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DPT\Carolina Vásquez\TFM\Datos_demanda\"/>
    </mc:Choice>
  </mc:AlternateContent>
  <xr:revisionPtr revIDLastSave="0" documentId="13_ncr:1_{E01B3515-8F0F-494B-A147-DE1C9215E226}" xr6:coauthVersionLast="47" xr6:coauthVersionMax="47" xr10:uidLastSave="{00000000-0000-0000-0000-000000000000}"/>
  <bookViews>
    <workbookView xWindow="-120" yWindow="-120" windowWidth="29040" windowHeight="15720" tabRatio="828" activeTab="5" xr2:uid="{04144ED0-014F-4227-A038-49ED39C399AA}"/>
  </bookViews>
  <sheets>
    <sheet name="Energia_Disponible_Distribuidor" sheetId="1" r:id="rId1"/>
    <sheet name="Pot_max_coin" sheetId="2" r:id="rId2"/>
    <sheet name="Energia_consumida" sheetId="3" r:id="rId3"/>
    <sheet name="Consumo_x_grupo" sheetId="7" r:id="rId4"/>
    <sheet name="Clientes" sheetId="8" r:id="rId5"/>
    <sheet name="Mwh-facturados" sheetId="5" r:id="rId6"/>
    <sheet name="Cantidad_clientes_anual" sheetId="4" r:id="rId7"/>
    <sheet name="Comparacion" sheetId="6" r:id="rId8"/>
  </sheets>
  <externalReferences>
    <externalReference r:id="rId9"/>
    <externalReference r:id="rId10"/>
  </externalReferences>
  <definedNames>
    <definedName name="_Fill" hidden="1">#REF!</definedName>
    <definedName name="A_IMPRESIÓN_IM">#REF!</definedName>
    <definedName name="_xlnm.Print_Area" localSheetId="5">'Mwh-facturados'!#REF!</definedName>
    <definedName name="_xlnm.Print_Titles" localSheetId="5">'Mwh-facturados'!#REF!</definedName>
  </definedNames>
  <calcPr calcId="191029"/>
  <pivotCaches>
    <pivotCache cacheId="1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64" i="5" l="1"/>
  <c r="P64" i="5"/>
  <c r="F29629" i="7" l="1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Y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Y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Y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Y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Y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Y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Y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Y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Y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Y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Y49" i="8"/>
  <c r="Z39" i="8"/>
  <c r="Z40" i="8"/>
  <c r="Z41" i="8"/>
  <c r="Z42" i="8"/>
  <c r="Z43" i="8"/>
  <c r="Z44" i="8"/>
  <c r="Z45" i="8"/>
  <c r="Z46" i="8"/>
  <c r="Z47" i="8"/>
  <c r="Z48" i="8"/>
  <c r="Z49" i="8"/>
  <c r="AA49" i="8"/>
  <c r="AA48" i="8"/>
  <c r="AA40" i="8"/>
  <c r="AA41" i="8"/>
  <c r="AA42" i="8"/>
  <c r="AA43" i="8"/>
  <c r="AA44" i="8"/>
  <c r="AA45" i="8"/>
  <c r="AA46" i="8"/>
  <c r="AA47" i="8"/>
  <c r="AA39" i="8"/>
  <c r="AB27" i="8"/>
  <c r="AB28" i="8"/>
  <c r="AB29" i="8"/>
  <c r="AB30" i="8"/>
  <c r="AB31" i="8"/>
  <c r="AB32" i="8"/>
  <c r="AB33" i="8"/>
  <c r="AB34" i="8"/>
  <c r="AB35" i="8"/>
  <c r="AB36" i="8"/>
  <c r="AB26" i="8"/>
  <c r="AD40" i="8"/>
  <c r="AD26" i="8"/>
  <c r="AD27" i="8"/>
  <c r="AD28" i="8"/>
  <c r="AD29" i="8"/>
  <c r="AD30" i="8"/>
  <c r="AD31" i="8"/>
  <c r="AD32" i="8"/>
  <c r="AD33" i="8"/>
  <c r="AD34" i="8"/>
  <c r="AD35" i="8"/>
  <c r="AD36" i="8"/>
  <c r="AD25" i="8"/>
  <c r="AC26" i="8"/>
  <c r="AC27" i="8"/>
  <c r="AC28" i="8"/>
  <c r="AC29" i="8"/>
  <c r="AC30" i="8"/>
  <c r="AC31" i="8"/>
  <c r="AC32" i="8"/>
  <c r="AC33" i="8"/>
  <c r="AC34" i="8"/>
  <c r="AC35" i="8"/>
  <c r="AC36" i="8"/>
  <c r="AC25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F7" i="8"/>
  <c r="AG7" i="8"/>
  <c r="AH7" i="8"/>
  <c r="AI7" i="8"/>
  <c r="AJ7" i="8"/>
  <c r="AK7" i="8"/>
  <c r="AL7" i="8"/>
  <c r="AM7" i="8"/>
  <c r="AN7" i="8"/>
  <c r="AO7" i="8"/>
  <c r="AP7" i="8"/>
  <c r="AQ7" i="8"/>
  <c r="AR7" i="8"/>
  <c r="AS7" i="8"/>
  <c r="AT7" i="8"/>
  <c r="AF8" i="8"/>
  <c r="AG8" i="8"/>
  <c r="AH8" i="8"/>
  <c r="AI8" i="8"/>
  <c r="AJ8" i="8"/>
  <c r="AK8" i="8"/>
  <c r="AL8" i="8"/>
  <c r="AM8" i="8"/>
  <c r="AN8" i="8"/>
  <c r="AO8" i="8"/>
  <c r="AP8" i="8"/>
  <c r="AQ8" i="8"/>
  <c r="AR8" i="8"/>
  <c r="AS8" i="8"/>
  <c r="AT8" i="8"/>
  <c r="AF9" i="8"/>
  <c r="AG9" i="8"/>
  <c r="AH9" i="8"/>
  <c r="AI9" i="8"/>
  <c r="AJ9" i="8"/>
  <c r="AK9" i="8"/>
  <c r="AL9" i="8"/>
  <c r="AM9" i="8"/>
  <c r="AN9" i="8"/>
  <c r="AO9" i="8"/>
  <c r="AP9" i="8"/>
  <c r="AQ9" i="8"/>
  <c r="AR9" i="8"/>
  <c r="AS9" i="8"/>
  <c r="AT9" i="8"/>
  <c r="AF10" i="8"/>
  <c r="AG10" i="8"/>
  <c r="AH10" i="8"/>
  <c r="AI10" i="8"/>
  <c r="AJ10" i="8"/>
  <c r="AK10" i="8"/>
  <c r="AL10" i="8"/>
  <c r="AM10" i="8"/>
  <c r="AN10" i="8"/>
  <c r="AO10" i="8"/>
  <c r="AP10" i="8"/>
  <c r="AQ10" i="8"/>
  <c r="AR10" i="8"/>
  <c r="AS10" i="8"/>
  <c r="AT10" i="8"/>
  <c r="AF11" i="8"/>
  <c r="AG11" i="8"/>
  <c r="AH11" i="8"/>
  <c r="AI11" i="8"/>
  <c r="AJ11" i="8"/>
  <c r="AK11" i="8"/>
  <c r="AL11" i="8"/>
  <c r="AM11" i="8"/>
  <c r="AN11" i="8"/>
  <c r="AO11" i="8"/>
  <c r="AP11" i="8"/>
  <c r="AQ11" i="8"/>
  <c r="AR11" i="8"/>
  <c r="AS11" i="8"/>
  <c r="AT11" i="8"/>
  <c r="AF12" i="8"/>
  <c r="AG12" i="8"/>
  <c r="AH12" i="8"/>
  <c r="AI12" i="8"/>
  <c r="AJ12" i="8"/>
  <c r="AK12" i="8"/>
  <c r="AL12" i="8"/>
  <c r="AM12" i="8"/>
  <c r="AN12" i="8"/>
  <c r="AO12" i="8"/>
  <c r="AP12" i="8"/>
  <c r="AQ12" i="8"/>
  <c r="AR12" i="8"/>
  <c r="AS12" i="8"/>
  <c r="AT12" i="8"/>
  <c r="AF13" i="8"/>
  <c r="AG13" i="8"/>
  <c r="AH13" i="8"/>
  <c r="AI13" i="8"/>
  <c r="AJ13" i="8"/>
  <c r="AK13" i="8"/>
  <c r="AL13" i="8"/>
  <c r="AM13" i="8"/>
  <c r="AN13" i="8"/>
  <c r="AO13" i="8"/>
  <c r="AP13" i="8"/>
  <c r="AQ13" i="8"/>
  <c r="AR13" i="8"/>
  <c r="AS13" i="8"/>
  <c r="AT13" i="8"/>
  <c r="AF14" i="8"/>
  <c r="AG14" i="8"/>
  <c r="AH14" i="8"/>
  <c r="AI14" i="8"/>
  <c r="AJ14" i="8"/>
  <c r="AK14" i="8"/>
  <c r="AL14" i="8"/>
  <c r="AM14" i="8"/>
  <c r="AN14" i="8"/>
  <c r="AO14" i="8"/>
  <c r="AP14" i="8"/>
  <c r="AQ14" i="8"/>
  <c r="AR14" i="8"/>
  <c r="AS14" i="8"/>
  <c r="AT14" i="8"/>
  <c r="AF15" i="8"/>
  <c r="AG15" i="8"/>
  <c r="AH15" i="8"/>
  <c r="AI15" i="8"/>
  <c r="AJ15" i="8"/>
  <c r="AK15" i="8"/>
  <c r="AL15" i="8"/>
  <c r="AM15" i="8"/>
  <c r="AN15" i="8"/>
  <c r="AO15" i="8"/>
  <c r="AP15" i="8"/>
  <c r="AQ15" i="8"/>
  <c r="AR15" i="8"/>
  <c r="AS15" i="8"/>
  <c r="AT15" i="8"/>
  <c r="AF16" i="8"/>
  <c r="AG16" i="8"/>
  <c r="AH16" i="8"/>
  <c r="AI16" i="8"/>
  <c r="AJ16" i="8"/>
  <c r="AK16" i="8"/>
  <c r="AL16" i="8"/>
  <c r="AM16" i="8"/>
  <c r="AN16" i="8"/>
  <c r="AO16" i="8"/>
  <c r="AP16" i="8"/>
  <c r="AQ16" i="8"/>
  <c r="AR16" i="8"/>
  <c r="AS16" i="8"/>
  <c r="AT16" i="8"/>
  <c r="AT5" i="8"/>
  <c r="AS5" i="8"/>
  <c r="AR5" i="8"/>
  <c r="AQ5" i="8"/>
  <c r="AP5" i="8"/>
  <c r="AO5" i="8"/>
  <c r="AN5" i="8"/>
  <c r="AM5" i="8"/>
  <c r="AL5" i="8"/>
  <c r="AK5" i="8"/>
  <c r="AJ5" i="8"/>
  <c r="AI5" i="8"/>
  <c r="AH5" i="8"/>
  <c r="AG5" i="8"/>
  <c r="AF5" i="8"/>
  <c r="AE6" i="8"/>
  <c r="AE7" i="8"/>
  <c r="AE8" i="8"/>
  <c r="AE9" i="8"/>
  <c r="AE10" i="8"/>
  <c r="AE11" i="8"/>
  <c r="AE12" i="8"/>
  <c r="AE13" i="8"/>
  <c r="AE14" i="8"/>
  <c r="AE15" i="8"/>
  <c r="AE16" i="8"/>
  <c r="AE5" i="8"/>
  <c r="AD6" i="8"/>
  <c r="AD7" i="8"/>
  <c r="AD8" i="8"/>
  <c r="AD9" i="8"/>
  <c r="AD10" i="8"/>
  <c r="AD11" i="8"/>
  <c r="AD12" i="8"/>
  <c r="AD13" i="8"/>
  <c r="AD14" i="8"/>
  <c r="AD15" i="8"/>
  <c r="AD16" i="8"/>
  <c r="AD5" i="8"/>
  <c r="AU5" i="8"/>
  <c r="AV5" i="8"/>
  <c r="AW5" i="8"/>
  <c r="AX5" i="8"/>
  <c r="AY5" i="8"/>
  <c r="AZ5" i="8"/>
  <c r="BA5" i="8"/>
  <c r="BB5" i="8"/>
  <c r="AC6" i="8"/>
  <c r="AC7" i="8"/>
  <c r="AC8" i="8"/>
  <c r="AC9" i="8"/>
  <c r="AC10" i="8"/>
  <c r="AC11" i="8"/>
  <c r="AC12" i="8"/>
  <c r="AC13" i="8"/>
  <c r="AC14" i="8"/>
  <c r="AC15" i="8"/>
  <c r="AC16" i="8"/>
  <c r="AC5" i="8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" i="6"/>
  <c r="E3" i="6"/>
  <c r="E4" i="6"/>
  <c r="E5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" i="6"/>
  <c r="M63" i="5"/>
  <c r="O63" i="5" s="1"/>
  <c r="A63" i="5"/>
  <c r="P62" i="5"/>
  <c r="O62" i="5"/>
  <c r="A62" i="5"/>
  <c r="O61" i="5"/>
  <c r="N61" i="5" s="1"/>
  <c r="F61" i="5"/>
  <c r="D61" i="5"/>
  <c r="A61" i="5"/>
  <c r="O60" i="5"/>
  <c r="S61" i="5" s="1"/>
  <c r="A60" i="5"/>
  <c r="M59" i="5"/>
  <c r="G59" i="5"/>
  <c r="E59" i="5"/>
  <c r="C59" i="5"/>
  <c r="A59" i="5" s="1"/>
  <c r="P58" i="5"/>
  <c r="O58" i="5"/>
  <c r="A58" i="5"/>
  <c r="R57" i="5"/>
  <c r="P57" i="5"/>
  <c r="Q57" i="5" s="1"/>
  <c r="N57" i="5"/>
  <c r="L57" i="5"/>
  <c r="J57" i="5"/>
  <c r="H57" i="5"/>
  <c r="F57" i="5"/>
  <c r="D57" i="5"/>
  <c r="B57" i="5"/>
  <c r="A57" i="5"/>
  <c r="O56" i="5"/>
  <c r="S56" i="5" s="1"/>
  <c r="J56" i="5"/>
  <c r="H56" i="5"/>
  <c r="F56" i="5"/>
  <c r="D56" i="5"/>
  <c r="A56" i="5"/>
  <c r="P55" i="5"/>
  <c r="N55" i="5"/>
  <c r="L55" i="5"/>
  <c r="J55" i="5"/>
  <c r="H55" i="5"/>
  <c r="F55" i="5"/>
  <c r="D55" i="5"/>
  <c r="A55" i="5"/>
  <c r="O54" i="5"/>
  <c r="F54" i="5" s="1"/>
  <c r="A54" i="5"/>
  <c r="S53" i="5"/>
  <c r="R53" i="5"/>
  <c r="P53" i="5"/>
  <c r="M53" i="5" s="1"/>
  <c r="L53" i="5"/>
  <c r="J53" i="5"/>
  <c r="H53" i="5"/>
  <c r="F53" i="5"/>
  <c r="D53" i="5"/>
  <c r="L52" i="5"/>
  <c r="J52" i="5"/>
  <c r="H52" i="5"/>
  <c r="F52" i="5"/>
  <c r="C52" i="5"/>
  <c r="O51" i="5"/>
  <c r="S51" i="5" s="1"/>
  <c r="K51" i="5"/>
  <c r="A51" i="5"/>
  <c r="O50" i="5"/>
  <c r="A50" i="5"/>
  <c r="O49" i="5"/>
  <c r="N49" i="5" s="1"/>
  <c r="H49" i="5"/>
  <c r="F49" i="5"/>
  <c r="D49" i="5"/>
  <c r="A49" i="5"/>
  <c r="O48" i="5"/>
  <c r="J48" i="5" s="1"/>
  <c r="N48" i="5"/>
  <c r="A48" i="5"/>
  <c r="O47" i="5"/>
  <c r="D47" i="5" s="1"/>
  <c r="J47" i="5"/>
  <c r="H47" i="5"/>
  <c r="F47" i="5"/>
  <c r="M46" i="5"/>
  <c r="K46" i="5"/>
  <c r="I46" i="5"/>
  <c r="G46" i="5"/>
  <c r="E46" i="5"/>
  <c r="C46" i="5"/>
  <c r="A47" i="5" s="1"/>
  <c r="M45" i="5"/>
  <c r="I45" i="5"/>
  <c r="G45" i="5"/>
  <c r="E45" i="5"/>
  <c r="C45" i="5"/>
  <c r="M44" i="5"/>
  <c r="O44" i="5" s="1"/>
  <c r="J44" i="5" s="1"/>
  <c r="P43" i="5"/>
  <c r="G43" i="5"/>
  <c r="E43" i="5"/>
  <c r="O42" i="5"/>
  <c r="M42" i="5"/>
  <c r="O41" i="5"/>
  <c r="L41" i="5" s="1"/>
  <c r="M41" i="5"/>
  <c r="D41" i="5"/>
  <c r="O40" i="5"/>
  <c r="D40" i="5" s="1"/>
  <c r="M40" i="5"/>
  <c r="N40" i="5" s="1"/>
  <c r="L40" i="5"/>
  <c r="H40" i="5"/>
  <c r="F40" i="5"/>
  <c r="O39" i="5"/>
  <c r="H39" i="5" s="1"/>
  <c r="M39" i="5"/>
  <c r="N39" i="5" s="1"/>
  <c r="D39" i="5"/>
  <c r="O38" i="5"/>
  <c r="F38" i="5" s="1"/>
  <c r="M38" i="5"/>
  <c r="H38" i="5"/>
  <c r="O37" i="5"/>
  <c r="L37" i="5" s="1"/>
  <c r="M37" i="5"/>
  <c r="O36" i="5"/>
  <c r="O35" i="5"/>
  <c r="Q35" i="5" s="1"/>
  <c r="O34" i="5"/>
  <c r="D34" i="5" s="1"/>
  <c r="F34" i="5"/>
  <c r="O33" i="5"/>
  <c r="Q33" i="5" s="1"/>
  <c r="O32" i="5"/>
  <c r="D32" i="5" s="1"/>
  <c r="F32" i="5"/>
  <c r="O31" i="5"/>
  <c r="H31" i="5" s="1"/>
  <c r="F31" i="5"/>
  <c r="O30" i="5"/>
  <c r="F30" i="5" s="1"/>
  <c r="H30" i="5"/>
  <c r="D30" i="5"/>
  <c r="O29" i="5"/>
  <c r="H29" i="5" s="1"/>
  <c r="F29" i="5"/>
  <c r="D29" i="5"/>
  <c r="O28" i="5"/>
  <c r="D28" i="5" s="1"/>
  <c r="H28" i="5"/>
  <c r="F28" i="5"/>
  <c r="O27" i="5"/>
  <c r="F27" i="5" s="1"/>
  <c r="O26" i="5"/>
  <c r="F26" i="5" s="1"/>
  <c r="O25" i="5"/>
  <c r="Q25" i="5" s="1"/>
  <c r="D25" i="5"/>
  <c r="O24" i="5"/>
  <c r="O23" i="5"/>
  <c r="O22" i="5"/>
  <c r="H22" i="5" s="1"/>
  <c r="F22" i="5"/>
  <c r="O21" i="5"/>
  <c r="Q21" i="5" s="1"/>
  <c r="O20" i="5"/>
  <c r="O19" i="5"/>
  <c r="Q19" i="5" s="1"/>
  <c r="O18" i="5"/>
  <c r="D18" i="5" s="1"/>
  <c r="F18" i="5"/>
  <c r="O17" i="5"/>
  <c r="O16" i="5"/>
  <c r="H16" i="5" s="1"/>
  <c r="F16" i="5"/>
  <c r="O15" i="5"/>
  <c r="O14" i="5"/>
  <c r="H14" i="5"/>
  <c r="F14" i="5"/>
  <c r="D14" i="5"/>
  <c r="O13" i="5"/>
  <c r="H13" i="5" s="1"/>
  <c r="O12" i="5"/>
  <c r="Q12" i="5" s="1"/>
  <c r="O11" i="5"/>
  <c r="F11" i="5" s="1"/>
  <c r="O10" i="5"/>
  <c r="F10" i="5" s="1"/>
  <c r="H10" i="5"/>
  <c r="O9" i="5"/>
  <c r="Q9" i="5" s="1"/>
  <c r="H9" i="5"/>
  <c r="F9" i="5"/>
  <c r="D9" i="5"/>
  <c r="O8" i="5"/>
  <c r="O7" i="5"/>
  <c r="D7" i="5" s="1"/>
  <c r="B7" i="5"/>
  <c r="B8" i="5" s="1"/>
  <c r="B9" i="5" s="1"/>
  <c r="B10" i="5" s="1"/>
  <c r="B11" i="5" s="1"/>
  <c r="B12" i="5" s="1"/>
  <c r="B13" i="5" s="1"/>
  <c r="B14" i="5" s="1"/>
  <c r="B15" i="5" s="1"/>
  <c r="B16" i="5" s="1"/>
  <c r="B17" i="5" s="1"/>
  <c r="B18" i="5" s="1"/>
  <c r="B19" i="5" s="1"/>
  <c r="B20" i="5" s="1"/>
  <c r="B21" i="5" s="1"/>
  <c r="B22" i="5" s="1"/>
  <c r="B23" i="5" s="1"/>
  <c r="B24" i="5" s="1"/>
  <c r="B25" i="5" s="1"/>
  <c r="B26" i="5" s="1"/>
  <c r="B27" i="5" s="1"/>
  <c r="B28" i="5" s="1"/>
  <c r="B29" i="5" s="1"/>
  <c r="B30" i="5" s="1"/>
  <c r="B31" i="5" s="1"/>
  <c r="B32" i="5" s="1"/>
  <c r="B33" i="5" s="1"/>
  <c r="B34" i="5" s="1"/>
  <c r="B35" i="5" s="1"/>
  <c r="B36" i="5" s="1"/>
  <c r="B37" i="5" s="1"/>
  <c r="B38" i="5" s="1"/>
  <c r="B39" i="5" s="1"/>
  <c r="B40" i="5" s="1"/>
  <c r="B41" i="5" s="1"/>
  <c r="B42" i="5" s="1"/>
  <c r="B43" i="5" s="1"/>
  <c r="B44" i="5" s="1"/>
  <c r="B45" i="5" s="1"/>
  <c r="B46" i="5" s="1"/>
  <c r="B47" i="5" s="1"/>
  <c r="B48" i="5" s="1"/>
  <c r="B49" i="5" s="1"/>
  <c r="O6" i="5"/>
  <c r="H6" i="5" s="1"/>
  <c r="J5" i="5"/>
  <c r="H1" i="5"/>
  <c r="AX20" i="3"/>
  <c r="AW20" i="3"/>
  <c r="AV20" i="3"/>
  <c r="AU20" i="3"/>
  <c r="AH20" i="3"/>
  <c r="AG20" i="3"/>
  <c r="AF20" i="3"/>
  <c r="AE20" i="3"/>
  <c r="R20" i="3"/>
  <c r="Q20" i="3"/>
  <c r="P20" i="3"/>
  <c r="O20" i="3"/>
  <c r="AX19" i="3"/>
  <c r="AW19" i="3"/>
  <c r="AV19" i="3"/>
  <c r="AQ19" i="3"/>
  <c r="AP19" i="3"/>
  <c r="AO19" i="3"/>
  <c r="AN19" i="3"/>
  <c r="AM19" i="3"/>
  <c r="AL19" i="3"/>
  <c r="AK19" i="3"/>
  <c r="AJ19" i="3"/>
  <c r="AI19" i="3"/>
  <c r="AH19" i="3"/>
  <c r="AG19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D20" i="3"/>
  <c r="AC20" i="3"/>
  <c r="AB20" i="3"/>
  <c r="AA20" i="3"/>
  <c r="Z20" i="3"/>
  <c r="Y20" i="3"/>
  <c r="X20" i="3"/>
  <c r="W20" i="3"/>
  <c r="V20" i="3"/>
  <c r="U20" i="3"/>
  <c r="T20" i="3"/>
  <c r="S20" i="3"/>
  <c r="N20" i="3"/>
  <c r="M20" i="3"/>
  <c r="L20" i="3"/>
  <c r="K20" i="3"/>
  <c r="J20" i="3"/>
  <c r="AY17" i="1"/>
  <c r="H34" i="5" l="1"/>
  <c r="Q22" i="5"/>
  <c r="S8" i="5"/>
  <c r="S22" i="5"/>
  <c r="S23" i="5"/>
  <c r="L49" i="5"/>
  <c r="F25" i="5"/>
  <c r="L38" i="5"/>
  <c r="Q49" i="5"/>
  <c r="H61" i="5"/>
  <c r="Q10" i="5"/>
  <c r="Q16" i="5"/>
  <c r="H11" i="5"/>
  <c r="S17" i="5"/>
  <c r="H25" i="5"/>
  <c r="N38" i="5"/>
  <c r="S42" i="5"/>
  <c r="J61" i="5"/>
  <c r="S50" i="5"/>
  <c r="D12" i="5"/>
  <c r="H18" i="5"/>
  <c r="H26" i="5"/>
  <c r="P50" i="5"/>
  <c r="Q50" i="5" s="1"/>
  <c r="D23" i="5"/>
  <c r="Q29" i="5"/>
  <c r="H12" i="5"/>
  <c r="S15" i="5"/>
  <c r="Q26" i="5"/>
  <c r="D51" i="5"/>
  <c r="L56" i="5"/>
  <c r="D13" i="5"/>
  <c r="H27" i="5"/>
  <c r="S32" i="5"/>
  <c r="S39" i="5"/>
  <c r="D48" i="5"/>
  <c r="J51" i="5"/>
  <c r="F13" i="5"/>
  <c r="Q39" i="5"/>
  <c r="L48" i="5"/>
  <c r="P60" i="5"/>
  <c r="F51" i="5"/>
  <c r="Q28" i="5"/>
  <c r="H51" i="5"/>
  <c r="Q17" i="5"/>
  <c r="Q40" i="5"/>
  <c r="Q32" i="5"/>
  <c r="Q38" i="5"/>
  <c r="S40" i="5"/>
  <c r="S13" i="5"/>
  <c r="S10" i="5"/>
  <c r="S14" i="5"/>
  <c r="D21" i="5"/>
  <c r="S29" i="5"/>
  <c r="F39" i="5"/>
  <c r="N41" i="5"/>
  <c r="J49" i="5"/>
  <c r="R51" i="5"/>
  <c r="N54" i="5"/>
  <c r="N56" i="5"/>
  <c r="B58" i="5"/>
  <c r="B59" i="5" s="1"/>
  <c r="B60" i="5" s="1"/>
  <c r="L61" i="5"/>
  <c r="D6" i="5"/>
  <c r="F15" i="5"/>
  <c r="F21" i="5"/>
  <c r="F6" i="5"/>
  <c r="H15" i="5"/>
  <c r="H21" i="5"/>
  <c r="L39" i="5"/>
  <c r="R56" i="5"/>
  <c r="P61" i="5"/>
  <c r="Q61" i="5" s="1"/>
  <c r="Q37" i="5"/>
  <c r="S24" i="5"/>
  <c r="D37" i="5"/>
  <c r="Q6" i="5"/>
  <c r="F12" i="5"/>
  <c r="D16" i="5"/>
  <c r="D22" i="5"/>
  <c r="S26" i="5"/>
  <c r="S30" i="5"/>
  <c r="F37" i="5"/>
  <c r="R49" i="5"/>
  <c r="S33" i="5"/>
  <c r="H37" i="5"/>
  <c r="D50" i="5"/>
  <c r="S52" i="5"/>
  <c r="Q13" i="5"/>
  <c r="S7" i="5"/>
  <c r="S16" i="5"/>
  <c r="S31" i="5"/>
  <c r="N37" i="5"/>
  <c r="J63" i="5"/>
  <c r="B50" i="5"/>
  <c r="H20" i="5"/>
  <c r="F20" i="5"/>
  <c r="Q20" i="5"/>
  <c r="D20" i="5"/>
  <c r="S21" i="5"/>
  <c r="S20" i="5"/>
  <c r="N53" i="5"/>
  <c r="H36" i="5"/>
  <c r="F36" i="5"/>
  <c r="D36" i="5"/>
  <c r="S37" i="5"/>
  <c r="Q36" i="5"/>
  <c r="S36" i="5"/>
  <c r="A52" i="5"/>
  <c r="D52" i="5"/>
  <c r="A53" i="5"/>
  <c r="P52" i="5"/>
  <c r="N58" i="5"/>
  <c r="L58" i="5"/>
  <c r="J58" i="5"/>
  <c r="H58" i="5"/>
  <c r="F58" i="5"/>
  <c r="D58" i="5"/>
  <c r="S58" i="5"/>
  <c r="R58" i="5"/>
  <c r="O43" i="5"/>
  <c r="F43" i="5" s="1"/>
  <c r="H43" i="5"/>
  <c r="Q43" i="5"/>
  <c r="N62" i="5"/>
  <c r="S62" i="5"/>
  <c r="R62" i="5"/>
  <c r="S63" i="5"/>
  <c r="H44" i="5"/>
  <c r="F44" i="5"/>
  <c r="L44" i="5"/>
  <c r="D44" i="5"/>
  <c r="P44" i="5"/>
  <c r="Q44" i="5" s="1"/>
  <c r="Q11" i="5"/>
  <c r="Q27" i="5"/>
  <c r="S49" i="5"/>
  <c r="P54" i="5"/>
  <c r="Q58" i="5"/>
  <c r="Q62" i="5"/>
  <c r="F7" i="5"/>
  <c r="S11" i="5"/>
  <c r="Q18" i="5"/>
  <c r="F23" i="5"/>
  <c r="S27" i="5"/>
  <c r="H32" i="5"/>
  <c r="Q34" i="5"/>
  <c r="Q41" i="5"/>
  <c r="N44" i="5"/>
  <c r="L47" i="5"/>
  <c r="P48" i="5"/>
  <c r="H7" i="5"/>
  <c r="S18" i="5"/>
  <c r="H23" i="5"/>
  <c r="S34" i="5"/>
  <c r="S41" i="5"/>
  <c r="N47" i="5"/>
  <c r="R54" i="5"/>
  <c r="S9" i="5"/>
  <c r="S25" i="5"/>
  <c r="O45" i="5"/>
  <c r="R48" i="5"/>
  <c r="S54" i="5"/>
  <c r="Q7" i="5"/>
  <c r="D19" i="5"/>
  <c r="Q23" i="5"/>
  <c r="D35" i="5"/>
  <c r="S38" i="5"/>
  <c r="D42" i="5"/>
  <c r="M43" i="5"/>
  <c r="P47" i="5"/>
  <c r="Q47" i="5" s="1"/>
  <c r="S48" i="5"/>
  <c r="F50" i="5"/>
  <c r="Q53" i="5"/>
  <c r="D60" i="5"/>
  <c r="D10" i="5"/>
  <c r="Q14" i="5"/>
  <c r="F19" i="5"/>
  <c r="D26" i="5"/>
  <c r="Q30" i="5"/>
  <c r="F35" i="5"/>
  <c r="F42" i="5"/>
  <c r="H50" i="5"/>
  <c r="L51" i="5"/>
  <c r="S57" i="5"/>
  <c r="O59" i="5"/>
  <c r="D59" i="5" s="1"/>
  <c r="F60" i="5"/>
  <c r="D17" i="5"/>
  <c r="H19" i="5"/>
  <c r="D33" i="5"/>
  <c r="H35" i="5"/>
  <c r="H42" i="5"/>
  <c r="O46" i="5"/>
  <c r="H46" i="5" s="1"/>
  <c r="R47" i="5"/>
  <c r="J50" i="5"/>
  <c r="N51" i="5"/>
  <c r="P56" i="5"/>
  <c r="J60" i="5"/>
  <c r="N63" i="5"/>
  <c r="D8" i="5"/>
  <c r="F17" i="5"/>
  <c r="D24" i="5"/>
  <c r="F33" i="5"/>
  <c r="L42" i="5"/>
  <c r="L50" i="5"/>
  <c r="L60" i="5"/>
  <c r="R61" i="5"/>
  <c r="Q63" i="5"/>
  <c r="F8" i="5"/>
  <c r="S12" i="5"/>
  <c r="D15" i="5"/>
  <c r="H17" i="5"/>
  <c r="F24" i="5"/>
  <c r="S28" i="5"/>
  <c r="D31" i="5"/>
  <c r="H33" i="5"/>
  <c r="A46" i="5"/>
  <c r="N50" i="5"/>
  <c r="P51" i="5"/>
  <c r="R52" i="5"/>
  <c r="N60" i="5"/>
  <c r="R63" i="5"/>
  <c r="H8" i="5"/>
  <c r="S19" i="5"/>
  <c r="H24" i="5"/>
  <c r="S35" i="5"/>
  <c r="N42" i="5"/>
  <c r="D54" i="5"/>
  <c r="H60" i="5"/>
  <c r="Q8" i="5"/>
  <c r="Q24" i="5"/>
  <c r="F41" i="5"/>
  <c r="Q42" i="5"/>
  <c r="F48" i="5"/>
  <c r="H54" i="5"/>
  <c r="Q60" i="5"/>
  <c r="D11" i="5"/>
  <c r="Q15" i="5"/>
  <c r="D27" i="5"/>
  <c r="Q31" i="5"/>
  <c r="D38" i="5"/>
  <c r="H41" i="5"/>
  <c r="H48" i="5"/>
  <c r="R50" i="5"/>
  <c r="J54" i="5"/>
  <c r="R55" i="5"/>
  <c r="L54" i="5"/>
  <c r="S55" i="5"/>
  <c r="AR19" i="3"/>
  <c r="AS19" i="3"/>
  <c r="AT19" i="3"/>
  <c r="AU19" i="3"/>
  <c r="S47" i="5" l="1"/>
  <c r="S60" i="5"/>
  <c r="N46" i="5"/>
  <c r="D46" i="5"/>
  <c r="J46" i="5"/>
  <c r="F59" i="5"/>
  <c r="H45" i="5"/>
  <c r="D45" i="5"/>
  <c r="S45" i="5"/>
  <c r="R45" i="5"/>
  <c r="P45" i="5"/>
  <c r="Q45" i="5" s="1"/>
  <c r="L45" i="5"/>
  <c r="B61" i="5"/>
  <c r="N43" i="5"/>
  <c r="F45" i="5"/>
  <c r="J45" i="5"/>
  <c r="R60" i="5"/>
  <c r="Q48" i="5"/>
  <c r="Q54" i="5"/>
  <c r="Q52" i="5"/>
  <c r="M52" i="5"/>
  <c r="S43" i="5"/>
  <c r="L43" i="5"/>
  <c r="D43" i="5"/>
  <c r="Q56" i="5"/>
  <c r="N59" i="5"/>
  <c r="L59" i="5"/>
  <c r="J59" i="5"/>
  <c r="H59" i="5"/>
  <c r="S59" i="5"/>
  <c r="R59" i="5"/>
  <c r="P59" i="5"/>
  <c r="B51" i="5"/>
  <c r="Q51" i="5"/>
  <c r="N45" i="5"/>
  <c r="F46" i="5"/>
  <c r="S46" i="5"/>
  <c r="R46" i="5"/>
  <c r="P46" i="5"/>
  <c r="Q46" i="5" s="1"/>
  <c r="L46" i="5"/>
  <c r="R44" i="5"/>
  <c r="S44" i="5"/>
  <c r="B52" i="5" l="1"/>
  <c r="N52" i="5"/>
  <c r="B62" i="5"/>
  <c r="Q59" i="5"/>
  <c r="B53" i="5" l="1"/>
  <c r="B63" i="5"/>
  <c r="B54" i="5" l="1"/>
  <c r="B64" i="5"/>
  <c r="A64" i="5" l="1"/>
  <c r="S64" i="5" l="1"/>
  <c r="R64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Vinicio Montaluisa</author>
  </authors>
  <commentList>
    <comment ref="AS14" authorId="0" shapeId="0" xr:uid="{1325BF82-8AE5-4FA4-8D52-AA1CA8A56F21}">
      <text>
        <r>
          <rPr>
            <b/>
            <sz val="9"/>
            <color indexed="81"/>
            <rFont val="Tahoma"/>
            <family val="2"/>
          </rPr>
          <t>Modificado, real 370 666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5" authorId="0" shapeId="0" xr:uid="{8FC0E809-4CE2-4845-A7BA-5A9889C4FBDB}">
      <text>
        <r>
          <rPr>
            <b/>
            <sz val="9"/>
            <color indexed="81"/>
            <rFont val="Tahoma"/>
            <family val="2"/>
          </rPr>
          <t>Modificado, real 348 007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6" authorId="0" shapeId="0" xr:uid="{FD727CD4-F017-43C6-877D-7991FC0904FB}">
      <text>
        <r>
          <rPr>
            <b/>
            <sz val="9"/>
            <color indexed="81"/>
            <rFont val="Tahoma"/>
            <family val="2"/>
          </rPr>
          <t>Modificado, real 343 606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Rosanna Ximena Loor Toro</author>
    <author>Santiago Javier Maita Sanchez</author>
    <author>DELL</author>
    <author>Carlos Vinicio Montaluisa</author>
  </authors>
  <commentList>
    <comment ref="A1" authorId="0" shapeId="0" xr:uid="{1EEBF1F6-FDD7-4FDD-BC0F-BDD02E174D04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FALTAN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 xml:space="preserve">GRAFICAS TENDENCIALES </t>
        </r>
      </text>
    </comment>
    <comment ref="AW4" authorId="1" shapeId="0" xr:uid="{4A523A70-2AB8-4517-897F-B6EB81B03F3C}">
      <text>
        <r>
          <rPr>
            <b/>
            <sz val="9"/>
            <color indexed="81"/>
            <rFont val="Tahoma"/>
            <family val="2"/>
          </rPr>
          <t>REAL</t>
        </r>
      </text>
    </comment>
    <comment ref="AX4" authorId="2" shapeId="0" xr:uid="{4A06F88A-D90A-451D-AE11-7FDE210203F1}">
      <text>
        <r>
          <rPr>
            <b/>
            <sz val="9"/>
            <color indexed="81"/>
            <rFont val="Tahoma"/>
            <family val="2"/>
          </rPr>
          <t>Ajustado (se incluye energía de cortes en noviembre y diciembre)</t>
        </r>
      </text>
    </comment>
    <comment ref="AY4" authorId="2" shapeId="0" xr:uid="{9E942A61-E3F7-4EAB-B8E9-A7B59D53F6DD}">
      <text>
        <r>
          <rPr>
            <b/>
            <sz val="9"/>
            <color indexed="81"/>
            <rFont val="Tahoma"/>
            <family val="2"/>
          </rPr>
          <t>REAL</t>
        </r>
      </text>
    </comment>
    <comment ref="AR14" authorId="3" shapeId="0" xr:uid="{DD1B49F0-11A2-434D-B5D5-49AD4D6449E8}">
      <text>
        <r>
          <rPr>
            <b/>
            <sz val="9"/>
            <color indexed="81"/>
            <rFont val="Tahoma"/>
            <family val="2"/>
          </rPr>
          <t>Modificado
Real:436, 435.36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S14" authorId="3" shapeId="0" xr:uid="{47F3F764-A475-42EB-AE67-E5CBE5FC6A98}">
      <text>
        <r>
          <rPr>
            <b/>
            <sz val="9"/>
            <color indexed="81"/>
            <rFont val="Tahoma"/>
            <family val="2"/>
          </rPr>
          <t xml:space="preserve">Modificado, real 335 128,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R15" authorId="3" shapeId="0" xr:uid="{558274ED-2011-4463-8138-E9EF75E6FBE7}">
      <text>
        <r>
          <rPr>
            <b/>
            <sz val="9"/>
            <color indexed="81"/>
            <rFont val="Tahoma"/>
            <family val="2"/>
          </rPr>
          <t>Modificado
Real:238, 030.57</t>
        </r>
      </text>
    </comment>
    <comment ref="AS15" authorId="3" shapeId="0" xr:uid="{3C0CF163-301E-4C3A-BD43-8CDCCEAAE2CD}">
      <text>
        <r>
          <rPr>
            <sz val="9"/>
            <color indexed="81"/>
            <rFont val="Tahoma"/>
            <family val="2"/>
          </rPr>
          <t xml:space="preserve">Modificado, real 332 992
</t>
        </r>
      </text>
    </comment>
    <comment ref="AR16" authorId="3" shapeId="0" xr:uid="{BD9EEEB3-C073-4788-B393-B7E6752FC650}">
      <text>
        <r>
          <rPr>
            <b/>
            <sz val="9"/>
            <color indexed="81"/>
            <rFont val="Tahoma"/>
            <family val="2"/>
          </rPr>
          <t>Modificado
Real: 350,304.20</t>
        </r>
      </text>
    </comment>
    <comment ref="AS16" authorId="3" shapeId="0" xr:uid="{39842361-5C84-490E-A404-C08CB053ECFE}">
      <text>
        <r>
          <rPr>
            <b/>
            <sz val="9"/>
            <color indexed="81"/>
            <rFont val="Tahoma"/>
            <family val="2"/>
          </rPr>
          <t>Modificado, 338 054</t>
        </r>
      </text>
    </comment>
    <comment ref="AU20" authorId="1" shapeId="0" xr:uid="{7F6C3694-9C65-464D-86EC-B6B96418B8C8}">
      <text>
        <r>
          <rPr>
            <b/>
            <sz val="9"/>
            <color indexed="81"/>
            <rFont val="Tahoma"/>
            <family val="2"/>
          </rPr>
          <t>8784 Año Bisiesto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Medardo Castillo</author>
    <author>Carlos Vinicio Montaluisa</author>
    <author>Usuario de Windows</author>
    <author>Santiago Javier Maita Sanchez</author>
    <author>DELL</author>
  </authors>
  <commentList>
    <comment ref="M5" authorId="0" shapeId="0" xr:uid="{6F1FB747-9C84-4D5F-9283-F86622865318}">
      <text>
        <r>
          <rPr>
            <b/>
            <sz val="8"/>
            <color indexed="81"/>
            <rFont val="Tahoma"/>
            <family val="2"/>
          </rPr>
          <t xml:space="preserve">MC: </t>
        </r>
        <r>
          <rPr>
            <sz val="8"/>
            <color indexed="81"/>
            <rFont val="Tahoma"/>
            <family val="2"/>
          </rPr>
          <t>sin AP</t>
        </r>
      </text>
    </comment>
    <comment ref="P5" authorId="0" shapeId="0" xr:uid="{8CB49F69-BCDC-45C4-9EB4-663D2E97CF19}">
      <text>
        <r>
          <rPr>
            <b/>
            <sz val="8"/>
            <color indexed="81"/>
            <rFont val="Tahoma"/>
            <family val="2"/>
          </rPr>
          <t xml:space="preserve">MC: </t>
        </r>
        <r>
          <rPr>
            <sz val="8"/>
            <color indexed="81"/>
            <rFont val="Tahoma"/>
            <family val="2"/>
          </rPr>
          <t>con AP</t>
        </r>
      </text>
    </comment>
    <comment ref="C57" authorId="1" shapeId="0" xr:uid="{807A5746-82EB-4BB9-8EF3-8F31BE214E31}">
      <text>
        <r>
          <rPr>
            <b/>
            <sz val="9"/>
            <color indexed="81"/>
            <rFont val="Tahoma"/>
            <family val="2"/>
          </rPr>
          <t>Pro. 1,633,613</t>
        </r>
      </text>
    </comment>
    <comment ref="E57" authorId="1" shapeId="0" xr:uid="{A23C9AED-EEE8-4CD0-8DCD-81649A81C136}">
      <text>
        <r>
          <rPr>
            <b/>
            <sz val="9"/>
            <color indexed="81"/>
            <rFont val="Tahoma"/>
            <family val="2"/>
          </rPr>
          <t>Pron. 895,871</t>
        </r>
      </text>
    </comment>
    <comment ref="G57" authorId="1" shapeId="0" xr:uid="{79AC5843-B066-4EAB-B7E8-1DFEF89BD0BD}">
      <text>
        <r>
          <rPr>
            <b/>
            <sz val="9"/>
            <color indexed="81"/>
            <rFont val="Tahoma"/>
            <family val="2"/>
          </rPr>
          <t>Pron. 919,053</t>
        </r>
      </text>
    </comment>
    <comment ref="K57" authorId="1" shapeId="0" xr:uid="{5103D9EA-7174-40BA-B97B-51300CCC2FB4}">
      <text>
        <r>
          <rPr>
            <b/>
            <sz val="9"/>
            <color indexed="81"/>
            <rFont val="Tahoma"/>
            <family val="2"/>
          </rPr>
          <t>Pron.240,376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57" authorId="1" shapeId="0" xr:uid="{03203F25-4A4D-4BA9-852F-5C7293D1D8E0}">
      <text>
        <r>
          <rPr>
            <b/>
            <sz val="9"/>
            <color indexed="81"/>
            <rFont val="Tahoma"/>
            <family val="2"/>
          </rPr>
          <t>Pron. 308,515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O57" authorId="1" shapeId="0" xr:uid="{2B00A332-DB56-4B14-A81D-E05BE43594C2}">
      <text>
        <r>
          <rPr>
            <b/>
            <sz val="9"/>
            <color indexed="81"/>
            <rFont val="Tahoma"/>
            <family val="2"/>
          </rPr>
          <t>Pron. 3,997,428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P57" authorId="1" shapeId="0" xr:uid="{2E515C2E-7763-42E4-8B85-6AD89D925559}">
      <text>
        <r>
          <rPr>
            <b/>
            <sz val="9"/>
            <color indexed="81"/>
            <rFont val="Tahoma"/>
            <family val="2"/>
          </rPr>
          <t>Pron.548,891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58" authorId="1" shapeId="0" xr:uid="{FD6F7440-15B7-4C8A-AEB5-37A09A66F90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1.689.106
1.659.481</t>
        </r>
      </text>
    </comment>
    <comment ref="E58" authorId="1" shapeId="0" xr:uid="{1C4485DF-89BE-4A37-A9FB-0240E6D52839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901,106</t>
        </r>
      </text>
    </comment>
    <comment ref="G58" authorId="1" shapeId="0" xr:uid="{05AF8C3C-C3BB-4A1B-9ABB-E8A9033CA21C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949,769</t>
        </r>
      </text>
    </comment>
    <comment ref="K58" authorId="1" shapeId="0" xr:uid="{6F1CED1B-8979-4624-9E4F-0B00A49C0E0D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245.118</t>
        </r>
      </text>
    </comment>
    <comment ref="M58" authorId="1" shapeId="0" xr:uid="{5BA2BB44-4685-4037-A26A-650081D9FB0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319,913</t>
        </r>
      </text>
    </comment>
    <comment ref="P58" authorId="1" shapeId="0" xr:uid="{ED8384CC-9550-4E29-B06F-7D1334799EDA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568.363</t>
        </r>
      </text>
    </comment>
    <comment ref="B59" authorId="2" shapeId="0" xr:uid="{CCFE7789-26CE-4D18-9725-675ECC906E76}">
      <text>
        <r>
          <rPr>
            <b/>
            <sz val="9"/>
            <color indexed="81"/>
            <rFont val="Tahoma"/>
            <family val="2"/>
          </rPr>
          <t>Datos tomados de la pestaña "kWh" del documento "Para revista DIC 2019 EE Quito"</t>
        </r>
      </text>
    </comment>
    <comment ref="C61" authorId="1" shapeId="0" xr:uid="{AEA5A7C3-9139-4D54-9276-6AA7782EC4C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1,758,171</t>
        </r>
      </text>
    </comment>
    <comment ref="E61" authorId="1" shapeId="0" xr:uid="{9DAFC173-C3FA-4004-9D1F-529533E24CCD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768,884</t>
        </r>
      </text>
    </comment>
    <comment ref="G61" authorId="1" shapeId="0" xr:uid="{CEF32E17-6711-4964-A3BE-53F8A9F31C42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618,207</t>
        </r>
      </text>
    </comment>
    <comment ref="K61" authorId="1" shapeId="0" xr:uid="{8AA7400F-B9C8-46AB-8B40-4F7A3098E18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266,237</t>
        </r>
      </text>
    </comment>
    <comment ref="M61" authorId="1" shapeId="0" xr:uid="{6FE3E20C-8FE2-4DE1-99AA-F3247B8B1647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300,851</t>
        </r>
      </text>
    </comment>
    <comment ref="O61" authorId="1" shapeId="0" xr:uid="{29AAAD0F-1EEC-43D1-A0B2-711F88B2089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3,712,350</t>
        </r>
      </text>
    </comment>
    <comment ref="P61" authorId="1" shapeId="0" xr:uid="{9F1C89A2-A5CC-4B2C-B969-FCEF8EA58AE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567,088</t>
        </r>
      </text>
    </comment>
    <comment ref="R61" authorId="1" shapeId="0" xr:uid="{D4AA6092-B0D4-42BD-B55B-6CB8513C121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142,260</t>
        </r>
      </text>
    </comment>
    <comment ref="S61" authorId="1" shapeId="0" xr:uid="{A35291A7-9989-4774-AE3F-7375A693902E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3,98%</t>
        </r>
      </text>
    </comment>
    <comment ref="C62" authorId="3" shapeId="0" xr:uid="{5EBF4E31-C0BC-4696-B34C-0EE4616411DB}">
      <text>
        <r>
          <rPr>
            <b/>
            <sz val="9"/>
            <color indexed="81"/>
            <rFont val="Tahoma"/>
            <family val="2"/>
          </rPr>
          <t>1,702,750</t>
        </r>
      </text>
    </comment>
    <comment ref="E62" authorId="3" shapeId="0" xr:uid="{14FC7BF9-E56B-49F6-B93F-258FBB82C79D}">
      <text>
        <r>
          <rPr>
            <b/>
            <sz val="9"/>
            <color indexed="81"/>
            <rFont val="Tahoma"/>
            <family val="2"/>
          </rPr>
          <t>827,637</t>
        </r>
      </text>
    </comment>
    <comment ref="G62" authorId="3" shapeId="0" xr:uid="{F2CBC95F-DDC7-4E91-BC91-AEAE04A6577B}">
      <text>
        <r>
          <rPr>
            <b/>
            <sz val="9"/>
            <color indexed="81"/>
            <rFont val="Tahoma"/>
            <family val="2"/>
          </rPr>
          <t>639,848</t>
        </r>
      </text>
    </comment>
    <comment ref="K62" authorId="3" shapeId="0" xr:uid="{68725F83-DBE0-404C-98B7-F7DF69F52AB2}">
      <text>
        <r>
          <rPr>
            <b/>
            <sz val="9"/>
            <color indexed="81"/>
            <rFont val="Tahoma"/>
            <family val="2"/>
          </rPr>
          <t>241,266</t>
        </r>
      </text>
    </comment>
    <comment ref="M62" authorId="3" shapeId="0" xr:uid="{36DC1C45-B22A-4319-B717-45164CAC7A65}">
      <text>
        <r>
          <rPr>
            <b/>
            <sz val="9"/>
            <color indexed="81"/>
            <rFont val="Tahoma"/>
            <family val="2"/>
          </rPr>
          <t>300,299</t>
        </r>
      </text>
    </comment>
    <comment ref="O62" authorId="3" shapeId="0" xr:uid="{0E8925EE-B27B-471B-AE92-6315944D0FD5}">
      <text>
        <r>
          <rPr>
            <b/>
            <sz val="9"/>
            <color indexed="81"/>
            <rFont val="Tahoma"/>
            <family val="2"/>
          </rPr>
          <t>3,711,800</t>
        </r>
      </text>
    </comment>
    <comment ref="P62" authorId="3" shapeId="0" xr:uid="{9DB16870-30BD-4679-8188-B7042FB18E79}">
      <text>
        <r>
          <rPr>
            <b/>
            <sz val="9"/>
            <color indexed="81"/>
            <rFont val="Tahoma"/>
            <family val="2"/>
          </rPr>
          <t>541,565</t>
        </r>
      </text>
    </comment>
    <comment ref="R62" authorId="3" shapeId="0" xr:uid="{9503926B-7C30-46DE-A379-C4E596167E2E}">
      <text>
        <r>
          <rPr>
            <b/>
            <sz val="9"/>
            <color indexed="81"/>
            <rFont val="Tahoma"/>
            <family val="2"/>
          </rPr>
          <t>96,947</t>
        </r>
      </text>
    </comment>
    <comment ref="C63" authorId="4" shapeId="0" xr:uid="{05D50C6C-3E24-43FA-BD04-5DE1E393A856}">
      <text>
        <r>
          <rPr>
            <b/>
            <sz val="9"/>
            <color indexed="81"/>
            <rFont val="Tahoma"/>
            <family val="2"/>
          </rPr>
          <t>Proyectado:1.668.837</t>
        </r>
      </text>
    </comment>
    <comment ref="E63" authorId="4" shapeId="0" xr:uid="{56F9015B-2073-4E69-AFD2-27460EED9E6F}">
      <text>
        <r>
          <rPr>
            <b/>
            <sz val="9"/>
            <color indexed="81"/>
            <rFont val="Tahoma"/>
            <family val="2"/>
          </rPr>
          <t>Proyectado: 913.995</t>
        </r>
      </text>
    </comment>
    <comment ref="G63" authorId="4" shapeId="0" xr:uid="{10318F7F-3200-48AE-BF7D-B29780CD0477}">
      <text>
        <r>
          <rPr>
            <b/>
            <sz val="9"/>
            <color indexed="81"/>
            <rFont val="Tahoma"/>
            <family val="2"/>
          </rPr>
          <t>Proyectado: 656.886</t>
        </r>
      </text>
    </comment>
    <comment ref="K63" authorId="4" shapeId="0" xr:uid="{C5425B76-9897-4843-9596-B9B2EB8886EC}">
      <text>
        <r>
          <rPr>
            <b/>
            <sz val="9"/>
            <color indexed="81"/>
            <rFont val="Tahoma"/>
            <family val="2"/>
          </rPr>
          <t>237.958</t>
        </r>
      </text>
    </comment>
    <comment ref="M63" authorId="4" shapeId="0" xr:uid="{E6696C41-1C2A-4B76-A364-96FE319F8F4C}">
      <text>
        <r>
          <rPr>
            <b/>
            <sz val="9"/>
            <color indexed="81"/>
            <rFont val="Tahoma"/>
            <family val="2"/>
          </rPr>
          <t>Proyectado: 339.879</t>
        </r>
      </text>
    </comment>
    <comment ref="O63" authorId="4" shapeId="0" xr:uid="{56D14EF8-6C78-4A92-8F41-9C3A39876EA3}">
      <text>
        <r>
          <rPr>
            <b/>
            <sz val="9"/>
            <color indexed="81"/>
            <rFont val="Tahoma"/>
            <family val="2"/>
          </rPr>
          <t>PROYECTADO: 3.817.555</t>
        </r>
      </text>
    </comment>
    <comment ref="P63" authorId="4" shapeId="0" xr:uid="{E9FE1AC1-196E-4C1C-803F-236C692BC076}">
      <text>
        <r>
          <rPr>
            <b/>
            <sz val="9"/>
            <color indexed="81"/>
            <rFont val="Tahoma"/>
            <family val="2"/>
          </rPr>
          <t>Proyectado: 577.837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Medardo Castillo</author>
    <author>32329</author>
    <author>Rosanna Ximena Loor Toro</author>
    <author>Carlos Vinicio Montaluisa</author>
    <author>Usuario de Windows</author>
    <author>Santiago Javier Maita Sanchez</author>
    <author>DELL</author>
  </authors>
  <commentList>
    <comment ref="B28" authorId="0" shapeId="0" xr:uid="{F2A383F8-C918-4C9B-B26B-1F68351D0E4D}">
      <text>
        <r>
          <rPr>
            <sz val="8"/>
            <color indexed="81"/>
            <rFont val="Tahoma"/>
            <family val="2"/>
          </rPr>
          <t>pron. 620344</t>
        </r>
      </text>
    </comment>
    <comment ref="D28" authorId="0" shapeId="0" xr:uid="{27840537-5B4E-41C9-948F-575CD6BD5717}">
      <text>
        <r>
          <rPr>
            <sz val="8"/>
            <color indexed="81"/>
            <rFont val="Tahoma"/>
            <family val="2"/>
          </rPr>
          <t xml:space="preserve">pron. 89634 </t>
        </r>
      </text>
    </comment>
    <comment ref="F28" authorId="0" shapeId="0" xr:uid="{A0F65B56-70E8-46F0-9521-E028FDA50035}">
      <text>
        <r>
          <rPr>
            <sz val="8"/>
            <color indexed="81"/>
            <rFont val="Tahoma"/>
            <family val="2"/>
          </rPr>
          <t xml:space="preserve">pron. 13462 </t>
        </r>
      </text>
    </comment>
    <comment ref="J28" authorId="0" shapeId="0" xr:uid="{B5F214C4-DF06-486A-9F0D-7554A1EBABCF}">
      <text>
        <r>
          <rPr>
            <sz val="8"/>
            <color indexed="81"/>
            <rFont val="Tahoma"/>
            <family val="2"/>
          </rPr>
          <t>pron. 8301</t>
        </r>
      </text>
    </comment>
    <comment ref="L28" authorId="0" shapeId="0" xr:uid="{91020201-5086-4FA9-B883-C56E812CBED0}">
      <text>
        <r>
          <rPr>
            <sz val="8"/>
            <color indexed="81"/>
            <rFont val="Tahoma"/>
            <family val="2"/>
          </rPr>
          <t xml:space="preserve">pron. 731742 </t>
        </r>
      </text>
    </comment>
    <comment ref="B29" authorId="0" shapeId="0" xr:uid="{185CF6D7-85C5-4B81-893B-19D4EBA078CF}">
      <text>
        <r>
          <rPr>
            <sz val="8"/>
            <color indexed="81"/>
            <rFont val="Tahoma"/>
            <family val="2"/>
          </rPr>
          <t xml:space="preserve">pron. 670,122.0 </t>
        </r>
      </text>
    </comment>
    <comment ref="D29" authorId="0" shapeId="0" xr:uid="{1496CE7B-9BCB-48B9-9CAA-31F86B133930}">
      <text>
        <r>
          <rPr>
            <sz val="8"/>
            <color indexed="81"/>
            <rFont val="Tahoma"/>
            <family val="2"/>
          </rPr>
          <t>pron. 110,328.0</t>
        </r>
      </text>
    </comment>
    <comment ref="F29" authorId="0" shapeId="0" xr:uid="{72B695BF-E32F-48FF-BD00-B26F63E92D0F}">
      <text>
        <r>
          <rPr>
            <sz val="8"/>
            <color indexed="81"/>
            <rFont val="Tahoma"/>
            <family val="2"/>
          </rPr>
          <t>pron. 13,164.0</t>
        </r>
      </text>
    </comment>
    <comment ref="J29" authorId="0" shapeId="0" xr:uid="{FD304C7B-6DCA-4321-ACD5-8CB069BE2179}">
      <text>
        <r>
          <rPr>
            <sz val="8"/>
            <color indexed="81"/>
            <rFont val="Tahoma"/>
            <family val="2"/>
          </rPr>
          <t>pron. 8,929.0</t>
        </r>
      </text>
    </comment>
    <comment ref="L29" authorId="0" shapeId="0" xr:uid="{093274B5-6203-411E-B15B-0D13639BE3E2}">
      <text>
        <r>
          <rPr>
            <sz val="8"/>
            <color indexed="81"/>
            <rFont val="Tahoma"/>
            <family val="2"/>
          </rPr>
          <t>pron. 792,545.0</t>
        </r>
      </text>
    </comment>
    <comment ref="B30" authorId="0" shapeId="0" xr:uid="{D92C35B7-3AB3-4547-BAF1-C9F4C659A2A7}">
      <text>
        <r>
          <rPr>
            <sz val="9"/>
            <color indexed="81"/>
            <rFont val="Arial Narrow"/>
            <family val="2"/>
          </rPr>
          <t>pron. 697,572</t>
        </r>
      </text>
    </comment>
    <comment ref="D30" authorId="0" shapeId="0" xr:uid="{F3F8ADC8-5276-41C0-AFFB-4747E838FD06}">
      <text>
        <r>
          <rPr>
            <sz val="9"/>
            <color indexed="81"/>
            <rFont val="Tahoma"/>
            <family val="2"/>
          </rPr>
          <t>pron. 105,658</t>
        </r>
      </text>
    </comment>
    <comment ref="F30" authorId="0" shapeId="0" xr:uid="{58963146-A77B-4CD1-BD36-18F0900E6DC5}">
      <text>
        <r>
          <rPr>
            <sz val="9"/>
            <color indexed="81"/>
            <rFont val="Tahoma"/>
            <family val="2"/>
          </rPr>
          <t>pron. 13,809</t>
        </r>
      </text>
    </comment>
    <comment ref="J30" authorId="0" shapeId="0" xr:uid="{D258BB46-0E40-442E-A3C8-2E677FFB084B}">
      <text>
        <r>
          <rPr>
            <sz val="9"/>
            <color indexed="81"/>
            <rFont val="Tahoma"/>
            <family val="2"/>
          </rPr>
          <t>real. SISDAT 4,351</t>
        </r>
      </text>
    </comment>
    <comment ref="L30" authorId="0" shapeId="0" xr:uid="{FADA5938-611C-405D-A470-5442E3C5CE7D}">
      <text>
        <r>
          <rPr>
            <sz val="8"/>
            <color indexed="81"/>
            <rFont val="Tahoma"/>
            <family val="2"/>
          </rPr>
          <t>pron. 826,539</t>
        </r>
      </text>
    </comment>
    <comment ref="B31" authorId="0" shapeId="0" xr:uid="{21E0332C-F00F-4374-9D5F-C7715F5F834B}">
      <text>
        <r>
          <rPr>
            <sz val="9"/>
            <color indexed="81"/>
            <rFont val="Arial Narrow"/>
            <family val="2"/>
          </rPr>
          <t>pron. 769,687</t>
        </r>
      </text>
    </comment>
    <comment ref="D31" authorId="0" shapeId="0" xr:uid="{6E7C2BDD-3D7A-454B-831F-72B8E238EFDE}">
      <text>
        <r>
          <rPr>
            <sz val="9"/>
            <color indexed="81"/>
            <rFont val="Arial Narrow"/>
            <family val="2"/>
          </rPr>
          <t>pron. 114,838</t>
        </r>
      </text>
    </comment>
    <comment ref="F31" authorId="0" shapeId="0" xr:uid="{62DD1CF6-CD4D-44E1-9AAA-F4021DB4D5FB}">
      <text>
        <r>
          <rPr>
            <sz val="9"/>
            <color indexed="81"/>
            <rFont val="Arial Narrow"/>
            <family val="2"/>
          </rPr>
          <t>pron. 14,456</t>
        </r>
      </text>
    </comment>
    <comment ref="J31" authorId="0" shapeId="0" xr:uid="{AA14721E-C82A-47A5-880C-D802F3F73764}">
      <text>
        <r>
          <rPr>
            <sz val="9"/>
            <color indexed="81"/>
            <rFont val="Arial Narrow"/>
            <family val="2"/>
          </rPr>
          <t>pron. 10,366</t>
        </r>
      </text>
    </comment>
    <comment ref="L31" authorId="0" shapeId="0" xr:uid="{8EF379EE-1812-446D-B5F4-F4FAC5268AE7}">
      <text>
        <r>
          <rPr>
            <sz val="9"/>
            <color indexed="81"/>
            <rFont val="Arial Narrow"/>
            <family val="2"/>
          </rPr>
          <t>pron. 909,347</t>
        </r>
      </text>
    </comment>
    <comment ref="B32" authorId="1" shapeId="0" xr:uid="{3B215E01-D6DA-4BE9-B0DC-AB5E896CA5D6}">
      <text>
        <r>
          <rPr>
            <b/>
            <sz val="8"/>
            <color indexed="81"/>
            <rFont val="Tahoma"/>
            <family val="2"/>
          </rPr>
          <t>776692.75</t>
        </r>
      </text>
    </comment>
    <comment ref="B33" authorId="2" shapeId="0" xr:uid="{E62435E0-A954-47CF-9A8A-097225BC4CC4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se actualizó 29/04/2015</t>
        </r>
      </text>
    </comment>
    <comment ref="L35" authorId="2" shapeId="0" xr:uid="{17FEEB7E-6454-4CD7-BA2A-48B92BEBCC15}">
      <text>
        <r>
          <rPr>
            <b/>
            <sz val="9"/>
            <color indexed="81"/>
            <rFont val="Tahoma"/>
            <family val="2"/>
          </rPr>
          <t>Rosanna Ximena Loor Toro:</t>
        </r>
        <r>
          <rPr>
            <sz val="9"/>
            <color indexed="81"/>
            <rFont val="Tahoma"/>
            <family val="2"/>
          </rPr>
          <t xml:space="preserve">
pronóstico1043800</t>
        </r>
      </text>
    </comment>
    <comment ref="B37" authorId="3" shapeId="0" xr:uid="{C9496041-0F7E-4809-9506-E896EDCB2EBC}">
      <text>
        <r>
          <rPr>
            <b/>
            <sz val="9"/>
            <color indexed="81"/>
            <rFont val="Tahoma"/>
            <family val="2"/>
          </rPr>
          <t>Pronostico 967,437</t>
        </r>
      </text>
    </comment>
    <comment ref="D37" authorId="3" shapeId="0" xr:uid="{45FC53DB-4837-48A8-ADBC-1D8DE8369759}">
      <text>
        <r>
          <rPr>
            <b/>
            <sz val="9"/>
            <color indexed="81"/>
            <rFont val="Tahoma"/>
            <family val="2"/>
          </rPr>
          <t>Pronostico135,766</t>
        </r>
      </text>
    </comment>
    <comment ref="F37" authorId="3" shapeId="0" xr:uid="{6F2093C2-42A6-497A-A886-B7A4DFBA8370}">
      <text>
        <r>
          <rPr>
            <b/>
            <sz val="9"/>
            <color indexed="81"/>
            <rFont val="Tahoma"/>
            <family val="2"/>
          </rPr>
          <t>Pronostico 14,225</t>
        </r>
      </text>
    </comment>
    <comment ref="J37" authorId="3" shapeId="0" xr:uid="{E306D53C-1F48-47B3-B5E9-B727F1CBA396}">
      <text>
        <r>
          <rPr>
            <b/>
            <sz val="9"/>
            <color indexed="81"/>
            <rFont val="Tahoma"/>
            <family val="2"/>
          </rPr>
          <t>Pronostico 16,639</t>
        </r>
      </text>
    </comment>
    <comment ref="L37" authorId="3" shapeId="0" xr:uid="{EA7CFDBE-E9AE-4E38-9DFC-A671AA739EEE}">
      <text>
        <r>
          <rPr>
            <b/>
            <sz val="9"/>
            <color indexed="81"/>
            <rFont val="Tahoma"/>
            <family val="2"/>
          </rPr>
          <t>Pro. 1,134 067</t>
        </r>
      </text>
    </comment>
    <comment ref="B38" authorId="3" shapeId="0" xr:uid="{EE2AD740-8607-49A6-8DA6-C24ACE1A5BD1}">
      <text>
        <r>
          <rPr>
            <b/>
            <sz val="9"/>
            <color indexed="81"/>
            <rFont val="Tahoma"/>
            <family val="2"/>
          </rPr>
          <t>Carlos Vinicio Montaluisa:
993.220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D38" authorId="3" shapeId="0" xr:uid="{F3B510EE-6B5D-47A4-B766-59AD95C9431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137,470</t>
        </r>
      </text>
    </comment>
    <comment ref="F38" authorId="3" shapeId="0" xr:uid="{2104D27D-77D3-4A9E-929F-34C59C7D2CF8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13,632</t>
        </r>
      </text>
    </comment>
    <comment ref="J38" authorId="3" shapeId="0" xr:uid="{8CC19537-760C-4DA0-BBE4-DC0AC37B3073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16,678</t>
        </r>
      </text>
    </comment>
    <comment ref="L38" authorId="3" shapeId="0" xr:uid="{EF7DC64B-C00D-4668-AE20-3C5E23BE1B4B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1,161,000</t>
        </r>
      </text>
    </comment>
    <comment ref="A39" authorId="4" shapeId="0" xr:uid="{6B4BC63D-8D5E-4DA6-824B-D7FA41F58F5A}">
      <text>
        <r>
          <rPr>
            <b/>
            <sz val="9"/>
            <color indexed="81"/>
            <rFont val="Tahoma"/>
            <family val="2"/>
          </rPr>
          <t>Datos tomados de la pestaña "cli" del documento "Para revista DIC 2019 EE Quito"</t>
        </r>
      </text>
    </comment>
    <comment ref="B39" authorId="4" shapeId="0" xr:uid="{10D867C8-AC23-4599-8330-0EE489AA9ECD}">
      <text>
        <r>
          <rPr>
            <b/>
            <sz val="9"/>
            <color indexed="81"/>
            <rFont val="Tahoma"/>
            <family val="2"/>
          </rPr>
          <t xml:space="preserve">Dato tomado a diciembre de 2019
</t>
        </r>
      </text>
    </comment>
    <comment ref="H39" authorId="4" shapeId="0" xr:uid="{ACE76CA4-7B77-4C60-B1D5-2E4982858E0C}">
      <text>
        <r>
          <rPr>
            <sz val="9"/>
            <color indexed="81"/>
            <rFont val="Tahoma"/>
            <family val="2"/>
          </rPr>
          <t>Según reporta el Ing. Coronado existen, a diciembre de 2019, 138 clientes no regulados</t>
        </r>
      </text>
    </comment>
    <comment ref="H40" authorId="5" shapeId="0" xr:uid="{B44DDD51-6BE3-4E3A-8613-96D7A60D8246}">
      <text>
        <r>
          <rPr>
            <b/>
            <sz val="9"/>
            <color indexed="81"/>
            <rFont val="Tahoma"/>
            <family val="2"/>
          </rPr>
          <t>Reporte a dic 2020: 143 clientes no regulados</t>
        </r>
      </text>
    </comment>
    <comment ref="B41" authorId="3" shapeId="0" xr:uid="{DF9DD49A-1F47-427B-97AB-3B61D3F2EB50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1,044,276</t>
        </r>
      </text>
    </comment>
    <comment ref="D41" authorId="3" shapeId="0" xr:uid="{518AB4A3-BCDE-43CD-806E-BDF8FC2961D9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139,054</t>
        </r>
      </text>
    </comment>
    <comment ref="F41" authorId="3" shapeId="0" xr:uid="{AA19ECE4-39EA-4668-9DAD-40B4B652C770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12,616</t>
        </r>
      </text>
    </comment>
    <comment ref="J41" authorId="3" shapeId="0" xr:uid="{7EA925CB-C1D6-4B14-98F5-9CCBBA4551B1}">
      <text>
        <r>
          <rPr>
            <b/>
            <sz val="9"/>
            <color indexed="81"/>
            <rFont val="Tahoma"/>
            <family val="2"/>
          </rPr>
          <t>Carlos Vinicio Montaluisa:</t>
        </r>
        <r>
          <rPr>
            <sz val="9"/>
            <color indexed="81"/>
            <rFont val="Tahoma"/>
            <family val="2"/>
          </rPr>
          <t xml:space="preserve">
16,902</t>
        </r>
      </text>
    </comment>
    <comment ref="B42" authorId="5" shapeId="0" xr:uid="{2515CB52-04CA-4DB6-A4D5-A91B238B5506}">
      <text>
        <r>
          <rPr>
            <b/>
            <sz val="9"/>
            <color indexed="81"/>
            <rFont val="Tahoma"/>
            <family val="2"/>
          </rPr>
          <t>proyectado: 1,082,164</t>
        </r>
      </text>
    </comment>
    <comment ref="D42" authorId="5" shapeId="0" xr:uid="{DCE1A939-9699-4225-8046-BBC6B49E17BA}">
      <text>
        <r>
          <rPr>
            <b/>
            <sz val="9"/>
            <color indexed="81"/>
            <rFont val="Tahoma"/>
            <family val="2"/>
          </rPr>
          <t>Proyectado: 141,627</t>
        </r>
      </text>
    </comment>
    <comment ref="F42" authorId="5" shapeId="0" xr:uid="{4BA449ED-3E2B-4C70-B83A-CBA7DDB36CB6}">
      <text>
        <r>
          <rPr>
            <b/>
            <sz val="9"/>
            <color indexed="81"/>
            <rFont val="Tahoma"/>
            <family val="2"/>
          </rPr>
          <t>Proyectado: 12,306</t>
        </r>
      </text>
    </comment>
    <comment ref="J42" authorId="5" shapeId="0" xr:uid="{5753EC80-1A76-4F24-87B7-FE2C09B48F50}">
      <text>
        <r>
          <rPr>
            <b/>
            <sz val="9"/>
            <color indexed="81"/>
            <rFont val="Tahoma"/>
            <family val="2"/>
          </rPr>
          <t>Proyectado: 17,143</t>
        </r>
      </text>
    </comment>
    <comment ref="L42" authorId="5" shapeId="0" xr:uid="{18D991A8-ED61-4126-B0BA-99FD0309560B}">
      <text>
        <r>
          <rPr>
            <b/>
            <sz val="9"/>
            <color indexed="81"/>
            <rFont val="Tahoma"/>
            <family val="2"/>
          </rPr>
          <t>Proyectado: 1,253,240</t>
        </r>
      </text>
    </comment>
    <comment ref="B43" authorId="6" shapeId="0" xr:uid="{DA45F527-EC87-40E4-BD18-ED8E1DA4E0F2}">
      <text>
        <r>
          <rPr>
            <sz val="9"/>
            <color indexed="81"/>
            <rFont val="Tahoma"/>
            <family val="2"/>
          </rPr>
          <t xml:space="preserve">Proyectado: 1.097.794
</t>
        </r>
      </text>
    </comment>
    <comment ref="D43" authorId="6" shapeId="0" xr:uid="{3DD7FEC4-EBB9-4CB0-BB56-0539D15CEF94}">
      <text>
        <r>
          <rPr>
            <b/>
            <sz val="9"/>
            <color indexed="81"/>
            <rFont val="Tahoma"/>
            <family val="2"/>
          </rPr>
          <t>Proyectado: 147.070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43" authorId="6" shapeId="0" xr:uid="{BF7B0301-3C31-4B44-A7E4-231E3E789F02}">
      <text>
        <r>
          <rPr>
            <b/>
            <sz val="9"/>
            <color indexed="81"/>
            <rFont val="Tahoma"/>
            <family val="2"/>
          </rPr>
          <t>Proyectado: 12.247</t>
        </r>
      </text>
    </comment>
    <comment ref="J43" authorId="6" shapeId="0" xr:uid="{364435E2-D36F-40D9-8C63-5108B19250E2}">
      <text>
        <r>
          <rPr>
            <b/>
            <sz val="9"/>
            <color indexed="81"/>
            <rFont val="Tahoma"/>
            <family val="2"/>
          </rPr>
          <t>Proyectado: 18.066</t>
        </r>
      </text>
    </comment>
    <comment ref="L43" authorId="6" shapeId="0" xr:uid="{A04DA07F-81A6-440F-A15D-4D5D101861FA}">
      <text>
        <r>
          <rPr>
            <b/>
            <sz val="9"/>
            <color indexed="81"/>
            <rFont val="Tahoma"/>
            <family val="2"/>
          </rPr>
          <t>Proyectado: 1.275.177</t>
        </r>
      </text>
    </comment>
  </commentList>
</comments>
</file>

<file path=xl/sharedStrings.xml><?xml version="1.0" encoding="utf-8"?>
<sst xmlns="http://schemas.openxmlformats.org/spreadsheetml/2006/main" count="89022" uniqueCount="73">
  <si>
    <t>EEQ (MWh)</t>
  </si>
  <si>
    <t>Meses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</si>
  <si>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</si>
  <si>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</si>
  <si>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</si>
  <si>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</si>
  <si>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</si>
  <si>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</si>
  <si>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</si>
  <si>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</si>
  <si>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</si>
  <si>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</si>
  <si>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</si>
  <si>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</si>
  <si>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TOTAL</t>
  </si>
  <si>
    <t>DEMANDA DE ENERGÍA ELÉCTRICA DEL SEQ / Energía disponible por el distribuidor/Suministro</t>
  </si>
  <si>
    <t>DEMANDA DE POTENCIA DEL SEQ</t>
  </si>
  <si>
    <t>REAL</t>
  </si>
  <si>
    <t>EEQ (MW)</t>
  </si>
  <si>
    <t>MAX AÑO</t>
  </si>
  <si>
    <t>FACTURACIÓN DE ENERGÍA ELÉCTRICA DEL SEQ</t>
  </si>
  <si>
    <t>PROMEDIO</t>
  </si>
  <si>
    <t>FC (%)</t>
  </si>
  <si>
    <t xml:space="preserve">    RESIDENCIAL</t>
  </si>
  <si>
    <t xml:space="preserve">      COMERCIAL</t>
  </si>
  <si>
    <t xml:space="preserve">    INDUSTRIAL</t>
  </si>
  <si>
    <t>No Regulados</t>
  </si>
  <si>
    <t xml:space="preserve">         OTROS</t>
  </si>
  <si>
    <t>Tasa (%)</t>
  </si>
  <si>
    <t>#</t>
  </si>
  <si>
    <t>%</t>
  </si>
  <si>
    <r>
      <t xml:space="preserve">PL.DPT.710.FRO.08 (PRO.01).- </t>
    </r>
    <r>
      <rPr>
        <sz val="12"/>
        <color indexed="10"/>
        <rFont val="Arial Narrow"/>
        <family val="2"/>
      </rPr>
      <t>consumos facturados en MWh de la EEQ</t>
    </r>
  </si>
  <si>
    <t>EEQ - DIVISIÓN DE PLANIFICACIÓN - DPTO. PLANIFICACIÓN TÉCNICA.</t>
  </si>
  <si>
    <t xml:space="preserve">Realizado: </t>
  </si>
  <si>
    <t>Ing. Vinicio Montaluisa</t>
  </si>
  <si>
    <t>Actualizado:</t>
  </si>
  <si>
    <t>Ing. Santiago Maita</t>
  </si>
  <si>
    <t>Aprobado:</t>
  </si>
  <si>
    <t>Fecha:</t>
  </si>
  <si>
    <t>MWh</t>
  </si>
  <si>
    <t>RESIDENCIAL</t>
  </si>
  <si>
    <t>COMERCIAL</t>
  </si>
  <si>
    <t>INDUSTRIAL</t>
  </si>
  <si>
    <t>No Regul.</t>
  </si>
  <si>
    <t>AP</t>
  </si>
  <si>
    <t xml:space="preserve">OTROS </t>
  </si>
  <si>
    <t>OTROS INC AP</t>
  </si>
  <si>
    <t>Incremento Total</t>
  </si>
  <si>
    <t>Tasa Anual (%)</t>
  </si>
  <si>
    <t>SISDAT</t>
  </si>
  <si>
    <t>DPT</t>
  </si>
  <si>
    <t>Empresa</t>
  </si>
  <si>
    <t>Año</t>
  </si>
  <si>
    <t>Mes</t>
  </si>
  <si>
    <t>Grupo de Consumo</t>
  </si>
  <si>
    <t>Clientes</t>
  </si>
  <si>
    <t>Energía Facturada (MWh)</t>
  </si>
  <si>
    <t>Facturación Servicio Eléctrico (USD)</t>
  </si>
  <si>
    <t>Recaudación Servicio Eléctrico (USD)</t>
  </si>
  <si>
    <t>E.E. Quito</t>
  </si>
  <si>
    <t>Otros</t>
  </si>
  <si>
    <t>Industrial</t>
  </si>
  <si>
    <t>Comercial</t>
  </si>
  <si>
    <t>Residencial</t>
  </si>
  <si>
    <t>Alumbrado Público</t>
  </si>
  <si>
    <t>Etiquetas de fila</t>
  </si>
  <si>
    <t>Total general</t>
  </si>
  <si>
    <t>Etiquetas de columna</t>
  </si>
  <si>
    <t>Suma de Energía Facturada (MWh)</t>
  </si>
  <si>
    <t>Suma de Clientes</t>
  </si>
  <si>
    <t>Cantidad</t>
  </si>
  <si>
    <t>ENERGÍA</t>
  </si>
  <si>
    <t>CANTIDAD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</si>
</sst>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1" formatCode="_ * #,##0_ ;_ * \-#,##0_ ;_ * &quot;-&quot;_ ;_ @_ "/>
    <numFmt numFmtId="43" formatCode="_ * #,##0.00_ ;_ * \-#,##0.00_ ;_ * &quot;-&quot;??_ ;_ @_ "/>
    <numFmt numFmtId="164" formatCode="0.0"/>
    <numFmt numFmtId="165" formatCode="0.0%"/>
    <numFmt numFmtId="166" formatCode="#,##0.0"/>
    <numFmt numFmtId="167" formatCode="_ * #,##0_ ;_ * \-#,##0_ ;_ * &quot;-&quot;??_ ;_ @_ "/>
    <numFmt numFmtId="168" formatCode="_(* #,##0_);_(* \(#,##0\);_(* &quot;-&quot;??_);_(@_)"/>
    <numFmt numFmtId="169" formatCode="0.000"/>
    <numFmt numFmtId="170" formatCode="_ * #,##0.000_ ;_ * \-#,##0.000_ ;_ * &quot;-&quot;??_ ;_ @_ "/>
    <numFmt numFmtId="171" formatCode="_ * #,##0.0_ ;_ * \-#,##0.0_ ;_ * &quot;-&quot;_ ;_ @_ "/>
  </numFmts>
  <fonts count="3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indexed="10"/>
      <name val="Arial Narrow"/>
      <family val="2"/>
    </font>
    <font>
      <sz val="10"/>
      <color indexed="12"/>
      <name val="Arial Narrow"/>
      <family val="2"/>
    </font>
    <font>
      <sz val="10"/>
      <name val="Arial Narrow"/>
      <family val="2"/>
    </font>
    <font>
      <sz val="10"/>
      <color theme="3" tint="-0.499984740745262"/>
      <name val="Arial Narrow"/>
      <family val="2"/>
    </font>
    <font>
      <b/>
      <i/>
      <sz val="10"/>
      <name val="Arial Narrow"/>
      <family val="2"/>
    </font>
    <font>
      <sz val="11"/>
      <name val="Calibri"/>
      <family val="2"/>
      <scheme val="minor"/>
    </font>
    <font>
      <b/>
      <sz val="10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Swis721 LtCn BT"/>
      <family val="2"/>
    </font>
    <font>
      <sz val="10"/>
      <name val="Arial"/>
      <family val="2"/>
    </font>
    <font>
      <sz val="9"/>
      <color indexed="81"/>
      <name val="Arial Narrow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12"/>
      <name val="Arial Narrow"/>
      <family val="2"/>
    </font>
    <font>
      <sz val="10"/>
      <color theme="1"/>
      <name val="Arial Narrow"/>
      <family val="2"/>
    </font>
    <font>
      <b/>
      <sz val="11"/>
      <name val="Calibri"/>
      <family val="2"/>
      <scheme val="minor"/>
    </font>
    <font>
      <sz val="10"/>
      <color rgb="FFFF0000"/>
      <name val="Arial Narrow"/>
      <family val="2"/>
    </font>
    <font>
      <b/>
      <sz val="10"/>
      <color theme="1"/>
      <name val="Arial Narrow"/>
      <family val="2"/>
    </font>
    <font>
      <sz val="9"/>
      <color theme="1"/>
      <name val="Calibri"/>
      <family val="2"/>
      <scheme val="minor"/>
    </font>
    <font>
      <sz val="9"/>
      <color theme="4" tint="-0.249977111117893"/>
      <name val="Arial Narrow"/>
      <family val="2"/>
    </font>
    <font>
      <b/>
      <sz val="9"/>
      <color indexed="17"/>
      <name val="Arial Narrow"/>
      <family val="2"/>
    </font>
    <font>
      <b/>
      <sz val="10"/>
      <color indexed="17"/>
      <name val="Arial Narrow"/>
      <family val="2"/>
    </font>
    <font>
      <b/>
      <sz val="10"/>
      <color rgb="FF00B0F0"/>
      <name val="Arial Narrow"/>
      <family val="2"/>
    </font>
    <font>
      <sz val="10"/>
      <color indexed="17"/>
      <name val="Arial Narrow"/>
      <family val="2"/>
    </font>
    <font>
      <sz val="10"/>
      <color indexed="10"/>
      <name val="Arial Narrow"/>
      <family val="2"/>
    </font>
    <font>
      <sz val="10"/>
      <color indexed="14"/>
      <name val="Arial Narrow"/>
      <family val="2"/>
    </font>
    <font>
      <sz val="12"/>
      <color indexed="10"/>
      <name val="Arial Narrow"/>
      <family val="2"/>
    </font>
    <font>
      <b/>
      <sz val="10"/>
      <color indexed="14"/>
      <name val="Arial Narrow"/>
      <family val="2"/>
    </font>
    <font>
      <b/>
      <sz val="12"/>
      <name val="Arial Narrow"/>
      <family val="2"/>
    </font>
    <font>
      <b/>
      <sz val="9"/>
      <color indexed="10"/>
      <name val="Arial Narrow"/>
      <family val="2"/>
    </font>
    <font>
      <b/>
      <sz val="9"/>
      <name val="Arial Narrow"/>
      <family val="2"/>
    </font>
    <font>
      <sz val="10"/>
      <color indexed="53"/>
      <name val="Arial Narrow"/>
      <family val="2"/>
    </font>
    <font>
      <sz val="9"/>
      <name val="Arial Narrow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4" fillId="0" borderId="0"/>
    <xf numFmtId="0" fontId="15" fillId="0" borderId="0"/>
    <xf numFmtId="43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9" fontId="15" fillId="0" borderId="0" applyFont="0" applyFill="0" applyBorder="0" applyAlignment="0" applyProtection="0"/>
  </cellStyleXfs>
  <cellXfs count="212">
    <xf numFmtId="0" fontId="0" fillId="0" borderId="0" xfId="0"/>
    <xf numFmtId="0" fontId="4" fillId="0" borderId="0" xfId="0" applyFont="1"/>
    <xf numFmtId="3" fontId="0" fillId="0" borderId="0" xfId="0" applyNumberFormat="1"/>
    <xf numFmtId="0" fontId="3" fillId="0" borderId="4" xfId="0" applyFont="1" applyBorder="1" applyAlignment="1">
      <alignment horizontal="center"/>
    </xf>
    <xf numFmtId="0" fontId="6" fillId="0" borderId="1" xfId="0" applyFont="1" applyBorder="1" applyAlignment="1">
      <alignment horizontal="center" vertical="center"/>
    </xf>
    <xf numFmtId="0" fontId="6" fillId="2" borderId="1" xfId="0" applyFont="1" applyFill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3" borderId="4" xfId="0" applyFont="1" applyFill="1" applyBorder="1" applyAlignment="1">
      <alignment horizontal="center" vertical="center"/>
    </xf>
    <xf numFmtId="0" fontId="6" fillId="4" borderId="4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left"/>
    </xf>
    <xf numFmtId="3" fontId="7" fillId="0" borderId="7" xfId="0" applyNumberFormat="1" applyFont="1" applyBorder="1" applyAlignment="1">
      <alignment horizontal="right" vertical="center"/>
    </xf>
    <xf numFmtId="3" fontId="7" fillId="0" borderId="8" xfId="0" applyNumberFormat="1" applyFont="1" applyBorder="1" applyAlignment="1">
      <alignment horizontal="right" vertical="center"/>
    </xf>
    <xf numFmtId="3" fontId="7" fillId="2" borderId="8" xfId="0" applyNumberFormat="1" applyFont="1" applyFill="1" applyBorder="1" applyAlignment="1">
      <alignment horizontal="right" vertical="center"/>
    </xf>
    <xf numFmtId="3" fontId="7" fillId="3" borderId="9" xfId="0" applyNumberFormat="1" applyFont="1" applyFill="1" applyBorder="1" applyAlignment="1">
      <alignment horizontal="right" vertical="center"/>
    </xf>
    <xf numFmtId="3" fontId="7" fillId="3" borderId="10" xfId="0" applyNumberFormat="1" applyFont="1" applyFill="1" applyBorder="1" applyAlignment="1">
      <alignment horizontal="right" vertical="center"/>
    </xf>
    <xf numFmtId="3" fontId="7" fillId="3" borderId="11" xfId="0" applyNumberFormat="1" applyFont="1" applyFill="1" applyBorder="1" applyAlignment="1">
      <alignment horizontal="right" vertical="center"/>
    </xf>
    <xf numFmtId="3" fontId="7" fillId="3" borderId="12" xfId="0" applyNumberFormat="1" applyFont="1" applyFill="1" applyBorder="1" applyAlignment="1">
      <alignment horizontal="right" vertical="center"/>
    </xf>
    <xf numFmtId="3" fontId="7" fillId="3" borderId="13" xfId="0" applyNumberFormat="1" applyFont="1" applyFill="1" applyBorder="1" applyAlignment="1">
      <alignment horizontal="right" vertical="center"/>
    </xf>
    <xf numFmtId="3" fontId="7" fillId="4" borderId="13" xfId="0" applyNumberFormat="1" applyFont="1" applyFill="1" applyBorder="1" applyAlignment="1">
      <alignment horizontal="right" vertical="center"/>
    </xf>
    <xf numFmtId="0" fontId="3" fillId="0" borderId="14" xfId="0" applyFont="1" applyBorder="1" applyAlignment="1">
      <alignment horizontal="left"/>
    </xf>
    <xf numFmtId="3" fontId="7" fillId="0" borderId="15" xfId="0" applyNumberFormat="1" applyFont="1" applyBorder="1" applyAlignment="1">
      <alignment horizontal="right" vertical="center"/>
    </xf>
    <xf numFmtId="3" fontId="7" fillId="0" borderId="16" xfId="0" applyNumberFormat="1" applyFont="1" applyBorder="1" applyAlignment="1">
      <alignment horizontal="right" vertical="center"/>
    </xf>
    <xf numFmtId="3" fontId="7" fillId="2" borderId="16" xfId="0" applyNumberFormat="1" applyFont="1" applyFill="1" applyBorder="1" applyAlignment="1">
      <alignment horizontal="right" vertical="center"/>
    </xf>
    <xf numFmtId="3" fontId="8" fillId="3" borderId="17" xfId="0" applyNumberFormat="1" applyFont="1" applyFill="1" applyBorder="1" applyAlignment="1">
      <alignment horizontal="right" vertical="center"/>
    </xf>
    <xf numFmtId="3" fontId="7" fillId="3" borderId="18" xfId="0" applyNumberFormat="1" applyFont="1" applyFill="1" applyBorder="1" applyAlignment="1">
      <alignment horizontal="right" vertical="center"/>
    </xf>
    <xf numFmtId="3" fontId="9" fillId="0" borderId="15" xfId="0" applyNumberFormat="1" applyFont="1" applyBorder="1" applyAlignment="1">
      <alignment horizontal="right" vertical="center"/>
    </xf>
    <xf numFmtId="3" fontId="9" fillId="0" borderId="16" xfId="0" applyNumberFormat="1" applyFont="1" applyBorder="1" applyAlignment="1">
      <alignment horizontal="right" vertical="center"/>
    </xf>
    <xf numFmtId="3" fontId="9" fillId="2" borderId="16" xfId="0" applyNumberFormat="1" applyFont="1" applyFill="1" applyBorder="1" applyAlignment="1">
      <alignment horizontal="right" vertical="center"/>
    </xf>
    <xf numFmtId="3" fontId="9" fillId="3" borderId="11" xfId="0" applyNumberFormat="1" applyFont="1" applyFill="1" applyBorder="1" applyAlignment="1">
      <alignment horizontal="right" vertical="center"/>
    </xf>
    <xf numFmtId="0" fontId="3" fillId="0" borderId="19" xfId="0" applyFont="1" applyBorder="1" applyAlignment="1">
      <alignment horizontal="left"/>
    </xf>
    <xf numFmtId="3" fontId="7" fillId="0" borderId="20" xfId="0" applyNumberFormat="1" applyFont="1" applyBorder="1" applyAlignment="1">
      <alignment horizontal="right" vertical="center"/>
    </xf>
    <xf numFmtId="3" fontId="7" fillId="0" borderId="21" xfId="0" applyNumberFormat="1" applyFont="1" applyBorder="1" applyAlignment="1">
      <alignment horizontal="right" vertical="center"/>
    </xf>
    <xf numFmtId="3" fontId="7" fillId="2" borderId="21" xfId="0" applyNumberFormat="1" applyFont="1" applyFill="1" applyBorder="1" applyAlignment="1">
      <alignment horizontal="right" vertical="center"/>
    </xf>
    <xf numFmtId="3" fontId="7" fillId="3" borderId="0" xfId="0" applyNumberFormat="1" applyFont="1" applyFill="1" applyAlignment="1">
      <alignment horizontal="right" vertical="center"/>
    </xf>
    <xf numFmtId="0" fontId="10" fillId="0" borderId="1" xfId="0" applyFont="1" applyBorder="1" applyAlignment="1">
      <alignment horizontal="left"/>
    </xf>
    <xf numFmtId="3" fontId="11" fillId="5" borderId="18" xfId="0" applyNumberFormat="1" applyFont="1" applyFill="1" applyBorder="1" applyAlignment="1">
      <alignment horizontal="center"/>
    </xf>
    <xf numFmtId="3" fontId="11" fillId="5" borderId="16" xfId="0" applyNumberFormat="1" applyFont="1" applyFill="1" applyBorder="1" applyAlignment="1">
      <alignment horizontal="right" vertical="center"/>
    </xf>
    <xf numFmtId="3" fontId="11" fillId="5" borderId="11" xfId="0" applyNumberFormat="1" applyFont="1" applyFill="1" applyBorder="1" applyAlignment="1">
      <alignment horizontal="right" vertical="center"/>
    </xf>
    <xf numFmtId="3" fontId="11" fillId="4" borderId="13" xfId="0" applyNumberFormat="1" applyFont="1" applyFill="1" applyBorder="1" applyAlignment="1">
      <alignment horizontal="right" vertical="center"/>
    </xf>
    <xf numFmtId="43" fontId="0" fillId="0" borderId="0" xfId="1" applyFont="1"/>
    <xf numFmtId="164" fontId="7" fillId="3" borderId="18" xfId="0" applyNumberFormat="1" applyFont="1" applyFill="1" applyBorder="1"/>
    <xf numFmtId="2" fontId="7" fillId="3" borderId="18" xfId="0" applyNumberFormat="1" applyFont="1" applyFill="1" applyBorder="1"/>
    <xf numFmtId="2" fontId="0" fillId="0" borderId="0" xfId="0" applyNumberFormat="1"/>
    <xf numFmtId="0" fontId="19" fillId="0" borderId="4" xfId="0" applyFont="1" applyBorder="1" applyAlignment="1">
      <alignment horizontal="center" vertical="center"/>
    </xf>
    <xf numFmtId="2" fontId="0" fillId="3" borderId="0" xfId="0" applyNumberFormat="1" applyFill="1"/>
    <xf numFmtId="0" fontId="6" fillId="6" borderId="1" xfId="0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2" fontId="7" fillId="0" borderId="7" xfId="0" applyNumberFormat="1" applyFont="1" applyBorder="1" applyAlignment="1">
      <alignment horizontal="right" vertical="center"/>
    </xf>
    <xf numFmtId="2" fontId="7" fillId="0" borderId="10" xfId="0" applyNumberFormat="1" applyFont="1" applyBorder="1" applyAlignment="1">
      <alignment horizontal="right" vertical="center"/>
    </xf>
    <xf numFmtId="2" fontId="7" fillId="6" borderId="10" xfId="0" applyNumberFormat="1" applyFont="1" applyFill="1" applyBorder="1" applyAlignment="1">
      <alignment horizontal="right" vertical="center"/>
    </xf>
    <xf numFmtId="2" fontId="7" fillId="0" borderId="27" xfId="0" applyNumberFormat="1" applyFont="1" applyBorder="1" applyAlignment="1">
      <alignment horizontal="right" vertical="center"/>
    </xf>
    <xf numFmtId="2" fontId="7" fillId="0" borderId="18" xfId="0" applyNumberFormat="1" applyFont="1" applyBorder="1" applyAlignment="1">
      <alignment horizontal="right" vertical="center"/>
    </xf>
    <xf numFmtId="2" fontId="7" fillId="6" borderId="18" xfId="0" applyNumberFormat="1" applyFont="1" applyFill="1" applyBorder="1" applyAlignment="1">
      <alignment horizontal="right" vertical="center"/>
    </xf>
    <xf numFmtId="2" fontId="7" fillId="0" borderId="28" xfId="0" applyNumberFormat="1" applyFont="1" applyBorder="1" applyAlignment="1">
      <alignment horizontal="right" vertical="center"/>
    </xf>
    <xf numFmtId="2" fontId="7" fillId="0" borderId="26" xfId="0" applyNumberFormat="1" applyFont="1" applyBorder="1" applyAlignment="1">
      <alignment horizontal="right" vertical="center"/>
    </xf>
    <xf numFmtId="2" fontId="7" fillId="6" borderId="26" xfId="0" applyNumberFormat="1" applyFont="1" applyFill="1" applyBorder="1" applyAlignment="1">
      <alignment horizontal="right" vertical="center"/>
    </xf>
    <xf numFmtId="2" fontId="20" fillId="0" borderId="25" xfId="0" applyNumberFormat="1" applyFont="1" applyBorder="1" applyAlignment="1">
      <alignment horizontal="right" vertical="center"/>
    </xf>
    <xf numFmtId="0" fontId="21" fillId="0" borderId="29" xfId="0" applyFont="1" applyBorder="1" applyAlignment="1">
      <alignment horizontal="left"/>
    </xf>
    <xf numFmtId="2" fontId="20" fillId="0" borderId="16" xfId="0" applyNumberFormat="1" applyFont="1" applyBorder="1" applyAlignment="1">
      <alignment horizontal="center" vertical="center"/>
    </xf>
    <xf numFmtId="2" fontId="20" fillId="0" borderId="13" xfId="0" applyNumberFormat="1" applyFont="1" applyBorder="1" applyAlignment="1">
      <alignment horizontal="center" vertical="center"/>
    </xf>
    <xf numFmtId="2" fontId="20" fillId="6" borderId="13" xfId="0" applyNumberFormat="1" applyFont="1" applyFill="1" applyBorder="1" applyAlignment="1">
      <alignment horizontal="center" vertical="center"/>
    </xf>
    <xf numFmtId="2" fontId="22" fillId="0" borderId="13" xfId="0" applyNumberFormat="1" applyFont="1" applyBorder="1" applyAlignment="1">
      <alignment horizontal="center" vertical="center"/>
    </xf>
    <xf numFmtId="2" fontId="23" fillId="0" borderId="13" xfId="0" applyNumberFormat="1" applyFont="1" applyBorder="1" applyAlignment="1">
      <alignment horizontal="center" vertical="center"/>
    </xf>
    <xf numFmtId="3" fontId="7" fillId="3" borderId="24" xfId="0" applyNumberFormat="1" applyFont="1" applyFill="1" applyBorder="1" applyAlignment="1">
      <alignment horizontal="right" vertical="center"/>
    </xf>
    <xf numFmtId="3" fontId="7" fillId="4" borderId="32" xfId="0" applyNumberFormat="1" applyFont="1" applyFill="1" applyBorder="1" applyAlignment="1">
      <alignment horizontal="right" vertical="center"/>
    </xf>
    <xf numFmtId="3" fontId="7" fillId="3" borderId="33" xfId="0" applyNumberFormat="1" applyFont="1" applyFill="1" applyBorder="1" applyAlignment="1">
      <alignment horizontal="right" vertical="center"/>
    </xf>
    <xf numFmtId="3" fontId="7" fillId="7" borderId="11" xfId="0" applyNumberFormat="1" applyFont="1" applyFill="1" applyBorder="1" applyAlignment="1">
      <alignment horizontal="right" vertical="center"/>
    </xf>
    <xf numFmtId="3" fontId="7" fillId="8" borderId="33" xfId="0" applyNumberFormat="1" applyFont="1" applyFill="1" applyBorder="1" applyAlignment="1">
      <alignment horizontal="right" vertical="center"/>
    </xf>
    <xf numFmtId="3" fontId="11" fillId="5" borderId="33" xfId="0" applyNumberFormat="1" applyFont="1" applyFill="1" applyBorder="1" applyAlignment="1">
      <alignment horizontal="right" vertical="center"/>
    </xf>
    <xf numFmtId="3" fontId="11" fillId="4" borderId="16" xfId="0" applyNumberFormat="1" applyFont="1" applyFill="1" applyBorder="1" applyAlignment="1">
      <alignment horizontal="right" vertical="center"/>
    </xf>
    <xf numFmtId="0" fontId="3" fillId="9" borderId="34" xfId="0" applyFont="1" applyFill="1" applyBorder="1" applyAlignment="1">
      <alignment horizontal="left"/>
    </xf>
    <xf numFmtId="0" fontId="24" fillId="0" borderId="0" xfId="0" applyFont="1"/>
    <xf numFmtId="3" fontId="25" fillId="0" borderId="13" xfId="0" applyNumberFormat="1" applyFont="1" applyBorder="1" applyAlignment="1">
      <alignment horizontal="right" vertical="center"/>
    </xf>
    <xf numFmtId="4" fontId="26" fillId="0" borderId="18" xfId="0" applyNumberFormat="1" applyFont="1" applyBorder="1" applyAlignment="1">
      <alignment horizontal="center" vertical="center"/>
    </xf>
    <xf numFmtId="3" fontId="26" fillId="0" borderId="18" xfId="0" applyNumberFormat="1" applyFont="1" applyBorder="1" applyAlignment="1">
      <alignment horizontal="right" vertical="center"/>
    </xf>
    <xf numFmtId="4" fontId="27" fillId="0" borderId="18" xfId="0" applyNumberFormat="1" applyFont="1" applyBorder="1" applyAlignment="1">
      <alignment horizontal="center" vertical="center"/>
    </xf>
    <xf numFmtId="4" fontId="28" fillId="4" borderId="18" xfId="0" applyNumberFormat="1" applyFont="1" applyFill="1" applyBorder="1" applyAlignment="1">
      <alignment horizontal="center" vertical="center"/>
    </xf>
    <xf numFmtId="0" fontId="3" fillId="9" borderId="0" xfId="0" applyFont="1" applyFill="1" applyAlignment="1">
      <alignment horizontal="left"/>
    </xf>
    <xf numFmtId="4" fontId="29" fillId="0" borderId="18" xfId="0" applyNumberFormat="1" applyFont="1" applyBorder="1" applyAlignment="1">
      <alignment horizontal="center" vertical="center"/>
    </xf>
    <xf numFmtId="0" fontId="3" fillId="0" borderId="18" xfId="0" applyFont="1" applyBorder="1" applyAlignment="1">
      <alignment horizontal="left"/>
    </xf>
    <xf numFmtId="0" fontId="0" fillId="0" borderId="18" xfId="0" applyBorder="1"/>
    <xf numFmtId="164" fontId="20" fillId="0" borderId="18" xfId="0" applyNumberFormat="1" applyFont="1" applyBorder="1" applyAlignment="1">
      <alignment horizontal="center" vertical="center"/>
    </xf>
    <xf numFmtId="0" fontId="11" fillId="0" borderId="23" xfId="0" applyFont="1" applyBorder="1"/>
    <xf numFmtId="0" fontId="11" fillId="0" borderId="17" xfId="0" applyFont="1" applyBorder="1" applyAlignment="1">
      <alignment horizontal="left"/>
    </xf>
    <xf numFmtId="0" fontId="11" fillId="0" borderId="22" xfId="0" applyFont="1" applyBorder="1"/>
    <xf numFmtId="0" fontId="11" fillId="0" borderId="18" xfId="0" applyFont="1" applyBorder="1" applyAlignment="1">
      <alignment horizontal="center"/>
    </xf>
    <xf numFmtId="0" fontId="11" fillId="0" borderId="1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0" fontId="7" fillId="0" borderId="13" xfId="0" applyFont="1" applyBorder="1" applyAlignment="1">
      <alignment horizontal="right"/>
    </xf>
    <xf numFmtId="0" fontId="7" fillId="0" borderId="18" xfId="0" applyFont="1" applyBorder="1"/>
    <xf numFmtId="3" fontId="7" fillId="0" borderId="18" xfId="0" applyNumberFormat="1" applyFont="1" applyBorder="1"/>
    <xf numFmtId="2" fontId="7" fillId="0" borderId="18" xfId="0" applyNumberFormat="1" applyFont="1" applyBorder="1"/>
    <xf numFmtId="165" fontId="7" fillId="0" borderId="18" xfId="2" applyNumberFormat="1" applyFont="1" applyBorder="1" applyAlignment="1">
      <alignment horizontal="center"/>
    </xf>
    <xf numFmtId="0" fontId="30" fillId="0" borderId="18" xfId="0" applyFont="1" applyBorder="1"/>
    <xf numFmtId="3" fontId="30" fillId="0" borderId="18" xfId="0" applyNumberFormat="1" applyFont="1" applyBorder="1"/>
    <xf numFmtId="2" fontId="30" fillId="0" borderId="18" xfId="0" applyNumberFormat="1" applyFont="1" applyBorder="1"/>
    <xf numFmtId="3" fontId="7" fillId="0" borderId="18" xfId="1" applyNumberFormat="1" applyFont="1" applyBorder="1"/>
    <xf numFmtId="3" fontId="7" fillId="10" borderId="18" xfId="0" applyNumberFormat="1" applyFont="1" applyFill="1" applyBorder="1"/>
    <xf numFmtId="3" fontId="7" fillId="0" borderId="35" xfId="1" applyNumberFormat="1" applyFont="1" applyFill="1" applyBorder="1"/>
    <xf numFmtId="3" fontId="7" fillId="0" borderId="0" xfId="0" applyNumberFormat="1" applyFont="1"/>
    <xf numFmtId="164" fontId="7" fillId="0" borderId="18" xfId="0" applyNumberFormat="1" applyFont="1" applyBorder="1"/>
    <xf numFmtId="0" fontId="31" fillId="0" borderId="18" xfId="0" applyFont="1" applyBorder="1"/>
    <xf numFmtId="1" fontId="7" fillId="0" borderId="18" xfId="0" applyNumberFormat="1" applyFont="1" applyBorder="1"/>
    <xf numFmtId="165" fontId="7" fillId="0" borderId="18" xfId="2" applyNumberFormat="1" applyFont="1" applyFill="1" applyBorder="1" applyAlignment="1">
      <alignment horizontal="center"/>
    </xf>
    <xf numFmtId="0" fontId="7" fillId="3" borderId="18" xfId="0" applyFont="1" applyFill="1" applyBorder="1"/>
    <xf numFmtId="3" fontId="7" fillId="3" borderId="18" xfId="0" applyNumberFormat="1" applyFont="1" applyFill="1" applyBorder="1"/>
    <xf numFmtId="1" fontId="7" fillId="3" borderId="18" xfId="0" applyNumberFormat="1" applyFont="1" applyFill="1" applyBorder="1"/>
    <xf numFmtId="165" fontId="7" fillId="3" borderId="18" xfId="2" applyNumberFormat="1" applyFont="1" applyFill="1" applyBorder="1" applyAlignment="1">
      <alignment horizontal="center"/>
    </xf>
    <xf numFmtId="4" fontId="7" fillId="0" borderId="18" xfId="0" applyNumberFormat="1" applyFont="1" applyBorder="1"/>
    <xf numFmtId="0" fontId="20" fillId="11" borderId="18" xfId="0" applyFont="1" applyFill="1" applyBorder="1"/>
    <xf numFmtId="3" fontId="20" fillId="11" borderId="18" xfId="0" applyNumberFormat="1" applyFont="1" applyFill="1" applyBorder="1"/>
    <xf numFmtId="4" fontId="20" fillId="11" borderId="18" xfId="0" applyNumberFormat="1" applyFont="1" applyFill="1" applyBorder="1"/>
    <xf numFmtId="166" fontId="20" fillId="11" borderId="18" xfId="0" applyNumberFormat="1" applyFont="1" applyFill="1" applyBorder="1"/>
    <xf numFmtId="165" fontId="20" fillId="11" borderId="18" xfId="2" applyNumberFormat="1" applyFont="1" applyFill="1" applyBorder="1" applyAlignment="1">
      <alignment horizontal="center"/>
    </xf>
    <xf numFmtId="0" fontId="7" fillId="0" borderId="0" xfId="4" applyFont="1"/>
    <xf numFmtId="3" fontId="7" fillId="0" borderId="0" xfId="4" applyNumberFormat="1" applyFont="1"/>
    <xf numFmtId="167" fontId="7" fillId="0" borderId="0" xfId="4" applyNumberFormat="1" applyFont="1"/>
    <xf numFmtId="168" fontId="7" fillId="0" borderId="0" xfId="4" applyNumberFormat="1" applyFont="1"/>
    <xf numFmtId="14" fontId="7" fillId="0" borderId="0" xfId="4" applyNumberFormat="1" applyFont="1"/>
    <xf numFmtId="167" fontId="6" fillId="0" borderId="0" xfId="4" applyNumberFormat="1" applyFont="1"/>
    <xf numFmtId="2" fontId="6" fillId="0" borderId="0" xfId="4" applyNumberFormat="1" applyFont="1"/>
    <xf numFmtId="167" fontId="22" fillId="0" borderId="18" xfId="5" applyNumberFormat="1" applyFont="1" applyFill="1" applyBorder="1"/>
    <xf numFmtId="167" fontId="30" fillId="0" borderId="0" xfId="4" applyNumberFormat="1" applyFont="1"/>
    <xf numFmtId="4" fontId="7" fillId="0" borderId="0" xfId="4" applyNumberFormat="1" applyFont="1"/>
    <xf numFmtId="14" fontId="6" fillId="0" borderId="0" xfId="4" applyNumberFormat="1" applyFont="1"/>
    <xf numFmtId="169" fontId="33" fillId="0" borderId="0" xfId="4" applyNumberFormat="1" applyFont="1"/>
    <xf numFmtId="0" fontId="34" fillId="0" borderId="0" xfId="4" applyFont="1"/>
    <xf numFmtId="2" fontId="7" fillId="0" borderId="0" xfId="4" applyNumberFormat="1" applyFont="1"/>
    <xf numFmtId="168" fontId="30" fillId="0" borderId="0" xfId="4" applyNumberFormat="1" applyFont="1"/>
    <xf numFmtId="0" fontId="35" fillId="0" borderId="18" xfId="4" applyFont="1" applyBorder="1" applyAlignment="1">
      <alignment horizontal="center"/>
    </xf>
    <xf numFmtId="0" fontId="36" fillId="0" borderId="18" xfId="4" applyFont="1" applyBorder="1" applyAlignment="1">
      <alignment horizontal="center"/>
    </xf>
    <xf numFmtId="0" fontId="11" fillId="0" borderId="18" xfId="4" applyFont="1" applyBorder="1" applyAlignment="1">
      <alignment horizontal="center"/>
    </xf>
    <xf numFmtId="49" fontId="11" fillId="0" borderId="0" xfId="4" applyNumberFormat="1" applyFont="1" applyAlignment="1">
      <alignment horizontal="center"/>
    </xf>
    <xf numFmtId="0" fontId="11" fillId="0" borderId="0" xfId="4" applyFont="1" applyAlignment="1">
      <alignment horizontal="center"/>
    </xf>
    <xf numFmtId="0" fontId="7" fillId="0" borderId="18" xfId="4" applyFont="1" applyBorder="1"/>
    <xf numFmtId="167" fontId="7" fillId="0" borderId="18" xfId="5" applyNumberFormat="1" applyFont="1" applyBorder="1"/>
    <xf numFmtId="2" fontId="7" fillId="0" borderId="18" xfId="5" applyNumberFormat="1" applyFont="1" applyBorder="1" applyAlignment="1">
      <alignment horizontal="center"/>
    </xf>
    <xf numFmtId="3" fontId="7" fillId="0" borderId="18" xfId="4" applyNumberFormat="1" applyFont="1" applyBorder="1"/>
    <xf numFmtId="41" fontId="7" fillId="0" borderId="0" xfId="6" applyFont="1" applyBorder="1"/>
    <xf numFmtId="167" fontId="7" fillId="0" borderId="0" xfId="5" applyNumberFormat="1" applyFont="1" applyBorder="1"/>
    <xf numFmtId="10" fontId="7" fillId="0" borderId="0" xfId="7" applyNumberFormat="1" applyFont="1" applyAlignment="1">
      <alignment horizontal="center"/>
    </xf>
    <xf numFmtId="41" fontId="7" fillId="0" borderId="0" xfId="6" applyFont="1" applyBorder="1" applyAlignment="1">
      <alignment horizontal="center"/>
    </xf>
    <xf numFmtId="2" fontId="7" fillId="0" borderId="0" xfId="4" applyNumberFormat="1" applyFont="1" applyAlignment="1">
      <alignment horizontal="center"/>
    </xf>
    <xf numFmtId="43" fontId="7" fillId="0" borderId="0" xfId="5" applyFont="1" applyBorder="1"/>
    <xf numFmtId="169" fontId="7" fillId="0" borderId="0" xfId="4" applyNumberFormat="1" applyFont="1"/>
    <xf numFmtId="164" fontId="7" fillId="0" borderId="0" xfId="4" applyNumberFormat="1" applyFont="1"/>
    <xf numFmtId="2" fontId="37" fillId="0" borderId="18" xfId="5" applyNumberFormat="1" applyFont="1" applyBorder="1" applyAlignment="1">
      <alignment horizontal="center"/>
    </xf>
    <xf numFmtId="167" fontId="7" fillId="10" borderId="18" xfId="5" applyNumberFormat="1" applyFont="1" applyFill="1" applyBorder="1"/>
    <xf numFmtId="10" fontId="22" fillId="0" borderId="0" xfId="7" applyNumberFormat="1" applyFont="1" applyAlignment="1">
      <alignment horizontal="center"/>
    </xf>
    <xf numFmtId="3" fontId="7" fillId="0" borderId="18" xfId="5" applyNumberFormat="1" applyFont="1" applyBorder="1" applyAlignment="1">
      <alignment horizontal="center"/>
    </xf>
    <xf numFmtId="10" fontId="31" fillId="0" borderId="0" xfId="7" applyNumberFormat="1" applyFont="1" applyBorder="1" applyAlignment="1">
      <alignment horizontal="center"/>
    </xf>
    <xf numFmtId="170" fontId="7" fillId="0" borderId="0" xfId="4" applyNumberFormat="1" applyFont="1"/>
    <xf numFmtId="3" fontId="6" fillId="0" borderId="18" xfId="5" applyNumberFormat="1" applyFont="1" applyBorder="1" applyAlignment="1">
      <alignment horizontal="center"/>
    </xf>
    <xf numFmtId="43" fontId="7" fillId="0" borderId="0" xfId="4" applyNumberFormat="1" applyFont="1"/>
    <xf numFmtId="164" fontId="7" fillId="0" borderId="0" xfId="4" applyNumberFormat="1" applyFont="1" applyAlignment="1">
      <alignment horizontal="center"/>
    </xf>
    <xf numFmtId="3" fontId="7" fillId="0" borderId="18" xfId="5" applyNumberFormat="1" applyFont="1" applyBorder="1" applyAlignment="1">
      <alignment horizontal="right"/>
    </xf>
    <xf numFmtId="164" fontId="30" fillId="0" borderId="0" xfId="4" applyNumberFormat="1" applyFont="1" applyAlignment="1">
      <alignment horizontal="center"/>
    </xf>
    <xf numFmtId="3" fontId="7" fillId="0" borderId="0" xfId="4" applyNumberFormat="1" applyFont="1" applyAlignment="1">
      <alignment horizontal="right"/>
    </xf>
    <xf numFmtId="37" fontId="7" fillId="0" borderId="0" xfId="4" applyNumberFormat="1" applyFont="1" applyAlignment="1">
      <alignment horizontal="right"/>
    </xf>
    <xf numFmtId="3" fontId="7" fillId="0" borderId="18" xfId="5" applyNumberFormat="1" applyFont="1" applyBorder="1"/>
    <xf numFmtId="167" fontId="7" fillId="0" borderId="18" xfId="5" applyNumberFormat="1" applyFont="1" applyFill="1" applyBorder="1"/>
    <xf numFmtId="2" fontId="7" fillId="0" borderId="18" xfId="5" applyNumberFormat="1" applyFont="1" applyFill="1" applyBorder="1" applyAlignment="1">
      <alignment horizontal="center"/>
    </xf>
    <xf numFmtId="3" fontId="7" fillId="0" borderId="18" xfId="5" applyNumberFormat="1" applyFont="1" applyFill="1" applyBorder="1"/>
    <xf numFmtId="0" fontId="7" fillId="3" borderId="18" xfId="4" applyFont="1" applyFill="1" applyBorder="1"/>
    <xf numFmtId="167" fontId="7" fillId="3" borderId="18" xfId="5" applyNumberFormat="1" applyFont="1" applyFill="1" applyBorder="1"/>
    <xf numFmtId="2" fontId="7" fillId="3" borderId="18" xfId="5" applyNumberFormat="1" applyFont="1" applyFill="1" applyBorder="1" applyAlignment="1">
      <alignment horizontal="center"/>
    </xf>
    <xf numFmtId="3" fontId="7" fillId="3" borderId="18" xfId="4" applyNumberFormat="1" applyFont="1" applyFill="1" applyBorder="1"/>
    <xf numFmtId="10" fontId="7" fillId="0" borderId="0" xfId="7" applyNumberFormat="1" applyFont="1" applyFill="1" applyAlignment="1">
      <alignment horizontal="center"/>
    </xf>
    <xf numFmtId="3" fontId="38" fillId="0" borderId="0" xfId="4" applyNumberFormat="1" applyFont="1" applyAlignment="1">
      <alignment horizontal="center"/>
    </xf>
    <xf numFmtId="3" fontId="7" fillId="0" borderId="0" xfId="5" applyNumberFormat="1" applyFont="1" applyFill="1" applyBorder="1" applyAlignment="1">
      <alignment horizontal="center"/>
    </xf>
    <xf numFmtId="171" fontId="7" fillId="0" borderId="0" xfId="6" applyNumberFormat="1" applyFont="1" applyFill="1" applyBorder="1"/>
    <xf numFmtId="167" fontId="7" fillId="3" borderId="0" xfId="4" applyNumberFormat="1" applyFont="1" applyFill="1"/>
    <xf numFmtId="10" fontId="7" fillId="3" borderId="0" xfId="7" applyNumberFormat="1" applyFont="1" applyFill="1" applyAlignment="1">
      <alignment horizontal="center"/>
    </xf>
    <xf numFmtId="0" fontId="11" fillId="0" borderId="0" xfId="4" applyFont="1"/>
    <xf numFmtId="3" fontId="36" fillId="0" borderId="0" xfId="4" applyNumberFormat="1" applyFont="1" applyAlignment="1">
      <alignment horizontal="center"/>
    </xf>
    <xf numFmtId="3" fontId="11" fillId="0" borderId="0" xfId="5" applyNumberFormat="1" applyFont="1" applyFill="1" applyBorder="1" applyAlignment="1">
      <alignment horizontal="center"/>
    </xf>
    <xf numFmtId="171" fontId="11" fillId="0" borderId="0" xfId="6" applyNumberFormat="1" applyFont="1" applyFill="1" applyBorder="1"/>
    <xf numFmtId="164" fontId="11" fillId="0" borderId="0" xfId="4" applyNumberFormat="1" applyFont="1" applyAlignment="1">
      <alignment horizontal="center"/>
    </xf>
    <xf numFmtId="171" fontId="7" fillId="0" borderId="0" xfId="6" applyNumberFormat="1" applyFont="1" applyBorder="1"/>
    <xf numFmtId="4" fontId="7" fillId="3" borderId="0" xfId="4" applyNumberFormat="1" applyFont="1" applyFill="1"/>
    <xf numFmtId="0" fontId="7" fillId="3" borderId="0" xfId="4" applyFont="1" applyFill="1"/>
    <xf numFmtId="3" fontId="38" fillId="3" borderId="0" xfId="4" applyNumberFormat="1" applyFont="1" applyFill="1" applyAlignment="1">
      <alignment horizontal="center"/>
    </xf>
    <xf numFmtId="3" fontId="7" fillId="3" borderId="0" xfId="5" applyNumberFormat="1" applyFont="1" applyFill="1" applyBorder="1" applyAlignment="1">
      <alignment horizontal="center"/>
    </xf>
    <xf numFmtId="171" fontId="7" fillId="3" borderId="0" xfId="6" applyNumberFormat="1" applyFont="1" applyFill="1" applyBorder="1"/>
    <xf numFmtId="164" fontId="7" fillId="3" borderId="0" xfId="4" applyNumberFormat="1" applyFont="1" applyFill="1" applyAlignment="1">
      <alignment horizontal="center"/>
    </xf>
    <xf numFmtId="0" fontId="7" fillId="10" borderId="18" xfId="4" applyFont="1" applyFill="1" applyBorder="1"/>
    <xf numFmtId="0" fontId="3" fillId="0" borderId="0" xfId="0" applyFont="1" applyAlignment="1">
      <alignment horizontal="center"/>
    </xf>
    <xf numFmtId="43" fontId="0" fillId="0" borderId="0" xfId="0" applyNumberFormat="1"/>
    <xf numFmtId="10" fontId="0" fillId="0" borderId="0" xfId="2" applyNumberFormat="1" applyFont="1"/>
    <xf numFmtId="4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67" fontId="0" fillId="0" borderId="0" xfId="0" applyNumberFormat="1"/>
    <xf numFmtId="0" fontId="3" fillId="0" borderId="0" xfId="0" applyFont="1"/>
    <xf numFmtId="0" fontId="3" fillId="10" borderId="0" xfId="0" applyFont="1" applyFill="1" applyAlignment="1">
      <alignment horizontal="center"/>
    </xf>
    <xf numFmtId="167" fontId="0" fillId="0" borderId="0" xfId="1" applyNumberFormat="1" applyFont="1"/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2" fontId="7" fillId="0" borderId="23" xfId="0" applyNumberFormat="1" applyFont="1" applyBorder="1" applyAlignment="1">
      <alignment horizontal="center" vertical="center" wrapText="1"/>
    </xf>
    <xf numFmtId="2" fontId="7" fillId="0" borderId="13" xfId="0" applyNumberFormat="1" applyFont="1" applyBorder="1" applyAlignment="1">
      <alignment horizontal="center" vertical="center" wrapText="1"/>
    </xf>
    <xf numFmtId="167" fontId="20" fillId="3" borderId="18" xfId="5" applyNumberFormat="1" applyFont="1" applyFill="1" applyBorder="1"/>
    <xf numFmtId="2" fontId="20" fillId="3" borderId="18" xfId="5" applyNumberFormat="1" applyFont="1" applyFill="1" applyBorder="1" applyAlignment="1">
      <alignment horizontal="center"/>
    </xf>
    <xf numFmtId="167" fontId="20" fillId="0" borderId="18" xfId="5" applyNumberFormat="1" applyFont="1" applyFill="1" applyBorder="1"/>
    <xf numFmtId="0" fontId="20" fillId="0" borderId="18" xfId="4" applyFont="1" applyFill="1" applyBorder="1"/>
    <xf numFmtId="2" fontId="20" fillId="0" borderId="18" xfId="5" applyNumberFormat="1" applyFont="1" applyFill="1" applyBorder="1" applyAlignment="1">
      <alignment horizontal="center"/>
    </xf>
    <xf numFmtId="3" fontId="20" fillId="0" borderId="18" xfId="4" applyNumberFormat="1" applyFont="1" applyFill="1" applyBorder="1"/>
    <xf numFmtId="167" fontId="20" fillId="0" borderId="0" xfId="4" applyNumberFormat="1" applyFont="1" applyFill="1"/>
    <xf numFmtId="10" fontId="20" fillId="0" borderId="0" xfId="7" applyNumberFormat="1" applyFont="1" applyFill="1" applyAlignment="1">
      <alignment horizontal="center"/>
    </xf>
  </cellXfs>
  <cellStyles count="8">
    <cellStyle name="Millares" xfId="1" builtinId="3"/>
    <cellStyle name="Millares [0] 2" xfId="6" xr:uid="{9F3A3560-6132-4E9D-81D1-4C44A3CE06AC}"/>
    <cellStyle name="Millares 2" xfId="5" xr:uid="{78D04B7C-0604-4322-9459-2EE00BC5FF09}"/>
    <cellStyle name="Normal" xfId="0" builtinId="0"/>
    <cellStyle name="Normal 2" xfId="4" xr:uid="{BE84D143-4908-4D4A-8327-9A84731BE49D}"/>
    <cellStyle name="Normal 8" xfId="3" xr:uid="{1F852073-430A-4F7C-95CB-953DCFEDDAEB}"/>
    <cellStyle name="Porcentaje" xfId="2" builtinId="5"/>
    <cellStyle name="Porcentaje 2" xfId="7" xr:uid="{0C855351-D2D6-4B6A-B0CA-254D3731EDA9}"/>
  </cellStyles>
  <dxfs count="2">
    <dxf>
      <numFmt numFmtId="35" formatCode="_ * #,##0.00_ ;_ * \-#,##0.00_ ;_ * &quot;-&quot;??_ ;_ @_ "/>
    </dxf>
    <dxf>
      <numFmt numFmtId="167" formatCode="_ * #,##0_ ;_ * \-#,##0_ ;_ * &quot;-&quot;??_ ;_ @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s-EC"/>
              <a:t>FACTURACION TOTAL EEQ</a:t>
            </a:r>
          </a:p>
        </c:rich>
      </c:tx>
      <c:layout>
        <c:manualLayout>
          <c:xMode val="edge"/>
          <c:yMode val="edge"/>
          <c:x val="0.25437423397246184"/>
          <c:y val="1.4669877430369746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8.2099596231493946E-2"/>
          <c:y val="9.0464655677738759E-2"/>
          <c:w val="0.91386271870794078"/>
          <c:h val="0.81662689179364178"/>
        </c:manualLayout>
      </c:layout>
      <c:lineChart>
        <c:grouping val="standard"/>
        <c:varyColors val="0"/>
        <c:ser>
          <c:idx val="3"/>
          <c:order val="0"/>
          <c:tx>
            <c:v>Histórico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trendline>
            <c:spPr>
              <a:ln w="25400">
                <a:solidFill>
                  <a:srgbClr val="000000"/>
                </a:solidFill>
                <a:prstDash val="solid"/>
              </a:ln>
            </c:spPr>
            <c:trendlineType val="poly"/>
            <c:order val="2"/>
            <c:forward val="11"/>
            <c:dispRSqr val="1"/>
            <c:dispEq val="1"/>
            <c:trendlineLbl>
              <c:layout>
                <c:manualLayout>
                  <c:x val="-0.11213740084000198"/>
                  <c:y val="5.615057851608854E-2"/>
                </c:manualLayout>
              </c:layout>
              <c:numFmt formatCode="General" sourceLinked="0"/>
              <c:spPr>
                <a:noFill/>
                <a:ln w="25400">
                  <a:noFill/>
                </a:ln>
              </c:spPr>
              <c:txPr>
                <a:bodyPr/>
                <a:lstStyle/>
                <a:p>
                  <a:pPr>
                    <a:defRPr sz="11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es-EC"/>
                </a:p>
              </c:txPr>
            </c:trendlineLbl>
          </c:trendline>
          <c:cat>
            <c:numRef>
              <c:f>'Mwh-facturados'!$B$16:$B$64</c:f>
              <c:numCache>
                <c:formatCode>General</c:formatCode>
                <c:ptCount val="49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  <c:pt idx="48">
                  <c:v>2024</c:v>
                </c:pt>
              </c:numCache>
            </c:numRef>
          </c:cat>
          <c:val>
            <c:numRef>
              <c:f>'Mwh-facturados'!$O$16:$O$64</c:f>
              <c:numCache>
                <c:formatCode>_ * #,##0_ ;_ * \-#,##0_ ;_ * "-"??_ ;_ @_ </c:formatCode>
                <c:ptCount val="49"/>
                <c:pt idx="0">
                  <c:v>425462.39300000004</c:v>
                </c:pt>
                <c:pt idx="1">
                  <c:v>491517.34699999995</c:v>
                </c:pt>
                <c:pt idx="2">
                  <c:v>559014.04599999997</c:v>
                </c:pt>
                <c:pt idx="3">
                  <c:v>574307.01699999999</c:v>
                </c:pt>
                <c:pt idx="4">
                  <c:v>691346.64400000009</c:v>
                </c:pt>
                <c:pt idx="5">
                  <c:v>754512.81299999997</c:v>
                </c:pt>
                <c:pt idx="6">
                  <c:v>801296.55299999996</c:v>
                </c:pt>
                <c:pt idx="7">
                  <c:v>849702.57799999998</c:v>
                </c:pt>
                <c:pt idx="8">
                  <c:v>875057.59899999993</c:v>
                </c:pt>
                <c:pt idx="9">
                  <c:v>922843.22199999995</c:v>
                </c:pt>
                <c:pt idx="10">
                  <c:v>1002358.591</c:v>
                </c:pt>
                <c:pt idx="11">
                  <c:v>1099818.1000000001</c:v>
                </c:pt>
                <c:pt idx="12">
                  <c:v>1141241.7339999999</c:v>
                </c:pt>
                <c:pt idx="13">
                  <c:v>1156618.5959999999</c:v>
                </c:pt>
                <c:pt idx="14">
                  <c:v>1219361.1640000001</c:v>
                </c:pt>
                <c:pt idx="15">
                  <c:v>1333625.6179999998</c:v>
                </c:pt>
                <c:pt idx="16">
                  <c:v>1405478.3650000002</c:v>
                </c:pt>
                <c:pt idx="17">
                  <c:v>1389405.4369999999</c:v>
                </c:pt>
                <c:pt idx="18">
                  <c:v>1477993.8609999998</c:v>
                </c:pt>
                <c:pt idx="19">
                  <c:v>1530059.6540000001</c:v>
                </c:pt>
                <c:pt idx="20">
                  <c:v>1692757.7350000001</c:v>
                </c:pt>
                <c:pt idx="21">
                  <c:v>1845240.9890000001</c:v>
                </c:pt>
                <c:pt idx="22">
                  <c:v>1970391.6610000003</c:v>
                </c:pt>
                <c:pt idx="23">
                  <c:v>1878697.9140000001</c:v>
                </c:pt>
                <c:pt idx="24">
                  <c:v>1979322.0089999998</c:v>
                </c:pt>
                <c:pt idx="25">
                  <c:v>2065353.8969999999</c:v>
                </c:pt>
                <c:pt idx="26">
                  <c:v>2166683.5460000001</c:v>
                </c:pt>
                <c:pt idx="27">
                  <c:v>2248563.9040000001</c:v>
                </c:pt>
                <c:pt idx="28">
                  <c:v>2362521.3879999998</c:v>
                </c:pt>
                <c:pt idx="29">
                  <c:v>2550872.1310000001</c:v>
                </c:pt>
                <c:pt idx="30">
                  <c:v>2726025.2269999995</c:v>
                </c:pt>
                <c:pt idx="31">
                  <c:v>2796737.9369999999</c:v>
                </c:pt>
                <c:pt idx="32">
                  <c:v>3005720.855</c:v>
                </c:pt>
                <c:pt idx="33">
                  <c:v>3136002.699</c:v>
                </c:pt>
                <c:pt idx="34" formatCode="#,##0">
                  <c:v>3236251.1603179998</c:v>
                </c:pt>
                <c:pt idx="35">
                  <c:v>3410719.19</c:v>
                </c:pt>
                <c:pt idx="36" formatCode="#,##0">
                  <c:v>3594081.942272136</c:v>
                </c:pt>
                <c:pt idx="37">
                  <c:v>3741269.2093206602</c:v>
                </c:pt>
                <c:pt idx="38">
                  <c:v>3806535.6869825404</c:v>
                </c:pt>
                <c:pt idx="39">
                  <c:v>3897495</c:v>
                </c:pt>
                <c:pt idx="40">
                  <c:v>3875555.2070000004</c:v>
                </c:pt>
                <c:pt idx="41">
                  <c:v>3982825.8655599998</c:v>
                </c:pt>
                <c:pt idx="42">
                  <c:v>4045558.483306569</c:v>
                </c:pt>
                <c:pt idx="43">
                  <c:v>3883028.6610000003</c:v>
                </c:pt>
                <c:pt idx="44">
                  <c:v>3570090.1987999994</c:v>
                </c:pt>
                <c:pt idx="45">
                  <c:v>3614853.1017336026</c:v>
                </c:pt>
                <c:pt idx="46">
                  <c:v>3717206.7662189808</c:v>
                </c:pt>
                <c:pt idx="47" formatCode="#,##0">
                  <c:v>3817736.0493303398</c:v>
                </c:pt>
                <c:pt idx="48">
                  <c:v>3748232.5733199995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A-4B94-9C2D-34EFBC1CD1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49279"/>
        <c:axId val="1"/>
      </c:lineChart>
      <c:catAx>
        <c:axId val="33144927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sz="92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s-EC"/>
                  <a:t>MWH</a:t>
                </a:r>
              </a:p>
            </c:rich>
          </c:tx>
          <c:layout>
            <c:manualLayout>
              <c:xMode val="edge"/>
              <c:yMode val="edge"/>
              <c:x val="3.9030844379076758E-2"/>
              <c:y val="1.2224855388222104E-2"/>
            </c:manualLayout>
          </c:layout>
          <c:overlay val="0"/>
          <c:spPr>
            <a:noFill/>
            <a:ln w="25400">
              <a:noFill/>
            </a:ln>
          </c:spPr>
        </c:title>
        <c:numFmt formatCode="_ * #,##0_ ;_ * \-#,##0_ ;_ * &quot;-&quot;??_ ;_ @_ 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s-EC"/>
          </a:p>
        </c:txPr>
        <c:crossAx val="331449279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56741616295685127"/>
          <c:y val="1.44670387075402E-2"/>
          <c:w val="0.12648311899509146"/>
          <c:h val="7.47774125321713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s-EC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s-EC"/>
    </a:p>
  </c:txPr>
  <c:printSettings>
    <c:headerFooter alignWithMargins="0"/>
    <c:pageMargins b="1" l="0.75" r="0.75" t="1" header="0" footer="0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  <c:txPr>
        <a:bodyPr/>
        <a:lstStyle/>
        <a:p>
          <a:pPr>
            <a:defRPr sz="1400" b="0" i="0" u="none" strike="noStrike" baseline="0">
              <a:solidFill>
                <a:srgbClr val="333333"/>
              </a:solidFill>
              <a:latin typeface="Calibri"/>
              <a:ea typeface="Calibri"/>
              <a:cs typeface="Calibri"/>
            </a:defRPr>
          </a:pPr>
          <a:endParaRPr lang="es-EC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Lit>
              <c:formatCode>General</c:formatCode>
              <c:ptCount val="1"/>
              <c:pt idx="0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8826-4786-BBB4-95F2B133EE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1465599"/>
        <c:axId val="1"/>
      </c:lineChart>
      <c:catAx>
        <c:axId val="33146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1"/>
        <c:crosses val="autoZero"/>
        <c:auto val="1"/>
        <c:lblAlgn val="ctr"/>
        <c:lblOffset val="100"/>
        <c:noMultiLvlLbl val="0"/>
      </c:cat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331465599"/>
        <c:crosses val="autoZero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584040747028862"/>
          <c:y val="0.12744733581164808"/>
          <c:w val="0.76225062274685962"/>
          <c:h val="0.7346620125086595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'[2]Cons Especificos Historicos'!$B$4</c:f>
              <c:strCache>
                <c:ptCount val="1"/>
                <c:pt idx="0">
                  <c:v>kwh/abon</c:v>
                </c:pt>
              </c:strCache>
            </c:strRef>
          </c:tx>
          <c:marker>
            <c:symbol val="none"/>
          </c:marker>
          <c:trendline>
            <c:trendlineType val="linear"/>
            <c:forward val="2"/>
            <c:dispRSqr val="1"/>
            <c:dispEq val="1"/>
            <c:trendlineLbl>
              <c:layout>
                <c:manualLayout>
                  <c:x val="-4.5562303081134549E-2"/>
                  <c:y val="-0.14415690526733763"/>
                </c:manualLayout>
              </c:layout>
              <c:numFmt formatCode="General" sourceLinked="0"/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Calibri"/>
                      <a:ea typeface="Calibri"/>
                      <a:cs typeface="Calibri"/>
                    </a:defRPr>
                  </a:pPr>
                  <a:endParaRPr lang="es-EC"/>
                </a:p>
              </c:txPr>
            </c:trendlineLbl>
          </c:trendline>
          <c:xVal>
            <c:numRef>
              <c:f>'Mwh-facturados'!$B$16:$B$63</c:f>
              <c:numCache>
                <c:formatCode>General</c:formatCode>
                <c:ptCount val="48"/>
                <c:pt idx="0">
                  <c:v>1976</c:v>
                </c:pt>
                <c:pt idx="1">
                  <c:v>1977</c:v>
                </c:pt>
                <c:pt idx="2">
                  <c:v>1978</c:v>
                </c:pt>
                <c:pt idx="3">
                  <c:v>1979</c:v>
                </c:pt>
                <c:pt idx="4">
                  <c:v>1980</c:v>
                </c:pt>
                <c:pt idx="5">
                  <c:v>1981</c:v>
                </c:pt>
                <c:pt idx="6">
                  <c:v>1982</c:v>
                </c:pt>
                <c:pt idx="7">
                  <c:v>1983</c:v>
                </c:pt>
                <c:pt idx="8">
                  <c:v>1984</c:v>
                </c:pt>
                <c:pt idx="9">
                  <c:v>1985</c:v>
                </c:pt>
                <c:pt idx="10">
                  <c:v>1986</c:v>
                </c:pt>
                <c:pt idx="11">
                  <c:v>1987</c:v>
                </c:pt>
                <c:pt idx="12">
                  <c:v>1988</c:v>
                </c:pt>
                <c:pt idx="13">
                  <c:v>1989</c:v>
                </c:pt>
                <c:pt idx="14">
                  <c:v>1990</c:v>
                </c:pt>
                <c:pt idx="15">
                  <c:v>1991</c:v>
                </c:pt>
                <c:pt idx="16">
                  <c:v>1992</c:v>
                </c:pt>
                <c:pt idx="17">
                  <c:v>1993</c:v>
                </c:pt>
                <c:pt idx="18">
                  <c:v>1994</c:v>
                </c:pt>
                <c:pt idx="19">
                  <c:v>1995</c:v>
                </c:pt>
                <c:pt idx="20">
                  <c:v>1996</c:v>
                </c:pt>
                <c:pt idx="21">
                  <c:v>1997</c:v>
                </c:pt>
                <c:pt idx="22">
                  <c:v>1998</c:v>
                </c:pt>
                <c:pt idx="23">
                  <c:v>1999</c:v>
                </c:pt>
                <c:pt idx="24">
                  <c:v>2000</c:v>
                </c:pt>
                <c:pt idx="25">
                  <c:v>2001</c:v>
                </c:pt>
                <c:pt idx="26">
                  <c:v>2002</c:v>
                </c:pt>
                <c:pt idx="27">
                  <c:v>2003</c:v>
                </c:pt>
                <c:pt idx="28">
                  <c:v>2004</c:v>
                </c:pt>
                <c:pt idx="29">
                  <c:v>2005</c:v>
                </c:pt>
                <c:pt idx="30">
                  <c:v>2006</c:v>
                </c:pt>
                <c:pt idx="31">
                  <c:v>2007</c:v>
                </c:pt>
                <c:pt idx="32">
                  <c:v>2008</c:v>
                </c:pt>
                <c:pt idx="33">
                  <c:v>2009</c:v>
                </c:pt>
                <c:pt idx="34">
                  <c:v>2010</c:v>
                </c:pt>
                <c:pt idx="35">
                  <c:v>2011</c:v>
                </c:pt>
                <c:pt idx="36">
                  <c:v>2012</c:v>
                </c:pt>
                <c:pt idx="37">
                  <c:v>2013</c:v>
                </c:pt>
                <c:pt idx="38">
                  <c:v>2014</c:v>
                </c:pt>
                <c:pt idx="39">
                  <c:v>2015</c:v>
                </c:pt>
                <c:pt idx="40">
                  <c:v>2016</c:v>
                </c:pt>
                <c:pt idx="41">
                  <c:v>2017</c:v>
                </c:pt>
                <c:pt idx="42">
                  <c:v>2018</c:v>
                </c:pt>
                <c:pt idx="43">
                  <c:v>2019</c:v>
                </c:pt>
                <c:pt idx="44">
                  <c:v>2020</c:v>
                </c:pt>
                <c:pt idx="45">
                  <c:v>2021</c:v>
                </c:pt>
                <c:pt idx="46">
                  <c:v>2022</c:v>
                </c:pt>
                <c:pt idx="47">
                  <c:v>2023</c:v>
                </c:pt>
              </c:numCache>
            </c:numRef>
          </c:xVal>
          <c:yVal>
            <c:numRef>
              <c:f>'Mwh-facturados'!$O$16:$O$63</c:f>
              <c:numCache>
                <c:formatCode>_ * #,##0_ ;_ * \-#,##0_ ;_ * "-"??_ ;_ @_ </c:formatCode>
                <c:ptCount val="48"/>
                <c:pt idx="0">
                  <c:v>425462.39300000004</c:v>
                </c:pt>
                <c:pt idx="1">
                  <c:v>491517.34699999995</c:v>
                </c:pt>
                <c:pt idx="2">
                  <c:v>559014.04599999997</c:v>
                </c:pt>
                <c:pt idx="3">
                  <c:v>574307.01699999999</c:v>
                </c:pt>
                <c:pt idx="4">
                  <c:v>691346.64400000009</c:v>
                </c:pt>
                <c:pt idx="5">
                  <c:v>754512.81299999997</c:v>
                </c:pt>
                <c:pt idx="6">
                  <c:v>801296.55299999996</c:v>
                </c:pt>
                <c:pt idx="7">
                  <c:v>849702.57799999998</c:v>
                </c:pt>
                <c:pt idx="8">
                  <c:v>875057.59899999993</c:v>
                </c:pt>
                <c:pt idx="9">
                  <c:v>922843.22199999995</c:v>
                </c:pt>
                <c:pt idx="10">
                  <c:v>1002358.591</c:v>
                </c:pt>
                <c:pt idx="11">
                  <c:v>1099818.1000000001</c:v>
                </c:pt>
                <c:pt idx="12">
                  <c:v>1141241.7339999999</c:v>
                </c:pt>
                <c:pt idx="13">
                  <c:v>1156618.5959999999</c:v>
                </c:pt>
                <c:pt idx="14">
                  <c:v>1219361.1640000001</c:v>
                </c:pt>
                <c:pt idx="15">
                  <c:v>1333625.6179999998</c:v>
                </c:pt>
                <c:pt idx="16">
                  <c:v>1405478.3650000002</c:v>
                </c:pt>
                <c:pt idx="17">
                  <c:v>1389405.4369999999</c:v>
                </c:pt>
                <c:pt idx="18">
                  <c:v>1477993.8609999998</c:v>
                </c:pt>
                <c:pt idx="19">
                  <c:v>1530059.6540000001</c:v>
                </c:pt>
                <c:pt idx="20">
                  <c:v>1692757.7350000001</c:v>
                </c:pt>
                <c:pt idx="21">
                  <c:v>1845240.9890000001</c:v>
                </c:pt>
                <c:pt idx="22">
                  <c:v>1970391.6610000003</c:v>
                </c:pt>
                <c:pt idx="23">
                  <c:v>1878697.9140000001</c:v>
                </c:pt>
                <c:pt idx="24">
                  <c:v>1979322.0089999998</c:v>
                </c:pt>
                <c:pt idx="25">
                  <c:v>2065353.8969999999</c:v>
                </c:pt>
                <c:pt idx="26">
                  <c:v>2166683.5460000001</c:v>
                </c:pt>
                <c:pt idx="27">
                  <c:v>2248563.9040000001</c:v>
                </c:pt>
                <c:pt idx="28">
                  <c:v>2362521.3879999998</c:v>
                </c:pt>
                <c:pt idx="29">
                  <c:v>2550872.1310000001</c:v>
                </c:pt>
                <c:pt idx="30">
                  <c:v>2726025.2269999995</c:v>
                </c:pt>
                <c:pt idx="31">
                  <c:v>2796737.9369999999</c:v>
                </c:pt>
                <c:pt idx="32">
                  <c:v>3005720.855</c:v>
                </c:pt>
                <c:pt idx="33">
                  <c:v>3136002.699</c:v>
                </c:pt>
                <c:pt idx="34" formatCode="#,##0">
                  <c:v>3236251.1603179998</c:v>
                </c:pt>
                <c:pt idx="35">
                  <c:v>3410719.19</c:v>
                </c:pt>
                <c:pt idx="36" formatCode="#,##0">
                  <c:v>3594081.942272136</c:v>
                </c:pt>
                <c:pt idx="37">
                  <c:v>3741269.2093206602</c:v>
                </c:pt>
                <c:pt idx="38">
                  <c:v>3806535.6869825404</c:v>
                </c:pt>
                <c:pt idx="39">
                  <c:v>3897495</c:v>
                </c:pt>
                <c:pt idx="40">
                  <c:v>3875555.2070000004</c:v>
                </c:pt>
                <c:pt idx="41">
                  <c:v>3982825.8655599998</c:v>
                </c:pt>
                <c:pt idx="42">
                  <c:v>4045558.483306569</c:v>
                </c:pt>
                <c:pt idx="43">
                  <c:v>3883028.6610000003</c:v>
                </c:pt>
                <c:pt idx="44">
                  <c:v>3570090.1987999994</c:v>
                </c:pt>
                <c:pt idx="45">
                  <c:v>3614853.1017336026</c:v>
                </c:pt>
                <c:pt idx="46">
                  <c:v>3717206.7662189808</c:v>
                </c:pt>
                <c:pt idx="47" formatCode="#,##0">
                  <c:v>3817736.0493303398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2EA-4561-BE59-22AB4C25F62E}"/>
            </c:ext>
          </c:extLst>
        </c:ser>
        <c:ser>
          <c:idx val="1"/>
          <c:order val="1"/>
          <c:tx>
            <c:v>Proyección</c:v>
          </c:tx>
          <c:marker>
            <c:symbol val="none"/>
          </c:marker>
          <c:xVal>
            <c:numRef>
              <c:f>'Mwh-facturados'!$B$63:$B$64</c:f>
              <c:numCache>
                <c:formatCode>General</c:formatCode>
                <c:ptCount val="2"/>
                <c:pt idx="0">
                  <c:v>2023</c:v>
                </c:pt>
                <c:pt idx="1">
                  <c:v>2024</c:v>
                </c:pt>
              </c:numCache>
            </c:numRef>
          </c:xVal>
          <c:yVal>
            <c:numRef>
              <c:f>'Mwh-facturados'!#REF!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2EA-4561-BE59-22AB4C25F6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1472319"/>
        <c:axId val="1"/>
      </c:scatterChart>
      <c:valAx>
        <c:axId val="331472319"/>
        <c:scaling>
          <c:orientation val="minMax"/>
          <c:max val="2034"/>
          <c:min val="1980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1"/>
        <c:crosses val="autoZero"/>
        <c:crossBetween val="midCat"/>
        <c:majorUnit val="2"/>
        <c:minorUnit val="2"/>
      </c:valAx>
      <c:valAx>
        <c:axId val="1"/>
        <c:scaling>
          <c:orientation val="minMax"/>
        </c:scaling>
        <c:delete val="0"/>
        <c:axPos val="l"/>
        <c:majorGridlines/>
        <c:numFmt formatCode="#,##0" sourceLinked="0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s-EC"/>
          </a:p>
        </c:txPr>
        <c:crossAx val="331472319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0548821462463773"/>
          <c:y val="0.64972928383952"/>
          <c:w val="0.20148235542218462"/>
          <c:h val="6.7018265573946079E-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s-EC"/>
        </a:p>
      </c:txPr>
    </c:legend>
    <c:plotVisOnly val="1"/>
    <c:dispBlanksAs val="gap"/>
    <c:showDLblsOverMax val="0"/>
  </c:chart>
  <c:spPr>
    <a:ln>
      <a:solidFill>
        <a:schemeClr val="accent1">
          <a:alpha val="96000"/>
        </a:schemeClr>
      </a:solidFill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s-EC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64</xdr:row>
      <xdr:rowOff>0</xdr:rowOff>
    </xdr:from>
    <xdr:to>
      <xdr:col>38</xdr:col>
      <xdr:colOff>381000</xdr:colOff>
      <xdr:row>88</xdr:row>
      <xdr:rowOff>0</xdr:rowOff>
    </xdr:to>
    <xdr:graphicFrame macro="">
      <xdr:nvGraphicFramePr>
        <xdr:cNvPr id="6" name="Chart 17">
          <a:extLst>
            <a:ext uri="{FF2B5EF4-FFF2-40B4-BE49-F238E27FC236}">
              <a16:creationId xmlns:a16="http://schemas.microsoft.com/office/drawing/2014/main" id="{C0AF3AAF-EC3D-4109-AE81-32F33D6E5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152400</xdr:colOff>
      <xdr:row>64</xdr:row>
      <xdr:rowOff>0</xdr:rowOff>
    </xdr:from>
    <xdr:to>
      <xdr:col>11</xdr:col>
      <xdr:colOff>733425</xdr:colOff>
      <xdr:row>64</xdr:row>
      <xdr:rowOff>0</xdr:rowOff>
    </xdr:to>
    <xdr:graphicFrame macro="">
      <xdr:nvGraphicFramePr>
        <xdr:cNvPr id="7" name="Gráfico 1">
          <a:extLst>
            <a:ext uri="{FF2B5EF4-FFF2-40B4-BE49-F238E27FC236}">
              <a16:creationId xmlns:a16="http://schemas.microsoft.com/office/drawing/2014/main" id="{67696BF6-0286-4543-BC5C-470F497A8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0</xdr:colOff>
      <xdr:row>64</xdr:row>
      <xdr:rowOff>0</xdr:rowOff>
    </xdr:from>
    <xdr:to>
      <xdr:col>50</xdr:col>
      <xdr:colOff>123825</xdr:colOff>
      <xdr:row>92</xdr:row>
      <xdr:rowOff>95250</xdr:rowOff>
    </xdr:to>
    <xdr:graphicFrame macro="">
      <xdr:nvGraphicFramePr>
        <xdr:cNvPr id="8" name="2 Gráfico">
          <a:extLst>
            <a:ext uri="{FF2B5EF4-FFF2-40B4-BE49-F238E27FC236}">
              <a16:creationId xmlns:a16="http://schemas.microsoft.com/office/drawing/2014/main" id="{5729FE31-4F0F-42C7-A65C-9607B00E2C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Carolina%20V&#225;squez\TFM\Datos_demanda\2024%20Proyecci&#243;n%20Energ&#237;a%202024-2033_VF_2.xls" TargetMode="External"/><Relationship Id="rId1" Type="http://schemas.openxmlformats.org/officeDocument/2006/relationships/externalLinkPath" Target="2024%20Proyecci&#243;n%20Energ&#237;a%202024-2033_VF_2.xls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DPT\Carolina%20V&#225;squez\TFM\Datos_demanda\2024%20Proyecci&#243;n%20consumo%20Marzo_2023_SM_VF2.xls" TargetMode="External"/><Relationship Id="rId1" Type="http://schemas.openxmlformats.org/officeDocument/2006/relationships/externalLinkPath" Target="2024%20Proyecci&#243;n%20consumo%20Marzo_2023_SM_VF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itorico_taSAS"/>
      <sheetName val="Tasas-MWh-mes"/>
      <sheetName val="Tasas MW-mes"/>
      <sheetName val="FC mes"/>
      <sheetName val="Tasas pot.-mes"/>
      <sheetName val="Regresiones_WW"/>
      <sheetName val="Pronós MWh-mes pes,opt,prob"/>
      <sheetName val="Regresiones_MWh"/>
      <sheetName val="Evolución MW-mes"/>
      <sheetName val="Evolución MWh-mes"/>
      <sheetName val="Pronós Sumi-mes"/>
      <sheetName val="Pronós Fact mes"/>
      <sheetName val="Pronós MW-mes"/>
      <sheetName val="Tendencial"/>
      <sheetName val="RESUMEN"/>
      <sheetName val="Impresion"/>
      <sheetName val="GC Y AC"/>
      <sheetName val="PETRO"/>
      <sheetName val="Metro"/>
      <sheetName val="Vehic Electr"/>
      <sheetName val="Factibilidades"/>
      <sheetName val="Anexo 1"/>
      <sheetName val="Anexo 2"/>
      <sheetName val="Anexo 3"/>
      <sheetName val="Anexo 4"/>
      <sheetName val="Anexo 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6">
          <cell r="O16">
            <v>194.1</v>
          </cell>
          <cell r="P16">
            <v>203.6</v>
          </cell>
          <cell r="Q16">
            <v>219.5</v>
          </cell>
          <cell r="R16">
            <v>235.7</v>
          </cell>
          <cell r="S16">
            <v>244.5</v>
          </cell>
          <cell r="T16">
            <v>257.39999999999998</v>
          </cell>
          <cell r="U16">
            <v>270.64999999999998</v>
          </cell>
          <cell r="V16">
            <v>289.10000000000002</v>
          </cell>
          <cell r="W16">
            <v>310.8</v>
          </cell>
          <cell r="X16">
            <v>314</v>
          </cell>
          <cell r="Y16">
            <v>319.2</v>
          </cell>
          <cell r="Z16">
            <v>353.4</v>
          </cell>
          <cell r="AA16">
            <v>392.6</v>
          </cell>
          <cell r="AB16">
            <v>408.9</v>
          </cell>
          <cell r="AC16">
            <v>439.65</v>
          </cell>
          <cell r="AD16">
            <v>446.22</v>
          </cell>
          <cell r="AE16">
            <v>442.91</v>
          </cell>
          <cell r="AF16">
            <v>450.1</v>
          </cell>
          <cell r="AG16">
            <v>460.67</v>
          </cell>
          <cell r="AH16">
            <v>505.34</v>
          </cell>
          <cell r="AI16">
            <v>512.86</v>
          </cell>
          <cell r="AJ16">
            <v>538.46</v>
          </cell>
          <cell r="AK16">
            <v>551.27499999999998</v>
          </cell>
          <cell r="AL16">
            <v>561.53800000000001</v>
          </cell>
          <cell r="AM16">
            <v>589.71</v>
          </cell>
          <cell r="AN16">
            <v>615.26</v>
          </cell>
          <cell r="AO16">
            <v>628.79</v>
          </cell>
          <cell r="AP16">
            <v>647.04</v>
          </cell>
          <cell r="AQ16">
            <v>663.45</v>
          </cell>
          <cell r="AR16">
            <v>685.49</v>
          </cell>
          <cell r="AS16">
            <v>713.06431787456359</v>
          </cell>
          <cell r="AT16">
            <v>721.48</v>
          </cell>
          <cell r="AU16">
            <v>740</v>
          </cell>
          <cell r="AV16">
            <v>725.14</v>
          </cell>
          <cell r="AW16">
            <v>750.78</v>
          </cell>
          <cell r="AX16">
            <v>754.87599999999998</v>
          </cell>
          <cell r="AY16">
            <v>715.37090396074075</v>
          </cell>
          <cell r="AZ16">
            <v>706.28</v>
          </cell>
          <cell r="BA16">
            <v>705.90878800000019</v>
          </cell>
          <cell r="BB16">
            <v>707.92837600000007</v>
          </cell>
          <cell r="BC16">
            <v>730.75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s Especificos Historicos"/>
      <sheetName val="Consumos especificos"/>
      <sheetName val="consumid_84-23"/>
      <sheetName val="Mwh-facturados"/>
      <sheetName val="Tasas Clientes"/>
      <sheetName val="Tasas Energía"/>
      <sheetName val="Gráficos"/>
      <sheetName val="Cargas puntuales"/>
    </sheetNames>
    <sheetDataSet>
      <sheetData sheetId="0">
        <row r="4">
          <cell r="B4" t="str">
            <v>kwh/abon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7">
          <cell r="C7">
            <v>9540.4369357439991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olina Alexandra Vasquez Barba" refreshedDate="45701.763424999997" createdVersion="8" refreshedVersion="8" minRefreshableVersion="3" recordCount="29626" xr:uid="{A9BADDD6-F3DD-40E5-907E-DD6213277DAE}">
  <cacheSource type="worksheet">
    <worksheetSource name="Tabla1"/>
  </cacheSource>
  <cacheFields count="8">
    <cacheField name="Empresa" numFmtId="0">
      <sharedItems/>
    </cacheField>
    <cacheField name="Año" numFmtId="0">
      <sharedItems containsSemiMixedTypes="0" containsString="0" containsNumber="1" containsInteger="1" minValue="1999" maxValue="2024" count="26">
        <n v="2024"/>
        <n v="2023"/>
        <n v="2022"/>
        <n v="2021"/>
        <n v="2020"/>
        <n v="2019"/>
        <n v="2018"/>
        <n v="1999"/>
        <n v="2017"/>
        <n v="2016"/>
        <n v="2000"/>
        <n v="2015"/>
        <n v="2014"/>
        <n v="2001"/>
        <n v="2013"/>
        <n v="2012"/>
        <n v="2011"/>
        <n v="2002"/>
        <n v="2010"/>
        <n v="2009"/>
        <n v="2003"/>
        <n v="2008"/>
        <n v="2007"/>
        <n v="2006"/>
        <n v="2005"/>
        <n v="2004"/>
      </sharedItems>
    </cacheField>
    <cacheField name="Mes" numFmtId="0">
      <sharedItems count="12">
        <s v="Dic"/>
        <s v="Nov"/>
        <s v="Oct"/>
        <s v="Sep"/>
        <s v="Ago"/>
        <s v="Jul"/>
        <s v="Jun"/>
        <s v="May"/>
        <s v="Abr"/>
        <s v="Mar"/>
        <s v="Feb"/>
        <s v="Ene"/>
      </sharedItems>
    </cacheField>
    <cacheField name="Grupo de Consumo" numFmtId="0">
      <sharedItems/>
    </cacheField>
    <cacheField name="Clientes" numFmtId="0">
      <sharedItems containsSemiMixedTypes="0" containsString="0" containsNumber="1" containsInteger="1" minValue="0" maxValue="950689"/>
    </cacheField>
    <cacheField name="Energía Facturada (MWh)" numFmtId="0">
      <sharedItems containsSemiMixedTypes="0" containsString="0" containsNumber="1" minValue="-100450.75199999999" maxValue="135104.90100000001"/>
    </cacheField>
    <cacheField name="Facturación Servicio Eléctrico (USD)" numFmtId="0">
      <sharedItems containsSemiMixedTypes="0" containsString="0" containsNumber="1" minValue="-7218561.7400000002" maxValue="12220987.189999999"/>
    </cacheField>
    <cacheField name="Recaudación Servicio Eléctrico (USD)" numFmtId="0">
      <sharedItems containsSemiMixedTypes="0" containsString="0" containsNumber="1" minValue="-2.27" maxValue="11069648.8800000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9626"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1"/>
    <n v="461.52"/>
    <n v="42748.76"/>
    <n v="132454.0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1"/>
    <n v="161.14945"/>
    <n v="7626.44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7"/>
    <n v="58.482599999999998"/>
    <n v="5683.62"/>
    <n v="5668.81"/>
  </r>
  <r>
    <s v="E.E. Quito"/>
    <x v="0"/>
    <x v="0"/>
    <s v="Industrial"/>
    <n v="0"/>
    <n v="0"/>
    <n v="0"/>
    <n v="0"/>
  </r>
  <r>
    <s v="E.E. Quito"/>
    <x v="0"/>
    <x v="0"/>
    <s v="Industrial"/>
    <n v="7"/>
    <n v="582.95108000000005"/>
    <n v="55238.54"/>
    <n v="56353.21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8"/>
    <n v="3467.5809100000001"/>
    <n v="230436.7"/>
    <n v="236797.54"/>
  </r>
  <r>
    <s v="E.E. Quito"/>
    <x v="0"/>
    <x v="0"/>
    <s v="Otros"/>
    <n v="2"/>
    <n v="32.468890000000002"/>
    <n v="4720.59"/>
    <n v="0"/>
  </r>
  <r>
    <s v="E.E. Quito"/>
    <x v="0"/>
    <x v="0"/>
    <s v="Otros"/>
    <n v="0"/>
    <n v="0"/>
    <n v="0"/>
    <n v="0"/>
  </r>
  <r>
    <s v="E.E. Quito"/>
    <x v="0"/>
    <x v="0"/>
    <s v="Otros"/>
    <n v="122"/>
    <n v="5276.0201299999999"/>
    <n v="384233.22"/>
    <n v="457591.42"/>
  </r>
  <r>
    <s v="E.E. Quito"/>
    <x v="0"/>
    <x v="0"/>
    <s v="Otros"/>
    <n v="1"/>
    <n v="0.187"/>
    <n v="26.52"/>
    <n v="0"/>
  </r>
  <r>
    <s v="E.E. Quito"/>
    <x v="0"/>
    <x v="0"/>
    <s v="Comercial"/>
    <n v="6"/>
    <n v="539.23469"/>
    <n v="52362.42"/>
    <n v="46602.53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4"/>
    <n v="580.42375000000004"/>
    <n v="38640.449999999997"/>
    <n v="28623.86"/>
  </r>
  <r>
    <s v="E.E. Quito"/>
    <x v="0"/>
    <x v="0"/>
    <s v="Otros"/>
    <n v="0"/>
    <n v="0"/>
    <n v="0"/>
    <n v="0"/>
  </r>
  <r>
    <s v="E.E. Quito"/>
    <x v="0"/>
    <x v="0"/>
    <s v="Otros"/>
    <n v="31"/>
    <n v="2488.2441199999998"/>
    <n v="160033.68"/>
    <n v="146132.7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"/>
    <n v="0"/>
    <n v="10.35"/>
    <n v="10.35"/>
  </r>
  <r>
    <s v="E.E. Quito"/>
    <x v="0"/>
    <x v="0"/>
    <s v="Residencial"/>
    <n v="50"/>
    <n v="7.2189800000000002"/>
    <n v="652.30999999999995"/>
    <n v="320.70999999999998"/>
  </r>
  <r>
    <s v="E.E. Quito"/>
    <x v="0"/>
    <x v="0"/>
    <s v="Otros"/>
    <n v="2"/>
    <n v="8.9107599999999998"/>
    <n v="748.29"/>
    <n v="851.19"/>
  </r>
  <r>
    <s v="E.E. Quito"/>
    <x v="0"/>
    <x v="0"/>
    <s v="Otros"/>
    <n v="5"/>
    <n v="24.653169999999999"/>
    <n v="2171.58"/>
    <n v="324.14999999999998"/>
  </r>
  <r>
    <s v="E.E. Quito"/>
    <x v="0"/>
    <x v="0"/>
    <s v="Otros"/>
    <n v="22"/>
    <n v="46.804220000000001"/>
    <n v="4786.91"/>
    <n v="5291.85"/>
  </r>
  <r>
    <s v="E.E. Quito"/>
    <x v="0"/>
    <x v="0"/>
    <s v="Otros"/>
    <n v="107"/>
    <n v="28.145"/>
    <n v="2442.4699999999998"/>
    <n v="2165.3200000000002"/>
  </r>
  <r>
    <s v="E.E. Quito"/>
    <x v="0"/>
    <x v="0"/>
    <s v="Otros"/>
    <n v="0"/>
    <n v="0"/>
    <n v="0"/>
    <n v="0"/>
  </r>
  <r>
    <s v="E.E. Quito"/>
    <x v="0"/>
    <x v="0"/>
    <s v="Otros"/>
    <n v="27"/>
    <n v="7.4639199999999999"/>
    <n v="612.98"/>
    <n v="719.84"/>
  </r>
  <r>
    <s v="E.E. Quito"/>
    <x v="0"/>
    <x v="0"/>
    <s v="Residencial"/>
    <n v="0"/>
    <n v="0"/>
    <n v="0"/>
    <n v="0"/>
  </r>
  <r>
    <s v="E.E. Quito"/>
    <x v="0"/>
    <x v="0"/>
    <s v="Otros"/>
    <n v="19"/>
    <n v="4.2089999999999996"/>
    <n v="374.11"/>
    <n v="532.62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5"/>
    <n v="150.65468999999999"/>
    <n v="13017.67"/>
    <n v="8263.0499999999993"/>
  </r>
  <r>
    <s v="E.E. Quito"/>
    <x v="0"/>
    <x v="0"/>
    <s v="Otros"/>
    <n v="0"/>
    <n v="0"/>
    <n v="0"/>
    <n v="0"/>
  </r>
  <r>
    <s v="E.E. Quito"/>
    <x v="0"/>
    <x v="0"/>
    <s v="Residencial"/>
    <n v="0"/>
    <n v="0"/>
    <n v="0"/>
    <n v="0"/>
  </r>
  <r>
    <s v="E.E. Quito"/>
    <x v="0"/>
    <x v="0"/>
    <s v="Alumbrado Público"/>
    <n v="0"/>
    <n v="0"/>
    <n v="0"/>
    <n v="0"/>
  </r>
  <r>
    <s v="E.E. Quito"/>
    <x v="0"/>
    <x v="0"/>
    <s v="Industrial"/>
    <n v="8"/>
    <n v="54.825139999999998"/>
    <n v="4368.09"/>
    <n v="4349.2299999999996"/>
  </r>
  <r>
    <s v="E.E. Quito"/>
    <x v="0"/>
    <x v="0"/>
    <s v="Industrial"/>
    <n v="3"/>
    <n v="0.78800000000000003"/>
    <n v="184.51"/>
    <n v="101.78"/>
  </r>
  <r>
    <s v="E.E. Quito"/>
    <x v="0"/>
    <x v="0"/>
    <s v="Industrial"/>
    <n v="20"/>
    <n v="8.66"/>
    <n v="730.43"/>
    <n v="1371.73"/>
  </r>
  <r>
    <s v="E.E. Quito"/>
    <x v="0"/>
    <x v="0"/>
    <s v="Otros"/>
    <n v="14"/>
    <n v="18.367339999999999"/>
    <n v="2178.48"/>
    <n v="1211.56"/>
  </r>
  <r>
    <s v="E.E. Quito"/>
    <x v="0"/>
    <x v="0"/>
    <s v="Otros"/>
    <n v="431"/>
    <n v="3041.3131699999999"/>
    <n v="260099.17"/>
    <n v="232302.2"/>
  </r>
  <r>
    <s v="E.E. Quito"/>
    <x v="0"/>
    <x v="0"/>
    <s v="Otros"/>
    <n v="361"/>
    <n v="357.17809999999997"/>
    <n v="42242.85"/>
    <n v="33531.839999999997"/>
  </r>
  <r>
    <s v="E.E. Quito"/>
    <x v="0"/>
    <x v="0"/>
    <s v="Otros"/>
    <n v="3005"/>
    <n v="892.92637999999999"/>
    <n v="78044.69"/>
    <n v="98766.54"/>
  </r>
  <r>
    <s v="E.E. Quito"/>
    <x v="0"/>
    <x v="0"/>
    <s v="Otros"/>
    <n v="0"/>
    <n v="0"/>
    <n v="0"/>
    <n v="0"/>
  </r>
  <r>
    <s v="E.E. Quito"/>
    <x v="0"/>
    <x v="0"/>
    <s v="Otros"/>
    <n v="25"/>
    <n v="2.0539999999999998"/>
    <n v="131.88"/>
    <n v="274.95999999999998"/>
  </r>
  <r>
    <s v="E.E. Quito"/>
    <x v="0"/>
    <x v="0"/>
    <s v="Comercial"/>
    <n v="49"/>
    <n v="284.55858000000001"/>
    <n v="26569.72"/>
    <n v="22140.89"/>
  </r>
  <r>
    <s v="E.E. Quito"/>
    <x v="0"/>
    <x v="0"/>
    <s v="Comercial"/>
    <n v="27"/>
    <n v="19.550560000000001"/>
    <n v="2569.71"/>
    <n v="3866.19"/>
  </r>
  <r>
    <s v="E.E. Quito"/>
    <x v="0"/>
    <x v="0"/>
    <s v="Comercial"/>
    <n v="602"/>
    <n v="202.14107999999999"/>
    <n v="19767.37"/>
    <n v="24460.75"/>
  </r>
  <r>
    <s v="E.E. Quito"/>
    <x v="0"/>
    <x v="0"/>
    <s v="Otros"/>
    <n v="62"/>
    <n v="430.96341000000001"/>
    <n v="26949.74"/>
    <n v="1472.79"/>
  </r>
  <r>
    <s v="E.E. Quito"/>
    <x v="0"/>
    <x v="0"/>
    <s v="Otros"/>
    <n v="6"/>
    <n v="2.149"/>
    <n v="144.52000000000001"/>
    <n v="77.400000000000006"/>
  </r>
  <r>
    <s v="E.E. Quito"/>
    <x v="0"/>
    <x v="0"/>
    <s v="Otros"/>
    <n v="5"/>
    <n v="6.9177"/>
    <n v="536.23"/>
    <n v="542.04999999999995"/>
  </r>
  <r>
    <s v="E.E. Quito"/>
    <x v="0"/>
    <x v="0"/>
    <s v="Otros"/>
    <n v="156"/>
    <n v="98.184100000000001"/>
    <n v="11064.45"/>
    <n v="8328.4"/>
  </r>
  <r>
    <s v="E.E. Quito"/>
    <x v="0"/>
    <x v="0"/>
    <s v="Otros"/>
    <n v="3"/>
    <n v="18.767900000000001"/>
    <n v="752.82"/>
    <n v="752.86"/>
  </r>
  <r>
    <s v="E.E. Quito"/>
    <x v="0"/>
    <x v="0"/>
    <s v="Otros"/>
    <n v="92"/>
    <n v="313.40424999999999"/>
    <n v="21771.5"/>
    <n v="16753.16"/>
  </r>
  <r>
    <s v="E.E. Quito"/>
    <x v="0"/>
    <x v="0"/>
    <s v="Otros"/>
    <n v="59"/>
    <n v="70.899079999999998"/>
    <n v="6194.92"/>
    <n v="4964.68"/>
  </r>
  <r>
    <s v="E.E. Quito"/>
    <x v="0"/>
    <x v="0"/>
    <s v="Otros"/>
    <n v="641"/>
    <n v="214.27654000000001"/>
    <n v="15424.92"/>
    <n v="11731.73"/>
  </r>
  <r>
    <s v="E.E. Quito"/>
    <x v="0"/>
    <x v="0"/>
    <s v="Industr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2"/>
    <n v="2260.6550000000002"/>
    <n v="201750.46"/>
    <n v="156055.4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5"/>
    <n v="9.7139900000000008"/>
    <n v="802.28"/>
    <n v="727.64"/>
  </r>
  <r>
    <s v="E.E. Quito"/>
    <x v="0"/>
    <x v="0"/>
    <s v="Otros"/>
    <n v="0"/>
    <n v="0"/>
    <n v="0"/>
    <n v="0"/>
  </r>
  <r>
    <s v="E.E. Quito"/>
    <x v="0"/>
    <x v="0"/>
    <s v="Comercial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1"/>
    <n v="307.67385000000002"/>
    <n v="19480.07"/>
    <n v="19480.0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Industrial"/>
    <n v="0"/>
    <n v="0"/>
    <n v="0"/>
    <n v="0"/>
  </r>
  <r>
    <s v="E.E. Quito"/>
    <x v="0"/>
    <x v="0"/>
    <s v="Industrial"/>
    <n v="675"/>
    <n v="32276.90036"/>
    <n v="3199325.97"/>
    <n v="2149658.5699999998"/>
  </r>
  <r>
    <s v="E.E. Quito"/>
    <x v="0"/>
    <x v="0"/>
    <s v="Industrial"/>
    <n v="2"/>
    <n v="2.2558199999999999"/>
    <n v="290.54000000000002"/>
    <n v="268.08999999999997"/>
  </r>
  <r>
    <s v="E.E. Quito"/>
    <x v="0"/>
    <x v="0"/>
    <s v="Otros"/>
    <n v="7"/>
    <n v="23.992789999999999"/>
    <n v="2220.2600000000002"/>
    <n v="2767.78"/>
  </r>
  <r>
    <s v="E.E. Quito"/>
    <x v="0"/>
    <x v="0"/>
    <s v="Residencial"/>
    <n v="154490"/>
    <n v="22367.38694"/>
    <n v="1759443.7"/>
    <n v="860998.27"/>
  </r>
  <r>
    <s v="E.E. Quito"/>
    <x v="0"/>
    <x v="0"/>
    <s v="Residencial"/>
    <n v="26"/>
    <n v="1.734"/>
    <n v="259.47000000000003"/>
    <n v="221.33"/>
  </r>
  <r>
    <s v="E.E. Quito"/>
    <x v="0"/>
    <x v="0"/>
    <s v="Residencial"/>
    <n v="950689"/>
    <n v="99212.521720000004"/>
    <n v="9805489.5399999991"/>
    <n v="5088050.5"/>
  </r>
  <r>
    <s v="E.E. Quito"/>
    <x v="0"/>
    <x v="0"/>
    <s v="Residencial"/>
    <n v="0"/>
    <n v="0"/>
    <n v="0"/>
    <n v="0"/>
  </r>
  <r>
    <s v="E.E. Quito"/>
    <x v="0"/>
    <x v="0"/>
    <s v="Otros"/>
    <n v="5"/>
    <n v="2.19"/>
    <n v="458.56"/>
    <n v="333.04"/>
  </r>
  <r>
    <s v="E.E. Quito"/>
    <x v="0"/>
    <x v="0"/>
    <s v="Otros"/>
    <n v="63"/>
    <n v="282.48970000000003"/>
    <n v="20577.849999999999"/>
    <n v="18115.77"/>
  </r>
  <r>
    <s v="E.E. Quito"/>
    <x v="0"/>
    <x v="0"/>
    <s v="Otros"/>
    <n v="35"/>
    <n v="54.165039999999998"/>
    <n v="4481.3599999999997"/>
    <n v="4027.84"/>
  </r>
  <r>
    <s v="E.E. Quito"/>
    <x v="0"/>
    <x v="0"/>
    <s v="Otros"/>
    <n v="284"/>
    <n v="108.72454"/>
    <n v="7549.74"/>
    <n v="7364.48"/>
  </r>
  <r>
    <s v="E.E. Quito"/>
    <x v="0"/>
    <x v="0"/>
    <s v="Alumbrado Público"/>
    <n v="1"/>
    <n v="20135.663670000002"/>
    <n v="1548245.85"/>
    <n v="1448752.56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2"/>
    <n v="65.261189999999999"/>
    <n v="4858.34"/>
    <n v="4858.34"/>
  </r>
  <r>
    <s v="E.E. Quito"/>
    <x v="0"/>
    <x v="0"/>
    <s v="Comercial"/>
    <n v="439"/>
    <n v="12056.05825"/>
    <n v="1236560.42"/>
    <n v="1185973.47"/>
  </r>
  <r>
    <s v="E.E. Quito"/>
    <x v="0"/>
    <x v="0"/>
    <s v="Comercial"/>
    <n v="7"/>
    <n v="9.87486"/>
    <n v="1398.72"/>
    <n v="1339.12"/>
  </r>
  <r>
    <s v="E.E. Quito"/>
    <x v="0"/>
    <x v="0"/>
    <s v="Otros"/>
    <n v="8"/>
    <n v="10.33689"/>
    <n v="1430.02"/>
    <n v="1543.77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337"/>
    <n v="105.0719"/>
    <n v="11675.43"/>
    <n v="11621.62"/>
  </r>
  <r>
    <s v="E.E. Quito"/>
    <x v="0"/>
    <x v="0"/>
    <s v="Otros"/>
    <n v="386"/>
    <n v="2789.7598499999999"/>
    <n v="245738.47"/>
    <n v="205887.55"/>
  </r>
  <r>
    <s v="E.E. Quito"/>
    <x v="0"/>
    <x v="0"/>
    <s v="Otros"/>
    <n v="2"/>
    <n v="5.32836"/>
    <n v="599.09"/>
    <n v="440.97"/>
  </r>
  <r>
    <s v="E.E. Quito"/>
    <x v="0"/>
    <x v="0"/>
    <s v="Otros"/>
    <n v="1357"/>
    <n v="1819.1191200000001"/>
    <n v="200109.32"/>
    <n v="175217.24"/>
  </r>
  <r>
    <s v="E.E. Quito"/>
    <x v="0"/>
    <x v="0"/>
    <s v="Otros"/>
    <n v="9459"/>
    <n v="2033.0293200000001"/>
    <n v="177099.47"/>
    <n v="155007.03"/>
  </r>
  <r>
    <s v="E.E. Quito"/>
    <x v="0"/>
    <x v="0"/>
    <s v="Otros"/>
    <n v="0"/>
    <n v="0"/>
    <n v="0"/>
    <n v="0"/>
  </r>
  <r>
    <s v="E.E. Quito"/>
    <x v="0"/>
    <x v="0"/>
    <s v="Otros"/>
    <n v="47"/>
    <n v="24.52458"/>
    <n v="1953.46"/>
    <n v="1571.6"/>
  </r>
  <r>
    <s v="E.E. Quito"/>
    <x v="0"/>
    <x v="0"/>
    <s v="Otros"/>
    <n v="70"/>
    <n v="16.838259999999998"/>
    <n v="1447.91"/>
    <n v="1033.75"/>
  </r>
  <r>
    <s v="E.E. Quito"/>
    <x v="0"/>
    <x v="0"/>
    <s v="Otros"/>
    <n v="0"/>
    <n v="0"/>
    <n v="0"/>
    <n v="0"/>
  </r>
  <r>
    <s v="E.E. Quito"/>
    <x v="0"/>
    <x v="0"/>
    <s v="Otros"/>
    <n v="199"/>
    <n v="50.775060000000003"/>
    <n v="3657.5"/>
    <n v="3622.89"/>
  </r>
  <r>
    <s v="E.E. Quito"/>
    <x v="0"/>
    <x v="0"/>
    <s v="Otros"/>
    <n v="197"/>
    <n v="53.119639999999997"/>
    <n v="3736.1"/>
    <n v="3202.53"/>
  </r>
  <r>
    <s v="E.E. Quito"/>
    <x v="0"/>
    <x v="0"/>
    <s v="Otros"/>
    <n v="0"/>
    <n v="0"/>
    <n v="0"/>
    <n v="0"/>
  </r>
  <r>
    <s v="E.E. Quito"/>
    <x v="0"/>
    <x v="0"/>
    <s v="Otros"/>
    <n v="0"/>
    <n v="0"/>
    <n v="0"/>
    <n v="0"/>
  </r>
  <r>
    <s v="E.E. Quito"/>
    <x v="0"/>
    <x v="0"/>
    <s v="Otros"/>
    <n v="3"/>
    <n v="9.5090199999999996"/>
    <n v="666.3"/>
    <n v="388.95"/>
  </r>
  <r>
    <s v="E.E. Quito"/>
    <x v="0"/>
    <x v="0"/>
    <s v="Otros"/>
    <n v="0"/>
    <n v="0"/>
    <n v="0"/>
    <n v="0"/>
  </r>
  <r>
    <s v="E.E. Quito"/>
    <x v="0"/>
    <x v="0"/>
    <s v="Otros"/>
    <n v="7"/>
    <n v="7.476"/>
    <n v="677.04"/>
    <n v="784.99"/>
  </r>
  <r>
    <s v="E.E. Quito"/>
    <x v="0"/>
    <x v="0"/>
    <s v="Otros"/>
    <n v="21"/>
    <n v="20.241299999999999"/>
    <n v="1990.65"/>
    <n v="1779.65"/>
  </r>
  <r>
    <s v="E.E. Quito"/>
    <x v="0"/>
    <x v="0"/>
    <s v="Otros"/>
    <n v="0"/>
    <n v="0"/>
    <n v="0"/>
    <n v="0"/>
  </r>
  <r>
    <s v="E.E. Quito"/>
    <x v="0"/>
    <x v="0"/>
    <s v="Alumbrado Público"/>
    <n v="0"/>
    <n v="0"/>
    <n v="0"/>
    <n v="0"/>
  </r>
  <r>
    <s v="E.E. Quito"/>
    <x v="0"/>
    <x v="0"/>
    <s v="Industrial"/>
    <n v="1271"/>
    <n v="9036.6969100000006"/>
    <n v="763572.44"/>
    <n v="614771.66"/>
  </r>
  <r>
    <s v="E.E. Quito"/>
    <x v="0"/>
    <x v="0"/>
    <s v="Industrial"/>
    <n v="1170"/>
    <n v="1429.2334599999999"/>
    <n v="180055.82"/>
    <n v="149539.73000000001"/>
  </r>
  <r>
    <s v="E.E. Quito"/>
    <x v="0"/>
    <x v="0"/>
    <s v="Industrial"/>
    <n v="8773"/>
    <n v="2471.26667"/>
    <n v="199807.03"/>
    <n v="179821"/>
  </r>
  <r>
    <s v="E.E. Quito"/>
    <x v="0"/>
    <x v="0"/>
    <s v="Otros"/>
    <n v="15"/>
    <n v="8.8912399999999998"/>
    <n v="1840.27"/>
    <n v="1382.49"/>
  </r>
  <r>
    <s v="E.E. Quito"/>
    <x v="0"/>
    <x v="0"/>
    <s v="Otros"/>
    <n v="32"/>
    <n v="70.116500000000002"/>
    <n v="5571.73"/>
    <n v="6477.78"/>
  </r>
  <r>
    <s v="E.E. Quito"/>
    <x v="0"/>
    <x v="0"/>
    <s v="Otros"/>
    <n v="809"/>
    <n v="180.40814"/>
    <n v="12611.93"/>
    <n v="13134.4"/>
  </r>
  <r>
    <s v="E.E. Quito"/>
    <x v="0"/>
    <x v="0"/>
    <s v="Comercial"/>
    <n v="2568"/>
    <n v="16948.758849999998"/>
    <n v="1660497.87"/>
    <n v="1411323.01"/>
  </r>
  <r>
    <s v="E.E. Quito"/>
    <x v="0"/>
    <x v="0"/>
    <s v="Comercial"/>
    <n v="6022"/>
    <n v="9063.3167799999992"/>
    <n v="1064942.54"/>
    <n v="999927.15"/>
  </r>
  <r>
    <s v="E.E. Quito"/>
    <x v="0"/>
    <x v="0"/>
    <s v="Comercial"/>
    <n v="136075"/>
    <n v="29556.838059999998"/>
    <n v="2872145.16"/>
    <n v="2740034.16"/>
  </r>
  <r>
    <s v="E.E. Quito"/>
    <x v="0"/>
    <x v="0"/>
    <s v="Otros"/>
    <n v="23"/>
    <n v="114.71836999999999"/>
    <n v="9743.2800000000007"/>
    <n v="9204.48"/>
  </r>
  <r>
    <s v="E.E. Quito"/>
    <x v="0"/>
    <x v="0"/>
    <s v="Otros"/>
    <n v="39"/>
    <n v="59.812199999999997"/>
    <n v="6009.9"/>
    <n v="6368.48"/>
  </r>
  <r>
    <s v="E.E. Quito"/>
    <x v="0"/>
    <x v="0"/>
    <s v="Otros"/>
    <n v="24"/>
    <n v="128.90481"/>
    <n v="5172.99"/>
    <n v="4485.3"/>
  </r>
  <r>
    <s v="E.E. Quito"/>
    <x v="0"/>
    <x v="0"/>
    <s v="Otros"/>
    <n v="33"/>
    <n v="165.89849000000001"/>
    <n v="11396.39"/>
    <n v="10789.55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2"/>
    <n v="2830.1951399999998"/>
    <n v="250400.93"/>
    <n v="250400.93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5"/>
    <n v="9.5987399999999994"/>
    <n v="825.23"/>
    <n v="692.2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"/>
    <n v="311.13225"/>
    <n v="19724.93"/>
    <n v="19724.93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Industrial"/>
    <n v="668"/>
    <n v="28954.25042"/>
    <n v="2917702.74"/>
    <n v="2836904.54"/>
  </r>
  <r>
    <s v="E.E. Quito"/>
    <x v="0"/>
    <x v="1"/>
    <s v="Industrial"/>
    <n v="2"/>
    <n v="2.4097"/>
    <n v="337.96"/>
    <n v="418.08"/>
  </r>
  <r>
    <s v="E.E. Quito"/>
    <x v="0"/>
    <x v="1"/>
    <s v="Otros"/>
    <n v="7"/>
    <n v="20.49756"/>
    <n v="2290.38"/>
    <n v="1033.8399999999999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"/>
    <n v="44.523580000000003"/>
    <n v="3685.11"/>
    <n v="3685.11"/>
  </r>
  <r>
    <s v="E.E. Quito"/>
    <x v="0"/>
    <x v="1"/>
    <s v="Comercial"/>
    <n v="439"/>
    <n v="12335.275729999999"/>
    <n v="1269013.05"/>
    <n v="1184605.22"/>
  </r>
  <r>
    <s v="E.E. Quito"/>
    <x v="0"/>
    <x v="1"/>
    <s v="Comercial"/>
    <n v="7"/>
    <n v="9.7455400000000001"/>
    <n v="1444.89"/>
    <n v="2187.4699999999998"/>
  </r>
  <r>
    <s v="E.E. Quito"/>
    <x v="0"/>
    <x v="1"/>
    <s v="Otros"/>
    <n v="9"/>
    <n v="13.979039999999999"/>
    <n v="1355.5"/>
    <n v="786.28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94"/>
    <n v="85.385630000000006"/>
    <n v="8866.64"/>
    <n v="10565.87"/>
  </r>
  <r>
    <s v="E.E. Quito"/>
    <x v="0"/>
    <x v="1"/>
    <s v="Otros"/>
    <n v="381"/>
    <n v="2614.8129899999999"/>
    <n v="232462.48"/>
    <n v="219515.8"/>
  </r>
  <r>
    <s v="E.E. Quito"/>
    <x v="0"/>
    <x v="1"/>
    <s v="Otros"/>
    <n v="2"/>
    <n v="4.0010899999999996"/>
    <n v="440.97"/>
    <n v="0"/>
  </r>
  <r>
    <s v="E.E. Quito"/>
    <x v="0"/>
    <x v="1"/>
    <s v="Otros"/>
    <n v="1344"/>
    <n v="1733.9781399999999"/>
    <n v="187248.5"/>
    <n v="188035.31"/>
  </r>
  <r>
    <s v="E.E. Quito"/>
    <x v="0"/>
    <x v="1"/>
    <s v="Otros"/>
    <n v="9442"/>
    <n v="1874.7951"/>
    <n v="163530.12"/>
    <n v="169837.25"/>
  </r>
  <r>
    <s v="E.E. Quito"/>
    <x v="0"/>
    <x v="1"/>
    <s v="Otros"/>
    <n v="0"/>
    <n v="0"/>
    <n v="0"/>
    <n v="0"/>
  </r>
  <r>
    <s v="E.E. Quito"/>
    <x v="0"/>
    <x v="1"/>
    <s v="Otros"/>
    <n v="47"/>
    <n v="22.71632"/>
    <n v="1809.49"/>
    <n v="1816.33"/>
  </r>
  <r>
    <s v="E.E. Quito"/>
    <x v="0"/>
    <x v="1"/>
    <s v="Otros"/>
    <n v="69"/>
    <n v="14.77952"/>
    <n v="1259.75"/>
    <n v="1767.62"/>
  </r>
  <r>
    <s v="E.E. Quito"/>
    <x v="0"/>
    <x v="1"/>
    <s v="Otros"/>
    <n v="0"/>
    <n v="0"/>
    <n v="0"/>
    <n v="0"/>
  </r>
  <r>
    <s v="E.E. Quito"/>
    <x v="0"/>
    <x v="1"/>
    <s v="Otros"/>
    <n v="199"/>
    <n v="46.995959999999997"/>
    <n v="3353.85"/>
    <n v="3050.63"/>
  </r>
  <r>
    <s v="E.E. Quito"/>
    <x v="0"/>
    <x v="1"/>
    <s v="Otros"/>
    <n v="198"/>
    <n v="47.550559999999997"/>
    <n v="3296.57"/>
    <n v="3086.49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3"/>
    <n v="8.9372600000000002"/>
    <n v="637.49"/>
    <n v="615.89"/>
  </r>
  <r>
    <s v="E.E. Quito"/>
    <x v="0"/>
    <x v="1"/>
    <s v="Otros"/>
    <n v="0"/>
    <n v="0"/>
    <n v="0"/>
    <n v="0"/>
  </r>
  <r>
    <s v="E.E. Quito"/>
    <x v="0"/>
    <x v="1"/>
    <s v="Otros"/>
    <n v="7"/>
    <n v="7.9850000000000003"/>
    <n v="708.6"/>
    <n v="727.92"/>
  </r>
  <r>
    <s v="E.E. Quito"/>
    <x v="0"/>
    <x v="1"/>
    <s v="Otros"/>
    <n v="21"/>
    <n v="19.403279999999999"/>
    <n v="1912.13"/>
    <n v="1948.21"/>
  </r>
  <r>
    <s v="E.E. Quito"/>
    <x v="0"/>
    <x v="1"/>
    <s v="Otros"/>
    <n v="1"/>
    <n v="6.7000000000000004E-2"/>
    <n v="6.29"/>
    <n v="0"/>
  </r>
  <r>
    <s v="E.E. Quito"/>
    <x v="0"/>
    <x v="1"/>
    <s v="Residencial"/>
    <n v="154511"/>
    <n v="20752.923299999999"/>
    <n v="1655940.74"/>
    <n v="1343075.5"/>
  </r>
  <r>
    <s v="E.E. Quito"/>
    <x v="0"/>
    <x v="1"/>
    <s v="Residencial"/>
    <n v="25"/>
    <n v="1.381"/>
    <n v="212.7"/>
    <n v="184.82"/>
  </r>
  <r>
    <s v="E.E. Quito"/>
    <x v="0"/>
    <x v="1"/>
    <s v="Residencial"/>
    <n v="950117"/>
    <n v="91857.598310000001"/>
    <n v="9071443.4900000002"/>
    <n v="7627502.4000000004"/>
  </r>
  <r>
    <s v="E.E. Quito"/>
    <x v="0"/>
    <x v="1"/>
    <s v="Residencial"/>
    <n v="0"/>
    <n v="0"/>
    <n v="0"/>
    <n v="0"/>
  </r>
  <r>
    <s v="E.E. Quito"/>
    <x v="0"/>
    <x v="1"/>
    <s v="Alumbrado Público"/>
    <n v="0"/>
    <n v="0"/>
    <n v="0"/>
    <n v="0"/>
  </r>
  <r>
    <s v="E.E. Quito"/>
    <x v="0"/>
    <x v="1"/>
    <s v="Industrial"/>
    <n v="1274"/>
    <n v="8108.7968899999996"/>
    <n v="703187.58"/>
    <n v="713797.52"/>
  </r>
  <r>
    <s v="E.E. Quito"/>
    <x v="0"/>
    <x v="1"/>
    <s v="Industrial"/>
    <n v="1160"/>
    <n v="1487.6493399999999"/>
    <n v="180815.6"/>
    <n v="165834.26999999999"/>
  </r>
  <r>
    <s v="E.E. Quito"/>
    <x v="0"/>
    <x v="1"/>
    <s v="Industrial"/>
    <n v="8784"/>
    <n v="2216.8252699999998"/>
    <n v="177934.25"/>
    <n v="186767.71"/>
  </r>
  <r>
    <s v="E.E. Quito"/>
    <x v="0"/>
    <x v="1"/>
    <s v="Otros"/>
    <n v="15"/>
    <n v="10.72822"/>
    <n v="1958.04"/>
    <n v="2215.9499999999998"/>
  </r>
  <r>
    <s v="E.E. Quito"/>
    <x v="0"/>
    <x v="1"/>
    <s v="Otros"/>
    <n v="32"/>
    <n v="58.970559999999999"/>
    <n v="4858.4799999999996"/>
    <n v="4003.78"/>
  </r>
  <r>
    <s v="E.E. Quito"/>
    <x v="0"/>
    <x v="1"/>
    <s v="Otros"/>
    <n v="810"/>
    <n v="165.80225999999999"/>
    <n v="11548.71"/>
    <n v="10537.07"/>
  </r>
  <r>
    <s v="E.E. Quito"/>
    <x v="0"/>
    <x v="1"/>
    <s v="Comercial"/>
    <n v="2566"/>
    <n v="15017.470170000001"/>
    <n v="1496094.3"/>
    <n v="1442228.33"/>
  </r>
  <r>
    <s v="E.E. Quito"/>
    <x v="0"/>
    <x v="1"/>
    <s v="Comercial"/>
    <n v="6063"/>
    <n v="8752.7551199999998"/>
    <n v="1037159.48"/>
    <n v="1018755.52"/>
  </r>
  <r>
    <s v="E.E. Quito"/>
    <x v="0"/>
    <x v="1"/>
    <s v="Comercial"/>
    <n v="135979"/>
    <n v="27743.49696"/>
    <n v="2695849.77"/>
    <n v="2643417.89"/>
  </r>
  <r>
    <s v="E.E. Quito"/>
    <x v="0"/>
    <x v="1"/>
    <s v="Otros"/>
    <n v="23"/>
    <n v="116.01015"/>
    <n v="9905.5"/>
    <n v="7768.14"/>
  </r>
  <r>
    <s v="E.E. Quito"/>
    <x v="0"/>
    <x v="1"/>
    <s v="Otros"/>
    <n v="39"/>
    <n v="50.291980000000002"/>
    <n v="5225.7299999999996"/>
    <n v="5983.11"/>
  </r>
  <r>
    <s v="E.E. Quito"/>
    <x v="0"/>
    <x v="1"/>
    <s v="Otros"/>
    <n v="24"/>
    <n v="100.39438"/>
    <n v="4031.86"/>
    <n v="4140.12"/>
  </r>
  <r>
    <s v="E.E. Quito"/>
    <x v="0"/>
    <x v="1"/>
    <s v="Industrial"/>
    <n v="20"/>
    <n v="8.3149999999999995"/>
    <n v="712.36"/>
    <n v="297.20999999999998"/>
  </r>
  <r>
    <s v="E.E. Quito"/>
    <x v="0"/>
    <x v="1"/>
    <s v="Otros"/>
    <n v="14"/>
    <n v="18.458500000000001"/>
    <n v="2181.87"/>
    <n v="2259.77"/>
  </r>
  <r>
    <s v="E.E. Quito"/>
    <x v="0"/>
    <x v="1"/>
    <s v="Otros"/>
    <n v="431"/>
    <n v="2966.5467699999999"/>
    <n v="254809.56"/>
    <n v="242634.76"/>
  </r>
  <r>
    <s v="E.E. Quito"/>
    <x v="0"/>
    <x v="1"/>
    <s v="Otros"/>
    <n v="358"/>
    <n v="335.56963999999999"/>
    <n v="40403.1"/>
    <n v="40152.949999999997"/>
  </r>
  <r>
    <s v="E.E. Quito"/>
    <x v="0"/>
    <x v="1"/>
    <s v="Otros"/>
    <n v="32"/>
    <n v="156.03514999999999"/>
    <n v="10714.33"/>
    <n v="12331.78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937"/>
    <n v="796.82881999999995"/>
    <n v="69781.38"/>
    <n v="56888.93"/>
  </r>
  <r>
    <s v="E.E. Quito"/>
    <x v="0"/>
    <x v="1"/>
    <s v="Otros"/>
    <n v="0"/>
    <n v="0"/>
    <n v="0"/>
    <n v="0"/>
  </r>
  <r>
    <s v="E.E. Quito"/>
    <x v="0"/>
    <x v="1"/>
    <s v="Otros"/>
    <n v="25"/>
    <n v="2.1120000000000001"/>
    <n v="143.51"/>
    <n v="127.19"/>
  </r>
  <r>
    <s v="E.E. Quito"/>
    <x v="0"/>
    <x v="1"/>
    <s v="Comercial"/>
    <n v="49"/>
    <n v="301.37520999999998"/>
    <n v="28377.279999999999"/>
    <n v="16805.5"/>
  </r>
  <r>
    <s v="E.E. Quito"/>
    <x v="0"/>
    <x v="1"/>
    <s v="Comercial"/>
    <n v="27"/>
    <n v="20.734839999999998"/>
    <n v="2767.41"/>
    <n v="1678.09"/>
  </r>
  <r>
    <s v="E.E. Quito"/>
    <x v="0"/>
    <x v="1"/>
    <s v="Comercial"/>
    <n v="652"/>
    <n v="216.31276"/>
    <n v="21005.34"/>
    <n v="16494.169999999998"/>
  </r>
  <r>
    <s v="E.E. Quito"/>
    <x v="0"/>
    <x v="1"/>
    <s v="Otros"/>
    <n v="62"/>
    <n v="381.91762999999997"/>
    <n v="24529.24"/>
    <n v="34388.15"/>
  </r>
  <r>
    <s v="E.E. Quito"/>
    <x v="0"/>
    <x v="1"/>
    <s v="Comercial"/>
    <n v="1"/>
    <n v="478.8"/>
    <n v="44031.27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6"/>
    <n v="2.1059999999999999"/>
    <n v="139.6"/>
    <n v="134.13"/>
  </r>
  <r>
    <s v="E.E. Quito"/>
    <x v="0"/>
    <x v="1"/>
    <s v="Otros"/>
    <n v="5"/>
    <n v="7.3670799999999996"/>
    <n v="562.96"/>
    <n v="681.68"/>
  </r>
  <r>
    <s v="E.E. Quito"/>
    <x v="0"/>
    <x v="1"/>
    <s v="Otros"/>
    <n v="154"/>
    <n v="78.115679999999998"/>
    <n v="9577.75"/>
    <n v="10295.450000000001"/>
  </r>
  <r>
    <s v="E.E. Quito"/>
    <x v="0"/>
    <x v="1"/>
    <s v="Otros"/>
    <n v="3"/>
    <n v="17.132539999999999"/>
    <n v="687.4"/>
    <n v="687.36"/>
  </r>
  <r>
    <s v="E.E. Quito"/>
    <x v="0"/>
    <x v="1"/>
    <s v="Otros"/>
    <n v="91"/>
    <n v="302.15618000000001"/>
    <n v="21128.959999999999"/>
    <n v="19323.71"/>
  </r>
  <r>
    <s v="E.E. Quito"/>
    <x v="0"/>
    <x v="1"/>
    <s v="Otros"/>
    <n v="60"/>
    <n v="71.902699999999996"/>
    <n v="6309.47"/>
    <n v="4264.05"/>
  </r>
  <r>
    <s v="E.E. Quito"/>
    <x v="0"/>
    <x v="1"/>
    <s v="Otros"/>
    <n v="640"/>
    <n v="195.05673999999999"/>
    <n v="13751.5"/>
    <n v="9958.82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9"/>
    <n v="105.90936000000001"/>
    <n v="5364.51"/>
    <n v="8968.35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5"/>
    <n v="2.8650000000000002"/>
    <n v="399.23"/>
    <n v="340.72"/>
  </r>
  <r>
    <s v="E.E. Quito"/>
    <x v="0"/>
    <x v="1"/>
    <s v="Otros"/>
    <n v="63"/>
    <n v="286.55453999999997"/>
    <n v="20901.310000000001"/>
    <n v="21180.9"/>
  </r>
  <r>
    <s v="E.E. Quito"/>
    <x v="0"/>
    <x v="1"/>
    <s v="Otros"/>
    <n v="35"/>
    <n v="49.530639999999998"/>
    <n v="4200.25"/>
    <n v="4252.1400000000003"/>
  </r>
  <r>
    <s v="E.E. Quito"/>
    <x v="0"/>
    <x v="1"/>
    <s v="Otros"/>
    <n v="280"/>
    <n v="96.88176"/>
    <n v="6629.2"/>
    <n v="5117.6000000000004"/>
  </r>
  <r>
    <s v="E.E. Quito"/>
    <x v="0"/>
    <x v="1"/>
    <s v="Alumbrado Público"/>
    <n v="1"/>
    <n v="17820.217970000002"/>
    <n v="1463485.63"/>
    <n v="1436466.22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7"/>
    <n v="60.108609999999999"/>
    <n v="5844.64"/>
    <n v="5958.14"/>
  </r>
  <r>
    <s v="E.E. Quito"/>
    <x v="0"/>
    <x v="1"/>
    <s v="Industrial"/>
    <n v="0"/>
    <n v="0"/>
    <n v="0"/>
    <n v="0"/>
  </r>
  <r>
    <s v="E.E. Quito"/>
    <x v="0"/>
    <x v="1"/>
    <s v="Industrial"/>
    <n v="7"/>
    <n v="572.11159999999995"/>
    <n v="55432.81"/>
    <n v="58695.23"/>
  </r>
  <r>
    <s v="E.E. Quito"/>
    <x v="0"/>
    <x v="1"/>
    <s v="Industr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18"/>
    <n v="3619.90724"/>
    <n v="250003.46"/>
    <n v="466486.67"/>
  </r>
  <r>
    <s v="E.E. Quito"/>
    <x v="0"/>
    <x v="1"/>
    <s v="Otros"/>
    <n v="2"/>
    <n v="26.313099999999999"/>
    <n v="4850.4399999999996"/>
    <n v="4850.4399999999996"/>
  </r>
  <r>
    <s v="E.E. Quito"/>
    <x v="0"/>
    <x v="1"/>
    <s v="Otros"/>
    <n v="0"/>
    <n v="0"/>
    <n v="0"/>
    <n v="0"/>
  </r>
  <r>
    <s v="E.E. Quito"/>
    <x v="0"/>
    <x v="1"/>
    <s v="Otros"/>
    <n v="121"/>
    <n v="5174.3698700000004"/>
    <n v="377349.53"/>
    <n v="287820.98"/>
  </r>
  <r>
    <s v="E.E. Quito"/>
    <x v="0"/>
    <x v="1"/>
    <s v="Otros"/>
    <n v="1"/>
    <n v="0.22500000000000001"/>
    <n v="29.1"/>
    <n v="67.92"/>
  </r>
  <r>
    <s v="E.E. Quito"/>
    <x v="0"/>
    <x v="1"/>
    <s v="Comercial"/>
    <n v="6"/>
    <n v="465.56017000000003"/>
    <n v="45868.12"/>
    <n v="39522.67"/>
  </r>
  <r>
    <s v="E.E. Quito"/>
    <x v="0"/>
    <x v="1"/>
    <s v="Comercial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4"/>
    <n v="546.38234999999997"/>
    <n v="36282.75"/>
    <n v="30122.06"/>
  </r>
  <r>
    <s v="E.E. Quito"/>
    <x v="0"/>
    <x v="1"/>
    <s v="Otros"/>
    <n v="0"/>
    <n v="0"/>
    <n v="0"/>
    <n v="0"/>
  </r>
  <r>
    <s v="E.E. Quito"/>
    <x v="0"/>
    <x v="1"/>
    <s v="Otros"/>
    <n v="31"/>
    <n v="2615.4415100000001"/>
    <n v="168024.25"/>
    <n v="187089.54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"/>
    <n v="0"/>
    <n v="10.35"/>
    <n v="8.94"/>
  </r>
  <r>
    <s v="E.E. Quito"/>
    <x v="0"/>
    <x v="1"/>
    <s v="Residencial"/>
    <n v="49"/>
    <n v="7.1431800000000001"/>
    <n v="718.69"/>
    <n v="328.13"/>
  </r>
  <r>
    <s v="E.E. Quito"/>
    <x v="0"/>
    <x v="1"/>
    <s v="Otros"/>
    <n v="2"/>
    <n v="8.4379200000000001"/>
    <n v="716.28"/>
    <n v="559.26"/>
  </r>
  <r>
    <s v="E.E. Quito"/>
    <x v="0"/>
    <x v="1"/>
    <s v="Otros"/>
    <n v="5"/>
    <n v="24.800319999999999"/>
    <n v="2187.27"/>
    <n v="2298.44"/>
  </r>
  <r>
    <s v="E.E. Quito"/>
    <x v="0"/>
    <x v="1"/>
    <s v="Otros"/>
    <n v="22"/>
    <n v="48.554920000000003"/>
    <n v="4935.03"/>
    <n v="4455.8100000000004"/>
  </r>
  <r>
    <s v="E.E. Quito"/>
    <x v="0"/>
    <x v="1"/>
    <s v="Otros"/>
    <n v="104"/>
    <n v="23.622"/>
    <n v="2056.5"/>
    <n v="1763.02"/>
  </r>
  <r>
    <s v="E.E. Quito"/>
    <x v="0"/>
    <x v="1"/>
    <s v="Otros"/>
    <n v="0"/>
    <n v="0"/>
    <n v="0"/>
    <n v="0"/>
  </r>
  <r>
    <s v="E.E. Quito"/>
    <x v="0"/>
    <x v="1"/>
    <s v="Otros"/>
    <n v="27"/>
    <n v="7.3548200000000001"/>
    <n v="604.71"/>
    <n v="465.65"/>
  </r>
  <r>
    <s v="E.E. Quito"/>
    <x v="0"/>
    <x v="1"/>
    <s v="Residencial"/>
    <n v="0"/>
    <n v="0"/>
    <n v="0"/>
    <n v="0"/>
  </r>
  <r>
    <s v="E.E. Quito"/>
    <x v="0"/>
    <x v="1"/>
    <s v="Otros"/>
    <n v="19"/>
    <n v="3.242"/>
    <n v="290.42"/>
    <n v="189.5"/>
  </r>
  <r>
    <s v="E.E. Quito"/>
    <x v="0"/>
    <x v="1"/>
    <s v="Otros"/>
    <n v="0"/>
    <n v="0"/>
    <n v="0"/>
    <n v="0"/>
  </r>
  <r>
    <s v="E.E. Quito"/>
    <x v="0"/>
    <x v="1"/>
    <s v="Otros"/>
    <n v="0"/>
    <n v="0"/>
    <n v="0"/>
    <n v="0"/>
  </r>
  <r>
    <s v="E.E. Quito"/>
    <x v="0"/>
    <x v="1"/>
    <s v="Otros"/>
    <n v="25"/>
    <n v="155.66177999999999"/>
    <n v="13388.28"/>
    <n v="13388.28"/>
  </r>
  <r>
    <s v="E.E. Quito"/>
    <x v="0"/>
    <x v="1"/>
    <s v="Otros"/>
    <n v="0"/>
    <n v="0"/>
    <n v="0"/>
    <n v="0"/>
  </r>
  <r>
    <s v="E.E. Quito"/>
    <x v="0"/>
    <x v="1"/>
    <s v="Residencial"/>
    <n v="0"/>
    <n v="0"/>
    <n v="0"/>
    <n v="0"/>
  </r>
  <r>
    <s v="E.E. Quito"/>
    <x v="0"/>
    <x v="1"/>
    <s v="Alumbrado Público"/>
    <n v="0"/>
    <n v="0"/>
    <n v="0"/>
    <n v="0"/>
  </r>
  <r>
    <s v="E.E. Quito"/>
    <x v="0"/>
    <x v="1"/>
    <s v="Industrial"/>
    <n v="8"/>
    <n v="55.563600000000001"/>
    <n v="4373.05"/>
    <n v="3733.99"/>
  </r>
  <r>
    <s v="E.E. Quito"/>
    <x v="0"/>
    <x v="1"/>
    <s v="Industrial"/>
    <n v="3"/>
    <n v="0.76500000000000001"/>
    <n v="194.48"/>
    <n v="244.69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2"/>
    <n v="2830.7437399999999"/>
    <n v="249059.42"/>
    <n v="249059.42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5"/>
    <n v="10.78288"/>
    <n v="922.73"/>
    <n v="818.31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"/>
    <n v="281.23259999999999"/>
    <n v="17992.97"/>
    <n v="17992.97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Industrial"/>
    <n v="658"/>
    <n v="35077.324350000003"/>
    <n v="3458020.68"/>
    <n v="3332754.18"/>
  </r>
  <r>
    <s v="E.E. Quito"/>
    <x v="0"/>
    <x v="2"/>
    <s v="Industrial"/>
    <n v="2"/>
    <n v="2.5762999999999998"/>
    <n v="349.18"/>
    <n v="0"/>
  </r>
  <r>
    <s v="E.E. Quito"/>
    <x v="0"/>
    <x v="2"/>
    <s v="Otros"/>
    <n v="7"/>
    <n v="19.526009999999999"/>
    <n v="2097.62"/>
    <n v="2270.8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"/>
    <n v="76.769649999999999"/>
    <n v="5697.18"/>
    <n v="5697.18"/>
  </r>
  <r>
    <s v="E.E. Quito"/>
    <x v="0"/>
    <x v="2"/>
    <s v="Comercial"/>
    <n v="437"/>
    <n v="13666.511350000001"/>
    <n v="1388142.78"/>
    <n v="1420141.99"/>
  </r>
  <r>
    <s v="E.E. Quito"/>
    <x v="0"/>
    <x v="2"/>
    <s v="Comercial"/>
    <n v="7"/>
    <n v="12.21762"/>
    <n v="1623.58"/>
    <n v="1361"/>
  </r>
  <r>
    <s v="E.E. Quito"/>
    <x v="0"/>
    <x v="2"/>
    <s v="Otros"/>
    <n v="8"/>
    <n v="12.47015"/>
    <n v="1268.0899999999999"/>
    <n v="3957.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337"/>
    <n v="85.581059999999994"/>
    <n v="4948.84"/>
    <n v="11127.73"/>
  </r>
  <r>
    <s v="E.E. Quito"/>
    <x v="0"/>
    <x v="2"/>
    <s v="Otros"/>
    <n v="384"/>
    <n v="2969.2978499999999"/>
    <n v="260920.26"/>
    <n v="289070.07"/>
  </r>
  <r>
    <s v="E.E. Quito"/>
    <x v="0"/>
    <x v="2"/>
    <s v="Otros"/>
    <n v="2"/>
    <n v="5.3322000000000003"/>
    <n v="610.69000000000005"/>
    <n v="1256.05"/>
  </r>
  <r>
    <s v="E.E. Quito"/>
    <x v="0"/>
    <x v="2"/>
    <s v="Otros"/>
    <n v="1341"/>
    <n v="2024.2228399999999"/>
    <n v="217212.29"/>
    <n v="213387.17"/>
  </r>
  <r>
    <s v="E.E. Quito"/>
    <x v="0"/>
    <x v="2"/>
    <s v="Otros"/>
    <n v="9408"/>
    <n v="2195.0590400000001"/>
    <n v="190967.38"/>
    <n v="213547.23"/>
  </r>
  <r>
    <s v="E.E. Quito"/>
    <x v="0"/>
    <x v="2"/>
    <s v="Otros"/>
    <n v="0"/>
    <n v="0"/>
    <n v="0"/>
    <n v="0"/>
  </r>
  <r>
    <s v="E.E. Quito"/>
    <x v="0"/>
    <x v="2"/>
    <s v="Otros"/>
    <n v="47"/>
    <n v="26.026859999999999"/>
    <n v="2112.11"/>
    <n v="2156.41"/>
  </r>
  <r>
    <s v="E.E. Quito"/>
    <x v="0"/>
    <x v="2"/>
    <s v="Otros"/>
    <n v="69"/>
    <n v="21.949960000000001"/>
    <n v="1895"/>
    <n v="2621.88"/>
  </r>
  <r>
    <s v="E.E. Quito"/>
    <x v="0"/>
    <x v="2"/>
    <s v="Otros"/>
    <n v="0"/>
    <n v="0"/>
    <n v="0"/>
    <n v="0"/>
  </r>
  <r>
    <s v="E.E. Quito"/>
    <x v="0"/>
    <x v="2"/>
    <s v="Otros"/>
    <n v="198"/>
    <n v="50.818399999999997"/>
    <n v="3664.47"/>
    <n v="3798.26"/>
  </r>
  <r>
    <s v="E.E. Quito"/>
    <x v="0"/>
    <x v="2"/>
    <s v="Otros"/>
    <n v="200"/>
    <n v="55.378979999999999"/>
    <n v="3944.46"/>
    <n v="3791.64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3"/>
    <n v="13.145619999999999"/>
    <n v="902.17"/>
    <n v="563.65"/>
  </r>
  <r>
    <s v="E.E. Quito"/>
    <x v="0"/>
    <x v="2"/>
    <s v="Otros"/>
    <n v="0"/>
    <n v="0"/>
    <n v="0"/>
    <n v="0"/>
  </r>
  <r>
    <s v="E.E. Quito"/>
    <x v="0"/>
    <x v="2"/>
    <s v="Otros"/>
    <n v="7"/>
    <n v="8.2850000000000001"/>
    <n v="735.32"/>
    <n v="702.19"/>
  </r>
  <r>
    <s v="E.E. Quito"/>
    <x v="0"/>
    <x v="2"/>
    <s v="Otros"/>
    <n v="21"/>
    <n v="22.999839999999999"/>
    <n v="2134.9899999999998"/>
    <n v="2426.46"/>
  </r>
  <r>
    <s v="E.E. Quito"/>
    <x v="0"/>
    <x v="2"/>
    <s v="Otros"/>
    <n v="3"/>
    <n v="1.268"/>
    <n v="153.32"/>
    <n v="65.41"/>
  </r>
  <r>
    <s v="E.E. Quito"/>
    <x v="0"/>
    <x v="2"/>
    <s v="Residencial"/>
    <n v="154452"/>
    <n v="23100.9215"/>
    <n v="1800349.07"/>
    <n v="1566946.48"/>
  </r>
  <r>
    <s v="E.E. Quito"/>
    <x v="0"/>
    <x v="2"/>
    <s v="Residencial"/>
    <n v="25"/>
    <n v="1.43"/>
    <n v="219.01"/>
    <n v="367.43"/>
  </r>
  <r>
    <s v="E.E. Quito"/>
    <x v="0"/>
    <x v="2"/>
    <s v="Residencial"/>
    <n v="948245"/>
    <n v="101942.43135"/>
    <n v="10060105.390000001"/>
    <n v="9156461.9199999999"/>
  </r>
  <r>
    <s v="E.E. Quito"/>
    <x v="0"/>
    <x v="2"/>
    <s v="Residencial"/>
    <n v="0"/>
    <n v="0"/>
    <n v="0"/>
    <n v="0"/>
  </r>
  <r>
    <s v="E.E. Quito"/>
    <x v="0"/>
    <x v="2"/>
    <s v="Alumbrado Público"/>
    <n v="0"/>
    <n v="0"/>
    <n v="0"/>
    <n v="0"/>
  </r>
  <r>
    <s v="E.E. Quito"/>
    <x v="0"/>
    <x v="2"/>
    <s v="Industrial"/>
    <n v="1274"/>
    <n v="9611.6834199999994"/>
    <n v="799448.73"/>
    <n v="807238.83"/>
  </r>
  <r>
    <s v="E.E. Quito"/>
    <x v="0"/>
    <x v="2"/>
    <s v="Industrial"/>
    <n v="1167"/>
    <n v="1512.0376799999999"/>
    <n v="184550.71"/>
    <n v="186715.38"/>
  </r>
  <r>
    <s v="E.E. Quito"/>
    <x v="0"/>
    <x v="2"/>
    <s v="Industrial"/>
    <n v="8791"/>
    <n v="2526.5714899999998"/>
    <n v="203298.77"/>
    <n v="219150.47"/>
  </r>
  <r>
    <s v="E.E. Quito"/>
    <x v="0"/>
    <x v="2"/>
    <s v="Otros"/>
    <n v="15"/>
    <n v="14.365679999999999"/>
    <n v="2236.75"/>
    <n v="2239.13"/>
  </r>
  <r>
    <s v="E.E. Quito"/>
    <x v="0"/>
    <x v="2"/>
    <s v="Otros"/>
    <n v="32"/>
    <n v="64.151349999999994"/>
    <n v="5228.54"/>
    <n v="6727.93"/>
  </r>
  <r>
    <s v="E.E. Quito"/>
    <x v="0"/>
    <x v="2"/>
    <s v="Otros"/>
    <n v="811"/>
    <n v="180.37556000000001"/>
    <n v="12420.7"/>
    <n v="14829.33"/>
  </r>
  <r>
    <s v="E.E. Quito"/>
    <x v="0"/>
    <x v="2"/>
    <s v="Comercial"/>
    <n v="2567"/>
    <n v="16812.803390000001"/>
    <n v="1647012.99"/>
    <n v="1828381.81"/>
  </r>
  <r>
    <s v="E.E. Quito"/>
    <x v="0"/>
    <x v="2"/>
    <s v="Comercial"/>
    <n v="6054"/>
    <n v="9626.4764599999999"/>
    <n v="1121640.69"/>
    <n v="1171253.51"/>
  </r>
  <r>
    <s v="E.E. Quito"/>
    <x v="0"/>
    <x v="2"/>
    <s v="Comercial"/>
    <n v="135785"/>
    <n v="30808.364420000002"/>
    <n v="2992863.08"/>
    <n v="3198755.9"/>
  </r>
  <r>
    <s v="E.E. Quito"/>
    <x v="0"/>
    <x v="2"/>
    <s v="Otros"/>
    <n v="23"/>
    <n v="122.50206"/>
    <n v="10451.370000000001"/>
    <n v="14092.94"/>
  </r>
  <r>
    <s v="E.E. Quito"/>
    <x v="0"/>
    <x v="2"/>
    <s v="Otros"/>
    <n v="40"/>
    <n v="67.765680000000003"/>
    <n v="6547.86"/>
    <n v="5237.05"/>
  </r>
  <r>
    <s v="E.E. Quito"/>
    <x v="0"/>
    <x v="2"/>
    <s v="Otros"/>
    <n v="24"/>
    <n v="118.37962"/>
    <n v="4752.6899999999996"/>
    <n v="5513.92"/>
  </r>
  <r>
    <s v="E.E. Quito"/>
    <x v="0"/>
    <x v="2"/>
    <s v="Otros"/>
    <n v="34"/>
    <n v="177.65864999999999"/>
    <n v="12236.91"/>
    <n v="13254.35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1"/>
    <n v="467.66399999999999"/>
    <n v="43264.47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9"/>
    <n v="197.18205"/>
    <n v="9221.7000000000007"/>
    <n v="2751.3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7"/>
    <n v="62.883899999999997"/>
    <n v="6265.73"/>
    <n v="6152.65"/>
  </r>
  <r>
    <s v="E.E. Quito"/>
    <x v="0"/>
    <x v="2"/>
    <s v="Industrial"/>
    <n v="0"/>
    <n v="0"/>
    <n v="0"/>
    <n v="0"/>
  </r>
  <r>
    <s v="E.E. Quito"/>
    <x v="0"/>
    <x v="2"/>
    <s v="Industrial"/>
    <n v="7"/>
    <n v="642.58765000000005"/>
    <n v="60285.77"/>
    <n v="60639.32"/>
  </r>
  <r>
    <s v="E.E. Quito"/>
    <x v="0"/>
    <x v="2"/>
    <s v="Industr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18"/>
    <n v="3495.85455"/>
    <n v="229811.09"/>
    <n v="6962.81"/>
  </r>
  <r>
    <s v="E.E. Quito"/>
    <x v="0"/>
    <x v="2"/>
    <s v="Otros"/>
    <n v="2"/>
    <n v="31.912040000000001"/>
    <n v="6368.4"/>
    <n v="6368.4"/>
  </r>
  <r>
    <s v="E.E. Quito"/>
    <x v="0"/>
    <x v="2"/>
    <s v="Otros"/>
    <n v="0"/>
    <n v="0"/>
    <n v="0"/>
    <n v="0"/>
  </r>
  <r>
    <s v="E.E. Quito"/>
    <x v="0"/>
    <x v="2"/>
    <s v="Otros"/>
    <n v="121"/>
    <n v="5465.6241499999996"/>
    <n v="397059.48"/>
    <n v="411420.34"/>
  </r>
  <r>
    <s v="E.E. Quito"/>
    <x v="0"/>
    <x v="2"/>
    <s v="Otros"/>
    <n v="1"/>
    <n v="0.36799999999999999"/>
    <n v="38.82"/>
    <n v="0"/>
  </r>
  <r>
    <s v="E.E. Quito"/>
    <x v="0"/>
    <x v="2"/>
    <s v="Comercial"/>
    <n v="6"/>
    <n v="525.84090000000003"/>
    <n v="51216.28"/>
    <n v="50071.56"/>
  </r>
  <r>
    <s v="E.E. Quito"/>
    <x v="0"/>
    <x v="2"/>
    <s v="Comercial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3"/>
    <n v="621.89526000000001"/>
    <n v="40474.44"/>
    <n v="65021.43"/>
  </r>
  <r>
    <s v="E.E. Quito"/>
    <x v="0"/>
    <x v="2"/>
    <s v="Otros"/>
    <n v="0"/>
    <n v="0"/>
    <n v="0"/>
    <n v="0"/>
  </r>
  <r>
    <s v="E.E. Quito"/>
    <x v="0"/>
    <x v="2"/>
    <s v="Otros"/>
    <n v="31"/>
    <n v="2577.1249699999998"/>
    <n v="165411.04999999999"/>
    <n v="206294.77"/>
  </r>
  <r>
    <s v="E.E. Quito"/>
    <x v="0"/>
    <x v="2"/>
    <s v="Otros"/>
    <n v="281"/>
    <n v="110.17108"/>
    <n v="7737.06"/>
    <n v="7989.06"/>
  </r>
  <r>
    <s v="E.E. Quito"/>
    <x v="0"/>
    <x v="2"/>
    <s v="Alumbrado Público"/>
    <n v="1"/>
    <n v="18324.279780000001"/>
    <n v="1610123.95"/>
    <n v="1707385.56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"/>
    <n v="0"/>
    <n v="10.35"/>
    <n v="21.63"/>
  </r>
  <r>
    <s v="E.E. Quito"/>
    <x v="0"/>
    <x v="2"/>
    <s v="Residencial"/>
    <n v="48"/>
    <n v="5.1539999999999999"/>
    <n v="498.86"/>
    <n v="551.67999999999995"/>
  </r>
  <r>
    <s v="E.E. Quito"/>
    <x v="0"/>
    <x v="2"/>
    <s v="Otros"/>
    <n v="2"/>
    <n v="8.2494399999999999"/>
    <n v="693.14"/>
    <n v="838.33"/>
  </r>
  <r>
    <s v="E.E. Quito"/>
    <x v="0"/>
    <x v="2"/>
    <s v="Otros"/>
    <n v="5"/>
    <n v="32.13044"/>
    <n v="2834.23"/>
    <n v="2996.74"/>
  </r>
  <r>
    <s v="E.E. Quito"/>
    <x v="0"/>
    <x v="2"/>
    <s v="Otros"/>
    <n v="22"/>
    <n v="48.911459999999998"/>
    <n v="4956.24"/>
    <n v="5111.18"/>
  </r>
  <r>
    <s v="E.E. Quito"/>
    <x v="0"/>
    <x v="2"/>
    <s v="Otros"/>
    <n v="100"/>
    <n v="27.87"/>
    <n v="2417.6799999999998"/>
    <n v="2744.11"/>
  </r>
  <r>
    <s v="E.E. Quito"/>
    <x v="0"/>
    <x v="2"/>
    <s v="Otros"/>
    <n v="0"/>
    <n v="0"/>
    <n v="0"/>
    <n v="0"/>
  </r>
  <r>
    <s v="E.E. Quito"/>
    <x v="0"/>
    <x v="2"/>
    <s v="Otros"/>
    <n v="27"/>
    <n v="6.5461600000000004"/>
    <n v="530.47"/>
    <n v="698"/>
  </r>
  <r>
    <s v="E.E. Quito"/>
    <x v="0"/>
    <x v="2"/>
    <s v="Residencial"/>
    <n v="0"/>
    <n v="0"/>
    <n v="0"/>
    <n v="0"/>
  </r>
  <r>
    <s v="E.E. Quito"/>
    <x v="0"/>
    <x v="2"/>
    <s v="Otros"/>
    <n v="20"/>
    <n v="4.1980000000000004"/>
    <n v="368.15"/>
    <n v="454.36"/>
  </r>
  <r>
    <s v="E.E. Quito"/>
    <x v="0"/>
    <x v="2"/>
    <s v="Otros"/>
    <n v="0"/>
    <n v="0"/>
    <n v="0"/>
    <n v="0"/>
  </r>
  <r>
    <s v="E.E. Quito"/>
    <x v="0"/>
    <x v="2"/>
    <s v="Otros"/>
    <n v="0"/>
    <n v="0"/>
    <n v="0"/>
    <n v="0"/>
  </r>
  <r>
    <s v="E.E. Quito"/>
    <x v="0"/>
    <x v="2"/>
    <s v="Otros"/>
    <n v="26"/>
    <n v="156.41612000000001"/>
    <n v="13420.57"/>
    <n v="13079.87"/>
  </r>
  <r>
    <s v="E.E. Quito"/>
    <x v="0"/>
    <x v="2"/>
    <s v="Otros"/>
    <n v="0"/>
    <n v="0"/>
    <n v="0"/>
    <n v="0"/>
  </r>
  <r>
    <s v="E.E. Quito"/>
    <x v="0"/>
    <x v="2"/>
    <s v="Residencial"/>
    <n v="0"/>
    <n v="0"/>
    <n v="0"/>
    <n v="0"/>
  </r>
  <r>
    <s v="E.E. Quito"/>
    <x v="0"/>
    <x v="2"/>
    <s v="Alumbrado Público"/>
    <n v="0"/>
    <n v="0"/>
    <n v="0"/>
    <n v="0"/>
  </r>
  <r>
    <s v="E.E. Quito"/>
    <x v="0"/>
    <x v="2"/>
    <s v="Industrial"/>
    <n v="8"/>
    <n v="70.719920000000002"/>
    <n v="5340.64"/>
    <n v="5624.18"/>
  </r>
  <r>
    <s v="E.E. Quito"/>
    <x v="0"/>
    <x v="2"/>
    <s v="Industrial"/>
    <n v="3"/>
    <n v="0.90900000000000003"/>
    <n v="195.62"/>
    <n v="63.55"/>
  </r>
  <r>
    <s v="E.E. Quito"/>
    <x v="0"/>
    <x v="2"/>
    <s v="Industrial"/>
    <n v="20"/>
    <n v="7.6829999999999998"/>
    <n v="649.15"/>
    <n v="222.11"/>
  </r>
  <r>
    <s v="E.E. Quito"/>
    <x v="0"/>
    <x v="2"/>
    <s v="Otros"/>
    <n v="14"/>
    <n v="25.26642"/>
    <n v="2729.34"/>
    <n v="2841.97"/>
  </r>
  <r>
    <s v="E.E. Quito"/>
    <x v="0"/>
    <x v="2"/>
    <s v="Otros"/>
    <n v="434"/>
    <n v="3434.5911799999999"/>
    <n v="288884.82"/>
    <n v="304823.5"/>
  </r>
  <r>
    <s v="E.E. Quito"/>
    <x v="0"/>
    <x v="2"/>
    <s v="Otros"/>
    <n v="358"/>
    <n v="389.30594000000002"/>
    <n v="45191.29"/>
    <n v="42109.55"/>
  </r>
  <r>
    <s v="E.E. Quito"/>
    <x v="0"/>
    <x v="2"/>
    <s v="Otros"/>
    <n v="2938"/>
    <n v="894.21465999999998"/>
    <n v="78380.08"/>
    <n v="64688.01"/>
  </r>
  <r>
    <s v="E.E. Quito"/>
    <x v="0"/>
    <x v="2"/>
    <s v="Otros"/>
    <n v="0"/>
    <n v="0"/>
    <n v="0"/>
    <n v="0"/>
  </r>
  <r>
    <s v="E.E. Quito"/>
    <x v="0"/>
    <x v="2"/>
    <s v="Otros"/>
    <n v="25"/>
    <n v="2.4209999999999998"/>
    <n v="161.72999999999999"/>
    <n v="120.89"/>
  </r>
  <r>
    <s v="E.E. Quito"/>
    <x v="0"/>
    <x v="2"/>
    <s v="Comercial"/>
    <n v="47"/>
    <n v="324.63481999999999"/>
    <n v="29975.62"/>
    <n v="22491.84"/>
  </r>
  <r>
    <s v="E.E. Quito"/>
    <x v="0"/>
    <x v="2"/>
    <s v="Comercial"/>
    <n v="25"/>
    <n v="21.192720000000001"/>
    <n v="2753.93"/>
    <n v="1730.27"/>
  </r>
  <r>
    <s v="E.E. Quito"/>
    <x v="0"/>
    <x v="2"/>
    <s v="Comercial"/>
    <n v="646"/>
    <n v="233.65176"/>
    <n v="22790.23"/>
    <n v="18558.04"/>
  </r>
  <r>
    <s v="E.E. Quito"/>
    <x v="0"/>
    <x v="2"/>
    <s v="Otros"/>
    <n v="62"/>
    <n v="442.50533999999999"/>
    <n v="27693.54"/>
    <n v="26670.66"/>
  </r>
  <r>
    <s v="E.E. Quito"/>
    <x v="0"/>
    <x v="2"/>
    <s v="Otros"/>
    <n v="6"/>
    <n v="2.4180000000000001"/>
    <n v="160.75"/>
    <n v="195.54"/>
  </r>
  <r>
    <s v="E.E. Quito"/>
    <x v="0"/>
    <x v="2"/>
    <s v="Otros"/>
    <n v="5"/>
    <n v="9.0981400000000008"/>
    <n v="681.68"/>
    <n v="660.41"/>
  </r>
  <r>
    <s v="E.E. Quito"/>
    <x v="0"/>
    <x v="2"/>
    <s v="Otros"/>
    <n v="156"/>
    <n v="92.846680000000006"/>
    <n v="10931.99"/>
    <n v="9332.58"/>
  </r>
  <r>
    <s v="E.E. Quito"/>
    <x v="0"/>
    <x v="2"/>
    <s v="Otros"/>
    <n v="3"/>
    <n v="22.918099999999999"/>
    <n v="918.82"/>
    <n v="918.82"/>
  </r>
  <r>
    <s v="E.E. Quito"/>
    <x v="0"/>
    <x v="2"/>
    <s v="Otros"/>
    <n v="89"/>
    <n v="311.14746000000002"/>
    <n v="21542.25"/>
    <n v="24512.560000000001"/>
  </r>
  <r>
    <s v="E.E. Quito"/>
    <x v="0"/>
    <x v="2"/>
    <s v="Otros"/>
    <n v="58"/>
    <n v="63.903019999999998"/>
    <n v="5684.11"/>
    <n v="5485.83"/>
  </r>
  <r>
    <s v="E.E. Quito"/>
    <x v="0"/>
    <x v="2"/>
    <s v="Otros"/>
    <n v="644"/>
    <n v="211.11714000000001"/>
    <n v="15167.41"/>
    <n v="13460.85"/>
  </r>
  <r>
    <s v="E.E. Quito"/>
    <x v="0"/>
    <x v="2"/>
    <s v="Otros"/>
    <n v="4"/>
    <n v="2.3849999999999998"/>
    <n v="345.32"/>
    <n v="345.32"/>
  </r>
  <r>
    <s v="E.E. Quito"/>
    <x v="0"/>
    <x v="2"/>
    <s v="Otros"/>
    <n v="63"/>
    <n v="292.05712"/>
    <n v="21187.9"/>
    <n v="20160.16"/>
  </r>
  <r>
    <s v="E.E. Quito"/>
    <x v="0"/>
    <x v="2"/>
    <s v="Otros"/>
    <n v="35"/>
    <n v="55.121420000000001"/>
    <n v="4537.43"/>
    <n v="5560.37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2"/>
    <n v="1782.2063900000001"/>
    <n v="159227.26"/>
    <n v="159227.2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4"/>
    <n v="9.3776499999999992"/>
    <n v="731.2"/>
    <n v="1089.83"/>
  </r>
  <r>
    <s v="E.E. Quito"/>
    <x v="0"/>
    <x v="3"/>
    <s v="Otros"/>
    <n v="0"/>
    <n v="0"/>
    <n v="0"/>
    <n v="0"/>
  </r>
  <r>
    <s v="E.E. Quito"/>
    <x v="0"/>
    <x v="3"/>
    <s v="Otros"/>
    <n v="2"/>
    <n v="6.0229999999999999E-2"/>
    <n v="20.22"/>
    <n v="16.72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"/>
    <n v="279.56610000000001"/>
    <n v="17681.189999999999"/>
    <n v="17681.189999999999"/>
  </r>
  <r>
    <s v="E.E. Quito"/>
    <x v="0"/>
    <x v="3"/>
    <s v="Otros"/>
    <n v="0"/>
    <n v="0"/>
    <n v="0"/>
    <n v="0"/>
  </r>
  <r>
    <s v="E.E. Quito"/>
    <x v="0"/>
    <x v="3"/>
    <s v="Residencial"/>
    <n v="45"/>
    <n v="5.7409999999999997"/>
    <n v="561.47"/>
    <n v="453.77"/>
  </r>
  <r>
    <s v="E.E. Quito"/>
    <x v="0"/>
    <x v="3"/>
    <s v="Otros"/>
    <n v="2"/>
    <n v="8.3370499999999996"/>
    <n v="704.45"/>
    <n v="688.05"/>
  </r>
  <r>
    <s v="E.E. Quito"/>
    <x v="0"/>
    <x v="3"/>
    <s v="Otros"/>
    <n v="5"/>
    <n v="38.950249999999997"/>
    <n v="3338.22"/>
    <n v="3288.56"/>
  </r>
  <r>
    <s v="E.E. Quito"/>
    <x v="0"/>
    <x v="3"/>
    <s v="Otros"/>
    <n v="22"/>
    <n v="52.988239999999998"/>
    <n v="5246.64"/>
    <n v="4114.95"/>
  </r>
  <r>
    <s v="E.E. Quito"/>
    <x v="0"/>
    <x v="3"/>
    <s v="Otros"/>
    <n v="101"/>
    <n v="33.65"/>
    <n v="2952.13"/>
    <n v="2851.35"/>
  </r>
  <r>
    <s v="E.E. Quito"/>
    <x v="0"/>
    <x v="3"/>
    <s v="Otros"/>
    <n v="0"/>
    <n v="0"/>
    <n v="0"/>
    <n v="0"/>
  </r>
  <r>
    <s v="E.E. Quito"/>
    <x v="0"/>
    <x v="3"/>
    <s v="Otros"/>
    <n v="27"/>
    <n v="7.7839799999999997"/>
    <n v="642.17999999999995"/>
    <n v="524.29999999999995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Industrial"/>
    <n v="647"/>
    <n v="38774.38811"/>
    <n v="3774633.43"/>
    <n v="3708653.65"/>
  </r>
  <r>
    <s v="E.E. Quito"/>
    <x v="0"/>
    <x v="3"/>
    <s v="Industrial"/>
    <n v="2"/>
    <n v="2.9929199999999998"/>
    <n v="400.71"/>
    <n v="401.68"/>
  </r>
  <r>
    <s v="E.E. Quito"/>
    <x v="0"/>
    <x v="3"/>
    <s v="Otros"/>
    <n v="7"/>
    <n v="21.191079999999999"/>
    <n v="2074.5500000000002"/>
    <n v="2198.63"/>
  </r>
  <r>
    <s v="E.E. Quito"/>
    <x v="0"/>
    <x v="3"/>
    <s v="Otros"/>
    <n v="0"/>
    <n v="0"/>
    <n v="0"/>
    <n v="0"/>
  </r>
  <r>
    <s v="E.E. Quito"/>
    <x v="0"/>
    <x v="3"/>
    <s v="Residencial"/>
    <n v="0"/>
    <n v="0"/>
    <n v="0"/>
    <n v="0"/>
  </r>
  <r>
    <s v="E.E. Quito"/>
    <x v="0"/>
    <x v="3"/>
    <s v="Otros"/>
    <n v="20"/>
    <n v="5.2279999999999998"/>
    <n v="473.6"/>
    <n v="424.2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5"/>
    <n v="156.23283000000001"/>
    <n v="13254.64"/>
    <n v="13254.64"/>
  </r>
  <r>
    <s v="E.E. Quito"/>
    <x v="0"/>
    <x v="3"/>
    <s v="Otros"/>
    <n v="0"/>
    <n v="0"/>
    <n v="0"/>
    <n v="0"/>
  </r>
  <r>
    <s v="E.E. Quito"/>
    <x v="0"/>
    <x v="3"/>
    <s v="Residen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"/>
    <n v="80.789029999999997"/>
    <n v="5980.23"/>
    <n v="5980.23"/>
  </r>
  <r>
    <s v="E.E. Quito"/>
    <x v="0"/>
    <x v="3"/>
    <s v="Comercial"/>
    <n v="431"/>
    <n v="14221.265890000001"/>
    <n v="1425761.5"/>
    <n v="1407918.64"/>
  </r>
  <r>
    <s v="E.E. Quito"/>
    <x v="0"/>
    <x v="3"/>
    <s v="Comercial"/>
    <n v="6"/>
    <n v="12.294"/>
    <n v="1602.06"/>
    <n v="1295.3399999999999"/>
  </r>
  <r>
    <s v="E.E. Quito"/>
    <x v="0"/>
    <x v="3"/>
    <s v="Otros"/>
    <n v="8"/>
    <n v="51.37914"/>
    <n v="3526.61"/>
    <n v="1873.21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Alumbrado Público"/>
    <n v="0"/>
    <n v="0"/>
    <n v="0"/>
    <n v="0"/>
  </r>
  <r>
    <s v="E.E. Quito"/>
    <x v="0"/>
    <x v="3"/>
    <s v="Industrial"/>
    <n v="8"/>
    <n v="73.557950000000005"/>
    <n v="5574.55"/>
    <n v="5863.19"/>
  </r>
  <r>
    <s v="E.E. Quito"/>
    <x v="0"/>
    <x v="3"/>
    <s v="Industrial"/>
    <n v="3"/>
    <n v="1.532"/>
    <n v="248.22"/>
    <n v="271.31"/>
  </r>
  <r>
    <s v="E.E. Quito"/>
    <x v="0"/>
    <x v="3"/>
    <s v="Industrial"/>
    <n v="20"/>
    <n v="9.9879999999999995"/>
    <n v="875.05"/>
    <n v="633.91999999999996"/>
  </r>
  <r>
    <s v="E.E. Quito"/>
    <x v="0"/>
    <x v="3"/>
    <s v="Otros"/>
    <n v="14"/>
    <n v="24.559619999999999"/>
    <n v="2687.01"/>
    <n v="2273.58"/>
  </r>
  <r>
    <s v="E.E. Quito"/>
    <x v="0"/>
    <x v="3"/>
    <s v="Otros"/>
    <n v="434"/>
    <n v="3963.2857399999998"/>
    <n v="328761.73"/>
    <n v="368040.4"/>
  </r>
  <r>
    <s v="E.E. Quito"/>
    <x v="0"/>
    <x v="3"/>
    <s v="Otros"/>
    <n v="358"/>
    <n v="448.16953999999998"/>
    <n v="49570.76"/>
    <n v="50826.19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320"/>
    <n v="68.369479999999996"/>
    <n v="16293.08"/>
    <n v="8795.69"/>
  </r>
  <r>
    <s v="E.E. Quito"/>
    <x v="0"/>
    <x v="3"/>
    <s v="Otros"/>
    <n v="382"/>
    <n v="3167.3786399999999"/>
    <n v="274677.57"/>
    <n v="229802.15"/>
  </r>
  <r>
    <s v="E.E. Quito"/>
    <x v="0"/>
    <x v="3"/>
    <s v="Otros"/>
    <n v="2"/>
    <n v="5.84802"/>
    <n v="645.36"/>
    <n v="674.88"/>
  </r>
  <r>
    <s v="E.E. Quito"/>
    <x v="0"/>
    <x v="3"/>
    <s v="Otros"/>
    <n v="1341"/>
    <n v="2153.2994399999998"/>
    <n v="233601.92000000001"/>
    <n v="208710.19"/>
  </r>
  <r>
    <s v="E.E. Quito"/>
    <x v="0"/>
    <x v="3"/>
    <s v="Otros"/>
    <n v="9384"/>
    <n v="2523.2048799999998"/>
    <n v="219981.56"/>
    <n v="200341.3"/>
  </r>
  <r>
    <s v="E.E. Quito"/>
    <x v="0"/>
    <x v="3"/>
    <s v="Otros"/>
    <n v="2940"/>
    <n v="969.54798000000005"/>
    <n v="85271.69"/>
    <n v="123497.36"/>
  </r>
  <r>
    <s v="E.E. Quito"/>
    <x v="0"/>
    <x v="3"/>
    <s v="Otros"/>
    <n v="0"/>
    <n v="0"/>
    <n v="0"/>
    <n v="0"/>
  </r>
  <r>
    <s v="E.E. Quito"/>
    <x v="0"/>
    <x v="3"/>
    <s v="Otros"/>
    <n v="24"/>
    <n v="3.0470000000000002"/>
    <n v="196.3"/>
    <n v="95.31"/>
  </r>
  <r>
    <s v="E.E. Quito"/>
    <x v="0"/>
    <x v="3"/>
    <s v="Comercial"/>
    <n v="49"/>
    <n v="339.75227999999998"/>
    <n v="30951.89"/>
    <n v="59282.32"/>
  </r>
  <r>
    <s v="E.E. Quito"/>
    <x v="0"/>
    <x v="3"/>
    <s v="Comercial"/>
    <n v="25"/>
    <n v="23.205300000000001"/>
    <n v="2906.16"/>
    <n v="3577.43"/>
  </r>
  <r>
    <s v="E.E. Quito"/>
    <x v="0"/>
    <x v="3"/>
    <s v="Comercial"/>
    <n v="595"/>
    <n v="227.87866"/>
    <n v="22405.32"/>
    <n v="31179.040000000001"/>
  </r>
  <r>
    <s v="E.E. Quito"/>
    <x v="0"/>
    <x v="3"/>
    <s v="Otros"/>
    <n v="63"/>
    <n v="476.54748999999998"/>
    <n v="29917.91"/>
    <n v="28395.54"/>
  </r>
  <r>
    <s v="E.E. Quito"/>
    <x v="0"/>
    <x v="3"/>
    <s v="Industrial"/>
    <n v="7"/>
    <n v="646.95525999999995"/>
    <n v="60959.92"/>
    <n v="58431.6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8"/>
    <n v="3545.05278"/>
    <n v="239324.44"/>
    <n v="489699.53"/>
  </r>
  <r>
    <s v="E.E. Quito"/>
    <x v="0"/>
    <x v="3"/>
    <s v="Otros"/>
    <n v="0"/>
    <n v="0"/>
    <n v="0"/>
    <n v="0"/>
  </r>
  <r>
    <s v="E.E. Quito"/>
    <x v="0"/>
    <x v="3"/>
    <s v="Otros"/>
    <n v="43"/>
    <n v="27.322939999999999"/>
    <n v="2181.17"/>
    <n v="1979.77"/>
  </r>
  <r>
    <s v="E.E. Quito"/>
    <x v="0"/>
    <x v="3"/>
    <s v="Otros"/>
    <n v="69"/>
    <n v="28.018599999999999"/>
    <n v="2447"/>
    <n v="2012.98"/>
  </r>
  <r>
    <s v="E.E. Quito"/>
    <x v="0"/>
    <x v="3"/>
    <s v="Otros"/>
    <n v="0"/>
    <n v="0"/>
    <n v="0"/>
    <n v="0"/>
  </r>
  <r>
    <s v="E.E. Quito"/>
    <x v="0"/>
    <x v="3"/>
    <s v="Otros"/>
    <n v="200"/>
    <n v="51.044040000000003"/>
    <n v="3730.23"/>
    <n v="2799.72"/>
  </r>
  <r>
    <s v="E.E. Quito"/>
    <x v="0"/>
    <x v="3"/>
    <s v="Otros"/>
    <n v="199"/>
    <n v="64.367679999999993"/>
    <n v="4705.3599999999997"/>
    <n v="3752.87"/>
  </r>
  <r>
    <s v="E.E. Quito"/>
    <x v="0"/>
    <x v="3"/>
    <s v="Otros"/>
    <n v="0"/>
    <n v="0"/>
    <n v="0"/>
    <n v="0"/>
  </r>
  <r>
    <s v="E.E. Quito"/>
    <x v="0"/>
    <x v="3"/>
    <s v="Otros"/>
    <n v="6"/>
    <n v="2.7389999999999999"/>
    <n v="181.71"/>
    <n v="1039.46"/>
  </r>
  <r>
    <s v="E.E. Quito"/>
    <x v="0"/>
    <x v="3"/>
    <s v="Otros"/>
    <n v="5"/>
    <n v="8.9195600000000006"/>
    <n v="660.41"/>
    <n v="761.28"/>
  </r>
  <r>
    <s v="E.E. Quito"/>
    <x v="0"/>
    <x v="3"/>
    <s v="Otros"/>
    <n v="155"/>
    <n v="99.991600000000005"/>
    <n v="11250.11"/>
    <n v="9101.6299999999992"/>
  </r>
  <r>
    <s v="E.E. Quito"/>
    <x v="0"/>
    <x v="3"/>
    <s v="Otros"/>
    <n v="3"/>
    <n v="26.507280000000002"/>
    <n v="1062.3900000000001"/>
    <n v="1062.3900000000001"/>
  </r>
  <r>
    <s v="E.E. Quito"/>
    <x v="0"/>
    <x v="3"/>
    <s v="Otros"/>
    <n v="90"/>
    <n v="327.56400000000002"/>
    <n v="22608.28"/>
    <n v="24506.25"/>
  </r>
  <r>
    <s v="E.E. Quito"/>
    <x v="0"/>
    <x v="3"/>
    <s v="Otros"/>
    <n v="60"/>
    <n v="74.697540000000004"/>
    <n v="6557.54"/>
    <n v="6302.04"/>
  </r>
  <r>
    <s v="E.E. Quito"/>
    <x v="0"/>
    <x v="3"/>
    <s v="Otros"/>
    <n v="640"/>
    <n v="201.00198"/>
    <n v="14568.21"/>
    <n v="18158.23"/>
  </r>
  <r>
    <s v="E.E. Quito"/>
    <x v="0"/>
    <x v="3"/>
    <s v="Otros"/>
    <n v="2"/>
    <n v="35.477089999999997"/>
    <n v="5740.15"/>
    <n v="5740.15"/>
  </r>
  <r>
    <s v="E.E. Quito"/>
    <x v="0"/>
    <x v="3"/>
    <s v="Otros"/>
    <n v="0"/>
    <n v="0"/>
    <n v="0"/>
    <n v="0"/>
  </r>
  <r>
    <s v="E.E. Quito"/>
    <x v="0"/>
    <x v="3"/>
    <s v="Otros"/>
    <n v="120"/>
    <n v="5965.8021900000003"/>
    <n v="427514.4"/>
    <n v="526878.19999999995"/>
  </r>
  <r>
    <s v="E.E. Quito"/>
    <x v="0"/>
    <x v="3"/>
    <s v="Otros"/>
    <n v="1"/>
    <n v="0.38500000000000001"/>
    <n v="39.979999999999997"/>
    <n v="39.979999999999997"/>
  </r>
  <r>
    <s v="E.E. Quito"/>
    <x v="0"/>
    <x v="3"/>
    <s v="Comercial"/>
    <n v="6"/>
    <n v="560.10856999999999"/>
    <n v="54165.53"/>
    <n v="61929.51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3"/>
    <n v="12.179539999999999"/>
    <n v="835.55"/>
    <n v="1349.6"/>
  </r>
  <r>
    <s v="E.E. Quito"/>
    <x v="0"/>
    <x v="3"/>
    <s v="Otros"/>
    <n v="0"/>
    <n v="0"/>
    <n v="0"/>
    <n v="0"/>
  </r>
  <r>
    <s v="E.E. Quito"/>
    <x v="0"/>
    <x v="3"/>
    <s v="Otros"/>
    <n v="7"/>
    <n v="7.8949999999999996"/>
    <n v="700.32"/>
    <n v="487.34"/>
  </r>
  <r>
    <s v="E.E. Quito"/>
    <x v="0"/>
    <x v="3"/>
    <s v="Otros"/>
    <n v="22"/>
    <n v="26.33662"/>
    <n v="2379.85"/>
    <n v="2561.8000000000002"/>
  </r>
  <r>
    <s v="E.E. Quito"/>
    <x v="0"/>
    <x v="3"/>
    <s v="Otros"/>
    <n v="0"/>
    <n v="0"/>
    <n v="0"/>
    <n v="0"/>
  </r>
  <r>
    <s v="E.E. Quito"/>
    <x v="0"/>
    <x v="3"/>
    <s v="Residencial"/>
    <n v="154410"/>
    <n v="25845.609199999999"/>
    <n v="1970948.88"/>
    <n v="1513747.04"/>
  </r>
  <r>
    <s v="E.E. Quito"/>
    <x v="0"/>
    <x v="3"/>
    <s v="Otros"/>
    <n v="7"/>
    <n v="4.8390000000000004"/>
    <n v="581.13"/>
    <n v="645.05999999999995"/>
  </r>
  <r>
    <s v="E.E. Quito"/>
    <x v="0"/>
    <x v="3"/>
    <s v="Otros"/>
    <n v="64"/>
    <n v="319.34246999999999"/>
    <n v="22856.880000000001"/>
    <n v="22193.439999999999"/>
  </r>
  <r>
    <s v="E.E. Quito"/>
    <x v="0"/>
    <x v="3"/>
    <s v="Otros"/>
    <n v="35"/>
    <n v="59.969679999999997"/>
    <n v="4851.78"/>
    <n v="4287.1499999999996"/>
  </r>
  <r>
    <s v="E.E. Quito"/>
    <x v="0"/>
    <x v="3"/>
    <s v="Otros"/>
    <n v="282"/>
    <n v="120.80792"/>
    <n v="8700.77"/>
    <n v="9449.76"/>
  </r>
  <r>
    <s v="E.E. Quito"/>
    <x v="0"/>
    <x v="3"/>
    <s v="Alumbrado Público"/>
    <n v="1"/>
    <n v="19462.846269999998"/>
    <n v="1780764.53"/>
    <n v="1669419.9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23"/>
    <n v="757.33480999999995"/>
    <n v="49055.5"/>
    <n v="34804.47"/>
  </r>
  <r>
    <s v="E.E. Quito"/>
    <x v="0"/>
    <x v="3"/>
    <s v="Otros"/>
    <n v="0"/>
    <n v="0"/>
    <n v="0"/>
    <n v="0"/>
  </r>
  <r>
    <s v="E.E. Quito"/>
    <x v="0"/>
    <x v="3"/>
    <s v="Otros"/>
    <n v="31"/>
    <n v="2680.58133"/>
    <n v="171572.62"/>
    <n v="148089.76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Residencial"/>
    <n v="25"/>
    <n v="1.7789999999999999"/>
    <n v="263.83999999999997"/>
    <n v="257.42"/>
  </r>
  <r>
    <s v="E.E. Quito"/>
    <x v="0"/>
    <x v="3"/>
    <s v="Residencial"/>
    <n v="946421"/>
    <n v="114730.21928"/>
    <n v="11371734.77"/>
    <n v="8846865.3300000001"/>
  </r>
  <r>
    <s v="E.E. Quito"/>
    <x v="0"/>
    <x v="3"/>
    <s v="Residencial"/>
    <n v="0"/>
    <n v="0"/>
    <n v="0"/>
    <n v="0"/>
  </r>
  <r>
    <s v="E.E. Quito"/>
    <x v="0"/>
    <x v="3"/>
    <s v="Alumbrado Público"/>
    <n v="0"/>
    <n v="0"/>
    <n v="0"/>
    <n v="0"/>
  </r>
  <r>
    <s v="E.E. Quito"/>
    <x v="0"/>
    <x v="3"/>
    <s v="Industrial"/>
    <n v="1278"/>
    <n v="10998.663420000001"/>
    <n v="887349.72"/>
    <n v="806599.83"/>
  </r>
  <r>
    <s v="E.E. Quito"/>
    <x v="0"/>
    <x v="3"/>
    <s v="Industrial"/>
    <n v="1172"/>
    <n v="1627.8130000000001"/>
    <n v="194966.55"/>
    <n v="179450.32"/>
  </r>
  <r>
    <s v="E.E. Quito"/>
    <x v="0"/>
    <x v="3"/>
    <s v="Industrial"/>
    <n v="8796"/>
    <n v="2871.3109300000001"/>
    <n v="234072.64"/>
    <n v="216708.77"/>
  </r>
  <r>
    <s v="E.E. Quito"/>
    <x v="0"/>
    <x v="3"/>
    <s v="Otros"/>
    <n v="14"/>
    <n v="20.411239999999999"/>
    <n v="2745.9"/>
    <n v="2195.36"/>
  </r>
  <r>
    <s v="E.E. Quito"/>
    <x v="0"/>
    <x v="3"/>
    <s v="Otros"/>
    <n v="32"/>
    <n v="81.0702"/>
    <n v="6285.73"/>
    <n v="5744.27"/>
  </r>
  <r>
    <s v="E.E. Quito"/>
    <x v="0"/>
    <x v="3"/>
    <s v="Otros"/>
    <n v="810"/>
    <n v="204.57202000000001"/>
    <n v="14432.53"/>
    <n v="12250.38"/>
  </r>
  <r>
    <s v="E.E. Quito"/>
    <x v="0"/>
    <x v="3"/>
    <s v="Comercial"/>
    <n v="2567"/>
    <n v="18578.075970000002"/>
    <n v="1792688.19"/>
    <n v="1590672.64"/>
  </r>
  <r>
    <s v="E.E. Quito"/>
    <x v="0"/>
    <x v="3"/>
    <s v="Comercial"/>
    <n v="6015"/>
    <n v="10641.97999"/>
    <n v="1205626.3999999999"/>
    <n v="1103655.55"/>
  </r>
  <r>
    <s v="E.E. Quito"/>
    <x v="0"/>
    <x v="3"/>
    <s v="Comercial"/>
    <n v="135761"/>
    <n v="34787.93821"/>
    <n v="3385093.56"/>
    <n v="3135596.09"/>
  </r>
  <r>
    <s v="E.E. Quito"/>
    <x v="0"/>
    <x v="3"/>
    <s v="Otros"/>
    <n v="23"/>
    <n v="188.91539"/>
    <n v="14387.32"/>
    <n v="12972.21"/>
  </r>
  <r>
    <s v="E.E. Quito"/>
    <x v="0"/>
    <x v="3"/>
    <s v="Otros"/>
    <n v="40"/>
    <n v="75.716099999999997"/>
    <n v="7073.12"/>
    <n v="5454.69"/>
  </r>
  <r>
    <s v="E.E. Quito"/>
    <x v="0"/>
    <x v="3"/>
    <s v="Otros"/>
    <n v="24"/>
    <n v="115.72602000000001"/>
    <n v="4645.84"/>
    <n v="4619.6499999999996"/>
  </r>
  <r>
    <s v="E.E. Quito"/>
    <x v="0"/>
    <x v="3"/>
    <s v="Otros"/>
    <n v="34"/>
    <n v="188.61422999999999"/>
    <n v="12861.28"/>
    <n v="10760.39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1"/>
    <n v="489.50400000000002"/>
    <n v="45158.32"/>
    <n v="88709.03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Industr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0"/>
    <n v="46.312480000000001"/>
    <n v="2889.87"/>
    <n v="10160.82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Comercial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0"/>
    <n v="0"/>
    <n v="0"/>
    <n v="0"/>
  </r>
  <r>
    <s v="E.E. Quito"/>
    <x v="0"/>
    <x v="3"/>
    <s v="Otros"/>
    <n v="17"/>
    <n v="64.124520000000004"/>
    <n v="6257.77"/>
    <n v="6270.66"/>
  </r>
  <r>
    <s v="E.E. Quito"/>
    <x v="0"/>
    <x v="3"/>
    <s v="Industrial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2"/>
    <n v="2172.4746799999998"/>
    <n v="190216.7"/>
    <n v="190216.7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"/>
    <n v="10.193300000000001"/>
    <n v="782.79"/>
    <n v="243.07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"/>
    <n v="288.69225"/>
    <n v="18216.03"/>
    <n v="18216.03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Industrial"/>
    <n v="646"/>
    <n v="38870.341780000002"/>
    <n v="3788325.42"/>
    <n v="4077573.75"/>
  </r>
  <r>
    <s v="E.E. Quito"/>
    <x v="0"/>
    <x v="4"/>
    <s v="Industrial"/>
    <n v="2"/>
    <n v="2.9551400000000001"/>
    <n v="392.58"/>
    <n v="469.62"/>
  </r>
  <r>
    <s v="E.E. Quito"/>
    <x v="0"/>
    <x v="4"/>
    <s v="Otros"/>
    <n v="7"/>
    <n v="20.646139999999999"/>
    <n v="2143.54"/>
    <n v="1837.2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"/>
    <n v="81.300889999999995"/>
    <n v="5886.58"/>
    <n v="5886.5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"/>
    <n v="8.1570000000000004E-2"/>
    <n v="16.72"/>
    <n v="10.96"/>
  </r>
  <r>
    <s v="E.E. Quito"/>
    <x v="0"/>
    <x v="4"/>
    <s v="Comercial"/>
    <n v="426"/>
    <n v="13638.9843"/>
    <n v="1370354.46"/>
    <n v="1490061.58"/>
  </r>
  <r>
    <s v="E.E. Quito"/>
    <x v="0"/>
    <x v="4"/>
    <s v="Comercial"/>
    <n v="6"/>
    <n v="13.286960000000001"/>
    <n v="1670.04"/>
    <n v="1550.79"/>
  </r>
  <r>
    <s v="E.E. Quito"/>
    <x v="0"/>
    <x v="4"/>
    <s v="Otros"/>
    <n v="8"/>
    <n v="26.327590000000001"/>
    <n v="2155.7800000000002"/>
    <n v="2254.429999999999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Residencial"/>
    <n v="45"/>
    <n v="5.101"/>
    <n v="493.52"/>
    <n v="730.88"/>
  </r>
  <r>
    <s v="E.E. Quito"/>
    <x v="0"/>
    <x v="4"/>
    <s v="Otros"/>
    <n v="2"/>
    <n v="8.2107299999999999"/>
    <n v="688.05"/>
    <n v="544.6"/>
  </r>
  <r>
    <s v="E.E. Quito"/>
    <x v="0"/>
    <x v="4"/>
    <s v="Otros"/>
    <n v="5"/>
    <n v="36.646920000000001"/>
    <n v="3103.99"/>
    <n v="4896.8900000000003"/>
  </r>
  <r>
    <s v="E.E. Quito"/>
    <x v="0"/>
    <x v="4"/>
    <s v="Otros"/>
    <n v="22"/>
    <n v="53.555140000000002"/>
    <n v="5342.72"/>
    <n v="5507.01"/>
  </r>
  <r>
    <s v="E.E. Quito"/>
    <x v="0"/>
    <x v="4"/>
    <s v="Otros"/>
    <n v="101"/>
    <n v="34.875999999999998"/>
    <n v="3063.25"/>
    <n v="2739.07"/>
  </r>
  <r>
    <s v="E.E. Quito"/>
    <x v="0"/>
    <x v="4"/>
    <s v="Otros"/>
    <n v="0"/>
    <n v="0"/>
    <n v="0"/>
    <n v="0"/>
  </r>
  <r>
    <s v="E.E. Quito"/>
    <x v="0"/>
    <x v="4"/>
    <s v="Otros"/>
    <n v="27"/>
    <n v="7.9250800000000003"/>
    <n v="638.79999999999995"/>
    <n v="582.91"/>
  </r>
  <r>
    <s v="E.E. Quito"/>
    <x v="0"/>
    <x v="4"/>
    <s v="Otros"/>
    <n v="308"/>
    <n v="80.558570000000003"/>
    <n v="12331.66"/>
    <n v="9760.6200000000008"/>
  </r>
  <r>
    <s v="E.E. Quito"/>
    <x v="0"/>
    <x v="4"/>
    <s v="Otros"/>
    <n v="379"/>
    <n v="3116.4614000000001"/>
    <n v="271601.74"/>
    <n v="280977.55"/>
  </r>
  <r>
    <s v="E.E. Quito"/>
    <x v="0"/>
    <x v="4"/>
    <s v="Otros"/>
    <n v="2"/>
    <n v="6.2728900000000003"/>
    <n v="674.88"/>
    <n v="619.77"/>
  </r>
  <r>
    <s v="E.E. Quito"/>
    <x v="0"/>
    <x v="4"/>
    <s v="Otros"/>
    <n v="1332"/>
    <n v="2126.9015199999999"/>
    <n v="223485.8"/>
    <n v="227056.37"/>
  </r>
  <r>
    <s v="E.E. Quito"/>
    <x v="0"/>
    <x v="4"/>
    <s v="Otros"/>
    <n v="9372"/>
    <n v="2496.5418"/>
    <n v="217280.3"/>
    <n v="221250.71"/>
  </r>
  <r>
    <s v="E.E. Quito"/>
    <x v="0"/>
    <x v="4"/>
    <s v="Otros"/>
    <n v="0"/>
    <n v="0"/>
    <n v="0"/>
    <n v="0"/>
  </r>
  <r>
    <s v="E.E. Quito"/>
    <x v="0"/>
    <x v="4"/>
    <s v="Otros"/>
    <n v="43"/>
    <n v="23.427379999999999"/>
    <n v="1876.15"/>
    <n v="1390.97"/>
  </r>
  <r>
    <s v="E.E. Quito"/>
    <x v="0"/>
    <x v="4"/>
    <s v="Residencial"/>
    <n v="0"/>
    <n v="0"/>
    <n v="0"/>
    <n v="0"/>
  </r>
  <r>
    <s v="E.E. Quito"/>
    <x v="0"/>
    <x v="4"/>
    <s v="Otros"/>
    <n v="20"/>
    <n v="4.359"/>
    <n v="378.91"/>
    <n v="481.94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7"/>
    <n v="163.09835000000001"/>
    <n v="13879.41"/>
    <n v="13879.41"/>
  </r>
  <r>
    <s v="E.E. Quito"/>
    <x v="0"/>
    <x v="4"/>
    <s v="Otros"/>
    <n v="0"/>
    <n v="0"/>
    <n v="0"/>
    <n v="0"/>
  </r>
  <r>
    <s v="E.E. Quito"/>
    <x v="0"/>
    <x v="4"/>
    <s v="Residencial"/>
    <n v="0"/>
    <n v="0"/>
    <n v="0"/>
    <n v="0"/>
  </r>
  <r>
    <s v="E.E. Quito"/>
    <x v="0"/>
    <x v="4"/>
    <s v="Otros"/>
    <n v="66"/>
    <n v="23.2194"/>
    <n v="2020.94"/>
    <n v="1994.85"/>
  </r>
  <r>
    <s v="E.E. Quito"/>
    <x v="0"/>
    <x v="4"/>
    <s v="Otros"/>
    <n v="0"/>
    <n v="0"/>
    <n v="0"/>
    <n v="0"/>
  </r>
  <r>
    <s v="E.E. Quito"/>
    <x v="0"/>
    <x v="4"/>
    <s v="Otros"/>
    <n v="200"/>
    <n v="49.039259999999999"/>
    <n v="3528.42"/>
    <n v="4104.8599999999997"/>
  </r>
  <r>
    <s v="E.E. Quito"/>
    <x v="0"/>
    <x v="4"/>
    <s v="Otros"/>
    <n v="200"/>
    <n v="63.132159999999999"/>
    <n v="4547.95"/>
    <n v="4553.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"/>
    <n v="11.619429999999999"/>
    <n v="778.97"/>
    <n v="409.58"/>
  </r>
  <r>
    <s v="E.E. Quito"/>
    <x v="0"/>
    <x v="4"/>
    <s v="Alumbrado Público"/>
    <n v="0"/>
    <n v="0"/>
    <n v="0"/>
    <n v="0"/>
  </r>
  <r>
    <s v="E.E. Quito"/>
    <x v="0"/>
    <x v="4"/>
    <s v="Industrial"/>
    <n v="8"/>
    <n v="74.556330000000003"/>
    <n v="5678.34"/>
    <n v="5140.83"/>
  </r>
  <r>
    <s v="E.E. Quito"/>
    <x v="0"/>
    <x v="4"/>
    <s v="Industrial"/>
    <n v="3"/>
    <n v="1.8779999999999999"/>
    <n v="289.57"/>
    <n v="510.73"/>
  </r>
  <r>
    <s v="E.E. Quito"/>
    <x v="0"/>
    <x v="4"/>
    <s v="Industrial"/>
    <n v="20"/>
    <n v="7.734"/>
    <n v="655.17999999999995"/>
    <n v="1071.5899999999999"/>
  </r>
  <r>
    <s v="E.E. Quito"/>
    <x v="0"/>
    <x v="4"/>
    <s v="Otros"/>
    <n v="14"/>
    <n v="26.683499999999999"/>
    <n v="2862.89"/>
    <n v="3213.38"/>
  </r>
  <r>
    <s v="E.E. Quito"/>
    <x v="0"/>
    <x v="4"/>
    <s v="Otros"/>
    <n v="435"/>
    <n v="3982.05825"/>
    <n v="330305.34000000003"/>
    <n v="294793.40000000002"/>
  </r>
  <r>
    <s v="E.E. Quito"/>
    <x v="0"/>
    <x v="4"/>
    <s v="Otros"/>
    <n v="357"/>
    <n v="436.80032"/>
    <n v="48598.32"/>
    <n v="50313.09"/>
  </r>
  <r>
    <s v="E.E. Quito"/>
    <x v="0"/>
    <x v="4"/>
    <s v="Otros"/>
    <n v="0"/>
    <n v="0"/>
    <n v="0"/>
    <n v="0"/>
  </r>
  <r>
    <s v="E.E. Quito"/>
    <x v="0"/>
    <x v="4"/>
    <s v="Otros"/>
    <n v="7"/>
    <n v="6.4349999999999996"/>
    <n v="607.64"/>
    <n v="830.93"/>
  </r>
  <r>
    <s v="E.E. Quito"/>
    <x v="0"/>
    <x v="4"/>
    <s v="Otros"/>
    <n v="22"/>
    <n v="29.858260000000001"/>
    <n v="2624.23"/>
    <n v="2281.37"/>
  </r>
  <r>
    <s v="E.E. Quito"/>
    <x v="0"/>
    <x v="4"/>
    <s v="Otros"/>
    <n v="0"/>
    <n v="0"/>
    <n v="0"/>
    <n v="0"/>
  </r>
  <r>
    <s v="E.E. Quito"/>
    <x v="0"/>
    <x v="4"/>
    <s v="Residencial"/>
    <n v="154392"/>
    <n v="26361.235720000001"/>
    <n v="2000823.35"/>
    <n v="1696321.56"/>
  </r>
  <r>
    <s v="E.E. Quito"/>
    <x v="0"/>
    <x v="4"/>
    <s v="Residencial"/>
    <n v="25"/>
    <n v="1.873"/>
    <n v="275.94"/>
    <n v="250.87"/>
  </r>
  <r>
    <s v="E.E. Quito"/>
    <x v="0"/>
    <x v="4"/>
    <s v="Residencial"/>
    <n v="944811"/>
    <n v="115381.73572"/>
    <n v="11301006.42"/>
    <n v="9901344.2899999991"/>
  </r>
  <r>
    <s v="E.E. Quito"/>
    <x v="0"/>
    <x v="4"/>
    <s v="Otros"/>
    <n v="2926"/>
    <n v="1044.29024"/>
    <n v="91805.58"/>
    <n v="55253.99"/>
  </r>
  <r>
    <s v="E.E. Quito"/>
    <x v="0"/>
    <x v="4"/>
    <s v="Otros"/>
    <n v="0"/>
    <n v="0"/>
    <n v="0"/>
    <n v="0"/>
  </r>
  <r>
    <s v="E.E. Quito"/>
    <x v="0"/>
    <x v="4"/>
    <s v="Otros"/>
    <n v="24"/>
    <n v="2.7919999999999998"/>
    <n v="191.34"/>
    <n v="266.33"/>
  </r>
  <r>
    <s v="E.E. Quito"/>
    <x v="0"/>
    <x v="4"/>
    <s v="Comercial"/>
    <n v="50"/>
    <n v="362.86891000000003"/>
    <n v="33004.71"/>
    <n v="12869.7"/>
  </r>
  <r>
    <s v="E.E. Quito"/>
    <x v="0"/>
    <x v="4"/>
    <s v="Comercial"/>
    <n v="25"/>
    <n v="21.6189"/>
    <n v="2693.96"/>
    <n v="1580.64"/>
  </r>
  <r>
    <s v="E.E. Quito"/>
    <x v="0"/>
    <x v="4"/>
    <s v="Comercial"/>
    <n v="597"/>
    <n v="230.01"/>
    <n v="22540.92"/>
    <n v="13515.28"/>
  </r>
  <r>
    <s v="E.E. Quito"/>
    <x v="0"/>
    <x v="4"/>
    <s v="Otros"/>
    <n v="63"/>
    <n v="484.99493000000001"/>
    <n v="30055.64"/>
    <n v="31710.78"/>
  </r>
  <r>
    <s v="E.E. Quito"/>
    <x v="0"/>
    <x v="4"/>
    <s v="Residencial"/>
    <n v="0"/>
    <n v="0"/>
    <n v="0"/>
    <n v="0"/>
  </r>
  <r>
    <s v="E.E. Quito"/>
    <x v="0"/>
    <x v="4"/>
    <s v="Alumbrado Público"/>
    <n v="0"/>
    <n v="0"/>
    <n v="0"/>
    <n v="0"/>
  </r>
  <r>
    <s v="E.E. Quito"/>
    <x v="0"/>
    <x v="4"/>
    <s v="Industrial"/>
    <n v="1276"/>
    <n v="11095.810289999999"/>
    <n v="890607.89"/>
    <n v="902151.19"/>
  </r>
  <r>
    <s v="E.E. Quito"/>
    <x v="0"/>
    <x v="4"/>
    <s v="Industrial"/>
    <n v="1174"/>
    <n v="1635.4835599999999"/>
    <n v="197334.2"/>
    <n v="198416.09"/>
  </r>
  <r>
    <s v="E.E. Quito"/>
    <x v="0"/>
    <x v="4"/>
    <s v="Industrial"/>
    <n v="8808"/>
    <n v="2880.8546999999999"/>
    <n v="233896.24"/>
    <n v="243012.69"/>
  </r>
  <r>
    <s v="E.E. Quito"/>
    <x v="0"/>
    <x v="4"/>
    <s v="Otros"/>
    <n v="14"/>
    <n v="15.26924"/>
    <n v="2305.44"/>
    <n v="3095.99"/>
  </r>
  <r>
    <s v="E.E. Quito"/>
    <x v="0"/>
    <x v="4"/>
    <s v="Otros"/>
    <n v="32"/>
    <n v="82.71011"/>
    <n v="6402.84"/>
    <n v="5726.21"/>
  </r>
  <r>
    <s v="E.E. Quito"/>
    <x v="0"/>
    <x v="4"/>
    <s v="Otros"/>
    <n v="6"/>
    <n v="1.8560000000000001"/>
    <n v="123.56"/>
    <n v="723.56"/>
  </r>
  <r>
    <s v="E.E. Quito"/>
    <x v="0"/>
    <x v="4"/>
    <s v="Otros"/>
    <n v="5"/>
    <n v="10.550660000000001"/>
    <n v="761.28"/>
    <n v="588.70000000000005"/>
  </r>
  <r>
    <s v="E.E. Quito"/>
    <x v="0"/>
    <x v="4"/>
    <s v="Otros"/>
    <n v="157"/>
    <n v="114.00038000000001"/>
    <n v="12158.28"/>
    <n v="13704.84"/>
  </r>
  <r>
    <s v="E.E. Quito"/>
    <x v="0"/>
    <x v="4"/>
    <s v="Otros"/>
    <n v="3"/>
    <n v="24.773520000000001"/>
    <n v="993.04"/>
    <n v="993.04"/>
  </r>
  <r>
    <s v="E.E. Quito"/>
    <x v="0"/>
    <x v="4"/>
    <s v="Otros"/>
    <n v="90"/>
    <n v="323.40311000000003"/>
    <n v="22215.67"/>
    <n v="20353.52"/>
  </r>
  <r>
    <s v="E.E. Quito"/>
    <x v="0"/>
    <x v="4"/>
    <s v="Otros"/>
    <n v="58"/>
    <n v="57.259360000000001"/>
    <n v="5289.02"/>
    <n v="5748.22"/>
  </r>
  <r>
    <s v="E.E. Quito"/>
    <x v="0"/>
    <x v="4"/>
    <s v="Otros"/>
    <n v="638"/>
    <n v="191.57893999999999"/>
    <n v="13593.55"/>
    <n v="13548.73"/>
  </r>
  <r>
    <s v="E.E. Quito"/>
    <x v="0"/>
    <x v="4"/>
    <s v="Otros"/>
    <n v="808"/>
    <n v="210.90129999999999"/>
    <n v="14864.27"/>
    <n v="15779.68"/>
  </r>
  <r>
    <s v="E.E. Quito"/>
    <x v="0"/>
    <x v="4"/>
    <s v="Comercial"/>
    <n v="2570"/>
    <n v="18377.24006"/>
    <n v="1774367.67"/>
    <n v="1742783.68"/>
  </r>
  <r>
    <s v="E.E. Quito"/>
    <x v="0"/>
    <x v="4"/>
    <s v="Comercial"/>
    <n v="6008"/>
    <n v="10786.73012"/>
    <n v="1221845.21"/>
    <n v="1197594.42"/>
  </r>
  <r>
    <s v="E.E. Quito"/>
    <x v="0"/>
    <x v="4"/>
    <s v="Comercial"/>
    <n v="135694"/>
    <n v="34666.238590000001"/>
    <n v="3365270.41"/>
    <n v="3352473.23"/>
  </r>
  <r>
    <s v="E.E. Quito"/>
    <x v="0"/>
    <x v="4"/>
    <s v="Otros"/>
    <n v="23"/>
    <n v="175.51543000000001"/>
    <n v="13463.84"/>
    <n v="12467.91"/>
  </r>
  <r>
    <s v="E.E. Quito"/>
    <x v="0"/>
    <x v="4"/>
    <s v="Otros"/>
    <n v="39"/>
    <n v="67.958839999999995"/>
    <n v="6473.65"/>
    <n v="6730.45"/>
  </r>
  <r>
    <s v="E.E. Quito"/>
    <x v="0"/>
    <x v="4"/>
    <s v="Otros"/>
    <n v="24"/>
    <n v="121.26334"/>
    <n v="4867.34"/>
    <n v="4036.96"/>
  </r>
  <r>
    <s v="E.E. Quito"/>
    <x v="0"/>
    <x v="4"/>
    <s v="Otros"/>
    <n v="7"/>
    <n v="4.34"/>
    <n v="540.54"/>
    <n v="476.61"/>
  </r>
  <r>
    <s v="E.E. Quito"/>
    <x v="0"/>
    <x v="4"/>
    <s v="Otros"/>
    <n v="64"/>
    <n v="325.08724999999998"/>
    <n v="23222.22"/>
    <n v="19534.41"/>
  </r>
  <r>
    <s v="E.E. Quito"/>
    <x v="0"/>
    <x v="4"/>
    <s v="Otros"/>
    <n v="34"/>
    <n v="69.415139999999994"/>
    <n v="5506.78"/>
    <n v="4894.3"/>
  </r>
  <r>
    <s v="E.E. Quito"/>
    <x v="0"/>
    <x v="4"/>
    <s v="Otros"/>
    <n v="283"/>
    <n v="127.8997"/>
    <n v="9240.31"/>
    <n v="9200.2199999999993"/>
  </r>
  <r>
    <s v="E.E. Quito"/>
    <x v="0"/>
    <x v="4"/>
    <s v="Alumbrado Público"/>
    <n v="1"/>
    <n v="20494.072530000001"/>
    <n v="1773604.16"/>
    <n v="1793313.54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34"/>
    <n v="190.20695000000001"/>
    <n v="12794.26"/>
    <n v="12427.88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1"/>
    <n v="493.96800000000002"/>
    <n v="45430.82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0"/>
    <n v="223.64218"/>
    <n v="10254.18"/>
    <n v="4126.45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7"/>
    <n v="63.05688"/>
    <n v="6261.63"/>
    <n v="6402.29"/>
  </r>
  <r>
    <s v="E.E. Quito"/>
    <x v="0"/>
    <x v="4"/>
    <s v="Industrial"/>
    <n v="0"/>
    <n v="0"/>
    <n v="0"/>
    <n v="0"/>
  </r>
  <r>
    <s v="E.E. Quito"/>
    <x v="0"/>
    <x v="4"/>
    <s v="Industrial"/>
    <n v="7"/>
    <n v="644.82637"/>
    <n v="60768.49"/>
    <n v="57322.66"/>
  </r>
  <r>
    <s v="E.E. Quito"/>
    <x v="0"/>
    <x v="4"/>
    <s v="Industr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18"/>
    <n v="3552.87626"/>
    <n v="245448.48"/>
    <n v="0"/>
  </r>
  <r>
    <s v="E.E. Quito"/>
    <x v="0"/>
    <x v="4"/>
    <s v="Otros"/>
    <n v="2"/>
    <n v="38.186019999999999"/>
    <n v="5641.1"/>
    <n v="12519.62"/>
  </r>
  <r>
    <s v="E.E. Quito"/>
    <x v="0"/>
    <x v="4"/>
    <s v="Otros"/>
    <n v="0"/>
    <n v="0"/>
    <n v="0"/>
    <n v="0"/>
  </r>
  <r>
    <s v="E.E. Quito"/>
    <x v="0"/>
    <x v="4"/>
    <s v="Otros"/>
    <n v="120"/>
    <n v="6178.7192400000004"/>
    <n v="443155.17"/>
    <n v="351557.93"/>
  </r>
  <r>
    <s v="E.E. Quito"/>
    <x v="0"/>
    <x v="4"/>
    <s v="Otros"/>
    <n v="1"/>
    <n v="0.38900000000000001"/>
    <n v="40.25"/>
    <n v="102.01"/>
  </r>
  <r>
    <s v="E.E. Quito"/>
    <x v="0"/>
    <x v="4"/>
    <s v="Comercial"/>
    <n v="6"/>
    <n v="569.77332000000001"/>
    <n v="54936.73"/>
    <n v="47598.82"/>
  </r>
  <r>
    <s v="E.E. Quito"/>
    <x v="0"/>
    <x v="4"/>
    <s v="Comercial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0"/>
    <n v="0"/>
    <n v="0"/>
    <n v="0"/>
  </r>
  <r>
    <s v="E.E. Quito"/>
    <x v="0"/>
    <x v="4"/>
    <s v="Otros"/>
    <n v="23"/>
    <n v="853.92345"/>
    <n v="55447.29"/>
    <n v="39311.51"/>
  </r>
  <r>
    <s v="E.E. Quito"/>
    <x v="0"/>
    <x v="4"/>
    <s v="Otros"/>
    <n v="0"/>
    <n v="0"/>
    <n v="0"/>
    <n v="0"/>
  </r>
  <r>
    <s v="E.E. Quito"/>
    <x v="0"/>
    <x v="4"/>
    <s v="Otros"/>
    <n v="31"/>
    <n v="2693.2934700000001"/>
    <n v="172665.83"/>
    <n v="135315.38"/>
  </r>
  <r>
    <s v="E.E. Quito"/>
    <x v="0"/>
    <x v="5"/>
    <s v="Otros"/>
    <n v="43"/>
    <n v="19.038060000000002"/>
    <n v="1544.94"/>
    <n v="1498.82"/>
  </r>
  <r>
    <s v="E.E. Quito"/>
    <x v="0"/>
    <x v="5"/>
    <s v="Otros"/>
    <n v="66"/>
    <n v="23.034880000000001"/>
    <n v="2015.48"/>
    <n v="1945.75"/>
  </r>
  <r>
    <s v="E.E. Quito"/>
    <x v="0"/>
    <x v="5"/>
    <s v="Otros"/>
    <n v="0"/>
    <n v="0"/>
    <n v="0"/>
    <n v="0"/>
  </r>
  <r>
    <s v="E.E. Quito"/>
    <x v="0"/>
    <x v="5"/>
    <s v="Otros"/>
    <n v="200"/>
    <n v="61.078380000000003"/>
    <n v="4456.1899999999996"/>
    <n v="4338.1499999999996"/>
  </r>
  <r>
    <s v="E.E. Quito"/>
    <x v="0"/>
    <x v="5"/>
    <s v="Otros"/>
    <n v="200"/>
    <n v="54.095460000000003"/>
    <n v="3825.4"/>
    <n v="4237.3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3"/>
    <n v="12.28243"/>
    <n v="827.08"/>
    <n v="765.57"/>
  </r>
  <r>
    <s v="E.E. Quito"/>
    <x v="0"/>
    <x v="5"/>
    <s v="Otros"/>
    <n v="0"/>
    <n v="0"/>
    <n v="0"/>
    <n v="0"/>
  </r>
  <r>
    <s v="E.E. Quito"/>
    <x v="0"/>
    <x v="5"/>
    <s v="Otros"/>
    <n v="7"/>
    <n v="7.55"/>
    <n v="687.74"/>
    <n v="631.82000000000005"/>
  </r>
  <r>
    <s v="E.E. Quito"/>
    <x v="0"/>
    <x v="5"/>
    <s v="Otros"/>
    <n v="22"/>
    <n v="29.660799999999998"/>
    <n v="2658.38"/>
    <n v="3019.12"/>
  </r>
  <r>
    <s v="E.E. Quito"/>
    <x v="0"/>
    <x v="5"/>
    <s v="Otros"/>
    <n v="0"/>
    <n v="0"/>
    <n v="0"/>
    <n v="0"/>
  </r>
  <r>
    <s v="E.E. Quito"/>
    <x v="0"/>
    <x v="5"/>
    <s v="Residencial"/>
    <n v="154518"/>
    <n v="26016.893980000001"/>
    <n v="1982535.27"/>
    <n v="1282518.6200000001"/>
  </r>
  <r>
    <s v="E.E. Quito"/>
    <x v="0"/>
    <x v="5"/>
    <s v="Residencial"/>
    <n v="23"/>
    <n v="1.802"/>
    <n v="263.99"/>
    <n v="222.74"/>
  </r>
  <r>
    <s v="E.E. Quito"/>
    <x v="0"/>
    <x v="5"/>
    <s v="Residencial"/>
    <n v="942907"/>
    <n v="113896.7522"/>
    <n v="11221235.970000001"/>
    <n v="7462789.0800000001"/>
  </r>
  <r>
    <s v="E.E. Quito"/>
    <x v="0"/>
    <x v="5"/>
    <s v="Residencial"/>
    <n v="0"/>
    <n v="0"/>
    <n v="0"/>
    <n v="0"/>
  </r>
  <r>
    <s v="E.E. Quito"/>
    <x v="0"/>
    <x v="5"/>
    <s v="Alumbrado Público"/>
    <n v="0"/>
    <n v="0"/>
    <n v="0"/>
    <n v="0"/>
  </r>
  <r>
    <s v="E.E. Quito"/>
    <x v="0"/>
    <x v="5"/>
    <s v="Industrial"/>
    <n v="1275"/>
    <n v="10547.30946"/>
    <n v="850237.92"/>
    <n v="851758.68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1169"/>
    <n v="1592.8434400000001"/>
    <n v="191232.97"/>
    <n v="182671.09"/>
  </r>
  <r>
    <s v="E.E. Quito"/>
    <x v="0"/>
    <x v="5"/>
    <s v="Industrial"/>
    <n v="8825"/>
    <n v="2815.5254100000002"/>
    <n v="228247.69"/>
    <n v="222597.93"/>
  </r>
  <r>
    <s v="E.E. Quito"/>
    <x v="0"/>
    <x v="5"/>
    <s v="Otros"/>
    <n v="13"/>
    <n v="14.04012"/>
    <n v="2158.6"/>
    <n v="1741.13"/>
  </r>
  <r>
    <s v="E.E. Quito"/>
    <x v="0"/>
    <x v="5"/>
    <s v="Otros"/>
    <n v="32"/>
    <n v="77.026690000000002"/>
    <n v="6018.54"/>
    <n v="6393.27"/>
  </r>
  <r>
    <s v="E.E. Quito"/>
    <x v="0"/>
    <x v="5"/>
    <s v="Otros"/>
    <n v="806"/>
    <n v="211.99950000000001"/>
    <n v="15002.99"/>
    <n v="14715.04"/>
  </r>
  <r>
    <s v="E.E. Quito"/>
    <x v="0"/>
    <x v="5"/>
    <s v="Comercial"/>
    <n v="2570"/>
    <n v="18121.817660000001"/>
    <n v="1751863.61"/>
    <n v="1783221.7"/>
  </r>
  <r>
    <s v="E.E. Quito"/>
    <x v="0"/>
    <x v="5"/>
    <s v="Comercial"/>
    <n v="5974"/>
    <n v="10298.84338"/>
    <n v="1175335.54"/>
    <n v="1181595.3500000001"/>
  </r>
  <r>
    <s v="E.E. Quito"/>
    <x v="0"/>
    <x v="5"/>
    <s v="Comercial"/>
    <n v="135573"/>
    <n v="33746.852959999997"/>
    <n v="3277614.23"/>
    <n v="3276504.35"/>
  </r>
  <r>
    <s v="E.E. Quito"/>
    <x v="0"/>
    <x v="5"/>
    <s v="Otros"/>
    <n v="21"/>
    <n v="145.36551"/>
    <n v="11296.59"/>
    <n v="9291.94"/>
  </r>
  <r>
    <s v="E.E. Quito"/>
    <x v="0"/>
    <x v="5"/>
    <s v="Otros"/>
    <n v="39"/>
    <n v="61.549419999999998"/>
    <n v="6011.19"/>
    <n v="5262.41"/>
  </r>
  <r>
    <s v="E.E. Quito"/>
    <x v="0"/>
    <x v="5"/>
    <s v="Otros"/>
    <n v="24"/>
    <n v="102.54273000000001"/>
    <n v="4118.5200000000004"/>
    <n v="3996.6"/>
  </r>
  <r>
    <s v="E.E. Quito"/>
    <x v="0"/>
    <x v="5"/>
    <s v="Otros"/>
    <n v="34"/>
    <n v="199.56978000000001"/>
    <n v="13438.7"/>
    <n v="13149.24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1"/>
    <n v="469.392"/>
    <n v="43294.02"/>
    <n v="45138.58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0"/>
    <n v="44.94"/>
    <n v="2816.29"/>
    <n v="5017.9799999999996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7"/>
    <n v="62.525309999999998"/>
    <n v="6110.86"/>
    <n v="4093.95"/>
  </r>
  <r>
    <s v="E.E. Quito"/>
    <x v="0"/>
    <x v="5"/>
    <s v="Industrial"/>
    <n v="0"/>
    <n v="0"/>
    <n v="0"/>
    <n v="0"/>
  </r>
  <r>
    <s v="E.E. Quito"/>
    <x v="0"/>
    <x v="5"/>
    <s v="Industrial"/>
    <n v="7"/>
    <n v="587.78886"/>
    <n v="55168.04"/>
    <n v="72009.33"/>
  </r>
  <r>
    <s v="E.E. Quito"/>
    <x v="0"/>
    <x v="5"/>
    <s v="Industr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8"/>
    <n v="3452.02385"/>
    <n v="250054.62"/>
    <n v="242951.96"/>
  </r>
  <r>
    <s v="E.E. Quito"/>
    <x v="0"/>
    <x v="5"/>
    <s v="Otros"/>
    <n v="2"/>
    <n v="40.99559"/>
    <n v="6878.52"/>
    <n v="0"/>
  </r>
  <r>
    <s v="E.E. Quito"/>
    <x v="0"/>
    <x v="5"/>
    <s v="Otros"/>
    <n v="0"/>
    <n v="0"/>
    <n v="0"/>
    <n v="0"/>
  </r>
  <r>
    <s v="E.E. Quito"/>
    <x v="0"/>
    <x v="5"/>
    <s v="Otros"/>
    <n v="120"/>
    <n v="5800.7198099999996"/>
    <n v="418059.75"/>
    <n v="463357.35"/>
  </r>
  <r>
    <s v="E.E. Quito"/>
    <x v="0"/>
    <x v="5"/>
    <s v="Otros"/>
    <n v="1"/>
    <n v="0.66900000000000004"/>
    <n v="61.76"/>
    <n v="57.71"/>
  </r>
  <r>
    <s v="E.E. Quito"/>
    <x v="0"/>
    <x v="5"/>
    <s v="Comercial"/>
    <n v="6"/>
    <n v="544.89778000000001"/>
    <n v="52655.45"/>
    <n v="51249.89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2"/>
    <n v="796.84181999999998"/>
    <n v="51934.11"/>
    <n v="50986.7"/>
  </r>
  <r>
    <s v="E.E. Quito"/>
    <x v="0"/>
    <x v="5"/>
    <s v="Otros"/>
    <n v="0"/>
    <n v="0"/>
    <n v="0"/>
    <n v="0"/>
  </r>
  <r>
    <s v="E.E. Quito"/>
    <x v="0"/>
    <x v="5"/>
    <s v="Otros"/>
    <n v="31"/>
    <n v="2568.2473599999998"/>
    <n v="165529.91"/>
    <n v="162683.31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"/>
    <n v="2.5950000000000001E-2"/>
    <n v="12.37"/>
    <n v="4.2300000000000004"/>
  </r>
  <r>
    <s v="E.E. Quito"/>
    <x v="0"/>
    <x v="5"/>
    <s v="Residencial"/>
    <n v="44"/>
    <n v="5.468"/>
    <n v="533.98"/>
    <n v="293.13"/>
  </r>
  <r>
    <s v="E.E. Quito"/>
    <x v="0"/>
    <x v="5"/>
    <s v="Otros"/>
    <n v="2"/>
    <n v="8.6630299999999991"/>
    <n v="724.13"/>
    <n v="354.12"/>
  </r>
  <r>
    <s v="E.E. Quito"/>
    <x v="0"/>
    <x v="5"/>
    <s v="Otros"/>
    <n v="5"/>
    <n v="34.074039999999997"/>
    <n v="2919.15"/>
    <n v="1158.78"/>
  </r>
  <r>
    <s v="E.E. Quito"/>
    <x v="0"/>
    <x v="5"/>
    <s v="Otros"/>
    <n v="22"/>
    <n v="53.063499999999998"/>
    <n v="5263.01"/>
    <n v="4940.68"/>
  </r>
  <r>
    <s v="E.E. Quito"/>
    <x v="0"/>
    <x v="5"/>
    <s v="Otros"/>
    <n v="101"/>
    <n v="34.884999999999998"/>
    <n v="3062.03"/>
    <n v="2865.97"/>
  </r>
  <r>
    <s v="E.E. Quito"/>
    <x v="0"/>
    <x v="5"/>
    <s v="Otros"/>
    <n v="0"/>
    <n v="0"/>
    <n v="0"/>
    <n v="0"/>
  </r>
  <r>
    <s v="E.E. Quito"/>
    <x v="0"/>
    <x v="5"/>
    <s v="Otros"/>
    <n v="27"/>
    <n v="6.9983199999999997"/>
    <n v="566.35"/>
    <n v="620.85"/>
  </r>
  <r>
    <s v="E.E. Quito"/>
    <x v="0"/>
    <x v="5"/>
    <s v="Residencial"/>
    <n v="0"/>
    <n v="0"/>
    <n v="0"/>
    <n v="0"/>
  </r>
  <r>
    <s v="E.E. Quito"/>
    <x v="0"/>
    <x v="5"/>
    <s v="Otros"/>
    <n v="20"/>
    <n v="4.0270000000000001"/>
    <n v="351.14"/>
    <n v="596.49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7"/>
    <n v="154.37533999999999"/>
    <n v="13364.39"/>
    <n v="12617.87"/>
  </r>
  <r>
    <s v="E.E. Quito"/>
    <x v="0"/>
    <x v="5"/>
    <s v="Otros"/>
    <n v="0"/>
    <n v="0"/>
    <n v="0"/>
    <n v="0"/>
  </r>
  <r>
    <s v="E.E. Quito"/>
    <x v="0"/>
    <x v="5"/>
    <s v="Residencial"/>
    <n v="0"/>
    <n v="0"/>
    <n v="0"/>
    <n v="0"/>
  </r>
  <r>
    <s v="E.E. Quito"/>
    <x v="0"/>
    <x v="5"/>
    <s v="Alumbrado Público"/>
    <n v="0"/>
    <n v="0"/>
    <n v="0"/>
    <n v="0"/>
  </r>
  <r>
    <s v="E.E. Quito"/>
    <x v="0"/>
    <x v="5"/>
    <s v="Industrial"/>
    <n v="8"/>
    <n v="80.813839999999999"/>
    <n v="6113.53"/>
    <n v="8186.72"/>
  </r>
  <r>
    <s v="E.E. Quito"/>
    <x v="0"/>
    <x v="5"/>
    <s v="Industrial"/>
    <n v="3"/>
    <n v="1.3380000000000001"/>
    <n v="238.71"/>
    <n v="0"/>
  </r>
  <r>
    <s v="E.E. Quito"/>
    <x v="0"/>
    <x v="5"/>
    <s v="Industrial"/>
    <n v="19"/>
    <n v="7.9820000000000002"/>
    <n v="680.47"/>
    <n v="882.4"/>
  </r>
  <r>
    <s v="E.E. Quito"/>
    <x v="0"/>
    <x v="5"/>
    <s v="Otros"/>
    <n v="14"/>
    <n v="25.832799999999999"/>
    <n v="2792.71"/>
    <n v="2278.2199999999998"/>
  </r>
  <r>
    <s v="E.E. Quito"/>
    <x v="0"/>
    <x v="5"/>
    <s v="Otros"/>
    <n v="438"/>
    <n v="3907.5148199999999"/>
    <n v="325348.07"/>
    <n v="312896.21999999997"/>
  </r>
  <r>
    <s v="E.E. Quito"/>
    <x v="0"/>
    <x v="5"/>
    <s v="Otros"/>
    <n v="360"/>
    <n v="476.68042000000003"/>
    <n v="59063.59"/>
    <n v="62579.74"/>
  </r>
  <r>
    <s v="E.E. Quito"/>
    <x v="0"/>
    <x v="5"/>
    <s v="Otros"/>
    <n v="2925"/>
    <n v="1011.75152"/>
    <n v="88759.06"/>
    <n v="88734.7"/>
  </r>
  <r>
    <s v="E.E. Quito"/>
    <x v="0"/>
    <x v="5"/>
    <s v="Otros"/>
    <n v="0"/>
    <n v="0"/>
    <n v="0"/>
    <n v="0"/>
  </r>
  <r>
    <s v="E.E. Quito"/>
    <x v="0"/>
    <x v="5"/>
    <s v="Otros"/>
    <n v="23"/>
    <n v="2.8540000000000001"/>
    <n v="189.16"/>
    <n v="159.24"/>
  </r>
  <r>
    <s v="E.E. Quito"/>
    <x v="0"/>
    <x v="5"/>
    <s v="Comercial"/>
    <n v="50"/>
    <n v="346.78428000000002"/>
    <n v="31703.19"/>
    <n v="20951"/>
  </r>
  <r>
    <s v="E.E. Quito"/>
    <x v="0"/>
    <x v="5"/>
    <s v="Comercial"/>
    <n v="25"/>
    <n v="23.12922"/>
    <n v="2874.44"/>
    <n v="2547.06"/>
  </r>
  <r>
    <s v="E.E. Quito"/>
    <x v="0"/>
    <x v="5"/>
    <s v="Comercial"/>
    <n v="605"/>
    <n v="232.17841999999999"/>
    <n v="22781.040000000001"/>
    <n v="21771.279999999999"/>
  </r>
  <r>
    <s v="E.E. Quito"/>
    <x v="0"/>
    <x v="5"/>
    <s v="Otros"/>
    <n v="63"/>
    <n v="441.17178000000001"/>
    <n v="27700.54"/>
    <n v="20715.740000000002"/>
  </r>
  <r>
    <s v="E.E. Quito"/>
    <x v="0"/>
    <x v="5"/>
    <s v="Otros"/>
    <n v="0"/>
    <n v="0"/>
    <n v="0"/>
    <n v="0"/>
  </r>
  <r>
    <s v="E.E. Quito"/>
    <x v="0"/>
    <x v="5"/>
    <s v="Industrial"/>
    <n v="1"/>
    <n v="1888.2"/>
    <n v="163768.87"/>
    <n v="163768.8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3"/>
    <n v="10.804180000000001"/>
    <n v="841.25"/>
    <n v="1489.48"/>
  </r>
  <r>
    <s v="E.E. Quito"/>
    <x v="0"/>
    <x v="5"/>
    <s v="Otros"/>
    <n v="0"/>
    <n v="0"/>
    <n v="0"/>
    <n v="0"/>
  </r>
  <r>
    <s v="E.E. Quito"/>
    <x v="0"/>
    <x v="5"/>
    <s v="Otros"/>
    <n v="6"/>
    <n v="1.702"/>
    <n v="114.77"/>
    <n v="18.16"/>
  </r>
  <r>
    <s v="E.E. Quito"/>
    <x v="0"/>
    <x v="5"/>
    <s v="Otros"/>
    <n v="5"/>
    <n v="7.70472"/>
    <n v="588.70000000000005"/>
    <n v="495.23"/>
  </r>
  <r>
    <s v="E.E. Quito"/>
    <x v="0"/>
    <x v="5"/>
    <s v="Otros"/>
    <n v="156"/>
    <n v="97.7303"/>
    <n v="10998.21"/>
    <n v="10916.7"/>
  </r>
  <r>
    <s v="E.E. Quito"/>
    <x v="0"/>
    <x v="5"/>
    <s v="Otros"/>
    <n v="3"/>
    <n v="23.17098"/>
    <n v="928.94"/>
    <n v="928.94"/>
  </r>
  <r>
    <s v="E.E. Quito"/>
    <x v="0"/>
    <x v="5"/>
    <s v="Otros"/>
    <n v="89"/>
    <n v="369.55270000000002"/>
    <n v="25223.34"/>
    <n v="24466.9"/>
  </r>
  <r>
    <s v="E.E. Quito"/>
    <x v="0"/>
    <x v="5"/>
    <s v="Otros"/>
    <n v="60"/>
    <n v="83.088139999999996"/>
    <n v="7049.33"/>
    <n v="6497.09"/>
  </r>
  <r>
    <s v="E.E. Quito"/>
    <x v="0"/>
    <x v="5"/>
    <s v="Otros"/>
    <n v="641"/>
    <n v="236.07910000000001"/>
    <n v="17177.05"/>
    <n v="18173.62"/>
  </r>
  <r>
    <s v="E.E. Quito"/>
    <x v="0"/>
    <x v="5"/>
    <s v="Comercial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1"/>
    <n v="281.78534999999999"/>
    <n v="17851.97"/>
    <n v="17851.97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7"/>
    <n v="4.76"/>
    <n v="584.98"/>
    <n v="458.32"/>
  </r>
  <r>
    <s v="E.E. Quito"/>
    <x v="0"/>
    <x v="5"/>
    <s v="Otros"/>
    <n v="64"/>
    <n v="317.64479"/>
    <n v="22836.92"/>
    <n v="24531.26"/>
  </r>
  <r>
    <s v="E.E. Quito"/>
    <x v="0"/>
    <x v="5"/>
    <s v="Otros"/>
    <n v="33"/>
    <n v="56.7288"/>
    <n v="4595.91"/>
    <n v="4030.25"/>
  </r>
  <r>
    <s v="E.E. Quito"/>
    <x v="0"/>
    <x v="5"/>
    <s v="Otros"/>
    <n v="282"/>
    <n v="129.89537999999999"/>
    <n v="9356.8700000000008"/>
    <n v="7559.88"/>
  </r>
  <r>
    <s v="E.E. Quito"/>
    <x v="0"/>
    <x v="5"/>
    <s v="Alumbrado Público"/>
    <n v="1"/>
    <n v="20535.954269999998"/>
    <n v="1753602.55"/>
    <n v="1743854.62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Industrial"/>
    <n v="0"/>
    <n v="0"/>
    <n v="0"/>
    <n v="0"/>
  </r>
  <r>
    <s v="E.E. Quito"/>
    <x v="0"/>
    <x v="5"/>
    <s v="Industrial"/>
    <n v="644"/>
    <n v="37914.941099999996"/>
    <n v="3685628.89"/>
    <n v="3532779.75"/>
  </r>
  <r>
    <s v="E.E. Quito"/>
    <x v="0"/>
    <x v="5"/>
    <s v="Industrial"/>
    <n v="2"/>
    <n v="2.8821599999999998"/>
    <n v="393.3"/>
    <n v="375.77"/>
  </r>
  <r>
    <s v="E.E. Quito"/>
    <x v="0"/>
    <x v="5"/>
    <s v="Otros"/>
    <n v="7"/>
    <n v="20.528490000000001"/>
    <n v="1962.6"/>
    <n v="1898.8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"/>
    <n v="89.369640000000004"/>
    <n v="6431.47"/>
    <n v="6851.3"/>
  </r>
  <r>
    <s v="E.E. Quito"/>
    <x v="0"/>
    <x v="5"/>
    <s v="Comercial"/>
    <n v="414"/>
    <n v="14365.40633"/>
    <n v="1445785.14"/>
    <n v="1343659.12"/>
  </r>
  <r>
    <s v="E.E. Quito"/>
    <x v="0"/>
    <x v="5"/>
    <s v="Comercial"/>
    <n v="6"/>
    <n v="12.17916"/>
    <n v="1568.07"/>
    <n v="1610.72"/>
  </r>
  <r>
    <s v="E.E. Quito"/>
    <x v="0"/>
    <x v="5"/>
    <s v="Otros"/>
    <n v="8"/>
    <n v="27.81429"/>
    <n v="2198.66"/>
    <n v="1839.95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0"/>
    <n v="0"/>
    <n v="0"/>
    <n v="0"/>
  </r>
  <r>
    <s v="E.E. Quito"/>
    <x v="0"/>
    <x v="5"/>
    <s v="Otros"/>
    <n v="292"/>
    <n v="83.414209999999997"/>
    <n v="11326.06"/>
    <n v="11273.32"/>
  </r>
  <r>
    <s v="E.E. Quito"/>
    <x v="0"/>
    <x v="5"/>
    <s v="Otros"/>
    <n v="376"/>
    <n v="3057.4088099999999"/>
    <n v="266040.52"/>
    <n v="249293.9"/>
  </r>
  <r>
    <s v="E.E. Quito"/>
    <x v="0"/>
    <x v="5"/>
    <s v="Otros"/>
    <n v="2"/>
    <n v="5.5241499999999997"/>
    <n v="619.77"/>
    <n v="725.86"/>
  </r>
  <r>
    <s v="E.E. Quito"/>
    <x v="0"/>
    <x v="5"/>
    <s v="Otros"/>
    <n v="1333"/>
    <n v="2061.0179199999998"/>
    <n v="219144.95999999999"/>
    <n v="211751.45"/>
  </r>
  <r>
    <s v="E.E. Quito"/>
    <x v="0"/>
    <x v="5"/>
    <s v="Otros"/>
    <n v="9366"/>
    <n v="2449.5401000000002"/>
    <n v="213140.06"/>
    <n v="201258.87"/>
  </r>
  <r>
    <s v="E.E. Quito"/>
    <x v="0"/>
    <x v="5"/>
    <s v="Otros"/>
    <n v="0"/>
    <n v="0"/>
    <n v="0"/>
    <n v="0"/>
  </r>
  <r>
    <s v="E.E. Quito"/>
    <x v="0"/>
    <x v="6"/>
    <s v="Otros"/>
    <n v="7"/>
    <n v="22.973099999999999"/>
    <n v="2083.88"/>
    <n v="2166.0300000000002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"/>
    <n v="105.64033000000001"/>
    <n v="7600.76"/>
    <n v="7180.93"/>
  </r>
  <r>
    <s v="E.E. Quito"/>
    <x v="0"/>
    <x v="6"/>
    <s v="Comercial"/>
    <n v="409"/>
    <n v="15124.587659999999"/>
    <n v="1512215.43"/>
    <n v="1424077.53"/>
  </r>
  <r>
    <s v="E.E. Quito"/>
    <x v="0"/>
    <x v="6"/>
    <s v="Comercial"/>
    <n v="6"/>
    <n v="12.722659999999999"/>
    <n v="1613.76"/>
    <n v="3622.52"/>
  </r>
  <r>
    <s v="E.E. Quito"/>
    <x v="0"/>
    <x v="6"/>
    <s v="Otros"/>
    <n v="7"/>
    <n v="17.384039999999999"/>
    <n v="1677.22"/>
    <n v="1190.1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54"/>
    <n v="69.476529999999997"/>
    <n v="9362.3700000000008"/>
    <n v="6930.74"/>
  </r>
  <r>
    <s v="E.E. Quito"/>
    <x v="0"/>
    <x v="6"/>
    <s v="Otros"/>
    <n v="374"/>
    <n v="3122.8869300000001"/>
    <n v="271516.13"/>
    <n v="210946.23"/>
  </r>
  <r>
    <s v="E.E. Quito"/>
    <x v="0"/>
    <x v="6"/>
    <s v="Otros"/>
    <n v="2"/>
    <n v="7.1201299999999996"/>
    <n v="725.86"/>
    <n v="0"/>
  </r>
  <r>
    <s v="E.E. Quito"/>
    <x v="0"/>
    <x v="6"/>
    <s v="Otros"/>
    <n v="1332"/>
    <n v="1937.2467799999999"/>
    <n v="207849.67"/>
    <n v="203527.7"/>
  </r>
  <r>
    <s v="E.E. Quito"/>
    <x v="0"/>
    <x v="6"/>
    <s v="Otros"/>
    <n v="9343"/>
    <n v="2370.7064"/>
    <n v="206152.19"/>
    <n v="203159.02"/>
  </r>
  <r>
    <s v="E.E. Quito"/>
    <x v="0"/>
    <x v="6"/>
    <s v="Otros"/>
    <n v="0"/>
    <n v="0"/>
    <n v="0"/>
    <n v="0"/>
  </r>
  <r>
    <s v="E.E. Quito"/>
    <x v="0"/>
    <x v="6"/>
    <s v="Otros"/>
    <n v="43"/>
    <n v="18.442080000000001"/>
    <n v="1489.33"/>
    <n v="1806.37"/>
  </r>
  <r>
    <s v="E.E. Quito"/>
    <x v="0"/>
    <x v="6"/>
    <s v="Otros"/>
    <n v="65"/>
    <n v="19.868919999999999"/>
    <n v="1730.04"/>
    <n v="1338.75"/>
  </r>
  <r>
    <s v="E.E. Quito"/>
    <x v="0"/>
    <x v="6"/>
    <s v="Otros"/>
    <n v="0"/>
    <n v="0"/>
    <n v="0"/>
    <n v="0"/>
  </r>
  <r>
    <s v="E.E. Quito"/>
    <x v="0"/>
    <x v="6"/>
    <s v="Otros"/>
    <n v="201"/>
    <n v="60.883580000000002"/>
    <n v="4454.84"/>
    <n v="5075.5600000000004"/>
  </r>
  <r>
    <s v="E.E. Quito"/>
    <x v="0"/>
    <x v="6"/>
    <s v="Otros"/>
    <n v="202"/>
    <n v="62.261659999999999"/>
    <n v="4479"/>
    <n v="4483.66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3"/>
    <n v="14.51656"/>
    <n v="977.16"/>
    <n v="502.63"/>
  </r>
  <r>
    <s v="E.E. Quito"/>
    <x v="0"/>
    <x v="6"/>
    <s v="Otros"/>
    <n v="0"/>
    <n v="0"/>
    <n v="0"/>
    <n v="0"/>
  </r>
  <r>
    <s v="E.E. Quito"/>
    <x v="0"/>
    <x v="6"/>
    <s v="Otros"/>
    <n v="7"/>
    <n v="8.3979999999999997"/>
    <n v="743.49"/>
    <n v="647.79999999999995"/>
  </r>
  <r>
    <s v="E.E. Quito"/>
    <x v="0"/>
    <x v="6"/>
    <s v="Otros"/>
    <n v="22"/>
    <n v="28.394359999999999"/>
    <n v="2554.81"/>
    <n v="2460.34"/>
  </r>
  <r>
    <s v="E.E. Quito"/>
    <x v="0"/>
    <x v="6"/>
    <s v="Otros"/>
    <n v="0"/>
    <n v="0"/>
    <n v="0"/>
    <n v="0"/>
  </r>
  <r>
    <s v="E.E. Quito"/>
    <x v="0"/>
    <x v="6"/>
    <s v="Residencial"/>
    <n v="154968"/>
    <n v="25842.042939999999"/>
    <n v="1971079.7"/>
    <n v="1112359.1399999999"/>
  </r>
  <r>
    <s v="E.E. Quito"/>
    <x v="0"/>
    <x v="6"/>
    <s v="Residencial"/>
    <n v="23"/>
    <n v="1.629"/>
    <n v="241.76"/>
    <n v="164.56"/>
  </r>
  <r>
    <s v="E.E. Quito"/>
    <x v="0"/>
    <x v="6"/>
    <s v="Residencial"/>
    <n v="941192"/>
    <n v="112410.34361"/>
    <n v="11053963.800000001"/>
    <n v="6523347.3799999999"/>
  </r>
  <r>
    <s v="E.E. Quito"/>
    <x v="0"/>
    <x v="6"/>
    <s v="Residencial"/>
    <n v="0"/>
    <n v="0"/>
    <n v="0"/>
    <n v="0"/>
  </r>
  <r>
    <s v="E.E. Quito"/>
    <x v="0"/>
    <x v="6"/>
    <s v="Alumbrado Público"/>
    <n v="0"/>
    <n v="0"/>
    <n v="0"/>
    <n v="0"/>
  </r>
  <r>
    <s v="E.E. Quito"/>
    <x v="0"/>
    <x v="6"/>
    <s v="Industrial"/>
    <n v="1287"/>
    <n v="11069.821550000001"/>
    <n v="893325.65"/>
    <n v="812632.12"/>
  </r>
  <r>
    <s v="E.E. Quito"/>
    <x v="0"/>
    <x v="6"/>
    <s v="Industrial"/>
    <n v="1173"/>
    <n v="1590.7095200000001"/>
    <n v="191695.58"/>
    <n v="179856.14"/>
  </r>
  <r>
    <s v="E.E. Quito"/>
    <x v="0"/>
    <x v="6"/>
    <s v="Industrial"/>
    <n v="8866"/>
    <n v="2827.3827500000002"/>
    <n v="229261.03"/>
    <n v="220451.07"/>
  </r>
  <r>
    <s v="E.E. Quito"/>
    <x v="0"/>
    <x v="6"/>
    <s v="Otros"/>
    <n v="13"/>
    <n v="12.23118"/>
    <n v="1962.89"/>
    <n v="1768.96"/>
  </r>
  <r>
    <s v="E.E. Quito"/>
    <x v="0"/>
    <x v="6"/>
    <s v="Otros"/>
    <n v="32"/>
    <n v="74.303510000000003"/>
    <n v="5860.62"/>
    <n v="5502.56"/>
  </r>
  <r>
    <s v="E.E. Quito"/>
    <x v="0"/>
    <x v="6"/>
    <s v="Otros"/>
    <n v="796"/>
    <n v="207.5146"/>
    <n v="14599.88"/>
    <n v="14599.21"/>
  </r>
  <r>
    <s v="E.E. Quito"/>
    <x v="0"/>
    <x v="6"/>
    <s v="Comercial"/>
    <n v="2587"/>
    <n v="18767.801810000001"/>
    <n v="1810260.65"/>
    <n v="1611871.18"/>
  </r>
  <r>
    <s v="E.E. Quito"/>
    <x v="0"/>
    <x v="6"/>
    <s v="Comercial"/>
    <n v="5951"/>
    <n v="10155.79448"/>
    <n v="1159718.8899999999"/>
    <n v="1155750.68"/>
  </r>
  <r>
    <s v="E.E. Quito"/>
    <x v="0"/>
    <x v="6"/>
    <s v="Comercial"/>
    <n v="135510"/>
    <n v="33518.377939999998"/>
    <n v="3258477.23"/>
    <n v="3117610.03"/>
  </r>
  <r>
    <s v="E.E. Quito"/>
    <x v="0"/>
    <x v="6"/>
    <s v="Otros"/>
    <n v="23"/>
    <n v="116.51554"/>
    <n v="9401.74"/>
    <n v="8285.7000000000007"/>
  </r>
  <r>
    <s v="E.E. Quito"/>
    <x v="0"/>
    <x v="6"/>
    <s v="Otros"/>
    <n v="39"/>
    <n v="57.298520000000003"/>
    <n v="5742.23"/>
    <n v="5031.01"/>
  </r>
  <r>
    <s v="E.E. Quito"/>
    <x v="0"/>
    <x v="6"/>
    <s v="Otros"/>
    <n v="24"/>
    <n v="110.31403"/>
    <n v="4429.37"/>
    <n v="4256.2"/>
  </r>
  <r>
    <s v="E.E. Quito"/>
    <x v="0"/>
    <x v="6"/>
    <s v="Otros"/>
    <n v="34"/>
    <n v="205.96288000000001"/>
    <n v="13864.04"/>
    <n v="13812.67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1"/>
    <n v="489.36"/>
    <n v="45138.58"/>
    <n v="42986.9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0"/>
    <n v="130.69417000000001"/>
    <n v="6473.53"/>
    <n v="7869.81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7"/>
    <n v="64.939059999999998"/>
    <n v="6484.78"/>
    <n v="6404.8"/>
  </r>
  <r>
    <s v="E.E. Quito"/>
    <x v="0"/>
    <x v="6"/>
    <s v="Industrial"/>
    <n v="0"/>
    <n v="0"/>
    <n v="0"/>
    <n v="0"/>
  </r>
  <r>
    <s v="E.E. Quito"/>
    <x v="0"/>
    <x v="6"/>
    <s v="Industrial"/>
    <n v="7"/>
    <n v="772.90184999999997"/>
    <n v="70878.880000000005"/>
    <n v="46124.35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8"/>
    <n v="3488.5769799999998"/>
    <n v="256374.79"/>
    <n v="251657.24"/>
  </r>
  <r>
    <s v="E.E. Quito"/>
    <x v="0"/>
    <x v="6"/>
    <s v="Otros"/>
    <n v="2"/>
    <n v="42.257530000000003"/>
    <n v="6229.5"/>
    <n v="6229.5"/>
  </r>
  <r>
    <s v="E.E. Quito"/>
    <x v="0"/>
    <x v="6"/>
    <s v="Otros"/>
    <n v="0"/>
    <n v="0"/>
    <n v="0"/>
    <n v="0"/>
  </r>
  <r>
    <s v="E.E. Quito"/>
    <x v="0"/>
    <x v="6"/>
    <s v="Otros"/>
    <n v="119"/>
    <n v="6088.56322"/>
    <n v="439020.93"/>
    <n v="606543.64"/>
  </r>
  <r>
    <s v="E.E. Quito"/>
    <x v="0"/>
    <x v="6"/>
    <s v="Otros"/>
    <n v="1"/>
    <n v="0.57299999999999995"/>
    <n v="57.71"/>
    <n v="0"/>
  </r>
  <r>
    <s v="E.E. Quito"/>
    <x v="0"/>
    <x v="6"/>
    <s v="Comercial"/>
    <n v="6"/>
    <n v="503.17952000000002"/>
    <n v="49066.76"/>
    <n v="68689.5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2"/>
    <n v="821.82015000000001"/>
    <n v="53622.57"/>
    <n v="77662.78"/>
  </r>
  <r>
    <s v="E.E. Quito"/>
    <x v="0"/>
    <x v="6"/>
    <s v="Otros"/>
    <n v="0"/>
    <n v="0"/>
    <n v="0"/>
    <n v="0"/>
  </r>
  <r>
    <s v="E.E. Quito"/>
    <x v="0"/>
    <x v="6"/>
    <s v="Otros"/>
    <n v="31"/>
    <n v="2705.1939699999998"/>
    <n v="173592.26"/>
    <n v="165988.5199999999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"/>
    <n v="0"/>
    <n v="2.82"/>
    <n v="2.82"/>
  </r>
  <r>
    <s v="E.E. Quito"/>
    <x v="0"/>
    <x v="6"/>
    <s v="Residencial"/>
    <n v="42"/>
    <n v="5.6779999999999999"/>
    <n v="568.66"/>
    <n v="568.38"/>
  </r>
  <r>
    <s v="E.E. Quito"/>
    <x v="0"/>
    <x v="6"/>
    <s v="Otros"/>
    <n v="2"/>
    <n v="8.7057300000000009"/>
    <n v="732.92"/>
    <n v="565.47"/>
  </r>
  <r>
    <s v="E.E. Quito"/>
    <x v="0"/>
    <x v="6"/>
    <s v="Otros"/>
    <n v="5"/>
    <n v="38.319980000000001"/>
    <n v="3256.47"/>
    <n v="3224.45"/>
  </r>
  <r>
    <s v="E.E. Quito"/>
    <x v="0"/>
    <x v="6"/>
    <s v="Otros"/>
    <n v="22"/>
    <n v="52.98668"/>
    <n v="5264.1"/>
    <n v="4112.04"/>
  </r>
  <r>
    <s v="E.E. Quito"/>
    <x v="0"/>
    <x v="6"/>
    <s v="Otros"/>
    <n v="99"/>
    <n v="33.06"/>
    <n v="2895.4"/>
    <n v="2738.27"/>
  </r>
  <r>
    <s v="E.E. Quito"/>
    <x v="0"/>
    <x v="6"/>
    <s v="Otros"/>
    <n v="0"/>
    <n v="0"/>
    <n v="0"/>
    <n v="0"/>
  </r>
  <r>
    <s v="E.E. Quito"/>
    <x v="0"/>
    <x v="6"/>
    <s v="Otros"/>
    <n v="27"/>
    <n v="7.4234400000000003"/>
    <n v="601.20000000000005"/>
    <n v="651.21"/>
  </r>
  <r>
    <s v="E.E. Quito"/>
    <x v="0"/>
    <x v="6"/>
    <s v="Residencial"/>
    <n v="0"/>
    <n v="0"/>
    <n v="0"/>
    <n v="0"/>
  </r>
  <r>
    <s v="E.E. Quito"/>
    <x v="0"/>
    <x v="6"/>
    <s v="Otros"/>
    <n v="21"/>
    <n v="3.4260000000000002"/>
    <n v="293.44"/>
    <n v="168.79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27"/>
    <n v="158.78738999999999"/>
    <n v="13680.59"/>
    <n v="13843.56"/>
  </r>
  <r>
    <s v="E.E. Quito"/>
    <x v="0"/>
    <x v="6"/>
    <s v="Otros"/>
    <n v="0"/>
    <n v="0"/>
    <n v="0"/>
    <n v="0"/>
  </r>
  <r>
    <s v="E.E. Quito"/>
    <x v="0"/>
    <x v="6"/>
    <s v="Residencial"/>
    <n v="0"/>
    <n v="0"/>
    <n v="0"/>
    <n v="0"/>
  </r>
  <r>
    <s v="E.E. Quito"/>
    <x v="0"/>
    <x v="6"/>
    <s v="Alumbrado Público"/>
    <n v="0"/>
    <n v="0"/>
    <n v="0"/>
    <n v="0"/>
  </r>
  <r>
    <s v="E.E. Quito"/>
    <x v="0"/>
    <x v="6"/>
    <s v="Industrial"/>
    <n v="8"/>
    <n v="75.732810000000001"/>
    <n v="5718.47"/>
    <n v="3568.73"/>
  </r>
  <r>
    <s v="E.E. Quito"/>
    <x v="0"/>
    <x v="6"/>
    <s v="Industrial"/>
    <n v="3"/>
    <n v="1.794"/>
    <n v="219.52"/>
    <n v="287.3"/>
  </r>
  <r>
    <s v="E.E. Quito"/>
    <x v="0"/>
    <x v="6"/>
    <s v="Industrial"/>
    <n v="19"/>
    <n v="8.3539999999999992"/>
    <n v="707.04"/>
    <n v="580.46"/>
  </r>
  <r>
    <s v="E.E. Quito"/>
    <x v="0"/>
    <x v="6"/>
    <s v="Otros"/>
    <n v="14"/>
    <n v="23.264559999999999"/>
    <n v="2597.7600000000002"/>
    <n v="2391.7800000000002"/>
  </r>
  <r>
    <s v="E.E. Quito"/>
    <x v="0"/>
    <x v="6"/>
    <s v="Otros"/>
    <n v="438"/>
    <n v="4041.61823"/>
    <n v="336238.96"/>
    <n v="302279.18"/>
  </r>
  <r>
    <s v="E.E. Quito"/>
    <x v="0"/>
    <x v="6"/>
    <s v="Otros"/>
    <n v="357"/>
    <n v="442.60536000000002"/>
    <n v="48897.96"/>
    <n v="52072.160000000003"/>
  </r>
  <r>
    <s v="E.E. Quito"/>
    <x v="0"/>
    <x v="6"/>
    <s v="Industr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2937"/>
    <n v="996.12858000000006"/>
    <n v="71822.850000000006"/>
    <n v="87180.85"/>
  </r>
  <r>
    <s v="E.E. Quito"/>
    <x v="0"/>
    <x v="6"/>
    <s v="Otros"/>
    <n v="0"/>
    <n v="0"/>
    <n v="0"/>
    <n v="0"/>
  </r>
  <r>
    <s v="E.E. Quito"/>
    <x v="0"/>
    <x v="6"/>
    <s v="Otros"/>
    <n v="23"/>
    <n v="2.7930000000000001"/>
    <n v="180.42"/>
    <n v="173.42"/>
  </r>
  <r>
    <s v="E.E. Quito"/>
    <x v="0"/>
    <x v="6"/>
    <s v="Comercial"/>
    <n v="50"/>
    <n v="370.95184"/>
    <n v="33829.410000000003"/>
    <n v="35508.5"/>
  </r>
  <r>
    <s v="E.E. Quito"/>
    <x v="0"/>
    <x v="6"/>
    <s v="Comercial"/>
    <n v="25"/>
    <n v="21.91366"/>
    <n v="2775.07"/>
    <n v="2470.9299999999998"/>
  </r>
  <r>
    <s v="E.E. Quito"/>
    <x v="0"/>
    <x v="6"/>
    <s v="Comercial"/>
    <n v="604"/>
    <n v="224.27809999999999"/>
    <n v="21966.32"/>
    <n v="19962.36"/>
  </r>
  <r>
    <s v="E.E. Quito"/>
    <x v="0"/>
    <x v="6"/>
    <s v="Otros"/>
    <n v="63"/>
    <n v="447.91363000000001"/>
    <n v="28138.31"/>
    <n v="36249.24"/>
  </r>
  <r>
    <s v="E.E. Quito"/>
    <x v="0"/>
    <x v="6"/>
    <s v="Otros"/>
    <n v="6"/>
    <n v="1.7070000000000001"/>
    <n v="115.39"/>
    <n v="30.58"/>
  </r>
  <r>
    <s v="E.E. Quito"/>
    <x v="0"/>
    <x v="6"/>
    <s v="Otros"/>
    <n v="5"/>
    <n v="6.2968500000000001"/>
    <n v="512.70000000000005"/>
    <n v="523.72"/>
  </r>
  <r>
    <s v="E.E. Quito"/>
    <x v="0"/>
    <x v="6"/>
    <s v="Otros"/>
    <n v="157"/>
    <n v="94.474850000000004"/>
    <n v="10781.19"/>
    <n v="20722.57"/>
  </r>
  <r>
    <s v="E.E. Quito"/>
    <x v="0"/>
    <x v="6"/>
    <s v="Otros"/>
    <n v="3"/>
    <n v="22.13062"/>
    <n v="887.32"/>
    <n v="887.32"/>
  </r>
  <r>
    <s v="E.E. Quito"/>
    <x v="0"/>
    <x v="6"/>
    <s v="Otros"/>
    <n v="90"/>
    <n v="424.54732000000001"/>
    <n v="28880.63"/>
    <n v="25945.64"/>
  </r>
  <r>
    <s v="E.E. Quito"/>
    <x v="0"/>
    <x v="6"/>
    <s v="Otros"/>
    <n v="60"/>
    <n v="76.36242"/>
    <n v="6114.95"/>
    <n v="5515.02"/>
  </r>
  <r>
    <s v="E.E. Quito"/>
    <x v="0"/>
    <x v="6"/>
    <s v="Otros"/>
    <n v="639"/>
    <n v="279.79696000000001"/>
    <n v="20897.509999999998"/>
    <n v="18412.66"/>
  </r>
  <r>
    <s v="E.E. Quito"/>
    <x v="0"/>
    <x v="6"/>
    <s v="Otros"/>
    <n v="7"/>
    <n v="4.4870000000000001"/>
    <n v="559.51"/>
    <n v="559.51"/>
  </r>
  <r>
    <s v="E.E. Quito"/>
    <x v="0"/>
    <x v="6"/>
    <s v="Otros"/>
    <n v="64"/>
    <n v="328.35460999999998"/>
    <n v="23477.81"/>
    <n v="19114.98"/>
  </r>
  <r>
    <s v="E.E. Quito"/>
    <x v="0"/>
    <x v="6"/>
    <s v="Otros"/>
    <n v="33"/>
    <n v="54.887279999999997"/>
    <n v="4445.87"/>
    <n v="5016.1000000000004"/>
  </r>
  <r>
    <s v="E.E. Quito"/>
    <x v="0"/>
    <x v="6"/>
    <s v="Otros"/>
    <n v="281"/>
    <n v="128.13256000000001"/>
    <n v="9223.51"/>
    <n v="10098.040000000001"/>
  </r>
  <r>
    <s v="E.E. Quito"/>
    <x v="0"/>
    <x v="6"/>
    <s v="Alumbrado Público"/>
    <n v="1"/>
    <n v="19871.55659"/>
    <n v="1747169.9"/>
    <n v="1703850.62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1"/>
    <n v="1557.432"/>
    <n v="135414.85"/>
    <n v="135414.85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3"/>
    <n v="9.5464800000000007"/>
    <n v="735.4"/>
    <n v="694.7"/>
  </r>
  <r>
    <s v="E.E. Quito"/>
    <x v="0"/>
    <x v="6"/>
    <s v="Otros"/>
    <n v="0"/>
    <n v="0"/>
    <n v="0"/>
    <n v="0"/>
  </r>
  <r>
    <s v="E.E. Quito"/>
    <x v="0"/>
    <x v="6"/>
    <s v="Comercial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1"/>
    <n v="284.00790000000001"/>
    <n v="18047.48"/>
    <n v="18047.48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Otros"/>
    <n v="0"/>
    <n v="0"/>
    <n v="0"/>
    <n v="0"/>
  </r>
  <r>
    <s v="E.E. Quito"/>
    <x v="0"/>
    <x v="6"/>
    <s v="Industrial"/>
    <n v="0"/>
    <n v="0"/>
    <n v="0"/>
    <n v="0"/>
  </r>
  <r>
    <s v="E.E. Quito"/>
    <x v="0"/>
    <x v="6"/>
    <s v="Industrial"/>
    <n v="645"/>
    <n v="39110.807079999999"/>
    <n v="3797530.5"/>
    <n v="3508056.36"/>
  </r>
  <r>
    <s v="E.E. Quito"/>
    <x v="0"/>
    <x v="6"/>
    <s v="Industrial"/>
    <n v="2"/>
    <n v="2.7634599999999998"/>
    <n v="375.77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1"/>
    <n v="1782.5039999999999"/>
    <n v="156828.65"/>
    <n v="156828.6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3"/>
    <n v="8.9519400000000005"/>
    <n v="694.7"/>
    <n v="770.89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"/>
    <n v="266.31330000000003"/>
    <n v="16906.599999999999"/>
    <n v="16906.599999999999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Industrial"/>
    <n v="637"/>
    <n v="35774.567239999997"/>
    <n v="3527282.06"/>
    <n v="3625710.76"/>
  </r>
  <r>
    <s v="E.E. Quito"/>
    <x v="0"/>
    <x v="7"/>
    <s v="Industrial"/>
    <n v="2"/>
    <n v="2.88144"/>
    <n v="396.43"/>
    <n v="727.93"/>
  </r>
  <r>
    <s v="E.E. Quito"/>
    <x v="0"/>
    <x v="7"/>
    <s v="Otros"/>
    <n v="7"/>
    <n v="22.02244"/>
    <n v="2583.12"/>
    <n v="2515.37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"/>
    <n v="86.384590000000003"/>
    <n v="6302.66"/>
    <n v="6302.66"/>
  </r>
  <r>
    <s v="E.E. Quito"/>
    <x v="0"/>
    <x v="7"/>
    <s v="Comercial"/>
    <n v="400"/>
    <n v="14028.22892"/>
    <n v="1413616.97"/>
    <n v="1466625"/>
  </r>
  <r>
    <s v="E.E. Quito"/>
    <x v="0"/>
    <x v="7"/>
    <s v="Comercial"/>
    <n v="6"/>
    <n v="12.88222"/>
    <n v="1625.62"/>
    <n v="1128.4000000000001"/>
  </r>
  <r>
    <s v="E.E. Quito"/>
    <x v="0"/>
    <x v="7"/>
    <s v="Otros"/>
    <n v="8"/>
    <n v="13.904450000000001"/>
    <n v="1554.04"/>
    <n v="1490.01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38"/>
    <n v="58.59151"/>
    <n v="7173.43"/>
    <n v="8628.02"/>
  </r>
  <r>
    <s v="E.E. Quito"/>
    <x v="0"/>
    <x v="7"/>
    <s v="Otros"/>
    <n v="369"/>
    <n v="2861.6481699999999"/>
    <n v="250987.91"/>
    <n v="262003.09"/>
  </r>
  <r>
    <s v="E.E. Quito"/>
    <x v="0"/>
    <x v="7"/>
    <s v="Otros"/>
    <n v="2"/>
    <n v="5.1366399999999999"/>
    <n v="554.41999999999996"/>
    <n v="0"/>
  </r>
  <r>
    <s v="E.E. Quito"/>
    <x v="0"/>
    <x v="7"/>
    <s v="Otros"/>
    <n v="1330"/>
    <n v="2032.8386800000001"/>
    <n v="216629.04"/>
    <n v="225382.61"/>
  </r>
  <r>
    <s v="E.E. Quito"/>
    <x v="0"/>
    <x v="7"/>
    <s v="Otros"/>
    <n v="9315"/>
    <n v="2414.4140400000001"/>
    <n v="210031.63"/>
    <n v="217277.17"/>
  </r>
  <r>
    <s v="E.E. Quito"/>
    <x v="0"/>
    <x v="7"/>
    <s v="Otros"/>
    <n v="0"/>
    <n v="0"/>
    <n v="0"/>
    <n v="0"/>
  </r>
  <r>
    <s v="E.E. Quito"/>
    <x v="0"/>
    <x v="7"/>
    <s v="Otros"/>
    <n v="43"/>
    <n v="18.71978"/>
    <n v="1497.78"/>
    <n v="1160.0999999999999"/>
  </r>
  <r>
    <s v="E.E. Quito"/>
    <x v="0"/>
    <x v="7"/>
    <s v="Otros"/>
    <n v="66"/>
    <n v="19.74118"/>
    <n v="1703.39"/>
    <n v="1585.49"/>
  </r>
  <r>
    <s v="E.E. Quito"/>
    <x v="0"/>
    <x v="7"/>
    <s v="Otros"/>
    <n v="0"/>
    <n v="0"/>
    <n v="0"/>
    <n v="0"/>
  </r>
  <r>
    <s v="E.E. Quito"/>
    <x v="0"/>
    <x v="7"/>
    <s v="Otros"/>
    <n v="202"/>
    <n v="59.257820000000002"/>
    <n v="4341.03"/>
    <n v="4026.57"/>
  </r>
  <r>
    <s v="E.E. Quito"/>
    <x v="0"/>
    <x v="7"/>
    <s v="Otros"/>
    <n v="203"/>
    <n v="61.860059999999997"/>
    <n v="4442.07"/>
    <n v="4215.2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3"/>
    <n v="12.532679999999999"/>
    <n v="863.72"/>
    <n v="572.14"/>
  </r>
  <r>
    <s v="E.E. Quito"/>
    <x v="0"/>
    <x v="7"/>
    <s v="Otros"/>
    <n v="0"/>
    <n v="0"/>
    <n v="0"/>
    <n v="0"/>
  </r>
  <r>
    <s v="E.E. Quito"/>
    <x v="0"/>
    <x v="7"/>
    <s v="Otros"/>
    <n v="7"/>
    <n v="8.41"/>
    <n v="750.42"/>
    <n v="949.01"/>
  </r>
  <r>
    <s v="E.E. Quito"/>
    <x v="0"/>
    <x v="7"/>
    <s v="Otros"/>
    <n v="22"/>
    <n v="28.376339999999999"/>
    <n v="2527.9899999999998"/>
    <n v="2594.3200000000002"/>
  </r>
  <r>
    <s v="E.E. Quito"/>
    <x v="0"/>
    <x v="7"/>
    <s v="Otros"/>
    <n v="0"/>
    <n v="0"/>
    <n v="0"/>
    <n v="0"/>
  </r>
  <r>
    <s v="E.E. Quito"/>
    <x v="0"/>
    <x v="7"/>
    <s v="Residencial"/>
    <n v="155178"/>
    <n v="26390.782159999999"/>
    <n v="2006926.21"/>
    <n v="1695526.78"/>
  </r>
  <r>
    <s v="E.E. Quito"/>
    <x v="0"/>
    <x v="7"/>
    <s v="Residencial"/>
    <n v="23"/>
    <n v="1.71"/>
    <n v="252.16"/>
    <n v="216.64"/>
  </r>
  <r>
    <s v="E.E. Quito"/>
    <x v="0"/>
    <x v="7"/>
    <s v="Residencial"/>
    <n v="940978"/>
    <n v="114344.88036"/>
    <n v="11220365.810000001"/>
    <n v="9798151.75"/>
  </r>
  <r>
    <s v="E.E. Quito"/>
    <x v="0"/>
    <x v="7"/>
    <s v="Residencial"/>
    <n v="0"/>
    <n v="0"/>
    <n v="0"/>
    <n v="0"/>
  </r>
  <r>
    <s v="E.E. Quito"/>
    <x v="0"/>
    <x v="7"/>
    <s v="Alumbrado Público"/>
    <n v="0"/>
    <n v="0"/>
    <n v="0"/>
    <n v="0"/>
  </r>
  <r>
    <s v="E.E. Quito"/>
    <x v="0"/>
    <x v="7"/>
    <s v="Industrial"/>
    <n v="1289"/>
    <n v="9979.2190599999994"/>
    <n v="823162.25"/>
    <n v="962189.37"/>
  </r>
  <r>
    <s v="E.E. Quito"/>
    <x v="0"/>
    <x v="7"/>
    <s v="Industrial"/>
    <n v="1163"/>
    <n v="1575.99359"/>
    <n v="190346.28"/>
    <n v="186643.82"/>
  </r>
  <r>
    <s v="E.E. Quito"/>
    <x v="0"/>
    <x v="7"/>
    <s v="Industrial"/>
    <n v="8888"/>
    <n v="2855.4180799999999"/>
    <n v="231823.51"/>
    <n v="234021.47"/>
  </r>
  <r>
    <s v="E.E. Quito"/>
    <x v="0"/>
    <x v="7"/>
    <s v="Otros"/>
    <n v="13"/>
    <n v="9.9494600000000002"/>
    <n v="1700.69"/>
    <n v="2039.61"/>
  </r>
  <r>
    <s v="E.E. Quito"/>
    <x v="0"/>
    <x v="7"/>
    <s v="Otros"/>
    <n v="32"/>
    <n v="68.598560000000006"/>
    <n v="5443.62"/>
    <n v="5723.88"/>
  </r>
  <r>
    <s v="E.E. Quito"/>
    <x v="0"/>
    <x v="7"/>
    <s v="Otros"/>
    <n v="801"/>
    <n v="206.57058000000001"/>
    <n v="14554.47"/>
    <n v="15126.89"/>
  </r>
  <r>
    <s v="E.E. Quito"/>
    <x v="0"/>
    <x v="7"/>
    <s v="Comercial"/>
    <n v="2583"/>
    <n v="17422.89734"/>
    <n v="1697913.71"/>
    <n v="1887107.05"/>
  </r>
  <r>
    <s v="E.E. Quito"/>
    <x v="0"/>
    <x v="7"/>
    <s v="Comercial"/>
    <n v="5955"/>
    <n v="10447.811879999999"/>
    <n v="1195762.6200000001"/>
    <n v="1192455.6299999999"/>
  </r>
  <r>
    <s v="E.E. Quito"/>
    <x v="0"/>
    <x v="7"/>
    <s v="Comercial"/>
    <n v="135691"/>
    <n v="33769.802150000003"/>
    <n v="3278632.39"/>
    <n v="3387038.59"/>
  </r>
  <r>
    <s v="E.E. Quito"/>
    <x v="0"/>
    <x v="7"/>
    <s v="Otros"/>
    <n v="23"/>
    <n v="91.615790000000004"/>
    <n v="8076.06"/>
    <n v="9199.81"/>
  </r>
  <r>
    <s v="E.E. Quito"/>
    <x v="0"/>
    <x v="7"/>
    <s v="Otros"/>
    <n v="39"/>
    <n v="53.762360000000001"/>
    <n v="5329.69"/>
    <n v="5648.15"/>
  </r>
  <r>
    <s v="E.E. Quito"/>
    <x v="0"/>
    <x v="7"/>
    <s v="Otros"/>
    <n v="24"/>
    <n v="104.03843999999999"/>
    <n v="4178.33"/>
    <n v="4176.01"/>
  </r>
  <r>
    <s v="E.E. Quito"/>
    <x v="0"/>
    <x v="7"/>
    <s v="Otros"/>
    <n v="34"/>
    <n v="184.20419000000001"/>
    <n v="12479.95"/>
    <n v="13319.2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1"/>
    <n v="465.50400000000002"/>
    <n v="42986.99"/>
    <n v="85745.84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0"/>
    <n v="133.00716"/>
    <n v="6563.15"/>
    <n v="5905.04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17"/>
    <n v="61.754460000000002"/>
    <n v="6032.09"/>
    <n v="6601.08"/>
  </r>
  <r>
    <s v="E.E. Quito"/>
    <x v="0"/>
    <x v="7"/>
    <s v="Industrial"/>
    <n v="0"/>
    <n v="0"/>
    <n v="0"/>
    <n v="0"/>
  </r>
  <r>
    <s v="E.E. Quito"/>
    <x v="0"/>
    <x v="7"/>
    <s v="Industrial"/>
    <n v="7"/>
    <n v="481.11151000000001"/>
    <n v="47506.32"/>
    <n v="60224.71"/>
  </r>
  <r>
    <s v="E.E. Quito"/>
    <x v="0"/>
    <x v="7"/>
    <s v="Industr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"/>
    <n v="39.522599999999997"/>
    <n v="5401.38"/>
    <n v="5401.38"/>
  </r>
  <r>
    <s v="E.E. Quito"/>
    <x v="0"/>
    <x v="7"/>
    <s v="Otros"/>
    <n v="0"/>
    <n v="0"/>
    <n v="0"/>
    <n v="0"/>
  </r>
  <r>
    <s v="E.E. Quito"/>
    <x v="0"/>
    <x v="7"/>
    <s v="Otros"/>
    <n v="123"/>
    <n v="9307.2909"/>
    <n v="684479.58"/>
    <n v="830332.72"/>
  </r>
  <r>
    <s v="E.E. Quito"/>
    <x v="0"/>
    <x v="7"/>
    <s v="Otros"/>
    <n v="1"/>
    <n v="0.628"/>
    <n v="61.45"/>
    <n v="121.68"/>
  </r>
  <r>
    <s v="E.E. Quito"/>
    <x v="0"/>
    <x v="7"/>
    <s v="Comercial"/>
    <n v="6"/>
    <n v="512.45853999999997"/>
    <n v="49817.81"/>
    <n v="33399.660000000003"/>
  </r>
  <r>
    <s v="E.E. Quito"/>
    <x v="0"/>
    <x v="7"/>
    <s v="Comercial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2"/>
    <n v="663.19856000000004"/>
    <n v="43476.31"/>
    <n v="50692.82"/>
  </r>
  <r>
    <s v="E.E. Quito"/>
    <x v="0"/>
    <x v="7"/>
    <s v="Otros"/>
    <n v="0"/>
    <n v="0"/>
    <n v="0"/>
    <n v="0"/>
  </r>
  <r>
    <s v="E.E. Quito"/>
    <x v="0"/>
    <x v="7"/>
    <s v="Otros"/>
    <n v="31"/>
    <n v="2590.7694000000001"/>
    <n v="167095.23000000001"/>
    <n v="192603.95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Comercial"/>
    <n v="617"/>
    <n v="221.23326"/>
    <n v="21644.35"/>
    <n v="25755.3"/>
  </r>
  <r>
    <s v="E.E. Quito"/>
    <x v="0"/>
    <x v="7"/>
    <s v="Otros"/>
    <n v="63"/>
    <n v="398.71176000000003"/>
    <n v="25386.44"/>
    <n v="19894.740000000002"/>
  </r>
  <r>
    <s v="E.E. Quito"/>
    <x v="0"/>
    <x v="7"/>
    <s v="Otros"/>
    <n v="0"/>
    <n v="0"/>
    <n v="0"/>
    <n v="0"/>
  </r>
  <r>
    <s v="E.E. Quito"/>
    <x v="0"/>
    <x v="7"/>
    <s v="Otros"/>
    <n v="2"/>
    <n v="0"/>
    <n v="2.82"/>
    <n v="2.82"/>
  </r>
  <r>
    <s v="E.E. Quito"/>
    <x v="0"/>
    <x v="7"/>
    <s v="Residencial"/>
    <n v="45"/>
    <n v="4.8090000000000002"/>
    <n v="461.92"/>
    <n v="269.95999999999998"/>
  </r>
  <r>
    <s v="E.E. Quito"/>
    <x v="0"/>
    <x v="7"/>
    <s v="Otros"/>
    <n v="2"/>
    <n v="8.6346399999999992"/>
    <n v="728.86"/>
    <n v="875.7"/>
  </r>
  <r>
    <s v="E.E. Quito"/>
    <x v="0"/>
    <x v="7"/>
    <s v="Otros"/>
    <n v="5"/>
    <n v="37.209560000000003"/>
    <n v="3185.99"/>
    <n v="3207.6"/>
  </r>
  <r>
    <s v="E.E. Quito"/>
    <x v="0"/>
    <x v="7"/>
    <s v="Otros"/>
    <n v="21"/>
    <n v="51.816540000000003"/>
    <n v="5123.07"/>
    <n v="5866.3"/>
  </r>
  <r>
    <s v="E.E. Quito"/>
    <x v="0"/>
    <x v="7"/>
    <s v="Otros"/>
    <n v="100"/>
    <n v="32.259"/>
    <n v="2834.15"/>
    <n v="3100.68"/>
  </r>
  <r>
    <s v="E.E. Quito"/>
    <x v="0"/>
    <x v="7"/>
    <s v="Otros"/>
    <n v="6"/>
    <n v="0.46400000000000002"/>
    <n v="33.11"/>
    <n v="4.4400000000000004"/>
  </r>
  <r>
    <s v="E.E. Quito"/>
    <x v="0"/>
    <x v="7"/>
    <s v="Otros"/>
    <n v="5"/>
    <n v="6.4732500000000002"/>
    <n v="523.72"/>
    <n v="557.49"/>
  </r>
  <r>
    <s v="E.E. Quito"/>
    <x v="0"/>
    <x v="7"/>
    <s v="Otros"/>
    <n v="159"/>
    <n v="96.337770000000006"/>
    <n v="10951.63"/>
    <n v="9531.5"/>
  </r>
  <r>
    <s v="E.E. Quito"/>
    <x v="0"/>
    <x v="7"/>
    <s v="Otros"/>
    <n v="3"/>
    <n v="23.949560000000002"/>
    <n v="960.08"/>
    <n v="960.08"/>
  </r>
  <r>
    <s v="E.E. Quito"/>
    <x v="0"/>
    <x v="7"/>
    <s v="Otros"/>
    <n v="90"/>
    <n v="388.64497999999998"/>
    <n v="26614.33"/>
    <n v="34149.22"/>
  </r>
  <r>
    <s v="E.E. Quito"/>
    <x v="0"/>
    <x v="7"/>
    <s v="Otros"/>
    <n v="60"/>
    <n v="79.150779999999997"/>
    <n v="6791.82"/>
    <n v="9266.4"/>
  </r>
  <r>
    <s v="E.E. Quito"/>
    <x v="0"/>
    <x v="7"/>
    <s v="Otros"/>
    <n v="639"/>
    <n v="269.42624000000001"/>
    <n v="20070.330000000002"/>
    <n v="21008.69"/>
  </r>
  <r>
    <s v="E.E. Quito"/>
    <x v="0"/>
    <x v="7"/>
    <s v="Otros"/>
    <n v="0"/>
    <n v="0"/>
    <n v="0"/>
    <n v="0"/>
  </r>
  <r>
    <s v="E.E. Quito"/>
    <x v="0"/>
    <x v="7"/>
    <s v="Otros"/>
    <n v="27"/>
    <n v="6.6445999999999996"/>
    <n v="538.22"/>
    <n v="447.29"/>
  </r>
  <r>
    <s v="E.E. Quito"/>
    <x v="0"/>
    <x v="7"/>
    <s v="Residencial"/>
    <n v="0"/>
    <n v="0"/>
    <n v="0"/>
    <n v="0"/>
  </r>
  <r>
    <s v="E.E. Quito"/>
    <x v="0"/>
    <x v="7"/>
    <s v="Otros"/>
    <n v="20"/>
    <n v="2.5510000000000002"/>
    <n v="217.65"/>
    <n v="134.16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27"/>
    <n v="155.49065999999999"/>
    <n v="13489.27"/>
    <n v="13471.42"/>
  </r>
  <r>
    <s v="E.E. Quito"/>
    <x v="0"/>
    <x v="7"/>
    <s v="Otros"/>
    <n v="9"/>
    <n v="5.4409999999999998"/>
    <n v="922.73"/>
    <n v="852.43"/>
  </r>
  <r>
    <s v="E.E. Quito"/>
    <x v="0"/>
    <x v="7"/>
    <s v="Otros"/>
    <n v="64"/>
    <n v="308.42802999999998"/>
    <n v="22351.3"/>
    <n v="24543.33"/>
  </r>
  <r>
    <s v="E.E. Quito"/>
    <x v="0"/>
    <x v="7"/>
    <s v="Otros"/>
    <n v="34"/>
    <n v="64.42004"/>
    <n v="5291.2"/>
    <n v="5625.87"/>
  </r>
  <r>
    <s v="E.E. Quito"/>
    <x v="0"/>
    <x v="7"/>
    <s v="Otros"/>
    <n v="282"/>
    <n v="126.64731999999999"/>
    <n v="9063.7900000000009"/>
    <n v="9612.16"/>
  </r>
  <r>
    <s v="E.E. Quito"/>
    <x v="0"/>
    <x v="7"/>
    <s v="Alumbrado Público"/>
    <n v="1"/>
    <n v="20376.105820000001"/>
    <n v="1765656.61"/>
    <n v="1857955.99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Otros"/>
    <n v="0"/>
    <n v="0"/>
    <n v="0"/>
    <n v="0"/>
  </r>
  <r>
    <s v="E.E. Quito"/>
    <x v="0"/>
    <x v="7"/>
    <s v="Residencial"/>
    <n v="0"/>
    <n v="0"/>
    <n v="0"/>
    <n v="0"/>
  </r>
  <r>
    <s v="E.E. Quito"/>
    <x v="0"/>
    <x v="7"/>
    <s v="Alumbrado Público"/>
    <n v="0"/>
    <n v="0"/>
    <n v="0"/>
    <n v="0"/>
  </r>
  <r>
    <s v="E.E. Quito"/>
    <x v="0"/>
    <x v="7"/>
    <s v="Industrial"/>
    <n v="8"/>
    <n v="76.004300000000001"/>
    <n v="5850.14"/>
    <n v="6851.46"/>
  </r>
  <r>
    <s v="E.E. Quito"/>
    <x v="0"/>
    <x v="7"/>
    <s v="Industrial"/>
    <n v="3"/>
    <n v="1.726"/>
    <n v="262.38"/>
    <n v="249.54"/>
  </r>
  <r>
    <s v="E.E. Quito"/>
    <x v="0"/>
    <x v="7"/>
    <s v="Industrial"/>
    <n v="18"/>
    <n v="7.3449999999999998"/>
    <n v="620.92999999999995"/>
    <n v="482.89"/>
  </r>
  <r>
    <s v="E.E. Quito"/>
    <x v="0"/>
    <x v="7"/>
    <s v="Otros"/>
    <n v="14"/>
    <n v="23.81118"/>
    <n v="2638.01"/>
    <n v="2964.25"/>
  </r>
  <r>
    <s v="E.E. Quito"/>
    <x v="0"/>
    <x v="7"/>
    <s v="Otros"/>
    <n v="438"/>
    <n v="3687.6138599999999"/>
    <n v="310403.64"/>
    <n v="370203.26"/>
  </r>
  <r>
    <s v="E.E. Quito"/>
    <x v="0"/>
    <x v="7"/>
    <s v="Otros"/>
    <n v="358"/>
    <n v="450.92622"/>
    <n v="49665.05"/>
    <n v="52643.73"/>
  </r>
  <r>
    <s v="E.E. Quito"/>
    <x v="0"/>
    <x v="7"/>
    <s v="Otros"/>
    <n v="2932"/>
    <n v="1021.23322"/>
    <n v="89718.12"/>
    <n v="110207.52"/>
  </r>
  <r>
    <s v="E.E. Quito"/>
    <x v="0"/>
    <x v="7"/>
    <s v="Otros"/>
    <n v="0"/>
    <n v="0"/>
    <n v="0"/>
    <n v="0"/>
  </r>
  <r>
    <s v="E.E. Quito"/>
    <x v="0"/>
    <x v="7"/>
    <s v="Otros"/>
    <n v="23"/>
    <n v="2.472"/>
    <n v="161.11000000000001"/>
    <n v="246.47"/>
  </r>
  <r>
    <s v="E.E. Quito"/>
    <x v="0"/>
    <x v="7"/>
    <s v="Comercial"/>
    <n v="50"/>
    <n v="336.34514999999999"/>
    <n v="30897.03"/>
    <n v="29333.3"/>
  </r>
  <r>
    <s v="E.E. Quito"/>
    <x v="0"/>
    <x v="7"/>
    <s v="Comercial"/>
    <n v="25"/>
    <n v="20.05274"/>
    <n v="2615.7600000000002"/>
    <n v="3011.64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7"/>
    <n v="64.524929999999998"/>
    <n v="6378.39"/>
    <n v="6067.21"/>
  </r>
  <r>
    <s v="E.E. Quito"/>
    <x v="0"/>
    <x v="8"/>
    <s v="Industrial"/>
    <n v="0"/>
    <n v="0"/>
    <n v="0"/>
    <n v="0"/>
  </r>
  <r>
    <s v="E.E. Quito"/>
    <x v="0"/>
    <x v="8"/>
    <s v="Industrial"/>
    <n v="7"/>
    <n v="627.99444000000005"/>
    <n v="58857.69"/>
    <n v="87902.15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47.73301"/>
    <n v="6609.63"/>
    <n v="6609.63"/>
  </r>
  <r>
    <s v="E.E. Quito"/>
    <x v="0"/>
    <x v="8"/>
    <s v="Otros"/>
    <n v="0"/>
    <n v="0"/>
    <n v="0"/>
    <n v="0"/>
  </r>
  <r>
    <s v="E.E. Quito"/>
    <x v="0"/>
    <x v="8"/>
    <s v="Otros"/>
    <n v="137"/>
    <n v="9753.7712699999993"/>
    <n v="710154.4"/>
    <n v="808710.86"/>
  </r>
  <r>
    <s v="E.E. Quito"/>
    <x v="0"/>
    <x v="8"/>
    <s v="Otros"/>
    <n v="1"/>
    <n v="0.61"/>
    <n v="60.23"/>
    <n v="59.35"/>
  </r>
  <r>
    <s v="E.E. Quito"/>
    <x v="0"/>
    <x v="8"/>
    <s v="Comercial"/>
    <n v="6"/>
    <n v="556.59218999999996"/>
    <n v="53944.82"/>
    <n v="77032.98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2"/>
    <n v="769.48006999999996"/>
    <n v="50082.73"/>
    <n v="36375.22"/>
  </r>
  <r>
    <s v="E.E. Quito"/>
    <x v="0"/>
    <x v="8"/>
    <s v="Otros"/>
    <n v="0"/>
    <n v="0"/>
    <n v="0"/>
    <n v="0"/>
  </r>
  <r>
    <s v="E.E. Quito"/>
    <x v="0"/>
    <x v="8"/>
    <s v="Otros"/>
    <n v="31"/>
    <n v="2765.46866"/>
    <n v="177267.54"/>
    <n v="177381.48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0"/>
    <n v="2.82"/>
    <n v="2.82"/>
  </r>
  <r>
    <s v="E.E. Quito"/>
    <x v="0"/>
    <x v="8"/>
    <s v="Residencial"/>
    <n v="46"/>
    <n v="5.9109999999999996"/>
    <n v="582.33000000000004"/>
    <n v="502.75"/>
  </r>
  <r>
    <s v="E.E. Quito"/>
    <x v="0"/>
    <x v="8"/>
    <s v="Otros"/>
    <n v="2"/>
    <n v="8.4981299999999997"/>
    <n v="712.31"/>
    <n v="653.48"/>
  </r>
  <r>
    <s v="E.E. Quito"/>
    <x v="0"/>
    <x v="8"/>
    <s v="Otros"/>
    <n v="5"/>
    <n v="37.239469999999997"/>
    <n v="3169.42"/>
    <n v="3179.8"/>
  </r>
  <r>
    <s v="E.E. Quito"/>
    <x v="0"/>
    <x v="8"/>
    <s v="Otros"/>
    <n v="20"/>
    <n v="46.31474"/>
    <n v="4680.8"/>
    <n v="3719.39"/>
  </r>
  <r>
    <s v="E.E. Quito"/>
    <x v="0"/>
    <x v="8"/>
    <s v="Otros"/>
    <n v="96"/>
    <n v="31.151"/>
    <n v="2782.89"/>
    <n v="2587.2199999999998"/>
  </r>
  <r>
    <s v="E.E. Quito"/>
    <x v="0"/>
    <x v="8"/>
    <s v="Otros"/>
    <n v="0"/>
    <n v="0"/>
    <n v="0"/>
    <n v="0"/>
  </r>
  <r>
    <s v="E.E. Quito"/>
    <x v="0"/>
    <x v="8"/>
    <s v="Otros"/>
    <n v="27"/>
    <n v="6.1550200000000004"/>
    <n v="497.32"/>
    <n v="350.49"/>
  </r>
  <r>
    <s v="E.E. Quito"/>
    <x v="0"/>
    <x v="8"/>
    <s v="Residencial"/>
    <n v="0"/>
    <n v="0"/>
    <n v="0"/>
    <n v="0"/>
  </r>
  <r>
    <s v="E.E. Quito"/>
    <x v="0"/>
    <x v="8"/>
    <s v="Otros"/>
    <n v="20"/>
    <n v="3.0840000000000001"/>
    <n v="272.52999999999997"/>
    <n v="421.7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7"/>
    <n v="160.11646999999999"/>
    <n v="13683.03"/>
    <n v="14226.84"/>
  </r>
  <r>
    <s v="E.E. Quito"/>
    <x v="0"/>
    <x v="8"/>
    <s v="Otros"/>
    <n v="0"/>
    <n v="0"/>
    <n v="0"/>
    <n v="0"/>
  </r>
  <r>
    <s v="E.E. Quito"/>
    <x v="0"/>
    <x v="8"/>
    <s v="Residencial"/>
    <n v="0"/>
    <n v="0"/>
    <n v="0"/>
    <n v="0"/>
  </r>
  <r>
    <s v="E.E. Quito"/>
    <x v="0"/>
    <x v="8"/>
    <s v="Alumbrado Público"/>
    <n v="0"/>
    <n v="0"/>
    <n v="0"/>
    <n v="0"/>
  </r>
  <r>
    <s v="E.E. Quito"/>
    <x v="0"/>
    <x v="8"/>
    <s v="Industrial"/>
    <n v="8"/>
    <n v="65.13955"/>
    <n v="5060.28"/>
    <n v="3920.88"/>
  </r>
  <r>
    <s v="E.E. Quito"/>
    <x v="0"/>
    <x v="8"/>
    <s v="Industrial"/>
    <n v="3"/>
    <n v="1.5620000000000001"/>
    <n v="248.69"/>
    <n v="96.78"/>
  </r>
  <r>
    <s v="E.E. Quito"/>
    <x v="0"/>
    <x v="8"/>
    <s v="Industrial"/>
    <n v="18"/>
    <n v="6.2939999999999996"/>
    <n v="530.61"/>
    <n v="533.51"/>
  </r>
  <r>
    <s v="E.E. Quito"/>
    <x v="0"/>
    <x v="8"/>
    <s v="Otros"/>
    <n v="14"/>
    <n v="22.332699999999999"/>
    <n v="2517.14"/>
    <n v="2085.9"/>
  </r>
  <r>
    <s v="E.E. Quito"/>
    <x v="0"/>
    <x v="8"/>
    <s v="Otros"/>
    <n v="437"/>
    <n v="4049.0368899999999"/>
    <n v="336125.79"/>
    <n v="356755.78"/>
  </r>
  <r>
    <s v="E.E. Quito"/>
    <x v="0"/>
    <x v="8"/>
    <s v="Otros"/>
    <n v="356"/>
    <n v="457.82848000000001"/>
    <n v="50361.58"/>
    <n v="48056.21"/>
  </r>
  <r>
    <s v="E.E. Quito"/>
    <x v="0"/>
    <x v="8"/>
    <s v="Otros"/>
    <n v="2929"/>
    <n v="991.31888000000004"/>
    <n v="87245.28"/>
    <n v="99882.89"/>
  </r>
  <r>
    <s v="E.E. Quito"/>
    <x v="0"/>
    <x v="8"/>
    <s v="Otros"/>
    <n v="0"/>
    <n v="0"/>
    <n v="0"/>
    <n v="0"/>
  </r>
  <r>
    <s v="E.E. Quito"/>
    <x v="0"/>
    <x v="8"/>
    <s v="Otros"/>
    <n v="23"/>
    <n v="2.9260000000000002"/>
    <n v="201.55"/>
    <n v="149.15"/>
  </r>
  <r>
    <s v="E.E. Quito"/>
    <x v="0"/>
    <x v="8"/>
    <s v="Comercial"/>
    <n v="50"/>
    <n v="359.99453999999997"/>
    <n v="32800.76"/>
    <n v="35111.449999999997"/>
  </r>
  <r>
    <s v="E.E. Quito"/>
    <x v="0"/>
    <x v="8"/>
    <s v="Comercial"/>
    <n v="25"/>
    <n v="21.4604"/>
    <n v="2726.5"/>
    <n v="2713.86"/>
  </r>
  <r>
    <s v="E.E. Quito"/>
    <x v="0"/>
    <x v="8"/>
    <s v="Comercial"/>
    <n v="611"/>
    <n v="224.11286000000001"/>
    <n v="22055.06"/>
    <n v="25142.49"/>
  </r>
  <r>
    <s v="E.E. Quito"/>
    <x v="0"/>
    <x v="8"/>
    <s v="Otros"/>
    <n v="63"/>
    <n v="464.53185000000002"/>
    <n v="29099.77"/>
    <n v="33318.07"/>
  </r>
  <r>
    <s v="E.E. Quito"/>
    <x v="0"/>
    <x v="8"/>
    <s v="Otros"/>
    <n v="6"/>
    <n v="3.121"/>
    <n v="206.16"/>
    <n v="99.19"/>
  </r>
  <r>
    <s v="E.E. Quito"/>
    <x v="0"/>
    <x v="8"/>
    <s v="Otros"/>
    <n v="5"/>
    <n v="7.0440800000000001"/>
    <n v="558.55999999999995"/>
    <n v="442.06"/>
  </r>
  <r>
    <s v="E.E. Quito"/>
    <x v="0"/>
    <x v="8"/>
    <s v="Otros"/>
    <n v="160"/>
    <n v="93.746070000000003"/>
    <n v="10817.49"/>
    <n v="8886.92"/>
  </r>
  <r>
    <s v="E.E. Quito"/>
    <x v="0"/>
    <x v="8"/>
    <s v="Otros"/>
    <n v="3"/>
    <n v="22.700500000000002"/>
    <n v="910.12"/>
    <n v="891.69"/>
  </r>
  <r>
    <s v="E.E. Quito"/>
    <x v="0"/>
    <x v="8"/>
    <s v="Otros"/>
    <n v="90"/>
    <n v="426.59422000000001"/>
    <n v="28929.57"/>
    <n v="25258.23"/>
  </r>
  <r>
    <s v="E.E. Quito"/>
    <x v="0"/>
    <x v="8"/>
    <s v="Otros"/>
    <n v="60"/>
    <n v="80.245639999999995"/>
    <n v="7270.59"/>
    <n v="6376.79"/>
  </r>
  <r>
    <s v="E.E. Quito"/>
    <x v="0"/>
    <x v="8"/>
    <s v="Otros"/>
    <n v="640"/>
    <n v="272.53046000000001"/>
    <n v="20387.12"/>
    <n v="15682.66"/>
  </r>
  <r>
    <s v="E.E. Quito"/>
    <x v="0"/>
    <x v="8"/>
    <s v="Residencial"/>
    <n v="940173"/>
    <n v="110259.76896"/>
    <n v="10906281.09"/>
    <n v="9218279.1600000001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Residencial"/>
    <n v="0"/>
    <n v="0"/>
    <n v="0"/>
    <n v="0"/>
  </r>
  <r>
    <s v="E.E. Quito"/>
    <x v="0"/>
    <x v="8"/>
    <s v="Alumbrado Público"/>
    <n v="0"/>
    <n v="0"/>
    <n v="0"/>
    <n v="0"/>
  </r>
  <r>
    <s v="E.E. Quito"/>
    <x v="0"/>
    <x v="8"/>
    <s v="Industrial"/>
    <n v="1295"/>
    <n v="11047.356610000001"/>
    <n v="891998.01"/>
    <n v="879591.87"/>
  </r>
  <r>
    <s v="E.E. Quito"/>
    <x v="0"/>
    <x v="8"/>
    <s v="Industrial"/>
    <n v="1164"/>
    <n v="1529.79324"/>
    <n v="186639.61"/>
    <n v="179797.7"/>
  </r>
  <r>
    <s v="E.E. Quito"/>
    <x v="0"/>
    <x v="8"/>
    <s v="Industrial"/>
    <n v="8900"/>
    <n v="2714.3268499999999"/>
    <n v="220883.20000000001"/>
    <n v="218490.87"/>
  </r>
  <r>
    <s v="E.E. Quito"/>
    <x v="0"/>
    <x v="8"/>
    <s v="Otros"/>
    <n v="13"/>
    <n v="12.4152"/>
    <n v="1954.18"/>
    <n v="2575.46"/>
  </r>
  <r>
    <s v="E.E. Quito"/>
    <x v="0"/>
    <x v="8"/>
    <s v="Otros"/>
    <n v="32"/>
    <n v="72.016720000000007"/>
    <n v="5680.97"/>
    <n v="5602.77"/>
  </r>
  <r>
    <s v="E.E. Quito"/>
    <x v="0"/>
    <x v="8"/>
    <s v="Otros"/>
    <n v="9"/>
    <n v="6.125"/>
    <n v="833.8"/>
    <n v="759.87"/>
  </r>
  <r>
    <s v="E.E. Quito"/>
    <x v="0"/>
    <x v="8"/>
    <s v="Otros"/>
    <n v="64"/>
    <n v="322.74513999999999"/>
    <n v="23090.41"/>
    <n v="22766.959999999999"/>
  </r>
  <r>
    <s v="E.E. Quito"/>
    <x v="0"/>
    <x v="8"/>
    <s v="Otros"/>
    <n v="34"/>
    <n v="63.023539999999997"/>
    <n v="5039.58"/>
    <n v="5316.36"/>
  </r>
  <r>
    <s v="E.E. Quito"/>
    <x v="0"/>
    <x v="8"/>
    <s v="Otros"/>
    <n v="282"/>
    <n v="126.88908000000001"/>
    <n v="9245.8700000000008"/>
    <n v="8087.7"/>
  </r>
  <r>
    <s v="E.E. Quito"/>
    <x v="0"/>
    <x v="8"/>
    <s v="Alumbrado Público"/>
    <n v="1"/>
    <n v="19483.171630000001"/>
    <n v="1749837.73"/>
    <n v="1791043.0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798"/>
    <n v="211.48148"/>
    <n v="15033.84"/>
    <n v="14287.25"/>
  </r>
  <r>
    <s v="E.E. Quito"/>
    <x v="0"/>
    <x v="8"/>
    <s v="Comercial"/>
    <n v="2579"/>
    <n v="18698.162649999998"/>
    <n v="1802518.42"/>
    <n v="1772335"/>
  </r>
  <r>
    <s v="E.E. Quito"/>
    <x v="0"/>
    <x v="8"/>
    <s v="Comercial"/>
    <n v="5929"/>
    <n v="9926.0846299999994"/>
    <n v="1141799.3899999999"/>
    <n v="1115759.32"/>
  </r>
  <r>
    <s v="E.E. Quito"/>
    <x v="0"/>
    <x v="8"/>
    <s v="Comercial"/>
    <n v="135682"/>
    <n v="32663.14086"/>
    <n v="3185069.46"/>
    <n v="3164840.15"/>
  </r>
  <r>
    <s v="E.E. Quito"/>
    <x v="0"/>
    <x v="8"/>
    <s v="Otros"/>
    <n v="23"/>
    <n v="137.67302000000001"/>
    <n v="11058.93"/>
    <n v="10896.71"/>
  </r>
  <r>
    <s v="E.E. Quito"/>
    <x v="0"/>
    <x v="8"/>
    <s v="Otros"/>
    <n v="40"/>
    <n v="60.634700000000002"/>
    <n v="6117.66"/>
    <n v="5456.47"/>
  </r>
  <r>
    <s v="E.E. Quito"/>
    <x v="0"/>
    <x v="8"/>
    <s v="Otros"/>
    <n v="24"/>
    <n v="112.28824"/>
    <n v="4508.34"/>
    <n v="4983.74"/>
  </r>
  <r>
    <s v="E.E. Quito"/>
    <x v="0"/>
    <x v="8"/>
    <s v="Otros"/>
    <n v="34"/>
    <n v="197.87725"/>
    <n v="13313.78"/>
    <n v="12495.3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Comercial"/>
    <n v="1"/>
    <n v="479.85599999999999"/>
    <n v="44116.79"/>
    <n v="126374.51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0"/>
    <n v="134.32830000000001"/>
    <n v="7204.97"/>
    <n v="7783.18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1"/>
    <n v="1620.2159999999999"/>
    <n v="142049.70000000001"/>
    <n v="142049.70000000001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4"/>
    <n v="9.9869199999999996"/>
    <n v="822.37"/>
    <n v="78.41"/>
  </r>
  <r>
    <s v="E.E. Quito"/>
    <x v="0"/>
    <x v="8"/>
    <s v="Otros"/>
    <n v="0"/>
    <n v="0"/>
    <n v="0"/>
    <n v="0"/>
  </r>
  <r>
    <s v="E.E. Quito"/>
    <x v="0"/>
    <x v="8"/>
    <s v="Comercial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1"/>
    <n v="264.72435000000002"/>
    <n v="16891.13"/>
    <n v="16891.13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Industrial"/>
    <n v="0"/>
    <n v="0"/>
    <n v="0"/>
    <n v="0"/>
  </r>
  <r>
    <s v="E.E. Quito"/>
    <x v="0"/>
    <x v="8"/>
    <s v="Industrial"/>
    <n v="629"/>
    <n v="37734.382120000002"/>
    <n v="3673228.74"/>
    <n v="3502005.96"/>
  </r>
  <r>
    <s v="E.E. Quito"/>
    <x v="0"/>
    <x v="8"/>
    <s v="Industrial"/>
    <n v="2"/>
    <n v="3.1194999999999999"/>
    <n v="425.75"/>
    <n v="491.52"/>
  </r>
  <r>
    <s v="E.E. Quito"/>
    <x v="0"/>
    <x v="8"/>
    <s v="Otros"/>
    <n v="7"/>
    <n v="24.320419999999999"/>
    <n v="2231.1999999999998"/>
    <n v="2205.17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"/>
    <n v="99.527209999999997"/>
    <n v="7240.94"/>
    <n v="7240.94"/>
  </r>
  <r>
    <s v="E.E. Quito"/>
    <x v="0"/>
    <x v="8"/>
    <s v="Comercial"/>
    <n v="394"/>
    <n v="15204.86593"/>
    <n v="1518819.47"/>
    <n v="1506962.87"/>
  </r>
  <r>
    <s v="E.E. Quito"/>
    <x v="0"/>
    <x v="8"/>
    <s v="Comercial"/>
    <n v="6"/>
    <n v="10.894500000000001"/>
    <n v="1426.53"/>
    <n v="798.66"/>
  </r>
  <r>
    <s v="E.E. Quito"/>
    <x v="0"/>
    <x v="8"/>
    <s v="Otros"/>
    <n v="7"/>
    <n v="16.31822"/>
    <n v="1611.36"/>
    <n v="1858.12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233"/>
    <n v="57.985129999999998"/>
    <n v="7875.41"/>
    <n v="7748.5"/>
  </r>
  <r>
    <s v="E.E. Quito"/>
    <x v="0"/>
    <x v="8"/>
    <s v="Otros"/>
    <n v="368"/>
    <n v="3088.1201900000001"/>
    <n v="267470.71000000002"/>
    <n v="232189.5"/>
  </r>
  <r>
    <s v="E.E. Quito"/>
    <x v="0"/>
    <x v="8"/>
    <s v="Otros"/>
    <n v="2"/>
    <n v="6.4739800000000001"/>
    <n v="681.68"/>
    <n v="1103.99"/>
  </r>
  <r>
    <s v="E.E. Quito"/>
    <x v="0"/>
    <x v="8"/>
    <s v="Otros"/>
    <n v="1322"/>
    <n v="1932.0378000000001"/>
    <n v="207636.52"/>
    <n v="203335.06"/>
  </r>
  <r>
    <s v="E.E. Quito"/>
    <x v="0"/>
    <x v="8"/>
    <s v="Otros"/>
    <n v="9309"/>
    <n v="2313.8757000000001"/>
    <n v="202408.19"/>
    <n v="198975.46"/>
  </r>
  <r>
    <s v="E.E. Quito"/>
    <x v="0"/>
    <x v="8"/>
    <s v="Otros"/>
    <n v="0"/>
    <n v="0"/>
    <n v="0"/>
    <n v="0"/>
  </r>
  <r>
    <s v="E.E. Quito"/>
    <x v="0"/>
    <x v="8"/>
    <s v="Otros"/>
    <n v="43"/>
    <n v="25.322700000000001"/>
    <n v="2066.2600000000002"/>
    <n v="1379.68"/>
  </r>
  <r>
    <s v="E.E. Quito"/>
    <x v="0"/>
    <x v="8"/>
    <s v="Otros"/>
    <n v="65"/>
    <n v="19.25394"/>
    <n v="1671.8"/>
    <n v="1673.45"/>
  </r>
  <r>
    <s v="E.E. Quito"/>
    <x v="0"/>
    <x v="8"/>
    <s v="Otros"/>
    <n v="0"/>
    <n v="0"/>
    <n v="0"/>
    <n v="0"/>
  </r>
  <r>
    <s v="E.E. Quito"/>
    <x v="0"/>
    <x v="8"/>
    <s v="Otros"/>
    <n v="203"/>
    <n v="59.970179999999999"/>
    <n v="4430.2299999999996"/>
    <n v="2995.99"/>
  </r>
  <r>
    <s v="E.E. Quito"/>
    <x v="0"/>
    <x v="8"/>
    <s v="Otros"/>
    <n v="205"/>
    <n v="61.668460000000003"/>
    <n v="4454.5"/>
    <n v="5035.62"/>
  </r>
  <r>
    <s v="E.E. Quito"/>
    <x v="0"/>
    <x v="8"/>
    <s v="Otros"/>
    <n v="0"/>
    <n v="0"/>
    <n v="0"/>
    <n v="0"/>
  </r>
  <r>
    <s v="E.E. Quito"/>
    <x v="0"/>
    <x v="8"/>
    <s v="Otros"/>
    <n v="0"/>
    <n v="0"/>
    <n v="0"/>
    <n v="0"/>
  </r>
  <r>
    <s v="E.E. Quito"/>
    <x v="0"/>
    <x v="8"/>
    <s v="Otros"/>
    <n v="3"/>
    <n v="12.84545"/>
    <n v="897.46"/>
    <n v="878.75"/>
  </r>
  <r>
    <s v="E.E. Quito"/>
    <x v="0"/>
    <x v="8"/>
    <s v="Otros"/>
    <n v="0"/>
    <n v="0"/>
    <n v="0"/>
    <n v="0"/>
  </r>
  <r>
    <s v="E.E. Quito"/>
    <x v="0"/>
    <x v="8"/>
    <s v="Otros"/>
    <n v="7"/>
    <n v="8.1679999999999993"/>
    <n v="727.55"/>
    <n v="661.27"/>
  </r>
  <r>
    <s v="E.E. Quito"/>
    <x v="0"/>
    <x v="8"/>
    <s v="Otros"/>
    <n v="22"/>
    <n v="28.03932"/>
    <n v="2538.15"/>
    <n v="2377.39"/>
  </r>
  <r>
    <s v="E.E. Quito"/>
    <x v="0"/>
    <x v="8"/>
    <s v="Otros"/>
    <n v="0"/>
    <n v="0"/>
    <n v="0"/>
    <n v="0"/>
  </r>
  <r>
    <s v="E.E. Quito"/>
    <x v="0"/>
    <x v="8"/>
    <s v="Residencial"/>
    <n v="155329"/>
    <n v="25498.915359999999"/>
    <n v="1962625.68"/>
    <n v="1622553.55"/>
  </r>
  <r>
    <s v="E.E. Quito"/>
    <x v="0"/>
    <x v="8"/>
    <s v="Residencial"/>
    <n v="21"/>
    <n v="1.679"/>
    <n v="245.29"/>
    <n v="377.94"/>
  </r>
  <r>
    <s v="E.E. Quito"/>
    <x v="0"/>
    <x v="9"/>
    <s v="Otros"/>
    <n v="228"/>
    <n v="51.157629999999997"/>
    <n v="6763.04"/>
    <n v="6651.14"/>
  </r>
  <r>
    <s v="E.E. Quito"/>
    <x v="0"/>
    <x v="9"/>
    <s v="Otros"/>
    <n v="365"/>
    <n v="2796.0642600000001"/>
    <n v="244778.89"/>
    <n v="243194.99"/>
  </r>
  <r>
    <s v="E.E. Quito"/>
    <x v="0"/>
    <x v="9"/>
    <s v="Otros"/>
    <n v="2"/>
    <n v="3.6342699999999999"/>
    <n v="452.79"/>
    <n v="606.62"/>
  </r>
  <r>
    <s v="E.E. Quito"/>
    <x v="0"/>
    <x v="9"/>
    <s v="Otros"/>
    <n v="1315"/>
    <n v="1884.9868200000001"/>
    <n v="203883.18"/>
    <n v="202776.14"/>
  </r>
  <r>
    <s v="E.E. Quito"/>
    <x v="0"/>
    <x v="9"/>
    <s v="Otros"/>
    <n v="9325"/>
    <n v="2289.3578400000001"/>
    <n v="200628.49"/>
    <n v="208218.34"/>
  </r>
  <r>
    <s v="E.E. Quito"/>
    <x v="0"/>
    <x v="9"/>
    <s v="Otros"/>
    <n v="0"/>
    <n v="0"/>
    <n v="0"/>
    <n v="0"/>
  </r>
  <r>
    <s v="E.E. Quito"/>
    <x v="0"/>
    <x v="9"/>
    <s v="Otros"/>
    <n v="44"/>
    <n v="20.208020000000001"/>
    <n v="1620.87"/>
    <n v="1571.66"/>
  </r>
  <r>
    <s v="E.E. Quito"/>
    <x v="0"/>
    <x v="9"/>
    <s v="Otros"/>
    <n v="64"/>
    <n v="19.368839999999999"/>
    <n v="1688.27"/>
    <n v="1736.04"/>
  </r>
  <r>
    <s v="E.E. Quito"/>
    <x v="0"/>
    <x v="9"/>
    <s v="Otros"/>
    <n v="0"/>
    <n v="0"/>
    <n v="0"/>
    <n v="0"/>
  </r>
  <r>
    <s v="E.E. Quito"/>
    <x v="0"/>
    <x v="9"/>
    <s v="Otros"/>
    <n v="203"/>
    <n v="57.258299999999998"/>
    <n v="4193.18"/>
    <n v="4641.2299999999996"/>
  </r>
  <r>
    <s v="E.E. Quito"/>
    <x v="0"/>
    <x v="9"/>
    <s v="Otros"/>
    <n v="205"/>
    <n v="59.330460000000002"/>
    <n v="4373.93"/>
    <n v="4099.62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3"/>
    <n v="12.446569999999999"/>
    <n v="850.14"/>
    <n v="909.73"/>
  </r>
  <r>
    <s v="E.E. Quito"/>
    <x v="0"/>
    <x v="9"/>
    <s v="Otros"/>
    <n v="0"/>
    <n v="0"/>
    <n v="0"/>
    <n v="0"/>
  </r>
  <r>
    <s v="E.E. Quito"/>
    <x v="0"/>
    <x v="9"/>
    <s v="Otros"/>
    <n v="7"/>
    <n v="8.73"/>
    <n v="756.43"/>
    <n v="1030.04"/>
  </r>
  <r>
    <s v="E.E. Quito"/>
    <x v="0"/>
    <x v="9"/>
    <s v="Otros"/>
    <n v="22"/>
    <n v="26.93384"/>
    <n v="2443.77"/>
    <n v="2067.9299999999998"/>
  </r>
  <r>
    <s v="E.E. Quito"/>
    <x v="0"/>
    <x v="9"/>
    <s v="Otros"/>
    <n v="0"/>
    <n v="0"/>
    <n v="0"/>
    <n v="0"/>
  </r>
  <r>
    <s v="E.E. Quito"/>
    <x v="0"/>
    <x v="9"/>
    <s v="Residencial"/>
    <n v="155353"/>
    <n v="25571.279859999999"/>
    <n v="1975103.12"/>
    <n v="1605506.66"/>
  </r>
  <r>
    <s v="E.E. Quito"/>
    <x v="0"/>
    <x v="9"/>
    <s v="Residencial"/>
    <n v="21"/>
    <n v="1.9350000000000001"/>
    <n v="278.24"/>
    <n v="166.68"/>
  </r>
  <r>
    <s v="E.E. Quito"/>
    <x v="0"/>
    <x v="9"/>
    <s v="Residencial"/>
    <n v="939916"/>
    <n v="110198.64009"/>
    <n v="10931832.800000001"/>
    <n v="9204804.2699999996"/>
  </r>
  <r>
    <s v="E.E. Quito"/>
    <x v="0"/>
    <x v="9"/>
    <s v="Residencial"/>
    <n v="0"/>
    <n v="0"/>
    <n v="0"/>
    <n v="0"/>
  </r>
  <r>
    <s v="E.E. Quito"/>
    <x v="0"/>
    <x v="9"/>
    <s v="Alumbrado Público"/>
    <n v="0"/>
    <n v="0"/>
    <n v="0"/>
    <n v="0"/>
  </r>
  <r>
    <s v="E.E. Quito"/>
    <x v="0"/>
    <x v="9"/>
    <s v="Industrial"/>
    <n v="1297"/>
    <n v="10315.924849999999"/>
    <n v="841496.11"/>
    <n v="820852.67"/>
  </r>
  <r>
    <s v="E.E. Quito"/>
    <x v="0"/>
    <x v="9"/>
    <s v="Industrial"/>
    <n v="1166"/>
    <n v="1547.16074"/>
    <n v="189550.11"/>
    <n v="177072.7"/>
  </r>
  <r>
    <s v="E.E. Quito"/>
    <x v="0"/>
    <x v="9"/>
    <s v="Industrial"/>
    <n v="8925"/>
    <n v="2681.35223"/>
    <n v="219429.42"/>
    <n v="210455.16"/>
  </r>
  <r>
    <s v="E.E. Quito"/>
    <x v="0"/>
    <x v="9"/>
    <s v="Otros"/>
    <n v="13"/>
    <n v="12.81132"/>
    <n v="1949.74"/>
    <n v="1952.66"/>
  </r>
  <r>
    <s v="E.E. Quito"/>
    <x v="0"/>
    <x v="9"/>
    <s v="Otros"/>
    <n v="32"/>
    <n v="69.899199999999993"/>
    <n v="5515.83"/>
    <n v="5716.2"/>
  </r>
  <r>
    <s v="E.E. Quito"/>
    <x v="0"/>
    <x v="9"/>
    <s v="Otros"/>
    <n v="797"/>
    <n v="191.79213999999999"/>
    <n v="13684.84"/>
    <n v="13765.83"/>
  </r>
  <r>
    <s v="E.E. Quito"/>
    <x v="0"/>
    <x v="9"/>
    <s v="Comercial"/>
    <n v="2587"/>
    <n v="17794.67814"/>
    <n v="1730741.76"/>
    <n v="1760930.33"/>
  </r>
  <r>
    <s v="E.E. Quito"/>
    <x v="0"/>
    <x v="9"/>
    <s v="Comercial"/>
    <n v="5917"/>
    <n v="9698.4925299999995"/>
    <n v="1114337.71"/>
    <n v="1108109.74"/>
  </r>
  <r>
    <s v="E.E. Quito"/>
    <x v="0"/>
    <x v="9"/>
    <s v="Comercial"/>
    <n v="135781"/>
    <n v="32469.334869999999"/>
    <n v="3173790.52"/>
    <n v="3073500.09"/>
  </r>
  <r>
    <s v="E.E. Quito"/>
    <x v="0"/>
    <x v="9"/>
    <s v="Otros"/>
    <n v="23"/>
    <n v="139.85536999999999"/>
    <n v="10928.67"/>
    <n v="10890.27"/>
  </r>
  <r>
    <s v="E.E. Quito"/>
    <x v="0"/>
    <x v="9"/>
    <s v="Otros"/>
    <n v="40"/>
    <n v="49.09178"/>
    <n v="5526.68"/>
    <n v="5079.79"/>
  </r>
  <r>
    <s v="E.E. Quito"/>
    <x v="0"/>
    <x v="9"/>
    <s v="Otros"/>
    <n v="24"/>
    <n v="105.26526"/>
    <n v="4227.41"/>
    <n v="3733.37"/>
  </r>
  <r>
    <s v="E.E. Quito"/>
    <x v="0"/>
    <x v="9"/>
    <s v="Otros"/>
    <n v="34"/>
    <n v="188.41847999999999"/>
    <n v="12833.02"/>
    <n v="13118.87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1"/>
    <n v="451.44"/>
    <n v="41669.949999999997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0"/>
    <n v="117.2424"/>
    <n v="6518.83"/>
    <n v="7485.66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6"/>
    <n v="56.518720000000002"/>
    <n v="5675.63"/>
    <n v="5587.88"/>
  </r>
  <r>
    <s v="E.E. Quito"/>
    <x v="0"/>
    <x v="9"/>
    <s v="Industrial"/>
    <n v="0"/>
    <n v="0"/>
    <n v="0"/>
    <n v="0"/>
  </r>
  <r>
    <s v="E.E. Quito"/>
    <x v="0"/>
    <x v="9"/>
    <s v="Industrial"/>
    <n v="7"/>
    <n v="628.16378999999995"/>
    <n v="59594.73"/>
    <n v="30215.33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38.192329999999998"/>
    <n v="5314.78"/>
    <n v="5314.78"/>
  </r>
  <r>
    <s v="E.E. Quito"/>
    <x v="0"/>
    <x v="9"/>
    <s v="Otros"/>
    <n v="0"/>
    <n v="0"/>
    <n v="0"/>
    <n v="0"/>
  </r>
  <r>
    <s v="E.E. Quito"/>
    <x v="0"/>
    <x v="9"/>
    <s v="Otros"/>
    <n v="135"/>
    <n v="9149.1506000000008"/>
    <n v="671767.96"/>
    <n v="535012.57999999996"/>
  </r>
  <r>
    <s v="E.E. Quito"/>
    <x v="0"/>
    <x v="9"/>
    <s v="Otros"/>
    <n v="1"/>
    <n v="0.59699999999999998"/>
    <n v="59.35"/>
    <n v="62.47"/>
  </r>
  <r>
    <s v="E.E. Quito"/>
    <x v="0"/>
    <x v="9"/>
    <s v="Comercial"/>
    <n v="6"/>
    <n v="540.82273999999995"/>
    <n v="52354.98"/>
    <n v="24205.14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1"/>
    <n v="793.04389000000003"/>
    <n v="51778.53"/>
    <n v="84675.55"/>
  </r>
  <r>
    <s v="E.E. Quito"/>
    <x v="0"/>
    <x v="9"/>
    <s v="Otros"/>
    <n v="0"/>
    <n v="0"/>
    <n v="0"/>
    <n v="0"/>
  </r>
  <r>
    <s v="E.E. Quito"/>
    <x v="0"/>
    <x v="9"/>
    <s v="Otros"/>
    <n v="31"/>
    <n v="2611.7962000000002"/>
    <n v="168207.44"/>
    <n v="165495.92000000001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0"/>
    <n v="2.82"/>
    <n v="2.82"/>
  </r>
  <r>
    <s v="E.E. Quito"/>
    <x v="0"/>
    <x v="9"/>
    <s v="Residencial"/>
    <n v="42"/>
    <n v="3.6179999999999999"/>
    <n v="371.08"/>
    <n v="186.1"/>
  </r>
  <r>
    <s v="E.E. Quito"/>
    <x v="0"/>
    <x v="9"/>
    <s v="Otros"/>
    <n v="2"/>
    <n v="7.78193"/>
    <n v="653.48"/>
    <n v="716.42"/>
  </r>
  <r>
    <s v="E.E. Quito"/>
    <x v="0"/>
    <x v="9"/>
    <s v="Otros"/>
    <n v="5"/>
    <n v="33.340440000000001"/>
    <n v="2894.83"/>
    <n v="2314.16"/>
  </r>
  <r>
    <s v="E.E. Quito"/>
    <x v="0"/>
    <x v="9"/>
    <s v="Otros"/>
    <n v="19"/>
    <n v="46.268180000000001"/>
    <n v="4684.18"/>
    <n v="4727.9399999999996"/>
  </r>
  <r>
    <s v="E.E. Quito"/>
    <x v="0"/>
    <x v="9"/>
    <s v="Otros"/>
    <n v="94"/>
    <n v="30.899000000000001"/>
    <n v="2716.49"/>
    <n v="2854.99"/>
  </r>
  <r>
    <s v="E.E. Quito"/>
    <x v="0"/>
    <x v="9"/>
    <s v="Otros"/>
    <n v="0"/>
    <n v="0"/>
    <n v="0"/>
    <n v="0"/>
  </r>
  <r>
    <s v="E.E. Quito"/>
    <x v="0"/>
    <x v="9"/>
    <s v="Otros"/>
    <n v="27"/>
    <n v="5.5154800000000002"/>
    <n v="445.03"/>
    <n v="549.95000000000005"/>
  </r>
  <r>
    <s v="E.E. Quito"/>
    <x v="0"/>
    <x v="9"/>
    <s v="Residencial"/>
    <n v="0"/>
    <n v="0"/>
    <n v="0"/>
    <n v="0"/>
  </r>
  <r>
    <s v="E.E. Quito"/>
    <x v="0"/>
    <x v="9"/>
    <s v="Otros"/>
    <n v="20"/>
    <n v="3.3650000000000002"/>
    <n v="300.56"/>
    <n v="341.59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7"/>
    <n v="150.78097"/>
    <n v="12920.86"/>
    <n v="11984.5"/>
  </r>
  <r>
    <s v="E.E. Quito"/>
    <x v="0"/>
    <x v="9"/>
    <s v="Otros"/>
    <n v="0"/>
    <n v="0"/>
    <n v="0"/>
    <n v="0"/>
  </r>
  <r>
    <s v="E.E. Quito"/>
    <x v="0"/>
    <x v="9"/>
    <s v="Residencial"/>
    <n v="0"/>
    <n v="0"/>
    <n v="0"/>
    <n v="0"/>
  </r>
  <r>
    <s v="E.E. Quito"/>
    <x v="0"/>
    <x v="9"/>
    <s v="Alumbrado Público"/>
    <n v="0"/>
    <n v="0"/>
    <n v="0"/>
    <n v="0"/>
  </r>
  <r>
    <s v="E.E. Quito"/>
    <x v="0"/>
    <x v="9"/>
    <s v="Industrial"/>
    <n v="8"/>
    <n v="81.118830000000003"/>
    <n v="6146"/>
    <n v="6487.59"/>
  </r>
  <r>
    <s v="E.E. Quito"/>
    <x v="0"/>
    <x v="9"/>
    <s v="Industrial"/>
    <n v="3"/>
    <n v="1.294"/>
    <n v="227.36"/>
    <n v="261.89"/>
  </r>
  <r>
    <s v="E.E. Quito"/>
    <x v="0"/>
    <x v="9"/>
    <s v="Industrial"/>
    <n v="18"/>
    <n v="6.8540000000000001"/>
    <n v="575.5"/>
    <n v="538.88"/>
  </r>
  <r>
    <s v="E.E. Quito"/>
    <x v="0"/>
    <x v="9"/>
    <s v="Otros"/>
    <n v="14"/>
    <n v="21.71668"/>
    <n v="2498.94"/>
    <n v="2103.2800000000002"/>
  </r>
  <r>
    <s v="E.E. Quito"/>
    <x v="0"/>
    <x v="9"/>
    <s v="Otros"/>
    <n v="439"/>
    <n v="3835.0336600000001"/>
    <n v="320584.24"/>
    <n v="288971.23"/>
  </r>
  <r>
    <s v="E.E. Quito"/>
    <x v="0"/>
    <x v="9"/>
    <s v="Otros"/>
    <n v="360"/>
    <n v="442.505"/>
    <n v="49744.69"/>
    <n v="46868.78"/>
  </r>
  <r>
    <s v="E.E. Quito"/>
    <x v="0"/>
    <x v="9"/>
    <s v="Otros"/>
    <n v="2920"/>
    <n v="969.91435999999999"/>
    <n v="85304.12"/>
    <n v="70680.479999999996"/>
  </r>
  <r>
    <s v="E.E. Quito"/>
    <x v="0"/>
    <x v="9"/>
    <s v="Otros"/>
    <n v="0"/>
    <n v="0"/>
    <n v="0"/>
    <n v="0"/>
  </r>
  <r>
    <s v="E.E. Quito"/>
    <x v="0"/>
    <x v="9"/>
    <s v="Otros"/>
    <n v="23"/>
    <n v="2.8239999999999998"/>
    <n v="190.88"/>
    <n v="133.31"/>
  </r>
  <r>
    <s v="E.E. Quito"/>
    <x v="0"/>
    <x v="9"/>
    <s v="Comercial"/>
    <n v="49"/>
    <n v="329.14657999999997"/>
    <n v="30288.15"/>
    <n v="21042.11"/>
  </r>
  <r>
    <s v="E.E. Quito"/>
    <x v="0"/>
    <x v="9"/>
    <s v="Comercial"/>
    <n v="25"/>
    <n v="22.127600000000001"/>
    <n v="2810.91"/>
    <n v="1649.35"/>
  </r>
  <r>
    <s v="E.E. Quito"/>
    <x v="0"/>
    <x v="9"/>
    <s v="Comercial"/>
    <n v="605"/>
    <n v="216.87281999999999"/>
    <n v="21227.08"/>
    <n v="14505.27"/>
  </r>
  <r>
    <s v="E.E. Quito"/>
    <x v="0"/>
    <x v="9"/>
    <s v="Otros"/>
    <n v="62"/>
    <n v="454.81097"/>
    <n v="28826.720000000001"/>
    <n v="28065.98"/>
  </r>
  <r>
    <s v="E.E. Quito"/>
    <x v="0"/>
    <x v="9"/>
    <s v="Otros"/>
    <n v="6"/>
    <n v="2.4700000000000002"/>
    <n v="165.28"/>
    <n v="35.799999999999997"/>
  </r>
  <r>
    <s v="E.E. Quito"/>
    <x v="0"/>
    <x v="9"/>
    <s v="Otros"/>
    <n v="5"/>
    <n v="5.5671799999999996"/>
    <n v="460.26"/>
    <n v="428.69"/>
  </r>
  <r>
    <s v="E.E. Quito"/>
    <x v="0"/>
    <x v="9"/>
    <s v="Otros"/>
    <n v="159"/>
    <n v="83.601240000000004"/>
    <n v="10031.32"/>
    <n v="9699.81"/>
  </r>
  <r>
    <s v="E.E. Quito"/>
    <x v="0"/>
    <x v="9"/>
    <s v="Otros"/>
    <n v="3"/>
    <n v="20.378019999999999"/>
    <n v="818.63"/>
    <n v="817.22"/>
  </r>
  <r>
    <s v="E.E. Quito"/>
    <x v="0"/>
    <x v="9"/>
    <s v="Otros"/>
    <n v="90"/>
    <n v="380.05957999999998"/>
    <n v="26180.81"/>
    <n v="27888.080000000002"/>
  </r>
  <r>
    <s v="E.E. Quito"/>
    <x v="0"/>
    <x v="9"/>
    <s v="Otros"/>
    <n v="60"/>
    <n v="78.542919999999995"/>
    <n v="6758.62"/>
    <n v="4808.4799999999996"/>
  </r>
  <r>
    <s v="E.E. Quito"/>
    <x v="0"/>
    <x v="9"/>
    <s v="Otros"/>
    <n v="636"/>
    <n v="261.98273999999998"/>
    <n v="19668.18"/>
    <n v="24672.23"/>
  </r>
  <r>
    <s v="E.E. Quito"/>
    <x v="0"/>
    <x v="9"/>
    <s v="Otros"/>
    <n v="9"/>
    <n v="6.8810000000000002"/>
    <n v="884.37"/>
    <n v="884.35"/>
  </r>
  <r>
    <s v="E.E. Quito"/>
    <x v="0"/>
    <x v="9"/>
    <s v="Otros"/>
    <n v="64"/>
    <n v="311.94873000000001"/>
    <n v="22784.67"/>
    <n v="22419.11"/>
  </r>
  <r>
    <s v="E.E. Quito"/>
    <x v="0"/>
    <x v="9"/>
    <s v="Otros"/>
    <n v="34"/>
    <n v="60.106380000000001"/>
    <n v="4868.28"/>
    <n v="4515.45"/>
  </r>
  <r>
    <s v="E.E. Quito"/>
    <x v="0"/>
    <x v="9"/>
    <s v="Otros"/>
    <n v="280"/>
    <n v="133.33532"/>
    <n v="9742.77"/>
    <n v="13310.16"/>
  </r>
  <r>
    <s v="E.E. Quito"/>
    <x v="0"/>
    <x v="9"/>
    <s v="Alumbrado Público"/>
    <n v="1"/>
    <n v="20335.377659999998"/>
    <n v="1730523.31"/>
    <n v="1716675.3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1"/>
    <n v="248.82495"/>
    <n v="15902.66"/>
    <n v="15902.66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468.61"/>
  </r>
  <r>
    <s v="E.E. Quito"/>
    <x v="0"/>
    <x v="9"/>
    <s v="Industrial"/>
    <n v="0"/>
    <n v="0"/>
    <n v="0"/>
    <n v="0"/>
  </r>
  <r>
    <s v="E.E. Quito"/>
    <x v="0"/>
    <x v="9"/>
    <s v="Industrial"/>
    <n v="620"/>
    <n v="35486.21804"/>
    <n v="3492568.03"/>
    <n v="3613781.4"/>
  </r>
  <r>
    <s v="E.E. Quito"/>
    <x v="0"/>
    <x v="9"/>
    <s v="Industrial"/>
    <n v="2"/>
    <n v="3.04182"/>
    <n v="397.29"/>
    <n v="288.89999999999998"/>
  </r>
  <r>
    <s v="E.E. Quito"/>
    <x v="0"/>
    <x v="9"/>
    <s v="Otros"/>
    <n v="7"/>
    <n v="14.563269999999999"/>
    <n v="1769"/>
    <n v="2149.1999999999998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122.06"/>
    <n v="8574.4"/>
    <n v="8574.4"/>
  </r>
  <r>
    <s v="E.E. Quito"/>
    <x v="0"/>
    <x v="9"/>
    <s v="Comercial"/>
    <n v="388"/>
    <n v="14256.42657"/>
    <n v="1432277.46"/>
    <n v="1579237.04"/>
  </r>
  <r>
    <s v="E.E. Quito"/>
    <x v="0"/>
    <x v="9"/>
    <s v="Comercial"/>
    <n v="6"/>
    <n v="8.2110599999999998"/>
    <n v="1064.92"/>
    <n v="793.25"/>
  </r>
  <r>
    <s v="E.E. Quito"/>
    <x v="0"/>
    <x v="9"/>
    <s v="Otros"/>
    <n v="7"/>
    <n v="19.647819999999999"/>
    <n v="1835.6"/>
    <n v="1554.01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Industrial"/>
    <n v="1"/>
    <n v="1723.68"/>
    <n v="150748.78"/>
    <n v="150748.78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2"/>
    <n v="2.528"/>
    <n v="230.94"/>
    <n v="266.44"/>
  </r>
  <r>
    <s v="E.E. Quito"/>
    <x v="0"/>
    <x v="9"/>
    <s v="Otros"/>
    <n v="0"/>
    <n v="0"/>
    <n v="0"/>
    <n v="0"/>
  </r>
  <r>
    <s v="E.E. Quito"/>
    <x v="0"/>
    <x v="9"/>
    <s v="Comercial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9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1"/>
    <n v="1507.104"/>
    <n v="134156.57999999999"/>
    <n v="134156.57999999999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3.0838700000000001"/>
    <n v="266.44"/>
    <n v="247.93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"/>
    <n v="255.97110000000001"/>
    <n v="16265.53"/>
    <n v="16265.53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Industrial"/>
    <n v="615"/>
    <n v="35994.095280000001"/>
    <n v="3532408.35"/>
    <n v="3289878.57"/>
  </r>
  <r>
    <s v="E.E. Quito"/>
    <x v="0"/>
    <x v="10"/>
    <s v="Industrial"/>
    <n v="2"/>
    <n v="2.6588400000000001"/>
    <n v="350.99"/>
    <n v="280.31"/>
  </r>
  <r>
    <s v="E.E. Quito"/>
    <x v="0"/>
    <x v="10"/>
    <s v="Otros"/>
    <n v="8"/>
    <n v="30.803540000000002"/>
    <n v="2982.03"/>
    <n v="2209.469999999999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114.77067"/>
    <n v="8095.19"/>
    <n v="8095.19"/>
  </r>
  <r>
    <s v="E.E. Quito"/>
    <x v="0"/>
    <x v="10"/>
    <s v="Comercial"/>
    <n v="379"/>
    <n v="14540.93181"/>
    <n v="1457509.34"/>
    <n v="1302109.49"/>
  </r>
  <r>
    <s v="E.E. Quito"/>
    <x v="0"/>
    <x v="10"/>
    <s v="Comercial"/>
    <n v="6"/>
    <n v="8.6743600000000001"/>
    <n v="1070.27"/>
    <n v="627.42999999999995"/>
  </r>
  <r>
    <s v="E.E. Quito"/>
    <x v="0"/>
    <x v="10"/>
    <s v="Otros"/>
    <n v="7"/>
    <n v="21.108360000000001"/>
    <n v="1873.92"/>
    <n v="1443.13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19"/>
    <n v="56.74776"/>
    <n v="8188.36"/>
    <n v="6354.92"/>
  </r>
  <r>
    <s v="E.E. Quito"/>
    <x v="0"/>
    <x v="10"/>
    <s v="Otros"/>
    <n v="363"/>
    <n v="2887.1713800000002"/>
    <n v="250706.08"/>
    <n v="234040.31"/>
  </r>
  <r>
    <s v="E.E. Quito"/>
    <x v="0"/>
    <x v="10"/>
    <s v="Otros"/>
    <n v="2"/>
    <n v="5.8054699999999997"/>
    <n v="606.62"/>
    <n v="0"/>
  </r>
  <r>
    <s v="E.E. Quito"/>
    <x v="0"/>
    <x v="10"/>
    <s v="Otros"/>
    <n v="1310"/>
    <n v="1953.6941200000001"/>
    <n v="208996.3"/>
    <n v="210228.63"/>
  </r>
  <r>
    <s v="E.E. Quito"/>
    <x v="0"/>
    <x v="10"/>
    <s v="Otros"/>
    <n v="9282"/>
    <n v="2394.9372199999998"/>
    <n v="205234.54"/>
    <n v="205341.86"/>
  </r>
  <r>
    <s v="E.E. Quito"/>
    <x v="0"/>
    <x v="10"/>
    <s v="Otros"/>
    <n v="0"/>
    <n v="0"/>
    <n v="0"/>
    <n v="0"/>
  </r>
  <r>
    <s v="E.E. Quito"/>
    <x v="0"/>
    <x v="10"/>
    <s v="Otros"/>
    <n v="43"/>
    <n v="23.690860000000001"/>
    <n v="1855.47"/>
    <n v="1096.23"/>
  </r>
  <r>
    <s v="E.E. Quito"/>
    <x v="0"/>
    <x v="10"/>
    <s v="Otros"/>
    <n v="62"/>
    <n v="18.617760000000001"/>
    <n v="1598.49"/>
    <n v="1231.77"/>
  </r>
  <r>
    <s v="E.E. Quito"/>
    <x v="0"/>
    <x v="10"/>
    <s v="Otros"/>
    <n v="0"/>
    <n v="0"/>
    <n v="0"/>
    <n v="0"/>
  </r>
  <r>
    <s v="E.E. Quito"/>
    <x v="0"/>
    <x v="10"/>
    <s v="Otros"/>
    <n v="203"/>
    <n v="54.956220000000002"/>
    <n v="3913.74"/>
    <n v="4201.08"/>
  </r>
  <r>
    <s v="E.E. Quito"/>
    <x v="0"/>
    <x v="10"/>
    <s v="Otros"/>
    <n v="207"/>
    <n v="59.557519999999997"/>
    <n v="4123.71"/>
    <n v="4347.4799999999996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3"/>
    <n v="11.19013"/>
    <n v="788.31"/>
    <n v="573.99"/>
  </r>
  <r>
    <s v="E.E. Quito"/>
    <x v="0"/>
    <x v="10"/>
    <s v="Otros"/>
    <n v="0"/>
    <n v="0"/>
    <n v="0"/>
    <n v="0"/>
  </r>
  <r>
    <s v="E.E. Quito"/>
    <x v="0"/>
    <x v="10"/>
    <s v="Otros"/>
    <n v="7"/>
    <n v="9.1129999999999995"/>
    <n v="780.36"/>
    <n v="787.58"/>
  </r>
  <r>
    <s v="E.E. Quito"/>
    <x v="0"/>
    <x v="10"/>
    <s v="Otros"/>
    <n v="22"/>
    <n v="22.272600000000001"/>
    <n v="2178.09"/>
    <n v="2311.9699999999998"/>
  </r>
  <r>
    <s v="E.E. Quito"/>
    <x v="0"/>
    <x v="10"/>
    <s v="Otros"/>
    <n v="0"/>
    <n v="0"/>
    <n v="0"/>
    <n v="0"/>
  </r>
  <r>
    <s v="E.E. Quito"/>
    <x v="0"/>
    <x v="10"/>
    <s v="Residencial"/>
    <n v="155414"/>
    <n v="26537.53888"/>
    <n v="1996298.63"/>
    <n v="1661655.46"/>
  </r>
  <r>
    <s v="E.E. Quito"/>
    <x v="0"/>
    <x v="10"/>
    <s v="Residencial"/>
    <n v="21"/>
    <n v="1.9670000000000001"/>
    <n v="282.43"/>
    <n v="246.2"/>
  </r>
  <r>
    <s v="E.E. Quito"/>
    <x v="0"/>
    <x v="10"/>
    <s v="Residencial"/>
    <n v="939561"/>
    <n v="114426.67392"/>
    <n v="11097589.050000001"/>
    <n v="9636608.4100000001"/>
  </r>
  <r>
    <s v="E.E. Quito"/>
    <x v="0"/>
    <x v="10"/>
    <s v="Residencial"/>
    <n v="0"/>
    <n v="0"/>
    <n v="0"/>
    <n v="0"/>
  </r>
  <r>
    <s v="E.E. Quito"/>
    <x v="0"/>
    <x v="10"/>
    <s v="Alumbrado Público"/>
    <n v="0"/>
    <n v="0"/>
    <n v="0"/>
    <n v="0"/>
  </r>
  <r>
    <s v="E.E. Quito"/>
    <x v="0"/>
    <x v="10"/>
    <s v="Industrial"/>
    <n v="1307"/>
    <n v="10925.54988"/>
    <n v="882526"/>
    <n v="803839.2"/>
  </r>
  <r>
    <s v="E.E. Quito"/>
    <x v="0"/>
    <x v="10"/>
    <s v="Industrial"/>
    <n v="1168"/>
    <n v="1587.33662"/>
    <n v="195400.74"/>
    <n v="178910.03"/>
  </r>
  <r>
    <s v="E.E. Quito"/>
    <x v="0"/>
    <x v="10"/>
    <s v="Industrial"/>
    <n v="8939"/>
    <n v="2760.1427399999998"/>
    <n v="218971.37"/>
    <n v="222248.77"/>
  </r>
  <r>
    <s v="E.E. Quito"/>
    <x v="0"/>
    <x v="10"/>
    <s v="Otros"/>
    <n v="13"/>
    <n v="9.4480199999999996"/>
    <n v="1643.29"/>
    <n v="1376.58"/>
  </r>
  <r>
    <s v="E.E. Quito"/>
    <x v="0"/>
    <x v="10"/>
    <s v="Otros"/>
    <n v="32"/>
    <n v="72.812780000000004"/>
    <n v="5707.81"/>
    <n v="4240.3100000000004"/>
  </r>
  <r>
    <s v="E.E. Quito"/>
    <x v="0"/>
    <x v="10"/>
    <s v="Otros"/>
    <n v="796"/>
    <n v="202.16192000000001"/>
    <n v="13825.97"/>
    <n v="13625.61"/>
  </r>
  <r>
    <s v="E.E. Quito"/>
    <x v="0"/>
    <x v="10"/>
    <s v="Comercial"/>
    <n v="2601"/>
    <n v="18643.884590000001"/>
    <n v="1800570.86"/>
    <n v="1622300.46"/>
  </r>
  <r>
    <s v="E.E. Quito"/>
    <x v="0"/>
    <x v="10"/>
    <s v="Comercial"/>
    <n v="5904"/>
    <n v="10003.72465"/>
    <n v="1147166.54"/>
    <n v="1106219.08"/>
  </r>
  <r>
    <s v="E.E. Quito"/>
    <x v="0"/>
    <x v="10"/>
    <s v="Comercial"/>
    <n v="135831"/>
    <n v="33360.273999999998"/>
    <n v="3207780.44"/>
    <n v="3167032.73"/>
  </r>
  <r>
    <s v="E.E. Quito"/>
    <x v="0"/>
    <x v="10"/>
    <s v="Otros"/>
    <n v="23"/>
    <n v="145.96313000000001"/>
    <n v="11242.4"/>
    <n v="10510.8"/>
  </r>
  <r>
    <s v="E.E. Quito"/>
    <x v="0"/>
    <x v="10"/>
    <s v="Otros"/>
    <n v="38"/>
    <n v="57.274320000000003"/>
    <n v="6102.79"/>
    <n v="4778.17"/>
  </r>
  <r>
    <s v="E.E. Quito"/>
    <x v="0"/>
    <x v="10"/>
    <s v="Otros"/>
    <n v="24"/>
    <n v="114.79085000000001"/>
    <n v="4608.42"/>
    <n v="4494"/>
  </r>
  <r>
    <s v="E.E. Quito"/>
    <x v="0"/>
    <x v="10"/>
    <s v="Otros"/>
    <n v="34"/>
    <n v="194.55115000000001"/>
    <n v="13140.69"/>
    <n v="11921.06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1"/>
    <n v="450.72"/>
    <n v="41817.519999999997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0"/>
    <n v="124.81393"/>
    <n v="7485.66"/>
    <n v="5943.44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16"/>
    <n v="55.457059999999998"/>
    <n v="5580.91"/>
    <n v="5501.87"/>
  </r>
  <r>
    <s v="E.E. Quito"/>
    <x v="0"/>
    <x v="10"/>
    <s v="Industrial"/>
    <n v="0"/>
    <n v="0"/>
    <n v="0"/>
    <n v="0"/>
  </r>
  <r>
    <s v="E.E. Quito"/>
    <x v="0"/>
    <x v="10"/>
    <s v="Industrial"/>
    <n v="7"/>
    <n v="1012.91342"/>
    <n v="88198.09"/>
    <n v="54241.15"/>
  </r>
  <r>
    <s v="E.E. Quito"/>
    <x v="0"/>
    <x v="10"/>
    <s v="Industr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24.887709999999998"/>
    <n v="6434.91"/>
    <n v="6434.91"/>
  </r>
  <r>
    <s v="E.E. Quito"/>
    <x v="0"/>
    <x v="10"/>
    <s v="Otros"/>
    <n v="0"/>
    <n v="0"/>
    <n v="0"/>
    <n v="0"/>
  </r>
  <r>
    <s v="E.E. Quito"/>
    <x v="0"/>
    <x v="10"/>
    <s v="Otros"/>
    <n v="135"/>
    <n v="10089.279109999999"/>
    <n v="733915.82"/>
    <n v="774365.84"/>
  </r>
  <r>
    <s v="E.E. Quito"/>
    <x v="0"/>
    <x v="10"/>
    <s v="Otros"/>
    <n v="1"/>
    <n v="0.64300000000000002"/>
    <n v="62.47"/>
    <n v="0"/>
  </r>
  <r>
    <s v="E.E. Quito"/>
    <x v="0"/>
    <x v="10"/>
    <s v="Comercial"/>
    <n v="6"/>
    <n v="561.07064000000003"/>
    <n v="54113.06"/>
    <n v="79001.960000000006"/>
  </r>
  <r>
    <s v="E.E. Quito"/>
    <x v="0"/>
    <x v="10"/>
    <s v="Comercial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0"/>
    <n v="771.45639000000006"/>
    <n v="50303.1"/>
    <n v="67177.539999999994"/>
  </r>
  <r>
    <s v="E.E. Quito"/>
    <x v="0"/>
    <x v="10"/>
    <s v="Otros"/>
    <n v="0"/>
    <n v="0"/>
    <n v="0"/>
    <n v="0"/>
  </r>
  <r>
    <s v="E.E. Quito"/>
    <x v="0"/>
    <x v="10"/>
    <s v="Otros"/>
    <n v="31"/>
    <n v="2709.7339299999999"/>
    <n v="173875.58"/>
    <n v="176390.8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"/>
    <n v="0"/>
    <n v="2.82"/>
    <n v="1.41"/>
  </r>
  <r>
    <s v="E.E. Quito"/>
    <x v="0"/>
    <x v="10"/>
    <s v="Residencial"/>
    <n v="43"/>
    <n v="4.08"/>
    <n v="413.3"/>
    <n v="353.92"/>
  </r>
  <r>
    <s v="E.E. Quito"/>
    <x v="0"/>
    <x v="10"/>
    <s v="Otros"/>
    <n v="2"/>
    <n v="8.6627799999999997"/>
    <n v="716.42"/>
    <n v="718.08"/>
  </r>
  <r>
    <s v="E.E. Quito"/>
    <x v="0"/>
    <x v="10"/>
    <s v="Otros"/>
    <n v="5"/>
    <n v="28.680700000000002"/>
    <n v="2441.59"/>
    <n v="2011.54"/>
  </r>
  <r>
    <s v="E.E. Quito"/>
    <x v="0"/>
    <x v="10"/>
    <s v="Otros"/>
    <n v="19"/>
    <n v="47.267859999999999"/>
    <n v="4747.24"/>
    <n v="3400.49"/>
  </r>
  <r>
    <s v="E.E. Quito"/>
    <x v="0"/>
    <x v="10"/>
    <s v="Otros"/>
    <n v="95"/>
    <n v="32.393000000000001"/>
    <n v="2813.41"/>
    <n v="2670.75"/>
  </r>
  <r>
    <s v="E.E. Quito"/>
    <x v="0"/>
    <x v="10"/>
    <s v="Otros"/>
    <n v="0"/>
    <n v="0"/>
    <n v="0"/>
    <n v="0"/>
  </r>
  <r>
    <s v="E.E. Quito"/>
    <x v="0"/>
    <x v="10"/>
    <s v="Otros"/>
    <n v="26"/>
    <n v="6.7431000000000001"/>
    <n v="531.19000000000005"/>
    <n v="378.06"/>
  </r>
  <r>
    <s v="E.E. Quito"/>
    <x v="0"/>
    <x v="10"/>
    <s v="Residencial"/>
    <n v="0"/>
    <n v="0"/>
    <n v="0"/>
    <n v="0"/>
  </r>
  <r>
    <s v="E.E. Quito"/>
    <x v="0"/>
    <x v="10"/>
    <s v="Otros"/>
    <n v="20"/>
    <n v="3.8570000000000002"/>
    <n v="345.61"/>
    <n v="310.58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0"/>
    <s v="Otros"/>
    <n v="27"/>
    <n v="161.42182"/>
    <n v="13876.17"/>
    <n v="13698.18"/>
  </r>
  <r>
    <s v="E.E. Quito"/>
    <x v="0"/>
    <x v="10"/>
    <s v="Otros"/>
    <n v="0"/>
    <n v="0"/>
    <n v="0"/>
    <n v="0"/>
  </r>
  <r>
    <s v="E.E. Quito"/>
    <x v="0"/>
    <x v="10"/>
    <s v="Residencial"/>
    <n v="0"/>
    <n v="0"/>
    <n v="0"/>
    <n v="0"/>
  </r>
  <r>
    <s v="E.E. Quito"/>
    <x v="0"/>
    <x v="10"/>
    <s v="Alumbrado Público"/>
    <n v="0"/>
    <n v="0"/>
    <n v="0"/>
    <n v="0"/>
  </r>
  <r>
    <s v="E.E. Quito"/>
    <x v="0"/>
    <x v="10"/>
    <s v="Industrial"/>
    <n v="8"/>
    <n v="56.965069999999997"/>
    <n v="4550.66"/>
    <n v="5232.17"/>
  </r>
  <r>
    <s v="E.E. Quito"/>
    <x v="0"/>
    <x v="10"/>
    <s v="Industrial"/>
    <n v="3"/>
    <n v="1.175"/>
    <n v="217.66"/>
    <n v="233.62"/>
  </r>
  <r>
    <s v="E.E. Quito"/>
    <x v="0"/>
    <x v="10"/>
    <s v="Industrial"/>
    <n v="18"/>
    <n v="6.9619999999999997"/>
    <n v="581.45000000000005"/>
    <n v="805.71"/>
  </r>
  <r>
    <s v="E.E. Quito"/>
    <x v="0"/>
    <x v="10"/>
    <s v="Otros"/>
    <n v="14"/>
    <n v="22.192299999999999"/>
    <n v="2532.9899999999998"/>
    <n v="661.19"/>
  </r>
  <r>
    <s v="E.E. Quito"/>
    <x v="0"/>
    <x v="10"/>
    <s v="Otros"/>
    <n v="439"/>
    <n v="3979.4400900000001"/>
    <n v="330890.12"/>
    <n v="376781.62"/>
  </r>
  <r>
    <s v="E.E. Quito"/>
    <x v="0"/>
    <x v="10"/>
    <s v="Otros"/>
    <n v="357"/>
    <n v="472.3528"/>
    <n v="51990.85"/>
    <n v="57919.79"/>
  </r>
  <r>
    <s v="E.E. Quito"/>
    <x v="0"/>
    <x v="10"/>
    <s v="Otros"/>
    <n v="2920"/>
    <n v="996.56975999999997"/>
    <n v="86295.3"/>
    <n v="76639.13"/>
  </r>
  <r>
    <s v="E.E. Quito"/>
    <x v="0"/>
    <x v="10"/>
    <s v="Otros"/>
    <n v="0"/>
    <n v="0"/>
    <n v="0"/>
    <n v="0"/>
  </r>
  <r>
    <s v="E.E. Quito"/>
    <x v="0"/>
    <x v="10"/>
    <s v="Otros"/>
    <n v="23"/>
    <n v="2.9670000000000001"/>
    <n v="186.68"/>
    <n v="164.91"/>
  </r>
  <r>
    <s v="E.E. Quito"/>
    <x v="0"/>
    <x v="10"/>
    <s v="Comercial"/>
    <n v="50"/>
    <n v="336.9"/>
    <n v="30809.42"/>
    <n v="32408.16"/>
  </r>
  <r>
    <s v="E.E. Quito"/>
    <x v="0"/>
    <x v="10"/>
    <s v="Comercial"/>
    <n v="26"/>
    <n v="18.664999999999999"/>
    <n v="2598.1"/>
    <n v="2727.82"/>
  </r>
  <r>
    <s v="E.E. Quito"/>
    <x v="0"/>
    <x v="10"/>
    <s v="Comercial"/>
    <n v="611"/>
    <n v="222.68755999999999"/>
    <n v="21575.09"/>
    <n v="19064.400000000001"/>
  </r>
  <r>
    <s v="E.E. Quito"/>
    <x v="0"/>
    <x v="10"/>
    <s v="Otros"/>
    <n v="63"/>
    <n v="451.62"/>
    <n v="28172.880000000001"/>
    <n v="27961.01"/>
  </r>
  <r>
    <s v="E.E. Quito"/>
    <x v="0"/>
    <x v="10"/>
    <s v="Otros"/>
    <n v="6"/>
    <n v="2.0249999999999999"/>
    <n v="135.28"/>
    <n v="853.59"/>
  </r>
  <r>
    <s v="E.E. Quito"/>
    <x v="0"/>
    <x v="10"/>
    <s v="Otros"/>
    <n v="5"/>
    <n v="5.3719099999999997"/>
    <n v="446.32"/>
    <n v="1752.35"/>
  </r>
  <r>
    <s v="E.E. Quito"/>
    <x v="0"/>
    <x v="10"/>
    <s v="Otros"/>
    <n v="160"/>
    <n v="96.299279999999996"/>
    <n v="11000.88"/>
    <n v="10038.84"/>
  </r>
  <r>
    <s v="E.E. Quito"/>
    <x v="0"/>
    <x v="10"/>
    <s v="Otros"/>
    <n v="3"/>
    <n v="21.939499999999999"/>
    <n v="879.68"/>
    <n v="879.68"/>
  </r>
  <r>
    <s v="E.E. Quito"/>
    <x v="0"/>
    <x v="10"/>
    <s v="Otros"/>
    <n v="90"/>
    <n v="360.49400000000003"/>
    <n v="24893.83"/>
    <n v="31261.66"/>
  </r>
  <r>
    <s v="E.E. Quito"/>
    <x v="0"/>
    <x v="10"/>
    <s v="Otros"/>
    <n v="60"/>
    <n v="69.766279999999995"/>
    <n v="6211.63"/>
    <n v="7560.77"/>
  </r>
  <r>
    <s v="E.E. Quito"/>
    <x v="0"/>
    <x v="10"/>
    <s v="Otros"/>
    <n v="637"/>
    <n v="236.68376000000001"/>
    <n v="16780.810000000001"/>
    <n v="16318.29"/>
  </r>
  <r>
    <s v="E.E. Quito"/>
    <x v="0"/>
    <x v="10"/>
    <s v="Otros"/>
    <n v="9"/>
    <n v="11.323"/>
    <n v="1230.8800000000001"/>
    <n v="1230.8800000000001"/>
  </r>
  <r>
    <s v="E.E. Quito"/>
    <x v="0"/>
    <x v="10"/>
    <s v="Otros"/>
    <n v="64"/>
    <n v="318.53426999999999"/>
    <n v="23124.42"/>
    <n v="30358.48"/>
  </r>
  <r>
    <s v="E.E. Quito"/>
    <x v="0"/>
    <x v="10"/>
    <s v="Otros"/>
    <n v="32"/>
    <n v="59.92118"/>
    <n v="4813.84"/>
    <n v="5189.21"/>
  </r>
  <r>
    <s v="E.E. Quito"/>
    <x v="0"/>
    <x v="10"/>
    <s v="Otros"/>
    <n v="274"/>
    <n v="124.7752"/>
    <n v="8659.42"/>
    <n v="8227.42"/>
  </r>
  <r>
    <s v="E.E. Quito"/>
    <x v="0"/>
    <x v="10"/>
    <s v="Alumbrado Público"/>
    <n v="1"/>
    <n v="18955.869129999999"/>
    <n v="1764900.58"/>
    <n v="1717229.01"/>
  </r>
  <r>
    <s v="E.E. Quito"/>
    <x v="0"/>
    <x v="10"/>
    <s v="Otros"/>
    <n v="0"/>
    <n v="0"/>
    <n v="0"/>
    <n v="0"/>
  </r>
  <r>
    <s v="E.E. Quito"/>
    <x v="0"/>
    <x v="10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1"/>
    <n v="2008.44"/>
    <n v="153680.4"/>
    <n v="153680.4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3.0547399999999998"/>
    <n v="247.93"/>
    <n v="275.77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1"/>
    <n v="259.3569"/>
    <n v="16380.81"/>
    <n v="16380.81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Industrial"/>
    <n v="610"/>
    <n v="33515.590689999997"/>
    <n v="2708038.17"/>
    <n v="3149293.28"/>
  </r>
  <r>
    <s v="E.E. Quito"/>
    <x v="0"/>
    <x v="11"/>
    <s v="Industrial"/>
    <n v="2"/>
    <n v="2.7538200000000002"/>
    <n v="340.28"/>
    <n v="0"/>
  </r>
  <r>
    <s v="E.E. Quito"/>
    <x v="0"/>
    <x v="11"/>
    <s v="Otros"/>
    <n v="6"/>
    <n v="20.558769999999999"/>
    <n v="2012.66"/>
    <n v="1674.93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119.9911"/>
    <n v="8440.43"/>
    <n v="8440.43"/>
  </r>
  <r>
    <s v="E.E. Quito"/>
    <x v="0"/>
    <x v="11"/>
    <s v="Comercial"/>
    <n v="371"/>
    <n v="14920.873320000001"/>
    <n v="1485771.95"/>
    <n v="1485734.58"/>
  </r>
  <r>
    <s v="E.E. Quito"/>
    <x v="0"/>
    <x v="11"/>
    <s v="Comercial"/>
    <n v="6"/>
    <n v="8.9346999999999994"/>
    <n v="1112.6500000000001"/>
    <n v="760.51"/>
  </r>
  <r>
    <s v="E.E. Quito"/>
    <x v="0"/>
    <x v="11"/>
    <s v="Otros"/>
    <n v="7"/>
    <n v="20.022410000000001"/>
    <n v="1781.8"/>
    <n v="1480.4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13"/>
    <n v="-3940.5763900000002"/>
    <n v="-272555.03000000003"/>
    <n v="7576.24"/>
  </r>
  <r>
    <s v="E.E. Quito"/>
    <x v="0"/>
    <x v="11"/>
    <s v="Otros"/>
    <n v="364"/>
    <n v="2838.2701400000001"/>
    <n v="246059.8"/>
    <n v="219279.18"/>
  </r>
  <r>
    <s v="E.E. Quito"/>
    <x v="0"/>
    <x v="11"/>
    <s v="Otros"/>
    <n v="2"/>
    <n v="5.0632400000000004"/>
    <n v="543.88"/>
    <n v="543.88"/>
  </r>
  <r>
    <s v="E.E. Quito"/>
    <x v="0"/>
    <x v="11"/>
    <s v="Otros"/>
    <n v="1305"/>
    <n v="2062.2126600000001"/>
    <n v="217147.74"/>
    <n v="200493.77"/>
  </r>
  <r>
    <s v="E.E. Quito"/>
    <x v="0"/>
    <x v="11"/>
    <s v="Otros"/>
    <n v="9248"/>
    <n v="2532.8467300000002"/>
    <n v="220085.41"/>
    <n v="213001.2"/>
  </r>
  <r>
    <s v="E.E. Quito"/>
    <x v="0"/>
    <x v="11"/>
    <s v="Otros"/>
    <n v="0"/>
    <n v="0"/>
    <n v="0"/>
    <n v="0"/>
  </r>
  <r>
    <s v="E.E. Quito"/>
    <x v="0"/>
    <x v="11"/>
    <s v="Otros"/>
    <n v="43"/>
    <n v="21.202159999999999"/>
    <n v="1683.81"/>
    <n v="2610.65"/>
  </r>
  <r>
    <s v="E.E. Quito"/>
    <x v="0"/>
    <x v="11"/>
    <s v="Otros"/>
    <n v="62"/>
    <n v="16.059660000000001"/>
    <n v="1379.97"/>
    <n v="1706.07"/>
  </r>
  <r>
    <s v="E.E. Quito"/>
    <x v="0"/>
    <x v="11"/>
    <s v="Otros"/>
    <n v="0"/>
    <n v="0"/>
    <n v="0"/>
    <n v="0"/>
  </r>
  <r>
    <s v="E.E. Quito"/>
    <x v="0"/>
    <x v="11"/>
    <s v="Otros"/>
    <n v="203"/>
    <n v="55.982239999999997"/>
    <n v="4044.54"/>
    <n v="4248.22"/>
  </r>
  <r>
    <s v="E.E. Quito"/>
    <x v="0"/>
    <x v="11"/>
    <s v="Otros"/>
    <n v="206"/>
    <n v="66.88194"/>
    <n v="4812.32"/>
    <n v="4065.6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3"/>
    <n v="10.374129999999999"/>
    <n v="727.47"/>
    <n v="1781.58"/>
  </r>
  <r>
    <s v="E.E. Quito"/>
    <x v="0"/>
    <x v="11"/>
    <s v="Otros"/>
    <n v="0"/>
    <n v="0"/>
    <n v="0"/>
    <n v="0"/>
  </r>
  <r>
    <s v="E.E. Quito"/>
    <x v="0"/>
    <x v="11"/>
    <s v="Otros"/>
    <n v="7"/>
    <n v="8.4890000000000008"/>
    <n v="745.8"/>
    <n v="931.71"/>
  </r>
  <r>
    <s v="E.E. Quito"/>
    <x v="0"/>
    <x v="11"/>
    <s v="Otros"/>
    <n v="21"/>
    <n v="28.900279999999999"/>
    <n v="2558.36"/>
    <n v="2594.7600000000002"/>
  </r>
  <r>
    <s v="E.E. Quito"/>
    <x v="0"/>
    <x v="11"/>
    <s v="Otros"/>
    <n v="0"/>
    <n v="0"/>
    <n v="0"/>
    <n v="0"/>
  </r>
  <r>
    <s v="E.E. Quito"/>
    <x v="0"/>
    <x v="11"/>
    <s v="Residencial"/>
    <n v="155427"/>
    <n v="27903.72968"/>
    <n v="2116119.35"/>
    <n v="1706371.02"/>
  </r>
  <r>
    <s v="E.E. Quito"/>
    <x v="0"/>
    <x v="11"/>
    <s v="Residencial"/>
    <n v="21"/>
    <n v="1.857"/>
    <n v="268.25"/>
    <n v="320.88"/>
  </r>
  <r>
    <s v="E.E. Quito"/>
    <x v="0"/>
    <x v="11"/>
    <s v="Residencial"/>
    <n v="937944"/>
    <n v="120055.34878"/>
    <n v="11806914.77"/>
    <n v="9754331.9199999999"/>
  </r>
  <r>
    <s v="E.E. Quito"/>
    <x v="0"/>
    <x v="11"/>
    <s v="Residencial"/>
    <n v="0"/>
    <n v="0"/>
    <n v="0"/>
    <n v="0"/>
  </r>
  <r>
    <s v="E.E. Quito"/>
    <x v="0"/>
    <x v="11"/>
    <s v="Alumbrado Público"/>
    <n v="0"/>
    <n v="0"/>
    <n v="0"/>
    <n v="0"/>
  </r>
  <r>
    <s v="E.E. Quito"/>
    <x v="0"/>
    <x v="11"/>
    <s v="Industrial"/>
    <n v="1312"/>
    <n v="10048.24611"/>
    <n v="826883.98"/>
    <n v="856484.62"/>
  </r>
  <r>
    <s v="E.E. Quito"/>
    <x v="0"/>
    <x v="11"/>
    <s v="Industrial"/>
    <n v="1174"/>
    <n v="1501.0302200000001"/>
    <n v="185108.79"/>
    <n v="181985.24"/>
  </r>
  <r>
    <s v="E.E. Quito"/>
    <x v="0"/>
    <x v="11"/>
    <s v="Industrial"/>
    <n v="8967"/>
    <n v="2836.75036"/>
    <n v="229574.89"/>
    <n v="226951.78"/>
  </r>
  <r>
    <s v="E.E. Quito"/>
    <x v="0"/>
    <x v="11"/>
    <s v="Otros"/>
    <n v="12"/>
    <n v="7.5597799999999999"/>
    <n v="1485.25"/>
    <n v="1675.13"/>
  </r>
  <r>
    <s v="E.E. Quito"/>
    <x v="0"/>
    <x v="11"/>
    <s v="Comercial"/>
    <n v="6"/>
    <n v="574.57309999999995"/>
    <n v="55643.67"/>
    <n v="47110.720000000001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32"/>
    <n v="76.806020000000004"/>
    <n v="6000.67"/>
    <n v="7436.41"/>
  </r>
  <r>
    <s v="E.E. Quito"/>
    <x v="0"/>
    <x v="11"/>
    <s v="Otros"/>
    <n v="791"/>
    <n v="215.36068"/>
    <n v="15143.05"/>
    <n v="14951.46"/>
  </r>
  <r>
    <s v="E.E. Quito"/>
    <x v="0"/>
    <x v="11"/>
    <s v="Comercial"/>
    <n v="2607"/>
    <n v="18602.121930000001"/>
    <n v="1795840.07"/>
    <n v="1906507.76"/>
  </r>
  <r>
    <s v="E.E. Quito"/>
    <x v="0"/>
    <x v="11"/>
    <s v="Comercial"/>
    <n v="5883"/>
    <n v="10314.63594"/>
    <n v="1171310.4099999999"/>
    <n v="1136711.56"/>
  </r>
  <r>
    <s v="E.E. Quito"/>
    <x v="0"/>
    <x v="11"/>
    <s v="Comercial"/>
    <n v="135714"/>
    <n v="34331.763749999998"/>
    <n v="3322902.77"/>
    <n v="3260057.59"/>
  </r>
  <r>
    <s v="E.E. Quito"/>
    <x v="0"/>
    <x v="11"/>
    <s v="Otros"/>
    <n v="23"/>
    <n v="126.2936"/>
    <n v="10144.17"/>
    <n v="17877.52"/>
  </r>
  <r>
    <s v="E.E. Quito"/>
    <x v="0"/>
    <x v="11"/>
    <s v="Otros"/>
    <n v="39"/>
    <n v="46.859760000000001"/>
    <n v="5415.47"/>
    <n v="4842.2"/>
  </r>
  <r>
    <s v="E.E. Quito"/>
    <x v="0"/>
    <x v="11"/>
    <s v="Otros"/>
    <n v="21"/>
    <n v="732.16027999999994"/>
    <n v="47980.99"/>
    <n v="6689.83"/>
  </r>
  <r>
    <s v="E.E. Quito"/>
    <x v="0"/>
    <x v="11"/>
    <s v="Otros"/>
    <n v="0"/>
    <n v="0"/>
    <n v="0"/>
    <n v="0"/>
  </r>
  <r>
    <s v="E.E. Quito"/>
    <x v="0"/>
    <x v="11"/>
    <s v="Otros"/>
    <n v="31"/>
    <n v="2835.0857099999998"/>
    <n v="181108.6"/>
    <n v="180897.22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0"/>
    <n v="2.82"/>
    <n v="4.2300000000000004"/>
  </r>
  <r>
    <s v="E.E. Quito"/>
    <x v="0"/>
    <x v="11"/>
    <s v="Residencial"/>
    <n v="35"/>
    <n v="3.5539999999999998"/>
    <n v="351.29"/>
    <n v="329.95"/>
  </r>
  <r>
    <s v="E.E. Quito"/>
    <x v="0"/>
    <x v="11"/>
    <s v="Otros"/>
    <n v="2"/>
    <n v="8.5434999999999999"/>
    <n v="718.08"/>
    <n v="535.30999999999995"/>
  </r>
  <r>
    <s v="E.E. Quito"/>
    <x v="0"/>
    <x v="11"/>
    <s v="Otros"/>
    <n v="5"/>
    <n v="27.656580000000002"/>
    <n v="2364.3200000000002"/>
    <n v="2238.4499999999998"/>
  </r>
  <r>
    <s v="E.E. Quito"/>
    <x v="0"/>
    <x v="11"/>
    <s v="Otros"/>
    <n v="19"/>
    <n v="49.480800000000002"/>
    <n v="4930.25"/>
    <n v="4430.0600000000004"/>
  </r>
  <r>
    <s v="E.E. Quito"/>
    <x v="0"/>
    <x v="11"/>
    <s v="Otros"/>
    <n v="95"/>
    <n v="35.301000000000002"/>
    <n v="3114.92"/>
    <n v="2804.4"/>
  </r>
  <r>
    <s v="E.E. Quito"/>
    <x v="0"/>
    <x v="11"/>
    <s v="Otros"/>
    <n v="0"/>
    <n v="0"/>
    <n v="0"/>
    <n v="0"/>
  </r>
  <r>
    <s v="E.E. Quito"/>
    <x v="0"/>
    <x v="11"/>
    <s v="Otros"/>
    <n v="25"/>
    <n v="5.6189799999999996"/>
    <n v="455.89"/>
    <n v="425.44"/>
  </r>
  <r>
    <s v="E.E. Quito"/>
    <x v="0"/>
    <x v="11"/>
    <s v="Otros"/>
    <n v="24"/>
    <n v="116.91989"/>
    <n v="4693.6000000000004"/>
    <n v="5122.37"/>
  </r>
  <r>
    <s v="E.E. Quito"/>
    <x v="0"/>
    <x v="11"/>
    <s v="Otros"/>
    <n v="34"/>
    <n v="198.65912"/>
    <n v="13372.5"/>
    <n v="12773.59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Residencial"/>
    <n v="0"/>
    <n v="0"/>
    <n v="0"/>
    <n v="0"/>
  </r>
  <r>
    <s v="E.E. Quito"/>
    <x v="0"/>
    <x v="11"/>
    <s v="Otros"/>
    <n v="20"/>
    <n v="3.573"/>
    <n v="320.60000000000002"/>
    <n v="582.02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7"/>
    <n v="170.34282999999999"/>
    <n v="14372.03"/>
    <n v="14268.93"/>
  </r>
  <r>
    <s v="E.E. Quito"/>
    <x v="0"/>
    <x v="11"/>
    <s v="Otros"/>
    <n v="0"/>
    <n v="0"/>
    <n v="0"/>
    <n v="0"/>
  </r>
  <r>
    <s v="E.E. Quito"/>
    <x v="0"/>
    <x v="11"/>
    <s v="Residencial"/>
    <n v="0"/>
    <n v="0"/>
    <n v="0"/>
    <n v="0"/>
  </r>
  <r>
    <s v="E.E. Quito"/>
    <x v="0"/>
    <x v="11"/>
    <s v="Alumbrado Público"/>
    <n v="0"/>
    <n v="0"/>
    <n v="0"/>
    <n v="0"/>
  </r>
  <r>
    <s v="E.E. Quito"/>
    <x v="0"/>
    <x v="11"/>
    <s v="Industrial"/>
    <n v="8"/>
    <n v="73.524910000000006"/>
    <n v="5648.76"/>
    <n v="5075.43"/>
  </r>
  <r>
    <s v="E.E. Quito"/>
    <x v="0"/>
    <x v="11"/>
    <s v="Industrial"/>
    <n v="3"/>
    <n v="1.9139999999999999"/>
    <n v="289.55"/>
    <n v="104.65"/>
  </r>
  <r>
    <s v="E.E. Quito"/>
    <x v="0"/>
    <x v="11"/>
    <s v="Industrial"/>
    <n v="19"/>
    <n v="6.3750799999999996"/>
    <n v="542.01"/>
    <n v="385.72"/>
  </r>
  <r>
    <s v="E.E. Quito"/>
    <x v="0"/>
    <x v="11"/>
    <s v="Otros"/>
    <n v="14"/>
    <n v="22.579660000000001"/>
    <n v="2563.3200000000002"/>
    <n v="2278.13"/>
  </r>
  <r>
    <s v="E.E. Quito"/>
    <x v="0"/>
    <x v="11"/>
    <s v="Otros"/>
    <n v="439"/>
    <n v="3912.9081200000001"/>
    <n v="323474.92"/>
    <n v="206934.79"/>
  </r>
  <r>
    <s v="E.E. Quito"/>
    <x v="0"/>
    <x v="11"/>
    <s v="Otros"/>
    <n v="356"/>
    <n v="445.42128000000002"/>
    <n v="49441.279999999999"/>
    <n v="36164.53"/>
  </r>
  <r>
    <s v="E.E. Quito"/>
    <x v="0"/>
    <x v="11"/>
    <s v="Otros"/>
    <n v="0"/>
    <n v="0"/>
    <n v="0"/>
    <n v="0"/>
  </r>
  <r>
    <s v="E.E. Quito"/>
    <x v="0"/>
    <x v="11"/>
    <s v="Comercial"/>
    <n v="1"/>
    <n v="477.64800000000002"/>
    <n v="43812.6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Industrial"/>
    <n v="0"/>
    <n v="0"/>
    <n v="0"/>
    <n v="0"/>
  </r>
  <r>
    <s v="E.E. Quito"/>
    <x v="0"/>
    <x v="11"/>
    <s v="Otros"/>
    <n v="2920"/>
    <n v="1056.5880999999999"/>
    <n v="92771.43"/>
    <n v="70059.490000000005"/>
  </r>
  <r>
    <s v="E.E. Quito"/>
    <x v="0"/>
    <x v="11"/>
    <s v="Otros"/>
    <n v="0"/>
    <n v="0"/>
    <n v="0"/>
    <n v="0"/>
  </r>
  <r>
    <s v="E.E. Quito"/>
    <x v="0"/>
    <x v="11"/>
    <s v="Otros"/>
    <n v="23"/>
    <n v="3.0870000000000002"/>
    <n v="211.12"/>
    <n v="187.92"/>
  </r>
  <r>
    <s v="E.E. Quito"/>
    <x v="0"/>
    <x v="11"/>
    <s v="Comercial"/>
    <n v="50"/>
    <n v="350.89616000000001"/>
    <n v="32047.9"/>
    <n v="29796.48"/>
  </r>
  <r>
    <s v="E.E. Quito"/>
    <x v="0"/>
    <x v="11"/>
    <s v="Comercial"/>
    <n v="26"/>
    <n v="22.64282"/>
    <n v="2775.23"/>
    <n v="1850.83"/>
  </r>
  <r>
    <s v="E.E. Quito"/>
    <x v="0"/>
    <x v="11"/>
    <s v="Comercial"/>
    <n v="610"/>
    <n v="232.76125999999999"/>
    <n v="22806.14"/>
    <n v="19013.13"/>
  </r>
  <r>
    <s v="E.E. Quito"/>
    <x v="0"/>
    <x v="11"/>
    <s v="Otros"/>
    <n v="63"/>
    <n v="449.99687"/>
    <n v="28079.13"/>
    <n v="26312.71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9"/>
    <n v="124.54518"/>
    <n v="5943.44"/>
    <n v="7929.2"/>
  </r>
  <r>
    <s v="E.E. Quito"/>
    <x v="0"/>
    <x v="11"/>
    <s v="Otros"/>
    <n v="0"/>
    <n v="0"/>
    <n v="0"/>
    <n v="0"/>
  </r>
  <r>
    <s v="E.E. Quito"/>
    <x v="0"/>
    <x v="11"/>
    <s v="Otros"/>
    <n v="5"/>
    <n v="1.71"/>
    <n v="114.45"/>
    <n v="30.11"/>
  </r>
  <r>
    <s v="E.E. Quito"/>
    <x v="0"/>
    <x v="11"/>
    <s v="Otros"/>
    <n v="5"/>
    <n v="12.042009999999999"/>
    <n v="856.74"/>
    <n v="4.53"/>
  </r>
  <r>
    <s v="E.E. Quito"/>
    <x v="0"/>
    <x v="11"/>
    <s v="Otros"/>
    <n v="159"/>
    <n v="93.668450000000007"/>
    <n v="10946"/>
    <n v="10163.290000000001"/>
  </r>
  <r>
    <s v="E.E. Quito"/>
    <x v="0"/>
    <x v="11"/>
    <s v="Otros"/>
    <n v="3"/>
    <n v="22.01322"/>
    <n v="882.63"/>
    <n v="882.63"/>
  </r>
  <r>
    <s v="E.E. Quito"/>
    <x v="0"/>
    <x v="11"/>
    <s v="Otros"/>
    <n v="88"/>
    <n v="348.62882999999999"/>
    <n v="24119.06"/>
    <n v="21948.84"/>
  </r>
  <r>
    <s v="E.E. Quito"/>
    <x v="0"/>
    <x v="11"/>
    <s v="Otros"/>
    <n v="59"/>
    <n v="74.842519999999993"/>
    <n v="6510.86"/>
    <n v="5699.38"/>
  </r>
  <r>
    <s v="E.E. Quito"/>
    <x v="0"/>
    <x v="11"/>
    <s v="Otros"/>
    <n v="637"/>
    <n v="245.01277999999999"/>
    <n v="17819.96"/>
    <n v="15096.6"/>
  </r>
  <r>
    <s v="E.E. Quito"/>
    <x v="0"/>
    <x v="11"/>
    <s v="Otros"/>
    <n v="9"/>
    <n v="11.102"/>
    <n v="1216.1400000000001"/>
    <n v="1216.1400000000001"/>
  </r>
  <r>
    <s v="E.E. Quito"/>
    <x v="0"/>
    <x v="11"/>
    <s v="Otros"/>
    <n v="64"/>
    <n v="320.93862000000001"/>
    <n v="22964.74"/>
    <n v="17344.990000000002"/>
  </r>
  <r>
    <s v="E.E. Quito"/>
    <x v="0"/>
    <x v="11"/>
    <s v="Otros"/>
    <n v="32"/>
    <n v="62.292960000000001"/>
    <n v="4970.55"/>
    <n v="4222.3500000000004"/>
  </r>
  <r>
    <s v="E.E. Quito"/>
    <x v="0"/>
    <x v="11"/>
    <s v="Otros"/>
    <n v="275"/>
    <n v="129.98488"/>
    <n v="9378.66"/>
    <n v="4685.79"/>
  </r>
  <r>
    <s v="E.E. Quito"/>
    <x v="0"/>
    <x v="11"/>
    <s v="Alumbrado Público"/>
    <n v="1"/>
    <n v="20209.47162"/>
    <n v="1778569.52"/>
    <n v="1741086.15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Comerc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16"/>
    <n v="54.165469999999999"/>
    <n v="5739.72"/>
    <n v="5895.25"/>
  </r>
  <r>
    <s v="E.E. Quito"/>
    <x v="0"/>
    <x v="11"/>
    <s v="Industrial"/>
    <n v="0"/>
    <n v="0"/>
    <n v="0"/>
    <n v="0"/>
  </r>
  <r>
    <s v="E.E. Quito"/>
    <x v="0"/>
    <x v="11"/>
    <s v="Industrial"/>
    <n v="5"/>
    <n v="317.58694000000003"/>
    <n v="26136.47"/>
    <n v="24112.880000000001"/>
  </r>
  <r>
    <s v="E.E. Quito"/>
    <x v="0"/>
    <x v="11"/>
    <s v="Industrial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0"/>
    <n v="0"/>
    <n v="0"/>
    <n v="0"/>
  </r>
  <r>
    <s v="E.E. Quito"/>
    <x v="0"/>
    <x v="11"/>
    <s v="Otros"/>
    <n v="2"/>
    <n v="45.078850000000003"/>
    <n v="4912.17"/>
    <n v="4912.17"/>
  </r>
  <r>
    <s v="E.E. Quito"/>
    <x v="0"/>
    <x v="11"/>
    <s v="Otros"/>
    <n v="0"/>
    <n v="0"/>
    <n v="0"/>
    <n v="0"/>
  </r>
  <r>
    <s v="E.E. Quito"/>
    <x v="0"/>
    <x v="11"/>
    <s v="Otros"/>
    <n v="137"/>
    <n v="9932.2265900000002"/>
    <n v="712983.23"/>
    <n v="312766.56"/>
  </r>
  <r>
    <s v="E.E. Quito"/>
    <x v="0"/>
    <x v="11"/>
    <s v="Otros"/>
    <n v="1"/>
    <n v="0.73599999999999999"/>
    <n v="72.11"/>
    <n v="72.11"/>
  </r>
  <r>
    <s v="E.E. Quito"/>
    <x v="1"/>
    <x v="0"/>
    <s v="Residencial"/>
    <n v="0"/>
    <n v="0"/>
    <n v="0"/>
    <n v="0"/>
  </r>
  <r>
    <s v="E.E. Quito"/>
    <x v="1"/>
    <x v="0"/>
    <s v="Residencial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Comercial"/>
    <n v="0"/>
    <n v="0"/>
    <n v="0"/>
    <n v="0"/>
  </r>
  <r>
    <s v="E.E. Quito"/>
    <x v="1"/>
    <x v="0"/>
    <s v="Comercial"/>
    <n v="0"/>
    <n v="0"/>
    <n v="0"/>
    <n v="0"/>
  </r>
  <r>
    <s v="E.E. Quito"/>
    <x v="1"/>
    <x v="0"/>
    <s v="Alumbrado Público"/>
    <n v="0"/>
    <n v="0"/>
    <n v="0"/>
    <n v="0"/>
  </r>
  <r>
    <s v="E.E. Quito"/>
    <x v="1"/>
    <x v="0"/>
    <s v="Alumbrado Público"/>
    <n v="0"/>
    <n v="0"/>
    <n v="0"/>
    <n v="0"/>
  </r>
  <r>
    <s v="E.E. Quito"/>
    <x v="1"/>
    <x v="0"/>
    <s v="Otros"/>
    <n v="64"/>
    <n v="323.94562999999999"/>
    <n v="23543.78"/>
    <n v="19403.05"/>
  </r>
  <r>
    <s v="E.E. Quito"/>
    <x v="1"/>
    <x v="0"/>
    <s v="Otros"/>
    <n v="34"/>
    <n v="198.29075"/>
    <n v="13371.26"/>
    <n v="15705.79"/>
  </r>
  <r>
    <s v="E.E. Quito"/>
    <x v="1"/>
    <x v="0"/>
    <s v="Otros"/>
    <n v="10"/>
    <n v="101.05798"/>
    <n v="5706.9"/>
    <n v="4077.4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6"/>
    <n v="56.724179999999997"/>
    <n v="5614.92"/>
    <n v="4980.7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"/>
    <n v="3.0533700000000001"/>
    <n v="275.77"/>
    <n v="257.42"/>
  </r>
  <r>
    <s v="E.E. Quito"/>
    <x v="1"/>
    <x v="0"/>
    <s v="Otros"/>
    <n v="0"/>
    <n v="0"/>
    <n v="0"/>
    <n v="0"/>
  </r>
  <r>
    <s v="E.E. Quito"/>
    <x v="1"/>
    <x v="0"/>
    <s v="Otros"/>
    <n v="2"/>
    <n v="115.92847"/>
    <n v="8304.5400000000009"/>
    <n v="8304.5400000000009"/>
  </r>
  <r>
    <s v="E.E. Quito"/>
    <x v="1"/>
    <x v="0"/>
    <s v="Industrial"/>
    <n v="611"/>
    <n v="35658.991390000003"/>
    <n v="3162406.5"/>
    <n v="2858773.25"/>
  </r>
  <r>
    <s v="E.E. Quito"/>
    <x v="1"/>
    <x v="0"/>
    <s v="Industrial"/>
    <n v="7"/>
    <n v="537.38972000000001"/>
    <n v="43750.49"/>
    <n v="63161.0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5"/>
    <n v="18.996729999999999"/>
    <n v="1950.54"/>
    <n v="1952.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"/>
    <n v="43.605060000000002"/>
    <n v="7194.17"/>
    <n v="7194.17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34"/>
    <n v="9030.8289000000004"/>
    <n v="666445.48"/>
    <n v="646384.87"/>
  </r>
  <r>
    <s v="E.E. Quito"/>
    <x v="1"/>
    <x v="0"/>
    <s v="Otros"/>
    <n v="1"/>
    <n v="0.57099999999999995"/>
    <n v="57.58"/>
    <n v="57.58"/>
  </r>
  <r>
    <s v="E.E. Quito"/>
    <x v="1"/>
    <x v="0"/>
    <s v="Otros"/>
    <n v="7"/>
    <n v="17.517389999999999"/>
    <n v="1657.29"/>
    <n v="1009.75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1"/>
    <n v="767.85479999999995"/>
    <n v="50374.66"/>
    <n v="40558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"/>
    <n v="248.22104999999999"/>
    <n v="15733.3"/>
    <n v="15733.3"/>
  </r>
  <r>
    <s v="E.E. Quito"/>
    <x v="1"/>
    <x v="0"/>
    <s v="Otros"/>
    <n v="31"/>
    <n v="2668.7633300000002"/>
    <n v="171537.33"/>
    <n v="123715.73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2"/>
    <n v="2.4313799999999999"/>
    <n v="304.23"/>
    <n v="719.7"/>
  </r>
  <r>
    <s v="E.E. Quito"/>
    <x v="1"/>
    <x v="0"/>
    <s v="Comercial"/>
    <n v="356"/>
    <n v="13872.063690000001"/>
    <n v="1392713.23"/>
    <n v="1322142.58"/>
  </r>
  <r>
    <s v="E.E. Quito"/>
    <x v="1"/>
    <x v="0"/>
    <s v="Comercial"/>
    <n v="6"/>
    <n v="545.27980000000002"/>
    <n v="52844.83"/>
    <n v="33788.629999999997"/>
  </r>
  <r>
    <s v="E.E. Quito"/>
    <x v="1"/>
    <x v="0"/>
    <s v="Comercial"/>
    <n v="0"/>
    <n v="0"/>
    <n v="0"/>
    <n v="0"/>
  </r>
  <r>
    <s v="E.E. Quito"/>
    <x v="1"/>
    <x v="0"/>
    <s v="Comercial"/>
    <n v="6"/>
    <n v="9.3691600000000008"/>
    <n v="1291.94"/>
    <n v="934.89"/>
  </r>
  <r>
    <s v="E.E. Quito"/>
    <x v="1"/>
    <x v="0"/>
    <s v="Industrial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Residencial"/>
    <n v="155380"/>
    <n v="24359.411059999999"/>
    <n v="1887961.79"/>
    <n v="1693893.36"/>
  </r>
  <r>
    <s v="E.E. Quito"/>
    <x v="1"/>
    <x v="0"/>
    <s v="Residencial"/>
    <n v="21"/>
    <n v="1.788"/>
    <n v="259.36"/>
    <n v="265.17"/>
  </r>
  <r>
    <s v="E.E. Quito"/>
    <x v="1"/>
    <x v="0"/>
    <s v="Residencial"/>
    <n v="0"/>
    <n v="0"/>
    <n v="0"/>
    <n v="0"/>
  </r>
  <r>
    <s v="E.E. Quito"/>
    <x v="1"/>
    <x v="0"/>
    <s v="Residencial"/>
    <n v="32"/>
    <n v="2.77"/>
    <n v="274.45999999999998"/>
    <n v="242.81"/>
  </r>
  <r>
    <s v="E.E. Quito"/>
    <x v="1"/>
    <x v="0"/>
    <s v="Residencial"/>
    <n v="936957"/>
    <n v="104730.75032000001"/>
    <n v="10360871.34"/>
    <n v="9579499.0299999993"/>
  </r>
  <r>
    <s v="E.E. Quito"/>
    <x v="1"/>
    <x v="0"/>
    <s v="Otros"/>
    <n v="6"/>
    <n v="2.4820000000000002"/>
    <n v="165.83"/>
    <n v="217.54"/>
  </r>
  <r>
    <s v="E.E. Quito"/>
    <x v="1"/>
    <x v="0"/>
    <s v="Otros"/>
    <n v="26"/>
    <n v="5.0492999999999997"/>
    <n v="415.53"/>
    <n v="494.57"/>
  </r>
  <r>
    <s v="E.E. Quito"/>
    <x v="1"/>
    <x v="0"/>
    <s v="Otros"/>
    <n v="43"/>
    <n v="15.70374"/>
    <n v="1235.56"/>
    <n v="863.54"/>
  </r>
  <r>
    <s v="E.E. Quito"/>
    <x v="1"/>
    <x v="0"/>
    <s v="Otros"/>
    <n v="62"/>
    <n v="19.8964"/>
    <n v="1728.78"/>
    <n v="2141.6999999999998"/>
  </r>
  <r>
    <s v="E.E. Quito"/>
    <x v="1"/>
    <x v="0"/>
    <s v="Otros"/>
    <n v="20"/>
    <n v="5.1580000000000004"/>
    <n v="471.88"/>
    <n v="798.29"/>
  </r>
  <r>
    <s v="E.E. Quito"/>
    <x v="1"/>
    <x v="0"/>
    <s v="Otros"/>
    <n v="97"/>
    <n v="30.850999999999999"/>
    <n v="2709.94"/>
    <n v="2871.45"/>
  </r>
  <r>
    <s v="E.E. Quito"/>
    <x v="1"/>
    <x v="0"/>
    <s v="Otros"/>
    <n v="9230"/>
    <n v="2216.1474199999998"/>
    <n v="192471.93"/>
    <n v="213520.74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3"/>
    <n v="2.8969999999999998"/>
    <n v="196.21"/>
    <n v="94.49"/>
  </r>
  <r>
    <s v="E.E. Quito"/>
    <x v="1"/>
    <x v="0"/>
    <s v="Otros"/>
    <n v="790"/>
    <n v="193.70674"/>
    <n v="13503.72"/>
    <n v="16188.4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921"/>
    <n v="946.19159999999999"/>
    <n v="82807.350000000006"/>
    <n v="79536.649999999994"/>
  </r>
  <r>
    <s v="E.E. Quito"/>
    <x v="1"/>
    <x v="0"/>
    <s v="Otros"/>
    <n v="204"/>
    <n v="53.281140000000001"/>
    <n v="3824.94"/>
    <n v="3046.08"/>
  </r>
  <r>
    <s v="E.E. Quito"/>
    <x v="1"/>
    <x v="0"/>
    <s v="Otros"/>
    <n v="637"/>
    <n v="248.86202"/>
    <n v="18236.32"/>
    <n v="18403.2"/>
  </r>
  <r>
    <s v="E.E. Quito"/>
    <x v="1"/>
    <x v="0"/>
    <s v="Otros"/>
    <n v="276"/>
    <n v="117.07274"/>
    <n v="8293.3700000000008"/>
    <n v="9008.4"/>
  </r>
  <r>
    <s v="E.E. Quito"/>
    <x v="1"/>
    <x v="0"/>
    <s v="Otros"/>
    <n v="208"/>
    <n v="56.131700000000002"/>
    <n v="3954.39"/>
    <n v="4036.27"/>
  </r>
  <r>
    <s v="E.E. Quito"/>
    <x v="1"/>
    <x v="0"/>
    <s v="Industrial"/>
    <n v="19"/>
    <n v="6.4829999999999997"/>
    <n v="541.94000000000005"/>
    <n v="600.28"/>
  </r>
  <r>
    <s v="E.E. Quito"/>
    <x v="1"/>
    <x v="0"/>
    <s v="Industrial"/>
    <n v="8971"/>
    <n v="2600.2402000000002"/>
    <n v="209496.04"/>
    <n v="224507.11"/>
  </r>
  <r>
    <s v="E.E. Quito"/>
    <x v="1"/>
    <x v="0"/>
    <s v="Comercial"/>
    <n v="608"/>
    <n v="212.85372000000001"/>
    <n v="20856.330000000002"/>
    <n v="20444.64"/>
  </r>
  <r>
    <s v="E.E. Quito"/>
    <x v="1"/>
    <x v="0"/>
    <s v="Comercial"/>
    <n v="135677"/>
    <n v="30906.369429999999"/>
    <n v="3001526.92"/>
    <n v="3202260.62"/>
  </r>
  <r>
    <s v="E.E. Quito"/>
    <x v="1"/>
    <x v="0"/>
    <s v="Otros"/>
    <n v="2"/>
    <n v="0"/>
    <n v="2.82"/>
    <n v="10.029999999999999"/>
  </r>
  <r>
    <s v="E.E. Quito"/>
    <x v="1"/>
    <x v="0"/>
    <s v="Otros"/>
    <n v="202"/>
    <n v="4044.2186700000002"/>
    <n v="286317.93"/>
    <n v="6037.48"/>
  </r>
  <r>
    <s v="E.E. Quito"/>
    <x v="1"/>
    <x v="0"/>
    <s v="Otros"/>
    <n v="63"/>
    <n v="413.85212999999999"/>
    <n v="26364.51"/>
    <n v="31339.52"/>
  </r>
  <r>
    <s v="E.E. Quito"/>
    <x v="1"/>
    <x v="0"/>
    <s v="Otros"/>
    <n v="2"/>
    <n v="8.2340599999999995"/>
    <n v="693.49"/>
    <n v="689.79"/>
  </r>
  <r>
    <s v="E.E. Quito"/>
    <x v="1"/>
    <x v="0"/>
    <s v="Otros"/>
    <n v="362"/>
    <n v="2784.2557900000002"/>
    <n v="243228.83"/>
    <n v="229799.78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27"/>
    <n v="147.0181"/>
    <n v="12637.34"/>
    <n v="8991.7900000000009"/>
  </r>
  <r>
    <s v="E.E. Quito"/>
    <x v="1"/>
    <x v="0"/>
    <s v="Otros"/>
    <n v="0"/>
    <n v="0"/>
    <n v="0"/>
    <n v="0"/>
  </r>
  <r>
    <s v="E.E. Quito"/>
    <x v="1"/>
    <x v="0"/>
    <s v="Otros"/>
    <n v="2"/>
    <n v="7.1702700000000004"/>
    <n v="765.34"/>
    <n v="765.34"/>
  </r>
  <r>
    <s v="E.E. Quito"/>
    <x v="1"/>
    <x v="0"/>
    <s v="Otros"/>
    <n v="5"/>
    <n v="26.881060000000002"/>
    <n v="2355.33"/>
    <n v="2262.4"/>
  </r>
  <r>
    <s v="E.E. Quito"/>
    <x v="1"/>
    <x v="0"/>
    <s v="Otros"/>
    <n v="439"/>
    <n v="3745.3923500000001"/>
    <n v="311105.69"/>
    <n v="301145.65000000002"/>
  </r>
  <r>
    <s v="E.E. Quito"/>
    <x v="1"/>
    <x v="0"/>
    <s v="Otros"/>
    <n v="5"/>
    <n v="12.71106"/>
    <n v="899.95"/>
    <n v="972.96"/>
  </r>
  <r>
    <s v="E.E. Quito"/>
    <x v="1"/>
    <x v="0"/>
    <s v="Otros"/>
    <n v="23"/>
    <n v="132.75740999999999"/>
    <n v="10231.84"/>
    <n v="7696.98"/>
  </r>
  <r>
    <s v="E.E. Quito"/>
    <x v="1"/>
    <x v="0"/>
    <s v="Otros"/>
    <n v="32"/>
    <n v="71.909620000000004"/>
    <n v="5689.45"/>
    <n v="4325.04"/>
  </r>
  <r>
    <s v="E.E. Quito"/>
    <x v="1"/>
    <x v="0"/>
    <s v="Otros"/>
    <n v="0"/>
    <n v="0"/>
    <n v="0"/>
    <n v="0"/>
  </r>
  <r>
    <s v="E.E. Quito"/>
    <x v="1"/>
    <x v="0"/>
    <s v="Comercial"/>
    <n v="50"/>
    <n v="333.95771000000002"/>
    <n v="30619.87"/>
    <n v="20926.02"/>
  </r>
  <r>
    <s v="E.E. Quito"/>
    <x v="1"/>
    <x v="0"/>
    <s v="Comercial"/>
    <n v="2602"/>
    <n v="18505.01744"/>
    <n v="1790384.59"/>
    <n v="1719909.97"/>
  </r>
  <r>
    <s v="E.E. Quito"/>
    <x v="1"/>
    <x v="0"/>
    <s v="Industrial"/>
    <n v="8"/>
    <n v="66.901610000000005"/>
    <n v="5153.33"/>
    <n v="4939.01"/>
  </r>
  <r>
    <s v="E.E. Quito"/>
    <x v="1"/>
    <x v="0"/>
    <s v="Industrial"/>
    <n v="1315"/>
    <n v="10870.747380000001"/>
    <n v="885062.22"/>
    <n v="884695.26"/>
  </r>
  <r>
    <s v="E.E. Quito"/>
    <x v="1"/>
    <x v="0"/>
    <s v="Otros"/>
    <n v="24"/>
    <n v="114.30244999999999"/>
    <n v="4588.91"/>
    <n v="4512.96"/>
  </r>
  <r>
    <s v="E.E. Quito"/>
    <x v="1"/>
    <x v="0"/>
    <s v="Otros"/>
    <n v="3"/>
    <n v="21.420300000000001"/>
    <n v="858.91"/>
    <n v="1288.05"/>
  </r>
  <r>
    <s v="E.E. Quito"/>
    <x v="1"/>
    <x v="0"/>
    <s v="Otros"/>
    <n v="90"/>
    <n v="378.81871999999998"/>
    <n v="26316.29"/>
    <n v="23507.34"/>
  </r>
  <r>
    <s v="E.E. Quito"/>
    <x v="1"/>
    <x v="0"/>
    <s v="Otros"/>
    <n v="3"/>
    <n v="10.37458"/>
    <n v="725.63"/>
    <n v="158.2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302"/>
    <n v="1767.66832"/>
    <n v="194274.3"/>
    <n v="203350.69"/>
  </r>
  <r>
    <s v="E.E. Quito"/>
    <x v="1"/>
    <x v="0"/>
    <s v="Otros"/>
    <n v="19"/>
    <n v="44.491860000000003"/>
    <n v="4455.17"/>
    <n v="2710.06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12"/>
    <n v="9.7268399999999993"/>
    <n v="1663.08"/>
    <n v="1664.31"/>
  </r>
  <r>
    <s v="E.E. Quito"/>
    <x v="1"/>
    <x v="0"/>
    <s v="Otros"/>
    <n v="14"/>
    <n v="21.668340000000001"/>
    <n v="2485.42"/>
    <n v="3369.72"/>
  </r>
  <r>
    <s v="E.E. Quito"/>
    <x v="1"/>
    <x v="0"/>
    <s v="Otros"/>
    <n v="357"/>
    <n v="406.90035999999998"/>
    <n v="46429.34"/>
    <n v="44453.33"/>
  </r>
  <r>
    <s v="E.E. Quito"/>
    <x v="1"/>
    <x v="0"/>
    <s v="Otros"/>
    <n v="39"/>
    <n v="49.873800000000003"/>
    <n v="5607.91"/>
    <n v="6457.82"/>
  </r>
  <r>
    <s v="E.E. Quito"/>
    <x v="1"/>
    <x v="0"/>
    <s v="Otros"/>
    <n v="159"/>
    <n v="89.339489999999998"/>
    <n v="10541.09"/>
    <n v="11516.19"/>
  </r>
  <r>
    <s v="E.E. Quito"/>
    <x v="1"/>
    <x v="0"/>
    <s v="Otros"/>
    <n v="59"/>
    <n v="67.719300000000004"/>
    <n v="6069.56"/>
    <n v="5088.28"/>
  </r>
  <r>
    <s v="E.E. Quito"/>
    <x v="1"/>
    <x v="0"/>
    <s v="Otros"/>
    <n v="7"/>
    <n v="8.3960000000000008"/>
    <n v="737.34"/>
    <n v="746.11"/>
  </r>
  <r>
    <s v="E.E. Quito"/>
    <x v="1"/>
    <x v="0"/>
    <s v="Otros"/>
    <n v="0"/>
    <n v="0"/>
    <n v="0"/>
    <n v="0"/>
  </r>
  <r>
    <s v="E.E. Quito"/>
    <x v="1"/>
    <x v="0"/>
    <s v="Otros"/>
    <n v="9"/>
    <n v="9.5169999999999995"/>
    <n v="1097.53"/>
    <n v="1163.0899999999999"/>
  </r>
  <r>
    <s v="E.E. Quito"/>
    <x v="1"/>
    <x v="0"/>
    <s v="Otros"/>
    <n v="32"/>
    <n v="53.711739999999999"/>
    <n v="4423.24"/>
    <n v="5796.33"/>
  </r>
  <r>
    <s v="E.E. Quito"/>
    <x v="1"/>
    <x v="0"/>
    <s v="Otros"/>
    <n v="22"/>
    <n v="27.148540000000001"/>
    <n v="2466.34"/>
    <n v="2453.48"/>
  </r>
  <r>
    <s v="E.E. Quito"/>
    <x v="1"/>
    <x v="0"/>
    <s v="Industrial"/>
    <n v="3"/>
    <n v="1.752"/>
    <n v="265.32"/>
    <n v="216.6"/>
  </r>
  <r>
    <s v="E.E. Quito"/>
    <x v="1"/>
    <x v="0"/>
    <s v="Industrial"/>
    <n v="1180"/>
    <n v="1496.76486"/>
    <n v="181350.97"/>
    <n v="198787.55"/>
  </r>
  <r>
    <s v="E.E. Quito"/>
    <x v="1"/>
    <x v="0"/>
    <s v="Comercial"/>
    <n v="5886"/>
    <n v="9154.5959600000006"/>
    <n v="1069481.54"/>
    <n v="1144591.1499999999"/>
  </r>
  <r>
    <s v="E.E. Quito"/>
    <x v="1"/>
    <x v="0"/>
    <s v="Comercial"/>
    <n v="24"/>
    <n v="20.490279999999998"/>
    <n v="2549.42"/>
    <n v="2095.9699999999998"/>
  </r>
  <r>
    <s v="E.E. Quito"/>
    <x v="1"/>
    <x v="0"/>
    <s v="Alumbrado Público"/>
    <n v="1"/>
    <n v="20129.651379999999"/>
    <n v="1709833.26"/>
    <n v="1725980.89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Comercial"/>
    <n v="1"/>
    <n v="441.88799999999998"/>
    <n v="40744.39"/>
    <n v="42074.81"/>
  </r>
  <r>
    <s v="E.E. Quito"/>
    <x v="1"/>
    <x v="0"/>
    <s v="Comercial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Industrial"/>
    <n v="0"/>
    <n v="0"/>
    <n v="0"/>
    <n v="0"/>
  </r>
  <r>
    <s v="E.E. Quito"/>
    <x v="1"/>
    <x v="0"/>
    <s v="Industrial"/>
    <n v="1"/>
    <n v="2205.288"/>
    <n v="165321.07999999999"/>
    <n v="165321.07999999999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0"/>
    <s v="Otros"/>
    <n v="0"/>
    <n v="0"/>
    <n v="0"/>
    <n v="0"/>
  </r>
  <r>
    <s v="E.E. Quito"/>
    <x v="1"/>
    <x v="1"/>
    <s v="Residencial"/>
    <n v="0"/>
    <n v="0"/>
    <n v="0"/>
    <n v="0"/>
  </r>
  <r>
    <s v="E.E. Quito"/>
    <x v="1"/>
    <x v="1"/>
    <s v="Residencial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Alumbrado Público"/>
    <n v="0"/>
    <n v="0"/>
    <n v="0"/>
    <n v="0"/>
  </r>
  <r>
    <s v="E.E. Quito"/>
    <x v="1"/>
    <x v="1"/>
    <s v="Alumbrado Público"/>
    <n v="0"/>
    <n v="0"/>
    <n v="0"/>
    <n v="0"/>
  </r>
  <r>
    <s v="E.E. Quito"/>
    <x v="1"/>
    <x v="1"/>
    <s v="Otros"/>
    <n v="34"/>
    <n v="202.70165"/>
    <n v="13704.75"/>
    <n v="13468.41"/>
  </r>
  <r>
    <s v="E.E. Quito"/>
    <x v="1"/>
    <x v="1"/>
    <s v="Otros"/>
    <n v="63"/>
    <n v="327.21381000000002"/>
    <n v="23632.73"/>
    <n v="26985.71"/>
  </r>
  <r>
    <s v="E.E. Quito"/>
    <x v="1"/>
    <x v="1"/>
    <s v="Otros"/>
    <n v="10"/>
    <n v="113.18359"/>
    <n v="-52307.71"/>
    <n v="1882.74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6"/>
    <n v="58.588639999999998"/>
    <n v="5740.51"/>
    <n v="5633.83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"/>
    <n v="2.7796799999999999"/>
    <n v="257.42"/>
    <n v="287.70999999999998"/>
  </r>
  <r>
    <s v="E.E. Quito"/>
    <x v="1"/>
    <x v="1"/>
    <s v="Otros"/>
    <n v="0"/>
    <n v="0"/>
    <n v="0"/>
    <n v="0"/>
  </r>
  <r>
    <s v="E.E. Quito"/>
    <x v="1"/>
    <x v="1"/>
    <s v="Otros"/>
    <n v="2"/>
    <n v="120.15591000000001"/>
    <n v="8406.0300000000007"/>
    <n v="8406.0300000000007"/>
  </r>
  <r>
    <s v="E.E. Quito"/>
    <x v="1"/>
    <x v="1"/>
    <s v="Industrial"/>
    <n v="601"/>
    <n v="38364.736579999997"/>
    <n v="3242283.96"/>
    <n v="3220610.6"/>
  </r>
  <r>
    <s v="E.E. Quito"/>
    <x v="1"/>
    <x v="1"/>
    <s v="Industrial"/>
    <n v="7"/>
    <n v="576.35834"/>
    <n v="46581.599999999999"/>
    <n v="50663.39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4"/>
    <n v="9.1943099999999998"/>
    <n v="1563.44"/>
    <n v="1567.87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"/>
    <n v="48.16478"/>
    <n v="6469.85"/>
    <n v="5826.2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33"/>
    <n v="9109.7105599999995"/>
    <n v="653036.5"/>
    <n v="579882.79"/>
  </r>
  <r>
    <s v="E.E. Quito"/>
    <x v="1"/>
    <x v="1"/>
    <s v="Otros"/>
    <n v="1"/>
    <n v="0.63500000000000001"/>
    <n v="61.93"/>
    <n v="122.23"/>
  </r>
  <r>
    <s v="E.E. Quito"/>
    <x v="1"/>
    <x v="1"/>
    <s v="Otros"/>
    <n v="0"/>
    <n v="0"/>
    <n v="0"/>
    <n v="0"/>
  </r>
  <r>
    <s v="E.E. Quito"/>
    <x v="1"/>
    <x v="1"/>
    <s v="Otros"/>
    <n v="7"/>
    <n v="18.359559999999998"/>
    <n v="1623.66"/>
    <n v="1981.51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1"/>
    <n v="714.47015999999996"/>
    <n v="46547.86"/>
    <n v="29234.7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31"/>
    <n v="2799.5273000000002"/>
    <n v="178610.46"/>
    <n v="206809.95"/>
  </r>
  <r>
    <s v="E.E. Quito"/>
    <x v="1"/>
    <x v="1"/>
    <s v="Otros"/>
    <n v="1"/>
    <n v="259.12754999999999"/>
    <n v="16389.240000000002"/>
    <n v="16389.24000000000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Industrial"/>
    <n v="2"/>
    <n v="2.4171800000000001"/>
    <n v="309.13"/>
    <n v="286.08"/>
  </r>
  <r>
    <s v="E.E. Quito"/>
    <x v="1"/>
    <x v="1"/>
    <s v="Comercial"/>
    <n v="356"/>
    <n v="14492.318010000001"/>
    <n v="1441225.33"/>
    <n v="1417566.28"/>
  </r>
  <r>
    <s v="E.E. Quito"/>
    <x v="1"/>
    <x v="1"/>
    <s v="Comercial"/>
    <n v="6"/>
    <n v="582.07207000000005"/>
    <n v="56273.19"/>
    <n v="61258.15"/>
  </r>
  <r>
    <s v="E.E. Quito"/>
    <x v="1"/>
    <x v="1"/>
    <s v="Comercial"/>
    <n v="0"/>
    <n v="0"/>
    <n v="0"/>
    <n v="0"/>
  </r>
  <r>
    <s v="E.E. Quito"/>
    <x v="1"/>
    <x v="1"/>
    <s v="Comercial"/>
    <n v="5"/>
    <n v="8.53294"/>
    <n v="1078.33"/>
    <n v="1368.51"/>
  </r>
  <r>
    <s v="E.E. Quito"/>
    <x v="1"/>
    <x v="1"/>
    <s v="Industrial"/>
    <n v="0"/>
    <n v="0"/>
    <n v="0"/>
    <n v="0"/>
  </r>
  <r>
    <s v="E.E. Quito"/>
    <x v="1"/>
    <x v="1"/>
    <s v="Industrial"/>
    <n v="0"/>
    <n v="0"/>
    <n v="0"/>
    <n v="0"/>
  </r>
  <r>
    <s v="E.E. Quito"/>
    <x v="1"/>
    <x v="1"/>
    <s v="Residencial"/>
    <n v="155270"/>
    <n v="26963.814480000001"/>
    <n v="2041296.74"/>
    <n v="1651878.8"/>
  </r>
  <r>
    <s v="E.E. Quito"/>
    <x v="1"/>
    <x v="1"/>
    <s v="Residencial"/>
    <n v="0"/>
    <n v="0"/>
    <n v="0"/>
    <n v="0"/>
  </r>
  <r>
    <s v="E.E. Quito"/>
    <x v="1"/>
    <x v="1"/>
    <s v="Residencial"/>
    <n v="21"/>
    <n v="1.766"/>
    <n v="256.54000000000002"/>
    <n v="296.75"/>
  </r>
  <r>
    <s v="E.E. Quito"/>
    <x v="1"/>
    <x v="1"/>
    <s v="Residencial"/>
    <n v="935796"/>
    <n v="116099.95335"/>
    <n v="11415400.369999999"/>
    <n v="9451910.5700000003"/>
  </r>
  <r>
    <s v="E.E. Quito"/>
    <x v="1"/>
    <x v="1"/>
    <s v="Residencial"/>
    <n v="33"/>
    <n v="3.1859999999999999"/>
    <n v="318.95"/>
    <n v="208.05"/>
  </r>
  <r>
    <s v="E.E. Quito"/>
    <x v="1"/>
    <x v="1"/>
    <s v="Otros"/>
    <n v="6"/>
    <n v="3.0529999999999999"/>
    <n v="203.83"/>
    <n v="28.26"/>
  </r>
  <r>
    <s v="E.E. Quito"/>
    <x v="1"/>
    <x v="1"/>
    <s v="Otros"/>
    <n v="43"/>
    <n v="16.156320000000001"/>
    <n v="1284.3599999999999"/>
    <n v="975.65"/>
  </r>
  <r>
    <s v="E.E. Quito"/>
    <x v="1"/>
    <x v="1"/>
    <s v="Otros"/>
    <n v="26"/>
    <n v="5.8468799999999996"/>
    <n v="476.34"/>
    <n v="493.8"/>
  </r>
  <r>
    <s v="E.E. Quito"/>
    <x v="1"/>
    <x v="1"/>
    <s v="Otros"/>
    <n v="20"/>
    <n v="5.4870000000000001"/>
    <n v="498.42"/>
    <n v="379.31"/>
  </r>
  <r>
    <s v="E.E. Quito"/>
    <x v="1"/>
    <x v="1"/>
    <s v="Otros"/>
    <n v="59"/>
    <n v="21.813780000000001"/>
    <n v="1907.16"/>
    <n v="2180.86"/>
  </r>
  <r>
    <s v="E.E. Quito"/>
    <x v="1"/>
    <x v="1"/>
    <s v="Otros"/>
    <n v="9201"/>
    <n v="2461.9502600000001"/>
    <n v="214125.53"/>
    <n v="221774.76"/>
  </r>
  <r>
    <s v="E.E. Quito"/>
    <x v="1"/>
    <x v="1"/>
    <s v="Otros"/>
    <n v="99"/>
    <n v="37.497999999999998"/>
    <n v="3309.65"/>
    <n v="3004.5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789"/>
    <n v="213.96668"/>
    <n v="15205.97"/>
    <n v="15543.1"/>
  </r>
  <r>
    <s v="E.E. Quito"/>
    <x v="1"/>
    <x v="1"/>
    <s v="Otros"/>
    <n v="23"/>
    <n v="2.6739999999999999"/>
    <n v="174.16"/>
    <n v="262.7900000000000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910"/>
    <n v="1049.2386200000001"/>
    <n v="90421.88"/>
    <n v="76512.320000000007"/>
  </r>
  <r>
    <s v="E.E. Quito"/>
    <x v="1"/>
    <x v="1"/>
    <s v="Otros"/>
    <n v="204"/>
    <n v="58.365099999999998"/>
    <n v="4272.67"/>
    <n v="3450.5"/>
  </r>
  <r>
    <s v="E.E. Quito"/>
    <x v="1"/>
    <x v="1"/>
    <s v="Otros"/>
    <n v="639"/>
    <n v="274.91946000000002"/>
    <n v="20418.72"/>
    <n v="18190.04"/>
  </r>
  <r>
    <s v="E.E. Quito"/>
    <x v="1"/>
    <x v="1"/>
    <s v="Otros"/>
    <n v="275"/>
    <n v="134.64398"/>
    <n v="9769.39"/>
    <n v="11130.99"/>
  </r>
  <r>
    <s v="E.E. Quito"/>
    <x v="1"/>
    <x v="1"/>
    <s v="Otros"/>
    <n v="208"/>
    <n v="64.495559999999998"/>
    <n v="4620.7700000000004"/>
    <n v="4113.95"/>
  </r>
  <r>
    <s v="E.E. Quito"/>
    <x v="1"/>
    <x v="1"/>
    <s v="Industrial"/>
    <n v="8985"/>
    <n v="2892.4296899999999"/>
    <n v="234596.05"/>
    <n v="223533.09"/>
  </r>
  <r>
    <s v="E.E. Quito"/>
    <x v="1"/>
    <x v="1"/>
    <s v="Industrial"/>
    <n v="19"/>
    <n v="6.98"/>
    <n v="577.46"/>
    <n v="605.69000000000005"/>
  </r>
  <r>
    <s v="E.E. Quito"/>
    <x v="1"/>
    <x v="1"/>
    <s v="Comercial"/>
    <n v="625"/>
    <n v="232.89269999999999"/>
    <n v="22792.83"/>
    <n v="18840.48"/>
  </r>
  <r>
    <s v="E.E. Quito"/>
    <x v="1"/>
    <x v="1"/>
    <s v="Comercial"/>
    <n v="135586"/>
    <n v="34216.490940000003"/>
    <n v="3322229.39"/>
    <n v="3151369.66"/>
  </r>
  <r>
    <s v="E.E. Quito"/>
    <x v="1"/>
    <x v="1"/>
    <s v="Otros"/>
    <n v="196"/>
    <n v="-3946.1866599999998"/>
    <n v="-273337.65000000002"/>
    <n v="6149.7"/>
  </r>
  <r>
    <s v="E.E. Quito"/>
    <x v="1"/>
    <x v="1"/>
    <s v="Otros"/>
    <n v="1"/>
    <n v="0"/>
    <n v="8.6199999999999992"/>
    <n v="0"/>
  </r>
  <r>
    <s v="E.E. Quito"/>
    <x v="1"/>
    <x v="1"/>
    <s v="Otros"/>
    <n v="63"/>
    <n v="501.08596"/>
    <n v="31325.98"/>
    <n v="20251.37"/>
  </r>
  <r>
    <s v="E.E. Quito"/>
    <x v="1"/>
    <x v="1"/>
    <s v="Otros"/>
    <n v="1"/>
    <n v="6.3151599999999997"/>
    <n v="531.61"/>
    <n v="562.32000000000005"/>
  </r>
  <r>
    <s v="E.E. Quito"/>
    <x v="1"/>
    <x v="1"/>
    <s v="Otros"/>
    <n v="360"/>
    <n v="2843.7338"/>
    <n v="246899.03"/>
    <n v="224867.3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26"/>
    <n v="150.8887"/>
    <n v="12835.46"/>
    <n v="13045.25"/>
  </r>
  <r>
    <s v="E.E. Quito"/>
    <x v="1"/>
    <x v="1"/>
    <s v="Otros"/>
    <n v="0"/>
    <n v="0"/>
    <n v="0"/>
    <n v="0"/>
  </r>
  <r>
    <s v="E.E. Quito"/>
    <x v="1"/>
    <x v="1"/>
    <s v="Otros"/>
    <n v="2"/>
    <n v="5.8754"/>
    <n v="630.38"/>
    <n v="630.38"/>
  </r>
  <r>
    <s v="E.E. Quito"/>
    <x v="1"/>
    <x v="1"/>
    <s v="Otros"/>
    <n v="5"/>
    <n v="30.470389999999998"/>
    <n v="2676.6"/>
    <n v="2559.77"/>
  </r>
  <r>
    <s v="E.E. Quito"/>
    <x v="1"/>
    <x v="1"/>
    <s v="Otros"/>
    <n v="440"/>
    <n v="3969.2183799999998"/>
    <n v="328012.27"/>
    <n v="319836.37"/>
  </r>
  <r>
    <s v="E.E. Quito"/>
    <x v="1"/>
    <x v="1"/>
    <s v="Otros"/>
    <n v="5"/>
    <n v="12.79453"/>
    <n v="908.11"/>
    <n v="930.02"/>
  </r>
  <r>
    <s v="E.E. Quito"/>
    <x v="1"/>
    <x v="1"/>
    <s v="Otros"/>
    <n v="23"/>
    <n v="132.57138"/>
    <n v="10306.89"/>
    <n v="7524.2"/>
  </r>
  <r>
    <s v="E.E. Quito"/>
    <x v="1"/>
    <x v="1"/>
    <s v="Otros"/>
    <n v="32"/>
    <n v="73.331059999999994"/>
    <n v="5847.87"/>
    <n v="6777.01"/>
  </r>
  <r>
    <s v="E.E. Quito"/>
    <x v="1"/>
    <x v="1"/>
    <s v="Otros"/>
    <n v="0"/>
    <n v="0"/>
    <n v="0"/>
    <n v="0"/>
  </r>
  <r>
    <s v="E.E. Quito"/>
    <x v="1"/>
    <x v="1"/>
    <s v="Comercial"/>
    <n v="47"/>
    <n v="347.04068000000001"/>
    <n v="31677.32"/>
    <n v="31994.23"/>
  </r>
  <r>
    <s v="E.E. Quito"/>
    <x v="1"/>
    <x v="1"/>
    <s v="Comercial"/>
    <n v="2608"/>
    <n v="18905.832709999999"/>
    <n v="1819878.62"/>
    <n v="1747809.93"/>
  </r>
  <r>
    <s v="E.E. Quito"/>
    <x v="1"/>
    <x v="1"/>
    <s v="Industrial"/>
    <n v="1312"/>
    <n v="11416.05312"/>
    <n v="917918.11"/>
    <n v="910148.66"/>
  </r>
  <r>
    <s v="E.E. Quito"/>
    <x v="1"/>
    <x v="1"/>
    <s v="Industrial"/>
    <n v="8"/>
    <n v="71.830889999999997"/>
    <n v="5513.24"/>
    <n v="9164.92"/>
  </r>
  <r>
    <s v="E.E. Quito"/>
    <x v="1"/>
    <x v="1"/>
    <s v="Otros"/>
    <n v="2"/>
    <n v="0.84599999999999997"/>
    <n v="35.24"/>
    <n v="35.24"/>
  </r>
  <r>
    <s v="E.E. Quito"/>
    <x v="1"/>
    <x v="1"/>
    <s v="Otros"/>
    <n v="25"/>
    <n v="142.31066000000001"/>
    <n v="5709.93"/>
    <n v="4820.55"/>
  </r>
  <r>
    <s v="E.E. Quito"/>
    <x v="1"/>
    <x v="1"/>
    <s v="Otros"/>
    <n v="4"/>
    <n v="14.181649999999999"/>
    <n v="986.13"/>
    <n v="837.01"/>
  </r>
  <r>
    <s v="E.E. Quito"/>
    <x v="1"/>
    <x v="1"/>
    <s v="Otros"/>
    <n v="88"/>
    <n v="390.71776"/>
    <n v="26816.5"/>
    <n v="22554.58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287"/>
    <n v="2040.3558599999999"/>
    <n v="214813.54"/>
    <n v="216385.22"/>
  </r>
  <r>
    <s v="E.E. Quito"/>
    <x v="1"/>
    <x v="1"/>
    <s v="Otros"/>
    <n v="19"/>
    <n v="50.624699999999997"/>
    <n v="4931.6400000000003"/>
    <n v="6209.19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12"/>
    <n v="11.874919999999999"/>
    <n v="1826.06"/>
    <n v="1514.26"/>
  </r>
  <r>
    <s v="E.E. Quito"/>
    <x v="1"/>
    <x v="1"/>
    <s v="Otros"/>
    <n v="14"/>
    <n v="26.31052"/>
    <n v="2923.99"/>
    <n v="2218.73"/>
  </r>
  <r>
    <s v="E.E. Quito"/>
    <x v="1"/>
    <x v="1"/>
    <s v="Otros"/>
    <n v="358"/>
    <n v="471.45571000000001"/>
    <n v="51234.9"/>
    <n v="44809.2"/>
  </r>
  <r>
    <s v="E.E. Quito"/>
    <x v="1"/>
    <x v="1"/>
    <s v="Otros"/>
    <n v="160"/>
    <n v="107.45359999999999"/>
    <n v="11941.1"/>
    <n v="10240.42"/>
  </r>
  <r>
    <s v="E.E. Quito"/>
    <x v="1"/>
    <x v="1"/>
    <s v="Otros"/>
    <n v="39"/>
    <n v="54.40652"/>
    <n v="5992.29"/>
    <n v="5493.12"/>
  </r>
  <r>
    <s v="E.E. Quito"/>
    <x v="1"/>
    <x v="1"/>
    <s v="Otros"/>
    <n v="7"/>
    <n v="9.0589999999999993"/>
    <n v="781.14"/>
    <n v="498.48"/>
  </r>
  <r>
    <s v="E.E. Quito"/>
    <x v="1"/>
    <x v="1"/>
    <s v="Otros"/>
    <n v="58"/>
    <n v="68.852400000000003"/>
    <n v="6047.58"/>
    <n v="5741.03"/>
  </r>
  <r>
    <s v="E.E. Quito"/>
    <x v="1"/>
    <x v="1"/>
    <s v="Otros"/>
    <n v="9"/>
    <n v="11.15"/>
    <n v="1229.9000000000001"/>
    <n v="1164.3399999999999"/>
  </r>
  <r>
    <s v="E.E. Quito"/>
    <x v="1"/>
    <x v="1"/>
    <s v="Otros"/>
    <n v="0"/>
    <n v="0"/>
    <n v="0"/>
    <n v="0"/>
  </r>
  <r>
    <s v="E.E. Quito"/>
    <x v="1"/>
    <x v="1"/>
    <s v="Otros"/>
    <n v="22"/>
    <n v="30.246120000000001"/>
    <n v="2674.58"/>
    <n v="2789.89"/>
  </r>
  <r>
    <s v="E.E. Quito"/>
    <x v="1"/>
    <x v="1"/>
    <s v="Otros"/>
    <n v="32"/>
    <n v="61.62236"/>
    <n v="4926.1499999999996"/>
    <n v="3931.94"/>
  </r>
  <r>
    <s v="E.E. Quito"/>
    <x v="1"/>
    <x v="1"/>
    <s v="Industrial"/>
    <n v="3"/>
    <n v="1.7070000000000001"/>
    <n v="258.39"/>
    <n v="308.63"/>
  </r>
  <r>
    <s v="E.E. Quito"/>
    <x v="1"/>
    <x v="1"/>
    <s v="Industrial"/>
    <n v="1182"/>
    <n v="1638.1989799999999"/>
    <n v="203212.49"/>
    <n v="188575.72"/>
  </r>
  <r>
    <s v="E.E. Quito"/>
    <x v="1"/>
    <x v="1"/>
    <s v="Comercial"/>
    <n v="5886"/>
    <n v="10357.06047"/>
    <n v="1175938.6399999999"/>
    <n v="1119412.06"/>
  </r>
  <r>
    <s v="E.E. Quito"/>
    <x v="1"/>
    <x v="1"/>
    <s v="Comercial"/>
    <n v="25"/>
    <n v="21.933779999999999"/>
    <n v="2706.66"/>
    <n v="2375.91"/>
  </r>
  <r>
    <s v="E.E. Quito"/>
    <x v="1"/>
    <x v="1"/>
    <s v="Alumbrado Público"/>
    <n v="1"/>
    <n v="19442.974190000001"/>
    <n v="1725506.7"/>
    <n v="1603862.12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Comercial"/>
    <n v="0"/>
    <n v="0"/>
    <n v="0"/>
    <n v="0"/>
  </r>
  <r>
    <s v="E.E. Quito"/>
    <x v="1"/>
    <x v="1"/>
    <s v="Comercial"/>
    <n v="1"/>
    <n v="457.488"/>
    <n v="42074.81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Industrial"/>
    <n v="1"/>
    <n v="2142.1439999999998"/>
    <n v="157113.46"/>
    <n v="157113.46"/>
  </r>
  <r>
    <s v="E.E. Quito"/>
    <x v="1"/>
    <x v="1"/>
    <s v="Industrial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1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1"/>
    <n v="1954.5840000000001"/>
    <n v="152783.5"/>
    <n v="152783.5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3.1503299999999999"/>
    <n v="287.70999999999998"/>
    <n v="372.93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"/>
    <n v="247.44884999999999"/>
    <n v="15752.7"/>
    <n v="15752.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Industrial"/>
    <n v="596"/>
    <n v="37022.70693"/>
    <n v="3138538.58"/>
    <n v="3070565.8"/>
  </r>
  <r>
    <s v="E.E. Quito"/>
    <x v="1"/>
    <x v="2"/>
    <s v="Industrial"/>
    <n v="2"/>
    <n v="2.5063399999999998"/>
    <n v="319.73"/>
    <n v="286.11"/>
  </r>
  <r>
    <s v="E.E. Quito"/>
    <x v="1"/>
    <x v="2"/>
    <s v="Otros"/>
    <n v="4"/>
    <n v="8.3778100000000002"/>
    <n v="1409.65"/>
    <n v="1468.3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100.31005"/>
    <n v="7068.05"/>
    <n v="7068.05"/>
  </r>
  <r>
    <s v="E.E. Quito"/>
    <x v="1"/>
    <x v="2"/>
    <s v="Comercial"/>
    <n v="353"/>
    <n v="14143.018309999999"/>
    <n v="1414397.42"/>
    <n v="1417596.27"/>
  </r>
  <r>
    <s v="E.E. Quito"/>
    <x v="1"/>
    <x v="2"/>
    <s v="Comercial"/>
    <n v="6"/>
    <n v="11.28492"/>
    <n v="1379.72"/>
    <n v="1299.01"/>
  </r>
  <r>
    <s v="E.E. Quito"/>
    <x v="1"/>
    <x v="2"/>
    <s v="Otros"/>
    <n v="6"/>
    <n v="23.272760000000002"/>
    <n v="1793.13"/>
    <n v="2074.4499999999998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86"/>
    <n v="4047.2971400000001"/>
    <n v="286231.95"/>
    <n v="5943.3"/>
  </r>
  <r>
    <s v="E.E. Quito"/>
    <x v="1"/>
    <x v="2"/>
    <s v="Otros"/>
    <n v="360"/>
    <n v="2765.9204599999998"/>
    <n v="240567.95"/>
    <n v="229918.72"/>
  </r>
  <r>
    <s v="E.E. Quito"/>
    <x v="1"/>
    <x v="2"/>
    <s v="Otros"/>
    <n v="2"/>
    <n v="5.6788299999999996"/>
    <n v="636.55999999999995"/>
    <n v="1345.7"/>
  </r>
  <r>
    <s v="E.E. Quito"/>
    <x v="1"/>
    <x v="2"/>
    <s v="Otros"/>
    <n v="1284"/>
    <n v="1878.4554000000001"/>
    <n v="202070.68"/>
    <n v="202752.57"/>
  </r>
  <r>
    <s v="E.E. Quito"/>
    <x v="1"/>
    <x v="2"/>
    <s v="Otros"/>
    <n v="9168"/>
    <n v="2345.6029199999998"/>
    <n v="203616.26"/>
    <n v="186801.75"/>
  </r>
  <r>
    <s v="E.E. Quito"/>
    <x v="1"/>
    <x v="2"/>
    <s v="Otros"/>
    <n v="0"/>
    <n v="0"/>
    <n v="0"/>
    <n v="0"/>
  </r>
  <r>
    <s v="E.E. Quito"/>
    <x v="1"/>
    <x v="2"/>
    <s v="Otros"/>
    <n v="43"/>
    <n v="19.861560000000001"/>
    <n v="1569.23"/>
    <n v="1436.64"/>
  </r>
  <r>
    <s v="E.E. Quito"/>
    <x v="1"/>
    <x v="2"/>
    <s v="Otros"/>
    <n v="58"/>
    <n v="21.968419999999998"/>
    <n v="1925.63"/>
    <n v="1995.74"/>
  </r>
  <r>
    <s v="E.E. Quito"/>
    <x v="1"/>
    <x v="2"/>
    <s v="Otros"/>
    <n v="0"/>
    <n v="0"/>
    <n v="0"/>
    <n v="0"/>
  </r>
  <r>
    <s v="E.E. Quito"/>
    <x v="1"/>
    <x v="2"/>
    <s v="Otros"/>
    <n v="205"/>
    <n v="56.853099999999998"/>
    <n v="4138.8999999999996"/>
    <n v="4297.1000000000004"/>
  </r>
  <r>
    <s v="E.E. Quito"/>
    <x v="1"/>
    <x v="2"/>
    <s v="Otros"/>
    <n v="209"/>
    <n v="60.080399999999997"/>
    <n v="4259.42"/>
    <n v="4384.5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4"/>
    <n v="15.68333"/>
    <n v="1084.02"/>
    <n v="1104.56"/>
  </r>
  <r>
    <s v="E.E. Quito"/>
    <x v="1"/>
    <x v="2"/>
    <s v="Otros"/>
    <n v="0"/>
    <n v="0"/>
    <n v="0"/>
    <n v="0"/>
  </r>
  <r>
    <s v="E.E. Quito"/>
    <x v="1"/>
    <x v="2"/>
    <s v="Otros"/>
    <n v="7"/>
    <n v="7.694"/>
    <n v="696.51"/>
    <n v="739.89"/>
  </r>
  <r>
    <s v="E.E. Quito"/>
    <x v="1"/>
    <x v="2"/>
    <s v="Otros"/>
    <n v="22"/>
    <n v="29.432220000000001"/>
    <n v="2606.9299999999998"/>
    <n v="2692.91"/>
  </r>
  <r>
    <s v="E.E. Quito"/>
    <x v="1"/>
    <x v="2"/>
    <s v="Otros"/>
    <n v="0"/>
    <n v="0"/>
    <n v="0"/>
    <n v="0"/>
  </r>
  <r>
    <s v="E.E. Quito"/>
    <x v="1"/>
    <x v="2"/>
    <s v="Residencial"/>
    <n v="155255"/>
    <n v="26165.912919999999"/>
    <n v="2496702.8199999998"/>
    <n v="1645325.19"/>
  </r>
  <r>
    <s v="E.E. Quito"/>
    <x v="1"/>
    <x v="2"/>
    <s v="Residencial"/>
    <n v="19"/>
    <n v="1.76"/>
    <n v="251.87"/>
    <n v="184.23"/>
  </r>
  <r>
    <s v="E.E. Quito"/>
    <x v="1"/>
    <x v="2"/>
    <s v="Residencial"/>
    <n v="934328"/>
    <n v="112050.92297"/>
    <n v="11020969.220000001"/>
    <n v="9322082.4900000002"/>
  </r>
  <r>
    <s v="E.E. Quito"/>
    <x v="1"/>
    <x v="2"/>
    <s v="Residencial"/>
    <n v="0"/>
    <n v="0"/>
    <n v="0"/>
    <n v="0"/>
  </r>
  <r>
    <s v="E.E. Quito"/>
    <x v="1"/>
    <x v="2"/>
    <s v="Alumbrado Público"/>
    <n v="0"/>
    <n v="0"/>
    <n v="0"/>
    <n v="0"/>
  </r>
  <r>
    <s v="E.E. Quito"/>
    <x v="1"/>
    <x v="2"/>
    <s v="Industrial"/>
    <n v="1323"/>
    <n v="11619.45874"/>
    <n v="926227.18"/>
    <n v="904500.21"/>
  </r>
  <r>
    <s v="E.E. Quito"/>
    <x v="1"/>
    <x v="2"/>
    <s v="Industrial"/>
    <n v="1183"/>
    <n v="1636.49974"/>
    <n v="198275.66"/>
    <n v="191708.69"/>
  </r>
  <r>
    <s v="E.E. Quito"/>
    <x v="1"/>
    <x v="2"/>
    <s v="Industrial"/>
    <n v="8980"/>
    <n v="2787.4794900000002"/>
    <n v="225555.29"/>
    <n v="228717.15"/>
  </r>
  <r>
    <s v="E.E. Quito"/>
    <x v="1"/>
    <x v="2"/>
    <s v="Otros"/>
    <n v="12"/>
    <n v="11.58994"/>
    <n v="1854.22"/>
    <n v="1771.99"/>
  </r>
  <r>
    <s v="E.E. Quito"/>
    <x v="1"/>
    <x v="2"/>
    <s v="Otros"/>
    <n v="32"/>
    <n v="70.320949999999996"/>
    <n v="5528.41"/>
    <n v="5731.06"/>
  </r>
  <r>
    <s v="E.E. Quito"/>
    <x v="1"/>
    <x v="2"/>
    <s v="Otros"/>
    <n v="789"/>
    <n v="208.46747999999999"/>
    <n v="14765.02"/>
    <n v="13948.32"/>
  </r>
  <r>
    <s v="E.E. Quito"/>
    <x v="1"/>
    <x v="2"/>
    <s v="Comercial"/>
    <n v="2620"/>
    <n v="18679.347010000001"/>
    <n v="1799620.21"/>
    <n v="1773237.32"/>
  </r>
  <r>
    <s v="E.E. Quito"/>
    <x v="1"/>
    <x v="2"/>
    <s v="Comercial"/>
    <n v="5864"/>
    <n v="9908.8882599999997"/>
    <n v="1140706.77"/>
    <n v="1128988.05"/>
  </r>
  <r>
    <s v="E.E. Quito"/>
    <x v="1"/>
    <x v="2"/>
    <s v="Comercial"/>
    <n v="135077"/>
    <n v="33211.775730000001"/>
    <n v="3223115.71"/>
    <n v="3169287.97"/>
  </r>
  <r>
    <s v="E.E. Quito"/>
    <x v="1"/>
    <x v="2"/>
    <s v="Otros"/>
    <n v="24"/>
    <n v="147.68404000000001"/>
    <n v="11185.4"/>
    <n v="16252.13"/>
  </r>
  <r>
    <s v="E.E. Quito"/>
    <x v="1"/>
    <x v="2"/>
    <s v="Otros"/>
    <n v="39"/>
    <n v="58.541620000000002"/>
    <n v="6243.03"/>
    <n v="6359.82"/>
  </r>
  <r>
    <s v="E.E. Quito"/>
    <x v="1"/>
    <x v="2"/>
    <s v="Otros"/>
    <n v="25"/>
    <n v="142.26329999999999"/>
    <n v="5708.02"/>
    <n v="6006.85"/>
  </r>
  <r>
    <s v="E.E. Quito"/>
    <x v="1"/>
    <x v="2"/>
    <s v="Otros"/>
    <n v="34"/>
    <n v="220.48642000000001"/>
    <n v="14690.96"/>
    <n v="14515.23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1"/>
    <n v="441.98399999999998"/>
    <n v="40754.47"/>
    <n v="40754.47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0"/>
    <n v="114.51125999999999"/>
    <n v="65018.51"/>
    <n v="6385.39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5"/>
    <n v="59.718269999999997"/>
    <n v="5850.15"/>
    <n v="5888.23"/>
  </r>
  <r>
    <s v="E.E. Quito"/>
    <x v="1"/>
    <x v="2"/>
    <s v="Industrial"/>
    <n v="0"/>
    <n v="0"/>
    <n v="0"/>
    <n v="0"/>
  </r>
  <r>
    <s v="E.E. Quito"/>
    <x v="1"/>
    <x v="2"/>
    <s v="Industrial"/>
    <n v="7"/>
    <n v="596.27423999999996"/>
    <n v="47789.24"/>
    <n v="4034.77"/>
  </r>
  <r>
    <s v="E.E. Quito"/>
    <x v="1"/>
    <x v="2"/>
    <s v="Industr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"/>
    <n v="41.076740000000001"/>
    <n v="6435.33"/>
    <n v="6435.33"/>
  </r>
  <r>
    <s v="E.E. Quito"/>
    <x v="1"/>
    <x v="2"/>
    <s v="Otros"/>
    <n v="0"/>
    <n v="0"/>
    <n v="0"/>
    <n v="0"/>
  </r>
  <r>
    <s v="E.E. Quito"/>
    <x v="1"/>
    <x v="2"/>
    <s v="Otros"/>
    <n v="133"/>
    <n v="8490.0378500000006"/>
    <n v="617635.55000000005"/>
    <n v="688718.72"/>
  </r>
  <r>
    <s v="E.E. Quito"/>
    <x v="1"/>
    <x v="2"/>
    <s v="Otros"/>
    <n v="1"/>
    <n v="0.53800000000000003"/>
    <n v="55.33"/>
    <n v="55.33"/>
  </r>
  <r>
    <s v="E.E. Quito"/>
    <x v="1"/>
    <x v="2"/>
    <s v="Comercial"/>
    <n v="6"/>
    <n v="481.00772999999998"/>
    <n v="47280.34"/>
    <n v="17988.080000000002"/>
  </r>
  <r>
    <s v="E.E. Quito"/>
    <x v="1"/>
    <x v="2"/>
    <s v="Comercial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1"/>
    <n v="762.44484999999997"/>
    <n v="49289.55"/>
    <n v="50074.25"/>
  </r>
  <r>
    <s v="E.E. Quito"/>
    <x v="1"/>
    <x v="2"/>
    <s v="Otros"/>
    <n v="0"/>
    <n v="0"/>
    <n v="0"/>
    <n v="0"/>
  </r>
  <r>
    <s v="E.E. Quito"/>
    <x v="1"/>
    <x v="2"/>
    <s v="Otros"/>
    <n v="31"/>
    <n v="2658.5608400000001"/>
    <n v="170567.05"/>
    <n v="193298.84"/>
  </r>
  <r>
    <s v="E.E. Quito"/>
    <x v="1"/>
    <x v="2"/>
    <s v="Otros"/>
    <n v="0"/>
    <n v="0"/>
    <n v="0"/>
    <n v="0"/>
  </r>
  <r>
    <s v="E.E. Quito"/>
    <x v="1"/>
    <x v="2"/>
    <s v="Otros"/>
    <n v="1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1"/>
    <n v="0"/>
    <n v="8.6199999999999992"/>
    <n v="17.28"/>
  </r>
  <r>
    <s v="E.E. Quito"/>
    <x v="1"/>
    <x v="2"/>
    <s v="Residencial"/>
    <n v="32"/>
    <n v="2.7959999999999998"/>
    <n v="274.8"/>
    <n v="170.85"/>
  </r>
  <r>
    <s v="E.E. Quito"/>
    <x v="1"/>
    <x v="2"/>
    <s v="Otros"/>
    <n v="1"/>
    <n v="6.63056"/>
    <n v="562.32000000000005"/>
    <n v="590.79999999999995"/>
  </r>
  <r>
    <s v="E.E. Quito"/>
    <x v="1"/>
    <x v="2"/>
    <s v="Otros"/>
    <n v="5"/>
    <n v="27.362200000000001"/>
    <n v="2441.4299999999998"/>
    <n v="2422.06"/>
  </r>
  <r>
    <s v="E.E. Quito"/>
    <x v="1"/>
    <x v="2"/>
    <s v="Otros"/>
    <n v="19"/>
    <n v="45.794919999999998"/>
    <n v="4574.46"/>
    <n v="4944.75"/>
  </r>
  <r>
    <s v="E.E. Quito"/>
    <x v="1"/>
    <x v="2"/>
    <s v="Otros"/>
    <n v="93"/>
    <n v="35.235999999999997"/>
    <n v="3119.78"/>
    <n v="2456.48"/>
  </r>
  <r>
    <s v="E.E. Quito"/>
    <x v="1"/>
    <x v="2"/>
    <s v="Otros"/>
    <n v="0"/>
    <n v="0"/>
    <n v="0"/>
    <n v="0"/>
  </r>
  <r>
    <s v="E.E. Quito"/>
    <x v="1"/>
    <x v="2"/>
    <s v="Otros"/>
    <n v="26"/>
    <n v="5.3155799999999997"/>
    <n v="433.66"/>
    <n v="462.02"/>
  </r>
  <r>
    <s v="E.E. Quito"/>
    <x v="1"/>
    <x v="2"/>
    <s v="Residencial"/>
    <n v="0"/>
    <n v="0"/>
    <n v="0"/>
    <n v="0"/>
  </r>
  <r>
    <s v="E.E. Quito"/>
    <x v="1"/>
    <x v="2"/>
    <s v="Otros"/>
    <n v="20"/>
    <n v="4.9640000000000004"/>
    <n v="445.43"/>
    <n v="452.86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2"/>
    <s v="Otros"/>
    <n v="27"/>
    <n v="154.97962999999999"/>
    <n v="13314.01"/>
    <n v="13280.16"/>
  </r>
  <r>
    <s v="E.E. Quito"/>
    <x v="1"/>
    <x v="2"/>
    <s v="Otros"/>
    <n v="0"/>
    <n v="0"/>
    <n v="0"/>
    <n v="0"/>
  </r>
  <r>
    <s v="E.E. Quito"/>
    <x v="1"/>
    <x v="2"/>
    <s v="Residencial"/>
    <n v="0"/>
    <n v="0"/>
    <n v="0"/>
    <n v="0"/>
  </r>
  <r>
    <s v="E.E. Quito"/>
    <x v="1"/>
    <x v="2"/>
    <s v="Alumbrado Público"/>
    <n v="0"/>
    <n v="0"/>
    <n v="29.87"/>
    <n v="0"/>
  </r>
  <r>
    <s v="E.E. Quito"/>
    <x v="1"/>
    <x v="2"/>
    <s v="Industrial"/>
    <n v="8"/>
    <n v="64.956710000000001"/>
    <n v="4971.82"/>
    <n v="2031.81"/>
  </r>
  <r>
    <s v="E.E. Quito"/>
    <x v="1"/>
    <x v="2"/>
    <s v="Industrial"/>
    <n v="3"/>
    <n v="1.9390000000000001"/>
    <n v="280.7"/>
    <n v="230.46"/>
  </r>
  <r>
    <s v="E.E. Quito"/>
    <x v="1"/>
    <x v="2"/>
    <s v="Industrial"/>
    <n v="19"/>
    <n v="8.2409999999999997"/>
    <n v="697.25"/>
    <n v="567.46"/>
  </r>
  <r>
    <s v="E.E. Quito"/>
    <x v="1"/>
    <x v="2"/>
    <s v="Otros"/>
    <n v="14"/>
    <n v="23.350960000000001"/>
    <n v="2774.83"/>
    <n v="2493.12"/>
  </r>
  <r>
    <s v="E.E. Quito"/>
    <x v="1"/>
    <x v="2"/>
    <s v="Otros"/>
    <n v="443"/>
    <n v="3968.9430699999998"/>
    <n v="328504.65999999997"/>
    <n v="322138.14"/>
  </r>
  <r>
    <s v="E.E. Quito"/>
    <x v="1"/>
    <x v="2"/>
    <s v="Otros"/>
    <n v="356"/>
    <n v="450.74891000000002"/>
    <n v="50036.66"/>
    <n v="48790.89"/>
  </r>
  <r>
    <s v="E.E. Quito"/>
    <x v="1"/>
    <x v="2"/>
    <s v="Otros"/>
    <n v="2903"/>
    <n v="1029.41444"/>
    <n v="90389.04"/>
    <n v="88873.67"/>
  </r>
  <r>
    <s v="E.E. Quito"/>
    <x v="1"/>
    <x v="2"/>
    <s v="Otros"/>
    <n v="0"/>
    <n v="0"/>
    <n v="0"/>
    <n v="0"/>
  </r>
  <r>
    <s v="E.E. Quito"/>
    <x v="1"/>
    <x v="2"/>
    <s v="Otros"/>
    <n v="23"/>
    <n v="2.9279999999999999"/>
    <n v="194.49"/>
    <n v="197.5"/>
  </r>
  <r>
    <s v="E.E. Quito"/>
    <x v="1"/>
    <x v="2"/>
    <s v="Comercial"/>
    <n v="47"/>
    <n v="346.79253"/>
    <n v="31794.36"/>
    <n v="21993.19"/>
  </r>
  <r>
    <s v="E.E. Quito"/>
    <x v="1"/>
    <x v="2"/>
    <s v="Comercial"/>
    <n v="25"/>
    <n v="23.343160000000001"/>
    <n v="2772.61"/>
    <n v="2123.77"/>
  </r>
  <r>
    <s v="E.E. Quito"/>
    <x v="1"/>
    <x v="2"/>
    <s v="Comercial"/>
    <n v="614"/>
    <n v="232.4658"/>
    <n v="22762.71"/>
    <n v="21422.85"/>
  </r>
  <r>
    <s v="E.E. Quito"/>
    <x v="1"/>
    <x v="2"/>
    <s v="Otros"/>
    <n v="63"/>
    <n v="391.06319999999999"/>
    <n v="25406.48"/>
    <n v="26973.91"/>
  </r>
  <r>
    <s v="E.E. Quito"/>
    <x v="1"/>
    <x v="2"/>
    <s v="Otros"/>
    <n v="6"/>
    <n v="3.7349999999999999"/>
    <n v="247.11"/>
    <n v="56.78"/>
  </r>
  <r>
    <s v="E.E. Quito"/>
    <x v="1"/>
    <x v="2"/>
    <s v="Otros"/>
    <n v="5"/>
    <n v="13.20722"/>
    <n v="930.02"/>
    <n v="889.95"/>
  </r>
  <r>
    <s v="E.E. Quito"/>
    <x v="1"/>
    <x v="2"/>
    <s v="Otros"/>
    <n v="160"/>
    <n v="103.13547"/>
    <n v="11606.06"/>
    <n v="11495.68"/>
  </r>
  <r>
    <s v="E.E. Quito"/>
    <x v="1"/>
    <x v="2"/>
    <s v="Otros"/>
    <n v="2"/>
    <n v="1.0740000000000001"/>
    <n v="44.36"/>
    <n v="44.36"/>
  </r>
  <r>
    <s v="E.E. Quito"/>
    <x v="1"/>
    <x v="2"/>
    <s v="Otros"/>
    <n v="89"/>
    <n v="384.38655"/>
    <n v="26336.57"/>
    <n v="22407.119999999999"/>
  </r>
  <r>
    <s v="E.E. Quito"/>
    <x v="1"/>
    <x v="2"/>
    <s v="Otros"/>
    <n v="60"/>
    <n v="66.516859999999994"/>
    <n v="5906.39"/>
    <n v="6895.63"/>
  </r>
  <r>
    <s v="E.E. Quito"/>
    <x v="1"/>
    <x v="2"/>
    <s v="Otros"/>
    <n v="637"/>
    <n v="262.51990000000001"/>
    <n v="19376.38"/>
    <n v="17217.259999999998"/>
  </r>
  <r>
    <s v="E.E. Quito"/>
    <x v="1"/>
    <x v="2"/>
    <s v="Otros"/>
    <n v="9"/>
    <n v="11.609"/>
    <n v="1259.8499999999999"/>
    <n v="1480.34"/>
  </r>
  <r>
    <s v="E.E. Quito"/>
    <x v="1"/>
    <x v="2"/>
    <s v="Otros"/>
    <n v="64"/>
    <n v="330.43414999999999"/>
    <n v="23964.9"/>
    <n v="19060.599999999999"/>
  </r>
  <r>
    <s v="E.E. Quito"/>
    <x v="1"/>
    <x v="2"/>
    <s v="Otros"/>
    <n v="32"/>
    <n v="61.920560000000002"/>
    <n v="4949.76"/>
    <n v="5620.44"/>
  </r>
  <r>
    <s v="E.E. Quito"/>
    <x v="1"/>
    <x v="2"/>
    <s v="Otros"/>
    <n v="275"/>
    <n v="135.05199999999999"/>
    <n v="9848.5400000000009"/>
    <n v="10707.55"/>
  </r>
  <r>
    <s v="E.E. Quito"/>
    <x v="1"/>
    <x v="2"/>
    <s v="Alumbrado Público"/>
    <n v="1"/>
    <n v="20112.277290000002"/>
    <n v="1569424.64"/>
    <n v="1553856.26"/>
  </r>
  <r>
    <s v="E.E. Quito"/>
    <x v="1"/>
    <x v="2"/>
    <s v="Otros"/>
    <n v="0"/>
    <n v="0"/>
    <n v="0"/>
    <n v="0"/>
  </r>
  <r>
    <s v="E.E. Quito"/>
    <x v="1"/>
    <x v="2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1"/>
    <n v="2038.4639999999999"/>
    <n v="149148.88"/>
    <n v="149148.88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4.5084900000000001"/>
    <n v="372.93"/>
    <n v="416.33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"/>
    <n v="241.12469999999999"/>
    <n v="15275"/>
    <n v="15275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Industrial"/>
    <n v="586"/>
    <n v="38354.335980000003"/>
    <n v="3236614.76"/>
    <n v="3232624.26"/>
  </r>
  <r>
    <s v="E.E. Quito"/>
    <x v="1"/>
    <x v="3"/>
    <s v="Industrial"/>
    <n v="2"/>
    <n v="2.6015600000000001"/>
    <n v="319.12"/>
    <n v="315.72000000000003"/>
  </r>
  <r>
    <s v="E.E. Quito"/>
    <x v="1"/>
    <x v="3"/>
    <s v="Otros"/>
    <n v="4"/>
    <n v="16.652920000000002"/>
    <n v="1668.38"/>
    <n v="2631.16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101.34305999999999"/>
    <n v="7239.63"/>
    <n v="7239.63"/>
  </r>
  <r>
    <s v="E.E. Quito"/>
    <x v="1"/>
    <x v="3"/>
    <s v="Comercial"/>
    <n v="346"/>
    <n v="14232.697459999999"/>
    <n v="1416288.4"/>
    <n v="1379166.01"/>
  </r>
  <r>
    <s v="E.E. Quito"/>
    <x v="1"/>
    <x v="3"/>
    <s v="Comercial"/>
    <n v="6"/>
    <n v="12.190239999999999"/>
    <n v="1478.82"/>
    <n v="1542.23"/>
  </r>
  <r>
    <s v="E.E. Quito"/>
    <x v="1"/>
    <x v="3"/>
    <s v="Otros"/>
    <n v="5"/>
    <n v="23.362169999999999"/>
    <n v="1722.34"/>
    <n v="1180.56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76"/>
    <n v="44.882750000000001"/>
    <n v="5880.67"/>
    <n v="5061.2700000000004"/>
  </r>
  <r>
    <s v="E.E. Quito"/>
    <x v="1"/>
    <x v="3"/>
    <s v="Otros"/>
    <n v="360"/>
    <n v="2765.1757299999999"/>
    <n v="240973.5"/>
    <n v="231129.2"/>
  </r>
  <r>
    <s v="E.E. Quito"/>
    <x v="1"/>
    <x v="3"/>
    <s v="Otros"/>
    <n v="2"/>
    <n v="6.7462400000000002"/>
    <n v="709.14"/>
    <n v="810.02"/>
  </r>
  <r>
    <s v="E.E. Quito"/>
    <x v="1"/>
    <x v="3"/>
    <s v="Otros"/>
    <n v="1282"/>
    <n v="1945.4800600000001"/>
    <n v="208383.01"/>
    <n v="202665.77"/>
  </r>
  <r>
    <s v="E.E. Quito"/>
    <x v="1"/>
    <x v="3"/>
    <s v="Otros"/>
    <n v="9122"/>
    <n v="2417.4000799999999"/>
    <n v="210314.62"/>
    <n v="207575.15"/>
  </r>
  <r>
    <s v="E.E. Quito"/>
    <x v="1"/>
    <x v="3"/>
    <s v="Otros"/>
    <n v="0"/>
    <n v="0"/>
    <n v="0"/>
    <n v="0"/>
  </r>
  <r>
    <s v="E.E. Quito"/>
    <x v="1"/>
    <x v="3"/>
    <s v="Otros"/>
    <n v="43"/>
    <n v="18.005240000000001"/>
    <n v="1410.6"/>
    <n v="1180.5999999999999"/>
  </r>
  <r>
    <s v="E.E. Quito"/>
    <x v="1"/>
    <x v="3"/>
    <s v="Otros"/>
    <n v="57"/>
    <n v="21.162299999999998"/>
    <n v="1869.85"/>
    <n v="1799.55"/>
  </r>
  <r>
    <s v="E.E. Quito"/>
    <x v="1"/>
    <x v="3"/>
    <s v="Otros"/>
    <n v="0"/>
    <n v="0"/>
    <n v="0"/>
    <n v="0"/>
  </r>
  <r>
    <s v="E.E. Quito"/>
    <x v="1"/>
    <x v="3"/>
    <s v="Otros"/>
    <n v="208"/>
    <n v="52.684040000000003"/>
    <n v="3773.49"/>
    <n v="3663.7"/>
  </r>
  <r>
    <s v="E.E. Quito"/>
    <x v="1"/>
    <x v="3"/>
    <s v="Otros"/>
    <n v="212"/>
    <n v="60.742220000000003"/>
    <n v="4343.87"/>
    <n v="4064.81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4"/>
    <n v="18.518059999999998"/>
    <n v="1258.98"/>
    <n v="865.78"/>
  </r>
  <r>
    <s v="E.E. Quito"/>
    <x v="1"/>
    <x v="3"/>
    <s v="Otros"/>
    <n v="0"/>
    <n v="0"/>
    <n v="0"/>
    <n v="0"/>
  </r>
  <r>
    <s v="E.E. Quito"/>
    <x v="1"/>
    <x v="3"/>
    <s v="Otros"/>
    <n v="7"/>
    <n v="7.9850000000000003"/>
    <n v="711.84"/>
    <n v="638.59"/>
  </r>
  <r>
    <s v="E.E. Quito"/>
    <x v="1"/>
    <x v="3"/>
    <s v="Otros"/>
    <n v="25"/>
    <n v="30.005459999999999"/>
    <n v="2759.32"/>
    <n v="2199.9699999999998"/>
  </r>
  <r>
    <s v="E.E. Quito"/>
    <x v="1"/>
    <x v="3"/>
    <s v="Otros"/>
    <n v="0"/>
    <n v="0"/>
    <n v="0"/>
    <n v="0"/>
  </r>
  <r>
    <s v="E.E. Quito"/>
    <x v="1"/>
    <x v="3"/>
    <s v="Residencial"/>
    <n v="155097"/>
    <n v="26745.068029999999"/>
    <n v="2556661.83"/>
    <n v="1683456.07"/>
  </r>
  <r>
    <s v="E.E. Quito"/>
    <x v="1"/>
    <x v="3"/>
    <s v="Residencial"/>
    <n v="19"/>
    <n v="1.724"/>
    <n v="248.31"/>
    <n v="212.48"/>
  </r>
  <r>
    <s v="E.E. Quito"/>
    <x v="1"/>
    <x v="3"/>
    <s v="Residencial"/>
    <n v="931926"/>
    <n v="114222.13166"/>
    <n v="11253287.67"/>
    <n v="9690254.4100000001"/>
  </r>
  <r>
    <s v="E.E. Quito"/>
    <x v="1"/>
    <x v="3"/>
    <s v="Residencial"/>
    <n v="0"/>
    <n v="0"/>
    <n v="0"/>
    <n v="0"/>
  </r>
  <r>
    <s v="E.E. Quito"/>
    <x v="1"/>
    <x v="3"/>
    <s v="Alumbrado Público"/>
    <n v="0"/>
    <n v="0"/>
    <n v="0"/>
    <n v="0"/>
  </r>
  <r>
    <s v="E.E. Quito"/>
    <x v="1"/>
    <x v="3"/>
    <s v="Industrial"/>
    <n v="1327"/>
    <n v="11853.459440000001"/>
    <n v="945550.42"/>
    <n v="921663.89"/>
  </r>
  <r>
    <s v="E.E. Quito"/>
    <x v="1"/>
    <x v="3"/>
    <s v="Industrial"/>
    <n v="1187"/>
    <n v="1714.1946600000001"/>
    <n v="204446.24"/>
    <n v="199843.59"/>
  </r>
  <r>
    <s v="E.E. Quito"/>
    <x v="1"/>
    <x v="3"/>
    <s v="Industrial"/>
    <n v="8979"/>
    <n v="2917.87968"/>
    <n v="236575.11"/>
    <n v="236530.7"/>
  </r>
  <r>
    <s v="E.E. Quito"/>
    <x v="1"/>
    <x v="3"/>
    <s v="Otros"/>
    <n v="11"/>
    <n v="11.660640000000001"/>
    <n v="2134.3000000000002"/>
    <n v="2406.25"/>
  </r>
  <r>
    <s v="E.E. Quito"/>
    <x v="1"/>
    <x v="3"/>
    <s v="Otros"/>
    <n v="32"/>
    <n v="76.828569999999999"/>
    <n v="5978.67"/>
    <n v="5813.4"/>
  </r>
  <r>
    <s v="E.E. Quito"/>
    <x v="1"/>
    <x v="3"/>
    <s v="Otros"/>
    <n v="784"/>
    <n v="196.3329"/>
    <n v="13751.75"/>
    <n v="14174.16"/>
  </r>
  <r>
    <s v="E.E. Quito"/>
    <x v="1"/>
    <x v="3"/>
    <s v="Comercial"/>
    <n v="2610"/>
    <n v="18776.33467"/>
    <n v="1808120.47"/>
    <n v="1754824.41"/>
  </r>
  <r>
    <s v="E.E. Quito"/>
    <x v="1"/>
    <x v="3"/>
    <s v="Comercial"/>
    <n v="5829"/>
    <n v="10336.992399999999"/>
    <n v="1177353.97"/>
    <n v="1138222.29"/>
  </r>
  <r>
    <s v="E.E. Quito"/>
    <x v="1"/>
    <x v="3"/>
    <s v="Comercial"/>
    <n v="134462"/>
    <n v="33687.993240000003"/>
    <n v="3269796.06"/>
    <n v="3260349.44"/>
  </r>
  <r>
    <s v="E.E. Quito"/>
    <x v="1"/>
    <x v="3"/>
    <s v="Otros"/>
    <n v="24"/>
    <n v="200.66004000000001"/>
    <n v="14786.77"/>
    <n v="7893.24"/>
  </r>
  <r>
    <s v="E.E. Quito"/>
    <x v="1"/>
    <x v="3"/>
    <s v="Otros"/>
    <n v="40"/>
    <n v="62.829880000000003"/>
    <n v="6608.56"/>
    <n v="6087.16"/>
  </r>
  <r>
    <s v="E.E. Quito"/>
    <x v="1"/>
    <x v="3"/>
    <s v="Otros"/>
    <n v="25"/>
    <n v="144.24950999999999"/>
    <n v="5787.49"/>
    <n v="5506.7"/>
  </r>
  <r>
    <s v="E.E. Quito"/>
    <x v="1"/>
    <x v="3"/>
    <s v="Otros"/>
    <n v="33"/>
    <n v="201.73178999999999"/>
    <n v="13430.48"/>
    <n v="13527.59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1"/>
    <n v="458.49599999999998"/>
    <n v="42163.37"/>
    <n v="42163.37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0"/>
    <n v="2.82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0"/>
    <n v="115.55876000000001"/>
    <n v="6449.79"/>
    <n v="6696.35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15"/>
    <n v="58.887169999999998"/>
    <n v="5932.27"/>
    <n v="5914.76"/>
  </r>
  <r>
    <s v="E.E. Quito"/>
    <x v="1"/>
    <x v="3"/>
    <s v="Industrial"/>
    <n v="0"/>
    <n v="0"/>
    <n v="0"/>
    <n v="0"/>
  </r>
  <r>
    <s v="E.E. Quito"/>
    <x v="1"/>
    <x v="3"/>
    <s v="Industrial"/>
    <n v="7"/>
    <n v="663.06150000000002"/>
    <n v="52502.04"/>
    <n v="50811.19"/>
  </r>
  <r>
    <s v="E.E. Quito"/>
    <x v="1"/>
    <x v="3"/>
    <s v="Industr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"/>
    <n v="53.544829999999997"/>
    <n v="5832.93"/>
    <n v="11800.87"/>
  </r>
  <r>
    <s v="E.E. Quito"/>
    <x v="1"/>
    <x v="3"/>
    <s v="Otros"/>
    <n v="0"/>
    <n v="0"/>
    <n v="0"/>
    <n v="0"/>
  </r>
  <r>
    <s v="E.E. Quito"/>
    <x v="1"/>
    <x v="3"/>
    <s v="Otros"/>
    <n v="132"/>
    <n v="8868.2271500000006"/>
    <n v="641656.71"/>
    <n v="502033.72"/>
  </r>
  <r>
    <s v="E.E. Quito"/>
    <x v="1"/>
    <x v="3"/>
    <s v="Otros"/>
    <n v="1"/>
    <n v="0.61099999999999999"/>
    <n v="60.3"/>
    <n v="0"/>
  </r>
  <r>
    <s v="E.E. Quito"/>
    <x v="1"/>
    <x v="3"/>
    <s v="Comercial"/>
    <n v="6"/>
    <n v="503.60815000000002"/>
    <n v="49386.400000000001"/>
    <n v="43496.32"/>
  </r>
  <r>
    <s v="E.E. Quito"/>
    <x v="1"/>
    <x v="3"/>
    <s v="Comercial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1"/>
    <n v="847.96001999999999"/>
    <n v="55087.39"/>
    <n v="51876.67"/>
  </r>
  <r>
    <s v="E.E. Quito"/>
    <x v="1"/>
    <x v="3"/>
    <s v="Otros"/>
    <n v="0"/>
    <n v="0"/>
    <n v="0"/>
    <n v="0"/>
  </r>
  <r>
    <s v="E.E. Quito"/>
    <x v="1"/>
    <x v="3"/>
    <s v="Otros"/>
    <n v="31"/>
    <n v="2782.0416300000002"/>
    <n v="177816.92"/>
    <n v="203624.21"/>
  </r>
  <r>
    <s v="E.E. Quito"/>
    <x v="1"/>
    <x v="3"/>
    <s v="Otros"/>
    <n v="0"/>
    <n v="0"/>
    <n v="0"/>
    <n v="0"/>
  </r>
  <r>
    <s v="E.E. Quito"/>
    <x v="1"/>
    <x v="3"/>
    <s v="Otros"/>
    <n v="2"/>
    <n v="0"/>
    <n v="2.82"/>
    <n v="0"/>
  </r>
  <r>
    <s v="E.E. Quito"/>
    <x v="1"/>
    <x v="3"/>
    <s v="Otros"/>
    <n v="0"/>
    <n v="0"/>
    <n v="0"/>
    <n v="0"/>
  </r>
  <r>
    <s v="E.E. Quito"/>
    <x v="1"/>
    <x v="3"/>
    <s v="Otros"/>
    <n v="1"/>
    <n v="0"/>
    <n v="8.66"/>
    <n v="8.66"/>
  </r>
  <r>
    <s v="E.E. Quito"/>
    <x v="1"/>
    <x v="3"/>
    <s v="Residencial"/>
    <n v="32"/>
    <n v="2.9630000000000001"/>
    <n v="289.11"/>
    <n v="359.64"/>
  </r>
  <r>
    <s v="E.E. Quito"/>
    <x v="1"/>
    <x v="3"/>
    <s v="Otros"/>
    <n v="1"/>
    <n v="7.0716599999999996"/>
    <n v="590.79999999999995"/>
    <n v="583.80999999999995"/>
  </r>
  <r>
    <s v="E.E. Quito"/>
    <x v="1"/>
    <x v="3"/>
    <s v="Otros"/>
    <n v="5"/>
    <n v="21.259630000000001"/>
    <n v="1907.04"/>
    <n v="4623.57"/>
  </r>
  <r>
    <s v="E.E. Quito"/>
    <x v="1"/>
    <x v="3"/>
    <s v="Otros"/>
    <n v="19"/>
    <n v="51.985460000000003"/>
    <n v="5070.05"/>
    <n v="3970.78"/>
  </r>
  <r>
    <s v="E.E. Quito"/>
    <x v="1"/>
    <x v="3"/>
    <s v="Otros"/>
    <n v="93"/>
    <n v="35.356999999999999"/>
    <n v="3138.77"/>
    <n v="2784.09"/>
  </r>
  <r>
    <s v="E.E. Quito"/>
    <x v="1"/>
    <x v="3"/>
    <s v="Otros"/>
    <n v="0"/>
    <n v="0"/>
    <n v="0"/>
    <n v="0"/>
  </r>
  <r>
    <s v="E.E. Quito"/>
    <x v="1"/>
    <x v="3"/>
    <s v="Otros"/>
    <n v="26"/>
    <n v="5.9298599999999997"/>
    <n v="483.66"/>
    <n v="501.87"/>
  </r>
  <r>
    <s v="E.E. Quito"/>
    <x v="1"/>
    <x v="3"/>
    <s v="Residencial"/>
    <n v="0"/>
    <n v="0"/>
    <n v="0"/>
    <n v="0"/>
  </r>
  <r>
    <s v="E.E. Quito"/>
    <x v="1"/>
    <x v="3"/>
    <s v="Otros"/>
    <n v="20"/>
    <n v="5.2240000000000002"/>
    <n v="470.75"/>
    <n v="262.98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3"/>
    <s v="Otros"/>
    <n v="27"/>
    <n v="165.40065000000001"/>
    <n v="14014.51"/>
    <n v="13984.56"/>
  </r>
  <r>
    <s v="E.E. Quito"/>
    <x v="1"/>
    <x v="3"/>
    <s v="Otros"/>
    <n v="0"/>
    <n v="0"/>
    <n v="0"/>
    <n v="0"/>
  </r>
  <r>
    <s v="E.E. Quito"/>
    <x v="1"/>
    <x v="3"/>
    <s v="Residencial"/>
    <n v="0"/>
    <n v="0"/>
    <n v="0"/>
    <n v="0"/>
  </r>
  <r>
    <s v="E.E. Quito"/>
    <x v="1"/>
    <x v="3"/>
    <s v="Alumbrado Público"/>
    <n v="0"/>
    <n v="0"/>
    <n v="0"/>
    <n v="0"/>
  </r>
  <r>
    <s v="E.E. Quito"/>
    <x v="1"/>
    <x v="3"/>
    <s v="Industrial"/>
    <n v="8"/>
    <n v="56.014769999999999"/>
    <n v="4705.5600000000004"/>
    <n v="4152.8900000000003"/>
  </r>
  <r>
    <s v="E.E. Quito"/>
    <x v="1"/>
    <x v="3"/>
    <s v="Industrial"/>
    <n v="3"/>
    <n v="1.913"/>
    <n v="299.08"/>
    <n v="370.03"/>
  </r>
  <r>
    <s v="E.E. Quito"/>
    <x v="1"/>
    <x v="3"/>
    <s v="Industrial"/>
    <n v="19"/>
    <n v="7.0730199999999996"/>
    <n v="597.70000000000005"/>
    <n v="568.97"/>
  </r>
  <r>
    <s v="E.E. Quito"/>
    <x v="1"/>
    <x v="3"/>
    <s v="Otros"/>
    <n v="13"/>
    <n v="44.868980000000001"/>
    <n v="6287.5"/>
    <n v="2297.13"/>
  </r>
  <r>
    <s v="E.E. Quito"/>
    <x v="1"/>
    <x v="3"/>
    <s v="Otros"/>
    <n v="443"/>
    <n v="4057.59141"/>
    <n v="335519.05"/>
    <n v="292569.27"/>
  </r>
  <r>
    <s v="E.E. Quito"/>
    <x v="1"/>
    <x v="3"/>
    <s v="Otros"/>
    <n v="353"/>
    <n v="428.85557999999997"/>
    <n v="48552.95"/>
    <n v="49002.54"/>
  </r>
  <r>
    <s v="E.E. Quito"/>
    <x v="1"/>
    <x v="3"/>
    <s v="Otros"/>
    <n v="2891"/>
    <n v="1025.5388399999999"/>
    <n v="90148.18"/>
    <n v="76551.28"/>
  </r>
  <r>
    <s v="E.E. Quito"/>
    <x v="1"/>
    <x v="3"/>
    <s v="Otros"/>
    <n v="0"/>
    <n v="0"/>
    <n v="0"/>
    <n v="0"/>
  </r>
  <r>
    <s v="E.E. Quito"/>
    <x v="1"/>
    <x v="3"/>
    <s v="Otros"/>
    <n v="23"/>
    <n v="3.617"/>
    <n v="263.91000000000003"/>
    <n v="183.9"/>
  </r>
  <r>
    <s v="E.E. Quito"/>
    <x v="1"/>
    <x v="3"/>
    <s v="Comercial"/>
    <n v="47"/>
    <n v="348.87806999999998"/>
    <n v="31909.97"/>
    <n v="31488.01"/>
  </r>
  <r>
    <s v="E.E. Quito"/>
    <x v="1"/>
    <x v="3"/>
    <s v="Comercial"/>
    <n v="27"/>
    <n v="8.5914599999999997"/>
    <n v="-178.31"/>
    <n v="4695.33"/>
  </r>
  <r>
    <s v="E.E. Quito"/>
    <x v="1"/>
    <x v="3"/>
    <s v="Comercial"/>
    <n v="616"/>
    <n v="240.65953999999999"/>
    <n v="23577.07"/>
    <n v="19813.759999999998"/>
  </r>
  <r>
    <s v="E.E. Quito"/>
    <x v="1"/>
    <x v="3"/>
    <s v="Otros"/>
    <n v="63"/>
    <n v="447.99338"/>
    <n v="28201.919999999998"/>
    <n v="27395.88"/>
  </r>
  <r>
    <s v="E.E. Quito"/>
    <x v="1"/>
    <x v="3"/>
    <s v="Otros"/>
    <n v="6"/>
    <n v="3.1930000000000001"/>
    <n v="212.02"/>
    <n v="341.25"/>
  </r>
  <r>
    <s v="E.E. Quito"/>
    <x v="1"/>
    <x v="3"/>
    <s v="Otros"/>
    <n v="6"/>
    <n v="12.62917"/>
    <n v="896.13"/>
    <n v="1008.24"/>
  </r>
  <r>
    <s v="E.E. Quito"/>
    <x v="1"/>
    <x v="3"/>
    <s v="Otros"/>
    <n v="163"/>
    <n v="102.02666000000001"/>
    <n v="11447.52"/>
    <n v="9950.5400000000009"/>
  </r>
  <r>
    <s v="E.E. Quito"/>
    <x v="1"/>
    <x v="3"/>
    <s v="Otros"/>
    <n v="2"/>
    <n v="0.96699999999999997"/>
    <n v="40.08"/>
    <n v="40.78"/>
  </r>
  <r>
    <s v="E.E. Quito"/>
    <x v="1"/>
    <x v="3"/>
    <s v="Otros"/>
    <n v="89"/>
    <n v="365.94661000000002"/>
    <n v="25124.75"/>
    <n v="26902.81"/>
  </r>
  <r>
    <s v="E.E. Quito"/>
    <x v="1"/>
    <x v="3"/>
    <s v="Otros"/>
    <n v="61"/>
    <n v="61.94012"/>
    <n v="5643.12"/>
    <n v="4664.13"/>
  </r>
  <r>
    <s v="E.E. Quito"/>
    <x v="1"/>
    <x v="3"/>
    <s v="Otros"/>
    <n v="639"/>
    <n v="237.887"/>
    <n v="17361.53"/>
    <n v="12253.92"/>
  </r>
  <r>
    <s v="E.E. Quito"/>
    <x v="1"/>
    <x v="3"/>
    <s v="Otros"/>
    <n v="9"/>
    <n v="12.573"/>
    <n v="1330.87"/>
    <n v="1268.6099999999999"/>
  </r>
  <r>
    <s v="E.E. Quito"/>
    <x v="1"/>
    <x v="3"/>
    <s v="Otros"/>
    <n v="64"/>
    <n v="335.56123000000002"/>
    <n v="24024.11"/>
    <n v="23425.53"/>
  </r>
  <r>
    <s v="E.E. Quito"/>
    <x v="1"/>
    <x v="3"/>
    <s v="Otros"/>
    <n v="32"/>
    <n v="61.202939999999998"/>
    <n v="4861.6899999999996"/>
    <n v="3515.35"/>
  </r>
  <r>
    <s v="E.E. Quito"/>
    <x v="1"/>
    <x v="3"/>
    <s v="Otros"/>
    <n v="273"/>
    <n v="134.18530000000001"/>
    <n v="9755.3799999999992"/>
    <n v="8684.4"/>
  </r>
  <r>
    <s v="E.E. Quito"/>
    <x v="1"/>
    <x v="3"/>
    <s v="Alumbrado Público"/>
    <n v="1"/>
    <n v="19382.414400000001"/>
    <n v="1598276.85"/>
    <n v="1566568.13"/>
  </r>
  <r>
    <s v="E.E. Quito"/>
    <x v="1"/>
    <x v="3"/>
    <s v="Otros"/>
    <n v="0"/>
    <n v="0"/>
    <n v="0"/>
    <n v="0"/>
  </r>
  <r>
    <s v="E.E. Quito"/>
    <x v="1"/>
    <x v="3"/>
    <s v="Otros"/>
    <n v="0"/>
    <n v="0"/>
    <n v="0"/>
    <n v="0"/>
  </r>
  <r>
    <s v="E.E. Quito"/>
    <x v="1"/>
    <x v="4"/>
    <s v="Otros"/>
    <n v="161"/>
    <n v="38.006970000000003"/>
    <n v="5200.96"/>
    <n v="4810.47"/>
  </r>
  <r>
    <s v="E.E. Quito"/>
    <x v="1"/>
    <x v="4"/>
    <s v="Otros"/>
    <n v="360"/>
    <n v="2912.1254399999998"/>
    <n v="251953.76"/>
    <n v="217793.11"/>
  </r>
  <r>
    <s v="E.E. Quito"/>
    <x v="1"/>
    <x v="4"/>
    <s v="Otros"/>
    <n v="2"/>
    <n v="7.8659999999999997"/>
    <n v="810.02"/>
    <n v="822.42"/>
  </r>
  <r>
    <s v="E.E. Quito"/>
    <x v="1"/>
    <x v="4"/>
    <s v="Otros"/>
    <n v="1269"/>
    <n v="1929.3614"/>
    <n v="205678.22"/>
    <n v="216984.22"/>
  </r>
  <r>
    <s v="E.E. Quito"/>
    <x v="1"/>
    <x v="4"/>
    <s v="Otros"/>
    <n v="9097"/>
    <n v="2402.3131400000002"/>
    <n v="208805.64"/>
    <n v="209232.77"/>
  </r>
  <r>
    <s v="E.E. Quito"/>
    <x v="1"/>
    <x v="4"/>
    <s v="Otros"/>
    <n v="0"/>
    <n v="0"/>
    <n v="0"/>
    <n v="0"/>
  </r>
  <r>
    <s v="E.E. Quito"/>
    <x v="1"/>
    <x v="4"/>
    <s v="Otros"/>
    <n v="50"/>
    <n v="19.88344"/>
    <n v="1561.29"/>
    <n v="1553.32"/>
  </r>
  <r>
    <s v="E.E. Quito"/>
    <x v="1"/>
    <x v="4"/>
    <s v="Otros"/>
    <n v="55"/>
    <n v="17.16658"/>
    <n v="1521.99"/>
    <n v="1708.52"/>
  </r>
  <r>
    <s v="E.E. Quito"/>
    <x v="1"/>
    <x v="4"/>
    <s v="Otros"/>
    <n v="0"/>
    <n v="0"/>
    <n v="0"/>
    <n v="0"/>
  </r>
  <r>
    <s v="E.E. Quito"/>
    <x v="1"/>
    <x v="4"/>
    <s v="Otros"/>
    <n v="215"/>
    <n v="48.83896"/>
    <n v="3516.83"/>
    <n v="2407.46"/>
  </r>
  <r>
    <s v="E.E. Quito"/>
    <x v="1"/>
    <x v="4"/>
    <s v="Otros"/>
    <n v="226"/>
    <n v="67.866839999999996"/>
    <n v="4894.83"/>
    <n v="4045.31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4"/>
    <n v="14.26187"/>
    <n v="971.25"/>
    <n v="1057.3399999999999"/>
  </r>
  <r>
    <s v="E.E. Quito"/>
    <x v="1"/>
    <x v="4"/>
    <s v="Otros"/>
    <n v="0"/>
    <n v="0"/>
    <n v="0"/>
    <n v="0"/>
  </r>
  <r>
    <s v="E.E. Quito"/>
    <x v="1"/>
    <x v="4"/>
    <s v="Otros"/>
    <n v="8"/>
    <n v="7.5759999999999996"/>
    <n v="721.43"/>
    <n v="464.85"/>
  </r>
  <r>
    <s v="E.E. Quito"/>
    <x v="1"/>
    <x v="4"/>
    <s v="Otros"/>
    <n v="31"/>
    <n v="37.435920000000003"/>
    <n v="3398.18"/>
    <n v="2753.36"/>
  </r>
  <r>
    <s v="E.E. Quito"/>
    <x v="1"/>
    <x v="4"/>
    <s v="Otros"/>
    <n v="0"/>
    <n v="0"/>
    <n v="0"/>
    <n v="0"/>
  </r>
  <r>
    <s v="E.E. Quito"/>
    <x v="1"/>
    <x v="4"/>
    <s v="Residencial"/>
    <n v="155181"/>
    <n v="26406.46471"/>
    <n v="2522061.21"/>
    <n v="1792686.81"/>
  </r>
  <r>
    <s v="E.E. Quito"/>
    <x v="1"/>
    <x v="4"/>
    <s v="Residencial"/>
    <n v="19"/>
    <n v="1.427"/>
    <n v="210.18"/>
    <n v="168.93"/>
  </r>
  <r>
    <s v="E.E. Quito"/>
    <x v="1"/>
    <x v="4"/>
    <s v="Residencial"/>
    <n v="930246"/>
    <n v="113271.18093"/>
    <n v="11167410.369999999"/>
    <n v="10218217.92"/>
  </r>
  <r>
    <s v="E.E. Quito"/>
    <x v="1"/>
    <x v="4"/>
    <s v="Residencial"/>
    <n v="0"/>
    <n v="0"/>
    <n v="0"/>
    <n v="0"/>
  </r>
  <r>
    <s v="E.E. Quito"/>
    <x v="1"/>
    <x v="4"/>
    <s v="Alumbrado Público"/>
    <n v="0"/>
    <n v="0"/>
    <n v="0"/>
    <n v="0"/>
  </r>
  <r>
    <s v="E.E. Quito"/>
    <x v="1"/>
    <x v="4"/>
    <s v="Industrial"/>
    <n v="1334"/>
    <n v="11750.60262"/>
    <n v="941243.14"/>
    <n v="952404.91"/>
  </r>
  <r>
    <s v="E.E. Quito"/>
    <x v="1"/>
    <x v="4"/>
    <s v="Industrial"/>
    <n v="1192"/>
    <n v="1634.6255799999999"/>
    <n v="198007.9"/>
    <n v="216292.83"/>
  </r>
  <r>
    <s v="E.E. Quito"/>
    <x v="1"/>
    <x v="4"/>
    <s v="Industrial"/>
    <n v="8991"/>
    <n v="2906.4648699999998"/>
    <n v="236372.34"/>
    <n v="255583.59"/>
  </r>
  <r>
    <s v="E.E. Quito"/>
    <x v="1"/>
    <x v="4"/>
    <s v="Otros"/>
    <n v="10"/>
    <n v="11.218299999999999"/>
    <n v="1677.49"/>
    <n v="1822.52"/>
  </r>
  <r>
    <s v="E.E. Quito"/>
    <x v="1"/>
    <x v="4"/>
    <s v="Otros"/>
    <n v="33"/>
    <n v="78.339560000000006"/>
    <n v="6105.26"/>
    <n v="6055.85"/>
  </r>
  <r>
    <s v="E.E. Quito"/>
    <x v="1"/>
    <x v="4"/>
    <s v="Otros"/>
    <n v="779"/>
    <n v="200.33902"/>
    <n v="14109.94"/>
    <n v="13557.23"/>
  </r>
  <r>
    <s v="E.E. Quito"/>
    <x v="1"/>
    <x v="4"/>
    <s v="Comercial"/>
    <n v="2616"/>
    <n v="19125.018499999998"/>
    <n v="1835227.07"/>
    <n v="1864133.64"/>
  </r>
  <r>
    <s v="E.E. Quito"/>
    <x v="1"/>
    <x v="4"/>
    <s v="Comercial"/>
    <n v="5808"/>
    <n v="9881.8590100000001"/>
    <n v="1130696.5"/>
    <n v="1189979.06"/>
  </r>
  <r>
    <s v="E.E. Quito"/>
    <x v="1"/>
    <x v="4"/>
    <s v="Comercial"/>
    <n v="134058"/>
    <n v="33763.370369999997"/>
    <n v="3274088.81"/>
    <n v="3448192.62"/>
  </r>
  <r>
    <s v="E.E. Quito"/>
    <x v="1"/>
    <x v="4"/>
    <s v="Otros"/>
    <n v="25"/>
    <n v="170.09220999999999"/>
    <n v="13018.9"/>
    <n v="12236.44"/>
  </r>
  <r>
    <s v="E.E. Quito"/>
    <x v="1"/>
    <x v="4"/>
    <s v="Otros"/>
    <n v="51"/>
    <n v="66.927379999999999"/>
    <n v="7323.92"/>
    <n v="8292.2199999999993"/>
  </r>
  <r>
    <s v="E.E. Quito"/>
    <x v="1"/>
    <x v="4"/>
    <s v="Otros"/>
    <n v="26"/>
    <n v="142.53915000000001"/>
    <n v="5719.77"/>
    <n v="5397.15"/>
  </r>
  <r>
    <s v="E.E. Quito"/>
    <x v="1"/>
    <x v="4"/>
    <s v="Otros"/>
    <n v="34"/>
    <n v="212.56054"/>
    <n v="14226.01"/>
    <n v="13754.44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1"/>
    <n v="454.512"/>
    <n v="41636.199999999997"/>
    <n v="41636.19999999999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0"/>
    <n v="120.23392"/>
    <n v="6659.23"/>
    <n v="6946.95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5"/>
    <n v="63.13908"/>
    <n v="6020.61"/>
    <n v="5980.29"/>
  </r>
  <r>
    <s v="E.E. Quito"/>
    <x v="1"/>
    <x v="4"/>
    <s v="Industrial"/>
    <n v="0"/>
    <n v="0"/>
    <n v="0"/>
    <n v="0"/>
  </r>
  <r>
    <s v="E.E. Quito"/>
    <x v="1"/>
    <x v="4"/>
    <s v="Industrial"/>
    <n v="7"/>
    <n v="685.32191"/>
    <n v="54784.84"/>
    <n v="102866.1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46.512700000000002"/>
    <n v="5967.94"/>
    <n v="5806.27"/>
  </r>
  <r>
    <s v="E.E. Quito"/>
    <x v="1"/>
    <x v="4"/>
    <s v="Otros"/>
    <n v="0"/>
    <n v="0"/>
    <n v="0"/>
    <n v="0"/>
  </r>
  <r>
    <s v="E.E. Quito"/>
    <x v="1"/>
    <x v="4"/>
    <s v="Otros"/>
    <n v="133"/>
    <n v="8749.9621599999991"/>
    <n v="638780.15"/>
    <n v="557727.18999999994"/>
  </r>
  <r>
    <s v="E.E. Quito"/>
    <x v="1"/>
    <x v="4"/>
    <s v="Otros"/>
    <n v="1"/>
    <n v="0.67300000000000004"/>
    <n v="71.94"/>
    <n v="71.94"/>
  </r>
  <r>
    <s v="E.E. Quito"/>
    <x v="1"/>
    <x v="4"/>
    <s v="Comercial"/>
    <n v="6"/>
    <n v="587.09284000000002"/>
    <n v="56730.82"/>
    <n v="80531.39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1"/>
    <n v="835.94074999999998"/>
    <n v="54464.93"/>
    <n v="71494.820000000007"/>
  </r>
  <r>
    <s v="E.E. Quito"/>
    <x v="1"/>
    <x v="4"/>
    <s v="Otros"/>
    <n v="0"/>
    <n v="0"/>
    <n v="0"/>
    <n v="0"/>
  </r>
  <r>
    <s v="E.E. Quito"/>
    <x v="1"/>
    <x v="4"/>
    <s v="Otros"/>
    <n v="31"/>
    <n v="2672.3028300000001"/>
    <n v="171644.48"/>
    <n v="113905.91"/>
  </r>
  <r>
    <s v="E.E. Quito"/>
    <x v="1"/>
    <x v="4"/>
    <s v="Otros"/>
    <n v="1"/>
    <n v="0.49469999999999997"/>
    <n v="51.35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"/>
    <n v="0"/>
    <n v="8.66"/>
    <n v="8.93"/>
  </r>
  <r>
    <s v="E.E. Quito"/>
    <x v="1"/>
    <x v="4"/>
    <s v="Residencial"/>
    <n v="33"/>
    <n v="3.2120000000000002"/>
    <n v="312.48"/>
    <n v="137.74"/>
  </r>
  <r>
    <s v="E.E. Quito"/>
    <x v="1"/>
    <x v="4"/>
    <s v="Otros"/>
    <n v="1"/>
    <n v="6.9541199999999996"/>
    <n v="583.80999999999995"/>
    <n v="577.96"/>
  </r>
  <r>
    <s v="E.E. Quito"/>
    <x v="1"/>
    <x v="4"/>
    <s v="Otros"/>
    <n v="5"/>
    <n v="31.759319999999999"/>
    <n v="2756.82"/>
    <n v="3487.76"/>
  </r>
  <r>
    <s v="E.E. Quito"/>
    <x v="1"/>
    <x v="4"/>
    <s v="Otros"/>
    <n v="19"/>
    <n v="48.832720000000002"/>
    <n v="4784.3500000000004"/>
    <n v="4614.0600000000004"/>
  </r>
  <r>
    <s v="E.E. Quito"/>
    <x v="1"/>
    <x v="4"/>
    <s v="Otros"/>
    <n v="92"/>
    <n v="35.408999999999999"/>
    <n v="3143.22"/>
    <n v="3043.1"/>
  </r>
  <r>
    <s v="E.E. Quito"/>
    <x v="1"/>
    <x v="4"/>
    <s v="Otros"/>
    <n v="0"/>
    <n v="0"/>
    <n v="0"/>
    <n v="0"/>
  </r>
  <r>
    <s v="E.E. Quito"/>
    <x v="1"/>
    <x v="4"/>
    <s v="Otros"/>
    <n v="26"/>
    <n v="5.6843599999999999"/>
    <n v="462.07"/>
    <n v="412.23"/>
  </r>
  <r>
    <s v="E.E. Quito"/>
    <x v="1"/>
    <x v="4"/>
    <s v="Residencial"/>
    <n v="0"/>
    <n v="0"/>
    <n v="0"/>
    <n v="0"/>
  </r>
  <r>
    <s v="E.E. Quito"/>
    <x v="1"/>
    <x v="4"/>
    <s v="Otros"/>
    <n v="19"/>
    <n v="3.8250000000000002"/>
    <n v="338.19"/>
    <n v="339.48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7"/>
    <n v="166.0445"/>
    <n v="14050.03"/>
    <n v="14048.62"/>
  </r>
  <r>
    <s v="E.E. Quito"/>
    <x v="1"/>
    <x v="4"/>
    <s v="Otros"/>
    <n v="0"/>
    <n v="0"/>
    <n v="0"/>
    <n v="0"/>
  </r>
  <r>
    <s v="E.E. Quito"/>
    <x v="1"/>
    <x v="4"/>
    <s v="Residencial"/>
    <n v="0"/>
    <n v="0"/>
    <n v="0"/>
    <n v="0"/>
  </r>
  <r>
    <s v="E.E. Quito"/>
    <x v="1"/>
    <x v="4"/>
    <s v="Industr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Industrial"/>
    <n v="1"/>
    <n v="2379.8159999999998"/>
    <n v="178150.27"/>
    <n v="178150.2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4.9527900000000002"/>
    <n v="416.33"/>
    <n v="210.31"/>
  </r>
  <r>
    <s v="E.E. Quito"/>
    <x v="1"/>
    <x v="4"/>
    <s v="Otros"/>
    <n v="0"/>
    <n v="0"/>
    <n v="0"/>
    <n v="0"/>
  </r>
  <r>
    <s v="E.E. Quito"/>
    <x v="1"/>
    <x v="4"/>
    <s v="Comercial"/>
    <n v="0"/>
    <n v="0"/>
    <n v="0"/>
    <n v="0"/>
  </r>
  <r>
    <s v="E.E. Quito"/>
    <x v="1"/>
    <x v="4"/>
    <s v="Alumbrado Público"/>
    <n v="0"/>
    <n v="0"/>
    <n v="0"/>
    <n v="0"/>
  </r>
  <r>
    <s v="E.E. Quito"/>
    <x v="1"/>
    <x v="4"/>
    <s v="Industrial"/>
    <n v="8"/>
    <n v="84.017809999999997"/>
    <n v="6386.46"/>
    <n v="5658.33"/>
  </r>
  <r>
    <s v="E.E. Quito"/>
    <x v="1"/>
    <x v="4"/>
    <s v="Industrial"/>
    <n v="3"/>
    <n v="2.2480000000000002"/>
    <n v="310.97000000000003"/>
    <n v="266.66000000000003"/>
  </r>
  <r>
    <s v="E.E. Quito"/>
    <x v="1"/>
    <x v="4"/>
    <s v="Industrial"/>
    <n v="19"/>
    <n v="6.4"/>
    <n v="535.04999999999995"/>
    <n v="586.72"/>
  </r>
  <r>
    <s v="E.E. Quito"/>
    <x v="1"/>
    <x v="4"/>
    <s v="Otros"/>
    <n v="13"/>
    <n v="22.720320000000001"/>
    <n v="2499.4699999999998"/>
    <n v="2230.63"/>
  </r>
  <r>
    <s v="E.E. Quito"/>
    <x v="1"/>
    <x v="4"/>
    <s v="Otros"/>
    <n v="443"/>
    <n v="4133.9406200000003"/>
    <n v="341498.33"/>
    <n v="317826.48"/>
  </r>
  <r>
    <s v="E.E. Quito"/>
    <x v="1"/>
    <x v="4"/>
    <s v="Otros"/>
    <n v="358"/>
    <n v="442.13959"/>
    <n v="49572.59"/>
    <n v="42474.7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1"/>
    <n v="258.55399999999997"/>
    <n v="16335.24"/>
    <n v="16335.24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912"/>
    <n v="1007.70836"/>
    <n v="88523.91"/>
    <n v="81266.53"/>
  </r>
  <r>
    <s v="E.E. Quito"/>
    <x v="1"/>
    <x v="4"/>
    <s v="Otros"/>
    <n v="0"/>
    <n v="0"/>
    <n v="0"/>
    <n v="0"/>
  </r>
  <r>
    <s v="E.E. Quito"/>
    <x v="1"/>
    <x v="4"/>
    <s v="Otros"/>
    <n v="23"/>
    <n v="3.5379999999999998"/>
    <n v="245.91"/>
    <n v="394.42"/>
  </r>
  <r>
    <s v="E.E. Quito"/>
    <x v="1"/>
    <x v="4"/>
    <s v="Comercial"/>
    <n v="47"/>
    <n v="353.24637000000001"/>
    <n v="29302.13"/>
    <n v="33021.9"/>
  </r>
  <r>
    <s v="E.E. Quito"/>
    <x v="1"/>
    <x v="4"/>
    <s v="Comercial"/>
    <n v="26"/>
    <n v="30.597560000000001"/>
    <n v="3623.47"/>
    <n v="3233.32"/>
  </r>
  <r>
    <s v="E.E. Quito"/>
    <x v="1"/>
    <x v="4"/>
    <s v="Comercial"/>
    <n v="620"/>
    <n v="229.85334"/>
    <n v="22494.080000000002"/>
    <n v="22493.19"/>
  </r>
  <r>
    <s v="E.E. Quito"/>
    <x v="1"/>
    <x v="4"/>
    <s v="Otros"/>
    <n v="64"/>
    <n v="427.19418000000002"/>
    <n v="27270.36"/>
    <n v="26045.1"/>
  </r>
  <r>
    <s v="E.E. Quito"/>
    <x v="1"/>
    <x v="4"/>
    <s v="Industrial"/>
    <n v="0"/>
    <n v="0"/>
    <n v="0"/>
    <n v="0"/>
  </r>
  <r>
    <s v="E.E. Quito"/>
    <x v="1"/>
    <x v="4"/>
    <s v="Industrial"/>
    <n v="587"/>
    <n v="37007.764380000001"/>
    <n v="3123848.53"/>
    <n v="3041481.96"/>
  </r>
  <r>
    <s v="E.E. Quito"/>
    <x v="1"/>
    <x v="4"/>
    <s v="Industrial"/>
    <n v="2"/>
    <n v="2.5476999999999999"/>
    <n v="347.92"/>
    <n v="307.77"/>
  </r>
  <r>
    <s v="E.E. Quito"/>
    <x v="1"/>
    <x v="4"/>
    <s v="Otros"/>
    <n v="4"/>
    <n v="19.352419999999999"/>
    <n v="1653.2"/>
    <n v="721.96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2"/>
    <n v="103.8849"/>
    <n v="7327.41"/>
    <n v="7327.41"/>
  </r>
  <r>
    <s v="E.E. Quito"/>
    <x v="1"/>
    <x v="4"/>
    <s v="Otros"/>
    <n v="7"/>
    <n v="4.6559999999999997"/>
    <n v="309.38"/>
    <n v="101.43"/>
  </r>
  <r>
    <s v="E.E. Quito"/>
    <x v="1"/>
    <x v="4"/>
    <s v="Otros"/>
    <n v="7"/>
    <n v="14.375249999999999"/>
    <n v="1008.24"/>
    <n v="850.86"/>
  </r>
  <r>
    <s v="E.E. Quito"/>
    <x v="1"/>
    <x v="4"/>
    <s v="Otros"/>
    <n v="163"/>
    <n v="96.654319999999998"/>
    <n v="11037.15"/>
    <n v="8975.34"/>
  </r>
  <r>
    <s v="E.E. Quito"/>
    <x v="1"/>
    <x v="4"/>
    <s v="Otros"/>
    <n v="2"/>
    <n v="0.63700000000000001"/>
    <n v="26.88"/>
    <n v="26.18"/>
  </r>
  <r>
    <s v="E.E. Quito"/>
    <x v="1"/>
    <x v="4"/>
    <s v="Otros"/>
    <n v="89"/>
    <n v="323.72410000000002"/>
    <n v="22345.58"/>
    <n v="21033.9"/>
  </r>
  <r>
    <s v="E.E. Quito"/>
    <x v="1"/>
    <x v="4"/>
    <s v="Otros"/>
    <n v="58"/>
    <n v="47.167949999999998"/>
    <n v="4700.28"/>
    <n v="5260.19"/>
  </r>
  <r>
    <s v="E.E. Quito"/>
    <x v="1"/>
    <x v="4"/>
    <s v="Otros"/>
    <n v="640"/>
    <n v="184.37132"/>
    <n v="13225"/>
    <n v="12900.07"/>
  </r>
  <r>
    <s v="E.E. Quito"/>
    <x v="1"/>
    <x v="4"/>
    <s v="Comercial"/>
    <n v="338"/>
    <n v="14266.22241"/>
    <n v="1425353.27"/>
    <n v="1428943.19"/>
  </r>
  <r>
    <s v="E.E. Quito"/>
    <x v="1"/>
    <x v="4"/>
    <s v="Comercial"/>
    <n v="6"/>
    <n v="11.682840000000001"/>
    <n v="1424.51"/>
    <n v="1282.17"/>
  </r>
  <r>
    <s v="E.E. Quito"/>
    <x v="1"/>
    <x v="4"/>
    <s v="Otros"/>
    <n v="5"/>
    <n v="24.849820000000001"/>
    <n v="1811.88"/>
    <n v="2105.9499999999998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4"/>
    <s v="Otros"/>
    <n v="9"/>
    <n v="12.852"/>
    <n v="1366.85"/>
    <n v="1301.27"/>
  </r>
  <r>
    <s v="E.E. Quito"/>
    <x v="1"/>
    <x v="4"/>
    <s v="Otros"/>
    <n v="64"/>
    <n v="337.74617000000001"/>
    <n v="23990.37"/>
    <n v="22455.06"/>
  </r>
  <r>
    <s v="E.E. Quito"/>
    <x v="1"/>
    <x v="4"/>
    <s v="Otros"/>
    <n v="34"/>
    <n v="62.860799999999998"/>
    <n v="5032.8500000000004"/>
    <n v="4644.2700000000004"/>
  </r>
  <r>
    <s v="E.E. Quito"/>
    <x v="1"/>
    <x v="4"/>
    <s v="Otros"/>
    <n v="277"/>
    <n v="131.55330000000001"/>
    <n v="9579.48"/>
    <n v="8444.7000000000007"/>
  </r>
  <r>
    <s v="E.E. Quito"/>
    <x v="1"/>
    <x v="4"/>
    <s v="Alumbrado Público"/>
    <n v="1"/>
    <n v="19962.13812"/>
    <n v="1586241.79"/>
    <n v="1661916.52"/>
  </r>
  <r>
    <s v="E.E. Quito"/>
    <x v="1"/>
    <x v="4"/>
    <s v="Otros"/>
    <n v="0"/>
    <n v="0"/>
    <n v="0"/>
    <n v="0"/>
  </r>
  <r>
    <s v="E.E. Quito"/>
    <x v="1"/>
    <x v="4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1"/>
    <n v="1720.944"/>
    <n v="129381.82"/>
    <n v="129381.82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1.47536"/>
    <n v="156.94999999999999"/>
    <n v="166.99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"/>
    <n v="269.97199999999998"/>
    <n v="17021.990000000002"/>
    <n v="17021.990000000002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Industrial"/>
    <n v="563"/>
    <n v="37420.821799999998"/>
    <n v="3141030.2"/>
    <n v="3147125.87"/>
  </r>
  <r>
    <s v="E.E. Quito"/>
    <x v="1"/>
    <x v="7"/>
    <s v="Industrial"/>
    <n v="2"/>
    <n v="2.6711800000000001"/>
    <n v="358.73"/>
    <n v="315.81"/>
  </r>
  <r>
    <s v="E.E. Quito"/>
    <x v="1"/>
    <x v="7"/>
    <s v="Otros"/>
    <n v="3"/>
    <n v="2.8995099999999998"/>
    <n v="664.37"/>
    <n v="695.33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129.51213999999999"/>
    <n v="9181.5300000000007"/>
    <n v="9181.5300000000007"/>
  </r>
  <r>
    <s v="E.E. Quito"/>
    <x v="1"/>
    <x v="7"/>
    <s v="Comercial"/>
    <n v="327"/>
    <n v="15053.94526"/>
    <n v="1489459.7"/>
    <n v="1457154.83"/>
  </r>
  <r>
    <s v="E.E. Quito"/>
    <x v="1"/>
    <x v="7"/>
    <s v="Comercial"/>
    <n v="6"/>
    <n v="9.9081600000000005"/>
    <n v="1241.6500000000001"/>
    <n v="1632.23"/>
  </r>
  <r>
    <s v="E.E. Quito"/>
    <x v="1"/>
    <x v="7"/>
    <s v="Otros"/>
    <n v="5"/>
    <n v="21.001670000000001"/>
    <n v="1534.87"/>
    <n v="1938.0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39"/>
    <n v="40.574060000000003"/>
    <n v="4878.49"/>
    <n v="5158.04"/>
  </r>
  <r>
    <s v="E.E. Quito"/>
    <x v="1"/>
    <x v="7"/>
    <s v="Otros"/>
    <n v="354"/>
    <n v="2792.67938"/>
    <n v="242150.36"/>
    <n v="240552.37"/>
  </r>
  <r>
    <s v="E.E. Quito"/>
    <x v="1"/>
    <x v="7"/>
    <s v="Otros"/>
    <n v="2"/>
    <n v="7.6097299999999999"/>
    <n v="800.43"/>
    <n v="1644.65"/>
  </r>
  <r>
    <s v="E.E. Quito"/>
    <x v="1"/>
    <x v="7"/>
    <s v="Otros"/>
    <n v="1261"/>
    <n v="1871.34114"/>
    <n v="200411.16"/>
    <n v="212983.37"/>
  </r>
  <r>
    <s v="E.E. Quito"/>
    <x v="1"/>
    <x v="7"/>
    <s v="Otros"/>
    <n v="8968"/>
    <n v="2242.7156799999998"/>
    <n v="194717.2"/>
    <n v="201957.27"/>
  </r>
  <r>
    <s v="E.E. Quito"/>
    <x v="1"/>
    <x v="7"/>
    <s v="Otros"/>
    <n v="0"/>
    <n v="0"/>
    <n v="0"/>
    <n v="0"/>
  </r>
  <r>
    <s v="E.E. Quito"/>
    <x v="1"/>
    <x v="7"/>
    <s v="Otros"/>
    <n v="50"/>
    <n v="16.459479999999999"/>
    <n v="1292.6199999999999"/>
    <n v="1505.59"/>
  </r>
  <r>
    <s v="E.E. Quito"/>
    <x v="1"/>
    <x v="7"/>
    <s v="Otros"/>
    <n v="47"/>
    <n v="12.373239999999999"/>
    <n v="1099.8599999999999"/>
    <n v="1118.17"/>
  </r>
  <r>
    <s v="E.E. Quito"/>
    <x v="1"/>
    <x v="7"/>
    <s v="Otros"/>
    <n v="0"/>
    <n v="0"/>
    <n v="0"/>
    <n v="0"/>
  </r>
  <r>
    <s v="E.E. Quito"/>
    <x v="1"/>
    <x v="7"/>
    <s v="Otros"/>
    <n v="215"/>
    <n v="60.759219999999999"/>
    <n v="4398.5600000000004"/>
    <n v="4790.34"/>
  </r>
  <r>
    <s v="E.E. Quito"/>
    <x v="1"/>
    <x v="7"/>
    <s v="Otros"/>
    <n v="231"/>
    <n v="78.588840000000005"/>
    <n v="5722.76"/>
    <n v="6090.89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4"/>
    <n v="13.1881"/>
    <n v="941.13"/>
    <n v="932.27"/>
  </r>
  <r>
    <s v="E.E. Quito"/>
    <x v="1"/>
    <x v="7"/>
    <s v="Otros"/>
    <n v="0"/>
    <n v="0"/>
    <n v="0"/>
    <n v="0"/>
  </r>
  <r>
    <s v="E.E. Quito"/>
    <x v="1"/>
    <x v="7"/>
    <s v="Otros"/>
    <n v="7"/>
    <n v="8.4740000000000002"/>
    <n v="755.15"/>
    <n v="887.03"/>
  </r>
  <r>
    <s v="E.E. Quito"/>
    <x v="1"/>
    <x v="7"/>
    <s v="Otros"/>
    <n v="24"/>
    <n v="32.675939999999997"/>
    <n v="2793.45"/>
    <n v="3485.42"/>
  </r>
  <r>
    <s v="E.E. Quito"/>
    <x v="1"/>
    <x v="7"/>
    <s v="Otros"/>
    <n v="0"/>
    <n v="0"/>
    <n v="0"/>
    <n v="0"/>
  </r>
  <r>
    <s v="E.E. Quito"/>
    <x v="1"/>
    <x v="7"/>
    <s v="Residencial"/>
    <n v="157886"/>
    <n v="26446.429049999999"/>
    <n v="2526522.16"/>
    <n v="1808357.73"/>
  </r>
  <r>
    <s v="E.E. Quito"/>
    <x v="1"/>
    <x v="7"/>
    <s v="Residencial"/>
    <n v="20"/>
    <n v="1.4059999999999999"/>
    <n v="208.4"/>
    <n v="384.11"/>
  </r>
  <r>
    <s v="E.E. Quito"/>
    <x v="1"/>
    <x v="7"/>
    <s v="Residencial"/>
    <n v="922483"/>
    <n v="109728.82277"/>
    <n v="10621444.91"/>
    <n v="9885652.6899999995"/>
  </r>
  <r>
    <s v="E.E. Quito"/>
    <x v="1"/>
    <x v="7"/>
    <s v="Residencial"/>
    <n v="0"/>
    <n v="0"/>
    <n v="0"/>
    <n v="0"/>
  </r>
  <r>
    <s v="E.E. Quito"/>
    <x v="1"/>
    <x v="7"/>
    <s v="Alumbrado Público"/>
    <n v="0"/>
    <n v="0"/>
    <n v="0"/>
    <n v="0"/>
  </r>
  <r>
    <s v="E.E. Quito"/>
    <x v="1"/>
    <x v="7"/>
    <s v="Industrial"/>
    <n v="1346"/>
    <n v="14766.88147"/>
    <n v="1136466.23"/>
    <n v="946002.08"/>
  </r>
  <r>
    <s v="E.E. Quito"/>
    <x v="1"/>
    <x v="7"/>
    <s v="Industrial"/>
    <n v="1210"/>
    <n v="1702.26614"/>
    <n v="204712.4"/>
    <n v="213199.18"/>
  </r>
  <r>
    <s v="E.E. Quito"/>
    <x v="1"/>
    <x v="7"/>
    <s v="Industrial"/>
    <n v="9027"/>
    <n v="2794.9610600000001"/>
    <n v="225890.43"/>
    <n v="243896.59"/>
  </r>
  <r>
    <s v="E.E. Quito"/>
    <x v="1"/>
    <x v="7"/>
    <s v="Otros"/>
    <n v="11"/>
    <n v="8.4981600000000004"/>
    <n v="1444.64"/>
    <n v="1798.55"/>
  </r>
  <r>
    <s v="E.E. Quito"/>
    <x v="1"/>
    <x v="7"/>
    <s v="Otros"/>
    <n v="33"/>
    <n v="75.120159999999998"/>
    <n v="5920.17"/>
    <n v="7192.26"/>
  </r>
  <r>
    <s v="E.E. Quito"/>
    <x v="1"/>
    <x v="7"/>
    <s v="Otros"/>
    <n v="773"/>
    <n v="194.93682000000001"/>
    <n v="13614.02"/>
    <n v="15506.01"/>
  </r>
  <r>
    <s v="E.E. Quito"/>
    <x v="1"/>
    <x v="7"/>
    <s v="Comercial"/>
    <n v="2632"/>
    <n v="19193.20981"/>
    <n v="1846025.19"/>
    <n v="1826838.27"/>
  </r>
  <r>
    <s v="E.E. Quito"/>
    <x v="1"/>
    <x v="7"/>
    <s v="Comercial"/>
    <n v="5767"/>
    <n v="9499.3334300000006"/>
    <n v="1097061.96"/>
    <n v="1131084.71"/>
  </r>
  <r>
    <s v="E.E. Quito"/>
    <x v="1"/>
    <x v="7"/>
    <s v="Comercial"/>
    <n v="133361"/>
    <n v="31715.295900000001"/>
    <n v="3074445.65"/>
    <n v="3212694.07"/>
  </r>
  <r>
    <s v="E.E. Quito"/>
    <x v="1"/>
    <x v="7"/>
    <s v="Otros"/>
    <n v="25"/>
    <n v="125.30662"/>
    <n v="10130.75"/>
    <n v="6275.74"/>
  </r>
  <r>
    <s v="E.E. Quito"/>
    <x v="1"/>
    <x v="7"/>
    <s v="Otros"/>
    <n v="61"/>
    <n v="79.631259999999997"/>
    <n v="8574.9599999999991"/>
    <n v="8684.43"/>
  </r>
  <r>
    <s v="E.E. Quito"/>
    <x v="1"/>
    <x v="7"/>
    <s v="Otros"/>
    <n v="25"/>
    <n v="135.73000999999999"/>
    <n v="5446.71"/>
    <n v="5443.06"/>
  </r>
  <r>
    <s v="E.E. Quito"/>
    <x v="1"/>
    <x v="7"/>
    <s v="Otros"/>
    <n v="34"/>
    <n v="218.79692"/>
    <n v="14722.32"/>
    <n v="13876.46"/>
  </r>
  <r>
    <s v="E.E. Quito"/>
    <x v="1"/>
    <x v="7"/>
    <s v="Otros"/>
    <n v="89"/>
    <n v="435.40224000000001"/>
    <n v="29699.68"/>
    <n v="35376.83"/>
  </r>
  <r>
    <s v="E.E. Quito"/>
    <x v="1"/>
    <x v="7"/>
    <s v="Otros"/>
    <n v="58"/>
    <n v="70.822500000000005"/>
    <n v="6324.59"/>
    <n v="8064.06"/>
  </r>
  <r>
    <s v="E.E. Quito"/>
    <x v="1"/>
    <x v="7"/>
    <s v="Otros"/>
    <n v="652"/>
    <n v="297.65374000000003"/>
    <n v="22160.04"/>
    <n v="26529.91999999999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1"/>
    <n v="465.31200000000001"/>
    <n v="42540.11"/>
    <n v="0"/>
  </r>
  <r>
    <s v="E.E. Quito"/>
    <x v="1"/>
    <x v="7"/>
    <s v="Otros"/>
    <n v="8"/>
    <n v="12.406000000000001"/>
    <n v="1305.55"/>
    <n v="1305.55"/>
  </r>
  <r>
    <s v="E.E. Quito"/>
    <x v="1"/>
    <x v="7"/>
    <s v="Otros"/>
    <n v="66"/>
    <n v="358.70857999999998"/>
    <n v="25442.240000000002"/>
    <n v="24175.38"/>
  </r>
  <r>
    <s v="E.E. Quito"/>
    <x v="1"/>
    <x v="7"/>
    <s v="Otros"/>
    <n v="41"/>
    <n v="77.147779999999997"/>
    <n v="6202.26"/>
    <n v="7389.15"/>
  </r>
  <r>
    <s v="E.E. Quito"/>
    <x v="1"/>
    <x v="7"/>
    <s v="Otros"/>
    <n v="283"/>
    <n v="151.12111999999999"/>
    <n v="11045.53"/>
    <n v="11275.95"/>
  </r>
  <r>
    <s v="E.E. Quito"/>
    <x v="1"/>
    <x v="7"/>
    <s v="Alumbrado Público"/>
    <n v="1"/>
    <n v="19998.351979999999"/>
    <n v="1548485.87"/>
    <n v="1673670.98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9"/>
    <n v="52.324120000000001"/>
    <n v="5948.94"/>
    <n v="2949.4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5"/>
    <n v="76.458179999999999"/>
    <n v="6828.59"/>
    <n v="6870.23"/>
  </r>
  <r>
    <s v="E.E. Quito"/>
    <x v="1"/>
    <x v="7"/>
    <s v="Industrial"/>
    <n v="0"/>
    <n v="0"/>
    <n v="0"/>
    <n v="0"/>
  </r>
  <r>
    <s v="E.E. Quito"/>
    <x v="1"/>
    <x v="7"/>
    <s v="Industrial"/>
    <n v="7"/>
    <n v="644.25756000000001"/>
    <n v="51081.64"/>
    <n v="912.04"/>
  </r>
  <r>
    <s v="E.E. Quito"/>
    <x v="1"/>
    <x v="7"/>
    <s v="Industr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"/>
    <n v="53.910530000000001"/>
    <n v="6122.64"/>
    <n v="0"/>
  </r>
  <r>
    <s v="E.E. Quito"/>
    <x v="1"/>
    <x v="7"/>
    <s v="Otros"/>
    <n v="0"/>
    <n v="0"/>
    <n v="0"/>
    <n v="0"/>
  </r>
  <r>
    <s v="E.E. Quito"/>
    <x v="1"/>
    <x v="7"/>
    <s v="Otros"/>
    <n v="131"/>
    <n v="8845.1470499999996"/>
    <n v="641124.80000000005"/>
    <n v="757514.7"/>
  </r>
  <r>
    <s v="E.E. Quito"/>
    <x v="1"/>
    <x v="7"/>
    <s v="Otros"/>
    <n v="1"/>
    <n v="0.72699999999999998"/>
    <n v="75.62"/>
    <n v="66.86"/>
  </r>
  <r>
    <s v="E.E. Quito"/>
    <x v="1"/>
    <x v="7"/>
    <s v="Comercial"/>
    <n v="6"/>
    <n v="581.24698000000001"/>
    <n v="56035.27"/>
    <n v="19897.5"/>
  </r>
  <r>
    <s v="E.E. Quito"/>
    <x v="1"/>
    <x v="7"/>
    <s v="Comercial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0"/>
    <n v="757.89252999999997"/>
    <n v="48733.29"/>
    <n v="38087.870000000003"/>
  </r>
  <r>
    <s v="E.E. Quito"/>
    <x v="1"/>
    <x v="7"/>
    <s v="Otros"/>
    <n v="0"/>
    <n v="0"/>
    <n v="0"/>
    <n v="0"/>
  </r>
  <r>
    <s v="E.E. Quito"/>
    <x v="1"/>
    <x v="7"/>
    <s v="Otros"/>
    <n v="29"/>
    <n v="2785.20649"/>
    <n v="176441.94"/>
    <n v="161472.5"/>
  </r>
  <r>
    <s v="E.E. Quito"/>
    <x v="1"/>
    <x v="7"/>
    <s v="Otros"/>
    <n v="1"/>
    <n v="0.41105999999999998"/>
    <n v="40.69"/>
    <n v="40.04999999999999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1"/>
    <n v="0"/>
    <n v="9.11"/>
    <n v="10.52"/>
  </r>
  <r>
    <s v="E.E. Quito"/>
    <x v="1"/>
    <x v="7"/>
    <s v="Residencial"/>
    <n v="34"/>
    <n v="3.89"/>
    <n v="388.7"/>
    <n v="216.06"/>
  </r>
  <r>
    <s v="E.E. Quito"/>
    <x v="1"/>
    <x v="7"/>
    <s v="Otros"/>
    <n v="1"/>
    <n v="7.0466100000000003"/>
    <n v="584.69000000000005"/>
    <n v="595.96"/>
  </r>
  <r>
    <s v="E.E. Quito"/>
    <x v="1"/>
    <x v="7"/>
    <s v="Otros"/>
    <n v="5"/>
    <n v="37.677219999999998"/>
    <n v="3232.84"/>
    <n v="1534.13"/>
  </r>
  <r>
    <s v="E.E. Quito"/>
    <x v="1"/>
    <x v="7"/>
    <s v="Otros"/>
    <n v="18"/>
    <n v="52.110399999999998"/>
    <n v="5057.68"/>
    <n v="6345.17"/>
  </r>
  <r>
    <s v="E.E. Quito"/>
    <x v="1"/>
    <x v="7"/>
    <s v="Otros"/>
    <n v="97"/>
    <n v="33.551000000000002"/>
    <n v="2963.17"/>
    <n v="2904.51"/>
  </r>
  <r>
    <s v="E.E. Quito"/>
    <x v="1"/>
    <x v="7"/>
    <s v="Otros"/>
    <n v="0"/>
    <n v="0"/>
    <n v="0"/>
    <n v="0"/>
  </r>
  <r>
    <s v="E.E. Quito"/>
    <x v="1"/>
    <x v="7"/>
    <s v="Otros"/>
    <n v="28"/>
    <n v="6.4933199999999998"/>
    <n v="518.83000000000004"/>
    <n v="450.29"/>
  </r>
  <r>
    <s v="E.E. Quito"/>
    <x v="1"/>
    <x v="7"/>
    <s v="Residencial"/>
    <n v="0"/>
    <n v="0"/>
    <n v="0"/>
    <n v="0"/>
  </r>
  <r>
    <s v="E.E. Quito"/>
    <x v="1"/>
    <x v="7"/>
    <s v="Otros"/>
    <n v="18"/>
    <n v="2.0310000000000001"/>
    <n v="177.84"/>
    <n v="53.47"/>
  </r>
  <r>
    <s v="E.E. Quito"/>
    <x v="1"/>
    <x v="7"/>
    <s v="Otros"/>
    <n v="0"/>
    <n v="0"/>
    <n v="0"/>
    <n v="0"/>
  </r>
  <r>
    <s v="E.E. Quito"/>
    <x v="1"/>
    <x v="7"/>
    <s v="Otros"/>
    <n v="0"/>
    <n v="0"/>
    <n v="0"/>
    <n v="0"/>
  </r>
  <r>
    <s v="E.E. Quito"/>
    <x v="1"/>
    <x v="7"/>
    <s v="Otros"/>
    <n v="26"/>
    <n v="172.39026999999999"/>
    <n v="14893.28"/>
    <n v="14893.28"/>
  </r>
  <r>
    <s v="E.E. Quito"/>
    <x v="1"/>
    <x v="7"/>
    <s v="Otros"/>
    <n v="0"/>
    <n v="0"/>
    <n v="0"/>
    <n v="0"/>
  </r>
  <r>
    <s v="E.E. Quito"/>
    <x v="1"/>
    <x v="7"/>
    <s v="Residencial"/>
    <n v="0"/>
    <n v="0"/>
    <n v="0"/>
    <n v="0"/>
  </r>
  <r>
    <s v="E.E. Quito"/>
    <x v="1"/>
    <x v="7"/>
    <s v="Alumbrado Público"/>
    <n v="0"/>
    <n v="0"/>
    <n v="0"/>
    <n v="0"/>
  </r>
  <r>
    <s v="E.E. Quito"/>
    <x v="1"/>
    <x v="7"/>
    <s v="Industrial"/>
    <n v="8"/>
    <n v="79.309950000000001"/>
    <n v="6039.32"/>
    <n v="3240.56"/>
  </r>
  <r>
    <s v="E.E. Quito"/>
    <x v="1"/>
    <x v="7"/>
    <s v="Industrial"/>
    <n v="4"/>
    <n v="1.9410000000000001"/>
    <n v="251.87"/>
    <n v="149.33000000000001"/>
  </r>
  <r>
    <s v="E.E. Quito"/>
    <x v="1"/>
    <x v="7"/>
    <s v="Industrial"/>
    <n v="20"/>
    <n v="7.5229999999999997"/>
    <n v="639.15"/>
    <n v="660.22"/>
  </r>
  <r>
    <s v="E.E. Quito"/>
    <x v="1"/>
    <x v="7"/>
    <s v="Otros"/>
    <n v="13"/>
    <n v="20.737020000000001"/>
    <n v="2282.96"/>
    <n v="3914.38"/>
  </r>
  <r>
    <s v="E.E. Quito"/>
    <x v="1"/>
    <x v="7"/>
    <s v="Otros"/>
    <n v="444"/>
    <n v="4254.7043100000001"/>
    <n v="350724.11"/>
    <n v="373902.13"/>
  </r>
  <r>
    <s v="E.E. Quito"/>
    <x v="1"/>
    <x v="7"/>
    <s v="Otros"/>
    <n v="366"/>
    <n v="465.21239000000003"/>
    <n v="51463.78"/>
    <n v="50825.91"/>
  </r>
  <r>
    <s v="E.E. Quito"/>
    <x v="1"/>
    <x v="7"/>
    <s v="Otros"/>
    <n v="2889"/>
    <n v="1011.5853"/>
    <n v="88938.91"/>
    <n v="86846.99"/>
  </r>
  <r>
    <s v="E.E. Quito"/>
    <x v="1"/>
    <x v="7"/>
    <s v="Otros"/>
    <n v="0"/>
    <n v="0"/>
    <n v="0"/>
    <n v="0"/>
  </r>
  <r>
    <s v="E.E. Quito"/>
    <x v="1"/>
    <x v="7"/>
    <s v="Otros"/>
    <n v="23"/>
    <n v="4.1559999999999997"/>
    <n v="294.02999999999997"/>
    <n v="363.01"/>
  </r>
  <r>
    <s v="E.E. Quito"/>
    <x v="1"/>
    <x v="7"/>
    <s v="Comercial"/>
    <n v="46"/>
    <n v="366.77402999999998"/>
    <n v="33358.32"/>
    <n v="30770.5"/>
  </r>
  <r>
    <s v="E.E. Quito"/>
    <x v="1"/>
    <x v="7"/>
    <s v="Comercial"/>
    <n v="27"/>
    <n v="26.942519999999998"/>
    <n v="3482.67"/>
    <n v="2708.73"/>
  </r>
  <r>
    <s v="E.E. Quito"/>
    <x v="1"/>
    <x v="7"/>
    <s v="Comercial"/>
    <n v="666"/>
    <n v="239.29642000000001"/>
    <n v="23430.639999999999"/>
    <n v="23503.77"/>
  </r>
  <r>
    <s v="E.E. Quito"/>
    <x v="1"/>
    <x v="7"/>
    <s v="Otros"/>
    <n v="65"/>
    <n v="404.78008999999997"/>
    <n v="25519.51"/>
    <n v="23588.75"/>
  </r>
  <r>
    <s v="E.E. Quito"/>
    <x v="1"/>
    <x v="7"/>
    <s v="Otros"/>
    <n v="7"/>
    <n v="5.7480000000000002"/>
    <n v="381.25"/>
    <n v="124.15"/>
  </r>
  <r>
    <s v="E.E. Quito"/>
    <x v="1"/>
    <x v="7"/>
    <s v="Otros"/>
    <n v="7"/>
    <n v="15.54527"/>
    <n v="1092.8900000000001"/>
    <n v="1133.83"/>
  </r>
  <r>
    <s v="E.E. Quito"/>
    <x v="1"/>
    <x v="7"/>
    <s v="Otros"/>
    <n v="164"/>
    <n v="99.496719999999996"/>
    <n v="11863.73"/>
    <n v="9912.93"/>
  </r>
  <r>
    <s v="E.E. Quito"/>
    <x v="1"/>
    <x v="7"/>
    <s v="Otros"/>
    <n v="2"/>
    <n v="0.78300000000000003"/>
    <n v="32.72"/>
    <n v="32.76"/>
  </r>
  <r>
    <s v="E.E. Quito"/>
    <x v="1"/>
    <x v="5"/>
    <s v="Otros"/>
    <n v="25"/>
    <n v="145.46221"/>
    <n v="11341.43"/>
    <n v="12018.02"/>
  </r>
  <r>
    <s v="E.E. Quito"/>
    <x v="1"/>
    <x v="5"/>
    <s v="Otros"/>
    <n v="59"/>
    <n v="79.366600000000005"/>
    <n v="8559.91"/>
    <n v="5630.8"/>
  </r>
  <r>
    <s v="E.E. Quito"/>
    <x v="1"/>
    <x v="5"/>
    <s v="Otros"/>
    <n v="26"/>
    <n v="131.69892999999999"/>
    <n v="5286.16"/>
    <n v="5926.45"/>
  </r>
  <r>
    <s v="E.E. Quito"/>
    <x v="1"/>
    <x v="5"/>
    <s v="Otros"/>
    <n v="34"/>
    <n v="210.48397"/>
    <n v="14161.17"/>
    <n v="14355.02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1"/>
    <n v="432.48"/>
    <n v="39742.959999999999"/>
    <n v="39742.959999999999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9"/>
    <n v="127.13046"/>
    <n v="6982.18"/>
    <n v="8024.83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5"/>
    <n v="65.030879999999996"/>
    <n v="6354.34"/>
    <n v="6457.95"/>
  </r>
  <r>
    <s v="E.E. Quito"/>
    <x v="1"/>
    <x v="5"/>
    <s v="Industrial"/>
    <n v="0"/>
    <n v="0"/>
    <n v="0"/>
    <n v="0"/>
  </r>
  <r>
    <s v="E.E. Quito"/>
    <x v="1"/>
    <x v="5"/>
    <s v="Industrial"/>
    <n v="7"/>
    <n v="621.67304999999999"/>
    <n v="50768.56"/>
    <n v="51830.09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"/>
    <n v="45.266449999999999"/>
    <n v="5806.27"/>
    <n v="0"/>
  </r>
  <r>
    <s v="E.E. Quito"/>
    <x v="1"/>
    <x v="5"/>
    <s v="Otros"/>
    <n v="0"/>
    <n v="0"/>
    <n v="0"/>
    <n v="0"/>
  </r>
  <r>
    <s v="E.E. Quito"/>
    <x v="1"/>
    <x v="5"/>
    <s v="Otros"/>
    <n v="132"/>
    <n v="8375.2621600000002"/>
    <n v="610051.36"/>
    <n v="692498.11"/>
  </r>
  <r>
    <s v="E.E. Quito"/>
    <x v="1"/>
    <x v="5"/>
    <s v="Otros"/>
    <n v="1"/>
    <n v="0.63100000000000001"/>
    <n v="73.22"/>
    <n v="150.93"/>
  </r>
  <r>
    <s v="E.E. Quito"/>
    <x v="1"/>
    <x v="5"/>
    <s v="Comercial"/>
    <n v="6"/>
    <n v="559.84586999999999"/>
    <n v="54377.35"/>
    <n v="48975.37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1"/>
    <n v="856.38377000000003"/>
    <n v="56024.36"/>
    <n v="51782.74"/>
  </r>
  <r>
    <s v="E.E. Quito"/>
    <x v="1"/>
    <x v="5"/>
    <s v="Otros"/>
    <n v="0"/>
    <n v="0"/>
    <n v="0"/>
    <n v="0"/>
  </r>
  <r>
    <s v="E.E. Quito"/>
    <x v="1"/>
    <x v="5"/>
    <s v="Otros"/>
    <n v="30"/>
    <n v="2760.89084"/>
    <n v="175280.74"/>
    <n v="159783.15"/>
  </r>
  <r>
    <s v="E.E. Quito"/>
    <x v="1"/>
    <x v="5"/>
    <s v="Otros"/>
    <n v="1"/>
    <n v="0.53856000000000004"/>
    <n v="54.11"/>
    <n v="58.6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"/>
    <n v="0"/>
    <n v="9.02"/>
    <n v="9.02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1"/>
    <n v="2250.36"/>
    <n v="172207.19"/>
    <n v="172207.19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Residencial"/>
    <n v="35"/>
    <n v="3.3580000000000001"/>
    <n v="327.06"/>
    <n v="242.91"/>
  </r>
  <r>
    <s v="E.E. Quito"/>
    <x v="1"/>
    <x v="5"/>
    <s v="Otros"/>
    <n v="1"/>
    <n v="6.9423500000000002"/>
    <n v="577.96"/>
    <n v="631.29999999999995"/>
  </r>
  <r>
    <s v="E.E. Quito"/>
    <x v="1"/>
    <x v="5"/>
    <s v="Otros"/>
    <n v="5"/>
    <n v="31.403729999999999"/>
    <n v="2738.28"/>
    <n v="330.04"/>
  </r>
  <r>
    <s v="E.E. Quito"/>
    <x v="1"/>
    <x v="5"/>
    <s v="Otros"/>
    <n v="19"/>
    <n v="50.227020000000003"/>
    <n v="4923.88"/>
    <n v="4866.9799999999996"/>
  </r>
  <r>
    <s v="E.E. Quito"/>
    <x v="1"/>
    <x v="5"/>
    <s v="Otros"/>
    <n v="89"/>
    <n v="34.893000000000001"/>
    <n v="3098.43"/>
    <n v="2383.31"/>
  </r>
  <r>
    <s v="E.E. Quito"/>
    <x v="1"/>
    <x v="5"/>
    <s v="Otros"/>
    <n v="0"/>
    <n v="0"/>
    <n v="0"/>
    <n v="0"/>
  </r>
  <r>
    <s v="E.E. Quito"/>
    <x v="1"/>
    <x v="5"/>
    <s v="Otros"/>
    <n v="26"/>
    <n v="5.5091200000000002"/>
    <n v="451.48"/>
    <n v="200.31"/>
  </r>
  <r>
    <s v="E.E. Quito"/>
    <x v="1"/>
    <x v="5"/>
    <s v="Otros"/>
    <n v="2"/>
    <n v="1.73584"/>
    <n v="210.31"/>
    <n v="145.43"/>
  </r>
  <r>
    <s v="E.E. Quito"/>
    <x v="1"/>
    <x v="5"/>
    <s v="Otros"/>
    <n v="0"/>
    <n v="0"/>
    <n v="0"/>
    <n v="0"/>
  </r>
  <r>
    <s v="E.E. Quito"/>
    <x v="1"/>
    <x v="5"/>
    <s v="Comer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"/>
    <n v="251.99799999999999"/>
    <n v="16036.11"/>
    <n v="16036.11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Industrial"/>
    <n v="0"/>
    <n v="0"/>
    <n v="0"/>
    <n v="0"/>
  </r>
  <r>
    <s v="E.E. Quito"/>
    <x v="1"/>
    <x v="5"/>
    <s v="Industrial"/>
    <n v="579"/>
    <n v="37189.66085"/>
    <n v="3155086.12"/>
    <n v="2999819.34"/>
  </r>
  <r>
    <s v="E.E. Quito"/>
    <x v="1"/>
    <x v="5"/>
    <s v="Industrial"/>
    <n v="2"/>
    <n v="2.6250399999999998"/>
    <n v="344.01"/>
    <n v="356.94"/>
  </r>
  <r>
    <s v="E.E. Quito"/>
    <x v="1"/>
    <x v="5"/>
    <s v="Otros"/>
    <n v="4"/>
    <n v="12.58489"/>
    <n v="1236.3399999999999"/>
    <n v="1415.16"/>
  </r>
  <r>
    <s v="E.E. Quito"/>
    <x v="1"/>
    <x v="5"/>
    <s v="Residencial"/>
    <n v="0"/>
    <n v="0"/>
    <n v="0"/>
    <n v="0"/>
  </r>
  <r>
    <s v="E.E. Quito"/>
    <x v="1"/>
    <x v="5"/>
    <s v="Otros"/>
    <n v="18"/>
    <n v="4.1769999999999996"/>
    <n v="371.64"/>
    <n v="152.94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7"/>
    <n v="159.45975999999999"/>
    <n v="13977.22"/>
    <n v="13975.11"/>
  </r>
  <r>
    <s v="E.E. Quito"/>
    <x v="1"/>
    <x v="5"/>
    <s v="Otros"/>
    <n v="0"/>
    <n v="0"/>
    <n v="0"/>
    <n v="0"/>
  </r>
  <r>
    <s v="E.E. Quito"/>
    <x v="1"/>
    <x v="5"/>
    <s v="Residencial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2"/>
    <n v="81.241429999999994"/>
    <n v="6061.69"/>
    <n v="6061.69"/>
  </r>
  <r>
    <s v="E.E. Quito"/>
    <x v="1"/>
    <x v="5"/>
    <s v="Comercial"/>
    <n v="338"/>
    <n v="13826.8505"/>
    <n v="1383266.7"/>
    <n v="1341181.3799999999"/>
  </r>
  <r>
    <s v="E.E. Quito"/>
    <x v="1"/>
    <x v="5"/>
    <s v="Comercial"/>
    <n v="6"/>
    <n v="10.147259999999999"/>
    <n v="1293.23"/>
    <n v="1345.34"/>
  </r>
  <r>
    <s v="E.E. Quito"/>
    <x v="1"/>
    <x v="5"/>
    <s v="Otros"/>
    <n v="5"/>
    <n v="24.391210000000001"/>
    <n v="1756.76"/>
    <n v="2144.5500000000002"/>
  </r>
  <r>
    <s v="E.E. Quito"/>
    <x v="1"/>
    <x v="5"/>
    <s v="Otros"/>
    <n v="0"/>
    <n v="0"/>
    <n v="0"/>
    <n v="0"/>
  </r>
  <r>
    <s v="E.E. Quito"/>
    <x v="1"/>
    <x v="5"/>
    <s v="Alumbrado Público"/>
    <n v="0"/>
    <n v="0"/>
    <n v="0"/>
    <n v="0"/>
  </r>
  <r>
    <s v="E.E. Quito"/>
    <x v="1"/>
    <x v="5"/>
    <s v="Industrial"/>
    <n v="8"/>
    <n v="77.247029999999995"/>
    <n v="5969.29"/>
    <n v="8355.19"/>
  </r>
  <r>
    <s v="E.E. Quito"/>
    <x v="1"/>
    <x v="5"/>
    <s v="Industrial"/>
    <n v="3"/>
    <n v="1.3340000000000001"/>
    <n v="258.79000000000002"/>
    <n v="267.97000000000003"/>
  </r>
  <r>
    <s v="E.E. Quito"/>
    <x v="1"/>
    <x v="5"/>
    <s v="Industrial"/>
    <n v="19"/>
    <n v="7.3770600000000002"/>
    <n v="620.23"/>
    <n v="493.05"/>
  </r>
  <r>
    <s v="E.E. Quito"/>
    <x v="1"/>
    <x v="5"/>
    <s v="Otros"/>
    <n v="13"/>
    <n v="21.548159999999999"/>
    <n v="2314.6"/>
    <n v="1884.67"/>
  </r>
  <r>
    <s v="E.E. Quito"/>
    <x v="1"/>
    <x v="5"/>
    <s v="Otros"/>
    <n v="444"/>
    <n v="4008.7787499999999"/>
    <n v="332275.96999999997"/>
    <n v="306835.58"/>
  </r>
  <r>
    <s v="E.E. Quito"/>
    <x v="1"/>
    <x v="5"/>
    <s v="Otros"/>
    <n v="364"/>
    <n v="436.14393999999999"/>
    <n v="47074.27"/>
    <n v="47701.58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154"/>
    <n v="38.703110000000002"/>
    <n v="5092.68"/>
    <n v="4470.1499999999996"/>
  </r>
  <r>
    <s v="E.E. Quito"/>
    <x v="1"/>
    <x v="5"/>
    <s v="Otros"/>
    <n v="357"/>
    <n v="2791.1482000000001"/>
    <n v="241779.6"/>
    <n v="238177.22"/>
  </r>
  <r>
    <s v="E.E. Quito"/>
    <x v="1"/>
    <x v="5"/>
    <s v="Otros"/>
    <n v="2"/>
    <n v="7.7747200000000003"/>
    <n v="822.42"/>
    <n v="846.79"/>
  </r>
  <r>
    <s v="E.E. Quito"/>
    <x v="1"/>
    <x v="5"/>
    <s v="Otros"/>
    <n v="1276"/>
    <n v="1899.9082000000001"/>
    <n v="203147.9"/>
    <n v="191405.24"/>
  </r>
  <r>
    <s v="E.E. Quito"/>
    <x v="1"/>
    <x v="5"/>
    <s v="Otros"/>
    <n v="2890"/>
    <n v="1000.2968499999999"/>
    <n v="87866.77"/>
    <n v="80269.210000000006"/>
  </r>
  <r>
    <s v="E.E. Quito"/>
    <x v="1"/>
    <x v="5"/>
    <s v="Otros"/>
    <n v="0"/>
    <n v="0"/>
    <n v="0"/>
    <n v="0"/>
  </r>
  <r>
    <s v="E.E. Quito"/>
    <x v="1"/>
    <x v="5"/>
    <s v="Otros"/>
    <n v="23"/>
    <n v="3.766"/>
    <n v="269.17"/>
    <n v="214.4"/>
  </r>
  <r>
    <s v="E.E. Quito"/>
    <x v="1"/>
    <x v="5"/>
    <s v="Comercial"/>
    <n v="47"/>
    <n v="344.32560000000001"/>
    <n v="31813.16"/>
    <n v="26683.69"/>
  </r>
  <r>
    <s v="E.E. Quito"/>
    <x v="1"/>
    <x v="5"/>
    <s v="Comercial"/>
    <n v="26"/>
    <n v="28.481919999999999"/>
    <n v="3417.03"/>
    <n v="3154.39"/>
  </r>
  <r>
    <s v="E.E. Quito"/>
    <x v="1"/>
    <x v="5"/>
    <s v="Comercial"/>
    <n v="624"/>
    <n v="236.74466000000001"/>
    <n v="23180.36"/>
    <n v="20268.849999999999"/>
  </r>
  <r>
    <s v="E.E. Quito"/>
    <x v="1"/>
    <x v="5"/>
    <s v="Otros"/>
    <n v="63"/>
    <n v="395.07657"/>
    <n v="25729.73"/>
    <n v="32644.58"/>
  </r>
  <r>
    <s v="E.E. Quito"/>
    <x v="1"/>
    <x v="5"/>
    <s v="Otros"/>
    <n v="9055"/>
    <n v="2317.7847999999999"/>
    <n v="201433.44"/>
    <n v="192877.32"/>
  </r>
  <r>
    <s v="E.E. Quito"/>
    <x v="1"/>
    <x v="5"/>
    <s v="Otros"/>
    <n v="0"/>
    <n v="0"/>
    <n v="0"/>
    <n v="0"/>
  </r>
  <r>
    <s v="E.E. Quito"/>
    <x v="1"/>
    <x v="5"/>
    <s v="Otros"/>
    <n v="54"/>
    <n v="21.495909999999999"/>
    <n v="1690"/>
    <n v="1406.99"/>
  </r>
  <r>
    <s v="E.E. Quito"/>
    <x v="1"/>
    <x v="5"/>
    <s v="Otros"/>
    <n v="52"/>
    <n v="18.178899999999999"/>
    <n v="1625.22"/>
    <n v="1672.22"/>
  </r>
  <r>
    <s v="E.E. Quito"/>
    <x v="1"/>
    <x v="5"/>
    <s v="Otros"/>
    <n v="0"/>
    <n v="0"/>
    <n v="0"/>
    <n v="0"/>
  </r>
  <r>
    <s v="E.E. Quito"/>
    <x v="1"/>
    <x v="5"/>
    <s v="Otros"/>
    <n v="223"/>
    <n v="58.702179999999998"/>
    <n v="4201.28"/>
    <n v="5637.14"/>
  </r>
  <r>
    <s v="E.E. Quito"/>
    <x v="1"/>
    <x v="5"/>
    <s v="Otros"/>
    <n v="239"/>
    <n v="79.759500000000003"/>
    <n v="5792.91"/>
    <n v="6157.85"/>
  </r>
  <r>
    <s v="E.E. Quito"/>
    <x v="1"/>
    <x v="5"/>
    <s v="Otros"/>
    <n v="7"/>
    <n v="4.9450000000000003"/>
    <n v="328.46"/>
    <n v="1858.14"/>
  </r>
  <r>
    <s v="E.E. Quito"/>
    <x v="1"/>
    <x v="5"/>
    <s v="Otros"/>
    <n v="6"/>
    <n v="11.882709999999999"/>
    <n v="850.86"/>
    <n v="1152.97"/>
  </r>
  <r>
    <s v="E.E. Quito"/>
    <x v="1"/>
    <x v="5"/>
    <s v="Otros"/>
    <n v="164"/>
    <n v="100.17482"/>
    <n v="11455.3"/>
    <n v="11948.69"/>
  </r>
  <r>
    <s v="E.E. Quito"/>
    <x v="1"/>
    <x v="5"/>
    <s v="Otros"/>
    <n v="2"/>
    <n v="0.97299999999999998"/>
    <n v="40.32"/>
    <n v="41.02"/>
  </r>
  <r>
    <s v="E.E. Quito"/>
    <x v="1"/>
    <x v="5"/>
    <s v="Otros"/>
    <n v="89"/>
    <n v="384.18009000000001"/>
    <n v="26320.38"/>
    <n v="23848.880000000001"/>
  </r>
  <r>
    <s v="E.E. Quito"/>
    <x v="1"/>
    <x v="5"/>
    <s v="Otros"/>
    <n v="59"/>
    <n v="60.737400000000001"/>
    <n v="5522.62"/>
    <n v="3960.33"/>
  </r>
  <r>
    <s v="E.E. Quito"/>
    <x v="1"/>
    <x v="5"/>
    <s v="Otros"/>
    <n v="640"/>
    <n v="238.17668"/>
    <n v="17468.78"/>
    <n v="16244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Otros"/>
    <n v="4"/>
    <n v="12.396789999999999"/>
    <n v="878.97"/>
    <n v="1012.38"/>
  </r>
  <r>
    <s v="E.E. Quito"/>
    <x v="1"/>
    <x v="5"/>
    <s v="Otros"/>
    <n v="0"/>
    <n v="0"/>
    <n v="0"/>
    <n v="0"/>
  </r>
  <r>
    <s v="E.E. Quito"/>
    <x v="1"/>
    <x v="5"/>
    <s v="Otros"/>
    <n v="7"/>
    <n v="7.4720000000000004"/>
    <n v="676.26"/>
    <n v="855.57"/>
  </r>
  <r>
    <s v="E.E. Quito"/>
    <x v="1"/>
    <x v="5"/>
    <s v="Otros"/>
    <n v="29"/>
    <n v="46.588340000000002"/>
    <n v="3952.22"/>
    <n v="3490.55"/>
  </r>
  <r>
    <s v="E.E. Quito"/>
    <x v="1"/>
    <x v="5"/>
    <s v="Otros"/>
    <n v="0"/>
    <n v="0"/>
    <n v="0"/>
    <n v="0"/>
  </r>
  <r>
    <s v="E.E. Quito"/>
    <x v="1"/>
    <x v="5"/>
    <s v="Otros"/>
    <n v="9"/>
    <n v="12.307"/>
    <n v="1315.98"/>
    <n v="1259.53"/>
  </r>
  <r>
    <s v="E.E. Quito"/>
    <x v="1"/>
    <x v="5"/>
    <s v="Otros"/>
    <n v="65"/>
    <n v="341.80052000000001"/>
    <n v="24399.95"/>
    <n v="23415.39"/>
  </r>
  <r>
    <s v="E.E. Quito"/>
    <x v="1"/>
    <x v="5"/>
    <s v="Otros"/>
    <n v="36"/>
    <n v="65.84554"/>
    <n v="5280.89"/>
    <n v="5066.75"/>
  </r>
  <r>
    <s v="E.E. Quito"/>
    <x v="1"/>
    <x v="5"/>
    <s v="Otros"/>
    <n v="277"/>
    <n v="142.50314"/>
    <n v="10476.42"/>
    <n v="10364.6"/>
  </r>
  <r>
    <s v="E.E. Quito"/>
    <x v="1"/>
    <x v="5"/>
    <s v="Alumbrado Público"/>
    <n v="1"/>
    <n v="19984.903999999999"/>
    <n v="1513031.64"/>
    <n v="1549192.86"/>
  </r>
  <r>
    <s v="E.E. Quito"/>
    <x v="1"/>
    <x v="5"/>
    <s v="Otros"/>
    <n v="0"/>
    <n v="0"/>
    <n v="0"/>
    <n v="0"/>
  </r>
  <r>
    <s v="E.E. Quito"/>
    <x v="1"/>
    <x v="5"/>
    <s v="Otros"/>
    <n v="0"/>
    <n v="0"/>
    <n v="0"/>
    <n v="0"/>
  </r>
  <r>
    <s v="E.E. Quito"/>
    <x v="1"/>
    <x v="5"/>
    <s v="Residencial"/>
    <n v="155643"/>
    <n v="26248.979480000002"/>
    <n v="2503601.5699999998"/>
    <n v="1663157.22"/>
  </r>
  <r>
    <s v="E.E. Quito"/>
    <x v="1"/>
    <x v="5"/>
    <s v="Residencial"/>
    <n v="19"/>
    <n v="1.51"/>
    <n v="220.84"/>
    <n v="224.56"/>
  </r>
  <r>
    <s v="E.E. Quito"/>
    <x v="1"/>
    <x v="5"/>
    <s v="Residencial"/>
    <n v="927890"/>
    <n v="110549.83981999999"/>
    <n v="10327097.060000001"/>
    <n v="9417304.8100000005"/>
  </r>
  <r>
    <s v="E.E. Quito"/>
    <x v="1"/>
    <x v="5"/>
    <s v="Residencial"/>
    <n v="0"/>
    <n v="0"/>
    <n v="0"/>
    <n v="0"/>
  </r>
  <r>
    <s v="E.E. Quito"/>
    <x v="1"/>
    <x v="5"/>
    <s v="Alumbrado Público"/>
    <n v="0"/>
    <n v="0"/>
    <n v="0"/>
    <n v="0"/>
  </r>
  <r>
    <s v="E.E. Quito"/>
    <x v="1"/>
    <x v="5"/>
    <s v="Industrial"/>
    <n v="1339"/>
    <n v="11512.90127"/>
    <n v="912594.01"/>
    <n v="870664.89"/>
  </r>
  <r>
    <s v="E.E. Quito"/>
    <x v="1"/>
    <x v="5"/>
    <s v="Industrial"/>
    <n v="1199"/>
    <n v="1721.6617200000001"/>
    <n v="204256.17"/>
    <n v="196794.92"/>
  </r>
  <r>
    <s v="E.E. Quito"/>
    <x v="1"/>
    <x v="5"/>
    <s v="Industrial"/>
    <n v="8981"/>
    <n v="2867.2694000000001"/>
    <n v="232725.69"/>
    <n v="224522.28"/>
  </r>
  <r>
    <s v="E.E. Quito"/>
    <x v="1"/>
    <x v="5"/>
    <s v="Otros"/>
    <n v="11"/>
    <n v="9.8920999999999992"/>
    <n v="1781.56"/>
    <n v="1138.6500000000001"/>
  </r>
  <r>
    <s v="E.E. Quito"/>
    <x v="1"/>
    <x v="5"/>
    <s v="Otros"/>
    <n v="33"/>
    <n v="75.102990000000005"/>
    <n v="5892.7"/>
    <n v="4904.24"/>
  </r>
  <r>
    <s v="E.E. Quito"/>
    <x v="1"/>
    <x v="5"/>
    <s v="Otros"/>
    <n v="775"/>
    <n v="207.33014"/>
    <n v="14709.29"/>
    <n v="15586.18"/>
  </r>
  <r>
    <s v="E.E. Quito"/>
    <x v="1"/>
    <x v="5"/>
    <s v="Comercial"/>
    <n v="2624"/>
    <n v="18549.305179999999"/>
    <n v="1791715.11"/>
    <n v="1795447.38"/>
  </r>
  <r>
    <s v="E.E. Quito"/>
    <x v="1"/>
    <x v="5"/>
    <s v="Comercial"/>
    <n v="5812"/>
    <n v="9758.9191499999997"/>
    <n v="1123689.3899999999"/>
    <n v="1096666.3500000001"/>
  </r>
  <r>
    <s v="E.E. Quito"/>
    <x v="1"/>
    <x v="5"/>
    <s v="Comercial"/>
    <n v="133710"/>
    <n v="32663.471010000001"/>
    <n v="3163771.44"/>
    <n v="3138325.3"/>
  </r>
  <r>
    <s v="E.E. Quito"/>
    <x v="1"/>
    <x v="6"/>
    <s v="Otros"/>
    <n v="9014"/>
    <n v="2355.5686599999999"/>
    <n v="204778.14"/>
    <n v="205103.75"/>
  </r>
  <r>
    <s v="E.E. Quito"/>
    <x v="1"/>
    <x v="6"/>
    <s v="Otros"/>
    <n v="0"/>
    <n v="0"/>
    <n v="0"/>
    <n v="0"/>
  </r>
  <r>
    <s v="E.E. Quito"/>
    <x v="1"/>
    <x v="6"/>
    <s v="Otros"/>
    <n v="54"/>
    <n v="17.908840000000001"/>
    <n v="1385.41"/>
    <n v="1049.45"/>
  </r>
  <r>
    <s v="E.E. Quito"/>
    <x v="1"/>
    <x v="6"/>
    <s v="Otros"/>
    <n v="49"/>
    <n v="18.17708"/>
    <n v="1644.27"/>
    <n v="2172.4699999999998"/>
  </r>
  <r>
    <s v="E.E. Quito"/>
    <x v="1"/>
    <x v="6"/>
    <s v="Otros"/>
    <n v="0"/>
    <n v="0"/>
    <n v="0"/>
    <n v="0"/>
  </r>
  <r>
    <s v="E.E. Quito"/>
    <x v="1"/>
    <x v="6"/>
    <s v="Otros"/>
    <n v="220"/>
    <n v="65.916060000000002"/>
    <n v="4774.88"/>
    <n v="3927.49"/>
  </r>
  <r>
    <s v="E.E. Quito"/>
    <x v="1"/>
    <x v="6"/>
    <s v="Otros"/>
    <n v="233"/>
    <n v="79.43974"/>
    <n v="5771.97"/>
    <n v="5821.85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4"/>
    <n v="14.4137"/>
    <n v="1027.02"/>
    <n v="1030.29"/>
  </r>
  <r>
    <s v="E.E. Quito"/>
    <x v="1"/>
    <x v="6"/>
    <s v="Otros"/>
    <n v="0"/>
    <n v="0"/>
    <n v="0"/>
    <n v="0"/>
  </r>
  <r>
    <s v="E.E. Quito"/>
    <x v="1"/>
    <x v="6"/>
    <s v="Otros"/>
    <n v="7"/>
    <n v="9.1319999999999997"/>
    <n v="782.96"/>
    <n v="1032.27"/>
  </r>
  <r>
    <s v="E.E. Quito"/>
    <x v="1"/>
    <x v="6"/>
    <s v="Otros"/>
    <n v="25"/>
    <n v="34.115299999999998"/>
    <n v="2978.2"/>
    <n v="2967.91"/>
  </r>
  <r>
    <s v="E.E. Quito"/>
    <x v="1"/>
    <x v="6"/>
    <s v="Otros"/>
    <n v="0"/>
    <n v="0"/>
    <n v="0"/>
    <n v="0"/>
  </r>
  <r>
    <s v="E.E. Quito"/>
    <x v="1"/>
    <x v="6"/>
    <s v="Residencial"/>
    <n v="156573"/>
    <n v="27157.050060000001"/>
    <n v="2597485.7400000002"/>
    <n v="1701964.09"/>
  </r>
  <r>
    <s v="E.E. Quito"/>
    <x v="1"/>
    <x v="6"/>
    <s v="Residencial"/>
    <n v="19"/>
    <n v="1.536"/>
    <n v="224.17"/>
    <n v="219.27"/>
  </r>
  <r>
    <s v="E.E. Quito"/>
    <x v="1"/>
    <x v="6"/>
    <s v="Residencial"/>
    <n v="925384"/>
    <n v="115908.80345000001"/>
    <n v="12021222.92"/>
    <n v="9525235.6899999995"/>
  </r>
  <r>
    <s v="E.E. Quito"/>
    <x v="1"/>
    <x v="6"/>
    <s v="Residencial"/>
    <n v="0"/>
    <n v="0"/>
    <n v="0"/>
    <n v="0"/>
  </r>
  <r>
    <s v="E.E. Quito"/>
    <x v="1"/>
    <x v="6"/>
    <s v="Alumbrado Público"/>
    <n v="0"/>
    <n v="0"/>
    <n v="0"/>
    <n v="0"/>
  </r>
  <r>
    <s v="E.E. Quito"/>
    <x v="1"/>
    <x v="6"/>
    <s v="Industrial"/>
    <n v="1342"/>
    <n v="8349.9237699999994"/>
    <n v="721299.08"/>
    <n v="997728.05"/>
  </r>
  <r>
    <s v="E.E. Quito"/>
    <x v="1"/>
    <x v="6"/>
    <s v="Industrial"/>
    <n v="1198"/>
    <n v="1719.46136"/>
    <n v="208163.59"/>
    <n v="201939.23"/>
  </r>
  <r>
    <s v="E.E. Quito"/>
    <x v="1"/>
    <x v="6"/>
    <s v="Industrial"/>
    <n v="9003"/>
    <n v="2909.6318799999999"/>
    <n v="235952.91"/>
    <n v="233220.85"/>
  </r>
  <r>
    <s v="E.E. Quito"/>
    <x v="1"/>
    <x v="6"/>
    <s v="Otros"/>
    <n v="11"/>
    <n v="10.078760000000001"/>
    <n v="1566.59"/>
    <n v="1636.35"/>
  </r>
  <r>
    <s v="E.E. Quito"/>
    <x v="1"/>
    <x v="6"/>
    <s v="Otros"/>
    <n v="33"/>
    <n v="74.707369999999997"/>
    <n v="5896.35"/>
    <n v="5509.54"/>
  </r>
  <r>
    <s v="E.E. Quito"/>
    <x v="1"/>
    <x v="6"/>
    <s v="Otros"/>
    <n v="777"/>
    <n v="203.81456"/>
    <n v="14253.97"/>
    <n v="13039.09"/>
  </r>
  <r>
    <s v="E.E. Quito"/>
    <x v="1"/>
    <x v="6"/>
    <s v="Comercial"/>
    <n v="2635"/>
    <n v="18673.151600000001"/>
    <n v="1802070.81"/>
    <n v="1837516.81"/>
  </r>
  <r>
    <s v="E.E. Quito"/>
    <x v="1"/>
    <x v="6"/>
    <s v="Comercial"/>
    <n v="5770"/>
    <n v="10041.36202"/>
    <n v="1144119.8899999999"/>
    <n v="1143474.3500000001"/>
  </r>
  <r>
    <s v="E.E. Quito"/>
    <x v="1"/>
    <x v="6"/>
    <s v="Comercial"/>
    <n v="133569"/>
    <n v="33520.866929999997"/>
    <n v="3252390.81"/>
    <n v="3175293.04"/>
  </r>
  <r>
    <s v="E.E. Quito"/>
    <x v="1"/>
    <x v="6"/>
    <s v="Otros"/>
    <n v="25"/>
    <n v="134.28849"/>
    <n v="10888.46"/>
    <n v="12184.64"/>
  </r>
  <r>
    <s v="E.E. Quito"/>
    <x v="1"/>
    <x v="6"/>
    <s v="Otros"/>
    <n v="61"/>
    <n v="88.539100000000005"/>
    <n v="9024.83"/>
    <n v="6931.93"/>
  </r>
  <r>
    <s v="E.E. Quito"/>
    <x v="1"/>
    <x v="6"/>
    <s v="Otros"/>
    <n v="25"/>
    <n v="134.80405999999999"/>
    <n v="5410.37"/>
    <n v="4684.53"/>
  </r>
  <r>
    <s v="E.E. Quito"/>
    <x v="1"/>
    <x v="6"/>
    <s v="Otros"/>
    <n v="34"/>
    <n v="207.95993999999999"/>
    <n v="13999.78"/>
    <n v="14788.2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1"/>
    <n v="394.17599999999999"/>
    <n v="36454.47"/>
    <n v="78994.58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9"/>
    <n v="120.29962"/>
    <n v="6751.24"/>
    <n v="5975.52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5"/>
    <n v="74.408550000000005"/>
    <n v="6780.58"/>
    <n v="6795.05"/>
  </r>
  <r>
    <s v="E.E. Quito"/>
    <x v="1"/>
    <x v="6"/>
    <s v="Industrial"/>
    <n v="0"/>
    <n v="0"/>
    <n v="0"/>
    <n v="0"/>
  </r>
  <r>
    <s v="E.E. Quito"/>
    <x v="1"/>
    <x v="6"/>
    <s v="Industrial"/>
    <n v="7"/>
    <n v="643.71006999999997"/>
    <n v="51175.64"/>
    <n v="51084.31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"/>
    <n v="45.901809999999998"/>
    <n v="5822.16"/>
    <n v="11944.8"/>
  </r>
  <r>
    <s v="E.E. Quito"/>
    <x v="1"/>
    <x v="6"/>
    <s v="Otros"/>
    <n v="0"/>
    <n v="0"/>
    <n v="0"/>
    <n v="0"/>
  </r>
  <r>
    <s v="E.E. Quito"/>
    <x v="1"/>
    <x v="6"/>
    <s v="Otros"/>
    <n v="131"/>
    <n v="7872.9548100000002"/>
    <n v="579026.66"/>
    <n v="543785.92000000004"/>
  </r>
  <r>
    <s v="E.E. Quito"/>
    <x v="1"/>
    <x v="6"/>
    <s v="Otros"/>
    <n v="1"/>
    <n v="0.69699999999999995"/>
    <n v="77.709999999999994"/>
    <n v="75.62"/>
  </r>
  <r>
    <s v="E.E. Quito"/>
    <x v="1"/>
    <x v="6"/>
    <s v="Comercial"/>
    <n v="6"/>
    <n v="558.80534999999998"/>
    <n v="54071"/>
    <n v="54386.26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0"/>
    <n v="897.52923999999996"/>
    <n v="57979.63"/>
    <n v="51977.22"/>
  </r>
  <r>
    <s v="E.E. Quito"/>
    <x v="1"/>
    <x v="6"/>
    <s v="Otros"/>
    <n v="0"/>
    <n v="0"/>
    <n v="0"/>
    <n v="0"/>
  </r>
  <r>
    <s v="E.E. Quito"/>
    <x v="1"/>
    <x v="6"/>
    <s v="Otros"/>
    <n v="30"/>
    <n v="2825.4452700000002"/>
    <n v="179341.81"/>
    <n v="172032.22"/>
  </r>
  <r>
    <s v="E.E. Quito"/>
    <x v="1"/>
    <x v="6"/>
    <s v="Otros"/>
    <n v="1"/>
    <n v="0.61097999999999997"/>
    <n v="58.6"/>
    <n v="40.6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"/>
    <n v="0"/>
    <n v="9.02"/>
    <n v="11.15"/>
  </r>
  <r>
    <s v="E.E. Quito"/>
    <x v="1"/>
    <x v="6"/>
    <s v="Residencial"/>
    <n v="35"/>
    <n v="3.911"/>
    <n v="382.85"/>
    <n v="416.44"/>
  </r>
  <r>
    <s v="E.E. Quito"/>
    <x v="1"/>
    <x v="6"/>
    <s v="Otros"/>
    <n v="1"/>
    <n v="7.6698300000000001"/>
    <n v="631.29999999999995"/>
    <n v="584.69000000000005"/>
  </r>
  <r>
    <s v="E.E. Quito"/>
    <x v="1"/>
    <x v="6"/>
    <s v="Otros"/>
    <n v="5"/>
    <n v="30.677720000000001"/>
    <n v="2696.49"/>
    <n v="4548.2299999999996"/>
  </r>
  <r>
    <s v="E.E. Quito"/>
    <x v="1"/>
    <x v="6"/>
    <s v="Otros"/>
    <n v="19"/>
    <n v="54.911520000000003"/>
    <n v="5271.03"/>
    <n v="3848.84"/>
  </r>
  <r>
    <s v="E.E. Quito"/>
    <x v="1"/>
    <x v="6"/>
    <s v="Otros"/>
    <n v="89"/>
    <n v="32.131999999999998"/>
    <n v="2841.49"/>
    <n v="2596.89"/>
  </r>
  <r>
    <s v="E.E. Quito"/>
    <x v="1"/>
    <x v="6"/>
    <s v="Otros"/>
    <n v="0"/>
    <n v="0"/>
    <n v="0"/>
    <n v="0"/>
  </r>
  <r>
    <s v="E.E. Quito"/>
    <x v="1"/>
    <x v="6"/>
    <s v="Otros"/>
    <n v="26"/>
    <n v="5.4519799999999998"/>
    <n v="442.65"/>
    <n v="215.86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1"/>
    <n v="2044.296"/>
    <n v="156676.54"/>
    <n v="156676.54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Residencial"/>
    <n v="0"/>
    <n v="0"/>
    <n v="0"/>
    <n v="0"/>
  </r>
  <r>
    <s v="E.E. Quito"/>
    <x v="1"/>
    <x v="6"/>
    <s v="Otros"/>
    <n v="17"/>
    <n v="1.849"/>
    <n v="160.94999999999999"/>
    <n v="128.75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6"/>
    <n v="161.46610999999999"/>
    <n v="14333.51"/>
    <n v="14333.51"/>
  </r>
  <r>
    <s v="E.E. Quito"/>
    <x v="1"/>
    <x v="6"/>
    <s v="Otros"/>
    <n v="0"/>
    <n v="0"/>
    <n v="0"/>
    <n v="0"/>
  </r>
  <r>
    <s v="E.E. Quito"/>
    <x v="1"/>
    <x v="6"/>
    <s v="Residencial"/>
    <n v="0"/>
    <n v="0"/>
    <n v="0"/>
    <n v="0"/>
  </r>
  <r>
    <s v="E.E. Quito"/>
    <x v="1"/>
    <x v="6"/>
    <s v="Otros"/>
    <n v="2"/>
    <n v="1.4651099999999999"/>
    <n v="145.43"/>
    <n v="156.94999999999999"/>
  </r>
  <r>
    <s v="E.E. Quito"/>
    <x v="1"/>
    <x v="6"/>
    <s v="Otros"/>
    <n v="0"/>
    <n v="0"/>
    <n v="0"/>
    <n v="0"/>
  </r>
  <r>
    <s v="E.E. Quito"/>
    <x v="1"/>
    <x v="6"/>
    <s v="Comercial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"/>
    <n v="227.916"/>
    <n v="14565.12"/>
    <n v="14565.12"/>
  </r>
  <r>
    <s v="E.E. Quito"/>
    <x v="1"/>
    <x v="6"/>
    <s v="Alumbrado Público"/>
    <n v="0"/>
    <n v="0"/>
    <n v="0"/>
    <n v="0"/>
  </r>
  <r>
    <s v="E.E. Quito"/>
    <x v="1"/>
    <x v="6"/>
    <s v="Industrial"/>
    <n v="8"/>
    <n v="78.358109999999996"/>
    <n v="5928.45"/>
    <n v="3893.22"/>
  </r>
  <r>
    <s v="E.E. Quito"/>
    <x v="1"/>
    <x v="6"/>
    <s v="Industrial"/>
    <n v="3"/>
    <n v="1.8759999999999999"/>
    <n v="243.97"/>
    <n v="225.99"/>
  </r>
  <r>
    <s v="E.E. Quito"/>
    <x v="1"/>
    <x v="6"/>
    <s v="Industrial"/>
    <n v="19"/>
    <n v="8.5090199999999996"/>
    <n v="728.59"/>
    <n v="759.27"/>
  </r>
  <r>
    <s v="E.E. Quito"/>
    <x v="1"/>
    <x v="6"/>
    <s v="Otros"/>
    <n v="13"/>
    <n v="23.31232"/>
    <n v="2537.84"/>
    <n v="849.39"/>
  </r>
  <r>
    <s v="E.E. Quito"/>
    <x v="1"/>
    <x v="6"/>
    <s v="Otros"/>
    <n v="445"/>
    <n v="3893.20433"/>
    <n v="323787.06"/>
    <n v="369074.88"/>
  </r>
  <r>
    <s v="E.E. Quito"/>
    <x v="1"/>
    <x v="6"/>
    <s v="Otros"/>
    <n v="365"/>
    <n v="455.59939000000003"/>
    <n v="50630.05"/>
    <n v="55899.1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Industrial"/>
    <n v="0"/>
    <n v="0"/>
    <n v="0"/>
    <n v="0"/>
  </r>
  <r>
    <s v="E.E. Quito"/>
    <x v="1"/>
    <x v="6"/>
    <s v="Industrial"/>
    <n v="571"/>
    <n v="35131.912949999998"/>
    <n v="2961122.35"/>
    <n v="3109068.48"/>
  </r>
  <r>
    <s v="E.E. Quito"/>
    <x v="1"/>
    <x v="6"/>
    <s v="Industrial"/>
    <n v="2"/>
    <n v="2.88422"/>
    <n v="364.95"/>
    <n v="335.04"/>
  </r>
  <r>
    <s v="E.E. Quito"/>
    <x v="1"/>
    <x v="6"/>
    <s v="Otros"/>
    <n v="3"/>
    <n v="6.4655199999999997"/>
    <n v="972.12"/>
    <n v="1306.6600000000001"/>
  </r>
  <r>
    <s v="E.E. Quito"/>
    <x v="1"/>
    <x v="6"/>
    <s v="Otros"/>
    <n v="2885"/>
    <n v="1055.1066599999999"/>
    <n v="92766.42"/>
    <n v="97828.44"/>
  </r>
  <r>
    <s v="E.E. Quito"/>
    <x v="1"/>
    <x v="6"/>
    <s v="Otros"/>
    <n v="0"/>
    <n v="0"/>
    <n v="0"/>
    <n v="0"/>
  </r>
  <r>
    <s v="E.E. Quito"/>
    <x v="1"/>
    <x v="6"/>
    <s v="Otros"/>
    <n v="23"/>
    <n v="4"/>
    <n v="288.19"/>
    <n v="237.77"/>
  </r>
  <r>
    <s v="E.E. Quito"/>
    <x v="1"/>
    <x v="6"/>
    <s v="Comercial"/>
    <n v="46"/>
    <n v="352.35190999999998"/>
    <n v="32170.3"/>
    <n v="35242.629999999997"/>
  </r>
  <r>
    <s v="E.E. Quito"/>
    <x v="1"/>
    <x v="6"/>
    <s v="Comercial"/>
    <n v="27"/>
    <n v="28.95252"/>
    <n v="3528.28"/>
    <n v="3503.79"/>
  </r>
  <r>
    <s v="E.E. Quito"/>
    <x v="1"/>
    <x v="6"/>
    <s v="Comercial"/>
    <n v="623"/>
    <n v="237.45604"/>
    <n v="23270.2"/>
    <n v="26954.35"/>
  </r>
  <r>
    <s v="E.E. Quito"/>
    <x v="1"/>
    <x v="6"/>
    <s v="Otros"/>
    <n v="65"/>
    <n v="406.74637999999999"/>
    <n v="25958.22"/>
    <n v="32167.77"/>
  </r>
  <r>
    <s v="E.E. Quito"/>
    <x v="1"/>
    <x v="6"/>
    <s v="Otros"/>
    <n v="7"/>
    <n v="5.0289999999999999"/>
    <n v="334.9"/>
    <n v="129.87"/>
  </r>
  <r>
    <s v="E.E. Quito"/>
    <x v="1"/>
    <x v="6"/>
    <s v="Otros"/>
    <n v="7"/>
    <n v="16.594760000000001"/>
    <n v="1150.02"/>
    <n v="1092.76"/>
  </r>
  <r>
    <s v="E.E. Quito"/>
    <x v="1"/>
    <x v="6"/>
    <s v="Otros"/>
    <n v="165"/>
    <n v="91.617819999999995"/>
    <n v="10821.27"/>
    <n v="9947.2800000000007"/>
  </r>
  <r>
    <s v="E.E. Quito"/>
    <x v="1"/>
    <x v="6"/>
    <s v="Otros"/>
    <n v="2"/>
    <n v="0.82499999999999996"/>
    <n v="34.4"/>
    <n v="34.4"/>
  </r>
  <r>
    <s v="E.E. Quito"/>
    <x v="1"/>
    <x v="6"/>
    <s v="Otros"/>
    <n v="89"/>
    <n v="411.94857999999999"/>
    <n v="28284.55"/>
    <n v="28014.16"/>
  </r>
  <r>
    <s v="E.E. Quito"/>
    <x v="1"/>
    <x v="6"/>
    <s v="Otros"/>
    <n v="58"/>
    <n v="69.110399999999998"/>
    <n v="6022.76"/>
    <n v="5961.62"/>
  </r>
  <r>
    <s v="E.E. Quito"/>
    <x v="1"/>
    <x v="6"/>
    <s v="Otros"/>
    <n v="646"/>
    <n v="283.61095999999998"/>
    <n v="21203.07"/>
    <n v="19982.68999999999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2"/>
    <n v="126.62504"/>
    <n v="8920.19"/>
    <n v="8920.19"/>
  </r>
  <r>
    <s v="E.E. Quito"/>
    <x v="1"/>
    <x v="6"/>
    <s v="Comercial"/>
    <n v="328"/>
    <n v="13250.081749999999"/>
    <n v="1333701.99"/>
    <n v="1374143.87"/>
  </r>
  <r>
    <s v="E.E. Quito"/>
    <x v="1"/>
    <x v="6"/>
    <s v="Comercial"/>
    <n v="6"/>
    <n v="10.185739999999999"/>
    <n v="1305.8"/>
    <n v="881.86"/>
  </r>
  <r>
    <s v="E.E. Quito"/>
    <x v="1"/>
    <x v="6"/>
    <s v="Otros"/>
    <n v="5"/>
    <n v="24.050160000000002"/>
    <n v="1741.6"/>
    <n v="1556.12"/>
  </r>
  <r>
    <s v="E.E. Quito"/>
    <x v="1"/>
    <x v="6"/>
    <s v="Otros"/>
    <n v="0"/>
    <n v="0"/>
    <n v="0"/>
    <n v="0"/>
  </r>
  <r>
    <s v="E.E. Quito"/>
    <x v="1"/>
    <x v="6"/>
    <s v="Otros"/>
    <n v="9"/>
    <n v="13.239000000000001"/>
    <n v="1358.58"/>
    <n v="1322.38"/>
  </r>
  <r>
    <s v="E.E. Quito"/>
    <x v="1"/>
    <x v="6"/>
    <s v="Otros"/>
    <n v="65"/>
    <n v="330.03086999999999"/>
    <n v="23682.03"/>
    <n v="24800.21"/>
  </r>
  <r>
    <s v="E.E. Quito"/>
    <x v="1"/>
    <x v="6"/>
    <s v="Otros"/>
    <n v="41"/>
    <n v="80.771100000000004"/>
    <n v="6362.3"/>
    <n v="7689.27"/>
  </r>
  <r>
    <s v="E.E. Quito"/>
    <x v="1"/>
    <x v="6"/>
    <s v="Otros"/>
    <n v="284"/>
    <n v="150.94875999999999"/>
    <n v="11091.42"/>
    <n v="10137.030000000001"/>
  </r>
  <r>
    <s v="E.E. Quito"/>
    <x v="1"/>
    <x v="6"/>
    <s v="Alumbrado Público"/>
    <n v="1"/>
    <n v="19320.91059"/>
    <n v="1628165.31"/>
    <n v="1600276.99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0"/>
    <n v="0"/>
    <n v="0"/>
    <n v="0"/>
  </r>
  <r>
    <s v="E.E. Quito"/>
    <x v="1"/>
    <x v="6"/>
    <s v="Otros"/>
    <n v="151"/>
    <n v="43.525539999999999"/>
    <n v="5231.8599999999997"/>
    <n v="4621.25"/>
  </r>
  <r>
    <s v="E.E. Quito"/>
    <x v="1"/>
    <x v="6"/>
    <s v="Otros"/>
    <n v="357"/>
    <n v="2781.63166"/>
    <n v="241100.68"/>
    <n v="263795.28999999998"/>
  </r>
  <r>
    <s v="E.E. Quito"/>
    <x v="1"/>
    <x v="6"/>
    <s v="Otros"/>
    <n v="2"/>
    <n v="7.8550599999999999"/>
    <n v="846.79"/>
    <n v="0"/>
  </r>
  <r>
    <s v="E.E. Quito"/>
    <x v="1"/>
    <x v="6"/>
    <s v="Otros"/>
    <n v="1275"/>
    <n v="1966.1204399999999"/>
    <n v="208488.88"/>
    <n v="197561.16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1"/>
    <n v="2907.72"/>
    <n v="218851.72"/>
    <n v="218851.72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1.4680200000000001"/>
    <n v="166.99"/>
    <n v="112.77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"/>
    <n v="263.72800000000001"/>
    <n v="16695.54"/>
    <n v="16695.54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Industrial"/>
    <n v="556"/>
    <n v="40516.697419999997"/>
    <n v="3399541.56"/>
    <n v="3103414.26"/>
  </r>
  <r>
    <s v="E.E. Quito"/>
    <x v="1"/>
    <x v="8"/>
    <s v="Industrial"/>
    <n v="2"/>
    <n v="2.7643599999999999"/>
    <n v="342.18"/>
    <n v="343.78"/>
  </r>
  <r>
    <s v="E.E. Quito"/>
    <x v="1"/>
    <x v="8"/>
    <s v="Otros"/>
    <n v="3"/>
    <n v="0.76900999999999997"/>
    <n v="615.46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112.52137999999999"/>
    <n v="8072.69"/>
    <n v="8072.69"/>
  </r>
  <r>
    <s v="E.E. Quito"/>
    <x v="1"/>
    <x v="8"/>
    <s v="Comercial"/>
    <n v="324"/>
    <n v="14479.83268"/>
    <n v="1434906.22"/>
    <n v="1325118.8999999999"/>
  </r>
  <r>
    <s v="E.E. Quito"/>
    <x v="1"/>
    <x v="8"/>
    <s v="Comercial"/>
    <n v="6"/>
    <n v="9.8158600000000007"/>
    <n v="1212.75"/>
    <n v="1175.77"/>
  </r>
  <r>
    <s v="E.E. Quito"/>
    <x v="1"/>
    <x v="8"/>
    <s v="Otros"/>
    <n v="5"/>
    <n v="20.1416"/>
    <n v="1519.52"/>
    <n v="874.6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32"/>
    <n v="36.846789999999999"/>
    <n v="4564.1000000000004"/>
    <n v="3236.69"/>
  </r>
  <r>
    <s v="E.E. Quito"/>
    <x v="1"/>
    <x v="8"/>
    <s v="Otros"/>
    <n v="353"/>
    <n v="2859.8811300000002"/>
    <n v="246927.26"/>
    <n v="202684.64"/>
  </r>
  <r>
    <s v="E.E. Quito"/>
    <x v="1"/>
    <x v="8"/>
    <s v="Otros"/>
    <n v="2"/>
    <n v="8.5345499999999994"/>
    <n v="844.22"/>
    <n v="0"/>
  </r>
  <r>
    <s v="E.E. Quito"/>
    <x v="1"/>
    <x v="8"/>
    <s v="Otros"/>
    <n v="1258"/>
    <n v="1981.67488"/>
    <n v="208834.64"/>
    <n v="181868.44"/>
  </r>
  <r>
    <s v="E.E. Quito"/>
    <x v="1"/>
    <x v="8"/>
    <s v="Otros"/>
    <n v="8938"/>
    <n v="2323.7478799999999"/>
    <n v="201996.15"/>
    <n v="178627.86"/>
  </r>
  <r>
    <s v="E.E. Quito"/>
    <x v="1"/>
    <x v="8"/>
    <s v="Otros"/>
    <n v="0"/>
    <n v="0"/>
    <n v="0"/>
    <n v="0"/>
  </r>
  <r>
    <s v="E.E. Quito"/>
    <x v="1"/>
    <x v="8"/>
    <s v="Otros"/>
    <n v="52"/>
    <n v="18.267800000000001"/>
    <n v="1436.75"/>
    <n v="1283.1099999999999"/>
  </r>
  <r>
    <s v="E.E. Quito"/>
    <x v="1"/>
    <x v="8"/>
    <s v="Otros"/>
    <n v="46"/>
    <n v="13.85416"/>
    <n v="1232.79"/>
    <n v="1141.42"/>
  </r>
  <r>
    <s v="E.E. Quito"/>
    <x v="1"/>
    <x v="8"/>
    <s v="Otros"/>
    <n v="0"/>
    <n v="0"/>
    <n v="0"/>
    <n v="0"/>
  </r>
  <r>
    <s v="E.E. Quito"/>
    <x v="1"/>
    <x v="8"/>
    <s v="Otros"/>
    <n v="216"/>
    <n v="68.523700000000005"/>
    <n v="5037.4399999999996"/>
    <n v="3933.82"/>
  </r>
  <r>
    <s v="E.E. Quito"/>
    <x v="1"/>
    <x v="8"/>
    <s v="Otros"/>
    <n v="234"/>
    <n v="83.731999999999999"/>
    <n v="6153.23"/>
    <n v="5332.42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4"/>
    <n v="14.50806"/>
    <n v="1018.13"/>
    <n v="935.63"/>
  </r>
  <r>
    <s v="E.E. Quito"/>
    <x v="1"/>
    <x v="8"/>
    <s v="Otros"/>
    <n v="0"/>
    <n v="0"/>
    <n v="0"/>
    <n v="0"/>
  </r>
  <r>
    <s v="E.E. Quito"/>
    <x v="1"/>
    <x v="8"/>
    <s v="Otros"/>
    <n v="7"/>
    <n v="10.961"/>
    <n v="909.33"/>
    <n v="366.77"/>
  </r>
  <r>
    <s v="E.E. Quito"/>
    <x v="1"/>
    <x v="8"/>
    <s v="Otros"/>
    <n v="25"/>
    <n v="34.145859999999999"/>
    <n v="3013.93"/>
    <n v="2182.64"/>
  </r>
  <r>
    <s v="E.E. Quito"/>
    <x v="1"/>
    <x v="8"/>
    <s v="Otros"/>
    <n v="0"/>
    <n v="0"/>
    <n v="0"/>
    <n v="0"/>
  </r>
  <r>
    <s v="E.E. Quito"/>
    <x v="1"/>
    <x v="8"/>
    <s v="Residencial"/>
    <n v="158635"/>
    <n v="28117.072260000001"/>
    <n v="2697145.79"/>
    <n v="1665729.25"/>
  </r>
  <r>
    <s v="E.E. Quito"/>
    <x v="1"/>
    <x v="8"/>
    <s v="Residencial"/>
    <n v="20"/>
    <n v="1.5489999999999999"/>
    <n v="227.26"/>
    <n v="200.79"/>
  </r>
  <r>
    <s v="E.E. Quito"/>
    <x v="1"/>
    <x v="8"/>
    <s v="Residencial"/>
    <n v="920697"/>
    <n v="115650.37908"/>
    <n v="11650749.83"/>
    <n v="9030476.0299999993"/>
  </r>
  <r>
    <s v="E.E. Quito"/>
    <x v="1"/>
    <x v="8"/>
    <s v="Residencial"/>
    <n v="0"/>
    <n v="0"/>
    <n v="0"/>
    <n v="0"/>
  </r>
  <r>
    <s v="E.E. Quito"/>
    <x v="1"/>
    <x v="8"/>
    <s v="Alumbrado Público"/>
    <n v="0"/>
    <n v="0"/>
    <n v="0"/>
    <n v="0"/>
  </r>
  <r>
    <s v="E.E. Quito"/>
    <x v="1"/>
    <x v="8"/>
    <s v="Industrial"/>
    <n v="1345"/>
    <n v="12340.99143"/>
    <n v="981119.17"/>
    <n v="875407.51"/>
  </r>
  <r>
    <s v="E.E. Quito"/>
    <x v="1"/>
    <x v="8"/>
    <s v="Industrial"/>
    <n v="1199"/>
    <n v="1727.0591400000001"/>
    <n v="206844.01"/>
    <n v="184924.47"/>
  </r>
  <r>
    <s v="E.E. Quito"/>
    <x v="1"/>
    <x v="8"/>
    <s v="Industrial"/>
    <n v="9057"/>
    <n v="2887.07672"/>
    <n v="233468.23"/>
    <n v="205217.96"/>
  </r>
  <r>
    <s v="E.E. Quito"/>
    <x v="1"/>
    <x v="8"/>
    <s v="Otros"/>
    <n v="11"/>
    <n v="8.0809599999999993"/>
    <n v="1519.63"/>
    <n v="1624.36"/>
  </r>
  <r>
    <s v="E.E. Quito"/>
    <x v="1"/>
    <x v="8"/>
    <s v="Otros"/>
    <n v="33"/>
    <n v="80.984589999999997"/>
    <n v="6289.12"/>
    <n v="7370.88"/>
  </r>
  <r>
    <s v="E.E. Quito"/>
    <x v="1"/>
    <x v="8"/>
    <s v="Otros"/>
    <n v="775"/>
    <n v="208.98097999999999"/>
    <n v="14721.68"/>
    <n v="12466.14"/>
  </r>
  <r>
    <s v="E.E. Quito"/>
    <x v="1"/>
    <x v="8"/>
    <s v="Comercial"/>
    <n v="2622"/>
    <n v="19155.368419999999"/>
    <n v="1838053.97"/>
    <n v="1653871.29"/>
  </r>
  <r>
    <s v="E.E. Quito"/>
    <x v="1"/>
    <x v="8"/>
    <s v="Comercial"/>
    <n v="5744"/>
    <n v="9598.7857700000004"/>
    <n v="1103928.98"/>
    <n v="1027056.58"/>
  </r>
  <r>
    <s v="E.E. Quito"/>
    <x v="1"/>
    <x v="8"/>
    <s v="Comercial"/>
    <n v="133145"/>
    <n v="32731.891329999999"/>
    <n v="3171340.61"/>
    <n v="2855382.18"/>
  </r>
  <r>
    <s v="E.E. Quito"/>
    <x v="1"/>
    <x v="8"/>
    <s v="Otros"/>
    <n v="25"/>
    <n v="108.62873999999999"/>
    <n v="9017.65"/>
    <n v="8894.41"/>
  </r>
  <r>
    <s v="E.E. Quito"/>
    <x v="1"/>
    <x v="8"/>
    <s v="Otros"/>
    <n v="61"/>
    <n v="82.817300000000003"/>
    <n v="8623.41"/>
    <n v="6664.62"/>
  </r>
  <r>
    <s v="E.E. Quito"/>
    <x v="1"/>
    <x v="8"/>
    <s v="Otros"/>
    <n v="25"/>
    <n v="131.54311999999999"/>
    <n v="5279.24"/>
    <n v="5051.8900000000003"/>
  </r>
  <r>
    <s v="E.E. Quito"/>
    <x v="1"/>
    <x v="8"/>
    <s v="Otros"/>
    <n v="34"/>
    <n v="229.23555999999999"/>
    <n v="15302.62"/>
    <n v="14349.47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1"/>
    <n v="445.10399999999998"/>
    <n v="40815.33"/>
    <n v="40815.3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9"/>
    <n v="48.319299999999998"/>
    <n v="2949.47"/>
    <n v="3033.95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5"/>
    <n v="73.945809999999994"/>
    <n v="6543.61"/>
    <n v="6164.16"/>
  </r>
  <r>
    <s v="E.E. Quito"/>
    <x v="1"/>
    <x v="8"/>
    <s v="Industrial"/>
    <n v="0"/>
    <n v="0"/>
    <n v="0"/>
    <n v="0"/>
  </r>
  <r>
    <s v="E.E. Quito"/>
    <x v="1"/>
    <x v="8"/>
    <s v="Industrial"/>
    <n v="7"/>
    <n v="658.40063999999995"/>
    <n v="53123.83"/>
    <n v="48463.77"/>
  </r>
  <r>
    <s v="E.E. Quito"/>
    <x v="1"/>
    <x v="8"/>
    <s v="Industr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"/>
    <n v="50.858029999999999"/>
    <n v="6612.85"/>
    <n v="6612.85"/>
  </r>
  <r>
    <s v="E.E. Quito"/>
    <x v="1"/>
    <x v="8"/>
    <s v="Otros"/>
    <n v="0"/>
    <n v="0"/>
    <n v="0"/>
    <n v="0"/>
  </r>
  <r>
    <s v="E.E. Quito"/>
    <x v="1"/>
    <x v="8"/>
    <s v="Otros"/>
    <n v="131"/>
    <n v="8836.3575799999999"/>
    <n v="643276.34"/>
    <n v="511124.9"/>
  </r>
  <r>
    <s v="E.E. Quito"/>
    <x v="1"/>
    <x v="8"/>
    <s v="Otros"/>
    <n v="1"/>
    <n v="0.67100000000000004"/>
    <n v="66.86"/>
    <n v="0"/>
  </r>
  <r>
    <s v="E.E. Quito"/>
    <x v="1"/>
    <x v="8"/>
    <s v="Comercial"/>
    <n v="6"/>
    <n v="546.11107000000004"/>
    <n v="53023.24"/>
    <n v="47300.04"/>
  </r>
  <r>
    <s v="E.E. Quito"/>
    <x v="1"/>
    <x v="8"/>
    <s v="Comercial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0"/>
    <n v="864.69964000000004"/>
    <n v="55829.87"/>
    <n v="54375.23"/>
  </r>
  <r>
    <s v="E.E. Quito"/>
    <x v="1"/>
    <x v="8"/>
    <s v="Otros"/>
    <n v="0"/>
    <n v="0"/>
    <n v="0"/>
    <n v="0"/>
  </r>
  <r>
    <s v="E.E. Quito"/>
    <x v="1"/>
    <x v="8"/>
    <s v="Otros"/>
    <n v="29"/>
    <n v="2917.7813500000002"/>
    <n v="184376.81"/>
    <n v="180114.08"/>
  </r>
  <r>
    <s v="E.E. Quito"/>
    <x v="1"/>
    <x v="8"/>
    <s v="Otros"/>
    <n v="1"/>
    <n v="0.40085999999999999"/>
    <n v="40.049999999999997"/>
    <n v="46.69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1"/>
    <n v="0"/>
    <n v="9.11"/>
    <n v="0"/>
  </r>
  <r>
    <s v="E.E. Quito"/>
    <x v="1"/>
    <x v="8"/>
    <s v="Residencial"/>
    <n v="34"/>
    <n v="3.9849999999999999"/>
    <n v="397.71"/>
    <n v="248.95"/>
  </r>
  <r>
    <s v="E.E. Quito"/>
    <x v="1"/>
    <x v="8"/>
    <s v="Otros"/>
    <n v="1"/>
    <n v="7.2304000000000004"/>
    <n v="595.96"/>
    <n v="493.97"/>
  </r>
  <r>
    <s v="E.E. Quito"/>
    <x v="1"/>
    <x v="8"/>
    <s v="Otros"/>
    <n v="4"/>
    <n v="27.038070000000001"/>
    <n v="2260.36"/>
    <n v="2666.73"/>
  </r>
  <r>
    <s v="E.E. Quito"/>
    <x v="1"/>
    <x v="8"/>
    <s v="Otros"/>
    <n v="18"/>
    <n v="55.825859999999999"/>
    <n v="5411.58"/>
    <n v="2099.06"/>
  </r>
  <r>
    <s v="E.E. Quito"/>
    <x v="1"/>
    <x v="8"/>
    <s v="Otros"/>
    <n v="95"/>
    <n v="35.737000000000002"/>
    <n v="3162.54"/>
    <n v="2253.81"/>
  </r>
  <r>
    <s v="E.E. Quito"/>
    <x v="1"/>
    <x v="8"/>
    <s v="Otros"/>
    <n v="0"/>
    <n v="0"/>
    <n v="0"/>
    <n v="0"/>
  </r>
  <r>
    <s v="E.E. Quito"/>
    <x v="1"/>
    <x v="8"/>
    <s v="Otros"/>
    <n v="27"/>
    <n v="6.3579600000000003"/>
    <n v="513.08000000000004"/>
    <n v="672.68"/>
  </r>
  <r>
    <s v="E.E. Quito"/>
    <x v="1"/>
    <x v="8"/>
    <s v="Residencial"/>
    <n v="0"/>
    <n v="0"/>
    <n v="0"/>
    <n v="0"/>
  </r>
  <r>
    <s v="E.E. Quito"/>
    <x v="1"/>
    <x v="8"/>
    <s v="Otros"/>
    <n v="17"/>
    <n v="1.7569999999999999"/>
    <n v="156.34"/>
    <n v="136.02000000000001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8"/>
    <s v="Otros"/>
    <n v="26"/>
    <n v="173.99781999999999"/>
    <n v="15147.58"/>
    <n v="15203.55"/>
  </r>
  <r>
    <s v="E.E. Quito"/>
    <x v="1"/>
    <x v="8"/>
    <s v="Otros"/>
    <n v="0"/>
    <n v="0"/>
    <n v="0"/>
    <n v="0"/>
  </r>
  <r>
    <s v="E.E. Quito"/>
    <x v="1"/>
    <x v="8"/>
    <s v="Residencial"/>
    <n v="0"/>
    <n v="0"/>
    <n v="0"/>
    <n v="0"/>
  </r>
  <r>
    <s v="E.E. Quito"/>
    <x v="1"/>
    <x v="8"/>
    <s v="Alumbrado Público"/>
    <n v="0"/>
    <n v="0"/>
    <n v="0"/>
    <n v="0"/>
  </r>
  <r>
    <s v="E.E. Quito"/>
    <x v="1"/>
    <x v="8"/>
    <s v="Industrial"/>
    <n v="8"/>
    <n v="100.37141"/>
    <n v="7564.44"/>
    <n v="7529.19"/>
  </r>
  <r>
    <s v="E.E. Quito"/>
    <x v="1"/>
    <x v="8"/>
    <s v="Industrial"/>
    <n v="4"/>
    <n v="2.3530000000000002"/>
    <n v="287.33"/>
    <n v="299.70999999999998"/>
  </r>
  <r>
    <s v="E.E. Quito"/>
    <x v="1"/>
    <x v="8"/>
    <s v="Industrial"/>
    <n v="20"/>
    <n v="7.8780200000000002"/>
    <n v="669.66"/>
    <n v="580.17999999999995"/>
  </r>
  <r>
    <s v="E.E. Quito"/>
    <x v="1"/>
    <x v="8"/>
    <s v="Otros"/>
    <n v="13"/>
    <n v="22.1785"/>
    <n v="2375.86"/>
    <n v="1889.4"/>
  </r>
  <r>
    <s v="E.E. Quito"/>
    <x v="1"/>
    <x v="8"/>
    <s v="Otros"/>
    <n v="444"/>
    <n v="4412.2140300000001"/>
    <n v="363610.47"/>
    <n v="349152.55"/>
  </r>
  <r>
    <s v="E.E. Quito"/>
    <x v="1"/>
    <x v="8"/>
    <s v="Otros"/>
    <n v="362"/>
    <n v="460.51339999999999"/>
    <n v="50816.72"/>
    <n v="41799.65"/>
  </r>
  <r>
    <s v="E.E. Quito"/>
    <x v="1"/>
    <x v="8"/>
    <s v="Otros"/>
    <n v="2856"/>
    <n v="1041.48658"/>
    <n v="92607.99"/>
    <n v="68164.03"/>
  </r>
  <r>
    <s v="E.E. Quito"/>
    <x v="1"/>
    <x v="8"/>
    <s v="Otros"/>
    <n v="0"/>
    <n v="0"/>
    <n v="0"/>
    <n v="0"/>
  </r>
  <r>
    <s v="E.E. Quito"/>
    <x v="1"/>
    <x v="8"/>
    <s v="Otros"/>
    <n v="23"/>
    <n v="4.12"/>
    <n v="296.27"/>
    <n v="261.45"/>
  </r>
  <r>
    <s v="E.E. Quito"/>
    <x v="1"/>
    <x v="8"/>
    <s v="Comercial"/>
    <n v="46"/>
    <n v="382.07175999999998"/>
    <n v="34657.26"/>
    <n v="56790.04"/>
  </r>
  <r>
    <s v="E.E. Quito"/>
    <x v="1"/>
    <x v="8"/>
    <s v="Comercial"/>
    <n v="28"/>
    <n v="27.61514"/>
    <n v="3594.72"/>
    <n v="7536.05"/>
  </r>
  <r>
    <s v="E.E. Quito"/>
    <x v="1"/>
    <x v="8"/>
    <s v="Comercial"/>
    <n v="670"/>
    <n v="255.59378000000001"/>
    <n v="25078.05"/>
    <n v="20254.66"/>
  </r>
  <r>
    <s v="E.E. Quito"/>
    <x v="1"/>
    <x v="8"/>
    <s v="Otros"/>
    <n v="65"/>
    <n v="406.71118000000001"/>
    <n v="26346.080000000002"/>
    <n v="15645.06"/>
  </r>
  <r>
    <s v="E.E. Quito"/>
    <x v="1"/>
    <x v="8"/>
    <s v="Otros"/>
    <n v="7"/>
    <n v="5.5309999999999997"/>
    <n v="366.37"/>
    <n v="111.83"/>
  </r>
  <r>
    <s v="E.E. Quito"/>
    <x v="1"/>
    <x v="8"/>
    <s v="Otros"/>
    <n v="7"/>
    <n v="16.274850000000001"/>
    <n v="1135.24"/>
    <n v="927.06"/>
  </r>
  <r>
    <s v="E.E. Quito"/>
    <x v="1"/>
    <x v="8"/>
    <s v="Otros"/>
    <n v="151"/>
    <n v="92.052400000000006"/>
    <n v="10920.53"/>
    <n v="12717.26"/>
  </r>
  <r>
    <s v="E.E. Quito"/>
    <x v="1"/>
    <x v="8"/>
    <s v="Otros"/>
    <n v="2"/>
    <n v="0.753"/>
    <n v="31.52"/>
    <n v="30.78"/>
  </r>
  <r>
    <s v="E.E. Quito"/>
    <x v="1"/>
    <x v="8"/>
    <s v="Otros"/>
    <n v="88"/>
    <n v="437.24846000000002"/>
    <n v="29588.54"/>
    <n v="31169.31"/>
  </r>
  <r>
    <s v="E.E. Quito"/>
    <x v="1"/>
    <x v="8"/>
    <s v="Otros"/>
    <n v="57"/>
    <n v="74.691599999999994"/>
    <n v="6394.44"/>
    <n v="4075.03"/>
  </r>
  <r>
    <s v="E.E. Quito"/>
    <x v="1"/>
    <x v="8"/>
    <s v="Otros"/>
    <n v="616"/>
    <n v="294.44997999999998"/>
    <n v="22280.39"/>
    <n v="13689.13"/>
  </r>
  <r>
    <s v="E.E. Quito"/>
    <x v="1"/>
    <x v="8"/>
    <s v="Otros"/>
    <n v="8"/>
    <n v="12.823"/>
    <n v="1325.54"/>
    <n v="1325.54"/>
  </r>
  <r>
    <s v="E.E. Quito"/>
    <x v="1"/>
    <x v="8"/>
    <s v="Otros"/>
    <n v="66"/>
    <n v="408.71224999999998"/>
    <n v="28483.75"/>
    <n v="21192.58"/>
  </r>
  <r>
    <s v="E.E. Quito"/>
    <x v="1"/>
    <x v="8"/>
    <s v="Otros"/>
    <n v="41"/>
    <n v="83.115679999999998"/>
    <n v="6554.58"/>
    <n v="4862.2"/>
  </r>
  <r>
    <s v="E.E. Quito"/>
    <x v="1"/>
    <x v="8"/>
    <s v="Otros"/>
    <n v="269"/>
    <n v="139.73676"/>
    <n v="10327.61"/>
    <n v="8784.67"/>
  </r>
  <r>
    <s v="E.E. Quito"/>
    <x v="1"/>
    <x v="8"/>
    <s v="Alumbrado Público"/>
    <n v="1"/>
    <n v="19289.56134"/>
    <n v="1737137.96"/>
    <n v="1564708.13"/>
  </r>
  <r>
    <s v="E.E. Quito"/>
    <x v="1"/>
    <x v="8"/>
    <s v="Otros"/>
    <n v="0"/>
    <n v="0"/>
    <n v="0"/>
    <n v="0"/>
  </r>
  <r>
    <s v="E.E. Quito"/>
    <x v="1"/>
    <x v="8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1"/>
    <n v="1749.7439999999999"/>
    <n v="137856"/>
    <n v="137856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1.5503100000000001"/>
    <n v="145.77000000000001"/>
    <n v="235.2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"/>
    <n v="224.904"/>
    <n v="14493.83"/>
    <n v="14493.83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Industrial"/>
    <n v="552"/>
    <n v="32213.45809"/>
    <n v="2748142.73"/>
    <n v="2837648.06"/>
  </r>
  <r>
    <s v="E.E. Quito"/>
    <x v="1"/>
    <x v="9"/>
    <s v="Industrial"/>
    <n v="2"/>
    <n v="2.7174399999999999"/>
    <n v="343.78"/>
    <n v="404.58"/>
  </r>
  <r>
    <s v="E.E. Quito"/>
    <x v="1"/>
    <x v="9"/>
    <s v="Otros"/>
    <n v="3"/>
    <n v="0.61738999999999999"/>
    <n v="489.6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105.36154999999999"/>
    <n v="7551.88"/>
    <n v="7551.88"/>
  </r>
  <r>
    <s v="E.E. Quito"/>
    <x v="1"/>
    <x v="9"/>
    <s v="Comercial"/>
    <n v="315"/>
    <n v="12766.674360000001"/>
    <n v="1278007.07"/>
    <n v="1303540.19"/>
  </r>
  <r>
    <s v="E.E. Quito"/>
    <x v="1"/>
    <x v="9"/>
    <s v="Comercial"/>
    <n v="6"/>
    <n v="9.1577599999999997"/>
    <n v="1175.1500000000001"/>
    <n v="1315.8"/>
  </r>
  <r>
    <s v="E.E. Quito"/>
    <x v="1"/>
    <x v="9"/>
    <s v="Otros"/>
    <n v="5"/>
    <n v="17.66264"/>
    <n v="1230.5899999999999"/>
    <n v="1258.06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24"/>
    <n v="30.887820000000001"/>
    <n v="3876.91"/>
    <n v="4194.53"/>
  </r>
  <r>
    <s v="E.E. Quito"/>
    <x v="1"/>
    <x v="9"/>
    <s v="Otros"/>
    <n v="351"/>
    <n v="2508.0468799999999"/>
    <n v="219972.48000000001"/>
    <n v="271235.83"/>
  </r>
  <r>
    <s v="E.E. Quito"/>
    <x v="1"/>
    <x v="9"/>
    <s v="Otros"/>
    <n v="2"/>
    <n v="6.5416299999999996"/>
    <n v="729.57"/>
    <n v="729.57"/>
  </r>
  <r>
    <s v="E.E. Quito"/>
    <x v="1"/>
    <x v="9"/>
    <s v="Otros"/>
    <n v="1256"/>
    <n v="1801.93938"/>
    <n v="195365.19"/>
    <n v="209516.43"/>
  </r>
  <r>
    <s v="E.E. Quito"/>
    <x v="1"/>
    <x v="9"/>
    <s v="Otros"/>
    <n v="8907"/>
    <n v="2149.7649000000001"/>
    <n v="186560.91"/>
    <n v="200658.47"/>
  </r>
  <r>
    <s v="E.E. Quito"/>
    <x v="1"/>
    <x v="9"/>
    <s v="Otros"/>
    <n v="0"/>
    <n v="0"/>
    <n v="0"/>
    <n v="0"/>
  </r>
  <r>
    <s v="E.E. Quito"/>
    <x v="1"/>
    <x v="9"/>
    <s v="Otros"/>
    <n v="50"/>
    <n v="16.649699999999999"/>
    <n v="1306.74"/>
    <n v="953.56"/>
  </r>
  <r>
    <s v="E.E. Quito"/>
    <x v="1"/>
    <x v="9"/>
    <s v="Otros"/>
    <n v="45"/>
    <n v="10.861700000000001"/>
    <n v="948.32"/>
    <n v="866.34"/>
  </r>
  <r>
    <s v="E.E. Quito"/>
    <x v="1"/>
    <x v="9"/>
    <s v="Otros"/>
    <n v="0"/>
    <n v="0"/>
    <n v="0"/>
    <n v="0"/>
  </r>
  <r>
    <s v="E.E. Quito"/>
    <x v="1"/>
    <x v="9"/>
    <s v="Otros"/>
    <n v="216"/>
    <n v="59.0944"/>
    <n v="4264.9799999999996"/>
    <n v="5453.28"/>
  </r>
  <r>
    <s v="E.E. Quito"/>
    <x v="1"/>
    <x v="9"/>
    <s v="Otros"/>
    <n v="233"/>
    <n v="73.729500000000002"/>
    <n v="5353.66"/>
    <n v="5488.6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4"/>
    <n v="12.96228"/>
    <n v="925"/>
    <n v="923.6"/>
  </r>
  <r>
    <s v="E.E. Quito"/>
    <x v="1"/>
    <x v="9"/>
    <s v="Otros"/>
    <n v="0"/>
    <n v="0"/>
    <n v="0"/>
    <n v="0"/>
  </r>
  <r>
    <s v="E.E. Quito"/>
    <x v="1"/>
    <x v="9"/>
    <s v="Otros"/>
    <n v="7"/>
    <n v="9.8849999999999998"/>
    <n v="837.22"/>
    <n v="996.55"/>
  </r>
  <r>
    <s v="E.E. Quito"/>
    <x v="1"/>
    <x v="9"/>
    <s v="Otros"/>
    <n v="25"/>
    <n v="34.268000000000001"/>
    <n v="3030.43"/>
    <n v="3148.51"/>
  </r>
  <r>
    <s v="E.E. Quito"/>
    <x v="1"/>
    <x v="9"/>
    <s v="Otros"/>
    <n v="0"/>
    <n v="0"/>
    <n v="0"/>
    <n v="0"/>
  </r>
  <r>
    <s v="E.E. Quito"/>
    <x v="1"/>
    <x v="9"/>
    <s v="Residencial"/>
    <n v="159386"/>
    <n v="26036.230899999999"/>
    <n v="2483110.0499999998"/>
    <n v="1822221.97"/>
  </r>
  <r>
    <s v="E.E. Quito"/>
    <x v="1"/>
    <x v="9"/>
    <s v="Residencial"/>
    <n v="21"/>
    <n v="1.4330000000000001"/>
    <n v="213.65"/>
    <n v="206.06"/>
  </r>
  <r>
    <s v="E.E. Quito"/>
    <x v="1"/>
    <x v="9"/>
    <s v="Residencial"/>
    <n v="919132"/>
    <n v="106962.46553"/>
    <n v="10539172.130000001"/>
    <n v="9850346.3699999992"/>
  </r>
  <r>
    <s v="E.E. Quito"/>
    <x v="1"/>
    <x v="9"/>
    <s v="Residencial"/>
    <n v="0"/>
    <n v="0"/>
    <n v="0"/>
    <n v="0"/>
  </r>
  <r>
    <s v="E.E. Quito"/>
    <x v="1"/>
    <x v="9"/>
    <s v="Alumbrado Público"/>
    <n v="0"/>
    <n v="0"/>
    <n v="0"/>
    <n v="0"/>
  </r>
  <r>
    <s v="E.E. Quito"/>
    <x v="1"/>
    <x v="9"/>
    <s v="Industrial"/>
    <n v="1353"/>
    <n v="10486.621929999999"/>
    <n v="861924.83"/>
    <n v="962740.59"/>
  </r>
  <r>
    <s v="E.E. Quito"/>
    <x v="1"/>
    <x v="9"/>
    <s v="Industrial"/>
    <n v="1200"/>
    <n v="1541.6424199999999"/>
    <n v="189080.48"/>
    <n v="201637.2"/>
  </r>
  <r>
    <s v="E.E. Quito"/>
    <x v="1"/>
    <x v="9"/>
    <s v="Industrial"/>
    <n v="9085"/>
    <n v="2672.3897999999999"/>
    <n v="215017.9"/>
    <n v="239691.12"/>
  </r>
  <r>
    <s v="E.E. Quito"/>
    <x v="1"/>
    <x v="9"/>
    <s v="Otros"/>
    <n v="9"/>
    <n v="6.6110600000000002"/>
    <n v="1186.54"/>
    <n v="1269.07"/>
  </r>
  <r>
    <s v="E.E. Quito"/>
    <x v="1"/>
    <x v="9"/>
    <s v="Otros"/>
    <n v="33"/>
    <n v="71.003649999999993"/>
    <n v="5648.12"/>
    <n v="4314.5600000000004"/>
  </r>
  <r>
    <s v="E.E. Quito"/>
    <x v="1"/>
    <x v="9"/>
    <s v="Otros"/>
    <n v="771"/>
    <n v="185.63919999999999"/>
    <n v="12946.53"/>
    <n v="14240.61"/>
  </r>
  <r>
    <s v="E.E. Quito"/>
    <x v="1"/>
    <x v="9"/>
    <s v="Comercial"/>
    <n v="2628"/>
    <n v="17786.039079999999"/>
    <n v="1727489.9"/>
    <n v="1980960.98"/>
  </r>
  <r>
    <s v="E.E. Quito"/>
    <x v="1"/>
    <x v="9"/>
    <s v="Comercial"/>
    <n v="5744"/>
    <n v="9092.6071900000006"/>
    <n v="1062070.56"/>
    <n v="1140243.07"/>
  </r>
  <r>
    <s v="E.E. Quito"/>
    <x v="1"/>
    <x v="9"/>
    <s v="Comercial"/>
    <n v="133193"/>
    <n v="30646.984179999999"/>
    <n v="2970845.12"/>
    <n v="3235932.81"/>
  </r>
  <r>
    <s v="E.E. Quito"/>
    <x v="1"/>
    <x v="9"/>
    <s v="Otros"/>
    <n v="25"/>
    <n v="113.13361"/>
    <n v="9204.5400000000009"/>
    <n v="16754.61"/>
  </r>
  <r>
    <s v="E.E. Quito"/>
    <x v="1"/>
    <x v="9"/>
    <s v="Otros"/>
    <n v="59"/>
    <n v="82.90334"/>
    <n v="8624.9"/>
    <n v="8445.42"/>
  </r>
  <r>
    <s v="E.E. Quito"/>
    <x v="1"/>
    <x v="9"/>
    <s v="Otros"/>
    <n v="25"/>
    <n v="117.60578"/>
    <n v="4721.74"/>
    <n v="5041.57"/>
  </r>
  <r>
    <s v="E.E. Quito"/>
    <x v="1"/>
    <x v="9"/>
    <s v="Otros"/>
    <n v="34"/>
    <n v="196.31703999999999"/>
    <n v="13326.04"/>
    <n v="15622.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1"/>
    <n v="403.63200000000001"/>
    <n v="37250.35"/>
    <n v="37250.35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9"/>
    <n v="40.478850000000001"/>
    <n v="2574.58"/>
    <n v="1045.31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4"/>
    <n v="62.873809999999999"/>
    <n v="5934.33"/>
    <n v="5601.4"/>
  </r>
  <r>
    <s v="E.E. Quito"/>
    <x v="1"/>
    <x v="9"/>
    <s v="Industrial"/>
    <n v="0"/>
    <n v="0"/>
    <n v="0"/>
    <n v="0"/>
  </r>
  <r>
    <s v="E.E. Quito"/>
    <x v="1"/>
    <x v="9"/>
    <s v="Industrial"/>
    <n v="7"/>
    <n v="548.65692999999999"/>
    <n v="44772.43"/>
    <n v="79502.97"/>
  </r>
  <r>
    <s v="E.E. Quito"/>
    <x v="1"/>
    <x v="9"/>
    <s v="Industr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"/>
    <n v="37.876890000000003"/>
    <n v="4632.5"/>
    <n v="4632.5"/>
  </r>
  <r>
    <s v="E.E. Quito"/>
    <x v="1"/>
    <x v="9"/>
    <s v="Otros"/>
    <n v="0"/>
    <n v="0"/>
    <n v="0"/>
    <n v="0"/>
  </r>
  <r>
    <s v="E.E. Quito"/>
    <x v="1"/>
    <x v="9"/>
    <s v="Otros"/>
    <n v="131"/>
    <n v="7719.4759899999999"/>
    <n v="568698.88"/>
    <n v="874123.15"/>
  </r>
  <r>
    <s v="E.E. Quito"/>
    <x v="1"/>
    <x v="9"/>
    <s v="Otros"/>
    <n v="1"/>
    <n v="0.751"/>
    <n v="81.38"/>
    <n v="154.34"/>
  </r>
  <r>
    <s v="E.E. Quito"/>
    <x v="1"/>
    <x v="9"/>
    <s v="Comercial"/>
    <n v="6"/>
    <n v="496.92219999999998"/>
    <n v="48211.040000000001"/>
    <n v="72260.83"/>
  </r>
  <r>
    <s v="E.E. Quito"/>
    <x v="1"/>
    <x v="9"/>
    <s v="Comercial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0"/>
    <n v="756.75580000000002"/>
    <n v="49682.86"/>
    <n v="67000.259999999995"/>
  </r>
  <r>
    <s v="E.E. Quito"/>
    <x v="1"/>
    <x v="9"/>
    <s v="Otros"/>
    <n v="0"/>
    <n v="0"/>
    <n v="0"/>
    <n v="0"/>
  </r>
  <r>
    <s v="E.E. Quito"/>
    <x v="1"/>
    <x v="9"/>
    <s v="Otros"/>
    <n v="29"/>
    <n v="2402.5844000000002"/>
    <n v="154254.68"/>
    <n v="176967.26"/>
  </r>
  <r>
    <s v="E.E. Quito"/>
    <x v="1"/>
    <x v="9"/>
    <s v="Otros"/>
    <n v="1"/>
    <n v="0.50795999999999997"/>
    <n v="46.69"/>
    <n v="57.27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1"/>
    <n v="0"/>
    <n v="6.03"/>
    <n v="20.94"/>
  </r>
  <r>
    <s v="E.E. Quito"/>
    <x v="1"/>
    <x v="9"/>
    <s v="Residencial"/>
    <n v="36"/>
    <n v="3.3210000000000002"/>
    <n v="328.23"/>
    <n v="377.46"/>
  </r>
  <r>
    <s v="E.E. Quito"/>
    <x v="1"/>
    <x v="9"/>
    <s v="Otros"/>
    <n v="1"/>
    <n v="5.9975500000000004"/>
    <n v="493.97"/>
    <n v="536.91"/>
  </r>
  <r>
    <s v="E.E. Quito"/>
    <x v="1"/>
    <x v="9"/>
    <s v="Otros"/>
    <n v="5"/>
    <n v="30.35239"/>
    <n v="2698.24"/>
    <n v="2149.86"/>
  </r>
  <r>
    <s v="E.E. Quito"/>
    <x v="1"/>
    <x v="9"/>
    <s v="Otros"/>
    <n v="18"/>
    <n v="48.812600000000003"/>
    <n v="4841.16"/>
    <n v="4960.7700000000004"/>
  </r>
  <r>
    <s v="E.E. Quito"/>
    <x v="1"/>
    <x v="9"/>
    <s v="Otros"/>
    <n v="95"/>
    <n v="30.728000000000002"/>
    <n v="2718.07"/>
    <n v="3232.04"/>
  </r>
  <r>
    <s v="E.E. Quito"/>
    <x v="1"/>
    <x v="9"/>
    <s v="Otros"/>
    <n v="0"/>
    <n v="0"/>
    <n v="0"/>
    <n v="0"/>
  </r>
  <r>
    <s v="E.E. Quito"/>
    <x v="1"/>
    <x v="9"/>
    <s v="Otros"/>
    <n v="28"/>
    <n v="6.3307799999999999"/>
    <n v="511.97"/>
    <n v="476.43"/>
  </r>
  <r>
    <s v="E.E. Quito"/>
    <x v="1"/>
    <x v="9"/>
    <s v="Residencial"/>
    <n v="0"/>
    <n v="0"/>
    <n v="0"/>
    <n v="0"/>
  </r>
  <r>
    <s v="E.E. Quito"/>
    <x v="1"/>
    <x v="9"/>
    <s v="Otros"/>
    <n v="17"/>
    <n v="1.946"/>
    <n v="172.89"/>
    <n v="228.99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9"/>
    <s v="Otros"/>
    <n v="26"/>
    <n v="142.27909"/>
    <n v="12707.23"/>
    <n v="12651.26"/>
  </r>
  <r>
    <s v="E.E. Quito"/>
    <x v="1"/>
    <x v="9"/>
    <s v="Otros"/>
    <n v="0"/>
    <n v="0"/>
    <n v="0"/>
    <n v="0"/>
  </r>
  <r>
    <s v="E.E. Quito"/>
    <x v="1"/>
    <x v="9"/>
    <s v="Residencial"/>
    <n v="0"/>
    <n v="0"/>
    <n v="0"/>
    <n v="0"/>
  </r>
  <r>
    <s v="E.E. Quito"/>
    <x v="1"/>
    <x v="9"/>
    <s v="Alumbrado Público"/>
    <n v="0"/>
    <n v="0"/>
    <n v="0"/>
    <n v="0"/>
  </r>
  <r>
    <s v="E.E. Quito"/>
    <x v="1"/>
    <x v="9"/>
    <s v="Industrial"/>
    <n v="8"/>
    <n v="80.236350000000002"/>
    <n v="6082.18"/>
    <n v="9050.93"/>
  </r>
  <r>
    <s v="E.E. Quito"/>
    <x v="1"/>
    <x v="9"/>
    <s v="Industrial"/>
    <n v="4"/>
    <n v="2.82"/>
    <n v="355.49"/>
    <n v="127.47"/>
  </r>
  <r>
    <s v="E.E. Quito"/>
    <x v="1"/>
    <x v="9"/>
    <s v="Industrial"/>
    <n v="20"/>
    <n v="6.9251399999999999"/>
    <n v="574.48"/>
    <n v="635.27"/>
  </r>
  <r>
    <s v="E.E. Quito"/>
    <x v="1"/>
    <x v="9"/>
    <s v="Otros"/>
    <n v="13"/>
    <n v="18.752559999999999"/>
    <n v="2196.25"/>
    <n v="2190.1799999999998"/>
  </r>
  <r>
    <s v="E.E. Quito"/>
    <x v="1"/>
    <x v="9"/>
    <s v="Otros"/>
    <n v="454"/>
    <n v="3799.8241200000002"/>
    <n v="318769.59000000003"/>
    <n v="387791.03"/>
  </r>
  <r>
    <s v="E.E. Quito"/>
    <x v="1"/>
    <x v="9"/>
    <s v="Otros"/>
    <n v="368"/>
    <n v="435.73352999999997"/>
    <n v="48839.31"/>
    <n v="52846.64"/>
  </r>
  <r>
    <s v="E.E. Quito"/>
    <x v="1"/>
    <x v="9"/>
    <s v="Otros"/>
    <n v="2905"/>
    <n v="952.34114"/>
    <n v="83785.05"/>
    <n v="108104.86"/>
  </r>
  <r>
    <s v="E.E. Quito"/>
    <x v="1"/>
    <x v="9"/>
    <s v="Otros"/>
    <n v="0"/>
    <n v="0"/>
    <n v="0"/>
    <n v="0"/>
  </r>
  <r>
    <s v="E.E. Quito"/>
    <x v="1"/>
    <x v="9"/>
    <s v="Otros"/>
    <n v="23"/>
    <n v="3.74"/>
    <n v="270.12"/>
    <n v="228.68"/>
  </r>
  <r>
    <s v="E.E. Quito"/>
    <x v="1"/>
    <x v="9"/>
    <s v="Comercial"/>
    <n v="46"/>
    <n v="309.45235000000002"/>
    <n v="28762.95"/>
    <n v="26799.47"/>
  </r>
  <r>
    <s v="E.E. Quito"/>
    <x v="1"/>
    <x v="9"/>
    <s v="Comercial"/>
    <n v="27"/>
    <n v="26.90924"/>
    <n v="3336.3"/>
    <n v="3535.02"/>
  </r>
  <r>
    <s v="E.E. Quito"/>
    <x v="1"/>
    <x v="9"/>
    <s v="Comercial"/>
    <n v="676"/>
    <n v="240.94785999999999"/>
    <n v="23624.81"/>
    <n v="28557.62"/>
  </r>
  <r>
    <s v="E.E. Quito"/>
    <x v="1"/>
    <x v="9"/>
    <s v="Otros"/>
    <n v="66"/>
    <n v="384.67595999999998"/>
    <n v="24672.41"/>
    <n v="24574.77"/>
  </r>
  <r>
    <s v="E.E. Quito"/>
    <x v="1"/>
    <x v="9"/>
    <s v="Otros"/>
    <n v="7"/>
    <n v="5.1109999999999998"/>
    <n v="337.53"/>
    <n v="95.87"/>
  </r>
  <r>
    <s v="E.E. Quito"/>
    <x v="1"/>
    <x v="9"/>
    <s v="Otros"/>
    <n v="8"/>
    <n v="13.063000000000001"/>
    <n v="931.29"/>
    <n v="888.92"/>
  </r>
  <r>
    <s v="E.E. Quito"/>
    <x v="1"/>
    <x v="9"/>
    <s v="Otros"/>
    <n v="152"/>
    <n v="90.82902"/>
    <n v="10968.42"/>
    <n v="10822.4"/>
  </r>
  <r>
    <s v="E.E. Quito"/>
    <x v="1"/>
    <x v="9"/>
    <s v="Otros"/>
    <n v="2"/>
    <n v="0.77500000000000002"/>
    <n v="32.4"/>
    <n v="33.1"/>
  </r>
  <r>
    <s v="E.E. Quito"/>
    <x v="1"/>
    <x v="9"/>
    <s v="Otros"/>
    <n v="89"/>
    <n v="392.17669999999998"/>
    <n v="27069.37"/>
    <n v="32014.42"/>
  </r>
  <r>
    <s v="E.E. Quito"/>
    <x v="1"/>
    <x v="9"/>
    <s v="Otros"/>
    <n v="59"/>
    <n v="72.129239999999996"/>
    <n v="6263.34"/>
    <n v="8676.0400000000009"/>
  </r>
  <r>
    <s v="E.E. Quito"/>
    <x v="1"/>
    <x v="9"/>
    <s v="Otros"/>
    <n v="649"/>
    <n v="286.81826000000001"/>
    <n v="21386.13"/>
    <n v="24634.41"/>
  </r>
  <r>
    <s v="E.E. Quito"/>
    <x v="1"/>
    <x v="9"/>
    <s v="Otros"/>
    <n v="8"/>
    <n v="10.898999999999999"/>
    <n v="1175.48"/>
    <n v="1251.6600000000001"/>
  </r>
  <r>
    <s v="E.E. Quito"/>
    <x v="1"/>
    <x v="9"/>
    <s v="Otros"/>
    <n v="66"/>
    <n v="350.60403000000002"/>
    <n v="25042.23"/>
    <n v="28124.18"/>
  </r>
  <r>
    <s v="E.E. Quito"/>
    <x v="1"/>
    <x v="9"/>
    <s v="Otros"/>
    <n v="41"/>
    <n v="78.623819999999995"/>
    <n v="6270.42"/>
    <n v="7483.79"/>
  </r>
  <r>
    <s v="E.E. Quito"/>
    <x v="1"/>
    <x v="9"/>
    <s v="Otros"/>
    <n v="284"/>
    <n v="139.06530000000001"/>
    <n v="10064.16"/>
    <n v="10899.66"/>
  </r>
  <r>
    <s v="E.E. Quito"/>
    <x v="1"/>
    <x v="9"/>
    <s v="Alumbrado Público"/>
    <n v="1"/>
    <n v="19965.622070000001"/>
    <n v="1596003.71"/>
    <n v="1703113.34"/>
  </r>
  <r>
    <s v="E.E. Quito"/>
    <x v="1"/>
    <x v="9"/>
    <s v="Otros"/>
    <n v="0"/>
    <n v="0"/>
    <n v="0"/>
    <n v="0"/>
  </r>
  <r>
    <s v="E.E. Quito"/>
    <x v="1"/>
    <x v="9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1"/>
    <n v="2313.5039999999999"/>
    <n v="181530.83"/>
    <n v="181530.83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2.5741999999999998"/>
    <n v="202.2"/>
    <n v="170.84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"/>
    <n v="233.56200000000001"/>
    <n v="14902.81"/>
    <n v="14902.8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Industrial"/>
    <n v="537"/>
    <n v="33713.284420000004"/>
    <n v="2867341.99"/>
    <n v="2747112.06"/>
  </r>
  <r>
    <s v="E.E. Quito"/>
    <x v="1"/>
    <x v="10"/>
    <s v="Industrial"/>
    <n v="2"/>
    <n v="2.93438"/>
    <n v="378.21"/>
    <n v="323.41000000000003"/>
  </r>
  <r>
    <s v="E.E. Quito"/>
    <x v="1"/>
    <x v="10"/>
    <s v="Otros"/>
    <n v="1"/>
    <n v="0.40455999999999998"/>
    <n v="103.99"/>
    <n v="506.68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127.24306"/>
    <n v="8900.2999999999993"/>
    <n v="8900.2999999999993"/>
  </r>
  <r>
    <s v="E.E. Quito"/>
    <x v="1"/>
    <x v="10"/>
    <s v="Comercial"/>
    <n v="297"/>
    <n v="13274.92172"/>
    <n v="1317150.44"/>
    <n v="1346900.67"/>
  </r>
  <r>
    <s v="E.E. Quito"/>
    <x v="1"/>
    <x v="10"/>
    <s v="Comercial"/>
    <n v="6"/>
    <n v="8.7521400000000007"/>
    <n v="1102.6400000000001"/>
    <n v="928.96"/>
  </r>
  <r>
    <s v="E.E. Quito"/>
    <x v="1"/>
    <x v="10"/>
    <s v="Otros"/>
    <n v="3"/>
    <n v="10.94702"/>
    <n v="759.18"/>
    <n v="1648.92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-0.53100000000000003"/>
    <n v="-215.86"/>
    <n v="60.55"/>
  </r>
  <r>
    <s v="E.E. Quito"/>
    <x v="1"/>
    <x v="10"/>
    <s v="Otros"/>
    <n v="0"/>
    <n v="0"/>
    <n v="0"/>
    <n v="0"/>
  </r>
  <r>
    <s v="E.E. Quito"/>
    <x v="1"/>
    <x v="10"/>
    <s v="Otros"/>
    <n v="117"/>
    <n v="32.583739999999999"/>
    <n v="4099.6499999999996"/>
    <n v="2844.45"/>
  </r>
  <r>
    <s v="E.E. Quito"/>
    <x v="1"/>
    <x v="10"/>
    <s v="Otros"/>
    <n v="348"/>
    <n v="2758.3399800000002"/>
    <n v="238464.48"/>
    <n v="229253.61"/>
  </r>
  <r>
    <s v="E.E. Quito"/>
    <x v="1"/>
    <x v="10"/>
    <s v="Otros"/>
    <n v="2"/>
    <n v="4.9234999999999998"/>
    <n v="603.74"/>
    <n v="603.74"/>
  </r>
  <r>
    <s v="E.E. Quito"/>
    <x v="1"/>
    <x v="10"/>
    <s v="Otros"/>
    <n v="1245"/>
    <n v="1811.4495999999999"/>
    <n v="195223.1"/>
    <n v="181253.77"/>
  </r>
  <r>
    <s v="E.E. Quito"/>
    <x v="1"/>
    <x v="10"/>
    <s v="Otros"/>
    <n v="8884"/>
    <n v="2171.30528"/>
    <n v="188440.43"/>
    <n v="179444.69"/>
  </r>
  <r>
    <s v="E.E. Quito"/>
    <x v="1"/>
    <x v="10"/>
    <s v="Otros"/>
    <n v="0"/>
    <n v="0"/>
    <n v="0"/>
    <n v="0"/>
  </r>
  <r>
    <s v="E.E. Quito"/>
    <x v="1"/>
    <x v="10"/>
    <s v="Otros"/>
    <n v="50"/>
    <n v="14.739459999999999"/>
    <n v="1158.1199999999999"/>
    <n v="1178.79"/>
  </r>
  <r>
    <s v="E.E. Quito"/>
    <x v="1"/>
    <x v="10"/>
    <s v="Otros"/>
    <n v="45"/>
    <n v="10.08188"/>
    <n v="898.5"/>
    <n v="865.56"/>
  </r>
  <r>
    <s v="E.E. Quito"/>
    <x v="1"/>
    <x v="10"/>
    <s v="Otros"/>
    <n v="0"/>
    <n v="0"/>
    <n v="0"/>
    <n v="0"/>
  </r>
  <r>
    <s v="E.E. Quito"/>
    <x v="1"/>
    <x v="10"/>
    <s v="Otros"/>
    <n v="217"/>
    <n v="60.860639999999997"/>
    <n v="4412.68"/>
    <n v="4059.71"/>
  </r>
  <r>
    <s v="E.E. Quito"/>
    <x v="1"/>
    <x v="10"/>
    <s v="Otros"/>
    <n v="234"/>
    <n v="77.189440000000005"/>
    <n v="5650.75"/>
    <n v="5721.99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3"/>
    <n v="12.17816"/>
    <n v="851.87"/>
    <n v="889.88"/>
  </r>
  <r>
    <s v="E.E. Quito"/>
    <x v="1"/>
    <x v="10"/>
    <s v="Otros"/>
    <n v="0"/>
    <n v="0"/>
    <n v="0"/>
    <n v="0"/>
  </r>
  <r>
    <s v="E.E. Quito"/>
    <x v="1"/>
    <x v="10"/>
    <s v="Otros"/>
    <n v="7"/>
    <n v="8.5210000000000008"/>
    <n v="747.24"/>
    <n v="719.81"/>
  </r>
  <r>
    <s v="E.E. Quito"/>
    <x v="1"/>
    <x v="10"/>
    <s v="Otros"/>
    <n v="24"/>
    <n v="28.575299999999999"/>
    <n v="2599.7399999999998"/>
    <n v="2901.08"/>
  </r>
  <r>
    <s v="E.E. Quito"/>
    <x v="1"/>
    <x v="10"/>
    <s v="Otros"/>
    <n v="0"/>
    <n v="0"/>
    <n v="0"/>
    <n v="0"/>
  </r>
  <r>
    <s v="E.E. Quito"/>
    <x v="1"/>
    <x v="10"/>
    <s v="Residencial"/>
    <n v="160678"/>
    <n v="26482.30861"/>
    <n v="2529289.2799999998"/>
    <n v="1625627.69"/>
  </r>
  <r>
    <s v="E.E. Quito"/>
    <x v="1"/>
    <x v="10"/>
    <s v="Residencial"/>
    <n v="21"/>
    <n v="1.4790000000000001"/>
    <n v="219.66"/>
    <n v="187.17"/>
  </r>
  <r>
    <s v="E.E. Quito"/>
    <x v="1"/>
    <x v="10"/>
    <s v="Residencial"/>
    <n v="916744"/>
    <n v="106763.57556"/>
    <n v="9955902.7899999991"/>
    <n v="8662753.2699999996"/>
  </r>
  <r>
    <s v="E.E. Quito"/>
    <x v="1"/>
    <x v="10"/>
    <s v="Residencial"/>
    <n v="0"/>
    <n v="0"/>
    <n v="0"/>
    <n v="0"/>
  </r>
  <r>
    <s v="E.E. Quito"/>
    <x v="1"/>
    <x v="10"/>
    <s v="Alumbrado Público"/>
    <n v="0"/>
    <n v="0"/>
    <n v="0"/>
    <n v="0"/>
  </r>
  <r>
    <s v="E.E. Quito"/>
    <x v="1"/>
    <x v="10"/>
    <s v="Industrial"/>
    <n v="1341"/>
    <n v="11190.034750000001"/>
    <n v="903406.75"/>
    <n v="846008.13"/>
  </r>
  <r>
    <s v="E.E. Quito"/>
    <x v="1"/>
    <x v="10"/>
    <s v="Industrial"/>
    <n v="1205"/>
    <n v="1602.2623799999999"/>
    <n v="195606.74"/>
    <n v="174631.74"/>
  </r>
  <r>
    <s v="E.E. Quito"/>
    <x v="1"/>
    <x v="10"/>
    <s v="Industrial"/>
    <n v="9097"/>
    <n v="2730.75792"/>
    <n v="220163.78"/>
    <n v="197988.82"/>
  </r>
  <r>
    <s v="E.E. Quito"/>
    <x v="1"/>
    <x v="10"/>
    <s v="Otros"/>
    <n v="11"/>
    <n v="9.8637200000000007"/>
    <n v="1601.96"/>
    <n v="1397.19"/>
  </r>
  <r>
    <s v="E.E. Quito"/>
    <x v="1"/>
    <x v="10"/>
    <s v="Otros"/>
    <n v="33"/>
    <n v="74.503619999999998"/>
    <n v="5865.67"/>
    <n v="6273.18"/>
  </r>
  <r>
    <s v="E.E. Quito"/>
    <x v="1"/>
    <x v="10"/>
    <s v="Otros"/>
    <n v="772"/>
    <n v="182.85929999999999"/>
    <n v="12708.21"/>
    <n v="11737"/>
  </r>
  <r>
    <s v="E.E. Quito"/>
    <x v="1"/>
    <x v="10"/>
    <s v="Comercial"/>
    <n v="2610"/>
    <n v="18660.498510000001"/>
    <n v="1798195.02"/>
    <n v="1592864"/>
  </r>
  <r>
    <s v="E.E. Quito"/>
    <x v="1"/>
    <x v="10"/>
    <s v="Comercial"/>
    <n v="5725"/>
    <n v="9196.5808799999995"/>
    <n v="1065219.77"/>
    <n v="980045.97"/>
  </r>
  <r>
    <s v="E.E. Quito"/>
    <x v="1"/>
    <x v="10"/>
    <s v="Comercial"/>
    <n v="133351"/>
    <n v="31017.139589999999"/>
    <n v="3005338.3"/>
    <n v="2797162.58"/>
  </r>
  <r>
    <s v="E.E. Quito"/>
    <x v="1"/>
    <x v="10"/>
    <s v="Otros"/>
    <n v="25"/>
    <n v="138.23104000000001"/>
    <n v="10594.43"/>
    <n v="9439.01"/>
  </r>
  <r>
    <s v="E.E. Quito"/>
    <x v="1"/>
    <x v="10"/>
    <s v="Otros"/>
    <n v="60"/>
    <n v="74.491839999999996"/>
    <n v="8131.33"/>
    <n v="9238.02"/>
  </r>
  <r>
    <s v="E.E. Quito"/>
    <x v="1"/>
    <x v="10"/>
    <s v="Otros"/>
    <n v="24"/>
    <n v="125.56134"/>
    <n v="5039.26"/>
    <n v="5516.58"/>
  </r>
  <r>
    <s v="E.E. Quito"/>
    <x v="1"/>
    <x v="10"/>
    <s v="Otros"/>
    <n v="34"/>
    <n v="211.67865"/>
    <n v="14222.08"/>
    <n v="14828.78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1"/>
    <n v="439.15199999999999"/>
    <n v="40324.01"/>
    <n v="40324.0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9"/>
    <n v="45.639110000000002"/>
    <n v="2800.89"/>
    <n v="4973.2299999999996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4"/>
    <n v="69.739199999999997"/>
    <n v="6057.93"/>
    <n v="6039.91"/>
  </r>
  <r>
    <s v="E.E. Quito"/>
    <x v="1"/>
    <x v="10"/>
    <s v="Industrial"/>
    <n v="0"/>
    <n v="0"/>
    <n v="0"/>
    <n v="0"/>
  </r>
  <r>
    <s v="E.E. Quito"/>
    <x v="1"/>
    <x v="10"/>
    <s v="Industrial"/>
    <n v="7"/>
    <n v="643.70694000000003"/>
    <n v="50767.3"/>
    <n v="17387.47"/>
  </r>
  <r>
    <s v="E.E. Quito"/>
    <x v="1"/>
    <x v="10"/>
    <s v="Industr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"/>
    <n v="34.214089999999999"/>
    <n v="7142.97"/>
    <n v="7142.97"/>
  </r>
  <r>
    <s v="E.E. Quito"/>
    <x v="1"/>
    <x v="10"/>
    <s v="Otros"/>
    <n v="0"/>
    <n v="0"/>
    <n v="0"/>
    <n v="0"/>
  </r>
  <r>
    <s v="E.E. Quito"/>
    <x v="1"/>
    <x v="10"/>
    <s v="Otros"/>
    <n v="131"/>
    <n v="8005.2558300000001"/>
    <n v="589949.05000000005"/>
    <n v="530170.91"/>
  </r>
  <r>
    <s v="E.E. Quito"/>
    <x v="1"/>
    <x v="10"/>
    <s v="Otros"/>
    <n v="1"/>
    <n v="0.68799999999999994"/>
    <n v="72.959999999999994"/>
    <n v="0"/>
  </r>
  <r>
    <s v="E.E. Quito"/>
    <x v="1"/>
    <x v="10"/>
    <s v="Comercial"/>
    <n v="6"/>
    <n v="501.72113999999999"/>
    <n v="48596.43"/>
    <n v="18932.38"/>
  </r>
  <r>
    <s v="E.E. Quito"/>
    <x v="1"/>
    <x v="10"/>
    <s v="Comercial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9"/>
    <n v="838.83439999999996"/>
    <n v="54580.34"/>
    <n v="54467.4"/>
  </r>
  <r>
    <s v="E.E. Quito"/>
    <x v="1"/>
    <x v="10"/>
    <s v="Otros"/>
    <n v="0"/>
    <n v="0"/>
    <n v="0"/>
    <n v="0"/>
  </r>
  <r>
    <s v="E.E. Quito"/>
    <x v="1"/>
    <x v="10"/>
    <s v="Otros"/>
    <n v="28"/>
    <n v="2645.0387700000001"/>
    <n v="168145.32"/>
    <n v="183319.12"/>
  </r>
  <r>
    <s v="E.E. Quito"/>
    <x v="1"/>
    <x v="10"/>
    <s v="Otros"/>
    <n v="1"/>
    <n v="0.58955999999999997"/>
    <n v="57.27"/>
    <n v="46.76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1"/>
    <n v="0"/>
    <n v="6.03"/>
    <n v="14.83"/>
  </r>
  <r>
    <s v="E.E. Quito"/>
    <x v="1"/>
    <x v="10"/>
    <s v="Residencial"/>
    <n v="36"/>
    <n v="3.573"/>
    <n v="351.85"/>
    <n v="173.47"/>
  </r>
  <r>
    <s v="E.E. Quito"/>
    <x v="1"/>
    <x v="10"/>
    <s v="Otros"/>
    <n v="1"/>
    <n v="6.5936700000000004"/>
    <n v="536.91"/>
    <n v="525.79999999999995"/>
  </r>
  <r>
    <s v="E.E. Quito"/>
    <x v="1"/>
    <x v="10"/>
    <s v="Otros"/>
    <n v="5"/>
    <n v="26.454059999999998"/>
    <n v="2347.1799999999998"/>
    <n v="2006.12"/>
  </r>
  <r>
    <s v="E.E. Quito"/>
    <x v="1"/>
    <x v="10"/>
    <s v="Otros"/>
    <n v="18"/>
    <n v="52.52702"/>
    <n v="5158.45"/>
    <n v="4055.38"/>
  </r>
  <r>
    <s v="E.E. Quito"/>
    <x v="1"/>
    <x v="10"/>
    <s v="Otros"/>
    <n v="95"/>
    <n v="30.974"/>
    <n v="2740.23"/>
    <n v="2670.84"/>
  </r>
  <r>
    <s v="E.E. Quito"/>
    <x v="1"/>
    <x v="10"/>
    <s v="Otros"/>
    <n v="0"/>
    <n v="0"/>
    <n v="0"/>
    <n v="0"/>
  </r>
  <r>
    <s v="E.E. Quito"/>
    <x v="1"/>
    <x v="10"/>
    <s v="Otros"/>
    <n v="28"/>
    <n v="6.5970599999999999"/>
    <n v="535.17999999999995"/>
    <n v="862.24"/>
  </r>
  <r>
    <s v="E.E. Quito"/>
    <x v="1"/>
    <x v="10"/>
    <s v="Residencial"/>
    <n v="0"/>
    <n v="0"/>
    <n v="0"/>
    <n v="0"/>
  </r>
  <r>
    <s v="E.E. Quito"/>
    <x v="1"/>
    <x v="10"/>
    <s v="Otros"/>
    <n v="16"/>
    <n v="2.3719999999999999"/>
    <n v="208.8"/>
    <n v="136.71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0"/>
    <s v="Otros"/>
    <n v="25"/>
    <n v="165.42639"/>
    <n v="14339.95"/>
    <n v="14339.95"/>
  </r>
  <r>
    <s v="E.E. Quito"/>
    <x v="1"/>
    <x v="10"/>
    <s v="Otros"/>
    <n v="0"/>
    <n v="0"/>
    <n v="0"/>
    <n v="0"/>
  </r>
  <r>
    <s v="E.E. Quito"/>
    <x v="1"/>
    <x v="10"/>
    <s v="Residencial"/>
    <n v="0"/>
    <n v="0"/>
    <n v="0"/>
    <n v="0"/>
  </r>
  <r>
    <s v="E.E. Quito"/>
    <x v="1"/>
    <x v="10"/>
    <s v="Alumbrado Público"/>
    <n v="0"/>
    <n v="0"/>
    <n v="0"/>
    <n v="0"/>
  </r>
  <r>
    <s v="E.E. Quito"/>
    <x v="1"/>
    <x v="10"/>
    <s v="Industrial"/>
    <n v="8"/>
    <n v="70.276799999999994"/>
    <n v="5415.96"/>
    <n v="4791.8100000000004"/>
  </r>
  <r>
    <s v="E.E. Quito"/>
    <x v="1"/>
    <x v="10"/>
    <s v="Industrial"/>
    <n v="4"/>
    <n v="2.637"/>
    <n v="341.22"/>
    <n v="253.93"/>
  </r>
  <r>
    <s v="E.E. Quito"/>
    <x v="1"/>
    <x v="10"/>
    <s v="Industrial"/>
    <n v="20"/>
    <n v="7.6471"/>
    <n v="636.03"/>
    <n v="720.84"/>
  </r>
  <r>
    <s v="E.E. Quito"/>
    <x v="1"/>
    <x v="10"/>
    <s v="Otros"/>
    <n v="13"/>
    <n v="17.868079999999999"/>
    <n v="2118.65"/>
    <n v="635.03"/>
  </r>
  <r>
    <s v="E.E. Quito"/>
    <x v="1"/>
    <x v="10"/>
    <s v="Otros"/>
    <n v="443"/>
    <n v="4148.4557500000001"/>
    <n v="343902.91"/>
    <n v="358282.03"/>
  </r>
  <r>
    <s v="E.E. Quito"/>
    <x v="1"/>
    <x v="10"/>
    <s v="Otros"/>
    <n v="372"/>
    <n v="418.22478999999998"/>
    <n v="41396.1"/>
    <n v="46820.51"/>
  </r>
  <r>
    <s v="E.E. Quito"/>
    <x v="1"/>
    <x v="10"/>
    <s v="Otros"/>
    <n v="2913"/>
    <n v="911.27692999999999"/>
    <n v="79848.66"/>
    <n v="91386.05"/>
  </r>
  <r>
    <s v="E.E. Quito"/>
    <x v="1"/>
    <x v="10"/>
    <s v="Otros"/>
    <n v="0"/>
    <n v="0"/>
    <n v="0"/>
    <n v="0"/>
  </r>
  <r>
    <s v="E.E. Quito"/>
    <x v="1"/>
    <x v="10"/>
    <s v="Otros"/>
    <n v="23"/>
    <n v="3.875"/>
    <n v="279.58"/>
    <n v="322.89999999999998"/>
  </r>
  <r>
    <s v="E.E. Quito"/>
    <x v="1"/>
    <x v="10"/>
    <s v="Comercial"/>
    <n v="46"/>
    <n v="351.49333000000001"/>
    <n v="32219.41"/>
    <n v="35666.49"/>
  </r>
  <r>
    <s v="E.E. Quito"/>
    <x v="1"/>
    <x v="10"/>
    <s v="Comercial"/>
    <n v="28"/>
    <n v="28.26746"/>
    <n v="3519.09"/>
    <n v="1869.06"/>
  </r>
  <r>
    <s v="E.E. Quito"/>
    <x v="1"/>
    <x v="10"/>
    <s v="Comercial"/>
    <n v="680"/>
    <n v="249.18510000000001"/>
    <n v="24442.97"/>
    <n v="27140.59"/>
  </r>
  <r>
    <s v="E.E. Quito"/>
    <x v="1"/>
    <x v="10"/>
    <s v="Otros"/>
    <n v="64"/>
    <n v="402.89382999999998"/>
    <n v="25952.7"/>
    <n v="34581.050000000003"/>
  </r>
  <r>
    <s v="E.E. Quito"/>
    <x v="1"/>
    <x v="10"/>
    <s v="Otros"/>
    <n v="7"/>
    <n v="4.7610000000000001"/>
    <n v="315.52"/>
    <n v="144.38999999999999"/>
  </r>
  <r>
    <s v="E.E. Quito"/>
    <x v="1"/>
    <x v="10"/>
    <s v="Otros"/>
    <n v="8"/>
    <n v="12.49813"/>
    <n v="888.92"/>
    <n v="686.23"/>
  </r>
  <r>
    <s v="E.E. Quito"/>
    <x v="1"/>
    <x v="10"/>
    <s v="Otros"/>
    <n v="156"/>
    <n v="97.214979999999997"/>
    <n v="11325.91"/>
    <n v="16392.29"/>
  </r>
  <r>
    <s v="E.E. Quito"/>
    <x v="1"/>
    <x v="10"/>
    <s v="Otros"/>
    <n v="2"/>
    <n v="0.875"/>
    <n v="36.4"/>
    <n v="36.4"/>
  </r>
  <r>
    <s v="E.E. Quito"/>
    <x v="1"/>
    <x v="10"/>
    <s v="Otros"/>
    <n v="90"/>
    <n v="423.31277999999998"/>
    <n v="28978.62"/>
    <n v="26885.38"/>
  </r>
  <r>
    <s v="E.E. Quito"/>
    <x v="1"/>
    <x v="10"/>
    <s v="Otros"/>
    <n v="59"/>
    <n v="72.547799999999995"/>
    <n v="6307.75"/>
    <n v="6265.09"/>
  </r>
  <r>
    <s v="E.E. Quito"/>
    <x v="1"/>
    <x v="10"/>
    <s v="Otros"/>
    <n v="643"/>
    <n v="296.07494000000003"/>
    <n v="22227.98"/>
    <n v="18491.419999999998"/>
  </r>
  <r>
    <s v="E.E. Quito"/>
    <x v="1"/>
    <x v="10"/>
    <s v="Otros"/>
    <n v="8"/>
    <n v="10.430999999999999"/>
    <n v="1143.1600000000001"/>
    <n v="1066.98"/>
  </r>
  <r>
    <s v="E.E. Quito"/>
    <x v="1"/>
    <x v="10"/>
    <s v="Otros"/>
    <n v="66"/>
    <n v="385.35417999999999"/>
    <n v="27010.2"/>
    <n v="39596.400000000001"/>
  </r>
  <r>
    <s v="E.E. Quito"/>
    <x v="1"/>
    <x v="10"/>
    <s v="Otros"/>
    <n v="42"/>
    <n v="76.997020000000006"/>
    <n v="6158.05"/>
    <n v="9897.77"/>
  </r>
  <r>
    <s v="E.E. Quito"/>
    <x v="1"/>
    <x v="10"/>
    <s v="Otros"/>
    <n v="282"/>
    <n v="140.06764000000001"/>
    <n v="10196.92"/>
    <n v="11946.4"/>
  </r>
  <r>
    <s v="E.E. Quito"/>
    <x v="1"/>
    <x v="10"/>
    <s v="Alumbrado Público"/>
    <n v="1"/>
    <n v="18032.282520000001"/>
    <n v="1467968.49"/>
    <n v="1427160.75"/>
  </r>
  <r>
    <s v="E.E. Quito"/>
    <x v="1"/>
    <x v="10"/>
    <s v="Otros"/>
    <n v="0"/>
    <n v="0"/>
    <n v="0"/>
    <n v="0"/>
  </r>
  <r>
    <s v="E.E. Quito"/>
    <x v="1"/>
    <x v="10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1"/>
    <n v="1997.28"/>
    <n v="156297.51"/>
    <n v="156297.51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1.9348000000000001"/>
    <n v="169.43"/>
    <n v="113.71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1"/>
    <n v="240.95400000000001"/>
    <n v="15324.15"/>
    <n v="15324.1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Industrial"/>
    <n v="540"/>
    <n v="33125.206290000002"/>
    <n v="2814436.62"/>
    <n v="2877020.78"/>
  </r>
  <r>
    <s v="E.E. Quito"/>
    <x v="1"/>
    <x v="11"/>
    <s v="Industrial"/>
    <n v="2"/>
    <n v="3.0882200000000002"/>
    <n v="372.46"/>
    <n v="380.1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131.68563"/>
    <n v="9172.11"/>
    <n v="9172.11"/>
  </r>
  <r>
    <s v="E.E. Quito"/>
    <x v="1"/>
    <x v="11"/>
    <s v="Comercial"/>
    <n v="301"/>
    <n v="13732.217629999999"/>
    <n v="1359588.63"/>
    <n v="1387574.88"/>
  </r>
  <r>
    <s v="E.E. Quito"/>
    <x v="1"/>
    <x v="11"/>
    <s v="Comercial"/>
    <n v="6"/>
    <n v="9.0873600000000003"/>
    <n v="1174.43"/>
    <n v="1490.83"/>
  </r>
  <r>
    <s v="E.E. Quito"/>
    <x v="1"/>
    <x v="11"/>
    <s v="Otros"/>
    <n v="5"/>
    <n v="17.270790000000002"/>
    <n v="1193.3900000000001"/>
    <n v="537.17999999999995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6"/>
    <n v="2.0249999999999999"/>
    <n v="842.36"/>
    <n v="0"/>
  </r>
  <r>
    <s v="E.E. Quito"/>
    <x v="1"/>
    <x v="11"/>
    <s v="Otros"/>
    <n v="0"/>
    <n v="0"/>
    <n v="0"/>
    <n v="0"/>
  </r>
  <r>
    <s v="E.E. Quito"/>
    <x v="1"/>
    <x v="11"/>
    <s v="Otros"/>
    <n v="111"/>
    <n v="27.557359999999999"/>
    <n v="3970.52"/>
    <n v="3280.09"/>
  </r>
  <r>
    <s v="E.E. Quito"/>
    <x v="1"/>
    <x v="11"/>
    <s v="Otros"/>
    <n v="348"/>
    <n v="2738.8279600000001"/>
    <n v="236973.19"/>
    <n v="199352.66"/>
  </r>
  <r>
    <s v="E.E. Quito"/>
    <x v="1"/>
    <x v="11"/>
    <s v="Otros"/>
    <n v="2"/>
    <n v="4.2082699999999997"/>
    <n v="540.46"/>
    <n v="1186.47"/>
  </r>
  <r>
    <s v="E.E. Quito"/>
    <x v="1"/>
    <x v="11"/>
    <s v="Otros"/>
    <n v="1241"/>
    <n v="1878.5200199999999"/>
    <n v="199719.18"/>
    <n v="193388.93"/>
  </r>
  <r>
    <s v="E.E. Quito"/>
    <x v="1"/>
    <x v="11"/>
    <s v="Otros"/>
    <n v="8847"/>
    <n v="2339.8299200000001"/>
    <n v="203369.43"/>
    <n v="192349.79"/>
  </r>
  <r>
    <s v="E.E. Quito"/>
    <x v="1"/>
    <x v="11"/>
    <s v="Otros"/>
    <n v="0"/>
    <n v="0"/>
    <n v="0"/>
    <n v="0"/>
  </r>
  <r>
    <s v="E.E. Quito"/>
    <x v="1"/>
    <x v="11"/>
    <s v="Otros"/>
    <n v="50"/>
    <n v="20.59582"/>
    <n v="1618.41"/>
    <n v="1759.06"/>
  </r>
  <r>
    <s v="E.E. Quito"/>
    <x v="1"/>
    <x v="11"/>
    <s v="Otros"/>
    <n v="44"/>
    <n v="9.2861600000000006"/>
    <n v="831.04"/>
    <n v="706.22"/>
  </r>
  <r>
    <s v="E.E. Quito"/>
    <x v="1"/>
    <x v="11"/>
    <s v="Otros"/>
    <n v="0"/>
    <n v="0"/>
    <n v="0"/>
    <n v="0"/>
  </r>
  <r>
    <s v="E.E. Quito"/>
    <x v="1"/>
    <x v="11"/>
    <s v="Otros"/>
    <n v="218"/>
    <n v="62.673499999999997"/>
    <n v="4561.3900000000003"/>
    <n v="3204.41"/>
  </r>
  <r>
    <s v="E.E. Quito"/>
    <x v="1"/>
    <x v="11"/>
    <s v="Otros"/>
    <n v="233"/>
    <n v="81.549139999999994"/>
    <n v="5999.1"/>
    <n v="5680.17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4"/>
    <n v="12.725630000000001"/>
    <n v="889.88"/>
    <n v="774.85"/>
  </r>
  <r>
    <s v="E.E. Quito"/>
    <x v="1"/>
    <x v="11"/>
    <s v="Otros"/>
    <n v="0"/>
    <n v="0"/>
    <n v="0"/>
    <n v="0"/>
  </r>
  <r>
    <s v="E.E. Quito"/>
    <x v="1"/>
    <x v="11"/>
    <s v="Otros"/>
    <n v="7"/>
    <n v="8.4220000000000006"/>
    <n v="741.1"/>
    <n v="638.25"/>
  </r>
  <r>
    <s v="E.E. Quito"/>
    <x v="1"/>
    <x v="11"/>
    <s v="Otros"/>
    <n v="25"/>
    <n v="34.167760000000001"/>
    <n v="2998.32"/>
    <n v="2420.12"/>
  </r>
  <r>
    <s v="E.E. Quito"/>
    <x v="1"/>
    <x v="11"/>
    <s v="Otros"/>
    <n v="0"/>
    <n v="0"/>
    <n v="0"/>
    <n v="0"/>
  </r>
  <r>
    <s v="E.E. Quito"/>
    <x v="1"/>
    <x v="11"/>
    <s v="Residencial"/>
    <n v="161543"/>
    <n v="28896.84679"/>
    <n v="2767280.57"/>
    <n v="1746360.66"/>
  </r>
  <r>
    <s v="E.E. Quito"/>
    <x v="1"/>
    <x v="11"/>
    <s v="Residencial"/>
    <n v="21"/>
    <n v="1.486"/>
    <n v="220.57"/>
    <n v="328.89"/>
  </r>
  <r>
    <s v="E.E. Quito"/>
    <x v="1"/>
    <x v="11"/>
    <s v="Residencial"/>
    <n v="914941"/>
    <n v="117013.15360999999"/>
    <n v="12074013.189999999"/>
    <n v="9333481.4900000002"/>
  </r>
  <r>
    <s v="E.E. Quito"/>
    <x v="1"/>
    <x v="11"/>
    <s v="Residencial"/>
    <n v="0"/>
    <n v="0"/>
    <n v="0"/>
    <n v="0"/>
  </r>
  <r>
    <s v="E.E. Quito"/>
    <x v="1"/>
    <x v="11"/>
    <s v="Alumbrado Público"/>
    <n v="0"/>
    <n v="0"/>
    <n v="0"/>
    <n v="0"/>
  </r>
  <r>
    <s v="E.E. Quito"/>
    <x v="1"/>
    <x v="11"/>
    <s v="Industrial"/>
    <n v="1360"/>
    <n v="10721.61434"/>
    <n v="875306.76"/>
    <n v="896036.02"/>
  </r>
  <r>
    <s v="E.E. Quito"/>
    <x v="1"/>
    <x v="11"/>
    <s v="Industrial"/>
    <n v="1213"/>
    <n v="1590.17896"/>
    <n v="189929.51"/>
    <n v="195487.89"/>
  </r>
  <r>
    <s v="E.E. Quito"/>
    <x v="1"/>
    <x v="11"/>
    <s v="Industrial"/>
    <n v="9144"/>
    <n v="2805.21398"/>
    <n v="225909.85"/>
    <n v="228813.82"/>
  </r>
  <r>
    <s v="E.E. Quito"/>
    <x v="1"/>
    <x v="11"/>
    <s v="Otros"/>
    <n v="10"/>
    <n v="7.1809399999999997"/>
    <n v="1318.68"/>
    <n v="1520.22"/>
  </r>
  <r>
    <s v="E.E. Quito"/>
    <x v="1"/>
    <x v="11"/>
    <s v="Otros"/>
    <n v="33"/>
    <n v="75.79495"/>
    <n v="5949.04"/>
    <n v="4777.53"/>
  </r>
  <r>
    <s v="E.E. Quito"/>
    <x v="1"/>
    <x v="11"/>
    <s v="Otros"/>
    <n v="771"/>
    <n v="198.41056"/>
    <n v="13810.42"/>
    <n v="12567.11"/>
  </r>
  <r>
    <s v="E.E. Quito"/>
    <x v="1"/>
    <x v="11"/>
    <s v="Comercial"/>
    <n v="2640"/>
    <n v="18698.30646"/>
    <n v="1801052.36"/>
    <n v="1798783.59"/>
  </r>
  <r>
    <s v="E.E. Quito"/>
    <x v="1"/>
    <x v="11"/>
    <s v="Comercial"/>
    <n v="5688"/>
    <n v="9480.9423399999996"/>
    <n v="1094227.73"/>
    <n v="1073970.8700000001"/>
  </r>
  <r>
    <s v="E.E. Quito"/>
    <x v="1"/>
    <x v="11"/>
    <s v="Comercial"/>
    <n v="133349"/>
    <n v="32411.69299"/>
    <n v="3141763.35"/>
    <n v="3099658.67"/>
  </r>
  <r>
    <s v="E.E. Quito"/>
    <x v="1"/>
    <x v="11"/>
    <s v="Otros"/>
    <n v="25"/>
    <n v="138.76258999999999"/>
    <n v="10831.48"/>
    <n v="11210.76"/>
  </r>
  <r>
    <s v="E.E. Quito"/>
    <x v="1"/>
    <x v="11"/>
    <s v="Otros"/>
    <n v="61"/>
    <n v="94.057879999999997"/>
    <n v="9513.18"/>
    <n v="9800.86"/>
  </r>
  <r>
    <s v="E.E. Quito"/>
    <x v="1"/>
    <x v="11"/>
    <s v="Otros"/>
    <n v="25"/>
    <n v="139.01682"/>
    <n v="5578.17"/>
    <n v="5561.35"/>
  </r>
  <r>
    <s v="E.E. Quito"/>
    <x v="1"/>
    <x v="11"/>
    <s v="Otros"/>
    <n v="34"/>
    <n v="207.56537"/>
    <n v="13908.5"/>
    <n v="11442.82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1"/>
    <n v="438.048"/>
    <n v="40194.720000000001"/>
    <n v="40194.720000000001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97.954999999999998"/>
    <n v="9528.75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9"/>
    <n v="54.383249999999997"/>
    <n v="3119.81"/>
    <n v="4883.520000000000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11"/>
    <n v="67.22099"/>
    <n v="5773.65"/>
    <n v="5773.65"/>
  </r>
  <r>
    <s v="E.E. Quito"/>
    <x v="1"/>
    <x v="11"/>
    <s v="Industrial"/>
    <n v="0"/>
    <n v="0"/>
    <n v="0"/>
    <n v="0"/>
  </r>
  <r>
    <s v="E.E. Quito"/>
    <x v="1"/>
    <x v="11"/>
    <s v="Industrial"/>
    <n v="7"/>
    <n v="581.57538"/>
    <n v="47275.87"/>
    <n v="58826.73"/>
  </r>
  <r>
    <s v="E.E. Quito"/>
    <x v="1"/>
    <x v="11"/>
    <s v="Industr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"/>
    <n v="35.364359999999998"/>
    <n v="6397.47"/>
    <n v="6397.47"/>
  </r>
  <r>
    <s v="E.E. Quito"/>
    <x v="1"/>
    <x v="11"/>
    <s v="Otros"/>
    <n v="0"/>
    <n v="0"/>
    <n v="0"/>
    <n v="0"/>
  </r>
  <r>
    <s v="E.E. Quito"/>
    <x v="1"/>
    <x v="11"/>
    <s v="Otros"/>
    <n v="130"/>
    <n v="8077.8340799999996"/>
    <n v="592821.43000000005"/>
    <n v="549477.5"/>
  </r>
  <r>
    <s v="E.E. Quito"/>
    <x v="1"/>
    <x v="11"/>
    <s v="Otros"/>
    <n v="1"/>
    <n v="0.71299999999999997"/>
    <n v="74.66"/>
    <n v="143.34"/>
  </r>
  <r>
    <s v="E.E. Quito"/>
    <x v="1"/>
    <x v="11"/>
    <s v="Comercial"/>
    <n v="6"/>
    <n v="535.86739999999998"/>
    <n v="51728.53"/>
    <n v="44766.27"/>
  </r>
  <r>
    <s v="E.E. Quito"/>
    <x v="1"/>
    <x v="11"/>
    <s v="Comercial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0"/>
    <n v="766.55332999999996"/>
    <n v="50102.59"/>
    <n v="32935.22"/>
  </r>
  <r>
    <s v="E.E. Quito"/>
    <x v="1"/>
    <x v="11"/>
    <s v="Otros"/>
    <n v="0"/>
    <n v="0"/>
    <n v="0"/>
    <n v="0"/>
  </r>
  <r>
    <s v="E.E. Quito"/>
    <x v="1"/>
    <x v="11"/>
    <s v="Otros"/>
    <n v="28"/>
    <n v="2684.8277600000001"/>
    <n v="170433.48"/>
    <n v="144779.76999999999"/>
  </r>
  <r>
    <s v="E.E. Quito"/>
    <x v="1"/>
    <x v="11"/>
    <s v="Otros"/>
    <n v="1"/>
    <n v="0.62831999999999999"/>
    <n v="56.92"/>
    <n v="0"/>
  </r>
  <r>
    <s v="E.E. Quito"/>
    <x v="1"/>
    <x v="11"/>
    <s v="Otros"/>
    <n v="6"/>
    <n v="2558.4119999999998"/>
    <n v="236790.21"/>
    <n v="0"/>
  </r>
  <r>
    <s v="E.E. Quito"/>
    <x v="1"/>
    <x v="11"/>
    <s v="Otros"/>
    <n v="0"/>
    <n v="0"/>
    <n v="0"/>
    <n v="0"/>
  </r>
  <r>
    <s v="E.E. Quito"/>
    <x v="1"/>
    <x v="11"/>
    <s v="Otros"/>
    <n v="1"/>
    <n v="0"/>
    <n v="6.03"/>
    <n v="0"/>
  </r>
  <r>
    <s v="E.E. Quito"/>
    <x v="1"/>
    <x v="11"/>
    <s v="Residencial"/>
    <n v="35"/>
    <n v="3.5270000000000001"/>
    <n v="344.23"/>
    <n v="281.97000000000003"/>
  </r>
  <r>
    <s v="E.E. Quito"/>
    <x v="1"/>
    <x v="11"/>
    <s v="Otros"/>
    <n v="1"/>
    <n v="6.3833799999999998"/>
    <n v="525.79999999999995"/>
    <n v="1123.71"/>
  </r>
  <r>
    <s v="E.E. Quito"/>
    <x v="1"/>
    <x v="11"/>
    <s v="Otros"/>
    <n v="5"/>
    <n v="24.657080000000001"/>
    <n v="2235.8000000000002"/>
    <n v="3203.91"/>
  </r>
  <r>
    <s v="E.E. Quito"/>
    <x v="1"/>
    <x v="11"/>
    <s v="Otros"/>
    <n v="18"/>
    <n v="52.409379999999999"/>
    <n v="5103.55"/>
    <n v="5111.29"/>
  </r>
  <r>
    <s v="E.E. Quito"/>
    <x v="1"/>
    <x v="11"/>
    <s v="Otros"/>
    <n v="91"/>
    <n v="33.084000000000003"/>
    <n v="2932.08"/>
    <n v="2349.1"/>
  </r>
  <r>
    <s v="E.E. Quito"/>
    <x v="1"/>
    <x v="11"/>
    <s v="Otros"/>
    <n v="0"/>
    <n v="0"/>
    <n v="0"/>
    <n v="0"/>
  </r>
  <r>
    <s v="E.E. Quito"/>
    <x v="1"/>
    <x v="11"/>
    <s v="Otros"/>
    <n v="28"/>
    <n v="7.5869999999999997"/>
    <n v="607.83000000000004"/>
    <n v="550.51"/>
  </r>
  <r>
    <s v="E.E. Quito"/>
    <x v="1"/>
    <x v="11"/>
    <s v="Residencial"/>
    <n v="0"/>
    <n v="0"/>
    <n v="0"/>
    <n v="0"/>
  </r>
  <r>
    <s v="E.E. Quito"/>
    <x v="1"/>
    <x v="11"/>
    <s v="Otros"/>
    <n v="18"/>
    <n v="2.2170000000000001"/>
    <n v="201.08"/>
    <n v="196.2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1"/>
    <x v="11"/>
    <s v="Otros"/>
    <n v="26"/>
    <n v="162.40710999999999"/>
    <n v="14111.66"/>
    <n v="14395.56"/>
  </r>
  <r>
    <s v="E.E. Quito"/>
    <x v="1"/>
    <x v="11"/>
    <s v="Otros"/>
    <n v="0"/>
    <n v="0"/>
    <n v="0"/>
    <n v="0"/>
  </r>
  <r>
    <s v="E.E. Quito"/>
    <x v="1"/>
    <x v="11"/>
    <s v="Residencial"/>
    <n v="0"/>
    <n v="0"/>
    <n v="0"/>
    <n v="0"/>
  </r>
  <r>
    <s v="E.E. Quito"/>
    <x v="1"/>
    <x v="11"/>
    <s v="Alumbrado Público"/>
    <n v="0"/>
    <n v="0"/>
    <n v="0"/>
    <n v="0"/>
  </r>
  <r>
    <s v="E.E. Quito"/>
    <x v="1"/>
    <x v="11"/>
    <s v="Industrial"/>
    <n v="8"/>
    <n v="79.014600000000002"/>
    <n v="6042.5"/>
    <n v="4878.68"/>
  </r>
  <r>
    <s v="E.E. Quito"/>
    <x v="1"/>
    <x v="11"/>
    <s v="Industrial"/>
    <n v="4"/>
    <n v="1.883"/>
    <n v="250.76"/>
    <n v="184.4"/>
  </r>
  <r>
    <s v="E.E. Quito"/>
    <x v="1"/>
    <x v="11"/>
    <s v="Industrial"/>
    <n v="20"/>
    <n v="6.2850599999999996"/>
    <n v="528.4"/>
    <n v="575.16999999999996"/>
  </r>
  <r>
    <s v="E.E. Quito"/>
    <x v="1"/>
    <x v="11"/>
    <s v="Otros"/>
    <n v="13"/>
    <n v="16.535540000000001"/>
    <n v="2054.48"/>
    <n v="3189.69"/>
  </r>
  <r>
    <s v="E.E. Quito"/>
    <x v="1"/>
    <x v="11"/>
    <s v="Otros"/>
    <n v="448"/>
    <n v="4114.5248499999998"/>
    <n v="340574.41"/>
    <n v="312447.03999999998"/>
  </r>
  <r>
    <s v="E.E. Quito"/>
    <x v="1"/>
    <x v="11"/>
    <s v="Otros"/>
    <n v="368"/>
    <n v="445.77202999999997"/>
    <n v="54346.13"/>
    <n v="67346.97"/>
  </r>
  <r>
    <s v="E.E. Quito"/>
    <x v="1"/>
    <x v="11"/>
    <s v="Otros"/>
    <n v="2943"/>
    <n v="1110.0799"/>
    <n v="98379.43"/>
    <n v="90991.49"/>
  </r>
  <r>
    <s v="E.E. Quito"/>
    <x v="1"/>
    <x v="11"/>
    <s v="Otros"/>
    <n v="0"/>
    <n v="0"/>
    <n v="0"/>
    <n v="0"/>
  </r>
  <r>
    <s v="E.E. Quito"/>
    <x v="1"/>
    <x v="11"/>
    <s v="Otros"/>
    <n v="23"/>
    <n v="4.4139999999999997"/>
    <n v="312.99"/>
    <n v="254.72"/>
  </r>
  <r>
    <s v="E.E. Quito"/>
    <x v="1"/>
    <x v="11"/>
    <s v="Comercial"/>
    <n v="46"/>
    <n v="467.01040999999998"/>
    <n v="41856.89"/>
    <n v="18962.2"/>
  </r>
  <r>
    <s v="E.E. Quito"/>
    <x v="1"/>
    <x v="11"/>
    <s v="Comercial"/>
    <n v="28"/>
    <n v="29.18834"/>
    <n v="3576.93"/>
    <n v="2185.73"/>
  </r>
  <r>
    <s v="E.E. Quito"/>
    <x v="1"/>
    <x v="11"/>
    <s v="Comercial"/>
    <n v="681"/>
    <n v="261.62718000000001"/>
    <n v="25676.18"/>
    <n v="30740.68"/>
  </r>
  <r>
    <s v="E.E. Quito"/>
    <x v="1"/>
    <x v="11"/>
    <s v="Otros"/>
    <n v="65"/>
    <n v="422.33143999999999"/>
    <n v="27022.81"/>
    <n v="39577.78"/>
  </r>
  <r>
    <s v="E.E. Quito"/>
    <x v="1"/>
    <x v="11"/>
    <s v="Otros"/>
    <n v="6"/>
    <n v="6.6139999999999999"/>
    <n v="435.25"/>
    <n v="272.16000000000003"/>
  </r>
  <r>
    <s v="E.E. Quito"/>
    <x v="1"/>
    <x v="11"/>
    <s v="Otros"/>
    <n v="8"/>
    <n v="8.6361600000000003"/>
    <n v="653.55999999999995"/>
    <n v="549.71"/>
  </r>
  <r>
    <s v="E.E. Quito"/>
    <x v="1"/>
    <x v="11"/>
    <s v="Otros"/>
    <n v="156"/>
    <n v="104.52666000000001"/>
    <n v="12075.8"/>
    <n v="11231.13"/>
  </r>
  <r>
    <s v="E.E. Quito"/>
    <x v="1"/>
    <x v="11"/>
    <s v="Otros"/>
    <n v="2"/>
    <n v="0.85299999999999998"/>
    <n v="35.520000000000003"/>
    <n v="35.520000000000003"/>
  </r>
  <r>
    <s v="E.E. Quito"/>
    <x v="1"/>
    <x v="11"/>
    <s v="Otros"/>
    <n v="87"/>
    <n v="398.13655999999997"/>
    <n v="27413.01"/>
    <n v="12798.29"/>
  </r>
  <r>
    <s v="E.E. Quito"/>
    <x v="1"/>
    <x v="11"/>
    <s v="Otros"/>
    <n v="59"/>
    <n v="70.461560000000006"/>
    <n v="6157.96"/>
    <n v="3229.53"/>
  </r>
  <r>
    <s v="E.E. Quito"/>
    <x v="1"/>
    <x v="11"/>
    <s v="Otros"/>
    <n v="641"/>
    <n v="284.82914"/>
    <n v="21297.13"/>
    <n v="15239.99"/>
  </r>
  <r>
    <s v="E.E. Quito"/>
    <x v="1"/>
    <x v="11"/>
    <s v="Otros"/>
    <n v="8"/>
    <n v="10.89"/>
    <n v="1170.58"/>
    <n v="1170.58"/>
  </r>
  <r>
    <s v="E.E. Quito"/>
    <x v="1"/>
    <x v="11"/>
    <s v="Otros"/>
    <n v="66"/>
    <n v="375.44017000000002"/>
    <n v="26521.81"/>
    <n v="17626.43"/>
  </r>
  <r>
    <s v="E.E. Quito"/>
    <x v="1"/>
    <x v="11"/>
    <s v="Otros"/>
    <n v="43"/>
    <n v="83.661079999999998"/>
    <n v="6570.17"/>
    <n v="5068.82"/>
  </r>
  <r>
    <s v="E.E. Quito"/>
    <x v="1"/>
    <x v="11"/>
    <s v="Otros"/>
    <n v="283"/>
    <n v="140.84374"/>
    <n v="10301.93"/>
    <n v="8087.84"/>
  </r>
  <r>
    <s v="E.E. Quito"/>
    <x v="1"/>
    <x v="11"/>
    <s v="Alumbrado Público"/>
    <n v="1"/>
    <n v="19974.622210000001"/>
    <n v="1632054.9"/>
    <n v="1537736.14"/>
  </r>
  <r>
    <s v="E.E. Quito"/>
    <x v="1"/>
    <x v="11"/>
    <s v="Otros"/>
    <n v="0"/>
    <n v="0"/>
    <n v="0"/>
    <n v="0"/>
  </r>
  <r>
    <s v="E.E. Quito"/>
    <x v="1"/>
    <x v="11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1"/>
    <n v="2600.2080000000001"/>
    <n v="194709.88"/>
    <n v="194709.88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160.95500000000001"/>
    <n v="-11017.92"/>
    <n v="0"/>
  </r>
  <r>
    <s v="E.E. Quito"/>
    <x v="2"/>
    <x v="0"/>
    <s v="Otros"/>
    <n v="2"/>
    <n v="1.2519199999999999"/>
    <n v="115.12"/>
    <n v="103.89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"/>
    <n v="245.58600000000001"/>
    <n v="15679.02"/>
    <n v="15679.0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Industrial"/>
    <n v="537"/>
    <n v="36323.200499999999"/>
    <n v="3033981.45"/>
    <n v="2971705.47"/>
  </r>
  <r>
    <s v="E.E. Quito"/>
    <x v="2"/>
    <x v="0"/>
    <s v="Industrial"/>
    <n v="2"/>
    <n v="3.0754999999999999"/>
    <n v="373.83"/>
    <n v="380.35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"/>
    <n v="102.05851"/>
    <n v="7169.36"/>
    <n v="7169.36"/>
  </r>
  <r>
    <s v="E.E. Quito"/>
    <x v="2"/>
    <x v="0"/>
    <s v="Comercial"/>
    <n v="301"/>
    <n v="13766.63206"/>
    <n v="1367268.63"/>
    <n v="1261298.31"/>
  </r>
  <r>
    <s v="E.E. Quito"/>
    <x v="2"/>
    <x v="0"/>
    <s v="Comercial"/>
    <n v="6"/>
    <n v="9.0313999999999997"/>
    <n v="1178.72"/>
    <n v="876.56"/>
  </r>
  <r>
    <s v="E.E. Quito"/>
    <x v="2"/>
    <x v="0"/>
    <s v="Otros"/>
    <n v="5"/>
    <n v="13.56198"/>
    <n v="970.96"/>
    <n v="1058.21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72.775459999999995"/>
    <n v="-16229.09"/>
    <n v="0"/>
  </r>
  <r>
    <s v="E.E. Quito"/>
    <x v="2"/>
    <x v="0"/>
    <s v="Otros"/>
    <n v="0"/>
    <n v="0"/>
    <n v="-43.77"/>
    <n v="0"/>
  </r>
  <r>
    <s v="E.E. Quito"/>
    <x v="2"/>
    <x v="0"/>
    <s v="Otros"/>
    <n v="103"/>
    <n v="24.902940000000001"/>
    <n v="3225.09"/>
    <n v="3354.72"/>
  </r>
  <r>
    <s v="E.E. Quito"/>
    <x v="2"/>
    <x v="0"/>
    <s v="Otros"/>
    <n v="347"/>
    <n v="2646.8391700000002"/>
    <n v="230176.51"/>
    <n v="247951.27"/>
  </r>
  <r>
    <s v="E.E. Quito"/>
    <x v="2"/>
    <x v="0"/>
    <s v="Otros"/>
    <n v="2"/>
    <n v="5.3707099999999999"/>
    <n v="646.01"/>
    <n v="1034.03"/>
  </r>
  <r>
    <s v="E.E. Quito"/>
    <x v="2"/>
    <x v="0"/>
    <s v="Otros"/>
    <n v="1239"/>
    <n v="1734.4554000000001"/>
    <n v="188587.85"/>
    <n v="206866.43"/>
  </r>
  <r>
    <s v="E.E. Quito"/>
    <x v="2"/>
    <x v="0"/>
    <s v="Otros"/>
    <n v="8841"/>
    <n v="2176.3243400000001"/>
    <n v="188894.04"/>
    <n v="198860.67"/>
  </r>
  <r>
    <s v="E.E. Quito"/>
    <x v="2"/>
    <x v="0"/>
    <s v="Otros"/>
    <n v="0"/>
    <n v="0"/>
    <n v="0"/>
    <n v="0"/>
  </r>
  <r>
    <s v="E.E. Quito"/>
    <x v="2"/>
    <x v="0"/>
    <s v="Otros"/>
    <n v="51"/>
    <n v="21.24062"/>
    <n v="1678.48"/>
    <n v="1751.21"/>
  </r>
  <r>
    <s v="E.E. Quito"/>
    <x v="2"/>
    <x v="0"/>
    <s v="Otros"/>
    <n v="44"/>
    <n v="10.789759999999999"/>
    <n v="954.63"/>
    <n v="1198.77"/>
  </r>
  <r>
    <s v="E.E. Quito"/>
    <x v="2"/>
    <x v="0"/>
    <s v="Otros"/>
    <n v="0"/>
    <n v="0"/>
    <n v="0"/>
    <n v="0"/>
  </r>
  <r>
    <s v="E.E. Quito"/>
    <x v="2"/>
    <x v="0"/>
    <s v="Otros"/>
    <n v="219"/>
    <n v="58.767600000000002"/>
    <n v="4252.76"/>
    <n v="4200.57"/>
  </r>
  <r>
    <s v="E.E. Quito"/>
    <x v="2"/>
    <x v="0"/>
    <s v="Otros"/>
    <n v="235"/>
    <n v="75.472279999999998"/>
    <n v="5447.72"/>
    <n v="5345.9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4"/>
    <n v="14.141120000000001"/>
    <n v="979.96"/>
    <n v="836.37"/>
  </r>
  <r>
    <s v="E.E. Quito"/>
    <x v="2"/>
    <x v="0"/>
    <s v="Otros"/>
    <n v="0"/>
    <n v="0"/>
    <n v="0"/>
    <n v="0"/>
  </r>
  <r>
    <s v="E.E. Quito"/>
    <x v="2"/>
    <x v="0"/>
    <s v="Otros"/>
    <n v="7"/>
    <n v="8.52"/>
    <n v="739.07"/>
    <n v="620.71"/>
  </r>
  <r>
    <s v="E.E. Quito"/>
    <x v="2"/>
    <x v="0"/>
    <s v="Otros"/>
    <n v="25"/>
    <n v="33.010120000000001"/>
    <n v="2938.58"/>
    <n v="3369.01"/>
  </r>
  <r>
    <s v="E.E. Quito"/>
    <x v="2"/>
    <x v="0"/>
    <s v="Otros"/>
    <n v="0"/>
    <n v="0"/>
    <n v="0"/>
    <n v="0"/>
  </r>
  <r>
    <s v="E.E. Quito"/>
    <x v="2"/>
    <x v="0"/>
    <s v="Residencial"/>
    <n v="162249"/>
    <n v="26852.774519999999"/>
    <n v="2549500.63"/>
    <n v="1884809.39"/>
  </r>
  <r>
    <s v="E.E. Quito"/>
    <x v="2"/>
    <x v="0"/>
    <s v="Residencial"/>
    <n v="20"/>
    <n v="1.34"/>
    <n v="200.41"/>
    <n v="193.27"/>
  </r>
  <r>
    <s v="E.E. Quito"/>
    <x v="2"/>
    <x v="0"/>
    <s v="Residencial"/>
    <n v="913966"/>
    <n v="108306.16773"/>
    <n v="10729896.9"/>
    <n v="9896441.9100000001"/>
  </r>
  <r>
    <s v="E.E. Quito"/>
    <x v="2"/>
    <x v="0"/>
    <s v="Residencial"/>
    <n v="0"/>
    <n v="0"/>
    <n v="0"/>
    <n v="0"/>
  </r>
  <r>
    <s v="E.E. Quito"/>
    <x v="2"/>
    <x v="0"/>
    <s v="Alumbrado Público"/>
    <n v="0"/>
    <n v="0"/>
    <n v="0"/>
    <n v="0"/>
  </r>
  <r>
    <s v="E.E. Quito"/>
    <x v="2"/>
    <x v="0"/>
    <s v="Industrial"/>
    <n v="1366"/>
    <n v="11854.183069999999"/>
    <n v="957014.81"/>
    <n v="980532.36"/>
  </r>
  <r>
    <s v="E.E. Quito"/>
    <x v="2"/>
    <x v="0"/>
    <s v="Industrial"/>
    <n v="1219"/>
    <n v="1646.5856799999999"/>
    <n v="201843.53"/>
    <n v="212778.63"/>
  </r>
  <r>
    <s v="E.E. Quito"/>
    <x v="2"/>
    <x v="0"/>
    <s v="Industrial"/>
    <n v="9176"/>
    <n v="2763.1959200000001"/>
    <n v="222601.52"/>
    <n v="236093.16"/>
  </r>
  <r>
    <s v="E.E. Quito"/>
    <x v="2"/>
    <x v="0"/>
    <s v="Otros"/>
    <n v="12"/>
    <n v="13.31488"/>
    <n v="1933.08"/>
    <n v="2551.4499999999998"/>
  </r>
  <r>
    <s v="E.E. Quito"/>
    <x v="2"/>
    <x v="0"/>
    <s v="Otros"/>
    <n v="33"/>
    <n v="70.682670000000002"/>
    <n v="5580.5"/>
    <n v="6869.01"/>
  </r>
  <r>
    <s v="E.E. Quito"/>
    <x v="2"/>
    <x v="0"/>
    <s v="Otros"/>
    <n v="771"/>
    <n v="186.06981999999999"/>
    <n v="12970.41"/>
    <n v="13758.38"/>
  </r>
  <r>
    <s v="E.E. Quito"/>
    <x v="2"/>
    <x v="0"/>
    <s v="Comercial"/>
    <n v="2645"/>
    <n v="18853.773529999999"/>
    <n v="1817516.75"/>
    <n v="1900506.47"/>
  </r>
  <r>
    <s v="E.E. Quito"/>
    <x v="2"/>
    <x v="0"/>
    <s v="Comercial"/>
    <n v="5684"/>
    <n v="8033.5099600000003"/>
    <n v="945192.9"/>
    <n v="1103613.8500000001"/>
  </r>
  <r>
    <s v="E.E. Quito"/>
    <x v="2"/>
    <x v="0"/>
    <s v="Comercial"/>
    <n v="133391"/>
    <n v="31195.37139"/>
    <n v="3018859.68"/>
    <n v="3182824.1"/>
  </r>
  <r>
    <s v="E.E. Quito"/>
    <x v="2"/>
    <x v="0"/>
    <s v="Otros"/>
    <n v="25"/>
    <n v="170.93611000000001"/>
    <n v="13248.53"/>
    <n v="8970.65"/>
  </r>
  <r>
    <s v="E.E. Quito"/>
    <x v="2"/>
    <x v="0"/>
    <s v="Otros"/>
    <n v="63"/>
    <n v="90.811800000000005"/>
    <n v="9390.42"/>
    <n v="7797.79"/>
  </r>
  <r>
    <s v="E.E. Quito"/>
    <x v="2"/>
    <x v="0"/>
    <s v="Otros"/>
    <n v="25"/>
    <n v="135.03811999999999"/>
    <n v="5419.03"/>
    <n v="5395.84"/>
  </r>
  <r>
    <s v="E.E. Quito"/>
    <x v="2"/>
    <x v="0"/>
    <s v="Otros"/>
    <n v="34"/>
    <n v="212.26642000000001"/>
    <n v="14206.26"/>
    <n v="14116.18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1"/>
    <n v="447.26400000000001"/>
    <n v="41006.5"/>
    <n v="81636.5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-398.18700000000001"/>
    <n v="-38686.019999999997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9"/>
    <n v="47.256799999999998"/>
    <n v="2992.87"/>
    <n v="3206.25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1"/>
    <n v="67.741609999999994"/>
    <n v="5639.94"/>
    <n v="5639.94"/>
  </r>
  <r>
    <s v="E.E. Quito"/>
    <x v="2"/>
    <x v="0"/>
    <s v="Industrial"/>
    <n v="0"/>
    <n v="0"/>
    <n v="0"/>
    <n v="0"/>
  </r>
  <r>
    <s v="E.E. Quito"/>
    <x v="2"/>
    <x v="0"/>
    <s v="Industrial"/>
    <n v="7"/>
    <n v="601.35586000000001"/>
    <n v="48429.02"/>
    <n v="35439.629999999997"/>
  </r>
  <r>
    <s v="E.E. Quito"/>
    <x v="2"/>
    <x v="0"/>
    <s v="Industr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"/>
    <n v="47.331580000000002"/>
    <n v="6655.96"/>
    <n v="12977.66"/>
  </r>
  <r>
    <s v="E.E. Quito"/>
    <x v="2"/>
    <x v="0"/>
    <s v="Otros"/>
    <n v="0"/>
    <n v="0"/>
    <n v="0"/>
    <n v="0"/>
  </r>
  <r>
    <s v="E.E. Quito"/>
    <x v="2"/>
    <x v="0"/>
    <s v="Otros"/>
    <n v="129"/>
    <n v="7812.4135800000004"/>
    <n v="569648.68999999994"/>
    <n v="383690.48"/>
  </r>
  <r>
    <s v="E.E. Quito"/>
    <x v="2"/>
    <x v="0"/>
    <s v="Otros"/>
    <n v="1"/>
    <n v="0.625"/>
    <n v="68.680000000000007"/>
    <n v="0"/>
  </r>
  <r>
    <s v="E.E. Quito"/>
    <x v="2"/>
    <x v="0"/>
    <s v="Comercial"/>
    <n v="6"/>
    <n v="527.98266999999998"/>
    <n v="51405.37"/>
    <n v="46842.48"/>
  </r>
  <r>
    <s v="E.E. Quito"/>
    <x v="2"/>
    <x v="0"/>
    <s v="Comercial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19"/>
    <n v="824.24287000000004"/>
    <n v="53650.86"/>
    <n v="67855.7"/>
  </r>
  <r>
    <s v="E.E. Quito"/>
    <x v="2"/>
    <x v="0"/>
    <s v="Otros"/>
    <n v="0"/>
    <n v="0"/>
    <n v="0"/>
    <n v="0"/>
  </r>
  <r>
    <s v="E.E. Quito"/>
    <x v="2"/>
    <x v="0"/>
    <s v="Otros"/>
    <n v="28"/>
    <n v="2726.2125900000001"/>
    <n v="173560.59"/>
    <n v="150851.35999999999"/>
  </r>
  <r>
    <s v="E.E. Quito"/>
    <x v="2"/>
    <x v="0"/>
    <s v="Otros"/>
    <n v="1"/>
    <n v="0.50897999999999999"/>
    <n v="46.76"/>
    <n v="39.130000000000003"/>
  </r>
  <r>
    <s v="E.E. Quito"/>
    <x v="2"/>
    <x v="0"/>
    <s v="Otros"/>
    <n v="0"/>
    <n v="-100450.75199999999"/>
    <n v="-7218561.7400000002"/>
    <n v="0"/>
  </r>
  <r>
    <s v="E.E. Quito"/>
    <x v="2"/>
    <x v="0"/>
    <s v="Otros"/>
    <n v="0"/>
    <n v="0"/>
    <n v="0"/>
    <n v="0"/>
  </r>
  <r>
    <s v="E.E. Quito"/>
    <x v="2"/>
    <x v="0"/>
    <s v="Otros"/>
    <n v="1"/>
    <n v="1.6999999999999999E-3"/>
    <n v="8.8000000000000007"/>
    <n v="1.41"/>
  </r>
  <r>
    <s v="E.E. Quito"/>
    <x v="2"/>
    <x v="0"/>
    <s v="Residencial"/>
    <n v="34"/>
    <n v="3.399"/>
    <n v="335.32"/>
    <n v="255.8"/>
  </r>
  <r>
    <s v="E.E. Quito"/>
    <x v="2"/>
    <x v="0"/>
    <s v="Otros"/>
    <n v="1"/>
    <n v="6.75061"/>
    <n v="553.49"/>
    <n v="0"/>
  </r>
  <r>
    <s v="E.E. Quito"/>
    <x v="2"/>
    <x v="0"/>
    <s v="Otros"/>
    <n v="5"/>
    <n v="32.906289999999998"/>
    <n v="2914.93"/>
    <n v="4594.18"/>
  </r>
  <r>
    <s v="E.E. Quito"/>
    <x v="2"/>
    <x v="0"/>
    <s v="Otros"/>
    <n v="17"/>
    <n v="47.676439999999999"/>
    <n v="4582.91"/>
    <n v="4298.3"/>
  </r>
  <r>
    <s v="E.E. Quito"/>
    <x v="2"/>
    <x v="0"/>
    <s v="Otros"/>
    <n v="89"/>
    <n v="31.34"/>
    <n v="2781.4"/>
    <n v="2703.98"/>
  </r>
  <r>
    <s v="E.E. Quito"/>
    <x v="2"/>
    <x v="0"/>
    <s v="Otros"/>
    <n v="0"/>
    <n v="0"/>
    <n v="0"/>
    <n v="0"/>
  </r>
  <r>
    <s v="E.E. Quito"/>
    <x v="2"/>
    <x v="0"/>
    <s v="Otros"/>
    <n v="27"/>
    <n v="6.28904"/>
    <n v="501.76"/>
    <n v="363.17"/>
  </r>
  <r>
    <s v="E.E. Quito"/>
    <x v="2"/>
    <x v="0"/>
    <s v="Residencial"/>
    <n v="0"/>
    <n v="0"/>
    <n v="0"/>
    <n v="0"/>
  </r>
  <r>
    <s v="E.E. Quito"/>
    <x v="2"/>
    <x v="0"/>
    <s v="Otros"/>
    <n v="17"/>
    <n v="2.1339999999999999"/>
    <n v="189.23"/>
    <n v="231.72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0"/>
    <s v="Otros"/>
    <n v="26"/>
    <n v="160.57311999999999"/>
    <n v="14018.96"/>
    <n v="13735.06"/>
  </r>
  <r>
    <s v="E.E. Quito"/>
    <x v="2"/>
    <x v="0"/>
    <s v="Otros"/>
    <n v="0"/>
    <n v="0"/>
    <n v="0"/>
    <n v="0"/>
  </r>
  <r>
    <s v="E.E. Quito"/>
    <x v="2"/>
    <x v="0"/>
    <s v="Residencial"/>
    <n v="0"/>
    <n v="0"/>
    <n v="0"/>
    <n v="0"/>
  </r>
  <r>
    <s v="E.E. Quito"/>
    <x v="2"/>
    <x v="0"/>
    <s v="Alumbrado Público"/>
    <n v="0"/>
    <n v="0"/>
    <n v="0"/>
    <n v="0"/>
  </r>
  <r>
    <s v="E.E. Quito"/>
    <x v="2"/>
    <x v="0"/>
    <s v="Industrial"/>
    <n v="8"/>
    <n v="74.578829999999996"/>
    <n v="5722.57"/>
    <n v="4563.96"/>
  </r>
  <r>
    <s v="E.E. Quito"/>
    <x v="2"/>
    <x v="0"/>
    <s v="Industrial"/>
    <n v="4"/>
    <n v="1.7090000000000001"/>
    <n v="243.55"/>
    <n v="251.16"/>
  </r>
  <r>
    <s v="E.E. Quito"/>
    <x v="2"/>
    <x v="0"/>
    <s v="Industrial"/>
    <n v="20"/>
    <n v="8.27956"/>
    <n v="698.67"/>
    <n v="693.1"/>
  </r>
  <r>
    <s v="E.E. Quito"/>
    <x v="2"/>
    <x v="0"/>
    <s v="Otros"/>
    <n v="13"/>
    <n v="18.871459999999999"/>
    <n v="2205.48"/>
    <n v="2647.09"/>
  </r>
  <r>
    <s v="E.E. Quito"/>
    <x v="2"/>
    <x v="0"/>
    <s v="Otros"/>
    <n v="449"/>
    <n v="4147.7257900000004"/>
    <n v="342939.43"/>
    <n v="328693.26"/>
  </r>
  <r>
    <s v="E.E. Quito"/>
    <x v="2"/>
    <x v="0"/>
    <s v="Otros"/>
    <n v="363"/>
    <n v="386.28345000000002"/>
    <n v="38269.46"/>
    <n v="52921.13"/>
  </r>
  <r>
    <s v="E.E. Quito"/>
    <x v="2"/>
    <x v="0"/>
    <s v="Otros"/>
    <n v="2873"/>
    <n v="785.04854"/>
    <n v="68079.899999999994"/>
    <n v="82603.399999999994"/>
  </r>
  <r>
    <s v="E.E. Quito"/>
    <x v="2"/>
    <x v="0"/>
    <s v="Otros"/>
    <n v="0"/>
    <n v="0"/>
    <n v="0"/>
    <n v="0"/>
  </r>
  <r>
    <s v="E.E. Quito"/>
    <x v="2"/>
    <x v="0"/>
    <s v="Otros"/>
    <n v="23"/>
    <n v="4.032"/>
    <n v="289.47000000000003"/>
    <n v="389.56"/>
  </r>
  <r>
    <s v="E.E. Quito"/>
    <x v="2"/>
    <x v="0"/>
    <s v="Comercial"/>
    <n v="46"/>
    <n v="346.46726000000001"/>
    <n v="31723.49"/>
    <n v="23994.62"/>
  </r>
  <r>
    <s v="E.E. Quito"/>
    <x v="2"/>
    <x v="0"/>
    <s v="Comercial"/>
    <n v="28"/>
    <n v="27.451239999999999"/>
    <n v="3459.41"/>
    <n v="4088.9"/>
  </r>
  <r>
    <s v="E.E. Quito"/>
    <x v="2"/>
    <x v="0"/>
    <s v="Comercial"/>
    <n v="678"/>
    <n v="242.24763999999999"/>
    <n v="23724.14"/>
    <n v="20491.12"/>
  </r>
  <r>
    <s v="E.E. Quito"/>
    <x v="2"/>
    <x v="0"/>
    <s v="Otros"/>
    <n v="65"/>
    <n v="424.57238000000001"/>
    <n v="27480.880000000001"/>
    <n v="5446.47"/>
  </r>
  <r>
    <s v="E.E. Quito"/>
    <x v="2"/>
    <x v="0"/>
    <s v="Otros"/>
    <n v="6"/>
    <n v="5.931"/>
    <n v="390.54"/>
    <n v="1147.9100000000001"/>
  </r>
  <r>
    <s v="E.E. Quito"/>
    <x v="2"/>
    <x v="0"/>
    <s v="Otros"/>
    <n v="8"/>
    <n v="6.8077199999999998"/>
    <n v="545.20000000000005"/>
    <n v="571.14"/>
  </r>
  <r>
    <s v="E.E. Quito"/>
    <x v="2"/>
    <x v="0"/>
    <s v="Otros"/>
    <n v="154"/>
    <n v="94.31456"/>
    <n v="10706.54"/>
    <n v="9469.2099999999991"/>
  </r>
  <r>
    <s v="E.E. Quito"/>
    <x v="2"/>
    <x v="0"/>
    <s v="Otros"/>
    <n v="2"/>
    <n v="0.73799999999999999"/>
    <n v="30.92"/>
    <n v="30.22"/>
  </r>
  <r>
    <s v="E.E. Quito"/>
    <x v="2"/>
    <x v="0"/>
    <s v="Otros"/>
    <n v="89"/>
    <n v="404.1995"/>
    <n v="27804.84"/>
    <n v="40591.519999999997"/>
  </r>
  <r>
    <s v="E.E. Quito"/>
    <x v="2"/>
    <x v="0"/>
    <s v="Otros"/>
    <n v="60"/>
    <n v="68.746080000000006"/>
    <n v="6070.52"/>
    <n v="8926.2900000000009"/>
  </r>
  <r>
    <s v="E.E. Quito"/>
    <x v="2"/>
    <x v="0"/>
    <s v="Otros"/>
    <n v="647"/>
    <n v="279.06605999999999"/>
    <n v="20853.79"/>
    <n v="27847.27"/>
  </r>
  <r>
    <s v="E.E. Quito"/>
    <x v="2"/>
    <x v="0"/>
    <s v="Otros"/>
    <n v="9"/>
    <n v="10.561"/>
    <n v="1153.45"/>
    <n v="1148.28"/>
  </r>
  <r>
    <s v="E.E. Quito"/>
    <x v="2"/>
    <x v="0"/>
    <s v="Otros"/>
    <n v="66"/>
    <n v="379.15366"/>
    <n v="26602.98"/>
    <n v="28360.81"/>
  </r>
  <r>
    <s v="E.E. Quito"/>
    <x v="2"/>
    <x v="0"/>
    <s v="Otros"/>
    <n v="41"/>
    <n v="73.885940000000005"/>
    <n v="5876.33"/>
    <n v="7460.14"/>
  </r>
  <r>
    <s v="E.E. Quito"/>
    <x v="2"/>
    <x v="0"/>
    <s v="Otros"/>
    <n v="283"/>
    <n v="133.40286"/>
    <n v="9676.0300000000007"/>
    <n v="21432.06"/>
  </r>
  <r>
    <s v="E.E. Quito"/>
    <x v="2"/>
    <x v="0"/>
    <s v="Alumbrado Público"/>
    <n v="1"/>
    <n v="20193.621999999999"/>
    <n v="1515163.62"/>
    <n v="1590829.19"/>
  </r>
  <r>
    <s v="E.E. Quito"/>
    <x v="2"/>
    <x v="0"/>
    <s v="Otros"/>
    <n v="0"/>
    <n v="0"/>
    <n v="0"/>
    <n v="0"/>
  </r>
  <r>
    <s v="E.E. Quito"/>
    <x v="2"/>
    <x v="0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1"/>
    <n v="2127.8159999999998"/>
    <n v="162918.23000000001"/>
    <n v="162918.23000000001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"/>
    <n v="1.2629900000000001"/>
    <n v="103.89"/>
    <n v="100.03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"/>
    <n v="238.61600000000001"/>
    <n v="15139.03"/>
    <n v="15139.0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Industrial"/>
    <n v="533"/>
    <n v="36802.749100000001"/>
    <n v="3064801.31"/>
    <n v="2990615.68"/>
  </r>
  <r>
    <s v="E.E. Quito"/>
    <x v="2"/>
    <x v="1"/>
    <s v="Industrial"/>
    <n v="2"/>
    <n v="3.2019799999999998"/>
    <n v="383.66"/>
    <n v="401.54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"/>
    <n v="93.630210000000005"/>
    <n v="6510.12"/>
    <n v="6510.12"/>
  </r>
  <r>
    <s v="E.E. Quito"/>
    <x v="2"/>
    <x v="1"/>
    <s v="Comercial"/>
    <n v="293"/>
    <n v="13597.074210000001"/>
    <n v="1352329.75"/>
    <n v="1411957.64"/>
  </r>
  <r>
    <s v="E.E. Quito"/>
    <x v="2"/>
    <x v="1"/>
    <s v="Comercial"/>
    <n v="7"/>
    <n v="9.5079200000000004"/>
    <n v="1244.42"/>
    <n v="1437.55"/>
  </r>
  <r>
    <s v="E.E. Quito"/>
    <x v="2"/>
    <x v="1"/>
    <s v="Otros"/>
    <n v="4"/>
    <n v="16.2148"/>
    <n v="1101.19"/>
    <n v="1239.8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-1.165"/>
    <n v="-267.43"/>
    <n v="129.52000000000001"/>
  </r>
  <r>
    <s v="E.E. Quito"/>
    <x v="2"/>
    <x v="1"/>
    <s v="Otros"/>
    <n v="0"/>
    <n v="0"/>
    <n v="0"/>
    <n v="0"/>
  </r>
  <r>
    <s v="E.E. Quito"/>
    <x v="2"/>
    <x v="1"/>
    <s v="Otros"/>
    <n v="96"/>
    <n v="25.006550000000001"/>
    <n v="3419.99"/>
    <n v="2571.59"/>
  </r>
  <r>
    <s v="E.E. Quito"/>
    <x v="2"/>
    <x v="1"/>
    <s v="Otros"/>
    <n v="344"/>
    <n v="2719.8110299999998"/>
    <n v="235307.9"/>
    <n v="203897.46"/>
  </r>
  <r>
    <s v="E.E. Quito"/>
    <x v="2"/>
    <x v="1"/>
    <s v="Otros"/>
    <n v="2"/>
    <n v="6.3078900000000004"/>
    <n v="723.61"/>
    <n v="0"/>
  </r>
  <r>
    <s v="E.E. Quito"/>
    <x v="2"/>
    <x v="1"/>
    <s v="Otros"/>
    <n v="1230"/>
    <n v="1867.90824"/>
    <n v="198806.6"/>
    <n v="186854.26"/>
  </r>
  <r>
    <s v="E.E. Quito"/>
    <x v="2"/>
    <x v="1"/>
    <s v="Otros"/>
    <n v="8826"/>
    <n v="2314.1017200000001"/>
    <n v="197629.85"/>
    <n v="189534.65"/>
  </r>
  <r>
    <s v="E.E. Quito"/>
    <x v="2"/>
    <x v="1"/>
    <s v="Otros"/>
    <n v="0"/>
    <n v="0"/>
    <n v="0"/>
    <n v="0"/>
  </r>
  <r>
    <s v="E.E. Quito"/>
    <x v="2"/>
    <x v="1"/>
    <s v="Otros"/>
    <n v="49"/>
    <n v="21.12114"/>
    <n v="1669.32"/>
    <n v="1850.99"/>
  </r>
  <r>
    <s v="E.E. Quito"/>
    <x v="2"/>
    <x v="1"/>
    <s v="Otros"/>
    <n v="43"/>
    <n v="10.59958"/>
    <n v="950.68"/>
    <n v="1180.6600000000001"/>
  </r>
  <r>
    <s v="E.E. Quito"/>
    <x v="2"/>
    <x v="1"/>
    <s v="Otros"/>
    <n v="0"/>
    <n v="0"/>
    <n v="0"/>
    <n v="0"/>
  </r>
  <r>
    <s v="E.E. Quito"/>
    <x v="2"/>
    <x v="1"/>
    <s v="Otros"/>
    <n v="218"/>
    <n v="66.385360000000006"/>
    <n v="4893.37"/>
    <n v="4784.09"/>
  </r>
  <r>
    <s v="E.E. Quito"/>
    <x v="2"/>
    <x v="1"/>
    <s v="Otros"/>
    <n v="235"/>
    <n v="79.951740000000001"/>
    <n v="5847.01"/>
    <n v="5897.28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4"/>
    <n v="14.747019999999999"/>
    <n v="1023.05"/>
    <n v="1005.86"/>
  </r>
  <r>
    <s v="E.E. Quito"/>
    <x v="2"/>
    <x v="1"/>
    <s v="Otros"/>
    <n v="0"/>
    <n v="0"/>
    <n v="0"/>
    <n v="0"/>
  </r>
  <r>
    <s v="E.E. Quito"/>
    <x v="2"/>
    <x v="1"/>
    <s v="Otros"/>
    <n v="7"/>
    <n v="9.1969999999999992"/>
    <n v="789.14"/>
    <n v="955.79"/>
  </r>
  <r>
    <s v="E.E. Quito"/>
    <x v="2"/>
    <x v="1"/>
    <s v="Otros"/>
    <n v="25"/>
    <n v="34.228319999999997"/>
    <n v="3018.78"/>
    <n v="3457.28"/>
  </r>
  <r>
    <s v="E.E. Quito"/>
    <x v="2"/>
    <x v="1"/>
    <s v="Otros"/>
    <n v="0"/>
    <n v="0"/>
    <n v="0"/>
    <n v="0"/>
  </r>
  <r>
    <s v="E.E. Quito"/>
    <x v="2"/>
    <x v="1"/>
    <s v="Residencial"/>
    <n v="162964"/>
    <n v="28141.130399999998"/>
    <n v="2705278.31"/>
    <n v="1853335.36"/>
  </r>
  <r>
    <s v="E.E. Quito"/>
    <x v="2"/>
    <x v="1"/>
    <s v="Residencial"/>
    <n v="20"/>
    <n v="1.4330000000000001"/>
    <n v="212.34"/>
    <n v="208.6"/>
  </r>
  <r>
    <s v="E.E. Quito"/>
    <x v="2"/>
    <x v="1"/>
    <s v="Residencial"/>
    <n v="913199"/>
    <n v="112845.47933"/>
    <n v="11142167.84"/>
    <n v="9767100.6999999993"/>
  </r>
  <r>
    <s v="E.E. Quito"/>
    <x v="2"/>
    <x v="1"/>
    <s v="Residencial"/>
    <n v="0"/>
    <n v="0"/>
    <n v="0"/>
    <n v="0"/>
  </r>
  <r>
    <s v="E.E. Quito"/>
    <x v="2"/>
    <x v="1"/>
    <s v="Alumbrado Público"/>
    <n v="0"/>
    <n v="0"/>
    <n v="0"/>
    <n v="0"/>
  </r>
  <r>
    <s v="E.E. Quito"/>
    <x v="2"/>
    <x v="1"/>
    <s v="Industrial"/>
    <n v="1369"/>
    <n v="12023.599"/>
    <n v="965560.88"/>
    <n v="921379.05"/>
  </r>
  <r>
    <s v="E.E. Quito"/>
    <x v="2"/>
    <x v="1"/>
    <s v="Industrial"/>
    <n v="1217"/>
    <n v="1733.6045200000001"/>
    <n v="208458.3"/>
    <n v="213457.65"/>
  </r>
  <r>
    <s v="E.E. Quito"/>
    <x v="2"/>
    <x v="1"/>
    <s v="Industrial"/>
    <n v="9217"/>
    <n v="2902.7292600000001"/>
    <n v="234628.23"/>
    <n v="240627.73"/>
  </r>
  <r>
    <s v="E.E. Quito"/>
    <x v="2"/>
    <x v="1"/>
    <s v="Otros"/>
    <n v="12"/>
    <n v="12.2644"/>
    <n v="1799.46"/>
    <n v="988"/>
  </r>
  <r>
    <s v="E.E. Quito"/>
    <x v="2"/>
    <x v="1"/>
    <s v="Otros"/>
    <n v="33"/>
    <n v="70.721450000000004"/>
    <n v="5585.49"/>
    <n v="5631.62"/>
  </r>
  <r>
    <s v="E.E. Quito"/>
    <x v="2"/>
    <x v="1"/>
    <s v="Otros"/>
    <n v="769"/>
    <n v="193.1842"/>
    <n v="13597.92"/>
    <n v="14684.29"/>
  </r>
  <r>
    <s v="E.E. Quito"/>
    <x v="2"/>
    <x v="1"/>
    <s v="Comercial"/>
    <n v="2648"/>
    <n v="17275.792109999999"/>
    <n v="1692737.18"/>
    <n v="1743252.44"/>
  </r>
  <r>
    <s v="E.E. Quito"/>
    <x v="2"/>
    <x v="1"/>
    <s v="Comercial"/>
    <n v="5661"/>
    <n v="10663.5882"/>
    <n v="1224698.58"/>
    <n v="1096209.96"/>
  </r>
  <r>
    <s v="E.E. Quito"/>
    <x v="2"/>
    <x v="1"/>
    <s v="Comercial"/>
    <n v="133209"/>
    <n v="32655.598310000001"/>
    <n v="3164271.72"/>
    <n v="3202829.77"/>
  </r>
  <r>
    <s v="E.E. Quito"/>
    <x v="2"/>
    <x v="1"/>
    <s v="Otros"/>
    <n v="25"/>
    <n v="168.17608000000001"/>
    <n v="13024.02"/>
    <n v="15460.67"/>
  </r>
  <r>
    <s v="E.E. Quito"/>
    <x v="2"/>
    <x v="1"/>
    <s v="Otros"/>
    <n v="62"/>
    <n v="90.24682"/>
    <n v="9392.33"/>
    <n v="10735.01"/>
  </r>
  <r>
    <s v="E.E. Quito"/>
    <x v="2"/>
    <x v="1"/>
    <s v="Otros"/>
    <n v="25"/>
    <n v="146.41705999999999"/>
    <n v="5874.2"/>
    <n v="5316.65"/>
  </r>
  <r>
    <s v="E.E. Quito"/>
    <x v="2"/>
    <x v="1"/>
    <s v="Otros"/>
    <n v="34"/>
    <n v="213.51255"/>
    <n v="14364.63"/>
    <n v="14451.1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1"/>
    <n v="442.89600000000002"/>
    <n v="40630.019999999997"/>
    <n v="38330.74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9"/>
    <n v="65.958609999999993"/>
    <n v="3777.8"/>
    <n v="6406.87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1"/>
    <n v="70.89228"/>
    <n v="6066.21"/>
    <n v="6066.21"/>
  </r>
  <r>
    <s v="E.E. Quito"/>
    <x v="2"/>
    <x v="1"/>
    <s v="Industrial"/>
    <n v="0"/>
    <n v="0"/>
    <n v="0"/>
    <n v="0"/>
  </r>
  <r>
    <s v="E.E. Quito"/>
    <x v="2"/>
    <x v="1"/>
    <s v="Industrial"/>
    <n v="7"/>
    <n v="592.01697000000001"/>
    <n v="48520.44"/>
    <n v="46663.82"/>
  </r>
  <r>
    <s v="E.E. Quito"/>
    <x v="2"/>
    <x v="1"/>
    <s v="Industr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"/>
    <n v="51.713709999999999"/>
    <n v="6321.7"/>
    <n v="0"/>
  </r>
  <r>
    <s v="E.E. Quito"/>
    <x v="2"/>
    <x v="1"/>
    <s v="Otros"/>
    <n v="0"/>
    <n v="0"/>
    <n v="0"/>
    <n v="0"/>
  </r>
  <r>
    <s v="E.E. Quito"/>
    <x v="2"/>
    <x v="1"/>
    <s v="Otros"/>
    <n v="130"/>
    <n v="7749.9980400000004"/>
    <n v="566775.69999999995"/>
    <n v="656410.1"/>
  </r>
  <r>
    <s v="E.E. Quito"/>
    <x v="2"/>
    <x v="1"/>
    <s v="Otros"/>
    <n v="1"/>
    <n v="0.876"/>
    <n v="89.88"/>
    <n v="161.41999999999999"/>
  </r>
  <r>
    <s v="E.E. Quito"/>
    <x v="2"/>
    <x v="1"/>
    <s v="Comercial"/>
    <n v="6"/>
    <n v="573.30130999999994"/>
    <n v="55401.77"/>
    <n v="55744.480000000003"/>
  </r>
  <r>
    <s v="E.E. Quito"/>
    <x v="2"/>
    <x v="1"/>
    <s v="Comercial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19"/>
    <n v="726.40485000000001"/>
    <n v="46806.83"/>
    <n v="45610.65"/>
  </r>
  <r>
    <s v="E.E. Quito"/>
    <x v="2"/>
    <x v="1"/>
    <s v="Otros"/>
    <n v="0"/>
    <n v="0"/>
    <n v="0"/>
    <n v="0"/>
  </r>
  <r>
    <s v="E.E. Quito"/>
    <x v="2"/>
    <x v="1"/>
    <s v="Otros"/>
    <n v="28"/>
    <n v="2735.0562799999998"/>
    <n v="173896.76"/>
    <n v="175722.94"/>
  </r>
  <r>
    <s v="E.E. Quito"/>
    <x v="2"/>
    <x v="1"/>
    <s v="Otros"/>
    <n v="1"/>
    <n v="0.43043999999999999"/>
    <n v="39.130000000000003"/>
    <n v="36.53"/>
  </r>
  <r>
    <s v="E.E. Quito"/>
    <x v="2"/>
    <x v="1"/>
    <s v="Otros"/>
    <n v="0"/>
    <n v="-42231.953999999998"/>
    <n v="-3005041.47"/>
    <n v="0"/>
  </r>
  <r>
    <s v="E.E. Quito"/>
    <x v="2"/>
    <x v="1"/>
    <s v="Otros"/>
    <n v="0"/>
    <n v="0"/>
    <n v="0"/>
    <n v="0"/>
  </r>
  <r>
    <s v="E.E. Quito"/>
    <x v="2"/>
    <x v="1"/>
    <s v="Otros"/>
    <n v="1"/>
    <n v="0"/>
    <n v="1.41"/>
    <n v="0"/>
  </r>
  <r>
    <s v="E.E. Quito"/>
    <x v="2"/>
    <x v="1"/>
    <s v="Residencial"/>
    <n v="28"/>
    <n v="2.774"/>
    <n v="268.60000000000002"/>
    <n v="286.14"/>
  </r>
  <r>
    <s v="E.E. Quito"/>
    <x v="2"/>
    <x v="1"/>
    <s v="Otros"/>
    <n v="1"/>
    <n v="6.9410400000000001"/>
    <n v="570.22"/>
    <n v="551.16"/>
  </r>
  <r>
    <s v="E.E. Quito"/>
    <x v="2"/>
    <x v="1"/>
    <s v="Otros"/>
    <n v="5"/>
    <n v="37.552219999999998"/>
    <n v="3291.11"/>
    <n v="1534.86"/>
  </r>
  <r>
    <s v="E.E. Quito"/>
    <x v="2"/>
    <x v="1"/>
    <s v="Otros"/>
    <n v="16"/>
    <n v="55.622920000000001"/>
    <n v="5324.56"/>
    <n v="5167.37"/>
  </r>
  <r>
    <s v="E.E. Quito"/>
    <x v="2"/>
    <x v="1"/>
    <s v="Otros"/>
    <n v="87"/>
    <n v="30.201000000000001"/>
    <n v="2682.27"/>
    <n v="2604.9"/>
  </r>
  <r>
    <s v="E.E. Quito"/>
    <x v="2"/>
    <x v="1"/>
    <s v="Otros"/>
    <n v="0"/>
    <n v="0"/>
    <n v="0"/>
    <n v="0"/>
  </r>
  <r>
    <s v="E.E. Quito"/>
    <x v="2"/>
    <x v="1"/>
    <s v="Otros"/>
    <n v="28"/>
    <n v="6.97316"/>
    <n v="558.23"/>
    <n v="360.8"/>
  </r>
  <r>
    <s v="E.E. Quito"/>
    <x v="2"/>
    <x v="1"/>
    <s v="Residencial"/>
    <n v="0"/>
    <n v="0"/>
    <n v="0"/>
    <n v="0"/>
  </r>
  <r>
    <s v="E.E. Quito"/>
    <x v="2"/>
    <x v="1"/>
    <s v="Otros"/>
    <n v="15"/>
    <n v="1.9770000000000001"/>
    <n v="171.4"/>
    <n v="229.41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1"/>
    <s v="Otros"/>
    <n v="25"/>
    <n v="168.28426999999999"/>
    <n v="14449.65"/>
    <n v="14661.8"/>
  </r>
  <r>
    <s v="E.E. Quito"/>
    <x v="2"/>
    <x v="1"/>
    <s v="Otros"/>
    <n v="0"/>
    <n v="0"/>
    <n v="0"/>
    <n v="0"/>
  </r>
  <r>
    <s v="E.E. Quito"/>
    <x v="2"/>
    <x v="1"/>
    <s v="Residencial"/>
    <n v="0"/>
    <n v="0"/>
    <n v="0"/>
    <n v="0"/>
  </r>
  <r>
    <s v="E.E. Quito"/>
    <x v="2"/>
    <x v="1"/>
    <s v="Alumbrado Público"/>
    <n v="0"/>
    <n v="0"/>
    <n v="0"/>
    <n v="0"/>
  </r>
  <r>
    <s v="E.E. Quito"/>
    <x v="2"/>
    <x v="1"/>
    <s v="Industrial"/>
    <n v="8"/>
    <n v="70.302350000000004"/>
    <n v="5436.58"/>
    <n v="5392.84"/>
  </r>
  <r>
    <s v="E.E. Quito"/>
    <x v="2"/>
    <x v="1"/>
    <s v="Industrial"/>
    <n v="4"/>
    <n v="2.0209999999999999"/>
    <n v="268.33999999999997"/>
    <n v="112.64"/>
  </r>
  <r>
    <s v="E.E. Quito"/>
    <x v="2"/>
    <x v="1"/>
    <s v="Industrial"/>
    <n v="20"/>
    <n v="7.37"/>
    <n v="631.04"/>
    <n v="433.04"/>
  </r>
  <r>
    <s v="E.E. Quito"/>
    <x v="2"/>
    <x v="1"/>
    <s v="Otros"/>
    <n v="13"/>
    <n v="23.240379999999998"/>
    <n v="2514.71"/>
    <n v="1907.54"/>
  </r>
  <r>
    <s v="E.E. Quito"/>
    <x v="2"/>
    <x v="1"/>
    <s v="Otros"/>
    <n v="448"/>
    <n v="4203.8659200000002"/>
    <n v="347572.14"/>
    <n v="401360.42"/>
  </r>
  <r>
    <s v="E.E. Quito"/>
    <x v="2"/>
    <x v="1"/>
    <s v="Otros"/>
    <n v="363"/>
    <n v="470.76533999999998"/>
    <n v="52157.7"/>
    <n v="48257.54"/>
  </r>
  <r>
    <s v="E.E. Quito"/>
    <x v="2"/>
    <x v="1"/>
    <s v="Otros"/>
    <n v="2892"/>
    <n v="1012.88594"/>
    <n v="89161.56"/>
    <n v="102141.75"/>
  </r>
  <r>
    <s v="E.E. Quito"/>
    <x v="2"/>
    <x v="1"/>
    <s v="Otros"/>
    <n v="0"/>
    <n v="0"/>
    <n v="0"/>
    <n v="0"/>
  </r>
  <r>
    <s v="E.E. Quito"/>
    <x v="2"/>
    <x v="1"/>
    <s v="Otros"/>
    <n v="23"/>
    <n v="4.069"/>
    <n v="287.77999999999997"/>
    <n v="232.06"/>
  </r>
  <r>
    <s v="E.E. Quito"/>
    <x v="2"/>
    <x v="1"/>
    <s v="Comercial"/>
    <n v="46"/>
    <n v="352.18585999999999"/>
    <n v="32120.94"/>
    <n v="33699.15"/>
  </r>
  <r>
    <s v="E.E. Quito"/>
    <x v="2"/>
    <x v="1"/>
    <s v="Comercial"/>
    <n v="27"/>
    <n v="29.451319999999999"/>
    <n v="3513.58"/>
    <n v="2325.06"/>
  </r>
  <r>
    <s v="E.E. Quito"/>
    <x v="2"/>
    <x v="1"/>
    <s v="Comercial"/>
    <n v="683"/>
    <n v="255.18294"/>
    <n v="25023.61"/>
    <n v="26119.56"/>
  </r>
  <r>
    <s v="E.E. Quito"/>
    <x v="2"/>
    <x v="1"/>
    <s v="Otros"/>
    <n v="66"/>
    <n v="396.11671999999999"/>
    <n v="25634.76"/>
    <n v="27809.599999999999"/>
  </r>
  <r>
    <s v="E.E. Quito"/>
    <x v="2"/>
    <x v="1"/>
    <s v="Otros"/>
    <n v="6"/>
    <n v="5.9160000000000004"/>
    <n v="389.02"/>
    <n v="175.07"/>
  </r>
  <r>
    <s v="E.E. Quito"/>
    <x v="2"/>
    <x v="1"/>
    <s v="Otros"/>
    <n v="8"/>
    <n v="7.5342000000000002"/>
    <n v="596.28"/>
    <n v="701.98"/>
  </r>
  <r>
    <s v="E.E. Quito"/>
    <x v="2"/>
    <x v="1"/>
    <s v="Otros"/>
    <n v="156"/>
    <n v="90.077780000000004"/>
    <n v="10707.74"/>
    <n v="16064.1"/>
  </r>
  <r>
    <s v="E.E. Quito"/>
    <x v="2"/>
    <x v="1"/>
    <s v="Otros"/>
    <n v="2"/>
    <n v="0.56699999999999995"/>
    <n v="24.08"/>
    <n v="24.78"/>
  </r>
  <r>
    <s v="E.E. Quito"/>
    <x v="2"/>
    <x v="1"/>
    <s v="Otros"/>
    <n v="89"/>
    <n v="397.80950000000001"/>
    <n v="27306.7"/>
    <n v="23743.29"/>
  </r>
  <r>
    <s v="E.E. Quito"/>
    <x v="2"/>
    <x v="1"/>
    <s v="Otros"/>
    <n v="59"/>
    <n v="68.682640000000006"/>
    <n v="6025.97"/>
    <n v="4885.16"/>
  </r>
  <r>
    <s v="E.E. Quito"/>
    <x v="2"/>
    <x v="1"/>
    <s v="Otros"/>
    <n v="651"/>
    <n v="276.28996000000001"/>
    <n v="20531.009999999998"/>
    <n v="19342.509999999998"/>
  </r>
  <r>
    <s v="E.E. Quito"/>
    <x v="2"/>
    <x v="1"/>
    <s v="Otros"/>
    <n v="9"/>
    <n v="11.686999999999999"/>
    <n v="1232.0999999999999"/>
    <n v="1249.49"/>
  </r>
  <r>
    <s v="E.E. Quito"/>
    <x v="2"/>
    <x v="1"/>
    <s v="Otros"/>
    <n v="66"/>
    <n v="389.07508000000001"/>
    <n v="27281.59"/>
    <n v="20945.689999999999"/>
  </r>
  <r>
    <s v="E.E. Quito"/>
    <x v="2"/>
    <x v="1"/>
    <s v="Otros"/>
    <n v="41"/>
    <n v="92.177679999999995"/>
    <n v="7089"/>
    <n v="4847.67"/>
  </r>
  <r>
    <s v="E.E. Quito"/>
    <x v="2"/>
    <x v="1"/>
    <s v="Otros"/>
    <n v="283"/>
    <n v="139.7448"/>
    <n v="10179"/>
    <n v="9133.59"/>
  </r>
  <r>
    <s v="E.E. Quito"/>
    <x v="2"/>
    <x v="1"/>
    <s v="Alumbrado Público"/>
    <n v="1"/>
    <n v="19567.528849999999"/>
    <n v="1573098.98"/>
    <n v="1599201.63"/>
  </r>
  <r>
    <s v="E.E. Quito"/>
    <x v="2"/>
    <x v="1"/>
    <s v="Otros"/>
    <n v="0"/>
    <n v="0"/>
    <n v="0"/>
    <n v="0"/>
  </r>
  <r>
    <s v="E.E. Quito"/>
    <x v="2"/>
    <x v="1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1"/>
    <n v="2343.8879999999999"/>
    <n v="175838.27"/>
    <n v="175838.27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11.64"/>
    <n v="980.91"/>
    <n v="0"/>
  </r>
  <r>
    <s v="E.E. Quito"/>
    <x v="2"/>
    <x v="2"/>
    <s v="Otros"/>
    <n v="1"/>
    <n v="1.1791499999999999"/>
    <n v="100.03"/>
    <n v="100.42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230.786"/>
    <n v="14757.09"/>
    <n v="14757.09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Industrial"/>
    <n v="524"/>
    <n v="34866.211210000001"/>
    <n v="2935268.81"/>
    <n v="3022849.6"/>
  </r>
  <r>
    <s v="E.E. Quito"/>
    <x v="2"/>
    <x v="2"/>
    <s v="Industrial"/>
    <n v="2"/>
    <n v="3.0493999999999999"/>
    <n v="355.5"/>
    <n v="314.63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"/>
    <n v="74.718199999999996"/>
    <n v="5202.32"/>
    <n v="5202.32"/>
  </r>
  <r>
    <s v="E.E. Quito"/>
    <x v="2"/>
    <x v="2"/>
    <s v="Comercial"/>
    <n v="289"/>
    <n v="12674.18578"/>
    <n v="1266318.58"/>
    <n v="1185060.5"/>
  </r>
  <r>
    <s v="E.E. Quito"/>
    <x v="2"/>
    <x v="2"/>
    <s v="Comercial"/>
    <n v="6"/>
    <n v="10.073880000000001"/>
    <n v="1286.49"/>
    <n v="1375.88"/>
  </r>
  <r>
    <s v="E.E. Quito"/>
    <x v="2"/>
    <x v="2"/>
    <s v="Otros"/>
    <n v="4"/>
    <n v="18.22926"/>
    <n v="1220.53"/>
    <n v="1619.45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4"/>
    <n v="2.33"/>
    <n v="534.86"/>
    <n v="0"/>
  </r>
  <r>
    <s v="E.E. Quito"/>
    <x v="2"/>
    <x v="2"/>
    <s v="Otros"/>
    <n v="0"/>
    <n v="0"/>
    <n v="0"/>
    <n v="0"/>
  </r>
  <r>
    <s v="E.E. Quito"/>
    <x v="2"/>
    <x v="2"/>
    <s v="Otros"/>
    <n v="80"/>
    <n v="22.98319"/>
    <n v="3150.45"/>
    <n v="2466.27"/>
  </r>
  <r>
    <s v="E.E. Quito"/>
    <x v="2"/>
    <x v="2"/>
    <s v="Otros"/>
    <n v="345"/>
    <n v="2556.9456100000002"/>
    <n v="223449.65"/>
    <n v="204447.64"/>
  </r>
  <r>
    <s v="E.E. Quito"/>
    <x v="2"/>
    <x v="2"/>
    <s v="Otros"/>
    <n v="2"/>
    <n v="7.1636699999999998"/>
    <n v="825.05"/>
    <n v="1388.6"/>
  </r>
  <r>
    <s v="E.E. Quito"/>
    <x v="2"/>
    <x v="2"/>
    <s v="Otros"/>
    <n v="1232"/>
    <n v="1771.8077800000001"/>
    <n v="191487.72"/>
    <n v="185031.43"/>
  </r>
  <r>
    <s v="E.E. Quito"/>
    <x v="2"/>
    <x v="2"/>
    <s v="Otros"/>
    <n v="8782"/>
    <n v="2237.1638600000001"/>
    <n v="194567.54"/>
    <n v="178203.16"/>
  </r>
  <r>
    <s v="E.E. Quito"/>
    <x v="2"/>
    <x v="2"/>
    <s v="Otros"/>
    <n v="0"/>
    <n v="0"/>
    <n v="0"/>
    <n v="0"/>
  </r>
  <r>
    <s v="E.E. Quito"/>
    <x v="2"/>
    <x v="2"/>
    <s v="Otros"/>
    <n v="49"/>
    <n v="23.71134"/>
    <n v="1900.81"/>
    <n v="2812.5"/>
  </r>
  <r>
    <s v="E.E. Quito"/>
    <x v="2"/>
    <x v="2"/>
    <s v="Otros"/>
    <n v="41"/>
    <n v="11.912940000000001"/>
    <n v="1073.05"/>
    <n v="1026.17"/>
  </r>
  <r>
    <s v="E.E. Quito"/>
    <x v="2"/>
    <x v="2"/>
    <s v="Otros"/>
    <n v="0"/>
    <n v="0"/>
    <n v="0"/>
    <n v="0"/>
  </r>
  <r>
    <s v="E.E. Quito"/>
    <x v="2"/>
    <x v="2"/>
    <s v="Otros"/>
    <n v="221"/>
    <n v="60.521880000000003"/>
    <n v="4429.3599999999997"/>
    <n v="4337.55"/>
  </r>
  <r>
    <s v="E.E. Quito"/>
    <x v="2"/>
    <x v="2"/>
    <s v="Otros"/>
    <n v="235"/>
    <n v="79.762460000000004"/>
    <n v="5831.03"/>
    <n v="5622.48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4"/>
    <n v="14.556190000000001"/>
    <n v="1001.28"/>
    <n v="957.96"/>
  </r>
  <r>
    <s v="E.E. Quito"/>
    <x v="2"/>
    <x v="2"/>
    <s v="Otros"/>
    <n v="0"/>
    <n v="0"/>
    <n v="0"/>
    <n v="0"/>
  </r>
  <r>
    <s v="E.E. Quito"/>
    <x v="2"/>
    <x v="2"/>
    <s v="Otros"/>
    <n v="8"/>
    <n v="8.2929999999999993"/>
    <n v="742.83"/>
    <n v="320.27"/>
  </r>
  <r>
    <s v="E.E. Quito"/>
    <x v="2"/>
    <x v="2"/>
    <s v="Otros"/>
    <n v="25"/>
    <n v="32.773180000000004"/>
    <n v="2914.32"/>
    <n v="2362.44"/>
  </r>
  <r>
    <s v="E.E. Quito"/>
    <x v="2"/>
    <x v="2"/>
    <s v="Otros"/>
    <n v="0"/>
    <n v="0"/>
    <n v="0"/>
    <n v="0"/>
  </r>
  <r>
    <s v="E.E. Quito"/>
    <x v="2"/>
    <x v="2"/>
    <s v="Residencial"/>
    <n v="163301"/>
    <n v="27799.25446"/>
    <n v="2657564.17"/>
    <n v="1620865.07"/>
  </r>
  <r>
    <s v="E.E. Quito"/>
    <x v="2"/>
    <x v="2"/>
    <s v="Residencial"/>
    <n v="20"/>
    <n v="1.4670000000000001"/>
    <n v="216.72"/>
    <n v="192.19"/>
  </r>
  <r>
    <s v="E.E. Quito"/>
    <x v="2"/>
    <x v="2"/>
    <s v="Residencial"/>
    <n v="911078"/>
    <n v="110168.46363"/>
    <n v="10881890.23"/>
    <n v="8503645.8699999992"/>
  </r>
  <r>
    <s v="E.E. Quito"/>
    <x v="2"/>
    <x v="2"/>
    <s v="Residencial"/>
    <n v="0"/>
    <n v="0"/>
    <n v="0"/>
    <n v="0"/>
  </r>
  <r>
    <s v="E.E. Quito"/>
    <x v="2"/>
    <x v="2"/>
    <s v="Alumbrado Público"/>
    <n v="0"/>
    <n v="0"/>
    <n v="0"/>
    <n v="0"/>
  </r>
  <r>
    <s v="E.E. Quito"/>
    <x v="2"/>
    <x v="2"/>
    <s v="Industrial"/>
    <n v="1382"/>
    <n v="11659.960800000001"/>
    <n v="944134.85"/>
    <n v="935954.31"/>
  </r>
  <r>
    <s v="E.E. Quito"/>
    <x v="2"/>
    <x v="2"/>
    <s v="Industrial"/>
    <n v="1219"/>
    <n v="1718.8981200000001"/>
    <n v="201158.79"/>
    <n v="200866.11"/>
  </r>
  <r>
    <s v="E.E. Quito"/>
    <x v="2"/>
    <x v="2"/>
    <s v="Industrial"/>
    <n v="9234"/>
    <n v="2871.9449599999998"/>
    <n v="231949.08"/>
    <n v="209571.25"/>
  </r>
  <r>
    <s v="E.E. Quito"/>
    <x v="2"/>
    <x v="2"/>
    <s v="Otros"/>
    <n v="12"/>
    <n v="12.149800000000001"/>
    <n v="1728.61"/>
    <n v="1552.91"/>
  </r>
  <r>
    <s v="E.E. Quito"/>
    <x v="2"/>
    <x v="2"/>
    <s v="Otros"/>
    <n v="33"/>
    <n v="70.744770000000003"/>
    <n v="5643.42"/>
    <n v="4902.82"/>
  </r>
  <r>
    <s v="E.E. Quito"/>
    <x v="2"/>
    <x v="2"/>
    <s v="Otros"/>
    <n v="763"/>
    <n v="190.74176"/>
    <n v="13396.14"/>
    <n v="11714.09"/>
  </r>
  <r>
    <s v="E.E. Quito"/>
    <x v="2"/>
    <x v="2"/>
    <s v="Comercial"/>
    <n v="2653"/>
    <n v="19955.79855"/>
    <n v="1895263.97"/>
    <n v="1725747.26"/>
  </r>
  <r>
    <s v="E.E. Quito"/>
    <x v="2"/>
    <x v="2"/>
    <s v="Comercial"/>
    <n v="5672"/>
    <n v="9144.9284299999999"/>
    <n v="1060304.7"/>
    <n v="973570.81"/>
  </r>
  <r>
    <s v="E.E. Quito"/>
    <x v="2"/>
    <x v="2"/>
    <s v="Comercial"/>
    <n v="133059"/>
    <n v="32085.250510000002"/>
    <n v="3109398.05"/>
    <n v="2817525.52"/>
  </r>
  <r>
    <s v="E.E. Quito"/>
    <x v="2"/>
    <x v="2"/>
    <s v="Otros"/>
    <n v="25"/>
    <n v="142.14541"/>
    <n v="11444.89"/>
    <n v="10783.13"/>
  </r>
  <r>
    <s v="E.E. Quito"/>
    <x v="2"/>
    <x v="2"/>
    <s v="Otros"/>
    <n v="63"/>
    <n v="97.029300000000006"/>
    <n v="9927.91"/>
    <n v="9591.4699999999993"/>
  </r>
  <r>
    <s v="E.E. Quito"/>
    <x v="2"/>
    <x v="2"/>
    <s v="Otros"/>
    <n v="25"/>
    <n v="133.71833000000001"/>
    <n v="5366.23"/>
    <n v="5564.76"/>
  </r>
  <r>
    <s v="E.E. Quito"/>
    <x v="2"/>
    <x v="2"/>
    <s v="Otros"/>
    <n v="34"/>
    <n v="201.07211000000001"/>
    <n v="13619.86"/>
    <n v="15015.31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1"/>
    <n v="416.11200000000002"/>
    <n v="38330.74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"/>
    <n v="37.466000000000001"/>
    <n v="3465.61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9"/>
    <n v="67.110939999999999"/>
    <n v="4549.62"/>
    <n v="7428.87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0"/>
    <n v="46.033729999999998"/>
    <n v="4199.33"/>
    <n v="4199.33"/>
  </r>
  <r>
    <s v="E.E. Quito"/>
    <x v="2"/>
    <x v="2"/>
    <s v="Industrial"/>
    <n v="0"/>
    <n v="0"/>
    <n v="0"/>
    <n v="0"/>
  </r>
  <r>
    <s v="E.E. Quito"/>
    <x v="2"/>
    <x v="2"/>
    <s v="Industrial"/>
    <n v="7"/>
    <n v="644.90647000000001"/>
    <n v="51911.32"/>
    <n v="58907.71"/>
  </r>
  <r>
    <s v="E.E. Quito"/>
    <x v="2"/>
    <x v="2"/>
    <s v="Industr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"/>
    <n v="42.752800000000001"/>
    <n v="5785.17"/>
    <n v="5785.17"/>
  </r>
  <r>
    <s v="E.E. Quito"/>
    <x v="2"/>
    <x v="2"/>
    <s v="Otros"/>
    <n v="0"/>
    <n v="0"/>
    <n v="0"/>
    <n v="0"/>
  </r>
  <r>
    <s v="E.E. Quito"/>
    <x v="2"/>
    <x v="2"/>
    <s v="Otros"/>
    <n v="128"/>
    <n v="7467.4685799999997"/>
    <n v="545475.16"/>
    <n v="438852.01"/>
  </r>
  <r>
    <s v="E.E. Quito"/>
    <x v="2"/>
    <x v="2"/>
    <s v="Otros"/>
    <n v="1"/>
    <n v="0.66700000000000004"/>
    <n v="71.540000000000006"/>
    <n v="0"/>
  </r>
  <r>
    <s v="E.E. Quito"/>
    <x v="2"/>
    <x v="2"/>
    <s v="Comercial"/>
    <n v="6"/>
    <n v="513.82338000000004"/>
    <n v="50119.82"/>
    <n v="44754.25"/>
  </r>
  <r>
    <s v="E.E. Quito"/>
    <x v="2"/>
    <x v="2"/>
    <s v="Comercial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19"/>
    <n v="719.52292999999997"/>
    <n v="46688.02"/>
    <n v="44884.23"/>
  </r>
  <r>
    <s v="E.E. Quito"/>
    <x v="2"/>
    <x v="2"/>
    <s v="Otros"/>
    <n v="0"/>
    <n v="0"/>
    <n v="0"/>
    <n v="0"/>
  </r>
  <r>
    <s v="E.E. Quito"/>
    <x v="2"/>
    <x v="2"/>
    <s v="Otros"/>
    <n v="28"/>
    <n v="2608.1684"/>
    <n v="166404.20000000001"/>
    <n v="193766.42"/>
  </r>
  <r>
    <s v="E.E. Quito"/>
    <x v="2"/>
    <x v="2"/>
    <s v="Otros"/>
    <n v="1"/>
    <n v="0.38862000000000002"/>
    <n v="36.53"/>
    <n v="41.07"/>
  </r>
  <r>
    <s v="E.E. Quito"/>
    <x v="2"/>
    <x v="2"/>
    <s v="Otros"/>
    <n v="9"/>
    <n v="7577.8050000000003"/>
    <n v="599434.23"/>
    <n v="0"/>
  </r>
  <r>
    <s v="E.E. Quito"/>
    <x v="2"/>
    <x v="2"/>
    <s v="Otros"/>
    <n v="0"/>
    <n v="0"/>
    <n v="0"/>
    <n v="0"/>
  </r>
  <r>
    <s v="E.E. Quito"/>
    <x v="2"/>
    <x v="2"/>
    <s v="Otros"/>
    <n v="1"/>
    <n v="2.3E-3"/>
    <n v="8.8800000000000008"/>
    <n v="0"/>
  </r>
  <r>
    <s v="E.E. Quito"/>
    <x v="2"/>
    <x v="2"/>
    <s v="Residencial"/>
    <n v="32"/>
    <n v="4.3319999999999999"/>
    <n v="432.2"/>
    <n v="555.49"/>
  </r>
  <r>
    <s v="E.E. Quito"/>
    <x v="2"/>
    <x v="2"/>
    <s v="Otros"/>
    <n v="1"/>
    <n v="6.6716499999999996"/>
    <n v="551.16"/>
    <n v="604.32000000000005"/>
  </r>
  <r>
    <s v="E.E. Quito"/>
    <x v="2"/>
    <x v="2"/>
    <s v="Otros"/>
    <n v="5"/>
    <n v="32.784489999999998"/>
    <n v="2882.19"/>
    <n v="2848.9"/>
  </r>
  <r>
    <s v="E.E. Quito"/>
    <x v="2"/>
    <x v="2"/>
    <s v="Otros"/>
    <n v="17"/>
    <n v="54.90992"/>
    <n v="5292.31"/>
    <n v="4697.79"/>
  </r>
  <r>
    <s v="E.E. Quito"/>
    <x v="2"/>
    <x v="2"/>
    <s v="Otros"/>
    <n v="83"/>
    <n v="28.393999999999998"/>
    <n v="2511.79"/>
    <n v="2349.73"/>
  </r>
  <r>
    <s v="E.E. Quito"/>
    <x v="2"/>
    <x v="2"/>
    <s v="Otros"/>
    <n v="0"/>
    <n v="0"/>
    <n v="0"/>
    <n v="0"/>
  </r>
  <r>
    <s v="E.E. Quito"/>
    <x v="2"/>
    <x v="2"/>
    <s v="Otros"/>
    <n v="27"/>
    <n v="6.3436599999999999"/>
    <n v="505.49"/>
    <n v="718.88"/>
  </r>
  <r>
    <s v="E.E. Quito"/>
    <x v="2"/>
    <x v="2"/>
    <s v="Residencial"/>
    <n v="0"/>
    <n v="0"/>
    <n v="0"/>
    <n v="0"/>
  </r>
  <r>
    <s v="E.E. Quito"/>
    <x v="2"/>
    <x v="2"/>
    <s v="Otros"/>
    <n v="16"/>
    <n v="2.7330000000000001"/>
    <n v="234.25"/>
    <n v="76.52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2"/>
    <s v="Otros"/>
    <n v="25"/>
    <n v="155.06426999999999"/>
    <n v="13427.08"/>
    <n v="13254.16"/>
  </r>
  <r>
    <s v="E.E. Quito"/>
    <x v="2"/>
    <x v="2"/>
    <s v="Otros"/>
    <n v="0"/>
    <n v="0"/>
    <n v="0"/>
    <n v="0"/>
  </r>
  <r>
    <s v="E.E. Quito"/>
    <x v="2"/>
    <x v="2"/>
    <s v="Residencial"/>
    <n v="0"/>
    <n v="0"/>
    <n v="0"/>
    <n v="0"/>
  </r>
  <r>
    <s v="E.E. Quito"/>
    <x v="2"/>
    <x v="2"/>
    <s v="Alumbrado Público"/>
    <n v="0"/>
    <n v="0"/>
    <n v="0"/>
    <n v="0"/>
  </r>
  <r>
    <s v="E.E. Quito"/>
    <x v="2"/>
    <x v="2"/>
    <s v="Industrial"/>
    <n v="8"/>
    <n v="69.225949999999997"/>
    <n v="5383.79"/>
    <n v="5296.25"/>
  </r>
  <r>
    <s v="E.E. Quito"/>
    <x v="2"/>
    <x v="2"/>
    <s v="Industrial"/>
    <n v="4"/>
    <n v="1.9770000000000001"/>
    <n v="263.62"/>
    <n v="190.76"/>
  </r>
  <r>
    <s v="E.E. Quito"/>
    <x v="2"/>
    <x v="2"/>
    <s v="Industrial"/>
    <n v="21"/>
    <n v="7.6319999999999997"/>
    <n v="648.52"/>
    <n v="650"/>
  </r>
  <r>
    <s v="E.E. Quito"/>
    <x v="2"/>
    <x v="2"/>
    <s v="Otros"/>
    <n v="12"/>
    <n v="22.379899999999999"/>
    <n v="2430.81"/>
    <n v="2817.39"/>
  </r>
  <r>
    <s v="E.E. Quito"/>
    <x v="2"/>
    <x v="2"/>
    <s v="Otros"/>
    <n v="448"/>
    <n v="4016.6269200000002"/>
    <n v="333840.43"/>
    <n v="266623.76"/>
  </r>
  <r>
    <s v="E.E. Quito"/>
    <x v="2"/>
    <x v="2"/>
    <s v="Otros"/>
    <n v="364"/>
    <n v="475.30273"/>
    <n v="52688.47"/>
    <n v="48295.55"/>
  </r>
  <r>
    <s v="E.E. Quito"/>
    <x v="2"/>
    <x v="2"/>
    <s v="Otros"/>
    <n v="2892"/>
    <n v="1168.43058"/>
    <n v="104040.95"/>
    <n v="61768.75"/>
  </r>
  <r>
    <s v="E.E. Quito"/>
    <x v="2"/>
    <x v="2"/>
    <s v="Otros"/>
    <n v="0"/>
    <n v="0"/>
    <n v="0"/>
    <n v="0"/>
  </r>
  <r>
    <s v="E.E. Quito"/>
    <x v="2"/>
    <x v="2"/>
    <s v="Otros"/>
    <n v="23"/>
    <n v="4.4850000000000003"/>
    <n v="329.01"/>
    <n v="369.51"/>
  </r>
  <r>
    <s v="E.E. Quito"/>
    <x v="2"/>
    <x v="2"/>
    <s v="Comercial"/>
    <n v="46"/>
    <n v="330.91991000000002"/>
    <n v="30370.65"/>
    <n v="29048.49"/>
  </r>
  <r>
    <s v="E.E. Quito"/>
    <x v="2"/>
    <x v="2"/>
    <s v="Comercial"/>
    <n v="28"/>
    <n v="27.245640000000002"/>
    <n v="3532.24"/>
    <n v="2208.2399999999998"/>
  </r>
  <r>
    <s v="E.E. Quito"/>
    <x v="2"/>
    <x v="2"/>
    <s v="Comercial"/>
    <n v="686"/>
    <n v="257.48676"/>
    <n v="25252.69"/>
    <n v="19567.78"/>
  </r>
  <r>
    <s v="E.E. Quito"/>
    <x v="2"/>
    <x v="2"/>
    <s v="Otros"/>
    <n v="66"/>
    <n v="340.67415"/>
    <n v="22976.34"/>
    <n v="30501.02"/>
  </r>
  <r>
    <s v="E.E. Quito"/>
    <x v="2"/>
    <x v="2"/>
    <s v="Otros"/>
    <n v="6"/>
    <n v="5.74"/>
    <n v="377.7"/>
    <n v="141.65"/>
  </r>
  <r>
    <s v="E.E. Quito"/>
    <x v="2"/>
    <x v="2"/>
    <s v="Otros"/>
    <n v="8"/>
    <n v="9.4007900000000006"/>
    <n v="714.02"/>
    <n v="1009.82"/>
  </r>
  <r>
    <s v="E.E. Quito"/>
    <x v="2"/>
    <x v="2"/>
    <s v="Otros"/>
    <n v="159"/>
    <n v="96.117339999999999"/>
    <n v="11152.37"/>
    <n v="9394"/>
  </r>
  <r>
    <s v="E.E. Quito"/>
    <x v="2"/>
    <x v="2"/>
    <s v="Otros"/>
    <n v="2"/>
    <n v="1.1539999999999999"/>
    <n v="47.56"/>
    <n v="46.86"/>
  </r>
  <r>
    <s v="E.E. Quito"/>
    <x v="2"/>
    <x v="2"/>
    <s v="Otros"/>
    <n v="89"/>
    <n v="378.37356999999997"/>
    <n v="25974.71"/>
    <n v="22358.81"/>
  </r>
  <r>
    <s v="E.E. Quito"/>
    <x v="2"/>
    <x v="2"/>
    <s v="Otros"/>
    <n v="60"/>
    <n v="66.667140000000003"/>
    <n v="5949.44"/>
    <n v="7790.88"/>
  </r>
  <r>
    <s v="E.E. Quito"/>
    <x v="2"/>
    <x v="2"/>
    <s v="Otros"/>
    <n v="652"/>
    <n v="280.23700000000002"/>
    <n v="20819.88"/>
    <n v="22795.85"/>
  </r>
  <r>
    <s v="E.E. Quito"/>
    <x v="2"/>
    <x v="2"/>
    <s v="Otros"/>
    <n v="10"/>
    <n v="11.15"/>
    <n v="1198.96"/>
    <n v="1190.03"/>
  </r>
  <r>
    <s v="E.E. Quito"/>
    <x v="2"/>
    <x v="2"/>
    <s v="Otros"/>
    <n v="66"/>
    <n v="371.48363999999998"/>
    <n v="26329.06"/>
    <n v="24318.68"/>
  </r>
  <r>
    <s v="E.E. Quito"/>
    <x v="2"/>
    <x v="2"/>
    <s v="Otros"/>
    <n v="39"/>
    <n v="70.558040000000005"/>
    <n v="5581.13"/>
    <n v="4817.29"/>
  </r>
  <r>
    <s v="E.E. Quito"/>
    <x v="2"/>
    <x v="2"/>
    <s v="Otros"/>
    <n v="282"/>
    <n v="140.38184999999999"/>
    <n v="10249.450000000001"/>
    <n v="8414.0499999999993"/>
  </r>
  <r>
    <s v="E.E. Quito"/>
    <x v="2"/>
    <x v="2"/>
    <s v="Alumbrado Público"/>
    <n v="1"/>
    <n v="20274.219720000001"/>
    <n v="1542641.94"/>
    <n v="1401489.04"/>
  </r>
  <r>
    <s v="E.E. Quito"/>
    <x v="2"/>
    <x v="2"/>
    <s v="Otros"/>
    <n v="0"/>
    <n v="0"/>
    <n v="0"/>
    <n v="0"/>
  </r>
  <r>
    <s v="E.E. Quito"/>
    <x v="2"/>
    <x v="2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1"/>
    <n v="2428.6320000000001"/>
    <n v="175716.43"/>
    <n v="175716.4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1.15567"/>
    <n v="100.42"/>
    <n v="92.95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242.90799999999999"/>
    <n v="15429.94"/>
    <n v="15429.94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Industrial"/>
    <n v="520"/>
    <n v="36413.20968"/>
    <n v="3033531.22"/>
    <n v="2912415.66"/>
  </r>
  <r>
    <s v="E.E. Quito"/>
    <x v="2"/>
    <x v="3"/>
    <s v="Industrial"/>
    <n v="2"/>
    <n v="2.8595600000000001"/>
    <n v="343.75"/>
    <n v="363.07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"/>
    <n v="81.128919999999994"/>
    <n v="5645.92"/>
    <n v="5645.92"/>
  </r>
  <r>
    <s v="E.E. Quito"/>
    <x v="2"/>
    <x v="3"/>
    <s v="Comercial"/>
    <n v="285"/>
    <n v="13005.223910000001"/>
    <n v="1289742.74"/>
    <n v="1308719.1599999999"/>
  </r>
  <r>
    <s v="E.E. Quito"/>
    <x v="2"/>
    <x v="3"/>
    <s v="Comercial"/>
    <n v="7"/>
    <n v="9.5321200000000008"/>
    <n v="1233.44"/>
    <n v="3200.85"/>
  </r>
  <r>
    <s v="E.E. Quito"/>
    <x v="2"/>
    <x v="3"/>
    <s v="Otros"/>
    <n v="4"/>
    <n v="17.495920000000002"/>
    <n v="1161.99"/>
    <n v="665.26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-2.3620000000000001"/>
    <n v="-588.28"/>
    <n v="8287.4699999999993"/>
  </r>
  <r>
    <s v="E.E. Quito"/>
    <x v="2"/>
    <x v="3"/>
    <s v="Otros"/>
    <n v="0"/>
    <n v="0"/>
    <n v="0"/>
    <n v="0"/>
  </r>
  <r>
    <s v="E.E. Quito"/>
    <x v="2"/>
    <x v="3"/>
    <s v="Otros"/>
    <n v="67"/>
    <n v="21.072240000000001"/>
    <n v="2831.73"/>
    <n v="2223.54"/>
  </r>
  <r>
    <s v="E.E. Quito"/>
    <x v="2"/>
    <x v="3"/>
    <s v="Otros"/>
    <n v="344"/>
    <n v="2634.8430800000001"/>
    <n v="228772.86"/>
    <n v="243949.7"/>
  </r>
  <r>
    <s v="E.E. Quito"/>
    <x v="2"/>
    <x v="3"/>
    <s v="Otros"/>
    <n v="2"/>
    <n v="8.1908799999999999"/>
    <n v="873.97"/>
    <n v="1188.82"/>
  </r>
  <r>
    <s v="E.E. Quito"/>
    <x v="2"/>
    <x v="3"/>
    <s v="Otros"/>
    <n v="1233"/>
    <n v="1819.8687"/>
    <n v="195358.5"/>
    <n v="189665.64"/>
  </r>
  <r>
    <s v="E.E. Quito"/>
    <x v="2"/>
    <x v="3"/>
    <s v="Otros"/>
    <n v="8748"/>
    <n v="2264.29882"/>
    <n v="197028.31"/>
    <n v="195969.27"/>
  </r>
  <r>
    <s v="E.E. Quito"/>
    <x v="2"/>
    <x v="3"/>
    <s v="Otros"/>
    <n v="0"/>
    <n v="0"/>
    <n v="0"/>
    <n v="0"/>
  </r>
  <r>
    <s v="E.E. Quito"/>
    <x v="2"/>
    <x v="3"/>
    <s v="Otros"/>
    <n v="48"/>
    <n v="18.487300000000001"/>
    <n v="1455.62"/>
    <n v="1076.8800000000001"/>
  </r>
  <r>
    <s v="E.E. Quito"/>
    <x v="2"/>
    <x v="3"/>
    <s v="Otros"/>
    <n v="40"/>
    <n v="16.822520000000001"/>
    <n v="1516.27"/>
    <n v="926.34"/>
  </r>
  <r>
    <s v="E.E. Quito"/>
    <x v="2"/>
    <x v="3"/>
    <s v="Otros"/>
    <n v="0"/>
    <n v="0"/>
    <n v="0"/>
    <n v="0"/>
  </r>
  <r>
    <s v="E.E. Quito"/>
    <x v="2"/>
    <x v="3"/>
    <s v="Otros"/>
    <n v="227"/>
    <n v="53.862180000000002"/>
    <n v="3929.88"/>
    <n v="5156.37"/>
  </r>
  <r>
    <s v="E.E. Quito"/>
    <x v="2"/>
    <x v="3"/>
    <s v="Otros"/>
    <n v="237"/>
    <n v="80.711820000000003"/>
    <n v="5926.94"/>
    <n v="5449.2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4"/>
    <n v="12.88053"/>
    <n v="868.76"/>
    <n v="825.05"/>
  </r>
  <r>
    <s v="E.E. Quito"/>
    <x v="2"/>
    <x v="3"/>
    <s v="Otros"/>
    <n v="0"/>
    <n v="0"/>
    <n v="0"/>
    <n v="0"/>
  </r>
  <r>
    <s v="E.E. Quito"/>
    <x v="2"/>
    <x v="3"/>
    <s v="Otros"/>
    <n v="9"/>
    <n v="7.4201600000000001"/>
    <n v="707.6"/>
    <n v="950.02"/>
  </r>
  <r>
    <s v="E.E. Quito"/>
    <x v="2"/>
    <x v="3"/>
    <s v="Otros"/>
    <n v="25"/>
    <n v="32.820799999999998"/>
    <n v="2940.22"/>
    <n v="2908.98"/>
  </r>
  <r>
    <s v="E.E. Quito"/>
    <x v="2"/>
    <x v="3"/>
    <s v="Otros"/>
    <n v="0"/>
    <n v="0"/>
    <n v="0"/>
    <n v="0"/>
  </r>
  <r>
    <s v="E.E. Quito"/>
    <x v="2"/>
    <x v="3"/>
    <s v="Residencial"/>
    <n v="163594"/>
    <n v="27866.442129999999"/>
    <n v="2661864.13"/>
    <n v="1812389.63"/>
  </r>
  <r>
    <s v="E.E. Quito"/>
    <x v="2"/>
    <x v="3"/>
    <s v="Residencial"/>
    <n v="20"/>
    <n v="1.7569999999999999"/>
    <n v="253.98"/>
    <n v="183.19"/>
  </r>
  <r>
    <s v="E.E. Quito"/>
    <x v="2"/>
    <x v="3"/>
    <s v="Residencial"/>
    <n v="909902"/>
    <n v="110419.17170000001"/>
    <n v="10910151.15"/>
    <n v="9473585.5399999991"/>
  </r>
  <r>
    <s v="E.E. Quito"/>
    <x v="2"/>
    <x v="3"/>
    <s v="Residencial"/>
    <n v="0"/>
    <n v="0"/>
    <n v="0"/>
    <n v="0"/>
  </r>
  <r>
    <s v="E.E. Quito"/>
    <x v="2"/>
    <x v="3"/>
    <s v="Alumbrado Público"/>
    <n v="0"/>
    <n v="0"/>
    <n v="0"/>
    <n v="0"/>
  </r>
  <r>
    <s v="E.E. Quito"/>
    <x v="2"/>
    <x v="3"/>
    <s v="Industrial"/>
    <n v="1385"/>
    <n v="12272.739310000001"/>
    <n v="980983.13"/>
    <n v="947677.7"/>
  </r>
  <r>
    <s v="E.E. Quito"/>
    <x v="2"/>
    <x v="3"/>
    <s v="Industrial"/>
    <n v="1226"/>
    <n v="1724.35986"/>
    <n v="212980.39"/>
    <n v="207671.28"/>
  </r>
  <r>
    <s v="E.E. Quito"/>
    <x v="2"/>
    <x v="3"/>
    <s v="Industrial"/>
    <n v="9292"/>
    <n v="2924.7982000000002"/>
    <n v="236887.66"/>
    <n v="240386.51"/>
  </r>
  <r>
    <s v="E.E. Quito"/>
    <x v="2"/>
    <x v="3"/>
    <s v="Otros"/>
    <n v="11"/>
    <n v="10.30228"/>
    <n v="1583.87"/>
    <n v="1252.82"/>
  </r>
  <r>
    <s v="E.E. Quito"/>
    <x v="2"/>
    <x v="3"/>
    <s v="Otros"/>
    <n v="33"/>
    <n v="76.612399999999994"/>
    <n v="5971.94"/>
    <n v="6535.46"/>
  </r>
  <r>
    <s v="E.E. Quito"/>
    <x v="2"/>
    <x v="3"/>
    <s v="Otros"/>
    <n v="751"/>
    <n v="174.97074000000001"/>
    <n v="12133.46"/>
    <n v="12587.38"/>
  </r>
  <r>
    <s v="E.E. Quito"/>
    <x v="2"/>
    <x v="3"/>
    <s v="Comercial"/>
    <n v="2649"/>
    <n v="18648.913779999999"/>
    <n v="1794060.72"/>
    <n v="1720842.69"/>
  </r>
  <r>
    <s v="E.E. Quito"/>
    <x v="2"/>
    <x v="3"/>
    <s v="Comercial"/>
    <n v="5661"/>
    <n v="9308.6671100000003"/>
    <n v="1073113.77"/>
    <n v="1072739.6399999999"/>
  </r>
  <r>
    <s v="E.E. Quito"/>
    <x v="2"/>
    <x v="3"/>
    <s v="Comercial"/>
    <n v="133076"/>
    <n v="32426.317589999999"/>
    <n v="3133448.71"/>
    <n v="3101764.28"/>
  </r>
  <r>
    <s v="E.E. Quito"/>
    <x v="2"/>
    <x v="3"/>
    <s v="Otros"/>
    <n v="25"/>
    <n v="189.86073999999999"/>
    <n v="14263.87"/>
    <n v="10363.81"/>
  </r>
  <r>
    <s v="E.E. Quito"/>
    <x v="2"/>
    <x v="3"/>
    <s v="Otros"/>
    <n v="63"/>
    <n v="103.21432"/>
    <n v="10268.1"/>
    <n v="10177.81"/>
  </r>
  <r>
    <s v="E.E. Quito"/>
    <x v="2"/>
    <x v="3"/>
    <s v="Otros"/>
    <n v="25"/>
    <n v="136.85399000000001"/>
    <n v="5491.66"/>
    <n v="5758.23"/>
  </r>
  <r>
    <s v="E.E. Quito"/>
    <x v="2"/>
    <x v="3"/>
    <s v="Otros"/>
    <n v="34"/>
    <n v="206.20636999999999"/>
    <n v="13874.54"/>
    <n v="12220.61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1"/>
    <n v="441.74400000000003"/>
    <n v="40544.400000000001"/>
    <n v="81521.3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9"/>
    <n v="85.508439999999993"/>
    <n v="5192.9399999999996"/>
    <n v="2867.0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1"/>
    <n v="64.779910000000001"/>
    <n v="5305.42"/>
    <n v="5305.42"/>
  </r>
  <r>
    <s v="E.E. Quito"/>
    <x v="2"/>
    <x v="3"/>
    <s v="Industrial"/>
    <n v="0"/>
    <n v="0"/>
    <n v="0"/>
    <n v="0"/>
  </r>
  <r>
    <s v="E.E. Quito"/>
    <x v="2"/>
    <x v="3"/>
    <s v="Industrial"/>
    <n v="7"/>
    <n v="666.02090999999996"/>
    <n v="52974.1"/>
    <n v="58162.42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"/>
    <n v="47.02787"/>
    <n v="6958.91"/>
    <n v="6958.91"/>
  </r>
  <r>
    <s v="E.E. Quito"/>
    <x v="2"/>
    <x v="3"/>
    <s v="Otros"/>
    <n v="0"/>
    <n v="0"/>
    <n v="0"/>
    <n v="0"/>
  </r>
  <r>
    <s v="E.E. Quito"/>
    <x v="2"/>
    <x v="3"/>
    <s v="Otros"/>
    <n v="128"/>
    <n v="7593.3211099999999"/>
    <n v="554814.68999999994"/>
    <n v="473600.7"/>
  </r>
  <r>
    <s v="E.E. Quito"/>
    <x v="2"/>
    <x v="3"/>
    <s v="Otros"/>
    <n v="1"/>
    <n v="1.1060000000000001"/>
    <n v="105.52"/>
    <n v="105.52"/>
  </r>
  <r>
    <s v="E.E. Quito"/>
    <x v="2"/>
    <x v="3"/>
    <s v="Comercial"/>
    <n v="6"/>
    <n v="536.60171000000003"/>
    <n v="52167.5"/>
    <n v="47373.06"/>
  </r>
  <r>
    <s v="E.E. Quito"/>
    <x v="2"/>
    <x v="3"/>
    <s v="Comerc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9"/>
    <n v="776.24260000000004"/>
    <n v="50178.59"/>
    <n v="52223.06"/>
  </r>
  <r>
    <s v="E.E. Quito"/>
    <x v="2"/>
    <x v="3"/>
    <s v="Otros"/>
    <n v="0"/>
    <n v="0"/>
    <n v="0"/>
    <n v="0"/>
  </r>
  <r>
    <s v="E.E. Quito"/>
    <x v="2"/>
    <x v="3"/>
    <s v="Otros"/>
    <n v="28"/>
    <n v="2761.5147000000002"/>
    <n v="175331.15"/>
    <n v="163357.32"/>
  </r>
  <r>
    <s v="E.E. Quito"/>
    <x v="2"/>
    <x v="3"/>
    <s v="Otros"/>
    <n v="1"/>
    <n v="0.41718"/>
    <n v="41.07"/>
    <n v="45.28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1"/>
    <n v="0"/>
    <n v="1.41"/>
    <n v="9.56"/>
  </r>
  <r>
    <s v="E.E. Quito"/>
    <x v="2"/>
    <x v="3"/>
    <s v="Residencial"/>
    <n v="31"/>
    <n v="5.9359999999999999"/>
    <n v="720.22"/>
    <n v="654.78"/>
  </r>
  <r>
    <s v="E.E. Quito"/>
    <x v="2"/>
    <x v="3"/>
    <s v="Otros"/>
    <n v="1"/>
    <n v="7.4470000000000001"/>
    <n v="604.32000000000005"/>
    <n v="593.91999999999996"/>
  </r>
  <r>
    <s v="E.E. Quito"/>
    <x v="2"/>
    <x v="3"/>
    <s v="Otros"/>
    <n v="5"/>
    <n v="31.853300000000001"/>
    <n v="2784.13"/>
    <n v="3041.46"/>
  </r>
  <r>
    <s v="E.E. Quito"/>
    <x v="2"/>
    <x v="3"/>
    <s v="Otros"/>
    <n v="17"/>
    <n v="57.57002"/>
    <n v="5451.32"/>
    <n v="4628.16"/>
  </r>
  <r>
    <s v="E.E. Quito"/>
    <x v="2"/>
    <x v="3"/>
    <s v="Otros"/>
    <n v="80"/>
    <n v="26.146000000000001"/>
    <n v="2314.4299999999998"/>
    <n v="2346.96"/>
  </r>
  <r>
    <s v="E.E. Quito"/>
    <x v="2"/>
    <x v="3"/>
    <s v="Otros"/>
    <n v="0"/>
    <n v="0"/>
    <n v="0"/>
    <n v="0"/>
  </r>
  <r>
    <s v="E.E. Quito"/>
    <x v="2"/>
    <x v="3"/>
    <s v="Otros"/>
    <n v="27"/>
    <n v="6.3175600000000003"/>
    <n v="504.05"/>
    <n v="372.2"/>
  </r>
  <r>
    <s v="E.E. Quito"/>
    <x v="2"/>
    <x v="3"/>
    <s v="Residencial"/>
    <n v="0"/>
    <n v="0"/>
    <n v="0"/>
    <n v="0"/>
  </r>
  <r>
    <s v="E.E. Quito"/>
    <x v="2"/>
    <x v="3"/>
    <s v="Otros"/>
    <n v="16"/>
    <n v="3.4279999999999999"/>
    <n v="296.57"/>
    <n v="439.83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Otros"/>
    <n v="25"/>
    <n v="165.44016999999999"/>
    <n v="14152.12"/>
    <n v="14151.98"/>
  </r>
  <r>
    <s v="E.E. Quito"/>
    <x v="2"/>
    <x v="3"/>
    <s v="Otros"/>
    <n v="0"/>
    <n v="0"/>
    <n v="0"/>
    <n v="0"/>
  </r>
  <r>
    <s v="E.E. Quito"/>
    <x v="2"/>
    <x v="3"/>
    <s v="Residencial"/>
    <n v="0"/>
    <n v="0"/>
    <n v="0"/>
    <n v="0"/>
  </r>
  <r>
    <s v="E.E. Quito"/>
    <x v="2"/>
    <x v="3"/>
    <s v="Alumbrado Público"/>
    <n v="0"/>
    <n v="0"/>
    <n v="0"/>
    <n v="0"/>
  </r>
  <r>
    <s v="E.E. Quito"/>
    <x v="2"/>
    <x v="3"/>
    <s v="Industrial"/>
    <n v="8"/>
    <n v="70.502099999999999"/>
    <n v="5441.31"/>
    <n v="6690.92"/>
  </r>
  <r>
    <s v="E.E. Quito"/>
    <x v="2"/>
    <x v="3"/>
    <s v="Industrial"/>
    <n v="4"/>
    <n v="1.853"/>
    <n v="288.47000000000003"/>
    <n v="234.41"/>
  </r>
  <r>
    <s v="E.E. Quito"/>
    <x v="2"/>
    <x v="3"/>
    <s v="Industrial"/>
    <n v="21"/>
    <n v="8.2260000000000009"/>
    <n v="706.58"/>
    <n v="830.33"/>
  </r>
  <r>
    <s v="E.E. Quito"/>
    <x v="2"/>
    <x v="3"/>
    <s v="Otros"/>
    <n v="12"/>
    <n v="21.05096"/>
    <n v="2349.77"/>
    <n v="2748.43"/>
  </r>
  <r>
    <s v="E.E. Quito"/>
    <x v="2"/>
    <x v="3"/>
    <s v="Otros"/>
    <n v="449"/>
    <n v="4192.2070299999996"/>
    <n v="345727.95"/>
    <n v="329138.3"/>
  </r>
  <r>
    <s v="E.E. Quito"/>
    <x v="2"/>
    <x v="3"/>
    <s v="Otros"/>
    <n v="366"/>
    <n v="456.53782999999999"/>
    <n v="57776.67"/>
    <n v="50058.57"/>
  </r>
  <r>
    <s v="E.E. Quito"/>
    <x v="2"/>
    <x v="3"/>
    <s v="Otros"/>
    <n v="2893"/>
    <n v="968.55074999999999"/>
    <n v="85403.77"/>
    <n v="87660.85"/>
  </r>
  <r>
    <s v="E.E. Quito"/>
    <x v="2"/>
    <x v="3"/>
    <s v="Otros"/>
    <n v="0"/>
    <n v="0"/>
    <n v="0"/>
    <n v="0"/>
  </r>
  <r>
    <s v="E.E. Quito"/>
    <x v="2"/>
    <x v="3"/>
    <s v="Otros"/>
    <n v="23"/>
    <n v="4.0149999999999997"/>
    <n v="289.2"/>
    <n v="219.04"/>
  </r>
  <r>
    <s v="E.E. Quito"/>
    <x v="2"/>
    <x v="3"/>
    <s v="Comercial"/>
    <n v="46"/>
    <n v="332.63429000000002"/>
    <n v="30497.5"/>
    <n v="41950.48"/>
  </r>
  <r>
    <s v="E.E. Quito"/>
    <x v="2"/>
    <x v="3"/>
    <s v="Comercial"/>
    <n v="28"/>
    <n v="32.674900000000001"/>
    <n v="3921.35"/>
    <n v="8488.99"/>
  </r>
  <r>
    <s v="E.E. Quito"/>
    <x v="2"/>
    <x v="3"/>
    <s v="Comercial"/>
    <n v="689"/>
    <n v="255.77054999999999"/>
    <n v="25090.71"/>
    <n v="23887.45"/>
  </r>
  <r>
    <s v="E.E. Quito"/>
    <x v="2"/>
    <x v="3"/>
    <s v="Otros"/>
    <n v="66"/>
    <n v="362.78278"/>
    <n v="23152.2"/>
    <n v="22542.080000000002"/>
  </r>
  <r>
    <s v="E.E. Quito"/>
    <x v="2"/>
    <x v="3"/>
    <s v="Industrial"/>
    <n v="0"/>
    <n v="0"/>
    <n v="0"/>
    <n v="0"/>
  </r>
  <r>
    <s v="E.E. Quito"/>
    <x v="2"/>
    <x v="3"/>
    <s v="Otros"/>
    <n v="0"/>
    <n v="0"/>
    <n v="0"/>
    <n v="0"/>
  </r>
  <r>
    <s v="E.E. Quito"/>
    <x v="2"/>
    <x v="3"/>
    <s v="Comercial"/>
    <n v="0"/>
    <n v="0"/>
    <n v="0"/>
    <n v="0"/>
  </r>
  <r>
    <s v="E.E. Quito"/>
    <x v="2"/>
    <x v="3"/>
    <s v="Otros"/>
    <n v="6"/>
    <n v="7.4960000000000004"/>
    <n v="493.55"/>
    <n v="966.54"/>
  </r>
  <r>
    <s v="E.E. Quito"/>
    <x v="2"/>
    <x v="3"/>
    <s v="Otros"/>
    <n v="8"/>
    <n v="13.561"/>
    <n v="974.64"/>
    <n v="998.25"/>
  </r>
  <r>
    <s v="E.E. Quito"/>
    <x v="2"/>
    <x v="3"/>
    <s v="Otros"/>
    <n v="162"/>
    <n v="97.816540000000003"/>
    <n v="11745.65"/>
    <n v="16170.61"/>
  </r>
  <r>
    <s v="E.E. Quito"/>
    <x v="2"/>
    <x v="3"/>
    <s v="Otros"/>
    <n v="2"/>
    <n v="0.89100000000000001"/>
    <n v="37.04"/>
    <n v="37.04"/>
  </r>
  <r>
    <s v="E.E. Quito"/>
    <x v="2"/>
    <x v="3"/>
    <s v="Otros"/>
    <n v="89"/>
    <n v="335.48156"/>
    <n v="22961.93"/>
    <n v="23512.82"/>
  </r>
  <r>
    <s v="E.E. Quito"/>
    <x v="2"/>
    <x v="3"/>
    <s v="Otros"/>
    <n v="60"/>
    <n v="56.997239999999998"/>
    <n v="5248.44"/>
    <n v="6648.09"/>
  </r>
  <r>
    <s v="E.E. Quito"/>
    <x v="2"/>
    <x v="3"/>
    <s v="Otros"/>
    <n v="647"/>
    <n v="222.59041999999999"/>
    <n v="16157.69"/>
    <n v="20898.509999999998"/>
  </r>
  <r>
    <s v="E.E. Quito"/>
    <x v="2"/>
    <x v="3"/>
    <s v="Otros"/>
    <n v="10"/>
    <n v="11.176"/>
    <n v="1216.02"/>
    <n v="1192.05"/>
  </r>
  <r>
    <s v="E.E. Quito"/>
    <x v="2"/>
    <x v="3"/>
    <s v="Otros"/>
    <n v="66"/>
    <n v="385.46481"/>
    <n v="27004.67"/>
    <n v="27832.78"/>
  </r>
  <r>
    <s v="E.E. Quito"/>
    <x v="2"/>
    <x v="3"/>
    <s v="Otros"/>
    <n v="40"/>
    <n v="70.210160000000002"/>
    <n v="5596.38"/>
    <n v="6316.6"/>
  </r>
  <r>
    <s v="E.E. Quito"/>
    <x v="2"/>
    <x v="3"/>
    <s v="Otros"/>
    <n v="282"/>
    <n v="135.38346000000001"/>
    <n v="9886.9500000000007"/>
    <n v="11471.72"/>
  </r>
  <r>
    <s v="E.E. Quito"/>
    <x v="2"/>
    <x v="3"/>
    <s v="Alumbrado Público"/>
    <n v="1"/>
    <n v="19591.676319999999"/>
    <n v="1544107.7"/>
    <n v="1542191.41"/>
  </r>
  <r>
    <s v="E.E. Quito"/>
    <x v="2"/>
    <x v="3"/>
    <s v="Otros"/>
    <n v="0"/>
    <n v="0"/>
    <n v="0"/>
    <n v="0"/>
  </r>
  <r>
    <s v="E.E. Quito"/>
    <x v="2"/>
    <x v="3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1"/>
    <n v="2238.2640000000001"/>
    <n v="162797.44"/>
    <n v="162797.44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149.315"/>
    <n v="10037.01"/>
    <n v="0"/>
  </r>
  <r>
    <s v="E.E. Quito"/>
    <x v="2"/>
    <x v="4"/>
    <s v="Otros"/>
    <n v="1"/>
    <n v="1.1522600000000001"/>
    <n v="92.95"/>
    <n v="87.21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238.554"/>
    <n v="15158.88"/>
    <n v="15158.88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Industrial"/>
    <n v="518"/>
    <n v="35269.74656"/>
    <n v="2928046.55"/>
    <n v="2960297.74"/>
  </r>
  <r>
    <s v="E.E. Quito"/>
    <x v="2"/>
    <x v="4"/>
    <s v="Industrial"/>
    <n v="2"/>
    <n v="2.7070799999999999"/>
    <n v="333.95"/>
    <n v="328.7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"/>
    <n v="74.266220000000004"/>
    <n v="5319.65"/>
    <n v="5319.65"/>
  </r>
  <r>
    <s v="E.E. Quito"/>
    <x v="2"/>
    <x v="4"/>
    <s v="Comercial"/>
    <n v="282"/>
    <n v="12693.061439999999"/>
    <n v="1255949.77"/>
    <n v="1234403.05"/>
  </r>
  <r>
    <s v="E.E. Quito"/>
    <x v="2"/>
    <x v="4"/>
    <s v="Comercial"/>
    <n v="7"/>
    <n v="8.69754"/>
    <n v="1163.8800000000001"/>
    <n v="1155.23"/>
  </r>
  <r>
    <s v="E.E. Quito"/>
    <x v="2"/>
    <x v="4"/>
    <s v="Otros"/>
    <n v="4"/>
    <n v="17.595739999999999"/>
    <n v="1127.93"/>
    <n v="1144.0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6"/>
    <n v="73.972459999999998"/>
    <n v="16549.939999999999"/>
    <n v="0"/>
  </r>
  <r>
    <s v="E.E. Quito"/>
    <x v="2"/>
    <x v="4"/>
    <s v="Otros"/>
    <n v="0"/>
    <n v="0"/>
    <n v="43.77"/>
    <n v="0"/>
  </r>
  <r>
    <s v="E.E. Quito"/>
    <x v="2"/>
    <x v="4"/>
    <s v="Otros"/>
    <n v="58"/>
    <n v="14.083119999999999"/>
    <n v="1853.94"/>
    <n v="1426.11"/>
  </r>
  <r>
    <s v="E.E. Quito"/>
    <x v="2"/>
    <x v="4"/>
    <s v="Otros"/>
    <n v="342"/>
    <n v="2643.92911"/>
    <n v="228796.68"/>
    <n v="205393.71"/>
  </r>
  <r>
    <s v="E.E. Quito"/>
    <x v="2"/>
    <x v="4"/>
    <s v="Otros"/>
    <n v="2"/>
    <n v="11.493080000000001"/>
    <n v="1188.82"/>
    <n v="1069.0999999999999"/>
  </r>
  <r>
    <s v="E.E. Quito"/>
    <x v="2"/>
    <x v="4"/>
    <s v="Otros"/>
    <n v="1227"/>
    <n v="1767.3313800000001"/>
    <n v="190246.93"/>
    <n v="187132.18"/>
  </r>
  <r>
    <s v="E.E. Quito"/>
    <x v="2"/>
    <x v="4"/>
    <s v="Otros"/>
    <n v="8738"/>
    <n v="2190.2675599999998"/>
    <n v="190394.83"/>
    <n v="183230.64"/>
  </r>
  <r>
    <s v="E.E. Quito"/>
    <x v="2"/>
    <x v="4"/>
    <s v="Otros"/>
    <n v="0"/>
    <n v="0"/>
    <n v="0"/>
    <n v="0"/>
  </r>
  <r>
    <s v="E.E. Quito"/>
    <x v="2"/>
    <x v="4"/>
    <s v="Otros"/>
    <n v="48"/>
    <n v="19.414020000000001"/>
    <n v="1519.31"/>
    <n v="897.36"/>
  </r>
  <r>
    <s v="E.E. Quito"/>
    <x v="2"/>
    <x v="4"/>
    <s v="Otros"/>
    <n v="39"/>
    <n v="10.69356"/>
    <n v="961.41"/>
    <n v="1162.67"/>
  </r>
  <r>
    <s v="E.E. Quito"/>
    <x v="2"/>
    <x v="4"/>
    <s v="Otros"/>
    <n v="0"/>
    <n v="0"/>
    <n v="0"/>
    <n v="0"/>
  </r>
  <r>
    <s v="E.E. Quito"/>
    <x v="2"/>
    <x v="4"/>
    <s v="Otros"/>
    <n v="229"/>
    <n v="55.835859999999997"/>
    <n v="4084.93"/>
    <n v="2893.76"/>
  </r>
  <r>
    <s v="E.E. Quito"/>
    <x v="2"/>
    <x v="4"/>
    <s v="Otros"/>
    <n v="237"/>
    <n v="79.5779"/>
    <n v="5807.55"/>
    <n v="5860.4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4"/>
    <n v="12.49498"/>
    <n v="857.41"/>
    <n v="819.96"/>
  </r>
  <r>
    <s v="E.E. Quito"/>
    <x v="2"/>
    <x v="4"/>
    <s v="Otros"/>
    <n v="0"/>
    <n v="0"/>
    <n v="0"/>
    <n v="0"/>
  </r>
  <r>
    <s v="E.E. Quito"/>
    <x v="2"/>
    <x v="4"/>
    <s v="Otros"/>
    <n v="9"/>
    <n v="6.7772600000000001"/>
    <n v="693.42"/>
    <n v="572.48"/>
  </r>
  <r>
    <s v="E.E. Quito"/>
    <x v="2"/>
    <x v="4"/>
    <s v="Otros"/>
    <n v="25"/>
    <n v="30.56184"/>
    <n v="2772.58"/>
    <n v="2871.97"/>
  </r>
  <r>
    <s v="E.E. Quito"/>
    <x v="2"/>
    <x v="4"/>
    <s v="Otros"/>
    <n v="0"/>
    <n v="0"/>
    <n v="0"/>
    <n v="0"/>
  </r>
  <r>
    <s v="E.E. Quito"/>
    <x v="2"/>
    <x v="4"/>
    <s v="Residencial"/>
    <n v="163803"/>
    <n v="27371.859410000001"/>
    <n v="2615580.7599999998"/>
    <n v="1904198.75"/>
  </r>
  <r>
    <s v="E.E. Quito"/>
    <x v="2"/>
    <x v="4"/>
    <s v="Residencial"/>
    <n v="20"/>
    <n v="1.226"/>
    <n v="185.76"/>
    <n v="184.69"/>
  </r>
  <r>
    <s v="E.E. Quito"/>
    <x v="2"/>
    <x v="4"/>
    <s v="Residencial"/>
    <n v="908460"/>
    <n v="108031.05945"/>
    <n v="10661374.560000001"/>
    <n v="9822356.6999999993"/>
  </r>
  <r>
    <s v="E.E. Quito"/>
    <x v="2"/>
    <x v="4"/>
    <s v="Residencial"/>
    <n v="0"/>
    <n v="0"/>
    <n v="0"/>
    <n v="0"/>
  </r>
  <r>
    <s v="E.E. Quito"/>
    <x v="2"/>
    <x v="4"/>
    <s v="Alumbrado Público"/>
    <n v="0"/>
    <n v="0"/>
    <n v="0"/>
    <n v="0"/>
  </r>
  <r>
    <s v="E.E. Quito"/>
    <x v="2"/>
    <x v="4"/>
    <s v="Industrial"/>
    <n v="1393"/>
    <n v="11792.74388"/>
    <n v="951887.34"/>
    <n v="923041.79"/>
  </r>
  <r>
    <s v="E.E. Quito"/>
    <x v="2"/>
    <x v="4"/>
    <s v="Industrial"/>
    <n v="1230"/>
    <n v="1632.8393000000001"/>
    <n v="200694.31"/>
    <n v="208709.95"/>
  </r>
  <r>
    <s v="E.E. Quito"/>
    <x v="2"/>
    <x v="4"/>
    <s v="Industrial"/>
    <n v="9305"/>
    <n v="2840.1702"/>
    <n v="229454.56"/>
    <n v="233527.98"/>
  </r>
  <r>
    <s v="E.E. Quito"/>
    <x v="2"/>
    <x v="4"/>
    <s v="Otros"/>
    <n v="10"/>
    <n v="8.1630400000000005"/>
    <n v="1295.74"/>
    <n v="2046.38"/>
  </r>
  <r>
    <s v="E.E. Quito"/>
    <x v="2"/>
    <x v="4"/>
    <s v="Otros"/>
    <n v="33"/>
    <n v="68.992140000000006"/>
    <n v="5472.27"/>
    <n v="5989.79"/>
  </r>
  <r>
    <s v="E.E. Quito"/>
    <x v="2"/>
    <x v="4"/>
    <s v="Otros"/>
    <n v="750"/>
    <n v="183.23509999999999"/>
    <n v="12868.97"/>
    <n v="13266.73"/>
  </r>
  <r>
    <s v="E.E. Quito"/>
    <x v="2"/>
    <x v="4"/>
    <s v="Comercial"/>
    <n v="2660"/>
    <n v="18524.123920000002"/>
    <n v="1780156.78"/>
    <n v="1746059.14"/>
  </r>
  <r>
    <s v="E.E. Quito"/>
    <x v="2"/>
    <x v="4"/>
    <s v="Comercial"/>
    <n v="5637"/>
    <n v="9153.4478799999997"/>
    <n v="1063165.6299999999"/>
    <n v="1053883.32"/>
  </r>
  <r>
    <s v="E.E. Quito"/>
    <x v="2"/>
    <x v="4"/>
    <s v="Comercial"/>
    <n v="132876"/>
    <n v="31643.61191"/>
    <n v="3068538.54"/>
    <n v="3120061.97"/>
  </r>
  <r>
    <s v="E.E. Quito"/>
    <x v="2"/>
    <x v="4"/>
    <s v="Otros"/>
    <n v="25"/>
    <n v="152.54328000000001"/>
    <n v="11786.03"/>
    <n v="12551.14"/>
  </r>
  <r>
    <s v="E.E. Quito"/>
    <x v="2"/>
    <x v="4"/>
    <s v="Otros"/>
    <n v="61"/>
    <n v="78.558139999999995"/>
    <n v="8677.0300000000007"/>
    <n v="8460.83"/>
  </r>
  <r>
    <s v="E.E. Quito"/>
    <x v="2"/>
    <x v="4"/>
    <s v="Otros"/>
    <n v="25"/>
    <n v="132.15312"/>
    <n v="5303.64"/>
    <n v="5722.86"/>
  </r>
  <r>
    <s v="E.E. Quito"/>
    <x v="2"/>
    <x v="4"/>
    <s v="Otros"/>
    <n v="34"/>
    <n v="204.61385000000001"/>
    <n v="13716.68"/>
    <n v="13359.29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1"/>
    <n v="446.88"/>
    <n v="40976.93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"/>
    <n v="360.721"/>
    <n v="35220.410000000003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9"/>
    <n v="64.503029999999995"/>
    <n v="4431.41"/>
    <n v="2430.27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0"/>
    <n v="57.826929999999997"/>
    <n v="4864.5200000000004"/>
    <n v="5249.28"/>
  </r>
  <r>
    <s v="E.E. Quito"/>
    <x v="2"/>
    <x v="4"/>
    <s v="Industrial"/>
    <n v="0"/>
    <n v="0"/>
    <n v="0"/>
    <n v="0"/>
  </r>
  <r>
    <s v="E.E. Quito"/>
    <x v="2"/>
    <x v="4"/>
    <s v="Industrial"/>
    <n v="7"/>
    <n v="641.70528000000002"/>
    <n v="50918.41"/>
    <n v="49476.36"/>
  </r>
  <r>
    <s v="E.E. Quito"/>
    <x v="2"/>
    <x v="4"/>
    <s v="Industr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"/>
    <n v="54.850070000000002"/>
    <n v="6513.04"/>
    <n v="13031.45"/>
  </r>
  <r>
    <s v="E.E. Quito"/>
    <x v="2"/>
    <x v="4"/>
    <s v="Otros"/>
    <n v="0"/>
    <n v="0"/>
    <n v="0"/>
    <n v="0"/>
  </r>
  <r>
    <s v="E.E. Quito"/>
    <x v="2"/>
    <x v="4"/>
    <s v="Otros"/>
    <n v="128"/>
    <n v="7573.6115900000004"/>
    <n v="550902.4"/>
    <n v="553315.05000000005"/>
  </r>
  <r>
    <s v="E.E. Quito"/>
    <x v="2"/>
    <x v="4"/>
    <s v="Otros"/>
    <n v="1"/>
    <n v="0.81200000000000006"/>
    <n v="85.53"/>
    <n v="85.53"/>
  </r>
  <r>
    <s v="E.E. Quito"/>
    <x v="2"/>
    <x v="4"/>
    <s v="Comercial"/>
    <n v="6"/>
    <n v="563.16111000000001"/>
    <n v="54616.03"/>
    <n v="52360.01"/>
  </r>
  <r>
    <s v="E.E. Quito"/>
    <x v="2"/>
    <x v="4"/>
    <s v="Comercial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19"/>
    <n v="757.06192999999996"/>
    <n v="49035.65"/>
    <n v="59760.32"/>
  </r>
  <r>
    <s v="E.E. Quito"/>
    <x v="2"/>
    <x v="4"/>
    <s v="Otros"/>
    <n v="0"/>
    <n v="0"/>
    <n v="0"/>
    <n v="0"/>
  </r>
  <r>
    <s v="E.E. Quito"/>
    <x v="2"/>
    <x v="4"/>
    <s v="Otros"/>
    <n v="28"/>
    <n v="2759.75675"/>
    <n v="175311.02"/>
    <n v="163020.45000000001"/>
  </r>
  <r>
    <s v="E.E. Quito"/>
    <x v="2"/>
    <x v="4"/>
    <s v="Otros"/>
    <n v="1"/>
    <n v="0.44063999999999998"/>
    <n v="45.28"/>
    <n v="39.229999999999997"/>
  </r>
  <r>
    <s v="E.E. Quito"/>
    <x v="2"/>
    <x v="4"/>
    <s v="Otros"/>
    <n v="9"/>
    <n v="135104.90100000001"/>
    <n v="9624168.9800000004"/>
    <n v="0"/>
  </r>
  <r>
    <s v="E.E. Quito"/>
    <x v="2"/>
    <x v="4"/>
    <s v="Otros"/>
    <n v="0"/>
    <n v="0"/>
    <n v="0"/>
    <n v="0"/>
  </r>
  <r>
    <s v="E.E. Quito"/>
    <x v="2"/>
    <x v="4"/>
    <s v="Otros"/>
    <n v="1"/>
    <n v="5.4000000000000003E-3"/>
    <n v="9.56"/>
    <n v="1.41"/>
  </r>
  <r>
    <s v="E.E. Quito"/>
    <x v="2"/>
    <x v="4"/>
    <s v="Residencial"/>
    <n v="27"/>
    <n v="2.532"/>
    <n v="243.75"/>
    <n v="373.37"/>
  </r>
  <r>
    <s v="E.E. Quito"/>
    <x v="2"/>
    <x v="4"/>
    <s v="Otros"/>
    <n v="1"/>
    <n v="7.2912600000000003"/>
    <n v="593.91999999999996"/>
    <n v="578.96"/>
  </r>
  <r>
    <s v="E.E. Quito"/>
    <x v="2"/>
    <x v="4"/>
    <s v="Otros"/>
    <n v="5"/>
    <n v="35.207639999999998"/>
    <n v="3061.11"/>
    <n v="4124.58"/>
  </r>
  <r>
    <s v="E.E. Quito"/>
    <x v="2"/>
    <x v="4"/>
    <s v="Otros"/>
    <n v="17"/>
    <n v="56.659100000000002"/>
    <n v="5424.15"/>
    <n v="5514.58"/>
  </r>
  <r>
    <s v="E.E. Quito"/>
    <x v="2"/>
    <x v="4"/>
    <s v="Otros"/>
    <n v="79"/>
    <n v="27.442"/>
    <n v="2439.59"/>
    <n v="2456.6799999999998"/>
  </r>
  <r>
    <s v="E.E. Quito"/>
    <x v="2"/>
    <x v="4"/>
    <s v="Otros"/>
    <n v="0"/>
    <n v="0"/>
    <n v="0"/>
    <n v="0"/>
  </r>
  <r>
    <s v="E.E. Quito"/>
    <x v="2"/>
    <x v="4"/>
    <s v="Otros"/>
    <n v="25"/>
    <n v="5.87704"/>
    <n v="469.72"/>
    <n v="466.09"/>
  </r>
  <r>
    <s v="E.E. Quito"/>
    <x v="2"/>
    <x v="4"/>
    <s v="Residencial"/>
    <n v="0"/>
    <n v="0"/>
    <n v="0"/>
    <n v="0"/>
  </r>
  <r>
    <s v="E.E. Quito"/>
    <x v="2"/>
    <x v="4"/>
    <s v="Otros"/>
    <n v="15"/>
    <n v="2.8420000000000001"/>
    <n v="252.85"/>
    <n v="179.76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4"/>
    <s v="Otros"/>
    <n v="27"/>
    <n v="165.53455"/>
    <n v="14584.56"/>
    <n v="15394.34"/>
  </r>
  <r>
    <s v="E.E. Quito"/>
    <x v="2"/>
    <x v="4"/>
    <s v="Otros"/>
    <n v="0"/>
    <n v="0"/>
    <n v="0"/>
    <n v="0"/>
  </r>
  <r>
    <s v="E.E. Quito"/>
    <x v="2"/>
    <x v="4"/>
    <s v="Residencial"/>
    <n v="0"/>
    <n v="0"/>
    <n v="0"/>
    <n v="0"/>
  </r>
  <r>
    <s v="E.E. Quito"/>
    <x v="2"/>
    <x v="4"/>
    <s v="Alumbrado Público"/>
    <n v="0"/>
    <n v="0"/>
    <n v="0"/>
    <n v="0"/>
  </r>
  <r>
    <s v="E.E. Quito"/>
    <x v="2"/>
    <x v="4"/>
    <s v="Industrial"/>
    <n v="8"/>
    <n v="73.572559999999996"/>
    <n v="5647.12"/>
    <n v="5573.63"/>
  </r>
  <r>
    <s v="E.E. Quito"/>
    <x v="2"/>
    <x v="4"/>
    <s v="Industrial"/>
    <n v="4"/>
    <n v="1.972"/>
    <n v="243.77"/>
    <n v="317.89"/>
  </r>
  <r>
    <s v="E.E. Quito"/>
    <x v="2"/>
    <x v="4"/>
    <s v="Industrial"/>
    <n v="21"/>
    <n v="8.2149999999999999"/>
    <n v="699.65"/>
    <n v="440.03"/>
  </r>
  <r>
    <s v="E.E. Quito"/>
    <x v="2"/>
    <x v="4"/>
    <s v="Otros"/>
    <n v="12"/>
    <n v="23.500219999999999"/>
    <n v="2566.9699999999998"/>
    <n v="2865.24"/>
  </r>
  <r>
    <s v="E.E. Quito"/>
    <x v="2"/>
    <x v="4"/>
    <s v="Otros"/>
    <n v="450"/>
    <n v="4201.4142599999996"/>
    <n v="347000.43"/>
    <n v="313976.31"/>
  </r>
  <r>
    <s v="E.E. Quito"/>
    <x v="2"/>
    <x v="4"/>
    <s v="Otros"/>
    <n v="366"/>
    <n v="444.32141000000001"/>
    <n v="50180.77"/>
    <n v="48501.37"/>
  </r>
  <r>
    <s v="E.E. Quito"/>
    <x v="2"/>
    <x v="4"/>
    <s v="Otros"/>
    <n v="2905"/>
    <n v="976.55632000000003"/>
    <n v="86055.31"/>
    <n v="77822.97"/>
  </r>
  <r>
    <s v="E.E. Quito"/>
    <x v="2"/>
    <x v="4"/>
    <s v="Otros"/>
    <n v="0"/>
    <n v="0"/>
    <n v="0"/>
    <n v="0"/>
  </r>
  <r>
    <s v="E.E. Quito"/>
    <x v="2"/>
    <x v="4"/>
    <s v="Otros"/>
    <n v="23"/>
    <n v="3.4830000000000001"/>
    <n v="254.35"/>
    <n v="286.35000000000002"/>
  </r>
  <r>
    <s v="E.E. Quito"/>
    <x v="2"/>
    <x v="4"/>
    <s v="Comercial"/>
    <n v="46"/>
    <n v="335.91291999999999"/>
    <n v="30803.07"/>
    <n v="25488.41"/>
  </r>
  <r>
    <s v="E.E. Quito"/>
    <x v="2"/>
    <x v="4"/>
    <s v="Comercial"/>
    <n v="29"/>
    <n v="28.20252"/>
    <n v="3598.65"/>
    <n v="3120.63"/>
  </r>
  <r>
    <s v="E.E. Quito"/>
    <x v="2"/>
    <x v="4"/>
    <s v="Comercial"/>
    <n v="695"/>
    <n v="241.73518999999999"/>
    <n v="23722.05"/>
    <n v="22796.19"/>
  </r>
  <r>
    <s v="E.E. Quito"/>
    <x v="2"/>
    <x v="4"/>
    <s v="Otros"/>
    <n v="67"/>
    <n v="315.43020000000001"/>
    <n v="20966.22"/>
    <n v="30243.79"/>
  </r>
  <r>
    <s v="E.E. Quito"/>
    <x v="2"/>
    <x v="4"/>
    <s v="Otros"/>
    <n v="6"/>
    <n v="2.3580000000000001"/>
    <n v="155.94999999999999"/>
    <n v="111.45"/>
  </r>
  <r>
    <s v="E.E. Quito"/>
    <x v="2"/>
    <x v="4"/>
    <s v="Otros"/>
    <n v="9"/>
    <n v="14.2811"/>
    <n v="1015.59"/>
    <n v="803.24"/>
  </r>
  <r>
    <s v="E.E. Quito"/>
    <x v="2"/>
    <x v="4"/>
    <s v="Otros"/>
    <n v="161"/>
    <n v="79.5428"/>
    <n v="12844.51"/>
    <n v="9027.41"/>
  </r>
  <r>
    <s v="E.E. Quito"/>
    <x v="2"/>
    <x v="4"/>
    <s v="Otros"/>
    <n v="2"/>
    <n v="0.71899999999999997"/>
    <n v="30.16"/>
    <n v="30.16"/>
  </r>
  <r>
    <s v="E.E. Quito"/>
    <x v="2"/>
    <x v="4"/>
    <s v="Otros"/>
    <n v="89"/>
    <n v="324.39791000000002"/>
    <n v="22114.84"/>
    <n v="21134.37"/>
  </r>
  <r>
    <s v="E.E. Quito"/>
    <x v="2"/>
    <x v="4"/>
    <s v="Otros"/>
    <n v="59"/>
    <n v="62.228319999999997"/>
    <n v="5944.52"/>
    <n v="4459.8500000000004"/>
  </r>
  <r>
    <s v="E.E. Quito"/>
    <x v="2"/>
    <x v="4"/>
    <s v="Otros"/>
    <n v="648"/>
    <n v="197.2979"/>
    <n v="14229.47"/>
    <n v="15304.25"/>
  </r>
  <r>
    <s v="E.E. Quito"/>
    <x v="2"/>
    <x v="4"/>
    <s v="Otros"/>
    <n v="11"/>
    <n v="16.038"/>
    <n v="1696.85"/>
    <n v="1222.9000000000001"/>
  </r>
  <r>
    <s v="E.E. Quito"/>
    <x v="2"/>
    <x v="4"/>
    <s v="Otros"/>
    <n v="66"/>
    <n v="386.35005999999998"/>
    <n v="27205.040000000001"/>
    <n v="23375.759999999998"/>
  </r>
  <r>
    <s v="E.E. Quito"/>
    <x v="2"/>
    <x v="4"/>
    <s v="Otros"/>
    <n v="41"/>
    <n v="74.740480000000005"/>
    <n v="5955.89"/>
    <n v="5046.25"/>
  </r>
  <r>
    <s v="E.E. Quito"/>
    <x v="2"/>
    <x v="4"/>
    <s v="Otros"/>
    <n v="282"/>
    <n v="135.88958"/>
    <n v="9928.5"/>
    <n v="7603.73"/>
  </r>
  <r>
    <s v="E.E. Quito"/>
    <x v="2"/>
    <x v="4"/>
    <s v="Alumbrado Público"/>
    <n v="1"/>
    <n v="20374.468430000001"/>
    <n v="1515741.2"/>
    <n v="1574436.32"/>
  </r>
  <r>
    <s v="E.E. Quito"/>
    <x v="2"/>
    <x v="4"/>
    <s v="Otros"/>
    <n v="0"/>
    <n v="0"/>
    <n v="0"/>
    <n v="0"/>
  </r>
  <r>
    <s v="E.E. Quito"/>
    <x v="2"/>
    <x v="4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228.65799999999999"/>
    <n v="14491.75"/>
    <n v="14491.7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Industrial"/>
    <n v="512"/>
    <n v="31814.128700000001"/>
    <n v="2694603.97"/>
    <n v="2752004.38"/>
  </r>
  <r>
    <s v="E.E. Quito"/>
    <x v="2"/>
    <x v="5"/>
    <s v="Industrial"/>
    <n v="2"/>
    <n v="2.9564400000000002"/>
    <n v="369.47"/>
    <n v="368.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"/>
    <n v="79.150760000000005"/>
    <n v="5618.75"/>
    <n v="5618.75"/>
  </r>
  <r>
    <s v="E.E. Quito"/>
    <x v="2"/>
    <x v="5"/>
    <s v="Comercial"/>
    <n v="269"/>
    <n v="11805.09561"/>
    <n v="1167624.46"/>
    <n v="1134988.76"/>
  </r>
  <r>
    <s v="E.E. Quito"/>
    <x v="2"/>
    <x v="5"/>
    <s v="Comercial"/>
    <n v="7"/>
    <n v="9.5461600000000004"/>
    <n v="1231.43"/>
    <n v="1420.48"/>
  </r>
  <r>
    <s v="E.E. Quito"/>
    <x v="2"/>
    <x v="5"/>
    <s v="Otros"/>
    <n v="3"/>
    <n v="17.312629999999999"/>
    <n v="1119.96"/>
    <n v="1164.18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53"/>
    <n v="-6.8408100000000003"/>
    <n v="-374.4"/>
    <n v="1306.18"/>
  </r>
  <r>
    <s v="E.E. Quito"/>
    <x v="2"/>
    <x v="5"/>
    <s v="Otros"/>
    <n v="342"/>
    <n v="2457.3466600000002"/>
    <n v="215208.03"/>
    <n v="216379.3"/>
  </r>
  <r>
    <s v="E.E. Quito"/>
    <x v="2"/>
    <x v="5"/>
    <s v="Otros"/>
    <n v="2"/>
    <n v="10.94073"/>
    <n v="1069.0999999999999"/>
    <n v="1175.17"/>
  </r>
  <r>
    <s v="E.E. Quito"/>
    <x v="2"/>
    <x v="5"/>
    <s v="Otros"/>
    <n v="1214"/>
    <n v="1720.3340800000001"/>
    <n v="187034.9"/>
    <n v="182473.76"/>
  </r>
  <r>
    <s v="E.E. Quito"/>
    <x v="2"/>
    <x v="5"/>
    <s v="Otros"/>
    <n v="8689"/>
    <n v="2108.6654800000001"/>
    <n v="183150.77"/>
    <n v="190035.21"/>
  </r>
  <r>
    <s v="E.E. Quito"/>
    <x v="2"/>
    <x v="5"/>
    <s v="Otros"/>
    <n v="0"/>
    <n v="0"/>
    <n v="0"/>
    <n v="0"/>
  </r>
  <r>
    <s v="E.E. Quito"/>
    <x v="2"/>
    <x v="5"/>
    <s v="Otros"/>
    <n v="48"/>
    <n v="16.088460000000001"/>
    <n v="1263.76"/>
    <n v="1178.45"/>
  </r>
  <r>
    <s v="E.E. Quito"/>
    <x v="2"/>
    <x v="5"/>
    <s v="Otros"/>
    <n v="36"/>
    <n v="8.9591799999999999"/>
    <n v="804.48"/>
    <n v="641.69000000000005"/>
  </r>
  <r>
    <s v="E.E. Quito"/>
    <x v="2"/>
    <x v="5"/>
    <s v="Otros"/>
    <n v="0"/>
    <n v="0"/>
    <n v="0"/>
    <n v="0"/>
  </r>
  <r>
    <s v="E.E. Quito"/>
    <x v="2"/>
    <x v="5"/>
    <s v="Otros"/>
    <n v="226"/>
    <n v="54.832419999999999"/>
    <n v="3959.07"/>
    <n v="3996.45"/>
  </r>
  <r>
    <s v="E.E. Quito"/>
    <x v="2"/>
    <x v="5"/>
    <s v="Otros"/>
    <n v="239"/>
    <n v="73.956400000000002"/>
    <n v="5366.5"/>
    <n v="5885.13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4"/>
    <n v="12.414479999999999"/>
    <n v="854.27"/>
    <n v="1195.8699999999999"/>
  </r>
  <r>
    <s v="E.E. Quito"/>
    <x v="2"/>
    <x v="5"/>
    <s v="Otros"/>
    <n v="0"/>
    <n v="0"/>
    <n v="0"/>
    <n v="0"/>
  </r>
  <r>
    <s v="E.E. Quito"/>
    <x v="2"/>
    <x v="5"/>
    <s v="Otros"/>
    <n v="9"/>
    <n v="11.1745"/>
    <n v="993.45"/>
    <n v="713.88"/>
  </r>
  <r>
    <s v="E.E. Quito"/>
    <x v="2"/>
    <x v="5"/>
    <s v="Otros"/>
    <n v="26"/>
    <n v="33.095579999999998"/>
    <n v="2969.41"/>
    <n v="2786.18"/>
  </r>
  <r>
    <s v="E.E. Quito"/>
    <x v="2"/>
    <x v="5"/>
    <s v="Otros"/>
    <n v="0"/>
    <n v="0"/>
    <n v="0"/>
    <n v="0"/>
  </r>
  <r>
    <s v="E.E. Quito"/>
    <x v="2"/>
    <x v="5"/>
    <s v="Residencial"/>
    <n v="163584"/>
    <n v="28287.251489999999"/>
    <n v="2704479.71"/>
    <n v="1821796.71"/>
  </r>
  <r>
    <s v="E.E. Quito"/>
    <x v="2"/>
    <x v="5"/>
    <s v="Residencial"/>
    <n v="20"/>
    <n v="0.89300000000000002"/>
    <n v="142.94999999999999"/>
    <n v="161.57"/>
  </r>
  <r>
    <s v="E.E. Quito"/>
    <x v="2"/>
    <x v="5"/>
    <s v="Residencial"/>
    <n v="904588"/>
    <n v="110008.44325"/>
    <n v="10855904.98"/>
    <n v="9472248.8800000008"/>
  </r>
  <r>
    <s v="E.E. Quito"/>
    <x v="2"/>
    <x v="5"/>
    <s v="Residencial"/>
    <n v="0"/>
    <n v="0"/>
    <n v="0"/>
    <n v="0"/>
  </r>
  <r>
    <s v="E.E. Quito"/>
    <x v="2"/>
    <x v="5"/>
    <s v="Alumbrado Público"/>
    <n v="0"/>
    <n v="0"/>
    <n v="0"/>
    <n v="0"/>
  </r>
  <r>
    <s v="E.E. Quito"/>
    <x v="2"/>
    <x v="5"/>
    <s v="Industrial"/>
    <n v="1399"/>
    <n v="10724.45666"/>
    <n v="876379.38"/>
    <n v="926058.75"/>
  </r>
  <r>
    <s v="E.E. Quito"/>
    <x v="2"/>
    <x v="5"/>
    <s v="Industrial"/>
    <n v="1224"/>
    <n v="1550.89876"/>
    <n v="185727.17"/>
    <n v="203181.07"/>
  </r>
  <r>
    <s v="E.E. Quito"/>
    <x v="2"/>
    <x v="5"/>
    <s v="Industrial"/>
    <n v="9297"/>
    <n v="2659.3829999999998"/>
    <n v="213360.94"/>
    <n v="227394.82"/>
  </r>
  <r>
    <s v="E.E. Quito"/>
    <x v="2"/>
    <x v="5"/>
    <s v="Otros"/>
    <n v="9"/>
    <n v="8.0417799999999993"/>
    <n v="1280.1199999999999"/>
    <n v="1008.71"/>
  </r>
  <r>
    <s v="E.E. Quito"/>
    <x v="2"/>
    <x v="5"/>
    <s v="Otros"/>
    <n v="33"/>
    <n v="67.426699999999997"/>
    <n v="5385.11"/>
    <n v="3170.73"/>
  </r>
  <r>
    <s v="E.E. Quito"/>
    <x v="2"/>
    <x v="5"/>
    <s v="Otros"/>
    <n v="745"/>
    <n v="176.06139999999999"/>
    <n v="12262.77"/>
    <n v="11834.38"/>
  </r>
  <r>
    <s v="E.E. Quito"/>
    <x v="2"/>
    <x v="5"/>
    <s v="Comercial"/>
    <n v="2651"/>
    <n v="17218.939190000001"/>
    <n v="1666482.45"/>
    <n v="1726842.62"/>
  </r>
  <r>
    <s v="E.E. Quito"/>
    <x v="2"/>
    <x v="5"/>
    <s v="Comercial"/>
    <n v="5591"/>
    <n v="8546.7165199999999"/>
    <n v="1007611.03"/>
    <n v="1015165.76"/>
  </r>
  <r>
    <s v="E.E. Quito"/>
    <x v="2"/>
    <x v="5"/>
    <s v="Comercial"/>
    <n v="132279"/>
    <n v="29913.027259999999"/>
    <n v="2902495.68"/>
    <n v="3018435.83"/>
  </r>
  <r>
    <s v="E.E. Quito"/>
    <x v="2"/>
    <x v="5"/>
    <s v="Otros"/>
    <n v="25"/>
    <n v="160.58877000000001"/>
    <n v="12327.21"/>
    <n v="11878.09"/>
  </r>
  <r>
    <s v="E.E. Quito"/>
    <x v="2"/>
    <x v="5"/>
    <s v="Otros"/>
    <n v="61"/>
    <n v="89.762540000000001"/>
    <n v="9021.16"/>
    <n v="7762.24"/>
  </r>
  <r>
    <s v="E.E. Quito"/>
    <x v="2"/>
    <x v="5"/>
    <s v="Otros"/>
    <n v="25"/>
    <n v="120.27589999999999"/>
    <n v="4828.54"/>
    <n v="4468.99"/>
  </r>
  <r>
    <s v="E.E. Quito"/>
    <x v="2"/>
    <x v="5"/>
    <s v="Otros"/>
    <n v="34"/>
    <n v="200.85078999999999"/>
    <n v="13524.93"/>
    <n v="14118.1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1"/>
    <n v="431.13600000000002"/>
    <n v="39592.22"/>
    <n v="39592.2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8"/>
    <n v="55.915120000000002"/>
    <n v="3906.95"/>
    <n v="1776.2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0"/>
    <n v="56.364060000000002"/>
    <n v="4832.1400000000003"/>
    <n v="6083.54"/>
  </r>
  <r>
    <s v="E.E. Quito"/>
    <x v="2"/>
    <x v="5"/>
    <s v="Industrial"/>
    <n v="0"/>
    <n v="0"/>
    <n v="0"/>
    <n v="0"/>
  </r>
  <r>
    <s v="E.E. Quito"/>
    <x v="2"/>
    <x v="5"/>
    <s v="Industrial"/>
    <n v="7"/>
    <n v="581.35772999999995"/>
    <n v="46676.13"/>
    <n v="45178.94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"/>
    <n v="38.392029999999998"/>
    <n v="6518.41"/>
    <n v="0"/>
  </r>
  <r>
    <s v="E.E. Quito"/>
    <x v="2"/>
    <x v="5"/>
    <s v="Otros"/>
    <n v="0"/>
    <n v="0"/>
    <n v="0"/>
    <n v="0"/>
  </r>
  <r>
    <s v="E.E. Quito"/>
    <x v="2"/>
    <x v="5"/>
    <s v="Otros"/>
    <n v="128"/>
    <n v="7118.9926699999996"/>
    <n v="522120.27"/>
    <n v="518567.1"/>
  </r>
  <r>
    <s v="E.E. Quito"/>
    <x v="2"/>
    <x v="5"/>
    <s v="Otros"/>
    <n v="1"/>
    <n v="0.95199999999999996"/>
    <n v="99.18"/>
    <n v="204.07"/>
  </r>
  <r>
    <s v="E.E. Quito"/>
    <x v="2"/>
    <x v="5"/>
    <s v="Comercial"/>
    <n v="6"/>
    <n v="506.35167999999999"/>
    <n v="49386.62"/>
    <n v="48593.94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9"/>
    <n v="667.06401000000005"/>
    <n v="43574.559999999998"/>
    <n v="43868.39"/>
  </r>
  <r>
    <s v="E.E. Quito"/>
    <x v="2"/>
    <x v="5"/>
    <s v="Otros"/>
    <n v="0"/>
    <n v="0"/>
    <n v="0"/>
    <n v="0"/>
  </r>
  <r>
    <s v="E.E. Quito"/>
    <x v="2"/>
    <x v="5"/>
    <s v="Otros"/>
    <n v="28"/>
    <n v="2695.2325099999998"/>
    <n v="171199.97"/>
    <n v="200214.87"/>
  </r>
  <r>
    <s v="E.E. Quito"/>
    <x v="2"/>
    <x v="5"/>
    <s v="Otros"/>
    <n v="1"/>
    <n v="0.3876"/>
    <n v="39.229999999999997"/>
    <n v="37.33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0"/>
    <n v="1.41"/>
    <n v="9.9499999999999993"/>
  </r>
  <r>
    <s v="E.E. Quito"/>
    <x v="2"/>
    <x v="5"/>
    <s v="Residencial"/>
    <n v="30"/>
    <n v="3.39"/>
    <n v="329.42"/>
    <n v="213.18"/>
  </r>
  <r>
    <s v="E.E. Quito"/>
    <x v="2"/>
    <x v="5"/>
    <s v="Otros"/>
    <n v="1"/>
    <n v="7.0750500000000001"/>
    <n v="578.96"/>
    <n v="603.41999999999996"/>
  </r>
  <r>
    <s v="E.E. Quito"/>
    <x v="2"/>
    <x v="5"/>
    <s v="Otros"/>
    <n v="5"/>
    <n v="34.21472"/>
    <n v="2931.7"/>
    <n v="1778.61"/>
  </r>
  <r>
    <s v="E.E. Quito"/>
    <x v="2"/>
    <x v="5"/>
    <s v="Otros"/>
    <n v="15"/>
    <n v="52.487580000000001"/>
    <n v="5111.18"/>
    <n v="4859.66"/>
  </r>
  <r>
    <s v="E.E. Quito"/>
    <x v="2"/>
    <x v="5"/>
    <s v="Otros"/>
    <n v="76"/>
    <n v="28.904"/>
    <n v="2574.73"/>
    <n v="2350.06"/>
  </r>
  <r>
    <s v="E.E. Quito"/>
    <x v="2"/>
    <x v="5"/>
    <s v="Otros"/>
    <n v="0"/>
    <n v="0"/>
    <n v="0"/>
    <n v="0"/>
  </r>
  <r>
    <s v="E.E. Quito"/>
    <x v="2"/>
    <x v="5"/>
    <s v="Otros"/>
    <n v="26"/>
    <n v="6.1645000000000003"/>
    <n v="492.09"/>
    <n v="444.22"/>
  </r>
  <r>
    <s v="E.E. Quito"/>
    <x v="2"/>
    <x v="5"/>
    <s v="Residencial"/>
    <n v="0"/>
    <n v="0"/>
    <n v="0"/>
    <n v="0"/>
  </r>
  <r>
    <s v="E.E. Quito"/>
    <x v="2"/>
    <x v="5"/>
    <s v="Otros"/>
    <n v="16"/>
    <n v="-1.1539999999999999"/>
    <n v="-54.63"/>
    <n v="233.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27"/>
    <n v="156.04006000000001"/>
    <n v="13819.87"/>
    <n v="13030.09"/>
  </r>
  <r>
    <s v="E.E. Quito"/>
    <x v="2"/>
    <x v="5"/>
    <s v="Otros"/>
    <n v="0"/>
    <n v="0"/>
    <n v="0"/>
    <n v="0"/>
  </r>
  <r>
    <s v="E.E. Quito"/>
    <x v="2"/>
    <x v="5"/>
    <s v="Residencial"/>
    <n v="0"/>
    <n v="0"/>
    <n v="0"/>
    <n v="0"/>
  </r>
  <r>
    <s v="E.E. Quito"/>
    <x v="2"/>
    <x v="5"/>
    <s v="Industr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Comercial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Alumbrado Público"/>
    <n v="0"/>
    <n v="0"/>
    <n v="0"/>
    <n v="0"/>
  </r>
  <r>
    <s v="E.E. Quito"/>
    <x v="2"/>
    <x v="5"/>
    <s v="Industrial"/>
    <n v="8"/>
    <n v="72.308269999999993"/>
    <n v="5550.62"/>
    <n v="4369.08"/>
  </r>
  <r>
    <s v="E.E. Quito"/>
    <x v="2"/>
    <x v="5"/>
    <s v="Industrial"/>
    <n v="4"/>
    <n v="1.405"/>
    <n v="195.83"/>
    <n v="386.09"/>
  </r>
  <r>
    <s v="E.E. Quito"/>
    <x v="2"/>
    <x v="5"/>
    <s v="Industrial"/>
    <n v="22"/>
    <n v="8.2669999999999995"/>
    <n v="707.57"/>
    <n v="886.41"/>
  </r>
  <r>
    <s v="E.E. Quito"/>
    <x v="2"/>
    <x v="5"/>
    <s v="Otros"/>
    <n v="11"/>
    <n v="17.55104"/>
    <n v="1961.3"/>
    <n v="1977.55"/>
  </r>
  <r>
    <s v="E.E. Quito"/>
    <x v="2"/>
    <x v="5"/>
    <s v="Otros"/>
    <n v="449"/>
    <n v="4035.03033"/>
    <n v="334771.20000000001"/>
    <n v="348834.2"/>
  </r>
  <r>
    <s v="E.E. Quito"/>
    <x v="2"/>
    <x v="5"/>
    <s v="Otros"/>
    <n v="366"/>
    <n v="460.52408000000003"/>
    <n v="48496.98"/>
    <n v="51261.32"/>
  </r>
  <r>
    <s v="E.E. Quito"/>
    <x v="2"/>
    <x v="5"/>
    <s v="Otros"/>
    <n v="2870"/>
    <n v="971.04939999999999"/>
    <n v="85444.81"/>
    <n v="85420.46"/>
  </r>
  <r>
    <s v="E.E. Quito"/>
    <x v="2"/>
    <x v="5"/>
    <s v="Otros"/>
    <n v="0"/>
    <n v="0"/>
    <n v="0"/>
    <n v="0"/>
  </r>
  <r>
    <s v="E.E. Quito"/>
    <x v="2"/>
    <x v="5"/>
    <s v="Otros"/>
    <n v="23"/>
    <n v="4.2720000000000002"/>
    <n v="318.57"/>
    <n v="265.57"/>
  </r>
  <r>
    <s v="E.E. Quito"/>
    <x v="2"/>
    <x v="5"/>
    <s v="Comercial"/>
    <n v="46"/>
    <n v="326.19218999999998"/>
    <n v="30054.81"/>
    <n v="27257.21"/>
  </r>
  <r>
    <s v="E.E. Quito"/>
    <x v="2"/>
    <x v="5"/>
    <s v="Comercial"/>
    <n v="28"/>
    <n v="30.960339999999999"/>
    <n v="4067.41"/>
    <n v="3044.28"/>
  </r>
  <r>
    <s v="E.E. Quito"/>
    <x v="2"/>
    <x v="5"/>
    <s v="Comercial"/>
    <n v="696"/>
    <n v="240.92905999999999"/>
    <n v="23639.34"/>
    <n v="25235.62"/>
  </r>
  <r>
    <s v="E.E. Quito"/>
    <x v="2"/>
    <x v="5"/>
    <s v="Otros"/>
    <n v="68"/>
    <n v="315.65354000000002"/>
    <n v="21113.7"/>
    <n v="19295.3"/>
  </r>
  <r>
    <s v="E.E. Quito"/>
    <x v="2"/>
    <x v="5"/>
    <s v="Otros"/>
    <n v="6"/>
    <n v="2.3359999999999999"/>
    <n v="154.66999999999999"/>
    <n v="109.46"/>
  </r>
  <r>
    <s v="E.E. Quito"/>
    <x v="2"/>
    <x v="5"/>
    <s v="Otros"/>
    <n v="9"/>
    <n v="11.09876"/>
    <n v="823.9"/>
    <n v="1055.1600000000001"/>
  </r>
  <r>
    <s v="E.E. Quito"/>
    <x v="2"/>
    <x v="5"/>
    <s v="Otros"/>
    <n v="153"/>
    <n v="85.035719999999998"/>
    <n v="10518.85"/>
    <n v="6802.22"/>
  </r>
  <r>
    <s v="E.E. Quito"/>
    <x v="2"/>
    <x v="5"/>
    <s v="Otros"/>
    <n v="2"/>
    <n v="0.91"/>
    <n v="37.799999999999997"/>
    <n v="37.799999999999997"/>
  </r>
  <r>
    <s v="E.E. Quito"/>
    <x v="2"/>
    <x v="5"/>
    <s v="Otros"/>
    <n v="89"/>
    <n v="324.40075999999999"/>
    <n v="22463.67"/>
    <n v="25414.02"/>
  </r>
  <r>
    <s v="E.E. Quito"/>
    <x v="2"/>
    <x v="5"/>
    <s v="Otros"/>
    <n v="54"/>
    <n v="49.32094"/>
    <n v="4507.0200000000004"/>
    <n v="3768.52"/>
  </r>
  <r>
    <s v="E.E. Quito"/>
    <x v="2"/>
    <x v="5"/>
    <s v="Otros"/>
    <n v="643"/>
    <n v="231.73231999999999"/>
    <n v="16915.189999999999"/>
    <n v="13089.16"/>
  </r>
  <r>
    <s v="E.E. Quito"/>
    <x v="2"/>
    <x v="5"/>
    <s v="Otros"/>
    <n v="11"/>
    <n v="16.864000000000001"/>
    <n v="1782.68"/>
    <n v="1777.43"/>
  </r>
  <r>
    <s v="E.E. Quito"/>
    <x v="2"/>
    <x v="5"/>
    <s v="Otros"/>
    <n v="66"/>
    <n v="374.71132"/>
    <n v="26270.69"/>
    <n v="23232.52"/>
  </r>
  <r>
    <s v="E.E. Quito"/>
    <x v="2"/>
    <x v="5"/>
    <s v="Otros"/>
    <n v="41"/>
    <n v="77.513800000000003"/>
    <n v="6180.32"/>
    <n v="8194.59"/>
  </r>
  <r>
    <s v="E.E. Quito"/>
    <x v="2"/>
    <x v="5"/>
    <s v="Otros"/>
    <n v="276"/>
    <n v="137.57488000000001"/>
    <n v="10018.89"/>
    <n v="9160.6200000000008"/>
  </r>
  <r>
    <s v="E.E. Quito"/>
    <x v="2"/>
    <x v="5"/>
    <s v="Alumbrado Público"/>
    <n v="1"/>
    <n v="20168.351890000002"/>
    <n v="1494668.67"/>
    <n v="1515193.05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Industrial"/>
    <n v="1"/>
    <n v="2010.672"/>
    <n v="147176.17000000001"/>
    <n v="147176.17000000001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0"/>
    <n v="0"/>
    <n v="0"/>
    <n v="0"/>
  </r>
  <r>
    <s v="E.E. Quito"/>
    <x v="2"/>
    <x v="5"/>
    <s v="Otros"/>
    <n v="1"/>
    <n v="1.1037999999999999"/>
    <n v="87.21"/>
    <n v="95.76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1"/>
    <n v="2451.1680000000001"/>
    <n v="177236.17"/>
    <n v="177236.17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1.2014899999999999"/>
    <n v="95.76"/>
    <n v="98.34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239.142"/>
    <n v="15307.05"/>
    <n v="15307.0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0"/>
    <n v="0"/>
    <n v="0"/>
    <n v="0"/>
  </r>
  <r>
    <s v="E.E. Quito"/>
    <x v="2"/>
    <x v="6"/>
    <s v="Industrial"/>
    <n v="511"/>
    <n v="35019.044309999997"/>
    <n v="2907207.49"/>
    <n v="2840160.95"/>
  </r>
  <r>
    <s v="E.E. Quito"/>
    <x v="2"/>
    <x v="6"/>
    <s v="Industrial"/>
    <n v="2"/>
    <n v="3.1186600000000002"/>
    <n v="368.86"/>
    <n v="426.39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"/>
    <n v="80.547929999999994"/>
    <n v="5619.92"/>
    <n v="5619.92"/>
  </r>
  <r>
    <s v="E.E. Quito"/>
    <x v="2"/>
    <x v="6"/>
    <s v="Comercial"/>
    <n v="265"/>
    <n v="12314.15487"/>
    <n v="1218440.27"/>
    <n v="1179854.6599999999"/>
  </r>
  <r>
    <s v="E.E. Quito"/>
    <x v="2"/>
    <x v="6"/>
    <s v="Comercial"/>
    <n v="8"/>
    <n v="10.009259999999999"/>
    <n v="1266.1600000000001"/>
    <n v="1058.21"/>
  </r>
  <r>
    <s v="E.E. Quito"/>
    <x v="2"/>
    <x v="6"/>
    <s v="Otros"/>
    <n v="3"/>
    <n v="18.25985"/>
    <n v="1188.45"/>
    <n v="1658.59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51"/>
    <n v="12.99403"/>
    <n v="1583.47"/>
    <n v="1469.8"/>
  </r>
  <r>
    <s v="E.E. Quito"/>
    <x v="2"/>
    <x v="6"/>
    <s v="Otros"/>
    <n v="343"/>
    <n v="2498.9939800000002"/>
    <n v="218423.39"/>
    <n v="205628.45"/>
  </r>
  <r>
    <s v="E.E. Quito"/>
    <x v="2"/>
    <x v="6"/>
    <s v="Otros"/>
    <n v="2"/>
    <n v="12.41381"/>
    <n v="1175.17"/>
    <n v="0"/>
  </r>
  <r>
    <s v="E.E. Quito"/>
    <x v="2"/>
    <x v="6"/>
    <s v="Otros"/>
    <n v="1202"/>
    <n v="1762.0770600000001"/>
    <n v="187701.73"/>
    <n v="181902.42"/>
  </r>
  <r>
    <s v="E.E. Quito"/>
    <x v="2"/>
    <x v="6"/>
    <s v="Otros"/>
    <n v="8620"/>
    <n v="2269.8051599999999"/>
    <n v="197750.01"/>
    <n v="180159.7"/>
  </r>
  <r>
    <s v="E.E. Quito"/>
    <x v="2"/>
    <x v="6"/>
    <s v="Otros"/>
    <n v="0"/>
    <n v="0"/>
    <n v="0"/>
    <n v="0"/>
  </r>
  <r>
    <s v="E.E. Quito"/>
    <x v="2"/>
    <x v="6"/>
    <s v="Otros"/>
    <n v="48"/>
    <n v="15.49694"/>
    <n v="1210.33"/>
    <n v="1349.67"/>
  </r>
  <r>
    <s v="E.E. Quito"/>
    <x v="2"/>
    <x v="6"/>
    <s v="Otros"/>
    <n v="34"/>
    <n v="10.061159999999999"/>
    <n v="898.99"/>
    <n v="770.93"/>
  </r>
  <r>
    <s v="E.E. Quito"/>
    <x v="2"/>
    <x v="6"/>
    <s v="Otros"/>
    <n v="0"/>
    <n v="0"/>
    <n v="0"/>
    <n v="0"/>
  </r>
  <r>
    <s v="E.E. Quito"/>
    <x v="2"/>
    <x v="6"/>
    <s v="Otros"/>
    <n v="228"/>
    <n v="58.006599999999999"/>
    <n v="4198.17"/>
    <n v="5460.19"/>
  </r>
  <r>
    <s v="E.E. Quito"/>
    <x v="2"/>
    <x v="6"/>
    <s v="Otros"/>
    <n v="231"/>
    <n v="90.169079999999994"/>
    <n v="6698.94"/>
    <n v="5678.8"/>
  </r>
  <r>
    <s v="E.E. Quito"/>
    <x v="2"/>
    <x v="6"/>
    <s v="Otros"/>
    <n v="0"/>
    <n v="0"/>
    <n v="0"/>
    <n v="0"/>
  </r>
  <r>
    <s v="E.E. Quito"/>
    <x v="2"/>
    <x v="6"/>
    <s v="Otros"/>
    <n v="1"/>
    <n v="1.036"/>
    <n v="104.89"/>
    <n v="0"/>
  </r>
  <r>
    <s v="E.E. Quito"/>
    <x v="2"/>
    <x v="6"/>
    <s v="Comercial"/>
    <n v="6"/>
    <n v="549.29083000000003"/>
    <n v="53508.27"/>
    <n v="52826.38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4"/>
    <n v="14.125780000000001"/>
    <n v="967.76"/>
    <n v="1239.53"/>
  </r>
  <r>
    <s v="E.E. Quito"/>
    <x v="2"/>
    <x v="6"/>
    <s v="Otros"/>
    <n v="0"/>
    <n v="0"/>
    <n v="0"/>
    <n v="0"/>
  </r>
  <r>
    <s v="E.E. Quito"/>
    <x v="2"/>
    <x v="6"/>
    <s v="Otros"/>
    <n v="9"/>
    <n v="10.42408"/>
    <n v="916.28"/>
    <n v="1389.18"/>
  </r>
  <r>
    <s v="E.E. Quito"/>
    <x v="2"/>
    <x v="6"/>
    <s v="Otros"/>
    <n v="26"/>
    <n v="36.190300000000001"/>
    <n v="3149.26"/>
    <n v="2997.68"/>
  </r>
  <r>
    <s v="E.E. Quito"/>
    <x v="2"/>
    <x v="6"/>
    <s v="Otros"/>
    <n v="0"/>
    <n v="0"/>
    <n v="0"/>
    <n v="0"/>
  </r>
  <r>
    <s v="E.E. Quito"/>
    <x v="2"/>
    <x v="6"/>
    <s v="Residencial"/>
    <n v="163523"/>
    <n v="28507.632740000001"/>
    <n v="2727183.36"/>
    <n v="1725066.37"/>
  </r>
  <r>
    <s v="E.E. Quito"/>
    <x v="2"/>
    <x v="6"/>
    <s v="Otros"/>
    <n v="19"/>
    <n v="780.04534999999998"/>
    <n v="50478.16"/>
    <n v="36762.550000000003"/>
  </r>
  <r>
    <s v="E.E. Quito"/>
    <x v="2"/>
    <x v="6"/>
    <s v="Otros"/>
    <n v="0"/>
    <n v="0"/>
    <n v="0"/>
    <n v="0"/>
  </r>
  <r>
    <s v="E.E. Quito"/>
    <x v="2"/>
    <x v="6"/>
    <s v="Otros"/>
    <n v="28"/>
    <n v="2784.2355299999999"/>
    <n v="177133.98"/>
    <n v="154682.59"/>
  </r>
  <r>
    <s v="E.E. Quito"/>
    <x v="2"/>
    <x v="6"/>
    <s v="Otros"/>
    <n v="1"/>
    <n v="0.35699999999999998"/>
    <n v="37.33"/>
    <n v="26.8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"/>
    <n v="1.0999999999999999E-2"/>
    <n v="9.9499999999999993"/>
    <n v="9.59"/>
  </r>
  <r>
    <s v="E.E. Quito"/>
    <x v="2"/>
    <x v="6"/>
    <s v="Residencial"/>
    <n v="20"/>
    <n v="1.254"/>
    <n v="189.35"/>
    <n v="206.82"/>
  </r>
  <r>
    <s v="E.E. Quito"/>
    <x v="2"/>
    <x v="6"/>
    <s v="Residencial"/>
    <n v="901417"/>
    <n v="111753.18463"/>
    <n v="11041049.07"/>
    <n v="8849019.2200000007"/>
  </r>
  <r>
    <s v="E.E. Quito"/>
    <x v="2"/>
    <x v="6"/>
    <s v="Residencial"/>
    <n v="0"/>
    <n v="0"/>
    <n v="0"/>
    <n v="0"/>
  </r>
  <r>
    <s v="E.E. Quito"/>
    <x v="2"/>
    <x v="6"/>
    <s v="Alumbrado Público"/>
    <n v="0"/>
    <n v="0"/>
    <n v="0"/>
    <n v="0"/>
  </r>
  <r>
    <s v="E.E. Quito"/>
    <x v="2"/>
    <x v="6"/>
    <s v="Industrial"/>
    <n v="1402"/>
    <n v="11579.28505"/>
    <n v="934797.75"/>
    <n v="884546.19"/>
  </r>
  <r>
    <s v="E.E. Quito"/>
    <x v="2"/>
    <x v="6"/>
    <s v="Industrial"/>
    <n v="1216"/>
    <n v="1648.7718199999999"/>
    <n v="202568.12"/>
    <n v="185100.12"/>
  </r>
  <r>
    <s v="E.E. Quito"/>
    <x v="2"/>
    <x v="6"/>
    <s v="Industrial"/>
    <n v="9304"/>
    <n v="2850.5347000000002"/>
    <n v="229688.8"/>
    <n v="211624.15"/>
  </r>
  <r>
    <s v="E.E. Quito"/>
    <x v="2"/>
    <x v="6"/>
    <s v="Residencial"/>
    <n v="30"/>
    <n v="5.63"/>
    <n v="712.6"/>
    <n v="531.5"/>
  </r>
  <r>
    <s v="E.E. Quito"/>
    <x v="2"/>
    <x v="6"/>
    <s v="Otros"/>
    <n v="1"/>
    <n v="7.4426100000000002"/>
    <n v="603.41999999999996"/>
    <n v="589.91999999999996"/>
  </r>
  <r>
    <s v="E.E. Quito"/>
    <x v="2"/>
    <x v="6"/>
    <s v="Otros"/>
    <n v="5"/>
    <n v="33.057490000000001"/>
    <n v="2837.67"/>
    <n v="1812.14"/>
  </r>
  <r>
    <s v="E.E. Quito"/>
    <x v="2"/>
    <x v="6"/>
    <s v="Otros"/>
    <n v="12"/>
    <n v="43.149160000000002"/>
    <n v="4182.79"/>
    <n v="3767"/>
  </r>
  <r>
    <s v="E.E. Quito"/>
    <x v="2"/>
    <x v="6"/>
    <s v="Otros"/>
    <n v="75"/>
    <n v="27.346"/>
    <n v="2424.12"/>
    <n v="2170.58"/>
  </r>
  <r>
    <s v="E.E. Quito"/>
    <x v="2"/>
    <x v="6"/>
    <s v="Otros"/>
    <n v="0"/>
    <n v="0"/>
    <n v="0"/>
    <n v="0"/>
  </r>
  <r>
    <s v="E.E. Quito"/>
    <x v="2"/>
    <x v="6"/>
    <s v="Otros"/>
    <n v="25"/>
    <n v="6.3083999999999998"/>
    <n v="503.22"/>
    <n v="461.53"/>
  </r>
  <r>
    <s v="E.E. Quito"/>
    <x v="2"/>
    <x v="6"/>
    <s v="Otros"/>
    <n v="9"/>
    <n v="7.9944800000000003"/>
    <n v="1289.1500000000001"/>
    <n v="1159.71"/>
  </r>
  <r>
    <s v="E.E. Quito"/>
    <x v="2"/>
    <x v="6"/>
    <s v="Otros"/>
    <n v="33"/>
    <n v="72.501750000000001"/>
    <n v="5656.05"/>
    <n v="6845.43"/>
  </r>
  <r>
    <s v="E.E. Quito"/>
    <x v="2"/>
    <x v="6"/>
    <s v="Otros"/>
    <n v="735"/>
    <n v="193.83526000000001"/>
    <n v="13817.31"/>
    <n v="12897.94"/>
  </r>
  <r>
    <s v="E.E. Quito"/>
    <x v="2"/>
    <x v="6"/>
    <s v="Comercial"/>
    <n v="2661"/>
    <n v="18404.24511"/>
    <n v="1772890.01"/>
    <n v="1664682.18"/>
  </r>
  <r>
    <s v="E.E. Quito"/>
    <x v="2"/>
    <x v="6"/>
    <s v="Comercial"/>
    <n v="5490"/>
    <n v="8003.3708399999996"/>
    <n v="955209.95"/>
    <n v="1001518.33"/>
  </r>
  <r>
    <s v="E.E. Quito"/>
    <x v="2"/>
    <x v="6"/>
    <s v="Comercial"/>
    <n v="129987"/>
    <n v="31368.518520000001"/>
    <n v="3040613.08"/>
    <n v="2811691.46"/>
  </r>
  <r>
    <s v="E.E. Quito"/>
    <x v="2"/>
    <x v="6"/>
    <s v="Otros"/>
    <n v="25"/>
    <n v="119.20238000000001"/>
    <n v="9783.17"/>
    <n v="7894.62"/>
  </r>
  <r>
    <s v="E.E. Quito"/>
    <x v="2"/>
    <x v="6"/>
    <s v="Residencial"/>
    <n v="0"/>
    <n v="0"/>
    <n v="0"/>
    <n v="0"/>
  </r>
  <r>
    <s v="E.E. Quito"/>
    <x v="2"/>
    <x v="6"/>
    <s v="Otros"/>
    <n v="15"/>
    <n v="2.6179999999999999"/>
    <n v="229.82"/>
    <n v="296.5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7"/>
    <n v="158.06016"/>
    <n v="13643.58"/>
    <n v="0"/>
  </r>
  <r>
    <s v="E.E. Quito"/>
    <x v="2"/>
    <x v="6"/>
    <s v="Otros"/>
    <n v="0"/>
    <n v="0"/>
    <n v="0"/>
    <n v="0"/>
  </r>
  <r>
    <s v="E.E. Quito"/>
    <x v="2"/>
    <x v="6"/>
    <s v="Residencial"/>
    <n v="0"/>
    <n v="0"/>
    <n v="0"/>
    <n v="0"/>
  </r>
  <r>
    <s v="E.E. Quito"/>
    <x v="2"/>
    <x v="6"/>
    <s v="Otros"/>
    <n v="61"/>
    <n v="81.546959999999999"/>
    <n v="8449.2099999999991"/>
    <n v="8688.18"/>
  </r>
  <r>
    <s v="E.E. Quito"/>
    <x v="2"/>
    <x v="6"/>
    <s v="Otros"/>
    <n v="25"/>
    <n v="139.96733"/>
    <n v="5616.17"/>
    <n v="5686.91"/>
  </r>
  <r>
    <s v="E.E. Quito"/>
    <x v="2"/>
    <x v="6"/>
    <s v="Otros"/>
    <n v="34"/>
    <n v="210.86394000000001"/>
    <n v="14129.29"/>
    <n v="14064.51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Alumbrado Público"/>
    <n v="0"/>
    <n v="0"/>
    <n v="0"/>
    <n v="0"/>
  </r>
  <r>
    <s v="E.E. Quito"/>
    <x v="2"/>
    <x v="6"/>
    <s v="Industrial"/>
    <n v="8"/>
    <n v="79.713080000000005"/>
    <n v="6006.37"/>
    <n v="5958.13"/>
  </r>
  <r>
    <s v="E.E. Quito"/>
    <x v="2"/>
    <x v="6"/>
    <s v="Industrial"/>
    <n v="4"/>
    <n v="2.3849999999999998"/>
    <n v="272.89999999999998"/>
    <n v="57.51"/>
  </r>
  <r>
    <s v="E.E. Quito"/>
    <x v="2"/>
    <x v="6"/>
    <s v="Industrial"/>
    <n v="21"/>
    <n v="7.5529000000000002"/>
    <n v="643.41"/>
    <n v="577.71"/>
  </r>
  <r>
    <s v="E.E. Quito"/>
    <x v="2"/>
    <x v="6"/>
    <s v="Otros"/>
    <n v="12"/>
    <n v="25.135120000000001"/>
    <n v="2739.87"/>
    <n v="2235.6"/>
  </r>
  <r>
    <s v="E.E. Quito"/>
    <x v="2"/>
    <x v="6"/>
    <s v="Otros"/>
    <n v="452"/>
    <n v="4222.03892"/>
    <n v="349671.6"/>
    <n v="335556.71"/>
  </r>
  <r>
    <s v="E.E. Quito"/>
    <x v="2"/>
    <x v="6"/>
    <s v="Otros"/>
    <n v="361"/>
    <n v="473.44645000000003"/>
    <n v="53049.760000000002"/>
    <n v="45548.26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1"/>
    <n v="442.36799999999999"/>
    <n v="40581.040000000001"/>
    <n v="79669.02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848"/>
    <n v="980.40138999999999"/>
    <n v="86156.69"/>
    <n v="67154.289999999994"/>
  </r>
  <r>
    <s v="E.E. Quito"/>
    <x v="2"/>
    <x v="6"/>
    <s v="Otros"/>
    <n v="0"/>
    <n v="0"/>
    <n v="0"/>
    <n v="0"/>
  </r>
  <r>
    <s v="E.E. Quito"/>
    <x v="2"/>
    <x v="6"/>
    <s v="Otros"/>
    <n v="23"/>
    <n v="3.9550000000000001"/>
    <n v="294.57"/>
    <n v="286.17"/>
  </r>
  <r>
    <s v="E.E. Quito"/>
    <x v="2"/>
    <x v="6"/>
    <s v="Comercial"/>
    <n v="46"/>
    <n v="347.83071000000001"/>
    <n v="31798.99"/>
    <n v="39896.269999999997"/>
  </r>
  <r>
    <s v="E.E. Quito"/>
    <x v="2"/>
    <x v="6"/>
    <s v="Comercial"/>
    <n v="25"/>
    <n v="25.58756"/>
    <n v="3112.94"/>
    <n v="1598.88"/>
  </r>
  <r>
    <s v="E.E. Quito"/>
    <x v="2"/>
    <x v="6"/>
    <s v="Comercial"/>
    <n v="697"/>
    <n v="251.96776"/>
    <n v="24715.1"/>
    <n v="21907.11"/>
  </r>
  <r>
    <s v="E.E. Quito"/>
    <x v="2"/>
    <x v="6"/>
    <s v="Otros"/>
    <n v="68"/>
    <n v="359.00036999999998"/>
    <n v="24215.39"/>
    <n v="19276.669999999998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8"/>
    <n v="44.861899999999999"/>
    <n v="3450.51"/>
    <n v="1801.98"/>
  </r>
  <r>
    <s v="E.E. Quito"/>
    <x v="2"/>
    <x v="6"/>
    <s v="Otros"/>
    <n v="6"/>
    <n v="4.9509999999999996"/>
    <n v="328.4"/>
    <n v="101.02"/>
  </r>
  <r>
    <s v="E.E. Quito"/>
    <x v="2"/>
    <x v="6"/>
    <s v="Otros"/>
    <n v="9"/>
    <n v="14.89132"/>
    <n v="1055.1600000000001"/>
    <n v="914.79"/>
  </r>
  <r>
    <s v="E.E. Quito"/>
    <x v="2"/>
    <x v="6"/>
    <s v="Otros"/>
    <n v="153"/>
    <n v="84.040539999999993"/>
    <n v="10364.68"/>
    <n v="6843.36"/>
  </r>
  <r>
    <s v="E.E. Quito"/>
    <x v="2"/>
    <x v="6"/>
    <s v="Otros"/>
    <n v="2"/>
    <n v="1.1100000000000001"/>
    <n v="45.8"/>
    <n v="45.8"/>
  </r>
  <r>
    <s v="E.E. Quito"/>
    <x v="2"/>
    <x v="6"/>
    <s v="Otros"/>
    <n v="89"/>
    <n v="396.92374999999998"/>
    <n v="27044.12"/>
    <n v="25915.759999999998"/>
  </r>
  <r>
    <s v="E.E. Quito"/>
    <x v="2"/>
    <x v="6"/>
    <s v="Otros"/>
    <n v="56"/>
    <n v="69.942139999999995"/>
    <n v="6111.46"/>
    <n v="6435.01"/>
  </r>
  <r>
    <s v="E.E. Quito"/>
    <x v="2"/>
    <x v="6"/>
    <s v="Otros"/>
    <n v="636"/>
    <n v="267.90213999999997"/>
    <n v="19990.310000000001"/>
    <n v="21487.08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Comerc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10"/>
    <n v="64.924670000000006"/>
    <n v="5522.14"/>
    <n v="0"/>
  </r>
  <r>
    <s v="E.E. Quito"/>
    <x v="2"/>
    <x v="6"/>
    <s v="Industrial"/>
    <n v="0"/>
    <n v="0"/>
    <n v="0"/>
    <n v="0"/>
  </r>
  <r>
    <s v="E.E. Quito"/>
    <x v="2"/>
    <x v="6"/>
    <s v="Otros"/>
    <n v="10"/>
    <n v="20.172000000000001"/>
    <n v="2035.53"/>
    <n v="0"/>
  </r>
  <r>
    <s v="E.E. Quito"/>
    <x v="2"/>
    <x v="6"/>
    <s v="Otros"/>
    <n v="66"/>
    <n v="395.52125000000001"/>
    <n v="27767.360000000001"/>
    <n v="22685.599999999999"/>
  </r>
  <r>
    <s v="E.E. Quito"/>
    <x v="2"/>
    <x v="6"/>
    <s v="Otros"/>
    <n v="38"/>
    <n v="68.311899999999994"/>
    <n v="5486.85"/>
    <n v="4401.58"/>
  </r>
  <r>
    <s v="E.E. Quito"/>
    <x v="2"/>
    <x v="6"/>
    <s v="Otros"/>
    <n v="272"/>
    <n v="141.22216"/>
    <n v="10375.08"/>
    <n v="7578.36"/>
  </r>
  <r>
    <s v="E.E. Quito"/>
    <x v="2"/>
    <x v="6"/>
    <s v="Alumbrado Público"/>
    <n v="1"/>
    <n v="19578.396649999999"/>
    <n v="1532248.8"/>
    <n v="1447257.75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Industrial"/>
    <n v="7"/>
    <n v="680.56110999999999"/>
    <n v="53631.61"/>
    <n v="55161.01"/>
  </r>
  <r>
    <s v="E.E. Quito"/>
    <x v="2"/>
    <x v="6"/>
    <s v="Industrial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0"/>
    <n v="0"/>
    <n v="0"/>
    <n v="0"/>
  </r>
  <r>
    <s v="E.E. Quito"/>
    <x v="2"/>
    <x v="6"/>
    <s v="Otros"/>
    <n v="2"/>
    <n v="47.527030000000003"/>
    <n v="6543.08"/>
    <n v="6543.08"/>
  </r>
  <r>
    <s v="E.E. Quito"/>
    <x v="2"/>
    <x v="6"/>
    <s v="Otros"/>
    <n v="0"/>
    <n v="0"/>
    <n v="0"/>
    <n v="0"/>
  </r>
  <r>
    <s v="E.E. Quito"/>
    <x v="2"/>
    <x v="6"/>
    <s v="Otros"/>
    <n v="129"/>
    <n v="7720.7873600000003"/>
    <n v="562778.76"/>
    <n v="625977.48"/>
  </r>
  <r>
    <s v="E.E. Quito"/>
    <x v="2"/>
    <x v="7"/>
    <s v="Otros"/>
    <n v="1"/>
    <n v="1.17927"/>
    <n v="98.34"/>
    <n v="69.19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"/>
    <n v="235.114"/>
    <n v="15077.22"/>
    <n v="15077.22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Industrial"/>
    <n v="500"/>
    <n v="33272.92196"/>
    <n v="2789269.41"/>
    <n v="2935556.26"/>
  </r>
  <r>
    <s v="E.E. Quito"/>
    <x v="2"/>
    <x v="7"/>
    <s v="Industrial"/>
    <n v="2"/>
    <n v="3.07504"/>
    <n v="384.96"/>
    <n v="434.1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"/>
    <n v="71.009709999999998"/>
    <n v="4982.6000000000004"/>
    <n v="4982.6000000000004"/>
  </r>
  <r>
    <s v="E.E. Quito"/>
    <x v="2"/>
    <x v="7"/>
    <s v="Comercial"/>
    <n v="260"/>
    <n v="11893.86709"/>
    <n v="1181683.33"/>
    <n v="1200067.96"/>
  </r>
  <r>
    <s v="E.E. Quito"/>
    <x v="2"/>
    <x v="7"/>
    <s v="Comercial"/>
    <n v="8"/>
    <n v="8.6326400000000003"/>
    <n v="1065.32"/>
    <n v="849.01"/>
  </r>
  <r>
    <s v="E.E. Quito"/>
    <x v="2"/>
    <x v="7"/>
    <s v="Otros"/>
    <n v="3"/>
    <n v="18.224039999999999"/>
    <n v="1195.75"/>
    <n v="662.7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46"/>
    <n v="11.19079"/>
    <n v="1433.98"/>
    <n v="1648.26"/>
  </r>
  <r>
    <s v="E.E. Quito"/>
    <x v="2"/>
    <x v="7"/>
    <s v="Otros"/>
    <n v="339"/>
    <n v="2406.1672699999999"/>
    <n v="211408.01"/>
    <n v="242909.06"/>
  </r>
  <r>
    <s v="E.E. Quito"/>
    <x v="2"/>
    <x v="7"/>
    <s v="Otros"/>
    <n v="2"/>
    <n v="9.6545400000000008"/>
    <n v="982.5"/>
    <n v="982.5"/>
  </r>
  <r>
    <s v="E.E. Quito"/>
    <x v="2"/>
    <x v="7"/>
    <s v="Otros"/>
    <n v="1205"/>
    <n v="1652.758"/>
    <n v="179661.93"/>
    <n v="181352.95999999999"/>
  </r>
  <r>
    <s v="E.E. Quito"/>
    <x v="2"/>
    <x v="7"/>
    <s v="Otros"/>
    <n v="8625"/>
    <n v="2122.8119000000002"/>
    <n v="184463.33"/>
    <n v="189624"/>
  </r>
  <r>
    <s v="E.E. Quito"/>
    <x v="2"/>
    <x v="7"/>
    <s v="Otros"/>
    <n v="0"/>
    <n v="0"/>
    <n v="0"/>
    <n v="0"/>
  </r>
  <r>
    <s v="E.E. Quito"/>
    <x v="2"/>
    <x v="7"/>
    <s v="Otros"/>
    <n v="48"/>
    <n v="16.38306"/>
    <n v="1274.44"/>
    <n v="1104.9100000000001"/>
  </r>
  <r>
    <s v="E.E. Quito"/>
    <x v="2"/>
    <x v="7"/>
    <s v="Otros"/>
    <n v="32"/>
    <n v="6.0077800000000003"/>
    <n v="539.03"/>
    <n v="730.66"/>
  </r>
  <r>
    <s v="E.E. Quito"/>
    <x v="2"/>
    <x v="7"/>
    <s v="Otros"/>
    <n v="0"/>
    <n v="0"/>
    <n v="0"/>
    <n v="0"/>
  </r>
  <r>
    <s v="E.E. Quito"/>
    <x v="2"/>
    <x v="7"/>
    <s v="Otros"/>
    <n v="230"/>
    <n v="65.028279999999995"/>
    <n v="4829.55"/>
    <n v="4057.13"/>
  </r>
  <r>
    <s v="E.E. Quito"/>
    <x v="2"/>
    <x v="7"/>
    <s v="Otros"/>
    <n v="236"/>
    <n v="83.763030000000001"/>
    <n v="6149.96"/>
    <n v="6112.58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4"/>
    <n v="13.037940000000001"/>
    <n v="908.96"/>
    <n v="897.93"/>
  </r>
  <r>
    <s v="E.E. Quito"/>
    <x v="2"/>
    <x v="7"/>
    <s v="Otros"/>
    <n v="0"/>
    <n v="0"/>
    <n v="0"/>
    <n v="0"/>
  </r>
  <r>
    <s v="E.E. Quito"/>
    <x v="2"/>
    <x v="7"/>
    <s v="Otros"/>
    <n v="9"/>
    <n v="12.87982"/>
    <n v="1068.54"/>
    <n v="940.56"/>
  </r>
  <r>
    <s v="E.E. Quito"/>
    <x v="2"/>
    <x v="7"/>
    <s v="Otros"/>
    <n v="26"/>
    <n v="32.925699999999999"/>
    <n v="2995.88"/>
    <n v="3496.91"/>
  </r>
  <r>
    <s v="E.E. Quito"/>
    <x v="2"/>
    <x v="7"/>
    <s v="Otros"/>
    <n v="0"/>
    <n v="0"/>
    <n v="0"/>
    <n v="0"/>
  </r>
  <r>
    <s v="E.E. Quito"/>
    <x v="2"/>
    <x v="7"/>
    <s v="Residencial"/>
    <n v="163754"/>
    <n v="27885.35123"/>
    <n v="2665606.62"/>
    <n v="1847827.82"/>
  </r>
  <r>
    <s v="E.E. Quito"/>
    <x v="2"/>
    <x v="7"/>
    <s v="Residencial"/>
    <n v="20"/>
    <n v="1.224"/>
    <n v="185.48"/>
    <n v="187.8"/>
  </r>
  <r>
    <s v="E.E. Quito"/>
    <x v="2"/>
    <x v="7"/>
    <s v="Residencial"/>
    <n v="899573"/>
    <n v="108827.21028"/>
    <n v="10685113.77"/>
    <n v="9465016.3300000001"/>
  </r>
  <r>
    <s v="E.E. Quito"/>
    <x v="2"/>
    <x v="7"/>
    <s v="Residencial"/>
    <n v="0"/>
    <n v="0"/>
    <n v="0"/>
    <n v="0"/>
  </r>
  <r>
    <s v="E.E. Quito"/>
    <x v="2"/>
    <x v="7"/>
    <s v="Alumbrado Público"/>
    <n v="0"/>
    <n v="0"/>
    <n v="0"/>
    <n v="0"/>
  </r>
  <r>
    <s v="E.E. Quito"/>
    <x v="2"/>
    <x v="7"/>
    <s v="Industrial"/>
    <n v="1412"/>
    <n v="11362.941290000001"/>
    <n v="921845.6"/>
    <n v="962159.45"/>
  </r>
  <r>
    <s v="E.E. Quito"/>
    <x v="2"/>
    <x v="7"/>
    <s v="Industrial"/>
    <n v="1221"/>
    <n v="1558.8213800000001"/>
    <n v="191376.48"/>
    <n v="199326.9"/>
  </r>
  <r>
    <s v="E.E. Quito"/>
    <x v="2"/>
    <x v="7"/>
    <s v="Industrial"/>
    <n v="9325"/>
    <n v="2781.9307199999998"/>
    <n v="223700.58"/>
    <n v="221811.85"/>
  </r>
  <r>
    <s v="E.E. Quito"/>
    <x v="2"/>
    <x v="7"/>
    <s v="Otros"/>
    <n v="9"/>
    <n v="7.9769199999999998"/>
    <n v="1334.02"/>
    <n v="1436.68"/>
  </r>
  <r>
    <s v="E.E. Quito"/>
    <x v="2"/>
    <x v="7"/>
    <s v="Otros"/>
    <n v="33"/>
    <n v="70.376310000000004"/>
    <n v="5582.02"/>
    <n v="6116.2"/>
  </r>
  <r>
    <s v="E.E. Quito"/>
    <x v="2"/>
    <x v="7"/>
    <s v="Otros"/>
    <n v="747"/>
    <n v="183.74884"/>
    <n v="12775.95"/>
    <n v="13232.63"/>
  </r>
  <r>
    <s v="E.E. Quito"/>
    <x v="2"/>
    <x v="7"/>
    <s v="Comercial"/>
    <n v="2662"/>
    <n v="18128.570670000001"/>
    <n v="1753086.8"/>
    <n v="1881146.71"/>
  </r>
  <r>
    <s v="E.E. Quito"/>
    <x v="2"/>
    <x v="7"/>
    <s v="Comercial"/>
    <n v="5555"/>
    <n v="9743.4736400000002"/>
    <n v="1110164.31"/>
    <n v="1039762.67"/>
  </r>
  <r>
    <s v="E.E. Quito"/>
    <x v="2"/>
    <x v="7"/>
    <s v="Comercial"/>
    <n v="131291"/>
    <n v="30791.133839999999"/>
    <n v="2982608.37"/>
    <n v="3040152.3"/>
  </r>
  <r>
    <s v="E.E. Quito"/>
    <x v="2"/>
    <x v="7"/>
    <s v="Otros"/>
    <n v="25"/>
    <n v="116.48147"/>
    <n v="9669.83"/>
    <n v="9040.44"/>
  </r>
  <r>
    <s v="E.E. Quito"/>
    <x v="2"/>
    <x v="7"/>
    <s v="Otros"/>
    <n v="62"/>
    <n v="82.582260000000005"/>
    <n v="8525.08"/>
    <n v="5863.81"/>
  </r>
  <r>
    <s v="E.E. Quito"/>
    <x v="2"/>
    <x v="7"/>
    <s v="Otros"/>
    <n v="26"/>
    <n v="132.85118"/>
    <n v="5332.05"/>
    <n v="4699.1899999999996"/>
  </r>
  <r>
    <s v="E.E. Quito"/>
    <x v="2"/>
    <x v="7"/>
    <s v="Otros"/>
    <n v="35"/>
    <n v="212.48378"/>
    <n v="14283.08"/>
    <n v="14644.53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1"/>
    <n v="424.94400000000002"/>
    <n v="39087.980000000003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7"/>
    <n v="38.38252"/>
    <n v="3017.98"/>
    <n v="1600.87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5"/>
    <n v="49.774419999999999"/>
    <n v="3965.99"/>
    <n v="0"/>
  </r>
  <r>
    <s v="E.E. Quito"/>
    <x v="2"/>
    <x v="7"/>
    <s v="Industrial"/>
    <n v="0"/>
    <n v="0"/>
    <n v="0"/>
    <n v="0"/>
  </r>
  <r>
    <s v="E.E. Quito"/>
    <x v="2"/>
    <x v="7"/>
    <s v="Industrial"/>
    <n v="7"/>
    <n v="654.25769000000003"/>
    <n v="51598.79"/>
    <n v="55371.76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"/>
    <n v="41.422089999999997"/>
    <n v="5952.82"/>
    <n v="5952.82"/>
  </r>
  <r>
    <s v="E.E. Quito"/>
    <x v="2"/>
    <x v="7"/>
    <s v="Otros"/>
    <n v="0"/>
    <n v="0"/>
    <n v="0"/>
    <n v="0"/>
  </r>
  <r>
    <s v="E.E. Quito"/>
    <x v="2"/>
    <x v="7"/>
    <s v="Otros"/>
    <n v="129"/>
    <n v="7503.7749800000001"/>
    <n v="551301.09"/>
    <n v="565157.96"/>
  </r>
  <r>
    <s v="E.E. Quito"/>
    <x v="2"/>
    <x v="7"/>
    <s v="Otros"/>
    <n v="1"/>
    <n v="0.80700000000000005"/>
    <n v="83.54"/>
    <n v="83.54"/>
  </r>
  <r>
    <s v="E.E. Quito"/>
    <x v="2"/>
    <x v="7"/>
    <s v="Comercial"/>
    <n v="6"/>
    <n v="524.45676000000003"/>
    <n v="51174.47"/>
    <n v="49387.31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9"/>
    <n v="691.14098999999999"/>
    <n v="44439.18"/>
    <n v="56404.160000000003"/>
  </r>
  <r>
    <s v="E.E. Quito"/>
    <x v="2"/>
    <x v="7"/>
    <s v="Otros"/>
    <n v="0"/>
    <n v="0"/>
    <n v="0"/>
    <n v="0"/>
  </r>
  <r>
    <s v="E.E. Quito"/>
    <x v="2"/>
    <x v="7"/>
    <s v="Otros"/>
    <n v="28"/>
    <n v="2685.6759400000001"/>
    <n v="171175.43"/>
    <n v="161445.89000000001"/>
  </r>
  <r>
    <s v="E.E. Quito"/>
    <x v="2"/>
    <x v="7"/>
    <s v="Otros"/>
    <n v="1"/>
    <n v="0.14993999999999999"/>
    <n v="26.85"/>
    <n v="32.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1"/>
    <n v="5.0000000000000001E-3"/>
    <n v="9.59"/>
    <n v="20.09"/>
  </r>
  <r>
    <s v="E.E. Quito"/>
    <x v="2"/>
    <x v="7"/>
    <s v="Residencial"/>
    <n v="27"/>
    <n v="2.8496999999999999"/>
    <n v="271.66000000000003"/>
    <n v="140.83000000000001"/>
  </r>
  <r>
    <s v="E.E. Quito"/>
    <x v="2"/>
    <x v="7"/>
    <s v="Otros"/>
    <n v="1"/>
    <n v="7.08779"/>
    <n v="589.91999999999996"/>
    <n v="637.16"/>
  </r>
  <r>
    <s v="E.E. Quito"/>
    <x v="2"/>
    <x v="7"/>
    <s v="Otros"/>
    <n v="5"/>
    <n v="35.131630000000001"/>
    <n v="3022.27"/>
    <n v="4279.66"/>
  </r>
  <r>
    <s v="E.E. Quito"/>
    <x v="2"/>
    <x v="7"/>
    <s v="Otros"/>
    <n v="12"/>
    <n v="41.635240000000003"/>
    <n v="3961.39"/>
    <n v="3609.94"/>
  </r>
  <r>
    <s v="E.E. Quito"/>
    <x v="2"/>
    <x v="7"/>
    <s v="Otros"/>
    <n v="76"/>
    <n v="24.861999999999998"/>
    <n v="2200.23"/>
    <n v="2709.63"/>
  </r>
  <r>
    <s v="E.E. Quito"/>
    <x v="2"/>
    <x v="7"/>
    <s v="Otros"/>
    <n v="0"/>
    <n v="0"/>
    <n v="0"/>
    <n v="0"/>
  </r>
  <r>
    <s v="E.E. Quito"/>
    <x v="2"/>
    <x v="7"/>
    <s v="Otros"/>
    <n v="26"/>
    <n v="5.96272"/>
    <n v="480.45"/>
    <n v="711.64"/>
  </r>
  <r>
    <s v="E.E. Quito"/>
    <x v="2"/>
    <x v="7"/>
    <s v="Residencial"/>
    <n v="0"/>
    <n v="0"/>
    <n v="0"/>
    <n v="0"/>
  </r>
  <r>
    <s v="E.E. Quito"/>
    <x v="2"/>
    <x v="7"/>
    <s v="Otros"/>
    <n v="14"/>
    <n v="3.109"/>
    <n v="271.27999999999997"/>
    <n v="231.3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7"/>
    <n v="159.47684000000001"/>
    <n v="13455.79"/>
    <n v="0"/>
  </r>
  <r>
    <s v="E.E. Quito"/>
    <x v="2"/>
    <x v="7"/>
    <s v="Otros"/>
    <n v="0"/>
    <n v="0"/>
    <n v="0"/>
    <n v="0"/>
  </r>
  <r>
    <s v="E.E. Quito"/>
    <x v="2"/>
    <x v="7"/>
    <s v="Residencial"/>
    <n v="0"/>
    <n v="0"/>
    <n v="0"/>
    <n v="0"/>
  </r>
  <r>
    <s v="E.E. Quito"/>
    <x v="2"/>
    <x v="7"/>
    <s v="Alumbrado Público"/>
    <n v="0"/>
    <n v="0"/>
    <n v="0"/>
    <n v="0"/>
  </r>
  <r>
    <s v="E.E. Quito"/>
    <x v="2"/>
    <x v="7"/>
    <s v="Industrial"/>
    <n v="8"/>
    <n v="72.823120000000003"/>
    <n v="5684.2"/>
    <n v="5732.7"/>
  </r>
  <r>
    <s v="E.E. Quito"/>
    <x v="2"/>
    <x v="7"/>
    <s v="Industrial"/>
    <n v="4"/>
    <n v="1.84"/>
    <n v="271.58"/>
    <n v="184.76"/>
  </r>
  <r>
    <s v="E.E. Quito"/>
    <x v="2"/>
    <x v="7"/>
    <s v="Industrial"/>
    <n v="22"/>
    <n v="8.6028599999999997"/>
    <n v="733.86"/>
    <n v="988.88"/>
  </r>
  <r>
    <s v="E.E. Quito"/>
    <x v="2"/>
    <x v="7"/>
    <s v="Otros"/>
    <n v="11"/>
    <n v="20.503260000000001"/>
    <n v="2167.8200000000002"/>
    <n v="2516.21"/>
  </r>
  <r>
    <s v="E.E. Quito"/>
    <x v="2"/>
    <x v="7"/>
    <s v="Otros"/>
    <n v="454"/>
    <n v="4083.73288"/>
    <n v="338474.55"/>
    <n v="326537.74"/>
  </r>
  <r>
    <s v="E.E. Quito"/>
    <x v="2"/>
    <x v="7"/>
    <s v="Otros"/>
    <n v="366"/>
    <n v="448.04754000000003"/>
    <n v="50839.4"/>
    <n v="49638.64"/>
  </r>
  <r>
    <s v="E.E. Quito"/>
    <x v="2"/>
    <x v="7"/>
    <s v="Industr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Comercial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2872"/>
    <n v="876.22191999999995"/>
    <n v="77052.94"/>
    <n v="69792.13"/>
  </r>
  <r>
    <s v="E.E. Quito"/>
    <x v="2"/>
    <x v="7"/>
    <s v="Otros"/>
    <n v="0"/>
    <n v="0"/>
    <n v="0"/>
    <n v="0"/>
  </r>
  <r>
    <s v="E.E. Quito"/>
    <x v="2"/>
    <x v="7"/>
    <s v="Otros"/>
    <n v="23"/>
    <n v="4.2789999999999999"/>
    <n v="314.36"/>
    <n v="274.41000000000003"/>
  </r>
  <r>
    <s v="E.E. Quito"/>
    <x v="2"/>
    <x v="7"/>
    <s v="Comercial"/>
    <n v="46"/>
    <n v="349.22843"/>
    <n v="32026.82"/>
    <n v="23873.57"/>
  </r>
  <r>
    <s v="E.E. Quito"/>
    <x v="2"/>
    <x v="7"/>
    <s v="Comercial"/>
    <n v="27"/>
    <n v="27.849979999999999"/>
    <n v="3528.11"/>
    <n v="2797.73"/>
  </r>
  <r>
    <s v="E.E. Quito"/>
    <x v="2"/>
    <x v="7"/>
    <s v="Comercial"/>
    <n v="703"/>
    <n v="252.35840999999999"/>
    <n v="24755.279999999999"/>
    <n v="20930.34"/>
  </r>
  <r>
    <s v="E.E. Quito"/>
    <x v="2"/>
    <x v="7"/>
    <s v="Otros"/>
    <n v="68"/>
    <n v="356.34769999999997"/>
    <n v="24675.32"/>
    <n v="26398.79"/>
  </r>
  <r>
    <s v="E.E. Quito"/>
    <x v="2"/>
    <x v="7"/>
    <s v="Otros"/>
    <n v="5"/>
    <n v="4.8680000000000003"/>
    <n v="322.37"/>
    <n v="25.59"/>
  </r>
  <r>
    <s v="E.E. Quito"/>
    <x v="2"/>
    <x v="7"/>
    <s v="Otros"/>
    <n v="9"/>
    <n v="12.58803"/>
    <n v="914.79"/>
    <n v="649.39"/>
  </r>
  <r>
    <s v="E.E. Quito"/>
    <x v="2"/>
    <x v="7"/>
    <s v="Otros"/>
    <n v="154"/>
    <n v="89.370959999999997"/>
    <n v="11307.36"/>
    <n v="9792.91"/>
  </r>
  <r>
    <s v="E.E. Quito"/>
    <x v="2"/>
    <x v="7"/>
    <s v="Otros"/>
    <n v="2"/>
    <n v="1.1339999999999999"/>
    <n v="46.76"/>
    <n v="47.46"/>
  </r>
  <r>
    <s v="E.E. Quito"/>
    <x v="2"/>
    <x v="7"/>
    <s v="Otros"/>
    <n v="87"/>
    <n v="398.22586000000001"/>
    <n v="27028.21"/>
    <n v="30236.81"/>
  </r>
  <r>
    <s v="E.E. Quito"/>
    <x v="2"/>
    <x v="7"/>
    <s v="Otros"/>
    <n v="55"/>
    <n v="65.210679999999996"/>
    <n v="5743.96"/>
    <n v="5704.52"/>
  </r>
  <r>
    <s v="E.E. Quito"/>
    <x v="2"/>
    <x v="7"/>
    <s v="Otros"/>
    <n v="643"/>
    <n v="284.59638000000001"/>
    <n v="21309.35"/>
    <n v="18352"/>
  </r>
  <r>
    <s v="E.E. Quito"/>
    <x v="2"/>
    <x v="7"/>
    <s v="Otros"/>
    <n v="11"/>
    <n v="21.491"/>
    <n v="2223.44"/>
    <n v="0"/>
  </r>
  <r>
    <s v="E.E. Quito"/>
    <x v="2"/>
    <x v="7"/>
    <s v="Otros"/>
    <n v="66"/>
    <n v="378.55941000000001"/>
    <n v="26711.52"/>
    <n v="30711.1"/>
  </r>
  <r>
    <s v="E.E. Quito"/>
    <x v="2"/>
    <x v="7"/>
    <s v="Otros"/>
    <n v="39"/>
    <n v="70.924599999999998"/>
    <n v="5687.77"/>
    <n v="4858.62"/>
  </r>
  <r>
    <s v="E.E. Quito"/>
    <x v="2"/>
    <x v="7"/>
    <s v="Otros"/>
    <n v="273"/>
    <n v="134.44028"/>
    <n v="9853.92"/>
    <n v="8861.2099999999991"/>
  </r>
  <r>
    <s v="E.E. Quito"/>
    <x v="2"/>
    <x v="7"/>
    <s v="Alumbrado Público"/>
    <n v="1"/>
    <n v="20240.061890000001"/>
    <n v="1506074.14"/>
    <n v="1537162.64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Industrial"/>
    <n v="1"/>
    <n v="2126.88"/>
    <n v="154718.6"/>
    <n v="154718.6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7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1"/>
    <n v="2327.1120000000001"/>
    <n v="173315.14"/>
    <n v="173315.14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0.74966999999999995"/>
    <n v="69.19"/>
    <n v="8.16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239.786"/>
    <n v="15291.06"/>
    <n v="15291.06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Industrial"/>
    <n v="500"/>
    <n v="34908.972909999997"/>
    <n v="2937613.08"/>
    <n v="2901606.54"/>
  </r>
  <r>
    <s v="E.E. Quito"/>
    <x v="2"/>
    <x v="8"/>
    <s v="Industrial"/>
    <n v="2"/>
    <n v="3.55904"/>
    <n v="434.17"/>
    <n v="330.99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"/>
    <n v="77.119540000000001"/>
    <n v="5317.08"/>
    <n v="5317.08"/>
  </r>
  <r>
    <s v="E.E. Quito"/>
    <x v="2"/>
    <x v="8"/>
    <s v="Comercial"/>
    <n v="251"/>
    <n v="11926.211230000001"/>
    <n v="1182734.68"/>
    <n v="1167577.3400000001"/>
  </r>
  <r>
    <s v="E.E. Quito"/>
    <x v="2"/>
    <x v="8"/>
    <s v="Comercial"/>
    <n v="9"/>
    <n v="7.4592999999999998"/>
    <n v="955.05"/>
    <n v="1001.37"/>
  </r>
  <r>
    <s v="E.E. Quito"/>
    <x v="2"/>
    <x v="8"/>
    <s v="Otros"/>
    <n v="3"/>
    <n v="17.401399999999999"/>
    <n v="1113.0999999999999"/>
    <n v="1515.4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43"/>
    <n v="10.851559999999999"/>
    <n v="1691.03"/>
    <n v="1205.1400000000001"/>
  </r>
  <r>
    <s v="E.E. Quito"/>
    <x v="2"/>
    <x v="8"/>
    <s v="Otros"/>
    <n v="339"/>
    <n v="2436.3996099999999"/>
    <n v="212597.2"/>
    <n v="209906.49"/>
  </r>
  <r>
    <s v="E.E. Quito"/>
    <x v="2"/>
    <x v="8"/>
    <s v="Otros"/>
    <n v="2"/>
    <n v="9.5746199999999995"/>
    <n v="983.99"/>
    <n v="983.99"/>
  </r>
  <r>
    <s v="E.E. Quito"/>
    <x v="2"/>
    <x v="8"/>
    <s v="Otros"/>
    <n v="1194"/>
    <n v="1645.16976"/>
    <n v="180523.39"/>
    <n v="179258.81"/>
  </r>
  <r>
    <s v="E.E. Quito"/>
    <x v="2"/>
    <x v="8"/>
    <s v="Otros"/>
    <n v="8583"/>
    <n v="2125.2482399999999"/>
    <n v="184848.39"/>
    <n v="186657.13"/>
  </r>
  <r>
    <s v="E.E. Quito"/>
    <x v="2"/>
    <x v="8"/>
    <s v="Otros"/>
    <n v="0"/>
    <n v="0"/>
    <n v="0"/>
    <n v="0"/>
  </r>
  <r>
    <s v="E.E. Quito"/>
    <x v="2"/>
    <x v="8"/>
    <s v="Otros"/>
    <n v="47"/>
    <n v="16.168240000000001"/>
    <n v="1263.48"/>
    <n v="1437.21"/>
  </r>
  <r>
    <s v="E.E. Quito"/>
    <x v="2"/>
    <x v="8"/>
    <s v="Otros"/>
    <n v="32"/>
    <n v="8.23522"/>
    <n v="748.24"/>
    <n v="449.34"/>
  </r>
  <r>
    <s v="E.E. Quito"/>
    <x v="2"/>
    <x v="8"/>
    <s v="Otros"/>
    <n v="0"/>
    <n v="0"/>
    <n v="0"/>
    <n v="0"/>
  </r>
  <r>
    <s v="E.E. Quito"/>
    <x v="2"/>
    <x v="8"/>
    <s v="Otros"/>
    <n v="230"/>
    <n v="56.647840000000002"/>
    <n v="4118.66"/>
    <n v="4206.13"/>
  </r>
  <r>
    <s v="E.E. Quito"/>
    <x v="2"/>
    <x v="8"/>
    <s v="Otros"/>
    <n v="233"/>
    <n v="83.969970000000004"/>
    <n v="6220.89"/>
    <n v="6101.95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4"/>
    <n v="13.614369999999999"/>
    <n v="924.78"/>
    <n v="742.19"/>
  </r>
  <r>
    <s v="E.E. Quito"/>
    <x v="2"/>
    <x v="8"/>
    <s v="Otros"/>
    <n v="0"/>
    <n v="0"/>
    <n v="0"/>
    <n v="0"/>
  </r>
  <r>
    <s v="E.E. Quito"/>
    <x v="2"/>
    <x v="8"/>
    <s v="Otros"/>
    <n v="8"/>
    <n v="7.3018999999999998"/>
    <n v="685.62"/>
    <n v="1003.85"/>
  </r>
  <r>
    <s v="E.E. Quito"/>
    <x v="2"/>
    <x v="8"/>
    <s v="Otros"/>
    <n v="27"/>
    <n v="34.853439999999999"/>
    <n v="3110.84"/>
    <n v="2564.86"/>
  </r>
  <r>
    <s v="E.E. Quito"/>
    <x v="2"/>
    <x v="8"/>
    <s v="Otros"/>
    <n v="0"/>
    <n v="0"/>
    <n v="0"/>
    <n v="0"/>
  </r>
  <r>
    <s v="E.E. Quito"/>
    <x v="2"/>
    <x v="8"/>
    <s v="Residencial"/>
    <n v="163720"/>
    <n v="27666.91819"/>
    <n v="2643826.62"/>
    <n v="1794265.17"/>
  </r>
  <r>
    <s v="E.E. Quito"/>
    <x v="2"/>
    <x v="8"/>
    <s v="Residencial"/>
    <n v="20"/>
    <n v="1.296"/>
    <n v="194.72"/>
    <n v="219.78"/>
  </r>
  <r>
    <s v="E.E. Quito"/>
    <x v="2"/>
    <x v="8"/>
    <s v="Residencial"/>
    <n v="897071"/>
    <n v="107564.73546"/>
    <n v="10656094.24"/>
    <n v="9119631.4000000004"/>
  </r>
  <r>
    <s v="E.E. Quito"/>
    <x v="2"/>
    <x v="8"/>
    <s v="Residencial"/>
    <n v="0"/>
    <n v="0"/>
    <n v="0"/>
    <n v="0"/>
  </r>
  <r>
    <s v="E.E. Quito"/>
    <x v="2"/>
    <x v="8"/>
    <s v="Alumbrado Público"/>
    <n v="0"/>
    <n v="0"/>
    <n v="0"/>
    <n v="0"/>
  </r>
  <r>
    <s v="E.E. Quito"/>
    <x v="2"/>
    <x v="8"/>
    <s v="Industrial"/>
    <n v="1418"/>
    <n v="11904.021210000001"/>
    <n v="958864.96"/>
    <n v="912723.54"/>
  </r>
  <r>
    <s v="E.E. Quito"/>
    <x v="2"/>
    <x v="8"/>
    <s v="Industrial"/>
    <n v="1215"/>
    <n v="1582.19247"/>
    <n v="196731.22"/>
    <n v="203547.44"/>
  </r>
  <r>
    <s v="E.E. Quito"/>
    <x v="2"/>
    <x v="8"/>
    <s v="Industrial"/>
    <n v="9324"/>
    <n v="2726.6376399999999"/>
    <n v="219101.11"/>
    <n v="218904.17"/>
  </r>
  <r>
    <s v="E.E. Quito"/>
    <x v="2"/>
    <x v="8"/>
    <s v="Otros"/>
    <n v="9"/>
    <n v="7.274"/>
    <n v="1214.8800000000001"/>
    <n v="1155.95"/>
  </r>
  <r>
    <s v="E.E. Quito"/>
    <x v="2"/>
    <x v="8"/>
    <s v="Otros"/>
    <n v="32"/>
    <n v="68.908259999999999"/>
    <n v="5459.45"/>
    <n v="5038.41"/>
  </r>
  <r>
    <s v="E.E. Quito"/>
    <x v="2"/>
    <x v="8"/>
    <s v="Otros"/>
    <n v="747"/>
    <n v="178.03800000000001"/>
    <n v="12445.68"/>
    <n v="12021.63"/>
  </r>
  <r>
    <s v="E.E. Quito"/>
    <x v="2"/>
    <x v="8"/>
    <s v="Comercial"/>
    <n v="2673"/>
    <n v="18452.354019999999"/>
    <n v="1777999.46"/>
    <n v="1703832.2"/>
  </r>
  <r>
    <s v="E.E. Quito"/>
    <x v="2"/>
    <x v="8"/>
    <s v="Comercial"/>
    <n v="5530"/>
    <n v="8667.1941299999999"/>
    <n v="1010100.6"/>
    <n v="987857.3"/>
  </r>
  <r>
    <s v="E.E. Quito"/>
    <x v="2"/>
    <x v="8"/>
    <s v="Comercial"/>
    <n v="131196"/>
    <n v="30528.016769999998"/>
    <n v="2960991"/>
    <n v="2883855.84"/>
  </r>
  <r>
    <s v="E.E. Quito"/>
    <x v="2"/>
    <x v="8"/>
    <s v="Otros"/>
    <n v="24"/>
    <n v="124.84596999999999"/>
    <n v="9958.64"/>
    <n v="10645.54"/>
  </r>
  <r>
    <s v="E.E. Quito"/>
    <x v="2"/>
    <x v="8"/>
    <s v="Otros"/>
    <n v="61"/>
    <n v="77.166120000000006"/>
    <n v="8030.06"/>
    <n v="7666.89"/>
  </r>
  <r>
    <s v="E.E. Quito"/>
    <x v="2"/>
    <x v="8"/>
    <s v="Otros"/>
    <n v="26"/>
    <n v="134.34797"/>
    <n v="5392.12"/>
    <n v="5492.26"/>
  </r>
  <r>
    <s v="E.E. Quito"/>
    <x v="2"/>
    <x v="8"/>
    <s v="Otros"/>
    <n v="35"/>
    <n v="223.92150000000001"/>
    <n v="14871.7"/>
    <n v="14070.58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1"/>
    <n v="438.48"/>
    <n v="40248.839999999997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7"/>
    <n v="41.32076"/>
    <n v="3097.49"/>
    <n v="3180.56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0"/>
    <n v="59.552669999999999"/>
    <n v="5292.12"/>
    <n v="0"/>
  </r>
  <r>
    <s v="E.E. Quito"/>
    <x v="2"/>
    <x v="8"/>
    <s v="Industrial"/>
    <n v="0"/>
    <n v="0"/>
    <n v="0"/>
    <n v="0"/>
  </r>
  <r>
    <s v="E.E. Quito"/>
    <x v="2"/>
    <x v="8"/>
    <s v="Industrial"/>
    <n v="7"/>
    <n v="672.53165999999999"/>
    <n v="53765.9"/>
    <n v="56302.75"/>
  </r>
  <r>
    <s v="E.E. Quito"/>
    <x v="2"/>
    <x v="8"/>
    <s v="Industr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"/>
    <n v="47.285519999999998"/>
    <n v="6588.55"/>
    <n v="6588.55"/>
  </r>
  <r>
    <s v="E.E. Quito"/>
    <x v="2"/>
    <x v="8"/>
    <s v="Otros"/>
    <n v="0"/>
    <n v="0"/>
    <n v="0"/>
    <n v="0"/>
  </r>
  <r>
    <s v="E.E. Quito"/>
    <x v="2"/>
    <x v="8"/>
    <s v="Otros"/>
    <n v="129"/>
    <n v="8196.4712799999998"/>
    <n v="595242.03"/>
    <n v="574018.18999999994"/>
  </r>
  <r>
    <s v="E.E. Quito"/>
    <x v="2"/>
    <x v="8"/>
    <s v="Otros"/>
    <n v="1"/>
    <n v="0.8"/>
    <n v="84.71"/>
    <n v="84.71"/>
  </r>
  <r>
    <s v="E.E. Quito"/>
    <x v="2"/>
    <x v="8"/>
    <s v="Comercial"/>
    <n v="6"/>
    <n v="582.64056000000005"/>
    <n v="56252.81"/>
    <n v="53269.84"/>
  </r>
  <r>
    <s v="E.E. Quito"/>
    <x v="2"/>
    <x v="8"/>
    <s v="Comercial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9"/>
    <n v="723.25517000000002"/>
    <n v="46094.21"/>
    <n v="38320.32"/>
  </r>
  <r>
    <s v="E.E. Quito"/>
    <x v="2"/>
    <x v="8"/>
    <s v="Otros"/>
    <n v="0"/>
    <n v="0"/>
    <n v="0"/>
    <n v="0"/>
  </r>
  <r>
    <s v="E.E. Quito"/>
    <x v="2"/>
    <x v="8"/>
    <s v="Otros"/>
    <n v="28"/>
    <n v="2832.97793"/>
    <n v="179917.11"/>
    <n v="183158.31"/>
  </r>
  <r>
    <s v="E.E. Quito"/>
    <x v="2"/>
    <x v="8"/>
    <s v="Otros"/>
    <n v="1"/>
    <n v="0.27744000000000002"/>
    <n v="32.4"/>
    <n v="34.840000000000003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1"/>
    <n v="1.5599999999999999E-2"/>
    <n v="10.199999999999999"/>
    <n v="0"/>
  </r>
  <r>
    <s v="E.E. Quito"/>
    <x v="2"/>
    <x v="8"/>
    <s v="Residencial"/>
    <n v="27"/>
    <n v="2.5409999999999999"/>
    <n v="247.32"/>
    <n v="269.39999999999998"/>
  </r>
  <r>
    <s v="E.E. Quito"/>
    <x v="2"/>
    <x v="8"/>
    <s v="Otros"/>
    <n v="1"/>
    <n v="7.8148400000000002"/>
    <n v="637.16"/>
    <n v="588.5"/>
  </r>
  <r>
    <s v="E.E. Quito"/>
    <x v="2"/>
    <x v="8"/>
    <s v="Otros"/>
    <n v="5"/>
    <n v="36.370240000000003"/>
    <n v="3115.28"/>
    <n v="3460.36"/>
  </r>
  <r>
    <s v="E.E. Quito"/>
    <x v="2"/>
    <x v="8"/>
    <s v="Otros"/>
    <n v="12"/>
    <n v="44.635440000000003"/>
    <n v="4237.47"/>
    <n v="3980.16"/>
  </r>
  <r>
    <s v="E.E. Quito"/>
    <x v="2"/>
    <x v="8"/>
    <s v="Otros"/>
    <n v="74"/>
    <n v="24.684999999999999"/>
    <n v="2173.35"/>
    <n v="1917.75"/>
  </r>
  <r>
    <s v="E.E. Quito"/>
    <x v="2"/>
    <x v="8"/>
    <s v="Otros"/>
    <n v="0"/>
    <n v="0"/>
    <n v="0"/>
    <n v="0"/>
  </r>
  <r>
    <s v="E.E. Quito"/>
    <x v="2"/>
    <x v="8"/>
    <s v="Otros"/>
    <n v="26"/>
    <n v="5.7115999999999998"/>
    <n v="454.67"/>
    <n v="408.07"/>
  </r>
  <r>
    <s v="E.E. Quito"/>
    <x v="2"/>
    <x v="8"/>
    <s v="Residencial"/>
    <n v="0"/>
    <n v="0"/>
    <n v="0"/>
    <n v="0"/>
  </r>
  <r>
    <s v="E.E. Quito"/>
    <x v="2"/>
    <x v="8"/>
    <s v="Otros"/>
    <n v="13"/>
    <n v="2.3039999999999998"/>
    <n v="199.42"/>
    <n v="318.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8"/>
    <s v="Otros"/>
    <n v="27"/>
    <n v="164.36519000000001"/>
    <n v="13690.42"/>
    <n v="0"/>
  </r>
  <r>
    <s v="E.E. Quito"/>
    <x v="2"/>
    <x v="8"/>
    <s v="Otros"/>
    <n v="0"/>
    <n v="0"/>
    <n v="0"/>
    <n v="0"/>
  </r>
  <r>
    <s v="E.E. Quito"/>
    <x v="2"/>
    <x v="8"/>
    <s v="Residencial"/>
    <n v="0"/>
    <n v="0"/>
    <n v="0"/>
    <n v="0"/>
  </r>
  <r>
    <s v="E.E. Quito"/>
    <x v="2"/>
    <x v="8"/>
    <s v="Alumbrado Público"/>
    <n v="0"/>
    <n v="0"/>
    <n v="0"/>
    <n v="0"/>
  </r>
  <r>
    <s v="E.E. Quito"/>
    <x v="2"/>
    <x v="8"/>
    <s v="Industrial"/>
    <n v="8"/>
    <n v="79.304379999999995"/>
    <n v="6091.26"/>
    <n v="6048.5"/>
  </r>
  <r>
    <s v="E.E. Quito"/>
    <x v="2"/>
    <x v="8"/>
    <s v="Industrial"/>
    <n v="4"/>
    <n v="1.488"/>
    <n v="181.19"/>
    <n v="292.20999999999998"/>
  </r>
  <r>
    <s v="E.E. Quito"/>
    <x v="2"/>
    <x v="8"/>
    <s v="Industrial"/>
    <n v="22"/>
    <n v="9.3844399999999997"/>
    <n v="804.75"/>
    <n v="866.77"/>
  </r>
  <r>
    <s v="E.E. Quito"/>
    <x v="2"/>
    <x v="8"/>
    <s v="Otros"/>
    <n v="11"/>
    <n v="20.722000000000001"/>
    <n v="2209.79"/>
    <n v="1978.82"/>
  </r>
  <r>
    <s v="E.E. Quito"/>
    <x v="2"/>
    <x v="8"/>
    <s v="Otros"/>
    <n v="455"/>
    <n v="4247.3378700000003"/>
    <n v="351101"/>
    <n v="330659.38"/>
  </r>
  <r>
    <s v="E.E. Quito"/>
    <x v="2"/>
    <x v="8"/>
    <s v="Otros"/>
    <n v="361"/>
    <n v="440.91566999999998"/>
    <n v="49646.82"/>
    <n v="48736.93"/>
  </r>
  <r>
    <s v="E.E. Quito"/>
    <x v="2"/>
    <x v="8"/>
    <s v="Otros"/>
    <n v="2871"/>
    <n v="973.95226000000002"/>
    <n v="85703.6"/>
    <n v="69835.570000000007"/>
  </r>
  <r>
    <s v="E.E. Quito"/>
    <x v="2"/>
    <x v="8"/>
    <s v="Otros"/>
    <n v="0"/>
    <n v="0"/>
    <n v="0"/>
    <n v="0"/>
  </r>
  <r>
    <s v="E.E. Quito"/>
    <x v="2"/>
    <x v="8"/>
    <s v="Otros"/>
    <n v="23"/>
    <n v="3.6850000000000001"/>
    <n v="269.92"/>
    <n v="279.47000000000003"/>
  </r>
  <r>
    <s v="E.E. Quito"/>
    <x v="2"/>
    <x v="8"/>
    <s v="Comercial"/>
    <n v="46"/>
    <n v="372.34654"/>
    <n v="33771.370000000003"/>
    <n v="27415.34"/>
  </r>
  <r>
    <s v="E.E. Quito"/>
    <x v="2"/>
    <x v="8"/>
    <s v="Comercial"/>
    <n v="25"/>
    <n v="28.4925"/>
    <n v="3399.3"/>
    <n v="2782.52"/>
  </r>
  <r>
    <s v="E.E. Quito"/>
    <x v="2"/>
    <x v="8"/>
    <s v="Comercial"/>
    <n v="712"/>
    <n v="254.40199999999999"/>
    <n v="24903.46"/>
    <n v="23191.7"/>
  </r>
  <r>
    <s v="E.E. Quito"/>
    <x v="2"/>
    <x v="8"/>
    <s v="Otros"/>
    <n v="69"/>
    <n v="384.41424999999998"/>
    <n v="26497.85"/>
    <n v="18743.419999999998"/>
  </r>
  <r>
    <s v="E.E. Quito"/>
    <x v="2"/>
    <x v="8"/>
    <s v="Otros"/>
    <n v="5"/>
    <n v="4.226"/>
    <n v="279.85000000000002"/>
    <n v="111.8"/>
  </r>
  <r>
    <s v="E.E. Quito"/>
    <x v="2"/>
    <x v="8"/>
    <s v="Otros"/>
    <n v="9"/>
    <n v="8.3084500000000006"/>
    <n v="645.16"/>
    <n v="805.04"/>
  </r>
  <r>
    <s v="E.E. Quito"/>
    <x v="2"/>
    <x v="8"/>
    <s v="Otros"/>
    <n v="154"/>
    <n v="69.376769999999993"/>
    <n v="9396.9500000000007"/>
    <n v="9799.7199999999993"/>
  </r>
  <r>
    <s v="E.E. Quito"/>
    <x v="2"/>
    <x v="8"/>
    <s v="Otros"/>
    <n v="2"/>
    <n v="0.93200000000000005"/>
    <n v="38.68"/>
    <n v="38.68"/>
  </r>
  <r>
    <s v="E.E. Quito"/>
    <x v="2"/>
    <x v="8"/>
    <s v="Otros"/>
    <n v="89"/>
    <n v="406.46280000000002"/>
    <n v="27439.59"/>
    <n v="26079.98"/>
  </r>
  <r>
    <s v="E.E. Quito"/>
    <x v="2"/>
    <x v="8"/>
    <s v="Otros"/>
    <n v="55"/>
    <n v="70.931100000000001"/>
    <n v="5670.17"/>
    <n v="5028.1400000000003"/>
  </r>
  <r>
    <s v="E.E. Quito"/>
    <x v="2"/>
    <x v="8"/>
    <s v="Otros"/>
    <n v="635"/>
    <n v="282.34960000000001"/>
    <n v="21221.79"/>
    <n v="18945.46"/>
  </r>
  <r>
    <s v="E.E. Quito"/>
    <x v="2"/>
    <x v="8"/>
    <s v="Otros"/>
    <n v="11"/>
    <n v="18.658999999999999"/>
    <n v="1923.77"/>
    <n v="0"/>
  </r>
  <r>
    <s v="E.E. Quito"/>
    <x v="2"/>
    <x v="8"/>
    <s v="Otros"/>
    <n v="64"/>
    <n v="389.48072999999999"/>
    <n v="27005.43"/>
    <n v="21010.95"/>
  </r>
  <r>
    <s v="E.E. Quito"/>
    <x v="2"/>
    <x v="8"/>
    <s v="Otros"/>
    <n v="38"/>
    <n v="66.747820000000004"/>
    <n v="5355.22"/>
    <n v="7615.17"/>
  </r>
  <r>
    <s v="E.E. Quito"/>
    <x v="2"/>
    <x v="8"/>
    <s v="Otros"/>
    <n v="274"/>
    <n v="139.26866000000001"/>
    <n v="10211.82"/>
    <n v="14461.64"/>
  </r>
  <r>
    <s v="E.E. Quito"/>
    <x v="2"/>
    <x v="8"/>
    <s v="Alumbrado Público"/>
    <n v="1"/>
    <n v="19549.187979999999"/>
    <n v="1502986.38"/>
    <n v="1480811.42"/>
  </r>
  <r>
    <s v="E.E. Quito"/>
    <x v="2"/>
    <x v="8"/>
    <s v="Otros"/>
    <n v="0"/>
    <n v="0"/>
    <n v="0"/>
    <n v="0"/>
  </r>
  <r>
    <s v="E.E. Quito"/>
    <x v="2"/>
    <x v="8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2"/>
    <n v="2427.37"/>
    <n v="176756.06"/>
    <n v="175618.65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2.3050000000000001E-2"/>
    <n v="8.16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215.25200000000001"/>
    <n v="13831.01"/>
    <n v="13831.0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Industrial"/>
    <n v="478"/>
    <n v="30957.877519999998"/>
    <n v="2623154.2999999998"/>
    <n v="2730869.75"/>
  </r>
  <r>
    <s v="E.E. Quito"/>
    <x v="2"/>
    <x v="9"/>
    <s v="Industrial"/>
    <n v="2"/>
    <n v="3.1687599999999998"/>
    <n v="387.64"/>
    <n v="456.8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"/>
    <n v="74.717830000000006"/>
    <n v="5143.74"/>
    <n v="5143.74"/>
  </r>
  <r>
    <s v="E.E. Quito"/>
    <x v="2"/>
    <x v="9"/>
    <s v="Comercial"/>
    <n v="241"/>
    <n v="10616.309859999999"/>
    <n v="1061210.69"/>
    <n v="1137006.72"/>
  </r>
  <r>
    <s v="E.E. Quito"/>
    <x v="2"/>
    <x v="9"/>
    <s v="Comercial"/>
    <n v="9"/>
    <n v="8.4787199999999991"/>
    <n v="1058.6099999999999"/>
    <n v="1365.59"/>
  </r>
  <r>
    <s v="E.E. Quito"/>
    <x v="2"/>
    <x v="9"/>
    <s v="Otros"/>
    <n v="3"/>
    <n v="16.248799999999999"/>
    <n v="1066.5"/>
    <n v="1384.2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39"/>
    <n v="8.3714399999999998"/>
    <n v="1127"/>
    <n v="1139.42"/>
  </r>
  <r>
    <s v="E.E. Quito"/>
    <x v="2"/>
    <x v="9"/>
    <s v="Otros"/>
    <n v="334"/>
    <n v="2178.0161899999998"/>
    <n v="193474.07"/>
    <n v="214772"/>
  </r>
  <r>
    <s v="E.E. Quito"/>
    <x v="2"/>
    <x v="9"/>
    <s v="Otros"/>
    <n v="2"/>
    <n v="8.7952100000000009"/>
    <n v="886.88"/>
    <n v="886.84"/>
  </r>
  <r>
    <s v="E.E. Quito"/>
    <x v="2"/>
    <x v="9"/>
    <s v="Otros"/>
    <n v="1199"/>
    <n v="1702.2836199999999"/>
    <n v="185132.76"/>
    <n v="191804.66"/>
  </r>
  <r>
    <s v="E.E. Quito"/>
    <x v="2"/>
    <x v="9"/>
    <s v="Otros"/>
    <n v="8619"/>
    <n v="2151.9902400000001"/>
    <n v="187290.08"/>
    <n v="197002.86"/>
  </r>
  <r>
    <s v="E.E. Quito"/>
    <x v="2"/>
    <x v="9"/>
    <s v="Otros"/>
    <n v="0"/>
    <n v="0"/>
    <n v="0"/>
    <n v="0"/>
  </r>
  <r>
    <s v="E.E. Quito"/>
    <x v="2"/>
    <x v="9"/>
    <s v="Otros"/>
    <n v="48"/>
    <n v="15.482659999999999"/>
    <n v="1217.18"/>
    <n v="1479.37"/>
  </r>
  <r>
    <s v="E.E. Quito"/>
    <x v="2"/>
    <x v="9"/>
    <s v="Otros"/>
    <n v="32"/>
    <n v="5.8571600000000004"/>
    <n v="531.17999999999995"/>
    <n v="646.11"/>
  </r>
  <r>
    <s v="E.E. Quito"/>
    <x v="2"/>
    <x v="9"/>
    <s v="Otros"/>
    <n v="0"/>
    <n v="0"/>
    <n v="0"/>
    <n v="0"/>
  </r>
  <r>
    <s v="E.E. Quito"/>
    <x v="2"/>
    <x v="9"/>
    <s v="Otros"/>
    <n v="231"/>
    <n v="56.848039999999997"/>
    <n v="4141.4399999999996"/>
    <n v="3605.12"/>
  </r>
  <r>
    <s v="E.E. Quito"/>
    <x v="2"/>
    <x v="9"/>
    <s v="Otros"/>
    <n v="241"/>
    <n v="85.865499999999997"/>
    <n v="6284.42"/>
    <n v="6310.45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4"/>
    <n v="12.015499999999999"/>
    <n v="821.89"/>
    <n v="987.52"/>
  </r>
  <r>
    <s v="E.E. Quito"/>
    <x v="2"/>
    <x v="9"/>
    <s v="Otros"/>
    <n v="0"/>
    <n v="0"/>
    <n v="0"/>
    <n v="0"/>
  </r>
  <r>
    <s v="E.E. Quito"/>
    <x v="2"/>
    <x v="9"/>
    <s v="Otros"/>
    <n v="9"/>
    <n v="12.920540000000001"/>
    <n v="1098.97"/>
    <n v="738.75"/>
  </r>
  <r>
    <s v="E.E. Quito"/>
    <x v="2"/>
    <x v="9"/>
    <s v="Otros"/>
    <n v="27"/>
    <n v="37.22222"/>
    <n v="3369.11"/>
    <n v="3263.26"/>
  </r>
  <r>
    <s v="E.E. Quito"/>
    <x v="2"/>
    <x v="9"/>
    <s v="Otros"/>
    <n v="0"/>
    <n v="0"/>
    <n v="0"/>
    <n v="0"/>
  </r>
  <r>
    <s v="E.E. Quito"/>
    <x v="2"/>
    <x v="9"/>
    <s v="Residencial"/>
    <n v="164116"/>
    <n v="27772.10239"/>
    <n v="2652091.29"/>
    <n v="2006969.05"/>
  </r>
  <r>
    <s v="E.E. Quito"/>
    <x v="2"/>
    <x v="9"/>
    <s v="Residencial"/>
    <n v="20"/>
    <n v="1.3069999999999999"/>
    <n v="196.15"/>
    <n v="229.64"/>
  </r>
  <r>
    <s v="E.E. Quito"/>
    <x v="2"/>
    <x v="9"/>
    <s v="Residencial"/>
    <n v="898614"/>
    <n v="108384.70774"/>
    <n v="10689278.619999999"/>
    <n v="10300778.58"/>
  </r>
  <r>
    <s v="E.E. Quito"/>
    <x v="2"/>
    <x v="9"/>
    <s v="Residencial"/>
    <n v="0"/>
    <n v="0"/>
    <n v="0"/>
    <n v="0"/>
  </r>
  <r>
    <s v="E.E. Quito"/>
    <x v="2"/>
    <x v="9"/>
    <s v="Alumbrado Público"/>
    <n v="0"/>
    <n v="0"/>
    <n v="0"/>
    <n v="0"/>
  </r>
  <r>
    <s v="E.E. Quito"/>
    <x v="2"/>
    <x v="9"/>
    <s v="Industrial"/>
    <n v="1429"/>
    <n v="10463.463100000001"/>
    <n v="862126.77"/>
    <n v="990896.27"/>
  </r>
  <r>
    <s v="E.E. Quito"/>
    <x v="2"/>
    <x v="9"/>
    <s v="Industrial"/>
    <n v="1239"/>
    <n v="1695.97588"/>
    <n v="208239.35"/>
    <n v="225491.49"/>
  </r>
  <r>
    <s v="E.E. Quito"/>
    <x v="2"/>
    <x v="9"/>
    <s v="Industrial"/>
    <n v="9415"/>
    <n v="2731.4909400000001"/>
    <n v="219300.87"/>
    <n v="248678.12"/>
  </r>
  <r>
    <s v="E.E. Quito"/>
    <x v="2"/>
    <x v="9"/>
    <s v="Otros"/>
    <n v="8"/>
    <n v="3.1711"/>
    <n v="776.63"/>
    <n v="795.5"/>
  </r>
  <r>
    <s v="E.E. Quito"/>
    <x v="2"/>
    <x v="9"/>
    <s v="Otros"/>
    <n v="32"/>
    <n v="65.729399999999998"/>
    <n v="5224.99"/>
    <n v="5008.2"/>
  </r>
  <r>
    <s v="E.E. Quito"/>
    <x v="2"/>
    <x v="9"/>
    <s v="Otros"/>
    <n v="746"/>
    <n v="176.26962"/>
    <n v="12420.3"/>
    <n v="13077.69"/>
  </r>
  <r>
    <s v="E.E. Quito"/>
    <x v="2"/>
    <x v="9"/>
    <s v="Comercial"/>
    <n v="2656"/>
    <n v="16585.29146"/>
    <n v="1615899.57"/>
    <n v="1905777.33"/>
  </r>
  <r>
    <s v="E.E. Quito"/>
    <x v="2"/>
    <x v="9"/>
    <s v="Comercial"/>
    <n v="5598"/>
    <n v="8731.7165000000005"/>
    <n v="1036921.24"/>
    <n v="1115162.42"/>
  </r>
  <r>
    <s v="E.E. Quito"/>
    <x v="2"/>
    <x v="9"/>
    <s v="Comercial"/>
    <n v="132071"/>
    <n v="30491.527829999999"/>
    <n v="2961796.85"/>
    <n v="3287393.63"/>
  </r>
  <r>
    <s v="E.E. Quito"/>
    <x v="2"/>
    <x v="9"/>
    <s v="Otros"/>
    <n v="25"/>
    <n v="119.21858"/>
    <n v="9696.51"/>
    <n v="14908.13"/>
  </r>
  <r>
    <s v="E.E. Quito"/>
    <x v="2"/>
    <x v="9"/>
    <s v="Otros"/>
    <n v="63"/>
    <n v="80.03698"/>
    <n v="8652.98"/>
    <n v="7231.35"/>
  </r>
  <r>
    <s v="E.E. Quito"/>
    <x v="2"/>
    <x v="9"/>
    <s v="Otros"/>
    <n v="26"/>
    <n v="115.19506"/>
    <n v="4626"/>
    <n v="5605.35"/>
  </r>
  <r>
    <s v="E.E. Quito"/>
    <x v="2"/>
    <x v="9"/>
    <s v="Otros"/>
    <n v="35"/>
    <n v="201.96574000000001"/>
    <n v="13663.9"/>
    <n v="15248.3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1"/>
    <n v="394.36799999999999"/>
    <n v="36452.65"/>
    <n v="76633.98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7"/>
    <n v="42.017859999999999"/>
    <n v="3083.68"/>
    <n v="1566.9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9"/>
    <n v="50.840020000000003"/>
    <n v="4456.58"/>
    <n v="0"/>
  </r>
  <r>
    <s v="E.E. Quito"/>
    <x v="2"/>
    <x v="9"/>
    <s v="Industrial"/>
    <n v="0"/>
    <n v="0"/>
    <n v="0"/>
    <n v="0"/>
  </r>
  <r>
    <s v="E.E. Quito"/>
    <x v="2"/>
    <x v="9"/>
    <s v="Industrial"/>
    <n v="7"/>
    <n v="584.79943000000003"/>
    <n v="46865.17"/>
    <n v="102466.02"/>
  </r>
  <r>
    <s v="E.E. Quito"/>
    <x v="2"/>
    <x v="9"/>
    <s v="Industr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"/>
    <n v="38.773389999999999"/>
    <n v="6078.19"/>
    <n v="6078.19"/>
  </r>
  <r>
    <s v="E.E. Quito"/>
    <x v="2"/>
    <x v="9"/>
    <s v="Otros"/>
    <n v="0"/>
    <n v="0"/>
    <n v="0"/>
    <n v="0"/>
  </r>
  <r>
    <s v="E.E. Quito"/>
    <x v="2"/>
    <x v="9"/>
    <s v="Otros"/>
    <n v="129"/>
    <n v="6903.9961599999997"/>
    <n v="509900.75"/>
    <n v="596165.59"/>
  </r>
  <r>
    <s v="E.E. Quito"/>
    <x v="2"/>
    <x v="9"/>
    <s v="Otros"/>
    <n v="1"/>
    <n v="0.93899999999999995"/>
    <n v="106.55"/>
    <n v="241.75"/>
  </r>
  <r>
    <s v="E.E. Quito"/>
    <x v="2"/>
    <x v="9"/>
    <s v="Comercial"/>
    <n v="6"/>
    <n v="560.32077000000004"/>
    <n v="54242.71"/>
    <n v="82454.86"/>
  </r>
  <r>
    <s v="E.E. Quito"/>
    <x v="2"/>
    <x v="9"/>
    <s v="Comercial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8"/>
    <n v="587.33028000000002"/>
    <n v="37926.800000000003"/>
    <n v="53107.51"/>
  </r>
  <r>
    <s v="E.E. Quito"/>
    <x v="2"/>
    <x v="9"/>
    <s v="Otros"/>
    <n v="0"/>
    <n v="0"/>
    <n v="0"/>
    <n v="0"/>
  </r>
  <r>
    <s v="E.E. Quito"/>
    <x v="2"/>
    <x v="9"/>
    <s v="Otros"/>
    <n v="28"/>
    <n v="2529.5317500000001"/>
    <n v="161887.34"/>
    <n v="191131.67"/>
  </r>
  <r>
    <s v="E.E. Quito"/>
    <x v="2"/>
    <x v="9"/>
    <s v="Otros"/>
    <n v="1"/>
    <n v="0.30702000000000002"/>
    <n v="34.840000000000003"/>
    <n v="22.21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1"/>
    <n v="9.4999999999999998E-3"/>
    <n v="9.89"/>
    <n v="1.62"/>
  </r>
  <r>
    <s v="E.E. Quito"/>
    <x v="2"/>
    <x v="9"/>
    <s v="Residencial"/>
    <n v="26"/>
    <n v="2.4550000000000001"/>
    <n v="239.39"/>
    <n v="210.48"/>
  </r>
  <r>
    <s v="E.E. Quito"/>
    <x v="2"/>
    <x v="9"/>
    <s v="Otros"/>
    <n v="1"/>
    <n v="7.1825799999999997"/>
    <n v="588.5"/>
    <n v="673.59"/>
  </r>
  <r>
    <s v="E.E. Quito"/>
    <x v="2"/>
    <x v="9"/>
    <s v="Otros"/>
    <n v="5"/>
    <n v="32.992539999999998"/>
    <n v="2843.53"/>
    <n v="2142.35"/>
  </r>
  <r>
    <s v="E.E. Quito"/>
    <x v="2"/>
    <x v="9"/>
    <s v="Otros"/>
    <n v="11"/>
    <n v="55.999400000000001"/>
    <n v="5336.01"/>
    <n v="2647.54"/>
  </r>
  <r>
    <s v="E.E. Quito"/>
    <x v="2"/>
    <x v="9"/>
    <s v="Otros"/>
    <n v="75"/>
    <n v="26.22"/>
    <n v="2325.5"/>
    <n v="2956.6"/>
  </r>
  <r>
    <s v="E.E. Quito"/>
    <x v="2"/>
    <x v="9"/>
    <s v="Otros"/>
    <n v="0"/>
    <n v="0"/>
    <n v="0"/>
    <n v="0"/>
  </r>
  <r>
    <s v="E.E. Quito"/>
    <x v="2"/>
    <x v="9"/>
    <s v="Otros"/>
    <n v="26"/>
    <n v="5.8105599999999997"/>
    <n v="463.22"/>
    <n v="248.12"/>
  </r>
  <r>
    <s v="E.E. Quito"/>
    <x v="2"/>
    <x v="9"/>
    <s v="Residencial"/>
    <n v="0"/>
    <n v="0"/>
    <n v="0"/>
    <n v="0"/>
  </r>
  <r>
    <s v="E.E. Quito"/>
    <x v="2"/>
    <x v="9"/>
    <s v="Otros"/>
    <n v="15"/>
    <n v="6.0990000000000002"/>
    <n v="511.59"/>
    <n v="470.34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9"/>
    <s v="Otros"/>
    <n v="27"/>
    <n v="144.65705"/>
    <n v="12177.05"/>
    <n v="0"/>
  </r>
  <r>
    <s v="E.E. Quito"/>
    <x v="2"/>
    <x v="9"/>
    <s v="Otros"/>
    <n v="0"/>
    <n v="0"/>
    <n v="0"/>
    <n v="0"/>
  </r>
  <r>
    <s v="E.E. Quito"/>
    <x v="2"/>
    <x v="9"/>
    <s v="Residencial"/>
    <n v="0"/>
    <n v="0"/>
    <n v="0"/>
    <n v="0"/>
  </r>
  <r>
    <s v="E.E. Quito"/>
    <x v="2"/>
    <x v="9"/>
    <s v="Alumbrado Público"/>
    <n v="0"/>
    <n v="0"/>
    <n v="0"/>
    <n v="0"/>
  </r>
  <r>
    <s v="E.E. Quito"/>
    <x v="2"/>
    <x v="9"/>
    <s v="Industrial"/>
    <n v="8"/>
    <n v="75.284440000000004"/>
    <n v="5708.57"/>
    <n v="9124.11"/>
  </r>
  <r>
    <s v="E.E. Quito"/>
    <x v="2"/>
    <x v="9"/>
    <s v="Industrial"/>
    <n v="4"/>
    <n v="2.3660000000000001"/>
    <n v="248.94"/>
    <n v="195.62"/>
  </r>
  <r>
    <s v="E.E. Quito"/>
    <x v="2"/>
    <x v="9"/>
    <s v="Industrial"/>
    <n v="22"/>
    <n v="7.7766599999999997"/>
    <n v="666.07"/>
    <n v="645.39"/>
  </r>
  <r>
    <s v="E.E. Quito"/>
    <x v="2"/>
    <x v="9"/>
    <s v="Otros"/>
    <n v="10"/>
    <n v="19.361440000000002"/>
    <n v="2073.69"/>
    <n v="2492.5"/>
  </r>
  <r>
    <s v="E.E. Quito"/>
    <x v="2"/>
    <x v="9"/>
    <s v="Otros"/>
    <n v="457"/>
    <n v="3743.4930199999999"/>
    <n v="313264.09000000003"/>
    <n v="487675.71"/>
  </r>
  <r>
    <s v="E.E. Quito"/>
    <x v="2"/>
    <x v="9"/>
    <s v="Otros"/>
    <n v="366"/>
    <n v="468.07337000000001"/>
    <n v="54269.57"/>
    <n v="70758.990000000005"/>
  </r>
  <r>
    <s v="E.E. Quito"/>
    <x v="2"/>
    <x v="9"/>
    <s v="Otros"/>
    <n v="2908"/>
    <n v="1047.2856300000001"/>
    <n v="92420.37"/>
    <n v="102153.51"/>
  </r>
  <r>
    <s v="E.E. Quito"/>
    <x v="2"/>
    <x v="9"/>
    <s v="Otros"/>
    <n v="0"/>
    <n v="0"/>
    <n v="0"/>
    <n v="0"/>
  </r>
  <r>
    <s v="E.E. Quito"/>
    <x v="2"/>
    <x v="9"/>
    <s v="Otros"/>
    <n v="22"/>
    <n v="3.4039999999999999"/>
    <n v="241.99"/>
    <n v="244.04"/>
  </r>
  <r>
    <s v="E.E. Quito"/>
    <x v="2"/>
    <x v="9"/>
    <s v="Comercial"/>
    <n v="45"/>
    <n v="331.19655999999998"/>
    <n v="30287.88"/>
    <n v="34800.79"/>
  </r>
  <r>
    <s v="E.E. Quito"/>
    <x v="2"/>
    <x v="9"/>
    <s v="Comercial"/>
    <n v="28"/>
    <n v="24.27122"/>
    <n v="3273.99"/>
    <n v="3402.49"/>
  </r>
  <r>
    <s v="E.E. Quito"/>
    <x v="2"/>
    <x v="9"/>
    <s v="Comercial"/>
    <n v="711"/>
    <n v="245.67917"/>
    <n v="24072.97"/>
    <n v="27877.47"/>
  </r>
  <r>
    <s v="E.E. Quito"/>
    <x v="2"/>
    <x v="9"/>
    <s v="Otros"/>
    <n v="69"/>
    <n v="370.98284999999998"/>
    <n v="25850.51"/>
    <n v="13953.51"/>
  </r>
  <r>
    <s v="E.E. Quito"/>
    <x v="2"/>
    <x v="9"/>
    <s v="Otros"/>
    <n v="6"/>
    <n v="4.5140000000000002"/>
    <n v="302.99"/>
    <n v="962.1"/>
  </r>
  <r>
    <s v="E.E. Quito"/>
    <x v="2"/>
    <x v="9"/>
    <s v="Otros"/>
    <n v="9"/>
    <n v="11.00914"/>
    <n v="809.27"/>
    <n v="646.97"/>
  </r>
  <r>
    <s v="E.E. Quito"/>
    <x v="2"/>
    <x v="9"/>
    <s v="Otros"/>
    <n v="163"/>
    <n v="83.028350000000003"/>
    <n v="11719.16"/>
    <n v="5340.44"/>
  </r>
  <r>
    <s v="E.E. Quito"/>
    <x v="2"/>
    <x v="9"/>
    <s v="Otros"/>
    <n v="2"/>
    <n v="1.02"/>
    <n v="42.2"/>
    <n v="42.2"/>
  </r>
  <r>
    <s v="E.E. Quito"/>
    <x v="2"/>
    <x v="9"/>
    <s v="Otros"/>
    <n v="89"/>
    <n v="343.93907999999999"/>
    <n v="23481.37"/>
    <n v="27126.01"/>
  </r>
  <r>
    <s v="E.E. Quito"/>
    <x v="2"/>
    <x v="9"/>
    <s v="Otros"/>
    <n v="59"/>
    <n v="101.89806"/>
    <n v="10252.33"/>
    <n v="9656.89"/>
  </r>
  <r>
    <s v="E.E. Quito"/>
    <x v="2"/>
    <x v="9"/>
    <s v="Otros"/>
    <n v="647"/>
    <n v="256.18932000000001"/>
    <n v="18854.32"/>
    <n v="16123.47"/>
  </r>
  <r>
    <s v="E.E. Quito"/>
    <x v="2"/>
    <x v="9"/>
    <s v="Otros"/>
    <n v="12"/>
    <n v="21.95"/>
    <n v="2558.29"/>
    <n v="0"/>
  </r>
  <r>
    <s v="E.E. Quito"/>
    <x v="2"/>
    <x v="9"/>
    <s v="Otros"/>
    <n v="65"/>
    <n v="352.09595000000002"/>
    <n v="24769.599999999999"/>
    <n v="23967.200000000001"/>
  </r>
  <r>
    <s v="E.E. Quito"/>
    <x v="2"/>
    <x v="9"/>
    <s v="Otros"/>
    <n v="38"/>
    <n v="65.265780000000007"/>
    <n v="5276.4"/>
    <n v="5362.23"/>
  </r>
  <r>
    <s v="E.E. Quito"/>
    <x v="2"/>
    <x v="9"/>
    <s v="Otros"/>
    <n v="277"/>
    <n v="133.07272"/>
    <n v="9669.31"/>
    <n v="12027.43"/>
  </r>
  <r>
    <s v="E.E. Quito"/>
    <x v="2"/>
    <x v="9"/>
    <s v="Alumbrado Público"/>
    <n v="1"/>
    <n v="20193.43118"/>
    <n v="1475594.07"/>
    <n v="1666838.16"/>
  </r>
  <r>
    <s v="E.E. Quito"/>
    <x v="2"/>
    <x v="9"/>
    <s v="Otros"/>
    <n v="0"/>
    <n v="0"/>
    <n v="0"/>
    <n v="0"/>
  </r>
  <r>
    <s v="E.E. Quito"/>
    <x v="2"/>
    <x v="9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2"/>
    <n v="2078.9720000000002"/>
    <n v="154600.13"/>
    <n v="154600.1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"/>
    <n v="238.244"/>
    <n v="15174.02"/>
    <n v="15174.02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Industrial"/>
    <n v="481"/>
    <n v="33350.312590000001"/>
    <n v="2792815.55"/>
    <n v="2662197.4"/>
  </r>
  <r>
    <s v="E.E. Quito"/>
    <x v="2"/>
    <x v="10"/>
    <s v="Industrial"/>
    <n v="2"/>
    <n v="3.2443200000000001"/>
    <n v="400.15"/>
    <n v="387.0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"/>
    <n v="86.484290000000001"/>
    <n v="5913.67"/>
    <n v="5913.67"/>
  </r>
  <r>
    <s v="E.E. Quito"/>
    <x v="2"/>
    <x v="10"/>
    <s v="Comercial"/>
    <n v="235"/>
    <n v="11545.04917"/>
    <n v="1142022.54"/>
    <n v="1071214.79"/>
  </r>
  <r>
    <s v="E.E. Quito"/>
    <x v="2"/>
    <x v="10"/>
    <s v="Comercial"/>
    <n v="8"/>
    <n v="8.3171400000000002"/>
    <n v="972.32"/>
    <n v="1123.71"/>
  </r>
  <r>
    <s v="E.E. Quito"/>
    <x v="2"/>
    <x v="10"/>
    <s v="Otros"/>
    <n v="3"/>
    <n v="22.335450000000002"/>
    <n v="1376.13"/>
    <n v="908.94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40"/>
    <n v="7.4689399999999999"/>
    <n v="1094.43"/>
    <n v="1271.47"/>
  </r>
  <r>
    <s v="E.E. Quito"/>
    <x v="2"/>
    <x v="10"/>
    <s v="Otros"/>
    <n v="335"/>
    <n v="2421.2904100000001"/>
    <n v="211121.44"/>
    <n v="175073.24"/>
  </r>
  <r>
    <s v="E.E. Quito"/>
    <x v="2"/>
    <x v="10"/>
    <s v="Otros"/>
    <n v="2"/>
    <n v="7.1339199999999998"/>
    <n v="768.66"/>
    <n v="768.66"/>
  </r>
  <r>
    <s v="E.E. Quito"/>
    <x v="2"/>
    <x v="10"/>
    <s v="Otros"/>
    <n v="1166"/>
    <n v="1543.1074799999999"/>
    <n v="168834.8"/>
    <n v="165942.13"/>
  </r>
  <r>
    <s v="E.E. Quito"/>
    <x v="2"/>
    <x v="10"/>
    <s v="Otros"/>
    <n v="8522"/>
    <n v="2033.06782"/>
    <n v="176795.91"/>
    <n v="178214.44"/>
  </r>
  <r>
    <s v="E.E. Quito"/>
    <x v="2"/>
    <x v="10"/>
    <s v="Otros"/>
    <n v="0"/>
    <n v="0"/>
    <n v="0"/>
    <n v="0"/>
  </r>
  <r>
    <s v="E.E. Quito"/>
    <x v="2"/>
    <x v="10"/>
    <s v="Otros"/>
    <n v="48"/>
    <n v="17.31334"/>
    <n v="1350.18"/>
    <n v="736.72"/>
  </r>
  <r>
    <s v="E.E. Quito"/>
    <x v="2"/>
    <x v="10"/>
    <s v="Otros"/>
    <n v="31"/>
    <n v="3.05694"/>
    <n v="281.64"/>
    <n v="264.20999999999998"/>
  </r>
  <r>
    <s v="E.E. Quito"/>
    <x v="2"/>
    <x v="10"/>
    <s v="Otros"/>
    <n v="0"/>
    <n v="0"/>
    <n v="0"/>
    <n v="0"/>
  </r>
  <r>
    <s v="E.E. Quito"/>
    <x v="2"/>
    <x v="10"/>
    <s v="Otros"/>
    <n v="228"/>
    <n v="44.085560000000001"/>
    <n v="3125.89"/>
    <n v="2990.68"/>
  </r>
  <r>
    <s v="E.E. Quito"/>
    <x v="2"/>
    <x v="10"/>
    <s v="Otros"/>
    <n v="236"/>
    <n v="81.176119999999997"/>
    <n v="5906"/>
    <n v="5383.51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4"/>
    <n v="11.817410000000001"/>
    <n v="808.78"/>
    <n v="686.3"/>
  </r>
  <r>
    <s v="E.E. Quito"/>
    <x v="2"/>
    <x v="10"/>
    <s v="Otros"/>
    <n v="0"/>
    <n v="0"/>
    <n v="0"/>
    <n v="0"/>
  </r>
  <r>
    <s v="E.E. Quito"/>
    <x v="2"/>
    <x v="10"/>
    <s v="Otros"/>
    <n v="8"/>
    <n v="7.0518400000000003"/>
    <n v="667.41"/>
    <n v="670.85"/>
  </r>
  <r>
    <s v="E.E. Quito"/>
    <x v="2"/>
    <x v="10"/>
    <s v="Otros"/>
    <n v="24"/>
    <n v="39.047919999999998"/>
    <n v="3449.28"/>
    <n v="3865.89"/>
  </r>
  <r>
    <s v="E.E. Quito"/>
    <x v="2"/>
    <x v="10"/>
    <s v="Otros"/>
    <n v="0"/>
    <n v="0"/>
    <n v="0"/>
    <n v="0"/>
  </r>
  <r>
    <s v="E.E. Quito"/>
    <x v="2"/>
    <x v="10"/>
    <s v="Residencial"/>
    <n v="163642"/>
    <n v="27775.03486"/>
    <n v="2650803.39"/>
    <n v="1702286.55"/>
  </r>
  <r>
    <s v="E.E. Quito"/>
    <x v="2"/>
    <x v="10"/>
    <s v="Residencial"/>
    <n v="20"/>
    <n v="1.282"/>
    <n v="192.93"/>
    <n v="123.06"/>
  </r>
  <r>
    <s v="E.E. Quito"/>
    <x v="2"/>
    <x v="10"/>
    <s v="Residencial"/>
    <n v="891239"/>
    <n v="107233.56735"/>
    <n v="10571193.359999999"/>
    <n v="8724034.9199999999"/>
  </r>
  <r>
    <s v="E.E. Quito"/>
    <x v="2"/>
    <x v="10"/>
    <s v="Residencial"/>
    <n v="0"/>
    <n v="0"/>
    <n v="0"/>
    <n v="0"/>
  </r>
  <r>
    <s v="E.E. Quito"/>
    <x v="2"/>
    <x v="10"/>
    <s v="Alumbrado Público"/>
    <n v="0"/>
    <n v="0"/>
    <n v="0"/>
    <n v="0"/>
  </r>
  <r>
    <s v="E.E. Quito"/>
    <x v="2"/>
    <x v="10"/>
    <s v="Industrial"/>
    <n v="1443"/>
    <n v="11443.23077"/>
    <n v="927666.39"/>
    <n v="845709.39"/>
  </r>
  <r>
    <s v="E.E. Quito"/>
    <x v="2"/>
    <x v="10"/>
    <s v="Industrial"/>
    <n v="1194"/>
    <n v="1601.9858099999999"/>
    <n v="192982"/>
    <n v="176532.48000000001"/>
  </r>
  <r>
    <s v="E.E. Quito"/>
    <x v="2"/>
    <x v="10"/>
    <s v="Industrial"/>
    <n v="9304"/>
    <n v="2634.8262199999999"/>
    <n v="211251.37"/>
    <n v="201218.91"/>
  </r>
  <r>
    <s v="E.E. Quito"/>
    <x v="2"/>
    <x v="10"/>
    <s v="Otros"/>
    <n v="8"/>
    <n v="2.0908000000000002"/>
    <n v="618.88"/>
    <n v="2492.1"/>
  </r>
  <r>
    <s v="E.E. Quito"/>
    <x v="2"/>
    <x v="10"/>
    <s v="Otros"/>
    <n v="32"/>
    <n v="62.811190000000003"/>
    <n v="5052.9799999999996"/>
    <n v="4567.3500000000004"/>
  </r>
  <r>
    <s v="E.E. Quito"/>
    <x v="2"/>
    <x v="10"/>
    <s v="Otros"/>
    <n v="732"/>
    <n v="149.31667999999999"/>
    <n v="10426.15"/>
    <n v="9870.02"/>
  </r>
  <r>
    <s v="E.E. Quito"/>
    <x v="2"/>
    <x v="10"/>
    <s v="Comercial"/>
    <n v="2678"/>
    <n v="17947.35831"/>
    <n v="1730538.72"/>
    <n v="1433255.31"/>
  </r>
  <r>
    <s v="E.E. Quito"/>
    <x v="2"/>
    <x v="10"/>
    <s v="Comercial"/>
    <n v="5395"/>
    <n v="8065.2997999999998"/>
    <n v="951573.39"/>
    <n v="916217.89"/>
  </r>
  <r>
    <s v="E.E. Quito"/>
    <x v="2"/>
    <x v="10"/>
    <s v="Comercial"/>
    <n v="129859"/>
    <n v="29284.734670000002"/>
    <n v="2838552.01"/>
    <n v="2690371.25"/>
  </r>
  <r>
    <s v="E.E. Quito"/>
    <x v="2"/>
    <x v="10"/>
    <s v="Otros"/>
    <n v="25"/>
    <n v="154.76338999999999"/>
    <n v="12280.38"/>
    <n v="9185.92"/>
  </r>
  <r>
    <s v="E.E. Quito"/>
    <x v="2"/>
    <x v="10"/>
    <s v="Otros"/>
    <n v="59"/>
    <n v="85.425939999999997"/>
    <n v="8647.49"/>
    <n v="7840.89"/>
  </r>
  <r>
    <s v="E.E. Quito"/>
    <x v="2"/>
    <x v="10"/>
    <s v="Otros"/>
    <n v="26"/>
    <n v="141.15047000000001"/>
    <n v="5664.22"/>
    <n v="5211.26"/>
  </r>
  <r>
    <s v="E.E. Quito"/>
    <x v="2"/>
    <x v="10"/>
    <s v="Otros"/>
    <n v="35"/>
    <n v="207.55540999999999"/>
    <n v="13837.91"/>
    <n v="12174.69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1"/>
    <n v="437.71199999999999"/>
    <n v="40181.33"/>
    <n v="40448.55000000000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7"/>
    <n v="40.717570000000002"/>
    <n v="3193.7"/>
    <n v="3756.8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9"/>
    <n v="54.160040000000002"/>
    <n v="4598.0200000000004"/>
    <n v="0"/>
  </r>
  <r>
    <s v="E.E. Quito"/>
    <x v="2"/>
    <x v="10"/>
    <s v="Industrial"/>
    <n v="0"/>
    <n v="0"/>
    <n v="0"/>
    <n v="0"/>
  </r>
  <r>
    <s v="E.E. Quito"/>
    <x v="2"/>
    <x v="10"/>
    <s v="Industrial"/>
    <n v="7"/>
    <n v="699.77437999999995"/>
    <n v="55432.78"/>
    <n v="31340.47"/>
  </r>
  <r>
    <s v="E.E. Quito"/>
    <x v="2"/>
    <x v="10"/>
    <s v="Industr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"/>
    <n v="32.730240000000002"/>
    <n v="6888.95"/>
    <n v="6888.95"/>
  </r>
  <r>
    <s v="E.E. Quito"/>
    <x v="2"/>
    <x v="10"/>
    <s v="Otros"/>
    <n v="0"/>
    <n v="0"/>
    <n v="0"/>
    <n v="0"/>
  </r>
  <r>
    <s v="E.E. Quito"/>
    <x v="2"/>
    <x v="10"/>
    <s v="Otros"/>
    <n v="129"/>
    <n v="7543.2809699999998"/>
    <n v="550441.06999999995"/>
    <n v="642496.80000000005"/>
  </r>
  <r>
    <s v="E.E. Quito"/>
    <x v="2"/>
    <x v="10"/>
    <s v="Otros"/>
    <n v="1"/>
    <n v="1.421"/>
    <n v="135.19999999999999"/>
    <n v="131.32"/>
  </r>
  <r>
    <s v="E.E. Quito"/>
    <x v="2"/>
    <x v="10"/>
    <s v="Comercial"/>
    <n v="6"/>
    <n v="546.23108000000002"/>
    <n v="53033.16"/>
    <n v="72404.06"/>
  </r>
  <r>
    <s v="E.E. Quito"/>
    <x v="2"/>
    <x v="10"/>
    <s v="Comercial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9"/>
    <n v="595.37752"/>
    <n v="37954.6"/>
    <n v="70611.460000000006"/>
  </r>
  <r>
    <s v="E.E. Quito"/>
    <x v="2"/>
    <x v="10"/>
    <s v="Otros"/>
    <n v="0"/>
    <n v="0"/>
    <n v="0"/>
    <n v="0"/>
  </r>
  <r>
    <s v="E.E. Quito"/>
    <x v="2"/>
    <x v="10"/>
    <s v="Otros"/>
    <n v="28"/>
    <n v="2752.9448000000002"/>
    <n v="174851.08"/>
    <n v="200713.5"/>
  </r>
  <r>
    <s v="E.E. Quito"/>
    <x v="2"/>
    <x v="10"/>
    <s v="Otros"/>
    <n v="1"/>
    <n v="0.11627999999999999"/>
    <n v="22.21"/>
    <n v="23.73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1"/>
    <n v="2.3E-3"/>
    <n v="1.62"/>
    <n v="1.41"/>
  </r>
  <r>
    <s v="E.E. Quito"/>
    <x v="2"/>
    <x v="10"/>
    <s v="Residencial"/>
    <n v="24"/>
    <n v="2.2770000000000001"/>
    <n v="219.43"/>
    <n v="217.11"/>
  </r>
  <r>
    <s v="E.E. Quito"/>
    <x v="2"/>
    <x v="10"/>
    <s v="Otros"/>
    <n v="1"/>
    <n v="8.2698300000000007"/>
    <n v="673.59"/>
    <n v="616.57000000000005"/>
  </r>
  <r>
    <s v="E.E. Quito"/>
    <x v="2"/>
    <x v="10"/>
    <s v="Otros"/>
    <n v="5"/>
    <n v="33.179769999999998"/>
    <n v="2841.07"/>
    <n v="2816.47"/>
  </r>
  <r>
    <s v="E.E. Quito"/>
    <x v="2"/>
    <x v="10"/>
    <s v="Otros"/>
    <n v="9"/>
    <n v="32.762360000000001"/>
    <n v="3139.84"/>
    <n v="4192.13"/>
  </r>
  <r>
    <s v="E.E. Quito"/>
    <x v="2"/>
    <x v="10"/>
    <s v="Otros"/>
    <n v="76"/>
    <n v="26.221"/>
    <n v="2322.2399999999998"/>
    <n v="1403.66"/>
  </r>
  <r>
    <s v="E.E. Quito"/>
    <x v="2"/>
    <x v="10"/>
    <s v="Otros"/>
    <n v="0"/>
    <n v="0"/>
    <n v="0"/>
    <n v="0"/>
  </r>
  <r>
    <s v="E.E. Quito"/>
    <x v="2"/>
    <x v="10"/>
    <s v="Otros"/>
    <n v="25"/>
    <n v="5.1084399999999999"/>
    <n v="409.5"/>
    <n v="798.5"/>
  </r>
  <r>
    <s v="E.E. Quito"/>
    <x v="2"/>
    <x v="10"/>
    <s v="Residencial"/>
    <n v="0"/>
    <n v="0"/>
    <n v="0"/>
    <n v="0"/>
  </r>
  <r>
    <s v="E.E. Quito"/>
    <x v="2"/>
    <x v="10"/>
    <s v="Otros"/>
    <n v="13"/>
    <n v="1.6240000000000001"/>
    <n v="139.12"/>
    <n v="111.98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2"/>
    <x v="10"/>
    <s v="Otros"/>
    <n v="27"/>
    <n v="155.71366"/>
    <n v="12931.97"/>
    <n v="0"/>
  </r>
  <r>
    <s v="E.E. Quito"/>
    <x v="2"/>
    <x v="10"/>
    <s v="Otros"/>
    <n v="0"/>
    <n v="0"/>
    <n v="0"/>
    <n v="0"/>
  </r>
  <r>
    <s v="E.E. Quito"/>
    <x v="2"/>
    <x v="10"/>
    <s v="Residencial"/>
    <n v="0"/>
    <n v="0"/>
    <n v="0"/>
    <n v="0"/>
  </r>
  <r>
    <s v="E.E. Quito"/>
    <x v="2"/>
    <x v="10"/>
    <s v="Alumbrado Público"/>
    <n v="0"/>
    <n v="0"/>
    <n v="0"/>
    <n v="0"/>
  </r>
  <r>
    <s v="E.E. Quito"/>
    <x v="2"/>
    <x v="10"/>
    <s v="Industrial"/>
    <n v="8"/>
    <n v="76.041049999999998"/>
    <n v="5819.36"/>
    <n v="6115.61"/>
  </r>
  <r>
    <s v="E.E. Quito"/>
    <x v="2"/>
    <x v="10"/>
    <s v="Industrial"/>
    <n v="4"/>
    <n v="1.6180000000000001"/>
    <n v="193.08"/>
    <n v="77.97"/>
  </r>
  <r>
    <s v="E.E. Quito"/>
    <x v="2"/>
    <x v="10"/>
    <s v="Industrial"/>
    <n v="21"/>
    <n v="7.9489999999999998"/>
    <n v="685.51"/>
    <n v="725.78"/>
  </r>
  <r>
    <s v="E.E. Quito"/>
    <x v="2"/>
    <x v="10"/>
    <s v="Otros"/>
    <n v="10"/>
    <n v="16.229479999999999"/>
    <n v="1704.49"/>
    <n v="726.27"/>
  </r>
  <r>
    <s v="E.E. Quito"/>
    <x v="2"/>
    <x v="10"/>
    <s v="Otros"/>
    <n v="455"/>
    <n v="4049.1564400000002"/>
    <n v="334046.2"/>
    <n v="341675.02"/>
  </r>
  <r>
    <s v="E.E. Quito"/>
    <x v="2"/>
    <x v="10"/>
    <s v="Otros"/>
    <n v="343"/>
    <n v="408.98831000000001"/>
    <n v="46705.93"/>
    <n v="49217.77"/>
  </r>
  <r>
    <s v="E.E. Quito"/>
    <x v="2"/>
    <x v="10"/>
    <s v="Otros"/>
    <n v="2777"/>
    <n v="892.25217999999995"/>
    <n v="78486.91"/>
    <n v="73788.95"/>
  </r>
  <r>
    <s v="E.E. Quito"/>
    <x v="2"/>
    <x v="10"/>
    <s v="Otros"/>
    <n v="0"/>
    <n v="0"/>
    <n v="0"/>
    <n v="0"/>
  </r>
  <r>
    <s v="E.E. Quito"/>
    <x v="2"/>
    <x v="10"/>
    <s v="Otros"/>
    <n v="22"/>
    <n v="3.3290000000000002"/>
    <n v="238.09"/>
    <n v="200.16"/>
  </r>
  <r>
    <s v="E.E. Quito"/>
    <x v="2"/>
    <x v="10"/>
    <s v="Comercial"/>
    <n v="46"/>
    <n v="354.09629999999999"/>
    <n v="32182.75"/>
    <n v="38761.99"/>
  </r>
  <r>
    <s v="E.E. Quito"/>
    <x v="2"/>
    <x v="10"/>
    <s v="Comercial"/>
    <n v="29"/>
    <n v="29.887119999999999"/>
    <n v="3768.89"/>
    <n v="2578.98"/>
  </r>
  <r>
    <s v="E.E. Quito"/>
    <x v="2"/>
    <x v="10"/>
    <s v="Comercial"/>
    <n v="700"/>
    <n v="234.42556999999999"/>
    <n v="22915.54"/>
    <n v="20567.71"/>
  </r>
  <r>
    <s v="E.E. Quito"/>
    <x v="2"/>
    <x v="10"/>
    <s v="Otros"/>
    <n v="68"/>
    <n v="426.67930000000001"/>
    <n v="28075.45"/>
    <n v="32062.240000000002"/>
  </r>
  <r>
    <s v="E.E. Quito"/>
    <x v="2"/>
    <x v="10"/>
    <s v="Otros"/>
    <n v="5"/>
    <n v="4.2489999999999997"/>
    <n v="281.5"/>
    <n v="1.82"/>
  </r>
  <r>
    <s v="E.E. Quito"/>
    <x v="2"/>
    <x v="10"/>
    <s v="Otros"/>
    <n v="9"/>
    <n v="8.6771799999999999"/>
    <n v="666.22"/>
    <n v="865.16"/>
  </r>
  <r>
    <s v="E.E. Quito"/>
    <x v="2"/>
    <x v="10"/>
    <s v="Otros"/>
    <n v="146"/>
    <n v="82.090860000000006"/>
    <n v="10005.379999999999"/>
    <n v="11012.71"/>
  </r>
  <r>
    <s v="E.E. Quito"/>
    <x v="2"/>
    <x v="10"/>
    <s v="Otros"/>
    <n v="2"/>
    <n v="0.95699999999999996"/>
    <n v="39.68"/>
    <n v="39.68"/>
  </r>
  <r>
    <s v="E.E. Quito"/>
    <x v="2"/>
    <x v="10"/>
    <s v="Otros"/>
    <n v="89"/>
    <n v="294.70783999999998"/>
    <n v="19764.48"/>
    <n v="23027.22"/>
  </r>
  <r>
    <s v="E.E. Quito"/>
    <x v="2"/>
    <x v="10"/>
    <s v="Otros"/>
    <n v="49"/>
    <n v="47.797060000000002"/>
    <n v="4336.83"/>
    <n v="1801.74"/>
  </r>
  <r>
    <s v="E.E. Quito"/>
    <x v="2"/>
    <x v="10"/>
    <s v="Otros"/>
    <n v="614"/>
    <n v="176.94499999999999"/>
    <n v="12361.7"/>
    <n v="7741.54"/>
  </r>
  <r>
    <s v="E.E. Quito"/>
    <x v="2"/>
    <x v="10"/>
    <s v="Otros"/>
    <n v="9"/>
    <n v="16.213999999999999"/>
    <n v="1666.01"/>
    <n v="0"/>
  </r>
  <r>
    <s v="E.E. Quito"/>
    <x v="2"/>
    <x v="10"/>
    <s v="Otros"/>
    <n v="65"/>
    <n v="380.11648000000002"/>
    <n v="26606.6"/>
    <n v="31883.63"/>
  </r>
  <r>
    <s v="E.E. Quito"/>
    <x v="2"/>
    <x v="10"/>
    <s v="Otros"/>
    <n v="40"/>
    <n v="62.549840000000003"/>
    <n v="5174.7700000000004"/>
    <n v="5469.04"/>
  </r>
  <r>
    <s v="E.E. Quito"/>
    <x v="2"/>
    <x v="10"/>
    <s v="Otros"/>
    <n v="275"/>
    <n v="131.21271999999999"/>
    <n v="9554.52"/>
    <n v="9430.14"/>
  </r>
  <r>
    <s v="E.E. Quito"/>
    <x v="2"/>
    <x v="10"/>
    <s v="Alumbrado Público"/>
    <n v="1"/>
    <n v="18195.644639999999"/>
    <n v="1472817.73"/>
    <n v="1358442.77"/>
  </r>
  <r>
    <s v="E.E. Quito"/>
    <x v="2"/>
    <x v="10"/>
    <s v="Otros"/>
    <n v="0"/>
    <n v="0"/>
    <n v="0"/>
    <n v="0"/>
  </r>
  <r>
    <s v="E.E. Quito"/>
    <x v="2"/>
    <x v="1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8"/>
    <n v="49.424120000000002"/>
    <n v="4253.8599999999997"/>
    <n v="0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2"/>
    <n v="2580.09"/>
    <n v="190736.09"/>
    <n v="190736.0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218.822"/>
    <n v="13947.64"/>
    <n v="13947.64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Industrial"/>
    <n v="446"/>
    <n v="33543.352659999997"/>
    <n v="2772465.88"/>
    <n v="2881183.81"/>
  </r>
  <r>
    <s v="E.E. Quito"/>
    <x v="3"/>
    <x v="0"/>
    <s v="Industrial"/>
    <n v="0"/>
    <n v="0"/>
    <n v="0"/>
    <n v="0"/>
  </r>
  <r>
    <s v="E.E. Quito"/>
    <x v="3"/>
    <x v="0"/>
    <s v="Industrial"/>
    <n v="7"/>
    <n v="648.50798999999995"/>
    <n v="50950.879999999997"/>
    <n v="48932.19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2"/>
    <n v="38.66301"/>
    <n v="6254.62"/>
    <n v="4091.52"/>
  </r>
  <r>
    <s v="E.E. Quito"/>
    <x v="3"/>
    <x v="0"/>
    <s v="Otros"/>
    <n v="0"/>
    <n v="0"/>
    <n v="0"/>
    <n v="0"/>
  </r>
  <r>
    <s v="E.E. Quito"/>
    <x v="3"/>
    <x v="0"/>
    <s v="Industrial"/>
    <n v="2"/>
    <n v="2.9053200000000001"/>
    <n v="357.34"/>
    <n v="722.02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3.6580300000000001"/>
    <n v="366.14"/>
    <n v="6176.7"/>
  </r>
  <r>
    <s v="E.E. Quito"/>
    <x v="3"/>
    <x v="0"/>
    <s v="Comercial"/>
    <n v="218"/>
    <n v="11085.32445"/>
    <n v="1095916.83"/>
    <n v="1109304.79"/>
  </r>
  <r>
    <s v="E.E. Quito"/>
    <x v="3"/>
    <x v="0"/>
    <s v="Comercial"/>
    <n v="7"/>
    <n v="9.0213199999999993"/>
    <n v="1117.3800000000001"/>
    <n v="1654.88"/>
  </r>
  <r>
    <s v="E.E. Quito"/>
    <x v="3"/>
    <x v="0"/>
    <s v="Otros"/>
    <n v="126"/>
    <n v="6330.3552399999999"/>
    <n v="465832.64"/>
    <n v="560664.1"/>
  </r>
  <r>
    <s v="E.E. Quito"/>
    <x v="3"/>
    <x v="0"/>
    <s v="Otros"/>
    <n v="1"/>
    <n v="1.4630000000000001"/>
    <n v="133.91999999999999"/>
    <n v="0"/>
  </r>
  <r>
    <s v="E.E. Quito"/>
    <x v="3"/>
    <x v="0"/>
    <s v="Comercial"/>
    <n v="5"/>
    <n v="501.01204000000001"/>
    <n v="48859.82"/>
    <n v="32439.83"/>
  </r>
  <r>
    <s v="E.E. Quito"/>
    <x v="3"/>
    <x v="0"/>
    <s v="Comerc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3"/>
    <n v="16.416879999999999"/>
    <n v="1086.21"/>
    <n v="1098.859999999999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35"/>
    <n v="6.2466600000000003"/>
    <n v="929.35"/>
    <n v="828.52"/>
  </r>
  <r>
    <s v="E.E. Quito"/>
    <x v="3"/>
    <x v="0"/>
    <s v="Otros"/>
    <n v="330"/>
    <n v="2459.6770999999999"/>
    <n v="213540.94"/>
    <n v="241527.7"/>
  </r>
  <r>
    <s v="E.E. Quito"/>
    <x v="3"/>
    <x v="0"/>
    <s v="Otros"/>
    <n v="19"/>
    <n v="609.54173000000003"/>
    <n v="38899.75"/>
    <n v="12682.68"/>
  </r>
  <r>
    <s v="E.E. Quito"/>
    <x v="3"/>
    <x v="0"/>
    <s v="Otros"/>
    <n v="0"/>
    <n v="0"/>
    <n v="0"/>
    <n v="0"/>
  </r>
  <r>
    <s v="E.E. Quito"/>
    <x v="3"/>
    <x v="0"/>
    <s v="Otros"/>
    <n v="28"/>
    <n v="2635.4774499999999"/>
    <n v="168083.44"/>
    <n v="168147.65"/>
  </r>
  <r>
    <s v="E.E. Quito"/>
    <x v="3"/>
    <x v="0"/>
    <s v="Otros"/>
    <n v="1"/>
    <n v="0.15504000000000001"/>
    <n v="25.82"/>
    <n v="48.27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1"/>
    <n v="0"/>
    <n v="1.41"/>
    <n v="9.24"/>
  </r>
  <r>
    <s v="E.E. Quito"/>
    <x v="3"/>
    <x v="0"/>
    <s v="Otros"/>
    <n v="2"/>
    <n v="8.6693099999999994"/>
    <n v="948.75"/>
    <n v="912.35"/>
  </r>
  <r>
    <s v="E.E. Quito"/>
    <x v="3"/>
    <x v="0"/>
    <s v="Otros"/>
    <n v="1180"/>
    <n v="1550.2831799999999"/>
    <n v="170156.19"/>
    <n v="184612.43"/>
  </r>
  <r>
    <s v="E.E. Quito"/>
    <x v="3"/>
    <x v="0"/>
    <s v="Otros"/>
    <n v="8478"/>
    <n v="2065.94578"/>
    <n v="179681.7"/>
    <n v="182446.17"/>
  </r>
  <r>
    <s v="E.E. Quito"/>
    <x v="3"/>
    <x v="0"/>
    <s v="Otros"/>
    <n v="0"/>
    <n v="0"/>
    <n v="0"/>
    <n v="0"/>
  </r>
  <r>
    <s v="E.E. Quito"/>
    <x v="3"/>
    <x v="0"/>
    <s v="Otros"/>
    <n v="50"/>
    <n v="20.244579999999999"/>
    <n v="1601.81"/>
    <n v="1481.24"/>
  </r>
  <r>
    <s v="E.E. Quito"/>
    <x v="3"/>
    <x v="0"/>
    <s v="Otros"/>
    <n v="31"/>
    <n v="3.8985799999999999"/>
    <n v="359.29"/>
    <n v="371.26"/>
  </r>
  <r>
    <s v="E.E. Quito"/>
    <x v="3"/>
    <x v="0"/>
    <s v="Otros"/>
    <n v="0"/>
    <n v="0"/>
    <n v="0"/>
    <n v="0"/>
  </r>
  <r>
    <s v="E.E. Quito"/>
    <x v="3"/>
    <x v="0"/>
    <s v="Residencial"/>
    <n v="28"/>
    <n v="3.1789999999999998"/>
    <n v="321.66000000000003"/>
    <n v="173.32"/>
  </r>
  <r>
    <s v="E.E. Quito"/>
    <x v="3"/>
    <x v="0"/>
    <s v="Otros"/>
    <n v="1"/>
    <n v="7.1703700000000001"/>
    <n v="589.5"/>
    <n v="641.96"/>
  </r>
  <r>
    <s v="E.E. Quito"/>
    <x v="3"/>
    <x v="0"/>
    <s v="Otros"/>
    <n v="5"/>
    <n v="31.370349999999998"/>
    <n v="2652.22"/>
    <n v="669.25"/>
  </r>
  <r>
    <s v="E.E. Quito"/>
    <x v="3"/>
    <x v="0"/>
    <s v="Otros"/>
    <n v="9"/>
    <n v="35.421419999999998"/>
    <n v="3455.68"/>
    <n v="4520.58"/>
  </r>
  <r>
    <s v="E.E. Quito"/>
    <x v="3"/>
    <x v="0"/>
    <s v="Otros"/>
    <n v="73"/>
    <n v="24.39"/>
    <n v="2159.5500000000002"/>
    <n v="1935.37"/>
  </r>
  <r>
    <s v="E.E. Quito"/>
    <x v="3"/>
    <x v="0"/>
    <s v="Otros"/>
    <n v="0"/>
    <n v="0"/>
    <n v="0"/>
    <n v="0"/>
  </r>
  <r>
    <s v="E.E. Quito"/>
    <x v="3"/>
    <x v="0"/>
    <s v="Otros"/>
    <n v="26"/>
    <n v="6.6816599999999999"/>
    <n v="540.62"/>
    <n v="792.2"/>
  </r>
  <r>
    <s v="E.E. Quito"/>
    <x v="3"/>
    <x v="0"/>
    <s v="Otros"/>
    <n v="233"/>
    <n v="51.413980000000002"/>
    <n v="3719.03"/>
    <n v="3581.55"/>
  </r>
  <r>
    <s v="E.E. Quito"/>
    <x v="3"/>
    <x v="0"/>
    <s v="Otros"/>
    <n v="234"/>
    <n v="77.773880000000005"/>
    <n v="5680.7"/>
    <n v="5752.91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4"/>
    <n v="9.48691"/>
    <n v="656.97"/>
    <n v="827.64"/>
  </r>
  <r>
    <s v="E.E. Quito"/>
    <x v="3"/>
    <x v="0"/>
    <s v="Otros"/>
    <n v="0"/>
    <n v="0"/>
    <n v="0"/>
    <n v="0"/>
  </r>
  <r>
    <s v="E.E. Quito"/>
    <x v="3"/>
    <x v="0"/>
    <s v="Otros"/>
    <n v="9"/>
    <n v="9.5938599999999994"/>
    <n v="862.1"/>
    <n v="606.76"/>
  </r>
  <r>
    <s v="E.E. Quito"/>
    <x v="3"/>
    <x v="0"/>
    <s v="Residencial"/>
    <n v="0"/>
    <n v="0"/>
    <n v="0"/>
    <n v="0"/>
  </r>
  <r>
    <s v="E.E. Quito"/>
    <x v="3"/>
    <x v="0"/>
    <s v="Otros"/>
    <n v="13"/>
    <n v="2.3530000000000002"/>
    <n v="198.15"/>
    <n v="160.53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26"/>
    <n v="149.45329000000001"/>
    <n v="12307.06"/>
    <n v="44.89"/>
  </r>
  <r>
    <s v="E.E. Quito"/>
    <x v="3"/>
    <x v="0"/>
    <s v="Otros"/>
    <n v="0"/>
    <n v="0"/>
    <n v="0"/>
    <n v="0"/>
  </r>
  <r>
    <s v="E.E. Quito"/>
    <x v="3"/>
    <x v="0"/>
    <s v="Residencial"/>
    <n v="0"/>
    <n v="0"/>
    <n v="0"/>
    <n v="0"/>
  </r>
  <r>
    <s v="E.E. Quito"/>
    <x v="3"/>
    <x v="0"/>
    <s v="Otros"/>
    <n v="24"/>
    <n v="32.355719999999998"/>
    <n v="2831.29"/>
    <n v="2719.02"/>
  </r>
  <r>
    <s v="E.E. Quito"/>
    <x v="3"/>
    <x v="0"/>
    <s v="Otros"/>
    <n v="0"/>
    <n v="0"/>
    <n v="0"/>
    <n v="0"/>
  </r>
  <r>
    <s v="E.E. Quito"/>
    <x v="3"/>
    <x v="0"/>
    <s v="Residencial"/>
    <n v="164072"/>
    <n v="27814.76815"/>
    <n v="2658090.0699999998"/>
    <n v="1883712.97"/>
  </r>
  <r>
    <s v="E.E. Quito"/>
    <x v="3"/>
    <x v="0"/>
    <s v="Residencial"/>
    <n v="20"/>
    <n v="1.4550000000000001"/>
    <n v="215.17"/>
    <n v="222.37"/>
  </r>
  <r>
    <s v="E.E. Quito"/>
    <x v="3"/>
    <x v="0"/>
    <s v="Residencial"/>
    <n v="888569"/>
    <n v="106971.93815"/>
    <n v="10553678.24"/>
    <n v="9578277.6799999997"/>
  </r>
  <r>
    <s v="E.E. Quito"/>
    <x v="3"/>
    <x v="0"/>
    <s v="Residencial"/>
    <n v="0"/>
    <n v="0"/>
    <n v="0"/>
    <n v="0"/>
  </r>
  <r>
    <s v="E.E. Quito"/>
    <x v="3"/>
    <x v="0"/>
    <s v="Alumbrado Público"/>
    <n v="0"/>
    <n v="0"/>
    <n v="0"/>
    <n v="0"/>
  </r>
  <r>
    <s v="E.E. Quito"/>
    <x v="3"/>
    <x v="0"/>
    <s v="Industrial"/>
    <n v="8"/>
    <n v="87.167839999999998"/>
    <n v="6754.85"/>
    <n v="4383.6000000000004"/>
  </r>
  <r>
    <s v="E.E. Quito"/>
    <x v="3"/>
    <x v="0"/>
    <s v="Industrial"/>
    <n v="5"/>
    <n v="2.3639999999999999"/>
    <n v="347.09"/>
    <n v="176.5"/>
  </r>
  <r>
    <s v="E.E. Quito"/>
    <x v="3"/>
    <x v="0"/>
    <s v="Industrial"/>
    <n v="21"/>
    <n v="9.5184999999999995"/>
    <n v="818.53"/>
    <n v="745.35"/>
  </r>
  <r>
    <s v="E.E. Quito"/>
    <x v="3"/>
    <x v="0"/>
    <s v="Otros"/>
    <n v="10"/>
    <n v="18.079460000000001"/>
    <n v="1927.92"/>
    <n v="729.26"/>
  </r>
  <r>
    <s v="E.E. Quito"/>
    <x v="3"/>
    <x v="0"/>
    <s v="Otros"/>
    <n v="453"/>
    <n v="3917.0651200000002"/>
    <n v="327035.32"/>
    <n v="435726.63"/>
  </r>
  <r>
    <s v="E.E. Quito"/>
    <x v="3"/>
    <x v="0"/>
    <s v="Otros"/>
    <n v="364"/>
    <n v="431.16329999999999"/>
    <n v="49303.39"/>
    <n v="48021.24"/>
  </r>
  <r>
    <s v="E.E. Quito"/>
    <x v="3"/>
    <x v="0"/>
    <s v="Alumbrado Público"/>
    <n v="0"/>
    <n v="0"/>
    <n v="0"/>
    <n v="0"/>
  </r>
  <r>
    <s v="E.E. Quito"/>
    <x v="3"/>
    <x v="0"/>
    <s v="Industrial"/>
    <n v="1393"/>
    <n v="10829.09547"/>
    <n v="881116.06"/>
    <n v="998913.84"/>
  </r>
  <r>
    <s v="E.E. Quito"/>
    <x v="3"/>
    <x v="0"/>
    <s v="Industrial"/>
    <n v="1194"/>
    <n v="1658.5112899999999"/>
    <n v="200440.77"/>
    <n v="199087.5"/>
  </r>
  <r>
    <s v="E.E. Quito"/>
    <x v="3"/>
    <x v="0"/>
    <s v="Industrial"/>
    <n v="9352"/>
    <n v="2783.88852"/>
    <n v="223892.77"/>
    <n v="234580.06"/>
  </r>
  <r>
    <s v="E.E. Quito"/>
    <x v="3"/>
    <x v="0"/>
    <s v="Otros"/>
    <n v="8"/>
    <n v="5.5492999999999997"/>
    <n v="995.21"/>
    <n v="1301.82"/>
  </r>
  <r>
    <s v="E.E. Quito"/>
    <x v="3"/>
    <x v="0"/>
    <s v="Otros"/>
    <n v="31"/>
    <n v="60.22063"/>
    <n v="4769.6899999999996"/>
    <n v="6672.41"/>
  </r>
  <r>
    <s v="E.E. Quito"/>
    <x v="3"/>
    <x v="0"/>
    <s v="Otros"/>
    <n v="729"/>
    <n v="171.9221"/>
    <n v="12086.92"/>
    <n v="11412.55"/>
  </r>
  <r>
    <s v="E.E. Quito"/>
    <x v="3"/>
    <x v="0"/>
    <s v="Otros"/>
    <n v="2816"/>
    <n v="865.81124999999997"/>
    <n v="76033.899999999994"/>
    <n v="67701.39"/>
  </r>
  <r>
    <s v="E.E. Quito"/>
    <x v="3"/>
    <x v="0"/>
    <s v="Otros"/>
    <n v="0"/>
    <n v="0"/>
    <n v="0"/>
    <n v="0"/>
  </r>
  <r>
    <s v="E.E. Quito"/>
    <x v="3"/>
    <x v="0"/>
    <s v="Otros"/>
    <n v="22"/>
    <n v="3.9390000000000001"/>
    <n v="284.72000000000003"/>
    <n v="290.87"/>
  </r>
  <r>
    <s v="E.E. Quito"/>
    <x v="3"/>
    <x v="0"/>
    <s v="Comercial"/>
    <n v="45"/>
    <n v="330.81241"/>
    <n v="30390.400000000001"/>
    <n v="36400.67"/>
  </r>
  <r>
    <s v="E.E. Quito"/>
    <x v="3"/>
    <x v="0"/>
    <s v="Comercial"/>
    <n v="29"/>
    <n v="27.37454"/>
    <n v="3473.07"/>
    <n v="1800.61"/>
  </r>
  <r>
    <s v="E.E. Quito"/>
    <x v="3"/>
    <x v="0"/>
    <s v="Comercial"/>
    <n v="701"/>
    <n v="238.50948"/>
    <n v="23351.62"/>
    <n v="19426.849999999999"/>
  </r>
  <r>
    <s v="E.E. Quito"/>
    <x v="3"/>
    <x v="0"/>
    <s v="Otros"/>
    <n v="64"/>
    <n v="362.09478999999999"/>
    <n v="24571"/>
    <n v="48490.87"/>
  </r>
  <r>
    <s v="E.E. Quito"/>
    <x v="3"/>
    <x v="0"/>
    <s v="Comercial"/>
    <n v="2636"/>
    <n v="17364.89098"/>
    <n v="1681345.04"/>
    <n v="1782438.01"/>
  </r>
  <r>
    <s v="E.E. Quito"/>
    <x v="3"/>
    <x v="0"/>
    <s v="Comercial"/>
    <n v="5451"/>
    <n v="8385.2993900000001"/>
    <n v="987029.3"/>
    <n v="1002799.52"/>
  </r>
  <r>
    <s v="E.E. Quito"/>
    <x v="3"/>
    <x v="0"/>
    <s v="Comercial"/>
    <n v="129757"/>
    <n v="29472.45781"/>
    <n v="2855908.75"/>
    <n v="2966017.6"/>
  </r>
  <r>
    <s v="E.E. Quito"/>
    <x v="3"/>
    <x v="0"/>
    <s v="Otros"/>
    <n v="24"/>
    <n v="114.11648"/>
    <n v="9299.7800000000007"/>
    <n v="9277.01"/>
  </r>
  <r>
    <s v="E.E. Quito"/>
    <x v="3"/>
    <x v="0"/>
    <s v="Otros"/>
    <n v="59"/>
    <n v="81.012720000000002"/>
    <n v="8566.93"/>
    <n v="9119.1"/>
  </r>
  <r>
    <s v="E.E. Quito"/>
    <x v="3"/>
    <x v="0"/>
    <s v="Otros"/>
    <n v="25"/>
    <n v="142.45490000000001"/>
    <n v="5715.7"/>
    <n v="5682.14"/>
  </r>
  <r>
    <s v="E.E. Quito"/>
    <x v="3"/>
    <x v="0"/>
    <s v="Otros"/>
    <n v="32"/>
    <n v="192.88332"/>
    <n v="12896.09"/>
    <n v="13489.49"/>
  </r>
  <r>
    <s v="E.E. Quito"/>
    <x v="3"/>
    <x v="0"/>
    <s v="Otros"/>
    <n v="4"/>
    <n v="3.056"/>
    <n v="203.73"/>
    <n v="23.93"/>
  </r>
  <r>
    <s v="E.E. Quito"/>
    <x v="3"/>
    <x v="0"/>
    <s v="Otros"/>
    <n v="9"/>
    <n v="9.9915500000000002"/>
    <n v="744.98"/>
    <n v="910.62"/>
  </r>
  <r>
    <s v="E.E. Quito"/>
    <x v="3"/>
    <x v="0"/>
    <s v="Otros"/>
    <n v="155"/>
    <n v="74.33"/>
    <n v="9771.9599999999991"/>
    <n v="15543.93"/>
  </r>
  <r>
    <s v="E.E. Quito"/>
    <x v="3"/>
    <x v="0"/>
    <s v="Otros"/>
    <n v="2"/>
    <n v="0.92600000000000005"/>
    <n v="38.44"/>
    <n v="38.44"/>
  </r>
  <r>
    <s v="E.E. Quito"/>
    <x v="3"/>
    <x v="0"/>
    <s v="Otros"/>
    <n v="73"/>
    <n v="239.1456"/>
    <n v="16162.98"/>
    <n v="16156.35"/>
  </r>
  <r>
    <s v="E.E. Quito"/>
    <x v="3"/>
    <x v="0"/>
    <s v="Otros"/>
    <n v="51"/>
    <n v="39.021740000000001"/>
    <n v="3706.9"/>
    <n v="2761.1"/>
  </r>
  <r>
    <s v="E.E. Quito"/>
    <x v="3"/>
    <x v="0"/>
    <s v="Otros"/>
    <n v="624"/>
    <n v="185.3185"/>
    <n v="13451.66"/>
    <n v="9633.58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1"/>
    <n v="402.24"/>
    <n v="37123"/>
    <n v="37123"/>
  </r>
  <r>
    <s v="E.E. Quito"/>
    <x v="3"/>
    <x v="0"/>
    <s v="Otros"/>
    <n v="9"/>
    <n v="18.722000000000001"/>
    <n v="1881.51"/>
    <n v="0"/>
  </r>
  <r>
    <s v="E.E. Quito"/>
    <x v="3"/>
    <x v="0"/>
    <s v="Otros"/>
    <n v="60"/>
    <n v="332.37448999999998"/>
    <n v="23544.5"/>
    <n v="26100.2"/>
  </r>
  <r>
    <s v="E.E. Quito"/>
    <x v="3"/>
    <x v="0"/>
    <s v="Otros"/>
    <n v="36"/>
    <n v="62.709760000000003"/>
    <n v="5100.6899999999996"/>
    <n v="7480.81"/>
  </r>
  <r>
    <s v="E.E. Quito"/>
    <x v="3"/>
    <x v="0"/>
    <s v="Otros"/>
    <n v="271"/>
    <n v="125.05692000000001"/>
    <n v="9119.27"/>
    <n v="8813.7000000000007"/>
  </r>
  <r>
    <s v="E.E. Quito"/>
    <x v="3"/>
    <x v="0"/>
    <s v="Alumbrado Público"/>
    <n v="1"/>
    <n v="20027.83123"/>
    <n v="1351503.32"/>
    <n v="1457295.69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Industrial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Otros"/>
    <n v="4"/>
    <n v="11.506019999999999"/>
    <n v="1083.53"/>
    <n v="4710.9799999999996"/>
  </r>
  <r>
    <s v="E.E. Quito"/>
    <x v="3"/>
    <x v="0"/>
    <s v="Otros"/>
    <n v="0"/>
    <n v="0"/>
    <n v="0"/>
    <n v="0"/>
  </r>
  <r>
    <s v="E.E. Quito"/>
    <x v="3"/>
    <x v="0"/>
    <s v="Otros"/>
    <n v="0"/>
    <n v="0"/>
    <n v="0"/>
    <n v="0"/>
  </r>
  <r>
    <s v="E.E. Quito"/>
    <x v="3"/>
    <x v="0"/>
    <s v="Comercial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3"/>
    <n v="2506.1060000000002"/>
    <n v="194122.71"/>
    <n v="194122.7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1"/>
    <n v="231.23400000000001"/>
    <n v="14679.72"/>
    <n v="14679.72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Industrial"/>
    <n v="447"/>
    <n v="34803.423799999997"/>
    <n v="2883278.75"/>
    <n v="3066267.57"/>
  </r>
  <r>
    <s v="E.E. Quito"/>
    <x v="3"/>
    <x v="1"/>
    <s v="Industrial"/>
    <n v="2"/>
    <n v="3.40096"/>
    <n v="415.35"/>
    <n v="50.67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91.896079999999998"/>
    <n v="6168.79"/>
    <n v="6296.56"/>
  </r>
  <r>
    <s v="E.E. Quito"/>
    <x v="3"/>
    <x v="1"/>
    <s v="Comercial"/>
    <n v="219"/>
    <n v="11627.41214"/>
    <n v="1152065"/>
    <n v="1195718.8999999999"/>
  </r>
  <r>
    <s v="E.E. Quito"/>
    <x v="3"/>
    <x v="1"/>
    <s v="Comercial"/>
    <n v="7"/>
    <n v="8.6125600000000002"/>
    <n v="1036.57"/>
    <n v="654.46"/>
  </r>
  <r>
    <s v="E.E. Quito"/>
    <x v="3"/>
    <x v="1"/>
    <s v="Otros"/>
    <n v="3"/>
    <n v="14.095689999999999"/>
    <n v="935.74"/>
    <n v="1006.53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36"/>
    <n v="5.1546900000000004"/>
    <n v="722.78"/>
    <n v="720.54"/>
  </r>
  <r>
    <s v="E.E. Quito"/>
    <x v="3"/>
    <x v="1"/>
    <s v="Otros"/>
    <n v="329"/>
    <n v="2405.62572"/>
    <n v="208501.45"/>
    <n v="195735.03"/>
  </r>
  <r>
    <s v="E.E. Quito"/>
    <x v="3"/>
    <x v="1"/>
    <s v="Otros"/>
    <n v="2"/>
    <n v="9.0101099999999992"/>
    <n v="914.57"/>
    <n v="0"/>
  </r>
  <r>
    <s v="E.E. Quito"/>
    <x v="3"/>
    <x v="1"/>
    <s v="Otros"/>
    <n v="1167"/>
    <n v="1621.4575500000001"/>
    <n v="177241.98"/>
    <n v="177945.91"/>
  </r>
  <r>
    <s v="E.E. Quito"/>
    <x v="3"/>
    <x v="1"/>
    <s v="Otros"/>
    <n v="8480"/>
    <n v="2172.43714"/>
    <n v="189066.16"/>
    <n v="170412.94"/>
  </r>
  <r>
    <s v="E.E. Quito"/>
    <x v="3"/>
    <x v="1"/>
    <s v="Otros"/>
    <n v="0"/>
    <n v="0"/>
    <n v="0"/>
    <n v="0"/>
  </r>
  <r>
    <s v="E.E. Quito"/>
    <x v="3"/>
    <x v="1"/>
    <s v="Otros"/>
    <n v="49"/>
    <n v="17.223800000000001"/>
    <n v="1350.34"/>
    <n v="1343.06"/>
  </r>
  <r>
    <s v="E.E. Quito"/>
    <x v="3"/>
    <x v="1"/>
    <s v="Otros"/>
    <n v="29"/>
    <n v="3.68174"/>
    <n v="335.37"/>
    <n v="194.67"/>
  </r>
  <r>
    <s v="E.E. Quito"/>
    <x v="3"/>
    <x v="1"/>
    <s v="Otros"/>
    <n v="0"/>
    <n v="0"/>
    <n v="0"/>
    <n v="0"/>
  </r>
  <r>
    <s v="E.E. Quito"/>
    <x v="3"/>
    <x v="1"/>
    <s v="Otros"/>
    <n v="234"/>
    <n v="49.73518"/>
    <n v="3633.04"/>
    <n v="4851.6899999999996"/>
  </r>
  <r>
    <s v="E.E. Quito"/>
    <x v="3"/>
    <x v="1"/>
    <s v="Otros"/>
    <n v="236"/>
    <n v="81.638400000000004"/>
    <n v="5999.59"/>
    <n v="6225.71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4"/>
    <n v="9.1604100000000006"/>
    <n v="641.38"/>
    <n v="621.89"/>
  </r>
  <r>
    <s v="E.E. Quito"/>
    <x v="3"/>
    <x v="1"/>
    <s v="Otros"/>
    <n v="0"/>
    <n v="0"/>
    <n v="0"/>
    <n v="0"/>
  </r>
  <r>
    <s v="E.E. Quito"/>
    <x v="3"/>
    <x v="1"/>
    <s v="Otros"/>
    <n v="9"/>
    <n v="8.8413400000000006"/>
    <n v="803.49"/>
    <n v="1316.03"/>
  </r>
  <r>
    <s v="E.E. Quito"/>
    <x v="3"/>
    <x v="1"/>
    <s v="Otros"/>
    <n v="26"/>
    <n v="35.435420000000001"/>
    <n v="3056.74"/>
    <n v="3279.87"/>
  </r>
  <r>
    <s v="E.E. Quito"/>
    <x v="3"/>
    <x v="1"/>
    <s v="Otros"/>
    <n v="0"/>
    <n v="0"/>
    <n v="0"/>
    <n v="0"/>
  </r>
  <r>
    <s v="E.E. Quito"/>
    <x v="3"/>
    <x v="1"/>
    <s v="Residencial"/>
    <n v="164283"/>
    <n v="28315.668119999998"/>
    <n v="2127278.2999999998"/>
    <n v="1897140.25"/>
  </r>
  <r>
    <s v="E.E. Quito"/>
    <x v="3"/>
    <x v="1"/>
    <s v="Residencial"/>
    <n v="20"/>
    <n v="1.484"/>
    <n v="218.9"/>
    <n v="245.32"/>
  </r>
  <r>
    <s v="E.E. Quito"/>
    <x v="3"/>
    <x v="1"/>
    <s v="Residencial"/>
    <n v="887086"/>
    <n v="110208.05197"/>
    <n v="9699020.3100000005"/>
    <n v="9596684.8300000001"/>
  </r>
  <r>
    <s v="E.E. Quito"/>
    <x v="3"/>
    <x v="1"/>
    <s v="Residencial"/>
    <n v="0"/>
    <n v="0"/>
    <n v="0"/>
    <n v="0"/>
  </r>
  <r>
    <s v="E.E. Quito"/>
    <x v="3"/>
    <x v="1"/>
    <s v="Alumbrado Público"/>
    <n v="0"/>
    <n v="0"/>
    <n v="0"/>
    <n v="0"/>
  </r>
  <r>
    <s v="E.E. Quito"/>
    <x v="3"/>
    <x v="1"/>
    <s v="Industrial"/>
    <n v="1467"/>
    <n v="12120.609930000001"/>
    <n v="978067.02"/>
    <n v="1017838.35"/>
  </r>
  <r>
    <s v="E.E. Quito"/>
    <x v="3"/>
    <x v="1"/>
    <s v="Industrial"/>
    <n v="1198"/>
    <n v="1623.16776"/>
    <n v="198959.31"/>
    <n v="201018.65"/>
  </r>
  <r>
    <s v="E.E. Quito"/>
    <x v="3"/>
    <x v="1"/>
    <s v="Industrial"/>
    <n v="9370"/>
    <n v="2852.8737599999999"/>
    <n v="230125.62"/>
    <n v="236208.27"/>
  </r>
  <r>
    <s v="E.E. Quito"/>
    <x v="3"/>
    <x v="1"/>
    <s v="Otros"/>
    <n v="8"/>
    <n v="2.4910000000000001"/>
    <n v="744.36"/>
    <n v="440.11"/>
  </r>
  <r>
    <s v="E.E. Quito"/>
    <x v="3"/>
    <x v="1"/>
    <s v="Otros"/>
    <n v="32"/>
    <n v="67.995199999999997"/>
    <n v="5377.9"/>
    <n v="4606.25"/>
  </r>
  <r>
    <s v="E.E. Quito"/>
    <x v="3"/>
    <x v="1"/>
    <s v="Otros"/>
    <n v="729"/>
    <n v="175.99997999999999"/>
    <n v="12525.83"/>
    <n v="12741.32"/>
  </r>
  <r>
    <s v="E.E. Quito"/>
    <x v="3"/>
    <x v="1"/>
    <s v="Comercial"/>
    <n v="2696"/>
    <n v="18405.13336"/>
    <n v="1772649.06"/>
    <n v="1845397.03"/>
  </r>
  <r>
    <s v="E.E. Quito"/>
    <x v="3"/>
    <x v="1"/>
    <s v="Comercial"/>
    <n v="5433"/>
    <n v="8551.6815399999996"/>
    <n v="1000215.03"/>
    <n v="1037269.76"/>
  </r>
  <r>
    <s v="E.E. Quito"/>
    <x v="3"/>
    <x v="1"/>
    <s v="Comercial"/>
    <n v="129769"/>
    <n v="30589.087680000001"/>
    <n v="2963579.47"/>
    <n v="3022618.81"/>
  </r>
  <r>
    <s v="E.E. Quito"/>
    <x v="3"/>
    <x v="1"/>
    <s v="Otros"/>
    <n v="24"/>
    <n v="123.52064"/>
    <n v="10098.81"/>
    <n v="12658.55"/>
  </r>
  <r>
    <s v="E.E. Quito"/>
    <x v="3"/>
    <x v="1"/>
    <s v="Otros"/>
    <n v="58"/>
    <n v="71.246080000000006"/>
    <n v="7604.45"/>
    <n v="7487.07"/>
  </r>
  <r>
    <s v="E.E. Quito"/>
    <x v="3"/>
    <x v="1"/>
    <s v="Otros"/>
    <n v="26"/>
    <n v="150.41229999999999"/>
    <n v="6034.68"/>
    <n v="5771.27"/>
  </r>
  <r>
    <s v="E.E. Quito"/>
    <x v="3"/>
    <x v="1"/>
    <s v="Otros"/>
    <n v="35"/>
    <n v="210.80246"/>
    <n v="14090.29"/>
    <n v="15649.4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1"/>
    <n v="443.37599999999998"/>
    <n v="40675.440000000002"/>
    <n v="40675.440000000002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7"/>
    <n v="59.57546"/>
    <n v="3937.04"/>
    <n v="4718.55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8"/>
    <n v="51.319090000000003"/>
    <n v="4292.22"/>
    <n v="0"/>
  </r>
  <r>
    <s v="E.E. Quito"/>
    <x v="3"/>
    <x v="1"/>
    <s v="Industrial"/>
    <n v="0"/>
    <n v="0"/>
    <n v="0"/>
    <n v="0"/>
  </r>
  <r>
    <s v="E.E. Quito"/>
    <x v="3"/>
    <x v="1"/>
    <s v="Industrial"/>
    <n v="7"/>
    <n v="710.19839999999999"/>
    <n v="54797.55"/>
    <n v="55389.94"/>
  </r>
  <r>
    <s v="E.E. Quito"/>
    <x v="3"/>
    <x v="1"/>
    <s v="Industr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45.84816"/>
    <n v="7074.16"/>
    <n v="7074.02"/>
  </r>
  <r>
    <s v="E.E. Quito"/>
    <x v="3"/>
    <x v="1"/>
    <s v="Otros"/>
    <n v="0"/>
    <n v="0"/>
    <n v="0"/>
    <n v="0"/>
  </r>
  <r>
    <s v="E.E. Quito"/>
    <x v="3"/>
    <x v="1"/>
    <s v="Otros"/>
    <n v="129"/>
    <n v="6938.9921400000003"/>
    <n v="507436.99"/>
    <n v="482932.96"/>
  </r>
  <r>
    <s v="E.E. Quito"/>
    <x v="3"/>
    <x v="1"/>
    <s v="Otros"/>
    <n v="1"/>
    <n v="1.4359999999999999"/>
    <n v="132.09"/>
    <n v="132.09"/>
  </r>
  <r>
    <s v="E.E. Quito"/>
    <x v="3"/>
    <x v="1"/>
    <s v="Comercial"/>
    <n v="6"/>
    <n v="523.86149999999998"/>
    <n v="50889.83"/>
    <n v="78278.28"/>
  </r>
  <r>
    <s v="E.E. Quito"/>
    <x v="3"/>
    <x v="1"/>
    <s v="Comercial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19"/>
    <n v="601.99563000000001"/>
    <n v="38311.839999999997"/>
    <n v="51206.03"/>
  </r>
  <r>
    <s v="E.E. Quito"/>
    <x v="3"/>
    <x v="1"/>
    <s v="Otros"/>
    <n v="0"/>
    <n v="0"/>
    <n v="0"/>
    <n v="0"/>
  </r>
  <r>
    <s v="E.E. Quito"/>
    <x v="3"/>
    <x v="1"/>
    <s v="Otros"/>
    <n v="27"/>
    <n v="2708.7840799999999"/>
    <n v="172196.52"/>
    <n v="179250.48"/>
  </r>
  <r>
    <s v="E.E. Quito"/>
    <x v="3"/>
    <x v="1"/>
    <s v="Otros"/>
    <n v="1"/>
    <n v="0.15606"/>
    <n v="25.59"/>
    <n v="22.1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"/>
    <n v="3.5000000000000001E-3"/>
    <n v="10.65"/>
    <n v="38.479999999999997"/>
  </r>
  <r>
    <s v="E.E. Quito"/>
    <x v="3"/>
    <x v="1"/>
    <s v="Residencial"/>
    <n v="27"/>
    <n v="3.089"/>
    <n v="312.17"/>
    <n v="199.79"/>
  </r>
  <r>
    <s v="E.E. Quito"/>
    <x v="3"/>
    <x v="1"/>
    <s v="Otros"/>
    <n v="1"/>
    <n v="7.8623900000000004"/>
    <n v="641.96"/>
    <n v="569.11"/>
  </r>
  <r>
    <s v="E.E. Quito"/>
    <x v="3"/>
    <x v="1"/>
    <s v="Otros"/>
    <n v="5"/>
    <n v="29.32752"/>
    <n v="2508.41"/>
    <n v="2186.6799999999998"/>
  </r>
  <r>
    <s v="E.E. Quito"/>
    <x v="3"/>
    <x v="1"/>
    <s v="Otros"/>
    <n v="9"/>
    <n v="39.73798"/>
    <n v="3790.06"/>
    <n v="3518.5"/>
  </r>
  <r>
    <s v="E.E. Quito"/>
    <x v="3"/>
    <x v="1"/>
    <s v="Otros"/>
    <n v="73"/>
    <n v="24.506"/>
    <n v="2170.08"/>
    <n v="2496.7399999999998"/>
  </r>
  <r>
    <s v="E.E. Quito"/>
    <x v="3"/>
    <x v="1"/>
    <s v="Otros"/>
    <n v="0"/>
    <n v="0"/>
    <n v="0"/>
    <n v="0"/>
  </r>
  <r>
    <s v="E.E. Quito"/>
    <x v="3"/>
    <x v="1"/>
    <s v="Otros"/>
    <n v="27"/>
    <n v="7.6906600000000003"/>
    <n v="615.99"/>
    <n v="319.74"/>
  </r>
  <r>
    <s v="E.E. Quito"/>
    <x v="3"/>
    <x v="1"/>
    <s v="Residencial"/>
    <n v="0"/>
    <n v="0"/>
    <n v="0"/>
    <n v="0"/>
  </r>
  <r>
    <s v="E.E. Quito"/>
    <x v="3"/>
    <x v="1"/>
    <s v="Otros"/>
    <n v="13"/>
    <n v="2.0339999999999998"/>
    <n v="170.24"/>
    <n v="93.36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1"/>
    <s v="Otros"/>
    <n v="27"/>
    <n v="151.84306000000001"/>
    <n v="12761.02"/>
    <n v="0"/>
  </r>
  <r>
    <s v="E.E. Quito"/>
    <x v="3"/>
    <x v="1"/>
    <s v="Otros"/>
    <n v="0"/>
    <n v="0"/>
    <n v="0"/>
    <n v="0"/>
  </r>
  <r>
    <s v="E.E. Quito"/>
    <x v="3"/>
    <x v="1"/>
    <s v="Residencial"/>
    <n v="0"/>
    <n v="0"/>
    <n v="0"/>
    <n v="0"/>
  </r>
  <r>
    <s v="E.E. Quito"/>
    <x v="3"/>
    <x v="1"/>
    <s v="Alumbrado Público"/>
    <n v="0"/>
    <n v="0"/>
    <n v="0"/>
    <n v="0"/>
  </r>
  <r>
    <s v="E.E. Quito"/>
    <x v="3"/>
    <x v="1"/>
    <s v="Industrial"/>
    <n v="8"/>
    <n v="84.905820000000006"/>
    <n v="6488.82"/>
    <n v="6462.84"/>
  </r>
  <r>
    <s v="E.E. Quito"/>
    <x v="3"/>
    <x v="1"/>
    <s v="Industrial"/>
    <n v="3"/>
    <n v="1.5680000000000001"/>
    <n v="197.99"/>
    <n v="328.73"/>
  </r>
  <r>
    <s v="E.E. Quito"/>
    <x v="3"/>
    <x v="1"/>
    <s v="Industrial"/>
    <n v="22"/>
    <n v="9.3055400000000006"/>
    <n v="792.5"/>
    <n v="855.73"/>
  </r>
  <r>
    <s v="E.E. Quito"/>
    <x v="3"/>
    <x v="1"/>
    <s v="Otros"/>
    <n v="11"/>
    <n v="23.357939999999999"/>
    <n v="2384.86"/>
    <n v="1566.22"/>
  </r>
  <r>
    <s v="E.E. Quito"/>
    <x v="3"/>
    <x v="1"/>
    <s v="Otros"/>
    <n v="454"/>
    <n v="4075.81185"/>
    <n v="337993.39"/>
    <n v="355347.05"/>
  </r>
  <r>
    <s v="E.E. Quito"/>
    <x v="3"/>
    <x v="1"/>
    <s v="Otros"/>
    <n v="362"/>
    <n v="428.13371000000001"/>
    <n v="48614.59"/>
    <n v="43425.18"/>
  </r>
  <r>
    <s v="E.E. Quito"/>
    <x v="3"/>
    <x v="1"/>
    <s v="Otros"/>
    <n v="2821"/>
    <n v="916.70983999999999"/>
    <n v="80665.5"/>
    <n v="75104.509999999995"/>
  </r>
  <r>
    <s v="E.E. Quito"/>
    <x v="3"/>
    <x v="1"/>
    <s v="Otros"/>
    <n v="0"/>
    <n v="0"/>
    <n v="0"/>
    <n v="0"/>
  </r>
  <r>
    <s v="E.E. Quito"/>
    <x v="3"/>
    <x v="1"/>
    <s v="Otros"/>
    <n v="22"/>
    <n v="3.4590000000000001"/>
    <n v="244.45"/>
    <n v="244.12"/>
  </r>
  <r>
    <s v="E.E. Quito"/>
    <x v="3"/>
    <x v="1"/>
    <s v="Comercial"/>
    <n v="46"/>
    <n v="359.37310000000002"/>
    <n v="32834.28"/>
    <n v="38819.22"/>
  </r>
  <r>
    <s v="E.E. Quito"/>
    <x v="3"/>
    <x v="1"/>
    <s v="Comercial"/>
    <n v="30"/>
    <n v="27.711279999999999"/>
    <n v="3540.78"/>
    <n v="3429.36"/>
  </r>
  <r>
    <s v="E.E. Quito"/>
    <x v="3"/>
    <x v="1"/>
    <s v="Comercial"/>
    <n v="706"/>
    <n v="246.01706999999999"/>
    <n v="24088.37"/>
    <n v="23275.119999999999"/>
  </r>
  <r>
    <s v="E.E. Quito"/>
    <x v="3"/>
    <x v="1"/>
    <s v="Otros"/>
    <n v="68"/>
    <n v="461.20296000000002"/>
    <n v="30464.68"/>
    <n v="26841.58"/>
  </r>
  <r>
    <s v="E.E. Quito"/>
    <x v="3"/>
    <x v="1"/>
    <s v="Otros"/>
    <n v="5"/>
    <n v="3.714"/>
    <n v="247.19"/>
    <n v="22.8"/>
  </r>
  <r>
    <s v="E.E. Quito"/>
    <x v="3"/>
    <x v="1"/>
    <s v="Otros"/>
    <n v="9"/>
    <n v="12.28171"/>
    <n v="891.56"/>
    <n v="1192.8"/>
  </r>
  <r>
    <s v="E.E. Quito"/>
    <x v="3"/>
    <x v="1"/>
    <s v="Otros"/>
    <n v="150"/>
    <n v="82.116529999999997"/>
    <n v="10646.38"/>
    <n v="7671.34"/>
  </r>
  <r>
    <s v="E.E. Quito"/>
    <x v="3"/>
    <x v="1"/>
    <s v="Otros"/>
    <n v="2"/>
    <n v="0.84199999999999997"/>
    <n v="35.08"/>
    <n v="35.08"/>
  </r>
  <r>
    <s v="E.E. Quito"/>
    <x v="3"/>
    <x v="1"/>
    <s v="Otros"/>
    <n v="86"/>
    <n v="260.69947999999999"/>
    <n v="17475.27"/>
    <n v="24530.02"/>
  </r>
  <r>
    <s v="E.E. Quito"/>
    <x v="3"/>
    <x v="1"/>
    <s v="Otros"/>
    <n v="50"/>
    <n v="24.15156"/>
    <n v="2591.6"/>
    <n v="4613.7700000000004"/>
  </r>
  <r>
    <s v="E.E. Quito"/>
    <x v="3"/>
    <x v="1"/>
    <s v="Otros"/>
    <n v="624"/>
    <n v="156.47087999999999"/>
    <n v="11140.39"/>
    <n v="8335.69"/>
  </r>
  <r>
    <s v="E.E. Quito"/>
    <x v="3"/>
    <x v="1"/>
    <s v="Otros"/>
    <n v="8"/>
    <n v="15.956"/>
    <n v="1611.02"/>
    <n v="0"/>
  </r>
  <r>
    <s v="E.E. Quito"/>
    <x v="3"/>
    <x v="1"/>
    <s v="Otros"/>
    <n v="63"/>
    <n v="384.17986999999999"/>
    <n v="26640.58"/>
    <n v="34873.760000000002"/>
  </r>
  <r>
    <s v="E.E. Quito"/>
    <x v="3"/>
    <x v="1"/>
    <s v="Otros"/>
    <n v="35"/>
    <n v="54.639899999999997"/>
    <n v="4521.0200000000004"/>
    <n v="6436.16"/>
  </r>
  <r>
    <s v="E.E. Quito"/>
    <x v="3"/>
    <x v="1"/>
    <s v="Otros"/>
    <n v="274"/>
    <n v="127.7748"/>
    <n v="9369.27"/>
    <n v="10297.09"/>
  </r>
  <r>
    <s v="E.E. Quito"/>
    <x v="3"/>
    <x v="1"/>
    <s v="Alumbrado Público"/>
    <n v="1"/>
    <n v="19331.150389999999"/>
    <n v="1273024.46"/>
    <n v="1573377.19"/>
  </r>
  <r>
    <s v="E.E. Quito"/>
    <x v="3"/>
    <x v="1"/>
    <s v="Otros"/>
    <n v="0"/>
    <n v="0"/>
    <n v="0"/>
    <n v="0"/>
  </r>
  <r>
    <s v="E.E. Quito"/>
    <x v="3"/>
    <x v="1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3"/>
    <n v="3134.3359999999998"/>
    <n v="241289.75"/>
    <n v="241289.75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1"/>
    <n v="228.11600000000001"/>
    <n v="14586.84"/>
    <n v="14586.84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Industrial"/>
    <n v="438"/>
    <n v="33575.710859999999"/>
    <n v="2825009.72"/>
    <n v="2636887.46"/>
  </r>
  <r>
    <s v="E.E. Quito"/>
    <x v="3"/>
    <x v="2"/>
    <s v="Industrial"/>
    <n v="2"/>
    <n v="3.5301800000000001"/>
    <n v="429.47"/>
    <n v="429.47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91.368369999999999"/>
    <n v="6231.55"/>
    <n v="6165.87"/>
  </r>
  <r>
    <s v="E.E. Quito"/>
    <x v="3"/>
    <x v="2"/>
    <s v="Comercial"/>
    <n v="217"/>
    <n v="11077.709639999999"/>
    <n v="1099157.81"/>
    <n v="1100349.6100000001"/>
  </r>
  <r>
    <s v="E.E. Quito"/>
    <x v="3"/>
    <x v="2"/>
    <s v="Comercial"/>
    <n v="7"/>
    <n v="7.4284600000000003"/>
    <n v="926.41"/>
    <n v="934.45"/>
  </r>
  <r>
    <s v="E.E. Quito"/>
    <x v="3"/>
    <x v="2"/>
    <s v="Otros"/>
    <n v="3"/>
    <n v="11.211"/>
    <n v="767.26"/>
    <n v="1.41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33"/>
    <n v="6.0583900000000002"/>
    <n v="775.39"/>
    <n v="999.88"/>
  </r>
  <r>
    <s v="E.E. Quito"/>
    <x v="3"/>
    <x v="2"/>
    <s v="Otros"/>
    <n v="330"/>
    <n v="2324.3971499999998"/>
    <n v="203460.83"/>
    <n v="216664.08"/>
  </r>
  <r>
    <s v="E.E. Quito"/>
    <x v="3"/>
    <x v="2"/>
    <s v="Otros"/>
    <n v="2"/>
    <n v="8.5710099999999994"/>
    <n v="895.89"/>
    <n v="1789.99"/>
  </r>
  <r>
    <s v="E.E. Quito"/>
    <x v="3"/>
    <x v="2"/>
    <s v="Otros"/>
    <n v="1166"/>
    <n v="1563.6123600000001"/>
    <n v="176478.45"/>
    <n v="174931.72"/>
  </r>
  <r>
    <s v="E.E. Quito"/>
    <x v="3"/>
    <x v="2"/>
    <s v="Otros"/>
    <n v="8465"/>
    <n v="2040.55898"/>
    <n v="177288.07"/>
    <n v="173814.42"/>
  </r>
  <r>
    <s v="E.E. Quito"/>
    <x v="3"/>
    <x v="2"/>
    <s v="Otros"/>
    <n v="0"/>
    <n v="0"/>
    <n v="0"/>
    <n v="0"/>
  </r>
  <r>
    <s v="E.E. Quito"/>
    <x v="3"/>
    <x v="2"/>
    <s v="Otros"/>
    <n v="49"/>
    <n v="25.343399999999999"/>
    <n v="1997.63"/>
    <n v="2062.4299999999998"/>
  </r>
  <r>
    <s v="E.E. Quito"/>
    <x v="3"/>
    <x v="2"/>
    <s v="Otros"/>
    <n v="29"/>
    <n v="1.62286"/>
    <n v="163.30000000000001"/>
    <n v="141.15"/>
  </r>
  <r>
    <s v="E.E. Quito"/>
    <x v="3"/>
    <x v="2"/>
    <s v="Otros"/>
    <n v="0"/>
    <n v="0"/>
    <n v="0"/>
    <n v="0"/>
  </r>
  <r>
    <s v="E.E. Quito"/>
    <x v="3"/>
    <x v="2"/>
    <s v="Otros"/>
    <n v="239"/>
    <n v="47.124879999999997"/>
    <n v="3402.05"/>
    <n v="2887.22"/>
  </r>
  <r>
    <s v="E.E. Quito"/>
    <x v="3"/>
    <x v="2"/>
    <s v="Otros"/>
    <n v="236"/>
    <n v="78.496520000000004"/>
    <n v="5722.41"/>
    <n v="5528.8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4"/>
    <n v="9.1305300000000003"/>
    <n v="637.6"/>
    <n v="689.96"/>
  </r>
  <r>
    <s v="E.E. Quito"/>
    <x v="3"/>
    <x v="2"/>
    <s v="Otros"/>
    <n v="0"/>
    <n v="0"/>
    <n v="0"/>
    <n v="0"/>
  </r>
  <r>
    <s v="E.E. Quito"/>
    <x v="3"/>
    <x v="2"/>
    <s v="Otros"/>
    <n v="9"/>
    <n v="8.5791199999999996"/>
    <n v="788.33"/>
    <n v="657.44"/>
  </r>
  <r>
    <s v="E.E. Quito"/>
    <x v="3"/>
    <x v="2"/>
    <s v="Otros"/>
    <n v="27"/>
    <n v="35.530920000000002"/>
    <n v="3098.65"/>
    <n v="2683.69"/>
  </r>
  <r>
    <s v="E.E. Quito"/>
    <x v="3"/>
    <x v="2"/>
    <s v="Otros"/>
    <n v="0"/>
    <n v="0"/>
    <n v="0"/>
    <n v="0"/>
  </r>
  <r>
    <s v="E.E. Quito"/>
    <x v="3"/>
    <x v="2"/>
    <s v="Residencial"/>
    <n v="164549"/>
    <n v="29304.71773"/>
    <n v="3382559.34"/>
    <n v="1877600.53"/>
  </r>
  <r>
    <s v="E.E. Quito"/>
    <x v="3"/>
    <x v="2"/>
    <s v="Residencial"/>
    <n v="20"/>
    <n v="1.3160000000000001"/>
    <n v="197.34"/>
    <n v="160.51"/>
  </r>
  <r>
    <s v="E.E. Quito"/>
    <x v="3"/>
    <x v="2"/>
    <s v="Residencial"/>
    <n v="886701"/>
    <n v="110032.40532000001"/>
    <n v="12016428.119999999"/>
    <n v="9409085.9199999999"/>
  </r>
  <r>
    <s v="E.E. Quito"/>
    <x v="3"/>
    <x v="2"/>
    <s v="Residencial"/>
    <n v="0"/>
    <n v="0"/>
    <n v="0"/>
    <n v="0"/>
  </r>
  <r>
    <s v="E.E. Quito"/>
    <x v="3"/>
    <x v="2"/>
    <s v="Alumbrado Público"/>
    <n v="0"/>
    <n v="0"/>
    <n v="0"/>
    <n v="0"/>
  </r>
  <r>
    <s v="E.E. Quito"/>
    <x v="3"/>
    <x v="2"/>
    <s v="Industrial"/>
    <n v="1474"/>
    <n v="11885.203750000001"/>
    <n v="958874.98"/>
    <n v="922244.21"/>
  </r>
  <r>
    <s v="E.E. Quito"/>
    <x v="3"/>
    <x v="2"/>
    <s v="Industrial"/>
    <n v="1212"/>
    <n v="1612.0745400000001"/>
    <n v="201208.41"/>
    <n v="198512.99"/>
  </r>
  <r>
    <s v="E.E. Quito"/>
    <x v="3"/>
    <x v="2"/>
    <s v="Industrial"/>
    <n v="9384"/>
    <n v="2741.37282"/>
    <n v="220160.84"/>
    <n v="226801.8"/>
  </r>
  <r>
    <s v="E.E. Quito"/>
    <x v="3"/>
    <x v="2"/>
    <s v="Otros"/>
    <n v="8"/>
    <n v="2.5640000000000001"/>
    <n v="689.77"/>
    <n v="980.29"/>
  </r>
  <r>
    <s v="E.E. Quito"/>
    <x v="3"/>
    <x v="2"/>
    <s v="Otros"/>
    <n v="32"/>
    <n v="67.128829999999994"/>
    <n v="5123.68"/>
    <n v="5847.69"/>
  </r>
  <r>
    <s v="E.E. Quito"/>
    <x v="3"/>
    <x v="2"/>
    <s v="Otros"/>
    <n v="732"/>
    <n v="158.64328"/>
    <n v="11134.96"/>
    <n v="10464.969999999999"/>
  </r>
  <r>
    <s v="E.E. Quito"/>
    <x v="3"/>
    <x v="2"/>
    <s v="Comercial"/>
    <n v="2706"/>
    <n v="17662.534329999999"/>
    <n v="1709390.46"/>
    <n v="1712849.06"/>
  </r>
  <r>
    <s v="E.E. Quito"/>
    <x v="3"/>
    <x v="2"/>
    <s v="Comercial"/>
    <n v="5463"/>
    <n v="7233.1523299999999"/>
    <n v="895602.08"/>
    <n v="971156.09"/>
  </r>
  <r>
    <s v="E.E. Quito"/>
    <x v="3"/>
    <x v="2"/>
    <s v="Comercial"/>
    <n v="129826"/>
    <n v="29684.118180000001"/>
    <n v="2878195.66"/>
    <n v="2853119.39"/>
  </r>
  <r>
    <s v="E.E. Quito"/>
    <x v="3"/>
    <x v="2"/>
    <s v="Otros"/>
    <n v="24"/>
    <n v="133.20186000000001"/>
    <n v="10905.94"/>
    <n v="10771.67"/>
  </r>
  <r>
    <s v="E.E. Quito"/>
    <x v="3"/>
    <x v="2"/>
    <s v="Otros"/>
    <n v="58"/>
    <n v="111.30426"/>
    <n v="10789.86"/>
    <n v="8805.42"/>
  </r>
  <r>
    <s v="E.E. Quito"/>
    <x v="3"/>
    <x v="2"/>
    <s v="Otros"/>
    <n v="25"/>
    <n v="142.74633"/>
    <n v="5727.35"/>
    <n v="5973.79"/>
  </r>
  <r>
    <s v="E.E. Quito"/>
    <x v="3"/>
    <x v="2"/>
    <s v="Otros"/>
    <n v="35"/>
    <n v="198.42435"/>
    <n v="13336.94"/>
    <n v="11278.9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1"/>
    <n v="433.00799999999998"/>
    <n v="39990.550000000003"/>
    <n v="39990.55000000000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7"/>
    <n v="96.257800000000003"/>
    <n v="5618.96"/>
    <n v="1683.49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8"/>
    <n v="53.70778"/>
    <n v="4334.3599999999997"/>
    <n v="0"/>
  </r>
  <r>
    <s v="E.E. Quito"/>
    <x v="3"/>
    <x v="2"/>
    <s v="Industrial"/>
    <n v="0"/>
    <n v="0"/>
    <n v="0"/>
    <n v="0"/>
  </r>
  <r>
    <s v="E.E. Quito"/>
    <x v="3"/>
    <x v="2"/>
    <s v="Industrial"/>
    <n v="7"/>
    <n v="691.79052999999999"/>
    <n v="54746.29"/>
    <n v="53414.84"/>
  </r>
  <r>
    <s v="E.E. Quito"/>
    <x v="3"/>
    <x v="2"/>
    <s v="Industr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43.553519999999999"/>
    <n v="6215.6"/>
    <n v="8397.6"/>
  </r>
  <r>
    <s v="E.E. Quito"/>
    <x v="3"/>
    <x v="2"/>
    <s v="Otros"/>
    <n v="0"/>
    <n v="0"/>
    <n v="0"/>
    <n v="0"/>
  </r>
  <r>
    <s v="E.E. Quito"/>
    <x v="3"/>
    <x v="2"/>
    <s v="Otros"/>
    <n v="129"/>
    <n v="6796.0494099999996"/>
    <n v="496483.99"/>
    <n v="457105.57"/>
  </r>
  <r>
    <s v="E.E. Quito"/>
    <x v="3"/>
    <x v="2"/>
    <s v="Otros"/>
    <n v="1"/>
    <n v="1.339"/>
    <n v="129.62"/>
    <n v="263.32"/>
  </r>
  <r>
    <s v="E.E. Quito"/>
    <x v="3"/>
    <x v="2"/>
    <s v="Comercial"/>
    <n v="6"/>
    <n v="530.82637"/>
    <n v="51924.69"/>
    <n v="39840.129999999997"/>
  </r>
  <r>
    <s v="E.E. Quito"/>
    <x v="3"/>
    <x v="2"/>
    <s v="Comercial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19"/>
    <n v="579.10802000000001"/>
    <n v="36794.620000000003"/>
    <n v="34227.49"/>
  </r>
  <r>
    <s v="E.E. Quito"/>
    <x v="3"/>
    <x v="2"/>
    <s v="Otros"/>
    <n v="0"/>
    <n v="0"/>
    <n v="0"/>
    <n v="0"/>
  </r>
  <r>
    <s v="E.E. Quito"/>
    <x v="3"/>
    <x v="2"/>
    <s v="Otros"/>
    <n v="28"/>
    <n v="2681.5269400000002"/>
    <n v="170868.91"/>
    <n v="216148.84"/>
  </r>
  <r>
    <s v="E.E. Quito"/>
    <x v="3"/>
    <x v="2"/>
    <s v="Otros"/>
    <n v="1"/>
    <n v="0.15809999999999999"/>
    <n v="22.1"/>
    <n v="26.5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"/>
    <n v="6.3E-3"/>
    <n v="11.06"/>
    <n v="2.82"/>
  </r>
  <r>
    <s v="E.E. Quito"/>
    <x v="3"/>
    <x v="2"/>
    <s v="Residencial"/>
    <n v="25"/>
    <n v="2.7869999999999999"/>
    <n v="264.64999999999998"/>
    <n v="221.11"/>
  </r>
  <r>
    <s v="E.E. Quito"/>
    <x v="3"/>
    <x v="2"/>
    <s v="Otros"/>
    <n v="1"/>
    <n v="6.9710599999999996"/>
    <n v="569.20000000000005"/>
    <n v="581.27"/>
  </r>
  <r>
    <s v="E.E. Quito"/>
    <x v="3"/>
    <x v="2"/>
    <s v="Otros"/>
    <n v="5"/>
    <n v="29.40333"/>
    <n v="2583.79"/>
    <n v="4330.76"/>
  </r>
  <r>
    <s v="E.E. Quito"/>
    <x v="3"/>
    <x v="2"/>
    <s v="Otros"/>
    <n v="10"/>
    <n v="30.350999999999999"/>
    <n v="3133.61"/>
    <n v="2997.93"/>
  </r>
  <r>
    <s v="E.E. Quito"/>
    <x v="3"/>
    <x v="2"/>
    <s v="Otros"/>
    <n v="69"/>
    <n v="22.2102"/>
    <n v="1970.05"/>
    <n v="2098.09"/>
  </r>
  <r>
    <s v="E.E. Quito"/>
    <x v="3"/>
    <x v="2"/>
    <s v="Otros"/>
    <n v="0"/>
    <n v="0"/>
    <n v="0"/>
    <n v="0"/>
  </r>
  <r>
    <s v="E.E. Quito"/>
    <x v="3"/>
    <x v="2"/>
    <s v="Otros"/>
    <n v="27"/>
    <n v="7.6057199999999998"/>
    <n v="611.22"/>
    <n v="563.16"/>
  </r>
  <r>
    <s v="E.E. Quito"/>
    <x v="3"/>
    <x v="2"/>
    <s v="Residencial"/>
    <n v="0"/>
    <n v="0"/>
    <n v="0"/>
    <n v="0"/>
  </r>
  <r>
    <s v="E.E. Quito"/>
    <x v="3"/>
    <x v="2"/>
    <s v="Otros"/>
    <n v="14"/>
    <n v="2.6240000000000001"/>
    <n v="229.97"/>
    <n v="183.28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3"/>
    <x v="2"/>
    <s v="Otros"/>
    <n v="27"/>
    <n v="154.95465999999999"/>
    <n v="12999.08"/>
    <n v="0"/>
  </r>
  <r>
    <s v="E.E. Quito"/>
    <x v="3"/>
    <x v="2"/>
    <s v="Otros"/>
    <n v="0"/>
    <n v="0"/>
    <n v="0"/>
    <n v="0"/>
  </r>
  <r>
    <s v="E.E. Quito"/>
    <x v="3"/>
    <x v="2"/>
    <s v="Residencial"/>
    <n v="0"/>
    <n v="0"/>
    <n v="0"/>
    <n v="0"/>
  </r>
  <r>
    <s v="E.E. Quito"/>
    <x v="3"/>
    <x v="2"/>
    <s v="Alumbrado Público"/>
    <n v="0"/>
    <n v="0"/>
    <n v="0"/>
    <n v="0"/>
  </r>
  <r>
    <s v="E.E. Quito"/>
    <x v="3"/>
    <x v="2"/>
    <s v="Industrial"/>
    <n v="8"/>
    <n v="76.516040000000004"/>
    <n v="5828.16"/>
    <n v="5946.11"/>
  </r>
  <r>
    <s v="E.E. Quito"/>
    <x v="3"/>
    <x v="2"/>
    <s v="Industrial"/>
    <n v="5"/>
    <n v="1.4339999999999999"/>
    <n v="230.2"/>
    <n v="128.53"/>
  </r>
  <r>
    <s v="E.E. Quito"/>
    <x v="3"/>
    <x v="2"/>
    <s v="Industrial"/>
    <n v="22"/>
    <n v="9.44848"/>
    <n v="798.84"/>
    <n v="842.19"/>
  </r>
  <r>
    <s v="E.E. Quito"/>
    <x v="3"/>
    <x v="2"/>
    <s v="Otros"/>
    <n v="11"/>
    <n v="22.62228"/>
    <n v="2318.88"/>
    <n v="3156.92"/>
  </r>
  <r>
    <s v="E.E. Quito"/>
    <x v="3"/>
    <x v="2"/>
    <s v="Otros"/>
    <n v="458"/>
    <n v="3982.78233"/>
    <n v="330329.39"/>
    <n v="333402.05"/>
  </r>
  <r>
    <s v="E.E. Quito"/>
    <x v="3"/>
    <x v="2"/>
    <s v="Otros"/>
    <n v="368"/>
    <n v="438.02683999999999"/>
    <n v="50296.29"/>
    <n v="56403.19"/>
  </r>
  <r>
    <s v="E.E. Quito"/>
    <x v="3"/>
    <x v="2"/>
    <s v="Otros"/>
    <n v="2832"/>
    <n v="917.17178000000001"/>
    <n v="80702.75"/>
    <n v="65016.66"/>
  </r>
  <r>
    <s v="E.E. Quito"/>
    <x v="3"/>
    <x v="2"/>
    <s v="Otros"/>
    <n v="0"/>
    <n v="0"/>
    <n v="0"/>
    <n v="0"/>
  </r>
  <r>
    <s v="E.E. Quito"/>
    <x v="3"/>
    <x v="2"/>
    <s v="Otros"/>
    <n v="22"/>
    <n v="3.6819999999999999"/>
    <n v="261.14"/>
    <n v="217.47"/>
  </r>
  <r>
    <s v="E.E. Quito"/>
    <x v="3"/>
    <x v="2"/>
    <s v="Comercial"/>
    <n v="46"/>
    <n v="347.60590000000002"/>
    <n v="31839.39"/>
    <n v="15520.18"/>
  </r>
  <r>
    <s v="E.E. Quito"/>
    <x v="3"/>
    <x v="2"/>
    <s v="Comercial"/>
    <n v="30"/>
    <n v="28.842500000000001"/>
    <n v="3939.89"/>
    <n v="3011.37"/>
  </r>
  <r>
    <s v="E.E. Quito"/>
    <x v="3"/>
    <x v="2"/>
    <s v="Comercial"/>
    <n v="714"/>
    <n v="237.18199000000001"/>
    <n v="23282.25"/>
    <n v="18758.27"/>
  </r>
  <r>
    <s v="E.E. Quito"/>
    <x v="3"/>
    <x v="2"/>
    <s v="Otros"/>
    <n v="69"/>
    <n v="465.82357000000002"/>
    <n v="30851.11"/>
    <n v="22388.25"/>
  </r>
  <r>
    <s v="E.E. Quito"/>
    <x v="3"/>
    <x v="2"/>
    <s v="Otros"/>
    <n v="5"/>
    <n v="3.3090000000000002"/>
    <n v="220.02"/>
    <n v="25.32"/>
  </r>
  <r>
    <s v="E.E. Quito"/>
    <x v="3"/>
    <x v="2"/>
    <s v="Otros"/>
    <n v="9"/>
    <n v="15.01728"/>
    <n v="1192.8"/>
    <n v="976.06"/>
  </r>
  <r>
    <s v="E.E. Quito"/>
    <x v="3"/>
    <x v="2"/>
    <s v="Otros"/>
    <n v="158"/>
    <n v="108.63607"/>
    <n v="12994.67"/>
    <n v="8815.81"/>
  </r>
  <r>
    <s v="E.E. Quito"/>
    <x v="3"/>
    <x v="2"/>
    <s v="Otros"/>
    <n v="2"/>
    <n v="0.96199999999999997"/>
    <n v="39.880000000000003"/>
    <n v="39.880000000000003"/>
  </r>
  <r>
    <s v="E.E. Quito"/>
    <x v="3"/>
    <x v="2"/>
    <s v="Otros"/>
    <n v="89"/>
    <n v="241.13417999999999"/>
    <n v="16150.07"/>
    <n v="24630.95"/>
  </r>
  <r>
    <s v="E.E. Quito"/>
    <x v="3"/>
    <x v="2"/>
    <s v="Otros"/>
    <n v="56"/>
    <n v="54.295340000000003"/>
    <n v="5393.93"/>
    <n v="2421.5300000000002"/>
  </r>
  <r>
    <s v="E.E. Quito"/>
    <x v="3"/>
    <x v="2"/>
    <s v="Otros"/>
    <n v="640"/>
    <n v="143.02770000000001"/>
    <n v="9795.27"/>
    <n v="8687.7000000000007"/>
  </r>
  <r>
    <s v="E.E. Quito"/>
    <x v="3"/>
    <x v="2"/>
    <s v="Otros"/>
    <n v="9"/>
    <n v="15.587"/>
    <n v="1616.21"/>
    <n v="0"/>
  </r>
  <r>
    <s v="E.E. Quito"/>
    <x v="3"/>
    <x v="2"/>
    <s v="Otros"/>
    <n v="65"/>
    <n v="370.81934000000001"/>
    <n v="26100.880000000001"/>
    <n v="23359.77"/>
  </r>
  <r>
    <s v="E.E. Quito"/>
    <x v="3"/>
    <x v="2"/>
    <s v="Otros"/>
    <n v="36"/>
    <n v="88.66686"/>
    <n v="6834.84"/>
    <n v="3979.83"/>
  </r>
  <r>
    <s v="E.E. Quito"/>
    <x v="3"/>
    <x v="2"/>
    <s v="Otros"/>
    <n v="273"/>
    <n v="124.35686"/>
    <n v="9112.33"/>
    <n v="8151.63"/>
  </r>
  <r>
    <s v="E.E. Quito"/>
    <x v="3"/>
    <x v="2"/>
    <s v="Alumbrado Público"/>
    <n v="1"/>
    <n v="19963.330000000002"/>
    <n v="1722397.9"/>
    <n v="1718738.13"/>
  </r>
  <r>
    <s v="E.E. Quito"/>
    <x v="3"/>
    <x v="2"/>
    <s v="Otros"/>
    <n v="0"/>
    <n v="0"/>
    <n v="0"/>
    <n v="0"/>
  </r>
  <r>
    <s v="E.E. Quito"/>
    <x v="3"/>
    <x v="2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2"/>
    <n v="3117.87"/>
    <n v="240440.74"/>
    <n v="240440.74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1"/>
    <n v="229.58"/>
    <n v="14643.22"/>
    <n v="14643.22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Industrial"/>
    <n v="468"/>
    <n v="32678.023359999999"/>
    <n v="2756630.22"/>
    <n v="2816167.38"/>
  </r>
  <r>
    <s v="E.E. Quito"/>
    <x v="2"/>
    <x v="11"/>
    <s v="Industrial"/>
    <n v="2"/>
    <n v="3.1770999999999998"/>
    <n v="387.08"/>
    <n v="0.01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82.904899999999998"/>
    <n v="5662.18"/>
    <n v="5662.18"/>
  </r>
  <r>
    <s v="E.E. Quito"/>
    <x v="2"/>
    <x v="11"/>
    <s v="Comercial"/>
    <n v="229"/>
    <n v="11899.609700000001"/>
    <n v="1173221.7"/>
    <n v="1203641.4099999999"/>
  </r>
  <r>
    <s v="E.E. Quito"/>
    <x v="2"/>
    <x v="11"/>
    <s v="Comercial"/>
    <n v="8"/>
    <n v="11.764860000000001"/>
    <n v="1826.46"/>
    <n v="714.16"/>
  </r>
  <r>
    <s v="E.E. Quito"/>
    <x v="2"/>
    <x v="11"/>
    <s v="Otros"/>
    <n v="3"/>
    <n v="12.84723"/>
    <n v="910.35"/>
    <n v="651.17999999999995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37"/>
    <n v="7.3610100000000003"/>
    <n v="1235.1400000000001"/>
    <n v="911.92"/>
  </r>
  <r>
    <s v="E.E. Quito"/>
    <x v="2"/>
    <x v="11"/>
    <s v="Otros"/>
    <n v="332"/>
    <n v="2466.6728600000001"/>
    <n v="215274.2"/>
    <n v="203685.77"/>
  </r>
  <r>
    <s v="E.E. Quito"/>
    <x v="2"/>
    <x v="11"/>
    <s v="Otros"/>
    <n v="2"/>
    <n v="5.0241499999999997"/>
    <n v="604.54999999999995"/>
    <n v="1553.3"/>
  </r>
  <r>
    <s v="E.E. Quito"/>
    <x v="2"/>
    <x v="11"/>
    <s v="Otros"/>
    <n v="1173"/>
    <n v="1645.0763400000001"/>
    <n v="176574.04"/>
    <n v="161749.6"/>
  </r>
  <r>
    <s v="E.E. Quito"/>
    <x v="2"/>
    <x v="11"/>
    <s v="Otros"/>
    <n v="8516"/>
    <n v="2197.0200399999999"/>
    <n v="190910.55"/>
    <n v="177428.35"/>
  </r>
  <r>
    <s v="E.E. Quito"/>
    <x v="2"/>
    <x v="11"/>
    <s v="Otros"/>
    <n v="0"/>
    <n v="0"/>
    <n v="0"/>
    <n v="0"/>
  </r>
  <r>
    <s v="E.E. Quito"/>
    <x v="2"/>
    <x v="11"/>
    <s v="Otros"/>
    <n v="50"/>
    <n v="17.169039999999999"/>
    <n v="1338.52"/>
    <n v="1238.8"/>
  </r>
  <r>
    <s v="E.E. Quito"/>
    <x v="2"/>
    <x v="11"/>
    <s v="Otros"/>
    <n v="32"/>
    <n v="5.1848000000000001"/>
    <n v="476.21"/>
    <n v="461.17"/>
  </r>
  <r>
    <s v="E.E. Quito"/>
    <x v="2"/>
    <x v="11"/>
    <s v="Otros"/>
    <n v="0"/>
    <n v="0"/>
    <n v="0"/>
    <n v="0"/>
  </r>
  <r>
    <s v="E.E. Quito"/>
    <x v="2"/>
    <x v="11"/>
    <s v="Otros"/>
    <n v="229"/>
    <n v="45.545200000000001"/>
    <n v="3256.34"/>
    <n v="3052.31"/>
  </r>
  <r>
    <s v="E.E. Quito"/>
    <x v="2"/>
    <x v="11"/>
    <s v="Otros"/>
    <n v="234"/>
    <n v="86.326859999999996"/>
    <n v="6394.37"/>
    <n v="6088.95"/>
  </r>
  <r>
    <s v="E.E. Quito"/>
    <x v="2"/>
    <x v="11"/>
    <s v="Otros"/>
    <n v="19"/>
    <n v="608.07929999999999"/>
    <n v="38754.43"/>
    <n v="13535.51"/>
  </r>
  <r>
    <s v="E.E. Quito"/>
    <x v="2"/>
    <x v="11"/>
    <s v="Otros"/>
    <n v="0"/>
    <n v="0"/>
    <n v="0"/>
    <n v="0"/>
  </r>
  <r>
    <s v="E.E. Quito"/>
    <x v="2"/>
    <x v="11"/>
    <s v="Otros"/>
    <n v="28"/>
    <n v="2771.0003400000001"/>
    <n v="175789"/>
    <n v="128997.48"/>
  </r>
  <r>
    <s v="E.E. Quito"/>
    <x v="2"/>
    <x v="11"/>
    <s v="Otros"/>
    <n v="1"/>
    <n v="0.14076"/>
    <n v="23.73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0"/>
    <n v="2.82"/>
    <n v="1.41"/>
  </r>
  <r>
    <s v="E.E. Quito"/>
    <x v="2"/>
    <x v="11"/>
    <s v="Residencial"/>
    <n v="28"/>
    <n v="2.117"/>
    <n v="178.24"/>
    <n v="267.79000000000002"/>
  </r>
  <r>
    <s v="E.E. Quito"/>
    <x v="2"/>
    <x v="11"/>
    <s v="Otros"/>
    <n v="1"/>
    <n v="7.5881600000000002"/>
    <n v="616.57000000000005"/>
    <n v="589.5"/>
  </r>
  <r>
    <s v="E.E. Quito"/>
    <x v="2"/>
    <x v="11"/>
    <s v="Otros"/>
    <n v="5"/>
    <n v="27.997959999999999"/>
    <n v="2382.5"/>
    <n v="4483.88"/>
  </r>
  <r>
    <s v="E.E. Quito"/>
    <x v="2"/>
    <x v="11"/>
    <s v="Otros"/>
    <n v="9"/>
    <n v="38.64846"/>
    <n v="3621.7"/>
    <n v="2756.3"/>
  </r>
  <r>
    <s v="E.E. Quito"/>
    <x v="2"/>
    <x v="11"/>
    <s v="Otros"/>
    <n v="75"/>
    <n v="26.835000000000001"/>
    <n v="2375.1"/>
    <n v="2355.73"/>
  </r>
  <r>
    <s v="E.E. Quito"/>
    <x v="2"/>
    <x v="11"/>
    <s v="Otros"/>
    <n v="0"/>
    <n v="0"/>
    <n v="0"/>
    <n v="0"/>
  </r>
  <r>
    <s v="E.E. Quito"/>
    <x v="2"/>
    <x v="11"/>
    <s v="Otros"/>
    <n v="26"/>
    <n v="6.4108799999999997"/>
    <n v="516.76"/>
    <n v="170.16"/>
  </r>
  <r>
    <s v="E.E. Quito"/>
    <x v="2"/>
    <x v="11"/>
    <s v="Residencial"/>
    <n v="0"/>
    <n v="0"/>
    <n v="0"/>
    <n v="0"/>
  </r>
  <r>
    <s v="E.E. Quito"/>
    <x v="2"/>
    <x v="11"/>
    <s v="Otros"/>
    <n v="13"/>
    <n v="2.367"/>
    <n v="205.02"/>
    <n v="348.37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7"/>
    <n v="159.32536999999999"/>
    <n v="13293.8"/>
    <n v="0"/>
  </r>
  <r>
    <s v="E.E. Quito"/>
    <x v="2"/>
    <x v="11"/>
    <s v="Otros"/>
    <n v="0"/>
    <n v="0"/>
    <n v="0"/>
    <n v="0"/>
  </r>
  <r>
    <s v="E.E. Quito"/>
    <x v="2"/>
    <x v="11"/>
    <s v="Residencial"/>
    <n v="0"/>
    <n v="0"/>
    <n v="0"/>
    <n v="0"/>
  </r>
  <r>
    <s v="E.E. Quito"/>
    <x v="2"/>
    <x v="11"/>
    <s v="Alumbrado Público"/>
    <n v="0"/>
    <n v="0"/>
    <n v="0"/>
    <n v="0"/>
  </r>
  <r>
    <s v="E.E. Quito"/>
    <x v="2"/>
    <x v="11"/>
    <s v="Industrial"/>
    <n v="8"/>
    <n v="81.696470000000005"/>
    <n v="6279.87"/>
    <n v="4992.2"/>
  </r>
  <r>
    <s v="E.E. Quito"/>
    <x v="2"/>
    <x v="11"/>
    <s v="Industrial"/>
    <n v="5"/>
    <n v="2.9089999999999998"/>
    <n v="392.77"/>
    <n v="135.97"/>
  </r>
  <r>
    <s v="E.E. Quito"/>
    <x v="2"/>
    <x v="11"/>
    <s v="Industrial"/>
    <n v="22"/>
    <n v="8.6632599999999993"/>
    <n v="741.14"/>
    <n v="858.19"/>
  </r>
  <r>
    <s v="E.E. Quito"/>
    <x v="2"/>
    <x v="11"/>
    <s v="Otros"/>
    <n v="11"/>
    <n v="19.240379999999998"/>
    <n v="2110.52"/>
    <n v="5010.2700000000004"/>
  </r>
  <r>
    <s v="E.E. Quito"/>
    <x v="2"/>
    <x v="11"/>
    <s v="Otros"/>
    <n v="460"/>
    <n v="4065.6829899999998"/>
    <n v="336883.88"/>
    <n v="193826.68"/>
  </r>
  <r>
    <s v="E.E. Quito"/>
    <x v="2"/>
    <x v="11"/>
    <s v="Otros"/>
    <n v="363"/>
    <n v="440.53519"/>
    <n v="47887.040000000001"/>
    <n v="31493.62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4"/>
    <n v="9.8979099999999995"/>
    <n v="689.8"/>
    <n v="470.71"/>
  </r>
  <r>
    <s v="E.E. Quito"/>
    <x v="2"/>
    <x v="11"/>
    <s v="Otros"/>
    <n v="0"/>
    <n v="0"/>
    <n v="0"/>
    <n v="0"/>
  </r>
  <r>
    <s v="E.E. Quito"/>
    <x v="2"/>
    <x v="11"/>
    <s v="Otros"/>
    <n v="9"/>
    <n v="8.1245399999999997"/>
    <n v="768.38"/>
    <n v="847.49"/>
  </r>
  <r>
    <s v="E.E. Quito"/>
    <x v="2"/>
    <x v="11"/>
    <s v="Otros"/>
    <n v="26"/>
    <n v="35.978380000000001"/>
    <n v="3152.49"/>
    <n v="2794.3"/>
  </r>
  <r>
    <s v="E.E. Quito"/>
    <x v="2"/>
    <x v="11"/>
    <s v="Otros"/>
    <n v="0"/>
    <n v="0"/>
    <n v="0"/>
    <n v="0"/>
  </r>
  <r>
    <s v="E.E. Quito"/>
    <x v="2"/>
    <x v="11"/>
    <s v="Otros"/>
    <n v="2806"/>
    <n v="913.30885999999998"/>
    <n v="80476.06"/>
    <n v="56444.93"/>
  </r>
  <r>
    <s v="E.E. Quito"/>
    <x v="2"/>
    <x v="11"/>
    <s v="Otros"/>
    <n v="0"/>
    <n v="0"/>
    <n v="0"/>
    <n v="0"/>
  </r>
  <r>
    <s v="E.E. Quito"/>
    <x v="2"/>
    <x v="11"/>
    <s v="Otros"/>
    <n v="22"/>
    <n v="3.722"/>
    <n v="269.69"/>
    <n v="303.55"/>
  </r>
  <r>
    <s v="E.E. Quito"/>
    <x v="2"/>
    <x v="11"/>
    <s v="Comercial"/>
    <n v="46"/>
    <n v="350.93711999999999"/>
    <n v="31993.13"/>
    <n v="21291.86"/>
  </r>
  <r>
    <s v="E.E. Quito"/>
    <x v="2"/>
    <x v="11"/>
    <s v="Comercial"/>
    <n v="28"/>
    <n v="26.368939999999998"/>
    <n v="3332.34"/>
    <n v="2658.78"/>
  </r>
  <r>
    <s v="E.E. Quito"/>
    <x v="2"/>
    <x v="11"/>
    <s v="Comercial"/>
    <n v="706"/>
    <n v="251.86453"/>
    <n v="24694.04"/>
    <n v="26488.21"/>
  </r>
  <r>
    <s v="E.E. Quito"/>
    <x v="2"/>
    <x v="11"/>
    <s v="Otros"/>
    <n v="69"/>
    <n v="433.34174999999999"/>
    <n v="28664.59"/>
    <n v="22637.46"/>
  </r>
  <r>
    <s v="E.E. Quito"/>
    <x v="2"/>
    <x v="11"/>
    <s v="Residencial"/>
    <n v="164106"/>
    <n v="29579.974869999998"/>
    <n v="2827869.89"/>
    <n v="1866497.31"/>
  </r>
  <r>
    <s v="E.E. Quito"/>
    <x v="2"/>
    <x v="11"/>
    <s v="Residencial"/>
    <n v="20"/>
    <n v="1.462"/>
    <n v="216.08"/>
    <n v="234.97"/>
  </r>
  <r>
    <s v="E.E. Quito"/>
    <x v="2"/>
    <x v="11"/>
    <s v="Residencial"/>
    <n v="890491"/>
    <n v="114398.52644"/>
    <n v="11271185.6"/>
    <n v="9583441.25"/>
  </r>
  <r>
    <s v="E.E. Quito"/>
    <x v="2"/>
    <x v="11"/>
    <s v="Residencial"/>
    <n v="0"/>
    <n v="0"/>
    <n v="0"/>
    <n v="0"/>
  </r>
  <r>
    <s v="E.E. Quito"/>
    <x v="2"/>
    <x v="11"/>
    <s v="Alumbrado Público"/>
    <n v="0"/>
    <n v="0"/>
    <n v="0"/>
    <n v="0"/>
  </r>
  <r>
    <s v="E.E. Quito"/>
    <x v="2"/>
    <x v="11"/>
    <s v="Industrial"/>
    <n v="1451"/>
    <n v="11159.77367"/>
    <n v="911393.07"/>
    <n v="932833.37"/>
  </r>
  <r>
    <s v="E.E. Quito"/>
    <x v="2"/>
    <x v="11"/>
    <s v="Industrial"/>
    <n v="1196"/>
    <n v="1496.9618700000001"/>
    <n v="187720.19"/>
    <n v="201684.88"/>
  </r>
  <r>
    <s v="E.E. Quito"/>
    <x v="2"/>
    <x v="11"/>
    <s v="Industrial"/>
    <n v="9357"/>
    <n v="2766.1369599999998"/>
    <n v="222362.27"/>
    <n v="237677.5"/>
  </r>
  <r>
    <s v="E.E. Quito"/>
    <x v="2"/>
    <x v="11"/>
    <s v="Otros"/>
    <n v="8"/>
    <n v="3.3694999999999999"/>
    <n v="754.28"/>
    <n v="560.69000000000005"/>
  </r>
  <r>
    <s v="E.E. Quito"/>
    <x v="2"/>
    <x v="11"/>
    <s v="Otros"/>
    <n v="31"/>
    <n v="63.140340000000002"/>
    <n v="4996.79"/>
    <n v="6059.37"/>
  </r>
  <r>
    <s v="E.E. Quito"/>
    <x v="2"/>
    <x v="11"/>
    <s v="Otros"/>
    <n v="730"/>
    <n v="173.81193999999999"/>
    <n v="12129.66"/>
    <n v="12439.62"/>
  </r>
  <r>
    <s v="E.E. Quito"/>
    <x v="2"/>
    <x v="11"/>
    <s v="Comercial"/>
    <n v="2681"/>
    <n v="18283.841230000002"/>
    <n v="1764589.51"/>
    <n v="1794983.92"/>
  </r>
  <r>
    <s v="E.E. Quito"/>
    <x v="2"/>
    <x v="11"/>
    <s v="Comercial"/>
    <n v="5464"/>
    <n v="8790.4594799999995"/>
    <n v="1018519.2"/>
    <n v="1005989.78"/>
  </r>
  <r>
    <s v="E.E. Quito"/>
    <x v="2"/>
    <x v="11"/>
    <s v="Comercial"/>
    <n v="130098"/>
    <n v="31154.401539999999"/>
    <n v="3018881.99"/>
    <n v="3019537.53"/>
  </r>
  <r>
    <s v="E.E. Quito"/>
    <x v="2"/>
    <x v="11"/>
    <s v="Otros"/>
    <n v="4"/>
    <n v="3.3380000000000001"/>
    <n v="222.3"/>
    <n v="11.93"/>
  </r>
  <r>
    <s v="E.E. Quito"/>
    <x v="2"/>
    <x v="11"/>
    <s v="Otros"/>
    <n v="9"/>
    <n v="11.637790000000001"/>
    <n v="844.5"/>
    <n v="724.51"/>
  </r>
  <r>
    <s v="E.E. Quito"/>
    <x v="2"/>
    <x v="11"/>
    <s v="Otros"/>
    <n v="158"/>
    <n v="84.251620000000003"/>
    <n v="10425.23"/>
    <n v="5339.15"/>
  </r>
  <r>
    <s v="E.E. Quito"/>
    <x v="2"/>
    <x v="11"/>
    <s v="Otros"/>
    <n v="2"/>
    <n v="0.97899999999999998"/>
    <n v="40.56"/>
    <n v="40.56"/>
  </r>
  <r>
    <s v="E.E. Quito"/>
    <x v="2"/>
    <x v="11"/>
    <s v="Otros"/>
    <n v="89"/>
    <n v="278.47658000000001"/>
    <n v="18677.47"/>
    <n v="10627.06"/>
  </r>
  <r>
    <s v="E.E. Quito"/>
    <x v="2"/>
    <x v="11"/>
    <s v="Otros"/>
    <n v="48"/>
    <n v="32.608440000000002"/>
    <n v="3122.1"/>
    <n v="1689.17"/>
  </r>
  <r>
    <s v="E.E. Quito"/>
    <x v="2"/>
    <x v="11"/>
    <s v="Otros"/>
    <n v="619"/>
    <n v="162.29267999999999"/>
    <n v="11552.71"/>
    <n v="4419.1899999999996"/>
  </r>
  <r>
    <s v="E.E. Quito"/>
    <x v="2"/>
    <x v="11"/>
    <s v="Otros"/>
    <n v="25"/>
    <n v="165.32229000000001"/>
    <n v="12836.7"/>
    <n v="12053.23"/>
  </r>
  <r>
    <s v="E.E. Quito"/>
    <x v="2"/>
    <x v="11"/>
    <s v="Otros"/>
    <n v="60"/>
    <n v="90.422319999999999"/>
    <n v="9058.56"/>
    <n v="7141.15"/>
  </r>
  <r>
    <s v="E.E. Quito"/>
    <x v="2"/>
    <x v="11"/>
    <s v="Otros"/>
    <n v="26"/>
    <n v="134.06818000000001"/>
    <n v="5381.62"/>
    <n v="5600.58"/>
  </r>
  <r>
    <s v="E.E. Quito"/>
    <x v="2"/>
    <x v="11"/>
    <s v="Otros"/>
    <n v="35"/>
    <n v="203.22901999999999"/>
    <n v="13656.1"/>
    <n v="13609.7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1"/>
    <n v="440.73599999999999"/>
    <n v="40448.550000000003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9"/>
    <n v="16.591999999999999"/>
    <n v="1707.2"/>
    <n v="0"/>
  </r>
  <r>
    <s v="E.E. Quito"/>
    <x v="2"/>
    <x v="11"/>
    <s v="Otros"/>
    <n v="65"/>
    <n v="376.61797999999999"/>
    <n v="26471.87"/>
    <n v="15379.2"/>
  </r>
  <r>
    <s v="E.E. Quito"/>
    <x v="2"/>
    <x v="11"/>
    <s v="Otros"/>
    <n v="37"/>
    <n v="60.601480000000002"/>
    <n v="4990.55"/>
    <n v="3615.82"/>
  </r>
  <r>
    <s v="E.E. Quito"/>
    <x v="2"/>
    <x v="11"/>
    <s v="Otros"/>
    <n v="270"/>
    <n v="125.54989999999999"/>
    <n v="9164.17"/>
    <n v="6049.34"/>
  </r>
  <r>
    <s v="E.E. Quito"/>
    <x v="2"/>
    <x v="11"/>
    <s v="Alumbrado Público"/>
    <n v="1"/>
    <n v="20085.59"/>
    <n v="1430965.85"/>
    <n v="1399909.91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7"/>
    <n v="44.694400000000002"/>
    <n v="3207.68"/>
    <n v="2547.2199999999998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8"/>
    <n v="48.141759999999998"/>
    <n v="4096.74"/>
    <n v="0"/>
  </r>
  <r>
    <s v="E.E. Quito"/>
    <x v="2"/>
    <x v="11"/>
    <s v="Industrial"/>
    <n v="0"/>
    <n v="0"/>
    <n v="0"/>
    <n v="0"/>
  </r>
  <r>
    <s v="E.E. Quito"/>
    <x v="2"/>
    <x v="11"/>
    <s v="Industrial"/>
    <n v="7"/>
    <n v="408.67781000000002"/>
    <n v="34736.49"/>
    <n v="3390.51"/>
  </r>
  <r>
    <s v="E.E. Quito"/>
    <x v="2"/>
    <x v="11"/>
    <s v="Industr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2"/>
    <n v="31.094550000000002"/>
    <n v="6507.53"/>
    <n v="12762.15"/>
  </r>
  <r>
    <s v="E.E. Quito"/>
    <x v="2"/>
    <x v="11"/>
    <s v="Otros"/>
    <n v="0"/>
    <n v="0"/>
    <n v="0"/>
    <n v="0"/>
  </r>
  <r>
    <s v="E.E. Quito"/>
    <x v="2"/>
    <x v="11"/>
    <s v="Otros"/>
    <n v="129"/>
    <n v="7014.5201900000002"/>
    <n v="510132.38"/>
    <n v="236821.04"/>
  </r>
  <r>
    <s v="E.E. Quito"/>
    <x v="2"/>
    <x v="11"/>
    <s v="Otros"/>
    <n v="1"/>
    <n v="1.3640000000000001"/>
    <n v="131.32"/>
    <n v="133.91999999999999"/>
  </r>
  <r>
    <s v="E.E. Quito"/>
    <x v="2"/>
    <x v="11"/>
    <s v="Comercial"/>
    <n v="6"/>
    <n v="526.55831999999998"/>
    <n v="51250.86"/>
    <n v="18903.240000000002"/>
  </r>
  <r>
    <s v="E.E. Quito"/>
    <x v="2"/>
    <x v="11"/>
    <s v="Comercial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2"/>
    <x v="11"/>
    <s v="Otros"/>
    <n v="0"/>
    <n v="0"/>
    <n v="0"/>
    <n v="0"/>
  </r>
  <r>
    <s v="E.E. Quito"/>
    <x v="3"/>
    <x v="3"/>
    <s v="Residencial"/>
    <n v="0"/>
    <n v="0"/>
    <n v="0"/>
    <n v="0"/>
  </r>
  <r>
    <s v="E.E. Quito"/>
    <x v="3"/>
    <x v="3"/>
    <s v="Residencial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Alumbrado Público"/>
    <n v="0"/>
    <n v="0"/>
    <n v="0"/>
    <n v="0"/>
  </r>
  <r>
    <s v="E.E. Quito"/>
    <x v="3"/>
    <x v="3"/>
    <s v="Alumbrado Público"/>
    <n v="0"/>
    <n v="0"/>
    <n v="0"/>
    <n v="0"/>
  </r>
  <r>
    <s v="E.E. Quito"/>
    <x v="3"/>
    <x v="3"/>
    <s v="Otros"/>
    <n v="36"/>
    <n v="199.68799999999999"/>
    <n v="13422.57"/>
    <n v="13715.84"/>
  </r>
  <r>
    <s v="E.E. Quito"/>
    <x v="3"/>
    <x v="3"/>
    <s v="Otros"/>
    <n v="64"/>
    <n v="374.50344000000001"/>
    <n v="26358.87"/>
    <n v="34122.31"/>
  </r>
  <r>
    <s v="E.E. Quito"/>
    <x v="3"/>
    <x v="3"/>
    <s v="Otros"/>
    <n v="8"/>
    <n v="98.066059999999993"/>
    <n v="5665.25"/>
    <n v="4447.57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8"/>
    <n v="43.249580000000002"/>
    <n v="3438.9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"/>
    <n v="89.295060000000007"/>
    <n v="6130.66"/>
    <n v="249.63"/>
  </r>
  <r>
    <s v="E.E. Quito"/>
    <x v="3"/>
    <x v="3"/>
    <s v="Industrial"/>
    <n v="425"/>
    <n v="33198.951139999997"/>
    <n v="2756084.56"/>
    <n v="2828356.68"/>
  </r>
  <r>
    <s v="E.E. Quito"/>
    <x v="3"/>
    <x v="3"/>
    <s v="Industrial"/>
    <n v="7"/>
    <n v="726.31232"/>
    <n v="56629.03"/>
    <n v="110666.99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"/>
    <n v="52.58775"/>
    <n v="6273.64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29"/>
    <n v="6774.7759599999999"/>
    <n v="493405.76"/>
    <n v="579576.18000000005"/>
  </r>
  <r>
    <s v="E.E. Quito"/>
    <x v="3"/>
    <x v="3"/>
    <s v="Otros"/>
    <n v="1"/>
    <n v="1.399"/>
    <n v="133.69999999999999"/>
    <n v="131.46"/>
  </r>
  <r>
    <s v="E.E. Quito"/>
    <x v="3"/>
    <x v="3"/>
    <s v="Otros"/>
    <n v="0"/>
    <n v="0"/>
    <n v="0"/>
    <n v="0"/>
  </r>
  <r>
    <s v="E.E. Quito"/>
    <x v="3"/>
    <x v="3"/>
    <s v="Otros"/>
    <n v="2"/>
    <n v="7.24587"/>
    <n v="545.08000000000004"/>
    <n v="521.48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9"/>
    <n v="583.69595000000004"/>
    <n v="37089.82"/>
    <n v="35975.37000000000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8"/>
    <n v="2708.01161"/>
    <n v="172009.51"/>
    <n v="123818"/>
  </r>
  <r>
    <s v="E.E. Quito"/>
    <x v="3"/>
    <x v="3"/>
    <s v="Otros"/>
    <n v="1"/>
    <n v="233.77600000000001"/>
    <n v="14845.39"/>
    <n v="14845.39"/>
  </r>
  <r>
    <s v="E.E. Quito"/>
    <x v="3"/>
    <x v="3"/>
    <s v="Otros"/>
    <n v="0"/>
    <n v="0"/>
    <n v="0"/>
    <n v="0"/>
  </r>
  <r>
    <s v="E.E. Quito"/>
    <x v="3"/>
    <x v="3"/>
    <s v="Otros"/>
    <n v="1"/>
    <n v="0.16728000000000001"/>
    <n v="26.58"/>
    <n v="19.809999999999999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Industrial"/>
    <n v="2"/>
    <n v="3.3502399999999999"/>
    <n v="391.98"/>
    <n v="391.98"/>
  </r>
  <r>
    <s v="E.E. Quito"/>
    <x v="3"/>
    <x v="3"/>
    <s v="Comercial"/>
    <n v="209"/>
    <n v="11147.994140000001"/>
    <n v="1093837.26"/>
    <n v="1123749.05"/>
  </r>
  <r>
    <s v="E.E. Quito"/>
    <x v="3"/>
    <x v="3"/>
    <s v="Comercial"/>
    <n v="6"/>
    <n v="521.57710999999995"/>
    <n v="51178.34"/>
    <n v="71291.67"/>
  </r>
  <r>
    <s v="E.E. Quito"/>
    <x v="3"/>
    <x v="3"/>
    <s v="Comercial"/>
    <n v="0"/>
    <n v="0"/>
    <n v="0"/>
    <n v="0"/>
  </r>
  <r>
    <s v="E.E. Quito"/>
    <x v="3"/>
    <x v="3"/>
    <s v="Comercial"/>
    <n v="7"/>
    <n v="7.73888"/>
    <n v="959.42"/>
    <n v="1055.6300000000001"/>
  </r>
  <r>
    <s v="E.E. Quito"/>
    <x v="3"/>
    <x v="3"/>
    <s v="Industrial"/>
    <n v="0"/>
    <n v="0"/>
    <n v="0"/>
    <n v="0"/>
  </r>
  <r>
    <s v="E.E. Quito"/>
    <x v="3"/>
    <x v="3"/>
    <s v="Industrial"/>
    <n v="0"/>
    <n v="0"/>
    <n v="0"/>
    <n v="0"/>
  </r>
  <r>
    <s v="E.E. Quito"/>
    <x v="3"/>
    <x v="3"/>
    <s v="Residencial"/>
    <n v="164540"/>
    <n v="27408.303830000001"/>
    <n v="2036435.82"/>
    <n v="1985184.49"/>
  </r>
  <r>
    <s v="E.E. Quito"/>
    <x v="3"/>
    <x v="3"/>
    <s v="Residencial"/>
    <n v="0"/>
    <n v="0"/>
    <n v="0"/>
    <n v="0"/>
  </r>
  <r>
    <s v="E.E. Quito"/>
    <x v="3"/>
    <x v="3"/>
    <s v="Residencial"/>
    <n v="20"/>
    <n v="1.335"/>
    <n v="199.76"/>
    <n v="286.89"/>
  </r>
  <r>
    <s v="E.E. Quito"/>
    <x v="3"/>
    <x v="3"/>
    <s v="Residencial"/>
    <n v="883445"/>
    <n v="107977.15609"/>
    <n v="10664112.68"/>
    <n v="10049197.18"/>
  </r>
  <r>
    <s v="E.E. Quito"/>
    <x v="3"/>
    <x v="3"/>
    <s v="Residencial"/>
    <n v="27"/>
    <n v="2.4729999999999999"/>
    <n v="243.3"/>
    <n v="201.87"/>
  </r>
  <r>
    <s v="E.E. Quito"/>
    <x v="3"/>
    <x v="3"/>
    <s v="Otros"/>
    <n v="5"/>
    <n v="3.4649999999999999"/>
    <n v="231.51"/>
    <n v="7.34"/>
  </r>
  <r>
    <s v="E.E. Quito"/>
    <x v="3"/>
    <x v="3"/>
    <s v="Otros"/>
    <n v="48"/>
    <n v="21.319900000000001"/>
    <n v="1671.45"/>
    <n v="1463.19"/>
  </r>
  <r>
    <s v="E.E. Quito"/>
    <x v="3"/>
    <x v="3"/>
    <s v="Otros"/>
    <n v="27"/>
    <n v="7.6314200000000003"/>
    <n v="612.25"/>
    <n v="632.91"/>
  </r>
  <r>
    <s v="E.E. Quito"/>
    <x v="3"/>
    <x v="3"/>
    <s v="Otros"/>
    <n v="13"/>
    <n v="2.5449999999999999"/>
    <n v="220.14"/>
    <n v="236.56"/>
  </r>
  <r>
    <s v="E.E. Quito"/>
    <x v="3"/>
    <x v="3"/>
    <s v="Otros"/>
    <n v="29"/>
    <n v="1.4857"/>
    <n v="153.43"/>
    <n v="171.71"/>
  </r>
  <r>
    <s v="E.E. Quito"/>
    <x v="3"/>
    <x v="3"/>
    <s v="Otros"/>
    <n v="8440"/>
    <n v="2033.85168"/>
    <n v="176946.11"/>
    <n v="186796.6"/>
  </r>
  <r>
    <s v="E.E. Quito"/>
    <x v="3"/>
    <x v="3"/>
    <s v="Otros"/>
    <n v="68"/>
    <n v="23.096"/>
    <n v="2062.9899999999998"/>
    <n v="1644.3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726"/>
    <n v="154.18062"/>
    <n v="10787.9"/>
    <n v="10718.13"/>
  </r>
  <r>
    <s v="E.E. Quito"/>
    <x v="3"/>
    <x v="3"/>
    <s v="Otros"/>
    <n v="22"/>
    <n v="3.581"/>
    <n v="255.7"/>
    <n v="326.83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820"/>
    <n v="895.65509999999995"/>
    <n v="78867.45"/>
    <n v="73739.14"/>
  </r>
  <r>
    <s v="E.E. Quito"/>
    <x v="3"/>
    <x v="3"/>
    <s v="Otros"/>
    <n v="236"/>
    <n v="45.120179999999998"/>
    <n v="3323.97"/>
    <n v="3016.31"/>
  </r>
  <r>
    <s v="E.E. Quito"/>
    <x v="3"/>
    <x v="3"/>
    <s v="Otros"/>
    <n v="617"/>
    <n v="146.03450000000001"/>
    <n v="10355.17"/>
    <n v="9215.92"/>
  </r>
  <r>
    <s v="E.E. Quito"/>
    <x v="3"/>
    <x v="3"/>
    <s v="Otros"/>
    <n v="275"/>
    <n v="125.80324"/>
    <n v="9239.73"/>
    <n v="11406.27"/>
  </r>
  <r>
    <s v="E.E. Quito"/>
    <x v="3"/>
    <x v="3"/>
    <s v="Otros"/>
    <n v="240"/>
    <n v="81.572199999999995"/>
    <n v="6026.21"/>
    <n v="5952.84"/>
  </r>
  <r>
    <s v="E.E. Quito"/>
    <x v="3"/>
    <x v="3"/>
    <s v="Industrial"/>
    <n v="9412"/>
    <n v="2758.3042799999998"/>
    <n v="221713.74"/>
    <n v="238647.35"/>
  </r>
  <r>
    <s v="E.E. Quito"/>
    <x v="3"/>
    <x v="3"/>
    <s v="Industrial"/>
    <n v="23"/>
    <n v="12.571260000000001"/>
    <n v="1073.75"/>
    <n v="1331.99"/>
  </r>
  <r>
    <s v="E.E. Quito"/>
    <x v="3"/>
    <x v="3"/>
    <s v="Comercial"/>
    <n v="714"/>
    <n v="242.17098999999999"/>
    <n v="23719.66"/>
    <n v="24060.59"/>
  </r>
  <r>
    <s v="E.E. Quito"/>
    <x v="3"/>
    <x v="3"/>
    <s v="Comercial"/>
    <n v="129411"/>
    <n v="27804.698980000001"/>
    <n v="2682558.88"/>
    <n v="3027310.59"/>
  </r>
  <r>
    <s v="E.E. Quito"/>
    <x v="3"/>
    <x v="3"/>
    <s v="Otros"/>
    <n v="31"/>
    <n v="6.5645300000000004"/>
    <n v="918.86"/>
    <n v="589.55999999999995"/>
  </r>
  <r>
    <s v="E.E. Quito"/>
    <x v="3"/>
    <x v="3"/>
    <s v="Otros"/>
    <n v="2"/>
    <n v="0"/>
    <n v="2.82"/>
    <n v="4.2300000000000004"/>
  </r>
  <r>
    <s v="E.E. Quito"/>
    <x v="3"/>
    <x v="3"/>
    <s v="Otros"/>
    <n v="70"/>
    <n v="490.83168999999998"/>
    <n v="31764.69"/>
    <n v="27798.27"/>
  </r>
  <r>
    <s v="E.E. Quito"/>
    <x v="3"/>
    <x v="3"/>
    <s v="Otros"/>
    <n v="1"/>
    <n v="7.2263099999999998"/>
    <n v="581.27"/>
    <n v="539.39"/>
  </r>
  <r>
    <s v="E.E. Quito"/>
    <x v="3"/>
    <x v="3"/>
    <s v="Otros"/>
    <n v="330"/>
    <n v="2359.6097399999999"/>
    <n v="203866.25"/>
    <n v="205026.75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27"/>
    <n v="155.01899"/>
    <n v="12967.61"/>
    <n v="0"/>
  </r>
  <r>
    <s v="E.E. Quito"/>
    <x v="3"/>
    <x v="3"/>
    <s v="Otros"/>
    <n v="0"/>
    <n v="0"/>
    <n v="0"/>
    <n v="0"/>
  </r>
  <r>
    <s v="E.E. Quito"/>
    <x v="3"/>
    <x v="3"/>
    <s v="Otros"/>
    <n v="2"/>
    <n v="8.8102300000000007"/>
    <n v="895.04"/>
    <n v="659.77"/>
  </r>
  <r>
    <s v="E.E. Quito"/>
    <x v="3"/>
    <x v="3"/>
    <s v="Otros"/>
    <n v="5"/>
    <n v="29.78612"/>
    <n v="2552.4899999999998"/>
    <n v="2666.97"/>
  </r>
  <r>
    <s v="E.E. Quito"/>
    <x v="3"/>
    <x v="3"/>
    <s v="Otros"/>
    <n v="460"/>
    <n v="4052.3009400000001"/>
    <n v="334438.02"/>
    <n v="374940.04"/>
  </r>
  <r>
    <s v="E.E. Quito"/>
    <x v="3"/>
    <x v="3"/>
    <s v="Otros"/>
    <n v="9"/>
    <n v="13.76285"/>
    <n v="1065.46"/>
    <n v="985.16"/>
  </r>
  <r>
    <s v="E.E. Quito"/>
    <x v="3"/>
    <x v="3"/>
    <s v="Otros"/>
    <n v="24"/>
    <n v="158.83991"/>
    <n v="12264.54"/>
    <n v="9750.4500000000007"/>
  </r>
  <r>
    <s v="E.E. Quito"/>
    <x v="3"/>
    <x v="3"/>
    <s v="Otros"/>
    <n v="32"/>
    <n v="65.793989999999994"/>
    <n v="5300.52"/>
    <n v="3868.34"/>
  </r>
  <r>
    <s v="E.E. Quito"/>
    <x v="3"/>
    <x v="3"/>
    <s v="Otros"/>
    <n v="0"/>
    <n v="0"/>
    <n v="0"/>
    <n v="0"/>
  </r>
  <r>
    <s v="E.E. Quito"/>
    <x v="3"/>
    <x v="3"/>
    <s v="Comercial"/>
    <n v="46"/>
    <n v="355.99502999999999"/>
    <n v="32365.57"/>
    <n v="48279.26"/>
  </r>
  <r>
    <s v="E.E. Quito"/>
    <x v="3"/>
    <x v="3"/>
    <s v="Comercial"/>
    <n v="2713"/>
    <n v="18028.69313"/>
    <n v="1737870.71"/>
    <n v="1716227.55"/>
  </r>
  <r>
    <s v="E.E. Quito"/>
    <x v="3"/>
    <x v="3"/>
    <s v="Industrial"/>
    <n v="1480"/>
    <n v="11938.221"/>
    <n v="964320.49"/>
    <n v="955022.07"/>
  </r>
  <r>
    <s v="E.E. Quito"/>
    <x v="3"/>
    <x v="3"/>
    <s v="Industrial"/>
    <n v="8"/>
    <n v="79.541880000000006"/>
    <n v="5976.64"/>
    <n v="9051.0300000000007"/>
  </r>
  <r>
    <s v="E.E. Quito"/>
    <x v="3"/>
    <x v="3"/>
    <s v="Otros"/>
    <n v="2"/>
    <n v="0.23300000000000001"/>
    <n v="10.72"/>
    <n v="10.02"/>
  </r>
  <r>
    <s v="E.E. Quito"/>
    <x v="3"/>
    <x v="3"/>
    <s v="Otros"/>
    <n v="25"/>
    <n v="148.91087999999999"/>
    <n v="5973.91"/>
    <n v="6215.54"/>
  </r>
  <r>
    <s v="E.E. Quito"/>
    <x v="3"/>
    <x v="3"/>
    <s v="Otros"/>
    <n v="4"/>
    <n v="9.9541799999999991"/>
    <n v="689.96"/>
    <n v="747.06"/>
  </r>
  <r>
    <s v="E.E. Quito"/>
    <x v="3"/>
    <x v="3"/>
    <s v="Otros"/>
    <n v="89"/>
    <n v="237.56045"/>
    <n v="15824.54"/>
    <n v="18858.52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1154"/>
    <n v="1571.2044599999999"/>
    <n v="176482.68"/>
    <n v="178795.44"/>
  </r>
  <r>
    <s v="E.E. Quito"/>
    <x v="3"/>
    <x v="3"/>
    <s v="Otros"/>
    <n v="9"/>
    <n v="35.845419999999997"/>
    <n v="3515.89"/>
    <n v="3138.38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8"/>
    <n v="4.952"/>
    <n v="899.71"/>
    <n v="492.83"/>
  </r>
  <r>
    <s v="E.E. Quito"/>
    <x v="3"/>
    <x v="3"/>
    <s v="Otros"/>
    <n v="11"/>
    <n v="26.1233"/>
    <n v="2719.06"/>
    <n v="1964.86"/>
  </r>
  <r>
    <s v="E.E. Quito"/>
    <x v="3"/>
    <x v="3"/>
    <s v="Otros"/>
    <n v="364"/>
    <n v="432.00286999999997"/>
    <n v="50526.63"/>
    <n v="42802.71"/>
  </r>
  <r>
    <s v="E.E. Quito"/>
    <x v="3"/>
    <x v="3"/>
    <s v="Otros"/>
    <n v="152"/>
    <n v="80.426240000000007"/>
    <n v="9800.58"/>
    <n v="7647.26"/>
  </r>
  <r>
    <s v="E.E. Quito"/>
    <x v="3"/>
    <x v="3"/>
    <s v="Otros"/>
    <n v="57"/>
    <n v="107.38664"/>
    <n v="10369.17"/>
    <n v="10425.66"/>
  </r>
  <r>
    <s v="E.E. Quito"/>
    <x v="3"/>
    <x v="3"/>
    <s v="Otros"/>
    <n v="9"/>
    <n v="8.3870000000000005"/>
    <n v="774.25"/>
    <n v="988.5"/>
  </r>
  <r>
    <s v="E.E. Quito"/>
    <x v="3"/>
    <x v="3"/>
    <s v="Otros"/>
    <n v="48"/>
    <n v="29.217739999999999"/>
    <n v="2996.11"/>
    <n v="3600.32"/>
  </r>
  <r>
    <s v="E.E. Quito"/>
    <x v="3"/>
    <x v="3"/>
    <s v="Otros"/>
    <n v="9"/>
    <n v="16.399999999999999"/>
    <n v="1739.61"/>
    <n v="0"/>
  </r>
  <r>
    <s v="E.E. Quito"/>
    <x v="3"/>
    <x v="3"/>
    <s v="Otros"/>
    <n v="0"/>
    <n v="0"/>
    <n v="0"/>
    <n v="0"/>
  </r>
  <r>
    <s v="E.E. Quito"/>
    <x v="3"/>
    <x v="3"/>
    <s v="Otros"/>
    <n v="27"/>
    <n v="35.396279999999997"/>
    <n v="3114.64"/>
    <n v="3272.74"/>
  </r>
  <r>
    <s v="E.E. Quito"/>
    <x v="3"/>
    <x v="3"/>
    <s v="Otros"/>
    <n v="36"/>
    <n v="54.130980000000001"/>
    <n v="4741.1400000000003"/>
    <n v="5408.2"/>
  </r>
  <r>
    <s v="E.E. Quito"/>
    <x v="3"/>
    <x v="3"/>
    <s v="Industrial"/>
    <n v="5"/>
    <n v="1.847"/>
    <n v="289.11"/>
    <n v="540.13"/>
  </r>
  <r>
    <s v="E.E. Quito"/>
    <x v="3"/>
    <x v="3"/>
    <s v="Industrial"/>
    <n v="1206"/>
    <n v="1633.0266300000001"/>
    <n v="201350.1"/>
    <n v="208736.13"/>
  </r>
  <r>
    <s v="E.E. Quito"/>
    <x v="3"/>
    <x v="3"/>
    <s v="Comercial"/>
    <n v="5401"/>
    <n v="9355.0601499999993"/>
    <n v="1085517.6599999999"/>
    <n v="1013139.71"/>
  </r>
  <r>
    <s v="E.E. Quito"/>
    <x v="3"/>
    <x v="3"/>
    <s v="Comercial"/>
    <n v="30"/>
    <n v="27.95608"/>
    <n v="3686.92"/>
    <n v="1379.36"/>
  </r>
  <r>
    <s v="E.E. Quito"/>
    <x v="3"/>
    <x v="3"/>
    <s v="Alumbrado Público"/>
    <n v="1"/>
    <n v="19308.439999999999"/>
    <n v="1529372.99"/>
    <n v="1877598.91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Comercial"/>
    <n v="0"/>
    <n v="0"/>
    <n v="0"/>
    <n v="0"/>
  </r>
  <r>
    <s v="E.E. Quito"/>
    <x v="3"/>
    <x v="3"/>
    <s v="Comercial"/>
    <n v="1"/>
    <n v="443.42399999999998"/>
    <n v="40880.230000000003"/>
    <n v="40210.019999999997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Industrial"/>
    <n v="3"/>
    <n v="1546.2860000000001"/>
    <n v="120906.93"/>
    <n v="120906.93"/>
  </r>
  <r>
    <s v="E.E. Quito"/>
    <x v="3"/>
    <x v="3"/>
    <s v="Industrial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3"/>
    <s v="Otros"/>
    <n v="0"/>
    <n v="0"/>
    <n v="0"/>
    <n v="0"/>
  </r>
  <r>
    <s v="E.E. Quito"/>
    <x v="3"/>
    <x v="4"/>
    <s v="Residencial"/>
    <n v="0"/>
    <n v="0"/>
    <n v="0"/>
    <n v="0"/>
  </r>
  <r>
    <s v="E.E. Quito"/>
    <x v="3"/>
    <x v="4"/>
    <s v="Residencial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Alumbrado Público"/>
    <n v="0"/>
    <n v="0"/>
    <n v="0"/>
    <n v="0"/>
  </r>
  <r>
    <s v="E.E. Quito"/>
    <x v="3"/>
    <x v="4"/>
    <s v="Alumbrado Público"/>
    <n v="0"/>
    <n v="0"/>
    <n v="0"/>
    <n v="0"/>
  </r>
  <r>
    <s v="E.E. Quito"/>
    <x v="3"/>
    <x v="4"/>
    <s v="Otros"/>
    <n v="36"/>
    <n v="202.11673999999999"/>
    <n v="13517.85"/>
    <n v="13552.54"/>
  </r>
  <r>
    <s v="E.E. Quito"/>
    <x v="3"/>
    <x v="4"/>
    <s v="Otros"/>
    <n v="64"/>
    <n v="371.95623000000001"/>
    <n v="26135.96"/>
    <n v="39178.629999999997"/>
  </r>
  <r>
    <s v="E.E. Quito"/>
    <x v="3"/>
    <x v="4"/>
    <s v="Otros"/>
    <n v="8"/>
    <n v="69.798910000000006"/>
    <n v="5096.08"/>
    <n v="5174.9399999999996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6"/>
    <n v="41.691800000000001"/>
    <n v="3359.17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"/>
    <n v="85.157589999999999"/>
    <n v="5930.36"/>
    <n v="12221.19"/>
  </r>
  <r>
    <s v="E.E. Quito"/>
    <x v="3"/>
    <x v="4"/>
    <s v="Industrial"/>
    <n v="412"/>
    <n v="33497.12156"/>
    <n v="2795372.52"/>
    <n v="2715803.36"/>
  </r>
  <r>
    <s v="E.E. Quito"/>
    <x v="3"/>
    <x v="4"/>
    <s v="Industrial"/>
    <n v="7"/>
    <n v="680.16692"/>
    <n v="54007.33"/>
    <n v="517.9500000000000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"/>
    <n v="42.107199999999999"/>
    <n v="6538.05"/>
    <n v="6538.0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29"/>
    <n v="6914.9688800000004"/>
    <n v="501434.17"/>
    <n v="512294"/>
  </r>
  <r>
    <s v="E.E. Quito"/>
    <x v="3"/>
    <x v="4"/>
    <s v="Otros"/>
    <n v="1"/>
    <n v="1.3660000000000001"/>
    <n v="131.46"/>
    <n v="0"/>
  </r>
  <r>
    <s v="E.E. Quito"/>
    <x v="3"/>
    <x v="4"/>
    <s v="Otros"/>
    <n v="0"/>
    <n v="0"/>
    <n v="0"/>
    <n v="0"/>
  </r>
  <r>
    <s v="E.E. Quito"/>
    <x v="3"/>
    <x v="4"/>
    <s v="Otros"/>
    <n v="1"/>
    <n v="0"/>
    <n v="1.55"/>
    <n v="346.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9"/>
    <n v="618.76005999999995"/>
    <n v="39085.4"/>
    <n v="46202.62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8"/>
    <n v="2731.7371400000002"/>
    <n v="173365.64"/>
    <n v="235510.77"/>
  </r>
  <r>
    <s v="E.E. Quito"/>
    <x v="3"/>
    <x v="4"/>
    <s v="Otros"/>
    <n v="1"/>
    <n v="233.72"/>
    <n v="14874.23"/>
    <n v="14874.23"/>
  </r>
  <r>
    <s v="E.E. Quito"/>
    <x v="3"/>
    <x v="4"/>
    <s v="Otros"/>
    <n v="0"/>
    <n v="0"/>
    <n v="0"/>
    <n v="0"/>
  </r>
  <r>
    <s v="E.E. Quito"/>
    <x v="3"/>
    <x v="4"/>
    <s v="Otros"/>
    <n v="1"/>
    <n v="0.12545999999999999"/>
    <n v="19.809999999999999"/>
    <n v="18.91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Industrial"/>
    <n v="2"/>
    <n v="3.4471599999999998"/>
    <n v="407.58"/>
    <n v="407.58"/>
  </r>
  <r>
    <s v="E.E. Quito"/>
    <x v="3"/>
    <x v="4"/>
    <s v="Comercial"/>
    <n v="201"/>
    <n v="10998.175020000001"/>
    <n v="1085693.08"/>
    <n v="1067918.46"/>
  </r>
  <r>
    <s v="E.E. Quito"/>
    <x v="3"/>
    <x v="4"/>
    <s v="Comercial"/>
    <n v="5"/>
    <n v="505.65262000000001"/>
    <n v="49455.13"/>
    <n v="39839.11"/>
  </r>
  <r>
    <s v="E.E. Quito"/>
    <x v="3"/>
    <x v="4"/>
    <s v="Comercial"/>
    <n v="0"/>
    <n v="0"/>
    <n v="0"/>
    <n v="0"/>
  </r>
  <r>
    <s v="E.E. Quito"/>
    <x v="3"/>
    <x v="4"/>
    <s v="Comercial"/>
    <n v="7"/>
    <n v="7.2240799999999998"/>
    <n v="896.21"/>
    <n v="860.41"/>
  </r>
  <r>
    <s v="E.E. Quito"/>
    <x v="3"/>
    <x v="4"/>
    <s v="Industrial"/>
    <n v="0"/>
    <n v="0"/>
    <n v="0"/>
    <n v="0"/>
  </r>
  <r>
    <s v="E.E. Quito"/>
    <x v="3"/>
    <x v="4"/>
    <s v="Industrial"/>
    <n v="0"/>
    <n v="0"/>
    <n v="0"/>
    <n v="0"/>
  </r>
  <r>
    <s v="E.E. Quito"/>
    <x v="3"/>
    <x v="4"/>
    <s v="Residencial"/>
    <n v="164526"/>
    <n v="30021.541430000001"/>
    <n v="3453980.34"/>
    <n v="1896974.33"/>
  </r>
  <r>
    <s v="E.E. Quito"/>
    <x v="3"/>
    <x v="4"/>
    <s v="Residencial"/>
    <n v="0"/>
    <n v="0"/>
    <n v="0"/>
    <n v="0"/>
  </r>
  <r>
    <s v="E.E. Quito"/>
    <x v="3"/>
    <x v="4"/>
    <s v="Residencial"/>
    <n v="20"/>
    <n v="1.43"/>
    <n v="211.95"/>
    <n v="220.53"/>
  </r>
  <r>
    <s v="E.E. Quito"/>
    <x v="3"/>
    <x v="4"/>
    <s v="Residencial"/>
    <n v="880282"/>
    <n v="110153.99139"/>
    <n v="10869326.24"/>
    <n v="9273890.6500000004"/>
  </r>
  <r>
    <s v="E.E. Quito"/>
    <x v="3"/>
    <x v="4"/>
    <s v="Residencial"/>
    <n v="25"/>
    <n v="2.6280000000000001"/>
    <n v="251.01"/>
    <n v="117.84"/>
  </r>
  <r>
    <s v="E.E. Quito"/>
    <x v="3"/>
    <x v="4"/>
    <s v="Otros"/>
    <n v="5"/>
    <n v="3.3650000000000002"/>
    <n v="225.16"/>
    <n v="521.13"/>
  </r>
  <r>
    <s v="E.E. Quito"/>
    <x v="3"/>
    <x v="4"/>
    <s v="Otros"/>
    <n v="48"/>
    <n v="23.040759999999999"/>
    <n v="1798.12"/>
    <n v="1741.24"/>
  </r>
  <r>
    <s v="E.E. Quito"/>
    <x v="3"/>
    <x v="4"/>
    <s v="Otros"/>
    <n v="26"/>
    <n v="6.9135799999999996"/>
    <n v="550.03"/>
    <n v="897.73"/>
  </r>
  <r>
    <s v="E.E. Quito"/>
    <x v="3"/>
    <x v="4"/>
    <s v="Otros"/>
    <n v="13"/>
    <n v="2.0910000000000002"/>
    <n v="181.72"/>
    <n v="91.5"/>
  </r>
  <r>
    <s v="E.E. Quito"/>
    <x v="3"/>
    <x v="4"/>
    <s v="Otros"/>
    <n v="29"/>
    <n v="1.5325599999999999"/>
    <n v="167.05"/>
    <n v="202.54"/>
  </r>
  <r>
    <s v="E.E. Quito"/>
    <x v="3"/>
    <x v="4"/>
    <s v="Otros"/>
    <n v="8398"/>
    <n v="2099.0976799999999"/>
    <n v="182570.73"/>
    <n v="193661.62"/>
  </r>
  <r>
    <s v="E.E. Quito"/>
    <x v="3"/>
    <x v="4"/>
    <s v="Otros"/>
    <n v="68"/>
    <n v="22.38"/>
    <n v="1996.35"/>
    <n v="2226.69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718"/>
    <n v="155.16528"/>
    <n v="10819"/>
    <n v="12207.55"/>
  </r>
  <r>
    <s v="E.E. Quito"/>
    <x v="3"/>
    <x v="4"/>
    <s v="Otros"/>
    <n v="21"/>
    <n v="3.5819999999999999"/>
    <n v="257.68"/>
    <n v="237.2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834"/>
    <n v="916.54422999999997"/>
    <n v="80868.850000000006"/>
    <n v="111604.77"/>
  </r>
  <r>
    <s v="E.E. Quito"/>
    <x v="3"/>
    <x v="4"/>
    <s v="Otros"/>
    <n v="238"/>
    <n v="47.43974"/>
    <n v="3486.65"/>
    <n v="2825.84"/>
  </r>
  <r>
    <s v="E.E. Quito"/>
    <x v="3"/>
    <x v="4"/>
    <s v="Otros"/>
    <n v="610"/>
    <n v="128.47076000000001"/>
    <n v="9082.4500000000007"/>
    <n v="7733.73"/>
  </r>
  <r>
    <s v="E.E. Quito"/>
    <x v="3"/>
    <x v="4"/>
    <s v="Otros"/>
    <n v="272"/>
    <n v="119.48056"/>
    <n v="8632.98"/>
    <n v="8881.4500000000007"/>
  </r>
  <r>
    <s v="E.E. Quito"/>
    <x v="3"/>
    <x v="4"/>
    <s v="Otros"/>
    <n v="238"/>
    <n v="80.987120000000004"/>
    <n v="5943.28"/>
    <n v="5946.53"/>
  </r>
  <r>
    <s v="E.E. Quito"/>
    <x v="3"/>
    <x v="4"/>
    <s v="Industrial"/>
    <n v="9412"/>
    <n v="2803.7705000000001"/>
    <n v="225826.65"/>
    <n v="245260.2"/>
  </r>
  <r>
    <s v="E.E. Quito"/>
    <x v="3"/>
    <x v="4"/>
    <s v="Industrial"/>
    <n v="22"/>
    <n v="9.4489999999999998"/>
    <n v="805.05"/>
    <n v="635.66999999999996"/>
  </r>
  <r>
    <s v="E.E. Quito"/>
    <x v="3"/>
    <x v="4"/>
    <s v="Comercial"/>
    <n v="712"/>
    <n v="246.41945000000001"/>
    <n v="24137.49"/>
    <n v="34445.040000000001"/>
  </r>
  <r>
    <s v="E.E. Quito"/>
    <x v="3"/>
    <x v="4"/>
    <s v="Comercial"/>
    <n v="129085"/>
    <n v="32320.136989999999"/>
    <n v="3149780.44"/>
    <n v="3255835.2"/>
  </r>
  <r>
    <s v="E.E. Quito"/>
    <x v="3"/>
    <x v="4"/>
    <s v="Otros"/>
    <n v="29"/>
    <n v="6.0770600000000004"/>
    <n v="745.37"/>
    <n v="754.76"/>
  </r>
  <r>
    <s v="E.E. Quito"/>
    <x v="3"/>
    <x v="4"/>
    <s v="Otros"/>
    <n v="2"/>
    <n v="0"/>
    <n v="2.82"/>
    <n v="16.79"/>
  </r>
  <r>
    <s v="E.E. Quito"/>
    <x v="3"/>
    <x v="4"/>
    <s v="Otros"/>
    <n v="69"/>
    <n v="455.88616999999999"/>
    <n v="29938.43"/>
    <n v="28365.82"/>
  </r>
  <r>
    <s v="E.E. Quito"/>
    <x v="3"/>
    <x v="4"/>
    <s v="Otros"/>
    <n v="1"/>
    <n v="6.6730799999999997"/>
    <n v="539.39"/>
    <n v="551.23"/>
  </r>
  <r>
    <s v="E.E. Quito"/>
    <x v="3"/>
    <x v="4"/>
    <s v="Otros"/>
    <n v="326"/>
    <n v="2320.07656"/>
    <n v="201231.96"/>
    <n v="218327.53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27"/>
    <n v="152.92787000000001"/>
    <n v="12777.75"/>
    <n v="0"/>
  </r>
  <r>
    <s v="E.E. Quito"/>
    <x v="3"/>
    <x v="4"/>
    <s v="Otros"/>
    <n v="0"/>
    <n v="0"/>
    <n v="0"/>
    <n v="0"/>
  </r>
  <r>
    <s v="E.E. Quito"/>
    <x v="3"/>
    <x v="4"/>
    <s v="Otros"/>
    <n v="2"/>
    <n v="6.4246999999999996"/>
    <n v="659.77"/>
    <n v="0"/>
  </r>
  <r>
    <s v="E.E. Quito"/>
    <x v="3"/>
    <x v="4"/>
    <s v="Otros"/>
    <n v="5"/>
    <n v="29.031749999999999"/>
    <n v="2509.73"/>
    <n v="1710.11"/>
  </r>
  <r>
    <s v="E.E. Quito"/>
    <x v="3"/>
    <x v="4"/>
    <s v="Otros"/>
    <n v="456"/>
    <n v="4071.5225500000001"/>
    <n v="336023.2"/>
    <n v="404463.6"/>
  </r>
  <r>
    <s v="E.E. Quito"/>
    <x v="3"/>
    <x v="4"/>
    <s v="Otros"/>
    <n v="9"/>
    <n v="12.647830000000001"/>
    <n v="1034.58"/>
    <n v="1113.77"/>
  </r>
  <r>
    <s v="E.E. Quito"/>
    <x v="3"/>
    <x v="4"/>
    <s v="Otros"/>
    <n v="24"/>
    <n v="175.53944000000001"/>
    <n v="13354.89"/>
    <n v="11302.28"/>
  </r>
  <r>
    <s v="E.E. Quito"/>
    <x v="3"/>
    <x v="4"/>
    <s v="Otros"/>
    <n v="32"/>
    <n v="65.423659999999998"/>
    <n v="5215.8599999999997"/>
    <n v="4369.1099999999997"/>
  </r>
  <r>
    <s v="E.E. Quito"/>
    <x v="3"/>
    <x v="4"/>
    <s v="Otros"/>
    <n v="0"/>
    <n v="0"/>
    <n v="0"/>
    <n v="0"/>
  </r>
  <r>
    <s v="E.E. Quito"/>
    <x v="3"/>
    <x v="4"/>
    <s v="Comercial"/>
    <n v="47"/>
    <n v="354.19159999999999"/>
    <n v="32153.64"/>
    <n v="20423.84"/>
  </r>
  <r>
    <s v="E.E. Quito"/>
    <x v="3"/>
    <x v="4"/>
    <s v="Comercial"/>
    <n v="2716"/>
    <n v="17909.198199999999"/>
    <n v="1726770.41"/>
    <n v="1786430.09"/>
  </r>
  <r>
    <s v="E.E. Quito"/>
    <x v="3"/>
    <x v="4"/>
    <s v="Industrial"/>
    <n v="1491"/>
    <n v="11871.60628"/>
    <n v="960225.76"/>
    <n v="994134.59"/>
  </r>
  <r>
    <s v="E.E. Quito"/>
    <x v="3"/>
    <x v="4"/>
    <s v="Industrial"/>
    <n v="8"/>
    <n v="77.354129999999998"/>
    <n v="5942.09"/>
    <n v="3182.35"/>
  </r>
  <r>
    <s v="E.E. Quito"/>
    <x v="3"/>
    <x v="4"/>
    <s v="Otros"/>
    <n v="2"/>
    <n v="0.93400000000000005"/>
    <n v="38.76"/>
    <n v="38.76"/>
  </r>
  <r>
    <s v="E.E. Quito"/>
    <x v="3"/>
    <x v="4"/>
    <s v="Otros"/>
    <n v="25"/>
    <n v="152.03102999999999"/>
    <n v="6098.74"/>
    <n v="5938.68"/>
  </r>
  <r>
    <s v="E.E. Quito"/>
    <x v="3"/>
    <x v="4"/>
    <s v="Otros"/>
    <n v="4"/>
    <n v="9.3057599999999994"/>
    <n v="670.11"/>
    <n v="649.97"/>
  </r>
  <r>
    <s v="E.E. Quito"/>
    <x v="3"/>
    <x v="4"/>
    <s v="Otros"/>
    <n v="89"/>
    <n v="221.90809999999999"/>
    <n v="14849.76"/>
    <n v="15475.56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1158"/>
    <n v="1609.39104"/>
    <n v="177660.4"/>
    <n v="184463.79"/>
  </r>
  <r>
    <s v="E.E. Quito"/>
    <x v="3"/>
    <x v="4"/>
    <s v="Otros"/>
    <n v="9"/>
    <n v="45.057960000000001"/>
    <n v="4339.71"/>
    <n v="2229.4299999999998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8"/>
    <n v="2.6210399999999998"/>
    <n v="802.31"/>
    <n v="1896.8"/>
  </r>
  <r>
    <s v="E.E. Quito"/>
    <x v="3"/>
    <x v="4"/>
    <s v="Otros"/>
    <n v="10"/>
    <n v="20.36084"/>
    <n v="2020.82"/>
    <n v="2122.69"/>
  </r>
  <r>
    <s v="E.E. Quito"/>
    <x v="3"/>
    <x v="4"/>
    <s v="Otros"/>
    <n v="365"/>
    <n v="442.95924000000002"/>
    <n v="49558.92"/>
    <n v="64699.76"/>
  </r>
  <r>
    <s v="E.E. Quito"/>
    <x v="3"/>
    <x v="4"/>
    <s v="Otros"/>
    <n v="152"/>
    <n v="73.431039999999996"/>
    <n v="10583.54"/>
    <n v="20225.97"/>
  </r>
  <r>
    <s v="E.E. Quito"/>
    <x v="3"/>
    <x v="4"/>
    <s v="Otros"/>
    <n v="59"/>
    <n v="114.31656"/>
    <n v="10970.05"/>
    <n v="21733.38"/>
  </r>
  <r>
    <s v="E.E. Quito"/>
    <x v="3"/>
    <x v="4"/>
    <s v="Otros"/>
    <n v="9"/>
    <n v="9.1712399999999992"/>
    <n v="864.9"/>
    <n v="476.01"/>
  </r>
  <r>
    <s v="E.E. Quito"/>
    <x v="3"/>
    <x v="4"/>
    <s v="Otros"/>
    <n v="51"/>
    <n v="35.39622"/>
    <n v="3564.15"/>
    <n v="3090.49"/>
  </r>
  <r>
    <s v="E.E. Quito"/>
    <x v="3"/>
    <x v="4"/>
    <s v="Otros"/>
    <n v="9"/>
    <n v="16.521000000000001"/>
    <n v="1731.47"/>
    <n v="0"/>
  </r>
  <r>
    <s v="E.E. Quito"/>
    <x v="3"/>
    <x v="4"/>
    <s v="Otros"/>
    <n v="0"/>
    <n v="0"/>
    <n v="0"/>
    <n v="0"/>
  </r>
  <r>
    <s v="E.E. Quito"/>
    <x v="3"/>
    <x v="4"/>
    <s v="Otros"/>
    <n v="26"/>
    <n v="35.796999999999997"/>
    <n v="3058.91"/>
    <n v="3126.48"/>
  </r>
  <r>
    <s v="E.E. Quito"/>
    <x v="3"/>
    <x v="4"/>
    <s v="Otros"/>
    <n v="36"/>
    <n v="50.98462"/>
    <n v="4560.26"/>
    <n v="4824.1099999999997"/>
  </r>
  <r>
    <s v="E.E. Quito"/>
    <x v="3"/>
    <x v="4"/>
    <s v="Industrial"/>
    <n v="5"/>
    <n v="1.972"/>
    <n v="269.39999999999998"/>
    <n v="214.96"/>
  </r>
  <r>
    <s v="E.E. Quito"/>
    <x v="3"/>
    <x v="4"/>
    <s v="Industrial"/>
    <n v="1204"/>
    <n v="1597.97541"/>
    <n v="198846.4"/>
    <n v="221100.16"/>
  </r>
  <r>
    <s v="E.E. Quito"/>
    <x v="3"/>
    <x v="4"/>
    <s v="Comercial"/>
    <n v="5399"/>
    <n v="8342.9027900000001"/>
    <n v="991388.25"/>
    <n v="1045875.17"/>
  </r>
  <r>
    <s v="E.E. Quito"/>
    <x v="3"/>
    <x v="4"/>
    <s v="Comercial"/>
    <n v="30"/>
    <n v="34.944699999999997"/>
    <n v="4561.76"/>
    <n v="7602.51"/>
  </r>
  <r>
    <s v="E.E. Quito"/>
    <x v="3"/>
    <x v="4"/>
    <s v="Alumbrado Público"/>
    <n v="1"/>
    <n v="19883.349999999999"/>
    <n v="1795499.13"/>
    <n v="1925038.44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Comercial"/>
    <n v="0"/>
    <n v="0"/>
    <n v="0"/>
    <n v="0"/>
  </r>
  <r>
    <s v="E.E. Quito"/>
    <x v="3"/>
    <x v="4"/>
    <s v="Comercial"/>
    <n v="1"/>
    <n v="452.88"/>
    <n v="41689.17"/>
    <n v="39049.15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Industrial"/>
    <n v="3"/>
    <n v="2038.1959999999999"/>
    <n v="156066.32999999999"/>
    <n v="156066.32999999999"/>
  </r>
  <r>
    <s v="E.E. Quito"/>
    <x v="3"/>
    <x v="4"/>
    <s v="Industrial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4"/>
    <s v="Otros"/>
    <n v="0"/>
    <n v="0"/>
    <n v="0"/>
    <n v="0"/>
  </r>
  <r>
    <s v="E.E. Quito"/>
    <x v="3"/>
    <x v="5"/>
    <s v="Residencial"/>
    <n v="0"/>
    <n v="0"/>
    <n v="0"/>
    <n v="0"/>
  </r>
  <r>
    <s v="E.E. Quito"/>
    <x v="3"/>
    <x v="5"/>
    <s v="Residencial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Alumbrado Público"/>
    <n v="0"/>
    <n v="0"/>
    <n v="0"/>
    <n v="0"/>
  </r>
  <r>
    <s v="E.E. Quito"/>
    <x v="3"/>
    <x v="5"/>
    <s v="Alumbrado Público"/>
    <n v="0"/>
    <n v="0"/>
    <n v="0"/>
    <n v="0"/>
  </r>
  <r>
    <s v="E.E. Quito"/>
    <x v="3"/>
    <x v="5"/>
    <s v="Otros"/>
    <n v="36"/>
    <n v="194.47377"/>
    <n v="12999.13"/>
    <n v="12730.83"/>
  </r>
  <r>
    <s v="E.E. Quito"/>
    <x v="3"/>
    <x v="5"/>
    <s v="Otros"/>
    <n v="66"/>
    <n v="400.46021000000002"/>
    <n v="28047.5"/>
    <n v="16823.810000000001"/>
  </r>
  <r>
    <s v="E.E. Quito"/>
    <x v="3"/>
    <x v="5"/>
    <s v="Otros"/>
    <n v="8"/>
    <n v="58.51511"/>
    <n v="4343.74"/>
    <n v="432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4"/>
    <n v="41.744340000000001"/>
    <n v="3289.71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"/>
    <n v="94.695449999999994"/>
    <n v="6500.29"/>
    <n v="7104.24"/>
  </r>
  <r>
    <s v="E.E. Quito"/>
    <x v="3"/>
    <x v="5"/>
    <s v="Industrial"/>
    <n v="404"/>
    <n v="32604.05329"/>
    <n v="2740290.15"/>
    <n v="2819861.47"/>
  </r>
  <r>
    <s v="E.E. Quito"/>
    <x v="3"/>
    <x v="5"/>
    <s v="Industrial"/>
    <n v="7"/>
    <n v="679.47451000000001"/>
    <n v="54313.72"/>
    <n v="65733.77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"/>
    <n v="39.066580000000002"/>
    <n v="5543.39"/>
    <n v="11282.31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29"/>
    <n v="6610.4942300000002"/>
    <n v="486562.73"/>
    <n v="493574.19"/>
  </r>
  <r>
    <s v="E.E. Quito"/>
    <x v="3"/>
    <x v="5"/>
    <s v="Otros"/>
    <n v="1"/>
    <n v="1.3520000000000001"/>
    <n v="126.38"/>
    <n v="126.38"/>
  </r>
  <r>
    <s v="E.E. Quito"/>
    <x v="3"/>
    <x v="5"/>
    <s v="Otros"/>
    <n v="0"/>
    <n v="0"/>
    <n v="0"/>
    <n v="0"/>
  </r>
  <r>
    <s v="E.E. Quito"/>
    <x v="3"/>
    <x v="5"/>
    <s v="Otros"/>
    <n v="1"/>
    <n v="0"/>
    <n v="1.41"/>
    <n v="2.82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9"/>
    <n v="591.43299000000002"/>
    <n v="37546.89"/>
    <n v="48904.13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7"/>
    <n v="2647.4434900000001"/>
    <n v="168254.41"/>
    <n v="131884.85"/>
  </r>
  <r>
    <s v="E.E. Quito"/>
    <x v="3"/>
    <x v="5"/>
    <s v="Otros"/>
    <n v="1"/>
    <n v="215.09200000000001"/>
    <n v="13683.07"/>
    <n v="13683.07"/>
  </r>
  <r>
    <s v="E.E. Quito"/>
    <x v="3"/>
    <x v="5"/>
    <s v="Otros"/>
    <n v="0"/>
    <n v="0"/>
    <n v="0"/>
    <n v="0"/>
  </r>
  <r>
    <s v="E.E. Quito"/>
    <x v="3"/>
    <x v="5"/>
    <s v="Otros"/>
    <n v="1"/>
    <n v="0.10506"/>
    <n v="18.91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Industrial"/>
    <n v="2"/>
    <n v="3.8157999999999999"/>
    <n v="417.09"/>
    <n v="772.61"/>
  </r>
  <r>
    <s v="E.E. Quito"/>
    <x v="3"/>
    <x v="5"/>
    <s v="Comercial"/>
    <n v="200"/>
    <n v="10471.577719999999"/>
    <n v="1032980.98"/>
    <n v="1047611.62"/>
  </r>
  <r>
    <s v="E.E. Quito"/>
    <x v="3"/>
    <x v="5"/>
    <s v="Comercial"/>
    <n v="5"/>
    <n v="488.90609999999998"/>
    <n v="47621.279999999999"/>
    <n v="26960.87"/>
  </r>
  <r>
    <s v="E.E. Quito"/>
    <x v="3"/>
    <x v="5"/>
    <s v="Comercial"/>
    <n v="0"/>
    <n v="0"/>
    <n v="0"/>
    <n v="0"/>
  </r>
  <r>
    <s v="E.E. Quito"/>
    <x v="3"/>
    <x v="5"/>
    <s v="Comercial"/>
    <n v="7"/>
    <n v="6.5904800000000003"/>
    <n v="845.38"/>
    <n v="754.77"/>
  </r>
  <r>
    <s v="E.E. Quito"/>
    <x v="3"/>
    <x v="5"/>
    <s v="Industrial"/>
    <n v="0"/>
    <n v="0"/>
    <n v="0"/>
    <n v="0"/>
  </r>
  <r>
    <s v="E.E. Quito"/>
    <x v="3"/>
    <x v="5"/>
    <s v="Industrial"/>
    <n v="0"/>
    <n v="0"/>
    <n v="0"/>
    <n v="0"/>
  </r>
  <r>
    <s v="E.E. Quito"/>
    <x v="3"/>
    <x v="5"/>
    <s v="Residencial"/>
    <n v="164258"/>
    <n v="29447.530879999998"/>
    <n v="2816972.66"/>
    <n v="1646343.8"/>
  </r>
  <r>
    <s v="E.E. Quito"/>
    <x v="3"/>
    <x v="5"/>
    <s v="Residencial"/>
    <n v="0"/>
    <n v="0"/>
    <n v="0"/>
    <n v="0"/>
  </r>
  <r>
    <s v="E.E. Quito"/>
    <x v="3"/>
    <x v="5"/>
    <s v="Residencial"/>
    <n v="21"/>
    <n v="1.923"/>
    <n v="276.24"/>
    <n v="173.2"/>
  </r>
  <r>
    <s v="E.E. Quito"/>
    <x v="3"/>
    <x v="5"/>
    <s v="Residencial"/>
    <n v="876515"/>
    <n v="110760.47397000001"/>
    <n v="10941409.689999999"/>
    <n v="8041752.4800000004"/>
  </r>
  <r>
    <s v="E.E. Quito"/>
    <x v="3"/>
    <x v="5"/>
    <s v="Residencial"/>
    <n v="27"/>
    <n v="2.952"/>
    <n v="283.54000000000002"/>
    <n v="124.53"/>
  </r>
  <r>
    <s v="E.E. Quito"/>
    <x v="3"/>
    <x v="5"/>
    <s v="Otros"/>
    <n v="5"/>
    <n v="3.887"/>
    <n v="257.58999999999997"/>
    <n v="23.3"/>
  </r>
  <r>
    <s v="E.E. Quito"/>
    <x v="3"/>
    <x v="5"/>
    <s v="Otros"/>
    <n v="48"/>
    <n v="21.865480000000002"/>
    <n v="1721.32"/>
    <n v="1636.89"/>
  </r>
  <r>
    <s v="E.E. Quito"/>
    <x v="3"/>
    <x v="5"/>
    <s v="Otros"/>
    <n v="26"/>
    <n v="7.2399800000000001"/>
    <n v="574.98"/>
    <n v="541.23"/>
  </r>
  <r>
    <s v="E.E. Quito"/>
    <x v="3"/>
    <x v="5"/>
    <s v="Otros"/>
    <n v="14"/>
    <n v="2.4359999999999999"/>
    <n v="211.48"/>
    <n v="205.66"/>
  </r>
  <r>
    <s v="E.E. Quito"/>
    <x v="3"/>
    <x v="5"/>
    <s v="Otros"/>
    <n v="26"/>
    <n v="1.09646"/>
    <n v="117.51"/>
    <n v="24.29"/>
  </r>
  <r>
    <s v="E.E. Quito"/>
    <x v="3"/>
    <x v="5"/>
    <s v="Otros"/>
    <n v="8356"/>
    <n v="2033.34376"/>
    <n v="176807.87"/>
    <n v="173318.02"/>
  </r>
  <r>
    <s v="E.E. Quito"/>
    <x v="3"/>
    <x v="5"/>
    <s v="Otros"/>
    <n v="68"/>
    <n v="22.905999999999999"/>
    <n v="2038.85"/>
    <n v="1892.2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713"/>
    <n v="146.87736000000001"/>
    <n v="10259.76"/>
    <n v="10338.44"/>
  </r>
  <r>
    <s v="E.E. Quito"/>
    <x v="3"/>
    <x v="5"/>
    <s v="Otros"/>
    <n v="21"/>
    <n v="3.7429999999999999"/>
    <n v="270.99"/>
    <n v="218.3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813"/>
    <n v="907.77002000000005"/>
    <n v="79916.03"/>
    <n v="38765.56"/>
  </r>
  <r>
    <s v="E.E. Quito"/>
    <x v="3"/>
    <x v="5"/>
    <s v="Otros"/>
    <n v="240"/>
    <n v="44.934240000000003"/>
    <n v="3302.04"/>
    <n v="3064.41"/>
  </r>
  <r>
    <s v="E.E. Quito"/>
    <x v="3"/>
    <x v="5"/>
    <s v="Otros"/>
    <n v="605"/>
    <n v="145.55744000000001"/>
    <n v="10566.98"/>
    <n v="7499.43"/>
  </r>
  <r>
    <s v="E.E. Quito"/>
    <x v="3"/>
    <x v="5"/>
    <s v="Otros"/>
    <n v="266"/>
    <n v="117.3026"/>
    <n v="8522.89"/>
    <n v="7102.82"/>
  </r>
  <r>
    <s v="E.E. Quito"/>
    <x v="3"/>
    <x v="5"/>
    <s v="Otros"/>
    <n v="237"/>
    <n v="80.812380000000005"/>
    <n v="5935.86"/>
    <n v="5513.34"/>
  </r>
  <r>
    <s v="E.E. Quito"/>
    <x v="3"/>
    <x v="5"/>
    <s v="Industrial"/>
    <n v="9404"/>
    <n v="2730.9640800000002"/>
    <n v="219122.12"/>
    <n v="227725.98"/>
  </r>
  <r>
    <s v="E.E. Quito"/>
    <x v="3"/>
    <x v="5"/>
    <s v="Industrial"/>
    <n v="22"/>
    <n v="9.6716599999999993"/>
    <n v="832.11"/>
    <n v="798.97"/>
  </r>
  <r>
    <s v="E.E. Quito"/>
    <x v="3"/>
    <x v="5"/>
    <s v="Comercial"/>
    <n v="718"/>
    <n v="242.0795"/>
    <n v="23696.18"/>
    <n v="15246.82"/>
  </r>
  <r>
    <s v="E.E. Quito"/>
    <x v="3"/>
    <x v="5"/>
    <s v="Comercial"/>
    <n v="128707"/>
    <n v="29342.230790000001"/>
    <n v="2845427.51"/>
    <n v="2754431.87"/>
  </r>
  <r>
    <s v="E.E. Quito"/>
    <x v="3"/>
    <x v="5"/>
    <s v="Otros"/>
    <n v="27"/>
    <n v="6.04474"/>
    <n v="710.75"/>
    <n v="1059"/>
  </r>
  <r>
    <s v="E.E. Quito"/>
    <x v="3"/>
    <x v="5"/>
    <s v="Otros"/>
    <n v="2"/>
    <n v="0"/>
    <n v="2.82"/>
    <n v="1.41"/>
  </r>
  <r>
    <s v="E.E. Quito"/>
    <x v="3"/>
    <x v="5"/>
    <s v="Otros"/>
    <n v="69"/>
    <n v="450.74319000000003"/>
    <n v="29728.45"/>
    <n v="59327.31"/>
  </r>
  <r>
    <s v="E.E. Quito"/>
    <x v="3"/>
    <x v="5"/>
    <s v="Otros"/>
    <n v="1"/>
    <n v="6.8001800000000001"/>
    <n v="551.23"/>
    <n v="524.78"/>
  </r>
  <r>
    <s v="E.E. Quito"/>
    <x v="3"/>
    <x v="5"/>
    <s v="Otros"/>
    <n v="329"/>
    <n v="2166.93606"/>
    <n v="189186.25"/>
    <n v="203277.7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27"/>
    <n v="149.84211999999999"/>
    <n v="12522.52"/>
    <n v="0"/>
  </r>
  <r>
    <s v="E.E. Quito"/>
    <x v="3"/>
    <x v="5"/>
    <s v="Otros"/>
    <n v="0"/>
    <n v="0"/>
    <n v="0"/>
    <n v="0"/>
  </r>
  <r>
    <s v="E.E. Quito"/>
    <x v="3"/>
    <x v="5"/>
    <s v="Otros"/>
    <n v="2"/>
    <n v="5.65639"/>
    <n v="604.42999999999995"/>
    <n v="1102.23"/>
  </r>
  <r>
    <s v="E.E. Quito"/>
    <x v="3"/>
    <x v="5"/>
    <s v="Otros"/>
    <n v="5"/>
    <n v="29.25985"/>
    <n v="2518.71"/>
    <n v="3768.64"/>
  </r>
  <r>
    <s v="E.E. Quito"/>
    <x v="3"/>
    <x v="5"/>
    <s v="Otros"/>
    <n v="460"/>
    <n v="3919.9177"/>
    <n v="324590.92"/>
    <n v="277817.67"/>
  </r>
  <r>
    <s v="E.E. Quito"/>
    <x v="3"/>
    <x v="5"/>
    <s v="Otros"/>
    <n v="9"/>
    <n v="13.910589999999999"/>
    <n v="1117.2"/>
    <n v="1341.62"/>
  </r>
  <r>
    <s v="E.E. Quito"/>
    <x v="3"/>
    <x v="5"/>
    <s v="Otros"/>
    <n v="24"/>
    <n v="150.08043000000001"/>
    <n v="11611.21"/>
    <n v="11489.03"/>
  </r>
  <r>
    <s v="E.E. Quito"/>
    <x v="3"/>
    <x v="5"/>
    <s v="Otros"/>
    <n v="32"/>
    <n v="64.079679999999996"/>
    <n v="5218.1099999999997"/>
    <n v="7609.63"/>
  </r>
  <r>
    <s v="E.E. Quito"/>
    <x v="3"/>
    <x v="5"/>
    <s v="Otros"/>
    <n v="0"/>
    <n v="0"/>
    <n v="0"/>
    <n v="0"/>
  </r>
  <r>
    <s v="E.E. Quito"/>
    <x v="3"/>
    <x v="5"/>
    <s v="Comercial"/>
    <n v="47"/>
    <n v="332.66696000000002"/>
    <n v="30324.51"/>
    <n v="27707.54"/>
  </r>
  <r>
    <s v="E.E. Quito"/>
    <x v="3"/>
    <x v="5"/>
    <s v="Comercial"/>
    <n v="2716"/>
    <n v="17141.766479999998"/>
    <n v="1660791.51"/>
    <n v="1708100.08"/>
  </r>
  <r>
    <s v="E.E. Quito"/>
    <x v="3"/>
    <x v="5"/>
    <s v="Industrial"/>
    <n v="1495"/>
    <n v="11547.9288"/>
    <n v="936967.92"/>
    <n v="996628.35"/>
  </r>
  <r>
    <s v="E.E. Quito"/>
    <x v="3"/>
    <x v="5"/>
    <s v="Industrial"/>
    <n v="8"/>
    <n v="76.367000000000004"/>
    <n v="5918.75"/>
    <n v="5290.34"/>
  </r>
  <r>
    <s v="E.E. Quito"/>
    <x v="3"/>
    <x v="5"/>
    <s v="Otros"/>
    <n v="2"/>
    <n v="1.391"/>
    <n v="57.04"/>
    <n v="57.04"/>
  </r>
  <r>
    <s v="E.E. Quito"/>
    <x v="3"/>
    <x v="5"/>
    <s v="Otros"/>
    <n v="25"/>
    <n v="150.27875"/>
    <n v="6030.05"/>
    <n v="6228.99"/>
  </r>
  <r>
    <s v="E.E. Quito"/>
    <x v="3"/>
    <x v="5"/>
    <s v="Otros"/>
    <n v="4"/>
    <n v="10.31189"/>
    <n v="703.48"/>
    <n v="587.57000000000005"/>
  </r>
  <r>
    <s v="E.E. Quito"/>
    <x v="3"/>
    <x v="5"/>
    <s v="Otros"/>
    <n v="89"/>
    <n v="235.55319"/>
    <n v="15710.73"/>
    <n v="13922.7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1151"/>
    <n v="1543.8777"/>
    <n v="174007.32"/>
    <n v="173511.3"/>
  </r>
  <r>
    <s v="E.E. Quito"/>
    <x v="3"/>
    <x v="5"/>
    <s v="Otros"/>
    <n v="9"/>
    <n v="46.116819999999997"/>
    <n v="4381.6099999999997"/>
    <n v="3296.15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7"/>
    <n v="2.0350000000000001"/>
    <n v="602.98"/>
    <n v="863.84"/>
  </r>
  <r>
    <s v="E.E. Quito"/>
    <x v="3"/>
    <x v="5"/>
    <s v="Otros"/>
    <n v="12"/>
    <n v="24.389099999999999"/>
    <n v="2797.41"/>
    <n v="2263.67"/>
  </r>
  <r>
    <s v="E.E. Quito"/>
    <x v="3"/>
    <x v="5"/>
    <s v="Otros"/>
    <n v="363"/>
    <n v="423.2679"/>
    <n v="50237.16"/>
    <n v="50932.06"/>
  </r>
  <r>
    <s v="E.E. Quito"/>
    <x v="3"/>
    <x v="5"/>
    <s v="Otros"/>
    <n v="152"/>
    <n v="85.207660000000004"/>
    <n v="11657.28"/>
    <n v="7357.98"/>
  </r>
  <r>
    <s v="E.E. Quito"/>
    <x v="3"/>
    <x v="5"/>
    <s v="Otros"/>
    <n v="59"/>
    <n v="95.956379999999996"/>
    <n v="9523"/>
    <n v="8520.7099999999991"/>
  </r>
  <r>
    <s v="E.E. Quito"/>
    <x v="3"/>
    <x v="5"/>
    <s v="Otros"/>
    <n v="8"/>
    <n v="4.8322399999999996"/>
    <n v="513.03"/>
    <n v="456.13"/>
  </r>
  <r>
    <s v="E.E. Quito"/>
    <x v="3"/>
    <x v="5"/>
    <s v="Otros"/>
    <n v="48"/>
    <n v="28.7455"/>
    <n v="2946.8"/>
    <n v="2558.64"/>
  </r>
  <r>
    <s v="E.E. Quito"/>
    <x v="3"/>
    <x v="5"/>
    <s v="Otros"/>
    <n v="8"/>
    <n v="13.558999999999999"/>
    <n v="1418.17"/>
    <n v="0"/>
  </r>
  <r>
    <s v="E.E. Quito"/>
    <x v="3"/>
    <x v="5"/>
    <s v="Otros"/>
    <n v="0"/>
    <n v="0"/>
    <n v="0"/>
    <n v="0"/>
  </r>
  <r>
    <s v="E.E. Quito"/>
    <x v="3"/>
    <x v="5"/>
    <s v="Otros"/>
    <n v="27"/>
    <n v="34.669800000000002"/>
    <n v="3025.89"/>
    <n v="2784.84"/>
  </r>
  <r>
    <s v="E.E. Quito"/>
    <x v="3"/>
    <x v="5"/>
    <s v="Otros"/>
    <n v="34"/>
    <n v="50.207819999999998"/>
    <n v="4366.32"/>
    <n v="4045.44"/>
  </r>
  <r>
    <s v="E.E. Quito"/>
    <x v="3"/>
    <x v="5"/>
    <s v="Industrial"/>
    <n v="5"/>
    <n v="1.411"/>
    <n v="216.59"/>
    <n v="60.32"/>
  </r>
  <r>
    <s v="E.E. Quito"/>
    <x v="3"/>
    <x v="5"/>
    <s v="Industrial"/>
    <n v="1195"/>
    <n v="1615.58563"/>
    <n v="202571.07"/>
    <n v="200395.17"/>
  </r>
  <r>
    <s v="E.E. Quito"/>
    <x v="3"/>
    <x v="5"/>
    <s v="Comercial"/>
    <n v="5370"/>
    <n v="8062.3436899999997"/>
    <n v="971490.41"/>
    <n v="943053.23"/>
  </r>
  <r>
    <s v="E.E. Quito"/>
    <x v="3"/>
    <x v="5"/>
    <s v="Comercial"/>
    <n v="29"/>
    <n v="33.646259999999998"/>
    <n v="4215.03"/>
    <n v="3683.15"/>
  </r>
  <r>
    <s v="E.E. Quito"/>
    <x v="3"/>
    <x v="5"/>
    <s v="Alumbrado Público"/>
    <n v="1"/>
    <n v="19764.347000000002"/>
    <n v="1712448.87"/>
    <n v="1670342.66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Comercial"/>
    <n v="0"/>
    <n v="0"/>
    <n v="0"/>
    <n v="0"/>
  </r>
  <r>
    <s v="E.E. Quito"/>
    <x v="3"/>
    <x v="5"/>
    <s v="Comercial"/>
    <n v="1"/>
    <n v="424.512"/>
    <n v="39049.15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Industrial"/>
    <n v="3"/>
    <n v="2704.5940000000001"/>
    <n v="203026.75"/>
    <n v="203026.75"/>
  </r>
  <r>
    <s v="E.E. Quito"/>
    <x v="3"/>
    <x v="5"/>
    <s v="Industrial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5"/>
    <s v="Otros"/>
    <n v="0"/>
    <n v="0"/>
    <n v="0"/>
    <n v="0"/>
  </r>
  <r>
    <s v="E.E. Quito"/>
    <x v="3"/>
    <x v="6"/>
    <s v="Residencial"/>
    <n v="0"/>
    <n v="0"/>
    <n v="0"/>
    <n v="0"/>
  </r>
  <r>
    <s v="E.E. Quito"/>
    <x v="3"/>
    <x v="6"/>
    <s v="Residencial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Alumbrado Público"/>
    <n v="0"/>
    <n v="0"/>
    <n v="0"/>
    <n v="0"/>
  </r>
  <r>
    <s v="E.E. Quito"/>
    <x v="3"/>
    <x v="6"/>
    <s v="Alumbrado Público"/>
    <n v="0"/>
    <n v="0"/>
    <n v="0"/>
    <n v="0"/>
  </r>
  <r>
    <s v="E.E. Quito"/>
    <x v="3"/>
    <x v="6"/>
    <s v="Otros"/>
    <n v="37"/>
    <n v="197.75094999999999"/>
    <n v="13206.42"/>
    <n v="12983.56"/>
  </r>
  <r>
    <s v="E.E. Quito"/>
    <x v="3"/>
    <x v="6"/>
    <s v="Otros"/>
    <n v="63"/>
    <n v="397.86680999999999"/>
    <n v="27685.27"/>
    <n v="25073.05"/>
  </r>
  <r>
    <s v="E.E. Quito"/>
    <x v="3"/>
    <x v="6"/>
    <s v="Otros"/>
    <n v="7"/>
    <n v="54.172220000000003"/>
    <n v="4016.44"/>
    <n v="4595.6899999999996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4"/>
    <n v="42.531469999999999"/>
    <n v="3292.91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"/>
    <n v="104.76898"/>
    <n v="7127.52"/>
    <n v="5768.37"/>
  </r>
  <r>
    <s v="E.E. Quito"/>
    <x v="3"/>
    <x v="6"/>
    <s v="Industrial"/>
    <n v="396"/>
    <n v="32542.45636"/>
    <n v="2688130.47"/>
    <n v="2585422.6800000002"/>
  </r>
  <r>
    <s v="E.E. Quito"/>
    <x v="3"/>
    <x v="6"/>
    <s v="Industrial"/>
    <n v="7"/>
    <n v="725.62079000000006"/>
    <n v="55942.77"/>
    <n v="58756.26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"/>
    <n v="36.563850000000002"/>
    <n v="5738.92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29"/>
    <n v="6523.1581800000004"/>
    <n v="475314.62"/>
    <n v="475201.1"/>
  </r>
  <r>
    <s v="E.E. Quito"/>
    <x v="3"/>
    <x v="6"/>
    <s v="Otros"/>
    <n v="1"/>
    <n v="1.611"/>
    <n v="156.38"/>
    <n v="156.38"/>
  </r>
  <r>
    <s v="E.E. Quito"/>
    <x v="3"/>
    <x v="6"/>
    <s v="Otros"/>
    <n v="0"/>
    <n v="0"/>
    <n v="0"/>
    <n v="0"/>
  </r>
  <r>
    <s v="E.E. Quito"/>
    <x v="3"/>
    <x v="6"/>
    <s v="Otros"/>
    <n v="1"/>
    <n v="0"/>
    <n v="1.41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9"/>
    <n v="566.55471999999997"/>
    <n v="35758.379999999997"/>
    <n v="35826.78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7"/>
    <n v="2775.28235"/>
    <n v="175904.81"/>
    <n v="219531.63"/>
  </r>
  <r>
    <s v="E.E. Quito"/>
    <x v="3"/>
    <x v="6"/>
    <s v="Otros"/>
    <n v="1"/>
    <n v="220.77"/>
    <n v="14033.02"/>
    <n v="14033.02"/>
  </r>
  <r>
    <s v="E.E. Quito"/>
    <x v="3"/>
    <x v="6"/>
    <s v="Otros"/>
    <n v="0"/>
    <n v="0"/>
    <n v="0"/>
    <n v="0"/>
  </r>
  <r>
    <s v="E.E. Quito"/>
    <x v="3"/>
    <x v="6"/>
    <s v="Otros"/>
    <n v="1"/>
    <n v="9.9959999999999993E-2"/>
    <n v="22.27"/>
    <n v="44.87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Industrial"/>
    <n v="2"/>
    <n v="3.3170199999999999"/>
    <n v="402.45"/>
    <n v="46.93"/>
  </r>
  <r>
    <s v="E.E. Quito"/>
    <x v="3"/>
    <x v="6"/>
    <s v="Comercial"/>
    <n v="199"/>
    <n v="10556.91129"/>
    <n v="1037105.6"/>
    <n v="1052202.72"/>
  </r>
  <r>
    <s v="E.E. Quito"/>
    <x v="3"/>
    <x v="6"/>
    <s v="Comercial"/>
    <n v="5"/>
    <n v="541.20106999999996"/>
    <n v="52451.12"/>
    <n v="71780.55"/>
  </r>
  <r>
    <s v="E.E. Quito"/>
    <x v="3"/>
    <x v="6"/>
    <s v="Comercial"/>
    <n v="0"/>
    <n v="0"/>
    <n v="0"/>
    <n v="0"/>
  </r>
  <r>
    <s v="E.E. Quito"/>
    <x v="3"/>
    <x v="6"/>
    <s v="Comercial"/>
    <n v="7"/>
    <n v="6.4728000000000003"/>
    <n v="819.83"/>
    <n v="708.55"/>
  </r>
  <r>
    <s v="E.E. Quito"/>
    <x v="3"/>
    <x v="6"/>
    <s v="Industrial"/>
    <n v="0"/>
    <n v="0"/>
    <n v="0"/>
    <n v="0"/>
  </r>
  <r>
    <s v="E.E. Quito"/>
    <x v="3"/>
    <x v="6"/>
    <s v="Industrial"/>
    <n v="0"/>
    <n v="0"/>
    <n v="0"/>
    <n v="0"/>
  </r>
  <r>
    <s v="E.E. Quito"/>
    <x v="3"/>
    <x v="6"/>
    <s v="Residencial"/>
    <n v="164286"/>
    <n v="29822.948939999998"/>
    <n v="2851454.35"/>
    <n v="1997464.45"/>
  </r>
  <r>
    <s v="E.E. Quito"/>
    <x v="3"/>
    <x v="6"/>
    <s v="Residencial"/>
    <n v="0"/>
    <n v="0"/>
    <n v="0"/>
    <n v="0"/>
  </r>
  <r>
    <s v="E.E. Quito"/>
    <x v="3"/>
    <x v="6"/>
    <s v="Residencial"/>
    <n v="22"/>
    <n v="2.2370000000000001"/>
    <n v="318.07"/>
    <n v="214.15"/>
  </r>
  <r>
    <s v="E.E. Quito"/>
    <x v="3"/>
    <x v="6"/>
    <s v="Residencial"/>
    <n v="876718"/>
    <n v="111828.83877"/>
    <n v="11016561.720000001"/>
    <n v="9965874.4800000004"/>
  </r>
  <r>
    <s v="E.E. Quito"/>
    <x v="3"/>
    <x v="6"/>
    <s v="Residencial"/>
    <n v="27"/>
    <n v="2.698"/>
    <n v="262.8"/>
    <n v="142.11000000000001"/>
  </r>
  <r>
    <s v="E.E. Quito"/>
    <x v="3"/>
    <x v="6"/>
    <s v="Otros"/>
    <n v="5"/>
    <n v="3.47"/>
    <n v="230.68"/>
    <n v="6.66"/>
  </r>
  <r>
    <s v="E.E. Quito"/>
    <x v="3"/>
    <x v="6"/>
    <s v="Otros"/>
    <n v="46"/>
    <n v="17.711040000000001"/>
    <n v="1382.49"/>
    <n v="1350.91"/>
  </r>
  <r>
    <s v="E.E. Quito"/>
    <x v="3"/>
    <x v="6"/>
    <s v="Otros"/>
    <n v="27"/>
    <n v="6.9796800000000001"/>
    <n v="558.66"/>
    <n v="614.80999999999995"/>
  </r>
  <r>
    <s v="E.E. Quito"/>
    <x v="3"/>
    <x v="6"/>
    <s v="Otros"/>
    <n v="14"/>
    <n v="1.456"/>
    <n v="124.1"/>
    <n v="122.64"/>
  </r>
  <r>
    <s v="E.E. Quito"/>
    <x v="3"/>
    <x v="6"/>
    <s v="Otros"/>
    <n v="27"/>
    <n v="1.28396"/>
    <n v="136.02000000000001"/>
    <n v="999.8"/>
  </r>
  <r>
    <s v="E.E. Quito"/>
    <x v="3"/>
    <x v="6"/>
    <s v="Otros"/>
    <n v="8364"/>
    <n v="2011.3523399999999"/>
    <n v="174838.3"/>
    <n v="178094.62"/>
  </r>
  <r>
    <s v="E.E. Quito"/>
    <x v="3"/>
    <x v="6"/>
    <s v="Otros"/>
    <n v="67"/>
    <n v="24.759"/>
    <n v="2204.9899999999998"/>
    <n v="1745.53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716"/>
    <n v="147.08266"/>
    <n v="10329.459999999999"/>
    <n v="10599.28"/>
  </r>
  <r>
    <s v="E.E. Quito"/>
    <x v="3"/>
    <x v="6"/>
    <s v="Otros"/>
    <n v="19"/>
    <n v="3.395"/>
    <n v="244.05"/>
    <n v="244.07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836"/>
    <n v="923.61621000000002"/>
    <n v="81415.5"/>
    <n v="61993.98"/>
  </r>
  <r>
    <s v="E.E. Quito"/>
    <x v="3"/>
    <x v="6"/>
    <s v="Otros"/>
    <n v="241"/>
    <n v="44.804740000000002"/>
    <n v="3296.44"/>
    <n v="2759.09"/>
  </r>
  <r>
    <s v="E.E. Quito"/>
    <x v="3"/>
    <x v="6"/>
    <s v="Otros"/>
    <n v="614"/>
    <n v="148.14619999999999"/>
    <n v="10733"/>
    <n v="9476.61"/>
  </r>
  <r>
    <s v="E.E. Quito"/>
    <x v="3"/>
    <x v="6"/>
    <s v="Otros"/>
    <n v="269"/>
    <n v="125.67682000000001"/>
    <n v="9124"/>
    <n v="7448.24"/>
  </r>
  <r>
    <s v="E.E. Quito"/>
    <x v="3"/>
    <x v="6"/>
    <s v="Otros"/>
    <n v="243"/>
    <n v="85.019880000000001"/>
    <n v="6292.75"/>
    <n v="6432.2"/>
  </r>
  <r>
    <s v="E.E. Quito"/>
    <x v="3"/>
    <x v="6"/>
    <s v="Industrial"/>
    <n v="9468"/>
    <n v="2727.34746"/>
    <n v="218523.72"/>
    <n v="222039.67"/>
  </r>
  <r>
    <s v="E.E. Quito"/>
    <x v="3"/>
    <x v="6"/>
    <s v="Industrial"/>
    <n v="23"/>
    <n v="11.48596"/>
    <n v="980.48"/>
    <n v="1001.46"/>
  </r>
  <r>
    <s v="E.E. Quito"/>
    <x v="3"/>
    <x v="6"/>
    <s v="Comercial"/>
    <n v="727"/>
    <n v="235.94922"/>
    <n v="23046.3"/>
    <n v="19288.82"/>
  </r>
  <r>
    <s v="E.E. Quito"/>
    <x v="3"/>
    <x v="6"/>
    <s v="Comercial"/>
    <n v="128714"/>
    <n v="28899.016599999999"/>
    <n v="2803096.62"/>
    <n v="2905081.37"/>
  </r>
  <r>
    <s v="E.E. Quito"/>
    <x v="3"/>
    <x v="6"/>
    <s v="Otros"/>
    <n v="25"/>
    <n v="5.8526199999999999"/>
    <n v="1052.9100000000001"/>
    <n v="620.09"/>
  </r>
  <r>
    <s v="E.E. Quito"/>
    <x v="3"/>
    <x v="6"/>
    <s v="Otros"/>
    <n v="2"/>
    <n v="1.6999999999999999E-3"/>
    <n v="15.38"/>
    <n v="4.03"/>
  </r>
  <r>
    <s v="E.E. Quito"/>
    <x v="3"/>
    <x v="6"/>
    <s v="Otros"/>
    <n v="69"/>
    <n v="461.76729999999998"/>
    <n v="30900.92"/>
    <n v="28766.720000000001"/>
  </r>
  <r>
    <s v="E.E. Quito"/>
    <x v="3"/>
    <x v="6"/>
    <s v="Otros"/>
    <n v="1"/>
    <n v="6.37601"/>
    <n v="524.78"/>
    <n v="496.54"/>
  </r>
  <r>
    <s v="E.E. Quito"/>
    <x v="3"/>
    <x v="6"/>
    <s v="Otros"/>
    <n v="321"/>
    <n v="2221.2170700000001"/>
    <n v="193138.28"/>
    <n v="183572.95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27"/>
    <n v="158.95831000000001"/>
    <n v="13259.11"/>
    <n v="0"/>
  </r>
  <r>
    <s v="E.E. Quito"/>
    <x v="3"/>
    <x v="6"/>
    <s v="Otros"/>
    <n v="0"/>
    <n v="0"/>
    <n v="0"/>
    <n v="0"/>
  </r>
  <r>
    <s v="E.E. Quito"/>
    <x v="3"/>
    <x v="6"/>
    <s v="Otros"/>
    <n v="2"/>
    <n v="4.5670700000000002"/>
    <n v="497.8"/>
    <n v="409.2"/>
  </r>
  <r>
    <s v="E.E. Quito"/>
    <x v="3"/>
    <x v="6"/>
    <s v="Otros"/>
    <n v="5"/>
    <n v="31.18976"/>
    <n v="2654.63"/>
    <n v="3099.96"/>
  </r>
  <r>
    <s v="E.E. Quito"/>
    <x v="3"/>
    <x v="6"/>
    <s v="Otros"/>
    <n v="462"/>
    <n v="4044.9864200000002"/>
    <n v="332620.33"/>
    <n v="391814.01"/>
  </r>
  <r>
    <s v="E.E. Quito"/>
    <x v="3"/>
    <x v="6"/>
    <s v="Otros"/>
    <n v="9"/>
    <n v="15.38669"/>
    <n v="1210.04"/>
    <n v="1092.83"/>
  </r>
  <r>
    <s v="E.E. Quito"/>
    <x v="3"/>
    <x v="6"/>
    <s v="Otros"/>
    <n v="23"/>
    <n v="126.49954"/>
    <n v="10297.65"/>
    <n v="6701.05"/>
  </r>
  <r>
    <s v="E.E. Quito"/>
    <x v="3"/>
    <x v="6"/>
    <s v="Otros"/>
    <n v="32"/>
    <n v="64.029030000000006"/>
    <n v="5149.66"/>
    <n v="4483.47"/>
  </r>
  <r>
    <s v="E.E. Quito"/>
    <x v="3"/>
    <x v="6"/>
    <s v="Otros"/>
    <n v="0"/>
    <n v="0"/>
    <n v="0"/>
    <n v="0"/>
  </r>
  <r>
    <s v="E.E. Quito"/>
    <x v="3"/>
    <x v="6"/>
    <s v="Comercial"/>
    <n v="47"/>
    <n v="298.65843000000001"/>
    <n v="27630.1"/>
    <n v="29700.36"/>
  </r>
  <r>
    <s v="E.E. Quito"/>
    <x v="3"/>
    <x v="6"/>
    <s v="Comercial"/>
    <n v="2718"/>
    <n v="17445.056489999999"/>
    <n v="1682451.3"/>
    <n v="1624595.63"/>
  </r>
  <r>
    <s v="E.E. Quito"/>
    <x v="3"/>
    <x v="6"/>
    <s v="Industrial"/>
    <n v="1504"/>
    <n v="11355.969870000001"/>
    <n v="923711.11"/>
    <n v="920425.37"/>
  </r>
  <r>
    <s v="E.E. Quito"/>
    <x v="3"/>
    <x v="6"/>
    <s v="Industrial"/>
    <n v="8"/>
    <n v="86.610309999999998"/>
    <n v="6586.43"/>
    <n v="6496.04"/>
  </r>
  <r>
    <s v="E.E. Quito"/>
    <x v="3"/>
    <x v="6"/>
    <s v="Otros"/>
    <n v="2"/>
    <n v="1.325"/>
    <n v="54.4"/>
    <n v="55.1"/>
  </r>
  <r>
    <s v="E.E. Quito"/>
    <x v="3"/>
    <x v="6"/>
    <s v="Otros"/>
    <n v="23"/>
    <n v="159.59523999999999"/>
    <n v="6400.62"/>
    <n v="6485.82"/>
  </r>
  <r>
    <s v="E.E. Quito"/>
    <x v="3"/>
    <x v="6"/>
    <s v="Otros"/>
    <n v="4"/>
    <n v="9.08779"/>
    <n v="611.01"/>
    <n v="593.42999999999995"/>
  </r>
  <r>
    <s v="E.E. Quito"/>
    <x v="3"/>
    <x v="6"/>
    <s v="Otros"/>
    <n v="89"/>
    <n v="243.62203"/>
    <n v="16162.92"/>
    <n v="12724.84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1145"/>
    <n v="1488.3750600000001"/>
    <n v="166278.84"/>
    <n v="167793.38"/>
  </r>
  <r>
    <s v="E.E. Quito"/>
    <x v="3"/>
    <x v="6"/>
    <s v="Otros"/>
    <n v="8"/>
    <n v="38.567039999999999"/>
    <n v="3577.12"/>
    <n v="4385.95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8"/>
    <n v="1.7929999999999999"/>
    <n v="664.76"/>
    <n v="388.43"/>
  </r>
  <r>
    <s v="E.E. Quito"/>
    <x v="3"/>
    <x v="6"/>
    <s v="Otros"/>
    <n v="11"/>
    <n v="19.495560000000001"/>
    <n v="2029.34"/>
    <n v="1954.9"/>
  </r>
  <r>
    <s v="E.E. Quito"/>
    <x v="3"/>
    <x v="6"/>
    <s v="Otros"/>
    <n v="369"/>
    <n v="422.51873000000001"/>
    <n v="50271.03"/>
    <n v="50969.88"/>
  </r>
  <r>
    <s v="E.E. Quito"/>
    <x v="3"/>
    <x v="6"/>
    <s v="Otros"/>
    <n v="155"/>
    <n v="82.131919999999994"/>
    <n v="10818.68"/>
    <n v="10274.9"/>
  </r>
  <r>
    <s v="E.E. Quito"/>
    <x v="3"/>
    <x v="6"/>
    <s v="Otros"/>
    <n v="60"/>
    <n v="94.284559999999999"/>
    <n v="9951.7199999999993"/>
    <n v="8616.98"/>
  </r>
  <r>
    <s v="E.E. Quito"/>
    <x v="3"/>
    <x v="6"/>
    <s v="Otros"/>
    <n v="9"/>
    <n v="6.6242000000000001"/>
    <n v="674.76"/>
    <n v="697.28"/>
  </r>
  <r>
    <s v="E.E. Quito"/>
    <x v="3"/>
    <x v="6"/>
    <s v="Otros"/>
    <n v="53"/>
    <n v="38.530740000000002"/>
    <n v="3907.76"/>
    <n v="3591.16"/>
  </r>
  <r>
    <s v="E.E. Quito"/>
    <x v="3"/>
    <x v="6"/>
    <s v="Otros"/>
    <n v="10"/>
    <n v="16.065000000000001"/>
    <n v="1708.45"/>
    <n v="0"/>
  </r>
  <r>
    <s v="E.E. Quito"/>
    <x v="3"/>
    <x v="6"/>
    <s v="Otros"/>
    <n v="0"/>
    <n v="0"/>
    <n v="0"/>
    <n v="0"/>
  </r>
  <r>
    <s v="E.E. Quito"/>
    <x v="3"/>
    <x v="6"/>
    <s v="Otros"/>
    <n v="27"/>
    <n v="34.668280000000003"/>
    <n v="3068.79"/>
    <n v="2911.76"/>
  </r>
  <r>
    <s v="E.E. Quito"/>
    <x v="3"/>
    <x v="6"/>
    <s v="Otros"/>
    <n v="35"/>
    <n v="51.631740000000001"/>
    <n v="4587.97"/>
    <n v="4979.82"/>
  </r>
  <r>
    <s v="E.E. Quito"/>
    <x v="3"/>
    <x v="6"/>
    <s v="Industrial"/>
    <n v="5"/>
    <n v="1.8759999999999999"/>
    <n v="292.98"/>
    <n v="271.43"/>
  </r>
  <r>
    <s v="E.E. Quito"/>
    <x v="3"/>
    <x v="6"/>
    <s v="Industrial"/>
    <n v="1203"/>
    <n v="1553.8061"/>
    <n v="194581.92"/>
    <n v="194231.49"/>
  </r>
  <r>
    <s v="E.E. Quito"/>
    <x v="3"/>
    <x v="6"/>
    <s v="Comercial"/>
    <n v="5399"/>
    <n v="8085.3037999999997"/>
    <n v="980011.77"/>
    <n v="973965.42"/>
  </r>
  <r>
    <s v="E.E. Quito"/>
    <x v="3"/>
    <x v="6"/>
    <s v="Comercial"/>
    <n v="29"/>
    <n v="32.132060000000003"/>
    <n v="3872.66"/>
    <n v="3335.34"/>
  </r>
  <r>
    <s v="E.E. Quito"/>
    <x v="3"/>
    <x v="6"/>
    <s v="Alumbrado Público"/>
    <n v="1"/>
    <n v="19079.09"/>
    <n v="1717322.77"/>
    <n v="1823444.3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Comercial"/>
    <n v="0"/>
    <n v="0"/>
    <n v="0"/>
    <n v="0"/>
  </r>
  <r>
    <s v="E.E. Quito"/>
    <x v="3"/>
    <x v="6"/>
    <s v="Comercial"/>
    <n v="1"/>
    <n v="440.59199999999998"/>
    <n v="40424.21"/>
    <n v="40424.21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Industrial"/>
    <n v="3"/>
    <n v="2829.3960000000002"/>
    <n v="209507.83"/>
    <n v="177580.96"/>
  </r>
  <r>
    <s v="E.E. Quito"/>
    <x v="3"/>
    <x v="6"/>
    <s v="Industrial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6"/>
    <s v="Otros"/>
    <n v="0"/>
    <n v="0"/>
    <n v="0"/>
    <n v="0"/>
  </r>
  <r>
    <s v="E.E. Quito"/>
    <x v="3"/>
    <x v="7"/>
    <s v="Residencial"/>
    <n v="0"/>
    <n v="0"/>
    <n v="0"/>
    <n v="0"/>
  </r>
  <r>
    <s v="E.E. Quito"/>
    <x v="3"/>
    <x v="7"/>
    <s v="Residencial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Alumbrado Público"/>
    <n v="0"/>
    <n v="0"/>
    <n v="0"/>
    <n v="0"/>
  </r>
  <r>
    <s v="E.E. Quito"/>
    <x v="3"/>
    <x v="7"/>
    <s v="Alumbrado Público"/>
    <n v="0"/>
    <n v="0"/>
    <n v="0"/>
    <n v="0"/>
  </r>
  <r>
    <s v="E.E. Quito"/>
    <x v="3"/>
    <x v="7"/>
    <s v="Otros"/>
    <n v="37"/>
    <n v="195.75469000000001"/>
    <n v="13204.84"/>
    <n v="14093"/>
  </r>
  <r>
    <s v="E.E. Quito"/>
    <x v="3"/>
    <x v="7"/>
    <s v="Otros"/>
    <n v="63"/>
    <n v="367.31722000000002"/>
    <n v="25827.56"/>
    <n v="23316.26"/>
  </r>
  <r>
    <s v="E.E. Quito"/>
    <x v="3"/>
    <x v="7"/>
    <s v="Otros"/>
    <n v="7"/>
    <n v="50.701729999999998"/>
    <n v="4504.3599999999997"/>
    <n v="7261.7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4"/>
    <n v="39.728470000000002"/>
    <n v="3140.5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"/>
    <n v="80.896100000000004"/>
    <n v="5751.43"/>
    <n v="5387.01"/>
  </r>
  <r>
    <s v="E.E. Quito"/>
    <x v="3"/>
    <x v="7"/>
    <s v="Industrial"/>
    <n v="391"/>
    <n v="30800.572649999998"/>
    <n v="2584136.1"/>
    <n v="2658067.08"/>
  </r>
  <r>
    <s v="E.E. Quito"/>
    <x v="3"/>
    <x v="7"/>
    <s v="Industrial"/>
    <n v="7"/>
    <n v="686.01567999999997"/>
    <n v="54672.41"/>
    <n v="56029.5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"/>
    <n v="34.197020000000002"/>
    <n v="5986.46"/>
    <n v="5986.4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28"/>
    <n v="6200.1090800000002"/>
    <n v="454029.89"/>
    <n v="487164.83"/>
  </r>
  <r>
    <s v="E.E. Quito"/>
    <x v="3"/>
    <x v="7"/>
    <s v="Otros"/>
    <n v="1"/>
    <n v="1.6180000000000001"/>
    <n v="148.59"/>
    <n v="299.56"/>
  </r>
  <r>
    <s v="E.E. Quito"/>
    <x v="3"/>
    <x v="7"/>
    <s v="Otros"/>
    <n v="0"/>
    <n v="0"/>
    <n v="0"/>
    <n v="0"/>
  </r>
  <r>
    <s v="E.E. Quito"/>
    <x v="3"/>
    <x v="7"/>
    <s v="Otros"/>
    <n v="1"/>
    <n v="0"/>
    <n v="1.41"/>
    <n v="2.82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8"/>
    <n v="546.54183"/>
    <n v="34603.18"/>
    <n v="77740.84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7"/>
    <n v="2672.7950799999999"/>
    <n v="169934.86"/>
    <n v="163250.88"/>
  </r>
  <r>
    <s v="E.E. Quito"/>
    <x v="3"/>
    <x v="7"/>
    <s v="Otros"/>
    <n v="1"/>
    <n v="207.87"/>
    <n v="13227.2"/>
    <n v="13227.2"/>
  </r>
  <r>
    <s v="E.E. Quito"/>
    <x v="3"/>
    <x v="7"/>
    <s v="Otros"/>
    <n v="0"/>
    <n v="0"/>
    <n v="0"/>
    <n v="0"/>
  </r>
  <r>
    <s v="E.E. Quito"/>
    <x v="3"/>
    <x v="7"/>
    <s v="Otros"/>
    <n v="1"/>
    <n v="9.9959999999999993E-2"/>
    <n v="22.6"/>
    <n v="26.39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Industrial"/>
    <n v="2"/>
    <n v="2.8601200000000002"/>
    <n v="347.28"/>
    <n v="347.28"/>
  </r>
  <r>
    <s v="E.E. Quito"/>
    <x v="3"/>
    <x v="7"/>
    <s v="Comercial"/>
    <n v="199"/>
    <n v="10286.22833"/>
    <n v="1012711.45"/>
    <n v="1005978.91"/>
  </r>
  <r>
    <s v="E.E. Quito"/>
    <x v="3"/>
    <x v="7"/>
    <s v="Comercial"/>
    <n v="5"/>
    <n v="508.07839999999999"/>
    <n v="49305.83"/>
    <n v="29263.63"/>
  </r>
  <r>
    <s v="E.E. Quito"/>
    <x v="3"/>
    <x v="7"/>
    <s v="Comercial"/>
    <n v="0"/>
    <n v="0"/>
    <n v="0"/>
    <n v="0"/>
  </r>
  <r>
    <s v="E.E. Quito"/>
    <x v="3"/>
    <x v="7"/>
    <s v="Comercial"/>
    <n v="7"/>
    <n v="5.3929600000000004"/>
    <n v="714.17"/>
    <n v="2745.95"/>
  </r>
  <r>
    <s v="E.E. Quito"/>
    <x v="3"/>
    <x v="7"/>
    <s v="Industrial"/>
    <n v="0"/>
    <n v="0"/>
    <n v="0"/>
    <n v="0"/>
  </r>
  <r>
    <s v="E.E. Quito"/>
    <x v="3"/>
    <x v="7"/>
    <s v="Industrial"/>
    <n v="0"/>
    <n v="0"/>
    <n v="0"/>
    <n v="0"/>
  </r>
  <r>
    <s v="E.E. Quito"/>
    <x v="3"/>
    <x v="7"/>
    <s v="Residencial"/>
    <n v="164066"/>
    <n v="28739.543740000001"/>
    <n v="2165662.54"/>
    <n v="2067272.35"/>
  </r>
  <r>
    <s v="E.E. Quito"/>
    <x v="3"/>
    <x v="7"/>
    <s v="Residencial"/>
    <n v="0"/>
    <n v="0"/>
    <n v="0"/>
    <n v="0"/>
  </r>
  <r>
    <s v="E.E. Quito"/>
    <x v="3"/>
    <x v="7"/>
    <s v="Residencial"/>
    <n v="22"/>
    <n v="2.0249999999999999"/>
    <n v="291.24"/>
    <n v="189.58"/>
  </r>
  <r>
    <s v="E.E. Quito"/>
    <x v="3"/>
    <x v="7"/>
    <s v="Residencial"/>
    <n v="874129"/>
    <n v="110275.7754"/>
    <n v="10854148.41"/>
    <n v="10243474.210000001"/>
  </r>
  <r>
    <s v="E.E. Quito"/>
    <x v="3"/>
    <x v="7"/>
    <s v="Residencial"/>
    <n v="27"/>
    <n v="2.2709999999999999"/>
    <n v="222.61"/>
    <n v="418.85"/>
  </r>
  <r>
    <s v="E.E. Quito"/>
    <x v="3"/>
    <x v="7"/>
    <s v="Otros"/>
    <n v="5"/>
    <n v="3.8620000000000001"/>
    <n v="258.38"/>
    <n v="402.37"/>
  </r>
  <r>
    <s v="E.E. Quito"/>
    <x v="3"/>
    <x v="7"/>
    <s v="Otros"/>
    <n v="47"/>
    <n v="15.13322"/>
    <n v="1165.5999999999999"/>
    <n v="1116.51"/>
  </r>
  <r>
    <s v="E.E. Quito"/>
    <x v="3"/>
    <x v="7"/>
    <s v="Otros"/>
    <n v="25"/>
    <n v="7.2345199999999998"/>
    <n v="581.66"/>
    <n v="941.2"/>
  </r>
  <r>
    <s v="E.E. Quito"/>
    <x v="3"/>
    <x v="7"/>
    <s v="Otros"/>
    <n v="14"/>
    <n v="1.5"/>
    <n v="130.66999999999999"/>
    <n v="95.47"/>
  </r>
  <r>
    <s v="E.E. Quito"/>
    <x v="3"/>
    <x v="7"/>
    <s v="Otros"/>
    <n v="26"/>
    <n v="0.78993999999999998"/>
    <n v="94.16"/>
    <n v="44.47"/>
  </r>
  <r>
    <s v="E.E. Quito"/>
    <x v="3"/>
    <x v="7"/>
    <s v="Otros"/>
    <n v="8349"/>
    <n v="1949.4550200000001"/>
    <n v="169364.03"/>
    <n v="170899.98"/>
  </r>
  <r>
    <s v="E.E. Quito"/>
    <x v="3"/>
    <x v="7"/>
    <s v="Otros"/>
    <n v="68"/>
    <n v="22.795000000000002"/>
    <n v="2025.58"/>
    <n v="2267.7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710"/>
    <n v="136.87878000000001"/>
    <n v="9570.09"/>
    <n v="9727.77"/>
  </r>
  <r>
    <s v="E.E. Quito"/>
    <x v="3"/>
    <x v="7"/>
    <s v="Otros"/>
    <n v="16"/>
    <n v="3.113"/>
    <n v="219.73"/>
    <n v="221.4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3010"/>
    <n v="968.85278000000005"/>
    <n v="85237.19"/>
    <n v="61396.15"/>
  </r>
  <r>
    <s v="E.E. Quito"/>
    <x v="3"/>
    <x v="7"/>
    <s v="Otros"/>
    <n v="239"/>
    <n v="43.674039999999998"/>
    <n v="3238.07"/>
    <n v="2850.42"/>
  </r>
  <r>
    <s v="E.E. Quito"/>
    <x v="3"/>
    <x v="7"/>
    <s v="Otros"/>
    <n v="606"/>
    <n v="131.8331"/>
    <n v="9507.32"/>
    <n v="8156.46"/>
  </r>
  <r>
    <s v="E.E. Quito"/>
    <x v="3"/>
    <x v="7"/>
    <s v="Otros"/>
    <n v="267"/>
    <n v="113.98984"/>
    <n v="8288.7900000000009"/>
    <n v="6565.3"/>
  </r>
  <r>
    <s v="E.E. Quito"/>
    <x v="3"/>
    <x v="7"/>
    <s v="Otros"/>
    <n v="241"/>
    <n v="87.558520000000001"/>
    <n v="6558.58"/>
    <n v="6295.53"/>
  </r>
  <r>
    <s v="E.E. Quito"/>
    <x v="3"/>
    <x v="7"/>
    <s v="Industrial"/>
    <n v="9458"/>
    <n v="2538.0162399999999"/>
    <n v="202152.03"/>
    <n v="221847.15"/>
  </r>
  <r>
    <s v="E.E. Quito"/>
    <x v="3"/>
    <x v="7"/>
    <s v="Industrial"/>
    <n v="23"/>
    <n v="11.26078"/>
    <n v="994.41"/>
    <n v="1291.08"/>
  </r>
  <r>
    <s v="E.E. Quito"/>
    <x v="3"/>
    <x v="7"/>
    <s v="Comercial"/>
    <n v="730"/>
    <n v="227.37582"/>
    <n v="22224.07"/>
    <n v="19805.919999999998"/>
  </r>
  <r>
    <s v="E.E. Quito"/>
    <x v="3"/>
    <x v="7"/>
    <s v="Comercial"/>
    <n v="128330"/>
    <n v="26628.137050000001"/>
    <n v="2584290.9500000002"/>
    <n v="2764258.89"/>
  </r>
  <r>
    <s v="E.E. Quito"/>
    <x v="3"/>
    <x v="7"/>
    <s v="Otros"/>
    <n v="25"/>
    <n v="4.2835400000000003"/>
    <n v="605.22"/>
    <n v="750.38"/>
  </r>
  <r>
    <s v="E.E. Quito"/>
    <x v="3"/>
    <x v="7"/>
    <s v="Otros"/>
    <n v="2"/>
    <n v="0"/>
    <n v="2.82"/>
    <n v="2.82"/>
  </r>
  <r>
    <s v="E.E. Quito"/>
    <x v="3"/>
    <x v="7"/>
    <s v="Otros"/>
    <n v="70"/>
    <n v="483.12423000000001"/>
    <n v="32624.46"/>
    <n v="56927.86"/>
  </r>
  <r>
    <s v="E.E. Quito"/>
    <x v="3"/>
    <x v="7"/>
    <s v="Otros"/>
    <n v="1"/>
    <n v="5.9840400000000002"/>
    <n v="496.54"/>
    <n v="555.76"/>
  </r>
  <r>
    <s v="E.E. Quito"/>
    <x v="3"/>
    <x v="7"/>
    <s v="Otros"/>
    <n v="321"/>
    <n v="2100.76404"/>
    <n v="183134.75"/>
    <n v="179725.6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27"/>
    <n v="162.14979"/>
    <n v="13916.87"/>
    <n v="0"/>
  </r>
  <r>
    <s v="E.E. Quito"/>
    <x v="3"/>
    <x v="7"/>
    <s v="Otros"/>
    <n v="0"/>
    <n v="0"/>
    <n v="0"/>
    <n v="0"/>
  </r>
  <r>
    <s v="E.E. Quito"/>
    <x v="3"/>
    <x v="7"/>
    <s v="Otros"/>
    <n v="2"/>
    <n v="3.6179299999999999"/>
    <n v="409.2"/>
    <n v="474.85"/>
  </r>
  <r>
    <s v="E.E. Quito"/>
    <x v="3"/>
    <x v="7"/>
    <s v="Otros"/>
    <n v="5"/>
    <n v="27.717040000000001"/>
    <n v="2393.41"/>
    <n v="1723.37"/>
  </r>
  <r>
    <s v="E.E. Quito"/>
    <x v="3"/>
    <x v="7"/>
    <s v="Otros"/>
    <n v="464"/>
    <n v="3872.7112099999999"/>
    <n v="320403.90999999997"/>
    <n v="370610.45"/>
  </r>
  <r>
    <s v="E.E. Quito"/>
    <x v="3"/>
    <x v="7"/>
    <s v="Otros"/>
    <n v="9"/>
    <n v="15.954929999999999"/>
    <n v="1247.1500000000001"/>
    <n v="1363.06"/>
  </r>
  <r>
    <s v="E.E. Quito"/>
    <x v="3"/>
    <x v="7"/>
    <s v="Otros"/>
    <n v="23"/>
    <n v="119.26423"/>
    <n v="9951.5400000000009"/>
    <n v="12061.09"/>
  </r>
  <r>
    <s v="E.E. Quito"/>
    <x v="3"/>
    <x v="7"/>
    <s v="Otros"/>
    <n v="32"/>
    <n v="58.073790000000002"/>
    <n v="4825.72"/>
    <n v="3688.61"/>
  </r>
  <r>
    <s v="E.E. Quito"/>
    <x v="3"/>
    <x v="7"/>
    <s v="Otros"/>
    <n v="0"/>
    <n v="0"/>
    <n v="0"/>
    <n v="0"/>
  </r>
  <r>
    <s v="E.E. Quito"/>
    <x v="3"/>
    <x v="7"/>
    <s v="Comercial"/>
    <n v="47"/>
    <n v="339.09701999999999"/>
    <n v="30851.67"/>
    <n v="30569.54"/>
  </r>
  <r>
    <s v="E.E. Quito"/>
    <x v="3"/>
    <x v="7"/>
    <s v="Comercial"/>
    <n v="2718"/>
    <n v="15843.706480000001"/>
    <n v="1544356.48"/>
    <n v="1663834.19"/>
  </r>
  <r>
    <s v="E.E. Quito"/>
    <x v="3"/>
    <x v="7"/>
    <s v="Industrial"/>
    <n v="1505"/>
    <n v="11171.467640000001"/>
    <n v="912440.25"/>
    <n v="931648.4"/>
  </r>
  <r>
    <s v="E.E. Quito"/>
    <x v="3"/>
    <x v="7"/>
    <s v="Industrial"/>
    <n v="9"/>
    <n v="81.927260000000004"/>
    <n v="6245.58"/>
    <n v="6641.33"/>
  </r>
  <r>
    <s v="E.E. Quito"/>
    <x v="3"/>
    <x v="7"/>
    <s v="Otros"/>
    <n v="2"/>
    <n v="1.103"/>
    <n v="45.52"/>
    <n v="45.52"/>
  </r>
  <r>
    <s v="E.E. Quito"/>
    <x v="3"/>
    <x v="7"/>
    <s v="Otros"/>
    <n v="24"/>
    <n v="151.80341000000001"/>
    <n v="6089.65"/>
    <n v="6409.01"/>
  </r>
  <r>
    <s v="E.E. Quito"/>
    <x v="3"/>
    <x v="7"/>
    <s v="Otros"/>
    <n v="4"/>
    <n v="8.8464600000000004"/>
    <n v="593.42999999999995"/>
    <n v="336.14"/>
  </r>
  <r>
    <s v="E.E. Quito"/>
    <x v="3"/>
    <x v="7"/>
    <s v="Otros"/>
    <n v="84"/>
    <n v="204.86059"/>
    <n v="13692.89"/>
    <n v="16104.88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1134"/>
    <n v="1418.6701"/>
    <n v="168140.06"/>
    <n v="181432.75"/>
  </r>
  <r>
    <s v="E.E. Quito"/>
    <x v="3"/>
    <x v="7"/>
    <s v="Otros"/>
    <n v="8"/>
    <n v="36.023000000000003"/>
    <n v="3415.14"/>
    <n v="2625.4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8"/>
    <n v="1.103"/>
    <n v="547.15"/>
    <n v="473.14"/>
  </r>
  <r>
    <s v="E.E. Quito"/>
    <x v="3"/>
    <x v="7"/>
    <s v="Otros"/>
    <n v="12"/>
    <n v="10.886659999999999"/>
    <n v="1407.85"/>
    <n v="938.71"/>
  </r>
  <r>
    <s v="E.E. Quito"/>
    <x v="3"/>
    <x v="7"/>
    <s v="Otros"/>
    <n v="373"/>
    <n v="409.38682999999997"/>
    <n v="65602.5"/>
    <n v="58457.15"/>
  </r>
  <r>
    <s v="E.E. Quito"/>
    <x v="3"/>
    <x v="7"/>
    <s v="Otros"/>
    <n v="152"/>
    <n v="66.844099999999997"/>
    <n v="9665.93"/>
    <n v="14859.36"/>
  </r>
  <r>
    <s v="E.E. Quito"/>
    <x v="3"/>
    <x v="7"/>
    <s v="Otros"/>
    <n v="57"/>
    <n v="83.070639999999997"/>
    <n v="8109.35"/>
    <n v="9163.43"/>
  </r>
  <r>
    <s v="E.E. Quito"/>
    <x v="3"/>
    <x v="7"/>
    <s v="Otros"/>
    <n v="9"/>
    <n v="6.1096599999999999"/>
    <n v="640.45000000000005"/>
    <n v="667.41"/>
  </r>
  <r>
    <s v="E.E. Quito"/>
    <x v="3"/>
    <x v="7"/>
    <s v="Otros"/>
    <n v="53"/>
    <n v="25.212119999999999"/>
    <n v="3000.09"/>
    <n v="2394.46"/>
  </r>
  <r>
    <s v="E.E. Quito"/>
    <x v="3"/>
    <x v="7"/>
    <s v="Otros"/>
    <n v="10"/>
    <n v="14.768000000000001"/>
    <n v="1592.24"/>
    <n v="0"/>
  </r>
  <r>
    <s v="E.E. Quito"/>
    <x v="3"/>
    <x v="7"/>
    <s v="Otros"/>
    <n v="0"/>
    <n v="0"/>
    <n v="0"/>
    <n v="0"/>
  </r>
  <r>
    <s v="E.E. Quito"/>
    <x v="3"/>
    <x v="7"/>
    <s v="Otros"/>
    <n v="27"/>
    <n v="33.274639999999998"/>
    <n v="1813.83"/>
    <n v="2776.78"/>
  </r>
  <r>
    <s v="E.E. Quito"/>
    <x v="3"/>
    <x v="7"/>
    <s v="Otros"/>
    <n v="35"/>
    <n v="51.088279999999997"/>
    <n v="4604.43"/>
    <n v="5275.51"/>
  </r>
  <r>
    <s v="E.E. Quito"/>
    <x v="3"/>
    <x v="7"/>
    <s v="Industrial"/>
    <n v="5"/>
    <n v="1.78"/>
    <n v="260.42"/>
    <n v="164.81"/>
  </r>
  <r>
    <s v="E.E. Quito"/>
    <x v="3"/>
    <x v="7"/>
    <s v="Industrial"/>
    <n v="1208"/>
    <n v="1503.5478599999999"/>
    <n v="193045.39"/>
    <n v="214134.56"/>
  </r>
  <r>
    <s v="E.E. Quito"/>
    <x v="3"/>
    <x v="7"/>
    <s v="Comercial"/>
    <n v="5371"/>
    <n v="7139.6423100000002"/>
    <n v="888868.03"/>
    <n v="947274.34"/>
  </r>
  <r>
    <s v="E.E. Quito"/>
    <x v="3"/>
    <x v="7"/>
    <s v="Comercial"/>
    <n v="31"/>
    <n v="28.484919999999999"/>
    <n v="3718.46"/>
    <n v="4932.8999999999996"/>
  </r>
  <r>
    <s v="E.E. Quito"/>
    <x v="3"/>
    <x v="7"/>
    <s v="Alumbrado Público"/>
    <n v="1"/>
    <n v="19693.25"/>
    <n v="1614494.38"/>
    <n v="1846277.53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Comercial"/>
    <n v="0"/>
    <n v="0"/>
    <n v="0"/>
    <n v="0"/>
  </r>
  <r>
    <s v="E.E. Quito"/>
    <x v="3"/>
    <x v="7"/>
    <s v="Comercial"/>
    <n v="1"/>
    <n v="423.64800000000002"/>
    <n v="39171.339999999997"/>
    <n v="39171.31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Industrial"/>
    <n v="3"/>
    <n v="2759"/>
    <n v="212386.07"/>
    <n v="212384.64000000001"/>
  </r>
  <r>
    <s v="E.E. Quito"/>
    <x v="3"/>
    <x v="7"/>
    <s v="Industrial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7"/>
    <s v="Otros"/>
    <n v="0"/>
    <n v="0"/>
    <n v="0"/>
    <n v="0"/>
  </r>
  <r>
    <s v="E.E. Quito"/>
    <x v="3"/>
    <x v="8"/>
    <s v="Residencial"/>
    <n v="0"/>
    <n v="0"/>
    <n v="0"/>
    <n v="0"/>
  </r>
  <r>
    <s v="E.E. Quito"/>
    <x v="3"/>
    <x v="8"/>
    <s v="Residencial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Alumbrado Público"/>
    <n v="0"/>
    <n v="0"/>
    <n v="0"/>
    <n v="0"/>
  </r>
  <r>
    <s v="E.E. Quito"/>
    <x v="3"/>
    <x v="8"/>
    <s v="Alumbrado Público"/>
    <n v="0"/>
    <n v="0"/>
    <n v="0"/>
    <n v="0"/>
  </r>
  <r>
    <s v="E.E. Quito"/>
    <x v="3"/>
    <x v="8"/>
    <s v="Otros"/>
    <n v="36"/>
    <n v="203.13025999999999"/>
    <n v="13658.98"/>
    <n v="13725.72"/>
  </r>
  <r>
    <s v="E.E. Quito"/>
    <x v="3"/>
    <x v="8"/>
    <s v="Otros"/>
    <n v="61"/>
    <n v="358.81860999999998"/>
    <n v="25243.37"/>
    <n v="56161.67"/>
  </r>
  <r>
    <s v="E.E. Quito"/>
    <x v="3"/>
    <x v="8"/>
    <s v="Otros"/>
    <n v="6"/>
    <n v="49.921950000000002"/>
    <n v="3206.67"/>
    <n v="36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4"/>
    <n v="40.441969999999998"/>
    <n v="3111.17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"/>
    <n v="78.020480000000006"/>
    <n v="5458.93"/>
    <n v="6079.54"/>
  </r>
  <r>
    <s v="E.E. Quito"/>
    <x v="3"/>
    <x v="8"/>
    <s v="Industrial"/>
    <n v="387"/>
    <n v="33183.03224"/>
    <n v="2759989.26"/>
    <n v="2704224.86"/>
  </r>
  <r>
    <s v="E.E. Quito"/>
    <x v="3"/>
    <x v="8"/>
    <s v="Industrial"/>
    <n v="7"/>
    <n v="733.43111999999996"/>
    <n v="57592.01"/>
    <n v="57123.9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"/>
    <n v="39.847270000000002"/>
    <n v="3627.15"/>
    <n v="2897.39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26"/>
    <n v="6572.9837100000004"/>
    <n v="478948.15"/>
    <n v="501940.15"/>
  </r>
  <r>
    <s v="E.E. Quito"/>
    <x v="3"/>
    <x v="8"/>
    <s v="Otros"/>
    <n v="1"/>
    <n v="1.653"/>
    <n v="150.97"/>
    <n v="150.18"/>
  </r>
  <r>
    <s v="E.E. Quito"/>
    <x v="3"/>
    <x v="8"/>
    <s v="Otros"/>
    <n v="0"/>
    <n v="0"/>
    <n v="0"/>
    <n v="0"/>
  </r>
  <r>
    <s v="E.E. Quito"/>
    <x v="3"/>
    <x v="8"/>
    <s v="Otros"/>
    <n v="1"/>
    <n v="0"/>
    <n v="1.41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8"/>
    <n v="616.40725999999995"/>
    <n v="39096.769999999997"/>
    <n v="24993.02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7"/>
    <n v="2717.9935300000002"/>
    <n v="172484.09"/>
    <n v="192022.39"/>
  </r>
  <r>
    <s v="E.E. Quito"/>
    <x v="3"/>
    <x v="8"/>
    <s v="Otros"/>
    <n v="1"/>
    <n v="214.536"/>
    <n v="13600.41"/>
    <n v="13600.41"/>
  </r>
  <r>
    <s v="E.E. Quito"/>
    <x v="3"/>
    <x v="8"/>
    <s v="Otros"/>
    <n v="0"/>
    <n v="0"/>
    <n v="0"/>
    <n v="0"/>
  </r>
  <r>
    <s v="E.E. Quito"/>
    <x v="3"/>
    <x v="8"/>
    <s v="Otros"/>
    <n v="1"/>
    <n v="0.14484"/>
    <n v="26.39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Industrial"/>
    <n v="1"/>
    <n v="3.0263399999999998"/>
    <n v="378.04"/>
    <n v="378.04"/>
  </r>
  <r>
    <s v="E.E. Quito"/>
    <x v="3"/>
    <x v="8"/>
    <s v="Comercial"/>
    <n v="192"/>
    <n v="10230.57043"/>
    <n v="1009377.89"/>
    <n v="1010541.74"/>
  </r>
  <r>
    <s v="E.E. Quito"/>
    <x v="3"/>
    <x v="8"/>
    <s v="Comercial"/>
    <n v="5"/>
    <n v="495.24025"/>
    <n v="48487.38"/>
    <n v="73393.240000000005"/>
  </r>
  <r>
    <s v="E.E. Quito"/>
    <x v="3"/>
    <x v="8"/>
    <s v="Comercial"/>
    <n v="0"/>
    <n v="0"/>
    <n v="0"/>
    <n v="0"/>
  </r>
  <r>
    <s v="E.E. Quito"/>
    <x v="3"/>
    <x v="8"/>
    <s v="Comercial"/>
    <n v="7"/>
    <n v="22.243919999999999"/>
    <n v="3081.36"/>
    <n v="505.07"/>
  </r>
  <r>
    <s v="E.E. Quito"/>
    <x v="3"/>
    <x v="8"/>
    <s v="Industrial"/>
    <n v="0"/>
    <n v="0"/>
    <n v="0"/>
    <n v="0"/>
  </r>
  <r>
    <s v="E.E. Quito"/>
    <x v="3"/>
    <x v="8"/>
    <s v="Industrial"/>
    <n v="0"/>
    <n v="0"/>
    <n v="0"/>
    <n v="0"/>
  </r>
  <r>
    <s v="E.E. Quito"/>
    <x v="3"/>
    <x v="8"/>
    <s v="Residencial"/>
    <n v="163876"/>
    <n v="31524.163400000001"/>
    <n v="3598590.79"/>
    <n v="1994395.71"/>
  </r>
  <r>
    <s v="E.E. Quito"/>
    <x v="3"/>
    <x v="8"/>
    <s v="Residencial"/>
    <n v="0"/>
    <n v="0"/>
    <n v="0"/>
    <n v="0"/>
  </r>
  <r>
    <s v="E.E. Quito"/>
    <x v="3"/>
    <x v="8"/>
    <s v="Residencial"/>
    <n v="22"/>
    <n v="2.2999999999999998"/>
    <n v="326.56"/>
    <n v="300.37"/>
  </r>
  <r>
    <s v="E.E. Quito"/>
    <x v="3"/>
    <x v="8"/>
    <s v="Residencial"/>
    <n v="872008"/>
    <n v="113656.62411999999"/>
    <n v="11215398.109999999"/>
    <n v="9973726.5099999998"/>
  </r>
  <r>
    <s v="E.E. Quito"/>
    <x v="3"/>
    <x v="8"/>
    <s v="Residencial"/>
    <n v="29"/>
    <n v="3.44"/>
    <n v="338.79"/>
    <n v="297.89"/>
  </r>
  <r>
    <s v="E.E. Quito"/>
    <x v="3"/>
    <x v="8"/>
    <s v="Otros"/>
    <n v="5"/>
    <n v="3.2010000000000001"/>
    <n v="214.67"/>
    <n v="182.15"/>
  </r>
  <r>
    <s v="E.E. Quito"/>
    <x v="3"/>
    <x v="8"/>
    <s v="Otros"/>
    <n v="47"/>
    <n v="16.565259999999999"/>
    <n v="1293.9100000000001"/>
    <n v="1123.42"/>
  </r>
  <r>
    <s v="E.E. Quito"/>
    <x v="3"/>
    <x v="8"/>
    <s v="Otros"/>
    <n v="27"/>
    <n v="7.1333200000000003"/>
    <n v="567.80999999999995"/>
    <n v="417.72"/>
  </r>
  <r>
    <s v="E.E. Quito"/>
    <x v="3"/>
    <x v="8"/>
    <s v="Otros"/>
    <n v="13"/>
    <n v="2.0049999999999999"/>
    <n v="170.97"/>
    <n v="273.7"/>
  </r>
  <r>
    <s v="E.E. Quito"/>
    <x v="3"/>
    <x v="8"/>
    <s v="Otros"/>
    <n v="23"/>
    <n v="0.74378"/>
    <n v="85.24"/>
    <n v="24.27"/>
  </r>
  <r>
    <s v="E.E. Quito"/>
    <x v="3"/>
    <x v="8"/>
    <s v="Otros"/>
    <n v="8289"/>
    <n v="2013.4813799999999"/>
    <n v="174928.96"/>
    <n v="125204.12"/>
  </r>
  <r>
    <s v="E.E. Quito"/>
    <x v="3"/>
    <x v="8"/>
    <s v="Otros"/>
    <n v="66"/>
    <n v="22.827999999999999"/>
    <n v="2026.07"/>
    <n v="1386.58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701"/>
    <n v="157.06308000000001"/>
    <n v="11036.88"/>
    <n v="8797.93"/>
  </r>
  <r>
    <s v="E.E. Quito"/>
    <x v="3"/>
    <x v="8"/>
    <s v="Otros"/>
    <n v="16"/>
    <n v="3.2050000000000001"/>
    <n v="220.24"/>
    <n v="173.13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3121"/>
    <n v="1106.7236600000001"/>
    <n v="97467.76"/>
    <n v="66678.55"/>
  </r>
  <r>
    <s v="E.E. Quito"/>
    <x v="3"/>
    <x v="8"/>
    <s v="Otros"/>
    <n v="247"/>
    <n v="48.530639999999998"/>
    <n v="3591.42"/>
    <n v="2978.55"/>
  </r>
  <r>
    <s v="E.E. Quito"/>
    <x v="3"/>
    <x v="8"/>
    <s v="Otros"/>
    <n v="612"/>
    <n v="143.26609999999999"/>
    <n v="10311.219999999999"/>
    <n v="13670.62"/>
  </r>
  <r>
    <s v="E.E. Quito"/>
    <x v="3"/>
    <x v="8"/>
    <s v="Otros"/>
    <n v="268"/>
    <n v="123.28312"/>
    <n v="9029.61"/>
    <n v="16746.03"/>
  </r>
  <r>
    <s v="E.E. Quito"/>
    <x v="3"/>
    <x v="8"/>
    <s v="Otros"/>
    <n v="236"/>
    <n v="81.092060000000004"/>
    <n v="5905.57"/>
    <n v="3907.93"/>
  </r>
  <r>
    <s v="E.E. Quito"/>
    <x v="3"/>
    <x v="8"/>
    <s v="Industrial"/>
    <n v="9473"/>
    <n v="2681.71938"/>
    <n v="214238.22"/>
    <n v="174258.39"/>
  </r>
  <r>
    <s v="E.E. Quito"/>
    <x v="3"/>
    <x v="8"/>
    <s v="Industrial"/>
    <n v="23"/>
    <n v="10.445600000000001"/>
    <n v="914.23"/>
    <n v="625.67999999999995"/>
  </r>
  <r>
    <s v="E.E. Quito"/>
    <x v="3"/>
    <x v="8"/>
    <s v="Comercial"/>
    <n v="748"/>
    <n v="249.57848999999999"/>
    <n v="24439.94"/>
    <n v="21642.78"/>
  </r>
  <r>
    <s v="E.E. Quito"/>
    <x v="3"/>
    <x v="8"/>
    <s v="Comercial"/>
    <n v="128065"/>
    <n v="28505.2497"/>
    <n v="2763490.24"/>
    <n v="2276670.77"/>
  </r>
  <r>
    <s v="E.E. Quito"/>
    <x v="3"/>
    <x v="8"/>
    <s v="Otros"/>
    <n v="25"/>
    <n v="3.9716800000000001"/>
    <n v="496.55"/>
    <n v="1623.25"/>
  </r>
  <r>
    <s v="E.E. Quito"/>
    <x v="3"/>
    <x v="8"/>
    <s v="Otros"/>
    <n v="2"/>
    <n v="0"/>
    <n v="2.82"/>
    <n v="4.2300000000000004"/>
  </r>
  <r>
    <s v="E.E. Quito"/>
    <x v="3"/>
    <x v="8"/>
    <s v="Otros"/>
    <n v="68"/>
    <n v="514.60834999999997"/>
    <n v="33971.78"/>
    <n v="8361.48"/>
  </r>
  <r>
    <s v="E.E. Quito"/>
    <x v="3"/>
    <x v="8"/>
    <s v="Otros"/>
    <n v="1"/>
    <n v="6.77128"/>
    <n v="555.76"/>
    <n v="516.92999999999995"/>
  </r>
  <r>
    <s v="E.E. Quito"/>
    <x v="3"/>
    <x v="8"/>
    <s v="Otros"/>
    <n v="321"/>
    <n v="2124.5899199999999"/>
    <n v="185392.96"/>
    <n v="173885.4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23"/>
    <n v="151.25857999999999"/>
    <n v="12402.61"/>
    <n v="0"/>
  </r>
  <r>
    <s v="E.E. Quito"/>
    <x v="3"/>
    <x v="8"/>
    <s v="Otros"/>
    <n v="0"/>
    <n v="0"/>
    <n v="0"/>
    <n v="0"/>
  </r>
  <r>
    <s v="E.E. Quito"/>
    <x v="3"/>
    <x v="8"/>
    <s v="Otros"/>
    <n v="2"/>
    <n v="4.1214500000000003"/>
    <n v="474.85"/>
    <n v="0"/>
  </r>
  <r>
    <s v="E.E. Quito"/>
    <x v="3"/>
    <x v="8"/>
    <s v="Otros"/>
    <n v="5"/>
    <n v="23.305"/>
    <n v="2076.81"/>
    <n v="2070.4699999999998"/>
  </r>
  <r>
    <s v="E.E. Quito"/>
    <x v="3"/>
    <x v="8"/>
    <s v="Otros"/>
    <n v="453"/>
    <n v="4025.8171499999999"/>
    <n v="332565.21999999997"/>
    <n v="437255.57"/>
  </r>
  <r>
    <s v="E.E. Quito"/>
    <x v="3"/>
    <x v="8"/>
    <s v="Otros"/>
    <n v="9"/>
    <n v="15.74945"/>
    <n v="1127.78"/>
    <n v="820.61"/>
  </r>
  <r>
    <s v="E.E. Quito"/>
    <x v="3"/>
    <x v="8"/>
    <s v="Otros"/>
    <n v="23"/>
    <n v="133.55474000000001"/>
    <n v="10582.25"/>
    <n v="6811.22"/>
  </r>
  <r>
    <s v="E.E. Quito"/>
    <x v="3"/>
    <x v="8"/>
    <s v="Otros"/>
    <n v="32"/>
    <n v="66.606750000000005"/>
    <n v="5322.28"/>
    <n v="6581"/>
  </r>
  <r>
    <s v="E.E. Quito"/>
    <x v="3"/>
    <x v="8"/>
    <s v="Otros"/>
    <n v="0"/>
    <n v="0"/>
    <n v="0"/>
    <n v="0"/>
  </r>
  <r>
    <s v="E.E. Quito"/>
    <x v="3"/>
    <x v="8"/>
    <s v="Comercial"/>
    <n v="48"/>
    <n v="377.40956999999997"/>
    <n v="33957.86"/>
    <n v="35595.99"/>
  </r>
  <r>
    <s v="E.E. Quito"/>
    <x v="3"/>
    <x v="8"/>
    <s v="Comercial"/>
    <n v="2706"/>
    <n v="17215.99886"/>
    <n v="1663126.32"/>
    <n v="1589180.54"/>
  </r>
  <r>
    <s v="E.E. Quito"/>
    <x v="3"/>
    <x v="8"/>
    <s v="Industrial"/>
    <n v="1498"/>
    <n v="11763.22552"/>
    <n v="948253.72"/>
    <n v="849078.66"/>
  </r>
  <r>
    <s v="E.E. Quito"/>
    <x v="3"/>
    <x v="8"/>
    <s v="Industrial"/>
    <n v="9"/>
    <n v="91.319879999999998"/>
    <n v="6830.51"/>
    <n v="6516.12"/>
  </r>
  <r>
    <s v="E.E. Quito"/>
    <x v="3"/>
    <x v="8"/>
    <s v="Otros"/>
    <n v="2"/>
    <n v="0.95899999999999996"/>
    <n v="39.76"/>
    <n v="39.76"/>
  </r>
  <r>
    <s v="E.E. Quito"/>
    <x v="3"/>
    <x v="8"/>
    <s v="Otros"/>
    <n v="24"/>
    <n v="156.09761"/>
    <n v="6261.41"/>
    <n v="6229.67"/>
  </r>
  <r>
    <s v="E.E. Quito"/>
    <x v="3"/>
    <x v="8"/>
    <s v="Otros"/>
    <n v="4"/>
    <n v="8.7242599999999992"/>
    <n v="585.53"/>
    <n v="1553.29"/>
  </r>
  <r>
    <s v="E.E. Quito"/>
    <x v="3"/>
    <x v="8"/>
    <s v="Otros"/>
    <n v="88"/>
    <n v="225.90522000000001"/>
    <n v="15005.47"/>
    <n v="33684.68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1133"/>
    <n v="1492.52556"/>
    <n v="170231.46"/>
    <n v="159431.74"/>
  </r>
  <r>
    <s v="E.E. Quito"/>
    <x v="3"/>
    <x v="8"/>
    <s v="Otros"/>
    <n v="8"/>
    <n v="40.595359999999999"/>
    <n v="3775.48"/>
    <n v="7189.85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8"/>
    <n v="1.5780000000000001"/>
    <n v="609.95000000000005"/>
    <n v="821.98"/>
  </r>
  <r>
    <s v="E.E. Quito"/>
    <x v="3"/>
    <x v="8"/>
    <s v="Otros"/>
    <n v="12"/>
    <n v="10.967140000000001"/>
    <n v="1476.18"/>
    <n v="1211.48"/>
  </r>
  <r>
    <s v="E.E. Quito"/>
    <x v="3"/>
    <x v="8"/>
    <s v="Otros"/>
    <n v="358"/>
    <n v="424.35696000000002"/>
    <n v="50572.02"/>
    <n v="54973.64"/>
  </r>
  <r>
    <s v="E.E. Quito"/>
    <x v="3"/>
    <x v="8"/>
    <s v="Otros"/>
    <n v="153"/>
    <n v="108.11328"/>
    <n v="12634.58"/>
    <n v="7349.16"/>
  </r>
  <r>
    <s v="E.E. Quito"/>
    <x v="3"/>
    <x v="8"/>
    <s v="Otros"/>
    <n v="59"/>
    <n v="83.191800000000001"/>
    <n v="8856.42"/>
    <n v="6268.42"/>
  </r>
  <r>
    <s v="E.E. Quito"/>
    <x v="3"/>
    <x v="8"/>
    <s v="Otros"/>
    <n v="9"/>
    <n v="6.6774399999999998"/>
    <n v="672.52"/>
    <n v="701.48"/>
  </r>
  <r>
    <s v="E.E. Quito"/>
    <x v="3"/>
    <x v="8"/>
    <s v="Otros"/>
    <n v="55"/>
    <n v="32.114040000000003"/>
    <n v="3636.53"/>
    <n v="7553.97"/>
  </r>
  <r>
    <s v="E.E. Quito"/>
    <x v="3"/>
    <x v="8"/>
    <s v="Otros"/>
    <n v="11"/>
    <n v="16.835000000000001"/>
    <n v="1853.3"/>
    <n v="0"/>
  </r>
  <r>
    <s v="E.E. Quito"/>
    <x v="3"/>
    <x v="8"/>
    <s v="Otros"/>
    <n v="0"/>
    <n v="0"/>
    <n v="0"/>
    <n v="0"/>
  </r>
  <r>
    <s v="E.E. Quito"/>
    <x v="3"/>
    <x v="8"/>
    <s v="Otros"/>
    <n v="28"/>
    <n v="34.803060000000002"/>
    <n v="3114.96"/>
    <n v="3390.08"/>
  </r>
  <r>
    <s v="E.E. Quito"/>
    <x v="3"/>
    <x v="8"/>
    <s v="Otros"/>
    <n v="35"/>
    <n v="52.54862"/>
    <n v="4679.7"/>
    <n v="7344.42"/>
  </r>
  <r>
    <s v="E.E. Quito"/>
    <x v="3"/>
    <x v="8"/>
    <s v="Industrial"/>
    <n v="5"/>
    <n v="1.954"/>
    <n v="273.67"/>
    <n v="333.67"/>
  </r>
  <r>
    <s v="E.E. Quito"/>
    <x v="3"/>
    <x v="8"/>
    <s v="Industrial"/>
    <n v="1206"/>
    <n v="1586.73452"/>
    <n v="201759.62"/>
    <n v="202456.76"/>
  </r>
  <r>
    <s v="E.E. Quito"/>
    <x v="3"/>
    <x v="8"/>
    <s v="Comercial"/>
    <n v="5391"/>
    <n v="7813.1422700000003"/>
    <n v="952882.11"/>
    <n v="983998.75"/>
  </r>
  <r>
    <s v="E.E. Quito"/>
    <x v="3"/>
    <x v="8"/>
    <s v="Comercial"/>
    <n v="33"/>
    <n v="32.509140000000002"/>
    <n v="4187.42"/>
    <n v="3274.13"/>
  </r>
  <r>
    <s v="E.E. Quito"/>
    <x v="3"/>
    <x v="8"/>
    <s v="Alumbrado Público"/>
    <n v="1"/>
    <n v="19036.09"/>
    <n v="1780872.48"/>
    <n v="1850408.52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Comercial"/>
    <n v="0"/>
    <n v="0"/>
    <n v="0"/>
    <n v="0"/>
  </r>
  <r>
    <s v="E.E. Quito"/>
    <x v="3"/>
    <x v="8"/>
    <s v="Comercial"/>
    <n v="1"/>
    <n v="439.392"/>
    <n v="40329.230000000003"/>
    <n v="40329.230000000003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Industrial"/>
    <n v="3"/>
    <n v="3699.1060000000002"/>
    <n v="294258.87"/>
    <n v="294258.87"/>
  </r>
  <r>
    <s v="E.E. Quito"/>
    <x v="3"/>
    <x v="8"/>
    <s v="Industrial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8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3"/>
    <n v="2607.6280000000002"/>
    <n v="235134.68"/>
    <n v="156110.98000000001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1"/>
    <n v="196.67400000000001"/>
    <n v="12589.66"/>
    <n v="12589.66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Industrial"/>
    <n v="382"/>
    <n v="28990.212599999999"/>
    <n v="2415496.56"/>
    <n v="1998143.69"/>
  </r>
  <r>
    <s v="E.E. Quito"/>
    <x v="3"/>
    <x v="9"/>
    <s v="Industrial"/>
    <n v="1"/>
    <n v="2.7856200000000002"/>
    <n v="346.77"/>
    <n v="346.7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87.831819999999993"/>
    <n v="6062.76"/>
    <n v="5880.95"/>
  </r>
  <r>
    <s v="E.E. Quito"/>
    <x v="3"/>
    <x v="9"/>
    <s v="Comercial"/>
    <n v="194"/>
    <n v="9668.0384300000005"/>
    <n v="962102.2"/>
    <n v="853872.11"/>
  </r>
  <r>
    <s v="E.E. Quito"/>
    <x v="3"/>
    <x v="9"/>
    <s v="Comercial"/>
    <n v="8"/>
    <n v="3.5772599999999999"/>
    <n v="594.84"/>
    <n v="412.16"/>
  </r>
  <r>
    <s v="E.E. Quito"/>
    <x v="3"/>
    <x v="9"/>
    <s v="Otros"/>
    <n v="1"/>
    <n v="0"/>
    <n v="1.41"/>
    <n v="1.41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4"/>
    <n v="3.9102800000000002"/>
    <n v="473"/>
    <n v="853.32"/>
  </r>
  <r>
    <s v="E.E. Quito"/>
    <x v="3"/>
    <x v="9"/>
    <s v="Otros"/>
    <n v="316"/>
    <n v="1918.2160200000001"/>
    <n v="165904.56"/>
    <n v="196485.78"/>
  </r>
  <r>
    <s v="E.E. Quito"/>
    <x v="3"/>
    <x v="9"/>
    <s v="Otros"/>
    <n v="2"/>
    <n v="4.6182800000000004"/>
    <n v="437.61"/>
    <n v="715.37"/>
  </r>
  <r>
    <s v="E.E. Quito"/>
    <x v="3"/>
    <x v="9"/>
    <s v="Otros"/>
    <n v="1127"/>
    <n v="1416.04188"/>
    <n v="163841.97"/>
    <n v="181141.18"/>
  </r>
  <r>
    <s v="E.E. Quito"/>
    <x v="3"/>
    <x v="9"/>
    <s v="Otros"/>
    <n v="8271"/>
    <n v="1940.2690600000001"/>
    <n v="168489.25"/>
    <n v="128432.61"/>
  </r>
  <r>
    <s v="E.E. Quito"/>
    <x v="3"/>
    <x v="9"/>
    <s v="Otros"/>
    <n v="0"/>
    <n v="0"/>
    <n v="0"/>
    <n v="0"/>
  </r>
  <r>
    <s v="E.E. Quito"/>
    <x v="3"/>
    <x v="9"/>
    <s v="Otros"/>
    <n v="47"/>
    <n v="19.656220000000001"/>
    <n v="1539.08"/>
    <n v="950.48"/>
  </r>
  <r>
    <s v="E.E. Quito"/>
    <x v="3"/>
    <x v="9"/>
    <s v="Otros"/>
    <n v="25"/>
    <n v="0.66791999999999996"/>
    <n v="85.49"/>
    <n v="23.17"/>
  </r>
  <r>
    <s v="E.E. Quito"/>
    <x v="3"/>
    <x v="9"/>
    <s v="Otros"/>
    <n v="0"/>
    <n v="0"/>
    <n v="0"/>
    <n v="0"/>
  </r>
  <r>
    <s v="E.E. Quito"/>
    <x v="3"/>
    <x v="9"/>
    <s v="Otros"/>
    <n v="247"/>
    <n v="46.435839999999999"/>
    <n v="3420.88"/>
    <n v="2386.88"/>
  </r>
  <r>
    <s v="E.E. Quito"/>
    <x v="3"/>
    <x v="9"/>
    <s v="Otros"/>
    <n v="241"/>
    <n v="82.096140000000005"/>
    <n v="6028.07"/>
    <n v="3465.39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4"/>
    <n v="8.4048999999999996"/>
    <n v="560.92999999999995"/>
    <n v="259.47000000000003"/>
  </r>
  <r>
    <s v="E.E. Quito"/>
    <x v="3"/>
    <x v="9"/>
    <s v="Otros"/>
    <n v="0"/>
    <n v="0"/>
    <n v="0"/>
    <n v="0"/>
  </r>
  <r>
    <s v="E.E. Quito"/>
    <x v="3"/>
    <x v="9"/>
    <s v="Otros"/>
    <n v="9"/>
    <n v="6.0716799999999997"/>
    <n v="634.98"/>
    <n v="656.62"/>
  </r>
  <r>
    <s v="E.E. Quito"/>
    <x v="3"/>
    <x v="9"/>
    <s v="Otros"/>
    <n v="27"/>
    <n v="33.27796"/>
    <n v="3263.17"/>
    <n v="3438.09"/>
  </r>
  <r>
    <s v="E.E. Quito"/>
    <x v="3"/>
    <x v="9"/>
    <s v="Otros"/>
    <n v="0"/>
    <n v="0"/>
    <n v="0"/>
    <n v="0"/>
  </r>
  <r>
    <s v="E.E. Quito"/>
    <x v="3"/>
    <x v="9"/>
    <s v="Residencial"/>
    <n v="163644"/>
    <n v="29299.6106"/>
    <n v="2800087.56"/>
    <n v="2209124.9900000002"/>
  </r>
  <r>
    <s v="E.E. Quito"/>
    <x v="3"/>
    <x v="9"/>
    <s v="Residencial"/>
    <n v="22"/>
    <n v="2.133"/>
    <n v="305.12"/>
    <n v="210.21"/>
  </r>
  <r>
    <s v="E.E. Quito"/>
    <x v="3"/>
    <x v="9"/>
    <s v="Residencial"/>
    <n v="870750"/>
    <n v="109123.62540999999"/>
    <n v="10755341.060000001"/>
    <n v="11069648.880000001"/>
  </r>
  <r>
    <s v="E.E. Quito"/>
    <x v="3"/>
    <x v="9"/>
    <s v="Residencial"/>
    <n v="0"/>
    <n v="0"/>
    <n v="0"/>
    <n v="0"/>
  </r>
  <r>
    <s v="E.E. Quito"/>
    <x v="3"/>
    <x v="9"/>
    <s v="Alumbrado Público"/>
    <n v="0"/>
    <n v="0"/>
    <n v="0"/>
    <n v="0"/>
  </r>
  <r>
    <s v="E.E. Quito"/>
    <x v="3"/>
    <x v="9"/>
    <s v="Industrial"/>
    <n v="1507"/>
    <n v="10673.32382"/>
    <n v="858259.65"/>
    <n v="949829.56"/>
  </r>
  <r>
    <s v="E.E. Quito"/>
    <x v="3"/>
    <x v="9"/>
    <s v="Industrial"/>
    <n v="1211"/>
    <n v="1564.7242200000001"/>
    <n v="199070.02"/>
    <n v="217247.25"/>
  </r>
  <r>
    <s v="E.E. Quito"/>
    <x v="3"/>
    <x v="9"/>
    <s v="Industrial"/>
    <n v="9538"/>
    <n v="2624.82996"/>
    <n v="209172.86"/>
    <n v="209264.07"/>
  </r>
  <r>
    <s v="E.E. Quito"/>
    <x v="3"/>
    <x v="9"/>
    <s v="Otros"/>
    <n v="8"/>
    <n v="2.05124"/>
    <n v="793.05"/>
    <n v="30.65"/>
  </r>
  <r>
    <s v="E.E. Quito"/>
    <x v="3"/>
    <x v="9"/>
    <s v="Otros"/>
    <n v="32"/>
    <n v="58.725470000000001"/>
    <n v="4794.24"/>
    <n v="3780.09"/>
  </r>
  <r>
    <s v="E.E. Quito"/>
    <x v="3"/>
    <x v="9"/>
    <s v="Otros"/>
    <n v="712"/>
    <n v="153.33588"/>
    <n v="10782.63"/>
    <n v="6612.6"/>
  </r>
  <r>
    <s v="E.E. Quito"/>
    <x v="3"/>
    <x v="9"/>
    <s v="Comercial"/>
    <n v="2720"/>
    <n v="15729.835010000001"/>
    <n v="1516896.11"/>
    <n v="1634177.26"/>
  </r>
  <r>
    <s v="E.E. Quito"/>
    <x v="3"/>
    <x v="9"/>
    <s v="Comercial"/>
    <n v="5436"/>
    <n v="7699.09566"/>
    <n v="924252.51"/>
    <n v="1086044.42"/>
  </r>
  <r>
    <s v="E.E. Quito"/>
    <x v="3"/>
    <x v="9"/>
    <s v="Comercial"/>
    <n v="128417"/>
    <n v="27662.10716"/>
    <n v="2675534.77"/>
    <n v="2595943.02"/>
  </r>
  <r>
    <s v="E.E. Quito"/>
    <x v="3"/>
    <x v="9"/>
    <s v="Otros"/>
    <n v="23"/>
    <n v="111.64353"/>
    <n v="8772.06"/>
    <n v="10996.94"/>
  </r>
  <r>
    <s v="E.E. Quito"/>
    <x v="3"/>
    <x v="9"/>
    <s v="Otros"/>
    <n v="59"/>
    <n v="83.033519999999996"/>
    <n v="8578.65"/>
    <n v="10707.71"/>
  </r>
  <r>
    <s v="E.E. Quito"/>
    <x v="3"/>
    <x v="9"/>
    <s v="Otros"/>
    <n v="24"/>
    <n v="147.67115999999999"/>
    <n v="5923.67"/>
    <n v="6108.06"/>
  </r>
  <r>
    <s v="E.E. Quito"/>
    <x v="3"/>
    <x v="9"/>
    <s v="Otros"/>
    <n v="37"/>
    <n v="184.29133999999999"/>
    <n v="12240.1"/>
    <n v="13129.2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1"/>
    <n v="394.12799999999999"/>
    <n v="36424.47"/>
    <n v="26983.8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7"/>
    <n v="64.764099999999999"/>
    <n v="4774.84"/>
    <n v="4877.55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4"/>
    <n v="36.681199999999997"/>
    <n v="2747.98"/>
    <n v="0"/>
  </r>
  <r>
    <s v="E.E. Quito"/>
    <x v="3"/>
    <x v="9"/>
    <s v="Industrial"/>
    <n v="0"/>
    <n v="0"/>
    <n v="0"/>
    <n v="0"/>
  </r>
  <r>
    <s v="E.E. Quito"/>
    <x v="3"/>
    <x v="9"/>
    <s v="Industrial"/>
    <n v="7"/>
    <n v="704.89161000000001"/>
    <n v="52277.48"/>
    <n v="30676.400000000001"/>
  </r>
  <r>
    <s v="E.E. Quito"/>
    <x v="3"/>
    <x v="9"/>
    <s v="Industr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32.710810000000002"/>
    <n v="4525.5200000000004"/>
    <n v="4115.76"/>
  </r>
  <r>
    <s v="E.E. Quito"/>
    <x v="3"/>
    <x v="9"/>
    <s v="Otros"/>
    <n v="0"/>
    <n v="0"/>
    <n v="0"/>
    <n v="0"/>
  </r>
  <r>
    <s v="E.E. Quito"/>
    <x v="3"/>
    <x v="9"/>
    <s v="Otros"/>
    <n v="115"/>
    <n v="5893.3206799999998"/>
    <n v="433817.68"/>
    <n v="611702.32999999996"/>
  </r>
  <r>
    <s v="E.E. Quito"/>
    <x v="3"/>
    <x v="9"/>
    <s v="Otros"/>
    <n v="1"/>
    <n v="1.702"/>
    <n v="150.18"/>
    <n v="0"/>
  </r>
  <r>
    <s v="E.E. Quito"/>
    <x v="3"/>
    <x v="9"/>
    <s v="Comercial"/>
    <n v="5"/>
    <n v="453.99808999999999"/>
    <n v="44984.62"/>
    <n v="39219.35"/>
  </r>
  <r>
    <s v="E.E. Quito"/>
    <x v="3"/>
    <x v="9"/>
    <s v="Comercial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19"/>
    <n v="542.96793000000002"/>
    <n v="35047.51"/>
    <n v="68325.210000000006"/>
  </r>
  <r>
    <s v="E.E. Quito"/>
    <x v="3"/>
    <x v="9"/>
    <s v="Otros"/>
    <n v="0"/>
    <n v="0"/>
    <n v="0"/>
    <n v="0"/>
  </r>
  <r>
    <s v="E.E. Quito"/>
    <x v="3"/>
    <x v="9"/>
    <s v="Otros"/>
    <n v="27"/>
    <n v="2422.6808500000002"/>
    <n v="154981.23000000001"/>
    <n v="345256.41"/>
  </r>
  <r>
    <s v="E.E. Quito"/>
    <x v="3"/>
    <x v="9"/>
    <s v="Otros"/>
    <n v="1"/>
    <n v="0.10199999999999999"/>
    <n v="17.2"/>
    <n v="86.42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"/>
    <n v="0"/>
    <n v="2.82"/>
    <n v="1.41"/>
  </r>
  <r>
    <s v="E.E. Quito"/>
    <x v="3"/>
    <x v="9"/>
    <s v="Residencial"/>
    <n v="27"/>
    <n v="4.0469999999999997"/>
    <n v="436.83"/>
    <n v="181.66"/>
  </r>
  <r>
    <s v="E.E. Quito"/>
    <x v="3"/>
    <x v="9"/>
    <s v="Otros"/>
    <n v="1"/>
    <n v="6.1725300000000001"/>
    <n v="516.92999999999995"/>
    <n v="488.24"/>
  </r>
  <r>
    <s v="E.E. Quito"/>
    <x v="3"/>
    <x v="9"/>
    <s v="Otros"/>
    <n v="5"/>
    <n v="18.125699999999998"/>
    <n v="1500.83"/>
    <n v="2895.24"/>
  </r>
  <r>
    <s v="E.E. Quito"/>
    <x v="3"/>
    <x v="9"/>
    <s v="Otros"/>
    <n v="8"/>
    <n v="43.085999999999999"/>
    <n v="3942.81"/>
    <n v="5646.35"/>
  </r>
  <r>
    <s v="E.E. Quito"/>
    <x v="3"/>
    <x v="9"/>
    <s v="Otros"/>
    <n v="66"/>
    <n v="23.524999999999999"/>
    <n v="2090.87"/>
    <n v="1074.82"/>
  </r>
  <r>
    <s v="E.E. Quito"/>
    <x v="3"/>
    <x v="9"/>
    <s v="Otros"/>
    <n v="0"/>
    <n v="0"/>
    <n v="0"/>
    <n v="0"/>
  </r>
  <r>
    <s v="E.E. Quito"/>
    <x v="3"/>
    <x v="9"/>
    <s v="Otros"/>
    <n v="27"/>
    <n v="7.3873199999999999"/>
    <n v="593.55999999999995"/>
    <n v="320.52"/>
  </r>
  <r>
    <s v="E.E. Quito"/>
    <x v="3"/>
    <x v="9"/>
    <s v="Residencial"/>
    <n v="0"/>
    <n v="0"/>
    <n v="0"/>
    <n v="0"/>
  </r>
  <r>
    <s v="E.E. Quito"/>
    <x v="3"/>
    <x v="9"/>
    <s v="Otros"/>
    <n v="12"/>
    <n v="1.69"/>
    <n v="146.11000000000001"/>
    <n v="81.680000000000007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9"/>
    <s v="Otros"/>
    <n v="28"/>
    <n v="143.40248"/>
    <n v="11687.84"/>
    <n v="0"/>
  </r>
  <r>
    <s v="E.E. Quito"/>
    <x v="3"/>
    <x v="9"/>
    <s v="Otros"/>
    <n v="0"/>
    <n v="0"/>
    <n v="0"/>
    <n v="0"/>
  </r>
  <r>
    <s v="E.E. Quito"/>
    <x v="3"/>
    <x v="9"/>
    <s v="Residencial"/>
    <n v="0"/>
    <n v="0"/>
    <n v="0"/>
    <n v="0"/>
  </r>
  <r>
    <s v="E.E. Quito"/>
    <x v="3"/>
    <x v="9"/>
    <s v="Alumbrado Público"/>
    <n v="0"/>
    <n v="0"/>
    <n v="0"/>
    <n v="0"/>
  </r>
  <r>
    <s v="E.E. Quito"/>
    <x v="3"/>
    <x v="9"/>
    <s v="Industrial"/>
    <n v="9"/>
    <n v="65.432720000000003"/>
    <n v="5085.92"/>
    <n v="3940.93"/>
  </r>
  <r>
    <s v="E.E. Quito"/>
    <x v="3"/>
    <x v="9"/>
    <s v="Industrial"/>
    <n v="5"/>
    <n v="3.0430000000000001"/>
    <n v="376.55"/>
    <n v="335.65"/>
  </r>
  <r>
    <s v="E.E. Quito"/>
    <x v="3"/>
    <x v="9"/>
    <s v="Industrial"/>
    <n v="24"/>
    <n v="10.27482"/>
    <n v="889.75"/>
    <n v="1164.03"/>
  </r>
  <r>
    <s v="E.E. Quito"/>
    <x v="3"/>
    <x v="9"/>
    <s v="Otros"/>
    <n v="12"/>
    <n v="13.31038"/>
    <n v="1631.56"/>
    <n v="1453.46"/>
  </r>
  <r>
    <s v="E.E. Quito"/>
    <x v="3"/>
    <x v="9"/>
    <s v="Otros"/>
    <n v="470"/>
    <n v="3766.3141099999998"/>
    <n v="311660.15000000002"/>
    <n v="360485.01"/>
  </r>
  <r>
    <s v="E.E. Quito"/>
    <x v="3"/>
    <x v="9"/>
    <s v="Otros"/>
    <n v="366"/>
    <n v="441.61448999999999"/>
    <n v="57000.07"/>
    <n v="44911.88"/>
  </r>
  <r>
    <s v="E.E. Quito"/>
    <x v="3"/>
    <x v="9"/>
    <s v="Otros"/>
    <n v="3123"/>
    <n v="1108.2977699999999"/>
    <n v="97643.47"/>
    <n v="67585.52"/>
  </r>
  <r>
    <s v="E.E. Quito"/>
    <x v="3"/>
    <x v="9"/>
    <s v="Otros"/>
    <n v="0"/>
    <n v="0"/>
    <n v="0"/>
    <n v="0"/>
  </r>
  <r>
    <s v="E.E. Quito"/>
    <x v="3"/>
    <x v="9"/>
    <s v="Otros"/>
    <n v="13"/>
    <n v="2.9620000000000002"/>
    <n v="217.41"/>
    <n v="139.69999999999999"/>
  </r>
  <r>
    <s v="E.E. Quito"/>
    <x v="3"/>
    <x v="9"/>
    <s v="Comercial"/>
    <n v="47"/>
    <n v="328.34670999999997"/>
    <n v="29858.33"/>
    <n v="35072.550000000003"/>
  </r>
  <r>
    <s v="E.E. Quito"/>
    <x v="3"/>
    <x v="9"/>
    <s v="Comercial"/>
    <n v="33"/>
    <n v="36.241880000000002"/>
    <n v="4579.87"/>
    <n v="3166.08"/>
  </r>
  <r>
    <s v="E.E. Quito"/>
    <x v="3"/>
    <x v="9"/>
    <s v="Comercial"/>
    <n v="751"/>
    <n v="257.33668"/>
    <n v="25222.35"/>
    <n v="20162.37"/>
  </r>
  <r>
    <s v="E.E. Quito"/>
    <x v="3"/>
    <x v="9"/>
    <s v="Otros"/>
    <n v="69"/>
    <n v="474.40769"/>
    <n v="31106.86"/>
    <n v="31931.040000000001"/>
  </r>
  <r>
    <s v="E.E. Quito"/>
    <x v="3"/>
    <x v="9"/>
    <s v="Otros"/>
    <n v="4"/>
    <n v="3.7109999999999999"/>
    <n v="247.89"/>
    <n v="456.68"/>
  </r>
  <r>
    <s v="E.E. Quito"/>
    <x v="3"/>
    <x v="9"/>
    <s v="Otros"/>
    <n v="9"/>
    <n v="16.289439999999999"/>
    <n v="1414.66"/>
    <n v="1211.56"/>
  </r>
  <r>
    <s v="E.E. Quito"/>
    <x v="3"/>
    <x v="9"/>
    <s v="Otros"/>
    <n v="155"/>
    <n v="80.602779999999996"/>
    <n v="10707.24"/>
    <n v="10701.15"/>
  </r>
  <r>
    <s v="E.E. Quito"/>
    <x v="3"/>
    <x v="9"/>
    <s v="Otros"/>
    <n v="2"/>
    <n v="9.9000000000000005E-2"/>
    <n v="5.36"/>
    <n v="5.36"/>
  </r>
  <r>
    <s v="E.E. Quito"/>
    <x v="3"/>
    <x v="9"/>
    <s v="Otros"/>
    <n v="89"/>
    <n v="229.80956"/>
    <n v="14306.45"/>
    <n v="14383.26"/>
  </r>
  <r>
    <s v="E.E. Quito"/>
    <x v="3"/>
    <x v="9"/>
    <s v="Otros"/>
    <n v="55"/>
    <n v="36.85136"/>
    <n v="4021.88"/>
    <n v="3612.94"/>
  </r>
  <r>
    <s v="E.E. Quito"/>
    <x v="3"/>
    <x v="9"/>
    <s v="Otros"/>
    <n v="615"/>
    <n v="130.88509999999999"/>
    <n v="9165.14"/>
    <n v="6020.21"/>
  </r>
  <r>
    <s v="E.E. Quito"/>
    <x v="3"/>
    <x v="9"/>
    <s v="Otros"/>
    <n v="10"/>
    <n v="16.509"/>
    <n v="1728.87"/>
    <n v="0"/>
  </r>
  <r>
    <s v="E.E. Quito"/>
    <x v="3"/>
    <x v="9"/>
    <s v="Otros"/>
    <n v="63"/>
    <n v="344.32006999999999"/>
    <n v="24263.32"/>
    <n v="17004"/>
  </r>
  <r>
    <s v="E.E. Quito"/>
    <x v="3"/>
    <x v="9"/>
    <s v="Otros"/>
    <n v="34"/>
    <n v="52.608440000000002"/>
    <n v="4713.54"/>
    <n v="3538.63"/>
  </r>
  <r>
    <s v="E.E. Quito"/>
    <x v="3"/>
    <x v="9"/>
    <s v="Otros"/>
    <n v="267"/>
    <n v="120.64516"/>
    <n v="8819.1200000000008"/>
    <n v="3148.09"/>
  </r>
  <r>
    <s v="E.E. Quito"/>
    <x v="3"/>
    <x v="9"/>
    <s v="Alumbrado Público"/>
    <n v="1"/>
    <n v="19616.09"/>
    <n v="1655768.64"/>
    <n v="2042727.53"/>
  </r>
  <r>
    <s v="E.E. Quito"/>
    <x v="3"/>
    <x v="9"/>
    <s v="Otros"/>
    <n v="0"/>
    <n v="0"/>
    <n v="0"/>
    <n v="0"/>
  </r>
  <r>
    <s v="E.E. Quito"/>
    <x v="3"/>
    <x v="9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3"/>
    <n v="2812.7260000000001"/>
    <n v="247017.45"/>
    <n v="247017.45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1"/>
    <n v="209.93600000000001"/>
    <n v="13420.43"/>
    <n v="13420.43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Industrial"/>
    <n v="375"/>
    <n v="30298.03728"/>
    <n v="2527456.39"/>
    <n v="2295545.71"/>
  </r>
  <r>
    <s v="E.E. Quito"/>
    <x v="3"/>
    <x v="10"/>
    <s v="Industrial"/>
    <n v="1"/>
    <n v="2.8121399999999999"/>
    <n v="360.12"/>
    <n v="366.04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86.352999999999994"/>
    <n v="5868.47"/>
    <n v="4016.63"/>
  </r>
  <r>
    <s v="E.E. Quito"/>
    <x v="3"/>
    <x v="10"/>
    <s v="Comercial"/>
    <n v="184"/>
    <n v="10258.616609999999"/>
    <n v="1012628.84"/>
    <n v="1016705.63"/>
  </r>
  <r>
    <s v="E.E. Quito"/>
    <x v="3"/>
    <x v="10"/>
    <s v="Comercial"/>
    <n v="8"/>
    <n v="4.5473999999999997"/>
    <n v="716.89"/>
    <n v="365.97"/>
  </r>
  <r>
    <s v="E.E. Quito"/>
    <x v="3"/>
    <x v="10"/>
    <s v="Otros"/>
    <n v="1"/>
    <n v="0"/>
    <n v="1.41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4"/>
    <n v="3.4927999999999999"/>
    <n v="798.63"/>
    <n v="667.32"/>
  </r>
  <r>
    <s v="E.E. Quito"/>
    <x v="3"/>
    <x v="10"/>
    <s v="Otros"/>
    <n v="315"/>
    <n v="2182.5644299999999"/>
    <n v="188642.78"/>
    <n v="170305.89"/>
  </r>
  <r>
    <s v="E.E. Quito"/>
    <x v="3"/>
    <x v="10"/>
    <s v="Otros"/>
    <n v="2"/>
    <n v="4.7778400000000003"/>
    <n v="527.54999999999995"/>
    <n v="239.96"/>
  </r>
  <r>
    <s v="E.E. Quito"/>
    <x v="3"/>
    <x v="10"/>
    <s v="Otros"/>
    <n v="1104"/>
    <n v="1383.12528"/>
    <n v="160729.13"/>
    <n v="149995.65"/>
  </r>
  <r>
    <s v="E.E. Quito"/>
    <x v="3"/>
    <x v="10"/>
    <s v="Otros"/>
    <n v="8249"/>
    <n v="1928.10752"/>
    <n v="167249.01999999999"/>
    <n v="157540.70000000001"/>
  </r>
  <r>
    <s v="E.E. Quito"/>
    <x v="3"/>
    <x v="10"/>
    <s v="Otros"/>
    <n v="0"/>
    <n v="0"/>
    <n v="0"/>
    <n v="0"/>
  </r>
  <r>
    <s v="E.E. Quito"/>
    <x v="3"/>
    <x v="10"/>
    <s v="Otros"/>
    <n v="47"/>
    <n v="15.05306"/>
    <n v="1155.8599999999999"/>
    <n v="779.46"/>
  </r>
  <r>
    <s v="E.E. Quito"/>
    <x v="3"/>
    <x v="10"/>
    <s v="Otros"/>
    <n v="24"/>
    <n v="0.78110000000000002"/>
    <n v="93.52"/>
    <n v="39.979999999999997"/>
  </r>
  <r>
    <s v="E.E. Quito"/>
    <x v="3"/>
    <x v="10"/>
    <s v="Otros"/>
    <n v="0"/>
    <n v="0"/>
    <n v="0"/>
    <n v="0"/>
  </r>
  <r>
    <s v="E.E. Quito"/>
    <x v="3"/>
    <x v="10"/>
    <s v="Otros"/>
    <n v="252"/>
    <n v="43.1629"/>
    <n v="3097.73"/>
    <n v="2292.52"/>
  </r>
  <r>
    <s v="E.E. Quito"/>
    <x v="3"/>
    <x v="10"/>
    <s v="Otros"/>
    <n v="245"/>
    <n v="81.532849999999996"/>
    <n v="5939.37"/>
    <n v="5679.8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4"/>
    <n v="9.3051499999999994"/>
    <n v="637.9"/>
    <n v="251.54"/>
  </r>
  <r>
    <s v="E.E. Quito"/>
    <x v="3"/>
    <x v="10"/>
    <s v="Otros"/>
    <n v="0"/>
    <n v="0"/>
    <n v="0"/>
    <n v="0"/>
  </r>
  <r>
    <s v="E.E. Quito"/>
    <x v="3"/>
    <x v="10"/>
    <s v="Otros"/>
    <n v="9"/>
    <n v="7.0027400000000002"/>
    <n v="686.74"/>
    <n v="490.64"/>
  </r>
  <r>
    <s v="E.E. Quito"/>
    <x v="3"/>
    <x v="10"/>
    <s v="Otros"/>
    <n v="28"/>
    <n v="33.736060000000002"/>
    <n v="3315.44"/>
    <n v="2155.2399999999998"/>
  </r>
  <r>
    <s v="E.E. Quito"/>
    <x v="3"/>
    <x v="10"/>
    <s v="Otros"/>
    <n v="0"/>
    <n v="0"/>
    <n v="0"/>
    <n v="0"/>
  </r>
  <r>
    <s v="E.E. Quito"/>
    <x v="3"/>
    <x v="10"/>
    <s v="Residencial"/>
    <n v="163000"/>
    <n v="29664.680530000001"/>
    <n v="2838495.46"/>
    <n v="1649491.21"/>
  </r>
  <r>
    <s v="E.E. Quito"/>
    <x v="3"/>
    <x v="10"/>
    <s v="Residencial"/>
    <n v="22"/>
    <n v="2.0859999999999999"/>
    <n v="299.08999999999997"/>
    <n v="206.62"/>
  </r>
  <r>
    <s v="E.E. Quito"/>
    <x v="3"/>
    <x v="10"/>
    <s v="Residencial"/>
    <n v="867839"/>
    <n v="110731.27915"/>
    <n v="10871154.4"/>
    <n v="8106251.4699999997"/>
  </r>
  <r>
    <s v="E.E. Quito"/>
    <x v="3"/>
    <x v="10"/>
    <s v="Residencial"/>
    <n v="0"/>
    <n v="0"/>
    <n v="0"/>
    <n v="0"/>
  </r>
  <r>
    <s v="E.E. Quito"/>
    <x v="3"/>
    <x v="10"/>
    <s v="Alumbrado Público"/>
    <n v="0"/>
    <n v="0"/>
    <n v="0"/>
    <n v="0"/>
  </r>
  <r>
    <s v="E.E. Quito"/>
    <x v="3"/>
    <x v="10"/>
    <s v="Industrial"/>
    <n v="1534"/>
    <n v="11747.41186"/>
    <n v="957189.4"/>
    <n v="861363.28"/>
  </r>
  <r>
    <s v="E.E. Quito"/>
    <x v="3"/>
    <x v="10"/>
    <s v="Industrial"/>
    <n v="1196"/>
    <n v="1533.7094400000001"/>
    <n v="188119.2"/>
    <n v="176835.51"/>
  </r>
  <r>
    <s v="E.E. Quito"/>
    <x v="3"/>
    <x v="10"/>
    <s v="Industrial"/>
    <n v="9547"/>
    <n v="2654.4138800000001"/>
    <n v="211964.18"/>
    <n v="190596.6"/>
  </r>
  <r>
    <s v="E.E. Quito"/>
    <x v="3"/>
    <x v="10"/>
    <s v="Otros"/>
    <n v="7"/>
    <n v="1.35036"/>
    <n v="546.71"/>
    <n v="30.41"/>
  </r>
  <r>
    <s v="E.E. Quito"/>
    <x v="3"/>
    <x v="10"/>
    <s v="Otros"/>
    <n v="32"/>
    <n v="61.115760000000002"/>
    <n v="5032.2700000000004"/>
    <n v="7283.01"/>
  </r>
  <r>
    <s v="E.E. Quito"/>
    <x v="3"/>
    <x v="10"/>
    <s v="Otros"/>
    <n v="701"/>
    <n v="140.60718"/>
    <n v="9841.83"/>
    <n v="9201.58"/>
  </r>
  <r>
    <s v="E.E. Quito"/>
    <x v="3"/>
    <x v="10"/>
    <s v="Comercial"/>
    <n v="2708"/>
    <n v="17613.435320000001"/>
    <n v="1707073.64"/>
    <n v="1549218.33"/>
  </r>
  <r>
    <s v="E.E. Quito"/>
    <x v="3"/>
    <x v="10"/>
    <s v="Comercial"/>
    <n v="5390"/>
    <n v="7576.3642900000004"/>
    <n v="927944.29"/>
    <n v="868462.33"/>
  </r>
  <r>
    <s v="E.E. Quito"/>
    <x v="3"/>
    <x v="10"/>
    <s v="Comercial"/>
    <n v="127885"/>
    <n v="27937.637718999998"/>
    <n v="2709099.57"/>
    <n v="2588706.86"/>
  </r>
  <r>
    <s v="E.E. Quito"/>
    <x v="3"/>
    <x v="10"/>
    <s v="Otros"/>
    <n v="23"/>
    <n v="155.27275"/>
    <n v="11845.36"/>
    <n v="10134.68"/>
  </r>
  <r>
    <s v="E.E. Quito"/>
    <x v="3"/>
    <x v="10"/>
    <s v="Otros"/>
    <n v="57"/>
    <n v="79.077520000000007"/>
    <n v="8527.4599999999991"/>
    <n v="6094.11"/>
  </r>
  <r>
    <s v="E.E. Quito"/>
    <x v="3"/>
    <x v="10"/>
    <s v="Otros"/>
    <n v="25"/>
    <n v="167.12138999999999"/>
    <n v="6703.05"/>
    <n v="6198.78"/>
  </r>
  <r>
    <s v="E.E. Quito"/>
    <x v="3"/>
    <x v="10"/>
    <s v="Otros"/>
    <n v="37"/>
    <n v="199.38889"/>
    <n v="13494.67"/>
    <n v="12193.61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1"/>
    <n v="420.24"/>
    <n v="38683.08"/>
    <n v="76899.710000000006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7"/>
    <n v="53.768909999999998"/>
    <n v="4601.6400000000003"/>
    <n v="4166.82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4"/>
    <n v="35.286259999999999"/>
    <n v="2683.68"/>
    <n v="0"/>
  </r>
  <r>
    <s v="E.E. Quito"/>
    <x v="3"/>
    <x v="10"/>
    <s v="Industrial"/>
    <n v="0"/>
    <n v="0"/>
    <n v="0"/>
    <n v="0"/>
  </r>
  <r>
    <s v="E.E. Quito"/>
    <x v="3"/>
    <x v="10"/>
    <s v="Industrial"/>
    <n v="7"/>
    <n v="727.09023999999999"/>
    <n v="55578.42"/>
    <n v="53283.05"/>
  </r>
  <r>
    <s v="E.E. Quito"/>
    <x v="3"/>
    <x v="10"/>
    <s v="Industr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31.403040000000001"/>
    <n v="3230.37"/>
    <n v="2500.61"/>
  </r>
  <r>
    <s v="E.E. Quito"/>
    <x v="3"/>
    <x v="10"/>
    <s v="Otros"/>
    <n v="0"/>
    <n v="0"/>
    <n v="0"/>
    <n v="0"/>
  </r>
  <r>
    <s v="E.E. Quito"/>
    <x v="3"/>
    <x v="10"/>
    <s v="Otros"/>
    <n v="112"/>
    <n v="6292.7108699999999"/>
    <n v="458278.44"/>
    <n v="333171.43"/>
  </r>
  <r>
    <s v="E.E. Quito"/>
    <x v="3"/>
    <x v="10"/>
    <s v="Otros"/>
    <n v="1"/>
    <n v="1.4510000000000001"/>
    <n v="141.37"/>
    <n v="141.37"/>
  </r>
  <r>
    <s v="E.E. Quito"/>
    <x v="3"/>
    <x v="10"/>
    <s v="Comercial"/>
    <n v="5"/>
    <n v="565.89757999999995"/>
    <n v="54435.69"/>
    <n v="33150.199999999997"/>
  </r>
  <r>
    <s v="E.E. Quito"/>
    <x v="3"/>
    <x v="10"/>
    <s v="Comercial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19"/>
    <n v="597.27975000000004"/>
    <n v="39050.79"/>
    <n v="969.44"/>
  </r>
  <r>
    <s v="E.E. Quito"/>
    <x v="3"/>
    <x v="10"/>
    <s v="Otros"/>
    <n v="0"/>
    <n v="0"/>
    <n v="0"/>
    <n v="0"/>
  </r>
  <r>
    <s v="E.E. Quito"/>
    <x v="3"/>
    <x v="10"/>
    <s v="Otros"/>
    <n v="27"/>
    <n v="2797.9380500000002"/>
    <n v="177448.88"/>
    <n v="165033.07999999999"/>
  </r>
  <r>
    <s v="E.E. Quito"/>
    <x v="3"/>
    <x v="10"/>
    <s v="Otros"/>
    <n v="1"/>
    <n v="0.10098"/>
    <n v="26.89"/>
    <n v="0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"/>
    <n v="0"/>
    <n v="2.82"/>
    <n v="2.82"/>
  </r>
  <r>
    <s v="E.E. Quito"/>
    <x v="3"/>
    <x v="10"/>
    <s v="Residencial"/>
    <n v="26"/>
    <n v="2.59"/>
    <n v="257.20999999999998"/>
    <n v="118.63"/>
  </r>
  <r>
    <s v="E.E. Quito"/>
    <x v="3"/>
    <x v="10"/>
    <s v="Otros"/>
    <n v="1"/>
    <n v="5.9043299999999999"/>
    <n v="488.24"/>
    <n v="483.75"/>
  </r>
  <r>
    <s v="E.E. Quito"/>
    <x v="3"/>
    <x v="10"/>
    <s v="Otros"/>
    <n v="5"/>
    <n v="19.470549999999999"/>
    <n v="1738.41"/>
    <n v="171.18"/>
  </r>
  <r>
    <s v="E.E. Quito"/>
    <x v="3"/>
    <x v="10"/>
    <s v="Otros"/>
    <n v="9"/>
    <n v="74.2"/>
    <n v="6815.16"/>
    <n v="2647.4"/>
  </r>
  <r>
    <s v="E.E. Quito"/>
    <x v="3"/>
    <x v="10"/>
    <s v="Otros"/>
    <n v="65"/>
    <n v="23.302"/>
    <n v="2076.37"/>
    <n v="1851.31"/>
  </r>
  <r>
    <s v="E.E. Quito"/>
    <x v="3"/>
    <x v="10"/>
    <s v="Otros"/>
    <n v="0"/>
    <n v="0"/>
    <n v="0"/>
    <n v="0"/>
  </r>
  <r>
    <s v="E.E. Quito"/>
    <x v="3"/>
    <x v="10"/>
    <s v="Otros"/>
    <n v="27"/>
    <n v="7.9768600000000003"/>
    <n v="642.77"/>
    <n v="768.12"/>
  </r>
  <r>
    <s v="E.E. Quito"/>
    <x v="3"/>
    <x v="10"/>
    <s v="Residencial"/>
    <n v="0"/>
    <n v="0"/>
    <n v="0"/>
    <n v="0"/>
  </r>
  <r>
    <s v="E.E. Quito"/>
    <x v="3"/>
    <x v="10"/>
    <s v="Otros"/>
    <n v="12"/>
    <n v="1.823"/>
    <n v="156.54"/>
    <n v="220.27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0"/>
    <s v="Otros"/>
    <n v="25"/>
    <n v="155.94291999999999"/>
    <n v="13109.89"/>
    <n v="0"/>
  </r>
  <r>
    <s v="E.E. Quito"/>
    <x v="3"/>
    <x v="10"/>
    <s v="Otros"/>
    <n v="0"/>
    <n v="0"/>
    <n v="0"/>
    <n v="0"/>
  </r>
  <r>
    <s v="E.E. Quito"/>
    <x v="3"/>
    <x v="10"/>
    <s v="Residencial"/>
    <n v="0"/>
    <n v="0"/>
    <n v="0"/>
    <n v="0"/>
  </r>
  <r>
    <s v="E.E. Quito"/>
    <x v="3"/>
    <x v="10"/>
    <s v="Alumbrado Público"/>
    <n v="0"/>
    <n v="0"/>
    <n v="0"/>
    <n v="0"/>
  </r>
  <r>
    <s v="E.E. Quito"/>
    <x v="3"/>
    <x v="10"/>
    <s v="Industrial"/>
    <n v="9"/>
    <n v="78.541989999999998"/>
    <n v="6022.04"/>
    <n v="5638.89"/>
  </r>
  <r>
    <s v="E.E. Quito"/>
    <x v="3"/>
    <x v="10"/>
    <s v="Industrial"/>
    <n v="5"/>
    <n v="2.0699999999999998"/>
    <n v="309.41000000000003"/>
    <n v="398.33"/>
  </r>
  <r>
    <s v="E.E. Quito"/>
    <x v="3"/>
    <x v="10"/>
    <s v="Industrial"/>
    <n v="24"/>
    <n v="10.199579999999999"/>
    <n v="871.74"/>
    <n v="654.89"/>
  </r>
  <r>
    <s v="E.E. Quito"/>
    <x v="3"/>
    <x v="10"/>
    <s v="Otros"/>
    <n v="11"/>
    <n v="10.396979999999999"/>
    <n v="1321.48"/>
    <n v="1079.1099999999999"/>
  </r>
  <r>
    <s v="E.E. Quito"/>
    <x v="3"/>
    <x v="10"/>
    <s v="Otros"/>
    <n v="459"/>
    <n v="4004.8152300000002"/>
    <n v="331155.15000000002"/>
    <n v="185594.1"/>
  </r>
  <r>
    <s v="E.E. Quito"/>
    <x v="3"/>
    <x v="10"/>
    <s v="Otros"/>
    <n v="365"/>
    <n v="415.36727000000002"/>
    <n v="49701.85"/>
    <n v="27647.39"/>
  </r>
  <r>
    <s v="E.E. Quito"/>
    <x v="3"/>
    <x v="10"/>
    <s v="Otros"/>
    <n v="3101"/>
    <n v="1111.4664"/>
    <n v="97956.05"/>
    <n v="74412.05"/>
  </r>
  <r>
    <s v="E.E. Quito"/>
    <x v="3"/>
    <x v="10"/>
    <s v="Otros"/>
    <n v="0"/>
    <n v="0"/>
    <n v="0"/>
    <n v="0"/>
  </r>
  <r>
    <s v="E.E. Quito"/>
    <x v="3"/>
    <x v="10"/>
    <s v="Otros"/>
    <n v="11"/>
    <n v="2.4940000000000002"/>
    <n v="175.09"/>
    <n v="182.78"/>
  </r>
  <r>
    <s v="E.E. Quito"/>
    <x v="3"/>
    <x v="10"/>
    <s v="Comercial"/>
    <n v="47"/>
    <n v="358.21030000000002"/>
    <n v="32558.86"/>
    <n v="24890.3"/>
  </r>
  <r>
    <s v="E.E. Quito"/>
    <x v="3"/>
    <x v="10"/>
    <s v="Comercial"/>
    <n v="33"/>
    <n v="32.085320000000003"/>
    <n v="4198.76"/>
    <n v="2780.28"/>
  </r>
  <r>
    <s v="E.E. Quito"/>
    <x v="3"/>
    <x v="10"/>
    <s v="Comercial"/>
    <n v="749"/>
    <n v="269.65472999999997"/>
    <n v="26420.81"/>
    <n v="27455.599999999999"/>
  </r>
  <r>
    <s v="E.E. Quito"/>
    <x v="3"/>
    <x v="10"/>
    <s v="Otros"/>
    <n v="69"/>
    <n v="496.76441"/>
    <n v="33023.760000000002"/>
    <n v="19986.29"/>
  </r>
  <r>
    <s v="E.E. Quito"/>
    <x v="3"/>
    <x v="10"/>
    <s v="Otros"/>
    <n v="4"/>
    <n v="3.7210000000000001"/>
    <n v="247.64"/>
    <n v="547.78"/>
  </r>
  <r>
    <s v="E.E. Quito"/>
    <x v="3"/>
    <x v="10"/>
    <s v="Otros"/>
    <n v="9"/>
    <n v="15.482419999999999"/>
    <n v="1233.07"/>
    <n v="1021.57"/>
  </r>
  <r>
    <s v="E.E. Quito"/>
    <x v="3"/>
    <x v="10"/>
    <s v="Otros"/>
    <n v="151"/>
    <n v="82.735900000000001"/>
    <n v="9212.9699999999993"/>
    <n v="11417.76"/>
  </r>
  <r>
    <s v="E.E. Quito"/>
    <x v="3"/>
    <x v="10"/>
    <s v="Otros"/>
    <n v="2"/>
    <n v="7.0000000000000001E-3"/>
    <n v="1.68"/>
    <n v="2.35"/>
  </r>
  <r>
    <s v="E.E. Quito"/>
    <x v="3"/>
    <x v="10"/>
    <s v="Otros"/>
    <n v="87"/>
    <n v="248.47917000000001"/>
    <n v="17428.97"/>
    <n v="2626.11"/>
  </r>
  <r>
    <s v="E.E. Quito"/>
    <x v="3"/>
    <x v="10"/>
    <s v="Otros"/>
    <n v="54"/>
    <n v="37.478700000000003"/>
    <n v="4017.21"/>
    <n v="294.62"/>
  </r>
  <r>
    <s v="E.E. Quito"/>
    <x v="3"/>
    <x v="10"/>
    <s v="Otros"/>
    <n v="607"/>
    <n v="142.84989999999999"/>
    <n v="10330.14"/>
    <n v="3266.52"/>
  </r>
  <r>
    <s v="E.E. Quito"/>
    <x v="3"/>
    <x v="10"/>
    <s v="Otros"/>
    <n v="11"/>
    <n v="16.149999999999999"/>
    <n v="1819.85"/>
    <n v="0"/>
  </r>
  <r>
    <s v="E.E. Quito"/>
    <x v="3"/>
    <x v="10"/>
    <s v="Otros"/>
    <n v="59"/>
    <n v="361.32384000000002"/>
    <n v="25339.56"/>
    <n v="16746.45"/>
  </r>
  <r>
    <s v="E.E. Quito"/>
    <x v="3"/>
    <x v="10"/>
    <s v="Otros"/>
    <n v="33"/>
    <n v="57.443280000000001"/>
    <n v="5096.08"/>
    <n v="3388.05"/>
  </r>
  <r>
    <s v="E.E. Quito"/>
    <x v="3"/>
    <x v="10"/>
    <s v="Otros"/>
    <n v="267"/>
    <n v="119.35926000000001"/>
    <n v="8712.51"/>
    <n v="4707.12"/>
  </r>
  <r>
    <s v="E.E. Quito"/>
    <x v="3"/>
    <x v="10"/>
    <s v="Alumbrado Público"/>
    <n v="1"/>
    <n v="17660.8"/>
    <n v="1695597.71"/>
    <n v="1605344.67"/>
  </r>
  <r>
    <s v="E.E. Quito"/>
    <x v="3"/>
    <x v="10"/>
    <s v="Otros"/>
    <n v="0"/>
    <n v="0"/>
    <n v="0"/>
    <n v="0"/>
  </r>
  <r>
    <s v="E.E. Quito"/>
    <x v="3"/>
    <x v="10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3"/>
    <n v="2805.098"/>
    <n v="247235.32"/>
    <n v="245677.7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1"/>
    <n v="216.53399999999999"/>
    <n v="13863.98"/>
    <n v="13863.98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Industrial"/>
    <n v="367"/>
    <n v="29971.77693"/>
    <n v="2501245.89"/>
    <n v="2658005.09"/>
  </r>
  <r>
    <s v="E.E. Quito"/>
    <x v="3"/>
    <x v="11"/>
    <s v="Industrial"/>
    <n v="1"/>
    <n v="2.4908399999999999"/>
    <n v="332.44"/>
    <n v="334.61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59.800220000000003"/>
    <n v="4025.05"/>
    <n v="2521.4299999999998"/>
  </r>
  <r>
    <s v="E.E. Quito"/>
    <x v="3"/>
    <x v="11"/>
    <s v="Comercial"/>
    <n v="175"/>
    <n v="10174.53242"/>
    <n v="1003217.33"/>
    <n v="995511.52"/>
  </r>
  <r>
    <s v="E.E. Quito"/>
    <x v="3"/>
    <x v="11"/>
    <s v="Comercial"/>
    <n v="8"/>
    <n v="4.6414"/>
    <n v="715.56"/>
    <n v="461.35"/>
  </r>
  <r>
    <s v="E.E. Quito"/>
    <x v="3"/>
    <x v="11"/>
    <s v="Otros"/>
    <n v="1"/>
    <n v="0"/>
    <n v="1.41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3"/>
    <n v="4.8314599999999999"/>
    <n v="853.48"/>
    <n v="1095.95"/>
  </r>
  <r>
    <s v="E.E. Quito"/>
    <x v="3"/>
    <x v="11"/>
    <s v="Otros"/>
    <n v="313"/>
    <n v="2000.8732500000001"/>
    <n v="173855.99"/>
    <n v="166976.4"/>
  </r>
  <r>
    <s v="E.E. Quito"/>
    <x v="3"/>
    <x v="11"/>
    <s v="Otros"/>
    <n v="2"/>
    <n v="3.1427800000000001"/>
    <n v="397.87"/>
    <n v="397.87"/>
  </r>
  <r>
    <s v="E.E. Quito"/>
    <x v="3"/>
    <x v="11"/>
    <s v="Otros"/>
    <n v="1097"/>
    <n v="1413.6273200000001"/>
    <n v="160133.98000000001"/>
    <n v="164848.29999999999"/>
  </r>
  <r>
    <s v="E.E. Quito"/>
    <x v="3"/>
    <x v="11"/>
    <s v="Otros"/>
    <n v="8207"/>
    <n v="1988.4781800000001"/>
    <n v="172509.82"/>
    <n v="174923.97"/>
  </r>
  <r>
    <s v="E.E. Quito"/>
    <x v="3"/>
    <x v="11"/>
    <s v="Otros"/>
    <n v="0"/>
    <n v="0"/>
    <n v="0"/>
    <n v="0"/>
  </r>
  <r>
    <s v="E.E. Quito"/>
    <x v="3"/>
    <x v="11"/>
    <s v="Otros"/>
    <n v="48"/>
    <n v="-75.648520000000005"/>
    <n v="-6447.02"/>
    <n v="1222.48"/>
  </r>
  <r>
    <s v="E.E. Quito"/>
    <x v="3"/>
    <x v="11"/>
    <s v="Otros"/>
    <n v="24"/>
    <n v="0.88175999999999999"/>
    <n v="96.44"/>
    <n v="68.3"/>
  </r>
  <r>
    <s v="E.E. Quito"/>
    <x v="3"/>
    <x v="11"/>
    <s v="Otros"/>
    <n v="0"/>
    <n v="0"/>
    <n v="0"/>
    <n v="0"/>
  </r>
  <r>
    <s v="E.E. Quito"/>
    <x v="3"/>
    <x v="11"/>
    <s v="Otros"/>
    <n v="255"/>
    <n v="47.088160000000002"/>
    <n v="3431.16"/>
    <n v="3618.85"/>
  </r>
  <r>
    <s v="E.E. Quito"/>
    <x v="3"/>
    <x v="11"/>
    <s v="Otros"/>
    <n v="243"/>
    <n v="85.963890000000006"/>
    <n v="6321.72"/>
    <n v="6008.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4"/>
    <n v="8.7902199999999997"/>
    <n v="605.66999999999996"/>
    <n v="924.45"/>
  </r>
  <r>
    <s v="E.E. Quito"/>
    <x v="3"/>
    <x v="11"/>
    <s v="Otros"/>
    <n v="0"/>
    <n v="0"/>
    <n v="0"/>
    <n v="0"/>
  </r>
  <r>
    <s v="E.E. Quito"/>
    <x v="3"/>
    <x v="11"/>
    <s v="Otros"/>
    <n v="9"/>
    <n v="5.9505600000000003"/>
    <n v="627.21"/>
    <n v="321.73"/>
  </r>
  <r>
    <s v="E.E. Quito"/>
    <x v="3"/>
    <x v="11"/>
    <s v="Otros"/>
    <n v="28"/>
    <n v="34.792720000000003"/>
    <n v="3329.96"/>
    <n v="3295.02"/>
  </r>
  <r>
    <s v="E.E. Quito"/>
    <x v="3"/>
    <x v="11"/>
    <s v="Otros"/>
    <n v="0"/>
    <n v="0"/>
    <n v="0"/>
    <n v="0"/>
  </r>
  <r>
    <s v="E.E. Quito"/>
    <x v="3"/>
    <x v="11"/>
    <s v="Residencial"/>
    <n v="162791"/>
    <n v="30596.3629"/>
    <n v="2920874.01"/>
    <n v="1805372.06"/>
  </r>
  <r>
    <s v="E.E. Quito"/>
    <x v="3"/>
    <x v="11"/>
    <s v="Residencial"/>
    <n v="22"/>
    <n v="2.16"/>
    <n v="308.58999999999997"/>
    <n v="183.78"/>
  </r>
  <r>
    <s v="E.E. Quito"/>
    <x v="3"/>
    <x v="11"/>
    <s v="Residencial"/>
    <n v="866018"/>
    <n v="113849.45084999999"/>
    <n v="11138036.57"/>
    <n v="9001854.9499999993"/>
  </r>
  <r>
    <s v="E.E. Quito"/>
    <x v="3"/>
    <x v="11"/>
    <s v="Residencial"/>
    <n v="0"/>
    <n v="0"/>
    <n v="0"/>
    <n v="0"/>
  </r>
  <r>
    <s v="E.E. Quito"/>
    <x v="3"/>
    <x v="11"/>
    <s v="Alumbrado Público"/>
    <n v="0"/>
    <n v="0"/>
    <n v="0"/>
    <n v="0"/>
  </r>
  <r>
    <s v="E.E. Quito"/>
    <x v="3"/>
    <x v="11"/>
    <s v="Industrial"/>
    <n v="1534"/>
    <n v="11196.12313"/>
    <n v="896424.95999999996"/>
    <n v="939398.8"/>
  </r>
  <r>
    <s v="E.E. Quito"/>
    <x v="3"/>
    <x v="11"/>
    <s v="Industrial"/>
    <n v="1195"/>
    <n v="1495.5940399999999"/>
    <n v="188701.36"/>
    <n v="185258.74"/>
  </r>
  <r>
    <s v="E.E. Quito"/>
    <x v="3"/>
    <x v="11"/>
    <s v="Industrial"/>
    <n v="9568"/>
    <n v="2599.0129000000002"/>
    <n v="207244.09"/>
    <n v="234349.59"/>
  </r>
  <r>
    <s v="E.E. Quito"/>
    <x v="3"/>
    <x v="11"/>
    <s v="Otros"/>
    <n v="8"/>
    <n v="0.65512000000000004"/>
    <n v="399.8"/>
    <n v="30.49"/>
  </r>
  <r>
    <s v="E.E. Quito"/>
    <x v="3"/>
    <x v="11"/>
    <s v="Otros"/>
    <n v="31"/>
    <n v="87.86206"/>
    <n v="6735.38"/>
    <n v="3302.19"/>
  </r>
  <r>
    <s v="E.E. Quito"/>
    <x v="3"/>
    <x v="11"/>
    <s v="Otros"/>
    <n v="698"/>
    <n v="153.62504000000001"/>
    <n v="10693.4"/>
    <n v="11146.03"/>
  </r>
  <r>
    <s v="E.E. Quito"/>
    <x v="3"/>
    <x v="11"/>
    <s v="Comercial"/>
    <n v="2710"/>
    <n v="16735.421439999998"/>
    <n v="1606578.62"/>
    <n v="1670193.43"/>
  </r>
  <r>
    <s v="E.E. Quito"/>
    <x v="3"/>
    <x v="11"/>
    <s v="Comercial"/>
    <n v="5392"/>
    <n v="7486.62104"/>
    <n v="926580.09"/>
    <n v="955403.45"/>
  </r>
  <r>
    <s v="E.E. Quito"/>
    <x v="3"/>
    <x v="11"/>
    <s v="Comercial"/>
    <n v="127733"/>
    <n v="27690.178090000001"/>
    <n v="2685969.68"/>
    <n v="2820057.27"/>
  </r>
  <r>
    <s v="E.E. Quito"/>
    <x v="3"/>
    <x v="11"/>
    <s v="Otros"/>
    <n v="23"/>
    <n v="140.91284999999999"/>
    <n v="10478.36"/>
    <n v="10843.75"/>
  </r>
  <r>
    <s v="E.E. Quito"/>
    <x v="3"/>
    <x v="11"/>
    <s v="Otros"/>
    <n v="57"/>
    <n v="81.692239999999998"/>
    <n v="8296.4500000000007"/>
    <n v="7185.86"/>
  </r>
  <r>
    <s v="E.E. Quito"/>
    <x v="3"/>
    <x v="11"/>
    <s v="Otros"/>
    <n v="24"/>
    <n v="145.54347999999999"/>
    <n v="5839.24"/>
    <n v="7045.45"/>
  </r>
  <r>
    <s v="E.E. Quito"/>
    <x v="3"/>
    <x v="11"/>
    <s v="Otros"/>
    <n v="37"/>
    <n v="198.99941999999999"/>
    <n v="13227.35"/>
    <n v="15981.47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1"/>
    <n v="417.072"/>
    <n v="38216.629999999997"/>
    <n v="35908.06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7"/>
    <n v="77.744320000000002"/>
    <n v="5609.02"/>
    <n v="18497.060000000001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4"/>
    <n v="33.88599"/>
    <n v="2596.27"/>
    <n v="0"/>
  </r>
  <r>
    <s v="E.E. Quito"/>
    <x v="3"/>
    <x v="11"/>
    <s v="Industrial"/>
    <n v="0"/>
    <n v="0"/>
    <n v="0"/>
    <n v="0"/>
  </r>
  <r>
    <s v="E.E. Quito"/>
    <x v="3"/>
    <x v="11"/>
    <s v="Industrial"/>
    <n v="7"/>
    <n v="745.25792999999999"/>
    <n v="58678.63"/>
    <n v="60519.89"/>
  </r>
  <r>
    <s v="E.E. Quito"/>
    <x v="3"/>
    <x v="11"/>
    <s v="Industr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39.82958"/>
    <n v="3014.06"/>
    <n v="4110.74"/>
  </r>
  <r>
    <s v="E.E. Quito"/>
    <x v="3"/>
    <x v="11"/>
    <s v="Otros"/>
    <n v="0"/>
    <n v="0"/>
    <n v="0"/>
    <n v="0"/>
  </r>
  <r>
    <s v="E.E. Quito"/>
    <x v="3"/>
    <x v="11"/>
    <s v="Otros"/>
    <n v="111"/>
    <n v="6456.5251399999997"/>
    <n v="471828.94"/>
    <n v="307703.2"/>
  </r>
  <r>
    <s v="E.E. Quito"/>
    <x v="3"/>
    <x v="11"/>
    <s v="Otros"/>
    <n v="1"/>
    <n v="1.4810000000000001"/>
    <n v="135.15"/>
    <n v="135.15"/>
  </r>
  <r>
    <s v="E.E. Quito"/>
    <x v="3"/>
    <x v="11"/>
    <s v="Comercial"/>
    <n v="5"/>
    <n v="507.01744000000002"/>
    <n v="49384.73"/>
    <n v="29746.38"/>
  </r>
  <r>
    <s v="E.E. Quito"/>
    <x v="3"/>
    <x v="11"/>
    <s v="Comercial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18"/>
    <n v="579.49001999999996"/>
    <n v="38183.74"/>
    <n v="1591.64"/>
  </r>
  <r>
    <s v="E.E. Quito"/>
    <x v="3"/>
    <x v="11"/>
    <s v="Otros"/>
    <n v="0"/>
    <n v="0"/>
    <n v="0"/>
    <n v="0"/>
  </r>
  <r>
    <s v="E.E. Quito"/>
    <x v="3"/>
    <x v="11"/>
    <s v="Otros"/>
    <n v="27"/>
    <n v="2685.0907000000002"/>
    <n v="170867.18"/>
    <n v="82366.81"/>
  </r>
  <r>
    <s v="E.E. Quito"/>
    <x v="3"/>
    <x v="11"/>
    <s v="Otros"/>
    <n v="1"/>
    <n v="9.69E-2"/>
    <n v="22.46"/>
    <n v="0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"/>
    <n v="0"/>
    <n v="2.82"/>
    <n v="1.41"/>
  </r>
  <r>
    <s v="E.E. Quito"/>
    <x v="3"/>
    <x v="11"/>
    <s v="Residencial"/>
    <n v="24"/>
    <n v="2.383"/>
    <n v="232.12"/>
    <n v="188.76"/>
  </r>
  <r>
    <s v="E.E. Quito"/>
    <x v="3"/>
    <x v="11"/>
    <s v="Otros"/>
    <n v="1"/>
    <n v="5.89602"/>
    <n v="485.11"/>
    <n v="496.81"/>
  </r>
  <r>
    <s v="E.E. Quito"/>
    <x v="3"/>
    <x v="11"/>
    <s v="Otros"/>
    <n v="5"/>
    <n v="17.488389999999999"/>
    <n v="1616.9"/>
    <n v="2751.35"/>
  </r>
  <r>
    <s v="E.E. Quito"/>
    <x v="3"/>
    <x v="11"/>
    <s v="Otros"/>
    <n v="7"/>
    <n v="19.313040000000001"/>
    <n v="1947.79"/>
    <n v="2668.4"/>
  </r>
  <r>
    <s v="E.E. Quito"/>
    <x v="3"/>
    <x v="11"/>
    <s v="Otros"/>
    <n v="66"/>
    <n v="23.875"/>
    <n v="2123.4"/>
    <n v="1557.76"/>
  </r>
  <r>
    <s v="E.E. Quito"/>
    <x v="3"/>
    <x v="11"/>
    <s v="Otros"/>
    <n v="0"/>
    <n v="0"/>
    <n v="0"/>
    <n v="0"/>
  </r>
  <r>
    <s v="E.E. Quito"/>
    <x v="3"/>
    <x v="11"/>
    <s v="Otros"/>
    <n v="26"/>
    <n v="7.8549800000000003"/>
    <n v="635.22"/>
    <n v="546.63"/>
  </r>
  <r>
    <s v="E.E. Quito"/>
    <x v="3"/>
    <x v="11"/>
    <s v="Residencial"/>
    <n v="0"/>
    <n v="0"/>
    <n v="0"/>
    <n v="0"/>
  </r>
  <r>
    <s v="E.E. Quito"/>
    <x v="3"/>
    <x v="11"/>
    <s v="Otros"/>
    <n v="12"/>
    <n v="1.9550000000000001"/>
    <n v="163.25"/>
    <n v="39.78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3"/>
    <x v="11"/>
    <s v="Otros"/>
    <n v="27"/>
    <n v="156.5676"/>
    <n v="12080.37"/>
    <n v="0"/>
  </r>
  <r>
    <s v="E.E. Quito"/>
    <x v="3"/>
    <x v="11"/>
    <s v="Otros"/>
    <n v="0"/>
    <n v="0"/>
    <n v="0"/>
    <n v="0"/>
  </r>
  <r>
    <s v="E.E. Quito"/>
    <x v="3"/>
    <x v="11"/>
    <s v="Residencial"/>
    <n v="0"/>
    <n v="0"/>
    <n v="0"/>
    <n v="0"/>
  </r>
  <r>
    <s v="E.E. Quito"/>
    <x v="3"/>
    <x v="11"/>
    <s v="Alumbrado Público"/>
    <n v="0"/>
    <n v="0"/>
    <n v="0"/>
    <n v="0"/>
  </r>
  <r>
    <s v="E.E. Quito"/>
    <x v="3"/>
    <x v="11"/>
    <s v="Industrial"/>
    <n v="9"/>
    <n v="75.440420000000003"/>
    <n v="5715.68"/>
    <n v="5423.78"/>
  </r>
  <r>
    <s v="E.E. Quito"/>
    <x v="3"/>
    <x v="11"/>
    <s v="Industrial"/>
    <n v="5"/>
    <n v="2.1"/>
    <n v="282.52"/>
    <n v="208.78"/>
  </r>
  <r>
    <s v="E.E. Quito"/>
    <x v="3"/>
    <x v="11"/>
    <s v="Industrial"/>
    <n v="24"/>
    <n v="9.9635800000000003"/>
    <n v="857.17"/>
    <n v="620.62"/>
  </r>
  <r>
    <s v="E.E. Quito"/>
    <x v="3"/>
    <x v="11"/>
    <s v="Otros"/>
    <n v="11"/>
    <n v="10.18122"/>
    <n v="1240.93"/>
    <n v="1289.96"/>
  </r>
  <r>
    <s v="E.E. Quito"/>
    <x v="3"/>
    <x v="11"/>
    <s v="Otros"/>
    <n v="457"/>
    <n v="3916.8901599999999"/>
    <n v="324045.08"/>
    <n v="266458.49"/>
  </r>
  <r>
    <s v="E.E. Quito"/>
    <x v="3"/>
    <x v="11"/>
    <s v="Otros"/>
    <n v="373"/>
    <n v="439.24689000000001"/>
    <n v="52065.96"/>
    <n v="31461.39"/>
  </r>
  <r>
    <s v="E.E. Quito"/>
    <x v="3"/>
    <x v="11"/>
    <s v="Otros"/>
    <n v="3112"/>
    <n v="1121.3820700000001"/>
    <n v="98837.01"/>
    <n v="72722.44"/>
  </r>
  <r>
    <s v="E.E. Quito"/>
    <x v="3"/>
    <x v="11"/>
    <s v="Otros"/>
    <n v="0"/>
    <n v="0"/>
    <n v="0"/>
    <n v="0"/>
  </r>
  <r>
    <s v="E.E. Quito"/>
    <x v="3"/>
    <x v="11"/>
    <s v="Otros"/>
    <n v="11"/>
    <n v="3.133"/>
    <n v="220.3"/>
    <n v="215.72"/>
  </r>
  <r>
    <s v="E.E. Quito"/>
    <x v="3"/>
    <x v="11"/>
    <s v="Comercial"/>
    <n v="47"/>
    <n v="358.69526999999999"/>
    <n v="32430.2"/>
    <n v="41735.269999999997"/>
  </r>
  <r>
    <s v="E.E. Quito"/>
    <x v="3"/>
    <x v="11"/>
    <s v="Comercial"/>
    <n v="48"/>
    <n v="38.843220000000002"/>
    <n v="5637.39"/>
    <n v="2956.35"/>
  </r>
  <r>
    <s v="E.E. Quito"/>
    <x v="3"/>
    <x v="11"/>
    <s v="Comercial"/>
    <n v="754"/>
    <n v="275.00644999999997"/>
    <n v="26908.76"/>
    <n v="25630.63"/>
  </r>
  <r>
    <s v="E.E. Quito"/>
    <x v="3"/>
    <x v="11"/>
    <s v="Otros"/>
    <n v="70"/>
    <n v="476.10471000000001"/>
    <n v="30705.51"/>
    <n v="39278.14"/>
  </r>
  <r>
    <s v="E.E. Quito"/>
    <x v="3"/>
    <x v="11"/>
    <s v="Otros"/>
    <n v="4"/>
    <n v="3.1219999999999999"/>
    <n v="208.19"/>
    <n v="1.82"/>
  </r>
  <r>
    <s v="E.E. Quito"/>
    <x v="3"/>
    <x v="11"/>
    <s v="Otros"/>
    <n v="9"/>
    <n v="14.632350000000001"/>
    <n v="1173.42"/>
    <n v="2570.42"/>
  </r>
  <r>
    <s v="E.E. Quito"/>
    <x v="3"/>
    <x v="11"/>
    <s v="Otros"/>
    <n v="146"/>
    <n v="100.47046"/>
    <n v="11999.44"/>
    <n v="14330.76"/>
  </r>
  <r>
    <s v="E.E. Quito"/>
    <x v="3"/>
    <x v="11"/>
    <s v="Otros"/>
    <n v="2"/>
    <n v="1.4E-2"/>
    <n v="1.96"/>
    <n v="1.96"/>
  </r>
  <r>
    <s v="E.E. Quito"/>
    <x v="3"/>
    <x v="11"/>
    <s v="Otros"/>
    <n v="89"/>
    <n v="260.08875999999998"/>
    <n v="17768.05"/>
    <n v="7520.47"/>
  </r>
  <r>
    <s v="E.E. Quito"/>
    <x v="3"/>
    <x v="11"/>
    <s v="Otros"/>
    <n v="58"/>
    <n v="64.131119999999996"/>
    <n v="6272.28"/>
    <n v="1727.32"/>
  </r>
  <r>
    <s v="E.E. Quito"/>
    <x v="3"/>
    <x v="11"/>
    <s v="Otros"/>
    <n v="601"/>
    <n v="129.1721"/>
    <n v="8998.57"/>
    <n v="5705.21"/>
  </r>
  <r>
    <s v="E.E. Quito"/>
    <x v="3"/>
    <x v="11"/>
    <s v="Otros"/>
    <n v="10"/>
    <n v="16.010999999999999"/>
    <n v="1647.19"/>
    <n v="0"/>
  </r>
  <r>
    <s v="E.E. Quito"/>
    <x v="3"/>
    <x v="11"/>
    <s v="Otros"/>
    <n v="59"/>
    <n v="331.67187999999999"/>
    <n v="23215.8"/>
    <n v="12905.02"/>
  </r>
  <r>
    <s v="E.E. Quito"/>
    <x v="3"/>
    <x v="11"/>
    <s v="Otros"/>
    <n v="34"/>
    <n v="51.401620000000001"/>
    <n v="4548.1400000000003"/>
    <n v="2663.99"/>
  </r>
  <r>
    <s v="E.E. Quito"/>
    <x v="3"/>
    <x v="11"/>
    <s v="Otros"/>
    <n v="263"/>
    <n v="119.32328"/>
    <n v="8726.35"/>
    <n v="4593.38"/>
  </r>
  <r>
    <s v="E.E. Quito"/>
    <x v="3"/>
    <x v="11"/>
    <s v="Alumbrado Público"/>
    <n v="1"/>
    <n v="21316.54"/>
    <n v="1705607.61"/>
    <n v="1731361.82"/>
  </r>
  <r>
    <s v="E.E. Quito"/>
    <x v="3"/>
    <x v="11"/>
    <s v="Otros"/>
    <n v="0"/>
    <n v="0"/>
    <n v="0"/>
    <n v="0"/>
  </r>
  <r>
    <s v="E.E. Quito"/>
    <x v="3"/>
    <x v="11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1"/>
    <n v="211.39"/>
    <n v="13555.52"/>
    <n v="13555.52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Industrial"/>
    <n v="367"/>
    <n v="30788.25837"/>
    <n v="2531774.52"/>
    <n v="2499492.61"/>
  </r>
  <r>
    <s v="E.E. Quito"/>
    <x v="4"/>
    <x v="0"/>
    <s v="Industrial"/>
    <n v="1"/>
    <n v="2.4653399999999999"/>
    <n v="302.64"/>
    <n v="302.64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34.027920000000002"/>
    <n v="2475.29"/>
    <n v="1322.11"/>
  </r>
  <r>
    <s v="E.E. Quito"/>
    <x v="4"/>
    <x v="0"/>
    <s v="Comercial"/>
    <n v="170"/>
    <n v="9794.0987800000003"/>
    <n v="974319.08"/>
    <n v="970985.07"/>
  </r>
  <r>
    <s v="E.E. Quito"/>
    <x v="4"/>
    <x v="0"/>
    <s v="Comercial"/>
    <n v="8"/>
    <n v="5.4177"/>
    <n v="827.05"/>
    <n v="1640.58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1"/>
    <n v="11.105639999999999"/>
    <n v="1161.95"/>
    <n v="1106.6500000000001"/>
  </r>
  <r>
    <s v="E.E. Quito"/>
    <x v="4"/>
    <x v="0"/>
    <s v="Otros"/>
    <n v="313"/>
    <n v="2083.4521800000002"/>
    <n v="174642.48"/>
    <n v="207680.85"/>
  </r>
  <r>
    <s v="E.E. Quito"/>
    <x v="4"/>
    <x v="0"/>
    <s v="Otros"/>
    <n v="2"/>
    <n v="4.1140699999999999"/>
    <n v="476.26"/>
    <n v="347.05"/>
  </r>
  <r>
    <s v="E.E. Quito"/>
    <x v="4"/>
    <x v="0"/>
    <s v="Otros"/>
    <n v="1093"/>
    <n v="1423.1882599999999"/>
    <n v="164785.85"/>
    <n v="170398.33"/>
  </r>
  <r>
    <s v="E.E. Quito"/>
    <x v="4"/>
    <x v="0"/>
    <s v="Otros"/>
    <n v="8153"/>
    <n v="1955.5381"/>
    <n v="169613.15"/>
    <n v="177385.31"/>
  </r>
  <r>
    <s v="E.E. Quito"/>
    <x v="4"/>
    <x v="0"/>
    <s v="Otros"/>
    <n v="0"/>
    <n v="0"/>
    <n v="0"/>
    <n v="0"/>
  </r>
  <r>
    <s v="E.E. Quito"/>
    <x v="4"/>
    <x v="0"/>
    <s v="Otros"/>
    <n v="47"/>
    <n v="21.345600000000001"/>
    <n v="1684.06"/>
    <n v="1608.84"/>
  </r>
  <r>
    <s v="E.E. Quito"/>
    <x v="4"/>
    <x v="0"/>
    <s v="Otros"/>
    <n v="22"/>
    <n v="0.91020000000000001"/>
    <n v="95.8"/>
    <n v="91.47"/>
  </r>
  <r>
    <s v="E.E. Quito"/>
    <x v="4"/>
    <x v="0"/>
    <s v="Otros"/>
    <n v="0"/>
    <n v="0"/>
    <n v="0"/>
    <n v="0"/>
  </r>
  <r>
    <s v="E.E. Quito"/>
    <x v="4"/>
    <x v="0"/>
    <s v="Otros"/>
    <n v="254"/>
    <n v="46.922600000000003"/>
    <n v="3453.04"/>
    <n v="3367.18"/>
  </r>
  <r>
    <s v="E.E. Quito"/>
    <x v="4"/>
    <x v="0"/>
    <s v="Otros"/>
    <n v="245"/>
    <n v="90.02"/>
    <n v="6636.08"/>
    <n v="6922.39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4"/>
    <n v="8.7121700000000004"/>
    <n v="608.26"/>
    <n v="265.18"/>
  </r>
  <r>
    <s v="E.E. Quito"/>
    <x v="4"/>
    <x v="0"/>
    <s v="Otros"/>
    <n v="0"/>
    <n v="0"/>
    <n v="0"/>
    <n v="0"/>
  </r>
  <r>
    <s v="E.E. Quito"/>
    <x v="4"/>
    <x v="0"/>
    <s v="Otros"/>
    <n v="10"/>
    <n v="7.4843999999999999"/>
    <n v="754.29"/>
    <n v="960.42"/>
  </r>
  <r>
    <s v="E.E. Quito"/>
    <x v="4"/>
    <x v="0"/>
    <s v="Otros"/>
    <n v="27"/>
    <n v="32.903559999999999"/>
    <n v="3067.29"/>
    <n v="2344.41"/>
  </r>
  <r>
    <s v="E.E. Quito"/>
    <x v="4"/>
    <x v="0"/>
    <s v="Otros"/>
    <n v="0"/>
    <n v="0"/>
    <n v="0"/>
    <n v="0"/>
  </r>
  <r>
    <s v="E.E. Quito"/>
    <x v="4"/>
    <x v="0"/>
    <s v="Residencial"/>
    <n v="162252"/>
    <n v="29264.634040000001"/>
    <n v="2797711.45"/>
    <n v="1922492.91"/>
  </r>
  <r>
    <s v="E.E. Quito"/>
    <x v="4"/>
    <x v="0"/>
    <s v="Residencial"/>
    <n v="22"/>
    <n v="1.9910000000000001"/>
    <n v="286.83999999999997"/>
    <n v="227.85"/>
  </r>
  <r>
    <s v="E.E. Quito"/>
    <x v="4"/>
    <x v="0"/>
    <s v="Residencial"/>
    <n v="861499"/>
    <n v="110105.91621"/>
    <n v="10841169.52"/>
    <n v="9453863.75"/>
  </r>
  <r>
    <s v="E.E. Quito"/>
    <x v="4"/>
    <x v="0"/>
    <s v="Residencial"/>
    <n v="0"/>
    <n v="0"/>
    <n v="0"/>
    <n v="0"/>
  </r>
  <r>
    <s v="E.E. Quito"/>
    <x v="4"/>
    <x v="0"/>
    <s v="Alumbrado Público"/>
    <n v="0"/>
    <n v="0"/>
    <n v="0"/>
    <n v="0"/>
  </r>
  <r>
    <s v="E.E. Quito"/>
    <x v="4"/>
    <x v="0"/>
    <s v="Industrial"/>
    <n v="1545"/>
    <n v="12055.49271"/>
    <n v="954188.81"/>
    <n v="1013628.53"/>
  </r>
  <r>
    <s v="E.E. Quito"/>
    <x v="4"/>
    <x v="0"/>
    <s v="Industrial"/>
    <n v="1206"/>
    <n v="1552.0361"/>
    <n v="194840.08"/>
    <n v="190744.24"/>
  </r>
  <r>
    <s v="E.E. Quito"/>
    <x v="4"/>
    <x v="0"/>
    <s v="Industrial"/>
    <n v="9576"/>
    <n v="2684.9807599999999"/>
    <n v="214538.66"/>
    <n v="236252.36"/>
  </r>
  <r>
    <s v="E.E. Quito"/>
    <x v="4"/>
    <x v="0"/>
    <s v="Otros"/>
    <n v="7"/>
    <n v="-1.3918600000000001"/>
    <n v="424.57"/>
    <n v="69.38"/>
  </r>
  <r>
    <s v="E.E. Quito"/>
    <x v="4"/>
    <x v="0"/>
    <s v="Otros"/>
    <n v="32"/>
    <n v="62.984729999999999"/>
    <n v="5103.6400000000003"/>
    <n v="5554.48"/>
  </r>
  <r>
    <s v="E.E. Quito"/>
    <x v="4"/>
    <x v="0"/>
    <s v="Otros"/>
    <n v="690"/>
    <n v="145.98741999999999"/>
    <n v="10252.280000000001"/>
    <n v="10427.66"/>
  </r>
  <r>
    <s v="E.E. Quito"/>
    <x v="4"/>
    <x v="0"/>
    <s v="Comercial"/>
    <n v="2714"/>
    <n v="17426.42885"/>
    <n v="1651622.59"/>
    <n v="1976888.41"/>
  </r>
  <r>
    <s v="E.E. Quito"/>
    <x v="4"/>
    <x v="0"/>
    <s v="Comercial"/>
    <n v="5334"/>
    <n v="7613.2909399999999"/>
    <n v="960419.2"/>
    <n v="1004817.69"/>
  </r>
  <r>
    <s v="E.E. Quito"/>
    <x v="4"/>
    <x v="0"/>
    <s v="Comercial"/>
    <n v="127253"/>
    <n v="27752.996009999999"/>
    <n v="2688537.56"/>
    <n v="2956772.41"/>
  </r>
  <r>
    <s v="E.E. Quito"/>
    <x v="4"/>
    <x v="0"/>
    <s v="Otros"/>
    <n v="23"/>
    <n v="136.69157999999999"/>
    <n v="10760.35"/>
    <n v="8706.4500000000007"/>
  </r>
  <r>
    <s v="E.E. Quito"/>
    <x v="4"/>
    <x v="0"/>
    <s v="Otros"/>
    <n v="59"/>
    <n v="86.767660000000006"/>
    <n v="9028.75"/>
    <n v="10219.42"/>
  </r>
  <r>
    <s v="E.E. Quito"/>
    <x v="4"/>
    <x v="0"/>
    <s v="Otros"/>
    <n v="24"/>
    <n v="164.87942000000001"/>
    <n v="6611.98"/>
    <n v="6956.96"/>
  </r>
  <r>
    <s v="E.E. Quito"/>
    <x v="4"/>
    <x v="0"/>
    <s v="Otros"/>
    <n v="37"/>
    <n v="205.95676"/>
    <n v="13664.76"/>
    <n v="14043.71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1"/>
    <n v="408.28800000000001"/>
    <n v="37653.910000000003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7"/>
    <n v="122.18646"/>
    <n v="7309.3"/>
    <n v="3367.35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4"/>
    <n v="36.219639999999998"/>
    <n v="2783.17"/>
    <n v="0"/>
  </r>
  <r>
    <s v="E.E. Quito"/>
    <x v="4"/>
    <x v="0"/>
    <s v="Industrial"/>
    <n v="0"/>
    <n v="0"/>
    <n v="0"/>
    <n v="0"/>
  </r>
  <r>
    <s v="E.E. Quito"/>
    <x v="4"/>
    <x v="0"/>
    <s v="Industrial"/>
    <n v="7"/>
    <n v="656.30920000000003"/>
    <n v="51392.4"/>
    <n v="49140.99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38.38982"/>
    <n v="3090.76"/>
    <n v="1633.54"/>
  </r>
  <r>
    <s v="E.E. Quito"/>
    <x v="4"/>
    <x v="0"/>
    <s v="Otros"/>
    <n v="0"/>
    <n v="0"/>
    <n v="0"/>
    <n v="0"/>
  </r>
  <r>
    <s v="E.E. Quito"/>
    <x v="4"/>
    <x v="0"/>
    <s v="Otros"/>
    <n v="113"/>
    <n v="6031.2479899999998"/>
    <n v="434566.73"/>
    <n v="479895"/>
  </r>
  <r>
    <s v="E.E. Quito"/>
    <x v="4"/>
    <x v="0"/>
    <s v="Otros"/>
    <n v="1"/>
    <n v="1.319"/>
    <n v="128.26"/>
    <n v="128.26"/>
  </r>
  <r>
    <s v="E.E. Quito"/>
    <x v="4"/>
    <x v="0"/>
    <s v="Comercial"/>
    <n v="5"/>
    <n v="490.20414"/>
    <n v="47678.68"/>
    <n v="44599.09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0"/>
    <n v="573.64173000000005"/>
    <n v="38028.519999999997"/>
    <n v="42716.36"/>
  </r>
  <r>
    <s v="E.E. Quito"/>
    <x v="4"/>
    <x v="0"/>
    <s v="Otros"/>
    <n v="0"/>
    <n v="0"/>
    <n v="0"/>
    <n v="0"/>
  </r>
  <r>
    <s v="E.E. Quito"/>
    <x v="4"/>
    <x v="0"/>
    <s v="Otros"/>
    <n v="27"/>
    <n v="2613.0544500000001"/>
    <n v="166288"/>
    <n v="280353.71999999997"/>
  </r>
  <r>
    <s v="E.E. Quito"/>
    <x v="4"/>
    <x v="0"/>
    <s v="Otros"/>
    <n v="1"/>
    <n v="9.282E-2"/>
    <n v="23.85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"/>
    <n v="0"/>
    <n v="2.82"/>
    <n v="0"/>
  </r>
  <r>
    <s v="E.E. Quito"/>
    <x v="4"/>
    <x v="0"/>
    <s v="Residencial"/>
    <n v="27"/>
    <n v="2.5089999999999999"/>
    <n v="243.5"/>
    <n v="138.81"/>
  </r>
  <r>
    <s v="E.E. Quito"/>
    <x v="4"/>
    <x v="0"/>
    <s v="Otros"/>
    <n v="1"/>
    <n v="6.0120699999999996"/>
    <n v="496.81"/>
    <n v="408.52"/>
  </r>
  <r>
    <s v="E.E. Quito"/>
    <x v="4"/>
    <x v="0"/>
    <s v="Otros"/>
    <n v="5"/>
    <n v="21.230630000000001"/>
    <n v="1868.43"/>
    <n v="1979.5"/>
  </r>
  <r>
    <s v="E.E. Quito"/>
    <x v="4"/>
    <x v="0"/>
    <s v="Otros"/>
    <n v="7"/>
    <n v="27.23"/>
    <n v="2666.65"/>
    <n v="1303.05"/>
  </r>
  <r>
    <s v="E.E. Quito"/>
    <x v="4"/>
    <x v="0"/>
    <s v="Otros"/>
    <n v="65"/>
    <n v="20.992999999999999"/>
    <n v="1864.08"/>
    <n v="1714.73"/>
  </r>
  <r>
    <s v="E.E. Quito"/>
    <x v="4"/>
    <x v="0"/>
    <s v="Otros"/>
    <n v="0"/>
    <n v="0"/>
    <n v="0"/>
    <n v="0"/>
  </r>
  <r>
    <s v="E.E. Quito"/>
    <x v="4"/>
    <x v="0"/>
    <s v="Otros"/>
    <n v="27"/>
    <n v="7.2578399999999998"/>
    <n v="582.6"/>
    <n v="768.14"/>
  </r>
  <r>
    <s v="E.E. Quito"/>
    <x v="4"/>
    <x v="0"/>
    <s v="Residencial"/>
    <n v="0"/>
    <n v="0"/>
    <n v="0"/>
    <n v="0"/>
  </r>
  <r>
    <s v="E.E. Quito"/>
    <x v="4"/>
    <x v="0"/>
    <s v="Otros"/>
    <n v="12"/>
    <n v="1.5780000000000001"/>
    <n v="134.88"/>
    <n v="133.41999999999999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28"/>
    <n v="152.82363000000001"/>
    <n v="12599.85"/>
    <n v="0"/>
  </r>
  <r>
    <s v="E.E. Quito"/>
    <x v="4"/>
    <x v="0"/>
    <s v="Otros"/>
    <n v="0"/>
    <n v="0"/>
    <n v="0"/>
    <n v="0"/>
  </r>
  <r>
    <s v="E.E. Quito"/>
    <x v="4"/>
    <x v="0"/>
    <s v="Residencial"/>
    <n v="0"/>
    <n v="0"/>
    <n v="0"/>
    <n v="0"/>
  </r>
  <r>
    <s v="E.E. Quito"/>
    <x v="4"/>
    <x v="0"/>
    <s v="Alumbrado Público"/>
    <n v="0"/>
    <n v="0"/>
    <n v="0"/>
    <n v="0"/>
  </r>
  <r>
    <s v="E.E. Quito"/>
    <x v="4"/>
    <x v="0"/>
    <s v="Industrial"/>
    <n v="9"/>
    <n v="74.378429999999994"/>
    <n v="5642.83"/>
    <n v="15175.46"/>
  </r>
  <r>
    <s v="E.E. Quito"/>
    <x v="4"/>
    <x v="0"/>
    <s v="Industrial"/>
    <n v="5"/>
    <n v="1.7250000000000001"/>
    <n v="297.39999999999998"/>
    <n v="415.29"/>
  </r>
  <r>
    <s v="E.E. Quito"/>
    <x v="4"/>
    <x v="0"/>
    <s v="Industrial"/>
    <n v="24"/>
    <n v="10.253880000000001"/>
    <n v="879.9"/>
    <n v="978.64"/>
  </r>
  <r>
    <s v="E.E. Quito"/>
    <x v="4"/>
    <x v="0"/>
    <s v="Otros"/>
    <n v="11"/>
    <n v="10.0542"/>
    <n v="1350.53"/>
    <n v="1246.49"/>
  </r>
  <r>
    <s v="E.E. Quito"/>
    <x v="4"/>
    <x v="0"/>
    <s v="Otros"/>
    <n v="468"/>
    <n v="3927.0631600000002"/>
    <n v="323186.24"/>
    <n v="292878.89"/>
  </r>
  <r>
    <s v="E.E. Quito"/>
    <x v="4"/>
    <x v="0"/>
    <s v="Otros"/>
    <n v="365"/>
    <n v="394.55282999999997"/>
    <n v="48606.53"/>
    <n v="49999.06"/>
  </r>
  <r>
    <s v="E.E. Quito"/>
    <x v="4"/>
    <x v="0"/>
    <s v="Otros"/>
    <n v="3096"/>
    <n v="1115.0208700000001"/>
    <n v="99145.21"/>
    <n v="107049.38"/>
  </r>
  <r>
    <s v="E.E. Quito"/>
    <x v="4"/>
    <x v="0"/>
    <s v="Otros"/>
    <n v="0"/>
    <n v="0"/>
    <n v="0"/>
    <n v="0"/>
  </r>
  <r>
    <s v="E.E. Quito"/>
    <x v="4"/>
    <x v="0"/>
    <s v="Otros"/>
    <n v="11"/>
    <n v="2.452"/>
    <n v="171.45"/>
    <n v="142.49"/>
  </r>
  <r>
    <s v="E.E. Quito"/>
    <x v="4"/>
    <x v="0"/>
    <s v="Comercial"/>
    <n v="47"/>
    <n v="372.20004999999998"/>
    <n v="33782.050000000003"/>
    <n v="26352.46"/>
  </r>
  <r>
    <s v="E.E. Quito"/>
    <x v="4"/>
    <x v="0"/>
    <s v="Comercial"/>
    <n v="50"/>
    <n v="42.796880000000002"/>
    <n v="6101.66"/>
    <n v="6682.26"/>
  </r>
  <r>
    <s v="E.E. Quito"/>
    <x v="4"/>
    <x v="0"/>
    <s v="Comercial"/>
    <n v="745"/>
    <n v="240.86926"/>
    <n v="23551.88"/>
    <n v="26035.99"/>
  </r>
  <r>
    <s v="E.E. Quito"/>
    <x v="4"/>
    <x v="0"/>
    <s v="Otros"/>
    <n v="70"/>
    <n v="508.32819000000001"/>
    <n v="33294.629999999997"/>
    <n v="45066.96"/>
  </r>
  <r>
    <s v="E.E. Quito"/>
    <x v="4"/>
    <x v="0"/>
    <s v="Otros"/>
    <n v="4"/>
    <n v="3.4670000000000001"/>
    <n v="228.53"/>
    <n v="21.58"/>
  </r>
  <r>
    <s v="E.E. Quito"/>
    <x v="4"/>
    <x v="0"/>
    <s v="Otros"/>
    <n v="9"/>
    <n v="13.85059"/>
    <n v="1137.95"/>
    <n v="2510.0500000000002"/>
  </r>
  <r>
    <s v="E.E. Quito"/>
    <x v="4"/>
    <x v="0"/>
    <s v="Otros"/>
    <n v="149"/>
    <n v="80.042280000000005"/>
    <n v="11424.52"/>
    <n v="15307.52"/>
  </r>
  <r>
    <s v="E.E. Quito"/>
    <x v="4"/>
    <x v="0"/>
    <s v="Otros"/>
    <n v="2"/>
    <n v="0.01"/>
    <n v="1.8"/>
    <n v="3.5"/>
  </r>
  <r>
    <s v="E.E. Quito"/>
    <x v="4"/>
    <x v="0"/>
    <s v="Otros"/>
    <n v="88"/>
    <n v="240.02498"/>
    <n v="16706.18"/>
    <n v="11612.02"/>
  </r>
  <r>
    <s v="E.E. Quito"/>
    <x v="4"/>
    <x v="0"/>
    <s v="Otros"/>
    <n v="54"/>
    <n v="25.046520000000001"/>
    <n v="3555.7"/>
    <n v="3387.41"/>
  </r>
  <r>
    <s v="E.E. Quito"/>
    <x v="4"/>
    <x v="0"/>
    <s v="Otros"/>
    <n v="598"/>
    <n v="125.81529999999999"/>
    <n v="8919.93"/>
    <n v="7313.33"/>
  </r>
  <r>
    <s v="E.E. Quito"/>
    <x v="4"/>
    <x v="0"/>
    <s v="Otros"/>
    <n v="11"/>
    <n v="17.684000000000001"/>
    <n v="2033.36"/>
    <n v="0"/>
  </r>
  <r>
    <s v="E.E. Quito"/>
    <x v="4"/>
    <x v="0"/>
    <s v="Otros"/>
    <n v="59"/>
    <n v="362.02521000000002"/>
    <n v="24992.9"/>
    <n v="35915.39"/>
  </r>
  <r>
    <s v="E.E. Quito"/>
    <x v="4"/>
    <x v="0"/>
    <s v="Otros"/>
    <n v="35"/>
    <n v="51.853999999999999"/>
    <n v="4679.51"/>
    <n v="4057.32"/>
  </r>
  <r>
    <s v="E.E. Quito"/>
    <x v="4"/>
    <x v="0"/>
    <s v="Otros"/>
    <n v="266"/>
    <n v="114.43094000000001"/>
    <n v="8310.75"/>
    <n v="9591.9"/>
  </r>
  <r>
    <s v="E.E. Quito"/>
    <x v="4"/>
    <x v="0"/>
    <s v="Alumbrado Público"/>
    <n v="1"/>
    <n v="22536.956040000001"/>
    <n v="1680233.93"/>
    <n v="1808145.96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Industrial"/>
    <n v="3"/>
    <n v="2773.15"/>
    <n v="243302.74"/>
    <n v="243302.74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Otros"/>
    <n v="0"/>
    <n v="0"/>
    <n v="0"/>
    <n v="0"/>
  </r>
  <r>
    <s v="E.E. Quito"/>
    <x v="4"/>
    <x v="0"/>
    <s v="Comercial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3"/>
    <n v="2854.6579999999999"/>
    <n v="251559.57"/>
    <n v="397428.64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1"/>
    <n v="215.61799999999999"/>
    <n v="13764.29"/>
    <n v="13764.29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Industrial"/>
    <n v="356"/>
    <n v="31887.425070000001"/>
    <n v="2646826.2000000002"/>
    <n v="2557388.2799999998"/>
  </r>
  <r>
    <s v="E.E. Quito"/>
    <x v="4"/>
    <x v="1"/>
    <s v="Industrial"/>
    <n v="1"/>
    <n v="2.2644000000000002"/>
    <n v="320.88"/>
    <n v="648.22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"/>
    <n v="17.02195"/>
    <n v="1326.34"/>
    <n v="1999.97"/>
  </r>
  <r>
    <s v="E.E. Quito"/>
    <x v="4"/>
    <x v="1"/>
    <s v="Comercial"/>
    <n v="167"/>
    <n v="9933.5205299999998"/>
    <n v="984714.84"/>
    <n v="996133.85"/>
  </r>
  <r>
    <s v="E.E. Quito"/>
    <x v="4"/>
    <x v="1"/>
    <s v="Comercial"/>
    <n v="8"/>
    <n v="4.2666000000000004"/>
    <n v="612.17999999999995"/>
    <n v="547.66999999999996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1"/>
    <n v="12.1776"/>
    <n v="1310.27"/>
    <n v="1291.27"/>
  </r>
  <r>
    <s v="E.E. Quito"/>
    <x v="4"/>
    <x v="1"/>
    <s v="Otros"/>
    <n v="309"/>
    <n v="2024.42579"/>
    <n v="176546.82"/>
    <n v="175988.59"/>
  </r>
  <r>
    <s v="E.E. Quito"/>
    <x v="4"/>
    <x v="1"/>
    <s v="Otros"/>
    <n v="2"/>
    <n v="2.4709400000000001"/>
    <n v="346.25"/>
    <n v="196.74"/>
  </r>
  <r>
    <s v="E.E. Quito"/>
    <x v="4"/>
    <x v="1"/>
    <s v="Otros"/>
    <n v="1098"/>
    <n v="1300.5219999999999"/>
    <n v="148697.53"/>
    <n v="162454.01999999999"/>
  </r>
  <r>
    <s v="E.E. Quito"/>
    <x v="4"/>
    <x v="1"/>
    <s v="Otros"/>
    <n v="8122"/>
    <n v="1918.48116"/>
    <n v="166499.39000000001"/>
    <n v="195911.35"/>
  </r>
  <r>
    <s v="E.E. Quito"/>
    <x v="4"/>
    <x v="1"/>
    <s v="Otros"/>
    <n v="0"/>
    <n v="0"/>
    <n v="0"/>
    <n v="0"/>
  </r>
  <r>
    <s v="E.E. Quito"/>
    <x v="4"/>
    <x v="1"/>
    <s v="Otros"/>
    <n v="47"/>
    <n v="119.11041"/>
    <n v="9833.43"/>
    <n v="1927.2"/>
  </r>
  <r>
    <s v="E.E. Quito"/>
    <x v="4"/>
    <x v="1"/>
    <s v="Otros"/>
    <n v="22"/>
    <n v="0.97282000000000002"/>
    <n v="100.1"/>
    <n v="148.18"/>
  </r>
  <r>
    <s v="E.E. Quito"/>
    <x v="4"/>
    <x v="1"/>
    <s v="Otros"/>
    <n v="0"/>
    <n v="0"/>
    <n v="0"/>
    <n v="0"/>
  </r>
  <r>
    <s v="E.E. Quito"/>
    <x v="4"/>
    <x v="1"/>
    <s v="Otros"/>
    <n v="255"/>
    <n v="45.934620000000002"/>
    <n v="3333.42"/>
    <n v="2704.72"/>
  </r>
  <r>
    <s v="E.E. Quito"/>
    <x v="4"/>
    <x v="1"/>
    <s v="Otros"/>
    <n v="238"/>
    <n v="79.172039999999996"/>
    <n v="5746.16"/>
    <n v="5828.49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4"/>
    <n v="8.4631399999999992"/>
    <n v="581.37"/>
    <n v="748.93"/>
  </r>
  <r>
    <s v="E.E. Quito"/>
    <x v="4"/>
    <x v="1"/>
    <s v="Otros"/>
    <n v="0"/>
    <n v="0"/>
    <n v="0"/>
    <n v="0"/>
  </r>
  <r>
    <s v="E.E. Quito"/>
    <x v="4"/>
    <x v="1"/>
    <s v="Otros"/>
    <n v="10"/>
    <n v="7.1499199999999998"/>
    <n v="736.62"/>
    <n v="627.37"/>
  </r>
  <r>
    <s v="E.E. Quito"/>
    <x v="4"/>
    <x v="1"/>
    <s v="Otros"/>
    <n v="27"/>
    <n v="33.764679999999998"/>
    <n v="2911.39"/>
    <n v="2458.23"/>
  </r>
  <r>
    <s v="E.E. Quito"/>
    <x v="4"/>
    <x v="1"/>
    <s v="Otros"/>
    <n v="0"/>
    <n v="0"/>
    <n v="0"/>
    <n v="0"/>
  </r>
  <r>
    <s v="E.E. Quito"/>
    <x v="4"/>
    <x v="1"/>
    <s v="Residencial"/>
    <n v="162325"/>
    <n v="28508.584940000001"/>
    <n v="2148154.7000000002"/>
    <n v="1742131.79"/>
  </r>
  <r>
    <s v="E.E. Quito"/>
    <x v="4"/>
    <x v="1"/>
    <s v="Residencial"/>
    <n v="22"/>
    <n v="1.6040000000000001"/>
    <n v="237.14"/>
    <n v="236.13"/>
  </r>
  <r>
    <s v="E.E. Quito"/>
    <x v="4"/>
    <x v="1"/>
    <s v="Residencial"/>
    <n v="859965"/>
    <n v="109403.57958000001"/>
    <n v="10182474.48"/>
    <n v="8492993.1600000001"/>
  </r>
  <r>
    <s v="E.E. Quito"/>
    <x v="4"/>
    <x v="1"/>
    <s v="Residencial"/>
    <n v="0"/>
    <n v="0"/>
    <n v="0"/>
    <n v="0"/>
  </r>
  <r>
    <s v="E.E. Quito"/>
    <x v="4"/>
    <x v="1"/>
    <s v="Alumbrado Público"/>
    <n v="0"/>
    <n v="0"/>
    <n v="0"/>
    <n v="0"/>
  </r>
  <r>
    <s v="E.E. Quito"/>
    <x v="4"/>
    <x v="1"/>
    <s v="Industrial"/>
    <n v="1543"/>
    <n v="12197.665789000001"/>
    <n v="991575.39"/>
    <n v="1021716.48"/>
  </r>
  <r>
    <s v="E.E. Quito"/>
    <x v="4"/>
    <x v="1"/>
    <s v="Industrial"/>
    <n v="1217"/>
    <n v="1566.3915400000001"/>
    <n v="187001.68"/>
    <n v="179734.58"/>
  </r>
  <r>
    <s v="E.E. Quito"/>
    <x v="4"/>
    <x v="1"/>
    <s v="Industrial"/>
    <n v="9649"/>
    <n v="2663.2851000000001"/>
    <n v="212582.74"/>
    <n v="267807.90999999997"/>
  </r>
  <r>
    <s v="E.E. Quito"/>
    <x v="4"/>
    <x v="1"/>
    <s v="Otros"/>
    <n v="6"/>
    <n v="0.4461"/>
    <n v="423.32"/>
    <n v="49.03"/>
  </r>
  <r>
    <s v="E.E. Quito"/>
    <x v="4"/>
    <x v="1"/>
    <s v="Otros"/>
    <n v="31"/>
    <n v="51.171469999999999"/>
    <n v="4272.26"/>
    <n v="6616.27"/>
  </r>
  <r>
    <s v="E.E. Quito"/>
    <x v="4"/>
    <x v="1"/>
    <s v="Otros"/>
    <n v="691"/>
    <n v="154.20411999999999"/>
    <n v="10973.12"/>
    <n v="11866.7"/>
  </r>
  <r>
    <s v="E.E. Quito"/>
    <x v="4"/>
    <x v="1"/>
    <s v="Comercial"/>
    <n v="2716"/>
    <n v="17331.969059999999"/>
    <n v="1686190.05"/>
    <n v="1866914.96"/>
  </r>
  <r>
    <s v="E.E. Quito"/>
    <x v="4"/>
    <x v="1"/>
    <s v="Comercial"/>
    <n v="5375"/>
    <n v="7346.1377300000004"/>
    <n v="895332.65"/>
    <n v="1066929.8600000001"/>
  </r>
  <r>
    <s v="E.E. Quito"/>
    <x v="4"/>
    <x v="1"/>
    <s v="Comercial"/>
    <n v="127232"/>
    <n v="26757.680349999999"/>
    <n v="2594759.56"/>
    <n v="3329166.53"/>
  </r>
  <r>
    <s v="E.E. Quito"/>
    <x v="4"/>
    <x v="1"/>
    <s v="Otros"/>
    <n v="23"/>
    <n v="171.45272"/>
    <n v="13178.77"/>
    <n v="19578.46"/>
  </r>
  <r>
    <s v="E.E. Quito"/>
    <x v="4"/>
    <x v="1"/>
    <s v="Otros"/>
    <n v="58"/>
    <n v="94.621600000000001"/>
    <n v="9139.73"/>
    <n v="9793.09"/>
  </r>
  <r>
    <s v="E.E. Quito"/>
    <x v="4"/>
    <x v="1"/>
    <s v="Otros"/>
    <n v="25"/>
    <n v="160.57771"/>
    <n v="6442.7"/>
    <n v="7863.69"/>
  </r>
  <r>
    <s v="E.E. Quito"/>
    <x v="4"/>
    <x v="1"/>
    <s v="Otros"/>
    <n v="37"/>
    <n v="197.12826999999999"/>
    <n v="13329.83"/>
    <n v="14065.07"/>
  </r>
  <r>
    <s v="E.E. Quito"/>
    <x v="4"/>
    <x v="1"/>
    <s v="Otros"/>
    <n v="0"/>
    <n v="0"/>
    <n v="0"/>
    <n v="0"/>
  </r>
  <r>
    <s v="E.E. Quito"/>
    <x v="4"/>
    <x v="1"/>
    <s v="Otros"/>
    <n v="0"/>
    <n v="0"/>
    <n v="-0.04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1"/>
    <n v="432.048"/>
    <n v="39704.14"/>
    <n v="39387.120000000003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7"/>
    <n v="131.57619"/>
    <n v="7739.57"/>
    <n v="1245.5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4"/>
    <n v="34.497010000000003"/>
    <n v="2744.34"/>
    <n v="0"/>
  </r>
  <r>
    <s v="E.E. Quito"/>
    <x v="4"/>
    <x v="1"/>
    <s v="Industrial"/>
    <n v="0"/>
    <n v="0"/>
    <n v="0"/>
    <n v="0"/>
  </r>
  <r>
    <s v="E.E. Quito"/>
    <x v="4"/>
    <x v="1"/>
    <s v="Industrial"/>
    <n v="7"/>
    <n v="524.42394999999999"/>
    <n v="45049.4"/>
    <n v="41693.339999999997"/>
  </r>
  <r>
    <s v="E.E. Quito"/>
    <x v="4"/>
    <x v="1"/>
    <s v="Industr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"/>
    <n v="40.633769999999998"/>
    <n v="5838.48"/>
    <n v="5838.48"/>
  </r>
  <r>
    <s v="E.E. Quito"/>
    <x v="4"/>
    <x v="1"/>
    <s v="Otros"/>
    <n v="0"/>
    <n v="0"/>
    <n v="0"/>
    <n v="0"/>
  </r>
  <r>
    <s v="E.E. Quito"/>
    <x v="4"/>
    <x v="1"/>
    <s v="Otros"/>
    <n v="108"/>
    <n v="6437.8095000000003"/>
    <n v="466551.82"/>
    <n v="698965.55"/>
  </r>
  <r>
    <s v="E.E. Quito"/>
    <x v="4"/>
    <x v="1"/>
    <s v="Otros"/>
    <n v="1"/>
    <n v="1.18"/>
    <n v="110.55"/>
    <n v="110.55"/>
  </r>
  <r>
    <s v="E.E. Quito"/>
    <x v="4"/>
    <x v="1"/>
    <s v="Comercial"/>
    <n v="5"/>
    <n v="592.49743999999998"/>
    <n v="56845.89"/>
    <n v="65344.800000000003"/>
  </r>
  <r>
    <s v="E.E. Quito"/>
    <x v="4"/>
    <x v="1"/>
    <s v="Comercial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19"/>
    <n v="632.50462000000005"/>
    <n v="41560.339999999997"/>
    <n v="61197.34"/>
  </r>
  <r>
    <s v="E.E. Quito"/>
    <x v="4"/>
    <x v="1"/>
    <s v="Otros"/>
    <n v="0"/>
    <n v="0"/>
    <n v="0"/>
    <n v="0"/>
  </r>
  <r>
    <s v="E.E. Quito"/>
    <x v="4"/>
    <x v="1"/>
    <s v="Otros"/>
    <n v="27"/>
    <n v="2756.9670000000001"/>
    <n v="175076.24"/>
    <n v="196635.8"/>
  </r>
  <r>
    <s v="E.E. Quito"/>
    <x v="4"/>
    <x v="1"/>
    <s v="Otros"/>
    <n v="1"/>
    <n v="0.14076"/>
    <n v="-11.26"/>
    <n v="0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69"/>
    <n v="545.57530999999994"/>
    <n v="35451.910000000003"/>
    <n v="8605.02"/>
  </r>
  <r>
    <s v="E.E. Quito"/>
    <x v="4"/>
    <x v="1"/>
    <s v="Otros"/>
    <n v="2"/>
    <n v="0"/>
    <n v="2.82"/>
    <n v="4.2300000000000004"/>
  </r>
  <r>
    <s v="E.E. Quito"/>
    <x v="4"/>
    <x v="1"/>
    <s v="Residencial"/>
    <n v="27"/>
    <n v="2.6509999999999998"/>
    <n v="256.89"/>
    <n v="121.7"/>
  </r>
  <r>
    <s v="E.E. Quito"/>
    <x v="4"/>
    <x v="1"/>
    <s v="Otros"/>
    <n v="1"/>
    <n v="4.9169099999999997"/>
    <n v="408.52"/>
    <n v="397.69"/>
  </r>
  <r>
    <s v="E.E. Quito"/>
    <x v="4"/>
    <x v="1"/>
    <s v="Otros"/>
    <n v="5"/>
    <n v="19.42116"/>
    <n v="1777"/>
    <n v="1590.43"/>
  </r>
  <r>
    <s v="E.E. Quito"/>
    <x v="4"/>
    <x v="1"/>
    <s v="Otros"/>
    <n v="7"/>
    <n v="25.044280000000001"/>
    <n v="2085.36"/>
    <n v="2057.77"/>
  </r>
  <r>
    <s v="E.E. Quito"/>
    <x v="4"/>
    <x v="1"/>
    <s v="Otros"/>
    <n v="65"/>
    <n v="20.388000000000002"/>
    <n v="1808.44"/>
    <n v="2059.9899999999998"/>
  </r>
  <r>
    <s v="E.E. Quito"/>
    <x v="4"/>
    <x v="1"/>
    <s v="Otros"/>
    <n v="0"/>
    <n v="0"/>
    <n v="0"/>
    <n v="0"/>
  </r>
  <r>
    <s v="E.E. Quito"/>
    <x v="4"/>
    <x v="1"/>
    <s v="Otros"/>
    <n v="27"/>
    <n v="7.3057800000000004"/>
    <n v="601.57000000000005"/>
    <n v="430.07"/>
  </r>
  <r>
    <s v="E.E. Quito"/>
    <x v="4"/>
    <x v="1"/>
    <s v="Residencial"/>
    <n v="0"/>
    <n v="0"/>
    <n v="0"/>
    <n v="0"/>
  </r>
  <r>
    <s v="E.E. Quito"/>
    <x v="4"/>
    <x v="1"/>
    <s v="Otros"/>
    <n v="12"/>
    <n v="1.6359999999999999"/>
    <n v="143.07"/>
    <n v="239.36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28"/>
    <n v="152.25809000000001"/>
    <n v="12932.77"/>
    <n v="0"/>
  </r>
  <r>
    <s v="E.E. Quito"/>
    <x v="4"/>
    <x v="1"/>
    <s v="Otros"/>
    <n v="0"/>
    <n v="0"/>
    <n v="0"/>
    <n v="0"/>
  </r>
  <r>
    <s v="E.E. Quito"/>
    <x v="4"/>
    <x v="1"/>
    <s v="Otros"/>
    <n v="4"/>
    <n v="3.7669999999999999"/>
    <n v="248.29"/>
    <n v="694.88"/>
  </r>
  <r>
    <s v="E.E. Quito"/>
    <x v="4"/>
    <x v="1"/>
    <s v="Otros"/>
    <n v="9"/>
    <n v="35.376510000000003"/>
    <n v="2491.98"/>
    <n v="808.09"/>
  </r>
  <r>
    <s v="E.E. Quito"/>
    <x v="4"/>
    <x v="1"/>
    <s v="Otros"/>
    <n v="152"/>
    <n v="87.749309999999994"/>
    <n v="9593.5300000000007"/>
    <n v="7898.93"/>
  </r>
  <r>
    <s v="E.E. Quito"/>
    <x v="4"/>
    <x v="1"/>
    <s v="Otros"/>
    <n v="2"/>
    <n v="6.0000000000000001E-3"/>
    <n v="1.64"/>
    <n v="0.94"/>
  </r>
  <r>
    <s v="E.E. Quito"/>
    <x v="4"/>
    <x v="1"/>
    <s v="Otros"/>
    <n v="89"/>
    <n v="230.84435999999999"/>
    <n v="16346.25"/>
    <n v="15748.45"/>
  </r>
  <r>
    <s v="E.E. Quito"/>
    <x v="4"/>
    <x v="1"/>
    <s v="Otros"/>
    <n v="54"/>
    <n v="25.849340000000002"/>
    <n v="2646.51"/>
    <n v="1954.47"/>
  </r>
  <r>
    <s v="E.E. Quito"/>
    <x v="4"/>
    <x v="1"/>
    <s v="Otros"/>
    <n v="602"/>
    <n v="126.6259"/>
    <n v="8948.41"/>
    <n v="6004.79"/>
  </r>
  <r>
    <s v="E.E. Quito"/>
    <x v="4"/>
    <x v="1"/>
    <s v="Residencial"/>
    <n v="0"/>
    <n v="0"/>
    <n v="0"/>
    <n v="0"/>
  </r>
  <r>
    <s v="E.E. Quito"/>
    <x v="4"/>
    <x v="1"/>
    <s v="Alumbrado Público"/>
    <n v="0"/>
    <n v="0"/>
    <n v="0"/>
    <n v="0"/>
  </r>
  <r>
    <s v="E.E. Quito"/>
    <x v="4"/>
    <x v="1"/>
    <s v="Industrial"/>
    <n v="9"/>
    <n v="75.639650000000003"/>
    <n v="5751.47"/>
    <n v="4243.3999999999996"/>
  </r>
  <r>
    <s v="E.E. Quito"/>
    <x v="4"/>
    <x v="1"/>
    <s v="Industrial"/>
    <n v="4"/>
    <n v="0.86899999999999999"/>
    <n v="185.09"/>
    <n v="685.11"/>
  </r>
  <r>
    <s v="E.E. Quito"/>
    <x v="4"/>
    <x v="1"/>
    <s v="Industrial"/>
    <n v="24"/>
    <n v="8.5913000000000004"/>
    <n v="705.83"/>
    <n v="1172"/>
  </r>
  <r>
    <s v="E.E. Quito"/>
    <x v="4"/>
    <x v="1"/>
    <s v="Otros"/>
    <n v="10"/>
    <n v="9.6670400000000001"/>
    <n v="1146.81"/>
    <n v="1092.06"/>
  </r>
  <r>
    <s v="E.E. Quito"/>
    <x v="4"/>
    <x v="1"/>
    <s v="Otros"/>
    <n v="470"/>
    <n v="3979.3481700000002"/>
    <n v="329835.48"/>
    <n v="350670.97"/>
  </r>
  <r>
    <s v="E.E. Quito"/>
    <x v="4"/>
    <x v="1"/>
    <s v="Otros"/>
    <n v="10"/>
    <n v="20.364000000000001"/>
    <n v="2096.0300000000002"/>
    <n v="0"/>
  </r>
  <r>
    <s v="E.E. Quito"/>
    <x v="4"/>
    <x v="1"/>
    <s v="Otros"/>
    <n v="59"/>
    <n v="357.95265000000001"/>
    <n v="25099.85"/>
    <n v="29293.360000000001"/>
  </r>
  <r>
    <s v="E.E. Quito"/>
    <x v="4"/>
    <x v="1"/>
    <s v="Otros"/>
    <n v="35"/>
    <n v="43.671520000000001"/>
    <n v="4025.7"/>
    <n v="3576.7"/>
  </r>
  <r>
    <s v="E.E. Quito"/>
    <x v="4"/>
    <x v="1"/>
    <s v="Otros"/>
    <n v="267"/>
    <n v="102.93572"/>
    <n v="7334.15"/>
    <n v="9501.7900000000009"/>
  </r>
  <r>
    <s v="E.E. Quito"/>
    <x v="4"/>
    <x v="1"/>
    <s v="Alumbrado Público"/>
    <n v="1"/>
    <n v="21771.36118"/>
    <n v="1577388.82"/>
    <n v="1855258.84"/>
  </r>
  <r>
    <s v="E.E. Quito"/>
    <x v="4"/>
    <x v="1"/>
    <s v="Otros"/>
    <n v="0"/>
    <n v="0"/>
    <n v="0"/>
    <n v="0"/>
  </r>
  <r>
    <s v="E.E. Quito"/>
    <x v="4"/>
    <x v="1"/>
    <s v="Otros"/>
    <n v="0"/>
    <n v="0"/>
    <n v="0"/>
    <n v="0"/>
  </r>
  <r>
    <s v="E.E. Quito"/>
    <x v="4"/>
    <x v="1"/>
    <s v="Otros"/>
    <n v="373"/>
    <n v="321.60638"/>
    <n v="41744.54"/>
    <n v="48781.47"/>
  </r>
  <r>
    <s v="E.E. Quito"/>
    <x v="4"/>
    <x v="1"/>
    <s v="Otros"/>
    <n v="3109"/>
    <n v="1083.6400900000001"/>
    <n v="95542.82"/>
    <n v="114364.74"/>
  </r>
  <r>
    <s v="E.E. Quito"/>
    <x v="4"/>
    <x v="1"/>
    <s v="Otros"/>
    <n v="0"/>
    <n v="0"/>
    <n v="0"/>
    <n v="0"/>
  </r>
  <r>
    <s v="E.E. Quito"/>
    <x v="4"/>
    <x v="1"/>
    <s v="Otros"/>
    <n v="11"/>
    <n v="3.2469999999999999"/>
    <n v="242.05"/>
    <n v="211.28"/>
  </r>
  <r>
    <s v="E.E. Quito"/>
    <x v="4"/>
    <x v="1"/>
    <s v="Comercial"/>
    <n v="47"/>
    <n v="362.81635"/>
    <n v="33257.35"/>
    <n v="38952.35"/>
  </r>
  <r>
    <s v="E.E. Quito"/>
    <x v="4"/>
    <x v="1"/>
    <s v="Comercial"/>
    <n v="48"/>
    <n v="45.229300000000002"/>
    <n v="5932.58"/>
    <n v="5419.34"/>
  </r>
  <r>
    <s v="E.E. Quito"/>
    <x v="4"/>
    <x v="1"/>
    <s v="Comercial"/>
    <n v="750"/>
    <n v="249.25801999999999"/>
    <n v="24365.9"/>
    <n v="28751.87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3"/>
    <n v="2809.4479999999999"/>
    <n v="195021.73"/>
    <n v="411349.02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1"/>
    <n v="197.678"/>
    <n v="12677.6"/>
    <n v="12677.6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Industrial"/>
    <n v="349"/>
    <n v="30509.365170000001"/>
    <n v="2449326.1800000002"/>
    <n v="2504575.7400000002"/>
  </r>
  <r>
    <s v="E.E. Quito"/>
    <x v="4"/>
    <x v="2"/>
    <s v="Industrial"/>
    <n v="1"/>
    <n v="2.53572"/>
    <n v="149.65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9.0137599999999996"/>
    <n v="836.07"/>
    <n v="252.91"/>
  </r>
  <r>
    <s v="E.E. Quito"/>
    <x v="4"/>
    <x v="2"/>
    <s v="Comercial"/>
    <n v="163"/>
    <n v="9566.7996199999998"/>
    <n v="929304.22"/>
    <n v="938550.46"/>
  </r>
  <r>
    <s v="E.E. Quito"/>
    <x v="4"/>
    <x v="2"/>
    <s v="Comercial"/>
    <n v="8"/>
    <n v="4.8236600000000003"/>
    <n v="736.63"/>
    <n v="320.48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1"/>
    <n v="14.886799999999999"/>
    <n v="1539.47"/>
    <n v="1215.4100000000001"/>
  </r>
  <r>
    <s v="E.E. Quito"/>
    <x v="4"/>
    <x v="2"/>
    <s v="Otros"/>
    <n v="304"/>
    <n v="1863.3864699999999"/>
    <n v="163420.51"/>
    <n v="184449.77"/>
  </r>
  <r>
    <s v="E.E. Quito"/>
    <x v="4"/>
    <x v="2"/>
    <s v="Otros"/>
    <n v="2"/>
    <n v="2.1715900000000001"/>
    <n v="305.25"/>
    <n v="17.63"/>
  </r>
  <r>
    <s v="E.E. Quito"/>
    <x v="4"/>
    <x v="2"/>
    <s v="Otros"/>
    <n v="1092"/>
    <n v="1410.14246"/>
    <n v="164693.26"/>
    <n v="172577.52"/>
  </r>
  <r>
    <s v="E.E. Quito"/>
    <x v="4"/>
    <x v="2"/>
    <s v="Otros"/>
    <n v="8096"/>
    <n v="1969.9094"/>
    <n v="171121.82"/>
    <n v="193873.16"/>
  </r>
  <r>
    <s v="E.E. Quito"/>
    <x v="4"/>
    <x v="2"/>
    <s v="Otros"/>
    <n v="0"/>
    <n v="0"/>
    <n v="0"/>
    <n v="0"/>
  </r>
  <r>
    <s v="E.E. Quito"/>
    <x v="4"/>
    <x v="2"/>
    <s v="Otros"/>
    <n v="46"/>
    <n v="21.918959999999998"/>
    <n v="1737.98"/>
    <n v="1220.07"/>
  </r>
  <r>
    <s v="E.E. Quito"/>
    <x v="4"/>
    <x v="2"/>
    <s v="Otros"/>
    <n v="22"/>
    <n v="1.04942"/>
    <n v="105.52"/>
    <n v="47.42"/>
  </r>
  <r>
    <s v="E.E. Quito"/>
    <x v="4"/>
    <x v="2"/>
    <s v="Otros"/>
    <n v="0"/>
    <n v="0"/>
    <n v="0"/>
    <n v="0"/>
  </r>
  <r>
    <s v="E.E. Quito"/>
    <x v="4"/>
    <x v="2"/>
    <s v="Otros"/>
    <n v="255"/>
    <n v="43.178980000000003"/>
    <n v="3124.68"/>
    <n v="2997.78"/>
  </r>
  <r>
    <s v="E.E. Quito"/>
    <x v="4"/>
    <x v="2"/>
    <s v="Otros"/>
    <n v="237"/>
    <n v="73.914680000000004"/>
    <n v="5520.55"/>
    <n v="6119.09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4"/>
    <n v="8.2569999999999997"/>
    <n v="580.01"/>
    <n v="636.79"/>
  </r>
  <r>
    <s v="E.E. Quito"/>
    <x v="4"/>
    <x v="2"/>
    <s v="Otros"/>
    <n v="0"/>
    <n v="0"/>
    <n v="0"/>
    <n v="0"/>
  </r>
  <r>
    <s v="E.E. Quito"/>
    <x v="4"/>
    <x v="2"/>
    <s v="Otros"/>
    <n v="10"/>
    <n v="8.96434"/>
    <n v="835.98"/>
    <n v="968.34"/>
  </r>
  <r>
    <s v="E.E. Quito"/>
    <x v="4"/>
    <x v="2"/>
    <s v="Otros"/>
    <n v="28"/>
    <n v="39.789560000000002"/>
    <n v="3607.08"/>
    <n v="3233.79"/>
  </r>
  <r>
    <s v="E.E. Quito"/>
    <x v="4"/>
    <x v="2"/>
    <s v="Otros"/>
    <n v="0"/>
    <n v="0"/>
    <n v="0"/>
    <n v="0"/>
  </r>
  <r>
    <s v="E.E. Quito"/>
    <x v="4"/>
    <x v="2"/>
    <s v="Residencial"/>
    <n v="162302"/>
    <n v="31302.463189999999"/>
    <n v="3562553.46"/>
    <n v="1251165.56"/>
  </r>
  <r>
    <s v="E.E. Quito"/>
    <x v="4"/>
    <x v="2"/>
    <s v="Residencial"/>
    <n v="22"/>
    <n v="1.571"/>
    <n v="232.9"/>
    <n v="321.92"/>
  </r>
  <r>
    <s v="E.E. Quito"/>
    <x v="4"/>
    <x v="2"/>
    <s v="Residencial"/>
    <n v="856824"/>
    <n v="113425.02469000001"/>
    <n v="11665142.289999999"/>
    <n v="5835759.1500000004"/>
  </r>
  <r>
    <s v="E.E. Quito"/>
    <x v="4"/>
    <x v="2"/>
    <s v="Residencial"/>
    <n v="0"/>
    <n v="0"/>
    <n v="0"/>
    <n v="0"/>
  </r>
  <r>
    <s v="E.E. Quito"/>
    <x v="4"/>
    <x v="2"/>
    <s v="Alumbrado Público"/>
    <n v="0"/>
    <n v="0"/>
    <n v="0"/>
    <n v="0"/>
  </r>
  <r>
    <s v="E.E. Quito"/>
    <x v="4"/>
    <x v="2"/>
    <s v="Industrial"/>
    <n v="1550"/>
    <n v="11759.220160000001"/>
    <n v="932475.86"/>
    <n v="1006557.31"/>
  </r>
  <r>
    <s v="E.E. Quito"/>
    <x v="4"/>
    <x v="2"/>
    <s v="Industrial"/>
    <n v="1224"/>
    <n v="1609.0762400000001"/>
    <n v="184695.93"/>
    <n v="175157.37"/>
  </r>
  <r>
    <s v="E.E. Quito"/>
    <x v="4"/>
    <x v="2"/>
    <s v="Industrial"/>
    <n v="9632"/>
    <n v="2687.4338200000002"/>
    <n v="214386.21"/>
    <n v="218346.43"/>
  </r>
  <r>
    <s v="E.E. Quito"/>
    <x v="4"/>
    <x v="2"/>
    <s v="Otros"/>
    <n v="5"/>
    <n v="-2.7505799999999998"/>
    <n v="390.46"/>
    <n v="0"/>
  </r>
  <r>
    <s v="E.E. Quito"/>
    <x v="4"/>
    <x v="2"/>
    <s v="Otros"/>
    <n v="30"/>
    <n v="54.38176"/>
    <n v="4577.29"/>
    <n v="6497.66"/>
  </r>
  <r>
    <s v="E.E. Quito"/>
    <x v="4"/>
    <x v="2"/>
    <s v="Otros"/>
    <n v="685"/>
    <n v="136.51339999999999"/>
    <n v="9518.2199999999993"/>
    <n v="9714.06"/>
  </r>
  <r>
    <s v="E.E. Quito"/>
    <x v="4"/>
    <x v="2"/>
    <s v="Comercial"/>
    <n v="2718"/>
    <n v="16506.526160000001"/>
    <n v="1595420.46"/>
    <n v="1653621.69"/>
  </r>
  <r>
    <s v="E.E. Quito"/>
    <x v="4"/>
    <x v="2"/>
    <s v="Comercial"/>
    <n v="5342"/>
    <n v="7508.3730999999998"/>
    <n v="895605.56"/>
    <n v="868828.51"/>
  </r>
  <r>
    <s v="E.E. Quito"/>
    <x v="4"/>
    <x v="2"/>
    <s v="Comercial"/>
    <n v="126931"/>
    <n v="27804.26944"/>
    <n v="2698114.78"/>
    <n v="2826948.42"/>
  </r>
  <r>
    <s v="E.E. Quito"/>
    <x v="4"/>
    <x v="2"/>
    <s v="Otros"/>
    <n v="23"/>
    <n v="165.08031"/>
    <n v="12547.54"/>
    <n v="15063.24"/>
  </r>
  <r>
    <s v="E.E. Quito"/>
    <x v="4"/>
    <x v="2"/>
    <s v="Otros"/>
    <n v="56"/>
    <n v="95.730119999999999"/>
    <n v="8750.7999999999993"/>
    <n v="7205.07"/>
  </r>
  <r>
    <s v="E.E. Quito"/>
    <x v="4"/>
    <x v="2"/>
    <s v="Otros"/>
    <n v="24"/>
    <n v="192.03601"/>
    <n v="7698.94"/>
    <n v="6874.47"/>
  </r>
  <r>
    <s v="E.E. Quito"/>
    <x v="4"/>
    <x v="2"/>
    <s v="Otros"/>
    <n v="37"/>
    <n v="186.85920999999999"/>
    <n v="12631.29"/>
    <n v="14564.05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1"/>
    <n v="428.4"/>
    <n v="39387.120000000003"/>
    <n v="79570.210000000006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7"/>
    <n v="130.74285"/>
    <n v="7433.44"/>
    <n v="15326.78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4"/>
    <n v="31.443000000000001"/>
    <n v="2526.06"/>
    <n v="0"/>
  </r>
  <r>
    <s v="E.E. Quito"/>
    <x v="4"/>
    <x v="2"/>
    <s v="Industrial"/>
    <n v="0"/>
    <n v="0"/>
    <n v="0"/>
    <n v="0"/>
  </r>
  <r>
    <s v="E.E. Quito"/>
    <x v="4"/>
    <x v="2"/>
    <s v="Industrial"/>
    <n v="7"/>
    <n v="579.09019999999998"/>
    <n v="45764.22"/>
    <n v="45321.05"/>
  </r>
  <r>
    <s v="E.E. Quito"/>
    <x v="4"/>
    <x v="2"/>
    <s v="Industr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35.817880000000002"/>
    <n v="5774.16"/>
    <n v="5814.13"/>
  </r>
  <r>
    <s v="E.E. Quito"/>
    <x v="4"/>
    <x v="2"/>
    <s v="Otros"/>
    <n v="0"/>
    <n v="0"/>
    <n v="0"/>
    <n v="0"/>
  </r>
  <r>
    <s v="E.E. Quito"/>
    <x v="4"/>
    <x v="2"/>
    <s v="Otros"/>
    <n v="107"/>
    <n v="5827.6067700000003"/>
    <n v="418789.17"/>
    <n v="790182.41"/>
  </r>
  <r>
    <s v="E.E. Quito"/>
    <x v="4"/>
    <x v="2"/>
    <s v="Otros"/>
    <n v="1"/>
    <n v="1.3260000000000001"/>
    <n v="124.61"/>
    <n v="124.61"/>
  </r>
  <r>
    <s v="E.E. Quito"/>
    <x v="4"/>
    <x v="2"/>
    <s v="Comercial"/>
    <n v="5"/>
    <n v="579.99573999999996"/>
    <n v="55372.24"/>
    <n v="128639.64"/>
  </r>
  <r>
    <s v="E.E. Quito"/>
    <x v="4"/>
    <x v="2"/>
    <s v="Comercial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18"/>
    <n v="562.80024000000003"/>
    <n v="34958.879999999997"/>
    <n v="113306.22"/>
  </r>
  <r>
    <s v="E.E. Quito"/>
    <x v="4"/>
    <x v="2"/>
    <s v="Otros"/>
    <n v="0"/>
    <n v="0"/>
    <n v="0"/>
    <n v="0"/>
  </r>
  <r>
    <s v="E.E. Quito"/>
    <x v="4"/>
    <x v="2"/>
    <s v="Otros"/>
    <n v="26"/>
    <n v="2666.4744900000001"/>
    <n v="169307.18"/>
    <n v="246620.39"/>
  </r>
  <r>
    <s v="E.E. Quito"/>
    <x v="4"/>
    <x v="2"/>
    <s v="Otros"/>
    <n v="1"/>
    <n v="7.9560000000000006E-2"/>
    <n v="17.420000000000002"/>
    <n v="0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"/>
    <n v="0"/>
    <n v="2.82"/>
    <n v="2.82"/>
  </r>
  <r>
    <s v="E.E. Quito"/>
    <x v="4"/>
    <x v="2"/>
    <s v="Residencial"/>
    <n v="27"/>
    <n v="2.4009999999999998"/>
    <n v="234.93"/>
    <n v="87.01"/>
  </r>
  <r>
    <s v="E.E. Quito"/>
    <x v="4"/>
    <x v="2"/>
    <s v="Otros"/>
    <n v="1"/>
    <n v="4.7637799999999997"/>
    <n v="397.69"/>
    <n v="366.01"/>
  </r>
  <r>
    <s v="E.E. Quito"/>
    <x v="4"/>
    <x v="2"/>
    <s v="Otros"/>
    <n v="5"/>
    <n v="14.832229999999999"/>
    <n v="1373.96"/>
    <n v="603.96"/>
  </r>
  <r>
    <s v="E.E. Quito"/>
    <x v="4"/>
    <x v="2"/>
    <s v="Otros"/>
    <n v="7"/>
    <n v="26.569099999999999"/>
    <n v="2465.09"/>
    <n v="4578.6899999999996"/>
  </r>
  <r>
    <s v="E.E. Quito"/>
    <x v="4"/>
    <x v="2"/>
    <s v="Otros"/>
    <n v="60"/>
    <n v="20.36"/>
    <n v="1806.4"/>
    <n v="2289.91"/>
  </r>
  <r>
    <s v="E.E. Quito"/>
    <x v="4"/>
    <x v="2"/>
    <s v="Otros"/>
    <n v="0"/>
    <n v="0"/>
    <n v="0"/>
    <n v="0"/>
  </r>
  <r>
    <s v="E.E. Quito"/>
    <x v="4"/>
    <x v="2"/>
    <s v="Otros"/>
    <n v="26"/>
    <n v="7.6220999999999997"/>
    <n v="627.70000000000005"/>
    <n v="77.63"/>
  </r>
  <r>
    <s v="E.E. Quito"/>
    <x v="4"/>
    <x v="2"/>
    <s v="Residencial"/>
    <n v="0"/>
    <n v="0"/>
    <n v="0"/>
    <n v="0"/>
  </r>
  <r>
    <s v="E.E. Quito"/>
    <x v="4"/>
    <x v="2"/>
    <s v="Otros"/>
    <n v="12"/>
    <n v="0.55100000000000005"/>
    <n v="56.04"/>
    <n v="15.32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2"/>
    <s v="Otros"/>
    <n v="28"/>
    <n v="146.86546999999999"/>
    <n v="12411.49"/>
    <n v="0"/>
  </r>
  <r>
    <s v="E.E. Quito"/>
    <x v="4"/>
    <x v="2"/>
    <s v="Otros"/>
    <n v="0"/>
    <n v="0"/>
    <n v="0"/>
    <n v="0"/>
  </r>
  <r>
    <s v="E.E. Quito"/>
    <x v="4"/>
    <x v="2"/>
    <s v="Residencial"/>
    <n v="0"/>
    <n v="0"/>
    <n v="0"/>
    <n v="0"/>
  </r>
  <r>
    <s v="E.E. Quito"/>
    <x v="4"/>
    <x v="2"/>
    <s v="Alumbrado Público"/>
    <n v="0"/>
    <n v="0"/>
    <n v="0"/>
    <n v="0"/>
  </r>
  <r>
    <s v="E.E. Quito"/>
    <x v="4"/>
    <x v="2"/>
    <s v="Industrial"/>
    <n v="9"/>
    <n v="75.677899999999994"/>
    <n v="5465.79"/>
    <n v="4525.09"/>
  </r>
  <r>
    <s v="E.E. Quito"/>
    <x v="4"/>
    <x v="2"/>
    <s v="Industrial"/>
    <n v="5"/>
    <n v="1.647"/>
    <n v="297.45999999999998"/>
    <n v="85.95"/>
  </r>
  <r>
    <s v="E.E. Quito"/>
    <x v="4"/>
    <x v="2"/>
    <s v="Industrial"/>
    <n v="23"/>
    <n v="9.4305800000000009"/>
    <n v="791.06"/>
    <n v="1657.65"/>
  </r>
  <r>
    <s v="E.E. Quito"/>
    <x v="4"/>
    <x v="2"/>
    <s v="Otros"/>
    <n v="11"/>
    <n v="9.3324599999999993"/>
    <n v="1243.26"/>
    <n v="1164.33"/>
  </r>
  <r>
    <s v="E.E. Quito"/>
    <x v="4"/>
    <x v="2"/>
    <s v="Otros"/>
    <n v="475"/>
    <n v="3798.50243"/>
    <n v="312095.63"/>
    <n v="550277.22"/>
  </r>
  <r>
    <s v="E.E. Quito"/>
    <x v="4"/>
    <x v="2"/>
    <s v="Otros"/>
    <n v="369"/>
    <n v="406.30655000000002"/>
    <n v="48368.160000000003"/>
    <n v="52458.04"/>
  </r>
  <r>
    <s v="E.E. Quito"/>
    <x v="4"/>
    <x v="2"/>
    <s v="Otros"/>
    <n v="3098"/>
    <n v="1114.84124"/>
    <n v="98367.1"/>
    <n v="91085.59"/>
  </r>
  <r>
    <s v="E.E. Quito"/>
    <x v="4"/>
    <x v="2"/>
    <s v="Otros"/>
    <n v="0"/>
    <n v="0"/>
    <n v="0"/>
    <n v="0"/>
  </r>
  <r>
    <s v="E.E. Quito"/>
    <x v="4"/>
    <x v="2"/>
    <s v="Otros"/>
    <n v="11"/>
    <n v="3.36"/>
    <n v="251.72"/>
    <n v="449.34"/>
  </r>
  <r>
    <s v="E.E. Quito"/>
    <x v="4"/>
    <x v="2"/>
    <s v="Comercial"/>
    <n v="47"/>
    <n v="342.61664999999999"/>
    <n v="31391.35"/>
    <n v="35410.720000000001"/>
  </r>
  <r>
    <s v="E.E. Quito"/>
    <x v="4"/>
    <x v="2"/>
    <s v="Comercial"/>
    <n v="46"/>
    <n v="36.156959999999998"/>
    <n v="4975.8"/>
    <n v="5223.8"/>
  </r>
  <r>
    <s v="E.E. Quito"/>
    <x v="4"/>
    <x v="2"/>
    <s v="Comercial"/>
    <n v="750"/>
    <n v="241.53833"/>
    <n v="23617.83"/>
    <n v="20705.5"/>
  </r>
  <r>
    <s v="E.E. Quito"/>
    <x v="4"/>
    <x v="2"/>
    <s v="Otros"/>
    <n v="70"/>
    <n v="599.73220000000003"/>
    <n v="38310.559999999998"/>
    <n v="49779.39"/>
  </r>
  <r>
    <s v="E.E. Quito"/>
    <x v="4"/>
    <x v="2"/>
    <s v="Otros"/>
    <n v="4"/>
    <n v="3.7570000000000001"/>
    <n v="247.68"/>
    <n v="34.32"/>
  </r>
  <r>
    <s v="E.E. Quito"/>
    <x v="4"/>
    <x v="2"/>
    <s v="Otros"/>
    <n v="9"/>
    <n v="31.52741"/>
    <n v="2271.19"/>
    <n v="1469.61"/>
  </r>
  <r>
    <s v="E.E. Quito"/>
    <x v="4"/>
    <x v="2"/>
    <s v="Otros"/>
    <n v="152"/>
    <n v="86.479879999999994"/>
    <n v="10720.66"/>
    <n v="3556.85"/>
  </r>
  <r>
    <s v="E.E. Quito"/>
    <x v="4"/>
    <x v="2"/>
    <s v="Otros"/>
    <n v="2"/>
    <n v="1.6E-2"/>
    <n v="2.04"/>
    <n v="1.34"/>
  </r>
  <r>
    <s v="E.E. Quito"/>
    <x v="4"/>
    <x v="2"/>
    <s v="Otros"/>
    <n v="91"/>
    <n v="223.17688000000001"/>
    <n v="15956.08"/>
    <n v="43580.160000000003"/>
  </r>
  <r>
    <s v="E.E. Quito"/>
    <x v="4"/>
    <x v="2"/>
    <s v="Otros"/>
    <n v="54"/>
    <n v="35.886060000000001"/>
    <n v="4149.0600000000004"/>
    <n v="7698.57"/>
  </r>
  <r>
    <s v="E.E. Quito"/>
    <x v="4"/>
    <x v="2"/>
    <s v="Otros"/>
    <n v="603"/>
    <n v="127.7851"/>
    <n v="8963.4599999999991"/>
    <n v="15582.25"/>
  </r>
  <r>
    <s v="E.E. Quito"/>
    <x v="4"/>
    <x v="2"/>
    <s v="Otros"/>
    <n v="9"/>
    <n v="9.64"/>
    <n v="1097.83"/>
    <n v="0"/>
  </r>
  <r>
    <s v="E.E. Quito"/>
    <x v="4"/>
    <x v="2"/>
    <s v="Otros"/>
    <n v="59"/>
    <n v="348.14436999999998"/>
    <n v="24068.74"/>
    <n v="28645.22"/>
  </r>
  <r>
    <s v="E.E. Quito"/>
    <x v="4"/>
    <x v="2"/>
    <s v="Otros"/>
    <n v="36"/>
    <n v="50.331740000000003"/>
    <n v="4316.42"/>
    <n v="5702.17"/>
  </r>
  <r>
    <s v="E.E. Quito"/>
    <x v="4"/>
    <x v="2"/>
    <s v="Otros"/>
    <n v="264"/>
    <n v="109.88128"/>
    <n v="7962.06"/>
    <n v="7474.84"/>
  </r>
  <r>
    <s v="E.E. Quito"/>
    <x v="4"/>
    <x v="2"/>
    <s v="Alumbrado Público"/>
    <n v="1"/>
    <n v="22497.733189999999"/>
    <n v="1779263.11"/>
    <n v="1533629.94"/>
  </r>
  <r>
    <s v="E.E. Quito"/>
    <x v="4"/>
    <x v="2"/>
    <s v="Otros"/>
    <n v="0"/>
    <n v="0"/>
    <n v="0"/>
    <n v="0"/>
  </r>
  <r>
    <s v="E.E. Quito"/>
    <x v="4"/>
    <x v="2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3"/>
    <n v="2644.7240000000002"/>
    <n v="203175.8"/>
    <n v="367507.27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1"/>
    <n v="198.50200000000001"/>
    <n v="12564.85"/>
    <n v="12564.85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Industrial"/>
    <n v="340"/>
    <n v="28734.571179999999"/>
    <n v="2366695.0099999998"/>
    <n v="2303959.37"/>
  </r>
  <r>
    <s v="E.E. Quito"/>
    <x v="4"/>
    <x v="3"/>
    <s v="Industrial"/>
    <n v="1"/>
    <n v="1.8900600000000001"/>
    <n v="256.93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5.4197899999999999"/>
    <n v="723.03"/>
    <n v="201.33"/>
  </r>
  <r>
    <s v="E.E. Quito"/>
    <x v="4"/>
    <x v="3"/>
    <s v="Comercial"/>
    <n v="161"/>
    <n v="9657.7598199999993"/>
    <n v="936188.25"/>
    <n v="873801.1"/>
  </r>
  <r>
    <s v="E.E. Quito"/>
    <x v="4"/>
    <x v="3"/>
    <s v="Comercial"/>
    <n v="8"/>
    <n v="5.3883799999999997"/>
    <n v="582.23"/>
    <n v="438.74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0"/>
    <n v="13.814450000000001"/>
    <n v="1492.25"/>
    <n v="1055.1300000000001"/>
  </r>
  <r>
    <s v="E.E. Quito"/>
    <x v="4"/>
    <x v="3"/>
    <s v="Otros"/>
    <n v="304"/>
    <n v="1921.45227"/>
    <n v="164344.91"/>
    <n v="174638.54"/>
  </r>
  <r>
    <s v="E.E. Quito"/>
    <x v="4"/>
    <x v="3"/>
    <s v="Otros"/>
    <n v="2"/>
    <n v="-0.38485000000000003"/>
    <n v="30.63"/>
    <n v="0"/>
  </r>
  <r>
    <s v="E.E. Quito"/>
    <x v="4"/>
    <x v="3"/>
    <s v="Otros"/>
    <n v="1079"/>
    <n v="1284.1522600000001"/>
    <n v="146871.53"/>
    <n v="155630.54"/>
  </r>
  <r>
    <s v="E.E. Quito"/>
    <x v="4"/>
    <x v="3"/>
    <s v="Otros"/>
    <n v="8078"/>
    <n v="1866.29404"/>
    <n v="161982.34"/>
    <n v="164428.39000000001"/>
  </r>
  <r>
    <s v="E.E. Quito"/>
    <x v="4"/>
    <x v="3"/>
    <s v="Otros"/>
    <n v="0"/>
    <n v="0"/>
    <n v="0"/>
    <n v="0"/>
  </r>
  <r>
    <s v="E.E. Quito"/>
    <x v="4"/>
    <x v="3"/>
    <s v="Otros"/>
    <n v="45"/>
    <n v="15.851240000000001"/>
    <n v="1227.99"/>
    <n v="661.61"/>
  </r>
  <r>
    <s v="E.E. Quito"/>
    <x v="4"/>
    <x v="3"/>
    <s v="Otros"/>
    <n v="23"/>
    <n v="0.93459999999999999"/>
    <n v="98.8"/>
    <n v="68.010000000000005"/>
  </r>
  <r>
    <s v="E.E. Quito"/>
    <x v="4"/>
    <x v="3"/>
    <s v="Otros"/>
    <n v="0"/>
    <n v="0"/>
    <n v="0"/>
    <n v="0"/>
  </r>
  <r>
    <s v="E.E. Quito"/>
    <x v="4"/>
    <x v="3"/>
    <s v="Otros"/>
    <n v="258"/>
    <n v="35.42174"/>
    <n v="2493.64"/>
    <n v="3522.65"/>
  </r>
  <r>
    <s v="E.E. Quito"/>
    <x v="4"/>
    <x v="3"/>
    <s v="Otros"/>
    <n v="238"/>
    <n v="72.840440000000001"/>
    <n v="5187.8900000000003"/>
    <n v="5569.17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4"/>
    <n v="8.5231200000000005"/>
    <n v="538.33000000000004"/>
    <n v="306.81"/>
  </r>
  <r>
    <s v="E.E. Quito"/>
    <x v="4"/>
    <x v="3"/>
    <s v="Otros"/>
    <n v="0"/>
    <n v="0"/>
    <n v="0"/>
    <n v="0"/>
  </r>
  <r>
    <s v="E.E. Quito"/>
    <x v="4"/>
    <x v="3"/>
    <s v="Otros"/>
    <n v="9"/>
    <n v="6.1236800000000002"/>
    <n v="614.1"/>
    <n v="589.17999999999995"/>
  </r>
  <r>
    <s v="E.E. Quito"/>
    <x v="4"/>
    <x v="3"/>
    <s v="Otros"/>
    <n v="25"/>
    <n v="28.218"/>
    <n v="2469.27"/>
    <n v="2426.79"/>
  </r>
  <r>
    <s v="E.E. Quito"/>
    <x v="4"/>
    <x v="3"/>
    <s v="Otros"/>
    <n v="0"/>
    <n v="0"/>
    <n v="0"/>
    <n v="0"/>
  </r>
  <r>
    <s v="E.E. Quito"/>
    <x v="4"/>
    <x v="3"/>
    <s v="Residencial"/>
    <n v="162503"/>
    <n v="29858.873309999999"/>
    <n v="2832398.24"/>
    <n v="1103568.46"/>
  </r>
  <r>
    <s v="E.E. Quito"/>
    <x v="4"/>
    <x v="3"/>
    <s v="Residencial"/>
    <n v="22"/>
    <n v="1.6919999999999999"/>
    <n v="249.85"/>
    <n v="188.22"/>
  </r>
  <r>
    <s v="E.E. Quito"/>
    <x v="4"/>
    <x v="3"/>
    <s v="Residencial"/>
    <n v="855036"/>
    <n v="109706.34525"/>
    <n v="10611372.08"/>
    <n v="5222208.17"/>
  </r>
  <r>
    <s v="E.E. Quito"/>
    <x v="4"/>
    <x v="3"/>
    <s v="Residencial"/>
    <n v="0"/>
    <n v="0"/>
    <n v="0"/>
    <n v="0"/>
  </r>
  <r>
    <s v="E.E. Quito"/>
    <x v="4"/>
    <x v="3"/>
    <s v="Alumbrado Público"/>
    <n v="0"/>
    <n v="0"/>
    <n v="0"/>
    <n v="0"/>
  </r>
  <r>
    <s v="E.E. Quito"/>
    <x v="4"/>
    <x v="3"/>
    <s v="Industrial"/>
    <n v="1544"/>
    <n v="11715.08619"/>
    <n v="940766.58"/>
    <n v="845401.33"/>
  </r>
  <r>
    <s v="E.E. Quito"/>
    <x v="4"/>
    <x v="3"/>
    <s v="Industrial"/>
    <n v="1215"/>
    <n v="1524.5745199999999"/>
    <n v="188581.09"/>
    <n v="150465.92000000001"/>
  </r>
  <r>
    <s v="E.E. Quito"/>
    <x v="4"/>
    <x v="3"/>
    <s v="Industrial"/>
    <n v="9645"/>
    <n v="2562.3450600000001"/>
    <n v="203994.93"/>
    <n v="152535.94"/>
  </r>
  <r>
    <s v="E.E. Quito"/>
    <x v="4"/>
    <x v="3"/>
    <s v="Otros"/>
    <n v="5"/>
    <n v="0.252"/>
    <n v="235.35"/>
    <n v="0"/>
  </r>
  <r>
    <s v="E.E. Quito"/>
    <x v="4"/>
    <x v="3"/>
    <s v="Otros"/>
    <n v="29"/>
    <n v="49.559690000000003"/>
    <n v="4135.05"/>
    <n v="3877.37"/>
  </r>
  <r>
    <s v="E.E. Quito"/>
    <x v="4"/>
    <x v="3"/>
    <s v="Otros"/>
    <n v="680"/>
    <n v="118.86803999999999"/>
    <n v="8381.2999999999993"/>
    <n v="8203.0300000000007"/>
  </r>
  <r>
    <s v="E.E. Quito"/>
    <x v="4"/>
    <x v="3"/>
    <s v="Comercial"/>
    <n v="2724"/>
    <n v="16735.654569999999"/>
    <n v="1604699.83"/>
    <n v="1308373.93"/>
  </r>
  <r>
    <s v="E.E. Quito"/>
    <x v="4"/>
    <x v="3"/>
    <s v="Comercial"/>
    <n v="5303"/>
    <n v="6878.0907399999996"/>
    <n v="855226.64"/>
    <n v="728524.96"/>
  </r>
  <r>
    <s v="E.E. Quito"/>
    <x v="4"/>
    <x v="3"/>
    <s v="Comercial"/>
    <n v="126733"/>
    <n v="25714.119910000001"/>
    <n v="2499030.7400000002"/>
    <n v="2049889.36"/>
  </r>
  <r>
    <s v="E.E. Quito"/>
    <x v="4"/>
    <x v="3"/>
    <s v="Otros"/>
    <n v="23"/>
    <n v="171.42841999999999"/>
    <n v="13017.88"/>
    <n v="7978.4"/>
  </r>
  <r>
    <s v="E.E. Quito"/>
    <x v="4"/>
    <x v="3"/>
    <s v="Otros"/>
    <n v="58"/>
    <n v="117.61314"/>
    <n v="11365.45"/>
    <n v="8618.27"/>
  </r>
  <r>
    <s v="E.E. Quito"/>
    <x v="4"/>
    <x v="3"/>
    <s v="Otros"/>
    <n v="23"/>
    <n v="174.34639000000001"/>
    <n v="6992.05"/>
    <n v="6365.59"/>
  </r>
  <r>
    <s v="E.E. Quito"/>
    <x v="4"/>
    <x v="3"/>
    <s v="Otros"/>
    <n v="36"/>
    <n v="196.55377999999999"/>
    <n v="13167.2"/>
    <n v="21232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1"/>
    <n v="437.28"/>
    <n v="40931.339999999997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7"/>
    <n v="115.27459"/>
    <n v="6161.48"/>
    <n v="10770.51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4"/>
    <n v="35.085709999999999"/>
    <n v="2577.81"/>
    <n v="0"/>
  </r>
  <r>
    <s v="E.E. Quito"/>
    <x v="4"/>
    <x v="3"/>
    <s v="Industrial"/>
    <n v="0"/>
    <n v="0"/>
    <n v="0"/>
    <n v="0"/>
  </r>
  <r>
    <s v="E.E. Quito"/>
    <x v="4"/>
    <x v="3"/>
    <s v="Industrial"/>
    <n v="7"/>
    <n v="612.62161000000003"/>
    <n v="49917.22"/>
    <n v="46685.41"/>
  </r>
  <r>
    <s v="E.E. Quito"/>
    <x v="4"/>
    <x v="3"/>
    <s v="Industr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33.4574"/>
    <n v="6033.08"/>
    <n v="6033.08"/>
  </r>
  <r>
    <s v="E.E. Quito"/>
    <x v="4"/>
    <x v="3"/>
    <s v="Otros"/>
    <n v="0"/>
    <n v="0"/>
    <n v="0"/>
    <n v="0"/>
  </r>
  <r>
    <s v="E.E. Quito"/>
    <x v="4"/>
    <x v="3"/>
    <s v="Otros"/>
    <n v="108"/>
    <n v="5931.5176600000004"/>
    <n v="427484.21"/>
    <n v="220587.47"/>
  </r>
  <r>
    <s v="E.E. Quito"/>
    <x v="4"/>
    <x v="3"/>
    <s v="Otros"/>
    <n v="1"/>
    <n v="1.3029999999999999"/>
    <n v="114.78"/>
    <n v="114.78"/>
  </r>
  <r>
    <s v="E.E. Quito"/>
    <x v="4"/>
    <x v="3"/>
    <s v="Comercial"/>
    <n v="5"/>
    <n v="561.44353999999998"/>
    <n v="53810.94"/>
    <n v="34829.72"/>
  </r>
  <r>
    <s v="E.E. Quito"/>
    <x v="4"/>
    <x v="3"/>
    <s v="Comercial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18"/>
    <n v="557.65428999999995"/>
    <n v="34919.33"/>
    <n v="10623.05"/>
  </r>
  <r>
    <s v="E.E. Quito"/>
    <x v="4"/>
    <x v="3"/>
    <s v="Otros"/>
    <n v="0"/>
    <n v="0"/>
    <n v="0"/>
    <n v="0"/>
  </r>
  <r>
    <s v="E.E. Quito"/>
    <x v="4"/>
    <x v="3"/>
    <s v="Otros"/>
    <n v="26"/>
    <n v="2744.62401"/>
    <n v="173594.78"/>
    <n v="116446.6"/>
  </r>
  <r>
    <s v="E.E. Quito"/>
    <x v="4"/>
    <x v="3"/>
    <s v="Otros"/>
    <n v="1"/>
    <n v="8.9760000000000006E-2"/>
    <n v="17.760000000000002"/>
    <n v="0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"/>
    <n v="0"/>
    <n v="2.82"/>
    <n v="8.4600000000000009"/>
  </r>
  <r>
    <s v="E.E. Quito"/>
    <x v="4"/>
    <x v="3"/>
    <s v="Residencial"/>
    <n v="28"/>
    <n v="3.2440000000000002"/>
    <n v="321.13"/>
    <n v="76.78"/>
  </r>
  <r>
    <s v="E.E. Quito"/>
    <x v="4"/>
    <x v="3"/>
    <s v="Otros"/>
    <n v="1"/>
    <n v="4.3716999999999997"/>
    <n v="366.01"/>
    <n v="315.17"/>
  </r>
  <r>
    <s v="E.E. Quito"/>
    <x v="4"/>
    <x v="3"/>
    <s v="Otros"/>
    <n v="5"/>
    <n v="-9.8947699999999994"/>
    <n v="-488.71"/>
    <n v="418.4"/>
  </r>
  <r>
    <s v="E.E. Quito"/>
    <x v="4"/>
    <x v="3"/>
    <s v="Otros"/>
    <n v="8"/>
    <n v="26.028479999999998"/>
    <n v="2340.64"/>
    <n v="1736.75"/>
  </r>
  <r>
    <s v="E.E. Quito"/>
    <x v="4"/>
    <x v="3"/>
    <s v="Otros"/>
    <n v="58"/>
    <n v="19.510000000000002"/>
    <n v="1733.38"/>
    <n v="1666.78"/>
  </r>
  <r>
    <s v="E.E. Quito"/>
    <x v="4"/>
    <x v="3"/>
    <s v="Otros"/>
    <n v="0"/>
    <n v="0"/>
    <n v="0"/>
    <n v="0"/>
  </r>
  <r>
    <s v="E.E. Quito"/>
    <x v="4"/>
    <x v="3"/>
    <s v="Otros"/>
    <n v="24"/>
    <n v="7.3174799999999998"/>
    <n v="590.71"/>
    <n v="931.37"/>
  </r>
  <r>
    <s v="E.E. Quito"/>
    <x v="4"/>
    <x v="3"/>
    <s v="Residencial"/>
    <n v="0"/>
    <n v="0"/>
    <n v="0"/>
    <n v="0"/>
  </r>
  <r>
    <s v="E.E. Quito"/>
    <x v="4"/>
    <x v="3"/>
    <s v="Otros"/>
    <n v="12"/>
    <n v="-2.39"/>
    <n v="-182.24"/>
    <n v="1.48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3"/>
    <s v="Otros"/>
    <n v="28"/>
    <n v="148.22266999999999"/>
    <n v="12449.53"/>
    <n v="0"/>
  </r>
  <r>
    <s v="E.E. Quito"/>
    <x v="4"/>
    <x v="3"/>
    <s v="Otros"/>
    <n v="0"/>
    <n v="0"/>
    <n v="0"/>
    <n v="0"/>
  </r>
  <r>
    <s v="E.E. Quito"/>
    <x v="4"/>
    <x v="3"/>
    <s v="Residencial"/>
    <n v="0"/>
    <n v="0"/>
    <n v="0"/>
    <n v="0"/>
  </r>
  <r>
    <s v="E.E. Quito"/>
    <x v="4"/>
    <x v="3"/>
    <s v="Alumbrado Público"/>
    <n v="0"/>
    <n v="0"/>
    <n v="0"/>
    <n v="0"/>
  </r>
  <r>
    <s v="E.E. Quito"/>
    <x v="4"/>
    <x v="3"/>
    <s v="Industrial"/>
    <n v="9"/>
    <n v="71.33372"/>
    <n v="5457.3"/>
    <n v="4092.2"/>
  </r>
  <r>
    <s v="E.E. Quito"/>
    <x v="4"/>
    <x v="3"/>
    <s v="Industrial"/>
    <n v="5"/>
    <n v="1.131"/>
    <n v="204.17"/>
    <n v="82.03"/>
  </r>
  <r>
    <s v="E.E. Quito"/>
    <x v="4"/>
    <x v="3"/>
    <s v="Industrial"/>
    <n v="24"/>
    <n v="12.37848"/>
    <n v="1055.4100000000001"/>
    <n v="495.56"/>
  </r>
  <r>
    <s v="E.E. Quito"/>
    <x v="4"/>
    <x v="3"/>
    <s v="Otros"/>
    <n v="11"/>
    <n v="8.4396799999999992"/>
    <n v="1215.4000000000001"/>
    <n v="439.96"/>
  </r>
  <r>
    <s v="E.E. Quito"/>
    <x v="4"/>
    <x v="3"/>
    <s v="Otros"/>
    <n v="472"/>
    <n v="3871.8210800000002"/>
    <n v="314953.63"/>
    <n v="211486.66"/>
  </r>
  <r>
    <s v="E.E. Quito"/>
    <x v="4"/>
    <x v="3"/>
    <s v="Otros"/>
    <n v="362"/>
    <n v="372.59728000000001"/>
    <n v="45686.96"/>
    <n v="23806.28"/>
  </r>
  <r>
    <s v="E.E. Quito"/>
    <x v="4"/>
    <x v="3"/>
    <s v="Otros"/>
    <n v="3083"/>
    <n v="1072.5145"/>
    <n v="93847.62"/>
    <n v="41294.85"/>
  </r>
  <r>
    <s v="E.E. Quito"/>
    <x v="4"/>
    <x v="3"/>
    <s v="Otros"/>
    <n v="0"/>
    <n v="0"/>
    <n v="0"/>
    <n v="0"/>
  </r>
  <r>
    <s v="E.E. Quito"/>
    <x v="4"/>
    <x v="3"/>
    <s v="Otros"/>
    <n v="11"/>
    <n v="3.3029999999999999"/>
    <n v="248.75"/>
    <n v="187.4"/>
  </r>
  <r>
    <s v="E.E. Quito"/>
    <x v="4"/>
    <x v="3"/>
    <s v="Comercial"/>
    <n v="47"/>
    <n v="350.22552999999999"/>
    <n v="31864.51"/>
    <n v="28821.759999999998"/>
  </r>
  <r>
    <s v="E.E. Quito"/>
    <x v="4"/>
    <x v="3"/>
    <s v="Comercial"/>
    <n v="49"/>
    <n v="35.997480000000003"/>
    <n v="5080.6899999999996"/>
    <n v="2127.48"/>
  </r>
  <r>
    <s v="E.E. Quito"/>
    <x v="4"/>
    <x v="3"/>
    <s v="Comercial"/>
    <n v="753"/>
    <n v="222.61703"/>
    <n v="21722.49"/>
    <n v="15963.71"/>
  </r>
  <r>
    <s v="E.E. Quito"/>
    <x v="4"/>
    <x v="3"/>
    <s v="Otros"/>
    <n v="70"/>
    <n v="577.99558999999999"/>
    <n v="37359.18"/>
    <n v="30197.24"/>
  </r>
  <r>
    <s v="E.E. Quito"/>
    <x v="4"/>
    <x v="3"/>
    <s v="Otros"/>
    <n v="4"/>
    <n v="3.6819999999999999"/>
    <n v="242.53"/>
    <n v="29.57"/>
  </r>
  <r>
    <s v="E.E. Quito"/>
    <x v="4"/>
    <x v="3"/>
    <s v="Otros"/>
    <n v="9"/>
    <n v="28.944790000000001"/>
    <n v="2120.62"/>
    <n v="1280.22"/>
  </r>
  <r>
    <s v="E.E. Quito"/>
    <x v="4"/>
    <x v="3"/>
    <s v="Otros"/>
    <n v="145"/>
    <n v="82.397620000000003"/>
    <n v="10415.290000000001"/>
    <n v="11978.53"/>
  </r>
  <r>
    <s v="E.E. Quito"/>
    <x v="4"/>
    <x v="3"/>
    <s v="Otros"/>
    <n v="2"/>
    <n v="0.01"/>
    <n v="1.8"/>
    <n v="2.5"/>
  </r>
  <r>
    <s v="E.E. Quito"/>
    <x v="4"/>
    <x v="3"/>
    <s v="Otros"/>
    <n v="91"/>
    <n v="267.22226999999998"/>
    <n v="17336.96"/>
    <n v="15418.22"/>
  </r>
  <r>
    <s v="E.E. Quito"/>
    <x v="4"/>
    <x v="3"/>
    <s v="Otros"/>
    <n v="52"/>
    <n v="5.0330399999999997"/>
    <n v="1741.86"/>
    <n v="2782.75"/>
  </r>
  <r>
    <s v="E.E. Quito"/>
    <x v="4"/>
    <x v="3"/>
    <s v="Otros"/>
    <n v="583"/>
    <n v="99.547399999999996"/>
    <n v="6704.94"/>
    <n v="5966.8"/>
  </r>
  <r>
    <s v="E.E. Quito"/>
    <x v="4"/>
    <x v="3"/>
    <s v="Otros"/>
    <n v="11"/>
    <n v="15.272"/>
    <n v="1622.64"/>
    <n v="0"/>
  </r>
  <r>
    <s v="E.E. Quito"/>
    <x v="4"/>
    <x v="3"/>
    <s v="Otros"/>
    <n v="56"/>
    <n v="357.46888999999999"/>
    <n v="24610.95"/>
    <n v="32004.7"/>
  </r>
  <r>
    <s v="E.E. Quito"/>
    <x v="4"/>
    <x v="3"/>
    <s v="Otros"/>
    <n v="35"/>
    <n v="56.649540000000002"/>
    <n v="4577.8"/>
    <n v="3439.28"/>
  </r>
  <r>
    <s v="E.E. Quito"/>
    <x v="4"/>
    <x v="3"/>
    <s v="Otros"/>
    <n v="264"/>
    <n v="109.98092"/>
    <n v="7925.4"/>
    <n v="6385.32"/>
  </r>
  <r>
    <s v="E.E. Quito"/>
    <x v="4"/>
    <x v="3"/>
    <s v="Alumbrado Público"/>
    <n v="1"/>
    <n v="21709.450130000001"/>
    <n v="1520636.08"/>
    <n v="1196771.19"/>
  </r>
  <r>
    <s v="E.E. Quito"/>
    <x v="4"/>
    <x v="3"/>
    <s v="Otros"/>
    <n v="0"/>
    <n v="0"/>
    <n v="0"/>
    <n v="0"/>
  </r>
  <r>
    <s v="E.E. Quito"/>
    <x v="4"/>
    <x v="3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3"/>
    <n v="2732.4639999999999"/>
    <n v="212433.86"/>
    <n v="386379.25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1"/>
    <n v="206.75800000000001"/>
    <n v="13095.88"/>
    <n v="13095.88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Industrial"/>
    <n v="336"/>
    <n v="28382.55025"/>
    <n v="2389958.7799999998"/>
    <n v="2189584.6"/>
  </r>
  <r>
    <s v="E.E. Quito"/>
    <x v="4"/>
    <x v="4"/>
    <s v="Industrial"/>
    <n v="1"/>
    <n v="2.1287400000000001"/>
    <n v="259.98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3.4175300000000002"/>
    <n v="619.87"/>
    <n v="0"/>
  </r>
  <r>
    <s v="E.E. Quito"/>
    <x v="4"/>
    <x v="4"/>
    <s v="Comercial"/>
    <n v="160"/>
    <n v="9576.4476699999996"/>
    <n v="928629.36"/>
    <n v="853744.44"/>
  </r>
  <r>
    <s v="E.E. Quito"/>
    <x v="4"/>
    <x v="4"/>
    <s v="Comercial"/>
    <n v="7"/>
    <n v="3.7492999999999999"/>
    <n v="584.1"/>
    <n v="108.57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0"/>
    <n v="8.82897"/>
    <n v="1275.1199999999999"/>
    <n v="951.54"/>
  </r>
  <r>
    <s v="E.E. Quito"/>
    <x v="4"/>
    <x v="4"/>
    <s v="Otros"/>
    <n v="300"/>
    <n v="1834.13445"/>
    <n v="157446.12"/>
    <n v="117278.44"/>
  </r>
  <r>
    <s v="E.E. Quito"/>
    <x v="4"/>
    <x v="4"/>
    <s v="Otros"/>
    <n v="2"/>
    <n v="2.5410599999999999"/>
    <n v="274.68"/>
    <n v="149.08000000000001"/>
  </r>
  <r>
    <s v="E.E. Quito"/>
    <x v="4"/>
    <x v="4"/>
    <s v="Otros"/>
    <n v="1085"/>
    <n v="1353.94146"/>
    <n v="160089.76"/>
    <n v="131769.9"/>
  </r>
  <r>
    <s v="E.E. Quito"/>
    <x v="4"/>
    <x v="4"/>
    <s v="Otros"/>
    <n v="8095"/>
    <n v="1908.6796999999999"/>
    <n v="165679.79999999999"/>
    <n v="127987.76"/>
  </r>
  <r>
    <s v="E.E. Quito"/>
    <x v="4"/>
    <x v="4"/>
    <s v="Otros"/>
    <n v="0"/>
    <n v="0"/>
    <n v="0"/>
    <n v="0"/>
  </r>
  <r>
    <s v="E.E. Quito"/>
    <x v="4"/>
    <x v="4"/>
    <s v="Otros"/>
    <n v="43"/>
    <n v="17.229019999999998"/>
    <n v="1356.03"/>
    <n v="699.98"/>
  </r>
  <r>
    <s v="E.E. Quito"/>
    <x v="4"/>
    <x v="4"/>
    <s v="Otros"/>
    <n v="23"/>
    <n v="-3.8583599999999998"/>
    <n v="-327.19"/>
    <n v="138.18"/>
  </r>
  <r>
    <s v="E.E. Quito"/>
    <x v="4"/>
    <x v="4"/>
    <s v="Otros"/>
    <n v="0"/>
    <n v="0"/>
    <n v="0"/>
    <n v="0"/>
  </r>
  <r>
    <s v="E.E. Quito"/>
    <x v="4"/>
    <x v="4"/>
    <s v="Otros"/>
    <n v="258"/>
    <n v="37.317059999999998"/>
    <n v="2710.7"/>
    <n v="2835.83"/>
  </r>
  <r>
    <s v="E.E. Quito"/>
    <x v="4"/>
    <x v="4"/>
    <s v="Otros"/>
    <n v="238"/>
    <n v="70.268979999999999"/>
    <n v="5073.1099999999997"/>
    <n v="4145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4"/>
    <n v="8.1799900000000001"/>
    <n v="526.89"/>
    <n v="378.5"/>
  </r>
  <r>
    <s v="E.E. Quito"/>
    <x v="4"/>
    <x v="4"/>
    <s v="Otros"/>
    <n v="0"/>
    <n v="0"/>
    <n v="0"/>
    <n v="0"/>
  </r>
  <r>
    <s v="E.E. Quito"/>
    <x v="4"/>
    <x v="4"/>
    <s v="Otros"/>
    <n v="10"/>
    <n v="8.4646000000000008"/>
    <n v="812.51"/>
    <n v="580.46"/>
  </r>
  <r>
    <s v="E.E. Quito"/>
    <x v="4"/>
    <x v="4"/>
    <s v="Otros"/>
    <n v="25"/>
    <n v="32.789720000000003"/>
    <n v="2832.22"/>
    <n v="2609.36"/>
  </r>
  <r>
    <s v="E.E. Quito"/>
    <x v="4"/>
    <x v="4"/>
    <s v="Otros"/>
    <n v="0"/>
    <n v="0"/>
    <n v="0"/>
    <n v="0"/>
  </r>
  <r>
    <s v="E.E. Quito"/>
    <x v="4"/>
    <x v="4"/>
    <s v="Residencial"/>
    <n v="162366"/>
    <n v="31042.591260000001"/>
    <n v="2942718.55"/>
    <n v="1244285.1100000001"/>
  </r>
  <r>
    <s v="E.E. Quito"/>
    <x v="4"/>
    <x v="4"/>
    <s v="Residencial"/>
    <n v="21"/>
    <n v="1.7050000000000001"/>
    <n v="248.7"/>
    <n v="207.12"/>
  </r>
  <r>
    <s v="E.E. Quito"/>
    <x v="4"/>
    <x v="4"/>
    <s v="Residencial"/>
    <n v="850977"/>
    <n v="111796.54161"/>
    <n v="10353216.390000001"/>
    <n v="6101563.1900000004"/>
  </r>
  <r>
    <s v="E.E. Quito"/>
    <x v="4"/>
    <x v="4"/>
    <s v="Residencial"/>
    <n v="0"/>
    <n v="0"/>
    <n v="0"/>
    <n v="0"/>
  </r>
  <r>
    <s v="E.E. Quito"/>
    <x v="4"/>
    <x v="4"/>
    <s v="Alumbrado Público"/>
    <n v="0"/>
    <n v="0"/>
    <n v="0"/>
    <n v="0"/>
  </r>
  <r>
    <s v="E.E. Quito"/>
    <x v="4"/>
    <x v="4"/>
    <s v="Industrial"/>
    <n v="1556"/>
    <n v="11456.733099999999"/>
    <n v="921873.64"/>
    <n v="786275.28"/>
  </r>
  <r>
    <s v="E.E. Quito"/>
    <x v="4"/>
    <x v="4"/>
    <s v="Industrial"/>
    <n v="1203"/>
    <n v="1377.35906"/>
    <n v="177849.4"/>
    <n v="105127.48"/>
  </r>
  <r>
    <s v="E.E. Quito"/>
    <x v="4"/>
    <x v="4"/>
    <s v="Industrial"/>
    <n v="9628"/>
    <n v="2613.2111199999999"/>
    <n v="208199.9"/>
    <n v="115318.43"/>
  </r>
  <r>
    <s v="E.E. Quito"/>
    <x v="4"/>
    <x v="4"/>
    <s v="Otros"/>
    <n v="4"/>
    <n v="0.23200000000000001"/>
    <n v="237.72"/>
    <n v="8.49"/>
  </r>
  <r>
    <s v="E.E. Quito"/>
    <x v="4"/>
    <x v="4"/>
    <s v="Otros"/>
    <n v="31"/>
    <n v="49.903060000000004"/>
    <n v="4238.92"/>
    <n v="1562.66"/>
  </r>
  <r>
    <s v="E.E. Quito"/>
    <x v="4"/>
    <x v="4"/>
    <s v="Otros"/>
    <n v="679"/>
    <n v="113.6354"/>
    <n v="8018.52"/>
    <n v="6259.8"/>
  </r>
  <r>
    <s v="E.E. Quito"/>
    <x v="4"/>
    <x v="4"/>
    <s v="Comercial"/>
    <n v="2722"/>
    <n v="16209.306070000001"/>
    <n v="1556309.47"/>
    <n v="1376206.56"/>
  </r>
  <r>
    <s v="E.E. Quito"/>
    <x v="4"/>
    <x v="4"/>
    <s v="Comercial"/>
    <n v="5374"/>
    <n v="7358.7914300000002"/>
    <n v="927994.29"/>
    <n v="577842.86"/>
  </r>
  <r>
    <s v="E.E. Quito"/>
    <x v="4"/>
    <x v="4"/>
    <s v="Comercial"/>
    <n v="126433"/>
    <n v="25760.877929999999"/>
    <n v="2502444.1"/>
    <n v="1502448.54"/>
  </r>
  <r>
    <s v="E.E. Quito"/>
    <x v="4"/>
    <x v="4"/>
    <s v="Otros"/>
    <n v="23"/>
    <n v="181.78613999999999"/>
    <n v="13694.69"/>
    <n v="13398.33"/>
  </r>
  <r>
    <s v="E.E. Quito"/>
    <x v="4"/>
    <x v="4"/>
    <s v="Otros"/>
    <n v="58"/>
    <n v="92.044259999999994"/>
    <n v="9024.86"/>
    <n v="4857.3999999999996"/>
  </r>
  <r>
    <s v="E.E. Quito"/>
    <x v="4"/>
    <x v="4"/>
    <s v="Otros"/>
    <n v="20"/>
    <n v="172.52055999999999"/>
    <n v="6914.82"/>
    <n v="6909.54"/>
  </r>
  <r>
    <s v="E.E. Quito"/>
    <x v="4"/>
    <x v="4"/>
    <s v="Otros"/>
    <n v="36"/>
    <n v="195.36969999999999"/>
    <n v="13145.93"/>
    <n v="14058.87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1"/>
    <n v="419.80799999999999"/>
    <n v="38638.870000000003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7"/>
    <n v="185.17501999999999"/>
    <n v="9067.2000000000007"/>
    <n v="6220.01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3"/>
    <n v="32.801859999999998"/>
    <n v="2372.9499999999998"/>
    <n v="0"/>
  </r>
  <r>
    <s v="E.E. Quito"/>
    <x v="4"/>
    <x v="4"/>
    <s v="Industrial"/>
    <n v="0"/>
    <n v="0"/>
    <n v="0"/>
    <n v="0"/>
  </r>
  <r>
    <s v="E.E. Quito"/>
    <x v="4"/>
    <x v="4"/>
    <s v="Industrial"/>
    <n v="7"/>
    <n v="672.54930000000002"/>
    <n v="53593.14"/>
    <n v="49742.95"/>
  </r>
  <r>
    <s v="E.E. Quito"/>
    <x v="4"/>
    <x v="4"/>
    <s v="Industr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28.60792"/>
    <n v="5053.08"/>
    <n v="509.11"/>
  </r>
  <r>
    <s v="E.E. Quito"/>
    <x v="4"/>
    <x v="4"/>
    <s v="Otros"/>
    <n v="0"/>
    <n v="0"/>
    <n v="0"/>
    <n v="0"/>
  </r>
  <r>
    <s v="E.E. Quito"/>
    <x v="4"/>
    <x v="4"/>
    <s v="Otros"/>
    <n v="107"/>
    <n v="5984.1961199999996"/>
    <n v="430873.06"/>
    <n v="166937.18"/>
  </r>
  <r>
    <s v="E.E. Quito"/>
    <x v="4"/>
    <x v="4"/>
    <s v="Otros"/>
    <n v="1"/>
    <n v="1.1160000000000001"/>
    <n v="106.2"/>
    <n v="106.2"/>
  </r>
  <r>
    <s v="E.E. Quito"/>
    <x v="4"/>
    <x v="4"/>
    <s v="Comercial"/>
    <n v="5"/>
    <n v="517.78116"/>
    <n v="50049.17"/>
    <n v="29266.2"/>
  </r>
  <r>
    <s v="E.E. Quito"/>
    <x v="4"/>
    <x v="4"/>
    <s v="Comercial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18"/>
    <n v="555.89517999999998"/>
    <n v="34841.949999999997"/>
    <n v="417.7"/>
  </r>
  <r>
    <s v="E.E. Quito"/>
    <x v="4"/>
    <x v="4"/>
    <s v="Otros"/>
    <n v="0"/>
    <n v="0"/>
    <n v="0"/>
    <n v="0"/>
  </r>
  <r>
    <s v="E.E. Quito"/>
    <x v="4"/>
    <x v="4"/>
    <s v="Otros"/>
    <n v="26"/>
    <n v="2732.5943200000002"/>
    <n v="172694.42"/>
    <n v="69821.399999999994"/>
  </r>
  <r>
    <s v="E.E. Quito"/>
    <x v="4"/>
    <x v="4"/>
    <s v="Otros"/>
    <n v="1"/>
    <n v="0.11423999999999999"/>
    <n v="18.5"/>
    <n v="0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"/>
    <n v="0"/>
    <n v="2.82"/>
    <n v="1.41"/>
  </r>
  <r>
    <s v="E.E. Quito"/>
    <x v="4"/>
    <x v="4"/>
    <s v="Residencial"/>
    <n v="28"/>
    <n v="4.8970000000000002"/>
    <n v="500.83"/>
    <n v="77.349999999999994"/>
  </r>
  <r>
    <s v="E.E. Quito"/>
    <x v="4"/>
    <x v="4"/>
    <s v="Otros"/>
    <n v="1"/>
    <n v="3.8043"/>
    <n v="315.17"/>
    <n v="448.7"/>
  </r>
  <r>
    <s v="E.E. Quito"/>
    <x v="4"/>
    <x v="4"/>
    <s v="Otros"/>
    <n v="5"/>
    <n v="13.1866"/>
    <n v="1135.8900000000001"/>
    <n v="2313.69"/>
  </r>
  <r>
    <s v="E.E. Quito"/>
    <x v="4"/>
    <x v="4"/>
    <s v="Otros"/>
    <n v="8"/>
    <n v="19.196000000000002"/>
    <n v="1843.34"/>
    <n v="1656.86"/>
  </r>
  <r>
    <s v="E.E. Quito"/>
    <x v="4"/>
    <x v="4"/>
    <s v="Otros"/>
    <n v="58"/>
    <n v="17.818000000000001"/>
    <n v="1585.81"/>
    <n v="1182.55"/>
  </r>
  <r>
    <s v="E.E. Quito"/>
    <x v="4"/>
    <x v="4"/>
    <s v="Otros"/>
    <n v="0"/>
    <n v="0"/>
    <n v="0"/>
    <n v="0"/>
  </r>
  <r>
    <s v="E.E. Quito"/>
    <x v="4"/>
    <x v="4"/>
    <s v="Otros"/>
    <n v="24"/>
    <n v="7.3631399999999996"/>
    <n v="596.16999999999996"/>
    <n v="543.63"/>
  </r>
  <r>
    <s v="E.E. Quito"/>
    <x v="4"/>
    <x v="4"/>
    <s v="Residencial"/>
    <n v="0"/>
    <n v="0"/>
    <n v="0"/>
    <n v="0"/>
  </r>
  <r>
    <s v="E.E. Quito"/>
    <x v="4"/>
    <x v="4"/>
    <s v="Otros"/>
    <n v="11"/>
    <n v="0.52500000000000002"/>
    <n v="53.58"/>
    <n v="16.22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4"/>
    <s v="Otros"/>
    <n v="27"/>
    <n v="144.47479000000001"/>
    <n v="12058.41"/>
    <n v="0"/>
  </r>
  <r>
    <s v="E.E. Quito"/>
    <x v="4"/>
    <x v="4"/>
    <s v="Otros"/>
    <n v="0"/>
    <n v="0"/>
    <n v="0"/>
    <n v="0"/>
  </r>
  <r>
    <s v="E.E. Quito"/>
    <x v="4"/>
    <x v="4"/>
    <s v="Residencial"/>
    <n v="0"/>
    <n v="0"/>
    <n v="0"/>
    <n v="0"/>
  </r>
  <r>
    <s v="E.E. Quito"/>
    <x v="4"/>
    <x v="4"/>
    <s v="Alumbrado Público"/>
    <n v="0"/>
    <n v="0"/>
    <n v="0"/>
    <n v="0"/>
  </r>
  <r>
    <s v="E.E. Quito"/>
    <x v="4"/>
    <x v="4"/>
    <s v="Industrial"/>
    <n v="9"/>
    <n v="82.069419999999994"/>
    <n v="6264.27"/>
    <n v="3743.35"/>
  </r>
  <r>
    <s v="E.E. Quito"/>
    <x v="4"/>
    <x v="4"/>
    <s v="Industrial"/>
    <n v="5"/>
    <n v="0.77900000000000003"/>
    <n v="175.28"/>
    <n v="93.77"/>
  </r>
  <r>
    <s v="E.E. Quito"/>
    <x v="4"/>
    <x v="4"/>
    <s v="Industrial"/>
    <n v="24"/>
    <n v="13.651"/>
    <n v="1181.1099999999999"/>
    <n v="553.26"/>
  </r>
  <r>
    <s v="E.E. Quito"/>
    <x v="4"/>
    <x v="4"/>
    <s v="Otros"/>
    <n v="10"/>
    <n v="4.3541800000000004"/>
    <n v="732.1"/>
    <n v="1055.5"/>
  </r>
  <r>
    <s v="E.E. Quito"/>
    <x v="4"/>
    <x v="4"/>
    <s v="Otros"/>
    <n v="474"/>
    <n v="3902.6109000000001"/>
    <n v="317951.35999999999"/>
    <n v="139037.49"/>
  </r>
  <r>
    <s v="E.E. Quito"/>
    <x v="4"/>
    <x v="4"/>
    <s v="Otros"/>
    <n v="374"/>
    <n v="408.79309999999998"/>
    <n v="49702.57"/>
    <n v="30277.23"/>
  </r>
  <r>
    <s v="E.E. Quito"/>
    <x v="4"/>
    <x v="4"/>
    <s v="Otros"/>
    <n v="3078"/>
    <n v="1071.5219500000001"/>
    <n v="94573.97"/>
    <n v="58254.26"/>
  </r>
  <r>
    <s v="E.E. Quito"/>
    <x v="4"/>
    <x v="4"/>
    <s v="Otros"/>
    <n v="0"/>
    <n v="0"/>
    <n v="0"/>
    <n v="0"/>
  </r>
  <r>
    <s v="E.E. Quito"/>
    <x v="4"/>
    <x v="4"/>
    <s v="Otros"/>
    <n v="11"/>
    <n v="2.827"/>
    <n v="208.36"/>
    <n v="157.01"/>
  </r>
  <r>
    <s v="E.E. Quito"/>
    <x v="4"/>
    <x v="4"/>
    <s v="Comercial"/>
    <n v="47"/>
    <n v="412.24907000000002"/>
    <n v="36567.39"/>
    <n v="28079.97"/>
  </r>
  <r>
    <s v="E.E. Quito"/>
    <x v="4"/>
    <x v="4"/>
    <s v="Comercial"/>
    <n v="48"/>
    <n v="40.051180000000002"/>
    <n v="5644.09"/>
    <n v="2079.61"/>
  </r>
  <r>
    <s v="E.E. Quito"/>
    <x v="4"/>
    <x v="4"/>
    <s v="Comercial"/>
    <n v="755"/>
    <n v="214.04695000000001"/>
    <n v="20976.11"/>
    <n v="10269.040000000001"/>
  </r>
  <r>
    <s v="E.E. Quito"/>
    <x v="4"/>
    <x v="4"/>
    <s v="Otros"/>
    <n v="70"/>
    <n v="574.56174999999996"/>
    <n v="37267.120000000003"/>
    <n v="59993.21"/>
  </r>
  <r>
    <s v="E.E. Quito"/>
    <x v="4"/>
    <x v="4"/>
    <s v="Otros"/>
    <n v="4"/>
    <n v="3.1230000000000002"/>
    <n v="207.64"/>
    <n v="5.41"/>
  </r>
  <r>
    <s v="E.E. Quito"/>
    <x v="4"/>
    <x v="4"/>
    <s v="Otros"/>
    <n v="9"/>
    <n v="-1.4600900000000001"/>
    <n v="318.61"/>
    <n v="2328.3000000000002"/>
  </r>
  <r>
    <s v="E.E. Quito"/>
    <x v="4"/>
    <x v="4"/>
    <s v="Otros"/>
    <n v="147"/>
    <n v="82.643540000000002"/>
    <n v="11328.22"/>
    <n v="11002.53"/>
  </r>
  <r>
    <s v="E.E. Quito"/>
    <x v="4"/>
    <x v="4"/>
    <s v="Otros"/>
    <n v="2"/>
    <n v="8.9999999999999993E-3"/>
    <n v="1.76"/>
    <n v="1.76"/>
  </r>
  <r>
    <s v="E.E. Quito"/>
    <x v="4"/>
    <x v="4"/>
    <s v="Otros"/>
    <n v="90"/>
    <n v="259.58211"/>
    <n v="17066.13"/>
    <n v="4065.53"/>
  </r>
  <r>
    <s v="E.E. Quito"/>
    <x v="4"/>
    <x v="4"/>
    <s v="Otros"/>
    <n v="48"/>
    <n v="24.303999999999998"/>
    <n v="3024.24"/>
    <n v="1399.04"/>
  </r>
  <r>
    <s v="E.E. Quito"/>
    <x v="4"/>
    <x v="4"/>
    <s v="Otros"/>
    <n v="577"/>
    <n v="86.446100000000001"/>
    <n v="5464.98"/>
    <n v="7249.13"/>
  </r>
  <r>
    <s v="E.E. Quito"/>
    <x v="4"/>
    <x v="4"/>
    <s v="Otros"/>
    <n v="10"/>
    <n v="16.423999999999999"/>
    <n v="1738.97"/>
    <n v="0"/>
  </r>
  <r>
    <s v="E.E. Quito"/>
    <x v="4"/>
    <x v="4"/>
    <s v="Otros"/>
    <n v="56"/>
    <n v="349.23048"/>
    <n v="23941.43"/>
    <n v="11069.02"/>
  </r>
  <r>
    <s v="E.E. Quito"/>
    <x v="4"/>
    <x v="4"/>
    <s v="Otros"/>
    <n v="34"/>
    <n v="46.028359999999999"/>
    <n v="4073.63"/>
    <n v="1664.84"/>
  </r>
  <r>
    <s v="E.E. Quito"/>
    <x v="4"/>
    <x v="4"/>
    <s v="Otros"/>
    <n v="268"/>
    <n v="118.08784"/>
    <n v="8661.76"/>
    <n v="4371.84"/>
  </r>
  <r>
    <s v="E.E. Quito"/>
    <x v="4"/>
    <x v="4"/>
    <s v="Alumbrado Público"/>
    <n v="1"/>
    <n v="22378.460910000002"/>
    <n v="1508254.11"/>
    <n v="1208001.3400000001"/>
  </r>
  <r>
    <s v="E.E. Quito"/>
    <x v="4"/>
    <x v="4"/>
    <s v="Otros"/>
    <n v="0"/>
    <n v="0"/>
    <n v="0"/>
    <n v="0"/>
  </r>
  <r>
    <s v="E.E. Quito"/>
    <x v="4"/>
    <x v="4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3"/>
    <n v="2338.9140000000002"/>
    <n v="125929.42"/>
    <n v="302916.90000000002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1"/>
    <n v="198.05799999999999"/>
    <n v="12618.46"/>
    <n v="12618.46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Industrial"/>
    <n v="330"/>
    <n v="26762.288400000001"/>
    <n v="2149761.1800000002"/>
    <n v="2184774.5499999998"/>
  </r>
  <r>
    <s v="E.E. Quito"/>
    <x v="4"/>
    <x v="5"/>
    <s v="Industrial"/>
    <n v="1"/>
    <n v="1.90842"/>
    <n v="105.85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3.00101"/>
    <n v="346.79"/>
    <n v="267.08999999999997"/>
  </r>
  <r>
    <s v="E.E. Quito"/>
    <x v="4"/>
    <x v="5"/>
    <s v="Comercial"/>
    <n v="155"/>
    <n v="8784.1992900000005"/>
    <n v="791599.87"/>
    <n v="851076.93"/>
  </r>
  <r>
    <s v="E.E. Quito"/>
    <x v="4"/>
    <x v="5"/>
    <s v="Comercial"/>
    <n v="8"/>
    <n v="19.015139999999999"/>
    <n v="1939.93"/>
    <n v="9.56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0"/>
    <n v="4.4821"/>
    <n v="889.05"/>
    <n v="631.38"/>
  </r>
  <r>
    <s v="E.E. Quito"/>
    <x v="4"/>
    <x v="5"/>
    <s v="Otros"/>
    <n v="299"/>
    <n v="1783.3736799999999"/>
    <n v="142723.63"/>
    <n v="163781.79999999999"/>
  </r>
  <r>
    <s v="E.E. Quito"/>
    <x v="4"/>
    <x v="5"/>
    <s v="Otros"/>
    <n v="2"/>
    <n v="1.54464"/>
    <n v="-97.62"/>
    <n v="208.64"/>
  </r>
  <r>
    <s v="E.E. Quito"/>
    <x v="4"/>
    <x v="5"/>
    <s v="Otros"/>
    <n v="1090"/>
    <n v="1312.5560399999999"/>
    <n v="147946.23000000001"/>
    <n v="125506.62"/>
  </r>
  <r>
    <s v="E.E. Quito"/>
    <x v="4"/>
    <x v="5"/>
    <s v="Otros"/>
    <n v="8155"/>
    <n v="1837.1076800000001"/>
    <n v="159409.64000000001"/>
    <n v="113823.6"/>
  </r>
  <r>
    <s v="E.E. Quito"/>
    <x v="4"/>
    <x v="5"/>
    <s v="Otros"/>
    <n v="0"/>
    <n v="0"/>
    <n v="0"/>
    <n v="0"/>
  </r>
  <r>
    <s v="E.E. Quito"/>
    <x v="4"/>
    <x v="5"/>
    <s v="Otros"/>
    <n v="46"/>
    <n v="16.35624"/>
    <n v="1274.5"/>
    <n v="714.13"/>
  </r>
  <r>
    <s v="E.E. Quito"/>
    <x v="4"/>
    <x v="5"/>
    <s v="Otros"/>
    <n v="23"/>
    <n v="0.80732000000000004"/>
    <n v="86.45"/>
    <n v="10.49"/>
  </r>
  <r>
    <s v="E.E. Quito"/>
    <x v="4"/>
    <x v="5"/>
    <s v="Otros"/>
    <n v="0"/>
    <n v="0"/>
    <n v="0"/>
    <n v="0"/>
  </r>
  <r>
    <s v="E.E. Quito"/>
    <x v="4"/>
    <x v="5"/>
    <s v="Otros"/>
    <n v="262"/>
    <n v="47.657580000000003"/>
    <n v="3655"/>
    <n v="2126.7199999999998"/>
  </r>
  <r>
    <s v="E.E. Quito"/>
    <x v="4"/>
    <x v="5"/>
    <s v="Otros"/>
    <n v="248"/>
    <n v="72.657740000000004"/>
    <n v="5253.09"/>
    <n v="3672.77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4"/>
    <n v="8.18703"/>
    <n v="424.78"/>
    <n v="1226.1500000000001"/>
  </r>
  <r>
    <s v="E.E. Quito"/>
    <x v="4"/>
    <x v="5"/>
    <s v="Otros"/>
    <n v="0"/>
    <n v="0"/>
    <n v="0"/>
    <n v="0"/>
  </r>
  <r>
    <s v="E.E. Quito"/>
    <x v="4"/>
    <x v="5"/>
    <s v="Otros"/>
    <n v="10"/>
    <n v="6.29556"/>
    <n v="600.46"/>
    <n v="589.37"/>
  </r>
  <r>
    <s v="E.E. Quito"/>
    <x v="4"/>
    <x v="5"/>
    <s v="Otros"/>
    <n v="28"/>
    <n v="30.125240000000002"/>
    <n v="2662.19"/>
    <n v="1747.1"/>
  </r>
  <r>
    <s v="E.E. Quito"/>
    <x v="4"/>
    <x v="5"/>
    <s v="Otros"/>
    <n v="0"/>
    <n v="0"/>
    <n v="0"/>
    <n v="0"/>
  </r>
  <r>
    <s v="E.E. Quito"/>
    <x v="4"/>
    <x v="5"/>
    <s v="Residencial"/>
    <n v="163163"/>
    <n v="31702.580709999998"/>
    <n v="3001700.34"/>
    <n v="887529.39"/>
  </r>
  <r>
    <s v="E.E. Quito"/>
    <x v="4"/>
    <x v="5"/>
    <s v="Residencial"/>
    <n v="23"/>
    <n v="-6.702"/>
    <n v="-830.21"/>
    <n v="130.35"/>
  </r>
  <r>
    <s v="E.E. Quito"/>
    <x v="4"/>
    <x v="5"/>
    <s v="Residencial"/>
    <n v="854380"/>
    <n v="115922.30437"/>
    <n v="11420846.85"/>
    <n v="5004726.78"/>
  </r>
  <r>
    <s v="E.E. Quito"/>
    <x v="4"/>
    <x v="5"/>
    <s v="Residencial"/>
    <n v="0"/>
    <n v="0"/>
    <n v="0"/>
    <n v="0"/>
  </r>
  <r>
    <s v="E.E. Quito"/>
    <x v="4"/>
    <x v="5"/>
    <s v="Alumbrado Público"/>
    <n v="0"/>
    <n v="0"/>
    <n v="0"/>
    <n v="0"/>
  </r>
  <r>
    <s v="E.E. Quito"/>
    <x v="4"/>
    <x v="5"/>
    <s v="Industrial"/>
    <n v="1555"/>
    <n v="10789.02752"/>
    <n v="814490.14"/>
    <n v="808044.46"/>
  </r>
  <r>
    <s v="E.E. Quito"/>
    <x v="4"/>
    <x v="5"/>
    <s v="Industrial"/>
    <n v="1258"/>
    <n v="1344.13201"/>
    <n v="128919.84"/>
    <n v="90784.19"/>
  </r>
  <r>
    <s v="E.E. Quito"/>
    <x v="4"/>
    <x v="5"/>
    <s v="Industrial"/>
    <n v="9718"/>
    <n v="2491.8216900000002"/>
    <n v="197930.77"/>
    <n v="84283.5"/>
  </r>
  <r>
    <s v="E.E. Quito"/>
    <x v="4"/>
    <x v="5"/>
    <s v="Otros"/>
    <n v="6"/>
    <n v="1.85"/>
    <n v="151.77000000000001"/>
    <n v="30.49"/>
  </r>
  <r>
    <s v="E.E. Quito"/>
    <x v="4"/>
    <x v="5"/>
    <s v="Otros"/>
    <n v="33"/>
    <n v="53.43806"/>
    <n v="3604.7"/>
    <n v="3742.28"/>
  </r>
  <r>
    <s v="E.E. Quito"/>
    <x v="4"/>
    <x v="5"/>
    <s v="Otros"/>
    <n v="693"/>
    <n v="134.89789999999999"/>
    <n v="9986.9500000000007"/>
    <n v="5337.56"/>
  </r>
  <r>
    <s v="E.E. Quito"/>
    <x v="4"/>
    <x v="5"/>
    <s v="Comercial"/>
    <n v="2722"/>
    <n v="15279.425929999999"/>
    <n v="1380153.11"/>
    <n v="1482900.53"/>
  </r>
  <r>
    <s v="E.E. Quito"/>
    <x v="4"/>
    <x v="5"/>
    <s v="Comercial"/>
    <n v="5527"/>
    <n v="6373.4056499999997"/>
    <n v="630742.78"/>
    <n v="440779.85"/>
  </r>
  <r>
    <s v="E.E. Quito"/>
    <x v="4"/>
    <x v="5"/>
    <s v="Comercial"/>
    <n v="127735"/>
    <n v="23904.761709999999"/>
    <n v="2328829.9900000002"/>
    <n v="1221981.69"/>
  </r>
  <r>
    <s v="E.E. Quito"/>
    <x v="4"/>
    <x v="5"/>
    <s v="Otros"/>
    <n v="23"/>
    <n v="131.73274000000001"/>
    <n v="9371.89"/>
    <n v="6844.39"/>
  </r>
  <r>
    <s v="E.E. Quito"/>
    <x v="4"/>
    <x v="5"/>
    <s v="Otros"/>
    <n v="62"/>
    <n v="79.649479999999997"/>
    <n v="7929.21"/>
    <n v="5404.6"/>
  </r>
  <r>
    <s v="E.E. Quito"/>
    <x v="4"/>
    <x v="5"/>
    <s v="Otros"/>
    <n v="26"/>
    <n v="107.46187"/>
    <n v="4316.6499999999996"/>
    <n v="3396.88"/>
  </r>
  <r>
    <s v="E.E. Quito"/>
    <x v="4"/>
    <x v="5"/>
    <s v="Otros"/>
    <n v="36"/>
    <n v="200.43482"/>
    <n v="12616.05"/>
    <n v="8646.11"/>
  </r>
  <r>
    <s v="E.E. Quito"/>
    <x v="4"/>
    <x v="5"/>
    <s v="Otros"/>
    <n v="0"/>
    <n v="0"/>
    <n v="0"/>
    <n v="0"/>
  </r>
  <r>
    <s v="E.E. Quito"/>
    <x v="4"/>
    <x v="5"/>
    <s v="Otros"/>
    <n v="1"/>
    <n v="-0.96899999999999997"/>
    <n v="-156.25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1"/>
    <n v="416.928"/>
    <n v="38394.910000000003"/>
    <n v="78305.05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6"/>
    <n v="95.962450000000004"/>
    <n v="3419.24"/>
    <n v="16360.84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3"/>
    <n v="29.630690000000001"/>
    <n v="1670.31"/>
    <n v="0"/>
  </r>
  <r>
    <s v="E.E. Quito"/>
    <x v="4"/>
    <x v="5"/>
    <s v="Industrial"/>
    <n v="0"/>
    <n v="0"/>
    <n v="0"/>
    <n v="0"/>
  </r>
  <r>
    <s v="E.E. Quito"/>
    <x v="4"/>
    <x v="5"/>
    <s v="Industrial"/>
    <n v="7"/>
    <n v="543.35550999999998"/>
    <n v="44046.75"/>
    <n v="41238.15"/>
  </r>
  <r>
    <s v="E.E. Quito"/>
    <x v="4"/>
    <x v="5"/>
    <s v="Industr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25.336510000000001"/>
    <n v="643.05999999999995"/>
    <n v="5284.61"/>
  </r>
  <r>
    <s v="E.E. Quito"/>
    <x v="4"/>
    <x v="5"/>
    <s v="Otros"/>
    <n v="0"/>
    <n v="0"/>
    <n v="0"/>
    <n v="0"/>
  </r>
  <r>
    <s v="E.E. Quito"/>
    <x v="4"/>
    <x v="5"/>
    <s v="Otros"/>
    <n v="107"/>
    <n v="5461.5300900000002"/>
    <n v="368230.48"/>
    <n v="469761.62"/>
  </r>
  <r>
    <s v="E.E. Quito"/>
    <x v="4"/>
    <x v="5"/>
    <s v="Otros"/>
    <n v="1"/>
    <n v="1.341"/>
    <n v="121.5"/>
    <n v="220.56"/>
  </r>
  <r>
    <s v="E.E. Quito"/>
    <x v="4"/>
    <x v="5"/>
    <s v="Comercial"/>
    <n v="5"/>
    <n v="535.80372"/>
    <n v="51315.87"/>
    <n v="44905.97"/>
  </r>
  <r>
    <s v="E.E. Quito"/>
    <x v="4"/>
    <x v="5"/>
    <s v="Comercial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18"/>
    <n v="527.66443000000004"/>
    <n v="27683.72"/>
    <n v="0"/>
  </r>
  <r>
    <s v="E.E. Quito"/>
    <x v="4"/>
    <x v="5"/>
    <s v="Otros"/>
    <n v="0"/>
    <n v="0"/>
    <n v="0"/>
    <n v="0"/>
  </r>
  <r>
    <s v="E.E. Quito"/>
    <x v="4"/>
    <x v="5"/>
    <s v="Otros"/>
    <n v="26"/>
    <n v="2602.7312099999999"/>
    <n v="164807.64000000001"/>
    <n v="135830.60999999999"/>
  </r>
  <r>
    <s v="E.E. Quito"/>
    <x v="4"/>
    <x v="5"/>
    <s v="Otros"/>
    <n v="1"/>
    <n v="-1.2189000000000001"/>
    <n v="-84.96"/>
    <n v="46.23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"/>
    <n v="0"/>
    <n v="2.62"/>
    <n v="0"/>
  </r>
  <r>
    <s v="E.E. Quito"/>
    <x v="4"/>
    <x v="5"/>
    <s v="Residencial"/>
    <n v="29"/>
    <n v="1.8340000000000001"/>
    <n v="188.7"/>
    <n v="43.73"/>
  </r>
  <r>
    <s v="E.E. Quito"/>
    <x v="4"/>
    <x v="5"/>
    <s v="Otros"/>
    <n v="1"/>
    <n v="5.3497199999999996"/>
    <n v="448.7"/>
    <n v="304.89999999999998"/>
  </r>
  <r>
    <s v="E.E. Quito"/>
    <x v="4"/>
    <x v="5"/>
    <s v="Otros"/>
    <n v="5"/>
    <n v="28.019590000000001"/>
    <n v="1906.18"/>
    <n v="636.85"/>
  </r>
  <r>
    <s v="E.E. Quito"/>
    <x v="4"/>
    <x v="5"/>
    <s v="Otros"/>
    <n v="9"/>
    <n v="27.93102"/>
    <n v="2179.1"/>
    <n v="5.3"/>
  </r>
  <r>
    <s v="E.E. Quito"/>
    <x v="4"/>
    <x v="5"/>
    <s v="Otros"/>
    <n v="57"/>
    <n v="14.231"/>
    <n v="1246.99"/>
    <n v="933.5"/>
  </r>
  <r>
    <s v="E.E. Quito"/>
    <x v="4"/>
    <x v="5"/>
    <s v="Otros"/>
    <n v="0"/>
    <n v="0"/>
    <n v="0"/>
    <n v="0"/>
  </r>
  <r>
    <s v="E.E. Quito"/>
    <x v="4"/>
    <x v="5"/>
    <s v="Otros"/>
    <n v="27"/>
    <n v="6.8237800000000002"/>
    <n v="560.30999999999995"/>
    <n v="1134.43"/>
  </r>
  <r>
    <s v="E.E. Quito"/>
    <x v="4"/>
    <x v="5"/>
    <s v="Residencial"/>
    <n v="0"/>
    <n v="0"/>
    <n v="0"/>
    <n v="0"/>
  </r>
  <r>
    <s v="E.E. Quito"/>
    <x v="4"/>
    <x v="5"/>
    <s v="Otros"/>
    <n v="12"/>
    <n v="0.90600000000000003"/>
    <n v="88.26"/>
    <n v="24.18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5"/>
    <s v="Otros"/>
    <n v="27"/>
    <n v="154.3484"/>
    <n v="12039.5"/>
    <n v="0"/>
  </r>
  <r>
    <s v="E.E. Quito"/>
    <x v="4"/>
    <x v="5"/>
    <s v="Otros"/>
    <n v="0"/>
    <n v="0"/>
    <n v="0"/>
    <n v="0"/>
  </r>
  <r>
    <s v="E.E. Quito"/>
    <x v="4"/>
    <x v="5"/>
    <s v="Residencial"/>
    <n v="0"/>
    <n v="0"/>
    <n v="0"/>
    <n v="0"/>
  </r>
  <r>
    <s v="E.E. Quito"/>
    <x v="4"/>
    <x v="5"/>
    <s v="Alumbrado Público"/>
    <n v="0"/>
    <n v="0"/>
    <n v="0"/>
    <n v="0"/>
  </r>
  <r>
    <s v="E.E. Quito"/>
    <x v="4"/>
    <x v="5"/>
    <s v="Industrial"/>
    <n v="9"/>
    <n v="71.273290000000003"/>
    <n v="5415.59"/>
    <n v="6615.28"/>
  </r>
  <r>
    <s v="E.E. Quito"/>
    <x v="4"/>
    <x v="5"/>
    <s v="Industrial"/>
    <n v="5"/>
    <n v="1.0089999999999999"/>
    <n v="-34.49"/>
    <n v="0"/>
  </r>
  <r>
    <s v="E.E. Quito"/>
    <x v="4"/>
    <x v="5"/>
    <s v="Industrial"/>
    <n v="24"/>
    <n v="15.276719999999999"/>
    <n v="1354.23"/>
    <n v="364.81"/>
  </r>
  <r>
    <s v="E.E. Quito"/>
    <x v="4"/>
    <x v="5"/>
    <s v="Otros"/>
    <n v="11"/>
    <n v="5.9788399999999999"/>
    <n v="730.97"/>
    <n v="1761.34"/>
  </r>
  <r>
    <s v="E.E. Quito"/>
    <x v="4"/>
    <x v="5"/>
    <s v="Otros"/>
    <n v="472"/>
    <n v="3684.8729699999999"/>
    <n v="278508.42"/>
    <n v="299813.58"/>
  </r>
  <r>
    <s v="E.E. Quito"/>
    <x v="4"/>
    <x v="5"/>
    <s v="Otros"/>
    <n v="384"/>
    <n v="380.67858000000001"/>
    <n v="41391.269999999997"/>
    <n v="32446.03"/>
  </r>
  <r>
    <s v="E.E. Quito"/>
    <x v="4"/>
    <x v="5"/>
    <s v="Otros"/>
    <n v="3195"/>
    <n v="1090.3091400000001"/>
    <n v="96242.7"/>
    <n v="88763.48"/>
  </r>
  <r>
    <s v="E.E. Quito"/>
    <x v="4"/>
    <x v="5"/>
    <s v="Otros"/>
    <n v="0"/>
    <n v="0"/>
    <n v="0"/>
    <n v="0"/>
  </r>
  <r>
    <s v="E.E. Quito"/>
    <x v="4"/>
    <x v="5"/>
    <s v="Otros"/>
    <n v="12"/>
    <n v="2.9169999999999998"/>
    <n v="220.56"/>
    <n v="342.74"/>
  </r>
  <r>
    <s v="E.E. Quito"/>
    <x v="4"/>
    <x v="5"/>
    <s v="Comercial"/>
    <n v="48"/>
    <n v="313.85178999999999"/>
    <n v="27539.599999999999"/>
    <n v="38649.86"/>
  </r>
  <r>
    <s v="E.E. Quito"/>
    <x v="4"/>
    <x v="5"/>
    <s v="Comercial"/>
    <n v="49"/>
    <n v="35.15898"/>
    <n v="4493.32"/>
    <n v="2645.01"/>
  </r>
  <r>
    <s v="E.E. Quito"/>
    <x v="4"/>
    <x v="5"/>
    <s v="Comercial"/>
    <n v="767"/>
    <n v="205.32504"/>
    <n v="20172.099999999999"/>
    <n v="15341.35"/>
  </r>
  <r>
    <s v="E.E. Quito"/>
    <x v="4"/>
    <x v="5"/>
    <s v="Otros"/>
    <n v="70"/>
    <n v="510.05572000000001"/>
    <n v="32666.23"/>
    <n v="79508"/>
  </r>
  <r>
    <s v="E.E. Quito"/>
    <x v="4"/>
    <x v="5"/>
    <s v="Otros"/>
    <n v="4"/>
    <n v="2.137"/>
    <n v="143.07"/>
    <n v="1.47"/>
  </r>
  <r>
    <s v="E.E. Quito"/>
    <x v="4"/>
    <x v="5"/>
    <s v="Otros"/>
    <n v="9"/>
    <n v="25.380780000000001"/>
    <n v="1614.44"/>
    <n v="4629.79"/>
  </r>
  <r>
    <s v="E.E. Quito"/>
    <x v="4"/>
    <x v="5"/>
    <s v="Otros"/>
    <n v="165"/>
    <n v="93.986009999999993"/>
    <n v="9857.0300000000007"/>
    <n v="25630.53"/>
  </r>
  <r>
    <s v="E.E. Quito"/>
    <x v="4"/>
    <x v="5"/>
    <s v="Otros"/>
    <n v="2"/>
    <n v="8.9999999999999993E-3"/>
    <n v="1.76"/>
    <n v="1.06"/>
  </r>
  <r>
    <s v="E.E. Quito"/>
    <x v="4"/>
    <x v="5"/>
    <s v="Otros"/>
    <n v="90"/>
    <n v="276.44668000000001"/>
    <n v="13888.18"/>
    <n v="4607.87"/>
  </r>
  <r>
    <s v="E.E. Quito"/>
    <x v="4"/>
    <x v="5"/>
    <s v="Otros"/>
    <n v="59"/>
    <n v="14.736840000000001"/>
    <n v="1409.67"/>
    <n v="4623.1400000000003"/>
  </r>
  <r>
    <s v="E.E. Quito"/>
    <x v="4"/>
    <x v="5"/>
    <s v="Otros"/>
    <n v="625"/>
    <n v="110.0667"/>
    <n v="7532.87"/>
    <n v="13001.95"/>
  </r>
  <r>
    <s v="E.E. Quito"/>
    <x v="4"/>
    <x v="5"/>
    <s v="Otros"/>
    <n v="11"/>
    <n v="15.481"/>
    <n v="1522.12"/>
    <n v="0"/>
  </r>
  <r>
    <s v="E.E. Quito"/>
    <x v="4"/>
    <x v="5"/>
    <s v="Otros"/>
    <n v="56"/>
    <n v="337.90404000000001"/>
    <n v="22885.29"/>
    <n v="13673.03"/>
  </r>
  <r>
    <s v="E.E. Quito"/>
    <x v="4"/>
    <x v="5"/>
    <s v="Otros"/>
    <n v="35"/>
    <n v="49.473739999999999"/>
    <n v="3938.91"/>
    <n v="2092.9899999999998"/>
  </r>
  <r>
    <s v="E.E. Quito"/>
    <x v="4"/>
    <x v="5"/>
    <s v="Otros"/>
    <n v="270"/>
    <n v="119.46138000000001"/>
    <n v="8827.49"/>
    <n v="4938.42"/>
  </r>
  <r>
    <s v="E.E. Quito"/>
    <x v="4"/>
    <x v="5"/>
    <s v="Alumbrado Público"/>
    <n v="1"/>
    <n v="22314.371719999999"/>
    <n v="1508408.54"/>
    <n v="1484146.64"/>
  </r>
  <r>
    <s v="E.E. Quito"/>
    <x v="4"/>
    <x v="5"/>
    <s v="Otros"/>
    <n v="0"/>
    <n v="0"/>
    <n v="0"/>
    <n v="0"/>
  </r>
  <r>
    <s v="E.E. Quito"/>
    <x v="4"/>
    <x v="5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3"/>
    <n v="1191.8620000000001"/>
    <n v="136919.24"/>
    <n v="317258.8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"/>
    <n v="189.852"/>
    <n v="11941.18"/>
    <n v="11941.18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Industrial"/>
    <n v="330"/>
    <n v="25353.48689"/>
    <n v="2114810.94"/>
    <n v="2016722.91"/>
  </r>
  <r>
    <s v="E.E. Quito"/>
    <x v="4"/>
    <x v="6"/>
    <s v="Industrial"/>
    <n v="1"/>
    <n v="-1.3484400000000001"/>
    <n v="-82.26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"/>
    <n v="0.46517999999999998"/>
    <n v="133.65"/>
    <n v="133.34"/>
  </r>
  <r>
    <s v="E.E. Quito"/>
    <x v="4"/>
    <x v="6"/>
    <s v="Comercial"/>
    <n v="156"/>
    <n v="9751.1988600000004"/>
    <n v="959195.43"/>
    <n v="840256.59"/>
  </r>
  <r>
    <s v="E.E. Quito"/>
    <x v="4"/>
    <x v="6"/>
    <s v="Comercial"/>
    <n v="9"/>
    <n v="-6.3891200000000001"/>
    <n v="-94.03"/>
    <n v="1442.5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0"/>
    <n v="1.19686"/>
    <n v="534.16999999999996"/>
    <n v="97.66"/>
  </r>
  <r>
    <s v="E.E. Quito"/>
    <x v="4"/>
    <x v="6"/>
    <s v="Otros"/>
    <n v="298"/>
    <n v="2270.0828099999999"/>
    <n v="190516.34"/>
    <n v="177454.41"/>
  </r>
  <r>
    <s v="E.E. Quito"/>
    <x v="4"/>
    <x v="6"/>
    <s v="Otros"/>
    <n v="2"/>
    <n v="2.8029199999999999"/>
    <n v="372.75"/>
    <n v="283.87"/>
  </r>
  <r>
    <s v="E.E. Quito"/>
    <x v="4"/>
    <x v="6"/>
    <s v="Otros"/>
    <n v="1089"/>
    <n v="736.80766000000006"/>
    <n v="112049.83"/>
    <n v="131172.73000000001"/>
  </r>
  <r>
    <s v="E.E. Quito"/>
    <x v="4"/>
    <x v="6"/>
    <s v="Otros"/>
    <n v="8103"/>
    <n v="1044.1107099999999"/>
    <n v="90810.4"/>
    <n v="133405.78"/>
  </r>
  <r>
    <s v="E.E. Quito"/>
    <x v="4"/>
    <x v="6"/>
    <s v="Otros"/>
    <n v="0"/>
    <n v="0"/>
    <n v="0"/>
    <n v="0"/>
  </r>
  <r>
    <s v="E.E. Quito"/>
    <x v="4"/>
    <x v="6"/>
    <s v="Otros"/>
    <n v="46"/>
    <n v="15.486890000000001"/>
    <n v="1217.3499999999999"/>
    <n v="1024.1300000000001"/>
  </r>
  <r>
    <s v="E.E. Quito"/>
    <x v="4"/>
    <x v="6"/>
    <s v="Otros"/>
    <n v="21"/>
    <n v="-10.068059999999999"/>
    <n v="-878.15"/>
    <n v="137.09"/>
  </r>
  <r>
    <s v="E.E. Quito"/>
    <x v="4"/>
    <x v="6"/>
    <s v="Otros"/>
    <n v="0"/>
    <n v="0"/>
    <n v="0"/>
    <n v="0"/>
  </r>
  <r>
    <s v="E.E. Quito"/>
    <x v="4"/>
    <x v="6"/>
    <s v="Otros"/>
    <n v="261"/>
    <n v="27.783580000000001"/>
    <n v="2192.23"/>
    <n v="2946.93"/>
  </r>
  <r>
    <s v="E.E. Quito"/>
    <x v="4"/>
    <x v="6"/>
    <s v="Otros"/>
    <n v="248"/>
    <n v="48.893210000000003"/>
    <n v="3369.93"/>
    <n v="3913.41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4"/>
    <n v="22.645330000000001"/>
    <n v="1412.33"/>
    <n v="104.45"/>
  </r>
  <r>
    <s v="E.E. Quito"/>
    <x v="4"/>
    <x v="6"/>
    <s v="Otros"/>
    <n v="0"/>
    <n v="0"/>
    <n v="0"/>
    <n v="0"/>
  </r>
  <r>
    <s v="E.E. Quito"/>
    <x v="4"/>
    <x v="6"/>
    <s v="Otros"/>
    <n v="10"/>
    <n v="2.3033199999999998"/>
    <n v="446.09"/>
    <n v="185.75"/>
  </r>
  <r>
    <s v="E.E. Quito"/>
    <x v="4"/>
    <x v="6"/>
    <s v="Otros"/>
    <n v="28"/>
    <n v="24.89978"/>
    <n v="2485.27"/>
    <n v="2744.82"/>
  </r>
  <r>
    <s v="E.E. Quito"/>
    <x v="4"/>
    <x v="6"/>
    <s v="Otros"/>
    <n v="0"/>
    <n v="0"/>
    <n v="0"/>
    <n v="0"/>
  </r>
  <r>
    <s v="E.E. Quito"/>
    <x v="4"/>
    <x v="6"/>
    <s v="Residencial"/>
    <n v="162437"/>
    <n v="36548.272530000002"/>
    <n v="3505490.05"/>
    <n v="1197940.33"/>
  </r>
  <r>
    <s v="E.E. Quito"/>
    <x v="4"/>
    <x v="6"/>
    <s v="Residencial"/>
    <n v="24"/>
    <n v="4.2859999999999996"/>
    <n v="584.6"/>
    <n v="649.97"/>
  </r>
  <r>
    <s v="E.E. Quito"/>
    <x v="4"/>
    <x v="6"/>
    <s v="Residencial"/>
    <n v="845461"/>
    <n v="120105.63343"/>
    <n v="11502871.84"/>
    <n v="6534961.7199999997"/>
  </r>
  <r>
    <s v="E.E. Quito"/>
    <x v="4"/>
    <x v="6"/>
    <s v="Residencial"/>
    <n v="0"/>
    <n v="0"/>
    <n v="0"/>
    <n v="0"/>
  </r>
  <r>
    <s v="E.E. Quito"/>
    <x v="4"/>
    <x v="6"/>
    <s v="Alumbrado Público"/>
    <n v="0"/>
    <n v="0"/>
    <n v="0"/>
    <n v="0"/>
  </r>
  <r>
    <s v="E.E. Quito"/>
    <x v="4"/>
    <x v="6"/>
    <s v="Industrial"/>
    <n v="1561"/>
    <n v="13990.765020000001"/>
    <n v="1095186.45"/>
    <n v="714356.03"/>
  </r>
  <r>
    <s v="E.E. Quito"/>
    <x v="4"/>
    <x v="6"/>
    <s v="Industrial"/>
    <n v="1257"/>
    <n v="430.87248"/>
    <n v="102108.4"/>
    <n v="118681.41"/>
  </r>
  <r>
    <s v="E.E. Quito"/>
    <x v="4"/>
    <x v="6"/>
    <s v="Industrial"/>
    <n v="9678"/>
    <n v="713.44852000000003"/>
    <n v="53830.92"/>
    <n v="131354.99"/>
  </r>
  <r>
    <s v="E.E. Quito"/>
    <x v="4"/>
    <x v="6"/>
    <s v="Otros"/>
    <n v="6"/>
    <n v="-4.2576000000000001"/>
    <n v="140.22999999999999"/>
    <n v="39.69"/>
  </r>
  <r>
    <s v="E.E. Quito"/>
    <x v="4"/>
    <x v="6"/>
    <s v="Otros"/>
    <n v="33"/>
    <n v="68.390770000000003"/>
    <n v="5653.95"/>
    <n v="5255.31"/>
  </r>
  <r>
    <s v="E.E. Quito"/>
    <x v="4"/>
    <x v="6"/>
    <s v="Otros"/>
    <n v="689"/>
    <n v="-8.4207400000000003"/>
    <n v="-709.33"/>
    <n v="8737.08"/>
  </r>
  <r>
    <s v="E.E. Quito"/>
    <x v="4"/>
    <x v="6"/>
    <s v="Comercial"/>
    <n v="2725"/>
    <n v="20280.928950000001"/>
    <n v="1893751.1"/>
    <n v="1301190.53"/>
  </r>
  <r>
    <s v="E.E. Quito"/>
    <x v="4"/>
    <x v="6"/>
    <s v="Comercial"/>
    <n v="5535"/>
    <n v="268.98379"/>
    <n v="315260.67"/>
    <n v="526702.28"/>
  </r>
  <r>
    <s v="E.E. Quito"/>
    <x v="4"/>
    <x v="6"/>
    <s v="Comercial"/>
    <n v="127336"/>
    <n v="2132.0907900000002"/>
    <n v="324634"/>
    <n v="1620161.3"/>
  </r>
  <r>
    <s v="E.E. Quito"/>
    <x v="4"/>
    <x v="6"/>
    <s v="Otros"/>
    <n v="23"/>
    <n v="123.14498"/>
    <n v="9691.42"/>
    <n v="5821.49"/>
  </r>
  <r>
    <s v="E.E. Quito"/>
    <x v="4"/>
    <x v="6"/>
    <s v="Otros"/>
    <n v="61"/>
    <n v="56.612580000000001"/>
    <n v="6716.76"/>
    <n v="4747.75"/>
  </r>
  <r>
    <s v="E.E. Quito"/>
    <x v="4"/>
    <x v="6"/>
    <s v="Otros"/>
    <n v="26"/>
    <n v="183.23248000000001"/>
    <n v="7347.49"/>
    <n v="10431.280000000001"/>
  </r>
  <r>
    <s v="E.E. Quito"/>
    <x v="4"/>
    <x v="6"/>
    <s v="Otros"/>
    <n v="36"/>
    <n v="293.18716000000001"/>
    <n v="19029.04"/>
    <n v="13949.54"/>
  </r>
  <r>
    <s v="E.E. Quito"/>
    <x v="4"/>
    <x v="6"/>
    <s v="Otros"/>
    <n v="0"/>
    <n v="0"/>
    <n v="0"/>
    <n v="0"/>
  </r>
  <r>
    <s v="E.E. Quito"/>
    <x v="4"/>
    <x v="6"/>
    <s v="Otros"/>
    <n v="1"/>
    <n v="0.998"/>
    <n v="158.71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1"/>
    <n v="434.54399999999998"/>
    <n v="39910.14"/>
    <n v="77066.85000000000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7"/>
    <n v="324.43525"/>
    <n v="15462.41"/>
    <n v="1104.53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3"/>
    <n v="34.211069999999999"/>
    <n v="2359.19"/>
    <n v="0"/>
  </r>
  <r>
    <s v="E.E. Quito"/>
    <x v="4"/>
    <x v="6"/>
    <s v="Industrial"/>
    <n v="0"/>
    <n v="0"/>
    <n v="0"/>
    <n v="0"/>
  </r>
  <r>
    <s v="E.E. Quito"/>
    <x v="4"/>
    <x v="6"/>
    <s v="Industrial"/>
    <n v="7"/>
    <n v="454.70776000000001"/>
    <n v="37910.74"/>
    <n v="62247.4"/>
  </r>
  <r>
    <s v="E.E. Quito"/>
    <x v="4"/>
    <x v="6"/>
    <s v="Industr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"/>
    <n v="25.376000000000001"/>
    <n v="5901.65"/>
    <n v="5901.65"/>
  </r>
  <r>
    <s v="E.E. Quito"/>
    <x v="4"/>
    <x v="6"/>
    <s v="Otros"/>
    <n v="0"/>
    <n v="0"/>
    <n v="0"/>
    <n v="0"/>
  </r>
  <r>
    <s v="E.E. Quito"/>
    <x v="4"/>
    <x v="6"/>
    <s v="Otros"/>
    <n v="106"/>
    <n v="5281.5610299999998"/>
    <n v="392368"/>
    <n v="278601.40000000002"/>
  </r>
  <r>
    <s v="E.E. Quito"/>
    <x v="4"/>
    <x v="6"/>
    <s v="Otros"/>
    <n v="1"/>
    <n v="1.0109999999999999"/>
    <n v="99.06"/>
    <n v="124.32"/>
  </r>
  <r>
    <s v="E.E. Quito"/>
    <x v="4"/>
    <x v="6"/>
    <s v="Comercial"/>
    <n v="5"/>
    <n v="449.49752999999998"/>
    <n v="44291.82"/>
    <n v="42769.07"/>
  </r>
  <r>
    <s v="E.E. Quito"/>
    <x v="4"/>
    <x v="6"/>
    <s v="Comercial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18"/>
    <n v="551.57019000000003"/>
    <n v="37410.699999999997"/>
    <n v="14491.32"/>
  </r>
  <r>
    <s v="E.E. Quito"/>
    <x v="4"/>
    <x v="6"/>
    <s v="Otros"/>
    <n v="0"/>
    <n v="0"/>
    <n v="0"/>
    <n v="0"/>
  </r>
  <r>
    <s v="E.E. Quito"/>
    <x v="4"/>
    <x v="6"/>
    <s v="Otros"/>
    <n v="26"/>
    <n v="2609.4318699999999"/>
    <n v="164875.46"/>
    <n v="99458.39"/>
  </r>
  <r>
    <s v="E.E. Quito"/>
    <x v="4"/>
    <x v="6"/>
    <s v="Otros"/>
    <n v="1"/>
    <n v="0.45594000000000001"/>
    <n v="46.23"/>
    <n v="46.99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"/>
    <n v="6.28E-3"/>
    <n v="3.45"/>
    <n v="1.53"/>
  </r>
  <r>
    <s v="E.E. Quito"/>
    <x v="4"/>
    <x v="6"/>
    <s v="Residencial"/>
    <n v="29"/>
    <n v="2.3260000000000001"/>
    <n v="235.34"/>
    <n v="95.14"/>
  </r>
  <r>
    <s v="E.E. Quito"/>
    <x v="4"/>
    <x v="6"/>
    <s v="Otros"/>
    <n v="1"/>
    <n v="3.3884799999999999"/>
    <n v="304.89999999999998"/>
    <n v="490.03"/>
  </r>
  <r>
    <s v="E.E. Quito"/>
    <x v="4"/>
    <x v="6"/>
    <s v="Otros"/>
    <n v="5"/>
    <n v="51.832099999999997"/>
    <n v="4141.6000000000004"/>
    <n v="1893.29"/>
  </r>
  <r>
    <s v="E.E. Quito"/>
    <x v="4"/>
    <x v="6"/>
    <s v="Otros"/>
    <n v="9"/>
    <n v="12.8628"/>
    <n v="1643.8"/>
    <n v="732.63"/>
  </r>
  <r>
    <s v="E.E. Quito"/>
    <x v="4"/>
    <x v="6"/>
    <s v="Otros"/>
    <n v="57"/>
    <n v="9.3988999999999994"/>
    <n v="842.8"/>
    <n v="604.92999999999995"/>
  </r>
  <r>
    <s v="E.E. Quito"/>
    <x v="4"/>
    <x v="6"/>
    <s v="Otros"/>
    <n v="0"/>
    <n v="0"/>
    <n v="0"/>
    <n v="0"/>
  </r>
  <r>
    <s v="E.E. Quito"/>
    <x v="4"/>
    <x v="6"/>
    <s v="Otros"/>
    <n v="26"/>
    <n v="7.0827600000000004"/>
    <n v="576.04999999999995"/>
    <n v="246.06"/>
  </r>
  <r>
    <s v="E.E. Quito"/>
    <x v="4"/>
    <x v="6"/>
    <s v="Residencial"/>
    <n v="0"/>
    <n v="0"/>
    <n v="0"/>
    <n v="0"/>
  </r>
  <r>
    <s v="E.E. Quito"/>
    <x v="4"/>
    <x v="6"/>
    <s v="Otros"/>
    <n v="12"/>
    <n v="-3.7269999999999999"/>
    <n v="-302.26"/>
    <n v="18.46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6"/>
    <s v="Otros"/>
    <n v="27"/>
    <n v="162.37971999999999"/>
    <n v="13351"/>
    <n v="0"/>
  </r>
  <r>
    <s v="E.E. Quito"/>
    <x v="4"/>
    <x v="6"/>
    <s v="Otros"/>
    <n v="0"/>
    <n v="0"/>
    <n v="0"/>
    <n v="0"/>
  </r>
  <r>
    <s v="E.E. Quito"/>
    <x v="4"/>
    <x v="6"/>
    <s v="Residencial"/>
    <n v="0"/>
    <n v="0"/>
    <n v="0"/>
    <n v="0"/>
  </r>
  <r>
    <s v="E.E. Quito"/>
    <x v="4"/>
    <x v="6"/>
    <s v="Alumbrado Público"/>
    <n v="0"/>
    <n v="0"/>
    <n v="0"/>
    <n v="0"/>
  </r>
  <r>
    <s v="E.E. Quito"/>
    <x v="4"/>
    <x v="6"/>
    <s v="Industrial"/>
    <n v="9"/>
    <n v="82.613169999999997"/>
    <n v="6341.13"/>
    <n v="11211.34"/>
  </r>
  <r>
    <s v="E.E. Quito"/>
    <x v="4"/>
    <x v="6"/>
    <s v="Industrial"/>
    <n v="5"/>
    <n v="-0.85"/>
    <n v="26.36"/>
    <n v="0"/>
  </r>
  <r>
    <s v="E.E. Quito"/>
    <x v="4"/>
    <x v="6"/>
    <s v="Industrial"/>
    <n v="24"/>
    <n v="5.7083000000000004"/>
    <n v="476.1"/>
    <n v="1033.06"/>
  </r>
  <r>
    <s v="E.E. Quito"/>
    <x v="4"/>
    <x v="6"/>
    <s v="Otros"/>
    <n v="11"/>
    <n v="-0.80389999999999995"/>
    <n v="468.68"/>
    <n v="1993.69"/>
  </r>
  <r>
    <s v="E.E. Quito"/>
    <x v="4"/>
    <x v="6"/>
    <s v="Otros"/>
    <n v="472"/>
    <n v="5296.8717100000003"/>
    <n v="423015.38"/>
    <n v="223839.54"/>
  </r>
  <r>
    <s v="E.E. Quito"/>
    <x v="4"/>
    <x v="6"/>
    <s v="Otros"/>
    <n v="385"/>
    <n v="246.69423"/>
    <n v="38531.230000000003"/>
    <n v="44996.11"/>
  </r>
  <r>
    <s v="E.E. Quito"/>
    <x v="4"/>
    <x v="6"/>
    <s v="Otros"/>
    <n v="3192"/>
    <n v="848.74140999999997"/>
    <n v="75237.38"/>
    <n v="113448.42"/>
  </r>
  <r>
    <s v="E.E. Quito"/>
    <x v="4"/>
    <x v="6"/>
    <s v="Otros"/>
    <n v="0"/>
    <n v="0"/>
    <n v="0"/>
    <n v="0"/>
  </r>
  <r>
    <s v="E.E. Quito"/>
    <x v="4"/>
    <x v="6"/>
    <s v="Otros"/>
    <n v="11"/>
    <n v="3.7440000000000002"/>
    <n v="303.52"/>
    <n v="201.49"/>
  </r>
  <r>
    <s v="E.E. Quito"/>
    <x v="4"/>
    <x v="6"/>
    <s v="Comercial"/>
    <n v="48"/>
    <n v="482.05477999999999"/>
    <n v="41933.97"/>
    <n v="9663.4599999999991"/>
  </r>
  <r>
    <s v="E.E. Quito"/>
    <x v="4"/>
    <x v="6"/>
    <s v="Comercial"/>
    <n v="49"/>
    <n v="21.959199999999999"/>
    <n v="3967.92"/>
    <n v="8575.5"/>
  </r>
  <r>
    <s v="E.E. Quito"/>
    <x v="4"/>
    <x v="6"/>
    <s v="Comercial"/>
    <n v="770"/>
    <n v="135.80569"/>
    <n v="13763.58"/>
    <n v="20399.669999999998"/>
  </r>
  <r>
    <s v="E.E. Quito"/>
    <x v="4"/>
    <x v="6"/>
    <s v="Otros"/>
    <n v="69"/>
    <n v="803.54591000000005"/>
    <n v="51651.86"/>
    <n v="6956.98"/>
  </r>
  <r>
    <s v="E.E. Quito"/>
    <x v="4"/>
    <x v="6"/>
    <s v="Otros"/>
    <n v="4"/>
    <n v="1.9630000000000001"/>
    <n v="136.68"/>
    <n v="19.739999999999998"/>
  </r>
  <r>
    <s v="E.E. Quito"/>
    <x v="4"/>
    <x v="6"/>
    <s v="Otros"/>
    <n v="9"/>
    <n v="46.13646"/>
    <n v="3204.46"/>
    <n v="931.99"/>
  </r>
  <r>
    <s v="E.E. Quito"/>
    <x v="4"/>
    <x v="6"/>
    <s v="Otros"/>
    <n v="167"/>
    <n v="82.665679999999995"/>
    <n v="12623.85"/>
    <n v="1395.87"/>
  </r>
  <r>
    <s v="E.E. Quito"/>
    <x v="4"/>
    <x v="6"/>
    <s v="Otros"/>
    <n v="2"/>
    <n v="1.2999999999999999E-2"/>
    <n v="1.92"/>
    <n v="0.64"/>
  </r>
  <r>
    <s v="E.E. Quito"/>
    <x v="4"/>
    <x v="6"/>
    <s v="Otros"/>
    <n v="91"/>
    <n v="515.09937000000002"/>
    <n v="33222.97"/>
    <n v="7825.23"/>
  </r>
  <r>
    <s v="E.E. Quito"/>
    <x v="4"/>
    <x v="6"/>
    <s v="Otros"/>
    <n v="60"/>
    <n v="22.741160000000001"/>
    <n v="3616.79"/>
    <n v="5818.29"/>
  </r>
  <r>
    <s v="E.E. Quito"/>
    <x v="4"/>
    <x v="6"/>
    <s v="Otros"/>
    <n v="625"/>
    <n v="27.474699999999999"/>
    <n v="922.31"/>
    <n v="15835.72"/>
  </r>
  <r>
    <s v="E.E. Quito"/>
    <x v="4"/>
    <x v="6"/>
    <s v="Otros"/>
    <n v="11"/>
    <n v="-0.312"/>
    <n v="492.72"/>
    <n v="0"/>
  </r>
  <r>
    <s v="E.E. Quito"/>
    <x v="4"/>
    <x v="6"/>
    <s v="Otros"/>
    <n v="56"/>
    <n v="418.00029000000001"/>
    <n v="28379.14"/>
    <n v="19042.990000000002"/>
  </r>
  <r>
    <s v="E.E. Quito"/>
    <x v="4"/>
    <x v="6"/>
    <s v="Otros"/>
    <n v="35"/>
    <n v="28.090479999999999"/>
    <n v="2959.11"/>
    <n v="3927.88"/>
  </r>
  <r>
    <s v="E.E. Quito"/>
    <x v="4"/>
    <x v="6"/>
    <s v="Otros"/>
    <n v="265"/>
    <n v="80.633340000000004"/>
    <n v="5657.28"/>
    <n v="7351.98"/>
  </r>
  <r>
    <s v="E.E. Quito"/>
    <x v="4"/>
    <x v="6"/>
    <s v="Alumbrado Público"/>
    <n v="1"/>
    <n v="21564.408360000001"/>
    <n v="1363867.32"/>
    <n v="1596166.87"/>
  </r>
  <r>
    <s v="E.E. Quito"/>
    <x v="4"/>
    <x v="6"/>
    <s v="Otros"/>
    <n v="0"/>
    <n v="0"/>
    <n v="0"/>
    <n v="0"/>
  </r>
  <r>
    <s v="E.E. Quito"/>
    <x v="4"/>
    <x v="6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3"/>
    <n v="870.024"/>
    <n v="148466.45000000001"/>
    <n v="148466.45000000001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"/>
    <n v="187.12"/>
    <n v="11720.63"/>
    <n v="11720.63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Industrial"/>
    <n v="327"/>
    <n v="21122.011190000001"/>
    <n v="1867073.37"/>
    <n v="1829393.22"/>
  </r>
  <r>
    <s v="E.E. Quito"/>
    <x v="4"/>
    <x v="7"/>
    <s v="Industrial"/>
    <n v="1"/>
    <n v="2.2042199999999998"/>
    <n v="294.14"/>
    <n v="573.84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"/>
    <n v="0"/>
    <n v="1.41"/>
    <n v="1.41"/>
  </r>
  <r>
    <s v="E.E. Quito"/>
    <x v="4"/>
    <x v="7"/>
    <s v="Comercial"/>
    <n v="155"/>
    <n v="7767.991"/>
    <n v="780240.76"/>
    <n v="790602.56"/>
  </r>
  <r>
    <s v="E.E. Quito"/>
    <x v="4"/>
    <x v="7"/>
    <s v="Comercial"/>
    <n v="9"/>
    <n v="9.7414400000000008"/>
    <n v="1433.98"/>
    <n v="106.77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0"/>
    <n v="-0.27168999999999999"/>
    <n v="139.84"/>
    <n v="257.32"/>
  </r>
  <r>
    <s v="E.E. Quito"/>
    <x v="4"/>
    <x v="7"/>
    <s v="Otros"/>
    <n v="298"/>
    <n v="1332.93292"/>
    <n v="122437.32"/>
    <n v="89262.44"/>
  </r>
  <r>
    <s v="E.E. Quito"/>
    <x v="4"/>
    <x v="7"/>
    <s v="Otros"/>
    <n v="2"/>
    <n v="0.94011"/>
    <n v="283.87"/>
    <n v="283.87"/>
  </r>
  <r>
    <s v="E.E. Quito"/>
    <x v="4"/>
    <x v="7"/>
    <s v="Otros"/>
    <n v="1090"/>
    <n v="1390.3012699999999"/>
    <n v="164294.41"/>
    <n v="138511.34"/>
  </r>
  <r>
    <s v="E.E. Quito"/>
    <x v="4"/>
    <x v="7"/>
    <s v="Otros"/>
    <n v="8148"/>
    <n v="2067.6269699999998"/>
    <n v="179096.56"/>
    <n v="145684.20000000001"/>
  </r>
  <r>
    <s v="E.E. Quito"/>
    <x v="4"/>
    <x v="7"/>
    <s v="Otros"/>
    <n v="0"/>
    <n v="0"/>
    <n v="0"/>
    <n v="0"/>
  </r>
  <r>
    <s v="E.E. Quito"/>
    <x v="4"/>
    <x v="7"/>
    <s v="Otros"/>
    <n v="46"/>
    <n v="24.177600000000002"/>
    <n v="1920.82"/>
    <n v="1475.88"/>
  </r>
  <r>
    <s v="E.E. Quito"/>
    <x v="4"/>
    <x v="7"/>
    <s v="Otros"/>
    <n v="22"/>
    <n v="7.7170399999999999"/>
    <n v="682.78"/>
    <n v="52.63"/>
  </r>
  <r>
    <s v="E.E. Quito"/>
    <x v="4"/>
    <x v="7"/>
    <s v="Otros"/>
    <n v="0"/>
    <n v="0"/>
    <n v="0"/>
    <n v="0"/>
  </r>
  <r>
    <s v="E.E. Quito"/>
    <x v="4"/>
    <x v="7"/>
    <s v="Otros"/>
    <n v="262"/>
    <n v="61.685960000000001"/>
    <n v="4475.42"/>
    <n v="4740.01"/>
  </r>
  <r>
    <s v="E.E. Quito"/>
    <x v="4"/>
    <x v="7"/>
    <s v="Otros"/>
    <n v="249"/>
    <n v="97.585470000000001"/>
    <n v="7166.28"/>
    <n v="6958.85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4"/>
    <n v="1.0955699999999999"/>
    <n v="160.37"/>
    <n v="320.04000000000002"/>
  </r>
  <r>
    <s v="E.E. Quito"/>
    <x v="4"/>
    <x v="7"/>
    <s v="Otros"/>
    <n v="0"/>
    <n v="0"/>
    <n v="0"/>
    <n v="0"/>
  </r>
  <r>
    <s v="E.E. Quito"/>
    <x v="4"/>
    <x v="7"/>
    <s v="Otros"/>
    <n v="10"/>
    <n v="9.6467399999999994"/>
    <n v="901.22"/>
    <n v="917.62"/>
  </r>
  <r>
    <s v="E.E. Quito"/>
    <x v="4"/>
    <x v="7"/>
    <s v="Otros"/>
    <n v="28"/>
    <n v="38.898260000000001"/>
    <n v="3349.32"/>
    <n v="3103.96"/>
  </r>
  <r>
    <s v="E.E. Quito"/>
    <x v="4"/>
    <x v="7"/>
    <s v="Otros"/>
    <n v="0"/>
    <n v="0"/>
    <n v="0"/>
    <n v="0"/>
  </r>
  <r>
    <s v="E.E. Quito"/>
    <x v="4"/>
    <x v="7"/>
    <s v="Residencial"/>
    <n v="163895"/>
    <n v="28761.810740000001"/>
    <n v="2726534.22"/>
    <n v="1458117.43"/>
  </r>
  <r>
    <s v="E.E. Quito"/>
    <x v="4"/>
    <x v="7"/>
    <s v="Residencial"/>
    <n v="24"/>
    <n v="3.8380000000000001"/>
    <n v="527.04999999999995"/>
    <n v="601.22"/>
  </r>
  <r>
    <s v="E.E. Quito"/>
    <x v="4"/>
    <x v="7"/>
    <s v="Residencial"/>
    <n v="852474"/>
    <n v="107520.38022000001"/>
    <n v="10416147.449999999"/>
    <n v="7088050.6500000004"/>
  </r>
  <r>
    <s v="E.E. Quito"/>
    <x v="4"/>
    <x v="7"/>
    <s v="Residencial"/>
    <n v="0"/>
    <n v="0"/>
    <n v="0"/>
    <n v="0"/>
  </r>
  <r>
    <s v="E.E. Quito"/>
    <x v="4"/>
    <x v="7"/>
    <s v="Alumbrado Público"/>
    <n v="0"/>
    <n v="0"/>
    <n v="0"/>
    <n v="0"/>
  </r>
  <r>
    <s v="E.E. Quito"/>
    <x v="4"/>
    <x v="7"/>
    <s v="Industrial"/>
    <n v="1558"/>
    <n v="6054.1713499999996"/>
    <n v="558325.86"/>
    <n v="509107.22"/>
  </r>
  <r>
    <s v="E.E. Quito"/>
    <x v="4"/>
    <x v="7"/>
    <s v="Industrial"/>
    <n v="1259"/>
    <n v="1447.85132"/>
    <n v="187463.81"/>
    <n v="104924.61"/>
  </r>
  <r>
    <s v="E.E. Quito"/>
    <x v="4"/>
    <x v="7"/>
    <s v="Industrial"/>
    <n v="9739"/>
    <n v="2738.3811900000001"/>
    <n v="217426.56"/>
    <n v="127078.47"/>
  </r>
  <r>
    <s v="E.E. Quito"/>
    <x v="4"/>
    <x v="7"/>
    <s v="Otros"/>
    <n v="6"/>
    <n v="4.4904200000000003"/>
    <n v="829.54"/>
    <n v="0"/>
  </r>
  <r>
    <s v="E.E. Quito"/>
    <x v="4"/>
    <x v="7"/>
    <s v="Otros"/>
    <n v="32"/>
    <n v="49.953899999999997"/>
    <n v="4569.6899999999996"/>
    <n v="2594.0500000000002"/>
  </r>
  <r>
    <s v="E.E. Quito"/>
    <x v="4"/>
    <x v="7"/>
    <s v="Otros"/>
    <n v="692"/>
    <n v="189.90206000000001"/>
    <n v="13340.67"/>
    <n v="11858.2"/>
  </r>
  <r>
    <s v="E.E. Quito"/>
    <x v="4"/>
    <x v="7"/>
    <s v="Comercial"/>
    <n v="2727"/>
    <n v="9715.7334900000005"/>
    <n v="1014853.35"/>
    <n v="874877.11"/>
  </r>
  <r>
    <s v="E.E. Quito"/>
    <x v="4"/>
    <x v="7"/>
    <s v="Comercial"/>
    <n v="5538"/>
    <n v="8451.6429399999997"/>
    <n v="1033873.87"/>
    <n v="702847.24"/>
  </r>
  <r>
    <s v="E.E. Quito"/>
    <x v="4"/>
    <x v="7"/>
    <s v="Comercial"/>
    <n v="127672"/>
    <n v="29831.63091"/>
    <n v="2872698.31"/>
    <n v="1748385.45"/>
  </r>
  <r>
    <s v="E.E. Quito"/>
    <x v="4"/>
    <x v="7"/>
    <s v="Otros"/>
    <n v="23"/>
    <n v="118.88720000000001"/>
    <n v="9819.14"/>
    <n v="15876.48"/>
  </r>
  <r>
    <s v="E.E. Quito"/>
    <x v="4"/>
    <x v="7"/>
    <s v="Otros"/>
    <n v="61"/>
    <n v="88.856679999999997"/>
    <n v="9036.7099999999991"/>
    <n v="6072.5"/>
  </r>
  <r>
    <s v="E.E. Quito"/>
    <x v="4"/>
    <x v="7"/>
    <s v="Otros"/>
    <n v="25"/>
    <n v="85.051140000000004"/>
    <n v="3419.54"/>
    <n v="4099.8599999999997"/>
  </r>
  <r>
    <s v="E.E. Quito"/>
    <x v="4"/>
    <x v="7"/>
    <s v="Otros"/>
    <n v="36"/>
    <n v="133.26904999999999"/>
    <n v="9495.67"/>
    <n v="7009.8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1"/>
    <n v="404.68799999999999"/>
    <n v="37341.269999999997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7"/>
    <n v="76.257729999999995"/>
    <n v="4978.99"/>
    <n v="1101.92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3"/>
    <n v="23.500830000000001"/>
    <n v="1767.43"/>
    <n v="0"/>
  </r>
  <r>
    <s v="E.E. Quito"/>
    <x v="4"/>
    <x v="7"/>
    <s v="Industrial"/>
    <n v="0"/>
    <n v="0"/>
    <n v="0"/>
    <n v="0"/>
  </r>
  <r>
    <s v="E.E. Quito"/>
    <x v="4"/>
    <x v="7"/>
    <s v="Industrial"/>
    <n v="7"/>
    <n v="338.16363999999999"/>
    <n v="30309.87"/>
    <n v="0"/>
  </r>
  <r>
    <s v="E.E. Quito"/>
    <x v="4"/>
    <x v="7"/>
    <s v="Industr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"/>
    <n v="26.746390000000002"/>
    <n v="5395.75"/>
    <n v="5395.75"/>
  </r>
  <r>
    <s v="E.E. Quito"/>
    <x v="4"/>
    <x v="7"/>
    <s v="Otros"/>
    <n v="0"/>
    <n v="0"/>
    <n v="0"/>
    <n v="0"/>
  </r>
  <r>
    <s v="E.E. Quito"/>
    <x v="4"/>
    <x v="7"/>
    <s v="Otros"/>
    <n v="107"/>
    <n v="4553.5405799999999"/>
    <n v="347464"/>
    <n v="138150.5"/>
  </r>
  <r>
    <s v="E.E. Quito"/>
    <x v="4"/>
    <x v="7"/>
    <s v="Otros"/>
    <n v="1"/>
    <n v="1.514"/>
    <n v="133.26"/>
    <n v="119.17"/>
  </r>
  <r>
    <s v="E.E. Quito"/>
    <x v="4"/>
    <x v="7"/>
    <s v="Comercial"/>
    <n v="5"/>
    <n v="397.89616999999998"/>
    <n v="39714.019999999997"/>
    <n v="6832.43"/>
  </r>
  <r>
    <s v="E.E. Quito"/>
    <x v="4"/>
    <x v="7"/>
    <s v="Comercial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17"/>
    <n v="517.31385"/>
    <n v="35556.07"/>
    <n v="68529.95"/>
  </r>
  <r>
    <s v="E.E. Quito"/>
    <x v="4"/>
    <x v="7"/>
    <s v="Otros"/>
    <n v="0"/>
    <n v="0"/>
    <n v="0"/>
    <n v="0"/>
  </r>
  <r>
    <s v="E.E. Quito"/>
    <x v="4"/>
    <x v="7"/>
    <s v="Otros"/>
    <n v="24"/>
    <n v="2455.4368199999999"/>
    <n v="156069.38"/>
    <n v="106860.86"/>
  </r>
  <r>
    <s v="E.E. Quito"/>
    <x v="4"/>
    <x v="7"/>
    <s v="Otros"/>
    <n v="1"/>
    <n v="0.46817999999999999"/>
    <n v="46.99"/>
    <n v="62.92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"/>
    <n v="0"/>
    <n v="2.94"/>
    <n v="1.53"/>
  </r>
  <r>
    <s v="E.E. Quito"/>
    <x v="4"/>
    <x v="7"/>
    <s v="Residencial"/>
    <n v="28"/>
    <n v="1.8676999999999999"/>
    <n v="190.41"/>
    <n v="403.29"/>
  </r>
  <r>
    <s v="E.E. Quito"/>
    <x v="4"/>
    <x v="7"/>
    <s v="Otros"/>
    <n v="1"/>
    <n v="5.8152499999999998"/>
    <n v="490.03"/>
    <n v="490.03"/>
  </r>
  <r>
    <s v="E.E. Quito"/>
    <x v="4"/>
    <x v="7"/>
    <s v="Otros"/>
    <n v="5"/>
    <n v="3.6503399999999999"/>
    <n v="577.85"/>
    <n v="438.99"/>
  </r>
  <r>
    <s v="E.E. Quito"/>
    <x v="4"/>
    <x v="7"/>
    <s v="Otros"/>
    <n v="9"/>
    <n v="35.421880000000002"/>
    <n v="3295.53"/>
    <n v="749.71"/>
  </r>
  <r>
    <s v="E.E. Quito"/>
    <x v="4"/>
    <x v="7"/>
    <s v="Otros"/>
    <n v="57"/>
    <n v="18.784500000000001"/>
    <n v="1658.68"/>
    <n v="1058.45"/>
  </r>
  <r>
    <s v="E.E. Quito"/>
    <x v="4"/>
    <x v="7"/>
    <s v="Otros"/>
    <n v="0"/>
    <n v="0"/>
    <n v="0"/>
    <n v="0"/>
  </r>
  <r>
    <s v="E.E. Quito"/>
    <x v="4"/>
    <x v="7"/>
    <s v="Otros"/>
    <n v="27"/>
    <n v="8.2556600000000007"/>
    <n v="671.43"/>
    <n v="9.7899999999999991"/>
  </r>
  <r>
    <s v="E.E. Quito"/>
    <x v="4"/>
    <x v="7"/>
    <s v="Residencial"/>
    <n v="0"/>
    <n v="0"/>
    <n v="0"/>
    <n v="0"/>
  </r>
  <r>
    <s v="E.E. Quito"/>
    <x v="4"/>
    <x v="7"/>
    <s v="Otros"/>
    <n v="12"/>
    <n v="1.202"/>
    <n v="114.36"/>
    <n v="34.68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7"/>
    <s v="Otros"/>
    <n v="27"/>
    <n v="124.22817000000001"/>
    <n v="10541.08"/>
    <n v="0"/>
  </r>
  <r>
    <s v="E.E. Quito"/>
    <x v="4"/>
    <x v="7"/>
    <s v="Otros"/>
    <n v="0"/>
    <n v="0"/>
    <n v="0"/>
    <n v="0"/>
  </r>
  <r>
    <s v="E.E. Quito"/>
    <x v="4"/>
    <x v="7"/>
    <s v="Residencial"/>
    <n v="0"/>
    <n v="0"/>
    <n v="0"/>
    <n v="0"/>
  </r>
  <r>
    <s v="E.E. Quito"/>
    <x v="4"/>
    <x v="7"/>
    <s v="Alumbrado Público"/>
    <n v="0"/>
    <n v="0"/>
    <n v="0"/>
    <n v="0"/>
  </r>
  <r>
    <s v="E.E. Quito"/>
    <x v="4"/>
    <x v="7"/>
    <s v="Industrial"/>
    <n v="9"/>
    <n v="73.528809999999993"/>
    <n v="5659.68"/>
    <n v="486.33"/>
  </r>
  <r>
    <s v="E.E. Quito"/>
    <x v="4"/>
    <x v="7"/>
    <s v="Industrial"/>
    <n v="5"/>
    <n v="1.474"/>
    <n v="245.27"/>
    <n v="32.39"/>
  </r>
  <r>
    <s v="E.E. Quito"/>
    <x v="4"/>
    <x v="7"/>
    <s v="Industrial"/>
    <n v="24"/>
    <n v="10.408300000000001"/>
    <n v="866.35"/>
    <n v="352.77"/>
  </r>
  <r>
    <s v="E.E. Quito"/>
    <x v="4"/>
    <x v="7"/>
    <s v="Otros"/>
    <n v="11"/>
    <n v="19.133780000000002"/>
    <n v="2167.1"/>
    <n v="439.78"/>
  </r>
  <r>
    <s v="E.E. Quito"/>
    <x v="4"/>
    <x v="7"/>
    <s v="Otros"/>
    <n v="472"/>
    <n v="2761.5855999999999"/>
    <n v="240635.1"/>
    <n v="151662.19"/>
  </r>
  <r>
    <s v="E.E. Quito"/>
    <x v="4"/>
    <x v="7"/>
    <s v="Otros"/>
    <n v="384"/>
    <n v="473.33301"/>
    <n v="56476.89"/>
    <n v="41857.800000000003"/>
  </r>
  <r>
    <s v="E.E. Quito"/>
    <x v="4"/>
    <x v="7"/>
    <s v="Otros"/>
    <n v="3194"/>
    <n v="1243.2546199999999"/>
    <n v="109654.17"/>
    <n v="77661.59"/>
  </r>
  <r>
    <s v="E.E. Quito"/>
    <x v="4"/>
    <x v="7"/>
    <s v="Otros"/>
    <n v="0"/>
    <n v="0"/>
    <n v="0"/>
    <n v="0"/>
  </r>
  <r>
    <s v="E.E. Quito"/>
    <x v="4"/>
    <x v="7"/>
    <s v="Otros"/>
    <n v="12"/>
    <n v="3.0990000000000002"/>
    <n v="243.05"/>
    <n v="34"/>
  </r>
  <r>
    <s v="E.E. Quito"/>
    <x v="4"/>
    <x v="7"/>
    <s v="Comercial"/>
    <n v="48"/>
    <n v="185.51123000000001"/>
    <n v="18276.25"/>
    <n v="8530.36"/>
  </r>
  <r>
    <s v="E.E. Quito"/>
    <x v="4"/>
    <x v="7"/>
    <s v="Comercial"/>
    <n v="49"/>
    <n v="41.260919999999999"/>
    <n v="5861.48"/>
    <n v="3109.35"/>
  </r>
  <r>
    <s v="E.E. Quito"/>
    <x v="4"/>
    <x v="7"/>
    <s v="Comercial"/>
    <n v="769"/>
    <n v="235.66203999999999"/>
    <n v="22917.759999999998"/>
    <n v="12116.61"/>
  </r>
  <r>
    <s v="E.E. Quito"/>
    <x v="4"/>
    <x v="7"/>
    <s v="Otros"/>
    <n v="69"/>
    <n v="409.03149000000002"/>
    <n v="27189.62"/>
    <n v="7147.62"/>
  </r>
  <r>
    <s v="E.E. Quito"/>
    <x v="4"/>
    <x v="7"/>
    <s v="Otros"/>
    <n v="4"/>
    <n v="3.694"/>
    <n v="243.13"/>
    <n v="13.39"/>
  </r>
  <r>
    <s v="E.E. Quito"/>
    <x v="4"/>
    <x v="7"/>
    <s v="Otros"/>
    <n v="9"/>
    <n v="21.257739999999998"/>
    <n v="1610.16"/>
    <n v="931.99"/>
  </r>
  <r>
    <s v="E.E. Quito"/>
    <x v="4"/>
    <x v="7"/>
    <s v="Otros"/>
    <n v="167"/>
    <n v="82.545900000000003"/>
    <n v="11245.16"/>
    <n v="564.23"/>
  </r>
  <r>
    <s v="E.E. Quito"/>
    <x v="4"/>
    <x v="7"/>
    <s v="Otros"/>
    <n v="2"/>
    <n v="8.9999999999999993E-3"/>
    <n v="1.76"/>
    <n v="1.06"/>
  </r>
  <r>
    <s v="E.E. Quito"/>
    <x v="4"/>
    <x v="7"/>
    <s v="Otros"/>
    <n v="91"/>
    <n v="97.366389999999996"/>
    <n v="8844.82"/>
    <n v="12436.98"/>
  </r>
  <r>
    <s v="E.E. Quito"/>
    <x v="4"/>
    <x v="7"/>
    <s v="Otros"/>
    <n v="60"/>
    <n v="90.202860000000001"/>
    <n v="7685.32"/>
    <n v="3390.48"/>
  </r>
  <r>
    <s v="E.E. Quito"/>
    <x v="4"/>
    <x v="7"/>
    <s v="Otros"/>
    <n v="626"/>
    <n v="298.16419999999999"/>
    <n v="22368.92"/>
    <n v="11228.05"/>
  </r>
  <r>
    <s v="E.E. Quito"/>
    <x v="4"/>
    <x v="7"/>
    <s v="Otros"/>
    <n v="11"/>
    <n v="22.402000000000001"/>
    <n v="2299.5"/>
    <n v="0"/>
  </r>
  <r>
    <s v="E.E. Quito"/>
    <x v="4"/>
    <x v="7"/>
    <s v="Otros"/>
    <n v="56"/>
    <n v="291.47086999999999"/>
    <n v="20914.21"/>
    <n v="14291.65"/>
  </r>
  <r>
    <s v="E.E. Quito"/>
    <x v="4"/>
    <x v="7"/>
    <s v="Otros"/>
    <n v="35"/>
    <n v="53.409849999999999"/>
    <n v="4601.41"/>
    <n v="4461.22"/>
  </r>
  <r>
    <s v="E.E. Quito"/>
    <x v="4"/>
    <x v="7"/>
    <s v="Otros"/>
    <n v="271"/>
    <n v="129.37794"/>
    <n v="9379.0300000000007"/>
    <n v="5610.53"/>
  </r>
  <r>
    <s v="E.E. Quito"/>
    <x v="4"/>
    <x v="7"/>
    <s v="Alumbrado Público"/>
    <n v="1"/>
    <n v="22257.038690000001"/>
    <n v="1454232.71"/>
    <n v="1107676.3899999999"/>
  </r>
  <r>
    <s v="E.E. Quito"/>
    <x v="4"/>
    <x v="7"/>
    <s v="Otros"/>
    <n v="0"/>
    <n v="0"/>
    <n v="0"/>
    <n v="0"/>
  </r>
  <r>
    <s v="E.E. Quito"/>
    <x v="4"/>
    <x v="7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3"/>
    <n v="6895.8720000000003"/>
    <n v="535725.62"/>
    <n v="103464.24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"/>
    <n v="208.34200000000001"/>
    <n v="13274.92"/>
    <n v="13274.9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Industrial"/>
    <n v="325"/>
    <n v="27857.308659999999"/>
    <n v="2374119.65"/>
    <n v="1934765.79"/>
  </r>
  <r>
    <s v="E.E. Quito"/>
    <x v="4"/>
    <x v="8"/>
    <s v="Industrial"/>
    <n v="1"/>
    <n v="2.0461200000000002"/>
    <n v="279.7"/>
    <n v="283.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"/>
    <n v="0"/>
    <n v="1.41"/>
    <n v="2.82"/>
  </r>
  <r>
    <s v="E.E. Quito"/>
    <x v="4"/>
    <x v="8"/>
    <s v="Comercial"/>
    <n v="152"/>
    <n v="10068.48632"/>
    <n v="1005010.5"/>
    <n v="931126.34"/>
  </r>
  <r>
    <s v="E.E. Quito"/>
    <x v="4"/>
    <x v="8"/>
    <s v="Comercial"/>
    <n v="9"/>
    <n v="11.66098"/>
    <n v="1602.9"/>
    <n v="425.14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9"/>
    <n v="1.2183200000000001"/>
    <n v="268.27"/>
    <n v="239.05"/>
  </r>
  <r>
    <s v="E.E. Quito"/>
    <x v="4"/>
    <x v="8"/>
    <s v="Otros"/>
    <n v="297"/>
    <n v="1337.2309"/>
    <n v="123484.53"/>
    <n v="79196.06"/>
  </r>
  <r>
    <s v="E.E. Quito"/>
    <x v="4"/>
    <x v="8"/>
    <s v="Otros"/>
    <n v="2"/>
    <n v="0.94011"/>
    <n v="283.87"/>
    <n v="1067.45"/>
  </r>
  <r>
    <s v="E.E. Quito"/>
    <x v="4"/>
    <x v="8"/>
    <s v="Otros"/>
    <n v="1092"/>
    <n v="1431.2401500000001"/>
    <n v="168140.59"/>
    <n v="105075.83"/>
  </r>
  <r>
    <s v="E.E. Quito"/>
    <x v="4"/>
    <x v="8"/>
    <s v="Otros"/>
    <n v="8142"/>
    <n v="2119.94713"/>
    <n v="183730.78"/>
    <n v="120597.32"/>
  </r>
  <r>
    <s v="E.E. Quito"/>
    <x v="4"/>
    <x v="8"/>
    <s v="Otros"/>
    <n v="0"/>
    <n v="0"/>
    <n v="0"/>
    <n v="0"/>
  </r>
  <r>
    <s v="E.E. Quito"/>
    <x v="4"/>
    <x v="8"/>
    <s v="Otros"/>
    <n v="45"/>
    <n v="23.020160000000001"/>
    <n v="1829.14"/>
    <n v="1314.79"/>
  </r>
  <r>
    <s v="E.E. Quito"/>
    <x v="4"/>
    <x v="8"/>
    <s v="Otros"/>
    <n v="21"/>
    <n v="8.1546199999999995"/>
    <n v="718.46"/>
    <n v="196.17"/>
  </r>
  <r>
    <s v="E.E. Quito"/>
    <x v="4"/>
    <x v="8"/>
    <s v="Otros"/>
    <n v="0"/>
    <n v="0"/>
    <n v="0"/>
    <n v="0"/>
  </r>
  <r>
    <s v="E.E. Quito"/>
    <x v="4"/>
    <x v="8"/>
    <s v="Otros"/>
    <n v="262"/>
    <n v="72.397279999999995"/>
    <n v="5251.05"/>
    <n v="2437.5"/>
  </r>
  <r>
    <s v="E.E. Quito"/>
    <x v="4"/>
    <x v="8"/>
    <s v="Otros"/>
    <n v="249"/>
    <n v="100.64124"/>
    <n v="7380.17"/>
    <n v="6248.5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4"/>
    <n v="1.0955699999999999"/>
    <n v="160.37"/>
    <n v="522.16999999999996"/>
  </r>
  <r>
    <s v="E.E. Quito"/>
    <x v="4"/>
    <x v="8"/>
    <s v="Otros"/>
    <n v="0"/>
    <n v="0"/>
    <n v="0"/>
    <n v="0"/>
  </r>
  <r>
    <s v="E.E. Quito"/>
    <x v="4"/>
    <x v="8"/>
    <s v="Otros"/>
    <n v="10"/>
    <n v="11.76276"/>
    <n v="1036.52"/>
    <n v="1103.93"/>
  </r>
  <r>
    <s v="E.E. Quito"/>
    <x v="4"/>
    <x v="8"/>
    <s v="Otros"/>
    <n v="28"/>
    <n v="39.399259999999998"/>
    <n v="3380.77"/>
    <n v="2530.06"/>
  </r>
  <r>
    <s v="E.E. Quito"/>
    <x v="4"/>
    <x v="8"/>
    <s v="Otros"/>
    <n v="0"/>
    <n v="0"/>
    <n v="0"/>
    <n v="0"/>
  </r>
  <r>
    <s v="E.E. Quito"/>
    <x v="4"/>
    <x v="8"/>
    <s v="Residencial"/>
    <n v="163947"/>
    <n v="29275.595010000001"/>
    <n v="2780052.78"/>
    <n v="1257257.27"/>
  </r>
  <r>
    <s v="E.E. Quito"/>
    <x v="4"/>
    <x v="8"/>
    <s v="Residencial"/>
    <n v="24"/>
    <n v="4.1890000000000001"/>
    <n v="573.57000000000005"/>
    <n v="169.97"/>
  </r>
  <r>
    <s v="E.E. Quito"/>
    <x v="4"/>
    <x v="8"/>
    <s v="Residencial"/>
    <n v="852739"/>
    <n v="110229.43876999999"/>
    <n v="10736562.26"/>
    <n v="5886341.0599999996"/>
  </r>
  <r>
    <s v="E.E. Quito"/>
    <x v="4"/>
    <x v="8"/>
    <s v="Residencial"/>
    <n v="0"/>
    <n v="0"/>
    <n v="0"/>
    <n v="0"/>
  </r>
  <r>
    <s v="E.E. Quito"/>
    <x v="4"/>
    <x v="8"/>
    <s v="Alumbrado Público"/>
    <n v="0"/>
    <n v="0"/>
    <n v="0"/>
    <n v="0"/>
  </r>
  <r>
    <s v="E.E. Quito"/>
    <x v="4"/>
    <x v="8"/>
    <s v="Industrial"/>
    <n v="1559"/>
    <n v="6985.1482500000002"/>
    <n v="632000.67000000004"/>
    <n v="500549.98"/>
  </r>
  <r>
    <s v="E.E. Quito"/>
    <x v="4"/>
    <x v="8"/>
    <s v="Industrial"/>
    <n v="1261"/>
    <n v="1570.0109399999999"/>
    <n v="198904.65"/>
    <n v="97842.96"/>
  </r>
  <r>
    <s v="E.E. Quito"/>
    <x v="4"/>
    <x v="8"/>
    <s v="Industrial"/>
    <n v="9762"/>
    <n v="2910.72741"/>
    <n v="232397.53"/>
    <n v="104059.38"/>
  </r>
  <r>
    <s v="E.E. Quito"/>
    <x v="4"/>
    <x v="8"/>
    <s v="Otros"/>
    <n v="6"/>
    <n v="4.39994"/>
    <n v="822.81"/>
    <n v="42.03"/>
  </r>
  <r>
    <s v="E.E. Quito"/>
    <x v="4"/>
    <x v="8"/>
    <s v="Otros"/>
    <n v="31"/>
    <n v="31.930620000000001"/>
    <n v="3260.69"/>
    <n v="3182.34"/>
  </r>
  <r>
    <s v="E.E. Quito"/>
    <x v="4"/>
    <x v="8"/>
    <s v="Otros"/>
    <n v="692"/>
    <n v="195.21961999999999"/>
    <n v="13742.8"/>
    <n v="8089.94"/>
  </r>
  <r>
    <s v="E.E. Quito"/>
    <x v="4"/>
    <x v="8"/>
    <s v="Comercial"/>
    <n v="2727"/>
    <n v="9896.0251399999997"/>
    <n v="1052079.1200000001"/>
    <n v="991706.23"/>
  </r>
  <r>
    <s v="E.E. Quito"/>
    <x v="4"/>
    <x v="8"/>
    <s v="Comercial"/>
    <n v="5541"/>
    <n v="8993.2930699999997"/>
    <n v="1083926.3600000001"/>
    <n v="623907.68999999994"/>
  </r>
  <r>
    <s v="E.E. Quito"/>
    <x v="4"/>
    <x v="8"/>
    <s v="Comercial"/>
    <n v="127796"/>
    <n v="31702.192439999999"/>
    <n v="3053776.23"/>
    <n v="1475380.44"/>
  </r>
  <r>
    <s v="E.E. Quito"/>
    <x v="4"/>
    <x v="8"/>
    <s v="Otros"/>
    <n v="23"/>
    <n v="134.90172000000001"/>
    <n v="10851.73"/>
    <n v="5329.59"/>
  </r>
  <r>
    <s v="E.E. Quito"/>
    <x v="4"/>
    <x v="8"/>
    <s v="Otros"/>
    <n v="61"/>
    <n v="89.968140000000005"/>
    <n v="9106.7900000000009"/>
    <n v="2983.57"/>
  </r>
  <r>
    <s v="E.E. Quito"/>
    <x v="4"/>
    <x v="8"/>
    <s v="Otros"/>
    <n v="26"/>
    <n v="188.59827000000001"/>
    <n v="7562.84"/>
    <n v="6413.22"/>
  </r>
  <r>
    <s v="E.E. Quito"/>
    <x v="4"/>
    <x v="8"/>
    <s v="Otros"/>
    <n v="36"/>
    <n v="145.70266000000001"/>
    <n v="10301.06"/>
    <n v="6658.12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1"/>
    <n v="432.38400000000001"/>
    <n v="39725.58"/>
    <n v="36653.94999999999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7"/>
    <n v="140.23264"/>
    <n v="8250.49"/>
    <n v="3725.69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3"/>
    <n v="23.954270000000001"/>
    <n v="1795.28"/>
    <n v="0"/>
  </r>
  <r>
    <s v="E.E. Quito"/>
    <x v="4"/>
    <x v="8"/>
    <s v="Industrial"/>
    <n v="0"/>
    <n v="0"/>
    <n v="0"/>
    <n v="0"/>
  </r>
  <r>
    <s v="E.E. Quito"/>
    <x v="4"/>
    <x v="8"/>
    <s v="Industrial"/>
    <n v="7"/>
    <n v="745.82766000000004"/>
    <n v="58326.62"/>
    <n v="58049.27"/>
  </r>
  <r>
    <s v="E.E. Quito"/>
    <x v="4"/>
    <x v="8"/>
    <s v="Industr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"/>
    <n v="37.571429999999999"/>
    <n v="6090.93"/>
    <n v="6090.93"/>
  </r>
  <r>
    <s v="E.E. Quito"/>
    <x v="4"/>
    <x v="8"/>
    <s v="Otros"/>
    <n v="0"/>
    <n v="0"/>
    <n v="0"/>
    <n v="0"/>
  </r>
  <r>
    <s v="E.E. Quito"/>
    <x v="4"/>
    <x v="8"/>
    <s v="Otros"/>
    <n v="107"/>
    <n v="5888.3142500000004"/>
    <n v="436310.85"/>
    <n v="400376.37"/>
  </r>
  <r>
    <s v="E.E. Quito"/>
    <x v="4"/>
    <x v="8"/>
    <s v="Otros"/>
    <n v="1"/>
    <n v="1.246"/>
    <n v="119.17"/>
    <n v="0"/>
  </r>
  <r>
    <s v="E.E. Quito"/>
    <x v="4"/>
    <x v="8"/>
    <s v="Comercial"/>
    <n v="5"/>
    <n v="559.12148999999999"/>
    <n v="54369.82"/>
    <n v="30652.080000000002"/>
  </r>
  <r>
    <s v="E.E. Quito"/>
    <x v="4"/>
    <x v="8"/>
    <s v="Comercial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17"/>
    <n v="717.43710999999996"/>
    <n v="46869.46"/>
    <n v="32837.760000000002"/>
  </r>
  <r>
    <s v="E.E. Quito"/>
    <x v="4"/>
    <x v="8"/>
    <s v="Otros"/>
    <n v="0"/>
    <n v="0"/>
    <n v="0"/>
    <n v="0"/>
  </r>
  <r>
    <s v="E.E. Quito"/>
    <x v="4"/>
    <x v="8"/>
    <s v="Otros"/>
    <n v="24"/>
    <n v="2703.3793300000002"/>
    <n v="172031.92"/>
    <n v="175978.02"/>
  </r>
  <r>
    <s v="E.E. Quito"/>
    <x v="4"/>
    <x v="8"/>
    <s v="Otros"/>
    <n v="1"/>
    <n v="0.72521999999999998"/>
    <n v="62.92"/>
    <n v="37.18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"/>
    <n v="3.0000000000000001E-5"/>
    <n v="2.94"/>
    <n v="10.6"/>
  </r>
  <r>
    <s v="E.E. Quito"/>
    <x v="4"/>
    <x v="8"/>
    <s v="Residencial"/>
    <n v="28"/>
    <n v="2.3193000000000001"/>
    <n v="226.94"/>
    <n v="102.25"/>
  </r>
  <r>
    <s v="E.E. Quito"/>
    <x v="4"/>
    <x v="8"/>
    <s v="Otros"/>
    <n v="1"/>
    <n v="5.8152499999999998"/>
    <n v="490.03"/>
    <n v="535.02"/>
  </r>
  <r>
    <s v="E.E. Quito"/>
    <x v="4"/>
    <x v="8"/>
    <s v="Otros"/>
    <n v="5"/>
    <n v="3.7078199999999999"/>
    <n v="586.96"/>
    <n v="2084.7800000000002"/>
  </r>
  <r>
    <s v="E.E. Quito"/>
    <x v="4"/>
    <x v="8"/>
    <s v="Otros"/>
    <n v="9"/>
    <n v="36.820520000000002"/>
    <n v="3416.39"/>
    <n v="734.33"/>
  </r>
  <r>
    <s v="E.E. Quito"/>
    <x v="4"/>
    <x v="8"/>
    <s v="Otros"/>
    <n v="57"/>
    <n v="18.9526"/>
    <n v="1675.86"/>
    <n v="1315.56"/>
  </r>
  <r>
    <s v="E.E. Quito"/>
    <x v="4"/>
    <x v="8"/>
    <s v="Otros"/>
    <n v="0"/>
    <n v="0"/>
    <n v="0"/>
    <n v="0"/>
  </r>
  <r>
    <s v="E.E. Quito"/>
    <x v="4"/>
    <x v="8"/>
    <s v="Otros"/>
    <n v="27"/>
    <n v="7.8962899999999996"/>
    <n v="642.41999999999996"/>
    <n v="563.19000000000005"/>
  </r>
  <r>
    <s v="E.E. Quito"/>
    <x v="4"/>
    <x v="8"/>
    <s v="Residencial"/>
    <n v="0"/>
    <n v="0"/>
    <n v="0"/>
    <n v="0"/>
  </r>
  <r>
    <s v="E.E. Quito"/>
    <x v="4"/>
    <x v="8"/>
    <s v="Otros"/>
    <n v="12"/>
    <n v="3.5459999999999998"/>
    <n v="302.7"/>
    <n v="58.95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8"/>
    <s v="Otros"/>
    <n v="27"/>
    <n v="140.81925000000001"/>
    <n v="11780.73"/>
    <n v="0"/>
  </r>
  <r>
    <s v="E.E. Quito"/>
    <x v="4"/>
    <x v="8"/>
    <s v="Otros"/>
    <n v="0"/>
    <n v="0"/>
    <n v="0"/>
    <n v="0"/>
  </r>
  <r>
    <s v="E.E. Quito"/>
    <x v="4"/>
    <x v="8"/>
    <s v="Residencial"/>
    <n v="0"/>
    <n v="0"/>
    <n v="0"/>
    <n v="0"/>
  </r>
  <r>
    <s v="E.E. Quito"/>
    <x v="4"/>
    <x v="8"/>
    <s v="Alumbrado Público"/>
    <n v="0"/>
    <n v="0"/>
    <n v="0"/>
    <n v="0"/>
  </r>
  <r>
    <s v="E.E. Quito"/>
    <x v="4"/>
    <x v="8"/>
    <s v="Industrial"/>
    <n v="9"/>
    <n v="83.472520000000003"/>
    <n v="6406.15"/>
    <n v="6654.11"/>
  </r>
  <r>
    <s v="E.E. Quito"/>
    <x v="4"/>
    <x v="8"/>
    <s v="Industrial"/>
    <n v="5"/>
    <n v="1.4590000000000001"/>
    <n v="243.39"/>
    <n v="32.700000000000003"/>
  </r>
  <r>
    <s v="E.E. Quito"/>
    <x v="4"/>
    <x v="8"/>
    <s v="Industrial"/>
    <n v="24"/>
    <n v="10.748060000000001"/>
    <n v="898.81"/>
    <n v="589.66999999999996"/>
  </r>
  <r>
    <s v="E.E. Quito"/>
    <x v="4"/>
    <x v="8"/>
    <s v="Otros"/>
    <n v="11"/>
    <n v="19.506139999999998"/>
    <n v="2202.04"/>
    <n v="2077.21"/>
  </r>
  <r>
    <s v="E.E. Quito"/>
    <x v="4"/>
    <x v="8"/>
    <s v="Otros"/>
    <n v="472"/>
    <n v="3228.0335300000002"/>
    <n v="278089.08"/>
    <n v="320439.73"/>
  </r>
  <r>
    <s v="E.E. Quito"/>
    <x v="4"/>
    <x v="8"/>
    <s v="Otros"/>
    <n v="385"/>
    <n v="479.18506000000002"/>
    <n v="57114.46"/>
    <n v="40964.17"/>
  </r>
  <r>
    <s v="E.E. Quito"/>
    <x v="4"/>
    <x v="8"/>
    <s v="Otros"/>
    <n v="3197"/>
    <n v="1284.6403600000001"/>
    <n v="113293.96"/>
    <n v="65645.17"/>
  </r>
  <r>
    <s v="E.E. Quito"/>
    <x v="4"/>
    <x v="8"/>
    <s v="Otros"/>
    <n v="0"/>
    <n v="0"/>
    <n v="0"/>
    <n v="0"/>
  </r>
  <r>
    <s v="E.E. Quito"/>
    <x v="4"/>
    <x v="8"/>
    <s v="Otros"/>
    <n v="12"/>
    <n v="3.7519999999999998"/>
    <n v="279.72000000000003"/>
    <n v="405.84"/>
  </r>
  <r>
    <s v="E.E. Quito"/>
    <x v="4"/>
    <x v="8"/>
    <s v="Comercial"/>
    <n v="48"/>
    <n v="217.06732"/>
    <n v="21128.48"/>
    <n v="27592.09"/>
  </r>
  <r>
    <s v="E.E. Quito"/>
    <x v="4"/>
    <x v="8"/>
    <s v="Comercial"/>
    <n v="49"/>
    <n v="41.491219999999998"/>
    <n v="5881.82"/>
    <n v="2859.01"/>
  </r>
  <r>
    <s v="E.E. Quito"/>
    <x v="4"/>
    <x v="8"/>
    <s v="Comercial"/>
    <n v="767"/>
    <n v="237.16085000000001"/>
    <n v="23017"/>
    <n v="11899.82"/>
  </r>
  <r>
    <s v="E.E. Quito"/>
    <x v="4"/>
    <x v="8"/>
    <s v="Otros"/>
    <n v="70"/>
    <n v="414.14228000000003"/>
    <n v="27412.44"/>
    <n v="17141.689999999999"/>
  </r>
  <r>
    <s v="E.E. Quito"/>
    <x v="4"/>
    <x v="8"/>
    <s v="Otros"/>
    <n v="4"/>
    <n v="3.38"/>
    <n v="222.39"/>
    <n v="0"/>
  </r>
  <r>
    <s v="E.E. Quito"/>
    <x v="4"/>
    <x v="8"/>
    <s v="Otros"/>
    <n v="9"/>
    <n v="20.915849999999999"/>
    <n v="1591.13"/>
    <n v="1924.45"/>
  </r>
  <r>
    <s v="E.E. Quito"/>
    <x v="4"/>
    <x v="8"/>
    <s v="Otros"/>
    <n v="167"/>
    <n v="86.617800000000003"/>
    <n v="11522.8"/>
    <n v="5921.53"/>
  </r>
  <r>
    <s v="E.E. Quito"/>
    <x v="4"/>
    <x v="8"/>
    <s v="Otros"/>
    <n v="2"/>
    <n v="8.0000000000000002E-3"/>
    <n v="1.72"/>
    <n v="1.72"/>
  </r>
  <r>
    <s v="E.E. Quito"/>
    <x v="4"/>
    <x v="8"/>
    <s v="Otros"/>
    <n v="90"/>
    <n v="105.5462"/>
    <n v="9222.2999999999993"/>
    <n v="11857.21"/>
  </r>
  <r>
    <s v="E.E. Quito"/>
    <x v="4"/>
    <x v="8"/>
    <s v="Otros"/>
    <n v="60"/>
    <n v="91.004300000000001"/>
    <n v="7735.63"/>
    <n v="4030.01"/>
  </r>
  <r>
    <s v="E.E. Quito"/>
    <x v="4"/>
    <x v="8"/>
    <s v="Otros"/>
    <n v="625"/>
    <n v="301.90350000000001"/>
    <n v="22618.97"/>
    <n v="11210.9"/>
  </r>
  <r>
    <s v="E.E. Quito"/>
    <x v="4"/>
    <x v="8"/>
    <s v="Otros"/>
    <n v="11"/>
    <n v="22.556000000000001"/>
    <n v="2311.52"/>
    <n v="0"/>
  </r>
  <r>
    <s v="E.E. Quito"/>
    <x v="4"/>
    <x v="8"/>
    <s v="Otros"/>
    <n v="56"/>
    <n v="307.65417000000002"/>
    <n v="21987.55"/>
    <n v="22910.83"/>
  </r>
  <r>
    <s v="E.E. Quito"/>
    <x v="4"/>
    <x v="8"/>
    <s v="Otros"/>
    <n v="35"/>
    <n v="55.215730000000001"/>
    <n v="4735.13"/>
    <n v="2759.26"/>
  </r>
  <r>
    <s v="E.E. Quito"/>
    <x v="4"/>
    <x v="8"/>
    <s v="Otros"/>
    <n v="271"/>
    <n v="130.23308"/>
    <n v="9456.07"/>
    <n v="8903.41"/>
  </r>
  <r>
    <s v="E.E. Quito"/>
    <x v="4"/>
    <x v="8"/>
    <s v="Alumbrado Público"/>
    <n v="1"/>
    <n v="21522.611959999998"/>
    <n v="1540193.92"/>
    <n v="1006986.67"/>
  </r>
  <r>
    <s v="E.E. Quito"/>
    <x v="4"/>
    <x v="8"/>
    <s v="Otros"/>
    <n v="0"/>
    <n v="0"/>
    <n v="0"/>
    <n v="0"/>
  </r>
  <r>
    <s v="E.E. Quito"/>
    <x v="4"/>
    <x v="8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4"/>
    <n v="9.5243400000000005"/>
    <n v="683.5"/>
    <n v="729.76"/>
  </r>
  <r>
    <s v="E.E. Quito"/>
    <x v="4"/>
    <x v="9"/>
    <s v="Otros"/>
    <n v="0"/>
    <n v="0"/>
    <n v="0"/>
    <n v="0"/>
  </r>
  <r>
    <s v="E.E. Quito"/>
    <x v="4"/>
    <x v="9"/>
    <s v="Otros"/>
    <n v="10"/>
    <n v="11.464740000000001"/>
    <n v="1020.03"/>
    <n v="815.38"/>
  </r>
  <r>
    <s v="E.E. Quito"/>
    <x v="4"/>
    <x v="9"/>
    <s v="Otros"/>
    <n v="28"/>
    <n v="39.089680000000001"/>
    <n v="3361.97"/>
    <n v="2923.65"/>
  </r>
  <r>
    <s v="E.E. Quito"/>
    <x v="4"/>
    <x v="9"/>
    <s v="Otros"/>
    <n v="0"/>
    <n v="0"/>
    <n v="0"/>
    <n v="0"/>
  </r>
  <r>
    <s v="E.E. Quito"/>
    <x v="4"/>
    <x v="9"/>
    <s v="Residencial"/>
    <n v="163664"/>
    <n v="28648.82647"/>
    <n v="2724115.4"/>
    <n v="1304080.8"/>
  </r>
  <r>
    <s v="E.E. Quito"/>
    <x v="4"/>
    <x v="9"/>
    <s v="Residencial"/>
    <n v="23"/>
    <n v="3.8490000000000002"/>
    <n v="527.04"/>
    <n v="745.97"/>
  </r>
  <r>
    <s v="E.E. Quito"/>
    <x v="4"/>
    <x v="9"/>
    <s v="Residencial"/>
    <n v="850526"/>
    <n v="108892.17288"/>
    <n v="10709064.960000001"/>
    <n v="6396795.71"/>
  </r>
  <r>
    <s v="E.E. Quito"/>
    <x v="4"/>
    <x v="9"/>
    <s v="Residencial"/>
    <n v="0"/>
    <n v="0"/>
    <n v="0"/>
    <n v="0"/>
  </r>
  <r>
    <s v="E.E. Quito"/>
    <x v="4"/>
    <x v="9"/>
    <s v="Alumbrado Público"/>
    <n v="0"/>
    <n v="0"/>
    <n v="0"/>
    <n v="0"/>
  </r>
  <r>
    <s v="E.E. Quito"/>
    <x v="4"/>
    <x v="9"/>
    <s v="Industrial"/>
    <n v="1570"/>
    <n v="11029.445750000001"/>
    <n v="919823.39"/>
    <n v="727358.83"/>
  </r>
  <r>
    <s v="E.E. Quito"/>
    <x v="4"/>
    <x v="9"/>
    <s v="Industrial"/>
    <n v="1248"/>
    <n v="1540.60823"/>
    <n v="195798.5"/>
    <n v="133910.03"/>
  </r>
  <r>
    <s v="E.E. Quito"/>
    <x v="4"/>
    <x v="9"/>
    <s v="Industrial"/>
    <n v="9684"/>
    <n v="2891.3746799999999"/>
    <n v="231662.71"/>
    <n v="141950.81"/>
  </r>
  <r>
    <s v="E.E. Quito"/>
    <x v="4"/>
    <x v="9"/>
    <s v="Otros"/>
    <n v="6"/>
    <n v="4.5667"/>
    <n v="837.07"/>
    <n v="130.11000000000001"/>
  </r>
  <r>
    <s v="E.E. Quito"/>
    <x v="4"/>
    <x v="9"/>
    <s v="Otros"/>
    <n v="32"/>
    <n v="62.545430000000003"/>
    <n v="5373.96"/>
    <n v="5120.76"/>
  </r>
  <r>
    <s v="E.E. Quito"/>
    <x v="4"/>
    <x v="9"/>
    <s v="Otros"/>
    <n v="693"/>
    <n v="187.86928"/>
    <n v="13234.34"/>
    <n v="8058.74"/>
  </r>
  <r>
    <s v="E.E. Quito"/>
    <x v="4"/>
    <x v="9"/>
    <s v="Comercial"/>
    <n v="2733"/>
    <n v="18580.370370000001"/>
    <n v="1822673.77"/>
    <n v="1665606"/>
  </r>
  <r>
    <s v="E.E. Quito"/>
    <x v="4"/>
    <x v="9"/>
    <s v="Comercial"/>
    <n v="5538"/>
    <n v="9196.2525600000008"/>
    <n v="1106888.1200000001"/>
    <n v="840103.69"/>
  </r>
  <r>
    <s v="E.E. Quito"/>
    <x v="4"/>
    <x v="9"/>
    <s v="Comercial"/>
    <n v="126913"/>
    <n v="31462.76497"/>
    <n v="3033647.01"/>
    <n v="2029550.08"/>
  </r>
  <r>
    <s v="E.E. Quito"/>
    <x v="4"/>
    <x v="9"/>
    <s v="Otros"/>
    <n v="23"/>
    <n v="134.45826"/>
    <n v="11006.14"/>
    <n v="10274.01"/>
  </r>
  <r>
    <s v="E.E. Quito"/>
    <x v="4"/>
    <x v="9"/>
    <s v="Otros"/>
    <n v="62"/>
    <n v="90.718199999999996"/>
    <n v="9260.2999999999993"/>
    <n v="7066.47"/>
  </r>
  <r>
    <s v="E.E. Quito"/>
    <x v="4"/>
    <x v="9"/>
    <s v="Otros"/>
    <n v="26"/>
    <n v="134.82137"/>
    <n v="5411.04"/>
    <n v="3244.39"/>
  </r>
  <r>
    <s v="E.E. Quito"/>
    <x v="4"/>
    <x v="9"/>
    <s v="Otros"/>
    <n v="36"/>
    <n v="205.08302"/>
    <n v="14013.65"/>
    <n v="15583.48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1"/>
    <n v="396.67200000000003"/>
    <n v="36653.949999999997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7"/>
    <n v="154.60805999999999"/>
    <n v="9500.36"/>
    <n v="2023.81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3"/>
    <n v="26.029199999999999"/>
    <n v="1938.04"/>
    <n v="0"/>
  </r>
  <r>
    <s v="E.E. Quito"/>
    <x v="4"/>
    <x v="9"/>
    <s v="Industrial"/>
    <n v="0"/>
    <n v="0"/>
    <n v="0"/>
    <n v="0"/>
  </r>
  <r>
    <s v="E.E. Quito"/>
    <x v="4"/>
    <x v="9"/>
    <s v="Industrial"/>
    <n v="7"/>
    <n v="746.37752999999998"/>
    <n v="58110.14"/>
    <n v="52776.7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"/>
    <n v="60.525309999999998"/>
    <n v="6354.27"/>
    <n v="6354.27"/>
  </r>
  <r>
    <s v="E.E. Quito"/>
    <x v="4"/>
    <x v="9"/>
    <s v="Otros"/>
    <n v="0"/>
    <n v="0"/>
    <n v="0"/>
    <n v="0"/>
  </r>
  <r>
    <s v="E.E. Quito"/>
    <x v="4"/>
    <x v="9"/>
    <s v="Otros"/>
    <n v="107"/>
    <n v="6515.5488299999997"/>
    <n v="478679.28"/>
    <n v="358815.24"/>
  </r>
  <r>
    <s v="E.E. Quito"/>
    <x v="4"/>
    <x v="9"/>
    <s v="Otros"/>
    <n v="1"/>
    <n v="1.0009999999999999"/>
    <n v="102.51"/>
    <n v="102.51"/>
  </r>
  <r>
    <s v="E.E. Quito"/>
    <x v="4"/>
    <x v="9"/>
    <s v="Comercial"/>
    <n v="5"/>
    <n v="620.67827999999997"/>
    <n v="59795.95"/>
    <n v="60088.57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7"/>
    <n v="887.77102000000002"/>
    <n v="58366.73"/>
    <n v="42940.33"/>
  </r>
  <r>
    <s v="E.E. Quito"/>
    <x v="4"/>
    <x v="9"/>
    <s v="Otros"/>
    <n v="0"/>
    <n v="0"/>
    <n v="0"/>
    <n v="0"/>
  </r>
  <r>
    <s v="E.E. Quito"/>
    <x v="4"/>
    <x v="9"/>
    <s v="Otros"/>
    <n v="24"/>
    <n v="2702.6491500000002"/>
    <n v="172692.67"/>
    <n v="136894.87"/>
  </r>
  <r>
    <s v="E.E. Quito"/>
    <x v="4"/>
    <x v="9"/>
    <s v="Otros"/>
    <n v="1"/>
    <n v="0.31008000000000002"/>
    <n v="37.18"/>
    <n v="46.86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"/>
    <n v="2E-3"/>
    <n v="10.6"/>
    <n v="1.41"/>
  </r>
  <r>
    <s v="E.E. Quito"/>
    <x v="4"/>
    <x v="9"/>
    <s v="Residencial"/>
    <n v="29"/>
    <n v="2.3220000000000001"/>
    <n v="227.62"/>
    <n v="119.49"/>
  </r>
  <r>
    <s v="E.E. Quito"/>
    <x v="4"/>
    <x v="9"/>
    <s v="Otros"/>
    <n v="1"/>
    <n v="6.4517899999999999"/>
    <n v="535.02"/>
    <n v="510.43"/>
  </r>
  <r>
    <s v="E.E. Quito"/>
    <x v="4"/>
    <x v="9"/>
    <s v="Otros"/>
    <n v="5"/>
    <n v="35.877360000000003"/>
    <n v="3013.48"/>
    <n v="1657.17"/>
  </r>
  <r>
    <s v="E.E. Quito"/>
    <x v="4"/>
    <x v="9"/>
    <s v="Otros"/>
    <n v="9"/>
    <n v="33.632559999999998"/>
    <n v="3255.76"/>
    <n v="28.92"/>
  </r>
  <r>
    <s v="E.E. Quito"/>
    <x v="4"/>
    <x v="9"/>
    <s v="Otros"/>
    <n v="57"/>
    <n v="17.901"/>
    <n v="1591.19"/>
    <n v="1467.22"/>
  </r>
  <r>
    <s v="E.E. Quito"/>
    <x v="4"/>
    <x v="9"/>
    <s v="Otros"/>
    <n v="0"/>
    <n v="0"/>
    <n v="0"/>
    <n v="0"/>
  </r>
  <r>
    <s v="E.E. Quito"/>
    <x v="4"/>
    <x v="9"/>
    <s v="Otros"/>
    <n v="27"/>
    <n v="7.8690300000000004"/>
    <n v="645.19000000000005"/>
    <n v="680.11"/>
  </r>
  <r>
    <s v="E.E. Quito"/>
    <x v="4"/>
    <x v="9"/>
    <s v="Residencial"/>
    <n v="0"/>
    <n v="0"/>
    <n v="0"/>
    <n v="0"/>
  </r>
  <r>
    <s v="E.E. Quito"/>
    <x v="4"/>
    <x v="9"/>
    <s v="Otros"/>
    <n v="12"/>
    <n v="3.2109999999999999"/>
    <n v="268.55"/>
    <n v="80.08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27"/>
    <n v="160.15809999999999"/>
    <n v="13462.3"/>
    <n v="0"/>
  </r>
  <r>
    <s v="E.E. Quito"/>
    <x v="4"/>
    <x v="9"/>
    <s v="Otros"/>
    <n v="0"/>
    <n v="0"/>
    <n v="0"/>
    <n v="0"/>
  </r>
  <r>
    <s v="E.E. Quito"/>
    <x v="4"/>
    <x v="9"/>
    <s v="Residencial"/>
    <n v="0"/>
    <n v="0"/>
    <n v="0"/>
    <n v="0"/>
  </r>
  <r>
    <s v="E.E. Quito"/>
    <x v="4"/>
    <x v="9"/>
    <s v="Alumbrado Público"/>
    <n v="0"/>
    <n v="0"/>
    <n v="0"/>
    <n v="0"/>
  </r>
  <r>
    <s v="E.E. Quito"/>
    <x v="4"/>
    <x v="9"/>
    <s v="Industrial"/>
    <n v="9"/>
    <n v="78.033299999999997"/>
    <n v="6077.34"/>
    <n v="2140.46"/>
  </r>
  <r>
    <s v="E.E. Quito"/>
    <x v="4"/>
    <x v="9"/>
    <s v="Industrial"/>
    <n v="5"/>
    <n v="0.622"/>
    <n v="213.51"/>
    <n v="109.81"/>
  </r>
  <r>
    <s v="E.E. Quito"/>
    <x v="4"/>
    <x v="9"/>
    <s v="Industrial"/>
    <n v="24"/>
    <n v="9.9328199999999995"/>
    <n v="834.11"/>
    <n v="618.07000000000005"/>
  </r>
  <r>
    <s v="E.E. Quito"/>
    <x v="4"/>
    <x v="9"/>
    <s v="Otros"/>
    <n v="11"/>
    <n v="20.032959999999999"/>
    <n v="2241.62"/>
    <n v="2331.08"/>
  </r>
  <r>
    <s v="E.E. Quito"/>
    <x v="4"/>
    <x v="9"/>
    <s v="Otros"/>
    <n v="474"/>
    <n v="4256.6166999999996"/>
    <n v="358218.97"/>
    <n v="250778.95"/>
  </r>
  <r>
    <s v="E.E. Quito"/>
    <x v="4"/>
    <x v="9"/>
    <s v="Otros"/>
    <n v="384"/>
    <n v="492.03363999999999"/>
    <n v="58187.26"/>
    <n v="39009.449999999997"/>
  </r>
  <r>
    <s v="E.E. Quito"/>
    <x v="4"/>
    <x v="9"/>
    <s v="Otros"/>
    <n v="3191"/>
    <n v="1243.2803699999999"/>
    <n v="109611.24"/>
    <n v="60830.55"/>
  </r>
  <r>
    <s v="E.E. Quito"/>
    <x v="4"/>
    <x v="9"/>
    <s v="Otros"/>
    <n v="0"/>
    <n v="0"/>
    <n v="0"/>
    <n v="0"/>
  </r>
  <r>
    <s v="E.E. Quito"/>
    <x v="4"/>
    <x v="9"/>
    <s v="Otros"/>
    <n v="11"/>
    <n v="3.05"/>
    <n v="232.7"/>
    <n v="72.77"/>
  </r>
  <r>
    <s v="E.E. Quito"/>
    <x v="4"/>
    <x v="9"/>
    <s v="Comercial"/>
    <n v="48"/>
    <n v="377.71832999999998"/>
    <n v="34820.019999999997"/>
    <n v="17783.919999999998"/>
  </r>
  <r>
    <s v="E.E. Quito"/>
    <x v="4"/>
    <x v="9"/>
    <s v="Comercial"/>
    <n v="49"/>
    <n v="48.262300000000003"/>
    <n v="6577.21"/>
    <n v="3253.49"/>
  </r>
  <r>
    <s v="E.E. Quito"/>
    <x v="4"/>
    <x v="9"/>
    <s v="Comercial"/>
    <n v="774"/>
    <n v="244.43331000000001"/>
    <n v="23788.81"/>
    <n v="14446.46"/>
  </r>
  <r>
    <s v="E.E. Quito"/>
    <x v="4"/>
    <x v="9"/>
    <s v="Otros"/>
    <n v="69"/>
    <n v="414.45470999999998"/>
    <n v="28413.96"/>
    <n v="13159.03"/>
  </r>
  <r>
    <s v="E.E. Quito"/>
    <x v="4"/>
    <x v="9"/>
    <s v="Industr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3"/>
    <n v="10881.938"/>
    <n v="791346.21"/>
    <n v="205238.32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4"/>
    <n v="3.1240000000000001"/>
    <n v="205.51"/>
    <n v="0"/>
  </r>
  <r>
    <s v="E.E. Quito"/>
    <x v="4"/>
    <x v="9"/>
    <s v="Otros"/>
    <n v="9"/>
    <n v="17.81223"/>
    <n v="1447.38"/>
    <n v="139.81"/>
  </r>
  <r>
    <s v="E.E. Quito"/>
    <x v="4"/>
    <x v="9"/>
    <s v="Otros"/>
    <n v="166"/>
    <n v="84.936220000000006"/>
    <n v="11737.48"/>
    <n v="6210.11"/>
  </r>
  <r>
    <s v="E.E. Quito"/>
    <x v="4"/>
    <x v="9"/>
    <s v="Otros"/>
    <n v="2"/>
    <n v="1.4999999999999999E-2"/>
    <n v="2"/>
    <n v="2"/>
  </r>
  <r>
    <s v="E.E. Quito"/>
    <x v="4"/>
    <x v="9"/>
    <s v="Otros"/>
    <n v="91"/>
    <n v="395.63672000000003"/>
    <n v="27438.560000000001"/>
    <n v="30448.55"/>
  </r>
  <r>
    <s v="E.E. Quito"/>
    <x v="4"/>
    <x v="9"/>
    <s v="Otros"/>
    <n v="60"/>
    <n v="89.499399999999994"/>
    <n v="7701.83"/>
    <n v="8303.23"/>
  </r>
  <r>
    <s v="E.E. Quito"/>
    <x v="4"/>
    <x v="9"/>
    <s v="Otros"/>
    <n v="626"/>
    <n v="299.2654"/>
    <n v="22470.959999999999"/>
    <n v="20383.09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Comercial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"/>
    <n v="199.18199999999999"/>
    <n v="12748.54"/>
    <n v="12748.54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Industrial"/>
    <n v="0"/>
    <n v="0"/>
    <n v="0"/>
    <n v="0"/>
  </r>
  <r>
    <s v="E.E. Quito"/>
    <x v="4"/>
    <x v="9"/>
    <s v="Industrial"/>
    <n v="326"/>
    <n v="31275.504059999999"/>
    <n v="2620663.27"/>
    <n v="2022981.66"/>
  </r>
  <r>
    <s v="E.E. Quito"/>
    <x v="4"/>
    <x v="9"/>
    <s v="Industrial"/>
    <n v="1"/>
    <n v="2.05836"/>
    <n v="283.2"/>
    <n v="294.92"/>
  </r>
  <r>
    <s v="E.E. Quito"/>
    <x v="4"/>
    <x v="9"/>
    <s v="Otros"/>
    <n v="0"/>
    <n v="0"/>
    <n v="0"/>
    <n v="0"/>
  </r>
  <r>
    <s v="E.E. Quito"/>
    <x v="4"/>
    <x v="9"/>
    <s v="Otros"/>
    <n v="11"/>
    <n v="42.134"/>
    <n v="4149.51"/>
    <n v="0"/>
  </r>
  <r>
    <s v="E.E. Quito"/>
    <x v="4"/>
    <x v="9"/>
    <s v="Otros"/>
    <n v="55"/>
    <n v="354.75011000000001"/>
    <n v="24915.77"/>
    <n v="19044.47"/>
  </r>
  <r>
    <s v="E.E. Quito"/>
    <x v="4"/>
    <x v="9"/>
    <s v="Otros"/>
    <n v="34"/>
    <n v="54.073799999999999"/>
    <n v="4648.46"/>
    <n v="4735.55"/>
  </r>
  <r>
    <s v="E.E. Quito"/>
    <x v="4"/>
    <x v="9"/>
    <s v="Otros"/>
    <n v="271"/>
    <n v="125.57844"/>
    <n v="9082.9699999999993"/>
    <n v="5900.18"/>
  </r>
  <r>
    <s v="E.E. Quito"/>
    <x v="4"/>
    <x v="9"/>
    <s v="Alumbrado Público"/>
    <n v="1"/>
    <n v="22202.5497"/>
    <n v="1627553.12"/>
    <n v="1139340.3799999999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"/>
    <n v="0"/>
    <n v="1.41"/>
    <n v="1.41"/>
  </r>
  <r>
    <s v="E.E. Quito"/>
    <x v="4"/>
    <x v="9"/>
    <s v="Comercial"/>
    <n v="151"/>
    <n v="11374.29801"/>
    <n v="1132853.28"/>
    <n v="1038708.13"/>
  </r>
  <r>
    <s v="E.E. Quito"/>
    <x v="4"/>
    <x v="9"/>
    <s v="Comercial"/>
    <n v="9"/>
    <n v="11.284879999999999"/>
    <n v="1570.06"/>
    <n v="1496.73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0"/>
    <n v="0"/>
    <n v="0"/>
    <n v="0"/>
  </r>
  <r>
    <s v="E.E. Quito"/>
    <x v="4"/>
    <x v="9"/>
    <s v="Otros"/>
    <n v="19"/>
    <n v="7.3658799999999998"/>
    <n v="1538.75"/>
    <n v="2611.34"/>
  </r>
  <r>
    <s v="E.E. Quito"/>
    <x v="4"/>
    <x v="9"/>
    <s v="Otros"/>
    <n v="299"/>
    <n v="1976.5626400000001"/>
    <n v="174735.77"/>
    <n v="132124.06"/>
  </r>
  <r>
    <s v="E.E. Quito"/>
    <x v="4"/>
    <x v="9"/>
    <s v="Otros"/>
    <n v="2"/>
    <n v="9.8765400000000003"/>
    <n v="1067.45"/>
    <n v="1182.28"/>
  </r>
  <r>
    <s v="E.E. Quito"/>
    <x v="4"/>
    <x v="9"/>
    <s v="Otros"/>
    <n v="1093"/>
    <n v="1407.1448600000001"/>
    <n v="166538.56"/>
    <n v="116476.88"/>
  </r>
  <r>
    <s v="E.E. Quito"/>
    <x v="4"/>
    <x v="9"/>
    <s v="Otros"/>
    <n v="8116"/>
    <n v="2096.8892500000002"/>
    <n v="181686.89"/>
    <n v="122463.21"/>
  </r>
  <r>
    <s v="E.E. Quito"/>
    <x v="4"/>
    <x v="9"/>
    <s v="Otros"/>
    <n v="0"/>
    <n v="0"/>
    <n v="0"/>
    <n v="0"/>
  </r>
  <r>
    <s v="E.E. Quito"/>
    <x v="4"/>
    <x v="9"/>
    <s v="Otros"/>
    <n v="46"/>
    <n v="18.44828"/>
    <n v="1419.93"/>
    <n v="1539.13"/>
  </r>
  <r>
    <s v="E.E. Quito"/>
    <x v="4"/>
    <x v="9"/>
    <s v="Otros"/>
    <n v="18"/>
    <n v="5.5549999999999997"/>
    <n v="495.97"/>
    <n v="70.95"/>
  </r>
  <r>
    <s v="E.E. Quito"/>
    <x v="4"/>
    <x v="9"/>
    <s v="Otros"/>
    <n v="0"/>
    <n v="0"/>
    <n v="0"/>
    <n v="0"/>
  </r>
  <r>
    <s v="E.E. Quito"/>
    <x v="4"/>
    <x v="9"/>
    <s v="Otros"/>
    <n v="262"/>
    <n v="71.095420000000004"/>
    <n v="5153.0600000000004"/>
    <n v="4914.46"/>
  </r>
  <r>
    <s v="E.E. Quito"/>
    <x v="4"/>
    <x v="9"/>
    <s v="Otros"/>
    <n v="250"/>
    <n v="99.56456"/>
    <n v="7297.38"/>
    <n v="5421.14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3"/>
    <n v="11596.164000000001"/>
    <n v="856205.61"/>
    <n v="856205.61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212.066"/>
    <n v="13501.25"/>
    <n v="13501.25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Industrial"/>
    <n v="319"/>
    <n v="32355.319080000001"/>
    <n v="2736538.69"/>
    <n v="2666930.5699999998"/>
  </r>
  <r>
    <s v="E.E. Quito"/>
    <x v="4"/>
    <x v="10"/>
    <s v="Industrial"/>
    <n v="1"/>
    <n v="2.1879"/>
    <n v="294.92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0"/>
    <n v="1.41"/>
    <n v="0"/>
  </r>
  <r>
    <s v="E.E. Quito"/>
    <x v="4"/>
    <x v="10"/>
    <s v="Comercial"/>
    <n v="147"/>
    <n v="12279.34575"/>
    <n v="1213901.32"/>
    <n v="1198296.47"/>
  </r>
  <r>
    <s v="E.E. Quito"/>
    <x v="4"/>
    <x v="10"/>
    <s v="Comercial"/>
    <n v="9"/>
    <n v="11.05836"/>
    <n v="1593.27"/>
    <n v="913.37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9"/>
    <n v="12.379390000000001"/>
    <n v="1523.05"/>
    <n v="1485.08"/>
  </r>
  <r>
    <s v="E.E. Quito"/>
    <x v="4"/>
    <x v="10"/>
    <s v="Otros"/>
    <n v="298"/>
    <n v="2174.3826300000001"/>
    <n v="189247.35"/>
    <n v="144247.37"/>
  </r>
  <r>
    <s v="E.E. Quito"/>
    <x v="4"/>
    <x v="10"/>
    <s v="Otros"/>
    <n v="2"/>
    <n v="11.780340000000001"/>
    <n v="1182.28"/>
    <n v="787.27"/>
  </r>
  <r>
    <s v="E.E. Quito"/>
    <x v="4"/>
    <x v="10"/>
    <s v="Otros"/>
    <n v="1078"/>
    <n v="1361.3847900000001"/>
    <n v="162768.76"/>
    <n v="147789.65"/>
  </r>
  <r>
    <s v="E.E. Quito"/>
    <x v="4"/>
    <x v="10"/>
    <s v="Otros"/>
    <n v="8093"/>
    <n v="2020.00036"/>
    <n v="175070.15"/>
    <n v="170746.31"/>
  </r>
  <r>
    <s v="E.E. Quito"/>
    <x v="4"/>
    <x v="10"/>
    <s v="Otros"/>
    <n v="0"/>
    <n v="0"/>
    <n v="0"/>
    <n v="0"/>
  </r>
  <r>
    <s v="E.E. Quito"/>
    <x v="4"/>
    <x v="10"/>
    <s v="Otros"/>
    <n v="46"/>
    <n v="26.488420000000001"/>
    <n v="2115.12"/>
    <n v="2187.7600000000002"/>
  </r>
  <r>
    <s v="E.E. Quito"/>
    <x v="4"/>
    <x v="10"/>
    <s v="Otros"/>
    <n v="18"/>
    <n v="5.6980000000000004"/>
    <n v="514.34"/>
    <n v="571.29999999999995"/>
  </r>
  <r>
    <s v="E.E. Quito"/>
    <x v="4"/>
    <x v="10"/>
    <s v="Otros"/>
    <n v="0"/>
    <n v="0"/>
    <n v="0"/>
    <n v="0"/>
  </r>
  <r>
    <s v="E.E. Quito"/>
    <x v="4"/>
    <x v="10"/>
    <s v="Otros"/>
    <n v="262"/>
    <n v="71.908779999999993"/>
    <n v="5178.51"/>
    <n v="4467.9799999999996"/>
  </r>
  <r>
    <s v="E.E. Quito"/>
    <x v="4"/>
    <x v="10"/>
    <s v="Otros"/>
    <n v="250"/>
    <n v="97.323920000000001"/>
    <n v="7103.69"/>
    <n v="6633.4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4"/>
    <n v="11.700419999999999"/>
    <n v="807.65"/>
    <n v="465.67"/>
  </r>
  <r>
    <s v="E.E. Quito"/>
    <x v="4"/>
    <x v="10"/>
    <s v="Otros"/>
    <n v="0"/>
    <n v="0"/>
    <n v="0"/>
    <n v="0"/>
  </r>
  <r>
    <s v="E.E. Quito"/>
    <x v="4"/>
    <x v="10"/>
    <s v="Otros"/>
    <n v="10"/>
    <n v="12.083220000000001"/>
    <n v="1056.31"/>
    <n v="1000.85"/>
  </r>
  <r>
    <s v="E.E. Quito"/>
    <x v="4"/>
    <x v="10"/>
    <s v="Otros"/>
    <n v="28"/>
    <n v="43.182940000000002"/>
    <n v="3627.32"/>
    <n v="3407.05"/>
  </r>
  <r>
    <s v="E.E. Quito"/>
    <x v="4"/>
    <x v="10"/>
    <s v="Otros"/>
    <n v="0"/>
    <n v="0"/>
    <n v="0"/>
    <n v="0"/>
  </r>
  <r>
    <s v="E.E. Quito"/>
    <x v="4"/>
    <x v="10"/>
    <s v="Residencial"/>
    <n v="163735"/>
    <n v="28244.981599999999"/>
    <n v="2687487.67"/>
    <n v="1718996.96"/>
  </r>
  <r>
    <s v="E.E. Quito"/>
    <x v="4"/>
    <x v="10"/>
    <s v="Residencial"/>
    <n v="25"/>
    <n v="3.93"/>
    <n v="540.25"/>
    <n v="157.1"/>
  </r>
  <r>
    <s v="E.E. Quito"/>
    <x v="4"/>
    <x v="10"/>
    <s v="Residencial"/>
    <n v="846916"/>
    <n v="105603.73768000001"/>
    <n v="10391700.66"/>
    <n v="8604884.0899999999"/>
  </r>
  <r>
    <s v="E.E. Quito"/>
    <x v="4"/>
    <x v="10"/>
    <s v="Residencial"/>
    <n v="0"/>
    <n v="0"/>
    <n v="0"/>
    <n v="0"/>
  </r>
  <r>
    <s v="E.E. Quito"/>
    <x v="4"/>
    <x v="10"/>
    <s v="Alumbrado Público"/>
    <n v="0"/>
    <n v="0"/>
    <n v="0"/>
    <n v="0"/>
  </r>
  <r>
    <s v="E.E. Quito"/>
    <x v="4"/>
    <x v="10"/>
    <s v="Industrial"/>
    <n v="1581"/>
    <n v="12911.70282"/>
    <n v="1048728.73"/>
    <n v="938196.64"/>
  </r>
  <r>
    <s v="E.E. Quito"/>
    <x v="4"/>
    <x v="10"/>
    <s v="Industrial"/>
    <n v="1254"/>
    <n v="1585.13086"/>
    <n v="199153.4"/>
    <n v="175831.8"/>
  </r>
  <r>
    <s v="E.E. Quito"/>
    <x v="4"/>
    <x v="10"/>
    <s v="Industrial"/>
    <n v="9779"/>
    <n v="2826.6711599999999"/>
    <n v="226038.26"/>
    <n v="210829.83"/>
  </r>
  <r>
    <s v="E.E. Quito"/>
    <x v="4"/>
    <x v="10"/>
    <s v="Otros"/>
    <n v="5"/>
    <n v="3.8786800000000001"/>
    <n v="787.73"/>
    <n v="611.71"/>
  </r>
  <r>
    <s v="E.E. Quito"/>
    <x v="4"/>
    <x v="10"/>
    <s v="Otros"/>
    <n v="32"/>
    <n v="73.129379999999998"/>
    <n v="6041.09"/>
    <n v="5079.7"/>
  </r>
  <r>
    <s v="E.E. Quito"/>
    <x v="4"/>
    <x v="10"/>
    <s v="Otros"/>
    <n v="686"/>
    <n v="183.32679999999999"/>
    <n v="12877.02"/>
    <n v="11988.29"/>
  </r>
  <r>
    <s v="E.E. Quito"/>
    <x v="4"/>
    <x v="10"/>
    <s v="Comercial"/>
    <n v="2741"/>
    <n v="20906.857980000001"/>
    <n v="2019586.69"/>
    <n v="1763463.18"/>
  </r>
  <r>
    <s v="E.E. Quito"/>
    <x v="4"/>
    <x v="10"/>
    <s v="Comercial"/>
    <n v="5501"/>
    <n v="8864.4803100000008"/>
    <n v="1072627.3400000001"/>
    <n v="1052851.56"/>
  </r>
  <r>
    <s v="E.E. Quito"/>
    <x v="4"/>
    <x v="10"/>
    <s v="Comercial"/>
    <n v="127381"/>
    <n v="30747.04752"/>
    <n v="2966839.97"/>
    <n v="2801607.98"/>
  </r>
  <r>
    <s v="E.E. Quito"/>
    <x v="4"/>
    <x v="10"/>
    <s v="Otros"/>
    <n v="23"/>
    <n v="159.90406999999999"/>
    <n v="12362.72"/>
    <n v="9915.49"/>
  </r>
  <r>
    <s v="E.E. Quito"/>
    <x v="4"/>
    <x v="10"/>
    <s v="Otros"/>
    <n v="62"/>
    <n v="98.057479999999998"/>
    <n v="9759.94"/>
    <n v="6566.93"/>
  </r>
  <r>
    <s v="E.E. Quito"/>
    <x v="4"/>
    <x v="10"/>
    <s v="Otros"/>
    <n v="26"/>
    <n v="163.37363999999999"/>
    <n v="6553.17"/>
    <n v="5819.45"/>
  </r>
  <r>
    <s v="E.E. Quito"/>
    <x v="4"/>
    <x v="10"/>
    <s v="Otros"/>
    <n v="36"/>
    <n v="234.77828"/>
    <n v="15873.58"/>
    <n v="14012.28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1"/>
    <n v="411.16800000000001"/>
    <n v="37938.769999999997"/>
    <n v="37938.769999999997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7"/>
    <n v="104.90291999999999"/>
    <n v="7012.54"/>
    <n v="12596.76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"/>
    <n v="29.255600000000001"/>
    <n v="2130.7399999999998"/>
    <n v="0"/>
  </r>
  <r>
    <s v="E.E. Quito"/>
    <x v="4"/>
    <x v="10"/>
    <s v="Industrial"/>
    <n v="0"/>
    <n v="0"/>
    <n v="0"/>
    <n v="0"/>
  </r>
  <r>
    <s v="E.E. Quito"/>
    <x v="4"/>
    <x v="10"/>
    <s v="Industrial"/>
    <n v="7"/>
    <n v="703.76904999999999"/>
    <n v="55963.78"/>
    <n v="58488.480000000003"/>
  </r>
  <r>
    <s v="E.E. Quito"/>
    <x v="4"/>
    <x v="10"/>
    <s v="Industr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"/>
    <n v="30.92587"/>
    <n v="2924.2"/>
    <n v="2924.2"/>
  </r>
  <r>
    <s v="E.E. Quito"/>
    <x v="4"/>
    <x v="10"/>
    <s v="Otros"/>
    <n v="0"/>
    <n v="0"/>
    <n v="0"/>
    <n v="0"/>
  </r>
  <r>
    <s v="E.E. Quito"/>
    <x v="4"/>
    <x v="10"/>
    <s v="Otros"/>
    <n v="107"/>
    <n v="7143.0500899999997"/>
    <n v="520478.74"/>
    <n v="544187.18999999994"/>
  </r>
  <r>
    <s v="E.E. Quito"/>
    <x v="4"/>
    <x v="10"/>
    <s v="Otros"/>
    <n v="1"/>
    <n v="0.99099999999999999"/>
    <n v="105.96"/>
    <n v="105.96"/>
  </r>
  <r>
    <s v="E.E. Quito"/>
    <x v="4"/>
    <x v="10"/>
    <s v="Comercial"/>
    <n v="5"/>
    <n v="641.92506000000003"/>
    <n v="61983.48"/>
    <n v="58890.55"/>
  </r>
  <r>
    <s v="E.E. Quito"/>
    <x v="4"/>
    <x v="10"/>
    <s v="Comercial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17"/>
    <n v="1081.6614999999999"/>
    <n v="70267.740000000005"/>
    <n v="104108.74"/>
  </r>
  <r>
    <s v="E.E. Quito"/>
    <x v="4"/>
    <x v="10"/>
    <s v="Otros"/>
    <n v="0"/>
    <n v="0"/>
    <n v="0"/>
    <n v="0"/>
  </r>
  <r>
    <s v="E.E. Quito"/>
    <x v="4"/>
    <x v="10"/>
    <s v="Otros"/>
    <n v="24"/>
    <n v="2950.55107"/>
    <n v="187461.81"/>
    <n v="208779.47"/>
  </r>
  <r>
    <s v="E.E. Quito"/>
    <x v="4"/>
    <x v="10"/>
    <s v="Otros"/>
    <n v="1"/>
    <n v="0.46614"/>
    <n v="46.86"/>
    <n v="43.76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"/>
    <n v="0"/>
    <n v="2.82"/>
    <n v="4.2300000000000004"/>
  </r>
  <r>
    <s v="E.E. Quito"/>
    <x v="4"/>
    <x v="10"/>
    <s v="Residencial"/>
    <n v="3615"/>
    <n v="422.37256000000002"/>
    <n v="43119.360000000001"/>
    <n v="32541.040000000001"/>
  </r>
  <r>
    <s v="E.E. Quito"/>
    <x v="4"/>
    <x v="10"/>
    <s v="Otros"/>
    <n v="1"/>
    <n v="6.1442899999999998"/>
    <n v="510.43"/>
    <n v="525.95000000000005"/>
  </r>
  <r>
    <s v="E.E. Quito"/>
    <x v="4"/>
    <x v="10"/>
    <s v="Otros"/>
    <n v="5"/>
    <n v="34.373330000000003"/>
    <n v="2854.6"/>
    <n v="3795.92"/>
  </r>
  <r>
    <s v="E.E. Quito"/>
    <x v="4"/>
    <x v="10"/>
    <s v="Otros"/>
    <n v="9"/>
    <n v="38.002139999999997"/>
    <n v="3624.61"/>
    <n v="4135.0200000000004"/>
  </r>
  <r>
    <s v="E.E. Quito"/>
    <x v="4"/>
    <x v="10"/>
    <s v="Otros"/>
    <n v="55"/>
    <n v="19.099"/>
    <n v="1685.37"/>
    <n v="1486.14"/>
  </r>
  <r>
    <s v="E.E. Quito"/>
    <x v="4"/>
    <x v="10"/>
    <s v="Otros"/>
    <n v="0"/>
    <n v="0"/>
    <n v="0"/>
    <n v="0"/>
  </r>
  <r>
    <s v="E.E. Quito"/>
    <x v="4"/>
    <x v="10"/>
    <s v="Otros"/>
    <n v="27"/>
    <n v="8.6692999999999998"/>
    <n v="701.89"/>
    <n v="338.03"/>
  </r>
  <r>
    <s v="E.E. Quito"/>
    <x v="4"/>
    <x v="10"/>
    <s v="Residencial"/>
    <n v="0"/>
    <n v="0"/>
    <n v="0"/>
    <n v="0"/>
  </r>
  <r>
    <s v="E.E. Quito"/>
    <x v="4"/>
    <x v="10"/>
    <s v="Otros"/>
    <n v="11"/>
    <n v="3.2869999999999999"/>
    <n v="282.99"/>
    <n v="198.58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0"/>
    <s v="Otros"/>
    <n v="27"/>
    <n v="218.28635"/>
    <n v="17650.16"/>
    <n v="0"/>
  </r>
  <r>
    <s v="E.E. Quito"/>
    <x v="4"/>
    <x v="10"/>
    <s v="Otros"/>
    <n v="0"/>
    <n v="0"/>
    <n v="0"/>
    <n v="0"/>
  </r>
  <r>
    <s v="E.E. Quito"/>
    <x v="4"/>
    <x v="10"/>
    <s v="Residencial"/>
    <n v="0"/>
    <n v="0"/>
    <n v="0"/>
    <n v="0"/>
  </r>
  <r>
    <s v="E.E. Quito"/>
    <x v="4"/>
    <x v="10"/>
    <s v="Alumbrado Público"/>
    <n v="0"/>
    <n v="0"/>
    <n v="0"/>
    <n v="0"/>
  </r>
  <r>
    <s v="E.E. Quito"/>
    <x v="4"/>
    <x v="10"/>
    <s v="Industrial"/>
    <n v="9"/>
    <n v="67.398719999999997"/>
    <n v="5297.55"/>
    <n v="7367.73"/>
  </r>
  <r>
    <s v="E.E. Quito"/>
    <x v="4"/>
    <x v="10"/>
    <s v="Industrial"/>
    <n v="5"/>
    <n v="1.143"/>
    <n v="692.66"/>
    <n v="0"/>
  </r>
  <r>
    <s v="E.E. Quito"/>
    <x v="4"/>
    <x v="10"/>
    <s v="Industrial"/>
    <n v="24"/>
    <n v="10.50938"/>
    <n v="872.68"/>
    <n v="975.93"/>
  </r>
  <r>
    <s v="E.E. Quito"/>
    <x v="4"/>
    <x v="10"/>
    <s v="Otros"/>
    <n v="11"/>
    <n v="19.72296"/>
    <n v="2194.4699999999998"/>
    <n v="1726.9"/>
  </r>
  <r>
    <s v="E.E. Quito"/>
    <x v="4"/>
    <x v="10"/>
    <s v="Otros"/>
    <n v="480"/>
    <n v="4716.1080599999996"/>
    <n v="395184.89"/>
    <n v="380481.16"/>
  </r>
  <r>
    <s v="E.E. Quito"/>
    <x v="4"/>
    <x v="10"/>
    <s v="Otros"/>
    <n v="383"/>
    <n v="496.73514999999998"/>
    <n v="58130.83"/>
    <n v="59351.18"/>
  </r>
  <r>
    <s v="E.E. Quito"/>
    <x v="4"/>
    <x v="10"/>
    <s v="Otros"/>
    <n v="3189"/>
    <n v="1241.2758899999999"/>
    <n v="109573.75999999999"/>
    <n v="111235.17"/>
  </r>
  <r>
    <s v="E.E. Quito"/>
    <x v="4"/>
    <x v="10"/>
    <s v="Otros"/>
    <n v="0"/>
    <n v="0"/>
    <n v="0"/>
    <n v="0"/>
  </r>
  <r>
    <s v="E.E. Quito"/>
    <x v="4"/>
    <x v="10"/>
    <s v="Otros"/>
    <n v="11"/>
    <n v="3.464"/>
    <n v="261.58"/>
    <n v="269.77"/>
  </r>
  <r>
    <s v="E.E. Quito"/>
    <x v="4"/>
    <x v="10"/>
    <s v="Comercial"/>
    <n v="48"/>
    <n v="418.94112000000001"/>
    <n v="38218.160000000003"/>
    <n v="49071.98"/>
  </r>
  <r>
    <s v="E.E. Quito"/>
    <x v="4"/>
    <x v="10"/>
    <s v="Comercial"/>
    <n v="50"/>
    <n v="41.121720000000003"/>
    <n v="5512.8"/>
    <n v="4234.0600000000004"/>
  </r>
  <r>
    <s v="E.E. Quito"/>
    <x v="4"/>
    <x v="10"/>
    <s v="Comercial"/>
    <n v="764"/>
    <n v="248.00167999999999"/>
    <n v="24131.75"/>
    <n v="23003.48"/>
  </r>
  <r>
    <s v="E.E. Quito"/>
    <x v="4"/>
    <x v="10"/>
    <s v="Otros"/>
    <n v="69"/>
    <n v="512.82605000000001"/>
    <n v="34022.92"/>
    <n v="21167.65"/>
  </r>
  <r>
    <s v="E.E. Quito"/>
    <x v="4"/>
    <x v="10"/>
    <s v="Otros"/>
    <n v="4"/>
    <n v="3.5840000000000001"/>
    <n v="237.97"/>
    <n v="190.69"/>
  </r>
  <r>
    <s v="E.E. Quito"/>
    <x v="4"/>
    <x v="10"/>
    <s v="Otros"/>
    <n v="9"/>
    <n v="17.442599999999999"/>
    <n v="1387.57"/>
    <n v="3690.66"/>
  </r>
  <r>
    <s v="E.E. Quito"/>
    <x v="4"/>
    <x v="10"/>
    <s v="Otros"/>
    <n v="166"/>
    <n v="80.482640000000004"/>
    <n v="11114.43"/>
    <n v="11343.42"/>
  </r>
  <r>
    <s v="E.E. Quito"/>
    <x v="4"/>
    <x v="10"/>
    <s v="Otros"/>
    <n v="2"/>
    <n v="8.0000000000000002E-3"/>
    <n v="1.72"/>
    <n v="1.72"/>
  </r>
  <r>
    <s v="E.E. Quito"/>
    <x v="4"/>
    <x v="10"/>
    <s v="Otros"/>
    <n v="91"/>
    <n v="513.49409000000003"/>
    <n v="34615.25"/>
    <n v="30590.16"/>
  </r>
  <r>
    <s v="E.E. Quito"/>
    <x v="4"/>
    <x v="10"/>
    <s v="Otros"/>
    <n v="59"/>
    <n v="84.596000000000004"/>
    <n v="7301.14"/>
    <n v="7328.16"/>
  </r>
  <r>
    <s v="E.E. Quito"/>
    <x v="4"/>
    <x v="10"/>
    <s v="Otros"/>
    <n v="624"/>
    <n v="322.70260000000002"/>
    <n v="24311.59"/>
    <n v="22079.06"/>
  </r>
  <r>
    <s v="E.E. Quito"/>
    <x v="4"/>
    <x v="10"/>
    <s v="Otros"/>
    <n v="10"/>
    <n v="17.751000000000001"/>
    <n v="1855.86"/>
    <n v="0"/>
  </r>
  <r>
    <s v="E.E. Quito"/>
    <x v="4"/>
    <x v="10"/>
    <s v="Otros"/>
    <n v="55"/>
    <n v="386.62335999999999"/>
    <n v="26805.67"/>
    <n v="25772.01"/>
  </r>
  <r>
    <s v="E.E. Quito"/>
    <x v="4"/>
    <x v="10"/>
    <s v="Otros"/>
    <n v="35"/>
    <n v="55.660879999999999"/>
    <n v="4774.72"/>
    <n v="5185.26"/>
  </r>
  <r>
    <s v="E.E. Quito"/>
    <x v="4"/>
    <x v="10"/>
    <s v="Otros"/>
    <n v="269"/>
    <n v="130.9307"/>
    <n v="9468.75"/>
    <n v="7985.25"/>
  </r>
  <r>
    <s v="E.E. Quito"/>
    <x v="4"/>
    <x v="10"/>
    <s v="Alumbrado Público"/>
    <n v="1"/>
    <n v="20714.68419"/>
    <n v="1520240.85"/>
    <n v="1463940.55"/>
  </r>
  <r>
    <s v="E.E. Quito"/>
    <x v="4"/>
    <x v="10"/>
    <s v="Otros"/>
    <n v="0"/>
    <n v="0"/>
    <n v="0"/>
    <n v="0"/>
  </r>
  <r>
    <s v="E.E. Quito"/>
    <x v="4"/>
    <x v="10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7"/>
    <n v="209.86499000000001"/>
    <n v="11216.88"/>
    <n v="2071.6799999999998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"/>
    <n v="26.203600000000002"/>
    <n v="1931.05"/>
    <n v="0"/>
  </r>
  <r>
    <s v="E.E. Quito"/>
    <x v="4"/>
    <x v="11"/>
    <s v="Industrial"/>
    <n v="0"/>
    <n v="0"/>
    <n v="0"/>
    <n v="0"/>
  </r>
  <r>
    <s v="E.E. Quito"/>
    <x v="4"/>
    <x v="11"/>
    <s v="Industrial"/>
    <n v="7"/>
    <n v="695.36567000000002"/>
    <n v="55167.74"/>
    <n v="52318.28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"/>
    <n v="34.579979999999999"/>
    <n v="3158.13"/>
    <n v="3158.13"/>
  </r>
  <r>
    <s v="E.E. Quito"/>
    <x v="4"/>
    <x v="11"/>
    <s v="Otros"/>
    <n v="0"/>
    <n v="0"/>
    <n v="0"/>
    <n v="0"/>
  </r>
  <r>
    <s v="E.E. Quito"/>
    <x v="4"/>
    <x v="11"/>
    <s v="Otros"/>
    <n v="108"/>
    <n v="6797.6606199999997"/>
    <n v="494870.17"/>
    <n v="387133.68"/>
  </r>
  <r>
    <s v="E.E. Quito"/>
    <x v="4"/>
    <x v="11"/>
    <s v="Otros"/>
    <n v="1"/>
    <n v="1.4079999999999999"/>
    <n v="138.44"/>
    <n v="138.44"/>
  </r>
  <r>
    <s v="E.E. Quito"/>
    <x v="4"/>
    <x v="11"/>
    <s v="Comercial"/>
    <n v="5"/>
    <n v="622.45888000000002"/>
    <n v="60285.99"/>
    <n v="62529.03"/>
  </r>
  <r>
    <s v="E.E. Quito"/>
    <x v="4"/>
    <x v="11"/>
    <s v="Comercial"/>
    <n v="1"/>
    <n v="1.4331"/>
    <n v="209.15"/>
    <n v="199.13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7"/>
    <n v="928.95662000000004"/>
    <n v="61250.1"/>
    <n v="5693.44"/>
  </r>
  <r>
    <s v="E.E. Quito"/>
    <x v="4"/>
    <x v="11"/>
    <s v="Otros"/>
    <n v="0"/>
    <n v="0"/>
    <n v="0"/>
    <n v="0"/>
  </r>
  <r>
    <s v="E.E. Quito"/>
    <x v="4"/>
    <x v="11"/>
    <s v="Otros"/>
    <n v="24"/>
    <n v="2883.68316"/>
    <n v="183292.04"/>
    <n v="138681.42000000001"/>
  </r>
  <r>
    <s v="E.E. Quito"/>
    <x v="4"/>
    <x v="11"/>
    <s v="Otros"/>
    <n v="1"/>
    <n v="0.41615999999999997"/>
    <n v="43.76"/>
    <n v="46.1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"/>
    <n v="0"/>
    <n v="2.82"/>
    <n v="0"/>
  </r>
  <r>
    <s v="E.E. Quito"/>
    <x v="4"/>
    <x v="11"/>
    <s v="Residencial"/>
    <n v="28239"/>
    <n v="3663.7806999999998"/>
    <n v="366235.28"/>
    <n v="339799.58"/>
  </r>
  <r>
    <s v="E.E. Quito"/>
    <x v="4"/>
    <x v="11"/>
    <s v="Otros"/>
    <n v="1"/>
    <n v="6.3290699999999998"/>
    <n v="525.95000000000005"/>
    <n v="537.53"/>
  </r>
  <r>
    <s v="E.E. Quito"/>
    <x v="4"/>
    <x v="11"/>
    <s v="Otros"/>
    <n v="5"/>
    <n v="30.426950000000001"/>
    <n v="2603.3000000000002"/>
    <n v="1468.27"/>
  </r>
  <r>
    <s v="E.E. Quito"/>
    <x v="4"/>
    <x v="11"/>
    <s v="Otros"/>
    <n v="22"/>
    <n v="52.008859999999999"/>
    <n v="5345.82"/>
    <n v="2916.98"/>
  </r>
  <r>
    <s v="E.E. Quito"/>
    <x v="4"/>
    <x v="11"/>
    <s v="Otros"/>
    <n v="158"/>
    <n v="49.81962"/>
    <n v="4344.57"/>
    <n v="4443.75"/>
  </r>
  <r>
    <s v="E.E. Quito"/>
    <x v="4"/>
    <x v="11"/>
    <s v="Otros"/>
    <n v="0"/>
    <n v="0"/>
    <n v="0"/>
    <n v="0"/>
  </r>
  <r>
    <s v="E.E. Quito"/>
    <x v="4"/>
    <x v="11"/>
    <s v="Otros"/>
    <n v="29"/>
    <n v="4.8874399999999998"/>
    <n v="392.24"/>
    <n v="416.49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3"/>
    <n v="1477.6559999999999"/>
    <n v="172803.4"/>
    <n v="172803.4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"/>
    <n v="198.34800000000001"/>
    <n v="12610.03"/>
    <n v="12610.03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Industrial"/>
    <n v="315"/>
    <n v="30734.455000000002"/>
    <n v="2575644.6"/>
    <n v="2668536.08"/>
  </r>
  <r>
    <s v="E.E. Quito"/>
    <x v="4"/>
    <x v="11"/>
    <s v="Industrial"/>
    <n v="1"/>
    <n v="2.0573399999999999"/>
    <n v="284.33999999999997"/>
    <n v="284.3399999999999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143"/>
    <n v="12089.59684"/>
    <n v="1200129.43"/>
    <n v="1205968.08"/>
  </r>
  <r>
    <s v="E.E. Quito"/>
    <x v="4"/>
    <x v="11"/>
    <s v="Comercial"/>
    <n v="8"/>
    <n v="9.0692000000000004"/>
    <n v="1332.9"/>
    <n v="1299.8900000000001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18"/>
    <n v="11.55996"/>
    <n v="1519.69"/>
    <n v="313.66000000000003"/>
  </r>
  <r>
    <s v="E.E. Quito"/>
    <x v="4"/>
    <x v="11"/>
    <s v="Otros"/>
    <n v="292"/>
    <n v="2124.2587199999998"/>
    <n v="185133.66"/>
    <n v="198001.18"/>
  </r>
  <r>
    <s v="E.E. Quito"/>
    <x v="4"/>
    <x v="11"/>
    <s v="Otros"/>
    <n v="2"/>
    <n v="6.8081300000000002"/>
    <n v="787.27"/>
    <n v="1133.54"/>
  </r>
  <r>
    <s v="E.E. Quito"/>
    <x v="4"/>
    <x v="11"/>
    <s v="Otros"/>
    <n v="1055"/>
    <n v="1434.4021299999999"/>
    <n v="167192.45000000001"/>
    <n v="167063.13"/>
  </r>
  <r>
    <s v="E.E. Quito"/>
    <x v="4"/>
    <x v="11"/>
    <s v="Residencial"/>
    <n v="1"/>
    <n v="4.0000000000000001E-3"/>
    <n v="1.92"/>
    <n v="6.81"/>
  </r>
  <r>
    <s v="E.E. Quito"/>
    <x v="4"/>
    <x v="11"/>
    <s v="Otros"/>
    <n v="9"/>
    <n v="1.7250000000000001"/>
    <n v="147.07"/>
    <n v="97.6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7"/>
    <n v="112.34738"/>
    <n v="9837.0400000000009"/>
    <n v="0"/>
  </r>
  <r>
    <s v="E.E. Quito"/>
    <x v="4"/>
    <x v="11"/>
    <s v="Otros"/>
    <n v="0"/>
    <n v="0"/>
    <n v="0"/>
    <n v="0"/>
  </r>
  <r>
    <s v="E.E. Quito"/>
    <x v="4"/>
    <x v="11"/>
    <s v="Residencial"/>
    <n v="0"/>
    <n v="0"/>
    <n v="0"/>
    <n v="0"/>
  </r>
  <r>
    <s v="E.E. Quito"/>
    <x v="4"/>
    <x v="11"/>
    <s v="Otros"/>
    <n v="7955"/>
    <n v="2141.0285800000001"/>
    <n v="185836.4"/>
    <n v="185567.05"/>
  </r>
  <r>
    <s v="E.E. Quito"/>
    <x v="4"/>
    <x v="11"/>
    <s v="Otros"/>
    <n v="0"/>
    <n v="0"/>
    <n v="0"/>
    <n v="0"/>
  </r>
  <r>
    <s v="E.E. Quito"/>
    <x v="4"/>
    <x v="11"/>
    <s v="Otros"/>
    <n v="43"/>
    <n v="24.992640000000002"/>
    <n v="2020.32"/>
    <n v="1966.13"/>
  </r>
  <r>
    <s v="E.E. Quito"/>
    <x v="4"/>
    <x v="11"/>
    <s v="Otros"/>
    <n v="19"/>
    <n v="5.8"/>
    <n v="511.73"/>
    <n v="667.58"/>
  </r>
  <r>
    <s v="E.E. Quito"/>
    <x v="4"/>
    <x v="11"/>
    <s v="Otros"/>
    <n v="0"/>
    <n v="0"/>
    <n v="0"/>
    <n v="0"/>
  </r>
  <r>
    <s v="E.E. Quito"/>
    <x v="4"/>
    <x v="11"/>
    <s v="Otros"/>
    <n v="226"/>
    <n v="67.323459999999997"/>
    <n v="4907.7700000000004"/>
    <n v="4732.71"/>
  </r>
  <r>
    <s v="E.E. Quito"/>
    <x v="4"/>
    <x v="11"/>
    <s v="Otros"/>
    <n v="246"/>
    <n v="108.73692"/>
    <n v="8104.25"/>
    <n v="7890.7"/>
  </r>
  <r>
    <s v="E.E. Quito"/>
    <x v="4"/>
    <x v="11"/>
    <s v="Alumbrado Público"/>
    <n v="0"/>
    <n v="0"/>
    <n v="0"/>
    <n v="0"/>
  </r>
  <r>
    <s v="E.E. Quito"/>
    <x v="4"/>
    <x v="11"/>
    <s v="Industrial"/>
    <n v="9"/>
    <n v="72.937669999999997"/>
    <n v="5642.33"/>
    <n v="3286.22"/>
  </r>
  <r>
    <s v="E.E. Quito"/>
    <x v="4"/>
    <x v="11"/>
    <s v="Industrial"/>
    <n v="39"/>
    <n v="30.273620000000001"/>
    <n v="4338.6099999999997"/>
    <n v="4941.04"/>
  </r>
  <r>
    <s v="E.E. Quito"/>
    <x v="4"/>
    <x v="11"/>
    <s v="Industrial"/>
    <n v="250"/>
    <n v="83.985900000000001"/>
    <n v="6848.64"/>
    <n v="7451.45"/>
  </r>
  <r>
    <s v="E.E. Quito"/>
    <x v="4"/>
    <x v="11"/>
    <s v="Otros"/>
    <n v="11"/>
    <n v="29.251639999999998"/>
    <n v="3180.95"/>
    <n v="1988.64"/>
  </r>
  <r>
    <s v="E.E. Quito"/>
    <x v="4"/>
    <x v="11"/>
    <s v="Otros"/>
    <n v="476"/>
    <n v="4548.3255399999998"/>
    <n v="376958.27"/>
    <n v="363966.42"/>
  </r>
  <r>
    <s v="E.E. Quito"/>
    <x v="4"/>
    <x v="11"/>
    <s v="Otros"/>
    <n v="380"/>
    <n v="535.50405999999998"/>
    <n v="62360.43"/>
    <n v="49538.77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4"/>
    <n v="10.532209999999999"/>
    <n v="732.28"/>
    <n v="1019.4"/>
  </r>
  <r>
    <s v="E.E. Quito"/>
    <x v="4"/>
    <x v="11"/>
    <s v="Otros"/>
    <n v="0"/>
    <n v="0"/>
    <n v="0"/>
    <n v="0"/>
  </r>
  <r>
    <s v="E.E. Quito"/>
    <x v="4"/>
    <x v="11"/>
    <s v="Otros"/>
    <n v="9"/>
    <n v="11.25464"/>
    <n v="1006.43"/>
    <n v="986.92"/>
  </r>
  <r>
    <s v="E.E. Quito"/>
    <x v="4"/>
    <x v="11"/>
    <s v="Otros"/>
    <n v="26"/>
    <n v="34.027819999999998"/>
    <n v="3088.76"/>
    <n v="2899.3"/>
  </r>
  <r>
    <s v="E.E. Quito"/>
    <x v="4"/>
    <x v="11"/>
    <s v="Otros"/>
    <n v="0"/>
    <n v="0"/>
    <n v="0"/>
    <n v="0"/>
  </r>
  <r>
    <s v="E.E. Quito"/>
    <x v="4"/>
    <x v="11"/>
    <s v="Otros"/>
    <n v="3166"/>
    <n v="1267.8345400000001"/>
    <n v="111957.25"/>
    <n v="121641.15"/>
  </r>
  <r>
    <s v="E.E. Quito"/>
    <x v="4"/>
    <x v="11"/>
    <s v="Otros"/>
    <n v="1"/>
    <n v="5.49"/>
    <n v="368.29"/>
    <n v="368.29"/>
  </r>
  <r>
    <s v="E.E. Quito"/>
    <x v="4"/>
    <x v="11"/>
    <s v="Otros"/>
    <n v="44"/>
    <n v="9.5510000000000002"/>
    <n v="654.52"/>
    <n v="780.48"/>
  </r>
  <r>
    <s v="E.E. Quito"/>
    <x v="4"/>
    <x v="11"/>
    <s v="Comercial"/>
    <n v="48"/>
    <n v="418.67765000000003"/>
    <n v="38135.26"/>
    <n v="43346.53"/>
  </r>
  <r>
    <s v="E.E. Quito"/>
    <x v="4"/>
    <x v="11"/>
    <s v="Comercial"/>
    <n v="161"/>
    <n v="216.72298000000001"/>
    <n v="26633.41"/>
    <n v="28171.759999999998"/>
  </r>
  <r>
    <s v="E.E. Quito"/>
    <x v="4"/>
    <x v="11"/>
    <s v="Comercial"/>
    <n v="3730"/>
    <n v="1151.9862499999999"/>
    <n v="111048.02"/>
    <n v="123925.23"/>
  </r>
  <r>
    <s v="E.E. Quito"/>
    <x v="4"/>
    <x v="11"/>
    <s v="Otros"/>
    <n v="69"/>
    <n v="491.15201999999999"/>
    <n v="32174.41"/>
    <n v="14644.96"/>
  </r>
  <r>
    <s v="E.E. Quito"/>
    <x v="4"/>
    <x v="11"/>
    <s v="Residencial"/>
    <n v="163708"/>
    <n v="30147.81926"/>
    <n v="2875467.18"/>
    <n v="1915124.93"/>
  </r>
  <r>
    <s v="E.E. Quito"/>
    <x v="4"/>
    <x v="11"/>
    <s v="Residencial"/>
    <n v="24"/>
    <n v="4.3949999999999996"/>
    <n v="600.03"/>
    <n v="590.62"/>
  </r>
  <r>
    <s v="E.E. Quito"/>
    <x v="4"/>
    <x v="11"/>
    <s v="Residencial"/>
    <n v="819694"/>
    <n v="108558.52396999999"/>
    <n v="10086023.859999999"/>
    <n v="9331926.5299999993"/>
  </r>
  <r>
    <s v="E.E. Quito"/>
    <x v="4"/>
    <x v="11"/>
    <s v="Residencial"/>
    <n v="0"/>
    <n v="0"/>
    <n v="0"/>
    <n v="0"/>
  </r>
  <r>
    <s v="E.E. Quito"/>
    <x v="4"/>
    <x v="11"/>
    <s v="Alumbrado Público"/>
    <n v="0"/>
    <n v="0"/>
    <n v="0"/>
    <n v="0"/>
  </r>
  <r>
    <s v="E.E. Quito"/>
    <x v="4"/>
    <x v="11"/>
    <s v="Industrial"/>
    <n v="1575"/>
    <n v="11397.538689999999"/>
    <n v="951209.15"/>
    <n v="1033311.3"/>
  </r>
  <r>
    <s v="E.E. Quito"/>
    <x v="4"/>
    <x v="11"/>
    <s v="Industrial"/>
    <n v="1235"/>
    <n v="1459.90102"/>
    <n v="187811"/>
    <n v="193404.13"/>
  </r>
  <r>
    <s v="E.E. Quito"/>
    <x v="4"/>
    <x v="11"/>
    <s v="Otros"/>
    <n v="4"/>
    <n v="3.718"/>
    <n v="245.07"/>
    <n v="403.68"/>
  </r>
  <r>
    <s v="E.E. Quito"/>
    <x v="4"/>
    <x v="11"/>
    <s v="Otros"/>
    <n v="10"/>
    <n v="54.064010000000003"/>
    <n v="3568.33"/>
    <n v="917.79"/>
  </r>
  <r>
    <s v="E.E. Quito"/>
    <x v="4"/>
    <x v="11"/>
    <s v="Otros"/>
    <n v="168"/>
    <n v="75.557640000000006"/>
    <n v="10810.83"/>
    <n v="4394.63"/>
  </r>
  <r>
    <s v="E.E. Quito"/>
    <x v="4"/>
    <x v="11"/>
    <s v="Otros"/>
    <n v="5"/>
    <n v="2.1419999999999999"/>
    <n v="89.18"/>
    <n v="4.6399999999999997"/>
  </r>
  <r>
    <s v="E.E. Quito"/>
    <x v="4"/>
    <x v="11"/>
    <s v="Otros"/>
    <n v="91"/>
    <n v="478.06"/>
    <n v="32586.07"/>
    <n v="19750.77"/>
  </r>
  <r>
    <s v="E.E. Quito"/>
    <x v="4"/>
    <x v="11"/>
    <s v="Otros"/>
    <n v="63"/>
    <n v="99.808000000000007"/>
    <n v="8398.7199999999993"/>
    <n v="7282.32"/>
  </r>
  <r>
    <s v="E.E. Quito"/>
    <x v="4"/>
    <x v="11"/>
    <s v="Otros"/>
    <n v="657"/>
    <n v="281.19664"/>
    <n v="20807.05"/>
    <n v="15480.71"/>
  </r>
  <r>
    <s v="E.E. Quito"/>
    <x v="4"/>
    <x v="11"/>
    <s v="Industrial"/>
    <n v="9559"/>
    <n v="2805.3845799999999"/>
    <n v="224327.08"/>
    <n v="232163.75"/>
  </r>
  <r>
    <s v="E.E. Quito"/>
    <x v="4"/>
    <x v="11"/>
    <s v="Otros"/>
    <n v="5"/>
    <n v="3.19306"/>
    <n v="601.61"/>
    <n v="731.49"/>
  </r>
  <r>
    <s v="E.E. Quito"/>
    <x v="4"/>
    <x v="11"/>
    <s v="Otros"/>
    <n v="30"/>
    <n v="65.054820000000007"/>
    <n v="5476.29"/>
    <n v="5648.02"/>
  </r>
  <r>
    <s v="E.E. Quito"/>
    <x v="4"/>
    <x v="11"/>
    <s v="Otros"/>
    <n v="651"/>
    <n v="192.96646000000001"/>
    <n v="13643.92"/>
    <n v="14942.67"/>
  </r>
  <r>
    <s v="E.E. Quito"/>
    <x v="4"/>
    <x v="11"/>
    <s v="Comercial"/>
    <n v="2740"/>
    <n v="20603.919170000001"/>
    <n v="1994304.17"/>
    <n v="2064226.13"/>
  </r>
  <r>
    <s v="E.E. Quito"/>
    <x v="4"/>
    <x v="11"/>
    <s v="Comercial"/>
    <n v="5416"/>
    <n v="9227.2148799999995"/>
    <n v="1098267.81"/>
    <n v="1066059.8600000001"/>
  </r>
  <r>
    <s v="E.E. Quito"/>
    <x v="4"/>
    <x v="11"/>
    <s v="Comercial"/>
    <n v="123867"/>
    <n v="30896.836039999998"/>
    <n v="2983905.11"/>
    <n v="3090276.91"/>
  </r>
  <r>
    <s v="E.E. Quito"/>
    <x v="4"/>
    <x v="11"/>
    <s v="Otros"/>
    <n v="10"/>
    <n v="18.707999999999998"/>
    <n v="1909.59"/>
    <n v="0"/>
  </r>
  <r>
    <s v="E.E. Quito"/>
    <x v="4"/>
    <x v="11"/>
    <s v="Otros"/>
    <n v="55"/>
    <n v="373.78215"/>
    <n v="26209.69"/>
    <n v="12270.36"/>
  </r>
  <r>
    <s v="E.E. Quito"/>
    <x v="4"/>
    <x v="11"/>
    <s v="Otros"/>
    <n v="36"/>
    <n v="66.186980000000005"/>
    <n v="5636.55"/>
    <n v="4402.75"/>
  </r>
  <r>
    <s v="E.E. Quito"/>
    <x v="4"/>
    <x v="11"/>
    <s v="Otros"/>
    <n v="270"/>
    <n v="130.31988000000001"/>
    <n v="9440.64"/>
    <n v="7283.69"/>
  </r>
  <r>
    <s v="E.E. Quito"/>
    <x v="4"/>
    <x v="11"/>
    <s v="Alumbrado Público"/>
    <n v="1"/>
    <n v="22131.55256"/>
    <n v="1522718.1"/>
    <n v="1659848.89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23"/>
    <n v="168.10796999999999"/>
    <n v="13328.86"/>
    <n v="12755.79"/>
  </r>
  <r>
    <s v="E.E. Quito"/>
    <x v="4"/>
    <x v="11"/>
    <s v="Otros"/>
    <n v="59"/>
    <n v="75.604100000000003"/>
    <n v="7098.59"/>
    <n v="8026.8"/>
  </r>
  <r>
    <s v="E.E. Quito"/>
    <x v="4"/>
    <x v="11"/>
    <s v="Otros"/>
    <n v="23"/>
    <n v="170.82499000000001"/>
    <n v="6849.08"/>
    <n v="6851.34"/>
  </r>
  <r>
    <s v="E.E. Quito"/>
    <x v="4"/>
    <x v="11"/>
    <s v="Otros"/>
    <n v="36"/>
    <n v="225.72008"/>
    <n v="15286.13"/>
    <n v="14769.88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Industrial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Comercial"/>
    <n v="1"/>
    <n v="410.44799999999998"/>
    <n v="37674.519999999997"/>
    <n v="74097.25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4"/>
    <x v="11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3"/>
    <n v="12822.252"/>
    <n v="940547.78"/>
    <n v="940547.7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"/>
    <n v="189.142"/>
    <n v="12028.98"/>
    <n v="12028.9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Industrial"/>
    <n v="307"/>
    <n v="35012.390169999999"/>
    <n v="2923252.31"/>
    <n v="2956175.45"/>
  </r>
  <r>
    <s v="E.E. Quito"/>
    <x v="5"/>
    <x v="2"/>
    <s v="Industrial"/>
    <n v="1"/>
    <n v="1.9237200000000001"/>
    <n v="266.60000000000002"/>
    <n v="266.60000000000002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133"/>
    <n v="11740.30228"/>
    <n v="1159393.96"/>
    <n v="1175506.02"/>
  </r>
  <r>
    <s v="E.E. Quito"/>
    <x v="5"/>
    <x v="2"/>
    <s v="Comercial"/>
    <n v="8"/>
    <n v="-121.61578"/>
    <n v="-13710"/>
    <n v="999.74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9"/>
    <n v="8.3999600000000001"/>
    <n v="1319.1"/>
    <n v="1352.63"/>
  </r>
  <r>
    <s v="E.E. Quito"/>
    <x v="5"/>
    <x v="2"/>
    <s v="Otros"/>
    <n v="288"/>
    <n v="2105.16"/>
    <n v="184069.13"/>
    <n v="218120.71"/>
  </r>
  <r>
    <s v="E.E. Quito"/>
    <x v="5"/>
    <x v="2"/>
    <s v="Otros"/>
    <n v="2"/>
    <n v="8.9807500000000005"/>
    <n v="973.67"/>
    <n v="2012.43"/>
  </r>
  <r>
    <s v="E.E. Quito"/>
    <x v="5"/>
    <x v="2"/>
    <s v="Otros"/>
    <n v="1065"/>
    <n v="1499.26722"/>
    <n v="177892.16"/>
    <n v="171133.04"/>
  </r>
  <r>
    <s v="E.E. Quito"/>
    <x v="5"/>
    <x v="2"/>
    <s v="Otros"/>
    <n v="8069"/>
    <n v="2173.4764300000002"/>
    <n v="188763.46"/>
    <n v="191030.06"/>
  </r>
  <r>
    <s v="E.E. Quito"/>
    <x v="5"/>
    <x v="2"/>
    <s v="Otros"/>
    <n v="0"/>
    <n v="0"/>
    <n v="0"/>
    <n v="0"/>
  </r>
  <r>
    <s v="E.E. Quito"/>
    <x v="5"/>
    <x v="2"/>
    <s v="Otros"/>
    <n v="48"/>
    <n v="25.85614"/>
    <n v="2074.37"/>
    <n v="2298.7399999999998"/>
  </r>
  <r>
    <s v="E.E. Quito"/>
    <x v="5"/>
    <x v="2"/>
    <s v="Otros"/>
    <n v="16"/>
    <n v="5.1449999999999996"/>
    <n v="459.74"/>
    <n v="787.95"/>
  </r>
  <r>
    <s v="E.E. Quito"/>
    <x v="5"/>
    <x v="2"/>
    <s v="Otros"/>
    <n v="0"/>
    <n v="0"/>
    <n v="0"/>
    <n v="0"/>
  </r>
  <r>
    <s v="E.E. Quito"/>
    <x v="5"/>
    <x v="2"/>
    <s v="Otros"/>
    <n v="265"/>
    <n v="70.99324"/>
    <n v="5165.51"/>
    <n v="4586.28"/>
  </r>
  <r>
    <s v="E.E. Quito"/>
    <x v="5"/>
    <x v="2"/>
    <s v="Otros"/>
    <n v="257"/>
    <n v="116.58355"/>
    <n v="8721.48"/>
    <n v="8623.66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4"/>
    <n v="9.9747900000000005"/>
    <n v="716.97"/>
    <n v="475.28"/>
  </r>
  <r>
    <s v="E.E. Quito"/>
    <x v="5"/>
    <x v="2"/>
    <s v="Otros"/>
    <n v="0"/>
    <n v="0"/>
    <n v="0"/>
    <n v="0"/>
  </r>
  <r>
    <s v="E.E. Quito"/>
    <x v="5"/>
    <x v="2"/>
    <s v="Otros"/>
    <n v="10"/>
    <n v="11.401479999999999"/>
    <n v="1016.59"/>
    <n v="1142.49"/>
  </r>
  <r>
    <s v="E.E. Quito"/>
    <x v="5"/>
    <x v="2"/>
    <s v="Otros"/>
    <n v="28"/>
    <n v="41.124899999999997"/>
    <n v="3487.46"/>
    <n v="3742.03"/>
  </r>
  <r>
    <s v="E.E. Quito"/>
    <x v="5"/>
    <x v="2"/>
    <s v="Otros"/>
    <n v="0"/>
    <n v="0"/>
    <n v="0"/>
    <n v="0"/>
  </r>
  <r>
    <s v="E.E. Quito"/>
    <x v="5"/>
    <x v="2"/>
    <s v="Residencial"/>
    <n v="163979"/>
    <n v="29541.243030000001"/>
    <n v="2814436.23"/>
    <n v="1834363.67"/>
  </r>
  <r>
    <s v="E.E. Quito"/>
    <x v="5"/>
    <x v="2"/>
    <s v="Residencial"/>
    <n v="25"/>
    <n v="4.1849999999999996"/>
    <n v="573.01"/>
    <n v="262.56"/>
  </r>
  <r>
    <s v="E.E. Quito"/>
    <x v="5"/>
    <x v="2"/>
    <s v="Residencial"/>
    <n v="841843"/>
    <n v="110628.34325999999"/>
    <n v="10837523.34"/>
    <n v="9153605.0299999993"/>
  </r>
  <r>
    <s v="E.E. Quito"/>
    <x v="5"/>
    <x v="2"/>
    <s v="Residencial"/>
    <n v="0"/>
    <n v="0"/>
    <n v="0"/>
    <n v="0"/>
  </r>
  <r>
    <s v="E.E. Quito"/>
    <x v="5"/>
    <x v="2"/>
    <s v="Alumbrado Público"/>
    <n v="0"/>
    <n v="0"/>
    <n v="0"/>
    <n v="0"/>
  </r>
  <r>
    <s v="E.E. Quito"/>
    <x v="5"/>
    <x v="2"/>
    <s v="Industrial"/>
    <n v="1582"/>
    <n v="12140.47256"/>
    <n v="997774.09"/>
    <n v="1025450.5"/>
  </r>
  <r>
    <s v="E.E. Quito"/>
    <x v="5"/>
    <x v="2"/>
    <s v="Industrial"/>
    <n v="1264"/>
    <n v="1547.82546"/>
    <n v="209940.08"/>
    <n v="194309.92"/>
  </r>
  <r>
    <s v="E.E. Quito"/>
    <x v="5"/>
    <x v="2"/>
    <s v="Industrial"/>
    <n v="9871"/>
    <n v="3000.5155"/>
    <n v="241122.7"/>
    <n v="230797.41"/>
  </r>
  <r>
    <s v="E.E. Quito"/>
    <x v="5"/>
    <x v="2"/>
    <s v="Otros"/>
    <n v="5"/>
    <n v="3.5350799999999998"/>
    <n v="658.13"/>
    <n v="1138.6400000000001"/>
  </r>
  <r>
    <s v="E.E. Quito"/>
    <x v="5"/>
    <x v="2"/>
    <s v="Otros"/>
    <n v="32"/>
    <n v="59.204050000000002"/>
    <n v="5379.18"/>
    <n v="6429.8"/>
  </r>
  <r>
    <s v="E.E. Quito"/>
    <x v="5"/>
    <x v="2"/>
    <s v="Otros"/>
    <n v="689"/>
    <n v="199.93809999999999"/>
    <n v="14299.29"/>
    <n v="13430.67"/>
  </r>
  <r>
    <s v="E.E. Quito"/>
    <x v="5"/>
    <x v="2"/>
    <s v="Comercial"/>
    <n v="2736"/>
    <n v="19462.327160000001"/>
    <n v="1894847.14"/>
    <n v="2013985.84"/>
  </r>
  <r>
    <s v="E.E. Quito"/>
    <x v="5"/>
    <x v="2"/>
    <s v="Comercial"/>
    <n v="5509"/>
    <n v="9160.2180100000005"/>
    <n v="1103877.07"/>
    <n v="1093376.7"/>
  </r>
  <r>
    <s v="E.E. Quito"/>
    <x v="5"/>
    <x v="2"/>
    <s v="Comercial"/>
    <n v="127313"/>
    <n v="31605.71845"/>
    <n v="3049919.95"/>
    <n v="3001014.7"/>
  </r>
  <r>
    <s v="E.E. Quito"/>
    <x v="5"/>
    <x v="2"/>
    <s v="Otros"/>
    <n v="23"/>
    <n v="134.04203000000001"/>
    <n v="10772.49"/>
    <n v="13189.54"/>
  </r>
  <r>
    <s v="E.E. Quito"/>
    <x v="5"/>
    <x v="2"/>
    <s v="Otros"/>
    <n v="64"/>
    <n v="104.38590000000001"/>
    <n v="10536.98"/>
    <n v="9000.76"/>
  </r>
  <r>
    <s v="E.E. Quito"/>
    <x v="5"/>
    <x v="2"/>
    <s v="Otros"/>
    <n v="26"/>
    <n v="157.67375999999999"/>
    <n v="6325.15"/>
    <n v="6816.62"/>
  </r>
  <r>
    <s v="E.E. Quito"/>
    <x v="5"/>
    <x v="2"/>
    <s v="Otros"/>
    <n v="36"/>
    <n v="219.9126"/>
    <n v="14874.51"/>
    <n v="15104.75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1"/>
    <n v="395.32799999999997"/>
    <n v="36568.559999999998"/>
    <n v="36568.559999999998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7"/>
    <n v="361.78014999999999"/>
    <n v="18703.080000000002"/>
    <n v="19348.63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1"/>
    <n v="25.003419999999998"/>
    <n v="1856.21"/>
    <n v="0"/>
  </r>
  <r>
    <s v="E.E. Quito"/>
    <x v="5"/>
    <x v="2"/>
    <s v="Industrial"/>
    <n v="0"/>
    <n v="0"/>
    <n v="0"/>
    <n v="0"/>
  </r>
  <r>
    <s v="E.E. Quito"/>
    <x v="5"/>
    <x v="2"/>
    <s v="Industrial"/>
    <n v="8"/>
    <n v="758.14107000000001"/>
    <n v="59057.88"/>
    <n v="55214.32"/>
  </r>
  <r>
    <s v="E.E. Quito"/>
    <x v="5"/>
    <x v="2"/>
    <s v="Industr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"/>
    <n v="41.719709999999999"/>
    <n v="4681.68"/>
    <n v="4681.68"/>
  </r>
  <r>
    <s v="E.E. Quito"/>
    <x v="5"/>
    <x v="2"/>
    <s v="Otros"/>
    <n v="0"/>
    <n v="0"/>
    <n v="0"/>
    <n v="0"/>
  </r>
  <r>
    <s v="E.E. Quito"/>
    <x v="5"/>
    <x v="2"/>
    <s v="Otros"/>
    <n v="101"/>
    <n v="6883.7878099999998"/>
    <n v="507475.68"/>
    <n v="493976.16"/>
  </r>
  <r>
    <s v="E.E. Quito"/>
    <x v="5"/>
    <x v="2"/>
    <s v="Otros"/>
    <n v="1"/>
    <n v="1.2669999999999999"/>
    <n v="120.6"/>
    <n v="110.62"/>
  </r>
  <r>
    <s v="E.E. Quito"/>
    <x v="5"/>
    <x v="2"/>
    <s v="Comercial"/>
    <n v="5"/>
    <n v="612.33852999999999"/>
    <n v="59245.25"/>
    <n v="62125.07"/>
  </r>
  <r>
    <s v="E.E. Quito"/>
    <x v="5"/>
    <x v="2"/>
    <s v="Comercial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Alumbrado Público"/>
    <n v="0"/>
    <n v="0"/>
    <n v="0"/>
    <n v="0"/>
  </r>
  <r>
    <s v="E.E. Quito"/>
    <x v="5"/>
    <x v="2"/>
    <s v="Industrial"/>
    <n v="9"/>
    <n v="85.360519999999994"/>
    <n v="6492.25"/>
    <n v="6960.6"/>
  </r>
  <r>
    <s v="E.E. Quito"/>
    <x v="5"/>
    <x v="2"/>
    <s v="Industrial"/>
    <n v="0"/>
    <n v="0"/>
    <n v="0"/>
    <n v="0"/>
  </r>
  <r>
    <s v="E.E. Quito"/>
    <x v="5"/>
    <x v="2"/>
    <s v="Industrial"/>
    <n v="5"/>
    <n v="4.9729999999999999"/>
    <n v="429.46"/>
    <n v="426.81"/>
  </r>
  <r>
    <s v="E.E. Quito"/>
    <x v="5"/>
    <x v="2"/>
    <s v="Otros"/>
    <n v="11"/>
    <n v="17.50638"/>
    <n v="2087.3000000000002"/>
    <n v="4578.83"/>
  </r>
  <r>
    <s v="E.E. Quito"/>
    <x v="5"/>
    <x v="2"/>
    <s v="Otros"/>
    <n v="475"/>
    <n v="4574.3222299999998"/>
    <n v="385462.29"/>
    <n v="368726.1"/>
  </r>
  <r>
    <s v="E.E. Quito"/>
    <x v="5"/>
    <x v="2"/>
    <s v="Otros"/>
    <n v="373"/>
    <n v="471.89762000000002"/>
    <n v="55375.26"/>
    <n v="53259.35"/>
  </r>
  <r>
    <s v="E.E. Quito"/>
    <x v="5"/>
    <x v="2"/>
    <s v="Otros"/>
    <n v="16"/>
    <n v="918.10612000000003"/>
    <n v="60186.43"/>
    <n v="61262.49"/>
  </r>
  <r>
    <s v="E.E. Quito"/>
    <x v="5"/>
    <x v="2"/>
    <s v="Otros"/>
    <n v="0"/>
    <n v="0"/>
    <n v="0"/>
    <n v="0"/>
  </r>
  <r>
    <s v="E.E. Quito"/>
    <x v="5"/>
    <x v="2"/>
    <s v="Otros"/>
    <n v="22"/>
    <n v="2813.1866300000002"/>
    <n v="179173"/>
    <n v="226774.1"/>
  </r>
  <r>
    <s v="E.E. Quito"/>
    <x v="5"/>
    <x v="2"/>
    <s v="Otros"/>
    <n v="1"/>
    <n v="0.32640000000000002"/>
    <n v="35.44"/>
    <n v="40.409999999999997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"/>
    <n v="0"/>
    <n v="2.82"/>
    <n v="1.41"/>
  </r>
  <r>
    <s v="E.E. Quito"/>
    <x v="5"/>
    <x v="2"/>
    <s v="Otros"/>
    <n v="3188"/>
    <n v="1297.3546899999999"/>
    <n v="114663.16"/>
    <n v="86479.97"/>
  </r>
  <r>
    <s v="E.E. Quito"/>
    <x v="5"/>
    <x v="2"/>
    <s v="Otros"/>
    <n v="0"/>
    <n v="0"/>
    <n v="0"/>
    <n v="0"/>
  </r>
  <r>
    <s v="E.E. Quito"/>
    <x v="5"/>
    <x v="2"/>
    <s v="Otros"/>
    <n v="6"/>
    <n v="0.46500000000000002"/>
    <n v="29.69"/>
    <n v="44.08"/>
  </r>
  <r>
    <s v="E.E. Quito"/>
    <x v="5"/>
    <x v="2"/>
    <s v="Comercial"/>
    <n v="48"/>
    <n v="405.39013999999997"/>
    <n v="37331.33"/>
    <n v="34565.85"/>
  </r>
  <r>
    <s v="E.E. Quito"/>
    <x v="5"/>
    <x v="2"/>
    <s v="Comercial"/>
    <n v="51"/>
    <n v="44.212560000000003"/>
    <n v="6203.42"/>
    <n v="4749.03"/>
  </r>
  <r>
    <s v="E.E. Quito"/>
    <x v="5"/>
    <x v="2"/>
    <s v="Comercial"/>
    <n v="346"/>
    <n v="116.65459"/>
    <n v="11426.97"/>
    <n v="11083.68"/>
  </r>
  <r>
    <s v="E.E. Quito"/>
    <x v="5"/>
    <x v="2"/>
    <s v="Otros"/>
    <n v="68"/>
    <n v="402.38389000000001"/>
    <n v="25978.99"/>
    <n v="29530.98"/>
  </r>
  <r>
    <s v="E.E. Quito"/>
    <x v="5"/>
    <x v="2"/>
    <s v="Otros"/>
    <n v="3"/>
    <n v="4.0010000000000003"/>
    <n v="262.33999999999997"/>
    <n v="185.7"/>
  </r>
  <r>
    <s v="E.E. Quito"/>
    <x v="5"/>
    <x v="2"/>
    <s v="Otros"/>
    <n v="10"/>
    <n v="15.20743"/>
    <n v="1202.07"/>
    <n v="1785.75"/>
  </r>
  <r>
    <s v="E.E. Quito"/>
    <x v="5"/>
    <x v="2"/>
    <s v="Otros"/>
    <n v="166"/>
    <n v="93.886139999999997"/>
    <n v="11743.14"/>
    <n v="11663.86"/>
  </r>
  <r>
    <s v="E.E. Quito"/>
    <x v="5"/>
    <x v="2"/>
    <s v="Otros"/>
    <n v="2"/>
    <n v="8.9999999999999993E-3"/>
    <n v="1.76"/>
    <n v="1.76"/>
  </r>
  <r>
    <s v="E.E. Quito"/>
    <x v="5"/>
    <x v="2"/>
    <s v="Otros"/>
    <n v="90"/>
    <n v="408.10307999999998"/>
    <n v="28179.98"/>
    <n v="37046.92"/>
  </r>
  <r>
    <s v="E.E. Quito"/>
    <x v="5"/>
    <x v="2"/>
    <s v="Otros"/>
    <n v="61"/>
    <n v="88.869079999999997"/>
    <n v="7696.41"/>
    <n v="5982.55"/>
  </r>
  <r>
    <s v="E.E. Quito"/>
    <x v="5"/>
    <x v="2"/>
    <s v="Otros"/>
    <n v="621"/>
    <n v="282.87209999999999"/>
    <n v="21165.439999999999"/>
    <n v="17540.96"/>
  </r>
  <r>
    <s v="E.E. Quito"/>
    <x v="5"/>
    <x v="2"/>
    <s v="Residencial"/>
    <n v="68"/>
    <n v="7.23"/>
    <n v="719.62"/>
    <n v="1031.8800000000001"/>
  </r>
  <r>
    <s v="E.E. Quito"/>
    <x v="5"/>
    <x v="2"/>
    <s v="Otros"/>
    <n v="1"/>
    <n v="6.0931699999999998"/>
    <n v="515.48"/>
    <n v="533.38"/>
  </r>
  <r>
    <s v="E.E. Quito"/>
    <x v="5"/>
    <x v="2"/>
    <s v="Otros"/>
    <n v="5"/>
    <n v="39.197890000000001"/>
    <n v="3392.57"/>
    <n v="4531.01"/>
  </r>
  <r>
    <s v="E.E. Quito"/>
    <x v="5"/>
    <x v="2"/>
    <s v="Otros"/>
    <n v="3"/>
    <n v="7.6593999999999998"/>
    <n v="726.65"/>
    <n v="0"/>
  </r>
  <r>
    <s v="E.E. Quito"/>
    <x v="5"/>
    <x v="2"/>
    <s v="Otros"/>
    <n v="14"/>
    <n v="7.3120000000000003"/>
    <n v="584.13"/>
    <n v="143.19999999999999"/>
  </r>
  <r>
    <s v="E.E. Quito"/>
    <x v="5"/>
    <x v="2"/>
    <s v="Otros"/>
    <n v="0"/>
    <n v="0"/>
    <n v="0"/>
    <n v="0"/>
  </r>
  <r>
    <s v="E.E. Quito"/>
    <x v="5"/>
    <x v="2"/>
    <s v="Otros"/>
    <n v="22"/>
    <n v="5.9882600000000004"/>
    <n v="506.7"/>
    <n v="469.03"/>
  </r>
  <r>
    <s v="E.E. Quito"/>
    <x v="5"/>
    <x v="2"/>
    <s v="Otros"/>
    <n v="10"/>
    <n v="23.477"/>
    <n v="2299.12"/>
    <n v="0"/>
  </r>
  <r>
    <s v="E.E. Quito"/>
    <x v="5"/>
    <x v="2"/>
    <s v="Otros"/>
    <n v="56"/>
    <n v="371.49673000000001"/>
    <n v="26171.27"/>
    <n v="32096.02"/>
  </r>
  <r>
    <s v="E.E. Quito"/>
    <x v="5"/>
    <x v="2"/>
    <s v="Otros"/>
    <n v="35"/>
    <n v="57.366840000000003"/>
    <n v="4923.96"/>
    <n v="3475.65"/>
  </r>
  <r>
    <s v="E.E. Quito"/>
    <x v="5"/>
    <x v="2"/>
    <s v="Otros"/>
    <n v="266"/>
    <n v="122.33512"/>
    <n v="8857.74"/>
    <n v="8259.82"/>
  </r>
  <r>
    <s v="E.E. Quito"/>
    <x v="5"/>
    <x v="2"/>
    <s v="Alumbrado Público"/>
    <n v="1"/>
    <n v="21951.86116"/>
    <n v="1772232.42"/>
    <n v="1779230.67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Residencial"/>
    <n v="0"/>
    <n v="0"/>
    <n v="0"/>
    <n v="0"/>
  </r>
  <r>
    <s v="E.E. Quito"/>
    <x v="5"/>
    <x v="2"/>
    <s v="Otros"/>
    <n v="6"/>
    <n v="1.0309999999999999"/>
    <n v="91.15"/>
    <n v="106.94"/>
  </r>
  <r>
    <s v="E.E. Quito"/>
    <x v="5"/>
    <x v="2"/>
    <s v="Otros"/>
    <n v="0"/>
    <n v="0"/>
    <n v="0"/>
    <n v="0"/>
  </r>
  <r>
    <s v="E.E. Quito"/>
    <x v="5"/>
    <x v="2"/>
    <s v="Otros"/>
    <n v="0"/>
    <n v="0"/>
    <n v="0"/>
    <n v="0"/>
  </r>
  <r>
    <s v="E.E. Quito"/>
    <x v="5"/>
    <x v="2"/>
    <s v="Otros"/>
    <n v="26"/>
    <n v="132.74367000000001"/>
    <n v="11491.76"/>
    <n v="0"/>
  </r>
  <r>
    <s v="E.E. Quito"/>
    <x v="5"/>
    <x v="2"/>
    <s v="Otros"/>
    <n v="0"/>
    <n v="0"/>
    <n v="0"/>
    <n v="0"/>
  </r>
  <r>
    <s v="E.E. Quito"/>
    <x v="5"/>
    <x v="2"/>
    <s v="Residencial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3"/>
    <n v="3009.4659999999999"/>
    <n v="315484.17"/>
    <n v="26257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1"/>
    <n v="26.901199999999999"/>
    <n v="1979.54"/>
    <n v="0"/>
  </r>
  <r>
    <s v="E.E. Quito"/>
    <x v="5"/>
    <x v="0"/>
    <s v="Otros"/>
    <n v="1"/>
    <n v="188.32599999999999"/>
    <n v="12012.38"/>
    <n v="12012.38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Industrial"/>
    <n v="312"/>
    <n v="35032.595130000002"/>
    <n v="2920171.84"/>
    <n v="2844498.64"/>
  </r>
  <r>
    <s v="E.E. Quito"/>
    <x v="5"/>
    <x v="0"/>
    <s v="Industrial"/>
    <n v="1"/>
    <n v="2.2837800000000001"/>
    <n v="301.33999999999997"/>
    <n v="301.33999999999997"/>
  </r>
  <r>
    <s v="E.E. Quito"/>
    <x v="5"/>
    <x v="0"/>
    <s v="Industrial"/>
    <n v="0"/>
    <n v="0"/>
    <n v="0"/>
    <n v="0"/>
  </r>
  <r>
    <s v="E.E. Quito"/>
    <x v="5"/>
    <x v="0"/>
    <s v="Industrial"/>
    <n v="7"/>
    <n v="723.52584999999999"/>
    <n v="56688.24"/>
    <n v="53537.38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"/>
    <n v="39.434310000000004"/>
    <n v="4544.03"/>
    <n v="4544.03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137"/>
    <n v="12779.76064"/>
    <n v="1269484.3799999999"/>
    <n v="1273981.3600000001"/>
  </r>
  <r>
    <s v="E.E. Quito"/>
    <x v="5"/>
    <x v="0"/>
    <s v="Comercial"/>
    <n v="8"/>
    <n v="8.0697399999999995"/>
    <n v="1180.18"/>
    <n v="1156.58"/>
  </r>
  <r>
    <s v="E.E. Quito"/>
    <x v="5"/>
    <x v="0"/>
    <s v="Otros"/>
    <n v="0"/>
    <n v="0"/>
    <n v="0"/>
    <n v="0"/>
  </r>
  <r>
    <s v="E.E. Quito"/>
    <x v="5"/>
    <x v="0"/>
    <s v="Otros"/>
    <n v="103"/>
    <n v="6796.4546399999999"/>
    <n v="495981.84"/>
    <n v="444517.07"/>
  </r>
  <r>
    <s v="E.E. Quito"/>
    <x v="5"/>
    <x v="0"/>
    <s v="Otros"/>
    <n v="1"/>
    <n v="1.254"/>
    <n v="115.58"/>
    <n v="115.58"/>
  </r>
  <r>
    <s v="E.E. Quito"/>
    <x v="5"/>
    <x v="0"/>
    <s v="Comercial"/>
    <n v="5"/>
    <n v="613.29390999999998"/>
    <n v="59438.19"/>
    <n v="54062.44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19"/>
    <n v="10.28556"/>
    <n v="1452.69"/>
    <n v="1468.7"/>
  </r>
  <r>
    <s v="E.E. Quito"/>
    <x v="5"/>
    <x v="0"/>
    <s v="Otros"/>
    <n v="293"/>
    <n v="2113.48135"/>
    <n v="184159.33"/>
    <n v="177104.6"/>
  </r>
  <r>
    <s v="E.E. Quito"/>
    <x v="5"/>
    <x v="0"/>
    <s v="Otros"/>
    <n v="2"/>
    <n v="10.481680000000001"/>
    <n v="1133.54"/>
    <n v="0"/>
  </r>
  <r>
    <s v="E.E. Quito"/>
    <x v="5"/>
    <x v="0"/>
    <s v="Otros"/>
    <n v="16"/>
    <n v="1029.1347900000001"/>
    <n v="67611.009999999995"/>
    <n v="67469.8"/>
  </r>
  <r>
    <s v="E.E. Quito"/>
    <x v="5"/>
    <x v="0"/>
    <s v="Otros"/>
    <n v="0"/>
    <n v="0"/>
    <n v="0"/>
    <n v="0"/>
  </r>
  <r>
    <s v="E.E. Quito"/>
    <x v="5"/>
    <x v="0"/>
    <s v="Otros"/>
    <n v="22"/>
    <n v="2823.5835200000001"/>
    <n v="179722.62"/>
    <n v="138186.9"/>
  </r>
  <r>
    <s v="E.E. Quito"/>
    <x v="5"/>
    <x v="0"/>
    <s v="Otros"/>
    <n v="1"/>
    <n v="0.45491999999999999"/>
    <n v="46.17"/>
    <n v="31.76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"/>
    <n v="0"/>
    <n v="2.82"/>
    <n v="2.82"/>
  </r>
  <r>
    <s v="E.E. Quito"/>
    <x v="5"/>
    <x v="0"/>
    <s v="Otros"/>
    <n v="1065"/>
    <n v="1382.5442599999999"/>
    <n v="164285.5"/>
    <n v="176464.37"/>
  </r>
  <r>
    <s v="E.E. Quito"/>
    <x v="5"/>
    <x v="0"/>
    <s v="Otros"/>
    <n v="8059"/>
    <n v="2054.0635600000001"/>
    <n v="178896.06"/>
    <n v="182197.79"/>
  </r>
  <r>
    <s v="E.E. Quito"/>
    <x v="5"/>
    <x v="0"/>
    <s v="Otros"/>
    <n v="0"/>
    <n v="0"/>
    <n v="0"/>
    <n v="0"/>
  </r>
  <r>
    <s v="E.E. Quito"/>
    <x v="5"/>
    <x v="0"/>
    <s v="Otros"/>
    <n v="49"/>
    <n v="29.16272"/>
    <n v="2329.73"/>
    <n v="2249.83"/>
  </r>
  <r>
    <s v="E.E. Quito"/>
    <x v="5"/>
    <x v="0"/>
    <s v="Otros"/>
    <n v="17"/>
    <n v="8.8330000000000002"/>
    <n v="793.66"/>
    <n v="564.20000000000005"/>
  </r>
  <r>
    <s v="E.E. Quito"/>
    <x v="5"/>
    <x v="0"/>
    <s v="Otros"/>
    <n v="0"/>
    <n v="0"/>
    <n v="0"/>
    <n v="0"/>
  </r>
  <r>
    <s v="E.E. Quito"/>
    <x v="5"/>
    <x v="0"/>
    <s v="Otros"/>
    <n v="263"/>
    <n v="73.413139999999999"/>
    <n v="5365.49"/>
    <n v="4956.5600000000004"/>
  </r>
  <r>
    <s v="E.E. Quito"/>
    <x v="5"/>
    <x v="0"/>
    <s v="Residencial"/>
    <n v="70"/>
    <n v="7.31"/>
    <n v="723.78"/>
    <n v="743.62"/>
  </r>
  <r>
    <s v="E.E. Quito"/>
    <x v="5"/>
    <x v="0"/>
    <s v="Otros"/>
    <n v="1"/>
    <n v="6.5024899999999999"/>
    <n v="537.53"/>
    <n v="546.65"/>
  </r>
  <r>
    <s v="E.E. Quito"/>
    <x v="5"/>
    <x v="0"/>
    <s v="Otros"/>
    <n v="5"/>
    <n v="37.779260000000001"/>
    <n v="3251.03"/>
    <n v="2791.7"/>
  </r>
  <r>
    <s v="E.E. Quito"/>
    <x v="5"/>
    <x v="0"/>
    <s v="Otros"/>
    <n v="3"/>
    <n v="5.7830399999999997"/>
    <n v="643.72"/>
    <n v="0"/>
  </r>
  <r>
    <s v="E.E. Quito"/>
    <x v="5"/>
    <x v="0"/>
    <s v="Otros"/>
    <n v="17"/>
    <n v="1.645"/>
    <n v="145.18"/>
    <n v="113.18"/>
  </r>
  <r>
    <s v="E.E. Quito"/>
    <x v="5"/>
    <x v="0"/>
    <s v="Otros"/>
    <n v="0"/>
    <n v="0"/>
    <n v="0"/>
    <n v="0"/>
  </r>
  <r>
    <s v="E.E. Quito"/>
    <x v="5"/>
    <x v="0"/>
    <s v="Otros"/>
    <n v="22"/>
    <n v="10.84408"/>
    <n v="888.06"/>
    <n v="497.31"/>
  </r>
  <r>
    <s v="E.E. Quito"/>
    <x v="5"/>
    <x v="0"/>
    <s v="Otros"/>
    <n v="253"/>
    <n v="107.47456"/>
    <n v="8015.89"/>
    <n v="7767.3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4"/>
    <n v="10.7766"/>
    <n v="752.79"/>
    <n v="496.36"/>
  </r>
  <r>
    <s v="E.E. Quito"/>
    <x v="5"/>
    <x v="0"/>
    <s v="Otros"/>
    <n v="0"/>
    <n v="0"/>
    <n v="0"/>
    <n v="0"/>
  </r>
  <r>
    <s v="E.E. Quito"/>
    <x v="5"/>
    <x v="0"/>
    <s v="Otros"/>
    <n v="10"/>
    <n v="12.39672"/>
    <n v="1092.0999999999999"/>
    <n v="761.79"/>
  </r>
  <r>
    <s v="E.E. Quito"/>
    <x v="5"/>
    <x v="0"/>
    <s v="Otros"/>
    <n v="27"/>
    <n v="38.385640000000002"/>
    <n v="3305.59"/>
    <n v="3130.57"/>
  </r>
  <r>
    <s v="E.E. Quito"/>
    <x v="5"/>
    <x v="0"/>
    <s v="Residencial"/>
    <n v="0"/>
    <n v="0"/>
    <n v="0"/>
    <n v="0"/>
  </r>
  <r>
    <s v="E.E. Quito"/>
    <x v="5"/>
    <x v="0"/>
    <s v="Otros"/>
    <n v="8"/>
    <n v="1.7170000000000001"/>
    <n v="147.54"/>
    <n v="143.3300000000000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26"/>
    <n v="117.9422"/>
    <n v="10035.17"/>
    <n v="0"/>
  </r>
  <r>
    <s v="E.E. Quito"/>
    <x v="5"/>
    <x v="0"/>
    <s v="Otros"/>
    <n v="0"/>
    <n v="0"/>
    <n v="0"/>
    <n v="0"/>
  </r>
  <r>
    <s v="E.E. Quito"/>
    <x v="5"/>
    <x v="0"/>
    <s v="Residenc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Residencial"/>
    <n v="163337"/>
    <n v="27384.525269999998"/>
    <n v="2602948.02"/>
    <n v="1798660.64"/>
  </r>
  <r>
    <s v="E.E. Quito"/>
    <x v="5"/>
    <x v="0"/>
    <s v="Residencial"/>
    <n v="24"/>
    <n v="4.4749999999999996"/>
    <n v="608.9"/>
    <n v="581.17999999999995"/>
  </r>
  <r>
    <s v="E.E. Quito"/>
    <x v="5"/>
    <x v="0"/>
    <s v="Residencial"/>
    <n v="842451"/>
    <n v="102283.53138"/>
    <n v="9453745.1199999992"/>
    <n v="8840859.5099999998"/>
  </r>
  <r>
    <s v="E.E. Quito"/>
    <x v="5"/>
    <x v="0"/>
    <s v="Residencial"/>
    <n v="0"/>
    <n v="0"/>
    <n v="0"/>
    <n v="0"/>
  </r>
  <r>
    <s v="E.E. Quito"/>
    <x v="5"/>
    <x v="0"/>
    <s v="Alumbrado Público"/>
    <n v="0"/>
    <n v="0"/>
    <n v="0"/>
    <n v="0"/>
  </r>
  <r>
    <s v="E.E. Quito"/>
    <x v="5"/>
    <x v="0"/>
    <s v="Alumbrado Público"/>
    <n v="0"/>
    <n v="0"/>
    <n v="0"/>
    <n v="0"/>
  </r>
  <r>
    <s v="E.E. Quito"/>
    <x v="5"/>
    <x v="0"/>
    <s v="Industrial"/>
    <n v="9"/>
    <n v="87.888360000000006"/>
    <n v="6696.13"/>
    <n v="6696.19"/>
  </r>
  <r>
    <s v="E.E. Quito"/>
    <x v="5"/>
    <x v="0"/>
    <s v="Industrial"/>
    <n v="0"/>
    <n v="0"/>
    <n v="0"/>
    <n v="0"/>
  </r>
  <r>
    <s v="E.E. Quito"/>
    <x v="5"/>
    <x v="0"/>
    <s v="Industrial"/>
    <n v="5"/>
    <n v="5.923"/>
    <n v="508.98"/>
    <n v="350.61"/>
  </r>
  <r>
    <s v="E.E. Quito"/>
    <x v="5"/>
    <x v="0"/>
    <s v="Otros"/>
    <n v="10"/>
    <n v="11.388920000000001"/>
    <n v="1422.53"/>
    <n v="2667.91"/>
  </r>
  <r>
    <s v="E.E. Quito"/>
    <x v="5"/>
    <x v="0"/>
    <s v="Otros"/>
    <n v="476"/>
    <n v="4512.6710400000002"/>
    <n v="378042.59"/>
    <n v="304386.39"/>
  </r>
  <r>
    <s v="E.E. Quito"/>
    <x v="5"/>
    <x v="0"/>
    <s v="Otros"/>
    <n v="373"/>
    <n v="454.69191000000001"/>
    <n v="54865.47"/>
    <n v="48483.16"/>
  </r>
  <r>
    <s v="E.E. Quito"/>
    <x v="5"/>
    <x v="0"/>
    <s v="Industrial"/>
    <n v="1579"/>
    <n v="12663.383620000001"/>
    <n v="1036461.7"/>
    <n v="1028459"/>
  </r>
  <r>
    <s v="E.E. Quito"/>
    <x v="5"/>
    <x v="0"/>
    <s v="Industrial"/>
    <n v="1236"/>
    <n v="1568.5542"/>
    <n v="200348.89"/>
    <n v="194707.96"/>
  </r>
  <r>
    <s v="E.E. Quito"/>
    <x v="5"/>
    <x v="0"/>
    <s v="Industrial"/>
    <n v="9748"/>
    <n v="2789.5261399999999"/>
    <n v="222863.95"/>
    <n v="223236.32"/>
  </r>
  <r>
    <s v="E.E. Quito"/>
    <x v="5"/>
    <x v="0"/>
    <s v="Otros"/>
    <n v="5"/>
    <n v="3.4537399999999998"/>
    <n v="617.29"/>
    <n v="438.17"/>
  </r>
  <r>
    <s v="E.E. Quito"/>
    <x v="5"/>
    <x v="0"/>
    <s v="Otros"/>
    <n v="32"/>
    <n v="67.930909999999997"/>
    <n v="5730.09"/>
    <n v="5938.78"/>
  </r>
  <r>
    <s v="E.E. Quito"/>
    <x v="5"/>
    <x v="0"/>
    <s v="Otros"/>
    <n v="689"/>
    <n v="195.80868000000001"/>
    <n v="13854.62"/>
    <n v="13149.29"/>
  </r>
  <r>
    <s v="E.E. Quito"/>
    <x v="5"/>
    <x v="0"/>
    <s v="Comercial"/>
    <n v="2737"/>
    <n v="20681.643639999998"/>
    <n v="2005568.91"/>
    <n v="2078190.57"/>
  </r>
  <r>
    <s v="E.E. Quito"/>
    <x v="5"/>
    <x v="0"/>
    <s v="Otros"/>
    <n v="3151"/>
    <n v="1235.8255899999999"/>
    <n v="108892.67"/>
    <n v="77723.05"/>
  </r>
  <r>
    <s v="E.E. Quito"/>
    <x v="5"/>
    <x v="0"/>
    <s v="Otros"/>
    <n v="0"/>
    <n v="0"/>
    <n v="0"/>
    <n v="0"/>
  </r>
  <r>
    <s v="E.E. Quito"/>
    <x v="5"/>
    <x v="0"/>
    <s v="Otros"/>
    <n v="6"/>
    <n v="0.67600000000000005"/>
    <n v="45.19"/>
    <n v="37.65"/>
  </r>
  <r>
    <s v="E.E. Quito"/>
    <x v="5"/>
    <x v="0"/>
    <s v="Comercial"/>
    <n v="48"/>
    <n v="414.54002000000003"/>
    <n v="38072.559999999998"/>
    <n v="27700.75"/>
  </r>
  <r>
    <s v="E.E. Quito"/>
    <x v="5"/>
    <x v="0"/>
    <s v="Comercial"/>
    <n v="41"/>
    <n v="31.879519999999999"/>
    <n v="4878.33"/>
    <n v="5789.17"/>
  </r>
  <r>
    <s v="E.E. Quito"/>
    <x v="5"/>
    <x v="0"/>
    <s v="Comercial"/>
    <n v="332"/>
    <n v="107.32013999999999"/>
    <n v="10445.82"/>
    <n v="7081.31"/>
  </r>
  <r>
    <s v="E.E. Quito"/>
    <x v="5"/>
    <x v="0"/>
    <s v="Otros"/>
    <n v="69"/>
    <n v="442.33407999999997"/>
    <n v="29430.9"/>
    <n v="20521.03"/>
  </r>
  <r>
    <s v="E.E. Quito"/>
    <x v="5"/>
    <x v="0"/>
    <s v="Comercial"/>
    <n v="5467"/>
    <n v="8503.8890100000008"/>
    <n v="1045702.12"/>
    <n v="1131725.76"/>
  </r>
  <r>
    <s v="E.E. Quito"/>
    <x v="5"/>
    <x v="0"/>
    <s v="Comercial"/>
    <n v="126271"/>
    <n v="30655.795409999999"/>
    <n v="2956584.36"/>
    <n v="2917153.74"/>
  </r>
  <r>
    <s v="E.E. Quito"/>
    <x v="5"/>
    <x v="0"/>
    <s v="Otros"/>
    <n v="23"/>
    <n v="160.64715000000001"/>
    <n v="12727.32"/>
    <n v="14137.72"/>
  </r>
  <r>
    <s v="E.E. Quito"/>
    <x v="5"/>
    <x v="0"/>
    <s v="Otros"/>
    <n v="62"/>
    <n v="88.408559999999994"/>
    <n v="9259.06"/>
    <n v="7514.97"/>
  </r>
  <r>
    <s v="E.E. Quito"/>
    <x v="5"/>
    <x v="0"/>
    <s v="Otros"/>
    <n v="26"/>
    <n v="153.52089000000001"/>
    <n v="6159.03"/>
    <n v="6487.56"/>
  </r>
  <r>
    <s v="E.E. Quito"/>
    <x v="5"/>
    <x v="0"/>
    <s v="Otros"/>
    <n v="36"/>
    <n v="229.02744000000001"/>
    <n v="15468.18"/>
    <n v="16702.919999999998"/>
  </r>
  <r>
    <s v="E.E. Quito"/>
    <x v="5"/>
    <x v="0"/>
    <s v="Otros"/>
    <n v="0"/>
    <n v="0"/>
    <n v="0"/>
    <n v="0"/>
  </r>
  <r>
    <s v="E.E. Quito"/>
    <x v="5"/>
    <x v="0"/>
    <s v="Otros"/>
    <n v="3"/>
    <n v="3.782"/>
    <n v="249.15"/>
    <n v="2.46"/>
  </r>
  <r>
    <s v="E.E. Quito"/>
    <x v="5"/>
    <x v="0"/>
    <s v="Otros"/>
    <n v="10"/>
    <n v="13.113160000000001"/>
    <n v="1070.4100000000001"/>
    <n v="1057.18"/>
  </r>
  <r>
    <s v="E.E. Quito"/>
    <x v="5"/>
    <x v="0"/>
    <s v="Otros"/>
    <n v="164"/>
    <n v="86.271780000000007"/>
    <n v="11445.82"/>
    <n v="7591.98"/>
  </r>
  <r>
    <s v="E.E. Quito"/>
    <x v="5"/>
    <x v="0"/>
    <s v="Otros"/>
    <n v="2"/>
    <n v="6.0000000000000001E-3"/>
    <n v="1.64"/>
    <n v="0.94"/>
  </r>
  <r>
    <s v="E.E. Quito"/>
    <x v="5"/>
    <x v="0"/>
    <s v="Otros"/>
    <n v="87"/>
    <n v="470.91172"/>
    <n v="32241.75"/>
    <n v="36821.4"/>
  </r>
  <r>
    <s v="E.E. Quito"/>
    <x v="5"/>
    <x v="0"/>
    <s v="Otros"/>
    <n v="62"/>
    <n v="83.961320000000001"/>
    <n v="7387.95"/>
    <n v="7565.26"/>
  </r>
  <r>
    <s v="E.E. Quito"/>
    <x v="5"/>
    <x v="0"/>
    <s v="Otros"/>
    <n v="620"/>
    <n v="300.50060000000002"/>
    <n v="22593.34"/>
    <n v="24513.99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1"/>
    <n v="393.50400000000002"/>
    <n v="36422.730000000003"/>
    <n v="0"/>
  </r>
  <r>
    <s v="E.E. Quito"/>
    <x v="5"/>
    <x v="0"/>
    <s v="Otros"/>
    <n v="0"/>
    <n v="0"/>
    <n v="0"/>
    <n v="0"/>
  </r>
  <r>
    <s v="E.E. Quito"/>
    <x v="5"/>
    <x v="0"/>
    <s v="Otros"/>
    <n v="10"/>
    <n v="15.978"/>
    <n v="1776.69"/>
    <n v="0"/>
  </r>
  <r>
    <s v="E.E. Quito"/>
    <x v="5"/>
    <x v="0"/>
    <s v="Otros"/>
    <n v="55"/>
    <n v="378.35849999999999"/>
    <n v="26453.62"/>
    <n v="23718.84"/>
  </r>
  <r>
    <s v="E.E. Quito"/>
    <x v="5"/>
    <x v="0"/>
    <s v="Otros"/>
    <n v="33"/>
    <n v="48.175919999999998"/>
    <n v="4225.41"/>
    <n v="2845.58"/>
  </r>
  <r>
    <s v="E.E. Quito"/>
    <x v="5"/>
    <x v="0"/>
    <s v="Otros"/>
    <n v="260"/>
    <n v="117.2664"/>
    <n v="8417.0400000000009"/>
    <n v="6212.37"/>
  </r>
  <r>
    <s v="E.E. Quito"/>
    <x v="5"/>
    <x v="0"/>
    <s v="Alumbrado Público"/>
    <n v="1"/>
    <n v="22088.994190000001"/>
    <n v="1548628.6"/>
    <n v="1674454.21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Industrial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Otros"/>
    <n v="7"/>
    <n v="222.61804000000001"/>
    <n v="11949.07"/>
    <n v="11766.76"/>
  </r>
  <r>
    <s v="E.E. Quito"/>
    <x v="5"/>
    <x v="0"/>
    <s v="Otros"/>
    <n v="0"/>
    <n v="0"/>
    <n v="0"/>
    <n v="0"/>
  </r>
  <r>
    <s v="E.E. Quito"/>
    <x v="5"/>
    <x v="0"/>
    <s v="Otros"/>
    <n v="0"/>
    <n v="0"/>
    <n v="0"/>
    <n v="0"/>
  </r>
  <r>
    <s v="E.E. Quito"/>
    <x v="5"/>
    <x v="0"/>
    <s v="Comercial"/>
    <n v="0"/>
    <n v="0"/>
    <n v="0"/>
    <n v="0"/>
  </r>
  <r>
    <s v="E.E. Quito"/>
    <x v="5"/>
    <x v="0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3"/>
    <n v="12792.482"/>
    <n v="932412.06"/>
    <n v="985326.2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"/>
    <n v="187.678"/>
    <n v="11978.93"/>
    <n v="11978.9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Industrial"/>
    <n v="309"/>
    <n v="34769.863490000003"/>
    <n v="2908561.34"/>
    <n v="2862406.83"/>
  </r>
  <r>
    <s v="E.E. Quito"/>
    <x v="5"/>
    <x v="1"/>
    <s v="Industrial"/>
    <n v="1"/>
    <n v="1.8920999999999999"/>
    <n v="263.76"/>
    <n v="263.76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135"/>
    <n v="12334.066279999999"/>
    <n v="1225014.83"/>
    <n v="1201062.68"/>
  </r>
  <r>
    <s v="E.E. Quito"/>
    <x v="5"/>
    <x v="1"/>
    <s v="Comercial"/>
    <n v="7"/>
    <n v="6.7363600000000003"/>
    <n v="1008.59"/>
    <n v="1178.76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9"/>
    <n v="11.14429"/>
    <n v="1476.62"/>
    <n v="1439.47"/>
  </r>
  <r>
    <s v="E.E. Quito"/>
    <x v="5"/>
    <x v="1"/>
    <s v="Otros"/>
    <n v="292"/>
    <n v="2081.7435300000002"/>
    <n v="181354.16"/>
    <n v="179888.9"/>
  </r>
  <r>
    <s v="E.E. Quito"/>
    <x v="5"/>
    <x v="1"/>
    <s v="Otros"/>
    <n v="2"/>
    <n v="6.8156400000000001"/>
    <n v="807.2"/>
    <n v="807.2"/>
  </r>
  <r>
    <s v="E.E. Quito"/>
    <x v="5"/>
    <x v="1"/>
    <s v="Otros"/>
    <n v="1067"/>
    <n v="1506.1546599999999"/>
    <n v="170948.93"/>
    <n v="165666.63"/>
  </r>
  <r>
    <s v="E.E. Quito"/>
    <x v="5"/>
    <x v="1"/>
    <s v="Otros"/>
    <n v="8062"/>
    <n v="2138.9226600000002"/>
    <n v="185657.64"/>
    <n v="181188.43"/>
  </r>
  <r>
    <s v="E.E. Quito"/>
    <x v="5"/>
    <x v="1"/>
    <s v="Otros"/>
    <n v="0"/>
    <n v="0"/>
    <n v="0"/>
    <n v="0"/>
  </r>
  <r>
    <s v="E.E. Quito"/>
    <x v="5"/>
    <x v="1"/>
    <s v="Otros"/>
    <n v="48"/>
    <n v="22.132239999999999"/>
    <n v="1753.63"/>
    <n v="1812.65"/>
  </r>
  <r>
    <s v="E.E. Quito"/>
    <x v="5"/>
    <x v="1"/>
    <s v="Otros"/>
    <n v="16"/>
    <n v="7.3470000000000004"/>
    <n v="668.2"/>
    <n v="1050.3599999999999"/>
  </r>
  <r>
    <s v="E.E. Quito"/>
    <x v="5"/>
    <x v="1"/>
    <s v="Otros"/>
    <n v="0"/>
    <n v="0"/>
    <n v="0"/>
    <n v="0"/>
  </r>
  <r>
    <s v="E.E. Quito"/>
    <x v="5"/>
    <x v="1"/>
    <s v="Otros"/>
    <n v="264"/>
    <n v="73.161500000000004"/>
    <n v="5362.11"/>
    <n v="6189.2"/>
  </r>
  <r>
    <s v="E.E. Quito"/>
    <x v="5"/>
    <x v="1"/>
    <s v="Otros"/>
    <n v="257"/>
    <n v="114.89686"/>
    <n v="8613.93"/>
    <n v="8370.51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4"/>
    <n v="11.07643"/>
    <n v="765.59"/>
    <n v="729.08"/>
  </r>
  <r>
    <s v="E.E. Quito"/>
    <x v="5"/>
    <x v="1"/>
    <s v="Otros"/>
    <n v="0"/>
    <n v="0"/>
    <n v="0"/>
    <n v="0"/>
  </r>
  <r>
    <s v="E.E. Quito"/>
    <x v="5"/>
    <x v="1"/>
    <s v="Otros"/>
    <n v="10"/>
    <n v="12.75264"/>
    <n v="1108.69"/>
    <n v="1259.55"/>
  </r>
  <r>
    <s v="E.E. Quito"/>
    <x v="5"/>
    <x v="1"/>
    <s v="Otros"/>
    <n v="28"/>
    <n v="41.619100000000003"/>
    <n v="3572.31"/>
    <n v="3397.39"/>
  </r>
  <r>
    <s v="E.E. Quito"/>
    <x v="5"/>
    <x v="1"/>
    <s v="Otros"/>
    <n v="0"/>
    <n v="0"/>
    <n v="0"/>
    <n v="0"/>
  </r>
  <r>
    <s v="E.E. Quito"/>
    <x v="5"/>
    <x v="1"/>
    <s v="Residencial"/>
    <n v="163680"/>
    <n v="29551.06624"/>
    <n v="2812840.13"/>
    <n v="1809168.36"/>
  </r>
  <r>
    <s v="E.E. Quito"/>
    <x v="5"/>
    <x v="1"/>
    <s v="Residencial"/>
    <n v="25"/>
    <n v="4.4690000000000003"/>
    <n v="609.5"/>
    <n v="805.97"/>
  </r>
  <r>
    <s v="E.E. Quito"/>
    <x v="5"/>
    <x v="1"/>
    <s v="Residencial"/>
    <n v="842504"/>
    <n v="111057.82967000001"/>
    <n v="11432601.380000001"/>
    <n v="9133727.2699999996"/>
  </r>
  <r>
    <s v="E.E. Quito"/>
    <x v="5"/>
    <x v="1"/>
    <s v="Residencial"/>
    <n v="0"/>
    <n v="0"/>
    <n v="0"/>
    <n v="0"/>
  </r>
  <r>
    <s v="E.E. Quito"/>
    <x v="5"/>
    <x v="1"/>
    <s v="Alumbrado Público"/>
    <n v="0"/>
    <n v="0"/>
    <n v="0"/>
    <n v="0"/>
  </r>
  <r>
    <s v="E.E. Quito"/>
    <x v="5"/>
    <x v="1"/>
    <s v="Industrial"/>
    <n v="1579"/>
    <n v="12585.85534"/>
    <n v="1029217.38"/>
    <n v="982459.35"/>
  </r>
  <r>
    <s v="E.E. Quito"/>
    <x v="5"/>
    <x v="1"/>
    <s v="Industrial"/>
    <n v="1264"/>
    <n v="1587.83124"/>
    <n v="176160.11"/>
    <n v="193303.16"/>
  </r>
  <r>
    <s v="E.E. Quito"/>
    <x v="5"/>
    <x v="1"/>
    <s v="Industrial"/>
    <n v="9784"/>
    <n v="2904.6269699999998"/>
    <n v="232626.81"/>
    <n v="219159.33"/>
  </r>
  <r>
    <s v="E.E. Quito"/>
    <x v="5"/>
    <x v="1"/>
    <s v="Otros"/>
    <n v="5"/>
    <n v="3.5465800000000001"/>
    <n v="651.04"/>
    <n v="701.56"/>
  </r>
  <r>
    <s v="E.E. Quito"/>
    <x v="5"/>
    <x v="1"/>
    <s v="Otros"/>
    <n v="32"/>
    <n v="67.726519999999994"/>
    <n v="5407.2"/>
    <n v="4187.3100000000004"/>
  </r>
  <r>
    <s v="E.E. Quito"/>
    <x v="5"/>
    <x v="1"/>
    <s v="Otros"/>
    <n v="685"/>
    <n v="191.24892"/>
    <n v="13587.12"/>
    <n v="14431.84"/>
  </r>
  <r>
    <s v="E.E. Quito"/>
    <x v="5"/>
    <x v="1"/>
    <s v="Comercial"/>
    <n v="2734"/>
    <n v="20207.42785"/>
    <n v="1961925.05"/>
    <n v="1797943.68"/>
  </r>
  <r>
    <s v="E.E. Quito"/>
    <x v="5"/>
    <x v="1"/>
    <s v="Comercial"/>
    <n v="5504"/>
    <n v="8991.4073499999995"/>
    <n v="1081467.8799999999"/>
    <n v="1058256.3500000001"/>
  </r>
  <r>
    <s v="E.E. Quito"/>
    <x v="5"/>
    <x v="1"/>
    <s v="Comercial"/>
    <n v="126829"/>
    <n v="30941.74483"/>
    <n v="2984023.96"/>
    <n v="2891670.36"/>
  </r>
  <r>
    <s v="E.E. Quito"/>
    <x v="5"/>
    <x v="1"/>
    <s v="Otros"/>
    <n v="23"/>
    <n v="136.79463999999999"/>
    <n v="11360.13"/>
    <n v="11011.03"/>
  </r>
  <r>
    <s v="E.E. Quito"/>
    <x v="5"/>
    <x v="1"/>
    <s v="Otros"/>
    <n v="63"/>
    <n v="83.294380000000004"/>
    <n v="8994.64"/>
    <n v="8079.83"/>
  </r>
  <r>
    <s v="E.E. Quito"/>
    <x v="5"/>
    <x v="1"/>
    <s v="Otros"/>
    <n v="26"/>
    <n v="155.6739"/>
    <n v="6245.16"/>
    <n v="6206.97"/>
  </r>
  <r>
    <s v="E.E. Quito"/>
    <x v="5"/>
    <x v="1"/>
    <s v="Otros"/>
    <n v="36"/>
    <n v="232.35650999999999"/>
    <n v="15689.4"/>
    <n v="14908.38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1"/>
    <n v="413.32799999999997"/>
    <n v="38085.65"/>
    <n v="38085.65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7"/>
    <n v="354.43166000000002"/>
    <n v="18480.03"/>
    <n v="18634.73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"/>
    <n v="25.77908"/>
    <n v="1910.16"/>
    <n v="0"/>
  </r>
  <r>
    <s v="E.E. Quito"/>
    <x v="5"/>
    <x v="1"/>
    <s v="Industrial"/>
    <n v="0"/>
    <n v="0"/>
    <n v="0"/>
    <n v="0"/>
  </r>
  <r>
    <s v="E.E. Quito"/>
    <x v="5"/>
    <x v="1"/>
    <s v="Industrial"/>
    <n v="8"/>
    <n v="640.91600000000005"/>
    <n v="51391.3"/>
    <n v="78202.42"/>
  </r>
  <r>
    <s v="E.E. Quito"/>
    <x v="5"/>
    <x v="1"/>
    <s v="Industr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"/>
    <n v="41.801960000000001"/>
    <n v="4404.12"/>
    <n v="4404.12"/>
  </r>
  <r>
    <s v="E.E. Quito"/>
    <x v="5"/>
    <x v="1"/>
    <s v="Otros"/>
    <n v="0"/>
    <n v="0"/>
    <n v="0"/>
    <n v="0"/>
  </r>
  <r>
    <s v="E.E. Quito"/>
    <x v="5"/>
    <x v="1"/>
    <s v="Otros"/>
    <n v="103"/>
    <n v="6844.4803599999996"/>
    <n v="500609.16"/>
    <n v="571365.67000000004"/>
  </r>
  <r>
    <s v="E.E. Quito"/>
    <x v="5"/>
    <x v="1"/>
    <s v="Otros"/>
    <n v="1"/>
    <n v="1.171"/>
    <n v="114.07"/>
    <n v="114.07"/>
  </r>
  <r>
    <s v="E.E. Quito"/>
    <x v="5"/>
    <x v="1"/>
    <s v="Comercial"/>
    <n v="5"/>
    <n v="615.12464"/>
    <n v="59582"/>
    <n v="56951.72"/>
  </r>
  <r>
    <s v="E.E. Quito"/>
    <x v="5"/>
    <x v="1"/>
    <s v="Comercial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16"/>
    <n v="974.47568000000001"/>
    <n v="64101.22"/>
    <n v="63709.87"/>
  </r>
  <r>
    <s v="E.E. Quito"/>
    <x v="5"/>
    <x v="1"/>
    <s v="Otros"/>
    <n v="0"/>
    <n v="0"/>
    <n v="0"/>
    <n v="0"/>
  </r>
  <r>
    <s v="E.E. Quito"/>
    <x v="5"/>
    <x v="1"/>
    <s v="Otros"/>
    <n v="22"/>
    <n v="2854.21731"/>
    <n v="181320.04"/>
    <n v="173330.27"/>
  </r>
  <r>
    <s v="E.E. Quito"/>
    <x v="5"/>
    <x v="1"/>
    <s v="Otros"/>
    <n v="1"/>
    <n v="0.30293999999999999"/>
    <n v="31.76"/>
    <n v="35.44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"/>
    <n v="0"/>
    <n v="2.82"/>
    <n v="4.2300000000000004"/>
  </r>
  <r>
    <s v="E.E. Quito"/>
    <x v="5"/>
    <x v="1"/>
    <s v="Residencial"/>
    <n v="69"/>
    <n v="7.08"/>
    <n v="704"/>
    <n v="578.77"/>
  </r>
  <r>
    <s v="E.E. Quito"/>
    <x v="5"/>
    <x v="1"/>
    <s v="Otros"/>
    <n v="1"/>
    <n v="6.5575999999999999"/>
    <n v="546.65"/>
    <n v="515.48"/>
  </r>
  <r>
    <s v="E.E. Quito"/>
    <x v="5"/>
    <x v="1"/>
    <s v="Otros"/>
    <n v="5"/>
    <n v="38.628920000000001"/>
    <n v="3341.29"/>
    <n v="5264.41"/>
  </r>
  <r>
    <s v="E.E. Quito"/>
    <x v="5"/>
    <x v="1"/>
    <s v="Otros"/>
    <n v="2"/>
    <n v="4.0315200000000004"/>
    <n v="414.57"/>
    <n v="0"/>
  </r>
  <r>
    <s v="E.E. Quito"/>
    <x v="5"/>
    <x v="1"/>
    <s v="Otros"/>
    <n v="16"/>
    <n v="1.9910000000000001"/>
    <n v="174.35"/>
    <n v="91.67"/>
  </r>
  <r>
    <s v="E.E. Quito"/>
    <x v="5"/>
    <x v="1"/>
    <s v="Otros"/>
    <n v="0"/>
    <n v="0"/>
    <n v="0"/>
    <n v="0"/>
  </r>
  <r>
    <s v="E.E. Quito"/>
    <x v="5"/>
    <x v="1"/>
    <s v="Otros"/>
    <n v="22"/>
    <n v="7.1023800000000001"/>
    <n v="580.88"/>
    <n v="603.85"/>
  </r>
  <r>
    <s v="E.E. Quito"/>
    <x v="5"/>
    <x v="1"/>
    <s v="Residencial"/>
    <n v="0"/>
    <n v="0"/>
    <n v="0"/>
    <n v="0"/>
  </r>
  <r>
    <s v="E.E. Quito"/>
    <x v="5"/>
    <x v="1"/>
    <s v="Otros"/>
    <n v="8"/>
    <n v="1.556"/>
    <n v="139.1"/>
    <n v="220.92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1"/>
    <s v="Otros"/>
    <n v="26"/>
    <n v="127.35266"/>
    <n v="11006.65"/>
    <n v="0"/>
  </r>
  <r>
    <s v="E.E. Quito"/>
    <x v="5"/>
    <x v="1"/>
    <s v="Otros"/>
    <n v="0"/>
    <n v="0"/>
    <n v="0"/>
    <n v="0"/>
  </r>
  <r>
    <s v="E.E. Quito"/>
    <x v="5"/>
    <x v="1"/>
    <s v="Residencial"/>
    <n v="0"/>
    <n v="0"/>
    <n v="0"/>
    <n v="0"/>
  </r>
  <r>
    <s v="E.E. Quito"/>
    <x v="5"/>
    <x v="1"/>
    <s v="Alumbrado Público"/>
    <n v="0"/>
    <n v="0"/>
    <n v="0"/>
    <n v="0"/>
  </r>
  <r>
    <s v="E.E. Quito"/>
    <x v="5"/>
    <x v="1"/>
    <s v="Industrial"/>
    <n v="9"/>
    <n v="80.819460000000007"/>
    <n v="6132.1"/>
    <n v="6152.08"/>
  </r>
  <r>
    <s v="E.E. Quito"/>
    <x v="5"/>
    <x v="1"/>
    <s v="Industrial"/>
    <n v="0"/>
    <n v="0"/>
    <n v="0"/>
    <n v="0"/>
  </r>
  <r>
    <s v="E.E. Quito"/>
    <x v="5"/>
    <x v="1"/>
    <s v="Industrial"/>
    <n v="5"/>
    <n v="4.87"/>
    <n v="417.71"/>
    <n v="397.7"/>
  </r>
  <r>
    <s v="E.E. Quito"/>
    <x v="5"/>
    <x v="1"/>
    <s v="Otros"/>
    <n v="11"/>
    <n v="18.0107"/>
    <n v="2079.25"/>
    <n v="1120.67"/>
  </r>
  <r>
    <s v="E.E. Quito"/>
    <x v="5"/>
    <x v="1"/>
    <s v="Otros"/>
    <n v="475"/>
    <n v="4591.1252999999997"/>
    <n v="383767.18"/>
    <n v="428105.6"/>
  </r>
  <r>
    <s v="E.E. Quito"/>
    <x v="5"/>
    <x v="1"/>
    <s v="Otros"/>
    <n v="366"/>
    <n v="471.06873999999999"/>
    <n v="55951.85"/>
    <n v="62941.72"/>
  </r>
  <r>
    <s v="E.E. Quito"/>
    <x v="5"/>
    <x v="1"/>
    <s v="Otros"/>
    <n v="3169"/>
    <n v="1266.00092"/>
    <n v="111755.85"/>
    <n v="123979.21"/>
  </r>
  <r>
    <s v="E.E. Quito"/>
    <x v="5"/>
    <x v="1"/>
    <s v="Otros"/>
    <n v="0"/>
    <n v="0"/>
    <n v="0"/>
    <n v="0"/>
  </r>
  <r>
    <s v="E.E. Quito"/>
    <x v="5"/>
    <x v="1"/>
    <s v="Otros"/>
    <n v="6"/>
    <n v="0.67200000000000004"/>
    <n v="46.17"/>
    <n v="23.56"/>
  </r>
  <r>
    <s v="E.E. Quito"/>
    <x v="5"/>
    <x v="1"/>
    <s v="Comercial"/>
    <n v="48"/>
    <n v="406.19900000000001"/>
    <n v="37260.26"/>
    <n v="32183.38"/>
  </r>
  <r>
    <s v="E.E. Quito"/>
    <x v="5"/>
    <x v="1"/>
    <s v="Comercial"/>
    <n v="48"/>
    <n v="33.42492"/>
    <n v="5124.92"/>
    <n v="4455.09"/>
  </r>
  <r>
    <s v="E.E. Quito"/>
    <x v="5"/>
    <x v="1"/>
    <s v="Comercial"/>
    <n v="334"/>
    <n v="103.7529"/>
    <n v="10120.56"/>
    <n v="11988.6"/>
  </r>
  <r>
    <s v="E.E. Quito"/>
    <x v="5"/>
    <x v="1"/>
    <s v="Otros"/>
    <n v="69"/>
    <n v="469.98074000000003"/>
    <n v="30984.2"/>
    <n v="36552.43"/>
  </r>
  <r>
    <s v="E.E. Quito"/>
    <x v="5"/>
    <x v="1"/>
    <s v="Otros"/>
    <n v="3"/>
    <n v="3.7850000000000001"/>
    <n v="248.13"/>
    <n v="251.41"/>
  </r>
  <r>
    <s v="E.E. Quito"/>
    <x v="5"/>
    <x v="1"/>
    <s v="Otros"/>
    <n v="10"/>
    <n v="15.41018"/>
    <n v="1212.21"/>
    <n v="1218.7"/>
  </r>
  <r>
    <s v="E.E. Quito"/>
    <x v="5"/>
    <x v="1"/>
    <s v="Otros"/>
    <n v="163"/>
    <n v="89.502880000000005"/>
    <n v="11949.41"/>
    <n v="12722.03"/>
  </r>
  <r>
    <s v="E.E. Quito"/>
    <x v="5"/>
    <x v="1"/>
    <s v="Otros"/>
    <n v="2"/>
    <n v="2E-3"/>
    <n v="1.48"/>
    <n v="1.19"/>
  </r>
  <r>
    <s v="E.E. Quito"/>
    <x v="5"/>
    <x v="1"/>
    <s v="Otros"/>
    <n v="91"/>
    <n v="491.39911999999998"/>
    <n v="33462.620000000003"/>
    <n v="30834.53"/>
  </r>
  <r>
    <s v="E.E. Quito"/>
    <x v="5"/>
    <x v="1"/>
    <s v="Otros"/>
    <n v="59"/>
    <n v="89.760199999999998"/>
    <n v="7673.31"/>
    <n v="8430.02"/>
  </r>
  <r>
    <s v="E.E. Quito"/>
    <x v="5"/>
    <x v="1"/>
    <s v="Otros"/>
    <n v="620"/>
    <n v="298.58730000000003"/>
    <n v="22465.57"/>
    <n v="24466.34"/>
  </r>
  <r>
    <s v="E.E. Quito"/>
    <x v="5"/>
    <x v="1"/>
    <s v="Otros"/>
    <n v="11"/>
    <n v="17.161000000000001"/>
    <n v="1844.13"/>
    <n v="0"/>
  </r>
  <r>
    <s v="E.E. Quito"/>
    <x v="5"/>
    <x v="1"/>
    <s v="Otros"/>
    <n v="55"/>
    <n v="393.11757"/>
    <n v="27444.7"/>
    <n v="27992.86"/>
  </r>
  <r>
    <s v="E.E. Quito"/>
    <x v="5"/>
    <x v="1"/>
    <s v="Otros"/>
    <n v="33"/>
    <n v="50.249659999999999"/>
    <n v="4357.7700000000004"/>
    <n v="3585.47"/>
  </r>
  <r>
    <s v="E.E. Quito"/>
    <x v="5"/>
    <x v="1"/>
    <s v="Otros"/>
    <n v="261"/>
    <n v="115.52134"/>
    <n v="8286.16"/>
    <n v="7931.89"/>
  </r>
  <r>
    <s v="E.E. Quito"/>
    <x v="5"/>
    <x v="1"/>
    <s v="Alumbrado Público"/>
    <n v="1"/>
    <n v="21312.991959999999"/>
    <n v="1820365.5"/>
    <n v="1749758.58"/>
  </r>
  <r>
    <s v="E.E. Quito"/>
    <x v="5"/>
    <x v="1"/>
    <s v="Otros"/>
    <n v="0"/>
    <n v="0"/>
    <n v="0"/>
    <n v="0"/>
  </r>
  <r>
    <s v="E.E. Quito"/>
    <x v="5"/>
    <x v="1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3"/>
    <n v="8316.1180000000004"/>
    <n v="634785.1"/>
    <n v="634785.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"/>
    <n v="198.214"/>
    <n v="12668.54"/>
    <n v="12668.54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Industrial"/>
    <n v="307"/>
    <n v="34468.051010000003"/>
    <n v="2867917.61"/>
    <n v="2925968.2"/>
  </r>
  <r>
    <s v="E.E. Quito"/>
    <x v="5"/>
    <x v="3"/>
    <s v="Industrial"/>
    <n v="1"/>
    <n v="2.1756600000000001"/>
    <n v="294.92"/>
    <n v="623.66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134"/>
    <n v="11965.02348"/>
    <n v="1184396.05"/>
    <n v="1176801.42"/>
  </r>
  <r>
    <s v="E.E. Quito"/>
    <x v="5"/>
    <x v="3"/>
    <s v="Comercial"/>
    <n v="10"/>
    <n v="12.86637"/>
    <n v="1865.81"/>
    <n v="1142.79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8"/>
    <n v="16.689900000000002"/>
    <n v="1966.37"/>
    <n v="4022.9"/>
  </r>
  <r>
    <s v="E.E. Quito"/>
    <x v="5"/>
    <x v="3"/>
    <s v="Otros"/>
    <n v="287"/>
    <n v="2112.0225799999998"/>
    <n v="183772.82"/>
    <n v="164307.56"/>
  </r>
  <r>
    <s v="E.E. Quito"/>
    <x v="5"/>
    <x v="3"/>
    <s v="Otros"/>
    <n v="2"/>
    <n v="9.7730099999999993"/>
    <n v="1038.76"/>
    <n v="945.43"/>
  </r>
  <r>
    <s v="E.E. Quito"/>
    <x v="5"/>
    <x v="3"/>
    <s v="Otros"/>
    <n v="1065"/>
    <n v="1359.3431"/>
    <n v="162649.1"/>
    <n v="182980.84"/>
  </r>
  <r>
    <s v="E.E. Quito"/>
    <x v="5"/>
    <x v="3"/>
    <s v="Otros"/>
    <n v="8040"/>
    <n v="2099.0123899999999"/>
    <n v="182179.44"/>
    <n v="188651.62"/>
  </r>
  <r>
    <s v="E.E. Quito"/>
    <x v="5"/>
    <x v="3"/>
    <s v="Otros"/>
    <n v="0"/>
    <n v="0"/>
    <n v="0"/>
    <n v="0"/>
  </r>
  <r>
    <s v="E.E. Quito"/>
    <x v="5"/>
    <x v="3"/>
    <s v="Otros"/>
    <n v="46"/>
    <n v="29.965499999999999"/>
    <n v="2388.0700000000002"/>
    <n v="2462.11"/>
  </r>
  <r>
    <s v="E.E. Quito"/>
    <x v="5"/>
    <x v="3"/>
    <s v="Otros"/>
    <n v="14"/>
    <n v="5.5640000000000001"/>
    <n v="499.84"/>
    <n v="296.20999999999998"/>
  </r>
  <r>
    <s v="E.E. Quito"/>
    <x v="5"/>
    <x v="3"/>
    <s v="Otros"/>
    <n v="0"/>
    <n v="0"/>
    <n v="0"/>
    <n v="0"/>
  </r>
  <r>
    <s v="E.E. Quito"/>
    <x v="5"/>
    <x v="3"/>
    <s v="Otros"/>
    <n v="264"/>
    <n v="67.094899999999996"/>
    <n v="4861.72"/>
    <n v="4329.87"/>
  </r>
  <r>
    <s v="E.E. Quito"/>
    <x v="5"/>
    <x v="3"/>
    <s v="Otros"/>
    <n v="259"/>
    <n v="111.26014000000001"/>
    <n v="8313.1"/>
    <n v="8290.69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4"/>
    <n v="10.180619999999999"/>
    <n v="723.32"/>
    <n v="977.3"/>
  </r>
  <r>
    <s v="E.E. Quito"/>
    <x v="5"/>
    <x v="3"/>
    <s v="Otros"/>
    <n v="0"/>
    <n v="0"/>
    <n v="0"/>
    <n v="0"/>
  </r>
  <r>
    <s v="E.E. Quito"/>
    <x v="5"/>
    <x v="3"/>
    <s v="Otros"/>
    <n v="10"/>
    <n v="10.46894"/>
    <n v="958.82"/>
    <n v="922.42"/>
  </r>
  <r>
    <s v="E.E. Quito"/>
    <x v="5"/>
    <x v="3"/>
    <s v="Otros"/>
    <n v="29"/>
    <n v="45.893619999999999"/>
    <n v="3834.27"/>
    <n v="3753.24"/>
  </r>
  <r>
    <s v="E.E. Quito"/>
    <x v="5"/>
    <x v="3"/>
    <s v="Otros"/>
    <n v="0"/>
    <n v="0"/>
    <n v="0"/>
    <n v="0"/>
  </r>
  <r>
    <s v="E.E. Quito"/>
    <x v="5"/>
    <x v="3"/>
    <s v="Residencial"/>
    <n v="164689"/>
    <n v="28516.787550000001"/>
    <n v="2712223.45"/>
    <n v="1830679.85"/>
  </r>
  <r>
    <s v="E.E. Quito"/>
    <x v="5"/>
    <x v="3"/>
    <s v="Residencial"/>
    <n v="25"/>
    <n v="3.9750000000000001"/>
    <n v="546.02"/>
    <n v="565.64"/>
  </r>
  <r>
    <s v="E.E. Quito"/>
    <x v="5"/>
    <x v="3"/>
    <s v="Residencial"/>
    <n v="841978"/>
    <n v="107320.76201999999"/>
    <n v="11032290.65"/>
    <n v="9116610.7699999996"/>
  </r>
  <r>
    <s v="E.E. Quito"/>
    <x v="5"/>
    <x v="3"/>
    <s v="Residencial"/>
    <n v="0"/>
    <n v="0"/>
    <n v="0"/>
    <n v="0"/>
  </r>
  <r>
    <s v="E.E. Quito"/>
    <x v="5"/>
    <x v="3"/>
    <s v="Alumbrado Público"/>
    <n v="0"/>
    <n v="0"/>
    <n v="0"/>
    <n v="0"/>
  </r>
  <r>
    <s v="E.E. Quito"/>
    <x v="5"/>
    <x v="3"/>
    <s v="Industrial"/>
    <n v="1586"/>
    <n v="12952.663619999999"/>
    <n v="1052409.05"/>
    <n v="1089872"/>
  </r>
  <r>
    <s v="E.E. Quito"/>
    <x v="5"/>
    <x v="3"/>
    <s v="Industrial"/>
    <n v="1279"/>
    <n v="1631.4774600000001"/>
    <n v="210048.81"/>
    <n v="198145.93"/>
  </r>
  <r>
    <s v="E.E. Quito"/>
    <x v="5"/>
    <x v="3"/>
    <s v="Industrial"/>
    <n v="9950"/>
    <n v="2939.46396"/>
    <n v="235591.33"/>
    <n v="241804.15"/>
  </r>
  <r>
    <s v="E.E. Quito"/>
    <x v="5"/>
    <x v="3"/>
    <s v="Otros"/>
    <n v="5"/>
    <n v="4.4997199999999999"/>
    <n v="709.41"/>
    <n v="938.11"/>
  </r>
  <r>
    <s v="E.E. Quito"/>
    <x v="5"/>
    <x v="3"/>
    <s v="Otros"/>
    <n v="31"/>
    <n v="63.23451"/>
    <n v="5275.95"/>
    <n v="4486.09"/>
  </r>
  <r>
    <s v="E.E. Quito"/>
    <x v="5"/>
    <x v="3"/>
    <s v="Otros"/>
    <n v="689"/>
    <n v="183.76942"/>
    <n v="12930.29"/>
    <n v="12367.14"/>
  </r>
  <r>
    <s v="E.E. Quito"/>
    <x v="5"/>
    <x v="3"/>
    <s v="Comercial"/>
    <n v="2739"/>
    <n v="20607.482199999999"/>
    <n v="1996877.73"/>
    <n v="1977152.98"/>
  </r>
  <r>
    <s v="E.E. Quito"/>
    <x v="5"/>
    <x v="3"/>
    <s v="Comercial"/>
    <n v="5556"/>
    <n v="9149.1188600000005"/>
    <n v="1103353.99"/>
    <n v="1101152.3600000001"/>
  </r>
  <r>
    <s v="E.E. Quito"/>
    <x v="5"/>
    <x v="3"/>
    <s v="Comercial"/>
    <n v="127421"/>
    <n v="31453.81076"/>
    <n v="3033041.7"/>
    <n v="3095462.97"/>
  </r>
  <r>
    <s v="E.E. Quito"/>
    <x v="5"/>
    <x v="3"/>
    <s v="Otros"/>
    <n v="23"/>
    <n v="203.44732999999999"/>
    <n v="15510.79"/>
    <n v="16213.31"/>
  </r>
  <r>
    <s v="E.E. Quito"/>
    <x v="5"/>
    <x v="3"/>
    <s v="Otros"/>
    <n v="62"/>
    <n v="123.85245999999999"/>
    <n v="11815"/>
    <n v="10951.93"/>
  </r>
  <r>
    <s v="E.E. Quito"/>
    <x v="5"/>
    <x v="3"/>
    <s v="Otros"/>
    <n v="26"/>
    <n v="163.82312999999999"/>
    <n v="6571.14"/>
    <n v="6623.12"/>
  </r>
  <r>
    <s v="E.E. Quito"/>
    <x v="5"/>
    <x v="3"/>
    <s v="Otros"/>
    <n v="36"/>
    <n v="218.28263999999999"/>
    <n v="14753.86"/>
    <n v="15391.54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1"/>
    <n v="402.52800000000002"/>
    <n v="37350.400000000001"/>
    <n v="37350.40000000000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7"/>
    <n v="336.19265999999999"/>
    <n v="17325.52"/>
    <n v="16649.82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"/>
    <n v="27.141590000000001"/>
    <n v="1997.42"/>
    <n v="0"/>
  </r>
  <r>
    <s v="E.E. Quito"/>
    <x v="5"/>
    <x v="3"/>
    <s v="Industrial"/>
    <n v="0"/>
    <n v="0"/>
    <n v="0"/>
    <n v="0"/>
  </r>
  <r>
    <s v="E.E. Quito"/>
    <x v="5"/>
    <x v="3"/>
    <s v="Industrial"/>
    <n v="8"/>
    <n v="818.28223000000003"/>
    <n v="63302.78"/>
    <n v="59102.78"/>
  </r>
  <r>
    <s v="E.E. Quito"/>
    <x v="5"/>
    <x v="3"/>
    <s v="Industr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"/>
    <n v="50.696559999999998"/>
    <n v="5206.78"/>
    <n v="5206.78"/>
  </r>
  <r>
    <s v="E.E. Quito"/>
    <x v="5"/>
    <x v="3"/>
    <s v="Otros"/>
    <n v="0"/>
    <n v="0"/>
    <n v="0"/>
    <n v="0"/>
  </r>
  <r>
    <s v="E.E. Quito"/>
    <x v="5"/>
    <x v="3"/>
    <s v="Otros"/>
    <n v="101"/>
    <n v="7049.30638"/>
    <n v="513492.26"/>
    <n v="528693.84"/>
  </r>
  <r>
    <s v="E.E. Quito"/>
    <x v="5"/>
    <x v="3"/>
    <s v="Otros"/>
    <n v="1"/>
    <n v="1.306"/>
    <n v="123.25"/>
    <n v="123.25"/>
  </r>
  <r>
    <s v="E.E. Quito"/>
    <x v="5"/>
    <x v="3"/>
    <s v="Comercial"/>
    <n v="5"/>
    <n v="605.85590000000002"/>
    <n v="58793.66"/>
    <n v="59201.95"/>
  </r>
  <r>
    <s v="E.E. Quito"/>
    <x v="5"/>
    <x v="3"/>
    <s v="Comercial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16"/>
    <n v="847.77034000000003"/>
    <n v="54911.53"/>
    <n v="92288.86"/>
  </r>
  <r>
    <s v="E.E. Quito"/>
    <x v="5"/>
    <x v="3"/>
    <s v="Otros"/>
    <n v="0"/>
    <n v="0"/>
    <n v="0"/>
    <n v="0"/>
  </r>
  <r>
    <s v="E.E. Quito"/>
    <x v="5"/>
    <x v="3"/>
    <s v="Otros"/>
    <n v="22"/>
    <n v="2910.3504800000001"/>
    <n v="185025.68"/>
    <n v="189266.79"/>
  </r>
  <r>
    <s v="E.E. Quito"/>
    <x v="5"/>
    <x v="3"/>
    <s v="Otros"/>
    <n v="1"/>
    <n v="0.36209999999999998"/>
    <n v="40.409999999999997"/>
    <n v="0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"/>
    <n v="0"/>
    <n v="2.82"/>
    <n v="4.2300000000000004"/>
  </r>
  <r>
    <s v="E.E. Quito"/>
    <x v="5"/>
    <x v="3"/>
    <s v="Residencial"/>
    <n v="68"/>
    <n v="7.0110000000000001"/>
    <n v="682.1"/>
    <n v="1134.6300000000001"/>
  </r>
  <r>
    <s v="E.E. Quito"/>
    <x v="5"/>
    <x v="3"/>
    <s v="Otros"/>
    <n v="1"/>
    <n v="6.3815099999999996"/>
    <n v="533.38"/>
    <n v="545.29999999999995"/>
  </r>
  <r>
    <s v="E.E. Quito"/>
    <x v="5"/>
    <x v="3"/>
    <s v="Otros"/>
    <n v="5"/>
    <n v="41.677030000000002"/>
    <n v="3562.33"/>
    <n v="1519.69"/>
  </r>
  <r>
    <s v="E.E. Quito"/>
    <x v="5"/>
    <x v="3"/>
    <s v="Otros"/>
    <n v="3"/>
    <n v="8.9849800000000002"/>
    <n v="839.92"/>
    <n v="0"/>
  </r>
  <r>
    <s v="E.E. Quito"/>
    <x v="5"/>
    <x v="3"/>
    <s v="Otros"/>
    <n v="12"/>
    <n v="1.462"/>
    <n v="126.29"/>
    <n v="134.18"/>
  </r>
  <r>
    <s v="E.E. Quito"/>
    <x v="5"/>
    <x v="3"/>
    <s v="Otros"/>
    <n v="0"/>
    <n v="0"/>
    <n v="0"/>
    <n v="0"/>
  </r>
  <r>
    <s v="E.E. Quito"/>
    <x v="5"/>
    <x v="3"/>
    <s v="Otros"/>
    <n v="22"/>
    <n v="6.78857"/>
    <n v="562.29999999999995"/>
    <n v="495.17"/>
  </r>
  <r>
    <s v="E.E. Quito"/>
    <x v="5"/>
    <x v="3"/>
    <s v="Residencial"/>
    <n v="0"/>
    <n v="0"/>
    <n v="0"/>
    <n v="0"/>
  </r>
  <r>
    <s v="E.E. Quito"/>
    <x v="5"/>
    <x v="3"/>
    <s v="Otros"/>
    <n v="6"/>
    <n v="1.694"/>
    <n v="145.94"/>
    <n v="129.81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3"/>
    <s v="Otros"/>
    <n v="26"/>
    <n v="110.38996"/>
    <n v="9671.7800000000007"/>
    <n v="0"/>
  </r>
  <r>
    <s v="E.E. Quito"/>
    <x v="5"/>
    <x v="3"/>
    <s v="Otros"/>
    <n v="0"/>
    <n v="0"/>
    <n v="0"/>
    <n v="0"/>
  </r>
  <r>
    <s v="E.E. Quito"/>
    <x v="5"/>
    <x v="3"/>
    <s v="Residencial"/>
    <n v="0"/>
    <n v="0"/>
    <n v="0"/>
    <n v="0"/>
  </r>
  <r>
    <s v="E.E. Quito"/>
    <x v="5"/>
    <x v="3"/>
    <s v="Alumbrado Público"/>
    <n v="0"/>
    <n v="0"/>
    <n v="0"/>
    <n v="0"/>
  </r>
  <r>
    <s v="E.E. Quito"/>
    <x v="5"/>
    <x v="3"/>
    <s v="Industrial"/>
    <n v="9"/>
    <n v="82.684610000000006"/>
    <n v="6330.17"/>
    <n v="5906.03"/>
  </r>
  <r>
    <s v="E.E. Quito"/>
    <x v="5"/>
    <x v="3"/>
    <s v="Industrial"/>
    <n v="0"/>
    <n v="0"/>
    <n v="0"/>
    <n v="0"/>
  </r>
  <r>
    <s v="E.E. Quito"/>
    <x v="5"/>
    <x v="3"/>
    <s v="Industrial"/>
    <n v="5"/>
    <n v="4.3360000000000003"/>
    <n v="370.22"/>
    <n v="224.72"/>
  </r>
  <r>
    <s v="E.E. Quito"/>
    <x v="5"/>
    <x v="3"/>
    <s v="Otros"/>
    <n v="11"/>
    <n v="13.84812"/>
    <n v="1743.49"/>
    <n v="857.48"/>
  </r>
  <r>
    <s v="E.E. Quito"/>
    <x v="5"/>
    <x v="3"/>
    <s v="Otros"/>
    <n v="476"/>
    <n v="4755.2181700000001"/>
    <n v="397435.29"/>
    <n v="397349.45"/>
  </r>
  <r>
    <s v="E.E. Quito"/>
    <x v="5"/>
    <x v="3"/>
    <s v="Otros"/>
    <n v="378"/>
    <n v="480.18794000000003"/>
    <n v="57779.15"/>
    <n v="56196.2"/>
  </r>
  <r>
    <s v="E.E. Quito"/>
    <x v="5"/>
    <x v="3"/>
    <s v="Otros"/>
    <n v="3169"/>
    <n v="1244.1607200000001"/>
    <n v="109757.28"/>
    <n v="114961.27"/>
  </r>
  <r>
    <s v="E.E. Quito"/>
    <x v="5"/>
    <x v="3"/>
    <s v="Otros"/>
    <n v="0"/>
    <n v="0"/>
    <n v="0"/>
    <n v="0"/>
  </r>
  <r>
    <s v="E.E. Quito"/>
    <x v="5"/>
    <x v="3"/>
    <s v="Otros"/>
    <n v="6"/>
    <n v="0.372"/>
    <n v="25.34"/>
    <n v="19.68"/>
  </r>
  <r>
    <s v="E.E. Quito"/>
    <x v="5"/>
    <x v="3"/>
    <s v="Comercial"/>
    <n v="48"/>
    <n v="410.26258999999999"/>
    <n v="37774.379999999997"/>
    <n v="17960.48"/>
  </r>
  <r>
    <s v="E.E. Quito"/>
    <x v="5"/>
    <x v="3"/>
    <s v="Comercial"/>
    <n v="43"/>
    <n v="33.511960000000002"/>
    <n v="5014.1899999999996"/>
    <n v="5247.27"/>
  </r>
  <r>
    <s v="E.E. Quito"/>
    <x v="5"/>
    <x v="3"/>
    <s v="Comercial"/>
    <n v="345"/>
    <n v="117.78407"/>
    <n v="11540.02"/>
    <n v="11516.15"/>
  </r>
  <r>
    <s v="E.E. Quito"/>
    <x v="5"/>
    <x v="3"/>
    <s v="Otros"/>
    <n v="69"/>
    <n v="459.25727999999998"/>
    <n v="29398.400000000001"/>
    <n v="20886.650000000001"/>
  </r>
  <r>
    <s v="E.E. Quito"/>
    <x v="5"/>
    <x v="3"/>
    <s v="Otros"/>
    <n v="3"/>
    <n v="3.3319999999999999"/>
    <n v="218.21"/>
    <n v="174.17"/>
  </r>
  <r>
    <s v="E.E. Quito"/>
    <x v="5"/>
    <x v="3"/>
    <s v="Otros"/>
    <n v="10"/>
    <n v="21.636610000000001"/>
    <n v="1659.75"/>
    <n v="1065.67"/>
  </r>
  <r>
    <s v="E.E. Quito"/>
    <x v="5"/>
    <x v="3"/>
    <s v="Otros"/>
    <n v="166"/>
    <n v="99.961799999999997"/>
    <n v="12273.28"/>
    <n v="10583.12"/>
  </r>
  <r>
    <s v="E.E. Quito"/>
    <x v="5"/>
    <x v="3"/>
    <s v="Otros"/>
    <n v="2"/>
    <n v="8.9999999999999993E-3"/>
    <n v="1.76"/>
    <n v="1.76"/>
  </r>
  <r>
    <s v="E.E. Quito"/>
    <x v="5"/>
    <x v="3"/>
    <s v="Otros"/>
    <n v="89"/>
    <n v="378.51357000000002"/>
    <n v="26037.040000000001"/>
    <n v="23416.2"/>
  </r>
  <r>
    <s v="E.E. Quito"/>
    <x v="5"/>
    <x v="3"/>
    <s v="Otros"/>
    <n v="61"/>
    <n v="73.943920000000006"/>
    <n v="6665.05"/>
    <n v="6927.3"/>
  </r>
  <r>
    <s v="E.E. Quito"/>
    <x v="5"/>
    <x v="3"/>
    <s v="Otros"/>
    <n v="616"/>
    <n v="232.33850000000001"/>
    <n v="17120.009999999998"/>
    <n v="14873.52"/>
  </r>
  <r>
    <s v="E.E. Quito"/>
    <x v="5"/>
    <x v="3"/>
    <s v="Otros"/>
    <n v="11"/>
    <n v="28.672000000000001"/>
    <n v="2784.37"/>
    <n v="0"/>
  </r>
  <r>
    <s v="E.E. Quito"/>
    <x v="5"/>
    <x v="3"/>
    <s v="Otros"/>
    <n v="56"/>
    <n v="379.97201999999999"/>
    <n v="26630.83"/>
    <n v="26028.82"/>
  </r>
  <r>
    <s v="E.E. Quito"/>
    <x v="5"/>
    <x v="3"/>
    <s v="Otros"/>
    <n v="33"/>
    <n v="52.159660000000002"/>
    <n v="4496.28"/>
    <n v="5379.23"/>
  </r>
  <r>
    <s v="E.E. Quito"/>
    <x v="5"/>
    <x v="3"/>
    <s v="Otros"/>
    <n v="268"/>
    <n v="111.92974"/>
    <n v="8026.08"/>
    <n v="6136.57"/>
  </r>
  <r>
    <s v="E.E. Quito"/>
    <x v="5"/>
    <x v="3"/>
    <s v="Alumbrado Público"/>
    <n v="1"/>
    <n v="21189.437180000001"/>
    <n v="1797067.34"/>
    <n v="1782159.22"/>
  </r>
  <r>
    <s v="E.E. Quito"/>
    <x v="5"/>
    <x v="3"/>
    <s v="Otros"/>
    <n v="0"/>
    <n v="0"/>
    <n v="0"/>
    <n v="0"/>
  </r>
  <r>
    <s v="E.E. Quito"/>
    <x v="5"/>
    <x v="3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1"/>
    <n v="390.38400000000001"/>
    <n v="35950.65"/>
    <n v="35950.6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4"/>
    <n v="12281.450999999999"/>
    <n v="931146.41"/>
    <n v="980785.8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"/>
    <n v="187.22200000000001"/>
    <n v="11970.64"/>
    <n v="11970.64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Industrial"/>
    <n v="305"/>
    <n v="33874.370560000003"/>
    <n v="2830596.87"/>
    <n v="2868914.66"/>
  </r>
  <r>
    <s v="E.E. Quito"/>
    <x v="5"/>
    <x v="5"/>
    <s v="Industrial"/>
    <n v="1"/>
    <n v="2.0960999999999999"/>
    <n v="306.97000000000003"/>
    <n v="302.70999999999998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133"/>
    <n v="11678.0332"/>
    <n v="1164863.72"/>
    <n v="1173651.53"/>
  </r>
  <r>
    <s v="E.E. Quito"/>
    <x v="5"/>
    <x v="5"/>
    <s v="Comercial"/>
    <n v="10"/>
    <n v="11.462020000000001"/>
    <n v="1802.45"/>
    <n v="1008.4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6"/>
    <n v="9.4349299999999996"/>
    <n v="1231.08"/>
    <n v="1193.6400000000001"/>
  </r>
  <r>
    <s v="E.E. Quito"/>
    <x v="5"/>
    <x v="5"/>
    <s v="Otros"/>
    <n v="285"/>
    <n v="2020.8999200000001"/>
    <n v="176247.34"/>
    <n v="209501.49"/>
  </r>
  <r>
    <s v="E.E. Quito"/>
    <x v="5"/>
    <x v="5"/>
    <s v="Otros"/>
    <n v="2"/>
    <n v="6.8368599999999997"/>
    <n v="766.28"/>
    <n v="766.28"/>
  </r>
  <r>
    <s v="E.E. Quito"/>
    <x v="5"/>
    <x v="5"/>
    <s v="Otros"/>
    <n v="1054"/>
    <n v="1376.9056"/>
    <n v="163769.60999999999"/>
    <n v="171159.75"/>
  </r>
  <r>
    <s v="E.E. Quito"/>
    <x v="5"/>
    <x v="5"/>
    <s v="Otros"/>
    <n v="8007"/>
    <n v="2080.2122300000001"/>
    <n v="180476.59"/>
    <n v="186385.95"/>
  </r>
  <r>
    <s v="E.E. Quito"/>
    <x v="5"/>
    <x v="5"/>
    <s v="Otros"/>
    <n v="0"/>
    <n v="0"/>
    <n v="0"/>
    <n v="0"/>
  </r>
  <r>
    <s v="E.E. Quito"/>
    <x v="5"/>
    <x v="5"/>
    <s v="Otros"/>
    <n v="47"/>
    <n v="24.776800000000001"/>
    <n v="1978.91"/>
    <n v="1872.81"/>
  </r>
  <r>
    <s v="E.E. Quito"/>
    <x v="5"/>
    <x v="5"/>
    <s v="Otros"/>
    <n v="12"/>
    <n v="2.7050000000000001"/>
    <n v="244.65"/>
    <n v="184.8"/>
  </r>
  <r>
    <s v="E.E. Quito"/>
    <x v="5"/>
    <x v="5"/>
    <s v="Otros"/>
    <n v="0"/>
    <n v="0"/>
    <n v="0"/>
    <n v="0"/>
  </r>
  <r>
    <s v="E.E. Quito"/>
    <x v="5"/>
    <x v="5"/>
    <s v="Otros"/>
    <n v="270"/>
    <n v="75.420360000000002"/>
    <n v="5505.81"/>
    <n v="6046.66"/>
  </r>
  <r>
    <s v="E.E. Quito"/>
    <x v="5"/>
    <x v="5"/>
    <s v="Otros"/>
    <n v="262"/>
    <n v="119.42395999999999"/>
    <n v="8925.7900000000009"/>
    <n v="963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4"/>
    <n v="10.748710000000001"/>
    <n v="754.64"/>
    <n v="851.03"/>
  </r>
  <r>
    <s v="E.E. Quito"/>
    <x v="5"/>
    <x v="5"/>
    <s v="Otros"/>
    <n v="0"/>
    <n v="0"/>
    <n v="0"/>
    <n v="0"/>
  </r>
  <r>
    <s v="E.E. Quito"/>
    <x v="5"/>
    <x v="5"/>
    <s v="Otros"/>
    <n v="10"/>
    <n v="11.795680000000001"/>
    <n v="1048.69"/>
    <n v="1127.3699999999999"/>
  </r>
  <r>
    <s v="E.E. Quito"/>
    <x v="5"/>
    <x v="5"/>
    <s v="Otros"/>
    <n v="29"/>
    <n v="47.4251"/>
    <n v="3925.05"/>
    <n v="4036.19"/>
  </r>
  <r>
    <s v="E.E. Quito"/>
    <x v="5"/>
    <x v="5"/>
    <s v="Otros"/>
    <n v="0"/>
    <n v="0"/>
    <n v="0"/>
    <n v="0"/>
  </r>
  <r>
    <s v="E.E. Quito"/>
    <x v="5"/>
    <x v="5"/>
    <s v="Residencial"/>
    <n v="164467"/>
    <n v="28808.078130000002"/>
    <n v="2733209.98"/>
    <n v="1925372.63"/>
  </r>
  <r>
    <s v="E.E. Quito"/>
    <x v="5"/>
    <x v="5"/>
    <s v="Residencial"/>
    <n v="25"/>
    <n v="3.7879999999999998"/>
    <n v="523.41999999999996"/>
    <n v="1001.1"/>
  </r>
  <r>
    <s v="E.E. Quito"/>
    <x v="5"/>
    <x v="5"/>
    <s v="Residencial"/>
    <n v="838904"/>
    <n v="107150.58900000001"/>
    <n v="10525452.210000001"/>
    <n v="9488940.3800000008"/>
  </r>
  <r>
    <s v="E.E. Quito"/>
    <x v="5"/>
    <x v="5"/>
    <s v="Residencial"/>
    <n v="0"/>
    <n v="0"/>
    <n v="0"/>
    <n v="0"/>
  </r>
  <r>
    <s v="E.E. Quito"/>
    <x v="5"/>
    <x v="5"/>
    <s v="Alumbrado Público"/>
    <n v="0"/>
    <n v="0"/>
    <n v="0"/>
    <n v="0"/>
  </r>
  <r>
    <s v="E.E. Quito"/>
    <x v="5"/>
    <x v="5"/>
    <s v="Industrial"/>
    <n v="1582"/>
    <n v="13020.73602"/>
    <n v="1056924.22"/>
    <n v="1121575.83"/>
  </r>
  <r>
    <s v="E.E. Quito"/>
    <x v="5"/>
    <x v="5"/>
    <s v="Industrial"/>
    <n v="1295"/>
    <n v="1624.95165"/>
    <n v="204245.4"/>
    <n v="206223.74"/>
  </r>
  <r>
    <s v="E.E. Quito"/>
    <x v="5"/>
    <x v="5"/>
    <s v="Industrial"/>
    <n v="9986"/>
    <n v="2970.7151199999998"/>
    <n v="237992.29"/>
    <n v="303208.34000000003"/>
  </r>
  <r>
    <s v="E.E. Quito"/>
    <x v="5"/>
    <x v="5"/>
    <s v="Otros"/>
    <n v="5"/>
    <n v="3.4524400000000002"/>
    <n v="662.88"/>
    <n v="1038.1099999999999"/>
  </r>
  <r>
    <s v="E.E. Quito"/>
    <x v="5"/>
    <x v="5"/>
    <s v="Otros"/>
    <n v="31"/>
    <n v="60.50564"/>
    <n v="5119.21"/>
    <n v="4482.3999999999996"/>
  </r>
  <r>
    <s v="E.E. Quito"/>
    <x v="5"/>
    <x v="5"/>
    <s v="Otros"/>
    <n v="682"/>
    <n v="191.23298"/>
    <n v="13492.06"/>
    <n v="13791.84"/>
  </r>
  <r>
    <s v="E.E. Quito"/>
    <x v="5"/>
    <x v="5"/>
    <s v="Comercial"/>
    <n v="2746"/>
    <n v="20499.261549999999"/>
    <n v="1996149.3"/>
    <n v="2128492.0099999998"/>
  </r>
  <r>
    <s v="E.E. Quito"/>
    <x v="5"/>
    <x v="5"/>
    <s v="Comercial"/>
    <n v="5575"/>
    <n v="9132.6533400000008"/>
    <n v="1105576.54"/>
    <n v="1139671.92"/>
  </r>
  <r>
    <s v="E.E. Quito"/>
    <x v="5"/>
    <x v="5"/>
    <s v="Comercial"/>
    <n v="127301"/>
    <n v="31464.558700000001"/>
    <n v="3035207.94"/>
    <n v="3182704.08"/>
  </r>
  <r>
    <s v="E.E. Quito"/>
    <x v="5"/>
    <x v="5"/>
    <s v="Otros"/>
    <n v="23"/>
    <n v="190.45446999999999"/>
    <n v="14819.77"/>
    <n v="12386.15"/>
  </r>
  <r>
    <s v="E.E. Quito"/>
    <x v="5"/>
    <x v="5"/>
    <s v="Otros"/>
    <n v="63"/>
    <n v="102.9667"/>
    <n v="10284.24"/>
    <n v="9870.4500000000007"/>
  </r>
  <r>
    <s v="E.E. Quito"/>
    <x v="5"/>
    <x v="5"/>
    <s v="Otros"/>
    <n v="26"/>
    <n v="155.63299000000001"/>
    <n v="6243.53"/>
    <n v="6596.95"/>
  </r>
  <r>
    <s v="E.E. Quito"/>
    <x v="5"/>
    <x v="5"/>
    <s v="Otros"/>
    <n v="36"/>
    <n v="229.66586000000001"/>
    <n v="15514.7"/>
    <n v="16720.36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7"/>
    <n v="93.220320000000001"/>
    <n v="8108"/>
    <n v="6266.62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"/>
    <n v="25.657959999999999"/>
    <n v="1899.15"/>
    <n v="0"/>
  </r>
  <r>
    <s v="E.E. Quito"/>
    <x v="5"/>
    <x v="5"/>
    <s v="Industrial"/>
    <n v="0"/>
    <n v="0"/>
    <n v="0"/>
    <n v="0"/>
  </r>
  <r>
    <s v="E.E. Quito"/>
    <x v="5"/>
    <x v="5"/>
    <s v="Industrial"/>
    <n v="8"/>
    <n v="682.33045000000004"/>
    <n v="54435.88"/>
    <n v="50324.93"/>
  </r>
  <r>
    <s v="E.E. Quito"/>
    <x v="5"/>
    <x v="5"/>
    <s v="Industr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"/>
    <n v="39.40972"/>
    <n v="3577.45"/>
    <n v="3577.45"/>
  </r>
  <r>
    <s v="E.E. Quito"/>
    <x v="5"/>
    <x v="5"/>
    <s v="Otros"/>
    <n v="0"/>
    <n v="0"/>
    <n v="0"/>
    <n v="0"/>
  </r>
  <r>
    <s v="E.E. Quito"/>
    <x v="5"/>
    <x v="5"/>
    <s v="Otros"/>
    <n v="100"/>
    <n v="6950.3823300000004"/>
    <n v="507108.03"/>
    <n v="574026.81999999995"/>
  </r>
  <r>
    <s v="E.E. Quito"/>
    <x v="5"/>
    <x v="5"/>
    <s v="Otros"/>
    <n v="1"/>
    <n v="1.1319999999999999"/>
    <n v="111.42"/>
    <n v="111.42"/>
  </r>
  <r>
    <s v="E.E. Quito"/>
    <x v="5"/>
    <x v="5"/>
    <s v="Comercial"/>
    <n v="5"/>
    <n v="607.16771000000006"/>
    <n v="58954.37"/>
    <n v="56423.47"/>
  </r>
  <r>
    <s v="E.E. Quito"/>
    <x v="5"/>
    <x v="5"/>
    <s v="Comercial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16"/>
    <n v="1051.24641"/>
    <n v="68787.600000000006"/>
    <n v="55908.66"/>
  </r>
  <r>
    <s v="E.E. Quito"/>
    <x v="5"/>
    <x v="5"/>
    <s v="Otros"/>
    <n v="0"/>
    <n v="0"/>
    <n v="0"/>
    <n v="0"/>
  </r>
  <r>
    <s v="E.E. Quito"/>
    <x v="5"/>
    <x v="5"/>
    <s v="Otros"/>
    <n v="22"/>
    <n v="2855.6257999999998"/>
    <n v="182151.38"/>
    <n v="154206.87"/>
  </r>
  <r>
    <s v="E.E. Quito"/>
    <x v="5"/>
    <x v="5"/>
    <s v="Otros"/>
    <n v="1"/>
    <n v="0.40392"/>
    <n v="43"/>
    <n v="0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"/>
    <n v="0"/>
    <n v="2.82"/>
    <n v="2.83"/>
  </r>
  <r>
    <s v="E.E. Quito"/>
    <x v="5"/>
    <x v="5"/>
    <s v="Residencial"/>
    <n v="72"/>
    <n v="8.4987999999999992"/>
    <n v="857.24"/>
    <n v="542.65"/>
  </r>
  <r>
    <s v="E.E. Quito"/>
    <x v="5"/>
    <x v="5"/>
    <s v="Otros"/>
    <n v="1"/>
    <n v="6.4549099999999999"/>
    <n v="532.58000000000004"/>
    <n v="517.63"/>
  </r>
  <r>
    <s v="E.E. Quito"/>
    <x v="5"/>
    <x v="5"/>
    <s v="Otros"/>
    <n v="5"/>
    <n v="38.42174"/>
    <n v="3339.9"/>
    <n v="3072.29"/>
  </r>
  <r>
    <s v="E.E. Quito"/>
    <x v="5"/>
    <x v="5"/>
    <s v="Otros"/>
    <n v="3"/>
    <n v="7.3851599999999999"/>
    <n v="905.9"/>
    <n v="0"/>
  </r>
  <r>
    <s v="E.E. Quito"/>
    <x v="5"/>
    <x v="5"/>
    <s v="Otros"/>
    <n v="4"/>
    <n v="0.52200000000000002"/>
    <n v="46.44"/>
    <n v="34.83"/>
  </r>
  <r>
    <s v="E.E. Quito"/>
    <x v="5"/>
    <x v="5"/>
    <s v="Otros"/>
    <n v="0"/>
    <n v="0"/>
    <n v="0"/>
    <n v="0"/>
  </r>
  <r>
    <s v="E.E. Quito"/>
    <x v="5"/>
    <x v="5"/>
    <s v="Otros"/>
    <n v="22"/>
    <n v="7.3390000000000004"/>
    <n v="602.71"/>
    <n v="561"/>
  </r>
  <r>
    <s v="E.E. Quito"/>
    <x v="5"/>
    <x v="5"/>
    <s v="Residencial"/>
    <n v="0"/>
    <n v="0"/>
    <n v="0"/>
    <n v="0"/>
  </r>
  <r>
    <s v="E.E. Quito"/>
    <x v="5"/>
    <x v="5"/>
    <s v="Otros"/>
    <n v="6"/>
    <n v="1.2969999999999999"/>
    <n v="110.95"/>
    <n v="157.15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5"/>
    <s v="Otros"/>
    <n v="26"/>
    <n v="107.83251"/>
    <n v="9523.98"/>
    <n v="0"/>
  </r>
  <r>
    <s v="E.E. Quito"/>
    <x v="5"/>
    <x v="5"/>
    <s v="Otros"/>
    <n v="0"/>
    <n v="0"/>
    <n v="0"/>
    <n v="0"/>
  </r>
  <r>
    <s v="E.E. Quito"/>
    <x v="5"/>
    <x v="5"/>
    <s v="Residencial"/>
    <n v="0"/>
    <n v="0"/>
    <n v="0"/>
    <n v="0"/>
  </r>
  <r>
    <s v="E.E. Quito"/>
    <x v="5"/>
    <x v="5"/>
    <s v="Alumbrado Público"/>
    <n v="0"/>
    <n v="0"/>
    <n v="0"/>
    <n v="0"/>
  </r>
  <r>
    <s v="E.E. Quito"/>
    <x v="5"/>
    <x v="5"/>
    <s v="Industrial"/>
    <n v="9"/>
    <n v="75.215999999999994"/>
    <n v="5820.37"/>
    <n v="5779.82"/>
  </r>
  <r>
    <s v="E.E. Quito"/>
    <x v="5"/>
    <x v="5"/>
    <s v="Industrial"/>
    <n v="0"/>
    <n v="0"/>
    <n v="0"/>
    <n v="0"/>
  </r>
  <r>
    <s v="E.E. Quito"/>
    <x v="5"/>
    <x v="5"/>
    <s v="Industrial"/>
    <n v="5"/>
    <n v="5.7350000000000003"/>
    <n v="501.11"/>
    <n v="645.79999999999995"/>
  </r>
  <r>
    <s v="E.E. Quito"/>
    <x v="5"/>
    <x v="5"/>
    <s v="Otros"/>
    <n v="11"/>
    <n v="20.71866"/>
    <n v="2351.4"/>
    <n v="2590.5300000000002"/>
  </r>
  <r>
    <s v="E.E. Quito"/>
    <x v="5"/>
    <x v="5"/>
    <s v="Otros"/>
    <n v="477"/>
    <n v="4747.80368"/>
    <n v="397119.68"/>
    <n v="453960.57"/>
  </r>
  <r>
    <s v="E.E. Quito"/>
    <x v="5"/>
    <x v="5"/>
    <s v="Otros"/>
    <n v="378"/>
    <n v="487.87711000000002"/>
    <n v="58485.81"/>
    <n v="58628.04"/>
  </r>
  <r>
    <s v="E.E. Quito"/>
    <x v="5"/>
    <x v="5"/>
    <s v="Otros"/>
    <n v="3159"/>
    <n v="1250.7156500000001"/>
    <n v="110408.21"/>
    <n v="106839.37"/>
  </r>
  <r>
    <s v="E.E. Quito"/>
    <x v="5"/>
    <x v="5"/>
    <s v="Otros"/>
    <n v="0"/>
    <n v="0"/>
    <n v="0"/>
    <n v="0"/>
  </r>
  <r>
    <s v="E.E. Quito"/>
    <x v="5"/>
    <x v="5"/>
    <s v="Otros"/>
    <n v="6"/>
    <n v="0.26200000000000001"/>
    <n v="20.29"/>
    <n v="22"/>
  </r>
  <r>
    <s v="E.E. Quito"/>
    <x v="5"/>
    <x v="5"/>
    <s v="Comercial"/>
    <n v="44"/>
    <n v="396.92478"/>
    <n v="36573.97"/>
    <n v="42002.74"/>
  </r>
  <r>
    <s v="E.E. Quito"/>
    <x v="5"/>
    <x v="5"/>
    <s v="Comercial"/>
    <n v="42"/>
    <n v="26.725020000000001"/>
    <n v="4707.4399999999996"/>
    <n v="5393.3"/>
  </r>
  <r>
    <s v="E.E. Quito"/>
    <x v="5"/>
    <x v="5"/>
    <s v="Comercial"/>
    <n v="334"/>
    <n v="108.00303"/>
    <n v="10553.89"/>
    <n v="9273.34"/>
  </r>
  <r>
    <s v="E.E. Quito"/>
    <x v="5"/>
    <x v="5"/>
    <s v="Otros"/>
    <n v="68"/>
    <n v="403.31934000000001"/>
    <n v="26331.25"/>
    <n v="20774.05"/>
  </r>
  <r>
    <s v="E.E. Quito"/>
    <x v="5"/>
    <x v="5"/>
    <s v="Otros"/>
    <n v="2"/>
    <n v="0.65700000000000003"/>
    <n v="42.7"/>
    <n v="0"/>
  </r>
  <r>
    <s v="E.E. Quito"/>
    <x v="5"/>
    <x v="5"/>
    <s v="Otros"/>
    <n v="10"/>
    <n v="18.126650000000001"/>
    <n v="1440.11"/>
    <n v="1211.6300000000001"/>
  </r>
  <r>
    <s v="E.E. Quito"/>
    <x v="5"/>
    <x v="5"/>
    <s v="Otros"/>
    <n v="165"/>
    <n v="79.647620000000003"/>
    <n v="10811.29"/>
    <n v="8547.3799999999992"/>
  </r>
  <r>
    <s v="E.E. Quito"/>
    <x v="5"/>
    <x v="5"/>
    <s v="Otros"/>
    <n v="2"/>
    <n v="0.01"/>
    <n v="1.8"/>
    <n v="1.8"/>
  </r>
  <r>
    <s v="E.E. Quito"/>
    <x v="5"/>
    <x v="5"/>
    <s v="Otros"/>
    <n v="89"/>
    <n v="448.93799000000001"/>
    <n v="30630.92"/>
    <n v="38493.760000000002"/>
  </r>
  <r>
    <s v="E.E. Quito"/>
    <x v="5"/>
    <x v="5"/>
    <s v="Otros"/>
    <n v="61"/>
    <n v="86.349440000000001"/>
    <n v="7534.83"/>
    <n v="8765.7999999999993"/>
  </r>
  <r>
    <s v="E.E. Quito"/>
    <x v="5"/>
    <x v="5"/>
    <s v="Otros"/>
    <n v="617"/>
    <n v="311.99810000000002"/>
    <n v="23694.74"/>
    <n v="28483.31"/>
  </r>
  <r>
    <s v="E.E. Quito"/>
    <x v="5"/>
    <x v="5"/>
    <s v="Otros"/>
    <n v="11"/>
    <n v="42.436"/>
    <n v="5441.93"/>
    <n v="0"/>
  </r>
  <r>
    <s v="E.E. Quito"/>
    <x v="5"/>
    <x v="5"/>
    <s v="Otros"/>
    <n v="54"/>
    <n v="390.74468000000002"/>
    <n v="27399.7"/>
    <n v="24476.07"/>
  </r>
  <r>
    <s v="E.E. Quito"/>
    <x v="5"/>
    <x v="5"/>
    <s v="Otros"/>
    <n v="35"/>
    <n v="56.220419999999997"/>
    <n v="4799.96"/>
    <n v="3157.65"/>
  </r>
  <r>
    <s v="E.E. Quito"/>
    <x v="5"/>
    <x v="5"/>
    <s v="Otros"/>
    <n v="264"/>
    <n v="127.43302"/>
    <n v="9347.2800000000007"/>
    <n v="8673.2000000000007"/>
  </r>
  <r>
    <s v="E.E. Quito"/>
    <x v="5"/>
    <x v="5"/>
    <s v="Alumbrado Público"/>
    <n v="1"/>
    <n v="21786.771140000001"/>
    <n v="1758285.38"/>
    <n v="1919541.59"/>
  </r>
  <r>
    <s v="E.E. Quito"/>
    <x v="5"/>
    <x v="5"/>
    <s v="Otros"/>
    <n v="0"/>
    <n v="0"/>
    <n v="0"/>
    <n v="0"/>
  </r>
  <r>
    <s v="E.E. Quito"/>
    <x v="5"/>
    <x v="5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6"/>
    <n v="10.28425"/>
    <n v="1420.54"/>
    <n v="878.66"/>
  </r>
  <r>
    <s v="E.E. Quito"/>
    <x v="5"/>
    <x v="4"/>
    <s v="Otros"/>
    <n v="288"/>
    <n v="2057.8003899999999"/>
    <n v="179376.63"/>
    <n v="162164.26999999999"/>
  </r>
  <r>
    <s v="E.E. Quito"/>
    <x v="5"/>
    <x v="4"/>
    <s v="Otros"/>
    <n v="2"/>
    <n v="8.7623899999999999"/>
    <n v="945.43"/>
    <n v="0"/>
  </r>
  <r>
    <s v="E.E. Quito"/>
    <x v="5"/>
    <x v="4"/>
    <s v="Otros"/>
    <n v="1050"/>
    <n v="1530.75209"/>
    <n v="176253.41"/>
    <n v="156422.95000000001"/>
  </r>
  <r>
    <s v="E.E. Quito"/>
    <x v="5"/>
    <x v="4"/>
    <s v="Otros"/>
    <n v="8005"/>
    <n v="2141.90038"/>
    <n v="185730.79"/>
    <n v="178502.24"/>
  </r>
  <r>
    <s v="E.E. Quito"/>
    <x v="5"/>
    <x v="4"/>
    <s v="Otros"/>
    <n v="0"/>
    <n v="0"/>
    <n v="0"/>
    <n v="0"/>
  </r>
  <r>
    <s v="E.E. Quito"/>
    <x v="5"/>
    <x v="4"/>
    <s v="Otros"/>
    <n v="45"/>
    <n v="31.701440000000002"/>
    <n v="2546.38"/>
    <n v="2250.85"/>
  </r>
  <r>
    <s v="E.E. Quito"/>
    <x v="5"/>
    <x v="4"/>
    <s v="Otros"/>
    <n v="12"/>
    <n v="3.2170000000000001"/>
    <n v="286.02"/>
    <n v="204.18"/>
  </r>
  <r>
    <s v="E.E. Quito"/>
    <x v="5"/>
    <x v="4"/>
    <s v="Otros"/>
    <n v="0"/>
    <n v="0"/>
    <n v="0"/>
    <n v="0"/>
  </r>
  <r>
    <s v="E.E. Quito"/>
    <x v="5"/>
    <x v="4"/>
    <s v="Otros"/>
    <n v="267"/>
    <n v="67.400639999999996"/>
    <n v="4879.9799999999996"/>
    <n v="4297.2299999999996"/>
  </r>
  <r>
    <s v="E.E. Quito"/>
    <x v="5"/>
    <x v="4"/>
    <s v="Otros"/>
    <n v="257"/>
    <n v="114.15948"/>
    <n v="8471.01"/>
    <n v="7796.98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4"/>
    <n v="10.24011"/>
    <n v="729.26"/>
    <n v="477.1"/>
  </r>
  <r>
    <s v="E.E. Quito"/>
    <x v="5"/>
    <x v="4"/>
    <s v="Otros"/>
    <n v="0"/>
    <n v="0"/>
    <n v="0"/>
    <n v="0"/>
  </r>
  <r>
    <s v="E.E. Quito"/>
    <x v="5"/>
    <x v="4"/>
    <s v="Otros"/>
    <n v="10"/>
    <n v="10.52754"/>
    <n v="970.27"/>
    <n v="724.11"/>
  </r>
  <r>
    <s v="E.E. Quito"/>
    <x v="5"/>
    <x v="4"/>
    <s v="Otros"/>
    <n v="28"/>
    <n v="42.964179999999999"/>
    <n v="3613.55"/>
    <n v="3088.63"/>
  </r>
  <r>
    <s v="E.E. Quito"/>
    <x v="5"/>
    <x v="4"/>
    <s v="Otros"/>
    <n v="0"/>
    <n v="0"/>
    <n v="0"/>
    <n v="0"/>
  </r>
  <r>
    <s v="E.E. Quito"/>
    <x v="5"/>
    <x v="4"/>
    <s v="Residencial"/>
    <n v="164539"/>
    <n v="28958.570360000002"/>
    <n v="2757468.27"/>
    <n v="1825231.5"/>
  </r>
  <r>
    <s v="E.E. Quito"/>
    <x v="5"/>
    <x v="4"/>
    <s v="Residencial"/>
    <n v="25"/>
    <n v="4.2050000000000001"/>
    <n v="575.59"/>
    <n v="830.49"/>
  </r>
  <r>
    <s v="E.E. Quito"/>
    <x v="5"/>
    <x v="4"/>
    <s v="Residencial"/>
    <n v="839939"/>
    <n v="108101.60879"/>
    <n v="10568335.109999999"/>
    <n v="9048298.7100000009"/>
  </r>
  <r>
    <s v="E.E. Quito"/>
    <x v="5"/>
    <x v="4"/>
    <s v="Residencial"/>
    <n v="0"/>
    <n v="0"/>
    <n v="0"/>
    <n v="0"/>
  </r>
  <r>
    <s v="E.E. Quito"/>
    <x v="5"/>
    <x v="4"/>
    <s v="Alumbrado Público"/>
    <n v="0"/>
    <n v="0"/>
    <n v="0"/>
    <n v="0"/>
  </r>
  <r>
    <s v="E.E. Quito"/>
    <x v="5"/>
    <x v="4"/>
    <s v="Industrial"/>
    <n v="1583"/>
    <n v="13535.89342"/>
    <n v="1087877.17"/>
    <n v="1034816.8"/>
  </r>
  <r>
    <s v="E.E. Quito"/>
    <x v="5"/>
    <x v="4"/>
    <s v="Industrial"/>
    <n v="1277"/>
    <n v="1613.03835"/>
    <n v="205037.96"/>
    <n v="197588.69"/>
  </r>
  <r>
    <s v="E.E. Quito"/>
    <x v="5"/>
    <x v="4"/>
    <s v="Industrial"/>
    <n v="9949"/>
    <n v="3056.5603000000001"/>
    <n v="245852.76"/>
    <n v="244354.53"/>
  </r>
  <r>
    <s v="E.E. Quito"/>
    <x v="5"/>
    <x v="4"/>
    <s v="Otros"/>
    <n v="5"/>
    <n v="3.3442400000000001"/>
    <n v="634.47"/>
    <n v="1008.31"/>
  </r>
  <r>
    <s v="E.E. Quito"/>
    <x v="5"/>
    <x v="4"/>
    <s v="Otros"/>
    <n v="30"/>
    <n v="64.113759999999999"/>
    <n v="5300"/>
    <n v="5463.27"/>
  </r>
  <r>
    <s v="E.E. Quito"/>
    <x v="5"/>
    <x v="4"/>
    <s v="Otros"/>
    <n v="688"/>
    <n v="190.15971999999999"/>
    <n v="13458.2"/>
    <n v="14029.15"/>
  </r>
  <r>
    <s v="E.E. Quito"/>
    <x v="5"/>
    <x v="4"/>
    <s v="Comercial"/>
    <n v="2740"/>
    <n v="20597.224190000001"/>
    <n v="1996641.93"/>
    <n v="1953674.45"/>
  </r>
  <r>
    <s v="E.E. Quito"/>
    <x v="5"/>
    <x v="4"/>
    <s v="Comercial"/>
    <n v="5563"/>
    <n v="9489.2620100000004"/>
    <n v="1139355.3899999999"/>
    <n v="1099511.94"/>
  </r>
  <r>
    <s v="E.E. Quito"/>
    <x v="5"/>
    <x v="4"/>
    <s v="Comercial"/>
    <n v="127280"/>
    <n v="32122.926360000001"/>
    <n v="3099601.62"/>
    <n v="2984593.64"/>
  </r>
  <r>
    <s v="E.E. Quito"/>
    <x v="5"/>
    <x v="4"/>
    <s v="Otros"/>
    <n v="23"/>
    <n v="230.60559000000001"/>
    <n v="17357.48"/>
    <n v="15743.69"/>
  </r>
  <r>
    <s v="E.E. Quito"/>
    <x v="5"/>
    <x v="4"/>
    <s v="Otros"/>
    <n v="62"/>
    <n v="114.58047999999999"/>
    <n v="10990.12"/>
    <n v="8403.14"/>
  </r>
  <r>
    <s v="E.E. Quito"/>
    <x v="5"/>
    <x v="4"/>
    <s v="Otros"/>
    <n v="28"/>
    <n v="169.54852"/>
    <n v="6801.56"/>
    <n v="6719.64"/>
  </r>
  <r>
    <s v="E.E. Quito"/>
    <x v="5"/>
    <x v="4"/>
    <s v="Otros"/>
    <n v="36"/>
    <n v="224.34269"/>
    <n v="15134.6"/>
    <n v="13830.44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7"/>
    <n v="136.21015"/>
    <n v="10032.129999999999"/>
    <n v="12073.92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"/>
    <n v="26.3125"/>
    <n v="1964.24"/>
    <n v="0"/>
  </r>
  <r>
    <s v="E.E. Quito"/>
    <x v="5"/>
    <x v="4"/>
    <s v="Industrial"/>
    <n v="0"/>
    <n v="0"/>
    <n v="0"/>
    <n v="0"/>
  </r>
  <r>
    <s v="E.E. Quito"/>
    <x v="5"/>
    <x v="4"/>
    <s v="Industrial"/>
    <n v="8"/>
    <n v="765.24252999999999"/>
    <n v="60690.92"/>
    <n v="56600.63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"/>
    <n v="46.951270000000001"/>
    <n v="4908.1099999999997"/>
    <n v="4908.1099999999997"/>
  </r>
  <r>
    <s v="E.E. Quito"/>
    <x v="5"/>
    <x v="4"/>
    <s v="Otros"/>
    <n v="0"/>
    <n v="0"/>
    <n v="0"/>
    <n v="0"/>
  </r>
  <r>
    <s v="E.E. Quito"/>
    <x v="5"/>
    <x v="4"/>
    <s v="Otros"/>
    <n v="101"/>
    <n v="7228.9009599999999"/>
    <n v="524877.54"/>
    <n v="452972.81"/>
  </r>
  <r>
    <s v="E.E. Quito"/>
    <x v="5"/>
    <x v="4"/>
    <s v="Otros"/>
    <n v="1"/>
    <n v="1.0660000000000001"/>
    <n v="106.93"/>
    <n v="8.2799999999999994"/>
  </r>
  <r>
    <s v="E.E. Quito"/>
    <x v="5"/>
    <x v="4"/>
    <s v="Comercial"/>
    <n v="5"/>
    <n v="609.14958999999999"/>
    <n v="59063.33"/>
    <n v="63602.239999999998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16"/>
    <n v="1092.1668400000001"/>
    <n v="71104.009999999995"/>
    <n v="49897.04"/>
  </r>
  <r>
    <s v="E.E. Quito"/>
    <x v="5"/>
    <x v="4"/>
    <s v="Otros"/>
    <n v="0"/>
    <n v="0"/>
    <n v="0"/>
    <n v="0"/>
  </r>
  <r>
    <s v="E.E. Quito"/>
    <x v="5"/>
    <x v="4"/>
    <s v="Otros"/>
    <n v="22"/>
    <n v="2950.1650399999999"/>
    <n v="187640.03"/>
    <n v="192329.03"/>
  </r>
  <r>
    <s v="E.E. Quito"/>
    <x v="5"/>
    <x v="4"/>
    <s v="Otros"/>
    <n v="1"/>
    <n v="0.33150000000000002"/>
    <n v="34.46"/>
    <n v="43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"/>
    <n v="0"/>
    <n v="2.82"/>
    <n v="1.41"/>
  </r>
  <r>
    <s v="E.E. Quito"/>
    <x v="5"/>
    <x v="4"/>
    <s v="Residencial"/>
    <n v="69"/>
    <n v="4.9231999999999996"/>
    <n v="44.54"/>
    <n v="462.28"/>
  </r>
  <r>
    <s v="E.E. Quito"/>
    <x v="5"/>
    <x v="4"/>
    <s v="Otros"/>
    <n v="1"/>
    <n v="6.6709800000000001"/>
    <n v="545.29999999999995"/>
    <n v="532.58000000000004"/>
  </r>
  <r>
    <s v="E.E. Quito"/>
    <x v="5"/>
    <x v="4"/>
    <s v="Industr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1"/>
    <n v="395.904"/>
    <n v="36432.33"/>
    <n v="36432.33"/>
  </r>
  <r>
    <s v="E.E. Quito"/>
    <x v="5"/>
    <x v="4"/>
    <s v="Otros"/>
    <n v="0"/>
    <n v="0"/>
    <n v="0"/>
    <n v="0"/>
  </r>
  <r>
    <s v="E.E. Quito"/>
    <x v="5"/>
    <x v="4"/>
    <s v="Otros"/>
    <n v="5"/>
    <n v="39.854779999999998"/>
    <n v="3445.41"/>
    <n v="1482.07"/>
  </r>
  <r>
    <s v="E.E. Quito"/>
    <x v="5"/>
    <x v="4"/>
    <s v="Otros"/>
    <n v="3"/>
    <n v="8.9373199999999997"/>
    <n v="866.89"/>
    <n v="0"/>
  </r>
  <r>
    <s v="E.E. Quito"/>
    <x v="5"/>
    <x v="4"/>
    <s v="Otros"/>
    <n v="11"/>
    <n v="1.1679999999999999"/>
    <n v="104.78"/>
    <n v="95.48"/>
  </r>
  <r>
    <s v="E.E. Quito"/>
    <x v="5"/>
    <x v="4"/>
    <s v="Otros"/>
    <n v="0"/>
    <n v="0"/>
    <n v="0"/>
    <n v="0"/>
  </r>
  <r>
    <s v="E.E. Quito"/>
    <x v="5"/>
    <x v="4"/>
    <s v="Otros"/>
    <n v="21"/>
    <n v="7.3741099999999999"/>
    <n v="609.71"/>
    <n v="618.53"/>
  </r>
  <r>
    <s v="E.E. Quito"/>
    <x v="5"/>
    <x v="4"/>
    <s v="Residencial"/>
    <n v="0"/>
    <n v="0"/>
    <n v="0"/>
    <n v="0"/>
  </r>
  <r>
    <s v="E.E. Quito"/>
    <x v="5"/>
    <x v="4"/>
    <s v="Otros"/>
    <n v="6"/>
    <n v="1.393"/>
    <n v="117.19"/>
    <n v="76.88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26"/>
    <n v="109.76219"/>
    <n v="9641.84"/>
    <n v="0"/>
  </r>
  <r>
    <s v="E.E. Quito"/>
    <x v="5"/>
    <x v="4"/>
    <s v="Otros"/>
    <n v="0"/>
    <n v="0"/>
    <n v="0"/>
    <n v="0"/>
  </r>
  <r>
    <s v="E.E. Quito"/>
    <x v="5"/>
    <x v="4"/>
    <s v="Residencial"/>
    <n v="0"/>
    <n v="0"/>
    <n v="0"/>
    <n v="0"/>
  </r>
  <r>
    <s v="E.E. Quito"/>
    <x v="5"/>
    <x v="4"/>
    <s v="Alumbrado Público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3"/>
    <n v="13216.97"/>
    <n v="968574.99"/>
    <n v="968574.9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9"/>
    <n v="85.37567"/>
    <n v="6501.89"/>
    <n v="6525.97"/>
  </r>
  <r>
    <s v="E.E. Quito"/>
    <x v="5"/>
    <x v="4"/>
    <s v="Industrial"/>
    <n v="0"/>
    <n v="0"/>
    <n v="0"/>
    <n v="0"/>
  </r>
  <r>
    <s v="E.E. Quito"/>
    <x v="5"/>
    <x v="4"/>
    <s v="Industrial"/>
    <n v="5"/>
    <n v="4.2560000000000002"/>
    <n v="362.97"/>
    <n v="394.53"/>
  </r>
  <r>
    <s v="E.E. Quito"/>
    <x v="5"/>
    <x v="4"/>
    <s v="Otros"/>
    <n v="11"/>
    <n v="22.843859999999999"/>
    <n v="2510.7199999999998"/>
    <n v="540.30999999999995"/>
  </r>
  <r>
    <s v="E.E. Quito"/>
    <x v="5"/>
    <x v="4"/>
    <s v="Otros"/>
    <n v="476"/>
    <n v="4813.3389200000001"/>
    <n v="401664.66"/>
    <n v="369082.15"/>
  </r>
  <r>
    <s v="E.E. Quito"/>
    <x v="5"/>
    <x v="4"/>
    <s v="Otros"/>
    <n v="375"/>
    <n v="482.12000999999998"/>
    <n v="56142.16"/>
    <n v="52148.88"/>
  </r>
  <r>
    <s v="E.E. Quito"/>
    <x v="5"/>
    <x v="4"/>
    <s v="Otros"/>
    <n v="3149"/>
    <n v="1276.4538700000001"/>
    <n v="112785.7"/>
    <n v="102399.3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6"/>
    <n v="0.31900000000000001"/>
    <n v="22.92"/>
    <n v="10.91"/>
  </r>
  <r>
    <s v="E.E. Quito"/>
    <x v="5"/>
    <x v="4"/>
    <s v="Comercial"/>
    <n v="44"/>
    <n v="404.43669"/>
    <n v="37123.410000000003"/>
    <n v="29625.35"/>
  </r>
  <r>
    <s v="E.E. Quito"/>
    <x v="5"/>
    <x v="4"/>
    <s v="Comercial"/>
    <n v="41"/>
    <n v="39.018140000000002"/>
    <n v="5177.1000000000004"/>
    <n v="2467.31"/>
  </r>
  <r>
    <s v="E.E. Quito"/>
    <x v="5"/>
    <x v="4"/>
    <s v="Comercial"/>
    <n v="318"/>
    <n v="107.40215000000001"/>
    <n v="10484.34"/>
    <n v="10513.37"/>
  </r>
  <r>
    <s v="E.E. Quito"/>
    <x v="5"/>
    <x v="4"/>
    <s v="Otros"/>
    <n v="68"/>
    <n v="405.45582000000002"/>
    <n v="26292.93"/>
    <n v="31622.68"/>
  </r>
  <r>
    <s v="E.E. Quito"/>
    <x v="5"/>
    <x v="4"/>
    <s v="Otros"/>
    <n v="2"/>
    <n v="0.59599999999999997"/>
    <n v="38.67"/>
    <n v="0"/>
  </r>
  <r>
    <s v="E.E. Quito"/>
    <x v="5"/>
    <x v="4"/>
    <s v="Otros"/>
    <n v="1"/>
    <n v="198.38200000000001"/>
    <n v="12623.93"/>
    <n v="12623.93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0"/>
    <n v="0"/>
    <n v="0"/>
    <n v="0"/>
  </r>
  <r>
    <s v="E.E. Quito"/>
    <x v="5"/>
    <x v="4"/>
    <s v="Industrial"/>
    <n v="304"/>
    <n v="34899.167690000002"/>
    <n v="2925717.98"/>
    <n v="2848362.9"/>
  </r>
  <r>
    <s v="E.E. Quito"/>
    <x v="5"/>
    <x v="4"/>
    <s v="Otros"/>
    <n v="10"/>
    <n v="44.614899999999999"/>
    <n v="3044.89"/>
    <n v="3406.6"/>
  </r>
  <r>
    <s v="E.E. Quito"/>
    <x v="5"/>
    <x v="4"/>
    <s v="Otros"/>
    <n v="163"/>
    <n v="99.629519999999999"/>
    <n v="12197.43"/>
    <n v="12328.17"/>
  </r>
  <r>
    <s v="E.E. Quito"/>
    <x v="5"/>
    <x v="4"/>
    <s v="Otros"/>
    <n v="2"/>
    <n v="5.0000000000000001E-3"/>
    <n v="1.6"/>
    <n v="1.6"/>
  </r>
  <r>
    <s v="E.E. Quito"/>
    <x v="5"/>
    <x v="4"/>
    <s v="Otros"/>
    <n v="90"/>
    <n v="366.18624"/>
    <n v="25105.3"/>
    <n v="25844.37"/>
  </r>
  <r>
    <s v="E.E. Quito"/>
    <x v="5"/>
    <x v="4"/>
    <s v="Otros"/>
    <n v="59"/>
    <n v="70.888720000000006"/>
    <n v="6458.34"/>
    <n v="4738.1400000000003"/>
  </r>
  <r>
    <s v="E.E. Quito"/>
    <x v="5"/>
    <x v="4"/>
    <s v="Otros"/>
    <n v="612"/>
    <n v="227.93"/>
    <n v="16720.57"/>
    <n v="15705.68"/>
  </r>
  <r>
    <s v="E.E. Quito"/>
    <x v="5"/>
    <x v="4"/>
    <s v="Otros"/>
    <n v="11"/>
    <n v="16.298999999999999"/>
    <n v="1815.92"/>
    <n v="0"/>
  </r>
  <r>
    <s v="E.E. Quito"/>
    <x v="5"/>
    <x v="4"/>
    <s v="Otros"/>
    <n v="56"/>
    <n v="405.32229999999998"/>
    <n v="28338.73"/>
    <n v="24671.17"/>
  </r>
  <r>
    <s v="E.E. Quito"/>
    <x v="5"/>
    <x v="4"/>
    <s v="Otros"/>
    <n v="35"/>
    <n v="56.289960000000001"/>
    <n v="4814.59"/>
    <n v="3985.28"/>
  </r>
  <r>
    <s v="E.E. Quito"/>
    <x v="5"/>
    <x v="4"/>
    <s v="Otros"/>
    <n v="263"/>
    <n v="118.43686"/>
    <n v="8584.0400000000009"/>
    <n v="7897.02"/>
  </r>
  <r>
    <s v="E.E. Quito"/>
    <x v="5"/>
    <x v="4"/>
    <s v="Alumbrado Público"/>
    <n v="1"/>
    <n v="21871.135620000001"/>
    <n v="1771503.86"/>
    <n v="1751958.79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Industrial"/>
    <n v="1"/>
    <n v="2.4357600000000001"/>
    <n v="328.74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Otros"/>
    <n v="0"/>
    <n v="0"/>
    <n v="0"/>
    <n v="0"/>
  </r>
  <r>
    <s v="E.E. Quito"/>
    <x v="5"/>
    <x v="4"/>
    <s v="Comercial"/>
    <n v="133"/>
    <n v="11975.52212"/>
    <n v="1186083.99"/>
    <n v="1174885.54"/>
  </r>
  <r>
    <s v="E.E. Quito"/>
    <x v="5"/>
    <x v="4"/>
    <s v="Comercial"/>
    <n v="10"/>
    <n v="12.31246"/>
    <n v="1935.26"/>
    <n v="838.3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1"/>
    <n v="400.65600000000001"/>
    <n v="37189.17"/>
    <n v="71214.34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5"/>
    <n v="13079.909"/>
    <n v="954938.49"/>
    <n v="935799.3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"/>
    <n v="188.672"/>
    <n v="12041.22"/>
    <n v="12041.22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Industrial"/>
    <n v="303"/>
    <n v="33381.758809999999"/>
    <n v="2796816.75"/>
    <n v="2687520.53"/>
  </r>
  <r>
    <s v="E.E. Quito"/>
    <x v="5"/>
    <x v="6"/>
    <s v="Industrial"/>
    <n v="1"/>
    <n v="2.2062599999999999"/>
    <n v="307.06"/>
    <n v="307.06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133"/>
    <n v="12019.33785"/>
    <n v="1197390.77"/>
    <n v="1183556.53"/>
  </r>
  <r>
    <s v="E.E. Quito"/>
    <x v="5"/>
    <x v="6"/>
    <s v="Comercial"/>
    <n v="10"/>
    <n v="12.09712"/>
    <n v="1867.14"/>
    <n v="1343.1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6"/>
    <n v="9.0842700000000001"/>
    <n v="1198.75"/>
    <n v="821.57"/>
  </r>
  <r>
    <s v="E.E. Quito"/>
    <x v="5"/>
    <x v="6"/>
    <s v="Otros"/>
    <n v="274"/>
    <n v="2080.16354"/>
    <n v="181314.18"/>
    <n v="124613.64"/>
  </r>
  <r>
    <s v="E.E. Quito"/>
    <x v="5"/>
    <x v="6"/>
    <s v="Otros"/>
    <n v="2"/>
    <n v="9.4352"/>
    <n v="1025.51"/>
    <n v="1025.51"/>
  </r>
  <r>
    <s v="E.E. Quito"/>
    <x v="5"/>
    <x v="6"/>
    <s v="Otros"/>
    <n v="1043"/>
    <n v="1381.62122"/>
    <n v="163750.29999999999"/>
    <n v="145995.65"/>
  </r>
  <r>
    <s v="E.E. Quito"/>
    <x v="5"/>
    <x v="6"/>
    <s v="Otros"/>
    <n v="7925"/>
    <n v="2098.4892799999998"/>
    <n v="182253.18"/>
    <n v="155516.04999999999"/>
  </r>
  <r>
    <s v="E.E. Quito"/>
    <x v="5"/>
    <x v="6"/>
    <s v="Otros"/>
    <n v="0"/>
    <n v="0"/>
    <n v="0"/>
    <n v="0"/>
  </r>
  <r>
    <s v="E.E. Quito"/>
    <x v="5"/>
    <x v="6"/>
    <s v="Otros"/>
    <n v="43"/>
    <n v="22.46256"/>
    <n v="1788.62"/>
    <n v="1522.51"/>
  </r>
  <r>
    <s v="E.E. Quito"/>
    <x v="5"/>
    <x v="6"/>
    <s v="Otros"/>
    <n v="12"/>
    <n v="3.0310000000000001"/>
    <n v="276.42"/>
    <n v="226.58"/>
  </r>
  <r>
    <s v="E.E. Quito"/>
    <x v="5"/>
    <x v="6"/>
    <s v="Otros"/>
    <n v="0"/>
    <n v="0"/>
    <n v="0"/>
    <n v="0"/>
  </r>
  <r>
    <s v="E.E. Quito"/>
    <x v="5"/>
    <x v="6"/>
    <s v="Otros"/>
    <n v="274"/>
    <n v="77.65692"/>
    <n v="5646.67"/>
    <n v="5462.57"/>
  </r>
  <r>
    <s v="E.E. Quito"/>
    <x v="5"/>
    <x v="6"/>
    <s v="Otros"/>
    <n v="263"/>
    <n v="125.4024"/>
    <n v="9394.99"/>
    <n v="9231.9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4"/>
    <n v="12.194229999999999"/>
    <n v="880.53"/>
    <n v="1605.91"/>
  </r>
  <r>
    <s v="E.E. Quito"/>
    <x v="5"/>
    <x v="6"/>
    <s v="Otros"/>
    <n v="0"/>
    <n v="0"/>
    <n v="0"/>
    <n v="0"/>
  </r>
  <r>
    <s v="E.E. Quito"/>
    <x v="5"/>
    <x v="6"/>
    <s v="Otros"/>
    <n v="10"/>
    <n v="12.484159999999999"/>
    <n v="1094.8"/>
    <n v="1263.1500000000001"/>
  </r>
  <r>
    <s v="E.E. Quito"/>
    <x v="5"/>
    <x v="6"/>
    <s v="Otros"/>
    <n v="29"/>
    <n v="46.223379999999999"/>
    <n v="3829.74"/>
    <n v="3505.41"/>
  </r>
  <r>
    <s v="E.E. Quito"/>
    <x v="5"/>
    <x v="6"/>
    <s v="Otros"/>
    <n v="0"/>
    <n v="0"/>
    <n v="0"/>
    <n v="0"/>
  </r>
  <r>
    <s v="E.E. Quito"/>
    <x v="5"/>
    <x v="6"/>
    <s v="Residencial"/>
    <n v="163780"/>
    <n v="29194.94543"/>
    <n v="2778220.1"/>
    <n v="1744608.48"/>
  </r>
  <r>
    <s v="E.E. Quito"/>
    <x v="5"/>
    <x v="6"/>
    <s v="Residencial"/>
    <n v="25"/>
    <n v="5.7"/>
    <n v="767"/>
    <n v="454.83"/>
  </r>
  <r>
    <s v="E.E. Quito"/>
    <x v="5"/>
    <x v="6"/>
    <s v="Residencial"/>
    <n v="834587"/>
    <n v="108537.93753"/>
    <n v="10612511.82"/>
    <n v="8606063.9199999999"/>
  </r>
  <r>
    <s v="E.E. Quito"/>
    <x v="5"/>
    <x v="6"/>
    <s v="Residencial"/>
    <n v="0"/>
    <n v="0"/>
    <n v="0"/>
    <n v="0"/>
  </r>
  <r>
    <s v="E.E. Quito"/>
    <x v="5"/>
    <x v="6"/>
    <s v="Alumbrado Público"/>
    <n v="0"/>
    <n v="0"/>
    <n v="0"/>
    <n v="0"/>
  </r>
  <r>
    <s v="E.E. Quito"/>
    <x v="5"/>
    <x v="6"/>
    <s v="Industrial"/>
    <n v="1584"/>
    <n v="13237.7323"/>
    <n v="1075310.1399999999"/>
    <n v="953935.61"/>
  </r>
  <r>
    <s v="E.E. Quito"/>
    <x v="5"/>
    <x v="6"/>
    <s v="Industrial"/>
    <n v="1292"/>
    <n v="1484.9995899999999"/>
    <n v="189678.81"/>
    <n v="177228.94"/>
  </r>
  <r>
    <s v="E.E. Quito"/>
    <x v="5"/>
    <x v="6"/>
    <s v="Industrial"/>
    <n v="9991"/>
    <n v="2949.1653000000001"/>
    <n v="235856.02"/>
    <n v="219867.73"/>
  </r>
  <r>
    <s v="E.E. Quito"/>
    <x v="5"/>
    <x v="6"/>
    <s v="Otros"/>
    <n v="5"/>
    <n v="2.31006"/>
    <n v="562.83000000000004"/>
    <n v="952.16"/>
  </r>
  <r>
    <s v="E.E. Quito"/>
    <x v="5"/>
    <x v="6"/>
    <s v="Otros"/>
    <n v="31"/>
    <n v="57.830860000000001"/>
    <n v="4990.2700000000004"/>
    <n v="3861.44"/>
  </r>
  <r>
    <s v="E.E. Quito"/>
    <x v="5"/>
    <x v="6"/>
    <s v="Otros"/>
    <n v="686"/>
    <n v="198.04496"/>
    <n v="14082.7"/>
    <n v="12734.99"/>
  </r>
  <r>
    <s v="E.E. Quito"/>
    <x v="5"/>
    <x v="6"/>
    <s v="Comercial"/>
    <n v="2745"/>
    <n v="20908.116569999998"/>
    <n v="2032975.48"/>
    <n v="1775610.86"/>
  </r>
  <r>
    <s v="E.E. Quito"/>
    <x v="5"/>
    <x v="6"/>
    <s v="Comercial"/>
    <n v="5524"/>
    <n v="9156.4617799999996"/>
    <n v="1098973.06"/>
    <n v="1052585.8799999999"/>
  </r>
  <r>
    <s v="E.E. Quito"/>
    <x v="5"/>
    <x v="6"/>
    <s v="Comercial"/>
    <n v="126891"/>
    <n v="31432.90668"/>
    <n v="3030850.59"/>
    <n v="2746501.53"/>
  </r>
  <r>
    <s v="E.E. Quito"/>
    <x v="5"/>
    <x v="6"/>
    <s v="Otros"/>
    <n v="23"/>
    <n v="137.51408000000001"/>
    <n v="11294.11"/>
    <n v="9566.75"/>
  </r>
  <r>
    <s v="E.E. Quito"/>
    <x v="5"/>
    <x v="6"/>
    <s v="Otros"/>
    <n v="63"/>
    <n v="78.846959999999996"/>
    <n v="8413.84"/>
    <n v="6636.63"/>
  </r>
  <r>
    <s v="E.E. Quito"/>
    <x v="5"/>
    <x v="6"/>
    <s v="Otros"/>
    <n v="26"/>
    <n v="167.02958000000001"/>
    <n v="6700.08"/>
    <n v="5550.22"/>
  </r>
  <r>
    <s v="E.E. Quito"/>
    <x v="5"/>
    <x v="6"/>
    <s v="Otros"/>
    <n v="36"/>
    <n v="234.42388"/>
    <n v="15867.14"/>
    <n v="15405.83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7"/>
    <n v="74.37527"/>
    <n v="6612.61"/>
    <n v="6372.3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"/>
    <n v="27.490680000000001"/>
    <n v="2028.83"/>
    <n v="0"/>
  </r>
  <r>
    <s v="E.E. Quito"/>
    <x v="5"/>
    <x v="6"/>
    <s v="Industrial"/>
    <n v="0"/>
    <n v="0"/>
    <n v="0"/>
    <n v="0"/>
  </r>
  <r>
    <s v="E.E. Quito"/>
    <x v="5"/>
    <x v="6"/>
    <s v="Industrial"/>
    <n v="8"/>
    <n v="714.67092000000002"/>
    <n v="56462.94"/>
    <n v="51066.7"/>
  </r>
  <r>
    <s v="E.E. Quito"/>
    <x v="5"/>
    <x v="6"/>
    <s v="Industr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"/>
    <n v="46.734389999999998"/>
    <n v="4920.49"/>
    <n v="4920.49"/>
  </r>
  <r>
    <s v="E.E. Quito"/>
    <x v="5"/>
    <x v="6"/>
    <s v="Otros"/>
    <n v="0"/>
    <n v="0"/>
    <n v="0"/>
    <n v="0"/>
  </r>
  <r>
    <s v="E.E. Quito"/>
    <x v="5"/>
    <x v="6"/>
    <s v="Otros"/>
    <n v="101"/>
    <n v="7037.1101500000004"/>
    <n v="515341.86"/>
    <n v="596058.42000000004"/>
  </r>
  <r>
    <s v="E.E. Quito"/>
    <x v="5"/>
    <x v="6"/>
    <s v="Otros"/>
    <n v="1"/>
    <n v="0.81200000000000006"/>
    <n v="89.66"/>
    <n v="89.66"/>
  </r>
  <r>
    <s v="E.E. Quito"/>
    <x v="5"/>
    <x v="6"/>
    <s v="Comercial"/>
    <n v="5"/>
    <n v="645.84999000000005"/>
    <n v="62311.51"/>
    <n v="63171.5"/>
  </r>
  <r>
    <s v="E.E. Quito"/>
    <x v="5"/>
    <x v="6"/>
    <s v="Comercial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16"/>
    <n v="1041.66238"/>
    <n v="68454.179999999993"/>
    <n v="84589.7"/>
  </r>
  <r>
    <s v="E.E. Quito"/>
    <x v="5"/>
    <x v="6"/>
    <s v="Otros"/>
    <n v="0"/>
    <n v="0"/>
    <n v="0"/>
    <n v="0"/>
  </r>
  <r>
    <s v="E.E. Quito"/>
    <x v="5"/>
    <x v="6"/>
    <s v="Otros"/>
    <n v="22"/>
    <n v="2935.5288500000001"/>
    <n v="187075.92"/>
    <n v="199952.48"/>
  </r>
  <r>
    <s v="E.E. Quito"/>
    <x v="5"/>
    <x v="6"/>
    <s v="Otros"/>
    <n v="1"/>
    <n v="0.38453999999999999"/>
    <n v="39.04"/>
    <n v="83.92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"/>
    <n v="1.2999999999999999E-4"/>
    <n v="2.83"/>
    <n v="12.26"/>
  </r>
  <r>
    <s v="E.E. Quito"/>
    <x v="5"/>
    <x v="6"/>
    <s v="Residencial"/>
    <n v="77"/>
    <n v="8.9060000000000006"/>
    <n v="895.53"/>
    <n v="709.88"/>
  </r>
  <r>
    <s v="E.E. Quito"/>
    <x v="5"/>
    <x v="6"/>
    <s v="Otros"/>
    <n v="1"/>
    <n v="6.2822300000000002"/>
    <n v="517.63"/>
    <n v="515.5"/>
  </r>
  <r>
    <s v="E.E. Quito"/>
    <x v="5"/>
    <x v="6"/>
    <s v="Otros"/>
    <n v="5"/>
    <n v="37.212760000000003"/>
    <n v="3232.93"/>
    <n v="2202.0500000000002"/>
  </r>
  <r>
    <s v="E.E. Quito"/>
    <x v="5"/>
    <x v="6"/>
    <s v="Otros"/>
    <n v="2"/>
    <n v="6.0119999999999996"/>
    <n v="588.85"/>
    <n v="0"/>
  </r>
  <r>
    <s v="E.E. Quito"/>
    <x v="5"/>
    <x v="6"/>
    <s v="Otros"/>
    <n v="5"/>
    <n v="0.52700000000000002"/>
    <n v="45.63"/>
    <n v="45.98"/>
  </r>
  <r>
    <s v="E.E. Quito"/>
    <x v="5"/>
    <x v="6"/>
    <s v="Otros"/>
    <n v="0"/>
    <n v="0"/>
    <n v="0"/>
    <n v="0"/>
  </r>
  <r>
    <s v="E.E. Quito"/>
    <x v="5"/>
    <x v="6"/>
    <s v="Otros"/>
    <n v="22"/>
    <n v="7.3201400000000003"/>
    <n v="602.49"/>
    <n v="620.13"/>
  </r>
  <r>
    <s v="E.E. Quito"/>
    <x v="5"/>
    <x v="6"/>
    <s v="Residencial"/>
    <n v="0"/>
    <n v="0"/>
    <n v="0"/>
    <n v="0"/>
  </r>
  <r>
    <s v="E.E. Quito"/>
    <x v="5"/>
    <x v="6"/>
    <s v="Otros"/>
    <n v="6"/>
    <n v="1.407"/>
    <n v="120.24"/>
    <n v="140.6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6"/>
    <s v="Otros"/>
    <n v="26"/>
    <n v="106.73000999999999"/>
    <n v="9337.75"/>
    <n v="0"/>
  </r>
  <r>
    <s v="E.E. Quito"/>
    <x v="5"/>
    <x v="6"/>
    <s v="Otros"/>
    <n v="0"/>
    <n v="0"/>
    <n v="0"/>
    <n v="0"/>
  </r>
  <r>
    <s v="E.E. Quito"/>
    <x v="5"/>
    <x v="6"/>
    <s v="Residencial"/>
    <n v="0"/>
    <n v="0"/>
    <n v="0"/>
    <n v="0"/>
  </r>
  <r>
    <s v="E.E. Quito"/>
    <x v="5"/>
    <x v="6"/>
    <s v="Alumbrado Público"/>
    <n v="0"/>
    <n v="0"/>
    <n v="0"/>
    <n v="0"/>
  </r>
  <r>
    <s v="E.E. Quito"/>
    <x v="5"/>
    <x v="6"/>
    <s v="Industrial"/>
    <n v="8"/>
    <n v="75.437129999999996"/>
    <n v="5827.26"/>
    <n v="5808.05"/>
  </r>
  <r>
    <s v="E.E. Quito"/>
    <x v="5"/>
    <x v="6"/>
    <s v="Industrial"/>
    <n v="0"/>
    <n v="0"/>
    <n v="0"/>
    <n v="0"/>
  </r>
  <r>
    <s v="E.E. Quito"/>
    <x v="5"/>
    <x v="6"/>
    <s v="Industrial"/>
    <n v="5"/>
    <n v="5.734"/>
    <n v="500.48"/>
    <n v="451.66"/>
  </r>
  <r>
    <s v="E.E. Quito"/>
    <x v="5"/>
    <x v="6"/>
    <s v="Otros"/>
    <n v="11"/>
    <n v="20.684619999999999"/>
    <n v="2339.4699999999998"/>
    <n v="2357.73"/>
  </r>
  <r>
    <s v="E.E. Quito"/>
    <x v="5"/>
    <x v="6"/>
    <s v="Otros"/>
    <n v="481"/>
    <n v="4885.3030699999999"/>
    <n v="410541.37"/>
    <n v="413034.49"/>
  </r>
  <r>
    <s v="E.E. Quito"/>
    <x v="5"/>
    <x v="6"/>
    <s v="Otros"/>
    <n v="373"/>
    <n v="522.89657999999997"/>
    <n v="60669.27"/>
    <n v="59778.62"/>
  </r>
  <r>
    <s v="E.E. Quito"/>
    <x v="5"/>
    <x v="6"/>
    <s v="Otros"/>
    <n v="3136"/>
    <n v="1299.1520700000001"/>
    <n v="114880.2"/>
    <n v="131816.64000000001"/>
  </r>
  <r>
    <s v="E.E. Quito"/>
    <x v="5"/>
    <x v="6"/>
    <s v="Otros"/>
    <n v="0"/>
    <n v="0"/>
    <n v="0"/>
    <n v="0"/>
  </r>
  <r>
    <s v="E.E. Quito"/>
    <x v="5"/>
    <x v="6"/>
    <s v="Otros"/>
    <n v="5"/>
    <n v="0.22700000000000001"/>
    <n v="17.37"/>
    <n v="15.13"/>
  </r>
  <r>
    <s v="E.E. Quito"/>
    <x v="5"/>
    <x v="6"/>
    <s v="Comercial"/>
    <n v="44"/>
    <n v="418.64371"/>
    <n v="38583.26"/>
    <n v="39495.1"/>
  </r>
  <r>
    <s v="E.E. Quito"/>
    <x v="5"/>
    <x v="6"/>
    <s v="Comercial"/>
    <n v="42"/>
    <n v="29.21322"/>
    <n v="4560.07"/>
    <n v="3353.2"/>
  </r>
  <r>
    <s v="E.E. Quito"/>
    <x v="5"/>
    <x v="6"/>
    <s v="Comercial"/>
    <n v="339"/>
    <n v="106.27119999999999"/>
    <n v="10329.209999999999"/>
    <n v="12956.81"/>
  </r>
  <r>
    <s v="E.E. Quito"/>
    <x v="5"/>
    <x v="6"/>
    <s v="Otros"/>
    <n v="68"/>
    <n v="381.29581999999999"/>
    <n v="25073.35"/>
    <n v="30561.040000000001"/>
  </r>
  <r>
    <s v="E.E. Quito"/>
    <x v="5"/>
    <x v="6"/>
    <s v="Otros"/>
    <n v="2"/>
    <n v="0.66500000000000004"/>
    <n v="43.11"/>
    <n v="0"/>
  </r>
  <r>
    <s v="E.E. Quito"/>
    <x v="5"/>
    <x v="6"/>
    <s v="Otros"/>
    <n v="10"/>
    <n v="17.688379999999999"/>
    <n v="1240.7"/>
    <n v="1261.56"/>
  </r>
  <r>
    <s v="E.E. Quito"/>
    <x v="5"/>
    <x v="6"/>
    <s v="Otros"/>
    <n v="164"/>
    <n v="82.89376"/>
    <n v="10854.55"/>
    <n v="13026.48"/>
  </r>
  <r>
    <s v="E.E. Quito"/>
    <x v="5"/>
    <x v="6"/>
    <s v="Otros"/>
    <n v="2"/>
    <n v="1.4999999999999999E-2"/>
    <n v="2"/>
    <n v="0.47"/>
  </r>
  <r>
    <s v="E.E. Quito"/>
    <x v="5"/>
    <x v="6"/>
    <s v="Otros"/>
    <n v="90"/>
    <n v="500.1961"/>
    <n v="34005.050000000003"/>
    <n v="28043.3"/>
  </r>
  <r>
    <s v="E.E. Quito"/>
    <x v="5"/>
    <x v="6"/>
    <s v="Otros"/>
    <n v="61"/>
    <n v="99.909880000000001"/>
    <n v="8377.77"/>
    <n v="6641.2"/>
  </r>
  <r>
    <s v="E.E. Quito"/>
    <x v="5"/>
    <x v="6"/>
    <s v="Otros"/>
    <n v="613"/>
    <n v="339.00839999999999"/>
    <n v="25980.85"/>
    <n v="18640.23"/>
  </r>
  <r>
    <s v="E.E. Quito"/>
    <x v="5"/>
    <x v="6"/>
    <s v="Otros"/>
    <n v="9"/>
    <n v="16.988"/>
    <n v="1874.8"/>
    <n v="0"/>
  </r>
  <r>
    <s v="E.E. Quito"/>
    <x v="5"/>
    <x v="6"/>
    <s v="Otros"/>
    <n v="55"/>
    <n v="418.49529000000001"/>
    <n v="29086.03"/>
    <n v="24686.05"/>
  </r>
  <r>
    <s v="E.E. Quito"/>
    <x v="5"/>
    <x v="6"/>
    <s v="Otros"/>
    <n v="35"/>
    <n v="61.870919999999998"/>
    <n v="5147.22"/>
    <n v="5338.53"/>
  </r>
  <r>
    <s v="E.E. Quito"/>
    <x v="5"/>
    <x v="6"/>
    <s v="Otros"/>
    <n v="264"/>
    <n v="132.71708000000001"/>
    <n v="9704.41"/>
    <n v="9115.2099999999991"/>
  </r>
  <r>
    <s v="E.E. Quito"/>
    <x v="5"/>
    <x v="6"/>
    <s v="Alumbrado Público"/>
    <n v="1"/>
    <n v="21042.101268999999"/>
    <n v="1623401.96"/>
    <n v="1818313.55"/>
  </r>
  <r>
    <s v="E.E. Quito"/>
    <x v="5"/>
    <x v="6"/>
    <s v="Otros"/>
    <n v="0"/>
    <n v="0"/>
    <n v="0"/>
    <n v="0"/>
  </r>
  <r>
    <s v="E.E. Quito"/>
    <x v="5"/>
    <x v="6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1"/>
    <n v="368.01600000000002"/>
    <n v="34025.17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4"/>
    <n v="13820.724"/>
    <n v="1008103.87"/>
    <n v="1013864.51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"/>
    <n v="184.58799999999999"/>
    <n v="11827.46"/>
    <n v="11827.46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Industrial"/>
    <n v="302"/>
    <n v="31989.20451"/>
    <n v="2712426.33"/>
    <n v="2684947.46"/>
  </r>
  <r>
    <s v="E.E. Quito"/>
    <x v="5"/>
    <x v="7"/>
    <s v="Industrial"/>
    <n v="1"/>
    <n v="2.10426"/>
    <n v="280.79000000000002"/>
    <n v="280.79000000000002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132"/>
    <n v="11686.391600000001"/>
    <n v="1164109.1299999999"/>
    <n v="1181191.8500000001"/>
  </r>
  <r>
    <s v="E.E. Quito"/>
    <x v="5"/>
    <x v="7"/>
    <s v="Comercial"/>
    <n v="10"/>
    <n v="13.914960000000001"/>
    <n v="2016.82"/>
    <n v="1466.24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6"/>
    <n v="3.9338500000000001"/>
    <n v="851.65"/>
    <n v="995.88"/>
  </r>
  <r>
    <s v="E.E. Quito"/>
    <x v="5"/>
    <x v="7"/>
    <s v="Otros"/>
    <n v="272"/>
    <n v="1987.1534899999999"/>
    <n v="174257.57"/>
    <n v="198392.79"/>
  </r>
  <r>
    <s v="E.E. Quito"/>
    <x v="5"/>
    <x v="7"/>
    <s v="Otros"/>
    <n v="2"/>
    <n v="8.9663299999999992"/>
    <n v="976.8"/>
    <n v="976.8"/>
  </r>
  <r>
    <s v="E.E. Quito"/>
    <x v="5"/>
    <x v="7"/>
    <s v="Otros"/>
    <n v="1046"/>
    <n v="1353.7381600000001"/>
    <n v="161908.66"/>
    <n v="161846.87"/>
  </r>
  <r>
    <s v="E.E. Quito"/>
    <x v="5"/>
    <x v="7"/>
    <s v="Otros"/>
    <n v="7941"/>
    <n v="2065.06322"/>
    <n v="179143.65"/>
    <n v="185216.18"/>
  </r>
  <r>
    <s v="E.E. Quito"/>
    <x v="5"/>
    <x v="7"/>
    <s v="Otros"/>
    <n v="0"/>
    <n v="0"/>
    <n v="0"/>
    <n v="0"/>
  </r>
  <r>
    <s v="E.E. Quito"/>
    <x v="5"/>
    <x v="7"/>
    <s v="Otros"/>
    <n v="43"/>
    <n v="20.608339999999998"/>
    <n v="1630.91"/>
    <n v="1974.55"/>
  </r>
  <r>
    <s v="E.E. Quito"/>
    <x v="5"/>
    <x v="7"/>
    <s v="Otros"/>
    <n v="12"/>
    <n v="2.6760000000000002"/>
    <n v="242.85"/>
    <n v="199.39"/>
  </r>
  <r>
    <s v="E.E. Quito"/>
    <x v="5"/>
    <x v="7"/>
    <s v="Otros"/>
    <n v="0"/>
    <n v="0"/>
    <n v="0"/>
    <n v="0"/>
  </r>
  <r>
    <s v="E.E. Quito"/>
    <x v="5"/>
    <x v="7"/>
    <s v="Otros"/>
    <n v="276"/>
    <n v="79.281880000000001"/>
    <n v="5768.67"/>
    <n v="4873.8599999999997"/>
  </r>
  <r>
    <s v="E.E. Quito"/>
    <x v="5"/>
    <x v="7"/>
    <s v="Otros"/>
    <n v="263"/>
    <n v="119.85062000000001"/>
    <n v="8915.7199999999993"/>
    <n v="8696.3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4"/>
    <n v="11.30193"/>
    <n v="817.47"/>
    <n v="505.26"/>
  </r>
  <r>
    <s v="E.E. Quito"/>
    <x v="5"/>
    <x v="7"/>
    <s v="Otros"/>
    <n v="0"/>
    <n v="0"/>
    <n v="0"/>
    <n v="0"/>
  </r>
  <r>
    <s v="E.E. Quito"/>
    <x v="5"/>
    <x v="7"/>
    <s v="Otros"/>
    <n v="10"/>
    <n v="12.06738"/>
    <n v="1070.82"/>
    <n v="786.69"/>
  </r>
  <r>
    <s v="E.E. Quito"/>
    <x v="5"/>
    <x v="7"/>
    <s v="Otros"/>
    <n v="29"/>
    <n v="45.519880000000001"/>
    <n v="3823.5"/>
    <n v="3598.24"/>
  </r>
  <r>
    <s v="E.E. Quito"/>
    <x v="5"/>
    <x v="7"/>
    <s v="Otros"/>
    <n v="0"/>
    <n v="0"/>
    <n v="0"/>
    <n v="0"/>
  </r>
  <r>
    <s v="E.E. Quito"/>
    <x v="5"/>
    <x v="7"/>
    <s v="Residencial"/>
    <n v="164246"/>
    <n v="29192.720819999999"/>
    <n v="2785904.16"/>
    <n v="1865177.53"/>
  </r>
  <r>
    <s v="E.E. Quito"/>
    <x v="5"/>
    <x v="7"/>
    <s v="Residencial"/>
    <n v="26"/>
    <n v="5.4569999999999999"/>
    <n v="737.89"/>
    <n v="449.85"/>
  </r>
  <r>
    <s v="E.E. Quito"/>
    <x v="5"/>
    <x v="7"/>
    <s v="Residencial"/>
    <n v="834905"/>
    <n v="108609.00511"/>
    <n v="10617097.050000001"/>
    <n v="9216551.2799999993"/>
  </r>
  <r>
    <s v="E.E. Quito"/>
    <x v="5"/>
    <x v="7"/>
    <s v="Residencial"/>
    <n v="0"/>
    <n v="0"/>
    <n v="0"/>
    <n v="0"/>
  </r>
  <r>
    <s v="E.E. Quito"/>
    <x v="5"/>
    <x v="7"/>
    <s v="Alumbrado Público"/>
    <n v="0"/>
    <n v="0"/>
    <n v="0"/>
    <n v="0"/>
  </r>
  <r>
    <s v="E.E. Quito"/>
    <x v="5"/>
    <x v="7"/>
    <s v="Industrial"/>
    <n v="1577"/>
    <n v="13076.739310000001"/>
    <n v="1067925.1499999999"/>
    <n v="1133352.74"/>
  </r>
  <r>
    <s v="E.E. Quito"/>
    <x v="5"/>
    <x v="7"/>
    <s v="Industrial"/>
    <n v="1309"/>
    <n v="1636.9706200000001"/>
    <n v="207419.05"/>
    <n v="200450.17"/>
  </r>
  <r>
    <s v="E.E. Quito"/>
    <x v="5"/>
    <x v="7"/>
    <s v="Industrial"/>
    <n v="10051"/>
    <n v="3028.6801799999998"/>
    <n v="242939.46"/>
    <n v="235187.64"/>
  </r>
  <r>
    <s v="E.E. Quito"/>
    <x v="5"/>
    <x v="7"/>
    <s v="Otros"/>
    <n v="5"/>
    <n v="2.5164599999999999"/>
    <n v="565.75"/>
    <n v="778.61"/>
  </r>
  <r>
    <s v="E.E. Quito"/>
    <x v="5"/>
    <x v="7"/>
    <s v="Otros"/>
    <n v="32"/>
    <n v="60.717579999999998"/>
    <n v="5168.2299999999996"/>
    <n v="5012.0200000000004"/>
  </r>
  <r>
    <s v="E.E. Quito"/>
    <x v="5"/>
    <x v="7"/>
    <s v="Otros"/>
    <n v="683"/>
    <n v="201.90799999999999"/>
    <n v="14263.18"/>
    <n v="13794.63"/>
  </r>
  <r>
    <s v="E.E. Quito"/>
    <x v="5"/>
    <x v="7"/>
    <s v="Comercial"/>
    <n v="2740"/>
    <n v="20093.613809999999"/>
    <n v="1966889.46"/>
    <n v="2105903.9"/>
  </r>
  <r>
    <s v="E.E. Quito"/>
    <x v="5"/>
    <x v="7"/>
    <s v="Comercial"/>
    <n v="5543"/>
    <n v="9278.3631299999997"/>
    <n v="1121374.1100000001"/>
    <n v="1123756.19"/>
  </r>
  <r>
    <s v="E.E. Quito"/>
    <x v="5"/>
    <x v="7"/>
    <s v="Comercial"/>
    <n v="127128"/>
    <n v="31433.990239999999"/>
    <n v="3032693.01"/>
    <n v="3023239.74"/>
  </r>
  <r>
    <s v="E.E. Quito"/>
    <x v="5"/>
    <x v="7"/>
    <s v="Otros"/>
    <n v="23"/>
    <n v="120.90822"/>
    <n v="10110.959999999999"/>
    <n v="8880.58"/>
  </r>
  <r>
    <s v="E.E. Quito"/>
    <x v="5"/>
    <x v="7"/>
    <s v="Otros"/>
    <n v="61"/>
    <n v="125.7393"/>
    <n v="11686.19"/>
    <n v="8674.11"/>
  </r>
  <r>
    <s v="E.E. Quito"/>
    <x v="5"/>
    <x v="7"/>
    <s v="Otros"/>
    <n v="25"/>
    <n v="131.46992"/>
    <n v="5276.29"/>
    <n v="5299.03"/>
  </r>
  <r>
    <s v="E.E. Quito"/>
    <x v="5"/>
    <x v="7"/>
    <s v="Otros"/>
    <n v="36"/>
    <n v="226.66343000000001"/>
    <n v="15384.69"/>
    <n v="16653.86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7"/>
    <n v="47.175240000000002"/>
    <n v="6518.06"/>
    <n v="10217.54999999999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"/>
    <n v="25.483419999999999"/>
    <n v="1881"/>
    <n v="0"/>
  </r>
  <r>
    <s v="E.E. Quito"/>
    <x v="5"/>
    <x v="7"/>
    <s v="Industrial"/>
    <n v="0"/>
    <n v="0"/>
    <n v="0"/>
    <n v="0"/>
  </r>
  <r>
    <s v="E.E. Quito"/>
    <x v="5"/>
    <x v="7"/>
    <s v="Industrial"/>
    <n v="8"/>
    <n v="784.16854000000001"/>
    <n v="61942.41"/>
    <n v="56759.79"/>
  </r>
  <r>
    <s v="E.E. Quito"/>
    <x v="5"/>
    <x v="7"/>
    <s v="Industr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"/>
    <n v="44.535119999999999"/>
    <n v="4623.95"/>
    <n v="4623.95"/>
  </r>
  <r>
    <s v="E.E. Quito"/>
    <x v="5"/>
    <x v="7"/>
    <s v="Otros"/>
    <n v="0"/>
    <n v="0"/>
    <n v="0"/>
    <n v="0"/>
  </r>
  <r>
    <s v="E.E. Quito"/>
    <x v="5"/>
    <x v="7"/>
    <s v="Otros"/>
    <n v="101"/>
    <n v="6897.9714899999999"/>
    <n v="505293.56"/>
    <n v="392513.15"/>
  </r>
  <r>
    <s v="E.E. Quito"/>
    <x v="5"/>
    <x v="7"/>
    <s v="Otros"/>
    <n v="1"/>
    <n v="0.82099999999999995"/>
    <n v="90.27"/>
    <n v="195.5"/>
  </r>
  <r>
    <s v="E.E. Quito"/>
    <x v="5"/>
    <x v="7"/>
    <s v="Comercial"/>
    <n v="5"/>
    <n v="632.68822999999998"/>
    <n v="61073.919999999998"/>
    <n v="55856.03"/>
  </r>
  <r>
    <s v="E.E. Quito"/>
    <x v="5"/>
    <x v="7"/>
    <s v="Comercial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16"/>
    <n v="1042.0611100000001"/>
    <n v="68385.34"/>
    <n v="68866.63"/>
  </r>
  <r>
    <s v="E.E. Quito"/>
    <x v="5"/>
    <x v="7"/>
    <s v="Otros"/>
    <n v="0"/>
    <n v="0"/>
    <n v="0"/>
    <n v="0"/>
  </r>
  <r>
    <s v="E.E. Quito"/>
    <x v="5"/>
    <x v="7"/>
    <s v="Otros"/>
    <n v="22"/>
    <n v="2855.5002199999999"/>
    <n v="182968.3"/>
    <n v="159440.74"/>
  </r>
  <r>
    <s v="E.E. Quito"/>
    <x v="5"/>
    <x v="7"/>
    <s v="Otros"/>
    <n v="1"/>
    <n v="0.38963999999999999"/>
    <n v="44.88"/>
    <n v="0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"/>
    <n v="0"/>
    <n v="2.82"/>
    <n v="1.41"/>
  </r>
  <r>
    <s v="E.E. Quito"/>
    <x v="5"/>
    <x v="7"/>
    <s v="Residencial"/>
    <n v="73"/>
    <n v="9.2690000000000001"/>
    <n v="939.85"/>
    <n v="386.32"/>
  </r>
  <r>
    <s v="E.E. Quito"/>
    <x v="5"/>
    <x v="7"/>
    <s v="Otros"/>
    <n v="1"/>
    <n v="6.4085599999999996"/>
    <n v="530.39"/>
    <n v="567.30999999999995"/>
  </r>
  <r>
    <s v="E.E. Quito"/>
    <x v="5"/>
    <x v="7"/>
    <s v="Otros"/>
    <n v="5"/>
    <n v="35.232140000000001"/>
    <n v="3109.08"/>
    <n v="4258.1000000000004"/>
  </r>
  <r>
    <s v="E.E. Quito"/>
    <x v="5"/>
    <x v="7"/>
    <s v="Otros"/>
    <n v="2"/>
    <n v="3.55"/>
    <n v="396.81"/>
    <n v="0"/>
  </r>
  <r>
    <s v="E.E. Quito"/>
    <x v="5"/>
    <x v="7"/>
    <s v="Otros"/>
    <n v="4"/>
    <n v="0.76100000000000001"/>
    <n v="62.83"/>
    <n v="87.63"/>
  </r>
  <r>
    <s v="E.E. Quito"/>
    <x v="5"/>
    <x v="7"/>
    <s v="Otros"/>
    <n v="0"/>
    <n v="0"/>
    <n v="0"/>
    <n v="0"/>
  </r>
  <r>
    <s v="E.E. Quito"/>
    <x v="5"/>
    <x v="7"/>
    <s v="Otros"/>
    <n v="22"/>
    <n v="7.15632"/>
    <n v="584.88"/>
    <n v="593.03"/>
  </r>
  <r>
    <s v="E.E. Quito"/>
    <x v="5"/>
    <x v="7"/>
    <s v="Residencial"/>
    <n v="0"/>
    <n v="0"/>
    <n v="0"/>
    <n v="0"/>
  </r>
  <r>
    <s v="E.E. Quito"/>
    <x v="5"/>
    <x v="7"/>
    <s v="Otros"/>
    <n v="6"/>
    <n v="1.266"/>
    <n v="107.58"/>
    <n v="162.97999999999999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7"/>
    <s v="Otros"/>
    <n v="26"/>
    <n v="114.8138"/>
    <n v="10402.18"/>
    <n v="0"/>
  </r>
  <r>
    <s v="E.E. Quito"/>
    <x v="5"/>
    <x v="7"/>
    <s v="Otros"/>
    <n v="0"/>
    <n v="0"/>
    <n v="0"/>
    <n v="0"/>
  </r>
  <r>
    <s v="E.E. Quito"/>
    <x v="5"/>
    <x v="7"/>
    <s v="Residencial"/>
    <n v="0"/>
    <n v="0"/>
    <n v="0"/>
    <n v="0"/>
  </r>
  <r>
    <s v="E.E. Quito"/>
    <x v="5"/>
    <x v="7"/>
    <s v="Alumbrado Público"/>
    <n v="0"/>
    <n v="0"/>
    <n v="0"/>
    <n v="0"/>
  </r>
  <r>
    <s v="E.E. Quito"/>
    <x v="5"/>
    <x v="7"/>
    <s v="Industrial"/>
    <n v="8"/>
    <n v="77.274079999999998"/>
    <n v="6011.84"/>
    <n v="6010.88"/>
  </r>
  <r>
    <s v="E.E. Quito"/>
    <x v="5"/>
    <x v="7"/>
    <s v="Industrial"/>
    <n v="0"/>
    <n v="0"/>
    <n v="0"/>
    <n v="0"/>
  </r>
  <r>
    <s v="E.E. Quito"/>
    <x v="5"/>
    <x v="7"/>
    <s v="Industrial"/>
    <n v="5"/>
    <n v="5.6580000000000004"/>
    <n v="492.73"/>
    <n v="999.56"/>
  </r>
  <r>
    <s v="E.E. Quito"/>
    <x v="5"/>
    <x v="7"/>
    <s v="Otros"/>
    <n v="11"/>
    <n v="21.053319999999999"/>
    <n v="2427.79"/>
    <n v="2892.83"/>
  </r>
  <r>
    <s v="E.E. Quito"/>
    <x v="5"/>
    <x v="7"/>
    <s v="Otros"/>
    <n v="478"/>
    <n v="4674.9709599999996"/>
    <n v="393172.26"/>
    <n v="379952.46"/>
  </r>
  <r>
    <s v="E.E. Quito"/>
    <x v="5"/>
    <x v="7"/>
    <s v="Otros"/>
    <n v="384"/>
    <n v="492.53665000000001"/>
    <n v="59015.12"/>
    <n v="54744.5"/>
  </r>
  <r>
    <s v="E.E. Quito"/>
    <x v="5"/>
    <x v="7"/>
    <s v="Otros"/>
    <n v="3153"/>
    <n v="1282.3108299999999"/>
    <n v="113288.27"/>
    <n v="94030.09"/>
  </r>
  <r>
    <s v="E.E. Quito"/>
    <x v="5"/>
    <x v="7"/>
    <s v="Otros"/>
    <n v="0"/>
    <n v="0"/>
    <n v="0"/>
    <n v="0"/>
  </r>
  <r>
    <s v="E.E. Quito"/>
    <x v="5"/>
    <x v="7"/>
    <s v="Otros"/>
    <n v="4"/>
    <n v="0.223"/>
    <n v="18.63"/>
    <n v="13.59"/>
  </r>
  <r>
    <s v="E.E. Quito"/>
    <x v="5"/>
    <x v="7"/>
    <s v="Comercial"/>
    <n v="44"/>
    <n v="405.50459000000001"/>
    <n v="37568.39"/>
    <n v="44014.59"/>
  </r>
  <r>
    <s v="E.E. Quito"/>
    <x v="5"/>
    <x v="7"/>
    <s v="Comercial"/>
    <n v="42"/>
    <n v="28.4085"/>
    <n v="4491.2"/>
    <n v="4687.7"/>
  </r>
  <r>
    <s v="E.E. Quito"/>
    <x v="5"/>
    <x v="7"/>
    <s v="Comercial"/>
    <n v="334"/>
    <n v="109.90927000000001"/>
    <n v="10712.41"/>
    <n v="8674.7800000000007"/>
  </r>
  <r>
    <s v="E.E. Quito"/>
    <x v="5"/>
    <x v="7"/>
    <s v="Otros"/>
    <n v="68"/>
    <n v="391.34953999999999"/>
    <n v="25649.88"/>
    <n v="25624.85"/>
  </r>
  <r>
    <s v="E.E. Quito"/>
    <x v="5"/>
    <x v="7"/>
    <s v="Otros"/>
    <n v="2"/>
    <n v="0.64900000000000002"/>
    <n v="41.95"/>
    <n v="167.56"/>
  </r>
  <r>
    <s v="E.E. Quito"/>
    <x v="5"/>
    <x v="7"/>
    <s v="Otros"/>
    <n v="10"/>
    <n v="17.52468"/>
    <n v="1229.1500000000001"/>
    <n v="2958.19"/>
  </r>
  <r>
    <s v="E.E. Quito"/>
    <x v="5"/>
    <x v="7"/>
    <s v="Otros"/>
    <n v="166"/>
    <n v="91.742819999999995"/>
    <n v="11679.03"/>
    <n v="13347.49"/>
  </r>
  <r>
    <s v="E.E. Quito"/>
    <x v="5"/>
    <x v="7"/>
    <s v="Otros"/>
    <n v="2"/>
    <n v="8.9999999999999993E-3"/>
    <n v="1.76"/>
    <n v="2.46"/>
  </r>
  <r>
    <s v="E.E. Quito"/>
    <x v="5"/>
    <x v="7"/>
    <s v="Otros"/>
    <n v="90"/>
    <n v="470.24997999999999"/>
    <n v="32272.7"/>
    <n v="29614.62"/>
  </r>
  <r>
    <s v="E.E. Quito"/>
    <x v="5"/>
    <x v="7"/>
    <s v="Otros"/>
    <n v="61"/>
    <n v="95.772319999999993"/>
    <n v="8120.46"/>
    <n v="8800.27"/>
  </r>
  <r>
    <s v="E.E. Quito"/>
    <x v="5"/>
    <x v="7"/>
    <s v="Otros"/>
    <n v="612"/>
    <n v="328.05669999999998"/>
    <n v="25078.57"/>
    <n v="25680.02"/>
  </r>
  <r>
    <s v="E.E. Quito"/>
    <x v="5"/>
    <x v="7"/>
    <s v="Otros"/>
    <n v="8"/>
    <n v="14.592000000000001"/>
    <n v="1442.53"/>
    <n v="0"/>
  </r>
  <r>
    <s v="E.E. Quito"/>
    <x v="5"/>
    <x v="7"/>
    <s v="Otros"/>
    <n v="55"/>
    <n v="385.84899999999999"/>
    <n v="27111.4"/>
    <n v="26435.77"/>
  </r>
  <r>
    <s v="E.E. Quito"/>
    <x v="5"/>
    <x v="7"/>
    <s v="Otros"/>
    <n v="35"/>
    <n v="53.488280000000003"/>
    <n v="4620.83"/>
    <n v="3045.29"/>
  </r>
  <r>
    <s v="E.E. Quito"/>
    <x v="5"/>
    <x v="7"/>
    <s v="Otros"/>
    <n v="265"/>
    <n v="132.77848"/>
    <n v="9831.82"/>
    <n v="6077"/>
  </r>
  <r>
    <s v="E.E. Quito"/>
    <x v="5"/>
    <x v="7"/>
    <s v="Alumbrado Público"/>
    <n v="1"/>
    <n v="21716.540400000002"/>
    <n v="1598202.26"/>
    <n v="1467510.14"/>
  </r>
  <r>
    <s v="E.E. Quito"/>
    <x v="5"/>
    <x v="7"/>
    <s v="Otros"/>
    <n v="0"/>
    <n v="0"/>
    <n v="0"/>
    <n v="0"/>
  </r>
  <r>
    <s v="E.E. Quito"/>
    <x v="5"/>
    <x v="7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1"/>
    <n v="397.00799999999998"/>
    <n v="36712.699999999997"/>
    <n v="36712.69999999999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4"/>
    <n v="15382.794"/>
    <n v="1084661.32"/>
    <n v="1143923.6599999999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"/>
    <n v="188.36199999999999"/>
    <n v="12071.6"/>
    <n v="12071.6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Industrial"/>
    <n v="301"/>
    <n v="33589.416169999997"/>
    <n v="2808814.69"/>
    <n v="2922791.6"/>
  </r>
  <r>
    <s v="E.E. Quito"/>
    <x v="5"/>
    <x v="8"/>
    <s v="Industrial"/>
    <n v="2"/>
    <n v="2.2654200000000002"/>
    <n v="303.14999999999998"/>
    <n v="290.6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133"/>
    <n v="11854.97351"/>
    <n v="1183804.96"/>
    <n v="1172788.5"/>
  </r>
  <r>
    <s v="E.E. Quito"/>
    <x v="5"/>
    <x v="8"/>
    <s v="Comercial"/>
    <n v="11"/>
    <n v="12.65602"/>
    <n v="1888.32"/>
    <n v="1802.17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6"/>
    <n v="2.0762399999999999"/>
    <n v="942.11"/>
    <n v="227.28"/>
  </r>
  <r>
    <s v="E.E. Quito"/>
    <x v="5"/>
    <x v="8"/>
    <s v="Otros"/>
    <n v="274"/>
    <n v="2104.9972600000001"/>
    <n v="183275.6"/>
    <n v="175752.3"/>
  </r>
  <r>
    <s v="E.E. Quito"/>
    <x v="5"/>
    <x v="8"/>
    <s v="Otros"/>
    <n v="2"/>
    <n v="9.3778500000000005"/>
    <n v="1018"/>
    <n v="1018"/>
  </r>
  <r>
    <s v="E.E. Quito"/>
    <x v="5"/>
    <x v="8"/>
    <s v="Otros"/>
    <n v="1042"/>
    <n v="1249.00578"/>
    <n v="154152.21"/>
    <n v="172738.02"/>
  </r>
  <r>
    <s v="E.E. Quito"/>
    <x v="5"/>
    <x v="8"/>
    <s v="Otros"/>
    <n v="7881"/>
    <n v="1977.95353"/>
    <n v="171396.82"/>
    <n v="183413.78"/>
  </r>
  <r>
    <s v="E.E. Quito"/>
    <x v="5"/>
    <x v="8"/>
    <s v="Otros"/>
    <n v="0"/>
    <n v="0"/>
    <n v="0"/>
    <n v="0"/>
  </r>
  <r>
    <s v="E.E. Quito"/>
    <x v="5"/>
    <x v="8"/>
    <s v="Otros"/>
    <n v="39"/>
    <n v="20.167760000000001"/>
    <n v="1607.4"/>
    <n v="1634.05"/>
  </r>
  <r>
    <s v="E.E. Quito"/>
    <x v="5"/>
    <x v="8"/>
    <s v="Otros"/>
    <n v="11"/>
    <n v="1.6859999999999999"/>
    <n v="150.38999999999999"/>
    <n v="106.56"/>
  </r>
  <r>
    <s v="E.E. Quito"/>
    <x v="5"/>
    <x v="8"/>
    <s v="Otros"/>
    <n v="0"/>
    <n v="0"/>
    <n v="0"/>
    <n v="0"/>
  </r>
  <r>
    <s v="E.E. Quito"/>
    <x v="5"/>
    <x v="8"/>
    <s v="Otros"/>
    <n v="281"/>
    <n v="74.886259999999993"/>
    <n v="5505.75"/>
    <n v="5329.7"/>
  </r>
  <r>
    <s v="E.E. Quito"/>
    <x v="5"/>
    <x v="8"/>
    <s v="Otros"/>
    <n v="263"/>
    <n v="113.62684"/>
    <n v="8470.32"/>
    <n v="8618.94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4"/>
    <n v="15.25675"/>
    <n v="1049.52"/>
    <n v="642.9"/>
  </r>
  <r>
    <s v="E.E. Quito"/>
    <x v="5"/>
    <x v="8"/>
    <s v="Otros"/>
    <n v="0"/>
    <n v="0"/>
    <n v="0"/>
    <n v="0"/>
  </r>
  <r>
    <s v="E.E. Quito"/>
    <x v="5"/>
    <x v="8"/>
    <s v="Otros"/>
    <n v="10"/>
    <n v="11.711"/>
    <n v="1045.1199999999999"/>
    <n v="995.35"/>
  </r>
  <r>
    <s v="E.E. Quito"/>
    <x v="5"/>
    <x v="8"/>
    <s v="Otros"/>
    <n v="28"/>
    <n v="44.771619999999999"/>
    <n v="3763.64"/>
    <n v="3703.29"/>
  </r>
  <r>
    <s v="E.E. Quito"/>
    <x v="5"/>
    <x v="8"/>
    <s v="Otros"/>
    <n v="0"/>
    <n v="0"/>
    <n v="0"/>
    <n v="0"/>
  </r>
  <r>
    <s v="E.E. Quito"/>
    <x v="5"/>
    <x v="8"/>
    <s v="Residencial"/>
    <n v="163791"/>
    <n v="27783.212899999999"/>
    <n v="2639263.11"/>
    <n v="1931159.64"/>
  </r>
  <r>
    <s v="E.E. Quito"/>
    <x v="5"/>
    <x v="8"/>
    <s v="Residencial"/>
    <n v="26"/>
    <n v="3.9750000000000001"/>
    <n v="547.45000000000005"/>
    <n v="1331.52"/>
  </r>
  <r>
    <s v="E.E. Quito"/>
    <x v="5"/>
    <x v="8"/>
    <s v="Residencial"/>
    <n v="831342"/>
    <n v="103080.59994"/>
    <n v="10098760.52"/>
    <n v="9425739.0099999998"/>
  </r>
  <r>
    <s v="E.E. Quito"/>
    <x v="5"/>
    <x v="8"/>
    <s v="Residencial"/>
    <n v="0"/>
    <n v="0"/>
    <n v="0"/>
    <n v="0"/>
  </r>
  <r>
    <s v="E.E. Quito"/>
    <x v="5"/>
    <x v="8"/>
    <s v="Alumbrado Público"/>
    <n v="0"/>
    <n v="0"/>
    <n v="0"/>
    <n v="0"/>
  </r>
  <r>
    <s v="E.E. Quito"/>
    <x v="5"/>
    <x v="8"/>
    <s v="Industrial"/>
    <n v="1572"/>
    <n v="13404.316699999999"/>
    <n v="1088227.99"/>
    <n v="1066063.26"/>
  </r>
  <r>
    <s v="E.E. Quito"/>
    <x v="5"/>
    <x v="8"/>
    <s v="Industrial"/>
    <n v="1302"/>
    <n v="1516.2315000000001"/>
    <n v="195368.83"/>
    <n v="208028.97"/>
  </r>
  <r>
    <s v="E.E. Quito"/>
    <x v="5"/>
    <x v="8"/>
    <s v="Industrial"/>
    <n v="10042"/>
    <n v="2833.7797300000002"/>
    <n v="226096.88"/>
    <n v="243962.75"/>
  </r>
  <r>
    <s v="E.E. Quito"/>
    <x v="5"/>
    <x v="8"/>
    <s v="Otros"/>
    <n v="5"/>
    <n v="2.30904"/>
    <n v="506.06"/>
    <n v="1216.81"/>
  </r>
  <r>
    <s v="E.E. Quito"/>
    <x v="5"/>
    <x v="8"/>
    <s v="Otros"/>
    <n v="31"/>
    <n v="64.83126"/>
    <n v="5332.23"/>
    <n v="5327.08"/>
  </r>
  <r>
    <s v="E.E. Quito"/>
    <x v="5"/>
    <x v="8"/>
    <s v="Otros"/>
    <n v="675"/>
    <n v="188.72676000000001"/>
    <n v="13337.91"/>
    <n v="13066.67"/>
  </r>
  <r>
    <s v="E.E. Quito"/>
    <x v="5"/>
    <x v="8"/>
    <s v="Comercial"/>
    <n v="2744"/>
    <n v="21148.795590000002"/>
    <n v="2053662.68"/>
    <n v="2040982.47"/>
  </r>
  <r>
    <s v="E.E. Quito"/>
    <x v="5"/>
    <x v="8"/>
    <s v="Comercial"/>
    <n v="5451"/>
    <n v="8614.5219400000005"/>
    <n v="1051721.7"/>
    <n v="1093812.3500000001"/>
  </r>
  <r>
    <s v="E.E. Quito"/>
    <x v="5"/>
    <x v="8"/>
    <s v="Comercial"/>
    <n v="126267"/>
    <n v="29871.53211"/>
    <n v="2878212.5"/>
    <n v="3087786.6"/>
  </r>
  <r>
    <s v="E.E. Quito"/>
    <x v="5"/>
    <x v="8"/>
    <s v="Otros"/>
    <n v="23"/>
    <n v="132.87805"/>
    <n v="10917.33"/>
    <n v="10878.24"/>
  </r>
  <r>
    <s v="E.E. Quito"/>
    <x v="5"/>
    <x v="8"/>
    <s v="Otros"/>
    <n v="60"/>
    <n v="74.312280000000001"/>
    <n v="7813.39"/>
    <n v="7022.77"/>
  </r>
  <r>
    <s v="E.E. Quito"/>
    <x v="5"/>
    <x v="8"/>
    <s v="Otros"/>
    <n v="25"/>
    <n v="201.55896999999999"/>
    <n v="8079.81"/>
    <n v="5381.82"/>
  </r>
  <r>
    <s v="E.E. Quito"/>
    <x v="5"/>
    <x v="8"/>
    <s v="Otros"/>
    <n v="36"/>
    <n v="236.25134"/>
    <n v="15944.07"/>
    <n v="13975.02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7"/>
    <n v="89.027979999999999"/>
    <n v="8304.93"/>
    <n v="7894.14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"/>
    <n v="27.534320000000001"/>
    <n v="2030.22"/>
    <n v="0"/>
  </r>
  <r>
    <s v="E.E. Quito"/>
    <x v="5"/>
    <x v="8"/>
    <s v="Industrial"/>
    <n v="0"/>
    <n v="0"/>
    <n v="0"/>
    <n v="0"/>
  </r>
  <r>
    <s v="E.E. Quito"/>
    <x v="5"/>
    <x v="8"/>
    <s v="Industrial"/>
    <n v="8"/>
    <n v="867.74455999999998"/>
    <n v="67816.28"/>
    <n v="72206.14"/>
  </r>
  <r>
    <s v="E.E. Quito"/>
    <x v="5"/>
    <x v="8"/>
    <s v="Industr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"/>
    <n v="40.23368"/>
    <n v="4260.07"/>
    <n v="4260.07"/>
  </r>
  <r>
    <s v="E.E. Quito"/>
    <x v="5"/>
    <x v="8"/>
    <s v="Otros"/>
    <n v="0"/>
    <n v="0"/>
    <n v="0"/>
    <n v="0"/>
  </r>
  <r>
    <s v="E.E. Quito"/>
    <x v="5"/>
    <x v="8"/>
    <s v="Otros"/>
    <n v="102"/>
    <n v="7093.9186799999998"/>
    <n v="518464.81"/>
    <n v="553331.44999999995"/>
  </r>
  <r>
    <s v="E.E. Quito"/>
    <x v="5"/>
    <x v="8"/>
    <s v="Otros"/>
    <n v="1"/>
    <n v="1.0409999999999999"/>
    <n v="105.23"/>
    <n v="126.1"/>
  </r>
  <r>
    <s v="E.E. Quito"/>
    <x v="5"/>
    <x v="8"/>
    <s v="Comercial"/>
    <n v="5"/>
    <n v="658.44335999999998"/>
    <n v="63365.52"/>
    <n v="67097.919999999998"/>
  </r>
  <r>
    <s v="E.E. Quito"/>
    <x v="5"/>
    <x v="8"/>
    <s v="Comercial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16"/>
    <n v="875.71846000000005"/>
    <n v="57476.62"/>
    <n v="73370.87"/>
  </r>
  <r>
    <s v="E.E. Quito"/>
    <x v="5"/>
    <x v="8"/>
    <s v="Otros"/>
    <n v="0"/>
    <n v="0"/>
    <n v="0"/>
    <n v="0"/>
  </r>
  <r>
    <s v="E.E. Quito"/>
    <x v="5"/>
    <x v="8"/>
    <s v="Otros"/>
    <n v="22"/>
    <n v="2949.49683"/>
    <n v="188498.5"/>
    <n v="195942.18"/>
  </r>
  <r>
    <s v="E.E. Quito"/>
    <x v="5"/>
    <x v="8"/>
    <s v="Otros"/>
    <n v="1"/>
    <n v="0.21623999999999999"/>
    <n v="28.61"/>
    <n v="28.61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"/>
    <n v="0"/>
    <n v="2.82"/>
    <n v="2.84"/>
  </r>
  <r>
    <s v="E.E. Quito"/>
    <x v="5"/>
    <x v="8"/>
    <s v="Residencial"/>
    <n v="67"/>
    <n v="6.8550000000000004"/>
    <n v="685.65"/>
    <n v="708.63"/>
  </r>
  <r>
    <s v="E.E. Quito"/>
    <x v="5"/>
    <x v="8"/>
    <s v="Otros"/>
    <n v="1"/>
    <n v="6.8830499999999999"/>
    <n v="567.30999999999995"/>
    <n v="516.29999999999995"/>
  </r>
  <r>
    <s v="E.E. Quito"/>
    <x v="5"/>
    <x v="8"/>
    <s v="Otros"/>
    <n v="5"/>
    <n v="38.80115"/>
    <n v="3383.23"/>
    <n v="3109.37"/>
  </r>
  <r>
    <s v="E.E. Quito"/>
    <x v="5"/>
    <x v="8"/>
    <s v="Otros"/>
    <n v="2"/>
    <n v="6.2610000000000001"/>
    <n v="452.13"/>
    <n v="0"/>
  </r>
  <r>
    <s v="E.E. Quito"/>
    <x v="5"/>
    <x v="8"/>
    <s v="Otros"/>
    <n v="3"/>
    <n v="0.441"/>
    <n v="38.159999999999997"/>
    <n v="33.72"/>
  </r>
  <r>
    <s v="E.E. Quito"/>
    <x v="5"/>
    <x v="8"/>
    <s v="Otros"/>
    <n v="0"/>
    <n v="0"/>
    <n v="0"/>
    <n v="0"/>
  </r>
  <r>
    <s v="E.E. Quito"/>
    <x v="5"/>
    <x v="8"/>
    <s v="Otros"/>
    <n v="22"/>
    <n v="6.8916599999999999"/>
    <n v="565.17999999999995"/>
    <n v="567.71"/>
  </r>
  <r>
    <s v="E.E. Quito"/>
    <x v="5"/>
    <x v="8"/>
    <s v="Residencial"/>
    <n v="0"/>
    <n v="0"/>
    <n v="0"/>
    <n v="0"/>
  </r>
  <r>
    <s v="E.E. Quito"/>
    <x v="5"/>
    <x v="8"/>
    <s v="Otros"/>
    <n v="6"/>
    <n v="1.786"/>
    <n v="154.68"/>
    <n v="34.33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8"/>
    <s v="Otros"/>
    <n v="26"/>
    <n v="101.77728"/>
    <n v="8929.7199999999993"/>
    <n v="0"/>
  </r>
  <r>
    <s v="E.E. Quito"/>
    <x v="5"/>
    <x v="8"/>
    <s v="Otros"/>
    <n v="0"/>
    <n v="0"/>
    <n v="0"/>
    <n v="0"/>
  </r>
  <r>
    <s v="E.E. Quito"/>
    <x v="5"/>
    <x v="8"/>
    <s v="Residencial"/>
    <n v="0"/>
    <n v="0"/>
    <n v="0"/>
    <n v="0"/>
  </r>
  <r>
    <s v="E.E. Quito"/>
    <x v="5"/>
    <x v="8"/>
    <s v="Alumbrado Público"/>
    <n v="0"/>
    <n v="0"/>
    <n v="0"/>
    <n v="0"/>
  </r>
  <r>
    <s v="E.E. Quito"/>
    <x v="5"/>
    <x v="8"/>
    <s v="Industrial"/>
    <n v="8"/>
    <n v="71.11739"/>
    <n v="5517.92"/>
    <n v="5387.14"/>
  </r>
  <r>
    <s v="E.E. Quito"/>
    <x v="5"/>
    <x v="8"/>
    <s v="Industrial"/>
    <n v="0"/>
    <n v="0"/>
    <n v="0"/>
    <n v="0"/>
  </r>
  <r>
    <s v="E.E. Quito"/>
    <x v="5"/>
    <x v="8"/>
    <s v="Industrial"/>
    <n v="5"/>
    <n v="5.5469999999999997"/>
    <n v="483.84"/>
    <n v="416.18"/>
  </r>
  <r>
    <s v="E.E. Quito"/>
    <x v="5"/>
    <x v="8"/>
    <s v="Otros"/>
    <n v="11"/>
    <n v="24.501799999999999"/>
    <n v="2840.73"/>
    <n v="3056.06"/>
  </r>
  <r>
    <s v="E.E. Quito"/>
    <x v="5"/>
    <x v="8"/>
    <s v="Otros"/>
    <n v="482"/>
    <n v="4934.8201799999997"/>
    <n v="413157.21"/>
    <n v="390714.45"/>
  </r>
  <r>
    <s v="E.E. Quito"/>
    <x v="5"/>
    <x v="8"/>
    <s v="Otros"/>
    <n v="382"/>
    <n v="503.25125000000003"/>
    <n v="59753.3"/>
    <n v="54146.18"/>
  </r>
  <r>
    <s v="E.E. Quito"/>
    <x v="5"/>
    <x v="8"/>
    <s v="Otros"/>
    <n v="3153"/>
    <n v="1205.0409"/>
    <n v="106332.51"/>
    <n v="101989.16"/>
  </r>
  <r>
    <s v="E.E. Quito"/>
    <x v="5"/>
    <x v="8"/>
    <s v="Otros"/>
    <n v="0"/>
    <n v="0"/>
    <n v="0"/>
    <n v="0"/>
  </r>
  <r>
    <s v="E.E. Quito"/>
    <x v="5"/>
    <x v="8"/>
    <s v="Otros"/>
    <n v="3"/>
    <n v="0.19400000000000001"/>
    <n v="13.05"/>
    <n v="15.33"/>
  </r>
  <r>
    <s v="E.E. Quito"/>
    <x v="5"/>
    <x v="8"/>
    <s v="Comercial"/>
    <n v="43"/>
    <n v="423.93574000000001"/>
    <n v="39054.31"/>
    <n v="22864.82"/>
  </r>
  <r>
    <s v="E.E. Quito"/>
    <x v="5"/>
    <x v="8"/>
    <s v="Comercial"/>
    <n v="43"/>
    <n v="28.291519999999998"/>
    <n v="4588.01"/>
    <n v="4608.87"/>
  </r>
  <r>
    <s v="E.E. Quito"/>
    <x v="5"/>
    <x v="8"/>
    <s v="Comercial"/>
    <n v="319"/>
    <n v="113.50053"/>
    <n v="11105.74"/>
    <n v="9789.9"/>
  </r>
  <r>
    <s v="E.E. Quito"/>
    <x v="5"/>
    <x v="8"/>
    <s v="Otros"/>
    <n v="68"/>
    <n v="426.20925999999997"/>
    <n v="28151.08"/>
    <n v="32034.97"/>
  </r>
  <r>
    <s v="E.E. Quito"/>
    <x v="5"/>
    <x v="8"/>
    <s v="Otros"/>
    <n v="2"/>
    <n v="0.65800000000000003"/>
    <n v="42.65"/>
    <n v="0"/>
  </r>
  <r>
    <s v="E.E. Quito"/>
    <x v="5"/>
    <x v="8"/>
    <s v="Otros"/>
    <n v="10"/>
    <n v="46.346629999999998"/>
    <n v="2949.71"/>
    <n v="2763.56"/>
  </r>
  <r>
    <s v="E.E. Quito"/>
    <x v="5"/>
    <x v="8"/>
    <s v="Otros"/>
    <n v="165"/>
    <n v="86.873580000000004"/>
    <n v="11292.87"/>
    <n v="8504.06"/>
  </r>
  <r>
    <s v="E.E. Quito"/>
    <x v="5"/>
    <x v="8"/>
    <s v="Otros"/>
    <n v="2"/>
    <n v="0.01"/>
    <n v="1.8"/>
    <n v="1.1000000000000001"/>
  </r>
  <r>
    <s v="E.E. Quito"/>
    <x v="5"/>
    <x v="8"/>
    <s v="Otros"/>
    <n v="90"/>
    <n v="487.82274000000001"/>
    <n v="33257.64"/>
    <n v="44227.6"/>
  </r>
  <r>
    <s v="E.E. Quito"/>
    <x v="5"/>
    <x v="8"/>
    <s v="Otros"/>
    <n v="61"/>
    <n v="98.482240000000004"/>
    <n v="8251.2900000000009"/>
    <n v="11670.14"/>
  </r>
  <r>
    <s v="E.E. Quito"/>
    <x v="5"/>
    <x v="8"/>
    <s v="Otros"/>
    <n v="603"/>
    <n v="302.95280000000002"/>
    <n v="23049.78"/>
    <n v="40358.61"/>
  </r>
  <r>
    <s v="E.E. Quito"/>
    <x v="5"/>
    <x v="8"/>
    <s v="Otros"/>
    <n v="9"/>
    <n v="15.256"/>
    <n v="1545.91"/>
    <n v="0"/>
  </r>
  <r>
    <s v="E.E. Quito"/>
    <x v="5"/>
    <x v="8"/>
    <s v="Otros"/>
    <n v="55"/>
    <n v="403.83523000000002"/>
    <n v="28267.1"/>
    <n v="28234.880000000001"/>
  </r>
  <r>
    <s v="E.E. Quito"/>
    <x v="5"/>
    <x v="8"/>
    <s v="Otros"/>
    <n v="35"/>
    <n v="51.415280000000003"/>
    <n v="4488.2299999999996"/>
    <n v="3639.18"/>
  </r>
  <r>
    <s v="E.E. Quito"/>
    <x v="5"/>
    <x v="8"/>
    <s v="Otros"/>
    <n v="264"/>
    <n v="119.96002"/>
    <n v="8776.9"/>
    <n v="10006.36"/>
  </r>
  <r>
    <s v="E.E. Quito"/>
    <x v="5"/>
    <x v="8"/>
    <s v="Alumbrado Público"/>
    <n v="1"/>
    <n v="20956.241160000001"/>
    <n v="1338347.1200000001"/>
    <n v="1750484.02"/>
  </r>
  <r>
    <s v="E.E. Quito"/>
    <x v="5"/>
    <x v="8"/>
    <s v="Otros"/>
    <n v="0"/>
    <n v="0"/>
    <n v="0"/>
    <n v="0"/>
  </r>
  <r>
    <s v="E.E. Quito"/>
    <x v="5"/>
    <x v="8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7"/>
    <n v="173.93206000000001"/>
    <n v="11844.63"/>
    <n v="9481.8799999999992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64"/>
    <n v="441.9898"/>
    <n v="28107.16"/>
    <n v="24103.71"/>
  </r>
  <r>
    <s v="E.E. Quito"/>
    <x v="5"/>
    <x v="9"/>
    <s v="Otros"/>
    <n v="2"/>
    <n v="0.65700000000000003"/>
    <n v="42.71"/>
    <n v="0"/>
  </r>
  <r>
    <s v="E.E. Quito"/>
    <x v="5"/>
    <x v="9"/>
    <s v="Otros"/>
    <n v="10"/>
    <n v="43.592849999999999"/>
    <n v="2773.76"/>
    <n v="916.14"/>
  </r>
  <r>
    <s v="E.E. Quito"/>
    <x v="5"/>
    <x v="9"/>
    <s v="Otros"/>
    <n v="164"/>
    <n v="96.777159999999995"/>
    <n v="11751.89"/>
    <n v="8377.09"/>
  </r>
  <r>
    <s v="E.E. Quito"/>
    <x v="5"/>
    <x v="9"/>
    <s v="Otros"/>
    <n v="2"/>
    <n v="0"/>
    <n v="1.4"/>
    <n v="1.07"/>
  </r>
  <r>
    <s v="E.E. Quito"/>
    <x v="5"/>
    <x v="9"/>
    <s v="Otros"/>
    <n v="90"/>
    <n v="397.19511"/>
    <n v="27608.23"/>
    <n v="36759.589999999997"/>
  </r>
  <r>
    <s v="E.E. Quito"/>
    <x v="5"/>
    <x v="9"/>
    <s v="Otros"/>
    <n v="61"/>
    <n v="88.204499999999996"/>
    <n v="7650.58"/>
    <n v="7664.7"/>
  </r>
  <r>
    <s v="E.E. Quito"/>
    <x v="5"/>
    <x v="9"/>
    <s v="Otros"/>
    <n v="603"/>
    <n v="295.43790000000001"/>
    <n v="22261.22"/>
    <n v="28681.439999999999"/>
  </r>
  <r>
    <s v="E.E. Quito"/>
    <x v="5"/>
    <x v="9"/>
    <s v="Otros"/>
    <n v="1"/>
    <n v="23.82526"/>
    <n v="1792.19"/>
    <n v="0"/>
  </r>
  <r>
    <s v="E.E. Quito"/>
    <x v="5"/>
    <x v="9"/>
    <s v="Industrial"/>
    <n v="0"/>
    <n v="0"/>
    <n v="0"/>
    <n v="0"/>
  </r>
  <r>
    <s v="E.E. Quito"/>
    <x v="5"/>
    <x v="9"/>
    <s v="Industrial"/>
    <n v="8"/>
    <n v="758.74086"/>
    <n v="59425.86"/>
    <n v="55087.360000000001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"/>
    <n v="41.221620000000001"/>
    <n v="4645.74"/>
    <n v="4645.74"/>
  </r>
  <r>
    <s v="E.E. Quito"/>
    <x v="5"/>
    <x v="9"/>
    <s v="Otros"/>
    <n v="0"/>
    <n v="0"/>
    <n v="0"/>
    <n v="0"/>
  </r>
  <r>
    <s v="E.E. Quito"/>
    <x v="5"/>
    <x v="9"/>
    <s v="Otros"/>
    <n v="101"/>
    <n v="6623.5047800000002"/>
    <n v="486774.38"/>
    <n v="577987.02"/>
  </r>
  <r>
    <s v="E.E. Quito"/>
    <x v="5"/>
    <x v="9"/>
    <s v="Otros"/>
    <n v="1"/>
    <n v="1.3480000000000001"/>
    <n v="126.1"/>
    <n v="0"/>
  </r>
  <r>
    <s v="E.E. Quito"/>
    <x v="5"/>
    <x v="9"/>
    <s v="Comercial"/>
    <n v="5"/>
    <n v="584.05745000000002"/>
    <n v="56940.57"/>
    <n v="56502.45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6"/>
    <n v="875.25356999999997"/>
    <n v="57717.5"/>
    <n v="45549.81"/>
  </r>
  <r>
    <s v="E.E. Quito"/>
    <x v="5"/>
    <x v="9"/>
    <s v="Otros"/>
    <n v="0"/>
    <n v="0"/>
    <n v="0"/>
    <n v="0"/>
  </r>
  <r>
    <s v="E.E. Quito"/>
    <x v="5"/>
    <x v="9"/>
    <s v="Otros"/>
    <n v="22"/>
    <n v="2696.72478"/>
    <n v="174069"/>
    <n v="169140.66"/>
  </r>
  <r>
    <s v="E.E. Quito"/>
    <x v="5"/>
    <x v="9"/>
    <s v="Otros"/>
    <n v="1"/>
    <n v="0.45491999999999999"/>
    <n v="46.17"/>
    <n v="95.65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1"/>
    <n v="397.15199999999999"/>
    <n v="38253.519999999997"/>
    <n v="75928.600000000006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5"/>
    <n v="16180.078"/>
    <n v="1156105.82"/>
    <n v="1096843.48"/>
  </r>
  <r>
    <s v="E.E. Quito"/>
    <x v="5"/>
    <x v="9"/>
    <s v="Otros"/>
    <n v="2"/>
    <n v="6.4900000000000001E-3"/>
    <n v="10.85"/>
    <n v="1.41"/>
  </r>
  <r>
    <s v="E.E. Quito"/>
    <x v="5"/>
    <x v="9"/>
    <s v="Residencial"/>
    <n v="33"/>
    <n v="4.4116"/>
    <n v="446.14"/>
    <n v="537.52"/>
  </r>
  <r>
    <s v="E.E. Quito"/>
    <x v="5"/>
    <x v="9"/>
    <s v="Otros"/>
    <n v="1"/>
    <n v="6.1414999999999997"/>
    <n v="516.29999999999995"/>
    <n v="506.84"/>
  </r>
  <r>
    <s v="E.E. Quito"/>
    <x v="5"/>
    <x v="9"/>
    <s v="Otros"/>
    <n v="5"/>
    <n v="33.980759999999997"/>
    <n v="3020.87"/>
    <n v="2259.69"/>
  </r>
  <r>
    <s v="E.E. Quito"/>
    <x v="5"/>
    <x v="9"/>
    <s v="Otros"/>
    <n v="3"/>
    <n v="7.8330000000000002"/>
    <n v="945.58"/>
    <n v="0"/>
  </r>
  <r>
    <s v="E.E. Quito"/>
    <x v="5"/>
    <x v="9"/>
    <s v="Otros"/>
    <n v="3"/>
    <n v="0.41099999999999998"/>
    <n v="35.35"/>
    <n v="37.40999999999999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2"/>
    <n v="7.1101599999999996"/>
    <n v="578.59"/>
    <n v="525.04999999999995"/>
  </r>
  <r>
    <s v="E.E. Quito"/>
    <x v="5"/>
    <x v="9"/>
    <s v="Residencial"/>
    <n v="0"/>
    <n v="0"/>
    <n v="0"/>
    <n v="0"/>
  </r>
  <r>
    <s v="E.E. Quito"/>
    <x v="5"/>
    <x v="9"/>
    <s v="Otros"/>
    <n v="6"/>
    <n v="2.1150000000000002"/>
    <n v="183.83"/>
    <n v="396.59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26"/>
    <n v="98.548599999999993"/>
    <n v="8680.48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"/>
    <n v="170.94200000000001"/>
    <n v="11022.65"/>
    <n v="11022.65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Industrial"/>
    <n v="0"/>
    <n v="0"/>
    <n v="0"/>
    <n v="0"/>
  </r>
  <r>
    <s v="E.E. Quito"/>
    <x v="5"/>
    <x v="9"/>
    <s v="Residencial"/>
    <n v="0"/>
    <n v="0"/>
    <n v="0"/>
    <n v="0"/>
  </r>
  <r>
    <s v="E.E. Quito"/>
    <x v="5"/>
    <x v="9"/>
    <s v="Alumbrado Público"/>
    <n v="0"/>
    <n v="0"/>
    <n v="0"/>
    <n v="0"/>
  </r>
  <r>
    <s v="E.E. Quito"/>
    <x v="5"/>
    <x v="9"/>
    <s v="Industrial"/>
    <n v="8"/>
    <n v="62.442889999999998"/>
    <n v="4946.88"/>
    <n v="4831.42"/>
  </r>
  <r>
    <s v="E.E. Quito"/>
    <x v="5"/>
    <x v="9"/>
    <s v="Industrial"/>
    <n v="0"/>
    <n v="0"/>
    <n v="0"/>
    <n v="0"/>
  </r>
  <r>
    <s v="E.E. Quito"/>
    <x v="5"/>
    <x v="9"/>
    <s v="Industrial"/>
    <n v="4"/>
    <n v="4.7309999999999999"/>
    <n v="416.18"/>
    <n v="257.11"/>
  </r>
  <r>
    <s v="E.E. Quito"/>
    <x v="5"/>
    <x v="9"/>
    <s v="Otros"/>
    <n v="10"/>
    <n v="23.281020000000002"/>
    <n v="2376.34"/>
    <n v="2956.53"/>
  </r>
  <r>
    <s v="E.E. Quito"/>
    <x v="5"/>
    <x v="9"/>
    <s v="Otros"/>
    <n v="482"/>
    <n v="4479.6391899999999"/>
    <n v="378699.71"/>
    <n v="448879.42"/>
  </r>
  <r>
    <s v="E.E. Quito"/>
    <x v="5"/>
    <x v="9"/>
    <s v="Industrial"/>
    <n v="299"/>
    <n v="32937.649669999999"/>
    <n v="2772546.6"/>
    <n v="2934046.66"/>
  </r>
  <r>
    <s v="E.E. Quito"/>
    <x v="5"/>
    <x v="9"/>
    <s v="Industrial"/>
    <n v="2"/>
    <n v="1.8186599999999999"/>
    <n v="258.83999999999997"/>
    <n v="258.8399999999999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Comercial"/>
    <n v="132"/>
    <n v="10905.702439999999"/>
    <n v="1099831.53"/>
    <n v="1094596.49"/>
  </r>
  <r>
    <s v="E.E. Quito"/>
    <x v="5"/>
    <x v="9"/>
    <s v="Otros"/>
    <n v="9"/>
    <n v="16.437999999999999"/>
    <n v="1629.75"/>
    <n v="0"/>
  </r>
  <r>
    <s v="E.E. Quito"/>
    <x v="5"/>
    <x v="9"/>
    <s v="Otros"/>
    <n v="54"/>
    <n v="360.87027"/>
    <n v="25513.17"/>
    <n v="25192.98"/>
  </r>
  <r>
    <s v="E.E. Quito"/>
    <x v="5"/>
    <x v="9"/>
    <s v="Otros"/>
    <n v="39"/>
    <n v="57.291200000000003"/>
    <n v="5081.2700000000004"/>
    <n v="4421.4399999999996"/>
  </r>
  <r>
    <s v="E.E. Quito"/>
    <x v="5"/>
    <x v="9"/>
    <s v="Otros"/>
    <n v="270"/>
    <n v="120.37318"/>
    <n v="8714.43"/>
    <n v="9242.83"/>
  </r>
  <r>
    <s v="E.E. Quito"/>
    <x v="5"/>
    <x v="9"/>
    <s v="Alumbrado Público"/>
    <n v="1"/>
    <n v="21575.461070000001"/>
    <n v="2021885.13"/>
    <n v="2037455.03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370"/>
    <n v="458.90213999999997"/>
    <n v="56209.84"/>
    <n v="67453.09"/>
  </r>
  <r>
    <s v="E.E. Quito"/>
    <x v="5"/>
    <x v="9"/>
    <s v="Otros"/>
    <n v="3159"/>
    <n v="1244.0172600000001"/>
    <n v="109702.39"/>
    <n v="168470.97"/>
  </r>
  <r>
    <s v="E.E. Quito"/>
    <x v="5"/>
    <x v="9"/>
    <s v="Otros"/>
    <n v="0"/>
    <n v="0"/>
    <n v="0"/>
    <n v="0"/>
  </r>
  <r>
    <s v="E.E. Quito"/>
    <x v="5"/>
    <x v="9"/>
    <s v="Otros"/>
    <n v="3"/>
    <n v="0.20699999999999999"/>
    <n v="13.59"/>
    <n v="11.42"/>
  </r>
  <r>
    <s v="E.E. Quito"/>
    <x v="5"/>
    <x v="9"/>
    <s v="Comercial"/>
    <n v="44"/>
    <n v="376.37175000000002"/>
    <n v="35254.129999999997"/>
    <n v="19623.2"/>
  </r>
  <r>
    <s v="E.E. Quito"/>
    <x v="5"/>
    <x v="9"/>
    <s v="Comercial"/>
    <n v="46"/>
    <n v="28.1585"/>
    <n v="4708.1000000000004"/>
    <n v="5814.71"/>
  </r>
  <r>
    <s v="E.E. Quito"/>
    <x v="5"/>
    <x v="9"/>
    <s v="Comercial"/>
    <n v="333"/>
    <n v="103.7409"/>
    <n v="10108.030000000001"/>
    <n v="18583.22"/>
  </r>
  <r>
    <s v="E.E. Quito"/>
    <x v="5"/>
    <x v="9"/>
    <s v="Comercial"/>
    <n v="11"/>
    <n v="13.73176"/>
    <n v="1996.05"/>
    <n v="1903.67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17"/>
    <n v="3.2055500000000001"/>
    <n v="824.5"/>
    <n v="856.89"/>
  </r>
  <r>
    <s v="E.E. Quito"/>
    <x v="5"/>
    <x v="9"/>
    <s v="Otros"/>
    <n v="270"/>
    <n v="1805.7063900000001"/>
    <n v="159967.56"/>
    <n v="159240.53"/>
  </r>
  <r>
    <s v="E.E. Quito"/>
    <x v="5"/>
    <x v="9"/>
    <s v="Otros"/>
    <n v="2"/>
    <n v="6.4101900000000001"/>
    <n v="810.26"/>
    <n v="1536.15"/>
  </r>
  <r>
    <s v="E.E. Quito"/>
    <x v="5"/>
    <x v="9"/>
    <s v="Otros"/>
    <n v="1037"/>
    <n v="1301.1722400000001"/>
    <n v="157406.59"/>
    <n v="151787.96"/>
  </r>
  <r>
    <s v="E.E. Quito"/>
    <x v="5"/>
    <x v="9"/>
    <s v="Otros"/>
    <n v="7875"/>
    <n v="2033.35518"/>
    <n v="176338.2"/>
    <n v="172566.24"/>
  </r>
  <r>
    <s v="E.E. Quito"/>
    <x v="5"/>
    <x v="9"/>
    <s v="Otros"/>
    <n v="0"/>
    <n v="0"/>
    <n v="0"/>
    <n v="0"/>
  </r>
  <r>
    <s v="E.E. Quito"/>
    <x v="5"/>
    <x v="9"/>
    <s v="Otros"/>
    <n v="39"/>
    <n v="24.22972"/>
    <n v="1932.59"/>
    <n v="3018.78"/>
  </r>
  <r>
    <s v="E.E. Quito"/>
    <x v="5"/>
    <x v="9"/>
    <s v="Otros"/>
    <n v="10"/>
    <n v="2.1589999999999998"/>
    <n v="196.23"/>
    <n v="217.93"/>
  </r>
  <r>
    <s v="E.E. Quito"/>
    <x v="5"/>
    <x v="9"/>
    <s v="Otros"/>
    <n v="0"/>
    <n v="0"/>
    <n v="0"/>
    <n v="0"/>
  </r>
  <r>
    <s v="E.E. Quito"/>
    <x v="5"/>
    <x v="9"/>
    <s v="Otros"/>
    <n v="281"/>
    <n v="81.349819999999994"/>
    <n v="5973.95"/>
    <n v="5200.26"/>
  </r>
  <r>
    <s v="E.E. Quito"/>
    <x v="5"/>
    <x v="9"/>
    <s v="Otros"/>
    <n v="265"/>
    <n v="115.0428"/>
    <n v="8516.2199999999993"/>
    <n v="7390.79"/>
  </r>
  <r>
    <s v="E.E. Quito"/>
    <x v="5"/>
    <x v="9"/>
    <s v="Otros"/>
    <n v="0"/>
    <n v="0"/>
    <n v="0"/>
    <n v="0"/>
  </r>
  <r>
    <s v="E.E. Quito"/>
    <x v="5"/>
    <x v="9"/>
    <s v="Otros"/>
    <n v="0"/>
    <n v="0"/>
    <n v="0"/>
    <n v="0"/>
  </r>
  <r>
    <s v="E.E. Quito"/>
    <x v="5"/>
    <x v="9"/>
    <s v="Otros"/>
    <n v="3"/>
    <n v="9.1870399999999997"/>
    <n v="642.9"/>
    <n v="544.09"/>
  </r>
  <r>
    <s v="E.E. Quito"/>
    <x v="5"/>
    <x v="9"/>
    <s v="Otros"/>
    <n v="0"/>
    <n v="0"/>
    <n v="0"/>
    <n v="0"/>
  </r>
  <r>
    <s v="E.E. Quito"/>
    <x v="5"/>
    <x v="9"/>
    <s v="Otros"/>
    <n v="10"/>
    <n v="11.5954"/>
    <n v="1034.24"/>
    <n v="1085.26"/>
  </r>
  <r>
    <s v="E.E. Quito"/>
    <x v="5"/>
    <x v="9"/>
    <s v="Otros"/>
    <n v="29"/>
    <n v="40.337539999999997"/>
    <n v="3474.64"/>
    <n v="3033.03"/>
  </r>
  <r>
    <s v="E.E. Quito"/>
    <x v="5"/>
    <x v="9"/>
    <s v="Otros"/>
    <n v="0"/>
    <n v="0"/>
    <n v="0"/>
    <n v="0"/>
  </r>
  <r>
    <s v="E.E. Quito"/>
    <x v="5"/>
    <x v="9"/>
    <s v="Residencial"/>
    <n v="163731"/>
    <n v="28400.130389999998"/>
    <n v="2697187.23"/>
    <n v="1766320.14"/>
  </r>
  <r>
    <s v="E.E. Quito"/>
    <x v="5"/>
    <x v="9"/>
    <s v="Residencial"/>
    <n v="26"/>
    <n v="5.7009999999999996"/>
    <n v="769.22"/>
    <n v="622.08000000000004"/>
  </r>
  <r>
    <s v="E.E. Quito"/>
    <x v="5"/>
    <x v="9"/>
    <s v="Residencial"/>
    <n v="829780"/>
    <n v="105808.87944999999"/>
    <n v="10318009.99"/>
    <n v="8724865.3599999994"/>
  </r>
  <r>
    <s v="E.E. Quito"/>
    <x v="5"/>
    <x v="9"/>
    <s v="Residencial"/>
    <n v="0"/>
    <n v="0"/>
    <n v="0"/>
    <n v="0"/>
  </r>
  <r>
    <s v="E.E. Quito"/>
    <x v="5"/>
    <x v="9"/>
    <s v="Alumbrado Público"/>
    <n v="0"/>
    <n v="0"/>
    <n v="0"/>
    <n v="0"/>
  </r>
  <r>
    <s v="E.E. Quito"/>
    <x v="5"/>
    <x v="9"/>
    <s v="Industrial"/>
    <n v="1566"/>
    <n v="12353.145490000001"/>
    <n v="1015250.46"/>
    <n v="1043524.32"/>
  </r>
  <r>
    <s v="E.E. Quito"/>
    <x v="5"/>
    <x v="9"/>
    <s v="Industrial"/>
    <n v="1319"/>
    <n v="1603.9906900000001"/>
    <n v="203589.04"/>
    <n v="193196.9"/>
  </r>
  <r>
    <s v="E.E. Quito"/>
    <x v="5"/>
    <x v="9"/>
    <s v="Industrial"/>
    <n v="10095"/>
    <n v="2911.7431099999999"/>
    <n v="232492.53"/>
    <n v="228118.79"/>
  </r>
  <r>
    <s v="E.E. Quito"/>
    <x v="5"/>
    <x v="9"/>
    <s v="Otros"/>
    <n v="5"/>
    <n v="3.7323200000000001"/>
    <n v="653.83000000000004"/>
    <n v="308.3"/>
  </r>
  <r>
    <s v="E.E. Quito"/>
    <x v="5"/>
    <x v="9"/>
    <s v="Otros"/>
    <n v="31"/>
    <n v="52.234769999999997"/>
    <n v="4484.99"/>
    <n v="4191.7"/>
  </r>
  <r>
    <s v="E.E. Quito"/>
    <x v="5"/>
    <x v="9"/>
    <s v="Otros"/>
    <n v="670"/>
    <n v="167.29996"/>
    <n v="11611.71"/>
    <n v="12190.78"/>
  </r>
  <r>
    <s v="E.E. Quito"/>
    <x v="5"/>
    <x v="9"/>
    <s v="Comercial"/>
    <n v="2729"/>
    <n v="19096.345809999999"/>
    <n v="1880663.14"/>
    <n v="1882791.36"/>
  </r>
  <r>
    <s v="E.E. Quito"/>
    <x v="5"/>
    <x v="9"/>
    <s v="Comercial"/>
    <n v="5498"/>
    <n v="8990.6291999999994"/>
    <n v="1084466.23"/>
    <n v="1054741.8999999999"/>
  </r>
  <r>
    <s v="E.E. Quito"/>
    <x v="5"/>
    <x v="9"/>
    <s v="Comercial"/>
    <n v="126420"/>
    <n v="30492.972290000002"/>
    <n v="2935203.64"/>
    <n v="2858352.93"/>
  </r>
  <r>
    <s v="E.E. Quito"/>
    <x v="5"/>
    <x v="9"/>
    <s v="Otros"/>
    <n v="23"/>
    <n v="126.20775999999999"/>
    <n v="10522.04"/>
    <n v="11937.68"/>
  </r>
  <r>
    <s v="E.E. Quito"/>
    <x v="5"/>
    <x v="9"/>
    <s v="Otros"/>
    <n v="63"/>
    <n v="79.426900000000003"/>
    <n v="8621.26"/>
    <n v="8258.02"/>
  </r>
  <r>
    <s v="E.E. Quito"/>
    <x v="5"/>
    <x v="9"/>
    <s v="Otros"/>
    <n v="25"/>
    <n v="130.53187"/>
    <n v="5238.79"/>
    <n v="4962.59"/>
  </r>
  <r>
    <s v="E.E. Quito"/>
    <x v="5"/>
    <x v="9"/>
    <s v="Otros"/>
    <n v="36"/>
    <n v="210.54284000000001"/>
    <n v="14506.24"/>
    <n v="15266.86"/>
  </r>
  <r>
    <s v="E.E. Quito"/>
    <x v="5"/>
    <x v="10"/>
    <s v="Otros"/>
    <n v="16"/>
    <n v="3.52183"/>
    <n v="1049.19"/>
    <n v="1023.18"/>
  </r>
  <r>
    <s v="E.E. Quito"/>
    <x v="5"/>
    <x v="10"/>
    <s v="Otros"/>
    <n v="265"/>
    <n v="1964.91598"/>
    <n v="171509.94"/>
    <n v="164736.79999999999"/>
  </r>
  <r>
    <s v="E.E. Quito"/>
    <x v="5"/>
    <x v="10"/>
    <s v="Otros"/>
    <n v="2"/>
    <n v="6.5641100000000003"/>
    <n v="725.89"/>
    <n v="0"/>
  </r>
  <r>
    <s v="E.E. Quito"/>
    <x v="5"/>
    <x v="10"/>
    <s v="Otros"/>
    <n v="1024"/>
    <n v="1316.58098"/>
    <n v="159870.13"/>
    <n v="146114.5"/>
  </r>
  <r>
    <s v="E.E. Quito"/>
    <x v="5"/>
    <x v="10"/>
    <s v="Otros"/>
    <n v="7851"/>
    <n v="2054.2458799999999"/>
    <n v="179809.79"/>
    <n v="174976.3"/>
  </r>
  <r>
    <s v="E.E. Quito"/>
    <x v="5"/>
    <x v="10"/>
    <s v="Otros"/>
    <n v="0"/>
    <n v="0"/>
    <n v="0"/>
    <n v="0"/>
  </r>
  <r>
    <s v="E.E. Quito"/>
    <x v="5"/>
    <x v="10"/>
    <s v="Otros"/>
    <n v="38"/>
    <n v="30.64734"/>
    <n v="2487.98"/>
    <n v="2541.36"/>
  </r>
  <r>
    <s v="E.E. Quito"/>
    <x v="5"/>
    <x v="10"/>
    <s v="Otros"/>
    <n v="8"/>
    <n v="2.1869999999999998"/>
    <n v="200.6"/>
    <n v="194.67"/>
  </r>
  <r>
    <s v="E.E. Quito"/>
    <x v="5"/>
    <x v="10"/>
    <s v="Otros"/>
    <n v="0"/>
    <n v="0"/>
    <n v="0"/>
    <n v="0"/>
  </r>
  <r>
    <s v="E.E. Quito"/>
    <x v="5"/>
    <x v="10"/>
    <s v="Otros"/>
    <n v="282"/>
    <n v="71.77064"/>
    <n v="5267.09"/>
    <n v="6915.27"/>
  </r>
  <r>
    <s v="E.E. Quito"/>
    <x v="5"/>
    <x v="10"/>
    <s v="Otros"/>
    <n v="267"/>
    <n v="121.08177999999999"/>
    <n v="9150.4500000000007"/>
    <n v="9156.0400000000009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3"/>
    <n v="7.5709600000000004"/>
    <n v="544.09"/>
    <n v="619.91999999999996"/>
  </r>
  <r>
    <s v="E.E. Quito"/>
    <x v="5"/>
    <x v="10"/>
    <s v="Otros"/>
    <n v="0"/>
    <n v="0"/>
    <n v="0"/>
    <n v="0"/>
  </r>
  <r>
    <s v="E.E. Quito"/>
    <x v="5"/>
    <x v="10"/>
    <s v="Otros"/>
    <n v="10"/>
    <n v="11.94828"/>
    <n v="1066.4000000000001"/>
    <n v="703.3"/>
  </r>
  <r>
    <s v="E.E. Quito"/>
    <x v="5"/>
    <x v="10"/>
    <s v="Otros"/>
    <n v="28"/>
    <n v="40.038499999999999"/>
    <n v="3437.55"/>
    <n v="3891.33"/>
  </r>
  <r>
    <s v="E.E. Quito"/>
    <x v="5"/>
    <x v="10"/>
    <s v="Otros"/>
    <n v="0"/>
    <n v="0"/>
    <n v="0"/>
    <n v="0"/>
  </r>
  <r>
    <s v="E.E. Quito"/>
    <x v="5"/>
    <x v="10"/>
    <s v="Residencial"/>
    <n v="163496"/>
    <n v="28820.75434"/>
    <n v="2768968.16"/>
    <n v="1822717.17"/>
  </r>
  <r>
    <s v="E.E. Quito"/>
    <x v="5"/>
    <x v="10"/>
    <s v="Residencial"/>
    <n v="26"/>
    <n v="4.4269999999999996"/>
    <n v="605.54999999999995"/>
    <n v="236.17"/>
  </r>
  <r>
    <s v="E.E. Quito"/>
    <x v="5"/>
    <x v="10"/>
    <s v="Residencial"/>
    <n v="826705"/>
    <n v="107720.91318"/>
    <n v="10550247.59"/>
    <n v="9115243.0899999999"/>
  </r>
  <r>
    <s v="E.E. Quito"/>
    <x v="5"/>
    <x v="10"/>
    <s v="Residencial"/>
    <n v="0"/>
    <n v="0"/>
    <n v="0"/>
    <n v="0"/>
  </r>
  <r>
    <s v="E.E. Quito"/>
    <x v="5"/>
    <x v="10"/>
    <s v="Alumbrado Público"/>
    <n v="0"/>
    <n v="0"/>
    <n v="0"/>
    <n v="0"/>
  </r>
  <r>
    <s v="E.E. Quito"/>
    <x v="5"/>
    <x v="10"/>
    <s v="Industrial"/>
    <n v="1564"/>
    <n v="13458.40446"/>
    <n v="1088961.71"/>
    <n v="1045401.23"/>
  </r>
  <r>
    <s v="E.E. Quito"/>
    <x v="5"/>
    <x v="10"/>
    <s v="Industrial"/>
    <n v="1323"/>
    <n v="1666.1745800000001"/>
    <n v="209441.62"/>
    <n v="204313.42"/>
  </r>
  <r>
    <s v="E.E. Quito"/>
    <x v="5"/>
    <x v="10"/>
    <s v="Industrial"/>
    <n v="10103"/>
    <n v="3004.2011699999998"/>
    <n v="242874.4"/>
    <n v="229902.6"/>
  </r>
  <r>
    <s v="E.E. Quito"/>
    <x v="5"/>
    <x v="10"/>
    <s v="Otros"/>
    <n v="5"/>
    <n v="4.3582799999999997"/>
    <n v="705.3"/>
    <n v="492.61"/>
  </r>
  <r>
    <s v="E.E. Quito"/>
    <x v="5"/>
    <x v="10"/>
    <s v="Otros"/>
    <n v="30"/>
    <n v="55.573610000000002"/>
    <n v="4640"/>
    <n v="4579.3100000000004"/>
  </r>
  <r>
    <s v="E.E. Quito"/>
    <x v="5"/>
    <x v="10"/>
    <s v="Otros"/>
    <n v="667"/>
    <n v="182.60798"/>
    <n v="12829.59"/>
    <n v="13115.88"/>
  </r>
  <r>
    <s v="E.E. Quito"/>
    <x v="5"/>
    <x v="10"/>
    <s v="Comercial"/>
    <n v="2729"/>
    <n v="20670.42628"/>
    <n v="2013548.77"/>
    <n v="1913312.08"/>
  </r>
  <r>
    <s v="E.E. Quito"/>
    <x v="5"/>
    <x v="10"/>
    <s v="Comercial"/>
    <n v="5478"/>
    <n v="8667.9701399999994"/>
    <n v="1063288.42"/>
    <n v="1059403.47"/>
  </r>
  <r>
    <s v="E.E. Quito"/>
    <x v="5"/>
    <x v="10"/>
    <s v="Comercial"/>
    <n v="126153"/>
    <n v="31149.94181"/>
    <n v="3023687.3"/>
    <n v="2913819.29"/>
  </r>
  <r>
    <s v="E.E. Quito"/>
    <x v="5"/>
    <x v="10"/>
    <s v="Otros"/>
    <n v="24"/>
    <n v="162.64774"/>
    <n v="13238.07"/>
    <n v="13572.64"/>
  </r>
  <r>
    <s v="E.E. Quito"/>
    <x v="5"/>
    <x v="10"/>
    <s v="Otros"/>
    <n v="62"/>
    <n v="103.68425999999999"/>
    <n v="10214.94"/>
    <n v="7499.78"/>
  </r>
  <r>
    <s v="E.E. Quito"/>
    <x v="5"/>
    <x v="10"/>
    <s v="Otros"/>
    <n v="25"/>
    <n v="138.78791000000001"/>
    <n v="5569.01"/>
    <n v="5603.74"/>
  </r>
  <r>
    <s v="E.E. Quito"/>
    <x v="5"/>
    <x v="10"/>
    <s v="Otros"/>
    <n v="36"/>
    <n v="229.97592"/>
    <n v="15628.52"/>
    <n v="15441.96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7"/>
    <n v="237.98111"/>
    <n v="14463.48"/>
    <n v="18988.830000000002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"/>
    <n v="28.93066"/>
    <n v="2122.0300000000002"/>
    <n v="0"/>
  </r>
  <r>
    <s v="E.E. Quito"/>
    <x v="5"/>
    <x v="10"/>
    <s v="Industrial"/>
    <n v="0"/>
    <n v="0"/>
    <n v="0"/>
    <n v="0"/>
  </r>
  <r>
    <s v="E.E. Quito"/>
    <x v="5"/>
    <x v="10"/>
    <s v="Industrial"/>
    <n v="8"/>
    <n v="835.70588999999995"/>
    <n v="66462.13"/>
    <n v="66449.399999999994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"/>
    <n v="37.766069999999999"/>
    <n v="3730.79"/>
    <n v="3730.79"/>
  </r>
  <r>
    <s v="E.E. Quito"/>
    <x v="5"/>
    <x v="10"/>
    <s v="Otros"/>
    <n v="0"/>
    <n v="0"/>
    <n v="0"/>
    <n v="0"/>
  </r>
  <r>
    <s v="E.E. Quito"/>
    <x v="5"/>
    <x v="10"/>
    <s v="Otros"/>
    <n v="100"/>
    <n v="7191.64354"/>
    <n v="523755.43"/>
    <n v="618128.51"/>
  </r>
  <r>
    <s v="E.E. Quito"/>
    <x v="5"/>
    <x v="10"/>
    <s v="Otros"/>
    <n v="3"/>
    <n v="1.2470000000000001"/>
    <n v="119.24"/>
    <n v="119.24"/>
  </r>
  <r>
    <s v="E.E. Quito"/>
    <x v="5"/>
    <x v="10"/>
    <s v="Comercial"/>
    <n v="5"/>
    <n v="628.16227000000003"/>
    <n v="60703.4"/>
    <n v="61247.73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1"/>
    <n v="404.01600000000002"/>
    <n v="37675.08"/>
    <n v="117763.38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6"/>
    <n v="1073.4042099999999"/>
    <n v="70513.98"/>
    <n v="70022.850000000006"/>
  </r>
  <r>
    <s v="E.E. Quito"/>
    <x v="5"/>
    <x v="10"/>
    <s v="Otros"/>
    <n v="0"/>
    <n v="0"/>
    <n v="0"/>
    <n v="0"/>
  </r>
  <r>
    <s v="E.E. Quito"/>
    <x v="5"/>
    <x v="10"/>
    <s v="Otros"/>
    <n v="22"/>
    <n v="3017.6489900000001"/>
    <n v="192962.13"/>
    <n v="181672.14"/>
  </r>
  <r>
    <s v="E.E. Quito"/>
    <x v="5"/>
    <x v="10"/>
    <s v="Otros"/>
    <n v="1"/>
    <n v="0.55284"/>
    <n v="49.48"/>
    <n v="48.38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"/>
    <n v="2.4000000000000001E-4"/>
    <n v="2.84"/>
    <n v="10.43"/>
  </r>
  <r>
    <s v="E.E. Quito"/>
    <x v="5"/>
    <x v="10"/>
    <s v="Industrial"/>
    <n v="5"/>
    <n v="16249.995999999999"/>
    <n v="1139101.45"/>
    <n v="1139101.45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1"/>
    <n v="188.35"/>
    <n v="12077.82"/>
    <n v="12077.82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Industrial"/>
    <n v="0"/>
    <n v="0"/>
    <n v="0"/>
    <n v="0"/>
  </r>
  <r>
    <s v="E.E. Quito"/>
    <x v="5"/>
    <x v="10"/>
    <s v="Industrial"/>
    <n v="302"/>
    <n v="34496.174700000003"/>
    <n v="2894342.03"/>
    <n v="2819741.68"/>
  </r>
  <r>
    <s v="E.E. Quito"/>
    <x v="5"/>
    <x v="10"/>
    <s v="Industrial"/>
    <n v="2"/>
    <n v="2.2082999999999999"/>
    <n v="306.25"/>
    <n v="306.25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Comercial"/>
    <n v="132"/>
    <n v="11910.932129999999"/>
    <n v="1184946.7"/>
    <n v="1192131.23"/>
  </r>
  <r>
    <s v="E.E. Quito"/>
    <x v="5"/>
    <x v="10"/>
    <s v="Comercial"/>
    <n v="10"/>
    <n v="13.18266"/>
    <n v="1964.84"/>
    <n v="2135.54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Residencial"/>
    <n v="31"/>
    <n v="2.9460000000000002"/>
    <n v="290.73"/>
    <n v="176.45"/>
  </r>
  <r>
    <s v="E.E. Quito"/>
    <x v="5"/>
    <x v="10"/>
    <s v="Otros"/>
    <n v="1"/>
    <n v="6.1002799999999997"/>
    <n v="506.84"/>
    <n v="505.82"/>
  </r>
  <r>
    <s v="E.E. Quito"/>
    <x v="5"/>
    <x v="10"/>
    <s v="Otros"/>
    <n v="5"/>
    <n v="34.517029999999998"/>
    <n v="3009.57"/>
    <n v="3594.66"/>
  </r>
  <r>
    <s v="E.E. Quito"/>
    <x v="5"/>
    <x v="10"/>
    <s v="Otros"/>
    <n v="2"/>
    <n v="30.638000000000002"/>
    <n v="2548.4699999999998"/>
    <n v="0"/>
  </r>
  <r>
    <s v="E.E. Quito"/>
    <x v="5"/>
    <x v="10"/>
    <s v="Otros"/>
    <n v="3"/>
    <n v="0.44"/>
    <n v="37.9"/>
    <n v="28.36"/>
  </r>
  <r>
    <s v="E.E. Quito"/>
    <x v="5"/>
    <x v="10"/>
    <s v="Otros"/>
    <n v="0"/>
    <n v="0"/>
    <n v="0"/>
    <n v="0"/>
  </r>
  <r>
    <s v="E.E. Quito"/>
    <x v="5"/>
    <x v="10"/>
    <s v="Otros"/>
    <n v="22"/>
    <n v="7.3733399999999998"/>
    <n v="605.30999999999995"/>
    <n v="611.73"/>
  </r>
  <r>
    <s v="E.E. Quito"/>
    <x v="5"/>
    <x v="10"/>
    <s v="Residencial"/>
    <n v="0"/>
    <n v="0"/>
    <n v="0"/>
    <n v="0"/>
  </r>
  <r>
    <s v="E.E. Quito"/>
    <x v="5"/>
    <x v="10"/>
    <s v="Otros"/>
    <n v="6"/>
    <n v="1.5589999999999999"/>
    <n v="133.1"/>
    <n v="34.340000000000003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0"/>
    <s v="Otros"/>
    <n v="26"/>
    <n v="109.01232"/>
    <n v="9574.27"/>
    <n v="0"/>
  </r>
  <r>
    <s v="E.E. Quito"/>
    <x v="5"/>
    <x v="10"/>
    <s v="Otros"/>
    <n v="0"/>
    <n v="0"/>
    <n v="0"/>
    <n v="0"/>
  </r>
  <r>
    <s v="E.E. Quito"/>
    <x v="5"/>
    <x v="10"/>
    <s v="Residencial"/>
    <n v="0"/>
    <n v="0"/>
    <n v="0"/>
    <n v="0"/>
  </r>
  <r>
    <s v="E.E. Quito"/>
    <x v="5"/>
    <x v="10"/>
    <s v="Alumbrado Público"/>
    <n v="0"/>
    <n v="0"/>
    <n v="0"/>
    <n v="0"/>
  </r>
  <r>
    <s v="E.E. Quito"/>
    <x v="5"/>
    <x v="10"/>
    <s v="Industrial"/>
    <n v="8"/>
    <n v="66.673460000000006"/>
    <n v="5260.84"/>
    <n v="5149.3100000000004"/>
  </r>
  <r>
    <s v="E.E. Quito"/>
    <x v="5"/>
    <x v="10"/>
    <s v="Industrial"/>
    <n v="0"/>
    <n v="0"/>
    <n v="0"/>
    <n v="0"/>
  </r>
  <r>
    <s v="E.E. Quito"/>
    <x v="5"/>
    <x v="10"/>
    <s v="Industrial"/>
    <n v="4"/>
    <n v="5.0330000000000004"/>
    <n v="444.53"/>
    <n v="497.5"/>
  </r>
  <r>
    <s v="E.E. Quito"/>
    <x v="5"/>
    <x v="10"/>
    <s v="Otros"/>
    <n v="10"/>
    <n v="22.380459999999999"/>
    <n v="2321.61"/>
    <n v="1298.9000000000001"/>
  </r>
  <r>
    <s v="E.E. Quito"/>
    <x v="5"/>
    <x v="10"/>
    <s v="Otros"/>
    <n v="481"/>
    <n v="4971.1608900000001"/>
    <n v="416216.06"/>
    <n v="464634.05"/>
  </r>
  <r>
    <s v="E.E. Quito"/>
    <x v="5"/>
    <x v="10"/>
    <s v="Otros"/>
    <n v="376"/>
    <n v="487.43732999999997"/>
    <n v="58753.54"/>
    <n v="56275.15"/>
  </r>
  <r>
    <s v="E.E. Quito"/>
    <x v="5"/>
    <x v="10"/>
    <s v="Otros"/>
    <n v="3171"/>
    <n v="1394.51521"/>
    <n v="123530.7"/>
    <n v="63654.61"/>
  </r>
  <r>
    <s v="E.E. Quito"/>
    <x v="5"/>
    <x v="10"/>
    <s v="Otros"/>
    <n v="0"/>
    <n v="0"/>
    <n v="0"/>
    <n v="0"/>
  </r>
  <r>
    <s v="E.E. Quito"/>
    <x v="5"/>
    <x v="10"/>
    <s v="Otros"/>
    <n v="3"/>
    <n v="0.17399999999999999"/>
    <n v="12.06"/>
    <n v="11.18"/>
  </r>
  <r>
    <s v="E.E. Quito"/>
    <x v="5"/>
    <x v="10"/>
    <s v="Comercial"/>
    <n v="45"/>
    <n v="421.55095"/>
    <n v="39234.21"/>
    <n v="19484.060000000001"/>
  </r>
  <r>
    <s v="E.E. Quito"/>
    <x v="5"/>
    <x v="10"/>
    <s v="Comercial"/>
    <n v="47"/>
    <n v="38.302019999999999"/>
    <n v="5677.84"/>
    <n v="4690.47"/>
  </r>
  <r>
    <s v="E.E. Quito"/>
    <x v="5"/>
    <x v="10"/>
    <s v="Comercial"/>
    <n v="325"/>
    <n v="123.00106"/>
    <n v="11974.15"/>
    <n v="7028.48"/>
  </r>
  <r>
    <s v="E.E. Quito"/>
    <x v="5"/>
    <x v="10"/>
    <s v="Otros"/>
    <n v="66"/>
    <n v="419.97172"/>
    <n v="26925.53"/>
    <n v="23829.84"/>
  </r>
  <r>
    <s v="E.E. Quito"/>
    <x v="5"/>
    <x v="10"/>
    <s v="Otros"/>
    <n v="2"/>
    <n v="0.67800000000000005"/>
    <n v="43.93"/>
    <n v="0"/>
  </r>
  <r>
    <s v="E.E. Quito"/>
    <x v="5"/>
    <x v="10"/>
    <s v="Otros"/>
    <n v="10"/>
    <n v="12.372339999999999"/>
    <n v="917.89"/>
    <n v="990.14"/>
  </r>
  <r>
    <s v="E.E. Quito"/>
    <x v="5"/>
    <x v="10"/>
    <s v="Otros"/>
    <n v="165"/>
    <n v="128.81139999999999"/>
    <n v="12256.86"/>
    <n v="14885.05"/>
  </r>
  <r>
    <s v="E.E. Quito"/>
    <x v="5"/>
    <x v="10"/>
    <s v="Otros"/>
    <n v="1"/>
    <n v="0"/>
    <n v="0.7"/>
    <n v="0"/>
  </r>
  <r>
    <s v="E.E. Quito"/>
    <x v="5"/>
    <x v="10"/>
    <s v="Otros"/>
    <n v="90"/>
    <n v="469.60498999999999"/>
    <n v="32237.09"/>
    <n v="25611.43"/>
  </r>
  <r>
    <s v="E.E. Quito"/>
    <x v="5"/>
    <x v="10"/>
    <s v="Otros"/>
    <n v="61"/>
    <n v="102.99778000000001"/>
    <n v="8576.9500000000007"/>
    <n v="7667.29"/>
  </r>
  <r>
    <s v="E.E. Quito"/>
    <x v="5"/>
    <x v="10"/>
    <s v="Otros"/>
    <n v="601"/>
    <n v="324.19970000000001"/>
    <n v="24663.06"/>
    <n v="17246.71"/>
  </r>
  <r>
    <s v="E.E. Quito"/>
    <x v="5"/>
    <x v="10"/>
    <s v="Otros"/>
    <n v="8"/>
    <n v="71.814999999999998"/>
    <n v="6799.28"/>
    <n v="0"/>
  </r>
  <r>
    <s v="E.E. Quito"/>
    <x v="5"/>
    <x v="10"/>
    <s v="Otros"/>
    <n v="53"/>
    <n v="382.14062999999999"/>
    <n v="26595.62"/>
    <n v="22445.38"/>
  </r>
  <r>
    <s v="E.E. Quito"/>
    <x v="5"/>
    <x v="10"/>
    <s v="Otros"/>
    <n v="38"/>
    <n v="57.351559999999999"/>
    <n v="5070.8999999999996"/>
    <n v="5659.12"/>
  </r>
  <r>
    <s v="E.E. Quito"/>
    <x v="5"/>
    <x v="10"/>
    <s v="Otros"/>
    <n v="270"/>
    <n v="124.27728"/>
    <n v="9108.74"/>
    <n v="8297.09"/>
  </r>
  <r>
    <s v="E.E. Quito"/>
    <x v="5"/>
    <x v="10"/>
    <s v="Alumbrado Público"/>
    <n v="1"/>
    <n v="19386.137780000001"/>
    <n v="2087597.28"/>
    <n v="2107564.77"/>
  </r>
  <r>
    <s v="E.E. Quito"/>
    <x v="5"/>
    <x v="10"/>
    <s v="Otros"/>
    <n v="0"/>
    <n v="0"/>
    <n v="0"/>
    <n v="0"/>
  </r>
  <r>
    <s v="E.E. Quito"/>
    <x v="5"/>
    <x v="10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1"/>
    <n v="452.83199999999999"/>
    <n v="41649.96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5"/>
    <n v="16792.154999999999"/>
    <n v="1140326.54"/>
    <n v="1210410.3799999999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"/>
    <n v="181.68"/>
    <n v="11674.11"/>
    <n v="11674.11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Industrial"/>
    <n v="301"/>
    <n v="31245.96154"/>
    <n v="2602539.2599999998"/>
    <n v="2496315.2799999998"/>
  </r>
  <r>
    <s v="E.E. Quito"/>
    <x v="5"/>
    <x v="11"/>
    <s v="Industrial"/>
    <n v="2"/>
    <n v="1.8462000000000001"/>
    <n v="278.27999999999997"/>
    <n v="837.34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132"/>
    <n v="11758.884179999999"/>
    <n v="1173798.3"/>
    <n v="1198803.07"/>
  </r>
  <r>
    <s v="E.E. Quito"/>
    <x v="5"/>
    <x v="11"/>
    <s v="Comercial"/>
    <n v="10"/>
    <n v="13.16268"/>
    <n v="2024.89"/>
    <n v="2174.13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5"/>
    <n v="1.84222"/>
    <n v="338.04"/>
    <n v="441.99"/>
  </r>
  <r>
    <s v="E.E. Quito"/>
    <x v="5"/>
    <x v="11"/>
    <s v="Otros"/>
    <n v="266"/>
    <n v="2005.19749"/>
    <n v="174893.95"/>
    <n v="152728.66"/>
  </r>
  <r>
    <s v="E.E. Quito"/>
    <x v="5"/>
    <x v="11"/>
    <s v="Otros"/>
    <n v="2"/>
    <n v="5.1612999999999998"/>
    <n v="668.8"/>
    <n v="1723.4"/>
  </r>
  <r>
    <s v="E.E. Quito"/>
    <x v="5"/>
    <x v="11"/>
    <s v="Otros"/>
    <n v="1034"/>
    <n v="1400.6694399999999"/>
    <n v="165270.99"/>
    <n v="151932.03"/>
  </r>
  <r>
    <s v="E.E. Quito"/>
    <x v="5"/>
    <x v="11"/>
    <s v="Otros"/>
    <n v="7822"/>
    <n v="2265.7436200000002"/>
    <n v="195071.96"/>
    <n v="178102.03"/>
  </r>
  <r>
    <s v="E.E. Quito"/>
    <x v="5"/>
    <x v="11"/>
    <s v="Otros"/>
    <n v="0"/>
    <n v="0"/>
    <n v="0"/>
    <n v="0"/>
  </r>
  <r>
    <s v="E.E. Quito"/>
    <x v="5"/>
    <x v="11"/>
    <s v="Otros"/>
    <n v="38"/>
    <n v="21.31073"/>
    <n v="1667.73"/>
    <n v="1770.47"/>
  </r>
  <r>
    <s v="E.E. Quito"/>
    <x v="5"/>
    <x v="11"/>
    <s v="Otros"/>
    <n v="5"/>
    <n v="1.5980000000000001"/>
    <n v="143.06"/>
    <n v="268.64"/>
  </r>
  <r>
    <s v="E.E. Quito"/>
    <x v="5"/>
    <x v="11"/>
    <s v="Otros"/>
    <n v="0"/>
    <n v="0"/>
    <n v="0"/>
    <n v="0"/>
  </r>
  <r>
    <s v="E.E. Quito"/>
    <x v="5"/>
    <x v="11"/>
    <s v="Otros"/>
    <n v="281"/>
    <n v="84.031239999999997"/>
    <n v="5999.35"/>
    <n v="5390.79"/>
  </r>
  <r>
    <s v="E.E. Quito"/>
    <x v="5"/>
    <x v="11"/>
    <s v="Otros"/>
    <n v="267"/>
    <n v="126.36514"/>
    <n v="9271.86"/>
    <n v="8588.870000000000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3"/>
    <n v="8.8255499999999998"/>
    <n v="619.91999999999996"/>
    <n v="569.70000000000005"/>
  </r>
  <r>
    <s v="E.E. Quito"/>
    <x v="5"/>
    <x v="11"/>
    <s v="Otros"/>
    <n v="0"/>
    <n v="0"/>
    <n v="0"/>
    <n v="0"/>
  </r>
  <r>
    <s v="E.E. Quito"/>
    <x v="5"/>
    <x v="11"/>
    <s v="Otros"/>
    <n v="10"/>
    <n v="11.932980000000001"/>
    <n v="1053.9000000000001"/>
    <n v="947.83"/>
  </r>
  <r>
    <s v="E.E. Quito"/>
    <x v="5"/>
    <x v="11"/>
    <s v="Otros"/>
    <n v="29"/>
    <n v="45.291640000000001"/>
    <n v="3793.48"/>
    <n v="4036.41"/>
  </r>
  <r>
    <s v="E.E. Quito"/>
    <x v="5"/>
    <x v="11"/>
    <s v="Otros"/>
    <n v="0"/>
    <n v="0"/>
    <n v="0"/>
    <n v="0"/>
  </r>
  <r>
    <s v="E.E. Quito"/>
    <x v="5"/>
    <x v="11"/>
    <s v="Residencial"/>
    <n v="163057"/>
    <n v="29967.8063"/>
    <n v="2831416.46"/>
    <n v="1793794.16"/>
  </r>
  <r>
    <s v="E.E. Quito"/>
    <x v="5"/>
    <x v="11"/>
    <s v="Residencial"/>
    <n v="26"/>
    <n v="4.343"/>
    <n v="594.79"/>
    <n v="859.93"/>
  </r>
  <r>
    <s v="E.E. Quito"/>
    <x v="5"/>
    <x v="11"/>
    <s v="Residencial"/>
    <n v="824411"/>
    <n v="112604.17535999999"/>
    <n v="10970392.699999999"/>
    <n v="9184452.4800000004"/>
  </r>
  <r>
    <s v="E.E. Quito"/>
    <x v="5"/>
    <x v="11"/>
    <s v="Residencial"/>
    <n v="0"/>
    <n v="0"/>
    <n v="0"/>
    <n v="0"/>
  </r>
  <r>
    <s v="E.E. Quito"/>
    <x v="5"/>
    <x v="11"/>
    <s v="Alumbrado Público"/>
    <n v="0"/>
    <n v="0"/>
    <n v="0"/>
    <n v="0"/>
  </r>
  <r>
    <s v="E.E. Quito"/>
    <x v="5"/>
    <x v="11"/>
    <s v="Industrial"/>
    <n v="1550"/>
    <n v="11886.746660000001"/>
    <n v="986585.84"/>
    <n v="1031390.8"/>
  </r>
  <r>
    <s v="E.E. Quito"/>
    <x v="5"/>
    <x v="11"/>
    <s v="Industrial"/>
    <n v="1325"/>
    <n v="1780.43048"/>
    <n v="224113.67"/>
    <n v="206605.92"/>
  </r>
  <r>
    <s v="E.E. Quito"/>
    <x v="5"/>
    <x v="11"/>
    <s v="Industrial"/>
    <n v="10112"/>
    <n v="3056.7168200000001"/>
    <n v="242062.63"/>
    <n v="242604.56"/>
  </r>
  <r>
    <s v="E.E. Quito"/>
    <x v="5"/>
    <x v="11"/>
    <s v="Otros"/>
    <n v="5"/>
    <n v="7.2121199999999996"/>
    <n v="962.03"/>
    <n v="67.37"/>
  </r>
  <r>
    <s v="E.E. Quito"/>
    <x v="5"/>
    <x v="11"/>
    <s v="Otros"/>
    <n v="29"/>
    <n v="51.226570000000002"/>
    <n v="4376.32"/>
    <n v="3473.2"/>
  </r>
  <r>
    <s v="E.E. Quito"/>
    <x v="5"/>
    <x v="11"/>
    <s v="Otros"/>
    <n v="663"/>
    <n v="200.78934000000001"/>
    <n v="14030.15"/>
    <n v="14496.26"/>
  </r>
  <r>
    <s v="E.E. Quito"/>
    <x v="5"/>
    <x v="11"/>
    <s v="Comercial"/>
    <n v="2725"/>
    <n v="20489.64616"/>
    <n v="1999101.25"/>
    <n v="1999110.41"/>
  </r>
  <r>
    <s v="E.E. Quito"/>
    <x v="5"/>
    <x v="11"/>
    <s v="Comercial"/>
    <n v="5481"/>
    <n v="9398.5924099999993"/>
    <n v="1132585.54"/>
    <n v="1043657.69"/>
  </r>
  <r>
    <s v="E.E. Quito"/>
    <x v="5"/>
    <x v="11"/>
    <s v="Comercial"/>
    <n v="125880"/>
    <n v="32140.627479999999"/>
    <n v="3076917.56"/>
    <n v="2952277.95"/>
  </r>
  <r>
    <s v="E.E. Quito"/>
    <x v="5"/>
    <x v="11"/>
    <s v="Otros"/>
    <n v="23"/>
    <n v="169.75136000000001"/>
    <n v="13504.15"/>
    <n v="12012.95"/>
  </r>
  <r>
    <s v="E.E. Quito"/>
    <x v="5"/>
    <x v="11"/>
    <s v="Otros"/>
    <n v="60"/>
    <n v="88.699479999999994"/>
    <n v="9378.6299999999992"/>
    <n v="8948.7199999999993"/>
  </r>
  <r>
    <s v="E.E. Quito"/>
    <x v="5"/>
    <x v="11"/>
    <s v="Otros"/>
    <n v="24"/>
    <n v="137.71720999999999"/>
    <n v="5525.48"/>
    <n v="5549.99"/>
  </r>
  <r>
    <s v="E.E. Quito"/>
    <x v="5"/>
    <x v="11"/>
    <s v="Otros"/>
    <n v="36"/>
    <n v="219.33779999999999"/>
    <n v="14940.5"/>
    <n v="14338.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7"/>
    <n v="298.52298000000002"/>
    <n v="16991.189999999999"/>
    <n v="26562.7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"/>
    <n v="30.370660000000001"/>
    <n v="2204.77"/>
    <n v="0"/>
  </r>
  <r>
    <s v="E.E. Quito"/>
    <x v="5"/>
    <x v="11"/>
    <s v="Industrial"/>
    <n v="0"/>
    <n v="0"/>
    <n v="0"/>
    <n v="0"/>
  </r>
  <r>
    <s v="E.E. Quito"/>
    <x v="5"/>
    <x v="11"/>
    <s v="Industrial"/>
    <n v="8"/>
    <n v="734.07543999999996"/>
    <n v="58776.51"/>
    <n v="58535.11"/>
  </r>
  <r>
    <s v="E.E. Quito"/>
    <x v="5"/>
    <x v="11"/>
    <s v="Industr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"/>
    <n v="41.758600000000001"/>
    <n v="3712.67"/>
    <n v="3712.67"/>
  </r>
  <r>
    <s v="E.E. Quito"/>
    <x v="5"/>
    <x v="11"/>
    <s v="Otros"/>
    <n v="0"/>
    <n v="0"/>
    <n v="0"/>
    <n v="0"/>
  </r>
  <r>
    <s v="E.E. Quito"/>
    <x v="5"/>
    <x v="11"/>
    <s v="Otros"/>
    <n v="101"/>
    <n v="7081.6939700000003"/>
    <n v="518492.75"/>
    <n v="359381.45"/>
  </r>
  <r>
    <s v="E.E. Quito"/>
    <x v="5"/>
    <x v="11"/>
    <s v="Otros"/>
    <n v="4"/>
    <n v="1.081"/>
    <n v="107.95"/>
    <n v="107.95"/>
  </r>
  <r>
    <s v="E.E. Quito"/>
    <x v="5"/>
    <x v="11"/>
    <s v="Comercial"/>
    <n v="5"/>
    <n v="629.45095000000003"/>
    <n v="60763.86"/>
    <n v="59250.45"/>
  </r>
  <r>
    <s v="E.E. Quito"/>
    <x v="5"/>
    <x v="11"/>
    <s v="Comercial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16"/>
    <n v="894.62867000000006"/>
    <n v="59498.46"/>
    <n v="90610.64"/>
  </r>
  <r>
    <s v="E.E. Quito"/>
    <x v="5"/>
    <x v="11"/>
    <s v="Otros"/>
    <n v="0"/>
    <n v="0"/>
    <n v="0"/>
    <n v="0"/>
  </r>
  <r>
    <s v="E.E. Quito"/>
    <x v="5"/>
    <x v="11"/>
    <s v="Otros"/>
    <n v="22"/>
    <n v="2912.2199599999999"/>
    <n v="186388.74"/>
    <n v="204892.46"/>
  </r>
  <r>
    <s v="E.E. Quito"/>
    <x v="5"/>
    <x v="11"/>
    <s v="Otros"/>
    <n v="1"/>
    <n v="0.49062"/>
    <n v="48.38"/>
    <n v="42.46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"/>
    <n v="0"/>
    <n v="10.43"/>
    <n v="10.43"/>
  </r>
  <r>
    <s v="E.E. Quito"/>
    <x v="5"/>
    <x v="11"/>
    <s v="Residencial"/>
    <n v="30"/>
    <n v="2.8849999999999998"/>
    <n v="275.45"/>
    <n v="167.13"/>
  </r>
  <r>
    <s v="E.E. Quito"/>
    <x v="5"/>
    <x v="11"/>
    <s v="Otros"/>
    <n v="1"/>
    <n v="6.0887099999999998"/>
    <n v="505.82"/>
    <n v="498.83"/>
  </r>
  <r>
    <s v="E.E. Quito"/>
    <x v="5"/>
    <x v="11"/>
    <s v="Otros"/>
    <n v="5"/>
    <n v="33.487189999999998"/>
    <n v="2935.63"/>
    <n v="3431.5"/>
  </r>
  <r>
    <s v="E.E. Quito"/>
    <x v="5"/>
    <x v="11"/>
    <s v="Otros"/>
    <n v="0"/>
    <n v="0"/>
    <n v="0"/>
    <n v="0"/>
  </r>
  <r>
    <s v="E.E. Quito"/>
    <x v="5"/>
    <x v="11"/>
    <s v="Otros"/>
    <n v="5"/>
    <n v="0.38400000000000001"/>
    <n v="34.33"/>
    <n v="32.92"/>
  </r>
  <r>
    <s v="E.E. Quito"/>
    <x v="5"/>
    <x v="11"/>
    <s v="Otros"/>
    <n v="0"/>
    <n v="0"/>
    <n v="0"/>
    <n v="0"/>
  </r>
  <r>
    <s v="E.E. Quito"/>
    <x v="5"/>
    <x v="11"/>
    <s v="Otros"/>
    <n v="22"/>
    <n v="5.9595000000000002"/>
    <n v="488.23"/>
    <n v="481.79"/>
  </r>
  <r>
    <s v="E.E. Quito"/>
    <x v="5"/>
    <x v="11"/>
    <s v="Residencial"/>
    <n v="0"/>
    <n v="0"/>
    <n v="0"/>
    <n v="0"/>
  </r>
  <r>
    <s v="E.E. Quito"/>
    <x v="5"/>
    <x v="11"/>
    <s v="Otros"/>
    <n v="7"/>
    <n v="1.0720000000000001"/>
    <n v="91.51"/>
    <n v="33.840000000000003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5"/>
    <x v="11"/>
    <s v="Otros"/>
    <n v="26"/>
    <n v="106.04749"/>
    <n v="9361.4500000000007"/>
    <n v="0"/>
  </r>
  <r>
    <s v="E.E. Quito"/>
    <x v="5"/>
    <x v="11"/>
    <s v="Otros"/>
    <n v="0"/>
    <n v="0"/>
    <n v="0"/>
    <n v="0"/>
  </r>
  <r>
    <s v="E.E. Quito"/>
    <x v="5"/>
    <x v="11"/>
    <s v="Residencial"/>
    <n v="0"/>
    <n v="0"/>
    <n v="0"/>
    <n v="0"/>
  </r>
  <r>
    <s v="E.E. Quito"/>
    <x v="5"/>
    <x v="11"/>
    <s v="Alumbrado Público"/>
    <n v="0"/>
    <n v="0"/>
    <n v="0"/>
    <n v="0"/>
  </r>
  <r>
    <s v="E.E. Quito"/>
    <x v="5"/>
    <x v="11"/>
    <s v="Industrial"/>
    <n v="8"/>
    <n v="67.572860000000006"/>
    <n v="5302.72"/>
    <n v="5144.59"/>
  </r>
  <r>
    <s v="E.E. Quito"/>
    <x v="5"/>
    <x v="11"/>
    <s v="Industrial"/>
    <n v="0"/>
    <n v="0"/>
    <n v="0"/>
    <n v="0"/>
  </r>
  <r>
    <s v="E.E. Quito"/>
    <x v="5"/>
    <x v="11"/>
    <s v="Industrial"/>
    <n v="4"/>
    <n v="5.4960000000000004"/>
    <n v="487.45"/>
    <n v="585.45000000000005"/>
  </r>
  <r>
    <s v="E.E. Quito"/>
    <x v="5"/>
    <x v="11"/>
    <s v="Otros"/>
    <n v="10"/>
    <n v="20.116299999999999"/>
    <n v="2113.54"/>
    <n v="1811.72"/>
  </r>
  <r>
    <s v="E.E. Quito"/>
    <x v="5"/>
    <x v="11"/>
    <s v="Otros"/>
    <n v="485"/>
    <n v="4679.1244500000003"/>
    <n v="392310.76"/>
    <n v="385866.13"/>
  </r>
  <r>
    <s v="E.E. Quito"/>
    <x v="5"/>
    <x v="11"/>
    <s v="Otros"/>
    <n v="378"/>
    <n v="474.84766999999999"/>
    <n v="57218.15"/>
    <n v="52895.839999999997"/>
  </r>
  <r>
    <s v="E.E. Quito"/>
    <x v="5"/>
    <x v="11"/>
    <s v="Otros"/>
    <n v="3177"/>
    <n v="1248.5918300000001"/>
    <n v="109083.64"/>
    <n v="66333.509999999995"/>
  </r>
  <r>
    <s v="E.E. Quito"/>
    <x v="5"/>
    <x v="11"/>
    <s v="Otros"/>
    <n v="0"/>
    <n v="0"/>
    <n v="0"/>
    <n v="0"/>
  </r>
  <r>
    <s v="E.E. Quito"/>
    <x v="5"/>
    <x v="11"/>
    <s v="Otros"/>
    <n v="3"/>
    <n v="0.24199999999999999"/>
    <n v="15.25"/>
    <n v="15.77"/>
  </r>
  <r>
    <s v="E.E. Quito"/>
    <x v="5"/>
    <x v="11"/>
    <s v="Comercial"/>
    <n v="44"/>
    <n v="416.87588"/>
    <n v="38839.67"/>
    <n v="22591.49"/>
  </r>
  <r>
    <s v="E.E. Quito"/>
    <x v="5"/>
    <x v="11"/>
    <s v="Comercial"/>
    <n v="47"/>
    <n v="34.977060000000002"/>
    <n v="5383.85"/>
    <n v="2538.94"/>
  </r>
  <r>
    <s v="E.E. Quito"/>
    <x v="5"/>
    <x v="11"/>
    <s v="Comercial"/>
    <n v="329"/>
    <n v="102.12727"/>
    <n v="9848.2999999999993"/>
    <n v="6723.47"/>
  </r>
  <r>
    <s v="E.E. Quito"/>
    <x v="5"/>
    <x v="11"/>
    <s v="Otros"/>
    <n v="63"/>
    <n v="396.71454"/>
    <n v="25296.02"/>
    <n v="33978.71"/>
  </r>
  <r>
    <s v="E.E. Quito"/>
    <x v="5"/>
    <x v="11"/>
    <s v="Otros"/>
    <n v="2"/>
    <n v="0.76400000000000001"/>
    <n v="49.39"/>
    <n v="0"/>
  </r>
  <r>
    <s v="E.E. Quito"/>
    <x v="5"/>
    <x v="11"/>
    <s v="Otros"/>
    <n v="10"/>
    <n v="13.50441"/>
    <n v="991.9"/>
    <n v="937.89"/>
  </r>
  <r>
    <s v="E.E. Quito"/>
    <x v="5"/>
    <x v="11"/>
    <s v="Otros"/>
    <n v="164"/>
    <n v="92.567099999999996"/>
    <n v="11800.61"/>
    <n v="13337.88"/>
  </r>
  <r>
    <s v="E.E. Quito"/>
    <x v="5"/>
    <x v="11"/>
    <s v="Otros"/>
    <n v="1"/>
    <n v="-4.2999999999999997E-2"/>
    <n v="-1.02"/>
    <n v="0.94"/>
  </r>
  <r>
    <s v="E.E. Quito"/>
    <x v="5"/>
    <x v="11"/>
    <s v="Otros"/>
    <n v="90"/>
    <n v="446.53079000000002"/>
    <n v="30873.11"/>
    <n v="29641.17"/>
  </r>
  <r>
    <s v="E.E. Quito"/>
    <x v="5"/>
    <x v="11"/>
    <s v="Otros"/>
    <n v="61"/>
    <n v="107.29776"/>
    <n v="8916.73"/>
    <n v="8604"/>
  </r>
  <r>
    <s v="E.E. Quito"/>
    <x v="5"/>
    <x v="11"/>
    <s v="Otros"/>
    <n v="600"/>
    <n v="310.50170000000003"/>
    <n v="23253.79"/>
    <n v="25026.17"/>
  </r>
  <r>
    <s v="E.E. Quito"/>
    <x v="5"/>
    <x v="11"/>
    <s v="Otros"/>
    <n v="6"/>
    <n v="21.248999999999999"/>
    <n v="2036.14"/>
    <n v="0"/>
  </r>
  <r>
    <s v="E.E. Quito"/>
    <x v="5"/>
    <x v="11"/>
    <s v="Otros"/>
    <n v="53"/>
    <n v="359.65534000000002"/>
    <n v="25146.52"/>
    <n v="27751.8"/>
  </r>
  <r>
    <s v="E.E. Quito"/>
    <x v="5"/>
    <x v="11"/>
    <s v="Otros"/>
    <n v="38"/>
    <n v="58.20478"/>
    <n v="5052.93"/>
    <n v="5852.27"/>
  </r>
  <r>
    <s v="E.E. Quito"/>
    <x v="5"/>
    <x v="11"/>
    <s v="Otros"/>
    <n v="268"/>
    <n v="138.52696"/>
    <n v="9889.34"/>
    <n v="11229.91"/>
  </r>
  <r>
    <s v="E.E. Quito"/>
    <x v="5"/>
    <x v="11"/>
    <s v="Alumbrado Público"/>
    <n v="1"/>
    <n v="21385.509750000001"/>
    <n v="2127638.1"/>
    <n v="2079646.38"/>
  </r>
  <r>
    <s v="E.E. Quito"/>
    <x v="5"/>
    <x v="11"/>
    <s v="Otros"/>
    <n v="0"/>
    <n v="0"/>
    <n v="0"/>
    <n v="0"/>
  </r>
  <r>
    <s v="E.E. Quito"/>
    <x v="5"/>
    <x v="11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1"/>
    <n v="388.99200000000002"/>
    <n v="36387.019999999997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5"/>
    <n v="15981.847"/>
    <n v="1115843.46"/>
    <n v="1116026.32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"/>
    <n v="183.25399999999999"/>
    <n v="11827.05"/>
    <n v="11827.0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Industrial"/>
    <n v="304"/>
    <n v="35438.599430000002"/>
    <n v="2961727.55"/>
    <n v="3156504.65"/>
  </r>
  <r>
    <s v="E.E. Quito"/>
    <x v="6"/>
    <x v="0"/>
    <s v="Industrial"/>
    <n v="2"/>
    <n v="2.2378800000000001"/>
    <n v="307.45999999999998"/>
    <n v="13.8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133"/>
    <n v="11490.14264"/>
    <n v="1150382.56"/>
    <n v="1123163.26"/>
  </r>
  <r>
    <s v="E.E. Quito"/>
    <x v="6"/>
    <x v="0"/>
    <s v="Comercial"/>
    <n v="10"/>
    <n v="14.250920000000001"/>
    <n v="2059.35"/>
    <n v="2084.949999999999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6"/>
    <n v="1.75356"/>
    <n v="368.02"/>
    <n v="240.13"/>
  </r>
  <r>
    <s v="E.E. Quito"/>
    <x v="6"/>
    <x v="0"/>
    <s v="Otros"/>
    <n v="262"/>
    <n v="1939.0296599999999"/>
    <n v="169943.92"/>
    <n v="166596.14000000001"/>
  </r>
  <r>
    <s v="E.E. Quito"/>
    <x v="6"/>
    <x v="0"/>
    <s v="Otros"/>
    <n v="2"/>
    <n v="8.92624"/>
    <n v="1054.5999999999999"/>
    <n v="982.49"/>
  </r>
  <r>
    <s v="E.E. Quito"/>
    <x v="6"/>
    <x v="0"/>
    <s v="Otros"/>
    <n v="1023"/>
    <n v="1626.2856999999999"/>
    <n v="182550.09"/>
    <n v="153244.75"/>
  </r>
  <r>
    <s v="E.E. Quito"/>
    <x v="6"/>
    <x v="0"/>
    <s v="Otros"/>
    <n v="7776"/>
    <n v="2072.8446600000002"/>
    <n v="179568.63"/>
    <n v="174981.64"/>
  </r>
  <r>
    <s v="E.E. Quito"/>
    <x v="6"/>
    <x v="0"/>
    <s v="Otros"/>
    <n v="0"/>
    <n v="0"/>
    <n v="0"/>
    <n v="0"/>
  </r>
  <r>
    <s v="E.E. Quito"/>
    <x v="6"/>
    <x v="0"/>
    <s v="Otros"/>
    <n v="36"/>
    <n v="15.035959999999999"/>
    <n v="1190.21"/>
    <n v="415"/>
  </r>
  <r>
    <s v="E.E. Quito"/>
    <x v="6"/>
    <x v="0"/>
    <s v="Otros"/>
    <n v="4"/>
    <n v="2.58"/>
    <n v="233.88"/>
    <n v="0"/>
  </r>
  <r>
    <s v="E.E. Quito"/>
    <x v="6"/>
    <x v="0"/>
    <s v="Otros"/>
    <n v="0"/>
    <n v="0"/>
    <n v="0"/>
    <n v="0"/>
  </r>
  <r>
    <s v="E.E. Quito"/>
    <x v="6"/>
    <x v="0"/>
    <s v="Otros"/>
    <n v="279"/>
    <n v="84.632900000000006"/>
    <n v="6169.14"/>
    <n v="5407.97"/>
  </r>
  <r>
    <s v="E.E. Quito"/>
    <x v="6"/>
    <x v="0"/>
    <s v="Otros"/>
    <n v="265"/>
    <n v="126.64036"/>
    <n v="9518.15"/>
    <n v="9180.41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3"/>
    <n v="7.96427"/>
    <n v="569.70000000000005"/>
    <n v="655.94"/>
  </r>
  <r>
    <s v="E.E. Quito"/>
    <x v="6"/>
    <x v="0"/>
    <s v="Otros"/>
    <n v="0"/>
    <n v="0"/>
    <n v="0"/>
    <n v="0"/>
  </r>
  <r>
    <s v="E.E. Quito"/>
    <x v="6"/>
    <x v="0"/>
    <s v="Otros"/>
    <n v="10"/>
    <n v="12.136419999999999"/>
    <n v="1054.5899999999999"/>
    <n v="582.23"/>
  </r>
  <r>
    <s v="E.E. Quito"/>
    <x v="6"/>
    <x v="0"/>
    <s v="Otros"/>
    <n v="29"/>
    <n v="45.752079999999999"/>
    <n v="3829.24"/>
    <n v="3723.05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"/>
    <n v="48.131920000000001"/>
    <n v="5072.83"/>
    <n v="5072.83"/>
  </r>
  <r>
    <s v="E.E. Quito"/>
    <x v="6"/>
    <x v="0"/>
    <s v="Otros"/>
    <n v="0"/>
    <n v="0"/>
    <n v="0"/>
    <n v="0"/>
  </r>
  <r>
    <s v="E.E. Quito"/>
    <x v="6"/>
    <x v="0"/>
    <s v="Otros"/>
    <n v="101"/>
    <n v="6997.2033300000003"/>
    <n v="514257.59"/>
    <n v="374118.37"/>
  </r>
  <r>
    <s v="E.E. Quito"/>
    <x v="6"/>
    <x v="0"/>
    <s v="Otros"/>
    <n v="1"/>
    <n v="1.083"/>
    <n v="108.08"/>
    <n v="108.08"/>
  </r>
  <r>
    <s v="E.E. Quito"/>
    <x v="6"/>
    <x v="0"/>
    <s v="Comercial"/>
    <n v="5"/>
    <n v="597.62825999999995"/>
    <n v="58105.88"/>
    <n v="57608.42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6"/>
    <n v="1019.1970700000001"/>
    <n v="67447.399999999994"/>
    <n v="30796.94"/>
  </r>
  <r>
    <s v="E.E. Quito"/>
    <x v="6"/>
    <x v="0"/>
    <s v="Otros"/>
    <n v="0"/>
    <n v="0"/>
    <n v="0"/>
    <n v="0"/>
  </r>
  <r>
    <s v="E.E. Quito"/>
    <x v="6"/>
    <x v="0"/>
    <s v="Otros"/>
    <n v="22"/>
    <n v="2820.6171300000001"/>
    <n v="181198.62"/>
    <n v="239824.48"/>
  </r>
  <r>
    <s v="E.E. Quito"/>
    <x v="6"/>
    <x v="0"/>
    <s v="Otros"/>
    <n v="1"/>
    <n v="0.43962000000000001"/>
    <n v="42.46"/>
    <n v="33.340000000000003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"/>
    <n v="5.0000000000000001E-3"/>
    <n v="19.850000000000001"/>
    <n v="1.41"/>
  </r>
  <r>
    <s v="E.E. Quito"/>
    <x v="6"/>
    <x v="0"/>
    <s v="Residencial"/>
    <n v="31"/>
    <n v="3.0139999999999998"/>
    <n v="292.70999999999998"/>
    <n v="195.05"/>
  </r>
  <r>
    <s v="E.E. Quito"/>
    <x v="6"/>
    <x v="0"/>
    <s v="Otros"/>
    <n v="1"/>
    <n v="5.9876899999999997"/>
    <n v="498.83"/>
    <n v="447.43"/>
  </r>
  <r>
    <s v="E.E. Quito"/>
    <x v="6"/>
    <x v="0"/>
    <s v="Otros"/>
    <n v="5"/>
    <n v="36.171219999999998"/>
    <n v="3187.32"/>
    <n v="2435.92"/>
  </r>
  <r>
    <s v="E.E. Quito"/>
    <x v="6"/>
    <x v="0"/>
    <s v="Otros"/>
    <n v="2"/>
    <n v="0"/>
    <n v="16.510000000000002"/>
    <n v="0"/>
  </r>
  <r>
    <s v="E.E. Quito"/>
    <x v="6"/>
    <x v="0"/>
    <s v="Otros"/>
    <n v="5"/>
    <n v="0.375"/>
    <n v="33.68"/>
    <n v="32.340000000000003"/>
  </r>
  <r>
    <s v="E.E. Quito"/>
    <x v="6"/>
    <x v="0"/>
    <s v="Otros"/>
    <n v="0"/>
    <n v="0"/>
    <n v="0"/>
    <n v="0"/>
  </r>
  <r>
    <s v="E.E. Quito"/>
    <x v="6"/>
    <x v="0"/>
    <s v="Otros"/>
    <n v="21"/>
    <n v="6.4790200000000002"/>
    <n v="526.66999999999996"/>
    <n v="771.43"/>
  </r>
  <r>
    <s v="E.E. Quito"/>
    <x v="6"/>
    <x v="0"/>
    <s v="Residencial"/>
    <n v="0"/>
    <n v="0"/>
    <n v="0"/>
    <n v="0"/>
  </r>
  <r>
    <s v="E.E. Quito"/>
    <x v="6"/>
    <x v="0"/>
    <s v="Otros"/>
    <n v="6"/>
    <n v="1.2"/>
    <n v="107.66"/>
    <n v="25.26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26"/>
    <n v="104.5872"/>
    <n v="9263.99"/>
    <n v="0"/>
  </r>
  <r>
    <s v="E.E. Quito"/>
    <x v="6"/>
    <x v="0"/>
    <s v="Otros"/>
    <n v="0"/>
    <n v="0"/>
    <n v="0"/>
    <n v="0"/>
  </r>
  <r>
    <s v="E.E. Quito"/>
    <x v="6"/>
    <x v="0"/>
    <s v="Residencial"/>
    <n v="0"/>
    <n v="0"/>
    <n v="0"/>
    <n v="0"/>
  </r>
  <r>
    <s v="E.E. Quito"/>
    <x v="6"/>
    <x v="0"/>
    <s v="Alumbrado Público"/>
    <n v="0"/>
    <n v="0"/>
    <n v="0"/>
    <n v="0"/>
  </r>
  <r>
    <s v="E.E. Quito"/>
    <x v="6"/>
    <x v="0"/>
    <s v="Industrial"/>
    <n v="8"/>
    <n v="68.537149999999997"/>
    <n v="5342.01"/>
    <n v="4774.83"/>
  </r>
  <r>
    <s v="E.E. Quito"/>
    <x v="6"/>
    <x v="0"/>
    <s v="Industrial"/>
    <n v="0"/>
    <n v="0"/>
    <n v="0"/>
    <n v="0"/>
  </r>
  <r>
    <s v="E.E. Quito"/>
    <x v="6"/>
    <x v="0"/>
    <s v="Industrial"/>
    <n v="5"/>
    <n v="5.9"/>
    <n v="509.01"/>
    <n v="273.73"/>
  </r>
  <r>
    <s v="E.E. Quito"/>
    <x v="6"/>
    <x v="0"/>
    <s v="Otros"/>
    <n v="10"/>
    <n v="22.33286"/>
    <n v="2311.04"/>
    <n v="2200.7199999999998"/>
  </r>
  <r>
    <s v="E.E. Quito"/>
    <x v="6"/>
    <x v="0"/>
    <s v="Otros"/>
    <n v="491"/>
    <n v="5021.9407199999996"/>
    <n v="422921.59"/>
    <n v="318838.44"/>
  </r>
  <r>
    <s v="E.E. Quito"/>
    <x v="6"/>
    <x v="0"/>
    <s v="Otros"/>
    <n v="371"/>
    <n v="475.20693999999997"/>
    <n v="57518.69"/>
    <n v="38588.629999999997"/>
  </r>
  <r>
    <s v="E.E. Quito"/>
    <x v="6"/>
    <x v="0"/>
    <s v="Otros"/>
    <n v="3093"/>
    <n v="1162.7836199999999"/>
    <n v="100011.27"/>
    <n v="48746.879999999997"/>
  </r>
  <r>
    <s v="E.E. Quito"/>
    <x v="6"/>
    <x v="0"/>
    <s v="Otros"/>
    <n v="0"/>
    <n v="0"/>
    <n v="0"/>
    <n v="0"/>
  </r>
  <r>
    <s v="E.E. Quito"/>
    <x v="6"/>
    <x v="0"/>
    <s v="Otros"/>
    <n v="3"/>
    <n v="0.193"/>
    <n v="12.92"/>
    <n v="12.4"/>
  </r>
  <r>
    <s v="E.E. Quito"/>
    <x v="6"/>
    <x v="0"/>
    <s v="Comercial"/>
    <n v="44"/>
    <n v="409.10295000000002"/>
    <n v="38233.5"/>
    <n v="32997.480000000003"/>
  </r>
  <r>
    <s v="E.E. Quito"/>
    <x v="6"/>
    <x v="0"/>
    <s v="Comercial"/>
    <n v="46"/>
    <n v="34.261279999999999"/>
    <n v="5230.84"/>
    <n v="3460.36"/>
  </r>
  <r>
    <s v="E.E. Quito"/>
    <x v="6"/>
    <x v="0"/>
    <s v="Comercial"/>
    <n v="330"/>
    <n v="105.3609"/>
    <n v="10200.25"/>
    <n v="4082.11"/>
  </r>
  <r>
    <s v="E.E. Quito"/>
    <x v="6"/>
    <x v="0"/>
    <s v="Otros"/>
    <n v="63"/>
    <n v="419.96454"/>
    <n v="26631.35"/>
    <n v="17715.14"/>
  </r>
  <r>
    <s v="E.E. Quito"/>
    <x v="6"/>
    <x v="0"/>
    <s v="Otros"/>
    <n v="2"/>
    <n v="0.622"/>
    <n v="40.299999999999997"/>
    <n v="0"/>
  </r>
  <r>
    <s v="E.E. Quito"/>
    <x v="6"/>
    <x v="0"/>
    <s v="Otros"/>
    <n v="10"/>
    <n v="11.758900000000001"/>
    <n v="892.07"/>
    <n v="721.45"/>
  </r>
  <r>
    <s v="E.E. Quito"/>
    <x v="6"/>
    <x v="0"/>
    <s v="Otros"/>
    <n v="162"/>
    <n v="78.935839999999999"/>
    <n v="10796.33"/>
    <n v="12023.17"/>
  </r>
  <r>
    <s v="E.E. Quito"/>
    <x v="6"/>
    <x v="0"/>
    <s v="Otros"/>
    <n v="1"/>
    <n v="6.0000000000000001E-3"/>
    <n v="0.94"/>
    <n v="0.94"/>
  </r>
  <r>
    <s v="E.E. Quito"/>
    <x v="6"/>
    <x v="0"/>
    <s v="Otros"/>
    <n v="90"/>
    <n v="473.73293000000001"/>
    <n v="32780.269999999997"/>
    <n v="35845.699999999997"/>
  </r>
  <r>
    <s v="E.E. Quito"/>
    <x v="6"/>
    <x v="0"/>
    <s v="Otros"/>
    <n v="62"/>
    <n v="96.464280000000002"/>
    <n v="8338.0499999999993"/>
    <n v="5454.81"/>
  </r>
  <r>
    <s v="E.E. Quito"/>
    <x v="6"/>
    <x v="0"/>
    <s v="Otros"/>
    <n v="591"/>
    <n v="291.55919999999998"/>
    <n v="20529.259999999998"/>
    <n v="17315.990000000002"/>
  </r>
  <r>
    <s v="E.E. Quito"/>
    <x v="6"/>
    <x v="0"/>
    <s v="Otros"/>
    <n v="6"/>
    <n v="9.3089999999999993"/>
    <n v="1007.98"/>
    <n v="0"/>
  </r>
  <r>
    <s v="E.E. Quito"/>
    <x v="6"/>
    <x v="0"/>
    <s v="Otros"/>
    <n v="53"/>
    <n v="366.78208000000001"/>
    <n v="25715.72"/>
    <n v="34474.65"/>
  </r>
  <r>
    <s v="E.E. Quito"/>
    <x v="6"/>
    <x v="0"/>
    <s v="Otros"/>
    <n v="37"/>
    <n v="59.614159999999998"/>
    <n v="5108.95"/>
    <n v="3655.6"/>
  </r>
  <r>
    <s v="E.E. Quito"/>
    <x v="6"/>
    <x v="0"/>
    <s v="Otros"/>
    <n v="263"/>
    <n v="134.96742"/>
    <n v="9836.4"/>
    <n v="12149.42"/>
  </r>
  <r>
    <s v="E.E. Quito"/>
    <x v="6"/>
    <x v="0"/>
    <s v="Alumbrado Público"/>
    <n v="1"/>
    <n v="21349.228139999999"/>
    <n v="2101628.54"/>
    <n v="1991771.4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Residencial"/>
    <n v="162231"/>
    <n v="29545.458190000001"/>
    <n v="2811945.82"/>
    <n v="1795467.16"/>
  </r>
  <r>
    <s v="E.E. Quito"/>
    <x v="6"/>
    <x v="0"/>
    <s v="Residencial"/>
    <n v="26"/>
    <n v="5.0880000000000001"/>
    <n v="691.89"/>
    <n v="329.84"/>
  </r>
  <r>
    <s v="E.E. Quito"/>
    <x v="6"/>
    <x v="0"/>
    <s v="Residencial"/>
    <n v="819853"/>
    <n v="110611.18174"/>
    <n v="10840169.09"/>
    <n v="8928700.9100000001"/>
  </r>
  <r>
    <s v="E.E. Quito"/>
    <x v="6"/>
    <x v="0"/>
    <s v="Residencial"/>
    <n v="0"/>
    <n v="0"/>
    <n v="0"/>
    <n v="0"/>
  </r>
  <r>
    <s v="E.E. Quito"/>
    <x v="6"/>
    <x v="0"/>
    <s v="Alumbrado Público"/>
    <n v="0"/>
    <n v="0"/>
    <n v="0"/>
    <n v="0"/>
  </r>
  <r>
    <s v="E.E. Quito"/>
    <x v="6"/>
    <x v="0"/>
    <s v="Industrial"/>
    <n v="1550"/>
    <n v="13293.12456"/>
    <n v="1082898.28"/>
    <n v="1040214.12"/>
  </r>
  <r>
    <s v="E.E. Quito"/>
    <x v="6"/>
    <x v="0"/>
    <s v="Industrial"/>
    <n v="1282"/>
    <n v="1613.46443"/>
    <n v="190342.61"/>
    <n v="187557.82"/>
  </r>
  <r>
    <s v="E.E. Quito"/>
    <x v="6"/>
    <x v="0"/>
    <s v="Industrial"/>
    <n v="10030"/>
    <n v="2994.7034600000002"/>
    <n v="238355.46"/>
    <n v="223583.18"/>
  </r>
  <r>
    <s v="E.E. Quito"/>
    <x v="6"/>
    <x v="0"/>
    <s v="Otros"/>
    <n v="4"/>
    <n v="3.8287"/>
    <n v="608.61"/>
    <n v="380.17"/>
  </r>
  <r>
    <s v="E.E. Quito"/>
    <x v="6"/>
    <x v="0"/>
    <s v="Otros"/>
    <n v="29"/>
    <n v="53.59995"/>
    <n v="4534.1499999999996"/>
    <n v="4904.21"/>
  </r>
  <r>
    <s v="E.E. Quito"/>
    <x v="6"/>
    <x v="0"/>
    <s v="Otros"/>
    <n v="658"/>
    <n v="186.95305999999999"/>
    <n v="13104.58"/>
    <n v="13276.9"/>
  </r>
  <r>
    <s v="E.E. Quito"/>
    <x v="6"/>
    <x v="0"/>
    <s v="Comercial"/>
    <n v="2714"/>
    <n v="20430.243999999999"/>
    <n v="1994439.1"/>
    <n v="1881639.24"/>
  </r>
  <r>
    <s v="E.E. Quito"/>
    <x v="6"/>
    <x v="0"/>
    <s v="Comercial"/>
    <n v="5426"/>
    <n v="9004.1821799999998"/>
    <n v="1093230.0800000001"/>
    <n v="1072193.77"/>
  </r>
  <r>
    <s v="E.E. Quito"/>
    <x v="6"/>
    <x v="0"/>
    <s v="Comercial"/>
    <n v="124839"/>
    <n v="30954.438719999998"/>
    <n v="2976776.2"/>
    <n v="2850953.9"/>
  </r>
  <r>
    <s v="E.E. Quito"/>
    <x v="6"/>
    <x v="0"/>
    <s v="Otros"/>
    <n v="23"/>
    <n v="158.38103000000001"/>
    <n v="12723.9"/>
    <n v="14044.44"/>
  </r>
  <r>
    <s v="E.E. Quito"/>
    <x v="6"/>
    <x v="0"/>
    <s v="Otros"/>
    <n v="59"/>
    <n v="89.391159999999999"/>
    <n v="9233.51"/>
    <n v="8054.29"/>
  </r>
  <r>
    <s v="E.E. Quito"/>
    <x v="6"/>
    <x v="0"/>
    <s v="Otros"/>
    <n v="24"/>
    <n v="142.08732000000001"/>
    <n v="5700.99"/>
    <n v="4662.7700000000004"/>
  </r>
  <r>
    <s v="E.E. Quito"/>
    <x v="6"/>
    <x v="0"/>
    <s v="Otros"/>
    <n v="36"/>
    <n v="219.24350999999999"/>
    <n v="14938.26"/>
    <n v="14855.68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Industr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8"/>
    <n v="272.20895000000002"/>
    <n v="15101.87"/>
    <n v="4125.55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Comercial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0"/>
    <n v="0"/>
    <n v="0"/>
    <n v="0"/>
  </r>
  <r>
    <s v="E.E. Quito"/>
    <x v="6"/>
    <x v="0"/>
    <s v="Otros"/>
    <n v="1"/>
    <n v="28.188859999999998"/>
    <n v="2058.69"/>
    <n v="0"/>
  </r>
  <r>
    <s v="E.E. Quito"/>
    <x v="6"/>
    <x v="0"/>
    <s v="Industrial"/>
    <n v="0"/>
    <n v="0"/>
    <n v="0"/>
    <n v="0"/>
  </r>
  <r>
    <s v="E.E. Quito"/>
    <x v="6"/>
    <x v="0"/>
    <s v="Industrial"/>
    <n v="8"/>
    <n v="790.64416000000006"/>
    <n v="63051.41"/>
    <n v="65315.12"/>
  </r>
  <r>
    <s v="E.E. Quito"/>
    <x v="6"/>
    <x v="1"/>
    <s v="Industrial"/>
    <n v="305"/>
    <n v="43592.863250000002"/>
    <n v="3565628.38"/>
    <n v="3520963.07"/>
  </r>
  <r>
    <s v="E.E. Quito"/>
    <x v="6"/>
    <x v="1"/>
    <s v="Industrial"/>
    <n v="2"/>
    <n v="1.9043399999999999"/>
    <n v="273.45"/>
    <n v="390.41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132"/>
    <n v="12098.578380000001"/>
    <n v="1200127.33"/>
    <n v="1164487.6200000001"/>
  </r>
  <r>
    <s v="E.E. Quito"/>
    <x v="6"/>
    <x v="1"/>
    <s v="Comercial"/>
    <n v="10"/>
    <n v="15.516859999999999"/>
    <n v="2195.4899999999998"/>
    <n v="1765.37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6"/>
    <n v="1.68265"/>
    <n v="341.8"/>
    <n v="463.66"/>
  </r>
  <r>
    <s v="E.E. Quito"/>
    <x v="6"/>
    <x v="1"/>
    <s v="Otros"/>
    <n v="259"/>
    <n v="1923.40281"/>
    <n v="168257.58"/>
    <n v="171340.31"/>
  </r>
  <r>
    <s v="E.E. Quito"/>
    <x v="6"/>
    <x v="1"/>
    <s v="Otros"/>
    <n v="2"/>
    <n v="8.1813000000000002"/>
    <n v="982.49"/>
    <n v="921.15"/>
  </r>
  <r>
    <s v="E.E. Quito"/>
    <x v="6"/>
    <x v="1"/>
    <s v="Otros"/>
    <n v="1022"/>
    <n v="1345.4322"/>
    <n v="161428.76999999999"/>
    <n v="148382.47"/>
  </r>
  <r>
    <s v="E.E. Quito"/>
    <x v="6"/>
    <x v="1"/>
    <s v="Industrial"/>
    <n v="1543"/>
    <n v="13768.323179999999"/>
    <n v="1108507.1000000001"/>
    <n v="1097839.26"/>
  </r>
  <r>
    <s v="E.E. Quito"/>
    <x v="6"/>
    <x v="1"/>
    <s v="Industrial"/>
    <n v="1308"/>
    <n v="1732.0961299999999"/>
    <n v="217106.16"/>
    <n v="199125.98"/>
  </r>
  <r>
    <s v="E.E. Quito"/>
    <x v="6"/>
    <x v="1"/>
    <s v="Industrial"/>
    <n v="10148"/>
    <n v="3114.2233200000001"/>
    <n v="248914.74"/>
    <n v="237846.66"/>
  </r>
  <r>
    <s v="E.E. Quito"/>
    <x v="6"/>
    <x v="1"/>
    <s v="Otros"/>
    <n v="4"/>
    <n v="9.7769600000000008"/>
    <n v="1912.22"/>
    <n v="503.65"/>
  </r>
  <r>
    <s v="E.E. Quito"/>
    <x v="6"/>
    <x v="1"/>
    <s v="Otros"/>
    <n v="29"/>
    <n v="54.012329999999999"/>
    <n v="4563.12"/>
    <n v="4512.57"/>
  </r>
  <r>
    <s v="E.E. Quito"/>
    <x v="6"/>
    <x v="1"/>
    <s v="Otros"/>
    <n v="660"/>
    <n v="195.96691999999999"/>
    <n v="13943.56"/>
    <n v="13154.6"/>
  </r>
  <r>
    <s v="E.E. Quito"/>
    <x v="6"/>
    <x v="1"/>
    <s v="Comercial"/>
    <n v="2708"/>
    <n v="20676.36505"/>
    <n v="2012720.43"/>
    <n v="1896761.57"/>
  </r>
  <r>
    <s v="E.E. Quito"/>
    <x v="6"/>
    <x v="1"/>
    <s v="Comercial"/>
    <n v="5400"/>
    <n v="9100.6551199999994"/>
    <n v="1107226.97"/>
    <n v="1013926.75"/>
  </r>
  <r>
    <s v="E.E. Quito"/>
    <x v="6"/>
    <x v="1"/>
    <s v="Comercial"/>
    <n v="125007"/>
    <n v="31669.049640000001"/>
    <n v="3050750.83"/>
    <n v="2877963.66"/>
  </r>
  <r>
    <s v="E.E. Quito"/>
    <x v="6"/>
    <x v="1"/>
    <s v="Otros"/>
    <n v="23"/>
    <n v="150.64201"/>
    <n v="12098.31"/>
    <n v="10975.49"/>
  </r>
  <r>
    <s v="E.E. Quito"/>
    <x v="6"/>
    <x v="1"/>
    <s v="Otros"/>
    <n v="61"/>
    <n v="93.781400000000005"/>
    <n v="9489.83"/>
    <n v="7110.95"/>
  </r>
  <r>
    <s v="E.E. Quito"/>
    <x v="6"/>
    <x v="1"/>
    <s v="Otros"/>
    <n v="23"/>
    <n v="127.96044000000001"/>
    <n v="5134.51"/>
    <n v="6175.19"/>
  </r>
  <r>
    <s v="E.E. Quito"/>
    <x v="6"/>
    <x v="1"/>
    <s v="Otros"/>
    <n v="36"/>
    <n v="232.59535"/>
    <n v="15711.17"/>
    <n v="14570.48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7"/>
    <n v="12.05222"/>
    <n v="3080.33"/>
    <n v="10735.26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26.39978"/>
    <n v="2090.0700000000002"/>
    <n v="0"/>
  </r>
  <r>
    <s v="E.E. Quito"/>
    <x v="6"/>
    <x v="1"/>
    <s v="Industrial"/>
    <n v="0"/>
    <n v="0"/>
    <n v="0"/>
    <n v="0"/>
  </r>
  <r>
    <s v="E.E. Quito"/>
    <x v="6"/>
    <x v="1"/>
    <s v="Industrial"/>
    <n v="8"/>
    <n v="792.68097"/>
    <n v="63431.38"/>
    <n v="58037.3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2"/>
    <n v="57.181060000000002"/>
    <n v="5736.62"/>
    <n v="5736.62"/>
  </r>
  <r>
    <s v="E.E. Quito"/>
    <x v="6"/>
    <x v="1"/>
    <s v="Otros"/>
    <n v="0"/>
    <n v="0"/>
    <n v="0"/>
    <n v="0"/>
  </r>
  <r>
    <s v="E.E. Quito"/>
    <x v="6"/>
    <x v="1"/>
    <s v="Otros"/>
    <n v="100"/>
    <n v="7103.5931"/>
    <n v="521581.12"/>
    <n v="527814.97"/>
  </r>
  <r>
    <s v="E.E. Quito"/>
    <x v="6"/>
    <x v="1"/>
    <s v="Otros"/>
    <n v="1"/>
    <n v="0.96"/>
    <n v="101.37"/>
    <n v="202.2"/>
  </r>
  <r>
    <s v="E.E. Quito"/>
    <x v="6"/>
    <x v="1"/>
    <s v="Comercial"/>
    <n v="5"/>
    <n v="638.71222999999998"/>
    <n v="61786.73"/>
    <n v="61602.48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6"/>
    <n v="1066.2312099999999"/>
    <n v="70081.83"/>
    <n v="73214.25"/>
  </r>
  <r>
    <s v="E.E. Quito"/>
    <x v="6"/>
    <x v="1"/>
    <s v="Otros"/>
    <n v="0"/>
    <n v="0"/>
    <n v="0"/>
    <n v="0"/>
  </r>
  <r>
    <s v="E.E. Quito"/>
    <x v="6"/>
    <x v="1"/>
    <s v="Otros"/>
    <n v="22"/>
    <n v="3005.8845799999999"/>
    <n v="192535.73"/>
    <n v="197364.44"/>
  </r>
  <r>
    <s v="E.E. Quito"/>
    <x v="6"/>
    <x v="1"/>
    <s v="Otros"/>
    <n v="1"/>
    <n v="0.32844000000000001"/>
    <n v="33.340000000000003"/>
    <n v="36.56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0"/>
    <n v="1.41"/>
    <n v="1.41"/>
  </r>
  <r>
    <s v="E.E. Quito"/>
    <x v="6"/>
    <x v="1"/>
    <s v="Residencial"/>
    <n v="31"/>
    <n v="3.157"/>
    <n v="312.33999999999997"/>
    <n v="189.9"/>
  </r>
  <r>
    <s v="E.E. Quito"/>
    <x v="6"/>
    <x v="1"/>
    <s v="Otros"/>
    <n v="1"/>
    <n v="5.3369600000000004"/>
    <n v="447.43"/>
    <n v="466.6"/>
  </r>
  <r>
    <s v="E.E. Quito"/>
    <x v="6"/>
    <x v="1"/>
    <s v="Otros"/>
    <n v="5"/>
    <n v="39.094090000000001"/>
    <n v="3437.49"/>
    <n v="4969.6000000000004"/>
  </r>
  <r>
    <s v="E.E. Quito"/>
    <x v="6"/>
    <x v="1"/>
    <s v="Otros"/>
    <n v="0"/>
    <n v="0"/>
    <n v="0"/>
    <n v="0"/>
  </r>
  <r>
    <s v="E.E. Quito"/>
    <x v="6"/>
    <x v="1"/>
    <s v="Otros"/>
    <n v="5"/>
    <n v="0.43099999999999999"/>
    <n v="38.43"/>
    <n v="48.87"/>
  </r>
  <r>
    <s v="E.E. Quito"/>
    <x v="6"/>
    <x v="1"/>
    <s v="Otros"/>
    <n v="0"/>
    <n v="0"/>
    <n v="0"/>
    <n v="0"/>
  </r>
  <r>
    <s v="E.E. Quito"/>
    <x v="6"/>
    <x v="1"/>
    <s v="Otros"/>
    <n v="20"/>
    <n v="6.5233400000000001"/>
    <n v="526.14"/>
    <n v="174.97"/>
  </r>
  <r>
    <s v="E.E. Quito"/>
    <x v="6"/>
    <x v="1"/>
    <s v="Residencial"/>
    <n v="0"/>
    <n v="0"/>
    <n v="0"/>
    <n v="0"/>
  </r>
  <r>
    <s v="E.E. Quito"/>
    <x v="6"/>
    <x v="1"/>
    <s v="Otros"/>
    <n v="5"/>
    <n v="0.38300000000000001"/>
    <n v="34.25"/>
    <n v="30.44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26"/>
    <n v="113.08631"/>
    <n v="9925.3700000000008"/>
    <n v="0"/>
  </r>
  <r>
    <s v="E.E. Quito"/>
    <x v="6"/>
    <x v="1"/>
    <s v="Otros"/>
    <n v="0"/>
    <n v="0"/>
    <n v="0"/>
    <n v="0"/>
  </r>
  <r>
    <s v="E.E. Quito"/>
    <x v="6"/>
    <x v="1"/>
    <s v="Residencial"/>
    <n v="0"/>
    <n v="0"/>
    <n v="0"/>
    <n v="0"/>
  </r>
  <r>
    <s v="E.E. Quito"/>
    <x v="6"/>
    <x v="1"/>
    <s v="Alumbrado Público"/>
    <n v="0"/>
    <n v="0"/>
    <n v="0"/>
    <n v="0"/>
  </r>
  <r>
    <s v="E.E. Quito"/>
    <x v="6"/>
    <x v="1"/>
    <s v="Industrial"/>
    <n v="8"/>
    <n v="66.113489999999999"/>
    <n v="5089.88"/>
    <n v="4338.6000000000004"/>
  </r>
  <r>
    <s v="E.E. Quito"/>
    <x v="6"/>
    <x v="1"/>
    <s v="Industrial"/>
    <n v="0"/>
    <n v="0"/>
    <n v="0"/>
    <n v="0"/>
  </r>
  <r>
    <s v="E.E. Quito"/>
    <x v="6"/>
    <x v="1"/>
    <s v="Industrial"/>
    <n v="4"/>
    <n v="5.782"/>
    <n v="514.26"/>
    <n v="288.3"/>
  </r>
  <r>
    <s v="E.E. Quito"/>
    <x v="6"/>
    <x v="1"/>
    <s v="Otros"/>
    <n v="10"/>
    <n v="23.859660000000002"/>
    <n v="2433.5700000000002"/>
    <n v="4098.66"/>
  </r>
  <r>
    <s v="E.E. Quito"/>
    <x v="6"/>
    <x v="1"/>
    <s v="Otros"/>
    <n v="489"/>
    <n v="5092.2983299999996"/>
    <n v="427675.3"/>
    <n v="394727.05"/>
  </r>
  <r>
    <s v="E.E. Quito"/>
    <x v="6"/>
    <x v="1"/>
    <s v="Otros"/>
    <n v="382"/>
    <n v="522.27659000000006"/>
    <n v="61777.05"/>
    <n v="54168.77"/>
  </r>
  <r>
    <s v="E.E. Quito"/>
    <x v="6"/>
    <x v="1"/>
    <s v="Otros"/>
    <n v="3216"/>
    <n v="1365.0969399999999"/>
    <n v="120550.86"/>
    <n v="91729.18"/>
  </r>
  <r>
    <s v="E.E. Quito"/>
    <x v="6"/>
    <x v="1"/>
    <s v="Otros"/>
    <n v="0"/>
    <n v="0"/>
    <n v="0"/>
    <n v="0"/>
  </r>
  <r>
    <s v="E.E. Quito"/>
    <x v="6"/>
    <x v="1"/>
    <s v="Otros"/>
    <n v="3"/>
    <n v="0.14599999999999999"/>
    <n v="10.84"/>
    <n v="14.04"/>
  </r>
  <r>
    <s v="E.E. Quito"/>
    <x v="6"/>
    <x v="1"/>
    <s v="Comercial"/>
    <n v="44"/>
    <n v="405.32288"/>
    <n v="37675.68"/>
    <n v="50362.31"/>
  </r>
  <r>
    <s v="E.E. Quito"/>
    <x v="6"/>
    <x v="1"/>
    <s v="Comercial"/>
    <n v="46"/>
    <n v="34.46116"/>
    <n v="5255.91"/>
    <n v="4524.37"/>
  </r>
  <r>
    <s v="E.E. Quito"/>
    <x v="6"/>
    <x v="1"/>
    <s v="Comercial"/>
    <n v="334"/>
    <n v="113.15616"/>
    <n v="10982.1"/>
    <n v="6793.87"/>
  </r>
  <r>
    <s v="E.E. Quito"/>
    <x v="6"/>
    <x v="1"/>
    <s v="Otros"/>
    <n v="63"/>
    <n v="413.89001999999999"/>
    <n v="26244.65"/>
    <n v="23952.44"/>
  </r>
  <r>
    <s v="E.E. Quito"/>
    <x v="6"/>
    <x v="1"/>
    <s v="Otros"/>
    <n v="2"/>
    <n v="0.41"/>
    <n v="26.6"/>
    <n v="106.28"/>
  </r>
  <r>
    <s v="E.E. Quito"/>
    <x v="6"/>
    <x v="1"/>
    <s v="Otros"/>
    <n v="10"/>
    <n v="9.9728399999999997"/>
    <n v="763.8"/>
    <n v="1038.83"/>
  </r>
  <r>
    <s v="E.E. Quito"/>
    <x v="6"/>
    <x v="1"/>
    <s v="Otros"/>
    <n v="164"/>
    <n v="126.82532"/>
    <n v="15527.68"/>
    <n v="7180.7"/>
  </r>
  <r>
    <s v="E.E. Quito"/>
    <x v="6"/>
    <x v="1"/>
    <s v="Otros"/>
    <n v="1"/>
    <n v="6.0000000000000001E-3"/>
    <n v="0.94"/>
    <n v="0"/>
  </r>
  <r>
    <s v="E.E. Quito"/>
    <x v="6"/>
    <x v="1"/>
    <s v="Otros"/>
    <n v="90"/>
    <n v="505.76229000000001"/>
    <n v="34706.449999999997"/>
    <n v="29008.38"/>
  </r>
  <r>
    <s v="E.E. Quito"/>
    <x v="6"/>
    <x v="1"/>
    <s v="Otros"/>
    <n v="59"/>
    <n v="94.372140000000002"/>
    <n v="8065.77"/>
    <n v="7870.13"/>
  </r>
  <r>
    <s v="E.E. Quito"/>
    <x v="6"/>
    <x v="1"/>
    <s v="Otros"/>
    <n v="593"/>
    <n v="312.09070000000003"/>
    <n v="23686.41"/>
    <n v="19741.29"/>
  </r>
  <r>
    <s v="E.E. Quito"/>
    <x v="6"/>
    <x v="1"/>
    <s v="Otros"/>
    <n v="6"/>
    <n v="19.021999999999998"/>
    <n v="2737.41"/>
    <n v="0"/>
  </r>
  <r>
    <s v="E.E. Quito"/>
    <x v="6"/>
    <x v="1"/>
    <s v="Otros"/>
    <n v="53"/>
    <n v="367.99700000000001"/>
    <n v="25680.99"/>
    <n v="42000.65"/>
  </r>
  <r>
    <s v="E.E. Quito"/>
    <x v="6"/>
    <x v="1"/>
    <s v="Otros"/>
    <n v="39"/>
    <n v="59.85924"/>
    <n v="5164.71"/>
    <n v="5172.9799999999996"/>
  </r>
  <r>
    <s v="E.E. Quito"/>
    <x v="6"/>
    <x v="1"/>
    <s v="Otros"/>
    <n v="268"/>
    <n v="144.20812000000001"/>
    <n v="10555.21"/>
    <n v="14955.39"/>
  </r>
  <r>
    <s v="E.E. Quito"/>
    <x v="6"/>
    <x v="1"/>
    <s v="Alumbrado Público"/>
    <n v="1"/>
    <n v="20608.036960000001"/>
    <n v="2126938.87"/>
    <n v="2009885.15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7791"/>
    <n v="2198.7688800000001"/>
    <n v="191256.62"/>
    <n v="180673.4"/>
  </r>
  <r>
    <s v="E.E. Quito"/>
    <x v="6"/>
    <x v="1"/>
    <s v="Otros"/>
    <n v="0"/>
    <n v="0"/>
    <n v="0"/>
    <n v="0"/>
  </r>
  <r>
    <s v="E.E. Quito"/>
    <x v="6"/>
    <x v="1"/>
    <s v="Otros"/>
    <n v="39"/>
    <n v="21.29787"/>
    <n v="1711.17"/>
    <n v="1646.07"/>
  </r>
  <r>
    <s v="E.E. Quito"/>
    <x v="6"/>
    <x v="1"/>
    <s v="Otros"/>
    <n v="3"/>
    <n v="1.8380000000000001"/>
    <n v="163.5"/>
    <n v="396.27"/>
  </r>
  <r>
    <s v="E.E. Quito"/>
    <x v="6"/>
    <x v="1"/>
    <s v="Otros"/>
    <n v="0"/>
    <n v="0"/>
    <n v="0"/>
    <n v="0"/>
  </r>
  <r>
    <s v="E.E. Quito"/>
    <x v="6"/>
    <x v="1"/>
    <s v="Otros"/>
    <n v="281"/>
    <n v="84.945520000000002"/>
    <n v="6205.95"/>
    <n v="6245.37"/>
  </r>
  <r>
    <s v="E.E. Quito"/>
    <x v="6"/>
    <x v="1"/>
    <s v="Otros"/>
    <n v="266"/>
    <n v="126.67892000000001"/>
    <n v="9479.16"/>
    <n v="8218.4599999999991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3"/>
    <n v="7.7668900000000001"/>
    <n v="555.73"/>
    <n v="464.3"/>
  </r>
  <r>
    <s v="E.E. Quito"/>
    <x v="6"/>
    <x v="1"/>
    <s v="Otros"/>
    <n v="0"/>
    <n v="0"/>
    <n v="0"/>
    <n v="0"/>
  </r>
  <r>
    <s v="E.E. Quito"/>
    <x v="6"/>
    <x v="1"/>
    <s v="Otros"/>
    <n v="10"/>
    <n v="10.335739999999999"/>
    <n v="948.05"/>
    <n v="954.05"/>
  </r>
  <r>
    <s v="E.E. Quito"/>
    <x v="6"/>
    <x v="1"/>
    <s v="Otros"/>
    <n v="29"/>
    <n v="47.334099999999999"/>
    <n v="3924.9"/>
    <n v="3646.03"/>
  </r>
  <r>
    <s v="E.E. Quito"/>
    <x v="6"/>
    <x v="1"/>
    <s v="Otros"/>
    <n v="0"/>
    <n v="0"/>
    <n v="0"/>
    <n v="0"/>
  </r>
  <r>
    <s v="E.E. Quito"/>
    <x v="6"/>
    <x v="1"/>
    <s v="Residencial"/>
    <n v="162060"/>
    <n v="29813.661018999999"/>
    <n v="2837104.18"/>
    <n v="1782614.86"/>
  </r>
  <r>
    <s v="E.E. Quito"/>
    <x v="6"/>
    <x v="1"/>
    <s v="Residencial"/>
    <n v="25"/>
    <n v="4.5119999999999996"/>
    <n v="615.04999999999995"/>
    <n v="304.35000000000002"/>
  </r>
  <r>
    <s v="E.E. Quito"/>
    <x v="6"/>
    <x v="1"/>
    <s v="Residencial"/>
    <n v="820183"/>
    <n v="111581.99464999999"/>
    <n v="10840259.470000001"/>
    <n v="8947736"/>
  </r>
  <r>
    <s v="E.E. Quito"/>
    <x v="6"/>
    <x v="1"/>
    <s v="Residencial"/>
    <n v="0"/>
    <n v="0"/>
    <n v="0"/>
    <n v="0"/>
  </r>
  <r>
    <s v="E.E. Quito"/>
    <x v="6"/>
    <x v="1"/>
    <s v="Alumbrado Público"/>
    <n v="0"/>
    <n v="0"/>
    <n v="0"/>
    <n v="0"/>
  </r>
  <r>
    <s v="E.E. Quito"/>
    <x v="6"/>
    <x v="1"/>
    <s v="Industr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1"/>
    <n v="428.11200000000002"/>
    <n v="39726.400000000001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5"/>
    <n v="19405.324000000001"/>
    <n v="1299957.26"/>
    <n v="1241055.22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Comercial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1"/>
    <n v="193.86199999999999"/>
    <n v="12467.5"/>
    <n v="12467.5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Otros"/>
    <n v="0"/>
    <n v="0"/>
    <n v="0"/>
    <n v="0"/>
  </r>
  <r>
    <s v="E.E. Quito"/>
    <x v="6"/>
    <x v="1"/>
    <s v="Industrial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1"/>
    <n v="404.68799999999999"/>
    <n v="37528.339999999997"/>
    <n v="76248.23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5"/>
    <n v="20950.252"/>
    <n v="1504631.11"/>
    <n v="1528639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179.328"/>
    <n v="11570.64"/>
    <n v="11570.64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Industrial"/>
    <n v="304"/>
    <n v="41719.486859999997"/>
    <n v="3424132.53"/>
    <n v="3534061.02"/>
  </r>
  <r>
    <s v="E.E. Quito"/>
    <x v="6"/>
    <x v="2"/>
    <s v="Industrial"/>
    <n v="2"/>
    <n v="2.1991200000000002"/>
    <n v="388.03"/>
    <n v="5.62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133"/>
    <n v="11500.20264"/>
    <n v="1143956.8700000001"/>
    <n v="1147875.19"/>
  </r>
  <r>
    <s v="E.E. Quito"/>
    <x v="6"/>
    <x v="2"/>
    <s v="Comercial"/>
    <n v="10"/>
    <n v="14.92562"/>
    <n v="2135.0500000000002"/>
    <n v="2550.56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6"/>
    <n v="2.3363100000000001"/>
    <n v="376.71"/>
    <n v="336.58"/>
  </r>
  <r>
    <s v="E.E. Quito"/>
    <x v="6"/>
    <x v="2"/>
    <s v="Otros"/>
    <n v="261"/>
    <n v="1909.09968"/>
    <n v="166486.78"/>
    <n v="179559.71"/>
  </r>
  <r>
    <s v="E.E. Quito"/>
    <x v="6"/>
    <x v="2"/>
    <s v="Otros"/>
    <n v="4"/>
    <n v="19.221229999999998"/>
    <n v="1868.25"/>
    <n v="2417.92"/>
  </r>
  <r>
    <s v="E.E. Quito"/>
    <x v="6"/>
    <x v="2"/>
    <s v="Otros"/>
    <n v="1020"/>
    <n v="1345.3017400000001"/>
    <n v="160288.70000000001"/>
    <n v="158454.79"/>
  </r>
  <r>
    <s v="E.E. Quito"/>
    <x v="6"/>
    <x v="2"/>
    <s v="Otros"/>
    <n v="7759"/>
    <n v="2088.1041599999999"/>
    <n v="181102.33"/>
    <n v="182855.67"/>
  </r>
  <r>
    <s v="E.E. Quito"/>
    <x v="6"/>
    <x v="2"/>
    <s v="Otros"/>
    <n v="0"/>
    <n v="0"/>
    <n v="0"/>
    <n v="0"/>
  </r>
  <r>
    <s v="E.E. Quito"/>
    <x v="6"/>
    <x v="2"/>
    <s v="Otros"/>
    <n v="38"/>
    <n v="14.48082"/>
    <n v="1153.78"/>
    <n v="1090.75"/>
  </r>
  <r>
    <s v="E.E. Quito"/>
    <x v="6"/>
    <x v="2"/>
    <s v="Otros"/>
    <n v="3"/>
    <n v="0.85"/>
    <n v="79.42"/>
    <n v="104.3"/>
  </r>
  <r>
    <s v="E.E. Quito"/>
    <x v="6"/>
    <x v="2"/>
    <s v="Otros"/>
    <n v="0"/>
    <n v="0"/>
    <n v="0"/>
    <n v="0"/>
  </r>
  <r>
    <s v="E.E. Quito"/>
    <x v="6"/>
    <x v="2"/>
    <s v="Otros"/>
    <n v="282"/>
    <n v="76.713340000000002"/>
    <n v="5614.5"/>
    <n v="4796.28"/>
  </r>
  <r>
    <s v="E.E. Quito"/>
    <x v="6"/>
    <x v="2"/>
    <s v="Otros"/>
    <n v="267"/>
    <n v="119.48468"/>
    <n v="8838.7199999999993"/>
    <n v="8745.69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3"/>
    <n v="7.79453"/>
    <n v="564.51"/>
    <n v="643.04"/>
  </r>
  <r>
    <s v="E.E. Quito"/>
    <x v="6"/>
    <x v="2"/>
    <s v="Otros"/>
    <n v="0"/>
    <n v="0"/>
    <n v="0"/>
    <n v="0"/>
  </r>
  <r>
    <s v="E.E. Quito"/>
    <x v="6"/>
    <x v="2"/>
    <s v="Otros"/>
    <n v="10"/>
    <n v="11.572559999999999"/>
    <n v="1030.19"/>
    <n v="1286.3800000000001"/>
  </r>
  <r>
    <s v="E.E. Quito"/>
    <x v="6"/>
    <x v="2"/>
    <s v="Otros"/>
    <n v="29"/>
    <n v="43.428600000000003"/>
    <n v="3689.2"/>
    <n v="3722"/>
  </r>
  <r>
    <s v="E.E. Quito"/>
    <x v="6"/>
    <x v="2"/>
    <s v="Otros"/>
    <n v="0"/>
    <n v="0"/>
    <n v="0"/>
    <n v="0"/>
  </r>
  <r>
    <s v="E.E. Quito"/>
    <x v="6"/>
    <x v="2"/>
    <s v="Residencial"/>
    <n v="161397"/>
    <n v="28263.20969"/>
    <n v="2680532.14"/>
    <n v="1798606.92"/>
  </r>
  <r>
    <s v="E.E. Quito"/>
    <x v="6"/>
    <x v="2"/>
    <s v="Residencial"/>
    <n v="28"/>
    <n v="4.3259999999999996"/>
    <n v="596.79999999999995"/>
    <n v="825.92"/>
  </r>
  <r>
    <s v="E.E. Quito"/>
    <x v="6"/>
    <x v="2"/>
    <s v="Residencial"/>
    <n v="816554"/>
    <n v="106335.15525"/>
    <n v="10380680.720000001"/>
    <n v="8941279.8900000006"/>
  </r>
  <r>
    <s v="E.E. Quito"/>
    <x v="6"/>
    <x v="2"/>
    <s v="Residencial"/>
    <n v="0"/>
    <n v="0"/>
    <n v="0"/>
    <n v="0"/>
  </r>
  <r>
    <s v="E.E. Quito"/>
    <x v="6"/>
    <x v="2"/>
    <s v="Alumbrado Público"/>
    <n v="0"/>
    <n v="0"/>
    <n v="0"/>
    <n v="0"/>
  </r>
  <r>
    <s v="E.E. Quito"/>
    <x v="6"/>
    <x v="2"/>
    <s v="Industrial"/>
    <n v="1540"/>
    <n v="13318.69636"/>
    <n v="1075357.83"/>
    <n v="1138833.73"/>
  </r>
  <r>
    <s v="E.E. Quito"/>
    <x v="6"/>
    <x v="2"/>
    <s v="Industrial"/>
    <n v="1305"/>
    <n v="1584.9115400000001"/>
    <n v="201394.28"/>
    <n v="212678.38"/>
  </r>
  <r>
    <s v="E.E. Quito"/>
    <x v="6"/>
    <x v="2"/>
    <s v="Industrial"/>
    <n v="10160"/>
    <n v="3102.5335399999999"/>
    <n v="248822.59"/>
    <n v="241169.46"/>
  </r>
  <r>
    <s v="E.E. Quito"/>
    <x v="6"/>
    <x v="2"/>
    <s v="Otros"/>
    <n v="3"/>
    <n v="3.0413399999999999"/>
    <n v="474.64"/>
    <n v="528.6"/>
  </r>
  <r>
    <s v="E.E. Quito"/>
    <x v="6"/>
    <x v="2"/>
    <s v="Otros"/>
    <n v="29"/>
    <n v="52.44838"/>
    <n v="4469.7299999999996"/>
    <n v="3922.13"/>
  </r>
  <r>
    <s v="E.E. Quito"/>
    <x v="6"/>
    <x v="2"/>
    <s v="Otros"/>
    <n v="660"/>
    <n v="185.10033999999999"/>
    <n v="13048.89"/>
    <n v="12356.66"/>
  </r>
  <r>
    <s v="E.E. Quito"/>
    <x v="6"/>
    <x v="2"/>
    <s v="Comercial"/>
    <n v="2724"/>
    <n v="20531.401020000001"/>
    <n v="2000825.74"/>
    <n v="2115104.77"/>
  </r>
  <r>
    <s v="E.E. Quito"/>
    <x v="6"/>
    <x v="2"/>
    <s v="Comercial"/>
    <n v="5310"/>
    <n v="9078.0546699999995"/>
    <n v="1105176.81"/>
    <n v="1109285.04"/>
  </r>
  <r>
    <s v="E.E. Quito"/>
    <x v="6"/>
    <x v="2"/>
    <s v="Comercial"/>
    <n v="124681"/>
    <n v="31404.765200000002"/>
    <n v="3026214.39"/>
    <n v="2972676.33"/>
  </r>
  <r>
    <s v="E.E. Quito"/>
    <x v="6"/>
    <x v="2"/>
    <s v="Otros"/>
    <n v="23"/>
    <n v="181.80586"/>
    <n v="14074.18"/>
    <n v="14649.98"/>
  </r>
  <r>
    <s v="E.E. Quito"/>
    <x v="6"/>
    <x v="2"/>
    <s v="Otros"/>
    <n v="60"/>
    <n v="84.427940000000007"/>
    <n v="9557.9699999999993"/>
    <n v="10442.23"/>
  </r>
  <r>
    <s v="E.E. Quito"/>
    <x v="6"/>
    <x v="2"/>
    <s v="Otros"/>
    <n v="24"/>
    <n v="131.01974000000001"/>
    <n v="5258.24"/>
    <n v="5776.27"/>
  </r>
  <r>
    <s v="E.E. Quito"/>
    <x v="6"/>
    <x v="2"/>
    <s v="Otros"/>
    <n v="37"/>
    <n v="235.44757000000001"/>
    <n v="15914.71"/>
    <n v="16201.61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7"/>
    <n v="315.94483000000002"/>
    <n v="18922.11"/>
    <n v="19902.259999999998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26.61796"/>
    <n v="1958.68"/>
    <n v="0"/>
  </r>
  <r>
    <s v="E.E. Quito"/>
    <x v="6"/>
    <x v="2"/>
    <s v="Industrial"/>
    <n v="0"/>
    <n v="0"/>
    <n v="0"/>
    <n v="0"/>
  </r>
  <r>
    <s v="E.E. Quito"/>
    <x v="6"/>
    <x v="2"/>
    <s v="Industrial"/>
    <n v="8"/>
    <n v="862.69027000000006"/>
    <n v="67477.13"/>
    <n v="67722.740000000005"/>
  </r>
  <r>
    <s v="E.E. Quito"/>
    <x v="6"/>
    <x v="2"/>
    <s v="Industr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2"/>
    <n v="57.592320000000001"/>
    <n v="5708.01"/>
    <n v="5708.01"/>
  </r>
  <r>
    <s v="E.E. Quito"/>
    <x v="6"/>
    <x v="2"/>
    <s v="Otros"/>
    <n v="0"/>
    <n v="0"/>
    <n v="0"/>
    <n v="0"/>
  </r>
  <r>
    <s v="E.E. Quito"/>
    <x v="6"/>
    <x v="2"/>
    <s v="Otros"/>
    <n v="101"/>
    <n v="6862.0188799999996"/>
    <n v="505480"/>
    <n v="632789.99"/>
  </r>
  <r>
    <s v="E.E. Quito"/>
    <x v="6"/>
    <x v="2"/>
    <s v="Otros"/>
    <n v="1"/>
    <n v="-164.63967"/>
    <n v="-11159.71"/>
    <n v="0"/>
  </r>
  <r>
    <s v="E.E. Quito"/>
    <x v="6"/>
    <x v="2"/>
    <s v="Comercial"/>
    <n v="4"/>
    <n v="610.12708999999995"/>
    <n v="58969.56"/>
    <n v="53916.38"/>
  </r>
  <r>
    <s v="E.E. Quito"/>
    <x v="6"/>
    <x v="2"/>
    <s v="Comercial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6"/>
    <n v="880.42570999999998"/>
    <n v="57769.99"/>
    <n v="69902.66"/>
  </r>
  <r>
    <s v="E.E. Quito"/>
    <x v="6"/>
    <x v="2"/>
    <s v="Otros"/>
    <n v="0"/>
    <n v="0"/>
    <n v="0"/>
    <n v="0"/>
  </r>
  <r>
    <s v="E.E. Quito"/>
    <x v="6"/>
    <x v="2"/>
    <s v="Otros"/>
    <n v="22"/>
    <n v="2911.7864599999998"/>
    <n v="186654.95"/>
    <n v="185845.61"/>
  </r>
  <r>
    <s v="E.E. Quito"/>
    <x v="6"/>
    <x v="2"/>
    <s v="Industrial"/>
    <n v="4"/>
    <n v="5.2160000000000002"/>
    <n v="460.5"/>
    <n v="590.37"/>
  </r>
  <r>
    <s v="E.E. Quito"/>
    <x v="6"/>
    <x v="2"/>
    <s v="Otros"/>
    <n v="10"/>
    <n v="30.814959999999999"/>
    <n v="3024.61"/>
    <n v="640.32000000000005"/>
  </r>
  <r>
    <s v="E.E. Quito"/>
    <x v="6"/>
    <x v="2"/>
    <s v="Otros"/>
    <n v="490"/>
    <n v="5273.0451599999997"/>
    <n v="446046.67"/>
    <n v="385193.49"/>
  </r>
  <r>
    <s v="E.E. Quito"/>
    <x v="6"/>
    <x v="2"/>
    <s v="Otros"/>
    <n v="380"/>
    <n v="524.24176999999997"/>
    <n v="63224.99"/>
    <n v="70391.12"/>
  </r>
  <r>
    <s v="E.E. Quito"/>
    <x v="6"/>
    <x v="2"/>
    <s v="Otros"/>
    <n v="1"/>
    <n v="0.52122000000000002"/>
    <n v="45.29"/>
    <n v="0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1"/>
    <n v="0"/>
    <n v="1.41"/>
    <n v="0"/>
  </r>
  <r>
    <s v="E.E. Quito"/>
    <x v="6"/>
    <x v="2"/>
    <s v="Residencial"/>
    <n v="33"/>
    <n v="3.3079999999999998"/>
    <n v="329.13"/>
    <n v="351.3"/>
  </r>
  <r>
    <s v="E.E. Quito"/>
    <x v="6"/>
    <x v="2"/>
    <s v="Otros"/>
    <n v="0"/>
    <n v="0"/>
    <n v="0"/>
    <n v="0"/>
  </r>
  <r>
    <s v="E.E. Quito"/>
    <x v="6"/>
    <x v="2"/>
    <s v="Otros"/>
    <n v="3"/>
    <n v="27.526990000000001"/>
    <n v="2435.8200000000002"/>
    <n v="1693.3"/>
  </r>
  <r>
    <s v="E.E. Quito"/>
    <x v="6"/>
    <x v="2"/>
    <s v="Otros"/>
    <n v="0"/>
    <n v="0"/>
    <n v="0"/>
    <n v="0"/>
  </r>
  <r>
    <s v="E.E. Quito"/>
    <x v="6"/>
    <x v="2"/>
    <s v="Otros"/>
    <n v="5"/>
    <n v="0.44500000000000001"/>
    <n v="40.159999999999997"/>
    <n v="34.6"/>
  </r>
  <r>
    <s v="E.E. Quito"/>
    <x v="6"/>
    <x v="2"/>
    <s v="Otros"/>
    <n v="0"/>
    <n v="0"/>
    <n v="0"/>
    <n v="0"/>
  </r>
  <r>
    <s v="E.E. Quito"/>
    <x v="6"/>
    <x v="2"/>
    <s v="Otros"/>
    <n v="20"/>
    <n v="5.6167800000000003"/>
    <n v="459.15"/>
    <n v="435.95"/>
  </r>
  <r>
    <s v="E.E. Quito"/>
    <x v="6"/>
    <x v="2"/>
    <s v="Residencial"/>
    <n v="0"/>
    <n v="0"/>
    <n v="0"/>
    <n v="0"/>
  </r>
  <r>
    <s v="E.E. Quito"/>
    <x v="6"/>
    <x v="2"/>
    <s v="Otros"/>
    <n v="4"/>
    <n v="6.4000000000000001E-2"/>
    <n v="11.6"/>
    <n v="134.86000000000001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2"/>
    <s v="Otros"/>
    <n v="26"/>
    <n v="110.50758999999999"/>
    <n v="9795.1299999999992"/>
    <n v="0"/>
  </r>
  <r>
    <s v="E.E. Quito"/>
    <x v="6"/>
    <x v="2"/>
    <s v="Otros"/>
    <n v="0"/>
    <n v="0"/>
    <n v="0"/>
    <n v="0"/>
  </r>
  <r>
    <s v="E.E. Quito"/>
    <x v="6"/>
    <x v="2"/>
    <s v="Residencial"/>
    <n v="0"/>
    <n v="0"/>
    <n v="0"/>
    <n v="0"/>
  </r>
  <r>
    <s v="E.E. Quito"/>
    <x v="6"/>
    <x v="2"/>
    <s v="Alumbrado Público"/>
    <n v="0"/>
    <n v="0"/>
    <n v="0"/>
    <n v="0"/>
  </r>
  <r>
    <s v="E.E. Quito"/>
    <x v="6"/>
    <x v="2"/>
    <s v="Industrial"/>
    <n v="7"/>
    <n v="71.532730000000001"/>
    <n v="5512.24"/>
    <n v="5439.98"/>
  </r>
  <r>
    <s v="E.E. Quito"/>
    <x v="6"/>
    <x v="2"/>
    <s v="Industrial"/>
    <n v="0"/>
    <n v="0"/>
    <n v="0"/>
    <n v="0"/>
  </r>
  <r>
    <s v="E.E. Quito"/>
    <x v="6"/>
    <x v="2"/>
    <s v="Otros"/>
    <n v="3063"/>
    <n v="1178.5702699999999"/>
    <n v="103742.55"/>
    <n v="105543.51"/>
  </r>
  <r>
    <s v="E.E. Quito"/>
    <x v="6"/>
    <x v="2"/>
    <s v="Otros"/>
    <n v="0"/>
    <n v="0"/>
    <n v="0"/>
    <n v="0"/>
  </r>
  <r>
    <s v="E.E. Quito"/>
    <x v="6"/>
    <x v="2"/>
    <s v="Otros"/>
    <n v="3"/>
    <n v="0.14299999999999999"/>
    <n v="10.72"/>
    <n v="7.91"/>
  </r>
  <r>
    <s v="E.E. Quito"/>
    <x v="6"/>
    <x v="2"/>
    <s v="Comercial"/>
    <n v="31"/>
    <n v="258.9796"/>
    <n v="24072.76"/>
    <n v="9652.98"/>
  </r>
  <r>
    <s v="E.E. Quito"/>
    <x v="6"/>
    <x v="2"/>
    <s v="Comercial"/>
    <n v="46"/>
    <n v="35.290599999999998"/>
    <n v="5342.56"/>
    <n v="8582.2800000000007"/>
  </r>
  <r>
    <s v="E.E. Quito"/>
    <x v="6"/>
    <x v="2"/>
    <s v="Comercial"/>
    <n v="325"/>
    <n v="103.93940000000001"/>
    <n v="10092.26"/>
    <n v="11544.12"/>
  </r>
  <r>
    <s v="E.E. Quito"/>
    <x v="6"/>
    <x v="2"/>
    <s v="Otros"/>
    <n v="63"/>
    <n v="396.94465000000002"/>
    <n v="25308.15"/>
    <n v="26135.16"/>
  </r>
  <r>
    <s v="E.E. Quito"/>
    <x v="6"/>
    <x v="2"/>
    <s v="Otros"/>
    <n v="2"/>
    <n v="0.45800000000000002"/>
    <n v="29.62"/>
    <n v="0"/>
  </r>
  <r>
    <s v="E.E. Quito"/>
    <x v="6"/>
    <x v="2"/>
    <s v="Otros"/>
    <n v="10"/>
    <n v="14.062110000000001"/>
    <n v="1056.9000000000001"/>
    <n v="1065.8699999999999"/>
  </r>
  <r>
    <s v="E.E. Quito"/>
    <x v="6"/>
    <x v="2"/>
    <s v="Otros"/>
    <n v="162"/>
    <n v="82.527100000000004"/>
    <n v="10595.86"/>
    <n v="9998.69"/>
  </r>
  <r>
    <s v="E.E. Quito"/>
    <x v="6"/>
    <x v="2"/>
    <s v="Otros"/>
    <n v="1"/>
    <n v="4.0000000000000001E-3"/>
    <n v="0.86"/>
    <n v="1.84"/>
  </r>
  <r>
    <s v="E.E. Quito"/>
    <x v="6"/>
    <x v="2"/>
    <s v="Otros"/>
    <n v="90"/>
    <n v="466.79140000000001"/>
    <n v="32215.47"/>
    <n v="27423.87"/>
  </r>
  <r>
    <s v="E.E. Quito"/>
    <x v="6"/>
    <x v="2"/>
    <s v="Otros"/>
    <n v="59"/>
    <n v="87.154420000000002"/>
    <n v="7602.78"/>
    <n v="4901.4799999999996"/>
  </r>
  <r>
    <s v="E.E. Quito"/>
    <x v="6"/>
    <x v="2"/>
    <s v="Otros"/>
    <n v="592"/>
    <n v="267.82420000000002"/>
    <n v="19986.28"/>
    <n v="14798.54"/>
  </r>
  <r>
    <s v="E.E. Quito"/>
    <x v="6"/>
    <x v="2"/>
    <s v="Otros"/>
    <n v="5"/>
    <n v="8.7919999999999998"/>
    <n v="890.96"/>
    <n v="0"/>
  </r>
  <r>
    <s v="E.E. Quito"/>
    <x v="6"/>
    <x v="2"/>
    <s v="Otros"/>
    <n v="52"/>
    <n v="347.49247000000003"/>
    <n v="24462.9"/>
    <n v="21213.87"/>
  </r>
  <r>
    <s v="E.E. Quito"/>
    <x v="6"/>
    <x v="2"/>
    <s v="Otros"/>
    <n v="38"/>
    <n v="55.331620000000001"/>
    <n v="4903.07"/>
    <n v="5017.71"/>
  </r>
  <r>
    <s v="E.E. Quito"/>
    <x v="6"/>
    <x v="2"/>
    <s v="Otros"/>
    <n v="267"/>
    <n v="134.82004000000001"/>
    <n v="9821.86"/>
    <n v="6998.43"/>
  </r>
  <r>
    <s v="E.E. Quito"/>
    <x v="6"/>
    <x v="2"/>
    <s v="Alumbrado Público"/>
    <n v="1"/>
    <n v="21247.90611"/>
    <n v="2059814.56"/>
    <n v="2011874.48"/>
  </r>
  <r>
    <s v="E.E. Quito"/>
    <x v="6"/>
    <x v="2"/>
    <s v="Otros"/>
    <n v="0"/>
    <n v="0"/>
    <n v="0"/>
    <n v="0"/>
  </r>
  <r>
    <s v="E.E. Quito"/>
    <x v="6"/>
    <x v="2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1"/>
    <n v="399.024"/>
    <n v="37245.379999999997"/>
    <n v="38591.3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5"/>
    <n v="4224.5"/>
    <n v="363033.94"/>
    <n v="384728.3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182.61799999999999"/>
    <n v="11714"/>
    <n v="11714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Industrial"/>
    <n v="304"/>
    <n v="44343.29032"/>
    <n v="3664481.61"/>
    <n v="3342761.64"/>
  </r>
  <r>
    <s v="E.E. Quito"/>
    <x v="6"/>
    <x v="3"/>
    <s v="Industrial"/>
    <n v="2"/>
    <n v="0.91698000000000002"/>
    <n v="147.29"/>
    <n v="5.6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134"/>
    <n v="11663.651529999999"/>
    <n v="1156967.9099999999"/>
    <n v="1151574.6000000001"/>
  </r>
  <r>
    <s v="E.E. Quito"/>
    <x v="6"/>
    <x v="3"/>
    <s v="Comercial"/>
    <n v="9"/>
    <n v="16.299579999999999"/>
    <n v="2340.58"/>
    <n v="2290.06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6"/>
    <n v="2.0365799999999998"/>
    <n v="350.33"/>
    <n v="430.21"/>
  </r>
  <r>
    <s v="E.E. Quito"/>
    <x v="6"/>
    <x v="3"/>
    <s v="Otros"/>
    <n v="256"/>
    <n v="1924.6923400000001"/>
    <n v="167804.94"/>
    <n v="155005.37"/>
  </r>
  <r>
    <s v="E.E. Quito"/>
    <x v="6"/>
    <x v="3"/>
    <s v="Otros"/>
    <n v="4"/>
    <n v="21.567440000000001"/>
    <n v="2037.32"/>
    <n v="4129.67"/>
  </r>
  <r>
    <s v="E.E. Quito"/>
    <x v="6"/>
    <x v="3"/>
    <s v="Otros"/>
    <n v="1014"/>
    <n v="1345.20508"/>
    <n v="158625.22"/>
    <n v="153468.54999999999"/>
  </r>
  <r>
    <s v="E.E. Quito"/>
    <x v="6"/>
    <x v="3"/>
    <s v="Otros"/>
    <n v="7737"/>
    <n v="2061.0940399999999"/>
    <n v="178627.8"/>
    <n v="170450.72"/>
  </r>
  <r>
    <s v="E.E. Quito"/>
    <x v="6"/>
    <x v="3"/>
    <s v="Otros"/>
    <n v="0"/>
    <n v="0"/>
    <n v="0"/>
    <n v="0"/>
  </r>
  <r>
    <s v="E.E. Quito"/>
    <x v="6"/>
    <x v="3"/>
    <s v="Otros"/>
    <n v="37"/>
    <n v="22.68431"/>
    <n v="1795.34"/>
    <n v="1546.63"/>
  </r>
  <r>
    <s v="E.E. Quito"/>
    <x v="6"/>
    <x v="3"/>
    <s v="Otros"/>
    <n v="37"/>
    <n v="231.97644"/>
    <n v="15671.66"/>
    <n v="14871.04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8"/>
    <n v="336.14832000000001"/>
    <n v="19359.95"/>
    <n v="19789.080000000002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28.232489999999999"/>
    <n v="2062.71"/>
    <n v="0"/>
  </r>
  <r>
    <s v="E.E. Quito"/>
    <x v="6"/>
    <x v="3"/>
    <s v="Industrial"/>
    <n v="0"/>
    <n v="0"/>
    <n v="0"/>
    <n v="0"/>
  </r>
  <r>
    <s v="E.E. Quito"/>
    <x v="6"/>
    <x v="3"/>
    <s v="Industrial"/>
    <n v="8"/>
    <n v="903.21896000000004"/>
    <n v="70619.11"/>
    <n v="70584.31"/>
  </r>
  <r>
    <s v="E.E. Quito"/>
    <x v="6"/>
    <x v="3"/>
    <s v="Industr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2"/>
    <n v="54.133479999999999"/>
    <n v="5326.33"/>
    <n v="5326.33"/>
  </r>
  <r>
    <s v="E.E. Quito"/>
    <x v="6"/>
    <x v="3"/>
    <s v="Otros"/>
    <n v="0"/>
    <n v="0"/>
    <n v="0"/>
    <n v="0"/>
  </r>
  <r>
    <s v="E.E. Quito"/>
    <x v="6"/>
    <x v="3"/>
    <s v="Otros"/>
    <n v="100"/>
    <n v="6779.9402600000003"/>
    <n v="496089.72"/>
    <n v="445388.74"/>
  </r>
  <r>
    <s v="E.E. Quito"/>
    <x v="6"/>
    <x v="3"/>
    <s v="Otros"/>
    <n v="1"/>
    <n v="0.68200000000000005"/>
    <n v="82.47"/>
    <n v="82.47"/>
  </r>
  <r>
    <s v="E.E. Quito"/>
    <x v="6"/>
    <x v="3"/>
    <s v="Comercial"/>
    <n v="4"/>
    <n v="644.27853000000005"/>
    <n v="62055.7"/>
    <n v="67110.67"/>
  </r>
  <r>
    <s v="E.E. Quito"/>
    <x v="6"/>
    <x v="3"/>
    <s v="Comercial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6"/>
    <n v="884.31344000000001"/>
    <n v="58038.52"/>
    <n v="58842"/>
  </r>
  <r>
    <s v="E.E. Quito"/>
    <x v="6"/>
    <x v="3"/>
    <s v="Otros"/>
    <n v="0"/>
    <n v="0"/>
    <n v="0"/>
    <n v="0"/>
  </r>
  <r>
    <s v="E.E. Quito"/>
    <x v="6"/>
    <x v="3"/>
    <s v="Otros"/>
    <n v="22"/>
    <n v="2985.2378899999999"/>
    <n v="190855.25"/>
    <n v="213540.65"/>
  </r>
  <r>
    <s v="E.E. Quito"/>
    <x v="6"/>
    <x v="3"/>
    <s v="Otros"/>
    <n v="1"/>
    <n v="0.45695999999999998"/>
    <n v="49.05"/>
    <n v="49.0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1"/>
    <n v="8.7500000000000008E-3"/>
    <n v="9.61"/>
    <n v="11.02"/>
  </r>
  <r>
    <s v="E.E. Quito"/>
    <x v="6"/>
    <x v="3"/>
    <s v="Residencial"/>
    <n v="32"/>
    <n v="2.4209999999999998"/>
    <n v="241.97"/>
    <n v="184.33"/>
  </r>
  <r>
    <s v="E.E. Quito"/>
    <x v="6"/>
    <x v="3"/>
    <s v="Otros"/>
    <n v="3"/>
    <n v="7.8E-2"/>
    <n v="9.77"/>
    <n v="13.26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26"/>
    <n v="117.58068"/>
    <n v="10292.91"/>
    <n v="0"/>
  </r>
  <r>
    <s v="E.E. Quito"/>
    <x v="6"/>
    <x v="3"/>
    <s v="Otros"/>
    <n v="0"/>
    <n v="0"/>
    <n v="0"/>
    <n v="0"/>
  </r>
  <r>
    <s v="E.E. Quito"/>
    <x v="6"/>
    <x v="3"/>
    <s v="Residencial"/>
    <n v="0"/>
    <n v="0"/>
    <n v="0"/>
    <n v="0"/>
  </r>
  <r>
    <s v="E.E. Quito"/>
    <x v="6"/>
    <x v="3"/>
    <s v="Otros"/>
    <n v="2"/>
    <n v="1.093"/>
    <n v="95.45"/>
    <n v="0"/>
  </r>
  <r>
    <s v="E.E. Quito"/>
    <x v="6"/>
    <x v="3"/>
    <s v="Otros"/>
    <n v="0"/>
    <n v="0"/>
    <n v="0"/>
    <n v="0"/>
  </r>
  <r>
    <s v="E.E. Quito"/>
    <x v="6"/>
    <x v="3"/>
    <s v="Otros"/>
    <n v="280"/>
    <n v="71.987200000000001"/>
    <n v="5158.62"/>
    <n v="4077.99"/>
  </r>
  <r>
    <s v="E.E. Quito"/>
    <x v="6"/>
    <x v="3"/>
    <s v="Otros"/>
    <n v="267"/>
    <n v="118.99532000000001"/>
    <n v="8889.2199999999993"/>
    <n v="8488.2999999999993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3"/>
    <n v="9.3249399999999998"/>
    <n v="643.04"/>
    <n v="597.04"/>
  </r>
  <r>
    <s v="E.E. Quito"/>
    <x v="6"/>
    <x v="3"/>
    <s v="Otros"/>
    <n v="0"/>
    <n v="0"/>
    <n v="0"/>
    <n v="0"/>
  </r>
  <r>
    <s v="E.E. Quito"/>
    <x v="6"/>
    <x v="3"/>
    <s v="Otros"/>
    <n v="3"/>
    <n v="27.52008"/>
    <n v="2424.75"/>
    <n v="1949.14"/>
  </r>
  <r>
    <s v="E.E. Quito"/>
    <x v="6"/>
    <x v="3"/>
    <s v="Otros"/>
    <n v="0"/>
    <n v="0"/>
    <n v="0"/>
    <n v="0"/>
  </r>
  <r>
    <s v="E.E. Quito"/>
    <x v="6"/>
    <x v="3"/>
    <s v="Otros"/>
    <n v="5"/>
    <n v="0.41899999999999998"/>
    <n v="38.28"/>
    <n v="28.6"/>
  </r>
  <r>
    <s v="E.E. Quito"/>
    <x v="6"/>
    <x v="3"/>
    <s v="Otros"/>
    <n v="0"/>
    <n v="0"/>
    <n v="0"/>
    <n v="0"/>
  </r>
  <r>
    <s v="E.E. Quito"/>
    <x v="6"/>
    <x v="3"/>
    <s v="Otros"/>
    <n v="20"/>
    <n v="5.4894400000000001"/>
    <n v="449.88"/>
    <n v="431.13"/>
  </r>
  <r>
    <s v="E.E. Quito"/>
    <x v="6"/>
    <x v="3"/>
    <s v="Residencial"/>
    <n v="0"/>
    <n v="0"/>
    <n v="0"/>
    <n v="0"/>
  </r>
  <r>
    <s v="E.E. Quito"/>
    <x v="6"/>
    <x v="3"/>
    <s v="Alumbrado Público"/>
    <n v="0"/>
    <n v="0"/>
    <n v="0"/>
    <n v="0"/>
  </r>
  <r>
    <s v="E.E. Quito"/>
    <x v="6"/>
    <x v="3"/>
    <s v="Industrial"/>
    <n v="7"/>
    <n v="71.345309999999998"/>
    <n v="5612.12"/>
    <n v="5683.31"/>
  </r>
  <r>
    <s v="E.E. Quito"/>
    <x v="6"/>
    <x v="3"/>
    <s v="Industrial"/>
    <n v="0"/>
    <n v="0"/>
    <n v="0"/>
    <n v="0"/>
  </r>
  <r>
    <s v="E.E. Quito"/>
    <x v="6"/>
    <x v="3"/>
    <s v="Industrial"/>
    <n v="5"/>
    <n v="5.5970000000000004"/>
    <n v="497.88"/>
    <n v="542.46"/>
  </r>
  <r>
    <s v="E.E. Quito"/>
    <x v="6"/>
    <x v="3"/>
    <s v="Otros"/>
    <n v="8"/>
    <n v="20.295539999999999"/>
    <n v="2080.86"/>
    <n v="4180.68"/>
  </r>
  <r>
    <s v="E.E. Quito"/>
    <x v="6"/>
    <x v="3"/>
    <s v="Otros"/>
    <n v="468"/>
    <n v="4734.9895299999998"/>
    <n v="397589.33"/>
    <n v="450018.51"/>
  </r>
  <r>
    <s v="E.E. Quito"/>
    <x v="6"/>
    <x v="3"/>
    <s v="Otros"/>
    <n v="372"/>
    <n v="509.97734000000003"/>
    <n v="60155.44"/>
    <n v="58481.25"/>
  </r>
  <r>
    <s v="E.E. Quito"/>
    <x v="6"/>
    <x v="3"/>
    <s v="Otros"/>
    <n v="0"/>
    <n v="0"/>
    <n v="0"/>
    <n v="0"/>
  </r>
  <r>
    <s v="E.E. Quito"/>
    <x v="6"/>
    <x v="3"/>
    <s v="Otros"/>
    <n v="10"/>
    <n v="11.34938"/>
    <n v="1002.24"/>
    <n v="676.33"/>
  </r>
  <r>
    <s v="E.E. Quito"/>
    <x v="6"/>
    <x v="3"/>
    <s v="Otros"/>
    <n v="29"/>
    <n v="46.883360000000003"/>
    <n v="3949.28"/>
    <n v="3624.51"/>
  </r>
  <r>
    <s v="E.E. Quito"/>
    <x v="6"/>
    <x v="3"/>
    <s v="Otros"/>
    <n v="0"/>
    <n v="0"/>
    <n v="0"/>
    <n v="0"/>
  </r>
  <r>
    <s v="E.E. Quito"/>
    <x v="6"/>
    <x v="3"/>
    <s v="Residencial"/>
    <n v="160426"/>
    <n v="28701.28775"/>
    <n v="2731185.02"/>
    <n v="1699494.64"/>
  </r>
  <r>
    <s v="E.E. Quito"/>
    <x v="6"/>
    <x v="3"/>
    <s v="Residencial"/>
    <n v="28"/>
    <n v="5.625"/>
    <n v="762.3"/>
    <n v="576.22"/>
  </r>
  <r>
    <s v="E.E. Quito"/>
    <x v="6"/>
    <x v="3"/>
    <s v="Residencial"/>
    <n v="815686"/>
    <n v="108120.18627999999"/>
    <n v="10584280.310000001"/>
    <n v="8551148.5399999991"/>
  </r>
  <r>
    <s v="E.E. Quito"/>
    <x v="6"/>
    <x v="3"/>
    <s v="Otros"/>
    <n v="3008"/>
    <n v="1261.45973"/>
    <n v="111572.47"/>
    <n v="137587.81"/>
  </r>
  <r>
    <s v="E.E. Quito"/>
    <x v="6"/>
    <x v="3"/>
    <s v="Otros"/>
    <n v="0"/>
    <n v="0"/>
    <n v="0"/>
    <n v="0"/>
  </r>
  <r>
    <s v="E.E. Quito"/>
    <x v="6"/>
    <x v="3"/>
    <s v="Otros"/>
    <n v="3"/>
    <n v="0.19700000000000001"/>
    <n v="13.12"/>
    <n v="12.49"/>
  </r>
  <r>
    <s v="E.E. Quito"/>
    <x v="6"/>
    <x v="3"/>
    <s v="Comercial"/>
    <n v="30"/>
    <n v="236.30787000000001"/>
    <n v="21906.95"/>
    <n v="13846.12"/>
  </r>
  <r>
    <s v="E.E. Quito"/>
    <x v="6"/>
    <x v="3"/>
    <s v="Comercial"/>
    <n v="46"/>
    <n v="34.48706"/>
    <n v="5268.29"/>
    <n v="4483.24"/>
  </r>
  <r>
    <s v="E.E. Quito"/>
    <x v="6"/>
    <x v="3"/>
    <s v="Comercial"/>
    <n v="319"/>
    <n v="117.2111"/>
    <n v="11408.67"/>
    <n v="14107.4"/>
  </r>
  <r>
    <s v="E.E. Quito"/>
    <x v="6"/>
    <x v="3"/>
    <s v="Otros"/>
    <n v="63"/>
    <n v="382.96048999999999"/>
    <n v="24902.6"/>
    <n v="22744.62"/>
  </r>
  <r>
    <s v="E.E. Quito"/>
    <x v="6"/>
    <x v="3"/>
    <s v="Residencial"/>
    <n v="0"/>
    <n v="0"/>
    <n v="0"/>
    <n v="0"/>
  </r>
  <r>
    <s v="E.E. Quito"/>
    <x v="6"/>
    <x v="3"/>
    <s v="Alumbrado Público"/>
    <n v="0"/>
    <n v="0"/>
    <n v="0"/>
    <n v="0"/>
  </r>
  <r>
    <s v="E.E. Quito"/>
    <x v="6"/>
    <x v="3"/>
    <s v="Industrial"/>
    <n v="1542"/>
    <n v="13847.738960000001"/>
    <n v="1109672.17"/>
    <n v="1071960.04"/>
  </r>
  <r>
    <s v="E.E. Quito"/>
    <x v="6"/>
    <x v="3"/>
    <s v="Industrial"/>
    <n v="1320"/>
    <n v="1809.34916"/>
    <n v="226730.21"/>
    <n v="190386.31"/>
  </r>
  <r>
    <s v="E.E. Quito"/>
    <x v="6"/>
    <x v="3"/>
    <s v="Industrial"/>
    <n v="10203"/>
    <n v="3188.9371999999998"/>
    <n v="255996.24"/>
    <n v="232887.89"/>
  </r>
  <r>
    <s v="E.E. Quito"/>
    <x v="6"/>
    <x v="3"/>
    <s v="Otros"/>
    <n v="3"/>
    <n v="3.4250400000000001"/>
    <n v="508.75"/>
    <n v="419.35"/>
  </r>
  <r>
    <s v="E.E. Quito"/>
    <x v="6"/>
    <x v="3"/>
    <s v="Otros"/>
    <n v="29"/>
    <n v="55.294879999999999"/>
    <n v="4626.92"/>
    <n v="4805.24"/>
  </r>
  <r>
    <s v="E.E. Quito"/>
    <x v="6"/>
    <x v="3"/>
    <s v="Otros"/>
    <n v="2"/>
    <n v="0.72"/>
    <n v="46.55"/>
    <n v="0"/>
  </r>
  <r>
    <s v="E.E. Quito"/>
    <x v="6"/>
    <x v="3"/>
    <s v="Otros"/>
    <n v="10"/>
    <n v="13.976459999999999"/>
    <n v="1059.31"/>
    <n v="751.19"/>
  </r>
  <r>
    <s v="E.E. Quito"/>
    <x v="6"/>
    <x v="3"/>
    <s v="Otros"/>
    <n v="163"/>
    <n v="84.964759999999998"/>
    <n v="10794.39"/>
    <n v="10017.35"/>
  </r>
  <r>
    <s v="E.E. Quito"/>
    <x v="6"/>
    <x v="3"/>
    <s v="Otros"/>
    <n v="1"/>
    <n v="7.0000000000000001E-3"/>
    <n v="0.98"/>
    <n v="0"/>
  </r>
  <r>
    <s v="E.E. Quito"/>
    <x v="6"/>
    <x v="3"/>
    <s v="Otros"/>
    <n v="91"/>
    <n v="414.25830999999999"/>
    <n v="28475.13"/>
    <n v="19679.7"/>
  </r>
  <r>
    <s v="E.E. Quito"/>
    <x v="6"/>
    <x v="3"/>
    <s v="Otros"/>
    <n v="59"/>
    <n v="74.987819999999999"/>
    <n v="6827.64"/>
    <n v="5761.34"/>
  </r>
  <r>
    <s v="E.E. Quito"/>
    <x v="6"/>
    <x v="3"/>
    <s v="Otros"/>
    <n v="585"/>
    <n v="251.2002"/>
    <n v="18626.28"/>
    <n v="16596.07"/>
  </r>
  <r>
    <s v="E.E. Quito"/>
    <x v="6"/>
    <x v="3"/>
    <s v="Otros"/>
    <n v="5"/>
    <n v="8.5269999999999992"/>
    <n v="870.3"/>
    <n v="0"/>
  </r>
  <r>
    <s v="E.E. Quito"/>
    <x v="6"/>
    <x v="3"/>
    <s v="Otros"/>
    <n v="51"/>
    <n v="345.44650000000001"/>
    <n v="24321.82"/>
    <n v="20672.650000000001"/>
  </r>
  <r>
    <s v="E.E. Quito"/>
    <x v="6"/>
    <x v="3"/>
    <s v="Otros"/>
    <n v="38"/>
    <n v="56.899500000000003"/>
    <n v="4963.37"/>
    <n v="5087.68"/>
  </r>
  <r>
    <s v="E.E. Quito"/>
    <x v="6"/>
    <x v="3"/>
    <s v="Otros"/>
    <n v="262"/>
    <n v="132.46119999999999"/>
    <n v="9643.36"/>
    <n v="7045.79"/>
  </r>
  <r>
    <s v="E.E. Quito"/>
    <x v="6"/>
    <x v="3"/>
    <s v="Alumbrado Público"/>
    <n v="1"/>
    <n v="20536.142230000001"/>
    <n v="1858678.63"/>
    <n v="1783394.05"/>
  </r>
  <r>
    <s v="E.E. Quito"/>
    <x v="6"/>
    <x v="3"/>
    <s v="Otros"/>
    <n v="0"/>
    <n v="0"/>
    <n v="0"/>
    <n v="0"/>
  </r>
  <r>
    <s v="E.E. Quito"/>
    <x v="6"/>
    <x v="3"/>
    <s v="Otros"/>
    <n v="0"/>
    <n v="0"/>
    <n v="0"/>
    <n v="0"/>
  </r>
  <r>
    <s v="E.E. Quito"/>
    <x v="6"/>
    <x v="3"/>
    <s v="Otros"/>
    <n v="653"/>
    <n v="192.01705999999999"/>
    <n v="13665.6"/>
    <n v="12931.74"/>
  </r>
  <r>
    <s v="E.E. Quito"/>
    <x v="6"/>
    <x v="3"/>
    <s v="Comercial"/>
    <n v="2710"/>
    <n v="20536.863840000002"/>
    <n v="1998636.93"/>
    <n v="1882375.95"/>
  </r>
  <r>
    <s v="E.E. Quito"/>
    <x v="6"/>
    <x v="3"/>
    <s v="Comercial"/>
    <n v="5236"/>
    <n v="8784.27297"/>
    <n v="1071076.03"/>
    <n v="995081.73"/>
  </r>
  <r>
    <s v="E.E. Quito"/>
    <x v="6"/>
    <x v="3"/>
    <s v="Comercial"/>
    <n v="124665"/>
    <n v="31280.37645"/>
    <n v="3012899.47"/>
    <n v="2909352.73"/>
  </r>
  <r>
    <s v="E.E. Quito"/>
    <x v="6"/>
    <x v="3"/>
    <s v="Otros"/>
    <n v="25"/>
    <n v="178.56354999999999"/>
    <n v="14207.07"/>
    <n v="12680.98"/>
  </r>
  <r>
    <s v="E.E. Quito"/>
    <x v="6"/>
    <x v="3"/>
    <s v="Otros"/>
    <n v="60"/>
    <n v="119.64958"/>
    <n v="12344.82"/>
    <n v="7936.72"/>
  </r>
  <r>
    <s v="E.E. Quito"/>
    <x v="6"/>
    <x v="3"/>
    <s v="Otros"/>
    <n v="23"/>
    <n v="129.47987000000001"/>
    <n v="5195.3100000000004"/>
    <n v="4808.17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1"/>
    <n v="421.92"/>
    <n v="39002.85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5"/>
    <n v="22206.462"/>
    <n v="1620125.57"/>
    <n v="1644285.64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182.768"/>
    <n v="11739.26"/>
    <n v="11739.26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Industrial"/>
    <n v="303"/>
    <n v="40732.503629999999"/>
    <n v="3388949.23"/>
    <n v="3453132.47"/>
  </r>
  <r>
    <s v="E.E. Quito"/>
    <x v="6"/>
    <x v="4"/>
    <s v="Industrial"/>
    <n v="2"/>
    <n v="2.08284"/>
    <n v="185.64"/>
    <n v="185.64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133"/>
    <n v="11667.018029999999"/>
    <n v="1158868.98"/>
    <n v="1193956.99"/>
  </r>
  <r>
    <s v="E.E. Quito"/>
    <x v="6"/>
    <x v="4"/>
    <s v="Comercial"/>
    <n v="9"/>
    <n v="18.626059999999999"/>
    <n v="2547.0500000000002"/>
    <n v="2262.66"/>
  </r>
  <r>
    <s v="E.E. Quito"/>
    <x v="6"/>
    <x v="4"/>
    <s v="Industrial"/>
    <n v="1530"/>
    <n v="13969.84217"/>
    <n v="1115675.31"/>
    <n v="1154914.92"/>
  </r>
  <r>
    <s v="E.E. Quito"/>
    <x v="6"/>
    <x v="4"/>
    <s v="Industrial"/>
    <n v="1295"/>
    <n v="1630.0704000000001"/>
    <n v="209199.06"/>
    <n v="200035.99"/>
  </r>
  <r>
    <s v="E.E. Quito"/>
    <x v="6"/>
    <x v="4"/>
    <s v="Industrial"/>
    <n v="10240"/>
    <n v="3340.18966"/>
    <n v="267820.40000000002"/>
    <n v="240844.71"/>
  </r>
  <r>
    <s v="E.E. Quito"/>
    <x v="6"/>
    <x v="4"/>
    <s v="Otros"/>
    <n v="3"/>
    <n v="1.9668600000000001"/>
    <n v="411.86"/>
    <n v="606.62"/>
  </r>
  <r>
    <s v="E.E. Quito"/>
    <x v="6"/>
    <x v="4"/>
    <s v="Otros"/>
    <n v="30"/>
    <n v="54.543199999999999"/>
    <n v="4715.1499999999996"/>
    <n v="4638.3500000000004"/>
  </r>
  <r>
    <s v="E.E. Quito"/>
    <x v="6"/>
    <x v="4"/>
    <s v="Otros"/>
    <n v="655"/>
    <n v="206.94208"/>
    <n v="14748.19"/>
    <n v="12328.06"/>
  </r>
  <r>
    <s v="E.E. Quito"/>
    <x v="6"/>
    <x v="4"/>
    <s v="Comercial"/>
    <n v="2717"/>
    <n v="20989.284670000001"/>
    <n v="2037584.29"/>
    <n v="1963051.26"/>
  </r>
  <r>
    <s v="E.E. Quito"/>
    <x v="6"/>
    <x v="4"/>
    <s v="Comercial"/>
    <n v="5198"/>
    <n v="8892.8165499999996"/>
    <n v="1085470.4099999999"/>
    <n v="1003577.1"/>
  </r>
  <r>
    <s v="E.E. Quito"/>
    <x v="6"/>
    <x v="4"/>
    <s v="Comercial"/>
    <n v="124757"/>
    <n v="32861.560550000002"/>
    <n v="3165253.03"/>
    <n v="2839112.69"/>
  </r>
  <r>
    <s v="E.E. Quito"/>
    <x v="6"/>
    <x v="4"/>
    <s v="Otros"/>
    <n v="24"/>
    <n v="183.30099000000001"/>
    <n v="14519.84"/>
    <n v="14366.67"/>
  </r>
  <r>
    <s v="E.E. Quito"/>
    <x v="6"/>
    <x v="4"/>
    <s v="Otros"/>
    <n v="59"/>
    <n v="92.534400000000005"/>
    <n v="9309.43"/>
    <n v="8496.25"/>
  </r>
  <r>
    <s v="E.E. Quito"/>
    <x v="6"/>
    <x v="4"/>
    <s v="Otros"/>
    <n v="23"/>
    <n v="119.72948"/>
    <n v="4805.28"/>
    <n v="4507.38"/>
  </r>
  <r>
    <s v="E.E. Quito"/>
    <x v="6"/>
    <x v="4"/>
    <s v="Otros"/>
    <n v="37"/>
    <n v="238.08247"/>
    <n v="16037.2"/>
    <n v="18020.5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8"/>
    <n v="345.91798"/>
    <n v="17798.34"/>
    <n v="16947.7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26.70523"/>
    <n v="1962.51"/>
    <n v="0"/>
  </r>
  <r>
    <s v="E.E. Quito"/>
    <x v="6"/>
    <x v="4"/>
    <s v="Industrial"/>
    <n v="0"/>
    <n v="0"/>
    <n v="0"/>
    <n v="0"/>
  </r>
  <r>
    <s v="E.E. Quito"/>
    <x v="6"/>
    <x v="4"/>
    <s v="Industrial"/>
    <n v="8"/>
    <n v="879.67069000000004"/>
    <n v="69783.5"/>
    <n v="65643.179999999993"/>
  </r>
  <r>
    <s v="E.E. Quito"/>
    <x v="6"/>
    <x v="4"/>
    <s v="Industr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2"/>
    <n v="56.65108"/>
    <n v="5729.37"/>
    <n v="5729.37"/>
  </r>
  <r>
    <s v="E.E. Quito"/>
    <x v="6"/>
    <x v="4"/>
    <s v="Otros"/>
    <n v="0"/>
    <n v="0"/>
    <n v="0"/>
    <n v="0"/>
  </r>
  <r>
    <s v="E.E. Quito"/>
    <x v="6"/>
    <x v="4"/>
    <s v="Otros"/>
    <n v="103"/>
    <n v="7166.3000899999997"/>
    <n v="523223.14"/>
    <n v="391523"/>
  </r>
  <r>
    <s v="E.E. Quito"/>
    <x v="6"/>
    <x v="4"/>
    <s v="Otros"/>
    <n v="4"/>
    <n v="166.86466999999999"/>
    <n v="11398.06"/>
    <n v="137.52000000000001"/>
  </r>
  <r>
    <s v="E.E. Quito"/>
    <x v="6"/>
    <x v="4"/>
    <s v="Comercial"/>
    <n v="4"/>
    <n v="631.35095000000001"/>
    <n v="60846.29"/>
    <n v="56126"/>
  </r>
  <r>
    <s v="E.E. Quito"/>
    <x v="6"/>
    <x v="4"/>
    <s v="Comercial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6"/>
    <n v="1049.66446"/>
    <n v="68954.11"/>
    <n v="56934.879999999997"/>
  </r>
  <r>
    <s v="E.E. Quito"/>
    <x v="6"/>
    <x v="4"/>
    <s v="Otros"/>
    <n v="0"/>
    <n v="0"/>
    <n v="0"/>
    <n v="0"/>
  </r>
  <r>
    <s v="E.E. Quito"/>
    <x v="6"/>
    <x v="4"/>
    <s v="Otros"/>
    <n v="22"/>
    <n v="3026.5844400000001"/>
    <n v="193583.26"/>
    <n v="148331.96"/>
  </r>
  <r>
    <s v="E.E. Quito"/>
    <x v="6"/>
    <x v="4"/>
    <s v="Otros"/>
    <n v="1"/>
    <n v="0.42431999999999997"/>
    <n v="47.03"/>
    <n v="47.0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"/>
    <n v="0"/>
    <n v="1.41"/>
    <n v="1.41"/>
  </r>
  <r>
    <s v="E.E. Quito"/>
    <x v="6"/>
    <x v="4"/>
    <s v="Residencial"/>
    <n v="31"/>
    <n v="2.778"/>
    <n v="269.23"/>
    <n v="227.05"/>
  </r>
  <r>
    <s v="E.E. Quito"/>
    <x v="6"/>
    <x v="4"/>
    <s v="Otros"/>
    <n v="0"/>
    <n v="0"/>
    <n v="0"/>
    <n v="0"/>
  </r>
  <r>
    <s v="E.E. Quito"/>
    <x v="6"/>
    <x v="4"/>
    <s v="Otros"/>
    <n v="3"/>
    <n v="24.595089999999999"/>
    <n v="2196.0500000000002"/>
    <n v="3390.22"/>
  </r>
  <r>
    <s v="E.E. Quito"/>
    <x v="6"/>
    <x v="4"/>
    <s v="Otros"/>
    <n v="0"/>
    <n v="0"/>
    <n v="0"/>
    <n v="0"/>
  </r>
  <r>
    <s v="E.E. Quito"/>
    <x v="6"/>
    <x v="4"/>
    <s v="Otros"/>
    <n v="5"/>
    <n v="0.67300000000000004"/>
    <n v="55.48"/>
    <n v="43.81"/>
  </r>
  <r>
    <s v="E.E. Quito"/>
    <x v="6"/>
    <x v="4"/>
    <s v="Otros"/>
    <n v="0"/>
    <n v="0"/>
    <n v="0"/>
    <n v="0"/>
  </r>
  <r>
    <s v="E.E. Quito"/>
    <x v="6"/>
    <x v="4"/>
    <s v="Otros"/>
    <n v="20"/>
    <n v="4.5856000000000003"/>
    <n v="374.46"/>
    <n v="366.64"/>
  </r>
  <r>
    <s v="E.E. Quito"/>
    <x v="6"/>
    <x v="4"/>
    <s v="Residencial"/>
    <n v="0"/>
    <n v="0"/>
    <n v="0"/>
    <n v="0"/>
  </r>
  <r>
    <s v="E.E. Quito"/>
    <x v="6"/>
    <x v="4"/>
    <s v="Otros"/>
    <n v="2"/>
    <n v="7.6999999999999999E-2"/>
    <n v="8.2899999999999991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26"/>
    <n v="116.90626"/>
    <n v="10300.98"/>
    <n v="0"/>
  </r>
  <r>
    <s v="E.E. Quito"/>
    <x v="6"/>
    <x v="4"/>
    <s v="Otros"/>
    <n v="0"/>
    <n v="0"/>
    <n v="0"/>
    <n v="0"/>
  </r>
  <r>
    <s v="E.E. Quito"/>
    <x v="6"/>
    <x v="4"/>
    <s v="Residencial"/>
    <n v="0"/>
    <n v="0"/>
    <n v="0"/>
    <n v="0"/>
  </r>
  <r>
    <s v="E.E. Quito"/>
    <x v="6"/>
    <x v="4"/>
    <s v="Alumbrado Público"/>
    <n v="0"/>
    <n v="0"/>
    <n v="0"/>
    <n v="0"/>
  </r>
  <r>
    <s v="E.E. Quito"/>
    <x v="6"/>
    <x v="4"/>
    <s v="Industrial"/>
    <n v="7"/>
    <n v="74.917500000000004"/>
    <n v="5932.85"/>
    <n v="3847.51"/>
  </r>
  <r>
    <s v="E.E. Quito"/>
    <x v="6"/>
    <x v="4"/>
    <s v="Industrial"/>
    <n v="0"/>
    <n v="0"/>
    <n v="0"/>
    <n v="0"/>
  </r>
  <r>
    <s v="E.E. Quito"/>
    <x v="6"/>
    <x v="4"/>
    <s v="Industrial"/>
    <n v="5"/>
    <n v="6.6020000000000003"/>
    <n v="580.69000000000005"/>
    <n v="210.04"/>
  </r>
  <r>
    <s v="E.E. Quito"/>
    <x v="6"/>
    <x v="4"/>
    <s v="Otros"/>
    <n v="10"/>
    <n v="24.796340000000001"/>
    <n v="2482.58"/>
    <n v="1912.87"/>
  </r>
  <r>
    <s v="E.E. Quito"/>
    <x v="6"/>
    <x v="4"/>
    <s v="Otros"/>
    <n v="489"/>
    <n v="5138.6827300000004"/>
    <n v="431497.22"/>
    <n v="351053.28"/>
  </r>
  <r>
    <s v="E.E. Quito"/>
    <x v="6"/>
    <x v="4"/>
    <s v="Otros"/>
    <n v="379"/>
    <n v="497.80694"/>
    <n v="60527.51"/>
    <n v="39164.620000000003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16"/>
    <n v="2.2439100000000001"/>
    <n v="380.4"/>
    <n v="271.27999999999997"/>
  </r>
  <r>
    <s v="E.E. Quito"/>
    <x v="6"/>
    <x v="4"/>
    <s v="Otros"/>
    <n v="254"/>
    <n v="1873.61033"/>
    <n v="163786.23999999999"/>
    <n v="162631.91"/>
  </r>
  <r>
    <s v="E.E. Quito"/>
    <x v="6"/>
    <x v="4"/>
    <s v="Otros"/>
    <n v="3021"/>
    <n v="1206.3129300000001"/>
    <n v="106279.3"/>
    <n v="57200.33"/>
  </r>
  <r>
    <s v="E.E. Quito"/>
    <x v="6"/>
    <x v="4"/>
    <s v="Otros"/>
    <n v="0"/>
    <n v="0"/>
    <n v="0"/>
    <n v="0"/>
  </r>
  <r>
    <s v="E.E. Quito"/>
    <x v="6"/>
    <x v="4"/>
    <s v="Otros"/>
    <n v="3"/>
    <n v="0.30199999999999999"/>
    <n v="18.13"/>
    <n v="20.9"/>
  </r>
  <r>
    <s v="E.E. Quito"/>
    <x v="6"/>
    <x v="4"/>
    <s v="Comercial"/>
    <n v="30"/>
    <n v="254.74421000000001"/>
    <n v="23534.5"/>
    <n v="19580.419999999998"/>
  </r>
  <r>
    <s v="E.E. Quito"/>
    <x v="6"/>
    <x v="4"/>
    <s v="Comercial"/>
    <n v="45"/>
    <n v="37.655279999999998"/>
    <n v="5805.11"/>
    <n v="6834.29"/>
  </r>
  <r>
    <s v="E.E. Quito"/>
    <x v="6"/>
    <x v="4"/>
    <s v="Comercial"/>
    <n v="318"/>
    <n v="110.7427"/>
    <n v="10723.32"/>
    <n v="6454.36"/>
  </r>
  <r>
    <s v="E.E. Quito"/>
    <x v="6"/>
    <x v="4"/>
    <s v="Otros"/>
    <n v="63"/>
    <n v="387.59413000000001"/>
    <n v="24877.58"/>
    <n v="23025.34"/>
  </r>
  <r>
    <s v="E.E. Quito"/>
    <x v="6"/>
    <x v="4"/>
    <s v="Otros"/>
    <n v="4"/>
    <n v="24.083110000000001"/>
    <n v="2284.83"/>
    <n v="2666.2"/>
  </r>
  <r>
    <s v="E.E. Quito"/>
    <x v="6"/>
    <x v="4"/>
    <s v="Otros"/>
    <n v="1008"/>
    <n v="1424.9357600000001"/>
    <n v="166752.12"/>
    <n v="152751.45000000001"/>
  </r>
  <r>
    <s v="E.E. Quito"/>
    <x v="6"/>
    <x v="4"/>
    <s v="Otros"/>
    <n v="7719"/>
    <n v="2148.75396"/>
    <n v="186479.92"/>
    <n v="175434.55"/>
  </r>
  <r>
    <s v="E.E. Quito"/>
    <x v="6"/>
    <x v="4"/>
    <s v="Otros"/>
    <n v="0"/>
    <n v="0"/>
    <n v="0"/>
    <n v="0"/>
  </r>
  <r>
    <s v="E.E. Quito"/>
    <x v="6"/>
    <x v="4"/>
    <s v="Otros"/>
    <n v="37"/>
    <n v="20.606310000000001"/>
    <n v="1645.58"/>
    <n v="1196.8900000000001"/>
  </r>
  <r>
    <s v="E.E. Quito"/>
    <x v="6"/>
    <x v="4"/>
    <s v="Otros"/>
    <n v="2"/>
    <n v="0.17299999999999999"/>
    <n v="15.11"/>
    <n v="15.11"/>
  </r>
  <r>
    <s v="E.E. Quito"/>
    <x v="6"/>
    <x v="4"/>
    <s v="Otros"/>
    <n v="0"/>
    <n v="0"/>
    <n v="0"/>
    <n v="0"/>
  </r>
  <r>
    <s v="E.E. Quito"/>
    <x v="6"/>
    <x v="4"/>
    <s v="Otros"/>
    <n v="2"/>
    <n v="0.25600000000000001"/>
    <n v="17.66"/>
    <n v="0"/>
  </r>
  <r>
    <s v="E.E. Quito"/>
    <x v="6"/>
    <x v="4"/>
    <s v="Otros"/>
    <n v="10"/>
    <n v="9.3724600000000002"/>
    <n v="752.65"/>
    <n v="636.08000000000004"/>
  </r>
  <r>
    <s v="E.E. Quito"/>
    <x v="6"/>
    <x v="4"/>
    <s v="Otros"/>
    <n v="163"/>
    <n v="86.033580000000001"/>
    <n v="11127.85"/>
    <n v="7737.82"/>
  </r>
  <r>
    <s v="E.E. Quito"/>
    <x v="6"/>
    <x v="4"/>
    <s v="Otros"/>
    <n v="1"/>
    <n v="7.0000000000000001E-3"/>
    <n v="0.98"/>
    <n v="0"/>
  </r>
  <r>
    <s v="E.E. Quito"/>
    <x v="6"/>
    <x v="4"/>
    <s v="Otros"/>
    <n v="91"/>
    <n v="383.68651999999997"/>
    <n v="26530.5"/>
    <n v="35596.730000000003"/>
  </r>
  <r>
    <s v="E.E. Quito"/>
    <x v="6"/>
    <x v="4"/>
    <s v="Otros"/>
    <n v="59"/>
    <n v="74.883399999999995"/>
    <n v="6962.71"/>
    <n v="5138.28"/>
  </r>
  <r>
    <s v="E.E. Quito"/>
    <x v="6"/>
    <x v="4"/>
    <s v="Otros"/>
    <n v="590"/>
    <n v="267.07310000000001"/>
    <n v="20217.21"/>
    <n v="13796.3"/>
  </r>
  <r>
    <s v="E.E. Quito"/>
    <x v="6"/>
    <x v="4"/>
    <s v="Otros"/>
    <n v="283"/>
    <n v="72.754980000000003"/>
    <n v="5233.57"/>
    <n v="4670.43"/>
  </r>
  <r>
    <s v="E.E. Quito"/>
    <x v="6"/>
    <x v="4"/>
    <s v="Otros"/>
    <n v="268"/>
    <n v="135.60705999999999"/>
    <n v="10223.39"/>
    <n v="8615.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3"/>
    <n v="8.6078700000000001"/>
    <n v="597.04"/>
    <n v="701.81"/>
  </r>
  <r>
    <s v="E.E. Quito"/>
    <x v="6"/>
    <x v="4"/>
    <s v="Otros"/>
    <n v="0"/>
    <n v="0"/>
    <n v="0"/>
    <n v="0"/>
  </r>
  <r>
    <s v="E.E. Quito"/>
    <x v="6"/>
    <x v="4"/>
    <s v="Otros"/>
    <n v="11"/>
    <n v="13.138400000000001"/>
    <n v="1183.21"/>
    <n v="1129.1500000000001"/>
  </r>
  <r>
    <s v="E.E. Quito"/>
    <x v="6"/>
    <x v="4"/>
    <s v="Otros"/>
    <n v="5"/>
    <n v="8.8439999999999994"/>
    <n v="895.02"/>
    <n v="0"/>
  </r>
  <r>
    <s v="E.E. Quito"/>
    <x v="6"/>
    <x v="4"/>
    <s v="Otros"/>
    <n v="51"/>
    <n v="350.95461"/>
    <n v="24511.41"/>
    <n v="17096.400000000001"/>
  </r>
  <r>
    <s v="E.E. Quito"/>
    <x v="6"/>
    <x v="4"/>
    <s v="Otros"/>
    <n v="38"/>
    <n v="70.047039999999996"/>
    <n v="5897.22"/>
    <n v="4244.92"/>
  </r>
  <r>
    <s v="E.E. Quito"/>
    <x v="6"/>
    <x v="4"/>
    <s v="Otros"/>
    <n v="262"/>
    <n v="136.54082"/>
    <n v="9966.4699999999993"/>
    <n v="6699.89"/>
  </r>
  <r>
    <s v="E.E. Quito"/>
    <x v="6"/>
    <x v="4"/>
    <s v="Alumbrado Público"/>
    <n v="1"/>
    <n v="21124.94353"/>
    <n v="1919251.08"/>
    <n v="1789862.19"/>
  </r>
  <r>
    <s v="E.E. Quito"/>
    <x v="6"/>
    <x v="4"/>
    <s v="Otros"/>
    <n v="0"/>
    <n v="0"/>
    <n v="0"/>
    <n v="0"/>
  </r>
  <r>
    <s v="E.E. Quito"/>
    <x v="6"/>
    <x v="4"/>
    <s v="Otros"/>
    <n v="0"/>
    <n v="0"/>
    <n v="0"/>
    <n v="0"/>
  </r>
  <r>
    <s v="E.E. Quito"/>
    <x v="6"/>
    <x v="4"/>
    <s v="Otros"/>
    <n v="32"/>
    <n v="53.625900000000001"/>
    <n v="4476.2299999999996"/>
    <n v="3750.82"/>
  </r>
  <r>
    <s v="E.E. Quito"/>
    <x v="6"/>
    <x v="4"/>
    <s v="Otros"/>
    <n v="0"/>
    <n v="0"/>
    <n v="0"/>
    <n v="0"/>
  </r>
  <r>
    <s v="E.E. Quito"/>
    <x v="6"/>
    <x v="4"/>
    <s v="Residencial"/>
    <n v="159902"/>
    <n v="29649.08239"/>
    <n v="2823760.55"/>
    <n v="1745724.61"/>
  </r>
  <r>
    <s v="E.E. Quito"/>
    <x v="6"/>
    <x v="4"/>
    <s v="Residencial"/>
    <n v="28"/>
    <n v="4.2240000000000002"/>
    <n v="583.66999999999996"/>
    <n v="503.68"/>
  </r>
  <r>
    <s v="E.E. Quito"/>
    <x v="6"/>
    <x v="4"/>
    <s v="Residencial"/>
    <n v="814593"/>
    <n v="112222.56875999999"/>
    <n v="10943059.33"/>
    <n v="8733663.5800000001"/>
  </r>
  <r>
    <s v="E.E. Quito"/>
    <x v="6"/>
    <x v="4"/>
    <s v="Residencial"/>
    <n v="0"/>
    <n v="0"/>
    <n v="0"/>
    <n v="0"/>
  </r>
  <r>
    <s v="E.E. Quito"/>
    <x v="6"/>
    <x v="4"/>
    <s v="Alumbrado Público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134"/>
    <n v="12289.69023"/>
    <n v="1226942.58"/>
    <n v="1216829.6399999999"/>
  </r>
  <r>
    <s v="E.E. Quito"/>
    <x v="6"/>
    <x v="5"/>
    <s v="Comercial"/>
    <n v="9"/>
    <n v="17.826039999999999"/>
    <n v="2550.46"/>
    <n v="2909.36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6"/>
    <n v="2.4436300000000002"/>
    <n v="405.31"/>
    <n v="339.8"/>
  </r>
  <r>
    <s v="E.E. Quito"/>
    <x v="6"/>
    <x v="5"/>
    <s v="Otros"/>
    <n v="251"/>
    <n v="1864.0866599999999"/>
    <n v="162500.67000000001"/>
    <n v="153590.42000000001"/>
  </r>
  <r>
    <s v="E.E. Quito"/>
    <x v="6"/>
    <x v="5"/>
    <s v="Otros"/>
    <n v="4"/>
    <n v="23.304079999999999"/>
    <n v="2168.4299999999998"/>
    <n v="1541.1"/>
  </r>
  <r>
    <s v="E.E. Quito"/>
    <x v="6"/>
    <x v="5"/>
    <s v="Otros"/>
    <n v="996"/>
    <n v="1297.79584"/>
    <n v="157353.79999999999"/>
    <n v="152196.53"/>
  </r>
  <r>
    <s v="E.E. Quito"/>
    <x v="6"/>
    <x v="5"/>
    <s v="Otros"/>
    <n v="7578"/>
    <n v="2044.7516800000001"/>
    <n v="177248.26"/>
    <n v="179281.35"/>
  </r>
  <r>
    <s v="E.E. Quito"/>
    <x v="6"/>
    <x v="5"/>
    <s v="Otros"/>
    <n v="0"/>
    <n v="0"/>
    <n v="0"/>
    <n v="0"/>
  </r>
  <r>
    <s v="E.E. Quito"/>
    <x v="6"/>
    <x v="5"/>
    <s v="Otros"/>
    <n v="37"/>
    <n v="17.249680000000001"/>
    <n v="1357.98"/>
    <n v="1391.53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79"/>
    <n v="79.314459999999997"/>
    <n v="5741.08"/>
    <n v="6501.01"/>
  </r>
  <r>
    <s v="E.E. Quito"/>
    <x v="6"/>
    <x v="5"/>
    <s v="Otros"/>
    <n v="258"/>
    <n v="128.14675"/>
    <n v="9641.2199999999993"/>
    <n v="9288.950000000000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3"/>
    <n v="8.7380399999999998"/>
    <n v="615.54999999999995"/>
    <n v="757.59"/>
  </r>
  <r>
    <s v="E.E. Quito"/>
    <x v="6"/>
    <x v="5"/>
    <s v="Otros"/>
    <n v="0"/>
    <n v="0"/>
    <n v="0"/>
    <n v="0"/>
  </r>
  <r>
    <s v="E.E. Quito"/>
    <x v="6"/>
    <x v="5"/>
    <s v="Otros"/>
    <n v="10"/>
    <n v="13.65184"/>
    <n v="1156.44"/>
    <n v="1316.67"/>
  </r>
  <r>
    <s v="E.E. Quito"/>
    <x v="6"/>
    <x v="5"/>
    <s v="Otros"/>
    <n v="31"/>
    <n v="41.547539999999998"/>
    <n v="3494.01"/>
    <n v="3619.25"/>
  </r>
  <r>
    <s v="E.E. Quito"/>
    <x v="6"/>
    <x v="5"/>
    <s v="Otros"/>
    <n v="0"/>
    <n v="0"/>
    <n v="0"/>
    <n v="0"/>
  </r>
  <r>
    <s v="E.E. Quito"/>
    <x v="6"/>
    <x v="5"/>
    <s v="Residencial"/>
    <n v="155928"/>
    <n v="27349.779589999998"/>
    <n v="2594720.35"/>
    <n v="1816802.19"/>
  </r>
  <r>
    <s v="E.E. Quito"/>
    <x v="6"/>
    <x v="5"/>
    <s v="Residencial"/>
    <n v="27"/>
    <n v="4.5419999999999998"/>
    <n v="621.71"/>
    <n v="492.93"/>
  </r>
  <r>
    <s v="E.E. Quito"/>
    <x v="6"/>
    <x v="5"/>
    <s v="Residencial"/>
    <n v="794604"/>
    <n v="104418.6578"/>
    <n v="10248223.630000001"/>
    <n v="9172299.7100000009"/>
  </r>
  <r>
    <s v="E.E. Quito"/>
    <x v="6"/>
    <x v="5"/>
    <s v="Residencial"/>
    <n v="0"/>
    <n v="0"/>
    <n v="0"/>
    <n v="0"/>
  </r>
  <r>
    <s v="E.E. Quito"/>
    <x v="6"/>
    <x v="5"/>
    <s v="Alumbrado Público"/>
    <n v="0"/>
    <n v="0"/>
    <n v="0"/>
    <n v="0"/>
  </r>
  <r>
    <s v="E.E. Quito"/>
    <x v="6"/>
    <x v="5"/>
    <s v="Industrial"/>
    <n v="1535"/>
    <n v="13577.91324"/>
    <n v="1088199.73"/>
    <n v="1043590.26"/>
  </r>
  <r>
    <s v="E.E. Quito"/>
    <x v="6"/>
    <x v="5"/>
    <s v="Industrial"/>
    <n v="1292"/>
    <n v="1517.1887899999999"/>
    <n v="195472.88"/>
    <n v="204120.57"/>
  </r>
  <r>
    <s v="E.E. Quito"/>
    <x v="6"/>
    <x v="5"/>
    <s v="Industrial"/>
    <n v="9838"/>
    <n v="2869.1562899999999"/>
    <n v="229126.72"/>
    <n v="248705.82"/>
  </r>
  <r>
    <s v="E.E. Quito"/>
    <x v="6"/>
    <x v="5"/>
    <s v="Otros"/>
    <n v="3"/>
    <n v="1.72136"/>
    <n v="377.24"/>
    <n v="78.010000000000005"/>
  </r>
  <r>
    <s v="E.E. Quito"/>
    <x v="6"/>
    <x v="5"/>
    <s v="Otros"/>
    <n v="28"/>
    <n v="54.752740000000003"/>
    <n v="4546.6899999999996"/>
    <n v="4114.01"/>
  </r>
  <r>
    <s v="E.E. Quito"/>
    <x v="6"/>
    <x v="5"/>
    <s v="Otros"/>
    <n v="642"/>
    <n v="184.47193999999999"/>
    <n v="12995.62"/>
    <n v="12501.59"/>
  </r>
  <r>
    <s v="E.E. Quito"/>
    <x v="6"/>
    <x v="5"/>
    <s v="Comercial"/>
    <n v="2711"/>
    <n v="20453.267520000001"/>
    <n v="1993961.15"/>
    <n v="1960328.3"/>
  </r>
  <r>
    <s v="E.E. Quito"/>
    <x v="6"/>
    <x v="5"/>
    <s v="Comercial"/>
    <n v="5119"/>
    <n v="8729.5414700000001"/>
    <n v="1060801.3600000001"/>
    <n v="1014705.06"/>
  </r>
  <r>
    <s v="E.E. Quito"/>
    <x v="6"/>
    <x v="5"/>
    <s v="Comercial"/>
    <n v="120291"/>
    <n v="30269.16546"/>
    <n v="2915324.89"/>
    <n v="3071219.9"/>
  </r>
  <r>
    <s v="E.E. Quito"/>
    <x v="6"/>
    <x v="5"/>
    <s v="Otros"/>
    <n v="24"/>
    <n v="169.34451999999999"/>
    <n v="13603.17"/>
    <n v="10963.98"/>
  </r>
  <r>
    <s v="E.E. Quito"/>
    <x v="6"/>
    <x v="5"/>
    <s v="Otros"/>
    <n v="59"/>
    <n v="85.641099999999994"/>
    <n v="8780.99"/>
    <n v="7553.53"/>
  </r>
  <r>
    <s v="E.E. Quito"/>
    <x v="6"/>
    <x v="5"/>
    <s v="Otros"/>
    <n v="23"/>
    <n v="125.91878"/>
    <n v="5052.87"/>
    <n v="4420.78"/>
  </r>
  <r>
    <s v="E.E. Quito"/>
    <x v="6"/>
    <x v="5"/>
    <s v="Otros"/>
    <n v="37"/>
    <n v="247.91747000000001"/>
    <n v="16746.91"/>
    <n v="15177.18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8"/>
    <n v="280.28350999999998"/>
    <n v="14902.19"/>
    <n v="14466.83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29.89066"/>
    <n v="2207.36"/>
    <n v="0"/>
  </r>
  <r>
    <s v="E.E. Quito"/>
    <x v="6"/>
    <x v="5"/>
    <s v="Industrial"/>
    <n v="0"/>
    <n v="0"/>
    <n v="0"/>
    <n v="0"/>
  </r>
  <r>
    <s v="E.E. Quito"/>
    <x v="6"/>
    <x v="5"/>
    <s v="Industrial"/>
    <n v="8"/>
    <n v="754.22865000000002"/>
    <n v="60557.79"/>
    <n v="60564.75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"/>
    <n v="52.629089999999998"/>
    <n v="5400.9"/>
    <n v="5400.9"/>
  </r>
  <r>
    <s v="E.E. Quito"/>
    <x v="6"/>
    <x v="5"/>
    <s v="Otros"/>
    <n v="0"/>
    <n v="0"/>
    <n v="0"/>
    <n v="0"/>
  </r>
  <r>
    <s v="E.E. Quito"/>
    <x v="6"/>
    <x v="5"/>
    <s v="Otros"/>
    <n v="102"/>
    <n v="6955.53622"/>
    <n v="510214.86"/>
    <n v="538659.87"/>
  </r>
  <r>
    <s v="E.E. Quito"/>
    <x v="6"/>
    <x v="5"/>
    <s v="Otros"/>
    <n v="1"/>
    <n v="1.3360000000000001"/>
    <n v="126.94"/>
    <n v="126.94"/>
  </r>
  <r>
    <s v="E.E. Quito"/>
    <x v="6"/>
    <x v="5"/>
    <s v="Comercial"/>
    <n v="4"/>
    <n v="583.49307999999996"/>
    <n v="56552.02"/>
    <n v="38239.1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6"/>
    <n v="1054.41374"/>
    <n v="69441.119999999995"/>
    <n v="67725.399999999994"/>
  </r>
  <r>
    <s v="E.E. Quito"/>
    <x v="6"/>
    <x v="5"/>
    <s v="Otros"/>
    <n v="0"/>
    <n v="0"/>
    <n v="0"/>
    <n v="0"/>
  </r>
  <r>
    <s v="E.E. Quito"/>
    <x v="6"/>
    <x v="5"/>
    <s v="Otros"/>
    <n v="22"/>
    <n v="3033.2972199999999"/>
    <n v="194215.17"/>
    <n v="146840.64000000001"/>
  </r>
  <r>
    <s v="E.E. Quito"/>
    <x v="6"/>
    <x v="5"/>
    <s v="Otros"/>
    <n v="1"/>
    <n v="0.46206000000000003"/>
    <n v="49.37"/>
    <n v="45.41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0"/>
    <n v="1.41"/>
    <n v="1.41"/>
  </r>
  <r>
    <s v="E.E. Quito"/>
    <x v="6"/>
    <x v="5"/>
    <s v="Residencial"/>
    <n v="33"/>
    <n v="3.3380000000000001"/>
    <n v="323.97000000000003"/>
    <n v="376.41"/>
  </r>
  <r>
    <s v="E.E. Quito"/>
    <x v="6"/>
    <x v="5"/>
    <s v="Otros"/>
    <n v="0"/>
    <n v="0"/>
    <n v="0"/>
    <n v="0"/>
  </r>
  <r>
    <s v="E.E. Quito"/>
    <x v="6"/>
    <x v="5"/>
    <s v="Otros"/>
    <n v="3"/>
    <n v="27.197780000000002"/>
    <n v="2386.81"/>
    <n v="1569.93"/>
  </r>
  <r>
    <s v="E.E. Quito"/>
    <x v="6"/>
    <x v="5"/>
    <s v="Otros"/>
    <n v="0"/>
    <n v="0"/>
    <n v="0"/>
    <n v="0"/>
  </r>
  <r>
    <s v="E.E. Quito"/>
    <x v="6"/>
    <x v="5"/>
    <s v="Otros"/>
    <n v="6"/>
    <n v="0.65"/>
    <n v="53.76"/>
    <n v="50.75"/>
  </r>
  <r>
    <s v="E.E. Quito"/>
    <x v="6"/>
    <x v="5"/>
    <s v="Otros"/>
    <n v="0"/>
    <n v="0"/>
    <n v="0"/>
    <n v="0"/>
  </r>
  <r>
    <s v="E.E. Quito"/>
    <x v="6"/>
    <x v="5"/>
    <s v="Otros"/>
    <n v="20"/>
    <n v="4.5308000000000002"/>
    <n v="372.34"/>
    <n v="354.14"/>
  </r>
  <r>
    <s v="E.E. Quito"/>
    <x v="6"/>
    <x v="5"/>
    <s v="Residencial"/>
    <n v="0"/>
    <n v="0"/>
    <n v="0"/>
    <n v="0"/>
  </r>
  <r>
    <s v="E.E. Quito"/>
    <x v="6"/>
    <x v="5"/>
    <s v="Otros"/>
    <n v="2"/>
    <n v="0.09"/>
    <n v="9.2100000000000009"/>
    <n v="6.9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26"/>
    <n v="114.97883"/>
    <n v="10260.52"/>
    <n v="0"/>
  </r>
  <r>
    <s v="E.E. Quito"/>
    <x v="6"/>
    <x v="5"/>
    <s v="Otros"/>
    <n v="0"/>
    <n v="0"/>
    <n v="0"/>
    <n v="0"/>
  </r>
  <r>
    <s v="E.E. Quito"/>
    <x v="6"/>
    <x v="5"/>
    <s v="Residencial"/>
    <n v="0"/>
    <n v="0"/>
    <n v="0"/>
    <n v="0"/>
  </r>
  <r>
    <s v="E.E. Quito"/>
    <x v="6"/>
    <x v="5"/>
    <s v="Alumbrado Público"/>
    <n v="0"/>
    <n v="0"/>
    <n v="0"/>
    <n v="0"/>
  </r>
  <r>
    <s v="E.E. Quito"/>
    <x v="6"/>
    <x v="5"/>
    <s v="Industrial"/>
    <n v="8"/>
    <n v="69.791240000000002"/>
    <n v="5480.99"/>
    <n v="5579.09"/>
  </r>
  <r>
    <s v="E.E. Quito"/>
    <x v="6"/>
    <x v="5"/>
    <s v="Industrial"/>
    <n v="0"/>
    <n v="0"/>
    <n v="0"/>
    <n v="0"/>
  </r>
  <r>
    <s v="E.E. Quito"/>
    <x v="6"/>
    <x v="5"/>
    <s v="Industrial"/>
    <n v="5"/>
    <n v="5.3170000000000002"/>
    <n v="464"/>
    <n v="438.71"/>
  </r>
  <r>
    <s v="E.E. Quito"/>
    <x v="6"/>
    <x v="5"/>
    <s v="Otros"/>
    <n v="10"/>
    <n v="26.896920000000001"/>
    <n v="2644.83"/>
    <n v="656.6"/>
  </r>
  <r>
    <s v="E.E. Quito"/>
    <x v="6"/>
    <x v="5"/>
    <s v="Otros"/>
    <n v="492"/>
    <n v="5082.7519400000001"/>
    <n v="429109.79"/>
    <n v="410200.18"/>
  </r>
  <r>
    <s v="E.E. Quito"/>
    <x v="6"/>
    <x v="5"/>
    <s v="Otros"/>
    <n v="390"/>
    <n v="487.88502"/>
    <n v="59616.12"/>
    <n v="110828.78"/>
  </r>
  <r>
    <s v="E.E. Quito"/>
    <x v="6"/>
    <x v="5"/>
    <s v="Otros"/>
    <n v="3102"/>
    <n v="1386.0023900000001"/>
    <n v="121642.11"/>
    <n v="73081.56"/>
  </r>
  <r>
    <s v="E.E. Quito"/>
    <x v="6"/>
    <x v="5"/>
    <s v="Otros"/>
    <n v="0"/>
    <n v="0"/>
    <n v="0"/>
    <n v="0"/>
  </r>
  <r>
    <s v="E.E. Quito"/>
    <x v="6"/>
    <x v="5"/>
    <s v="Otros"/>
    <n v="3"/>
    <n v="0.21"/>
    <n v="13.7"/>
    <n v="24.23"/>
  </r>
  <r>
    <s v="E.E. Quito"/>
    <x v="6"/>
    <x v="5"/>
    <s v="Comercial"/>
    <n v="31"/>
    <n v="262.04617000000002"/>
    <n v="24310.44"/>
    <n v="24936.799999999999"/>
  </r>
  <r>
    <s v="E.E. Quito"/>
    <x v="6"/>
    <x v="5"/>
    <s v="Comercial"/>
    <n v="47"/>
    <n v="54.558100000000003"/>
    <n v="7353.07"/>
    <n v="8868.7099999999991"/>
  </r>
  <r>
    <s v="E.E. Quito"/>
    <x v="6"/>
    <x v="5"/>
    <s v="Comercial"/>
    <n v="318"/>
    <n v="125.99166"/>
    <n v="12250.81"/>
    <n v="6567.1"/>
  </r>
  <r>
    <s v="E.E. Quito"/>
    <x v="6"/>
    <x v="5"/>
    <s v="Otros"/>
    <n v="63"/>
    <n v="350.89877999999999"/>
    <n v="22815.94"/>
    <n v="19594.919999999998"/>
  </r>
  <r>
    <s v="E.E. Quito"/>
    <x v="6"/>
    <x v="5"/>
    <s v="Otros"/>
    <n v="2"/>
    <n v="0.54200000000000004"/>
    <n v="34.96"/>
    <n v="0"/>
  </r>
  <r>
    <s v="E.E. Quito"/>
    <x v="6"/>
    <x v="5"/>
    <s v="Otros"/>
    <n v="10"/>
    <n v="7.2321099999999996"/>
    <n v="636.08000000000004"/>
    <n v="660.23"/>
  </r>
  <r>
    <s v="E.E. Quito"/>
    <x v="6"/>
    <x v="5"/>
    <s v="Otros"/>
    <n v="162"/>
    <n v="83.719840000000005"/>
    <n v="10933.24"/>
    <n v="6613.13"/>
  </r>
  <r>
    <s v="E.E. Quito"/>
    <x v="6"/>
    <x v="5"/>
    <s v="Otros"/>
    <n v="1"/>
    <n v="5.0000000000000001E-3"/>
    <n v="0.9"/>
    <n v="0"/>
  </r>
  <r>
    <s v="E.E. Quito"/>
    <x v="6"/>
    <x v="5"/>
    <s v="Otros"/>
    <n v="90"/>
    <n v="472.85469999999998"/>
    <n v="32637.19"/>
    <n v="31827.47"/>
  </r>
  <r>
    <s v="E.E. Quito"/>
    <x v="6"/>
    <x v="5"/>
    <s v="Otros"/>
    <n v="57"/>
    <n v="75.540480000000002"/>
    <n v="6899.99"/>
    <n v="8147.5"/>
  </r>
  <r>
    <s v="E.E. Quito"/>
    <x v="6"/>
    <x v="5"/>
    <s v="Otros"/>
    <n v="576"/>
    <n v="284.73840000000001"/>
    <n v="21480.74"/>
    <n v="25959"/>
  </r>
  <r>
    <s v="E.E. Quito"/>
    <x v="6"/>
    <x v="5"/>
    <s v="Otros"/>
    <n v="5"/>
    <n v="9.1479999999999997"/>
    <n v="920.14"/>
    <n v="0"/>
  </r>
  <r>
    <s v="E.E. Quito"/>
    <x v="6"/>
    <x v="5"/>
    <s v="Otros"/>
    <n v="50"/>
    <n v="348.57668999999999"/>
    <n v="24425.45"/>
    <n v="22046.44"/>
  </r>
  <r>
    <s v="E.E. Quito"/>
    <x v="6"/>
    <x v="5"/>
    <s v="Otros"/>
    <n v="32"/>
    <n v="47.58399"/>
    <n v="4306.6099999999997"/>
    <n v="4633.92"/>
  </r>
  <r>
    <s v="E.E. Quito"/>
    <x v="6"/>
    <x v="5"/>
    <s v="Otros"/>
    <n v="242"/>
    <n v="129.44381999999999"/>
    <n v="9443.68"/>
    <n v="7812.74"/>
  </r>
  <r>
    <s v="E.E. Quito"/>
    <x v="6"/>
    <x v="5"/>
    <s v="Alumbrado Público"/>
    <n v="1"/>
    <n v="21063.168129999998"/>
    <n v="1835949.33"/>
    <n v="1811590.9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1"/>
    <n v="416.88"/>
    <n v="38591.32"/>
    <n v="40421.58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5"/>
    <n v="21847.935000000001"/>
    <n v="1607861.7"/>
    <n v="1607861.7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Comercial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1"/>
    <n v="180.08199999999999"/>
    <n v="11601.06"/>
    <n v="11601.06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Industrial"/>
    <n v="0"/>
    <n v="0"/>
    <n v="0"/>
    <n v="0"/>
  </r>
  <r>
    <s v="E.E. Quito"/>
    <x v="6"/>
    <x v="5"/>
    <s v="Industrial"/>
    <n v="302"/>
    <n v="41639.949339999999"/>
    <n v="3442018.21"/>
    <n v="3463853.05"/>
  </r>
  <r>
    <s v="E.E. Quito"/>
    <x v="6"/>
    <x v="5"/>
    <s v="Industrial"/>
    <n v="2"/>
    <n v="1.85334"/>
    <n v="167.63"/>
    <n v="334.52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5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1"/>
    <n v="436.03199999999998"/>
    <n v="40421.58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5"/>
    <n v="22207.667000000001"/>
    <n v="1615398.1"/>
    <n v="1635835.7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181.52"/>
    <n v="11701.07"/>
    <n v="11701.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Industrial"/>
    <n v="301"/>
    <n v="42352.566220000001"/>
    <n v="3493742.97"/>
    <n v="3450046.78"/>
  </r>
  <r>
    <s v="E.E. Quito"/>
    <x v="6"/>
    <x v="6"/>
    <s v="Industrial"/>
    <n v="2"/>
    <n v="2.0206200000000001"/>
    <n v="178.9"/>
    <n v="159.32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133"/>
    <n v="12692.643599999999"/>
    <n v="1267449.1499999999"/>
    <n v="1458690"/>
  </r>
  <r>
    <s v="E.E. Quito"/>
    <x v="6"/>
    <x v="6"/>
    <s v="Comercial"/>
    <n v="9"/>
    <n v="18.466200000000001"/>
    <n v="2555.92"/>
    <n v="2323.5700000000002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6"/>
    <n v="2.1159699999999999"/>
    <n v="364.57"/>
    <n v="404.11"/>
  </r>
  <r>
    <s v="E.E. Quito"/>
    <x v="6"/>
    <x v="6"/>
    <s v="Otros"/>
    <n v="251"/>
    <n v="1811.9531400000001"/>
    <n v="157141.23000000001"/>
    <n v="162941.71"/>
  </r>
  <r>
    <s v="E.E. Quito"/>
    <x v="6"/>
    <x v="6"/>
    <s v="Otros"/>
    <n v="4"/>
    <n v="22.735610000000001"/>
    <n v="2157.88"/>
    <n v="695.94"/>
  </r>
  <r>
    <s v="E.E. Quito"/>
    <x v="6"/>
    <x v="6"/>
    <s v="Otros"/>
    <n v="1016"/>
    <n v="1361.5921800000001"/>
    <n v="164154.87"/>
    <n v="157956.4"/>
  </r>
  <r>
    <s v="E.E. Quito"/>
    <x v="6"/>
    <x v="6"/>
    <s v="Otros"/>
    <n v="7690"/>
    <n v="2113.8774199999998"/>
    <n v="183250.16"/>
    <n v="173849.23"/>
  </r>
  <r>
    <s v="E.E. Quito"/>
    <x v="6"/>
    <x v="6"/>
    <s v="Otros"/>
    <n v="0"/>
    <n v="0"/>
    <n v="0"/>
    <n v="0"/>
  </r>
  <r>
    <s v="E.E. Quito"/>
    <x v="6"/>
    <x v="6"/>
    <s v="Otros"/>
    <n v="36"/>
    <n v="14.968579999999999"/>
    <n v="1185.8800000000001"/>
    <n v="1590.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85"/>
    <n v="89.573319999999995"/>
    <n v="6518.26"/>
    <n v="5177.62"/>
  </r>
  <r>
    <s v="E.E. Quito"/>
    <x v="6"/>
    <x v="6"/>
    <s v="Otros"/>
    <n v="270"/>
    <n v="133.64105000000001"/>
    <n v="9994.9699999999993"/>
    <n v="9435.4500000000007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3"/>
    <n v="9.9877400000000005"/>
    <n v="698.45"/>
    <n v="304.73"/>
  </r>
  <r>
    <s v="E.E. Quito"/>
    <x v="6"/>
    <x v="6"/>
    <s v="Otros"/>
    <n v="0"/>
    <n v="0"/>
    <n v="0"/>
    <n v="0"/>
  </r>
  <r>
    <s v="E.E. Quito"/>
    <x v="6"/>
    <x v="6"/>
    <s v="Otros"/>
    <n v="11"/>
    <n v="14.232200000000001"/>
    <n v="1218.17"/>
    <n v="1087.24"/>
  </r>
  <r>
    <s v="E.E. Quito"/>
    <x v="6"/>
    <x v="6"/>
    <s v="Otros"/>
    <n v="35"/>
    <n v="48.23762"/>
    <n v="4035.07"/>
    <n v="3508.21"/>
  </r>
  <r>
    <s v="E.E. Quito"/>
    <x v="6"/>
    <x v="6"/>
    <s v="Otros"/>
    <n v="0"/>
    <n v="0"/>
    <n v="0"/>
    <n v="0"/>
  </r>
  <r>
    <s v="E.E. Quito"/>
    <x v="6"/>
    <x v="6"/>
    <s v="Residencial"/>
    <n v="158089"/>
    <n v="29248.854090000001"/>
    <n v="2798980.29"/>
    <n v="1778718.22"/>
  </r>
  <r>
    <s v="E.E. Quito"/>
    <x v="6"/>
    <x v="6"/>
    <s v="Residencial"/>
    <n v="28"/>
    <n v="5.2320000000000002"/>
    <n v="711.8"/>
    <n v="952.95"/>
  </r>
  <r>
    <s v="E.E. Quito"/>
    <x v="6"/>
    <x v="6"/>
    <s v="Residencial"/>
    <n v="808950"/>
    <n v="111624.39874999999"/>
    <n v="10938197.4"/>
    <n v="9099617.5700000003"/>
  </r>
  <r>
    <s v="E.E. Quito"/>
    <x v="6"/>
    <x v="6"/>
    <s v="Residencial"/>
    <n v="0"/>
    <n v="0"/>
    <n v="0"/>
    <n v="0"/>
  </r>
  <r>
    <s v="E.E. Quito"/>
    <x v="6"/>
    <x v="6"/>
    <s v="Alumbrado Público"/>
    <n v="0"/>
    <n v="0"/>
    <n v="0"/>
    <n v="0"/>
  </r>
  <r>
    <s v="E.E. Quito"/>
    <x v="6"/>
    <x v="6"/>
    <s v="Industrial"/>
    <n v="1525"/>
    <n v="13776.45724"/>
    <n v="1105597.82"/>
    <n v="1130971.93"/>
  </r>
  <r>
    <s v="E.E. Quito"/>
    <x v="6"/>
    <x v="6"/>
    <s v="Industrial"/>
    <n v="1323"/>
    <n v="1652.95346"/>
    <n v="209411.27"/>
    <n v="191782.67"/>
  </r>
  <r>
    <s v="E.E. Quito"/>
    <x v="6"/>
    <x v="6"/>
    <s v="Industrial"/>
    <n v="10262"/>
    <n v="3210.9262600000002"/>
    <n v="257480.46"/>
    <n v="248642.51"/>
  </r>
  <r>
    <s v="E.E. Quito"/>
    <x v="6"/>
    <x v="6"/>
    <s v="Otros"/>
    <n v="3"/>
    <n v="1.875"/>
    <n v="401.75"/>
    <n v="525.98"/>
  </r>
  <r>
    <s v="E.E. Quito"/>
    <x v="6"/>
    <x v="6"/>
    <s v="Otros"/>
    <n v="29"/>
    <n v="55.643129999999999"/>
    <n v="4631.1499999999996"/>
    <n v="4210.33"/>
  </r>
  <r>
    <s v="E.E. Quito"/>
    <x v="6"/>
    <x v="6"/>
    <s v="Otros"/>
    <n v="654"/>
    <n v="207.74621999999999"/>
    <n v="14802.66"/>
    <n v="14379.84"/>
  </r>
  <r>
    <s v="E.E. Quito"/>
    <x v="6"/>
    <x v="6"/>
    <s v="Comercial"/>
    <n v="2716"/>
    <n v="20541.421679999999"/>
    <n v="2001992.89"/>
    <n v="1996949.48"/>
  </r>
  <r>
    <s v="E.E. Quito"/>
    <x v="6"/>
    <x v="6"/>
    <s v="Comercial"/>
    <n v="5215"/>
    <n v="8896.607"/>
    <n v="1089980.31"/>
    <n v="1054322.1100000001"/>
  </r>
  <r>
    <s v="E.E. Quito"/>
    <x v="6"/>
    <x v="6"/>
    <s v="Comercial"/>
    <n v="124128"/>
    <n v="32059.901010000001"/>
    <n v="3087657.54"/>
    <n v="2921202.79"/>
  </r>
  <r>
    <s v="E.E. Quito"/>
    <x v="6"/>
    <x v="6"/>
    <s v="Otros"/>
    <n v="24"/>
    <n v="149.62243000000001"/>
    <n v="12447.96"/>
    <n v="10325.959999999999"/>
  </r>
  <r>
    <s v="E.E. Quito"/>
    <x v="6"/>
    <x v="6"/>
    <s v="Otros"/>
    <n v="60"/>
    <n v="65.005799999999994"/>
    <n v="7390.75"/>
    <n v="8325.42"/>
  </r>
  <r>
    <s v="E.E. Quito"/>
    <x v="6"/>
    <x v="6"/>
    <s v="Otros"/>
    <n v="23"/>
    <n v="131.42848000000001"/>
    <n v="5273.23"/>
    <n v="5235.78"/>
  </r>
  <r>
    <s v="E.E. Quito"/>
    <x v="6"/>
    <x v="6"/>
    <s v="Otros"/>
    <n v="37"/>
    <n v="253.88817"/>
    <n v="17132.89"/>
    <n v="16446.46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8"/>
    <n v="154.72242"/>
    <n v="9051.64"/>
    <n v="9972.0400000000009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28.101590000000002"/>
    <n v="2089.36"/>
    <n v="0"/>
  </r>
  <r>
    <s v="E.E. Quito"/>
    <x v="6"/>
    <x v="6"/>
    <s v="Industrial"/>
    <n v="0"/>
    <n v="0"/>
    <n v="0"/>
    <n v="0"/>
  </r>
  <r>
    <s v="E.E. Quito"/>
    <x v="6"/>
    <x v="6"/>
    <s v="Industrial"/>
    <n v="8"/>
    <n v="905.10817999999995"/>
    <n v="69884.56"/>
    <n v="69679.45"/>
  </r>
  <r>
    <s v="E.E. Quito"/>
    <x v="6"/>
    <x v="6"/>
    <s v="Industr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"/>
    <n v="53.212969999999999"/>
    <n v="5558.53"/>
    <n v="5558.52"/>
  </r>
  <r>
    <s v="E.E. Quito"/>
    <x v="6"/>
    <x v="6"/>
    <s v="Otros"/>
    <n v="0"/>
    <n v="0"/>
    <n v="0"/>
    <n v="0"/>
  </r>
  <r>
    <s v="E.E. Quito"/>
    <x v="6"/>
    <x v="6"/>
    <s v="Otros"/>
    <n v="100"/>
    <n v="7582.6204200000002"/>
    <n v="558516.93000000005"/>
    <n v="423462.33"/>
  </r>
  <r>
    <s v="E.E. Quito"/>
    <x v="6"/>
    <x v="6"/>
    <s v="Otros"/>
    <n v="1"/>
    <n v="1.296"/>
    <n v="130.83000000000001"/>
    <n v="130.83000000000001"/>
  </r>
  <r>
    <s v="E.E. Quito"/>
    <x v="6"/>
    <x v="6"/>
    <s v="Comercial"/>
    <n v="4"/>
    <n v="598.91637000000003"/>
    <n v="57957.01"/>
    <n v="57957.01"/>
  </r>
  <r>
    <s v="E.E. Quito"/>
    <x v="6"/>
    <x v="6"/>
    <s v="Comercial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6"/>
    <n v="1064.9808"/>
    <n v="70114.350000000006"/>
    <n v="66879.62"/>
  </r>
  <r>
    <s v="E.E. Quito"/>
    <x v="6"/>
    <x v="6"/>
    <s v="Otros"/>
    <n v="0"/>
    <n v="0"/>
    <n v="0"/>
    <n v="0"/>
  </r>
  <r>
    <s v="E.E. Quito"/>
    <x v="6"/>
    <x v="6"/>
    <s v="Otros"/>
    <n v="21"/>
    <n v="2286.4091400000002"/>
    <n v="147035.97"/>
    <n v="361364.98"/>
  </r>
  <r>
    <s v="E.E. Quito"/>
    <x v="6"/>
    <x v="6"/>
    <s v="Otros"/>
    <n v="1"/>
    <n v="0.44268000000000002"/>
    <n v="45.41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1"/>
    <n v="0"/>
    <n v="1.41"/>
    <n v="2.82"/>
  </r>
  <r>
    <s v="E.E. Quito"/>
    <x v="6"/>
    <x v="6"/>
    <s v="Residencial"/>
    <n v="32"/>
    <n v="3.6429999999999998"/>
    <n v="375.13"/>
    <n v="338.61"/>
  </r>
  <r>
    <s v="E.E. Quito"/>
    <x v="6"/>
    <x v="6"/>
    <s v="Otros"/>
    <n v="0"/>
    <n v="0"/>
    <n v="0"/>
    <n v="0"/>
  </r>
  <r>
    <s v="E.E. Quito"/>
    <x v="6"/>
    <x v="6"/>
    <s v="Otros"/>
    <n v="3"/>
    <n v="27.024550000000001"/>
    <n v="2371.9299999999998"/>
    <n v="1172.93"/>
  </r>
  <r>
    <s v="E.E. Quito"/>
    <x v="6"/>
    <x v="6"/>
    <s v="Otros"/>
    <n v="0"/>
    <n v="0"/>
    <n v="0"/>
    <n v="0"/>
  </r>
  <r>
    <s v="E.E. Quito"/>
    <x v="6"/>
    <x v="6"/>
    <s v="Otros"/>
    <n v="6"/>
    <n v="2.73"/>
    <n v="236.44"/>
    <n v="141.66"/>
  </r>
  <r>
    <s v="E.E. Quito"/>
    <x v="6"/>
    <x v="6"/>
    <s v="Otros"/>
    <n v="0"/>
    <n v="0"/>
    <n v="0"/>
    <n v="0"/>
  </r>
  <r>
    <s v="E.E. Quito"/>
    <x v="6"/>
    <x v="6"/>
    <s v="Otros"/>
    <n v="20"/>
    <n v="6.1698599999999999"/>
    <n v="508.41"/>
    <n v="941.62"/>
  </r>
  <r>
    <s v="E.E. Quito"/>
    <x v="6"/>
    <x v="6"/>
    <s v="Residencial"/>
    <n v="0"/>
    <n v="0"/>
    <n v="0"/>
    <n v="0"/>
  </r>
  <r>
    <s v="E.E. Quito"/>
    <x v="6"/>
    <x v="6"/>
    <s v="Otros"/>
    <n v="2"/>
    <n v="0.17499999999999999"/>
    <n v="15.24"/>
    <n v="0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6"/>
    <s v="Otros"/>
    <n v="26"/>
    <n v="119.6643"/>
    <n v="10622.97"/>
    <n v="0"/>
  </r>
  <r>
    <s v="E.E. Quito"/>
    <x v="6"/>
    <x v="6"/>
    <s v="Otros"/>
    <n v="0"/>
    <n v="0"/>
    <n v="0"/>
    <n v="0"/>
  </r>
  <r>
    <s v="E.E. Quito"/>
    <x v="6"/>
    <x v="6"/>
    <s v="Residencial"/>
    <n v="0"/>
    <n v="0"/>
    <n v="0"/>
    <n v="0"/>
  </r>
  <r>
    <s v="E.E. Quito"/>
    <x v="6"/>
    <x v="6"/>
    <s v="Alumbrado Público"/>
    <n v="0"/>
    <n v="0"/>
    <n v="0"/>
    <n v="0"/>
  </r>
  <r>
    <s v="E.E. Quito"/>
    <x v="6"/>
    <x v="6"/>
    <s v="Industrial"/>
    <n v="8"/>
    <n v="72.848799999999997"/>
    <n v="5638.31"/>
    <n v="5426.19"/>
  </r>
  <r>
    <s v="E.E. Quito"/>
    <x v="6"/>
    <x v="6"/>
    <s v="Industrial"/>
    <n v="0"/>
    <n v="0"/>
    <n v="0"/>
    <n v="0"/>
  </r>
  <r>
    <s v="E.E. Quito"/>
    <x v="6"/>
    <x v="6"/>
    <s v="Industrial"/>
    <n v="5"/>
    <n v="6.3129999999999997"/>
    <n v="561.01"/>
    <n v="1594.23"/>
  </r>
  <r>
    <s v="E.E. Quito"/>
    <x v="6"/>
    <x v="6"/>
    <s v="Otros"/>
    <n v="10"/>
    <n v="25.01876"/>
    <n v="2511.9299999999998"/>
    <n v="2213.96"/>
  </r>
  <r>
    <s v="E.E. Quito"/>
    <x v="6"/>
    <x v="6"/>
    <s v="Otros"/>
    <n v="490"/>
    <n v="5143.7989399999997"/>
    <n v="436296.94"/>
    <n v="443222.31"/>
  </r>
  <r>
    <s v="E.E. Quito"/>
    <x v="6"/>
    <x v="6"/>
    <s v="Otros"/>
    <n v="405"/>
    <n v="507.77776"/>
    <n v="121843"/>
    <n v="53371.02"/>
  </r>
  <r>
    <s v="E.E. Quito"/>
    <x v="6"/>
    <x v="6"/>
    <s v="Otros"/>
    <n v="3211"/>
    <n v="1322.9972"/>
    <n v="116447.49"/>
    <n v="81684.83"/>
  </r>
  <r>
    <s v="E.E. Quito"/>
    <x v="6"/>
    <x v="6"/>
    <s v="Otros"/>
    <n v="0"/>
    <n v="0"/>
    <n v="0"/>
    <n v="0"/>
  </r>
  <r>
    <s v="E.E. Quito"/>
    <x v="6"/>
    <x v="6"/>
    <s v="Otros"/>
    <n v="3"/>
    <n v="0.19"/>
    <n v="12.84"/>
    <n v="6.53"/>
  </r>
  <r>
    <s v="E.E. Quito"/>
    <x v="6"/>
    <x v="6"/>
    <s v="Comercial"/>
    <n v="31"/>
    <n v="273.98525999999998"/>
    <n v="25347.02"/>
    <n v="24146.53"/>
  </r>
  <r>
    <s v="E.E. Quito"/>
    <x v="6"/>
    <x v="6"/>
    <s v="Comercial"/>
    <n v="49"/>
    <n v="54.811360000000001"/>
    <n v="7241.85"/>
    <n v="5574.16"/>
  </r>
  <r>
    <s v="E.E. Quito"/>
    <x v="6"/>
    <x v="6"/>
    <s v="Comercial"/>
    <n v="336"/>
    <n v="108.99516"/>
    <n v="10566.96"/>
    <n v="7561.71"/>
  </r>
  <r>
    <s v="E.E. Quito"/>
    <x v="6"/>
    <x v="6"/>
    <s v="Otros"/>
    <n v="63"/>
    <n v="347.29383000000001"/>
    <n v="22407.82"/>
    <n v="31951.79"/>
  </r>
  <r>
    <s v="E.E. Quito"/>
    <x v="6"/>
    <x v="6"/>
    <s v="Otros"/>
    <n v="2"/>
    <n v="0.15"/>
    <n v="12.93"/>
    <n v="0"/>
  </r>
  <r>
    <s v="E.E. Quito"/>
    <x v="6"/>
    <x v="6"/>
    <s v="Otros"/>
    <n v="10"/>
    <n v="7.9809799999999997"/>
    <n v="694.68"/>
    <n v="996.67"/>
  </r>
  <r>
    <s v="E.E. Quito"/>
    <x v="6"/>
    <x v="6"/>
    <s v="Otros"/>
    <n v="163"/>
    <n v="90.192400000000006"/>
    <n v="11356.66"/>
    <n v="14531.73"/>
  </r>
  <r>
    <s v="E.E. Quito"/>
    <x v="6"/>
    <x v="6"/>
    <s v="Otros"/>
    <n v="1"/>
    <n v="4.0000000000000001E-3"/>
    <n v="0.86"/>
    <n v="0.86"/>
  </r>
  <r>
    <s v="E.E. Quito"/>
    <x v="6"/>
    <x v="6"/>
    <s v="Otros"/>
    <n v="90"/>
    <n v="515.67272000000003"/>
    <n v="35260.699999999997"/>
    <n v="35344.75"/>
  </r>
  <r>
    <s v="E.E. Quito"/>
    <x v="6"/>
    <x v="6"/>
    <s v="Otros"/>
    <n v="59"/>
    <n v="98.315860000000001"/>
    <n v="8379.75"/>
    <n v="9188.61"/>
  </r>
  <r>
    <s v="E.E. Quito"/>
    <x v="6"/>
    <x v="6"/>
    <s v="Otros"/>
    <n v="590"/>
    <n v="347.26519999999999"/>
    <n v="26780.21"/>
    <n v="24225.95"/>
  </r>
  <r>
    <s v="E.E. Quito"/>
    <x v="6"/>
    <x v="6"/>
    <s v="Otros"/>
    <n v="4"/>
    <n v="8.8260000000000005"/>
    <n v="892.2"/>
    <n v="0"/>
  </r>
  <r>
    <s v="E.E. Quito"/>
    <x v="6"/>
    <x v="6"/>
    <s v="Otros"/>
    <n v="45"/>
    <n v="344.90958000000001"/>
    <n v="24141.56"/>
    <n v="20400.009999999998"/>
  </r>
  <r>
    <s v="E.E. Quito"/>
    <x v="6"/>
    <x v="6"/>
    <s v="Otros"/>
    <n v="29"/>
    <n v="46.440980000000003"/>
    <n v="4167.1899999999996"/>
    <n v="5108.1000000000004"/>
  </r>
  <r>
    <s v="E.E. Quito"/>
    <x v="6"/>
    <x v="6"/>
    <s v="Otros"/>
    <n v="239"/>
    <n v="127.98068000000001"/>
    <n v="9358.67"/>
    <n v="9797.36"/>
  </r>
  <r>
    <s v="E.E. Quito"/>
    <x v="6"/>
    <x v="6"/>
    <s v="Alumbrado Público"/>
    <n v="1"/>
    <n v="20328.195"/>
    <n v="1766763.19"/>
    <n v="1717959.25"/>
  </r>
  <r>
    <s v="E.E. Quito"/>
    <x v="6"/>
    <x v="6"/>
    <s v="Otros"/>
    <n v="0"/>
    <n v="0"/>
    <n v="0"/>
    <n v="0"/>
  </r>
  <r>
    <s v="E.E. Quito"/>
    <x v="6"/>
    <x v="6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1"/>
    <n v="426.14400000000001"/>
    <n v="39572.269999999997"/>
    <n v="39572.269999999997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5"/>
    <n v="21108.157999999999"/>
    <n v="1528571.47"/>
    <n v="1529151.6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Industrial"/>
    <n v="300"/>
    <n v="42856.891179999999"/>
    <n v="3560617.36"/>
    <n v="3605840.65"/>
  </r>
  <r>
    <s v="E.E. Quito"/>
    <x v="6"/>
    <x v="7"/>
    <s v="Industrial"/>
    <n v="2"/>
    <n v="1.77888"/>
    <n v="159.52000000000001"/>
    <n v="12.21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132"/>
    <n v="13275.94965"/>
    <n v="1330115.01"/>
    <n v="1135976.95"/>
  </r>
  <r>
    <s v="E.E. Quito"/>
    <x v="6"/>
    <x v="7"/>
    <s v="Comercial"/>
    <n v="8"/>
    <n v="18.038699999999999"/>
    <n v="2414.7399999999998"/>
    <n v="2737.07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7"/>
    <n v="1.8480700000000001"/>
    <n v="350.76"/>
    <n v="332.49"/>
  </r>
  <r>
    <s v="E.E. Quito"/>
    <x v="6"/>
    <x v="7"/>
    <s v="Otros"/>
    <n v="253"/>
    <n v="1801.40129"/>
    <n v="157093.16"/>
    <n v="163203.57999999999"/>
  </r>
  <r>
    <s v="E.E. Quito"/>
    <x v="6"/>
    <x v="7"/>
    <s v="Otros"/>
    <n v="4"/>
    <n v="24.91377"/>
    <n v="2334.98"/>
    <n v="2485.59"/>
  </r>
  <r>
    <s v="E.E. Quito"/>
    <x v="6"/>
    <x v="7"/>
    <s v="Otros"/>
    <n v="1018"/>
    <n v="1346.0048400000001"/>
    <n v="161235.63"/>
    <n v="163793.42000000001"/>
  </r>
  <r>
    <s v="E.E. Quito"/>
    <x v="6"/>
    <x v="7"/>
    <s v="Otros"/>
    <n v="7683"/>
    <n v="2104.9913200000001"/>
    <n v="182512.74"/>
    <n v="185809.68"/>
  </r>
  <r>
    <s v="E.E. Quito"/>
    <x v="6"/>
    <x v="7"/>
    <s v="Otros"/>
    <n v="0"/>
    <n v="0"/>
    <n v="0"/>
    <n v="0"/>
  </r>
  <r>
    <s v="E.E. Quito"/>
    <x v="6"/>
    <x v="7"/>
    <s v="Otros"/>
    <n v="36"/>
    <n v="16.381740000000001"/>
    <n v="1299.98"/>
    <n v="1362.48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88"/>
    <n v="84.532899999999998"/>
    <n v="6107.66"/>
    <n v="6105.63"/>
  </r>
  <r>
    <s v="E.E. Quito"/>
    <x v="6"/>
    <x v="7"/>
    <s v="Otros"/>
    <n v="273"/>
    <n v="128.07265000000001"/>
    <n v="9483.23"/>
    <n v="9935.51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3"/>
    <n v="9.9868299999999994"/>
    <n v="691.53"/>
    <n v="1047.52"/>
  </r>
  <r>
    <s v="E.E. Quito"/>
    <x v="6"/>
    <x v="7"/>
    <s v="Otros"/>
    <n v="0"/>
    <n v="0"/>
    <n v="0"/>
    <n v="0"/>
  </r>
  <r>
    <s v="E.E. Quito"/>
    <x v="6"/>
    <x v="7"/>
    <s v="Otros"/>
    <n v="11"/>
    <n v="13.74728"/>
    <n v="1189.78"/>
    <n v="768.33"/>
  </r>
  <r>
    <s v="E.E. Quito"/>
    <x v="6"/>
    <x v="7"/>
    <s v="Otros"/>
    <n v="37"/>
    <n v="51.813659999999999"/>
    <n v="4414.03"/>
    <n v="4187.78"/>
  </r>
  <r>
    <s v="E.E. Quito"/>
    <x v="6"/>
    <x v="7"/>
    <s v="Otros"/>
    <n v="0"/>
    <n v="0"/>
    <n v="0"/>
    <n v="0"/>
  </r>
  <r>
    <s v="E.E. Quito"/>
    <x v="6"/>
    <x v="7"/>
    <s v="Residencial"/>
    <n v="157116"/>
    <n v="28797.062610000001"/>
    <n v="2745714.78"/>
    <n v="1862437.75"/>
  </r>
  <r>
    <s v="E.E. Quito"/>
    <x v="6"/>
    <x v="7"/>
    <s v="Residencial"/>
    <n v="28"/>
    <n v="4.9390000000000001"/>
    <n v="674.16"/>
    <n v="661.19"/>
  </r>
  <r>
    <s v="E.E. Quito"/>
    <x v="6"/>
    <x v="7"/>
    <s v="Residencial"/>
    <n v="807225"/>
    <n v="110685.52237000001"/>
    <n v="10813975.4"/>
    <n v="9511569"/>
  </r>
  <r>
    <s v="E.E. Quito"/>
    <x v="6"/>
    <x v="7"/>
    <s v="Residencial"/>
    <n v="0"/>
    <n v="0"/>
    <n v="0"/>
    <n v="0"/>
  </r>
  <r>
    <s v="E.E. Quito"/>
    <x v="6"/>
    <x v="7"/>
    <s v="Alumbrado Público"/>
    <n v="0"/>
    <n v="0"/>
    <n v="0"/>
    <n v="0"/>
  </r>
  <r>
    <s v="E.E. Quito"/>
    <x v="6"/>
    <x v="7"/>
    <s v="Industrial"/>
    <n v="1531"/>
    <n v="13229.58784"/>
    <n v="1066107.58"/>
    <n v="1069060.03"/>
  </r>
  <r>
    <s v="E.E. Quito"/>
    <x v="6"/>
    <x v="7"/>
    <s v="Industrial"/>
    <n v="1325"/>
    <n v="1609.71117"/>
    <n v="206202.45"/>
    <n v="213035.31"/>
  </r>
  <r>
    <s v="E.E. Quito"/>
    <x v="6"/>
    <x v="7"/>
    <s v="Industrial"/>
    <n v="10277"/>
    <n v="3203.5170600000001"/>
    <n v="256533.66"/>
    <n v="256459.8"/>
  </r>
  <r>
    <s v="E.E. Quito"/>
    <x v="6"/>
    <x v="7"/>
    <s v="Otros"/>
    <n v="3"/>
    <n v="3.3220000000000001"/>
    <n v="602.72"/>
    <n v="237.9"/>
  </r>
  <r>
    <s v="E.E. Quito"/>
    <x v="6"/>
    <x v="7"/>
    <s v="Otros"/>
    <n v="29"/>
    <n v="51.571240000000003"/>
    <n v="4388.67"/>
    <n v="5056.38"/>
  </r>
  <r>
    <s v="E.E. Quito"/>
    <x v="6"/>
    <x v="7"/>
    <s v="Otros"/>
    <n v="652"/>
    <n v="195.44602"/>
    <n v="13896.28"/>
    <n v="15848.65"/>
  </r>
  <r>
    <s v="E.E. Quito"/>
    <x v="6"/>
    <x v="7"/>
    <s v="Comercial"/>
    <n v="2713"/>
    <n v="20481.987160000001"/>
    <n v="1996508.3"/>
    <n v="2006202.99"/>
  </r>
  <r>
    <s v="E.E. Quito"/>
    <x v="6"/>
    <x v="7"/>
    <s v="Comercial"/>
    <n v="5232"/>
    <n v="8811.9527799999996"/>
    <n v="1083421.8500000001"/>
    <n v="1093922.6299999999"/>
  </r>
  <r>
    <s v="E.E. Quito"/>
    <x v="6"/>
    <x v="7"/>
    <s v="Comercial"/>
    <n v="123990"/>
    <n v="31481.65712"/>
    <n v="3026896.2"/>
    <n v="3108893.41"/>
  </r>
  <r>
    <s v="E.E. Quito"/>
    <x v="6"/>
    <x v="7"/>
    <s v="Otros"/>
    <n v="24"/>
    <n v="109.8289"/>
    <n v="9672.23"/>
    <n v="12365.61"/>
  </r>
  <r>
    <s v="E.E. Quito"/>
    <x v="6"/>
    <x v="7"/>
    <s v="Otros"/>
    <n v="63"/>
    <n v="97.690259999999995"/>
    <n v="10118.719999999999"/>
    <n v="6110.88"/>
  </r>
  <r>
    <s v="E.E. Quito"/>
    <x v="6"/>
    <x v="7"/>
    <s v="Otros"/>
    <n v="24"/>
    <n v="134.19942"/>
    <n v="5385.49"/>
    <n v="5637.46"/>
  </r>
  <r>
    <s v="E.E. Quito"/>
    <x v="6"/>
    <x v="7"/>
    <s v="Otros"/>
    <n v="37"/>
    <n v="243.15738999999999"/>
    <n v="16519.810000000001"/>
    <n v="16559.2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8"/>
    <n v="165.11322999999999"/>
    <n v="9236.36"/>
    <n v="10492.86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"/>
    <n v="29.061579999999999"/>
    <n v="2139.65"/>
    <n v="0"/>
  </r>
  <r>
    <s v="E.E. Quito"/>
    <x v="6"/>
    <x v="7"/>
    <s v="Industrial"/>
    <n v="0"/>
    <n v="0"/>
    <n v="0"/>
    <n v="0"/>
  </r>
  <r>
    <s v="E.E. Quito"/>
    <x v="6"/>
    <x v="7"/>
    <s v="Industrial"/>
    <n v="8"/>
    <n v="849.71217999999999"/>
    <n v="66836.98"/>
    <n v="62705.64"/>
  </r>
  <r>
    <s v="E.E. Quito"/>
    <x v="6"/>
    <x v="7"/>
    <s v="Industr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"/>
    <n v="51.252180000000003"/>
    <n v="5416.81"/>
    <n v="5416.81"/>
  </r>
  <r>
    <s v="E.E. Quito"/>
    <x v="6"/>
    <x v="7"/>
    <s v="Otros"/>
    <n v="0"/>
    <n v="0"/>
    <n v="0"/>
    <n v="0"/>
  </r>
  <r>
    <s v="E.E. Quito"/>
    <x v="6"/>
    <x v="7"/>
    <s v="Otros"/>
    <n v="100"/>
    <n v="6751.7438199999997"/>
    <n v="495141.24"/>
    <n v="530749.42000000004"/>
  </r>
  <r>
    <s v="E.E. Quito"/>
    <x v="6"/>
    <x v="7"/>
    <s v="Otros"/>
    <n v="1"/>
    <n v="-164.54067000000001"/>
    <n v="-11152.33"/>
    <n v="110.04"/>
  </r>
  <r>
    <s v="E.E. Quito"/>
    <x v="6"/>
    <x v="7"/>
    <s v="Comercial"/>
    <n v="4"/>
    <n v="577.04846999999995"/>
    <n v="55990.2"/>
    <n v="80836.89"/>
  </r>
  <r>
    <s v="E.E. Quito"/>
    <x v="6"/>
    <x v="7"/>
    <s v="Comercial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6"/>
    <n v="957.83160999999996"/>
    <n v="63101.73"/>
    <n v="63454.6"/>
  </r>
  <r>
    <s v="E.E. Quito"/>
    <x v="6"/>
    <x v="7"/>
    <s v="Otros"/>
    <n v="0"/>
    <n v="0"/>
    <n v="0"/>
    <n v="0"/>
  </r>
  <r>
    <s v="E.E. Quito"/>
    <x v="6"/>
    <x v="7"/>
    <s v="Otros"/>
    <n v="22"/>
    <n v="3034.56691"/>
    <n v="193788.81"/>
    <n v="176994.56"/>
  </r>
  <r>
    <s v="E.E. Quito"/>
    <x v="6"/>
    <x v="7"/>
    <s v="Otros"/>
    <n v="1"/>
    <n v="0.45288"/>
    <n v="46.04"/>
    <n v="46.04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Residencial"/>
    <n v="31"/>
    <n v="3.0449999999999999"/>
    <n v="298.05"/>
    <n v="298.73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1"/>
    <n v="174.35599999999999"/>
    <n v="11232.76"/>
    <n v="11232.76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3"/>
    <n v="26.543420000000001"/>
    <n v="2339.08"/>
    <n v="3523.56"/>
  </r>
  <r>
    <s v="E.E. Quito"/>
    <x v="6"/>
    <x v="7"/>
    <s v="Otros"/>
    <n v="0"/>
    <n v="0"/>
    <n v="0"/>
    <n v="0"/>
  </r>
  <r>
    <s v="E.E. Quito"/>
    <x v="6"/>
    <x v="7"/>
    <s v="Otros"/>
    <n v="5"/>
    <n v="1.139"/>
    <n v="100.34"/>
    <n v="79.97"/>
  </r>
  <r>
    <s v="E.E. Quito"/>
    <x v="6"/>
    <x v="7"/>
    <s v="Otros"/>
    <n v="0"/>
    <n v="0"/>
    <n v="0"/>
    <n v="0"/>
  </r>
  <r>
    <s v="E.E. Quito"/>
    <x v="6"/>
    <x v="7"/>
    <s v="Otros"/>
    <n v="20"/>
    <n v="7.1189"/>
    <n v="575.13"/>
    <n v="137.03"/>
  </r>
  <r>
    <s v="E.E. Quito"/>
    <x v="6"/>
    <x v="7"/>
    <s v="Residencial"/>
    <n v="0"/>
    <n v="0"/>
    <n v="0"/>
    <n v="0"/>
  </r>
  <r>
    <s v="E.E. Quito"/>
    <x v="6"/>
    <x v="7"/>
    <s v="Otros"/>
    <n v="1"/>
    <n v="1.4139999999999999"/>
    <n v="121.67"/>
    <n v="8.98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7"/>
    <s v="Otros"/>
    <n v="26"/>
    <n v="116.93885"/>
    <n v="10318.93"/>
    <n v="0"/>
  </r>
  <r>
    <s v="E.E. Quito"/>
    <x v="6"/>
    <x v="7"/>
    <s v="Otros"/>
    <n v="0"/>
    <n v="0"/>
    <n v="0"/>
    <n v="0"/>
  </r>
  <r>
    <s v="E.E. Quito"/>
    <x v="6"/>
    <x v="7"/>
    <s v="Residencial"/>
    <n v="0"/>
    <n v="0"/>
    <n v="0"/>
    <n v="0"/>
  </r>
  <r>
    <s v="E.E. Quito"/>
    <x v="6"/>
    <x v="7"/>
    <s v="Alumbrado Público"/>
    <n v="0"/>
    <n v="0"/>
    <n v="0"/>
    <n v="0"/>
  </r>
  <r>
    <s v="E.E. Quito"/>
    <x v="6"/>
    <x v="7"/>
    <s v="Industrial"/>
    <n v="7"/>
    <n v="66.562250000000006"/>
    <n v="5188.12"/>
    <n v="4102.8999999999996"/>
  </r>
  <r>
    <s v="E.E. Quito"/>
    <x v="6"/>
    <x v="7"/>
    <s v="Industrial"/>
    <n v="0"/>
    <n v="0"/>
    <n v="0"/>
    <n v="0"/>
  </r>
  <r>
    <s v="E.E. Quito"/>
    <x v="6"/>
    <x v="7"/>
    <s v="Industrial"/>
    <n v="5"/>
    <n v="5.391"/>
    <n v="464.01"/>
    <n v="273.23"/>
  </r>
  <r>
    <s v="E.E. Quito"/>
    <x v="6"/>
    <x v="7"/>
    <s v="Otros"/>
    <n v="10"/>
    <n v="27.996919999999999"/>
    <n v="2738.36"/>
    <n v="3983.03"/>
  </r>
  <r>
    <s v="E.E. Quito"/>
    <x v="6"/>
    <x v="7"/>
    <s v="Otros"/>
    <n v="477"/>
    <n v="4946.4049800000003"/>
    <n v="418056.61"/>
    <n v="463197.36"/>
  </r>
  <r>
    <s v="E.E. Quito"/>
    <x v="6"/>
    <x v="7"/>
    <s v="Otros"/>
    <n v="392"/>
    <n v="502.38805000000002"/>
    <n v="61959.56"/>
    <n v="64973.04"/>
  </r>
  <r>
    <s v="E.E. Quito"/>
    <x v="6"/>
    <x v="7"/>
    <s v="Otros"/>
    <n v="2949"/>
    <n v="1063.6736000000001"/>
    <n v="93171.03"/>
    <n v="96084.27"/>
  </r>
  <r>
    <s v="E.E. Quito"/>
    <x v="6"/>
    <x v="7"/>
    <s v="Otros"/>
    <n v="0"/>
    <n v="0"/>
    <n v="0"/>
    <n v="0"/>
  </r>
  <r>
    <s v="E.E. Quito"/>
    <x v="6"/>
    <x v="7"/>
    <s v="Otros"/>
    <n v="3"/>
    <n v="0.245"/>
    <n v="15.39"/>
    <n v="8.83"/>
  </r>
  <r>
    <s v="E.E. Quito"/>
    <x v="7"/>
    <x v="11"/>
    <s v="Residencial"/>
    <n v="417652"/>
    <n v="68575.597200999997"/>
    <n v="4139519.9459480001"/>
    <n v="0"/>
  </r>
  <r>
    <s v="E.E. Quito"/>
    <x v="7"/>
    <x v="11"/>
    <s v="Comercial"/>
    <n v="55259"/>
    <n v="23897.121983000001"/>
    <n v="1291092.16026"/>
    <n v="0"/>
  </r>
  <r>
    <s v="E.E. Quito"/>
    <x v="7"/>
    <x v="11"/>
    <s v="Industrial"/>
    <n v="8174"/>
    <n v="42857.602484000003"/>
    <n v="2464017.394936"/>
    <n v="0"/>
  </r>
  <r>
    <s v="E.E. Quito"/>
    <x v="7"/>
    <x v="11"/>
    <s v="Alumbrado Público"/>
    <n v="1"/>
    <n v="11654.056"/>
    <n v="815078.99846499995"/>
    <n v="0"/>
  </r>
  <r>
    <s v="E.E. Quito"/>
    <x v="7"/>
    <x v="11"/>
    <s v="Otros"/>
    <n v="4709"/>
    <n v="13589.919356"/>
    <n v="787161.982296"/>
    <n v="0"/>
  </r>
  <r>
    <s v="E.E. Quito"/>
    <x v="7"/>
    <x v="10"/>
    <s v="Residencial"/>
    <n v="418289"/>
    <n v="63514.972753000002"/>
    <n v="3300486.3175639999"/>
    <n v="0"/>
  </r>
  <r>
    <s v="E.E. Quito"/>
    <x v="7"/>
    <x v="10"/>
    <s v="Comercial"/>
    <n v="55371"/>
    <n v="22771.336082000002"/>
    <n v="1155465.389248"/>
    <n v="0"/>
  </r>
  <r>
    <s v="E.E. Quito"/>
    <x v="7"/>
    <x v="10"/>
    <s v="Industrial"/>
    <n v="8185"/>
    <n v="39694.870554000001"/>
    <n v="2143888.661117"/>
    <n v="0"/>
  </r>
  <r>
    <s v="E.E. Quito"/>
    <x v="7"/>
    <x v="10"/>
    <s v="Alumbrado Público"/>
    <n v="1"/>
    <n v="10585.447"/>
    <n v="684066.922273"/>
    <n v="0"/>
  </r>
  <r>
    <s v="E.E. Quito"/>
    <x v="7"/>
    <x v="10"/>
    <s v="Otros"/>
    <n v="4728"/>
    <n v="12187.043061"/>
    <n v="662422.95646200003"/>
    <n v="0"/>
  </r>
  <r>
    <s v="E.E. Quito"/>
    <x v="7"/>
    <x v="9"/>
    <s v="Residencial"/>
    <n v="420341"/>
    <n v="66397.183187000002"/>
    <n v="3746949.4515740001"/>
    <n v="0"/>
  </r>
  <r>
    <s v="E.E. Quito"/>
    <x v="7"/>
    <x v="9"/>
    <s v="Comercial"/>
    <n v="55655"/>
    <n v="23164.788544999999"/>
    <n v="864618.65810500004"/>
    <n v="0"/>
  </r>
  <r>
    <s v="E.E. Quito"/>
    <x v="7"/>
    <x v="9"/>
    <s v="Industrial"/>
    <n v="8242"/>
    <n v="41496.161889000003"/>
    <n v="1596145.1000620001"/>
    <n v="0"/>
  </r>
  <r>
    <s v="E.E. Quito"/>
    <x v="7"/>
    <x v="9"/>
    <s v="Alumbrado Público"/>
    <n v="1"/>
    <n v="11767.415000000001"/>
    <n v="569719.80305999995"/>
    <n v="0"/>
  </r>
  <r>
    <s v="E.E. Quito"/>
    <x v="7"/>
    <x v="9"/>
    <s v="Otros"/>
    <n v="4775"/>
    <n v="12649.073141999999"/>
    <n v="510741.45422999997"/>
    <n v="0"/>
  </r>
  <r>
    <s v="E.E. Quito"/>
    <x v="7"/>
    <x v="8"/>
    <s v="Residencial"/>
    <n v="421800"/>
    <n v="64514.810056000002"/>
    <n v="2699084.1082740002"/>
    <n v="0"/>
  </r>
  <r>
    <s v="E.E. Quito"/>
    <x v="7"/>
    <x v="8"/>
    <s v="Comercial"/>
    <n v="55831"/>
    <n v="22752.776902000001"/>
    <n v="1010174.355532"/>
    <n v="0"/>
  </r>
  <r>
    <s v="E.E. Quito"/>
    <x v="7"/>
    <x v="8"/>
    <s v="Industrial"/>
    <n v="8281"/>
    <n v="40319.737582000002"/>
    <n v="1891602.867291"/>
    <n v="0"/>
  </r>
  <r>
    <s v="E.E. Quito"/>
    <x v="7"/>
    <x v="8"/>
    <s v="Alumbrado Público"/>
    <n v="1"/>
    <n v="11445.342000000001"/>
    <n v="641325.06870900001"/>
    <n v="0"/>
  </r>
  <r>
    <s v="E.E. Quito"/>
    <x v="7"/>
    <x v="8"/>
    <s v="Otros"/>
    <n v="4787"/>
    <n v="12045.40847"/>
    <n v="595310.39864200004"/>
    <n v="0"/>
  </r>
  <r>
    <s v="E.E. Quito"/>
    <x v="7"/>
    <x v="7"/>
    <s v="Residencial"/>
    <n v="425501"/>
    <n v="67115.995945999995"/>
    <n v="3976931.8788350001"/>
    <n v="0"/>
  </r>
  <r>
    <s v="E.E. Quito"/>
    <x v="7"/>
    <x v="7"/>
    <s v="Comercial"/>
    <n v="56391"/>
    <n v="23590.018985999999"/>
    <n v="1113436.304331"/>
    <n v="0"/>
  </r>
  <r>
    <s v="E.E. Quito"/>
    <x v="7"/>
    <x v="7"/>
    <s v="Industrial"/>
    <n v="8347"/>
    <n v="41945.397370999999"/>
    <n v="2026661.87729"/>
    <n v="0"/>
  </r>
  <r>
    <s v="E.E. Quito"/>
    <x v="7"/>
    <x v="7"/>
    <s v="Alumbrado Público"/>
    <n v="1"/>
    <n v="11880.773999999999"/>
    <n v="724829.61031599995"/>
    <n v="0"/>
  </r>
  <r>
    <s v="E.E. Quito"/>
    <x v="7"/>
    <x v="7"/>
    <s v="Otros"/>
    <n v="4903"/>
    <n v="12633.572774"/>
    <n v="645789.84423299995"/>
    <n v="0"/>
  </r>
  <r>
    <s v="E.E. Quito"/>
    <x v="7"/>
    <x v="6"/>
    <s v="Residencial"/>
    <n v="426555"/>
    <n v="67082.230632999999"/>
    <n v="2989386.8166789999"/>
    <n v="0"/>
  </r>
  <r>
    <s v="E.E. Quito"/>
    <x v="7"/>
    <x v="6"/>
    <s v="Comercial"/>
    <n v="56489"/>
    <n v="23938.862937999998"/>
    <n v="926261.617524"/>
    <n v="0"/>
  </r>
  <r>
    <s v="E.E. Quito"/>
    <x v="7"/>
    <x v="6"/>
    <s v="Industrial"/>
    <n v="8379"/>
    <n v="41924.295106999998"/>
    <n v="1700772.3308540001"/>
    <n v="0"/>
  </r>
  <r>
    <s v="E.E. Quito"/>
    <x v="7"/>
    <x v="6"/>
    <s v="Alumbrado Público"/>
    <n v="1"/>
    <n v="11597.704"/>
    <n v="589650.99897499999"/>
    <n v="0"/>
  </r>
  <r>
    <s v="E.E. Quito"/>
    <x v="7"/>
    <x v="6"/>
    <s v="Otros"/>
    <n v="4920"/>
    <n v="12560.091023000001"/>
    <n v="507169.58492300002"/>
    <n v="0"/>
  </r>
  <r>
    <s v="E.E. Quito"/>
    <x v="7"/>
    <x v="5"/>
    <s v="Residencial"/>
    <n v="428247"/>
    <n v="66062.309208999999"/>
    <n v="3228493.4526249999"/>
    <n v="0"/>
  </r>
  <r>
    <s v="E.E. Quito"/>
    <x v="7"/>
    <x v="5"/>
    <s v="Comercial"/>
    <n v="56632"/>
    <n v="22770.213804999999"/>
    <n v="797591.97641"/>
    <n v="0"/>
  </r>
  <r>
    <s v="E.E. Quito"/>
    <x v="7"/>
    <x v="5"/>
    <s v="Industrial"/>
    <n v="8394"/>
    <n v="41286.876129999997"/>
    <n v="1501977.847723"/>
    <n v="0"/>
  </r>
  <r>
    <s v="E.E. Quito"/>
    <x v="7"/>
    <x v="5"/>
    <s v="Alumbrado Público"/>
    <n v="1"/>
    <n v="12113.39"/>
    <n v="557768.39757499995"/>
    <n v="0"/>
  </r>
  <r>
    <s v="E.E. Quito"/>
    <x v="7"/>
    <x v="5"/>
    <s v="Otros"/>
    <n v="4941"/>
    <n v="12444.997502"/>
    <n v="472794.68038500001"/>
    <n v="0"/>
  </r>
  <r>
    <s v="E.E. Quito"/>
    <x v="7"/>
    <x v="4"/>
    <s v="Residencial"/>
    <n v="428915"/>
    <n v="66600.208916999996"/>
    <n v="2770601.8203480002"/>
    <n v="0"/>
  </r>
  <r>
    <s v="E.E. Quito"/>
    <x v="7"/>
    <x v="4"/>
    <s v="Comercial"/>
    <n v="56716"/>
    <n v="22967.739851999999"/>
    <n v="854129.14471499994"/>
    <n v="0"/>
  </r>
  <r>
    <s v="E.E. Quito"/>
    <x v="7"/>
    <x v="4"/>
    <s v="Industrial"/>
    <n v="8415"/>
    <n v="41623.046617"/>
    <n v="1634461.7995770001"/>
    <n v="0"/>
  </r>
  <r>
    <s v="E.E. Quito"/>
    <x v="7"/>
    <x v="4"/>
    <s v="Alumbrado Público"/>
    <n v="1"/>
    <n v="12170.069"/>
    <n v="592645.36830900004"/>
    <n v="0"/>
  </r>
  <r>
    <s v="E.E. Quito"/>
    <x v="7"/>
    <x v="4"/>
    <s v="Otros"/>
    <n v="4947"/>
    <n v="12576.710880000001"/>
    <n v="512954.17824099999"/>
    <n v="0"/>
  </r>
  <r>
    <s v="E.E. Quito"/>
    <x v="7"/>
    <x v="3"/>
    <s v="Residencial"/>
    <n v="430672"/>
    <n v="66493.558908999999"/>
    <n v="2833098.7304159999"/>
    <n v="0"/>
  </r>
  <r>
    <s v="E.E. Quito"/>
    <x v="7"/>
    <x v="3"/>
    <s v="Comercial"/>
    <n v="56944"/>
    <n v="23124.146434999999"/>
    <n v="800689.05104000005"/>
    <n v="0"/>
  </r>
  <r>
    <s v="E.E. Quito"/>
    <x v="7"/>
    <x v="3"/>
    <s v="Industrial"/>
    <n v="8454"/>
    <n v="41556.393700000001"/>
    <n v="1503011.134845"/>
    <n v="0"/>
  </r>
  <r>
    <s v="E.E. Quito"/>
    <x v="7"/>
    <x v="3"/>
    <s v="Alumbrado Público"/>
    <n v="1"/>
    <n v="11835.007"/>
    <n v="538714.37974600005"/>
    <n v="0"/>
  </r>
  <r>
    <s v="E.E. Quito"/>
    <x v="7"/>
    <x v="3"/>
    <s v="Otros"/>
    <n v="4991"/>
    <n v="12687.791938"/>
    <n v="475458.395288"/>
    <n v="0"/>
  </r>
  <r>
    <s v="E.E. Quito"/>
    <x v="7"/>
    <x v="2"/>
    <s v="Residencial"/>
    <n v="431143"/>
    <n v="68270.739954999997"/>
    <n v="2072351.940926"/>
    <n v="0"/>
  </r>
  <r>
    <s v="E.E. Quito"/>
    <x v="7"/>
    <x v="2"/>
    <s v="Comercial"/>
    <n v="56980"/>
    <n v="23598.170134"/>
    <n v="637165.30556200002"/>
    <n v="0"/>
  </r>
  <r>
    <s v="E.E. Quito"/>
    <x v="7"/>
    <x v="2"/>
    <s v="Industrial"/>
    <n v="8470"/>
    <n v="42667.076244000003"/>
    <n v="1186761.111734"/>
    <n v="0"/>
  </r>
  <r>
    <s v="E.E. Quito"/>
    <x v="7"/>
    <x v="2"/>
    <s v="Alumbrado Público"/>
    <n v="1"/>
    <n v="12283.428"/>
    <n v="437868.37171799998"/>
    <n v="0"/>
  </r>
  <r>
    <s v="E.E. Quito"/>
    <x v="7"/>
    <x v="2"/>
    <s v="Otros"/>
    <n v="4997"/>
    <n v="13032.227666999999"/>
    <n v="380609.99838599999"/>
    <n v="0"/>
  </r>
  <r>
    <s v="E.E. Quito"/>
    <x v="7"/>
    <x v="1"/>
    <s v="Residencial"/>
    <n v="433195"/>
    <n v="69006.089068999994"/>
    <n v="1767599.2942009999"/>
    <n v="0"/>
  </r>
  <r>
    <s v="E.E. Quito"/>
    <x v="7"/>
    <x v="1"/>
    <s v="Comercial"/>
    <n v="57259"/>
    <n v="24188.681384"/>
    <n v="603679.75743700005"/>
    <n v="0"/>
  </r>
  <r>
    <s v="E.E. Quito"/>
    <x v="7"/>
    <x v="1"/>
    <s v="Industrial"/>
    <n v="8526"/>
    <n v="43126.646431000001"/>
    <n v="1121063.7072709999"/>
    <n v="0"/>
  </r>
  <r>
    <s v="E.E. Quito"/>
    <x v="7"/>
    <x v="1"/>
    <s v="Alumbrado Público"/>
    <n v="1"/>
    <n v="11944.709000000001"/>
    <n v="395279.175796"/>
    <n v="0"/>
  </r>
  <r>
    <s v="E.E. Quito"/>
    <x v="7"/>
    <x v="1"/>
    <s v="Otros"/>
    <n v="5015"/>
    <n v="13322.668118"/>
    <n v="310357.89461800002"/>
    <n v="0"/>
  </r>
  <r>
    <s v="E.E. Quito"/>
    <x v="7"/>
    <x v="0"/>
    <s v="Residencial"/>
    <n v="434536"/>
    <n v="68693.762164999993"/>
    <n v="2245488.1278320001"/>
    <n v="0"/>
  </r>
  <r>
    <s v="E.E. Quito"/>
    <x v="7"/>
    <x v="0"/>
    <s v="Comercial"/>
    <n v="57349"/>
    <n v="22939.569409"/>
    <n v="582681.83970100002"/>
    <n v="0"/>
  </r>
  <r>
    <s v="E.E. Quito"/>
    <x v="7"/>
    <x v="0"/>
    <s v="Industrial"/>
    <n v="8536"/>
    <n v="42931.451889000004"/>
    <n v="1120668.9780979999"/>
    <n v="0"/>
  </r>
  <r>
    <s v="E.E. Quito"/>
    <x v="7"/>
    <x v="0"/>
    <s v="Alumbrado Público"/>
    <n v="1"/>
    <n v="12396.788"/>
    <n v="410597.47034200002"/>
    <n v="0"/>
  </r>
  <r>
    <s v="E.E. Quito"/>
    <x v="7"/>
    <x v="0"/>
    <s v="Otros"/>
    <n v="5011"/>
    <n v="13843.75128"/>
    <n v="317401.66382900003"/>
    <n v="0"/>
  </r>
  <r>
    <s v="E.E. Quito"/>
    <x v="6"/>
    <x v="7"/>
    <s v="Comercial"/>
    <n v="31"/>
    <n v="271.23703"/>
    <n v="25095.73"/>
    <n v="22246.36"/>
  </r>
  <r>
    <s v="E.E. Quito"/>
    <x v="6"/>
    <x v="7"/>
    <s v="Comercial"/>
    <n v="46"/>
    <n v="53.301699999999997"/>
    <n v="7140.71"/>
    <n v="5462.65"/>
  </r>
  <r>
    <s v="E.E. Quito"/>
    <x v="6"/>
    <x v="7"/>
    <s v="Comercial"/>
    <n v="309"/>
    <n v="89.809899999999999"/>
    <n v="8646.6"/>
    <n v="10290.6"/>
  </r>
  <r>
    <s v="E.E. Quito"/>
    <x v="6"/>
    <x v="7"/>
    <s v="Otros"/>
    <n v="63"/>
    <n v="348.97131000000002"/>
    <n v="22373.37"/>
    <n v="17147.09"/>
  </r>
  <r>
    <s v="E.E. Quito"/>
    <x v="6"/>
    <x v="7"/>
    <s v="Otros"/>
    <n v="1"/>
    <n v="0.14599999999999999"/>
    <n v="9.8800000000000008"/>
    <n v="0"/>
  </r>
  <r>
    <s v="E.E. Quito"/>
    <x v="6"/>
    <x v="7"/>
    <s v="Otros"/>
    <n v="10"/>
    <n v="12.96683"/>
    <n v="1007.09"/>
    <n v="950.53"/>
  </r>
  <r>
    <s v="E.E. Quito"/>
    <x v="6"/>
    <x v="7"/>
    <s v="Otros"/>
    <n v="163"/>
    <n v="90.502539999999996"/>
    <n v="11354.55"/>
    <n v="12414.89"/>
  </r>
  <r>
    <s v="E.E. Quito"/>
    <x v="6"/>
    <x v="7"/>
    <s v="Otros"/>
    <n v="1"/>
    <n v="4.0000000000000001E-3"/>
    <n v="0.86"/>
    <n v="2.2599999999999998"/>
  </r>
  <r>
    <s v="E.E. Quito"/>
    <x v="6"/>
    <x v="7"/>
    <s v="Otros"/>
    <n v="90"/>
    <n v="518.28511000000003"/>
    <n v="35338.53"/>
    <n v="32650.83"/>
  </r>
  <r>
    <s v="E.E. Quito"/>
    <x v="6"/>
    <x v="7"/>
    <s v="Otros"/>
    <n v="59"/>
    <n v="91.973420000000004"/>
    <n v="8000.36"/>
    <n v="8042.38"/>
  </r>
  <r>
    <s v="E.E. Quito"/>
    <x v="6"/>
    <x v="7"/>
    <s v="Otros"/>
    <n v="590"/>
    <n v="351.94470000000001"/>
    <n v="27177.43"/>
    <n v="27027.22"/>
  </r>
  <r>
    <s v="E.E. Quito"/>
    <x v="6"/>
    <x v="7"/>
    <s v="Otros"/>
    <n v="4"/>
    <n v="8.7629999999999999"/>
    <n v="887.29"/>
    <n v="0"/>
  </r>
  <r>
    <s v="E.E. Quito"/>
    <x v="6"/>
    <x v="7"/>
    <s v="Otros"/>
    <n v="45"/>
    <n v="335.37112000000002"/>
    <n v="23266.6"/>
    <n v="22618.2"/>
  </r>
  <r>
    <s v="E.E. Quito"/>
    <x v="6"/>
    <x v="7"/>
    <s v="Otros"/>
    <n v="28"/>
    <n v="41.5655"/>
    <n v="3513.38"/>
    <n v="3196.11"/>
  </r>
  <r>
    <s v="E.E. Quito"/>
    <x v="6"/>
    <x v="7"/>
    <s v="Otros"/>
    <n v="241"/>
    <n v="139.58869999999999"/>
    <n v="10357.11"/>
    <n v="7883.75"/>
  </r>
  <r>
    <s v="E.E. Quito"/>
    <x v="6"/>
    <x v="7"/>
    <s v="Alumbrado Público"/>
    <n v="1"/>
    <n v="20918.981102000002"/>
    <n v="1741391.51"/>
    <n v="1744797.35"/>
  </r>
  <r>
    <s v="E.E. Quito"/>
    <x v="6"/>
    <x v="7"/>
    <s v="Otros"/>
    <n v="0"/>
    <n v="0"/>
    <n v="0"/>
    <n v="0"/>
  </r>
  <r>
    <s v="E.E. Quito"/>
    <x v="6"/>
    <x v="7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1"/>
    <n v="431.47199999999998"/>
    <n v="39837.61"/>
    <n v="76202.33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5"/>
    <n v="22298.083999999999"/>
    <n v="1608411.89"/>
    <n v="1561056.37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"/>
    <n v="190.73"/>
    <n v="12229.88"/>
    <n v="12229.8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Industrial"/>
    <n v="294"/>
    <n v="38468.207690000003"/>
    <n v="3201539.97"/>
    <n v="3123517.03"/>
  </r>
  <r>
    <s v="E.E. Quito"/>
    <x v="6"/>
    <x v="8"/>
    <s v="Industrial"/>
    <n v="2"/>
    <n v="1.8808800000000001"/>
    <n v="167.92"/>
    <n v="329.2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132"/>
    <n v="11730.458280000001"/>
    <n v="1171864.81"/>
    <n v="1113956.29"/>
  </r>
  <r>
    <s v="E.E. Quito"/>
    <x v="6"/>
    <x v="8"/>
    <s v="Comercial"/>
    <n v="8"/>
    <n v="19.414680000000001"/>
    <n v="2571.96"/>
    <n v="2525.530000000000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7"/>
    <n v="1.9541599999999999"/>
    <n v="390.31"/>
    <n v="378.18"/>
  </r>
  <r>
    <s v="E.E. Quito"/>
    <x v="6"/>
    <x v="8"/>
    <s v="Otros"/>
    <n v="254"/>
    <n v="1795.4108699999999"/>
    <n v="156123.09"/>
    <n v="144165.65"/>
  </r>
  <r>
    <s v="E.E. Quito"/>
    <x v="6"/>
    <x v="8"/>
    <s v="Otros"/>
    <n v="4"/>
    <n v="23.635860000000001"/>
    <n v="2192.17"/>
    <n v="3485.09"/>
  </r>
  <r>
    <s v="E.E. Quito"/>
    <x v="6"/>
    <x v="8"/>
    <s v="Otros"/>
    <n v="1017"/>
    <n v="1347.11176"/>
    <n v="163124.79"/>
    <n v="154338.97"/>
  </r>
  <r>
    <s v="E.E. Quito"/>
    <x v="6"/>
    <x v="8"/>
    <s v="Otros"/>
    <n v="7671"/>
    <n v="2107.80242"/>
    <n v="182697.72"/>
    <n v="176225.87"/>
  </r>
  <r>
    <s v="E.E. Quito"/>
    <x v="6"/>
    <x v="8"/>
    <s v="Otros"/>
    <n v="0"/>
    <n v="0"/>
    <n v="0"/>
    <n v="0"/>
  </r>
  <r>
    <s v="E.E. Quito"/>
    <x v="6"/>
    <x v="8"/>
    <s v="Otros"/>
    <n v="36"/>
    <n v="19.08372"/>
    <n v="1524.93"/>
    <n v="1211.5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87"/>
    <n v="79.616159999999994"/>
    <n v="5747.79"/>
    <n v="5365.05"/>
  </r>
  <r>
    <s v="E.E. Quito"/>
    <x v="6"/>
    <x v="8"/>
    <s v="Otros"/>
    <n v="273"/>
    <n v="137.94062"/>
    <n v="10347.61"/>
    <n v="10221.620000000001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3"/>
    <n v="9.4506999999999994"/>
    <n v="656.02"/>
    <n v="368.51"/>
  </r>
  <r>
    <s v="E.E. Quito"/>
    <x v="6"/>
    <x v="8"/>
    <s v="Otros"/>
    <n v="0"/>
    <n v="0"/>
    <n v="0"/>
    <n v="0"/>
  </r>
  <r>
    <s v="E.E. Quito"/>
    <x v="6"/>
    <x v="8"/>
    <s v="Otros"/>
    <n v="11"/>
    <n v="13.813599999999999"/>
    <n v="1193.8499999999999"/>
    <n v="793.76"/>
  </r>
  <r>
    <s v="E.E. Quito"/>
    <x v="6"/>
    <x v="8"/>
    <s v="Otros"/>
    <n v="34"/>
    <n v="46.625579999999999"/>
    <n v="3949.04"/>
    <n v="3818.52"/>
  </r>
  <r>
    <s v="E.E. Quito"/>
    <x v="6"/>
    <x v="8"/>
    <s v="Otros"/>
    <n v="0"/>
    <n v="0"/>
    <n v="0"/>
    <n v="0"/>
  </r>
  <r>
    <s v="E.E. Quito"/>
    <x v="6"/>
    <x v="8"/>
    <s v="Residencial"/>
    <n v="155806"/>
    <n v="28496.787990000001"/>
    <n v="2715345.51"/>
    <n v="1691961.31"/>
  </r>
  <r>
    <s v="E.E. Quito"/>
    <x v="6"/>
    <x v="8"/>
    <s v="Residencial"/>
    <n v="28"/>
    <n v="2.9350000000000001"/>
    <n v="416.65"/>
    <n v="301.3"/>
  </r>
  <r>
    <s v="E.E. Quito"/>
    <x v="6"/>
    <x v="8"/>
    <s v="Residencial"/>
    <n v="804890"/>
    <n v="110172.2334"/>
    <n v="10794207.01"/>
    <n v="8610332.1099999994"/>
  </r>
  <r>
    <s v="E.E. Quito"/>
    <x v="6"/>
    <x v="8"/>
    <s v="Residencial"/>
    <n v="0"/>
    <n v="0"/>
    <n v="0"/>
    <n v="0"/>
  </r>
  <r>
    <s v="E.E. Quito"/>
    <x v="6"/>
    <x v="8"/>
    <s v="Alumbrado Público"/>
    <n v="0"/>
    <n v="0"/>
    <n v="0"/>
    <n v="0"/>
  </r>
  <r>
    <s v="E.E. Quito"/>
    <x v="6"/>
    <x v="8"/>
    <s v="Industrial"/>
    <n v="1529"/>
    <n v="13687.0062"/>
    <n v="1103566.05"/>
    <n v="1051084.8799999999"/>
  </r>
  <r>
    <s v="E.E. Quito"/>
    <x v="6"/>
    <x v="8"/>
    <s v="Industrial"/>
    <n v="1322"/>
    <n v="1556.9160199999999"/>
    <n v="202662.22"/>
    <n v="203382.13"/>
  </r>
  <r>
    <s v="E.E. Quito"/>
    <x v="6"/>
    <x v="8"/>
    <s v="Industrial"/>
    <n v="10319"/>
    <n v="3104.6628300000002"/>
    <n v="247446.51"/>
    <n v="233117.38"/>
  </r>
  <r>
    <s v="E.E. Quito"/>
    <x v="6"/>
    <x v="8"/>
    <s v="Otros"/>
    <n v="2"/>
    <n v="1.238"/>
    <n v="234.46"/>
    <n v="423.83"/>
  </r>
  <r>
    <s v="E.E. Quito"/>
    <x v="6"/>
    <x v="8"/>
    <s v="Otros"/>
    <n v="29"/>
    <n v="55.493499999999997"/>
    <n v="4650.46"/>
    <n v="3510.37"/>
  </r>
  <r>
    <s v="E.E. Quito"/>
    <x v="6"/>
    <x v="8"/>
    <s v="Otros"/>
    <n v="650"/>
    <n v="204.56618"/>
    <n v="14483.99"/>
    <n v="12480.12"/>
  </r>
  <r>
    <s v="E.E. Quito"/>
    <x v="6"/>
    <x v="8"/>
    <s v="Comercial"/>
    <n v="2714"/>
    <n v="20430.50663"/>
    <n v="1994321.62"/>
    <n v="1832964.25"/>
  </r>
  <r>
    <s v="E.E. Quito"/>
    <x v="6"/>
    <x v="8"/>
    <s v="Comercial"/>
    <n v="5222"/>
    <n v="8676.3156299999991"/>
    <n v="1076113.8700000001"/>
    <n v="1001070.95"/>
  </r>
  <r>
    <s v="E.E. Quito"/>
    <x v="6"/>
    <x v="8"/>
    <s v="Comercial"/>
    <n v="123771"/>
    <n v="31258.783589999999"/>
    <n v="3008530.31"/>
    <n v="2754945.29"/>
  </r>
  <r>
    <s v="E.E. Quito"/>
    <x v="6"/>
    <x v="8"/>
    <s v="Otros"/>
    <n v="24"/>
    <n v="131.80080000000001"/>
    <n v="11311.81"/>
    <n v="11152.23"/>
  </r>
  <r>
    <s v="E.E. Quito"/>
    <x v="6"/>
    <x v="8"/>
    <s v="Otros"/>
    <n v="60"/>
    <n v="75.159459999999996"/>
    <n v="8357.74"/>
    <n v="9006.17"/>
  </r>
  <r>
    <s v="E.E. Quito"/>
    <x v="6"/>
    <x v="8"/>
    <s v="Otros"/>
    <n v="22"/>
    <n v="123.32195"/>
    <n v="4948.2700000000004"/>
    <n v="4993.1499999999996"/>
  </r>
  <r>
    <s v="E.E. Quito"/>
    <x v="6"/>
    <x v="8"/>
    <s v="Otros"/>
    <n v="37"/>
    <n v="255.11932999999999"/>
    <n v="17231.39"/>
    <n v="17496.07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8"/>
    <n v="193.47138000000001"/>
    <n v="10745.49"/>
    <n v="8998.3700000000008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"/>
    <n v="28.843389999999999"/>
    <n v="2135.1"/>
    <n v="0"/>
  </r>
  <r>
    <s v="E.E. Quito"/>
    <x v="6"/>
    <x v="8"/>
    <s v="Industrial"/>
    <n v="0"/>
    <n v="0"/>
    <n v="0"/>
    <n v="0"/>
  </r>
  <r>
    <s v="E.E. Quito"/>
    <x v="6"/>
    <x v="8"/>
    <s v="Industrial"/>
    <n v="8"/>
    <n v="917.10761000000002"/>
    <n v="71255.399999999994"/>
    <n v="71432.039999999994"/>
  </r>
  <r>
    <s v="E.E. Quito"/>
    <x v="6"/>
    <x v="8"/>
    <s v="Industr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"/>
    <n v="52.431849999999997"/>
    <n v="5485.4"/>
    <n v="5485.4"/>
  </r>
  <r>
    <s v="E.E. Quito"/>
    <x v="6"/>
    <x v="8"/>
    <s v="Otros"/>
    <n v="0"/>
    <n v="0"/>
    <n v="0"/>
    <n v="0"/>
  </r>
  <r>
    <s v="E.E. Quito"/>
    <x v="6"/>
    <x v="8"/>
    <s v="Otros"/>
    <n v="99"/>
    <n v="7009.4567399999996"/>
    <n v="512181.79"/>
    <n v="438960.21"/>
  </r>
  <r>
    <s v="E.E. Quito"/>
    <x v="6"/>
    <x v="8"/>
    <s v="Otros"/>
    <n v="4"/>
    <n v="166.45267000000001"/>
    <n v="11357.01"/>
    <n v="200.84"/>
  </r>
  <r>
    <s v="E.E. Quito"/>
    <x v="6"/>
    <x v="8"/>
    <s v="Comercial"/>
    <n v="4"/>
    <n v="603.26896999999997"/>
    <n v="58294.12"/>
    <n v="54969.73"/>
  </r>
  <r>
    <s v="E.E. Quito"/>
    <x v="6"/>
    <x v="8"/>
    <s v="Comer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16"/>
    <n v="912.3877"/>
    <n v="59565.41"/>
    <n v="68027.09"/>
  </r>
  <r>
    <s v="E.E. Quito"/>
    <x v="6"/>
    <x v="8"/>
    <s v="Otros"/>
    <n v="0"/>
    <n v="0"/>
    <n v="0"/>
    <n v="0"/>
  </r>
  <r>
    <s v="E.E. Quito"/>
    <x v="6"/>
    <x v="8"/>
    <s v="Otros"/>
    <n v="22"/>
    <n v="2936.5357199999999"/>
    <n v="187994.72"/>
    <n v="191426.13"/>
  </r>
  <r>
    <s v="E.E. Quito"/>
    <x v="6"/>
    <x v="8"/>
    <s v="Otros"/>
    <n v="1"/>
    <n v="0.29070000000000001"/>
    <n v="33.22"/>
    <n v="33.2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Residencial"/>
    <n v="34"/>
    <n v="3.38"/>
    <n v="339.03"/>
    <n v="247.29"/>
  </r>
  <r>
    <s v="E.E. Quito"/>
    <x v="6"/>
    <x v="8"/>
    <s v="Otros"/>
    <n v="0"/>
    <n v="0"/>
    <n v="0"/>
    <n v="0"/>
  </r>
  <r>
    <s v="E.E. Quito"/>
    <x v="6"/>
    <x v="8"/>
    <s v="Otros"/>
    <n v="3"/>
    <n v="26.749659999999999"/>
    <n v="2363.41"/>
    <n v="2252.79"/>
  </r>
  <r>
    <s v="E.E. Quito"/>
    <x v="6"/>
    <x v="8"/>
    <s v="Otros"/>
    <n v="0"/>
    <n v="0"/>
    <n v="0"/>
    <n v="0"/>
  </r>
  <r>
    <s v="E.E. Quito"/>
    <x v="6"/>
    <x v="8"/>
    <s v="Otros"/>
    <n v="4"/>
    <n v="0.59"/>
    <n v="52.77"/>
    <n v="12.11"/>
  </r>
  <r>
    <s v="E.E. Quito"/>
    <x v="6"/>
    <x v="8"/>
    <s v="Otros"/>
    <n v="0"/>
    <n v="0"/>
    <n v="0"/>
    <n v="0"/>
  </r>
  <r>
    <s v="E.E. Quito"/>
    <x v="6"/>
    <x v="8"/>
    <s v="Otros"/>
    <n v="19"/>
    <n v="6.5034999999999998"/>
    <n v="536.48"/>
    <n v="212.45"/>
  </r>
  <r>
    <s v="E.E. Quito"/>
    <x v="6"/>
    <x v="8"/>
    <s v="Residencial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8"/>
    <s v="Otros"/>
    <n v="26"/>
    <n v="118.63488"/>
    <n v="10482.27"/>
    <n v="0"/>
  </r>
  <r>
    <s v="E.E. Quito"/>
    <x v="6"/>
    <x v="8"/>
    <s v="Otros"/>
    <n v="0"/>
    <n v="0"/>
    <n v="0"/>
    <n v="0"/>
  </r>
  <r>
    <s v="E.E. Quito"/>
    <x v="6"/>
    <x v="8"/>
    <s v="Residencial"/>
    <n v="0"/>
    <n v="0"/>
    <n v="0"/>
    <n v="0"/>
  </r>
  <r>
    <s v="E.E. Quito"/>
    <x v="6"/>
    <x v="8"/>
    <s v="Alumbrado Público"/>
    <n v="0"/>
    <n v="0"/>
    <n v="0"/>
    <n v="0"/>
  </r>
  <r>
    <s v="E.E. Quito"/>
    <x v="6"/>
    <x v="8"/>
    <s v="Industrial"/>
    <n v="7"/>
    <n v="68.680899999999994"/>
    <n v="5462.44"/>
    <n v="5486.09"/>
  </r>
  <r>
    <s v="E.E. Quito"/>
    <x v="6"/>
    <x v="8"/>
    <s v="Industrial"/>
    <n v="0"/>
    <n v="0"/>
    <n v="0"/>
    <n v="0"/>
  </r>
  <r>
    <s v="E.E. Quito"/>
    <x v="6"/>
    <x v="8"/>
    <s v="Industrial"/>
    <n v="5"/>
    <n v="5.68"/>
    <n v="496.55"/>
    <n v="253.77"/>
  </r>
  <r>
    <s v="E.E. Quito"/>
    <x v="6"/>
    <x v="8"/>
    <s v="Otros"/>
    <n v="10"/>
    <n v="29.6556"/>
    <n v="2859.97"/>
    <n v="1099.18"/>
  </r>
  <r>
    <s v="E.E. Quito"/>
    <x v="6"/>
    <x v="8"/>
    <s v="Otros"/>
    <n v="495"/>
    <n v="5242.1249399999997"/>
    <n v="441733.9"/>
    <n v="369956.74"/>
  </r>
  <r>
    <s v="E.E. Quito"/>
    <x v="6"/>
    <x v="8"/>
    <s v="Otros"/>
    <n v="410"/>
    <n v="583.65198999999996"/>
    <n v="69739.839999999997"/>
    <n v="58444.54"/>
  </r>
  <r>
    <s v="E.E. Quito"/>
    <x v="6"/>
    <x v="8"/>
    <s v="Otros"/>
    <n v="3238"/>
    <n v="1308.462"/>
    <n v="115058.67"/>
    <n v="84441.07"/>
  </r>
  <r>
    <s v="E.E. Quito"/>
    <x v="6"/>
    <x v="8"/>
    <s v="Otros"/>
    <n v="0"/>
    <n v="0"/>
    <n v="0"/>
    <n v="0"/>
  </r>
  <r>
    <s v="E.E. Quito"/>
    <x v="6"/>
    <x v="8"/>
    <s v="Otros"/>
    <n v="2"/>
    <n v="0.10199999999999999"/>
    <n v="7.42"/>
    <n v="5.15"/>
  </r>
  <r>
    <s v="E.E. Quito"/>
    <x v="6"/>
    <x v="8"/>
    <s v="Comercial"/>
    <n v="31"/>
    <n v="280.97881999999998"/>
    <n v="25823.13"/>
    <n v="23695.85"/>
  </r>
  <r>
    <s v="E.E. Quito"/>
    <x v="6"/>
    <x v="8"/>
    <s v="Comercial"/>
    <n v="50"/>
    <n v="56.081440000000001"/>
    <n v="7552.09"/>
    <n v="6922.13"/>
  </r>
  <r>
    <s v="E.E. Quito"/>
    <x v="6"/>
    <x v="8"/>
    <s v="Comercial"/>
    <n v="342"/>
    <n v="118.05262"/>
    <n v="11473.12"/>
    <n v="11692.53"/>
  </r>
  <r>
    <s v="E.E. Quito"/>
    <x v="6"/>
    <x v="8"/>
    <s v="Otros"/>
    <n v="63"/>
    <n v="362.27186999999998"/>
    <n v="23419.03"/>
    <n v="26066.19"/>
  </r>
  <r>
    <s v="E.E. Quito"/>
    <x v="6"/>
    <x v="8"/>
    <s v="Otros"/>
    <n v="1"/>
    <n v="0.158"/>
    <n v="10.57"/>
    <n v="34.950000000000003"/>
  </r>
  <r>
    <s v="E.E. Quito"/>
    <x v="6"/>
    <x v="8"/>
    <s v="Otros"/>
    <n v="10"/>
    <n v="10.7737"/>
    <n v="901.06"/>
    <n v="706.64"/>
  </r>
  <r>
    <s v="E.E. Quito"/>
    <x v="6"/>
    <x v="8"/>
    <s v="Otros"/>
    <n v="167"/>
    <n v="96.008700000000005"/>
    <n v="11918.2"/>
    <n v="7132.86"/>
  </r>
  <r>
    <s v="E.E. Quito"/>
    <x v="6"/>
    <x v="8"/>
    <s v="Otros"/>
    <n v="1"/>
    <n v="0"/>
    <n v="0.7"/>
    <n v="0"/>
  </r>
  <r>
    <s v="E.E. Quito"/>
    <x v="6"/>
    <x v="8"/>
    <s v="Otros"/>
    <n v="92"/>
    <n v="514.56305999999995"/>
    <n v="34956.839999999997"/>
    <n v="32922.449999999997"/>
  </r>
  <r>
    <s v="E.E. Quito"/>
    <x v="6"/>
    <x v="8"/>
    <s v="Otros"/>
    <n v="59"/>
    <n v="95.265119999999996"/>
    <n v="8197.1200000000008"/>
    <n v="5834.14"/>
  </r>
  <r>
    <s v="E.E. Quito"/>
    <x v="6"/>
    <x v="8"/>
    <s v="Otros"/>
    <n v="584"/>
    <n v="345.41719999999998"/>
    <n v="26658.59"/>
    <n v="21073.34"/>
  </r>
  <r>
    <s v="E.E. Quito"/>
    <x v="6"/>
    <x v="8"/>
    <s v="Otros"/>
    <n v="4"/>
    <n v="8.8209999999999997"/>
    <n v="891.82"/>
    <n v="0"/>
  </r>
  <r>
    <s v="E.E. Quito"/>
    <x v="6"/>
    <x v="8"/>
    <s v="Otros"/>
    <n v="45"/>
    <n v="324.70483999999999"/>
    <n v="22602.77"/>
    <n v="17699.27"/>
  </r>
  <r>
    <s v="E.E. Quito"/>
    <x v="6"/>
    <x v="8"/>
    <s v="Otros"/>
    <n v="27"/>
    <n v="39.109279999999998"/>
    <n v="3288.18"/>
    <n v="3322.62"/>
  </r>
  <r>
    <s v="E.E. Quito"/>
    <x v="6"/>
    <x v="8"/>
    <s v="Otros"/>
    <n v="240"/>
    <n v="125.15918000000001"/>
    <n v="9157.76"/>
    <n v="12120.08"/>
  </r>
  <r>
    <s v="E.E. Quito"/>
    <x v="6"/>
    <x v="8"/>
    <s v="Alumbrado Público"/>
    <n v="1"/>
    <n v="20176.09331"/>
    <n v="1664126.96"/>
    <n v="1557044.92"/>
  </r>
  <r>
    <s v="E.E. Quito"/>
    <x v="6"/>
    <x v="8"/>
    <s v="Otros"/>
    <n v="0"/>
    <n v="0"/>
    <n v="0"/>
    <n v="0"/>
  </r>
  <r>
    <s v="E.E. Quito"/>
    <x v="6"/>
    <x v="8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132"/>
    <n v="10771.52859"/>
    <n v="1079605.72"/>
    <n v="1062142.93"/>
  </r>
  <r>
    <s v="E.E. Quito"/>
    <x v="6"/>
    <x v="9"/>
    <s v="Comercial"/>
    <n v="8"/>
    <n v="18.450780000000002"/>
    <n v="2540.9699999999998"/>
    <n v="2850.8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7"/>
    <n v="1.6113"/>
    <n v="342.57"/>
    <n v="258.33999999999997"/>
  </r>
  <r>
    <s v="E.E. Quito"/>
    <x v="6"/>
    <x v="9"/>
    <s v="Otros"/>
    <n v="247"/>
    <n v="1675.18525"/>
    <n v="146498.20000000001"/>
    <n v="142676.34"/>
  </r>
  <r>
    <s v="E.E. Quito"/>
    <x v="6"/>
    <x v="9"/>
    <s v="Otros"/>
    <n v="0"/>
    <n v="0"/>
    <n v="0"/>
    <n v="0"/>
  </r>
  <r>
    <s v="E.E. Quito"/>
    <x v="6"/>
    <x v="9"/>
    <s v="Otros"/>
    <n v="1020"/>
    <n v="1324.9917800000001"/>
    <n v="164730.75"/>
    <n v="156601.48000000001"/>
  </r>
  <r>
    <s v="E.E. Quito"/>
    <x v="6"/>
    <x v="9"/>
    <s v="Otros"/>
    <n v="7690"/>
    <n v="2016.50488"/>
    <n v="174526.32"/>
    <n v="169724.43"/>
  </r>
  <r>
    <s v="E.E. Quito"/>
    <x v="6"/>
    <x v="9"/>
    <s v="Otros"/>
    <n v="0"/>
    <n v="0"/>
    <n v="0"/>
    <n v="0"/>
  </r>
  <r>
    <s v="E.E. Quito"/>
    <x v="6"/>
    <x v="9"/>
    <s v="Otros"/>
    <n v="35"/>
    <n v="19.472460000000002"/>
    <n v="1545.22"/>
    <n v="1091.589999999999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88"/>
    <n v="87.971400000000003"/>
    <n v="6400.52"/>
    <n v="6119.75"/>
  </r>
  <r>
    <s v="E.E. Quito"/>
    <x v="6"/>
    <x v="9"/>
    <s v="Otros"/>
    <n v="269"/>
    <n v="132.95496"/>
    <n v="9848.59"/>
    <n v="9027.290000000000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3"/>
    <n v="7.1369400000000001"/>
    <n v="518.61"/>
    <n v="496.31"/>
  </r>
  <r>
    <s v="E.E. Quito"/>
    <x v="6"/>
    <x v="9"/>
    <s v="Otros"/>
    <n v="0"/>
    <n v="0"/>
    <n v="0"/>
    <n v="0"/>
  </r>
  <r>
    <s v="E.E. Quito"/>
    <x v="6"/>
    <x v="9"/>
    <s v="Otros"/>
    <n v="11"/>
    <n v="15.13536"/>
    <n v="1287.95"/>
    <n v="939.1"/>
  </r>
  <r>
    <s v="E.E. Quito"/>
    <x v="6"/>
    <x v="9"/>
    <s v="Otros"/>
    <n v="37"/>
    <n v="56.0854"/>
    <n v="4851.33"/>
    <n v="3929.25"/>
  </r>
  <r>
    <s v="E.E. Quito"/>
    <x v="6"/>
    <x v="9"/>
    <s v="Otros"/>
    <n v="0"/>
    <n v="0"/>
    <n v="0"/>
    <n v="0"/>
  </r>
  <r>
    <s v="E.E. Quito"/>
    <x v="6"/>
    <x v="9"/>
    <s v="Residencial"/>
    <n v="154898"/>
    <n v="27249.80472"/>
    <n v="2588768.42"/>
    <n v="1684718.29"/>
  </r>
  <r>
    <s v="E.E. Quito"/>
    <x v="6"/>
    <x v="9"/>
    <s v="Residencial"/>
    <n v="28"/>
    <n v="7.4530000000000003"/>
    <n v="999.4"/>
    <n v="624.95000000000005"/>
  </r>
  <r>
    <s v="E.E. Quito"/>
    <x v="6"/>
    <x v="9"/>
    <s v="Residencial"/>
    <n v="802751"/>
    <n v="106049.41839000001"/>
    <n v="10402329.960000001"/>
    <n v="8665297.0999999996"/>
  </r>
  <r>
    <s v="E.E. Quito"/>
    <x v="6"/>
    <x v="9"/>
    <s v="Residencial"/>
    <n v="0"/>
    <n v="0"/>
    <n v="0"/>
    <n v="0"/>
  </r>
  <r>
    <s v="E.E. Quito"/>
    <x v="6"/>
    <x v="9"/>
    <s v="Alumbrado Público"/>
    <n v="0"/>
    <n v="0"/>
    <n v="0"/>
    <n v="0"/>
  </r>
  <r>
    <s v="E.E. Quito"/>
    <x v="6"/>
    <x v="9"/>
    <s v="Industrial"/>
    <n v="1525"/>
    <n v="12815.043299999999"/>
    <n v="1049626.17"/>
    <n v="1037949.07"/>
  </r>
  <r>
    <s v="E.E. Quito"/>
    <x v="6"/>
    <x v="9"/>
    <s v="Industrial"/>
    <n v="1332"/>
    <n v="1805.3768299999999"/>
    <n v="234460.22"/>
    <n v="192339.06"/>
  </r>
  <r>
    <s v="E.E. Quito"/>
    <x v="6"/>
    <x v="9"/>
    <s v="Industrial"/>
    <n v="10325"/>
    <n v="3135.1750400000001"/>
    <n v="249633.61"/>
    <n v="233682.37"/>
  </r>
  <r>
    <s v="E.E. Quito"/>
    <x v="6"/>
    <x v="9"/>
    <s v="Otros"/>
    <n v="2"/>
    <n v="1.8579600000000001"/>
    <n v="347.45"/>
    <n v="540.64"/>
  </r>
  <r>
    <s v="E.E. Quito"/>
    <x v="6"/>
    <x v="9"/>
    <s v="Otros"/>
    <n v="29"/>
    <n v="54.283050000000003"/>
    <n v="4579.08"/>
    <n v="5114.33"/>
  </r>
  <r>
    <s v="E.E. Quito"/>
    <x v="6"/>
    <x v="9"/>
    <s v="Otros"/>
    <n v="649"/>
    <n v="191.93118000000001"/>
    <n v="13508.8"/>
    <n v="13736.57"/>
  </r>
  <r>
    <s v="E.E. Quito"/>
    <x v="6"/>
    <x v="9"/>
    <s v="Comercial"/>
    <n v="2706"/>
    <n v="19179.306820000002"/>
    <n v="1886788.88"/>
    <n v="1988283.05"/>
  </r>
  <r>
    <s v="E.E. Quito"/>
    <x v="6"/>
    <x v="9"/>
    <s v="Comercial"/>
    <n v="5215"/>
    <n v="9136.5616300000002"/>
    <n v="1132091.3500000001"/>
    <n v="1063165.94"/>
  </r>
  <r>
    <s v="E.E. Quito"/>
    <x v="6"/>
    <x v="9"/>
    <s v="Comercial"/>
    <n v="123947"/>
    <n v="30566.70521"/>
    <n v="2940905.4"/>
    <n v="2891486.24"/>
  </r>
  <r>
    <s v="E.E. Quito"/>
    <x v="6"/>
    <x v="9"/>
    <s v="Otros"/>
    <n v="24"/>
    <n v="140.57104000000001"/>
    <n v="11931.08"/>
    <n v="12015.72"/>
  </r>
  <r>
    <s v="E.E. Quito"/>
    <x v="6"/>
    <x v="9"/>
    <s v="Otros"/>
    <n v="58"/>
    <n v="58.992559999999997"/>
    <n v="7335.18"/>
    <n v="7338.95"/>
  </r>
  <r>
    <s v="E.E. Quito"/>
    <x v="6"/>
    <x v="9"/>
    <s v="Otros"/>
    <n v="23"/>
    <n v="119.82854"/>
    <n v="4809.24"/>
    <n v="4774"/>
  </r>
  <r>
    <s v="E.E. Quito"/>
    <x v="6"/>
    <x v="9"/>
    <s v="Otros"/>
    <n v="37"/>
    <n v="234.21406999999999"/>
    <n v="16000.2"/>
    <n v="17097.310000000001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8"/>
    <n v="181.11118999999999"/>
    <n v="10074.31"/>
    <n v="9567.93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"/>
    <n v="26.48705"/>
    <n v="1982.72"/>
    <n v="0"/>
  </r>
  <r>
    <s v="E.E. Quito"/>
    <x v="6"/>
    <x v="9"/>
    <s v="Industrial"/>
    <n v="0"/>
    <n v="0"/>
    <n v="0"/>
    <n v="0"/>
  </r>
  <r>
    <s v="E.E. Quito"/>
    <x v="6"/>
    <x v="9"/>
    <s v="Industrial"/>
    <n v="8"/>
    <n v="866.74815999999998"/>
    <n v="67432.55"/>
    <n v="67245.570000000007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"/>
    <n v="50.630760000000002"/>
    <n v="5411.85"/>
    <n v="5411.85"/>
  </r>
  <r>
    <s v="E.E. Quito"/>
    <x v="6"/>
    <x v="9"/>
    <s v="Otros"/>
    <n v="0"/>
    <n v="0"/>
    <n v="0"/>
    <n v="0"/>
  </r>
  <r>
    <s v="E.E. Quito"/>
    <x v="6"/>
    <x v="9"/>
    <s v="Otros"/>
    <n v="99"/>
    <n v="6215.1057899999996"/>
    <n v="460191.47"/>
    <n v="443382.46"/>
  </r>
  <r>
    <s v="E.E. Quito"/>
    <x v="6"/>
    <x v="9"/>
    <s v="Otros"/>
    <n v="1"/>
    <n v="1.0309999999999999"/>
    <n v="106.2"/>
    <n v="0"/>
  </r>
  <r>
    <s v="E.E. Quito"/>
    <x v="6"/>
    <x v="9"/>
    <s v="Comercial"/>
    <n v="4"/>
    <n v="518.51012000000003"/>
    <n v="50740.6"/>
    <n v="34341.89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6"/>
    <n v="925.45078999999998"/>
    <n v="61633.45"/>
    <n v="82543.77"/>
  </r>
  <r>
    <s v="E.E. Quito"/>
    <x v="6"/>
    <x v="9"/>
    <s v="Otros"/>
    <n v="0"/>
    <n v="0"/>
    <n v="0"/>
    <n v="0"/>
  </r>
  <r>
    <s v="E.E. Quito"/>
    <x v="6"/>
    <x v="9"/>
    <s v="Otros"/>
    <n v="22"/>
    <n v="2745.2487500000002"/>
    <n v="176614.31"/>
    <n v="202000.84"/>
  </r>
  <r>
    <s v="E.E. Quito"/>
    <x v="6"/>
    <x v="9"/>
    <s v="Otros"/>
    <n v="1"/>
    <n v="0.41820000000000002"/>
    <n v="43.89"/>
    <n v="43.8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Residencial"/>
    <n v="31"/>
    <n v="2.754"/>
    <n v="271.81"/>
    <n v="171.75"/>
  </r>
  <r>
    <s v="E.E. Quito"/>
    <x v="6"/>
    <x v="9"/>
    <s v="Otros"/>
    <n v="0"/>
    <n v="0"/>
    <n v="0"/>
    <n v="0"/>
  </r>
  <r>
    <s v="E.E. Quito"/>
    <x v="6"/>
    <x v="9"/>
    <s v="Otros"/>
    <n v="7"/>
    <n v="46.884810000000002"/>
    <n v="4332.87"/>
    <n v="3601.7"/>
  </r>
  <r>
    <s v="E.E. Quito"/>
    <x v="6"/>
    <x v="9"/>
    <s v="Otros"/>
    <n v="0"/>
    <n v="0"/>
    <n v="0"/>
    <n v="0"/>
  </r>
  <r>
    <s v="E.E. Quito"/>
    <x v="6"/>
    <x v="9"/>
    <s v="Otros"/>
    <n v="3"/>
    <n v="6.7000000000000004E-2"/>
    <n v="8.99"/>
    <n v="6.22"/>
  </r>
  <r>
    <s v="E.E. Quito"/>
    <x v="6"/>
    <x v="9"/>
    <s v="Otros"/>
    <n v="0"/>
    <n v="0"/>
    <n v="0"/>
    <n v="0"/>
  </r>
  <r>
    <s v="E.E. Quito"/>
    <x v="6"/>
    <x v="9"/>
    <s v="Otros"/>
    <n v="20"/>
    <n v="7.83744"/>
    <n v="641.79999999999995"/>
    <n v="240.97"/>
  </r>
  <r>
    <s v="E.E. Quito"/>
    <x v="6"/>
    <x v="9"/>
    <s v="Residen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6"/>
    <n v="110.06896"/>
    <n v="9839.76"/>
    <n v="0"/>
  </r>
  <r>
    <s v="E.E. Quito"/>
    <x v="6"/>
    <x v="9"/>
    <s v="Otros"/>
    <n v="0"/>
    <n v="0"/>
    <n v="0"/>
    <n v="0"/>
  </r>
  <r>
    <s v="E.E. Quito"/>
    <x v="6"/>
    <x v="9"/>
    <s v="Residencial"/>
    <n v="0"/>
    <n v="0"/>
    <n v="0"/>
    <n v="0"/>
  </r>
  <r>
    <s v="E.E. Quito"/>
    <x v="6"/>
    <x v="9"/>
    <s v="Alumbrado Público"/>
    <n v="0"/>
    <n v="0"/>
    <n v="0"/>
    <n v="0"/>
  </r>
  <r>
    <s v="E.E. Quito"/>
    <x v="6"/>
    <x v="9"/>
    <s v="Industrial"/>
    <n v="7"/>
    <n v="64.237399999999994"/>
    <n v="5151.88"/>
    <n v="5178.58"/>
  </r>
  <r>
    <s v="E.E. Quito"/>
    <x v="6"/>
    <x v="9"/>
    <s v="Industrial"/>
    <n v="0"/>
    <n v="0"/>
    <n v="0"/>
    <n v="0"/>
  </r>
  <r>
    <s v="E.E. Quito"/>
    <x v="6"/>
    <x v="9"/>
    <s v="Industrial"/>
    <n v="4"/>
    <n v="3.7050000000000001"/>
    <n v="312.18"/>
    <n v="190.73"/>
  </r>
  <r>
    <s v="E.E. Quito"/>
    <x v="6"/>
    <x v="9"/>
    <s v="Otros"/>
    <n v="11"/>
    <n v="26.846640000000001"/>
    <n v="2678.45"/>
    <n v="3292.58"/>
  </r>
  <r>
    <s v="E.E. Quito"/>
    <x v="6"/>
    <x v="9"/>
    <s v="Otros"/>
    <n v="497"/>
    <n v="4835.0798699999996"/>
    <n v="410058.11"/>
    <n v="467104.54"/>
  </r>
  <r>
    <s v="E.E. Quito"/>
    <x v="6"/>
    <x v="9"/>
    <s v="Otros"/>
    <n v="409"/>
    <n v="568.02206999999999"/>
    <n v="71544.33"/>
    <n v="79446.600000000006"/>
  </r>
  <r>
    <s v="E.E. Quito"/>
    <x v="6"/>
    <x v="9"/>
    <s v="Otros"/>
    <n v="3238"/>
    <n v="1281.95135"/>
    <n v="112526.48"/>
    <n v="121913.32"/>
  </r>
  <r>
    <s v="E.E. Quito"/>
    <x v="6"/>
    <x v="9"/>
    <s v="Industr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Comercial"/>
    <n v="1"/>
    <n v="391.15199999999999"/>
    <n v="36364.720000000001"/>
    <n v="72961.570000000007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2"/>
    <n v="8.3000000000000004E-2"/>
    <n v="6.56"/>
    <n v="6.92"/>
  </r>
  <r>
    <s v="E.E. Quito"/>
    <x v="6"/>
    <x v="9"/>
    <s v="Comercial"/>
    <n v="31"/>
    <n v="251.87071"/>
    <n v="23435.42"/>
    <n v="25815.39"/>
  </r>
  <r>
    <s v="E.E. Quito"/>
    <x v="6"/>
    <x v="9"/>
    <s v="Comercial"/>
    <n v="49"/>
    <n v="55.744219999999999"/>
    <n v="7557.2"/>
    <n v="15073.62"/>
  </r>
  <r>
    <s v="E.E. Quito"/>
    <x v="6"/>
    <x v="9"/>
    <s v="Comercial"/>
    <n v="338"/>
    <n v="111.77119999999999"/>
    <n v="10853.62"/>
    <n v="14175.06"/>
  </r>
  <r>
    <s v="E.E. Quito"/>
    <x v="6"/>
    <x v="9"/>
    <s v="Otros"/>
    <n v="63"/>
    <n v="378.31"/>
    <n v="24210.14"/>
    <n v="24131.78"/>
  </r>
  <r>
    <s v="E.E. Quito"/>
    <x v="6"/>
    <x v="9"/>
    <s v="Otros"/>
    <n v="1"/>
    <n v="0.14599999999999999"/>
    <n v="9.8800000000000008"/>
    <n v="24.54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5"/>
    <n v="19649.204000000002"/>
    <n v="1433644.21"/>
    <n v="1433589.69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0"/>
    <n v="8.1411599999999993"/>
    <n v="740.75"/>
    <n v="833.77"/>
  </r>
  <r>
    <s v="E.E. Quito"/>
    <x v="6"/>
    <x v="9"/>
    <s v="Otros"/>
    <n v="165"/>
    <n v="90.886080000000007"/>
    <n v="11597.61"/>
    <n v="11975.7"/>
  </r>
  <r>
    <s v="E.E. Quito"/>
    <x v="6"/>
    <x v="9"/>
    <s v="Otros"/>
    <n v="1"/>
    <n v="0"/>
    <n v="0.7"/>
    <n v="1.74"/>
  </r>
  <r>
    <s v="E.E. Quito"/>
    <x v="6"/>
    <x v="9"/>
    <s v="Otros"/>
    <n v="90"/>
    <n v="540.69803999999999"/>
    <n v="36839.67"/>
    <n v="43402.99"/>
  </r>
  <r>
    <s v="E.E. Quito"/>
    <x v="6"/>
    <x v="9"/>
    <s v="Otros"/>
    <n v="59"/>
    <n v="92.442019999999999"/>
    <n v="8283.4599999999991"/>
    <n v="9910.48"/>
  </r>
  <r>
    <s v="E.E. Quito"/>
    <x v="6"/>
    <x v="9"/>
    <s v="Otros"/>
    <n v="586"/>
    <n v="328.73129999999998"/>
    <n v="25051.119999999999"/>
    <n v="29467.27"/>
  </r>
  <r>
    <s v="E.E. Quito"/>
    <x v="6"/>
    <x v="9"/>
    <s v="Otros"/>
    <n v="0"/>
    <n v="0"/>
    <n v="0"/>
    <n v="0"/>
  </r>
  <r>
    <s v="E.E. Quito"/>
    <x v="6"/>
    <x v="9"/>
    <s v="Comercial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1"/>
    <n v="168.304"/>
    <n v="10879.26"/>
    <n v="10879.26"/>
  </r>
  <r>
    <s v="E.E. Quito"/>
    <x v="6"/>
    <x v="9"/>
    <s v="Otros"/>
    <n v="4"/>
    <n v="8.577"/>
    <n v="872.78"/>
    <n v="0"/>
  </r>
  <r>
    <s v="E.E. Quito"/>
    <x v="6"/>
    <x v="9"/>
    <s v="Otros"/>
    <n v="45"/>
    <n v="313.11691000000002"/>
    <n v="21987.35"/>
    <n v="27593.61"/>
  </r>
  <r>
    <s v="E.E. Quito"/>
    <x v="6"/>
    <x v="9"/>
    <s v="Otros"/>
    <n v="27"/>
    <n v="36.821599999999997"/>
    <n v="3187.56"/>
    <n v="3430.76"/>
  </r>
  <r>
    <s v="E.E. Quito"/>
    <x v="6"/>
    <x v="9"/>
    <s v="Otros"/>
    <n v="241"/>
    <n v="134.59605999999999"/>
    <n v="9912.51"/>
    <n v="13900.96"/>
  </r>
  <r>
    <s v="E.E. Quito"/>
    <x v="6"/>
    <x v="9"/>
    <s v="Alumbrado Público"/>
    <n v="1"/>
    <n v="20765.509538999999"/>
    <n v="1607706.51"/>
    <n v="1595759.08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Otros"/>
    <n v="0"/>
    <n v="0"/>
    <n v="0"/>
    <n v="0"/>
  </r>
  <r>
    <s v="E.E. Quito"/>
    <x v="6"/>
    <x v="9"/>
    <s v="Industrial"/>
    <n v="0"/>
    <n v="0"/>
    <n v="0"/>
    <n v="0"/>
  </r>
  <r>
    <s v="E.E. Quito"/>
    <x v="6"/>
    <x v="9"/>
    <s v="Industrial"/>
    <n v="296"/>
    <n v="35845.427009999999"/>
    <n v="2997200.84"/>
    <n v="2994871.27"/>
  </r>
  <r>
    <s v="E.E. Quito"/>
    <x v="6"/>
    <x v="9"/>
    <s v="Industrial"/>
    <n v="2"/>
    <n v="1.95024"/>
    <n v="173.25"/>
    <n v="11.89"/>
  </r>
  <r>
    <s v="E.E. Quito"/>
    <x v="6"/>
    <x v="9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1"/>
    <n v="355.44"/>
    <n v="33486.97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5"/>
    <n v="21360.887999999999"/>
    <n v="1557232.78"/>
    <n v="1580946.5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"/>
    <n v="189.202"/>
    <n v="12141.27"/>
    <n v="12141.27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Industrial"/>
    <n v="296"/>
    <n v="37804.661970000001"/>
    <n v="3171172.1"/>
    <n v="2908892.88"/>
  </r>
  <r>
    <s v="E.E. Quito"/>
    <x v="6"/>
    <x v="10"/>
    <s v="Industrial"/>
    <n v="2"/>
    <n v="1.8288599999999999"/>
    <n v="163.57"/>
    <n v="323.13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131"/>
    <n v="11642.414720000001"/>
    <n v="1157781.58"/>
    <n v="1187293.18"/>
  </r>
  <r>
    <s v="E.E. Quito"/>
    <x v="6"/>
    <x v="10"/>
    <s v="Comercial"/>
    <n v="7"/>
    <n v="17.52768"/>
    <n v="2405.36"/>
    <n v="1721.1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7"/>
    <n v="1.7820800000000001"/>
    <n v="340.25"/>
    <n v="185.82"/>
  </r>
  <r>
    <s v="E.E. Quito"/>
    <x v="6"/>
    <x v="10"/>
    <s v="Otros"/>
    <n v="240"/>
    <n v="1680.55603"/>
    <n v="147614.94"/>
    <n v="148847.89000000001"/>
  </r>
  <r>
    <s v="E.E. Quito"/>
    <x v="6"/>
    <x v="10"/>
    <s v="Otros"/>
    <n v="0"/>
    <n v="0"/>
    <n v="0"/>
    <n v="0"/>
  </r>
  <r>
    <s v="E.E. Quito"/>
    <x v="6"/>
    <x v="10"/>
    <s v="Otros"/>
    <n v="956"/>
    <n v="1200.56476"/>
    <n v="148453.76000000001"/>
    <n v="139359.16"/>
  </r>
  <r>
    <s v="E.E. Quito"/>
    <x v="6"/>
    <x v="10"/>
    <s v="Otros"/>
    <n v="7422"/>
    <n v="2005.5358799999999"/>
    <n v="173616.98"/>
    <n v="153857.93"/>
  </r>
  <r>
    <s v="E.E. Quito"/>
    <x v="6"/>
    <x v="10"/>
    <s v="Otros"/>
    <n v="0"/>
    <n v="0"/>
    <n v="0"/>
    <n v="0"/>
  </r>
  <r>
    <s v="E.E. Quito"/>
    <x v="6"/>
    <x v="10"/>
    <s v="Otros"/>
    <n v="30"/>
    <n v="12.596679999999999"/>
    <n v="998.44"/>
    <n v="1921.92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85"/>
    <n v="86.0488"/>
    <n v="6270.57"/>
    <n v="7104.49"/>
  </r>
  <r>
    <s v="E.E. Quito"/>
    <x v="6"/>
    <x v="10"/>
    <s v="Otros"/>
    <n v="265"/>
    <n v="124.25686"/>
    <n v="9200.3799999999992"/>
    <n v="7351.84"/>
  </r>
  <r>
    <s v="E.E. Quito"/>
    <x v="6"/>
    <x v="10"/>
    <s v="Otros"/>
    <n v="0"/>
    <n v="0"/>
    <n v="0"/>
    <n v="0"/>
  </r>
  <r>
    <s v="E.E. Quito"/>
    <x v="6"/>
    <x v="10"/>
    <s v="Residencial"/>
    <n v="149413"/>
    <n v="27035.49266"/>
    <n v="2567506.96"/>
    <n v="1501962.3"/>
  </r>
  <r>
    <s v="E.E. Quito"/>
    <x v="6"/>
    <x v="10"/>
    <s v="Residencial"/>
    <n v="27"/>
    <n v="4.9889999999999999"/>
    <n v="679.19"/>
    <n v="354.69"/>
  </r>
  <r>
    <s v="E.E. Quito"/>
    <x v="6"/>
    <x v="10"/>
    <s v="Residencial"/>
    <n v="772700"/>
    <n v="104663.92637"/>
    <n v="10261076.310000001"/>
    <n v="7808715.0800000001"/>
  </r>
  <r>
    <s v="E.E. Quito"/>
    <x v="6"/>
    <x v="10"/>
    <s v="Residencial"/>
    <n v="0"/>
    <n v="0"/>
    <n v="0"/>
    <n v="0"/>
  </r>
  <r>
    <s v="E.E. Quito"/>
    <x v="6"/>
    <x v="10"/>
    <s v="Alumbrado Público"/>
    <n v="0"/>
    <n v="0"/>
    <n v="0"/>
    <n v="0"/>
  </r>
  <r>
    <s v="E.E. Quito"/>
    <x v="6"/>
    <x v="10"/>
    <s v="Industrial"/>
    <n v="1511"/>
    <n v="12773.42482"/>
    <n v="1040434.17"/>
    <n v="1007083.75"/>
  </r>
  <r>
    <s v="E.E. Quito"/>
    <x v="6"/>
    <x v="10"/>
    <s v="Industrial"/>
    <n v="1186"/>
    <n v="1346.7892400000001"/>
    <n v="176472.95999999999"/>
    <n v="251193.4"/>
  </r>
  <r>
    <s v="E.E. Quito"/>
    <x v="6"/>
    <x v="10"/>
    <s v="Industrial"/>
    <n v="9625"/>
    <n v="2879.9039899999998"/>
    <n v="229349.3"/>
    <n v="219243.32"/>
  </r>
  <r>
    <s v="E.E. Quito"/>
    <x v="6"/>
    <x v="10"/>
    <s v="Otros"/>
    <n v="3"/>
    <n v="5.5674200000000003"/>
    <n v="1078.27"/>
    <n v="325.95"/>
  </r>
  <r>
    <s v="E.E. Quito"/>
    <x v="6"/>
    <x v="10"/>
    <s v="Otros"/>
    <n v="29"/>
    <n v="52.957709999999999"/>
    <n v="4498.08"/>
    <n v="4065.47"/>
  </r>
  <r>
    <s v="E.E. Quito"/>
    <x v="6"/>
    <x v="10"/>
    <s v="Otros"/>
    <n v="626"/>
    <n v="188.34327999999999"/>
    <n v="13389.09"/>
    <n v="11231.77"/>
  </r>
  <r>
    <s v="E.E. Quito"/>
    <x v="6"/>
    <x v="10"/>
    <s v="Comercial"/>
    <n v="2685"/>
    <n v="20131.043170000001"/>
    <n v="1968605.54"/>
    <n v="1820733.52"/>
  </r>
  <r>
    <s v="E.E. Quito"/>
    <x v="6"/>
    <x v="10"/>
    <s v="Comercial"/>
    <n v="4933"/>
    <n v="7801.9420499999997"/>
    <n v="976108.92"/>
    <n v="879369.21"/>
  </r>
  <r>
    <s v="E.E. Quito"/>
    <x v="6"/>
    <x v="10"/>
    <s v="Comercial"/>
    <n v="117792"/>
    <n v="29667.996439999999"/>
    <n v="2854379.88"/>
    <n v="2468670.56"/>
  </r>
  <r>
    <s v="E.E. Quito"/>
    <x v="6"/>
    <x v="10"/>
    <s v="Otros"/>
    <n v="24"/>
    <n v="145.44681"/>
    <n v="12175.33"/>
    <n v="11709.52"/>
  </r>
  <r>
    <s v="E.E. Quito"/>
    <x v="6"/>
    <x v="10"/>
    <s v="Otros"/>
    <n v="56"/>
    <n v="73.231080000000006"/>
    <n v="7969.13"/>
    <n v="9036.5"/>
  </r>
  <r>
    <s v="E.E. Quito"/>
    <x v="6"/>
    <x v="10"/>
    <s v="Otros"/>
    <n v="23"/>
    <n v="127.02732"/>
    <n v="5097.2"/>
    <n v="2346.5300000000002"/>
  </r>
  <r>
    <s v="E.E. Quito"/>
    <x v="6"/>
    <x v="10"/>
    <s v="Otros"/>
    <n v="37"/>
    <n v="240.88476"/>
    <n v="16393.95"/>
    <n v="17035.259999999998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8"/>
    <n v="173.99378999999999"/>
    <n v="9628.42"/>
    <n v="23537.99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"/>
    <n v="28.712479999999999"/>
    <n v="2111.73"/>
    <n v="0"/>
  </r>
  <r>
    <s v="E.E. Quito"/>
    <x v="6"/>
    <x v="10"/>
    <s v="Industrial"/>
    <n v="0"/>
    <n v="0"/>
    <n v="0"/>
    <n v="0"/>
  </r>
  <r>
    <s v="E.E. Quito"/>
    <x v="6"/>
    <x v="10"/>
    <s v="Industrial"/>
    <n v="8"/>
    <n v="902.44311000000005"/>
    <n v="70774.59"/>
    <n v="71051.600000000006"/>
  </r>
  <r>
    <s v="E.E. Quito"/>
    <x v="6"/>
    <x v="10"/>
    <s v="Industr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"/>
    <n v="44.483020000000003"/>
    <n v="4851.1899999999996"/>
    <n v="8700.2199999999993"/>
  </r>
  <r>
    <s v="E.E. Quito"/>
    <x v="6"/>
    <x v="10"/>
    <s v="Otros"/>
    <n v="0"/>
    <n v="0"/>
    <n v="0"/>
    <n v="0"/>
  </r>
  <r>
    <s v="E.E. Quito"/>
    <x v="6"/>
    <x v="10"/>
    <s v="Otros"/>
    <n v="99"/>
    <n v="7177.8476099999998"/>
    <n v="524851.6"/>
    <n v="573353.39"/>
  </r>
  <r>
    <s v="E.E. Quito"/>
    <x v="6"/>
    <x v="10"/>
    <s v="Otros"/>
    <n v="1"/>
    <n v="1.1379999999999999"/>
    <n v="113.47"/>
    <n v="113.47"/>
  </r>
  <r>
    <s v="E.E. Quito"/>
    <x v="6"/>
    <x v="10"/>
    <s v="Comercial"/>
    <n v="4"/>
    <n v="619.03988000000004"/>
    <n v="59678.400000000001"/>
    <n v="54554.81"/>
  </r>
  <r>
    <s v="E.E. Quito"/>
    <x v="6"/>
    <x v="10"/>
    <s v="Comer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16"/>
    <n v="1071.88123"/>
    <n v="70783.520000000004"/>
    <n v="45026.89"/>
  </r>
  <r>
    <s v="E.E. Quito"/>
    <x v="6"/>
    <x v="10"/>
    <s v="Otros"/>
    <n v="0"/>
    <n v="0"/>
    <n v="0"/>
    <n v="0"/>
  </r>
  <r>
    <s v="E.E. Quito"/>
    <x v="6"/>
    <x v="10"/>
    <s v="Otros"/>
    <n v="23"/>
    <n v="3022.7243600000002"/>
    <n v="194458.33"/>
    <n v="164690.28"/>
  </r>
  <r>
    <s v="E.E. Quito"/>
    <x v="6"/>
    <x v="10"/>
    <s v="Otros"/>
    <n v="1"/>
    <n v="0.47838000000000003"/>
    <n v="47.62"/>
    <n v="85.8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Residencial"/>
    <n v="28"/>
    <n v="2.9929999999999999"/>
    <n v="296.97000000000003"/>
    <n v="143.81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3"/>
    <n v="6.67509"/>
    <n v="496.31"/>
    <n v="554.27"/>
  </r>
  <r>
    <s v="E.E. Quito"/>
    <x v="6"/>
    <x v="10"/>
    <s v="Otros"/>
    <n v="0"/>
    <n v="0"/>
    <n v="0"/>
    <n v="0"/>
  </r>
  <r>
    <s v="E.E. Quito"/>
    <x v="6"/>
    <x v="10"/>
    <s v="Otros"/>
    <n v="10"/>
    <n v="11.4245"/>
    <n v="1022.56"/>
    <n v="1588.56"/>
  </r>
  <r>
    <s v="E.E. Quito"/>
    <x v="6"/>
    <x v="10"/>
    <s v="Otros"/>
    <n v="30"/>
    <n v="39.984540000000003"/>
    <n v="3407.73"/>
    <n v="3243.04"/>
  </r>
  <r>
    <s v="E.E. Quito"/>
    <x v="6"/>
    <x v="10"/>
    <s v="Otros"/>
    <n v="0"/>
    <n v="0"/>
    <n v="0"/>
    <n v="0"/>
  </r>
  <r>
    <s v="E.E. Quito"/>
    <x v="6"/>
    <x v="10"/>
    <s v="Otros"/>
    <n v="7"/>
    <n v="46.99342"/>
    <n v="4409.33"/>
    <n v="4373.3599999999997"/>
  </r>
  <r>
    <s v="E.E. Quito"/>
    <x v="6"/>
    <x v="10"/>
    <s v="Otros"/>
    <n v="0"/>
    <n v="0"/>
    <n v="0"/>
    <n v="0"/>
  </r>
  <r>
    <s v="E.E. Quito"/>
    <x v="6"/>
    <x v="10"/>
    <s v="Otros"/>
    <n v="3"/>
    <n v="7.2999999999999995E-2"/>
    <n v="9.41"/>
    <n v="9.44"/>
  </r>
  <r>
    <s v="E.E. Quito"/>
    <x v="6"/>
    <x v="10"/>
    <s v="Otros"/>
    <n v="0"/>
    <n v="0"/>
    <n v="0"/>
    <n v="0"/>
  </r>
  <r>
    <s v="E.E. Quito"/>
    <x v="6"/>
    <x v="10"/>
    <s v="Otros"/>
    <n v="18"/>
    <n v="5.8201599999999996"/>
    <n v="484.62"/>
    <n v="1724.6"/>
  </r>
  <r>
    <s v="E.E. Quito"/>
    <x v="6"/>
    <x v="10"/>
    <s v="Residencial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6"/>
    <x v="10"/>
    <s v="Otros"/>
    <n v="26"/>
    <n v="119.28484"/>
    <n v="10537.21"/>
    <n v="0"/>
  </r>
  <r>
    <s v="E.E. Quito"/>
    <x v="6"/>
    <x v="10"/>
    <s v="Otros"/>
    <n v="0"/>
    <n v="0"/>
    <n v="0"/>
    <n v="0"/>
  </r>
  <r>
    <s v="E.E. Quito"/>
    <x v="6"/>
    <x v="10"/>
    <s v="Residencial"/>
    <n v="0"/>
    <n v="0"/>
    <n v="0"/>
    <n v="0"/>
  </r>
  <r>
    <s v="E.E. Quito"/>
    <x v="6"/>
    <x v="10"/>
    <s v="Alumbrado Público"/>
    <n v="0"/>
    <n v="0"/>
    <n v="0"/>
    <n v="0"/>
  </r>
  <r>
    <s v="E.E. Quito"/>
    <x v="6"/>
    <x v="10"/>
    <s v="Industrial"/>
    <n v="7"/>
    <n v="76.962000000000003"/>
    <n v="6040.95"/>
    <n v="5192.6099999999997"/>
  </r>
  <r>
    <s v="E.E. Quito"/>
    <x v="6"/>
    <x v="10"/>
    <s v="Industrial"/>
    <n v="0"/>
    <n v="0"/>
    <n v="0"/>
    <n v="0"/>
  </r>
  <r>
    <s v="E.E. Quito"/>
    <x v="6"/>
    <x v="10"/>
    <s v="Industrial"/>
    <n v="4"/>
    <n v="5.6619999999999999"/>
    <n v="496.27"/>
    <n v="137.68"/>
  </r>
  <r>
    <s v="E.E. Quito"/>
    <x v="6"/>
    <x v="10"/>
    <s v="Otros"/>
    <n v="11"/>
    <n v="26.938780000000001"/>
    <n v="2675.07"/>
    <n v="1663.98"/>
  </r>
  <r>
    <s v="E.E. Quito"/>
    <x v="6"/>
    <x v="10"/>
    <s v="Otros"/>
    <n v="497"/>
    <n v="5205.8962700000002"/>
    <n v="439310.9"/>
    <n v="374681.34"/>
  </r>
  <r>
    <s v="E.E. Quito"/>
    <x v="6"/>
    <x v="10"/>
    <s v="Otros"/>
    <n v="378"/>
    <n v="478.66424000000001"/>
    <n v="59073.38"/>
    <n v="58109.31"/>
  </r>
  <r>
    <s v="E.E. Quito"/>
    <x v="6"/>
    <x v="10"/>
    <s v="Otros"/>
    <n v="3094"/>
    <n v="1246.6215199999999"/>
    <n v="109504.4"/>
    <n v="82763.48"/>
  </r>
  <r>
    <s v="E.E. Quito"/>
    <x v="6"/>
    <x v="10"/>
    <s v="Otros"/>
    <n v="0"/>
    <n v="0"/>
    <n v="0"/>
    <n v="0"/>
  </r>
  <r>
    <s v="E.E. Quito"/>
    <x v="6"/>
    <x v="10"/>
    <s v="Otros"/>
    <n v="2"/>
    <n v="9.0999999999999998E-2"/>
    <n v="6.92"/>
    <n v="7.9"/>
  </r>
  <r>
    <s v="E.E. Quito"/>
    <x v="6"/>
    <x v="10"/>
    <s v="Comercial"/>
    <n v="31"/>
    <n v="289.59624000000002"/>
    <n v="26568.63"/>
    <n v="34846.03"/>
  </r>
  <r>
    <s v="E.E. Quito"/>
    <x v="6"/>
    <x v="10"/>
    <s v="Comercial"/>
    <n v="47"/>
    <n v="54.780160000000002"/>
    <n v="7349.06"/>
    <n v="5472.03"/>
  </r>
  <r>
    <s v="E.E. Quito"/>
    <x v="6"/>
    <x v="10"/>
    <s v="Comercial"/>
    <n v="326"/>
    <n v="113.61445000000001"/>
    <n v="11030.81"/>
    <n v="5984.45"/>
  </r>
  <r>
    <s v="E.E. Quito"/>
    <x v="6"/>
    <x v="10"/>
    <s v="Otros"/>
    <n v="63"/>
    <n v="381.60813000000002"/>
    <n v="24558.48"/>
    <n v="43289.05"/>
  </r>
  <r>
    <s v="E.E. Quito"/>
    <x v="6"/>
    <x v="10"/>
    <s v="Otros"/>
    <n v="2"/>
    <n v="0.36099999999999999"/>
    <n v="25.18"/>
    <n v="0"/>
  </r>
  <r>
    <s v="E.E. Quito"/>
    <x v="6"/>
    <x v="10"/>
    <s v="Otros"/>
    <n v="10"/>
    <n v="8.2881"/>
    <n v="750.44"/>
    <n v="1492.4"/>
  </r>
  <r>
    <s v="E.E. Quito"/>
    <x v="6"/>
    <x v="10"/>
    <s v="Otros"/>
    <n v="155"/>
    <n v="75.703519999999997"/>
    <n v="10084.879999999999"/>
    <n v="23881.98"/>
  </r>
  <r>
    <s v="E.E. Quito"/>
    <x v="6"/>
    <x v="10"/>
    <s v="Otros"/>
    <n v="1"/>
    <n v="2.5999999999999999E-2"/>
    <n v="1.74"/>
    <n v="2.1"/>
  </r>
  <r>
    <s v="E.E. Quito"/>
    <x v="6"/>
    <x v="10"/>
    <s v="Otros"/>
    <n v="89"/>
    <n v="511.50232"/>
    <n v="35140.28"/>
    <n v="37814.44"/>
  </r>
  <r>
    <s v="E.E. Quito"/>
    <x v="6"/>
    <x v="10"/>
    <s v="Otros"/>
    <n v="54"/>
    <n v="90.156120000000001"/>
    <n v="7691.16"/>
    <n v="9073.4"/>
  </r>
  <r>
    <s v="E.E. Quito"/>
    <x v="6"/>
    <x v="10"/>
    <s v="Otros"/>
    <n v="563"/>
    <n v="341.96280000000002"/>
    <n v="26259.79"/>
    <n v="26249.97"/>
  </r>
  <r>
    <s v="E.E. Quito"/>
    <x v="6"/>
    <x v="10"/>
    <s v="Otros"/>
    <n v="4"/>
    <n v="8.4890000000000008"/>
    <n v="865.92"/>
    <n v="0"/>
  </r>
  <r>
    <s v="E.E. Quito"/>
    <x v="6"/>
    <x v="10"/>
    <s v="Otros"/>
    <n v="45"/>
    <n v="324.45970999999997"/>
    <n v="22737.67"/>
    <n v="17414.740000000002"/>
  </r>
  <r>
    <s v="E.E. Quito"/>
    <x v="6"/>
    <x v="10"/>
    <s v="Otros"/>
    <n v="28"/>
    <n v="40.911459999999998"/>
    <n v="3462.63"/>
    <n v="2735.13"/>
  </r>
  <r>
    <s v="E.E. Quito"/>
    <x v="6"/>
    <x v="10"/>
    <s v="Otros"/>
    <n v="232"/>
    <n v="123.23824"/>
    <n v="9049.4599999999991"/>
    <n v="7074.92"/>
  </r>
  <r>
    <s v="E.E. Quito"/>
    <x v="6"/>
    <x v="10"/>
    <s v="Alumbrado Público"/>
    <n v="1"/>
    <n v="18585.757000000001"/>
    <n v="1595120.06"/>
    <n v="1473986.16"/>
  </r>
  <r>
    <s v="E.E. Quito"/>
    <x v="6"/>
    <x v="10"/>
    <s v="Otros"/>
    <n v="0"/>
    <n v="0"/>
    <n v="0"/>
    <n v="0"/>
  </r>
  <r>
    <s v="E.E. Quito"/>
    <x v="6"/>
    <x v="10"/>
    <s v="Otros"/>
    <n v="0"/>
    <n v="0"/>
    <n v="0"/>
    <n v="0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1"/>
    <n v="780.38"/>
    <n v="73447.850000000006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-18.02"/>
    <n v="-93262.83"/>
    <n v="3926179.8"/>
  </r>
  <r>
    <s v="E.E. Quito"/>
    <x v="8"/>
    <x v="2"/>
    <s v="Industrial"/>
    <n v="5"/>
    <n v="35852.080000000002"/>
    <n v="3016535.27"/>
    <n v="1673722.0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-123.15"/>
    <n v="-16451.169999999998"/>
    <n v="14593.85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"/>
    <n v="357.35"/>
    <n v="23066.1"/>
    <n v="12013.2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Industrial"/>
    <n v="0"/>
    <n v="-49.09"/>
    <n v="-14203.81"/>
    <n v="6400.8"/>
  </r>
  <r>
    <s v="E.E. Quito"/>
    <x v="8"/>
    <x v="2"/>
    <s v="Industrial"/>
    <n v="303"/>
    <n v="74691.67"/>
    <n v="7326530.6900000004"/>
    <n v="3835806.42"/>
  </r>
  <r>
    <s v="E.E. Quito"/>
    <x v="8"/>
    <x v="2"/>
    <s v="Industrial"/>
    <n v="13"/>
    <n v="2.12"/>
    <n v="4648.8599999999997"/>
    <n v="407.28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131"/>
    <n v="21859.9"/>
    <n v="2192599.25"/>
    <n v="1395275.05"/>
  </r>
  <r>
    <s v="E.E. Quito"/>
    <x v="8"/>
    <x v="2"/>
    <s v="Comercial"/>
    <n v="19"/>
    <n v="29.58"/>
    <n v="4736.3599999999997"/>
    <n v="2410.44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6"/>
    <n v="1.58"/>
    <n v="478.88"/>
    <n v="600.9"/>
  </r>
  <r>
    <s v="E.E. Quito"/>
    <x v="8"/>
    <x v="2"/>
    <s v="Otros"/>
    <n v="233"/>
    <n v="2343.02"/>
    <n v="200133.27"/>
    <n v="163336.20000000001"/>
  </r>
  <r>
    <s v="E.E. Quito"/>
    <x v="8"/>
    <x v="2"/>
    <s v="Otros"/>
    <n v="0"/>
    <n v="0"/>
    <n v="0"/>
    <n v="0"/>
  </r>
  <r>
    <s v="E.E. Quito"/>
    <x v="8"/>
    <x v="2"/>
    <s v="Otros"/>
    <n v="1036"/>
    <n v="1356.36"/>
    <n v="169485.86"/>
    <n v="184550.56"/>
  </r>
  <r>
    <s v="E.E. Quito"/>
    <x v="8"/>
    <x v="2"/>
    <s v="Otros"/>
    <n v="7740"/>
    <n v="2136.5"/>
    <n v="185175.65"/>
    <n v="197616.99"/>
  </r>
  <r>
    <s v="E.E. Quito"/>
    <x v="8"/>
    <x v="2"/>
    <s v="Otros"/>
    <n v="0"/>
    <n v="0"/>
    <n v="0"/>
    <n v="0"/>
  </r>
  <r>
    <s v="E.E. Quito"/>
    <x v="8"/>
    <x v="2"/>
    <s v="Otros"/>
    <n v="38"/>
    <n v="23.48"/>
    <n v="1873.78"/>
    <n v="1912.79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98"/>
    <n v="87.72"/>
    <n v="6390.81"/>
    <n v="7332.97"/>
  </r>
  <r>
    <s v="E.E. Quito"/>
    <x v="8"/>
    <x v="2"/>
    <s v="Otros"/>
    <n v="288"/>
    <n v="129.53"/>
    <n v="9493.19"/>
    <n v="10969.0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3"/>
    <n v="12.29"/>
    <n v="887.15"/>
    <n v="497.62"/>
  </r>
  <r>
    <s v="E.E. Quito"/>
    <x v="8"/>
    <x v="2"/>
    <s v="Otros"/>
    <n v="0"/>
    <n v="0"/>
    <n v="0"/>
    <n v="0"/>
  </r>
  <r>
    <s v="E.E. Quito"/>
    <x v="8"/>
    <x v="2"/>
    <s v="Otros"/>
    <n v="11"/>
    <n v="14"/>
    <n v="1208.1500000000001"/>
    <n v="1730.2"/>
  </r>
  <r>
    <s v="E.E. Quito"/>
    <x v="8"/>
    <x v="2"/>
    <s v="Otros"/>
    <n v="39"/>
    <n v="61.25"/>
    <n v="4885.8"/>
    <n v="5786.04"/>
  </r>
  <r>
    <s v="E.E. Quito"/>
    <x v="8"/>
    <x v="2"/>
    <s v="Otros"/>
    <n v="0"/>
    <n v="0"/>
    <n v="0"/>
    <n v="0"/>
  </r>
  <r>
    <s v="E.E. Quito"/>
    <x v="8"/>
    <x v="2"/>
    <s v="Residencial"/>
    <n v="151119"/>
    <n v="27571.85"/>
    <n v="2088376.5"/>
    <n v="1903405.85"/>
  </r>
  <r>
    <s v="E.E. Quito"/>
    <x v="8"/>
    <x v="2"/>
    <s v="Residencial"/>
    <n v="29"/>
    <n v="4.41"/>
    <n v="607.55999999999995"/>
    <n v="516.22"/>
  </r>
  <r>
    <s v="E.E. Quito"/>
    <x v="8"/>
    <x v="2"/>
    <s v="Residencial"/>
    <n v="802954"/>
    <n v="109396.54"/>
    <n v="10674051.880000001"/>
    <n v="10148420.02"/>
  </r>
  <r>
    <s v="E.E. Quito"/>
    <x v="8"/>
    <x v="2"/>
    <s v="Residencial"/>
    <n v="0"/>
    <n v="-334.39"/>
    <n v="-43131.58"/>
    <n v="40067.629999999997"/>
  </r>
  <r>
    <s v="E.E. Quito"/>
    <x v="8"/>
    <x v="2"/>
    <s v="Alumbrado Público"/>
    <n v="0"/>
    <n v="0"/>
    <n v="0"/>
    <n v="0"/>
  </r>
  <r>
    <s v="E.E. Quito"/>
    <x v="8"/>
    <x v="2"/>
    <s v="Industrial"/>
    <n v="1514"/>
    <n v="25684.41"/>
    <n v="2270104.08"/>
    <n v="1388370.62"/>
  </r>
  <r>
    <s v="E.E. Quito"/>
    <x v="8"/>
    <x v="2"/>
    <s v="Industrial"/>
    <n v="1381"/>
    <n v="1619.34"/>
    <n v="293392.08"/>
    <n v="237239.93"/>
  </r>
  <r>
    <s v="E.E. Quito"/>
    <x v="8"/>
    <x v="2"/>
    <s v="Industrial"/>
    <n v="10486"/>
    <n v="3241.41"/>
    <n v="291556.33"/>
    <n v="295741.59999999998"/>
  </r>
  <r>
    <s v="E.E. Quito"/>
    <x v="8"/>
    <x v="2"/>
    <s v="Otros"/>
    <n v="2"/>
    <n v="3.9"/>
    <n v="516.42999999999995"/>
    <n v="497.79"/>
  </r>
  <r>
    <s v="E.E. Quito"/>
    <x v="8"/>
    <x v="2"/>
    <s v="Otros"/>
    <n v="29"/>
    <n v="65.06"/>
    <n v="5292.31"/>
    <n v="5380.95"/>
  </r>
  <r>
    <s v="E.E. Quito"/>
    <x v="8"/>
    <x v="2"/>
    <s v="Otros"/>
    <n v="660"/>
    <n v="195.6"/>
    <n v="13880.24"/>
    <n v="14605.08"/>
  </r>
  <r>
    <s v="E.E. Quito"/>
    <x v="8"/>
    <x v="2"/>
    <s v="Comercial"/>
    <n v="2701"/>
    <n v="31022.41"/>
    <n v="3029690.86"/>
    <n v="2310270.75"/>
  </r>
  <r>
    <s v="E.E. Quito"/>
    <x v="8"/>
    <x v="2"/>
    <s v="Comercial"/>
    <n v="5280"/>
    <n v="9141.85"/>
    <n v="1135342.8700000001"/>
    <n v="1193643.21"/>
  </r>
  <r>
    <s v="E.E. Quito"/>
    <x v="8"/>
    <x v="2"/>
    <s v="Comercial"/>
    <n v="124794"/>
    <n v="31747.78"/>
    <n v="3054157.35"/>
    <n v="3154786.81"/>
  </r>
  <r>
    <s v="E.E. Quito"/>
    <x v="8"/>
    <x v="2"/>
    <s v="Otros"/>
    <n v="23"/>
    <n v="261"/>
    <n v="21165"/>
    <n v="12069.47"/>
  </r>
  <r>
    <s v="E.E. Quito"/>
    <x v="8"/>
    <x v="2"/>
    <s v="Otros"/>
    <n v="61"/>
    <n v="93.01"/>
    <n v="9804.76"/>
    <n v="8677.0300000000007"/>
  </r>
  <r>
    <s v="E.E. Quito"/>
    <x v="8"/>
    <x v="2"/>
    <s v="Otros"/>
    <n v="22"/>
    <n v="234.26"/>
    <n v="9391.6"/>
    <n v="5550.64"/>
  </r>
  <r>
    <s v="E.E. Quito"/>
    <x v="8"/>
    <x v="2"/>
    <s v="Otros"/>
    <n v="39"/>
    <n v="441.43"/>
    <n v="29800.81"/>
    <n v="20807.2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-18.93"/>
    <n v="2193.0700000000002"/>
    <n v="23917.38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8"/>
    <n v="395.36"/>
    <n v="22796.38"/>
    <n v="13113.25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Comercial"/>
    <n v="0"/>
    <n v="-2.27"/>
    <n v="-239.09"/>
    <n v="55.97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"/>
    <n v="27.01"/>
    <n v="1987.44"/>
    <n v="4037.03"/>
  </r>
  <r>
    <s v="E.E. Quito"/>
    <x v="8"/>
    <x v="2"/>
    <s v="Industrial"/>
    <n v="0"/>
    <n v="0"/>
    <n v="0"/>
    <n v="0"/>
  </r>
  <r>
    <s v="E.E. Quito"/>
    <x v="8"/>
    <x v="2"/>
    <s v="Industrial"/>
    <n v="8"/>
    <n v="1506.52"/>
    <n v="145646.85999999999"/>
    <n v="72001.75"/>
  </r>
  <r>
    <s v="E.E. Quito"/>
    <x v="8"/>
    <x v="2"/>
    <s v="Industr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"/>
    <n v="93.32"/>
    <n v="10331.5"/>
    <n v="4940.1899999999996"/>
  </r>
  <r>
    <s v="E.E. Quito"/>
    <x v="8"/>
    <x v="2"/>
    <s v="Otros"/>
    <n v="0"/>
    <n v="0"/>
    <n v="0"/>
    <n v="0"/>
  </r>
  <r>
    <s v="E.E. Quito"/>
    <x v="8"/>
    <x v="2"/>
    <s v="Otros"/>
    <n v="99"/>
    <n v="12814.22"/>
    <n v="964300.6"/>
    <n v="348110.14"/>
  </r>
  <r>
    <s v="E.E. Quito"/>
    <x v="8"/>
    <x v="2"/>
    <s v="Otros"/>
    <n v="1"/>
    <n v="1.37"/>
    <n v="127.33"/>
    <n v="262.63"/>
  </r>
  <r>
    <s v="E.E. Quito"/>
    <x v="8"/>
    <x v="2"/>
    <s v="Comercial"/>
    <n v="4"/>
    <n v="978.88"/>
    <n v="96502.1"/>
    <n v="53062.41"/>
  </r>
  <r>
    <s v="E.E. Quito"/>
    <x v="8"/>
    <x v="2"/>
    <s v="Comer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15"/>
    <n v="1688.52"/>
    <n v="111258.53"/>
    <n v="59120.98"/>
  </r>
  <r>
    <s v="E.E. Quito"/>
    <x v="8"/>
    <x v="2"/>
    <s v="Otros"/>
    <n v="0"/>
    <n v="0"/>
    <n v="0"/>
    <n v="0"/>
  </r>
  <r>
    <s v="E.E. Quito"/>
    <x v="8"/>
    <x v="2"/>
    <s v="Otros"/>
    <n v="21"/>
    <n v="3949.31"/>
    <n v="255401.25"/>
    <n v="158227.51999999999"/>
  </r>
  <r>
    <s v="E.E. Quito"/>
    <x v="8"/>
    <x v="2"/>
    <s v="Otros"/>
    <n v="1"/>
    <n v="0.53"/>
    <n v="50.55"/>
    <n v="50.24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Residencial"/>
    <n v="27"/>
    <n v="2.4"/>
    <n v="234.96"/>
    <n v="164.64"/>
  </r>
  <r>
    <s v="E.E. Quito"/>
    <x v="8"/>
    <x v="2"/>
    <s v="Otros"/>
    <n v="0"/>
    <n v="0"/>
    <n v="0"/>
    <n v="0"/>
  </r>
  <r>
    <s v="E.E. Quito"/>
    <x v="8"/>
    <x v="2"/>
    <s v="Otros"/>
    <n v="7"/>
    <n v="49.29"/>
    <n v="4598.99"/>
    <n v="6472.91"/>
  </r>
  <r>
    <s v="E.E. Quito"/>
    <x v="8"/>
    <x v="2"/>
    <s v="Otros"/>
    <n v="0"/>
    <n v="0"/>
    <n v="0"/>
    <n v="0"/>
  </r>
  <r>
    <s v="E.E. Quito"/>
    <x v="8"/>
    <x v="2"/>
    <s v="Otros"/>
    <n v="3"/>
    <n v="0.05"/>
    <n v="7.71"/>
    <n v="13.45"/>
  </r>
  <r>
    <s v="E.E. Quito"/>
    <x v="8"/>
    <x v="2"/>
    <s v="Otros"/>
    <n v="0"/>
    <n v="0"/>
    <n v="0"/>
    <n v="0"/>
  </r>
  <r>
    <s v="E.E. Quito"/>
    <x v="8"/>
    <x v="2"/>
    <s v="Otros"/>
    <n v="19"/>
    <n v="6.19"/>
    <n v="519.98"/>
    <n v="189.71"/>
  </r>
  <r>
    <s v="E.E. Quito"/>
    <x v="8"/>
    <x v="2"/>
    <s v="Residencial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2"/>
    <s v="Otros"/>
    <n v="28"/>
    <n v="197.9"/>
    <n v="17669.75"/>
    <n v="26356.23"/>
  </r>
  <r>
    <s v="E.E. Quito"/>
    <x v="8"/>
    <x v="2"/>
    <s v="Otros"/>
    <n v="0"/>
    <n v="0"/>
    <n v="0"/>
    <n v="0"/>
  </r>
  <r>
    <s v="E.E. Quito"/>
    <x v="8"/>
    <x v="2"/>
    <s v="Residencial"/>
    <n v="0"/>
    <n v="-0.05"/>
    <n v="-3.75"/>
    <n v="75.78"/>
  </r>
  <r>
    <s v="E.E. Quito"/>
    <x v="8"/>
    <x v="2"/>
    <s v="Alumbrado Público"/>
    <n v="0"/>
    <n v="232.86"/>
    <n v="0"/>
    <n v="4045.64"/>
  </r>
  <r>
    <s v="E.E. Quito"/>
    <x v="8"/>
    <x v="2"/>
    <s v="Industrial"/>
    <n v="7"/>
    <n v="152.68"/>
    <n v="14805.81"/>
    <n v="8008.92"/>
  </r>
  <r>
    <s v="E.E. Quito"/>
    <x v="8"/>
    <x v="2"/>
    <s v="Industrial"/>
    <n v="0"/>
    <n v="0"/>
    <n v="0"/>
    <n v="0"/>
  </r>
  <r>
    <s v="E.E. Quito"/>
    <x v="8"/>
    <x v="2"/>
    <s v="Industrial"/>
    <n v="5"/>
    <n v="5.89"/>
    <n v="575.9"/>
    <n v="276.44"/>
  </r>
  <r>
    <s v="E.E. Quito"/>
    <x v="8"/>
    <x v="2"/>
    <s v="Otros"/>
    <n v="11"/>
    <n v="23.71"/>
    <n v="2421.73"/>
    <n v="3563.75"/>
  </r>
  <r>
    <s v="E.E. Quito"/>
    <x v="8"/>
    <x v="2"/>
    <s v="Otros"/>
    <n v="501"/>
    <n v="8789.33"/>
    <n v="744396.16"/>
    <n v="466074.93"/>
  </r>
  <r>
    <s v="E.E. Quito"/>
    <x v="8"/>
    <x v="2"/>
    <s v="Otros"/>
    <n v="428"/>
    <n v="565.39"/>
    <n v="69372.77"/>
    <n v="66975.81"/>
  </r>
  <r>
    <s v="E.E. Quito"/>
    <x v="8"/>
    <x v="2"/>
    <s v="Otros"/>
    <n v="3266"/>
    <n v="1324.62"/>
    <n v="116374.7"/>
    <n v="102496.24"/>
  </r>
  <r>
    <s v="E.E. Quito"/>
    <x v="8"/>
    <x v="2"/>
    <s v="Otros"/>
    <n v="0"/>
    <n v="0"/>
    <n v="0"/>
    <n v="0"/>
  </r>
  <r>
    <s v="E.E. Quito"/>
    <x v="8"/>
    <x v="2"/>
    <s v="Otros"/>
    <n v="2"/>
    <n v="0.1"/>
    <n v="7.42"/>
    <n v="6.29"/>
  </r>
  <r>
    <s v="E.E. Quito"/>
    <x v="8"/>
    <x v="2"/>
    <s v="Comercial"/>
    <n v="33"/>
    <n v="432.09"/>
    <n v="40367.99"/>
    <n v="33718.199999999997"/>
  </r>
  <r>
    <s v="E.E. Quito"/>
    <x v="8"/>
    <x v="2"/>
    <s v="Comercial"/>
    <n v="48"/>
    <n v="53.66"/>
    <n v="7290.18"/>
    <n v="10499.51"/>
  </r>
  <r>
    <s v="E.E. Quito"/>
    <x v="8"/>
    <x v="2"/>
    <s v="Comercial"/>
    <n v="225"/>
    <n v="89.77"/>
    <n v="8713.99"/>
    <n v="8796.6200000000008"/>
  </r>
  <r>
    <s v="E.E. Quito"/>
    <x v="8"/>
    <x v="2"/>
    <s v="Otros"/>
    <n v="63"/>
    <n v="661.14"/>
    <n v="43214.58"/>
    <n v="11953.53"/>
  </r>
  <r>
    <s v="E.E. Quito"/>
    <x v="8"/>
    <x v="2"/>
    <s v="Otros"/>
    <n v="1"/>
    <n v="0.14000000000000001"/>
    <n v="9.24"/>
    <n v="0"/>
  </r>
  <r>
    <s v="E.E. Quito"/>
    <x v="8"/>
    <x v="2"/>
    <s v="Otros"/>
    <n v="10"/>
    <n v="0.48"/>
    <n v="874.34"/>
    <n v="321.08999999999997"/>
  </r>
  <r>
    <s v="E.E. Quito"/>
    <x v="8"/>
    <x v="2"/>
    <s v="Otros"/>
    <n v="166"/>
    <n v="92.26"/>
    <n v="11612.85"/>
    <n v="10347"/>
  </r>
  <r>
    <s v="E.E. Quito"/>
    <x v="8"/>
    <x v="2"/>
    <s v="Otros"/>
    <n v="1"/>
    <n v="0"/>
    <n v="0.7"/>
    <n v="0"/>
  </r>
  <r>
    <s v="E.E. Quito"/>
    <x v="8"/>
    <x v="2"/>
    <s v="Otros"/>
    <n v="90"/>
    <n v="729.57"/>
    <n v="50483.31"/>
    <n v="32787.75"/>
  </r>
  <r>
    <s v="E.E. Quito"/>
    <x v="8"/>
    <x v="2"/>
    <s v="Otros"/>
    <n v="58"/>
    <n v="87.28"/>
    <n v="7730.8"/>
    <n v="5950.53"/>
  </r>
  <r>
    <s v="E.E. Quito"/>
    <x v="8"/>
    <x v="2"/>
    <s v="Otros"/>
    <n v="588"/>
    <n v="305.66000000000003"/>
    <n v="23116.11"/>
    <n v="24300.77"/>
  </r>
  <r>
    <s v="E.E. Quito"/>
    <x v="8"/>
    <x v="2"/>
    <s v="Otros"/>
    <n v="0"/>
    <n v="0"/>
    <n v="0"/>
    <n v="905.31"/>
  </r>
  <r>
    <s v="E.E. Quito"/>
    <x v="8"/>
    <x v="2"/>
    <s v="Otros"/>
    <n v="44"/>
    <n v="532.02"/>
    <n v="38271.4"/>
    <n v="34211.519999999997"/>
  </r>
  <r>
    <s v="E.E. Quito"/>
    <x v="8"/>
    <x v="2"/>
    <s v="Otros"/>
    <n v="26"/>
    <n v="34.65"/>
    <n v="2981.52"/>
    <n v="4012.61"/>
  </r>
  <r>
    <s v="E.E. Quito"/>
    <x v="8"/>
    <x v="2"/>
    <s v="Otros"/>
    <n v="238"/>
    <n v="123.43"/>
    <n v="9060.59"/>
    <n v="12306.12"/>
  </r>
  <r>
    <s v="E.E. Quito"/>
    <x v="8"/>
    <x v="2"/>
    <s v="Alumbrado Público"/>
    <n v="118"/>
    <n v="20139.017263000002"/>
    <n v="2450976.02"/>
    <n v="2288911.0499999998"/>
  </r>
  <r>
    <s v="E.E. Quito"/>
    <x v="8"/>
    <x v="2"/>
    <s v="Otros"/>
    <n v="0"/>
    <n v="0"/>
    <n v="0"/>
    <n v="0"/>
  </r>
  <r>
    <s v="E.E. Quito"/>
    <x v="8"/>
    <x v="2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1"/>
    <n v="453.64800000000002"/>
    <n v="42270.74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5"/>
    <n v="20711.088"/>
    <n v="1714213.96"/>
    <n v="1628307.9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"/>
    <n v="197.43"/>
    <n v="12632.01"/>
    <n v="12632.01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Industrial"/>
    <n v="296"/>
    <n v="43241.688419999999"/>
    <n v="4177745.33"/>
    <n v="3989718.07"/>
  </r>
  <r>
    <s v="E.E. Quito"/>
    <x v="8"/>
    <x v="0"/>
    <s v="Industrial"/>
    <n v="2"/>
    <n v="1.7442"/>
    <n v="174.27"/>
    <n v="25.46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131"/>
    <n v="12479.19526"/>
    <n v="1239555.68"/>
    <n v="1233610.77"/>
  </r>
  <r>
    <s v="E.E. Quito"/>
    <x v="8"/>
    <x v="0"/>
    <s v="Comercial"/>
    <n v="8"/>
    <n v="18.667020000000001"/>
    <n v="2568.06"/>
    <n v="1905.58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7"/>
    <n v="1.4860899999999999"/>
    <n v="323.70999999999998"/>
    <n v="380.54"/>
  </r>
  <r>
    <s v="E.E. Quito"/>
    <x v="8"/>
    <x v="0"/>
    <s v="Otros"/>
    <n v="233"/>
    <n v="1778.2231200000001"/>
    <n v="153156.1"/>
    <n v="162892.07999999999"/>
  </r>
  <r>
    <s v="E.E. Quito"/>
    <x v="8"/>
    <x v="0"/>
    <s v="Otros"/>
    <n v="0"/>
    <n v="0"/>
    <n v="0"/>
    <n v="0"/>
  </r>
  <r>
    <s v="E.E. Quito"/>
    <x v="8"/>
    <x v="0"/>
    <s v="Otros"/>
    <n v="1020"/>
    <n v="1313.33708"/>
    <n v="163777.5"/>
    <n v="170463.9"/>
  </r>
  <r>
    <s v="E.E. Quito"/>
    <x v="8"/>
    <x v="0"/>
    <s v="Otros"/>
    <n v="7732"/>
    <n v="2303.4631800000002"/>
    <n v="200509.87"/>
    <n v="199756.76"/>
  </r>
  <r>
    <s v="E.E. Quito"/>
    <x v="8"/>
    <x v="0"/>
    <s v="Otros"/>
    <n v="0"/>
    <n v="0"/>
    <n v="0"/>
    <n v="0"/>
  </r>
  <r>
    <s v="E.E. Quito"/>
    <x v="8"/>
    <x v="0"/>
    <s v="Otros"/>
    <n v="37"/>
    <n v="24.922940000000001"/>
    <n v="1995.56"/>
    <n v="1178.48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89"/>
    <n v="92.616259999999997"/>
    <n v="6797.87"/>
    <n v="5995.01"/>
  </r>
  <r>
    <s v="E.E. Quito"/>
    <x v="8"/>
    <x v="0"/>
    <s v="Otros"/>
    <n v="280"/>
    <n v="141.06471999999999"/>
    <n v="10549.73"/>
    <n v="11545.15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3"/>
    <n v="7.7157900000000001"/>
    <n v="567.39"/>
    <n v="594.89"/>
  </r>
  <r>
    <s v="E.E. Quito"/>
    <x v="8"/>
    <x v="0"/>
    <s v="Otros"/>
    <n v="0"/>
    <n v="0"/>
    <n v="0"/>
    <n v="0"/>
  </r>
  <r>
    <s v="E.E. Quito"/>
    <x v="8"/>
    <x v="0"/>
    <s v="Otros"/>
    <n v="11"/>
    <n v="12.965199999999999"/>
    <n v="1127.6099999999999"/>
    <n v="878.02"/>
  </r>
  <r>
    <s v="E.E. Quito"/>
    <x v="8"/>
    <x v="0"/>
    <s v="Otros"/>
    <n v="38"/>
    <n v="48.96508"/>
    <n v="4291.2"/>
    <n v="4538.66"/>
  </r>
  <r>
    <s v="E.E. Quito"/>
    <x v="8"/>
    <x v="0"/>
    <s v="Otros"/>
    <n v="0"/>
    <n v="0"/>
    <n v="0"/>
    <n v="0"/>
  </r>
  <r>
    <s v="E.E. Quito"/>
    <x v="8"/>
    <x v="0"/>
    <s v="Residencial"/>
    <n v="152193"/>
    <n v="28575.727289999999"/>
    <n v="3308359.53"/>
    <n v="1740864.09"/>
  </r>
  <r>
    <s v="E.E. Quito"/>
    <x v="8"/>
    <x v="0"/>
    <s v="Residencial"/>
    <n v="28"/>
    <n v="5.3579999999999997"/>
    <n v="729.38"/>
    <n v="538.73"/>
  </r>
  <r>
    <s v="E.E. Quito"/>
    <x v="8"/>
    <x v="0"/>
    <s v="Residencial"/>
    <n v="799412"/>
    <n v="110827.2257"/>
    <n v="11850308.93"/>
    <n v="9231347.9299999997"/>
  </r>
  <r>
    <s v="E.E. Quito"/>
    <x v="8"/>
    <x v="0"/>
    <s v="Residencial"/>
    <n v="0"/>
    <n v="0"/>
    <n v="0"/>
    <n v="0"/>
  </r>
  <r>
    <s v="E.E. Quito"/>
    <x v="8"/>
    <x v="0"/>
    <s v="Alumbrado Público"/>
    <n v="0"/>
    <n v="0"/>
    <n v="0"/>
    <n v="0"/>
  </r>
  <r>
    <s v="E.E. Quito"/>
    <x v="8"/>
    <x v="0"/>
    <s v="Industrial"/>
    <n v="1501"/>
    <n v="14036.13531"/>
    <n v="1398727.37"/>
    <n v="1348841.12"/>
  </r>
  <r>
    <s v="E.E. Quito"/>
    <x v="8"/>
    <x v="0"/>
    <s v="Industrial"/>
    <n v="1347"/>
    <n v="1710.42275"/>
    <n v="247582.65"/>
    <n v="211755.58"/>
  </r>
  <r>
    <s v="E.E. Quito"/>
    <x v="8"/>
    <x v="0"/>
    <s v="Industrial"/>
    <n v="10364"/>
    <n v="3372.9102499999999"/>
    <n v="305024.48"/>
    <n v="359884.42"/>
  </r>
  <r>
    <s v="E.E. Quito"/>
    <x v="8"/>
    <x v="0"/>
    <s v="Otros"/>
    <n v="2"/>
    <n v="4.0117200000000004"/>
    <n v="518.39"/>
    <n v="237"/>
  </r>
  <r>
    <s v="E.E. Quito"/>
    <x v="8"/>
    <x v="0"/>
    <s v="Otros"/>
    <n v="28"/>
    <n v="65.474959999999996"/>
    <n v="5354.38"/>
    <n v="5590.74"/>
  </r>
  <r>
    <s v="E.E. Quito"/>
    <x v="8"/>
    <x v="0"/>
    <s v="Otros"/>
    <n v="651"/>
    <n v="204.62358"/>
    <n v="14658.42"/>
    <n v="15191.12"/>
  </r>
  <r>
    <s v="E.E. Quito"/>
    <x v="8"/>
    <x v="0"/>
    <s v="Comercial"/>
    <n v="2682"/>
    <n v="21451.66446"/>
    <n v="2083187.08"/>
    <n v="2002845.39"/>
  </r>
  <r>
    <s v="E.E. Quito"/>
    <x v="8"/>
    <x v="0"/>
    <s v="Comercial"/>
    <n v="5239"/>
    <n v="9449.1820599999992"/>
    <n v="1160259.18"/>
    <n v="1178562.5"/>
  </r>
  <r>
    <s v="E.E. Quito"/>
    <x v="8"/>
    <x v="0"/>
    <s v="Comercial"/>
    <n v="123960"/>
    <n v="33034.179940000002"/>
    <n v="3186699.5"/>
    <n v="3083022.88"/>
  </r>
  <r>
    <s v="E.E. Quito"/>
    <x v="8"/>
    <x v="0"/>
    <s v="Otros"/>
    <n v="23"/>
    <n v="140.70606000000001"/>
    <n v="11480.31"/>
    <n v="13590.13"/>
  </r>
  <r>
    <s v="E.E. Quito"/>
    <x v="8"/>
    <x v="0"/>
    <s v="Otros"/>
    <n v="57"/>
    <n v="86.010019999999997"/>
    <n v="9265.49"/>
    <n v="8211.94"/>
  </r>
  <r>
    <s v="E.E. Quito"/>
    <x v="8"/>
    <x v="0"/>
    <s v="Otros"/>
    <n v="22"/>
    <n v="142.11321000000001"/>
    <n v="5701.93"/>
    <n v="5386.78"/>
  </r>
  <r>
    <s v="E.E. Quito"/>
    <x v="8"/>
    <x v="0"/>
    <s v="Otros"/>
    <n v="40"/>
    <n v="292.96661"/>
    <n v="19858.669999999998"/>
    <n v="23270.9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8"/>
    <n v="253.44591"/>
    <n v="13746.57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"/>
    <n v="27.141590000000001"/>
    <n v="1990.61"/>
    <n v="0"/>
  </r>
  <r>
    <s v="E.E. Quito"/>
    <x v="8"/>
    <x v="0"/>
    <s v="Industrial"/>
    <n v="0"/>
    <n v="0"/>
    <n v="0"/>
    <n v="0"/>
  </r>
  <r>
    <s v="E.E. Quito"/>
    <x v="8"/>
    <x v="0"/>
    <s v="Industrial"/>
    <n v="8"/>
    <n v="958.36908000000005"/>
    <n v="90020.17"/>
    <n v="6502.73"/>
  </r>
  <r>
    <s v="E.E. Quito"/>
    <x v="8"/>
    <x v="0"/>
    <s v="Industr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"/>
    <n v="49.709159999999997"/>
    <n v="5231"/>
    <n v="0"/>
  </r>
  <r>
    <s v="E.E. Quito"/>
    <x v="8"/>
    <x v="0"/>
    <s v="Otros"/>
    <n v="0"/>
    <n v="0"/>
    <n v="0"/>
    <n v="0"/>
  </r>
  <r>
    <s v="E.E. Quito"/>
    <x v="8"/>
    <x v="0"/>
    <s v="Otros"/>
    <n v="99"/>
    <n v="7265.7461199999998"/>
    <n v="532291.14"/>
    <n v="209128.38"/>
  </r>
  <r>
    <s v="E.E. Quito"/>
    <x v="8"/>
    <x v="0"/>
    <s v="Otros"/>
    <n v="1"/>
    <n v="1.24"/>
    <n v="143.54"/>
    <n v="0"/>
  </r>
  <r>
    <s v="E.E. Quito"/>
    <x v="8"/>
    <x v="0"/>
    <s v="Comercial"/>
    <n v="4"/>
    <n v="561.13436999999999"/>
    <n v="54495.11"/>
    <n v="5546.2"/>
  </r>
  <r>
    <s v="E.E. Quito"/>
    <x v="8"/>
    <x v="0"/>
    <s v="Comer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15"/>
    <n v="1101.1004499999999"/>
    <n v="72379.44"/>
    <n v="26565.79"/>
  </r>
  <r>
    <s v="E.E. Quito"/>
    <x v="8"/>
    <x v="0"/>
    <s v="Otros"/>
    <n v="0"/>
    <n v="0"/>
    <n v="0"/>
    <n v="0"/>
  </r>
  <r>
    <s v="E.E. Quito"/>
    <x v="8"/>
    <x v="0"/>
    <s v="Otros"/>
    <n v="22"/>
    <n v="3202.06423"/>
    <n v="204813.63"/>
    <n v="135897.01999999999"/>
  </r>
  <r>
    <s v="E.E. Quito"/>
    <x v="8"/>
    <x v="0"/>
    <s v="Otros"/>
    <n v="1"/>
    <n v="0.42431999999999997"/>
    <n v="44.27"/>
    <n v="50.84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Residencial"/>
    <n v="37"/>
    <n v="3.0150000000000001"/>
    <n v="302.18"/>
    <n v="211.08"/>
  </r>
  <r>
    <s v="E.E. Quito"/>
    <x v="8"/>
    <x v="0"/>
    <s v="Otros"/>
    <n v="0"/>
    <n v="0"/>
    <n v="0"/>
    <n v="0"/>
  </r>
  <r>
    <s v="E.E. Quito"/>
    <x v="8"/>
    <x v="0"/>
    <s v="Otros"/>
    <n v="7"/>
    <n v="46.909820000000003"/>
    <n v="4300.96"/>
    <n v="4589.46"/>
  </r>
  <r>
    <s v="E.E. Quito"/>
    <x v="8"/>
    <x v="0"/>
    <s v="Otros"/>
    <n v="0"/>
    <n v="0"/>
    <n v="0"/>
    <n v="0"/>
  </r>
  <r>
    <s v="E.E. Quito"/>
    <x v="8"/>
    <x v="0"/>
    <s v="Otros"/>
    <n v="3"/>
    <n v="5.0999999999999997E-2"/>
    <n v="7.85"/>
    <n v="9.76"/>
  </r>
  <r>
    <s v="E.E. Quito"/>
    <x v="8"/>
    <x v="0"/>
    <s v="Otros"/>
    <n v="0"/>
    <n v="0"/>
    <n v="0"/>
    <n v="0"/>
  </r>
  <r>
    <s v="E.E. Quito"/>
    <x v="8"/>
    <x v="0"/>
    <s v="Otros"/>
    <n v="20"/>
    <n v="6.40428"/>
    <n v="529.49"/>
    <n v="25.1"/>
  </r>
  <r>
    <s v="E.E. Quito"/>
    <x v="8"/>
    <x v="0"/>
    <s v="Residencial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0"/>
    <s v="Otros"/>
    <n v="26"/>
    <n v="123.77041"/>
    <n v="10989.83"/>
    <n v="0"/>
  </r>
  <r>
    <s v="E.E. Quito"/>
    <x v="8"/>
    <x v="0"/>
    <s v="Otros"/>
    <n v="0"/>
    <n v="0"/>
    <n v="0"/>
    <n v="0"/>
  </r>
  <r>
    <s v="E.E. Quito"/>
    <x v="8"/>
    <x v="0"/>
    <s v="Residencial"/>
    <n v="0"/>
    <n v="0"/>
    <n v="0"/>
    <n v="0"/>
  </r>
  <r>
    <s v="E.E. Quito"/>
    <x v="8"/>
    <x v="0"/>
    <s v="Alumbrado Público"/>
    <n v="0"/>
    <n v="0"/>
    <n v="0"/>
    <n v="0"/>
  </r>
  <r>
    <s v="E.E. Quito"/>
    <x v="8"/>
    <x v="0"/>
    <s v="Industrial"/>
    <n v="7"/>
    <n v="77.105320000000006"/>
    <n v="7403.07"/>
    <n v="2910.75"/>
  </r>
  <r>
    <s v="E.E. Quito"/>
    <x v="8"/>
    <x v="0"/>
    <s v="Industrial"/>
    <n v="0"/>
    <n v="0"/>
    <n v="0"/>
    <n v="0"/>
  </r>
  <r>
    <s v="E.E. Quito"/>
    <x v="8"/>
    <x v="0"/>
    <s v="Industrial"/>
    <n v="5"/>
    <n v="5.8369999999999997"/>
    <n v="570.46"/>
    <n v="0"/>
  </r>
  <r>
    <s v="E.E. Quito"/>
    <x v="8"/>
    <x v="0"/>
    <s v="Otros"/>
    <n v="11"/>
    <n v="35.558999999999997"/>
    <n v="3539.89"/>
    <n v="3298.53"/>
  </r>
  <r>
    <s v="E.E. Quito"/>
    <x v="8"/>
    <x v="0"/>
    <s v="Otros"/>
    <n v="495"/>
    <n v="5517.4655499999999"/>
    <n v="461679.13"/>
    <n v="234326.97"/>
  </r>
  <r>
    <s v="E.E. Quito"/>
    <x v="8"/>
    <x v="0"/>
    <s v="Otros"/>
    <n v="413"/>
    <n v="551.92915000000005"/>
    <n v="67613.94"/>
    <n v="40313.870000000003"/>
  </r>
  <r>
    <s v="E.E. Quito"/>
    <x v="8"/>
    <x v="0"/>
    <s v="Otros"/>
    <n v="3271"/>
    <n v="1360.2417499999999"/>
    <n v="119808.31"/>
    <n v="77058.990000000005"/>
  </r>
  <r>
    <s v="E.E. Quito"/>
    <x v="8"/>
    <x v="0"/>
    <s v="Otros"/>
    <n v="0"/>
    <n v="0"/>
    <n v="0"/>
    <n v="0"/>
  </r>
  <r>
    <s v="E.E. Quito"/>
    <x v="8"/>
    <x v="0"/>
    <s v="Otros"/>
    <n v="2"/>
    <n v="0.108"/>
    <n v="7.7"/>
    <n v="9.31"/>
  </r>
  <r>
    <s v="E.E. Quito"/>
    <x v="8"/>
    <x v="0"/>
    <s v="Comercial"/>
    <n v="31"/>
    <n v="298.17334"/>
    <n v="27414.06"/>
    <n v="28603.17"/>
  </r>
  <r>
    <s v="E.E. Quito"/>
    <x v="8"/>
    <x v="0"/>
    <s v="Comercial"/>
    <n v="47"/>
    <n v="53.761899999999997"/>
    <n v="7305.42"/>
    <n v="6870.32"/>
  </r>
  <r>
    <s v="E.E. Quito"/>
    <x v="8"/>
    <x v="0"/>
    <s v="Comercial"/>
    <n v="340"/>
    <n v="115.88404"/>
    <n v="11244.51"/>
    <n v="7983.93"/>
  </r>
  <r>
    <s v="E.E. Quito"/>
    <x v="8"/>
    <x v="0"/>
    <s v="Otros"/>
    <n v="63"/>
    <n v="415.87121000000002"/>
    <n v="26703.02"/>
    <n v="1354.15"/>
  </r>
  <r>
    <s v="E.E. Quito"/>
    <x v="8"/>
    <x v="0"/>
    <s v="Otros"/>
    <n v="1"/>
    <n v="0.19600000000000001"/>
    <n v="12.78"/>
    <n v="0"/>
  </r>
  <r>
    <s v="E.E. Quito"/>
    <x v="8"/>
    <x v="0"/>
    <s v="Otros"/>
    <n v="10"/>
    <n v="8.8963199999999993"/>
    <n v="956.47"/>
    <n v="96.54"/>
  </r>
  <r>
    <s v="E.E. Quito"/>
    <x v="8"/>
    <x v="0"/>
    <s v="Otros"/>
    <n v="165"/>
    <n v="88.302580000000006"/>
    <n v="11305.27"/>
    <n v="4068.87"/>
  </r>
  <r>
    <s v="E.E. Quito"/>
    <x v="8"/>
    <x v="0"/>
    <s v="Otros"/>
    <n v="1"/>
    <n v="0"/>
    <n v="0.7"/>
    <n v="0"/>
  </r>
  <r>
    <s v="E.E. Quito"/>
    <x v="8"/>
    <x v="0"/>
    <s v="Otros"/>
    <n v="87"/>
    <n v="535.74460999999997"/>
    <n v="37035.64"/>
    <n v="20057.330000000002"/>
  </r>
  <r>
    <s v="E.E. Quito"/>
    <x v="8"/>
    <x v="0"/>
    <s v="Otros"/>
    <n v="57"/>
    <n v="91.622579999999999"/>
    <n v="7978.05"/>
    <n v="5360.86"/>
  </r>
  <r>
    <s v="E.E. Quito"/>
    <x v="8"/>
    <x v="0"/>
    <s v="Otros"/>
    <n v="586"/>
    <n v="342.08909999999997"/>
    <n v="26204.99"/>
    <n v="15342.11"/>
  </r>
  <r>
    <s v="E.E. Quito"/>
    <x v="8"/>
    <x v="0"/>
    <s v="Otros"/>
    <n v="4"/>
    <n v="8.3949999999999996"/>
    <n v="858.59"/>
    <n v="0"/>
  </r>
  <r>
    <s v="E.E. Quito"/>
    <x v="8"/>
    <x v="0"/>
    <s v="Otros"/>
    <n v="43"/>
    <n v="324.28627999999998"/>
    <n v="22623.9"/>
    <n v="20964.580000000002"/>
  </r>
  <r>
    <s v="E.E. Quito"/>
    <x v="8"/>
    <x v="0"/>
    <s v="Otros"/>
    <n v="26"/>
    <n v="34.635919999999999"/>
    <n v="2978.51"/>
    <n v="2596.7399999999998"/>
  </r>
  <r>
    <s v="E.E. Quito"/>
    <x v="8"/>
    <x v="0"/>
    <s v="Otros"/>
    <n v="238"/>
    <n v="129.30302"/>
    <n v="9554.43"/>
    <n v="3935.99"/>
  </r>
  <r>
    <s v="E.E. Quito"/>
    <x v="8"/>
    <x v="0"/>
    <s v="Alumbrado Público"/>
    <n v="1"/>
    <n v="20489.814592999999"/>
    <n v="2112981.5"/>
    <n v="1885550.69"/>
  </r>
  <r>
    <s v="E.E. Quito"/>
    <x v="8"/>
    <x v="0"/>
    <s v="Otros"/>
    <n v="0"/>
    <n v="0"/>
    <n v="0"/>
    <n v="0"/>
  </r>
  <r>
    <s v="E.E. Quito"/>
    <x v="8"/>
    <x v="0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1436105.36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11052.88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Industrial"/>
    <n v="21"/>
    <n v="1540.4452699999999"/>
    <n v="156221.88"/>
    <n v="3253469.55"/>
  </r>
  <r>
    <s v="E.E. Quito"/>
    <x v="8"/>
    <x v="1"/>
    <s v="Industrial"/>
    <n v="2"/>
    <n v="1.8390599999999999"/>
    <n v="182.93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18"/>
    <n v="367.52483999999998"/>
    <n v="38426.080000000002"/>
    <n v="732800.06"/>
  </r>
  <r>
    <s v="E.E. Quito"/>
    <x v="8"/>
    <x v="1"/>
    <s v="Comercial"/>
    <n v="7"/>
    <n v="16.702500000000001"/>
    <n v="2372.3200000000002"/>
    <n v="3812.74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6"/>
    <n v="1.94912"/>
    <n v="426.39"/>
    <n v="274.23"/>
  </r>
  <r>
    <s v="E.E. Quito"/>
    <x v="8"/>
    <x v="1"/>
    <s v="Otros"/>
    <n v="196"/>
    <n v="1062.9054100000001"/>
    <n v="94127.15"/>
    <n v="122590.8"/>
  </r>
  <r>
    <s v="E.E. Quito"/>
    <x v="8"/>
    <x v="1"/>
    <s v="Otros"/>
    <n v="0"/>
    <n v="0"/>
    <n v="0"/>
    <n v="0"/>
  </r>
  <r>
    <s v="E.E. Quito"/>
    <x v="8"/>
    <x v="1"/>
    <s v="Otros"/>
    <n v="994"/>
    <n v="1304.7982400000001"/>
    <n v="160505.35999999999"/>
    <n v="132894.28"/>
  </r>
  <r>
    <s v="E.E. Quito"/>
    <x v="8"/>
    <x v="1"/>
    <s v="Otros"/>
    <n v="7614"/>
    <n v="2143.3056200000001"/>
    <n v="185364.16"/>
    <n v="145562.79999999999"/>
  </r>
  <r>
    <s v="E.E. Quito"/>
    <x v="8"/>
    <x v="1"/>
    <s v="Otros"/>
    <n v="0"/>
    <n v="0"/>
    <n v="0"/>
    <n v="0"/>
  </r>
  <r>
    <s v="E.E. Quito"/>
    <x v="8"/>
    <x v="1"/>
    <s v="Otros"/>
    <n v="32"/>
    <n v="16.77384"/>
    <n v="1328.72"/>
    <n v="1336.78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284"/>
    <n v="83.145099999999999"/>
    <n v="6004.51"/>
    <n v="4047.7"/>
  </r>
  <r>
    <s v="E.E. Quito"/>
    <x v="8"/>
    <x v="1"/>
    <s v="Otros"/>
    <n v="277"/>
    <n v="133.84904"/>
    <n v="9861.58"/>
    <n v="5484.22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1.4739"/>
    <n v="116.97"/>
    <n v="375.81"/>
  </r>
  <r>
    <s v="E.E. Quito"/>
    <x v="8"/>
    <x v="1"/>
    <s v="Otros"/>
    <n v="0"/>
    <n v="0"/>
    <n v="0"/>
    <n v="0"/>
  </r>
  <r>
    <s v="E.E. Quito"/>
    <x v="8"/>
    <x v="1"/>
    <s v="Otros"/>
    <n v="11"/>
    <n v="14.709519999999999"/>
    <n v="1270.01"/>
    <n v="1146.47"/>
  </r>
  <r>
    <s v="E.E. Quito"/>
    <x v="8"/>
    <x v="1"/>
    <s v="Otros"/>
    <n v="36"/>
    <n v="57.952840000000002"/>
    <n v="4895.83"/>
    <n v="3663.39"/>
  </r>
  <r>
    <s v="E.E. Quito"/>
    <x v="8"/>
    <x v="1"/>
    <s v="Otros"/>
    <n v="0"/>
    <n v="0"/>
    <n v="0"/>
    <n v="0"/>
  </r>
  <r>
    <s v="E.E. Quito"/>
    <x v="8"/>
    <x v="1"/>
    <s v="Residencial"/>
    <n v="149958"/>
    <n v="28982.12702"/>
    <n v="2754232.49"/>
    <n v="1615011.02"/>
  </r>
  <r>
    <s v="E.E. Quito"/>
    <x v="8"/>
    <x v="1"/>
    <s v="Residencial"/>
    <n v="28"/>
    <n v="5.29"/>
    <n v="722.09"/>
    <n v="586.29"/>
  </r>
  <r>
    <s v="E.E. Quito"/>
    <x v="8"/>
    <x v="1"/>
    <s v="Residencial"/>
    <n v="788739"/>
    <n v="115592.30909"/>
    <n v="11814372.449999999"/>
    <n v="8256394.1200000001"/>
  </r>
  <r>
    <s v="E.E. Quito"/>
    <x v="8"/>
    <x v="1"/>
    <s v="Residencial"/>
    <n v="0"/>
    <n v="0"/>
    <n v="0"/>
    <n v="0"/>
  </r>
  <r>
    <s v="E.E. Quito"/>
    <x v="8"/>
    <x v="1"/>
    <s v="Alumbrado Público"/>
    <n v="0"/>
    <n v="0"/>
    <n v="0"/>
    <n v="0"/>
  </r>
  <r>
    <s v="E.E. Quito"/>
    <x v="8"/>
    <x v="1"/>
    <s v="Industrial"/>
    <n v="861"/>
    <n v="4327.1766299999999"/>
    <n v="457875.61"/>
    <n v="1099608.32"/>
  </r>
  <r>
    <s v="E.E. Quito"/>
    <x v="8"/>
    <x v="1"/>
    <s v="Industrial"/>
    <n v="1261"/>
    <n v="1595.7533100000001"/>
    <n v="223433.19"/>
    <n v="188400.31"/>
  </r>
  <r>
    <s v="E.E. Quito"/>
    <x v="8"/>
    <x v="1"/>
    <s v="Industrial"/>
    <n v="10070"/>
    <n v="3361.34022"/>
    <n v="301487.39"/>
    <n v="238532.27"/>
  </r>
  <r>
    <s v="E.E. Quito"/>
    <x v="8"/>
    <x v="1"/>
    <s v="Otros"/>
    <n v="2"/>
    <n v="3.8778000000000001"/>
    <n v="503.77"/>
    <n v="501"/>
  </r>
  <r>
    <s v="E.E. Quito"/>
    <x v="8"/>
    <x v="1"/>
    <s v="Otros"/>
    <n v="27"/>
    <n v="42.850610000000003"/>
    <n v="3847.18"/>
    <n v="3872.79"/>
  </r>
  <r>
    <s v="E.E. Quito"/>
    <x v="8"/>
    <x v="1"/>
    <s v="Otros"/>
    <n v="635"/>
    <n v="205.04978"/>
    <n v="14642.98"/>
    <n v="11308.09"/>
  </r>
  <r>
    <s v="E.E. Quito"/>
    <x v="8"/>
    <x v="1"/>
    <s v="Comercial"/>
    <n v="1945"/>
    <n v="11465.38751"/>
    <n v="1130573.8500000001"/>
    <n v="1559110.2"/>
  </r>
  <r>
    <s v="E.E. Quito"/>
    <x v="8"/>
    <x v="1"/>
    <s v="Comercial"/>
    <n v="5040"/>
    <n v="8332.2711799999997"/>
    <n v="1036946.06"/>
    <n v="839456.82"/>
  </r>
  <r>
    <s v="E.E. Quito"/>
    <x v="8"/>
    <x v="1"/>
    <s v="Comercial"/>
    <n v="121381"/>
    <n v="31497.597280000002"/>
    <n v="3024070.21"/>
    <n v="2466956.9300000002"/>
  </r>
  <r>
    <s v="E.E. Quito"/>
    <x v="8"/>
    <x v="1"/>
    <s v="Otros"/>
    <n v="12"/>
    <n v="63.881219999999999"/>
    <n v="5375.17"/>
    <n v="10653.77"/>
  </r>
  <r>
    <s v="E.E. Quito"/>
    <x v="8"/>
    <x v="1"/>
    <s v="Otros"/>
    <n v="54"/>
    <n v="78.750619999999998"/>
    <n v="8389.7800000000007"/>
    <n v="7910.6"/>
  </r>
  <r>
    <s v="E.E. Quito"/>
    <x v="8"/>
    <x v="1"/>
    <s v="Otros"/>
    <n v="13"/>
    <n v="24.13738"/>
    <n v="974.59"/>
    <n v="4594.7299999999996"/>
  </r>
  <r>
    <s v="E.E. Quito"/>
    <x v="8"/>
    <x v="1"/>
    <s v="Otros"/>
    <n v="25"/>
    <n v="117.01352"/>
    <n v="8295.44"/>
    <n v="12830.12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3"/>
    <n v="3.8000099999999999"/>
    <n v="1419.48"/>
    <n v="11066.5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25.090699999999998"/>
    <n v="1880.64"/>
    <n v="0"/>
  </r>
  <r>
    <s v="E.E. Quito"/>
    <x v="8"/>
    <x v="1"/>
    <s v="Industrial"/>
    <n v="0"/>
    <n v="0"/>
    <n v="0"/>
    <n v="0"/>
  </r>
  <r>
    <s v="E.E. Quito"/>
    <x v="8"/>
    <x v="1"/>
    <s v="Industrial"/>
    <n v="1"/>
    <n v="1.2"/>
    <n v="234"/>
    <n v="73881.91"/>
  </r>
  <r>
    <s v="E.E. Quito"/>
    <x v="8"/>
    <x v="1"/>
    <s v="Industr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3"/>
    <n v="129.27949000000001"/>
    <n v="10740.69"/>
    <n v="288929.68"/>
  </r>
  <r>
    <s v="E.E. Quito"/>
    <x v="8"/>
    <x v="1"/>
    <s v="Otros"/>
    <n v="1"/>
    <n v="1.3109999999999999"/>
    <n v="131.85"/>
    <n v="0"/>
  </r>
  <r>
    <s v="E.E. Quito"/>
    <x v="8"/>
    <x v="1"/>
    <s v="Comercial"/>
    <n v="0"/>
    <n v="0"/>
    <n v="0"/>
    <n v="45779.03"/>
  </r>
  <r>
    <s v="E.E. Quito"/>
    <x v="8"/>
    <x v="1"/>
    <s v="Comer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"/>
    <n v="7.6440000000000001"/>
    <n v="593.73"/>
    <n v="68056.63"/>
  </r>
  <r>
    <s v="E.E. Quito"/>
    <x v="8"/>
    <x v="1"/>
    <s v="Otros"/>
    <n v="0"/>
    <n v="0"/>
    <n v="0"/>
    <n v="0"/>
  </r>
  <r>
    <s v="E.E. Quito"/>
    <x v="8"/>
    <x v="1"/>
    <s v="Otros"/>
    <n v="3"/>
    <n v="382.84334999999999"/>
    <n v="24485.599999999999"/>
    <n v="94204.69"/>
  </r>
  <r>
    <s v="E.E. Quito"/>
    <x v="8"/>
    <x v="1"/>
    <s v="Otros"/>
    <n v="1"/>
    <n v="0.53039999999999998"/>
    <n v="50.84"/>
    <n v="50.5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Residencial"/>
    <n v="36"/>
    <n v="3.1619999999999999"/>
    <n v="309.02999999999997"/>
    <n v="126.28"/>
  </r>
  <r>
    <s v="E.E. Quito"/>
    <x v="8"/>
    <x v="1"/>
    <s v="Otros"/>
    <n v="0"/>
    <n v="0"/>
    <n v="0"/>
    <n v="0"/>
  </r>
  <r>
    <s v="E.E. Quito"/>
    <x v="8"/>
    <x v="1"/>
    <s v="Otros"/>
    <n v="7"/>
    <n v="49.457599999999999"/>
    <n v="4619.21"/>
    <n v="2586.8200000000002"/>
  </r>
  <r>
    <s v="E.E. Quito"/>
    <x v="8"/>
    <x v="1"/>
    <s v="Otros"/>
    <n v="0"/>
    <n v="0"/>
    <n v="0"/>
    <n v="0"/>
  </r>
  <r>
    <s v="E.E. Quito"/>
    <x v="8"/>
    <x v="1"/>
    <s v="Otros"/>
    <n v="3"/>
    <n v="5.7000000000000002E-2"/>
    <n v="8.2799999999999994"/>
    <n v="5.52"/>
  </r>
  <r>
    <s v="E.E. Quito"/>
    <x v="8"/>
    <x v="1"/>
    <s v="Otros"/>
    <n v="0"/>
    <n v="0"/>
    <n v="0"/>
    <n v="0"/>
  </r>
  <r>
    <s v="E.E. Quito"/>
    <x v="8"/>
    <x v="1"/>
    <s v="Otros"/>
    <n v="19"/>
    <n v="5.2319800000000001"/>
    <n v="433.28"/>
    <n v="527.79"/>
  </r>
  <r>
    <s v="E.E. Quito"/>
    <x v="8"/>
    <x v="1"/>
    <s v="Residencial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1"/>
    <s v="Otros"/>
    <n v="17"/>
    <n v="38.041620000000002"/>
    <n v="3496.44"/>
    <n v="0"/>
  </r>
  <r>
    <s v="E.E. Quito"/>
    <x v="8"/>
    <x v="1"/>
    <s v="Otros"/>
    <n v="0"/>
    <n v="0"/>
    <n v="0"/>
    <n v="0"/>
  </r>
  <r>
    <s v="E.E. Quito"/>
    <x v="8"/>
    <x v="1"/>
    <s v="Residencial"/>
    <n v="0"/>
    <n v="0"/>
    <n v="0"/>
    <n v="0"/>
  </r>
  <r>
    <s v="E.E. Quito"/>
    <x v="8"/>
    <x v="1"/>
    <s v="Alumbrado Público"/>
    <n v="0"/>
    <n v="0"/>
    <n v="0"/>
    <n v="0"/>
  </r>
  <r>
    <s v="E.E. Quito"/>
    <x v="8"/>
    <x v="1"/>
    <s v="Industrial"/>
    <n v="0"/>
    <n v="0"/>
    <n v="0"/>
    <n v="5919.93"/>
  </r>
  <r>
    <s v="E.E. Quito"/>
    <x v="8"/>
    <x v="1"/>
    <s v="Industrial"/>
    <n v="0"/>
    <n v="0"/>
    <n v="0"/>
    <n v="0"/>
  </r>
  <r>
    <s v="E.E. Quito"/>
    <x v="8"/>
    <x v="1"/>
    <s v="Industrial"/>
    <n v="5"/>
    <n v="5.9370000000000003"/>
    <n v="580.47"/>
    <n v="85.41"/>
  </r>
  <r>
    <s v="E.E. Quito"/>
    <x v="8"/>
    <x v="1"/>
    <s v="Otros"/>
    <n v="10"/>
    <n v="13.8657"/>
    <n v="1466.46"/>
    <n v="1085.83"/>
  </r>
  <r>
    <s v="E.E. Quito"/>
    <x v="8"/>
    <x v="1"/>
    <s v="Otros"/>
    <n v="308"/>
    <n v="1826.37582"/>
    <n v="158257.54999999999"/>
    <n v="306519.02"/>
  </r>
  <r>
    <s v="E.E. Quito"/>
    <x v="8"/>
    <x v="1"/>
    <s v="Otros"/>
    <n v="403"/>
    <n v="527.35771999999997"/>
    <n v="64758.41"/>
    <n v="41553.99"/>
  </r>
  <r>
    <s v="E.E. Quito"/>
    <x v="8"/>
    <x v="1"/>
    <s v="Otros"/>
    <n v="3183"/>
    <n v="1319.61023"/>
    <n v="115830.84"/>
    <n v="68243.100000000006"/>
  </r>
  <r>
    <s v="E.E. Quito"/>
    <x v="8"/>
    <x v="1"/>
    <s v="Otros"/>
    <n v="0"/>
    <n v="0"/>
    <n v="0"/>
    <n v="0"/>
  </r>
  <r>
    <s v="E.E. Quito"/>
    <x v="8"/>
    <x v="1"/>
    <s v="Otros"/>
    <n v="2"/>
    <n v="0.112"/>
    <n v="7.9"/>
    <n v="6.01"/>
  </r>
  <r>
    <s v="E.E. Quito"/>
    <x v="8"/>
    <x v="1"/>
    <s v="Comercial"/>
    <n v="12"/>
    <n v="153.31851"/>
    <n v="13679.32"/>
    <n v="16736.34"/>
  </r>
  <r>
    <s v="E.E. Quito"/>
    <x v="8"/>
    <x v="1"/>
    <s v="Comercial"/>
    <n v="47"/>
    <n v="54.180779999999999"/>
    <n v="7301.17"/>
    <n v="3364.29"/>
  </r>
  <r>
    <s v="E.E. Quito"/>
    <x v="8"/>
    <x v="1"/>
    <s v="Comercial"/>
    <n v="336"/>
    <n v="101.51253"/>
    <n v="9855.49"/>
    <n v="6951.4"/>
  </r>
  <r>
    <s v="E.E. Quito"/>
    <x v="8"/>
    <x v="1"/>
    <s v="Otros"/>
    <n v="29"/>
    <n v="80.100579999999994"/>
    <n v="5589.07"/>
    <n v="20014.79"/>
  </r>
  <r>
    <s v="E.E. Quito"/>
    <x v="8"/>
    <x v="1"/>
    <s v="Otros"/>
    <n v="1"/>
    <n v="0.12"/>
    <n v="8.3699999999999992"/>
    <n v="0"/>
  </r>
  <r>
    <s v="E.E. Quito"/>
    <x v="8"/>
    <x v="1"/>
    <s v="Otros"/>
    <n v="3"/>
    <n v="0.30740000000000001"/>
    <n v="74.900000000000006"/>
    <n v="420.24"/>
  </r>
  <r>
    <s v="E.E. Quito"/>
    <x v="8"/>
    <x v="1"/>
    <s v="Otros"/>
    <n v="162"/>
    <n v="93.014600000000002"/>
    <n v="11746.24"/>
    <n v="8841.33"/>
  </r>
  <r>
    <s v="E.E. Quito"/>
    <x v="8"/>
    <x v="1"/>
    <s v="Otros"/>
    <n v="1"/>
    <n v="0"/>
    <n v="0.7"/>
    <n v="0"/>
  </r>
  <r>
    <s v="E.E. Quito"/>
    <x v="8"/>
    <x v="1"/>
    <s v="Otros"/>
    <n v="58"/>
    <n v="331.54084"/>
    <n v="22759.55"/>
    <n v="29184.2"/>
  </r>
  <r>
    <s v="E.E. Quito"/>
    <x v="8"/>
    <x v="1"/>
    <s v="Otros"/>
    <n v="56"/>
    <n v="86.019139999999993"/>
    <n v="7497.22"/>
    <n v="6109.11"/>
  </r>
  <r>
    <s v="E.E. Quito"/>
    <x v="8"/>
    <x v="1"/>
    <s v="Otros"/>
    <n v="562"/>
    <n v="307.72280000000001"/>
    <n v="23443.61"/>
    <n v="15177.14"/>
  </r>
  <r>
    <s v="E.E. Quito"/>
    <x v="8"/>
    <x v="1"/>
    <s v="Otros"/>
    <n v="4"/>
    <n v="8.4019999999999992"/>
    <n v="859.14"/>
    <n v="0"/>
  </r>
  <r>
    <s v="E.E. Quito"/>
    <x v="8"/>
    <x v="1"/>
    <s v="Otros"/>
    <n v="19"/>
    <n v="91.044820000000001"/>
    <n v="6969.04"/>
    <n v="10846.8"/>
  </r>
  <r>
    <s v="E.E. Quito"/>
    <x v="8"/>
    <x v="1"/>
    <s v="Otros"/>
    <n v="26"/>
    <n v="36.176020000000001"/>
    <n v="3117.93"/>
    <n v="1913.79"/>
  </r>
  <r>
    <s v="E.E. Quito"/>
    <x v="8"/>
    <x v="1"/>
    <s v="Otros"/>
    <n v="233"/>
    <n v="130.58529999999999"/>
    <n v="9639.2900000000009"/>
    <n v="2478.2600000000002"/>
  </r>
  <r>
    <s v="E.E. Quito"/>
    <x v="8"/>
    <x v="1"/>
    <s v="Alumbrado Público"/>
    <n v="1"/>
    <n v="19770.335144000001"/>
    <n v="1460719.44"/>
    <n v="1592430.85"/>
  </r>
  <r>
    <s v="E.E. Quito"/>
    <x v="8"/>
    <x v="1"/>
    <s v="Otros"/>
    <n v="0"/>
    <n v="0"/>
    <n v="0"/>
    <n v="0"/>
  </r>
  <r>
    <s v="E.E. Quito"/>
    <x v="8"/>
    <x v="1"/>
    <s v="Otros"/>
    <n v="0"/>
    <n v="0"/>
    <n v="0"/>
    <n v="0"/>
  </r>
  <r>
    <s v="E.E. Quito"/>
    <x v="8"/>
    <x v="3"/>
    <s v="Comercial"/>
    <n v="4"/>
    <n v="497.61"/>
    <n v="48868.58"/>
    <n v="49860.42"/>
  </r>
  <r>
    <s v="E.E. Quito"/>
    <x v="8"/>
    <x v="3"/>
    <s v="Comer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4"/>
    <n v="863.55"/>
    <n v="56870.400000000001"/>
    <n v="59121.48"/>
  </r>
  <r>
    <s v="E.E. Quito"/>
    <x v="8"/>
    <x v="3"/>
    <s v="Otros"/>
    <n v="0"/>
    <n v="0"/>
    <n v="0"/>
    <n v="0"/>
  </r>
  <r>
    <s v="E.E. Quito"/>
    <x v="8"/>
    <x v="3"/>
    <s v="Otros"/>
    <n v="21"/>
    <n v="2241.39"/>
    <n v="144186.4"/>
    <n v="177510.78"/>
  </r>
  <r>
    <s v="E.E. Quito"/>
    <x v="8"/>
    <x v="3"/>
    <s v="Otros"/>
    <n v="1"/>
    <n v="0.53"/>
    <n v="50.24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Residencial"/>
    <n v="7"/>
    <n v="0.68"/>
    <n v="65.290000000000006"/>
    <n v="51.34"/>
  </r>
  <r>
    <s v="E.E. Quito"/>
    <x v="8"/>
    <x v="3"/>
    <s v="Otros"/>
    <n v="0"/>
    <n v="0"/>
    <n v="0"/>
    <n v="0"/>
  </r>
  <r>
    <s v="E.E. Quito"/>
    <x v="8"/>
    <x v="3"/>
    <s v="Otros"/>
    <n v="7"/>
    <n v="48.26"/>
    <n v="4460.74"/>
    <n v="2235.4499999999998"/>
  </r>
  <r>
    <s v="E.E. Quito"/>
    <x v="8"/>
    <x v="3"/>
    <s v="Otros"/>
    <n v="0"/>
    <n v="0"/>
    <n v="0"/>
    <n v="0"/>
  </r>
  <r>
    <s v="E.E. Quito"/>
    <x v="8"/>
    <x v="3"/>
    <s v="Otros"/>
    <n v="2"/>
    <n v="7.0000000000000007E-2"/>
    <n v="7.72"/>
    <n v="7.57"/>
  </r>
  <r>
    <s v="E.E. Quito"/>
    <x v="8"/>
    <x v="3"/>
    <s v="Otros"/>
    <n v="0"/>
    <n v="0"/>
    <n v="0"/>
    <n v="0"/>
  </r>
  <r>
    <s v="E.E. Quito"/>
    <x v="8"/>
    <x v="3"/>
    <s v="Otros"/>
    <n v="17"/>
    <n v="5.93"/>
    <n v="497.63"/>
    <n v="456.79"/>
  </r>
  <r>
    <s v="E.E. Quito"/>
    <x v="8"/>
    <x v="3"/>
    <s v="Residen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4"/>
    <n v="112.95"/>
    <n v="9964.0400000000009"/>
    <n v="11876.94"/>
  </r>
  <r>
    <s v="E.E. Quito"/>
    <x v="8"/>
    <x v="3"/>
    <s v="Otros"/>
    <n v="0"/>
    <n v="0"/>
    <n v="0"/>
    <n v="0"/>
  </r>
  <r>
    <s v="E.E. Quito"/>
    <x v="8"/>
    <x v="3"/>
    <s v="Residencial"/>
    <n v="0"/>
    <n v="0"/>
    <n v="0"/>
    <n v="0"/>
  </r>
  <r>
    <s v="E.E. Quito"/>
    <x v="8"/>
    <x v="3"/>
    <s v="Alumbrado Público"/>
    <n v="0"/>
    <n v="-3.19"/>
    <n v="0"/>
    <n v="0"/>
  </r>
  <r>
    <s v="E.E. Quito"/>
    <x v="8"/>
    <x v="3"/>
    <s v="Industrial"/>
    <n v="7"/>
    <n v="79.05"/>
    <n v="7546.42"/>
    <n v="7546.42"/>
  </r>
  <r>
    <s v="E.E. Quito"/>
    <x v="8"/>
    <x v="3"/>
    <s v="Industrial"/>
    <n v="0"/>
    <n v="0"/>
    <n v="0"/>
    <n v="0"/>
  </r>
  <r>
    <s v="E.E. Quito"/>
    <x v="8"/>
    <x v="3"/>
    <s v="Industrial"/>
    <n v="4"/>
    <n v="3.87"/>
    <n v="373.4"/>
    <n v="505.54"/>
  </r>
  <r>
    <s v="E.E. Quito"/>
    <x v="8"/>
    <x v="3"/>
    <s v="Otros"/>
    <n v="11"/>
    <n v="24.01"/>
    <n v="2444.02"/>
    <n v="4471.04"/>
  </r>
  <r>
    <s v="E.E. Quito"/>
    <x v="8"/>
    <x v="3"/>
    <s v="Otros"/>
    <n v="501"/>
    <n v="5356.28"/>
    <n v="451268.99"/>
    <n v="459779.04"/>
  </r>
  <r>
    <s v="E.E. Quito"/>
    <x v="8"/>
    <x v="3"/>
    <s v="Otros"/>
    <n v="435"/>
    <n v="572.6"/>
    <n v="69400.7"/>
    <n v="68762.210000000006"/>
  </r>
  <r>
    <s v="E.E. Quito"/>
    <x v="8"/>
    <x v="3"/>
    <s v="Otros"/>
    <n v="3237"/>
    <n v="1310.28"/>
    <n v="115317.66"/>
    <n v="104605.55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1"/>
    <n v="392.3"/>
    <n v="37242.06"/>
    <n v="37242.06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-12.38"/>
    <n v="-22608.51"/>
    <n v="19212.55"/>
  </r>
  <r>
    <s v="E.E. Quito"/>
    <x v="8"/>
    <x v="3"/>
    <s v="Industrial"/>
    <n v="5"/>
    <n v="20084.46"/>
    <n v="1703221.68"/>
    <n v="1708472.7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-9.02"/>
    <n v="8695.75"/>
    <n v="56735.1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"/>
    <n v="186.12"/>
    <n v="11920.66"/>
    <n v="11920.66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Industrial"/>
    <n v="0"/>
    <n v="-14.94"/>
    <n v="-7370.13"/>
    <n v="2202.02"/>
  </r>
  <r>
    <s v="E.E. Quito"/>
    <x v="8"/>
    <x v="3"/>
    <s v="Industrial"/>
    <n v="294"/>
    <n v="38957.07"/>
    <n v="3801411.87"/>
    <n v="3759752.98"/>
  </r>
  <r>
    <s v="E.E. Quito"/>
    <x v="8"/>
    <x v="3"/>
    <s v="Industrial"/>
    <n v="2"/>
    <n v="2.15"/>
    <n v="211.58"/>
    <n v="204.4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131"/>
    <n v="11173.66"/>
    <n v="1117829.3700000001"/>
    <n v="1117010.53"/>
  </r>
  <r>
    <s v="E.E. Quito"/>
    <x v="8"/>
    <x v="3"/>
    <s v="Comercial"/>
    <n v="8"/>
    <n v="18.59"/>
    <n v="2464.77"/>
    <n v="2945.18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3"/>
    <n v="1.77"/>
    <n v="468.29"/>
    <n v="288.17"/>
  </r>
  <r>
    <s v="E.E. Quito"/>
    <x v="8"/>
    <x v="3"/>
    <s v="Otros"/>
    <n v="231"/>
    <n v="1726.67"/>
    <n v="148307.21"/>
    <n v="136364.57999999999"/>
  </r>
  <r>
    <s v="E.E. Quito"/>
    <x v="8"/>
    <x v="3"/>
    <s v="Otros"/>
    <n v="0"/>
    <n v="0"/>
    <n v="0"/>
    <n v="0"/>
  </r>
  <r>
    <s v="E.E. Quito"/>
    <x v="8"/>
    <x v="3"/>
    <s v="Otros"/>
    <n v="1028"/>
    <n v="1301.93"/>
    <n v="163653.18"/>
    <n v="143150.87"/>
  </r>
  <r>
    <s v="E.E. Quito"/>
    <x v="8"/>
    <x v="3"/>
    <s v="Otros"/>
    <n v="7709"/>
    <n v="2130.83"/>
    <n v="184725.27"/>
    <n v="171713.93"/>
  </r>
  <r>
    <s v="E.E. Quito"/>
    <x v="8"/>
    <x v="3"/>
    <s v="Otros"/>
    <n v="0"/>
    <n v="0"/>
    <n v="0"/>
    <n v="0"/>
  </r>
  <r>
    <s v="E.E. Quito"/>
    <x v="8"/>
    <x v="3"/>
    <s v="Otros"/>
    <n v="39"/>
    <n v="24.91"/>
    <n v="1989.66"/>
    <n v="2065.62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98"/>
    <n v="72.75"/>
    <n v="5259.37"/>
    <n v="5508.1"/>
  </r>
  <r>
    <s v="E.E. Quito"/>
    <x v="8"/>
    <x v="3"/>
    <s v="Otros"/>
    <n v="292"/>
    <n v="131.74"/>
    <n v="9748.1299999999992"/>
    <n v="8756.0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3"/>
    <n v="5.57"/>
    <n v="423.13"/>
    <n v="339.97"/>
  </r>
  <r>
    <s v="E.E. Quito"/>
    <x v="8"/>
    <x v="3"/>
    <s v="Otros"/>
    <n v="0"/>
    <n v="0"/>
    <n v="0"/>
    <n v="0"/>
  </r>
  <r>
    <s v="E.E. Quito"/>
    <x v="8"/>
    <x v="3"/>
    <s v="Otros"/>
    <n v="12"/>
    <n v="13.99"/>
    <n v="1308.3800000000001"/>
    <n v="1234.51"/>
  </r>
  <r>
    <s v="E.E. Quito"/>
    <x v="8"/>
    <x v="3"/>
    <s v="Otros"/>
    <n v="39"/>
    <n v="55.53"/>
    <n v="4618.09"/>
    <n v="3448"/>
  </r>
  <r>
    <s v="E.E. Quito"/>
    <x v="8"/>
    <x v="3"/>
    <s v="Otros"/>
    <n v="0"/>
    <n v="0"/>
    <n v="0"/>
    <n v="0"/>
  </r>
  <r>
    <s v="E.E. Quito"/>
    <x v="8"/>
    <x v="3"/>
    <s v="Residencial"/>
    <n v="148923"/>
    <n v="26366.335999999999"/>
    <n v="2002729.33"/>
    <n v="1652970.66"/>
  </r>
  <r>
    <s v="E.E. Quito"/>
    <x v="8"/>
    <x v="3"/>
    <s v="Residencial"/>
    <n v="28"/>
    <n v="4.6100000000000003"/>
    <n v="631.73"/>
    <n v="423.51"/>
  </r>
  <r>
    <s v="E.E. Quito"/>
    <x v="8"/>
    <x v="3"/>
    <s v="Residencial"/>
    <n v="802106"/>
    <n v="107615.99400000001"/>
    <n v="10480027.029999999"/>
    <n v="8832594.5899999999"/>
  </r>
  <r>
    <s v="E.E. Quito"/>
    <x v="8"/>
    <x v="3"/>
    <s v="Residencial"/>
    <n v="0"/>
    <n v="-436.96"/>
    <n v="-122702.38"/>
    <n v="25551.7"/>
  </r>
  <r>
    <s v="E.E. Quito"/>
    <x v="8"/>
    <x v="3"/>
    <s v="Alumbrado Público"/>
    <n v="0"/>
    <n v="0"/>
    <n v="0"/>
    <n v="0"/>
  </r>
  <r>
    <s v="E.E. Quito"/>
    <x v="8"/>
    <x v="3"/>
    <s v="Industrial"/>
    <n v="1499"/>
    <n v="13620"/>
    <n v="1359009.63"/>
    <n v="1307392.6000000001"/>
  </r>
  <r>
    <s v="E.E. Quito"/>
    <x v="8"/>
    <x v="3"/>
    <s v="Industrial"/>
    <n v="1368"/>
    <n v="1636.67"/>
    <n v="233519.4"/>
    <n v="207732.28"/>
  </r>
  <r>
    <s v="E.E. Quito"/>
    <x v="8"/>
    <x v="3"/>
    <s v="Industrial"/>
    <n v="10535"/>
    <n v="3258.85"/>
    <n v="293963.3"/>
    <n v="270747.62"/>
  </r>
  <r>
    <s v="E.E. Quito"/>
    <x v="8"/>
    <x v="3"/>
    <s v="Otros"/>
    <n v="2"/>
    <n v="3.18"/>
    <n v="464.54"/>
    <n v="448.01"/>
  </r>
  <r>
    <s v="E.E. Quito"/>
    <x v="8"/>
    <x v="3"/>
    <s v="Otros"/>
    <n v="29"/>
    <n v="64.97"/>
    <n v="5244.46"/>
    <n v="3988.85"/>
  </r>
  <r>
    <s v="E.E. Quito"/>
    <x v="8"/>
    <x v="3"/>
    <s v="Otros"/>
    <n v="657"/>
    <n v="188.23"/>
    <n v="13345.48"/>
    <n v="12903.53"/>
  </r>
  <r>
    <s v="E.E. Quito"/>
    <x v="8"/>
    <x v="3"/>
    <s v="Comercial"/>
    <n v="2687"/>
    <n v="20575.509999999998"/>
    <n v="2004752.72"/>
    <n v="1842177.03"/>
  </r>
  <r>
    <s v="E.E. Quito"/>
    <x v="8"/>
    <x v="3"/>
    <s v="Comercial"/>
    <n v="5274"/>
    <n v="8771.61"/>
    <n v="1084735.47"/>
    <n v="1014775.7"/>
  </r>
  <r>
    <s v="E.E. Quito"/>
    <x v="8"/>
    <x v="3"/>
    <s v="Comercial"/>
    <n v="124554"/>
    <n v="31376.240000000002"/>
    <n v="3019718.46"/>
    <n v="2811633.03"/>
  </r>
  <r>
    <s v="E.E. Quito"/>
    <x v="8"/>
    <x v="3"/>
    <s v="Otros"/>
    <n v="23"/>
    <n v="191.35"/>
    <n v="15177.61"/>
    <n v="16083.06"/>
  </r>
  <r>
    <s v="E.E. Quito"/>
    <x v="8"/>
    <x v="3"/>
    <s v="Otros"/>
    <n v="62"/>
    <n v="98.6"/>
    <n v="10280.290000000001"/>
    <n v="10258.950000000001"/>
  </r>
  <r>
    <s v="E.E. Quito"/>
    <x v="8"/>
    <x v="3"/>
    <s v="Otros"/>
    <n v="21"/>
    <n v="139.83000000000001"/>
    <n v="5607.78"/>
    <n v="5874.8"/>
  </r>
  <r>
    <s v="E.E. Quito"/>
    <x v="8"/>
    <x v="3"/>
    <s v="Otros"/>
    <n v="39"/>
    <n v="262.07"/>
    <n v="17716.64"/>
    <n v="14621.58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-9.4700000000000006"/>
    <n v="-16568.599999999999"/>
    <n v="2674.53"/>
  </r>
  <r>
    <s v="E.E. Quito"/>
    <x v="8"/>
    <x v="3"/>
    <s v="Otros"/>
    <n v="0"/>
    <n v="0"/>
    <n v="0"/>
    <n v="0"/>
  </r>
  <r>
    <s v="E.E. Quito"/>
    <x v="8"/>
    <x v="3"/>
    <s v="Otros"/>
    <n v="2"/>
    <n v="0.08"/>
    <n v="6.29"/>
    <n v="6.15"/>
  </r>
  <r>
    <s v="E.E. Quito"/>
    <x v="8"/>
    <x v="3"/>
    <s v="Comercial"/>
    <n v="30"/>
    <n v="268.89999999999998"/>
    <n v="24854.78"/>
    <n v="22402.12"/>
  </r>
  <r>
    <s v="E.E. Quito"/>
    <x v="8"/>
    <x v="3"/>
    <s v="Comercial"/>
    <n v="34"/>
    <n v="41.95"/>
    <n v="5558.53"/>
    <n v="5316.79"/>
  </r>
  <r>
    <s v="E.E. Quito"/>
    <x v="8"/>
    <x v="3"/>
    <s v="Comercial"/>
    <n v="189"/>
    <n v="80.83"/>
    <n v="7902.55"/>
    <n v="6389.91"/>
  </r>
  <r>
    <s v="E.E. Quito"/>
    <x v="8"/>
    <x v="3"/>
    <s v="Otros"/>
    <n v="62"/>
    <n v="379.87"/>
    <n v="25020.92"/>
    <n v="30315.29"/>
  </r>
  <r>
    <s v="E.E. Quito"/>
    <x v="8"/>
    <x v="3"/>
    <s v="Otros"/>
    <n v="1"/>
    <n v="0.22"/>
    <n v="14.23"/>
    <n v="0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8"/>
    <n v="186"/>
    <n v="10766.72"/>
    <n v="11549.69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Comercial"/>
    <n v="0"/>
    <n v="-0.22"/>
    <n v="-23.85"/>
    <n v="0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1"/>
    <n v="27.91"/>
    <n v="2049.59"/>
    <n v="2234.52"/>
  </r>
  <r>
    <s v="E.E. Quito"/>
    <x v="8"/>
    <x v="3"/>
    <s v="Industrial"/>
    <n v="0"/>
    <n v="0"/>
    <n v="0"/>
    <n v="0"/>
  </r>
  <r>
    <s v="E.E. Quito"/>
    <x v="8"/>
    <x v="3"/>
    <s v="Otros"/>
    <n v="10"/>
    <n v="11.77"/>
    <n v="1118.25"/>
    <n v="1162.51"/>
  </r>
  <r>
    <s v="E.E. Quito"/>
    <x v="8"/>
    <x v="3"/>
    <s v="Otros"/>
    <n v="167"/>
    <n v="98.67"/>
    <n v="11932.86"/>
    <n v="7649.1"/>
  </r>
  <r>
    <s v="E.E. Quito"/>
    <x v="8"/>
    <x v="3"/>
    <s v="Otros"/>
    <n v="1"/>
    <n v="0"/>
    <n v="0.7"/>
    <n v="0"/>
  </r>
  <r>
    <s v="E.E. Quito"/>
    <x v="8"/>
    <x v="3"/>
    <s v="Otros"/>
    <n v="88"/>
    <n v="382.05"/>
    <n v="26273.66"/>
    <n v="41162.449999999997"/>
  </r>
  <r>
    <s v="E.E. Quito"/>
    <x v="8"/>
    <x v="3"/>
    <s v="Otros"/>
    <n v="57"/>
    <n v="67.56"/>
    <n v="6247.09"/>
    <n v="8343.6"/>
  </r>
  <r>
    <s v="E.E. Quito"/>
    <x v="8"/>
    <x v="3"/>
    <s v="Otros"/>
    <n v="593"/>
    <n v="247.43"/>
    <n v="18395.330000000002"/>
    <n v="26117.87"/>
  </r>
  <r>
    <s v="E.E. Quito"/>
    <x v="8"/>
    <x v="3"/>
    <s v="Industrial"/>
    <n v="8"/>
    <n v="802.84"/>
    <n v="77138.62"/>
    <n v="77408.800000000003"/>
  </r>
  <r>
    <s v="E.E. Quito"/>
    <x v="8"/>
    <x v="3"/>
    <s v="Industrial"/>
    <n v="0"/>
    <n v="0"/>
    <n v="0"/>
    <n v="0"/>
  </r>
  <r>
    <s v="E.E. Quito"/>
    <x v="8"/>
    <x v="3"/>
    <s v="Otros"/>
    <n v="0"/>
    <n v="0"/>
    <n v="0"/>
    <n v="0"/>
  </r>
  <r>
    <s v="E.E. Quito"/>
    <x v="8"/>
    <x v="3"/>
    <s v="Otros"/>
    <n v="2"/>
    <n v="50.82"/>
    <n v="5226.96"/>
    <n v="5226.96"/>
  </r>
  <r>
    <s v="E.E. Quito"/>
    <x v="8"/>
    <x v="3"/>
    <s v="Otros"/>
    <n v="0"/>
    <n v="0"/>
    <n v="0"/>
    <n v="0"/>
  </r>
  <r>
    <s v="E.E. Quito"/>
    <x v="8"/>
    <x v="3"/>
    <s v="Otros"/>
    <n v="98"/>
    <n v="6797.36"/>
    <n v="504996.31"/>
    <n v="490044.08"/>
  </r>
  <r>
    <s v="E.E. Quito"/>
    <x v="8"/>
    <x v="3"/>
    <s v="Otros"/>
    <n v="1"/>
    <n v="1.3"/>
    <n v="135.30000000000001"/>
    <n v="91.42"/>
  </r>
  <r>
    <s v="E.E. Quito"/>
    <x v="8"/>
    <x v="3"/>
    <s v="Otros"/>
    <n v="0"/>
    <n v="0"/>
    <n v="0"/>
    <n v="0"/>
  </r>
  <r>
    <s v="E.E. Quito"/>
    <x v="8"/>
    <x v="3"/>
    <s v="Otros"/>
    <n v="44"/>
    <n v="313.82"/>
    <n v="22403.13"/>
    <n v="23725.35"/>
  </r>
  <r>
    <s v="E.E. Quito"/>
    <x v="8"/>
    <x v="3"/>
    <s v="Otros"/>
    <n v="26"/>
    <n v="35.81"/>
    <n v="3043.95"/>
    <n v="3233.26"/>
  </r>
  <r>
    <s v="E.E. Quito"/>
    <x v="8"/>
    <x v="3"/>
    <s v="Otros"/>
    <n v="239"/>
    <n v="120.09"/>
    <n v="8820.2199999999993"/>
    <n v="17649.080000000002"/>
  </r>
  <r>
    <s v="E.E. Quito"/>
    <x v="8"/>
    <x v="3"/>
    <s v="Alumbrado Público"/>
    <n v="119"/>
    <n v="19683.894189999999"/>
    <n v="1894518.06"/>
    <n v="1791577.1"/>
  </r>
  <r>
    <s v="E.E. Quito"/>
    <x v="8"/>
    <x v="3"/>
    <s v="Otros"/>
    <n v="0"/>
    <n v="0"/>
    <n v="0"/>
    <n v="0"/>
  </r>
  <r>
    <s v="E.E. Quito"/>
    <x v="8"/>
    <x v="3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13.16"/>
    <n v="934.91"/>
    <n v="5038.5200000000004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7"/>
    <n v="125.97"/>
    <n v="8326.3700000000008"/>
    <n v="8336.66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1.31"/>
    <n v="136.41999999999999"/>
    <n v="226.71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0"/>
    <n v="0"/>
    <n v="0"/>
  </r>
  <r>
    <s v="E.E. Quito"/>
    <x v="8"/>
    <x v="5"/>
    <s v="Industrial"/>
    <n v="7"/>
    <n v="878.17"/>
    <n v="83975.45"/>
    <n v="83975.45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2"/>
    <n v="41.26"/>
    <n v="4482.33"/>
    <n v="4482.33"/>
  </r>
  <r>
    <s v="E.E. Quito"/>
    <x v="8"/>
    <x v="5"/>
    <s v="Otros"/>
    <n v="0"/>
    <n v="0"/>
    <n v="0"/>
    <n v="0"/>
  </r>
  <r>
    <s v="E.E. Quito"/>
    <x v="8"/>
    <x v="5"/>
    <s v="Otros"/>
    <n v="97"/>
    <n v="6859.36"/>
    <n v="508606.19"/>
    <n v="607564.67000000004"/>
  </r>
  <r>
    <s v="E.E. Quito"/>
    <x v="8"/>
    <x v="5"/>
    <s v="Otros"/>
    <n v="1"/>
    <n v="0.73"/>
    <n v="75.819999999999993"/>
    <n v="75.819999999999993"/>
  </r>
  <r>
    <s v="E.E. Quito"/>
    <x v="8"/>
    <x v="5"/>
    <s v="Comercial"/>
    <n v="4"/>
    <n v="523.45000000000005"/>
    <n v="51016.41"/>
    <n v="47580.6"/>
  </r>
  <r>
    <s v="E.E. Quito"/>
    <x v="8"/>
    <x v="5"/>
    <s v="Comerc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4"/>
    <n v="1053.52"/>
    <n v="69500.460000000006"/>
    <n v="70626.89"/>
  </r>
  <r>
    <s v="E.E. Quito"/>
    <x v="8"/>
    <x v="5"/>
    <s v="Otros"/>
    <n v="0"/>
    <n v="0"/>
    <n v="0"/>
    <n v="0"/>
  </r>
  <r>
    <s v="E.E. Quito"/>
    <x v="8"/>
    <x v="5"/>
    <s v="Otros"/>
    <n v="21"/>
    <n v="2234.3000000000002"/>
    <n v="143782.69"/>
    <n v="177531.42"/>
  </r>
  <r>
    <s v="E.E. Quito"/>
    <x v="8"/>
    <x v="5"/>
    <s v="Otros"/>
    <n v="1"/>
    <n v="0.56999999999999995"/>
    <n v="53.09"/>
    <n v="89.57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Residencial"/>
    <n v="6"/>
    <n v="0.78"/>
    <n v="73.319999999999993"/>
    <n v="75.56"/>
  </r>
  <r>
    <s v="E.E. Quito"/>
    <x v="8"/>
    <x v="5"/>
    <s v="Otros"/>
    <n v="0"/>
    <n v="0"/>
    <n v="0"/>
    <n v="0"/>
  </r>
  <r>
    <s v="E.E. Quito"/>
    <x v="8"/>
    <x v="5"/>
    <s v="Otros"/>
    <n v="7"/>
    <n v="54.96"/>
    <n v="4950.54"/>
    <n v="5515.03"/>
  </r>
  <r>
    <s v="E.E. Quito"/>
    <x v="8"/>
    <x v="5"/>
    <s v="Otros"/>
    <n v="0"/>
    <n v="0"/>
    <n v="0"/>
    <n v="0"/>
  </r>
  <r>
    <s v="E.E. Quito"/>
    <x v="8"/>
    <x v="5"/>
    <s v="Otros"/>
    <n v="2"/>
    <n v="0.04"/>
    <n v="5.94"/>
    <n v="3.75"/>
  </r>
  <r>
    <s v="E.E. Quito"/>
    <x v="8"/>
    <x v="5"/>
    <s v="Otros"/>
    <n v="0"/>
    <n v="0"/>
    <n v="0"/>
    <n v="0"/>
  </r>
  <r>
    <s v="E.E. Quito"/>
    <x v="8"/>
    <x v="5"/>
    <s v="Otros"/>
    <n v="17"/>
    <n v="6.22"/>
    <n v="518.82000000000005"/>
    <n v="500.04"/>
  </r>
  <r>
    <s v="E.E. Quito"/>
    <x v="8"/>
    <x v="5"/>
    <s v="Residenc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Residencial"/>
    <n v="0"/>
    <n v="0"/>
    <n v="0"/>
    <n v="0"/>
  </r>
  <r>
    <s v="E.E. Quito"/>
    <x v="8"/>
    <x v="5"/>
    <s v="Alumbrado Público"/>
    <n v="0"/>
    <n v="0.47"/>
    <n v="0"/>
    <n v="0"/>
  </r>
  <r>
    <s v="E.E. Quito"/>
    <x v="8"/>
    <x v="5"/>
    <s v="Industrial"/>
    <n v="7"/>
    <n v="79.290000000000006"/>
    <n v="7585.04"/>
    <n v="7585.04"/>
  </r>
  <r>
    <s v="E.E. Quito"/>
    <x v="8"/>
    <x v="5"/>
    <s v="Industrial"/>
    <n v="0"/>
    <n v="0"/>
    <n v="0"/>
    <n v="0"/>
  </r>
  <r>
    <s v="E.E. Quito"/>
    <x v="8"/>
    <x v="5"/>
    <s v="Industrial"/>
    <n v="4"/>
    <n v="4.4800000000000004"/>
    <n v="436.33"/>
    <n v="268.95"/>
  </r>
  <r>
    <s v="E.E. Quito"/>
    <x v="8"/>
    <x v="5"/>
    <s v="Otros"/>
    <n v="11"/>
    <n v="25.48"/>
    <n v="2554.34"/>
    <n v="2634.59"/>
  </r>
  <r>
    <s v="E.E. Quito"/>
    <x v="8"/>
    <x v="5"/>
    <s v="Otros"/>
    <n v="523"/>
    <n v="5542.98"/>
    <n v="467556.48"/>
    <n v="568709.31999999995"/>
  </r>
  <r>
    <s v="E.E. Quito"/>
    <x v="8"/>
    <x v="5"/>
    <s v="Otros"/>
    <n v="436"/>
    <n v="606.49"/>
    <n v="73743.990000000005"/>
    <n v="89586.28"/>
  </r>
  <r>
    <s v="E.E. Quito"/>
    <x v="8"/>
    <x v="5"/>
    <s v="Otros"/>
    <n v="3209"/>
    <n v="1318.9"/>
    <n v="115999.64"/>
    <n v="137612.56"/>
  </r>
  <r>
    <s v="E.E. Quito"/>
    <x v="8"/>
    <x v="5"/>
    <s v="Otros"/>
    <n v="0"/>
    <n v="0"/>
    <n v="0"/>
    <n v="0"/>
  </r>
  <r>
    <s v="E.E. Quito"/>
    <x v="8"/>
    <x v="5"/>
    <s v="Otros"/>
    <n v="2"/>
    <n v="0.11"/>
    <n v="7.61"/>
    <n v="7.61"/>
  </r>
  <r>
    <s v="E.E. Quito"/>
    <x v="8"/>
    <x v="5"/>
    <s v="Comercial"/>
    <n v="30"/>
    <n v="275.52"/>
    <n v="25464.05"/>
    <n v="21557.8"/>
  </r>
  <r>
    <s v="E.E. Quito"/>
    <x v="8"/>
    <x v="5"/>
    <s v="Comercial"/>
    <n v="35"/>
    <n v="42.24"/>
    <n v="5588.69"/>
    <n v="5973.15"/>
  </r>
  <r>
    <s v="E.E. Quito"/>
    <x v="8"/>
    <x v="5"/>
    <s v="Comercial"/>
    <n v="189"/>
    <n v="74.55"/>
    <n v="7253.78"/>
    <n v="8328.84"/>
  </r>
  <r>
    <s v="E.E. Quito"/>
    <x v="8"/>
    <x v="5"/>
    <s v="Otros"/>
    <n v="63"/>
    <n v="387.6"/>
    <n v="25526.83"/>
    <n v="27054.48"/>
  </r>
  <r>
    <s v="E.E. Quito"/>
    <x v="8"/>
    <x v="5"/>
    <s v="Otros"/>
    <n v="2"/>
    <n v="0.47"/>
    <n v="30.46"/>
    <n v="2.82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1"/>
    <n v="384.43"/>
    <n v="36567.949999999997"/>
    <n v="74442.990000000005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-1.36"/>
    <n v="-27656.27"/>
    <n v="173972.49"/>
  </r>
  <r>
    <s v="E.E. Quito"/>
    <x v="8"/>
    <x v="5"/>
    <s v="Industrial"/>
    <n v="5"/>
    <n v="18536.22"/>
    <n v="1695968.1"/>
    <n v="1621884.2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-66.05"/>
    <n v="-15466.31"/>
    <n v="12814.34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"/>
    <n v="184.37"/>
    <n v="11834.68"/>
    <n v="11834.6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20.350000000000001"/>
    <n v="5230.67"/>
    <n v="3926.03"/>
  </r>
  <r>
    <s v="E.E. Quito"/>
    <x v="8"/>
    <x v="5"/>
    <s v="Industrial"/>
    <n v="298"/>
    <n v="39801.660000000003"/>
    <n v="3909460.11"/>
    <n v="3866283.99"/>
  </r>
  <r>
    <s v="E.E. Quito"/>
    <x v="8"/>
    <x v="5"/>
    <s v="Industrial"/>
    <n v="2"/>
    <n v="2.13"/>
    <n v="368.36"/>
    <n v="387.93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133"/>
    <n v="11244.19"/>
    <n v="1133852.67"/>
    <n v="1161197.0900000001"/>
  </r>
  <r>
    <s v="E.E. Quito"/>
    <x v="8"/>
    <x v="5"/>
    <s v="Comercial"/>
    <n v="8"/>
    <n v="12.5"/>
    <n v="1781.87"/>
    <n v="2082.2199999999998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10"/>
    <n v="1.26"/>
    <n v="318.79000000000002"/>
    <n v="554.5"/>
  </r>
  <r>
    <s v="E.E. Quito"/>
    <x v="8"/>
    <x v="5"/>
    <s v="Otros"/>
    <n v="225"/>
    <n v="1847.09"/>
    <n v="158909.46"/>
    <n v="154326.43"/>
  </r>
  <r>
    <s v="E.E. Quito"/>
    <x v="8"/>
    <x v="5"/>
    <s v="Otros"/>
    <n v="0"/>
    <n v="0"/>
    <n v="0"/>
    <n v="0"/>
  </r>
  <r>
    <s v="E.E. Quito"/>
    <x v="8"/>
    <x v="5"/>
    <s v="Otros"/>
    <n v="1012"/>
    <n v="1301.7"/>
    <n v="164299.51999999999"/>
    <n v="161398.10999999999"/>
  </r>
  <r>
    <s v="E.E. Quito"/>
    <x v="8"/>
    <x v="5"/>
    <s v="Otros"/>
    <n v="7679"/>
    <n v="2133.69"/>
    <n v="185036.9"/>
    <n v="184119.73"/>
  </r>
  <r>
    <s v="E.E. Quito"/>
    <x v="8"/>
    <x v="5"/>
    <s v="Otros"/>
    <n v="0"/>
    <n v="0"/>
    <n v="0"/>
    <n v="0"/>
  </r>
  <r>
    <s v="E.E. Quito"/>
    <x v="8"/>
    <x v="5"/>
    <s v="Otros"/>
    <n v="39"/>
    <n v="19"/>
    <n v="1496.52"/>
    <n v="1334.46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299"/>
    <n v="91.36"/>
    <n v="6654.15"/>
    <n v="6551.99"/>
  </r>
  <r>
    <s v="E.E. Quito"/>
    <x v="8"/>
    <x v="5"/>
    <s v="Otros"/>
    <n v="290"/>
    <n v="137.06"/>
    <n v="10190.219999999999"/>
    <n v="11012.32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3"/>
    <n v="8.3000000000000007"/>
    <n v="595.9"/>
    <n v="595.9"/>
  </r>
  <r>
    <s v="E.E. Quito"/>
    <x v="8"/>
    <x v="5"/>
    <s v="Otros"/>
    <n v="0"/>
    <n v="0"/>
    <n v="0"/>
    <n v="0"/>
  </r>
  <r>
    <s v="E.E. Quito"/>
    <x v="8"/>
    <x v="5"/>
    <s v="Otros"/>
    <n v="14"/>
    <n v="18.34"/>
    <n v="2990.52"/>
    <n v="2988.3"/>
  </r>
  <r>
    <s v="E.E. Quito"/>
    <x v="8"/>
    <x v="5"/>
    <s v="Otros"/>
    <n v="42"/>
    <n v="63.88"/>
    <n v="5352.94"/>
    <n v="4809.3900000000003"/>
  </r>
  <r>
    <s v="E.E. Quito"/>
    <x v="8"/>
    <x v="5"/>
    <s v="Otros"/>
    <n v="10"/>
    <n v="0.27"/>
    <n v="468.06"/>
    <n v="555.36"/>
  </r>
  <r>
    <s v="E.E. Quito"/>
    <x v="8"/>
    <x v="5"/>
    <s v="Otros"/>
    <n v="166"/>
    <n v="87.89"/>
    <n v="11119.75"/>
    <n v="13933.46"/>
  </r>
  <r>
    <s v="E.E. Quito"/>
    <x v="8"/>
    <x v="5"/>
    <s v="Otros"/>
    <n v="1"/>
    <n v="0"/>
    <n v="0.7"/>
    <n v="1.4"/>
  </r>
  <r>
    <s v="E.E. Quito"/>
    <x v="8"/>
    <x v="5"/>
    <s v="Otros"/>
    <n v="90"/>
    <n v="544.01"/>
    <n v="37253.760000000002"/>
    <n v="27975.47"/>
  </r>
  <r>
    <s v="E.E. Quito"/>
    <x v="8"/>
    <x v="5"/>
    <s v="Otros"/>
    <n v="58"/>
    <n v="91.74"/>
    <n v="8029.95"/>
    <n v="5822.28"/>
  </r>
  <r>
    <s v="E.E. Quito"/>
    <x v="8"/>
    <x v="5"/>
    <s v="Otros"/>
    <n v="594"/>
    <n v="342.16"/>
    <n v="26306.53"/>
    <n v="32130.52"/>
  </r>
  <r>
    <s v="E.E. Quito"/>
    <x v="8"/>
    <x v="5"/>
    <s v="Otros"/>
    <n v="0"/>
    <n v="0"/>
    <n v="0"/>
    <n v="0"/>
  </r>
  <r>
    <s v="E.E. Quito"/>
    <x v="8"/>
    <x v="5"/>
    <s v="Residencial"/>
    <n v="143955"/>
    <n v="25470.002"/>
    <n v="1944388.58"/>
    <n v="1796805.65"/>
  </r>
  <r>
    <s v="E.E. Quito"/>
    <x v="8"/>
    <x v="5"/>
    <s v="Residencial"/>
    <n v="26"/>
    <n v="2.38"/>
    <n v="342.74"/>
    <n v="325.45999999999998"/>
  </r>
  <r>
    <s v="E.E. Quito"/>
    <x v="8"/>
    <x v="5"/>
    <s v="Residencial"/>
    <n v="801017"/>
    <n v="107954.10799999999"/>
    <n v="10576804.91"/>
    <n v="10088449.550000001"/>
  </r>
  <r>
    <s v="E.E. Quito"/>
    <x v="8"/>
    <x v="5"/>
    <s v="Residencial"/>
    <n v="0"/>
    <n v="-217.76"/>
    <n v="-37895.83"/>
    <n v="25448.52"/>
  </r>
  <r>
    <s v="E.E. Quito"/>
    <x v="8"/>
    <x v="5"/>
    <s v="Alumbrado Público"/>
    <n v="0"/>
    <n v="0"/>
    <n v="0"/>
    <n v="0"/>
  </r>
  <r>
    <s v="E.E. Quito"/>
    <x v="8"/>
    <x v="5"/>
    <s v="Industrial"/>
    <n v="1501"/>
    <n v="13077.5"/>
    <n v="1309649.1100000001"/>
    <n v="1282746.08"/>
  </r>
  <r>
    <s v="E.E. Quito"/>
    <x v="8"/>
    <x v="5"/>
    <s v="Industrial"/>
    <n v="1374"/>
    <n v="1610.21"/>
    <n v="230871.54"/>
    <n v="217438.14"/>
  </r>
  <r>
    <s v="E.E. Quito"/>
    <x v="8"/>
    <x v="5"/>
    <s v="Industrial"/>
    <n v="10599"/>
    <n v="3258.88"/>
    <n v="293503.64"/>
    <n v="295533.34000000003"/>
  </r>
  <r>
    <s v="E.E. Quito"/>
    <x v="8"/>
    <x v="5"/>
    <s v="Otros"/>
    <n v="2"/>
    <n v="1.91"/>
    <n v="351.13"/>
    <n v="202.09"/>
  </r>
  <r>
    <s v="E.E. Quito"/>
    <x v="8"/>
    <x v="5"/>
    <s v="Otros"/>
    <n v="30"/>
    <n v="83.83"/>
    <n v="6563.92"/>
    <n v="4202.47"/>
  </r>
  <r>
    <s v="E.E. Quito"/>
    <x v="8"/>
    <x v="5"/>
    <s v="Otros"/>
    <n v="656"/>
    <n v="203.11"/>
    <n v="14529.24"/>
    <n v="14963.27"/>
  </r>
  <r>
    <s v="E.E. Quito"/>
    <x v="8"/>
    <x v="5"/>
    <s v="Comercial"/>
    <n v="2694"/>
    <n v="21370.16"/>
    <n v="2086349.47"/>
    <n v="2048952.42"/>
  </r>
  <r>
    <s v="E.E. Quito"/>
    <x v="8"/>
    <x v="5"/>
    <s v="Comercial"/>
    <n v="5237"/>
    <n v="8756.18"/>
    <n v="1087346.1399999999"/>
    <n v="1067987.49"/>
  </r>
  <r>
    <s v="E.E. Quito"/>
    <x v="8"/>
    <x v="5"/>
    <s v="Comercial"/>
    <n v="124017"/>
    <n v="31205.08"/>
    <n v="3002143.94"/>
    <n v="3035693.06"/>
  </r>
  <r>
    <s v="E.E. Quito"/>
    <x v="8"/>
    <x v="5"/>
    <s v="Otros"/>
    <n v="23"/>
    <n v="115.49"/>
    <n v="9661.68"/>
    <n v="8645.49"/>
  </r>
  <r>
    <s v="E.E. Quito"/>
    <x v="8"/>
    <x v="5"/>
    <s v="Otros"/>
    <n v="62"/>
    <n v="78.459999999999994"/>
    <n v="8775.69"/>
    <n v="7689.13"/>
  </r>
  <r>
    <s v="E.E. Quito"/>
    <x v="8"/>
    <x v="5"/>
    <s v="Otros"/>
    <n v="21"/>
    <n v="128.12"/>
    <n v="5348.16"/>
    <n v="5462.88"/>
  </r>
  <r>
    <s v="E.E. Quito"/>
    <x v="8"/>
    <x v="5"/>
    <s v="Otros"/>
    <n v="39"/>
    <n v="281.73"/>
    <n v="19056.8"/>
    <n v="19361.240000000002"/>
  </r>
  <r>
    <s v="E.E. Quito"/>
    <x v="8"/>
    <x v="5"/>
    <s v="Otros"/>
    <n v="0"/>
    <n v="0"/>
    <n v="0"/>
    <n v="0"/>
  </r>
  <r>
    <s v="E.E. Quito"/>
    <x v="8"/>
    <x v="5"/>
    <s v="Otros"/>
    <n v="43"/>
    <n v="321.41000000000003"/>
    <n v="22700.82"/>
    <n v="25458.1"/>
  </r>
  <r>
    <s v="E.E. Quito"/>
    <x v="8"/>
    <x v="5"/>
    <s v="Otros"/>
    <n v="24"/>
    <n v="33.090000000000003"/>
    <n v="2782.45"/>
    <n v="3291.25"/>
  </r>
  <r>
    <s v="E.E. Quito"/>
    <x v="8"/>
    <x v="5"/>
    <s v="Otros"/>
    <n v="234"/>
    <n v="128.80000000000001"/>
    <n v="9544.02"/>
    <n v="14511.79"/>
  </r>
  <r>
    <s v="E.E. Quito"/>
    <x v="8"/>
    <x v="5"/>
    <s v="Alumbrado Público"/>
    <n v="117"/>
    <n v="20241.340950999998"/>
    <n v="1911843.94"/>
    <n v="1959682.31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Industrial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Otros"/>
    <n v="0"/>
    <n v="0"/>
    <n v="0"/>
    <n v="0"/>
  </r>
  <r>
    <s v="E.E. Quito"/>
    <x v="8"/>
    <x v="5"/>
    <s v="Comercial"/>
    <n v="0"/>
    <n v="0"/>
    <n v="0"/>
    <n v="0"/>
  </r>
  <r>
    <s v="E.E. Quito"/>
    <x v="6"/>
    <x v="11"/>
    <s v="Industrial"/>
    <n v="295"/>
    <n v="36824.512569999999"/>
    <n v="3618109.63"/>
    <n v="3691523.45"/>
  </r>
  <r>
    <s v="E.E. Quito"/>
    <x v="6"/>
    <x v="11"/>
    <s v="Industrial"/>
    <n v="2"/>
    <n v="1.85334"/>
    <n v="184.52"/>
    <n v="344.4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132"/>
    <n v="11833.055039999999"/>
    <n v="1183849.0900000001"/>
    <n v="1098184.6000000001"/>
  </r>
  <r>
    <s v="E.E. Quito"/>
    <x v="6"/>
    <x v="11"/>
    <s v="Comercial"/>
    <n v="8"/>
    <n v="19.657440000000001"/>
    <n v="2642.88"/>
    <n v="3458.51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7"/>
    <n v="1.8207899999999999"/>
    <n v="375.02"/>
    <n v="387.74"/>
  </r>
  <r>
    <s v="E.E. Quito"/>
    <x v="6"/>
    <x v="11"/>
    <s v="Otros"/>
    <n v="237"/>
    <n v="1976.68804"/>
    <n v="169513.17"/>
    <n v="150053.59"/>
  </r>
  <r>
    <s v="E.E. Quito"/>
    <x v="6"/>
    <x v="11"/>
    <s v="Otros"/>
    <n v="0"/>
    <n v="0"/>
    <n v="0"/>
    <n v="0"/>
  </r>
  <r>
    <s v="E.E. Quito"/>
    <x v="6"/>
    <x v="11"/>
    <s v="Otros"/>
    <n v="1021"/>
    <n v="1402.9647"/>
    <n v="168541.74"/>
    <n v="189178.16"/>
  </r>
  <r>
    <s v="E.E. Quito"/>
    <x v="6"/>
    <x v="11"/>
    <s v="Otros"/>
    <n v="7712"/>
    <n v="2134.5130199999999"/>
    <n v="184645.93"/>
    <n v="206025.94"/>
  </r>
  <r>
    <s v="E.E. Quito"/>
    <x v="6"/>
    <x v="11"/>
    <s v="Otros"/>
    <n v="0"/>
    <n v="0"/>
    <n v="0"/>
    <n v="0"/>
  </r>
  <r>
    <s v="E.E. Quito"/>
    <x v="6"/>
    <x v="11"/>
    <s v="Otros"/>
    <n v="35"/>
    <n v="17.112819999999999"/>
    <n v="1356.57"/>
    <n v="1425.7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89"/>
    <n v="82.285619999999994"/>
    <n v="5926.16"/>
    <n v="6205.96"/>
  </r>
  <r>
    <s v="E.E. Quito"/>
    <x v="6"/>
    <x v="11"/>
    <s v="Otros"/>
    <n v="279"/>
    <n v="131.95258000000001"/>
    <n v="9840.26"/>
    <n v="11152.15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3"/>
    <n v="12.75469"/>
    <n v="930.91"/>
    <n v="466.11"/>
  </r>
  <r>
    <s v="E.E. Quito"/>
    <x v="6"/>
    <x v="11"/>
    <s v="Otros"/>
    <n v="0"/>
    <n v="0"/>
    <n v="0"/>
    <n v="0"/>
  </r>
  <r>
    <s v="E.E. Quito"/>
    <x v="6"/>
    <x v="11"/>
    <s v="Otros"/>
    <n v="11"/>
    <n v="13.76432"/>
    <n v="1185.26"/>
    <n v="1103.18"/>
  </r>
  <r>
    <s v="E.E. Quito"/>
    <x v="6"/>
    <x v="11"/>
    <s v="Otros"/>
    <n v="37"/>
    <n v="51.28098"/>
    <n v="4354.28"/>
    <n v="4576.28"/>
  </r>
  <r>
    <s v="E.E. Quito"/>
    <x v="6"/>
    <x v="11"/>
    <s v="Otros"/>
    <n v="0"/>
    <n v="0"/>
    <n v="0"/>
    <n v="0"/>
  </r>
  <r>
    <s v="E.E. Quito"/>
    <x v="6"/>
    <x v="11"/>
    <s v="Residencial"/>
    <n v="153363"/>
    <n v="27496.65079"/>
    <n v="2039674.15"/>
    <n v="1900924.79"/>
  </r>
  <r>
    <s v="E.E. Quito"/>
    <x v="6"/>
    <x v="11"/>
    <s v="Residencial"/>
    <n v="29"/>
    <n v="4.9950000000000001"/>
    <n v="684.13"/>
    <n v="728.7"/>
  </r>
  <r>
    <s v="E.E. Quito"/>
    <x v="6"/>
    <x v="11"/>
    <s v="Residencial"/>
    <n v="799965"/>
    <n v="108644.45139"/>
    <n v="9053810.3800000008"/>
    <n v="10019825.59"/>
  </r>
  <r>
    <s v="E.E. Quito"/>
    <x v="6"/>
    <x v="11"/>
    <s v="Residencial"/>
    <n v="0"/>
    <n v="0"/>
    <n v="0"/>
    <n v="0"/>
  </r>
  <r>
    <s v="E.E. Quito"/>
    <x v="6"/>
    <x v="11"/>
    <s v="Alumbrado Público"/>
    <n v="0"/>
    <n v="0"/>
    <n v="0"/>
    <n v="0"/>
  </r>
  <r>
    <s v="E.E. Quito"/>
    <x v="6"/>
    <x v="11"/>
    <s v="Industrial"/>
    <n v="1498"/>
    <n v="13447.981760000001"/>
    <n v="1371634.89"/>
    <n v="1302348.1299999999"/>
  </r>
  <r>
    <s v="E.E. Quito"/>
    <x v="6"/>
    <x v="11"/>
    <s v="Industrial"/>
    <n v="1333"/>
    <n v="1444.3059499999999"/>
    <n v="215507.36"/>
    <n v="228681.95"/>
  </r>
  <r>
    <s v="E.E. Quito"/>
    <x v="6"/>
    <x v="11"/>
    <s v="Industrial"/>
    <n v="10344"/>
    <n v="3063.9285300000001"/>
    <n v="274767.64"/>
    <n v="307336.7"/>
  </r>
  <r>
    <s v="E.E. Quito"/>
    <x v="6"/>
    <x v="11"/>
    <s v="Otros"/>
    <n v="1"/>
    <n v="-2.3631600000000001"/>
    <n v="-292.54000000000002"/>
    <n v="544.59"/>
  </r>
  <r>
    <s v="E.E. Quito"/>
    <x v="6"/>
    <x v="11"/>
    <s v="Otros"/>
    <n v="29"/>
    <n v="58.90043"/>
    <n v="4941.2700000000004"/>
    <n v="5050.03"/>
  </r>
  <r>
    <s v="E.E. Quito"/>
    <x v="6"/>
    <x v="11"/>
    <s v="Otros"/>
    <n v="652"/>
    <n v="192.9984"/>
    <n v="13653.49"/>
    <n v="15485.88"/>
  </r>
  <r>
    <s v="E.E. Quito"/>
    <x v="6"/>
    <x v="11"/>
    <s v="Comercial"/>
    <n v="2687"/>
    <n v="23277.7726"/>
    <n v="2272495.44"/>
    <n v="2090970.45"/>
  </r>
  <r>
    <s v="E.E. Quito"/>
    <x v="6"/>
    <x v="11"/>
    <s v="Comercial"/>
    <n v="5214"/>
    <n v="8795.2516500000002"/>
    <n v="1078796.31"/>
    <n v="1118900.6000000001"/>
  </r>
  <r>
    <s v="E.E. Quito"/>
    <x v="6"/>
    <x v="11"/>
    <s v="Comercial"/>
    <n v="123773"/>
    <n v="31221.598170000001"/>
    <n v="3003825.03"/>
    <n v="3255735.63"/>
  </r>
  <r>
    <s v="E.E. Quito"/>
    <x v="6"/>
    <x v="11"/>
    <s v="Otros"/>
    <n v="24"/>
    <n v="191.14586"/>
    <n v="16355.85"/>
    <n v="10712.16"/>
  </r>
  <r>
    <s v="E.E. Quito"/>
    <x v="6"/>
    <x v="11"/>
    <s v="Otros"/>
    <n v="56"/>
    <n v="69.822000000000003"/>
    <n v="7751.98"/>
    <n v="8063.67"/>
  </r>
  <r>
    <s v="E.E. Quito"/>
    <x v="6"/>
    <x v="11"/>
    <s v="Otros"/>
    <n v="23"/>
    <n v="151.26212000000001"/>
    <n v="6069.38"/>
    <n v="5369.99"/>
  </r>
  <r>
    <s v="E.E. Quito"/>
    <x v="6"/>
    <x v="11"/>
    <s v="Otros"/>
    <n v="39"/>
    <n v="289.97278999999997"/>
    <n v="19655.36"/>
    <n v="18358.16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8"/>
    <n v="343.17694"/>
    <n v="17971.189999999999"/>
    <n v="10827.0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"/>
    <n v="29.23612"/>
    <n v="2140.5300000000002"/>
    <n v="0"/>
  </r>
  <r>
    <s v="E.E. Quito"/>
    <x v="6"/>
    <x v="11"/>
    <s v="Industrial"/>
    <n v="0"/>
    <n v="0"/>
    <n v="0"/>
    <n v="0"/>
  </r>
  <r>
    <s v="E.E. Quito"/>
    <x v="6"/>
    <x v="11"/>
    <s v="Industrial"/>
    <n v="8"/>
    <n v="896.55233999999996"/>
    <n v="84134.06"/>
    <n v="162301.34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"/>
    <n v="39.397620000000003"/>
    <n v="3849.03"/>
    <n v="10622.31"/>
  </r>
  <r>
    <s v="E.E. Quito"/>
    <x v="6"/>
    <x v="11"/>
    <s v="Otros"/>
    <n v="0"/>
    <n v="0"/>
    <n v="0"/>
    <n v="0"/>
  </r>
  <r>
    <s v="E.E. Quito"/>
    <x v="6"/>
    <x v="11"/>
    <s v="Otros"/>
    <n v="100"/>
    <n v="6930.8114599999999"/>
    <n v="511797.09"/>
    <n v="821920.95"/>
  </r>
  <r>
    <s v="E.E. Quito"/>
    <x v="6"/>
    <x v="11"/>
    <s v="Otros"/>
    <n v="1"/>
    <n v="1.1850000000000001"/>
    <n v="116.67"/>
    <n v="392.06"/>
  </r>
  <r>
    <s v="E.E. Quito"/>
    <x v="6"/>
    <x v="11"/>
    <s v="Comercial"/>
    <n v="4"/>
    <n v="609.90980000000002"/>
    <n v="59151.8"/>
    <n v="114393.47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6"/>
    <n v="849.13639000000001"/>
    <n v="56750.46"/>
    <n v="84531.05"/>
  </r>
  <r>
    <s v="E.E. Quito"/>
    <x v="6"/>
    <x v="11"/>
    <s v="Otros"/>
    <n v="0"/>
    <n v="0"/>
    <n v="0"/>
    <n v="0"/>
  </r>
  <r>
    <s v="E.E. Quito"/>
    <x v="6"/>
    <x v="11"/>
    <s v="Otros"/>
    <n v="22"/>
    <n v="2827.4699000000001"/>
    <n v="180929.86"/>
    <n v="144589.5"/>
  </r>
  <r>
    <s v="E.E. Quito"/>
    <x v="6"/>
    <x v="11"/>
    <s v="Otros"/>
    <n v="1"/>
    <n v="0.36414000000000002"/>
    <n v="40.54"/>
    <n v="39.33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Residencial"/>
    <n v="35"/>
    <n v="3.17"/>
    <n v="312.43"/>
    <n v="500.08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1"/>
    <n v="425.23200000000003"/>
    <n v="39474.6"/>
    <n v="115718.5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5"/>
    <n v="19424.316999999999"/>
    <n v="1744355.03"/>
    <n v="1729759.86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Comer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1"/>
    <n v="181.19200000000001"/>
    <n v="11625.09"/>
    <n v="11625.09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Industrial"/>
    <n v="0"/>
    <n v="0"/>
    <n v="0"/>
    <n v="0"/>
  </r>
  <r>
    <s v="E.E. Quito"/>
    <x v="6"/>
    <x v="11"/>
    <s v="Otros"/>
    <n v="7"/>
    <n v="39.464509999999997"/>
    <n v="3658.02"/>
    <n v="2835.53"/>
  </r>
  <r>
    <s v="E.E. Quito"/>
    <x v="6"/>
    <x v="11"/>
    <s v="Otros"/>
    <n v="0"/>
    <n v="0"/>
    <n v="0"/>
    <n v="0"/>
  </r>
  <r>
    <s v="E.E. Quito"/>
    <x v="6"/>
    <x v="11"/>
    <s v="Otros"/>
    <n v="3"/>
    <n v="6.5000000000000002E-2"/>
    <n v="8.85"/>
    <n v="4.1399999999999997"/>
  </r>
  <r>
    <s v="E.E. Quito"/>
    <x v="6"/>
    <x v="11"/>
    <s v="Otros"/>
    <n v="0"/>
    <n v="0"/>
    <n v="0"/>
    <n v="0"/>
  </r>
  <r>
    <s v="E.E. Quito"/>
    <x v="6"/>
    <x v="11"/>
    <s v="Otros"/>
    <n v="20"/>
    <n v="6.2199"/>
    <n v="517.91"/>
    <n v="54.69"/>
  </r>
  <r>
    <s v="E.E. Quito"/>
    <x v="6"/>
    <x v="11"/>
    <s v="Residencial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6"/>
    <x v="11"/>
    <s v="Otros"/>
    <n v="26"/>
    <n v="127.06565999999999"/>
    <n v="11497.85"/>
    <n v="0"/>
  </r>
  <r>
    <s v="E.E. Quito"/>
    <x v="6"/>
    <x v="11"/>
    <s v="Otros"/>
    <n v="0"/>
    <n v="0"/>
    <n v="0"/>
    <n v="0"/>
  </r>
  <r>
    <s v="E.E. Quito"/>
    <x v="6"/>
    <x v="11"/>
    <s v="Residencial"/>
    <n v="0"/>
    <n v="0"/>
    <n v="0"/>
    <n v="0"/>
  </r>
  <r>
    <s v="E.E. Quito"/>
    <x v="6"/>
    <x v="11"/>
    <s v="Alumbrado Público"/>
    <n v="0"/>
    <n v="0"/>
    <n v="0"/>
    <n v="0"/>
  </r>
  <r>
    <s v="E.E. Quito"/>
    <x v="6"/>
    <x v="11"/>
    <s v="Industrial"/>
    <n v="7"/>
    <n v="71.772499999999994"/>
    <n v="7067.69"/>
    <n v="11112.99"/>
  </r>
  <r>
    <s v="E.E. Quito"/>
    <x v="6"/>
    <x v="11"/>
    <s v="Industrial"/>
    <n v="0"/>
    <n v="0"/>
    <n v="0"/>
    <n v="0"/>
  </r>
  <r>
    <s v="E.E. Quito"/>
    <x v="6"/>
    <x v="11"/>
    <s v="Industrial"/>
    <n v="5"/>
    <n v="7.21"/>
    <n v="713.08"/>
    <n v="1186.69"/>
  </r>
  <r>
    <s v="E.E. Quito"/>
    <x v="6"/>
    <x v="11"/>
    <s v="Otros"/>
    <n v="11"/>
    <n v="24.4331"/>
    <n v="2500.25"/>
    <n v="2172.3000000000002"/>
  </r>
  <r>
    <s v="E.E. Quito"/>
    <x v="6"/>
    <x v="11"/>
    <s v="Otros"/>
    <n v="501"/>
    <n v="5493.35718"/>
    <n v="465470.39"/>
    <n v="574650.41"/>
  </r>
  <r>
    <s v="E.E. Quito"/>
    <x v="6"/>
    <x v="11"/>
    <s v="Otros"/>
    <n v="411"/>
    <n v="517.64080999999999"/>
    <n v="64099.35"/>
    <n v="76929.929999999993"/>
  </r>
  <r>
    <s v="E.E. Quito"/>
    <x v="6"/>
    <x v="11"/>
    <s v="Otros"/>
    <n v="3261"/>
    <n v="1310.4547500000001"/>
    <n v="115365.51"/>
    <n v="182489.33"/>
  </r>
  <r>
    <s v="E.E. Quito"/>
    <x v="6"/>
    <x v="11"/>
    <s v="Otros"/>
    <n v="0"/>
    <n v="0"/>
    <n v="0"/>
    <n v="0"/>
  </r>
  <r>
    <s v="E.E. Quito"/>
    <x v="6"/>
    <x v="11"/>
    <s v="Otros"/>
    <n v="2"/>
    <n v="0.112"/>
    <n v="7.9"/>
    <n v="9.11"/>
  </r>
  <r>
    <s v="E.E. Quito"/>
    <x v="6"/>
    <x v="11"/>
    <s v="Comercial"/>
    <n v="31"/>
    <n v="325.30309999999997"/>
    <n v="30108.86"/>
    <n v="25337.98"/>
  </r>
  <r>
    <s v="E.E. Quito"/>
    <x v="6"/>
    <x v="11"/>
    <s v="Comercial"/>
    <n v="49"/>
    <n v="70.616900000000001"/>
    <n v="8865.2199999999993"/>
    <n v="3565.01"/>
  </r>
  <r>
    <s v="E.E. Quito"/>
    <x v="6"/>
    <x v="11"/>
    <s v="Comercial"/>
    <n v="340"/>
    <n v="110.47486000000001"/>
    <n v="10716.23"/>
    <n v="16726.89"/>
  </r>
  <r>
    <s v="E.E. Quito"/>
    <x v="6"/>
    <x v="11"/>
    <s v="Otros"/>
    <n v="63"/>
    <n v="509.17516000000001"/>
    <n v="32875.089999999997"/>
    <n v="35216.43"/>
  </r>
  <r>
    <s v="E.E. Quito"/>
    <x v="6"/>
    <x v="11"/>
    <s v="Otros"/>
    <n v="0"/>
    <n v="0"/>
    <n v="0"/>
    <n v="0"/>
  </r>
  <r>
    <s v="E.E. Quito"/>
    <x v="6"/>
    <x v="11"/>
    <s v="Otros"/>
    <n v="10"/>
    <n v="25.633620000000001"/>
    <n v="2046.94"/>
    <n v="1604.59"/>
  </r>
  <r>
    <s v="E.E. Quito"/>
    <x v="6"/>
    <x v="11"/>
    <s v="Otros"/>
    <n v="164"/>
    <n v="92.195999999999998"/>
    <n v="11475.56"/>
    <n v="8732.48"/>
  </r>
  <r>
    <s v="E.E. Quito"/>
    <x v="6"/>
    <x v="11"/>
    <s v="Otros"/>
    <n v="1"/>
    <n v="0"/>
    <n v="0.7"/>
    <n v="0"/>
  </r>
  <r>
    <s v="E.E. Quito"/>
    <x v="6"/>
    <x v="11"/>
    <s v="Otros"/>
    <n v="88"/>
    <n v="584.34679000000006"/>
    <n v="40383.64"/>
    <n v="37096.620000000003"/>
  </r>
  <r>
    <s v="E.E. Quito"/>
    <x v="6"/>
    <x v="11"/>
    <s v="Otros"/>
    <n v="58"/>
    <n v="85.700739999999996"/>
    <n v="7570.72"/>
    <n v="8872.68"/>
  </r>
  <r>
    <s v="E.E. Quito"/>
    <x v="6"/>
    <x v="11"/>
    <s v="Otros"/>
    <n v="583"/>
    <n v="308.46710000000002"/>
    <n v="23504.54"/>
    <n v="23963.97"/>
  </r>
  <r>
    <s v="E.E. Quito"/>
    <x v="6"/>
    <x v="11"/>
    <s v="Otros"/>
    <n v="4"/>
    <n v="9.4179999999999993"/>
    <n v="938.39"/>
    <n v="0"/>
  </r>
  <r>
    <s v="E.E. Quito"/>
    <x v="6"/>
    <x v="11"/>
    <s v="Otros"/>
    <n v="44"/>
    <n v="389.84622000000002"/>
    <n v="27485.46"/>
    <n v="22564.34"/>
  </r>
  <r>
    <s v="E.E. Quito"/>
    <x v="6"/>
    <x v="11"/>
    <s v="Otros"/>
    <n v="27"/>
    <n v="44.124839999999999"/>
    <n v="3687.48"/>
    <n v="3361.04"/>
  </r>
  <r>
    <s v="E.E. Quito"/>
    <x v="6"/>
    <x v="11"/>
    <s v="Otros"/>
    <n v="236"/>
    <n v="127.6454"/>
    <n v="9443.35"/>
    <n v="8899.9699999999993"/>
  </r>
  <r>
    <s v="E.E. Quito"/>
    <x v="6"/>
    <x v="11"/>
    <s v="Alumbrado Público"/>
    <n v="1"/>
    <n v="20561.986323000001"/>
    <n v="1786282.74"/>
    <n v="2076148.47"/>
  </r>
  <r>
    <s v="E.E. Quito"/>
    <x v="6"/>
    <x v="11"/>
    <s v="Otros"/>
    <n v="0"/>
    <n v="0"/>
    <n v="0"/>
    <n v="0"/>
  </r>
  <r>
    <s v="E.E. Quito"/>
    <x v="6"/>
    <x v="11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132"/>
    <n v="11553.11"/>
    <n v="1145083.1499999999"/>
    <n v="1139957.52"/>
  </r>
  <r>
    <s v="E.E. Quito"/>
    <x v="8"/>
    <x v="4"/>
    <s v="Comercial"/>
    <n v="8"/>
    <n v="23.32"/>
    <n v="2879.4"/>
    <n v="1790.7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0"/>
    <n v="1.21"/>
    <n v="305.38"/>
    <n v="311.42"/>
  </r>
  <r>
    <s v="E.E. Quito"/>
    <x v="8"/>
    <x v="4"/>
    <s v="Otros"/>
    <n v="229"/>
    <n v="1810.51"/>
    <n v="155421.92000000001"/>
    <n v="154941.59"/>
  </r>
  <r>
    <s v="E.E. Quito"/>
    <x v="8"/>
    <x v="4"/>
    <s v="Otros"/>
    <n v="0"/>
    <n v="0"/>
    <n v="0"/>
    <n v="0"/>
  </r>
  <r>
    <s v="E.E. Quito"/>
    <x v="8"/>
    <x v="4"/>
    <s v="Otros"/>
    <n v="1021"/>
    <n v="1327.58"/>
    <n v="164927.95000000001"/>
    <n v="162583.04999999999"/>
  </r>
  <r>
    <s v="E.E. Quito"/>
    <x v="8"/>
    <x v="4"/>
    <s v="Otros"/>
    <n v="7696"/>
    <n v="2153.46"/>
    <n v="186901.33"/>
    <n v="182528.52"/>
  </r>
  <r>
    <s v="E.E. Quito"/>
    <x v="8"/>
    <x v="4"/>
    <s v="Otros"/>
    <n v="0"/>
    <n v="0"/>
    <n v="0"/>
    <n v="0"/>
  </r>
  <r>
    <s v="E.E. Quito"/>
    <x v="8"/>
    <x v="4"/>
    <s v="Otros"/>
    <n v="39"/>
    <n v="25.41"/>
    <n v="2027.55"/>
    <n v="1835.02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299"/>
    <n v="83.45"/>
    <n v="6088.56"/>
    <n v="5005.6000000000004"/>
  </r>
  <r>
    <s v="E.E. Quito"/>
    <x v="8"/>
    <x v="4"/>
    <s v="Otros"/>
    <n v="295"/>
    <n v="129.53"/>
    <n v="9571.1"/>
    <n v="8573.5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3"/>
    <n v="6.22"/>
    <n v="468.21"/>
    <n v="468.21"/>
  </r>
  <r>
    <s v="E.E. Quito"/>
    <x v="8"/>
    <x v="4"/>
    <s v="Otros"/>
    <n v="0"/>
    <n v="0"/>
    <n v="0"/>
    <n v="0"/>
  </r>
  <r>
    <s v="E.E. Quito"/>
    <x v="8"/>
    <x v="4"/>
    <s v="Otros"/>
    <n v="13"/>
    <n v="15.24"/>
    <n v="1419.31"/>
    <n v="1717.9"/>
  </r>
  <r>
    <s v="E.E. Quito"/>
    <x v="8"/>
    <x v="4"/>
    <s v="Otros"/>
    <n v="41"/>
    <n v="59.88"/>
    <n v="4961.93"/>
    <n v="4576.4399999999996"/>
  </r>
  <r>
    <s v="E.E. Quito"/>
    <x v="8"/>
    <x v="4"/>
    <s v="Otros"/>
    <n v="0"/>
    <n v="0"/>
    <n v="0"/>
    <n v="0"/>
  </r>
  <r>
    <s v="E.E. Quito"/>
    <x v="8"/>
    <x v="4"/>
    <s v="Residencial"/>
    <n v="146498"/>
    <n v="25450.115000000002"/>
    <n v="1989605.75"/>
    <n v="1753700.11"/>
  </r>
  <r>
    <s v="E.E. Quito"/>
    <x v="8"/>
    <x v="4"/>
    <s v="Residencial"/>
    <n v="29"/>
    <n v="3.24"/>
    <n v="457.22"/>
    <n v="326.29000000000002"/>
  </r>
  <r>
    <s v="E.E. Quito"/>
    <x v="8"/>
    <x v="4"/>
    <s v="Residencial"/>
    <n v="801366"/>
    <n v="105986.255"/>
    <n v="10383963.609999999"/>
    <n v="9571640.9900000002"/>
  </r>
  <r>
    <s v="E.E. Quito"/>
    <x v="8"/>
    <x v="4"/>
    <s v="Residencial"/>
    <n v="0"/>
    <n v="-296.08999999999997"/>
    <n v="-86241.94"/>
    <n v="24487.13"/>
  </r>
  <r>
    <s v="E.E. Quito"/>
    <x v="8"/>
    <x v="4"/>
    <s v="Alumbrado Público"/>
    <n v="0"/>
    <n v="0"/>
    <n v="0"/>
    <n v="0"/>
  </r>
  <r>
    <s v="E.E. Quito"/>
    <x v="8"/>
    <x v="4"/>
    <s v="Industrial"/>
    <n v="1506"/>
    <n v="13066.27"/>
    <n v="1308034.9099999999"/>
    <n v="1296349.52"/>
  </r>
  <r>
    <s v="E.E. Quito"/>
    <x v="8"/>
    <x v="4"/>
    <s v="Industrial"/>
    <n v="1363"/>
    <n v="1591.14"/>
    <n v="230578.5"/>
    <n v="219357.13"/>
  </r>
  <r>
    <s v="E.E. Quito"/>
    <x v="8"/>
    <x v="4"/>
    <s v="Industrial"/>
    <n v="10577"/>
    <n v="3205.66"/>
    <n v="288559.34000000003"/>
    <n v="284452.74"/>
  </r>
  <r>
    <s v="E.E. Quito"/>
    <x v="8"/>
    <x v="4"/>
    <s v="Otros"/>
    <n v="2"/>
    <n v="3.64"/>
    <n v="491.74"/>
    <n v="554.36"/>
  </r>
  <r>
    <s v="E.E. Quito"/>
    <x v="8"/>
    <x v="4"/>
    <s v="Otros"/>
    <n v="29"/>
    <n v="56.18"/>
    <n v="4682.5600000000004"/>
    <n v="6898.92"/>
  </r>
  <r>
    <s v="E.E. Quito"/>
    <x v="8"/>
    <x v="4"/>
    <s v="Otros"/>
    <n v="658"/>
    <n v="196.77"/>
    <n v="14108.02"/>
    <n v="13607.53"/>
  </r>
  <r>
    <s v="E.E. Quito"/>
    <x v="8"/>
    <x v="4"/>
    <s v="Comercial"/>
    <n v="2690"/>
    <n v="20698.580000000002"/>
    <n v="2020487.78"/>
    <n v="2018213.99"/>
  </r>
  <r>
    <s v="E.E. Quito"/>
    <x v="8"/>
    <x v="4"/>
    <s v="Comercial"/>
    <n v="5259"/>
    <n v="8781.99"/>
    <n v="1094025.98"/>
    <n v="1051927.21"/>
  </r>
  <r>
    <s v="E.E. Quito"/>
    <x v="8"/>
    <x v="4"/>
    <s v="Comercial"/>
    <n v="124358"/>
    <n v="31300.53"/>
    <n v="3013471.12"/>
    <n v="2936373.15"/>
  </r>
  <r>
    <s v="E.E. Quito"/>
    <x v="8"/>
    <x v="4"/>
    <s v="Otros"/>
    <n v="23"/>
    <n v="144.38999999999999"/>
    <n v="11841.88"/>
    <n v="11693.13"/>
  </r>
  <r>
    <s v="E.E. Quito"/>
    <x v="8"/>
    <x v="4"/>
    <s v="Otros"/>
    <n v="63"/>
    <n v="104.77"/>
    <n v="10863"/>
    <n v="9411.61"/>
  </r>
  <r>
    <s v="E.E. Quito"/>
    <x v="8"/>
    <x v="4"/>
    <s v="Otros"/>
    <n v="20"/>
    <n v="129.84"/>
    <n v="5207.5200000000004"/>
    <n v="5166.24"/>
  </r>
  <r>
    <s v="E.E. Quito"/>
    <x v="8"/>
    <x v="4"/>
    <s v="Otros"/>
    <n v="39"/>
    <n v="261.33999999999997"/>
    <n v="17705.849999999999"/>
    <n v="17804.6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-77.569999999999993"/>
    <n v="-6988.65"/>
    <n v="6831.07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8"/>
    <n v="140.72999999999999"/>
    <n v="22807.53"/>
    <n v="22793.83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0"/>
    <n v="0.17"/>
    <n v="270.73"/>
    <n v="258.25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"/>
    <n v="30.87"/>
    <n v="2234.52"/>
    <n v="0"/>
  </r>
  <r>
    <s v="E.E. Quito"/>
    <x v="8"/>
    <x v="4"/>
    <s v="Industrial"/>
    <n v="0"/>
    <n v="1.08"/>
    <n v="233.42"/>
    <n v="0"/>
  </r>
  <r>
    <s v="E.E. Quito"/>
    <x v="8"/>
    <x v="4"/>
    <s v="Industrial"/>
    <n v="8"/>
    <n v="896.12"/>
    <n v="84586.87"/>
    <n v="84313.31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2"/>
    <n v="53.71"/>
    <n v="5574.35"/>
    <n v="5574.35"/>
  </r>
  <r>
    <s v="E.E. Quito"/>
    <x v="8"/>
    <x v="4"/>
    <s v="Otros"/>
    <n v="0"/>
    <n v="0"/>
    <n v="0"/>
    <n v="0"/>
  </r>
  <r>
    <s v="E.E. Quito"/>
    <x v="8"/>
    <x v="4"/>
    <s v="Otros"/>
    <n v="98"/>
    <n v="6841.78"/>
    <n v="507603.39"/>
    <n v="535992.56000000006"/>
  </r>
  <r>
    <s v="E.E. Quito"/>
    <x v="8"/>
    <x v="4"/>
    <s v="Otros"/>
    <n v="1"/>
    <n v="0.84"/>
    <n v="91.42"/>
    <n v="0"/>
  </r>
  <r>
    <s v="E.E. Quito"/>
    <x v="8"/>
    <x v="4"/>
    <s v="Comercial"/>
    <n v="4"/>
    <n v="520.54"/>
    <n v="50837.99"/>
    <n v="78170.3"/>
  </r>
  <r>
    <s v="E.E. Quito"/>
    <x v="8"/>
    <x v="4"/>
    <s v="Comer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4"/>
    <n v="1025.18"/>
    <n v="67370.34"/>
    <n v="64715.1"/>
  </r>
  <r>
    <s v="E.E. Quito"/>
    <x v="8"/>
    <x v="4"/>
    <s v="Otros"/>
    <n v="512"/>
    <n v="5447.34"/>
    <n v="458693.38"/>
    <n v="467958.65"/>
  </r>
  <r>
    <s v="E.E. Quito"/>
    <x v="8"/>
    <x v="4"/>
    <s v="Otros"/>
    <n v="438"/>
    <n v="564.29"/>
    <n v="69215"/>
    <n v="70948.91"/>
  </r>
  <r>
    <s v="E.E. Quito"/>
    <x v="8"/>
    <x v="4"/>
    <s v="Otros"/>
    <n v="3235"/>
    <n v="1295.19"/>
    <n v="114011.89"/>
    <n v="128118.9"/>
  </r>
  <r>
    <s v="E.E. Quito"/>
    <x v="8"/>
    <x v="4"/>
    <s v="Otros"/>
    <n v="0"/>
    <n v="0"/>
    <n v="0"/>
    <n v="0"/>
  </r>
  <r>
    <s v="E.E. Quito"/>
    <x v="8"/>
    <x v="4"/>
    <s v="Otros"/>
    <n v="2"/>
    <n v="0.11"/>
    <n v="7.56"/>
    <n v="7.61"/>
  </r>
  <r>
    <s v="E.E. Quito"/>
    <x v="8"/>
    <x v="4"/>
    <s v="Comercial"/>
    <n v="30"/>
    <n v="272.51"/>
    <n v="25140.21"/>
    <n v="29545.94"/>
  </r>
  <r>
    <s v="E.E. Quito"/>
    <x v="8"/>
    <x v="4"/>
    <s v="Comercial"/>
    <n v="35"/>
    <n v="40.770000000000003"/>
    <n v="5592.96"/>
    <n v="4687.24"/>
  </r>
  <r>
    <s v="E.E. Quito"/>
    <x v="8"/>
    <x v="4"/>
    <s v="Comercial"/>
    <n v="188"/>
    <n v="80.69"/>
    <n v="7886.47"/>
    <n v="9372.6"/>
  </r>
  <r>
    <s v="E.E. Quito"/>
    <x v="8"/>
    <x v="4"/>
    <s v="Otros"/>
    <n v="63"/>
    <n v="375.9"/>
    <n v="24765.65"/>
    <n v="23782.84"/>
  </r>
  <r>
    <s v="E.E. Quito"/>
    <x v="8"/>
    <x v="4"/>
    <s v="Otros"/>
    <n v="1"/>
    <n v="0.09"/>
    <n v="6.46"/>
    <n v="0"/>
  </r>
  <r>
    <s v="E.E. Quito"/>
    <x v="8"/>
    <x v="4"/>
    <s v="Otros"/>
    <n v="10"/>
    <n v="0.4"/>
    <n v="477.43"/>
    <n v="446.27"/>
  </r>
  <r>
    <s v="E.E. Quito"/>
    <x v="8"/>
    <x v="4"/>
    <s v="Otros"/>
    <n v="166"/>
    <n v="85.64"/>
    <n v="11004.92"/>
    <n v="11865.99"/>
  </r>
  <r>
    <s v="E.E. Quito"/>
    <x v="8"/>
    <x v="4"/>
    <s v="Otros"/>
    <n v="1"/>
    <n v="0"/>
    <n v="0.7"/>
    <n v="0.7"/>
  </r>
  <r>
    <s v="E.E. Quito"/>
    <x v="8"/>
    <x v="4"/>
    <s v="Otros"/>
    <n v="90"/>
    <n v="442.19"/>
    <n v="30684.02"/>
    <n v="42432.27"/>
  </r>
  <r>
    <s v="E.E. Quito"/>
    <x v="8"/>
    <x v="4"/>
    <s v="Otros"/>
    <n v="57"/>
    <n v="67.430000000000007"/>
    <n v="6332.27"/>
    <n v="9720.01"/>
  </r>
  <r>
    <s v="E.E. Quito"/>
    <x v="8"/>
    <x v="4"/>
    <s v="Otros"/>
    <n v="595"/>
    <n v="243.4"/>
    <n v="18127.3"/>
    <n v="29055.03"/>
  </r>
  <r>
    <s v="E.E. Quito"/>
    <x v="8"/>
    <x v="4"/>
    <s v="Otros"/>
    <n v="0"/>
    <n v="0"/>
    <n v="0"/>
    <n v="0"/>
  </r>
  <r>
    <s v="E.E. Quito"/>
    <x v="8"/>
    <x v="4"/>
    <s v="Otros"/>
    <n v="43"/>
    <n v="306.48"/>
    <n v="21856.18"/>
    <n v="28912.880000000001"/>
  </r>
  <r>
    <s v="E.E. Quito"/>
    <x v="8"/>
    <x v="4"/>
    <s v="Otros"/>
    <n v="24"/>
    <n v="29.91"/>
    <n v="2661.63"/>
    <n v="4952.57"/>
  </r>
  <r>
    <s v="E.E. Quito"/>
    <x v="8"/>
    <x v="4"/>
    <s v="Otros"/>
    <n v="235"/>
    <n v="117.56"/>
    <n v="8643.08"/>
    <n v="17928.490000000002"/>
  </r>
  <r>
    <s v="E.E. Quito"/>
    <x v="8"/>
    <x v="4"/>
    <s v="Alumbrado Público"/>
    <n v="120"/>
    <n v="20284.080000000002"/>
    <n v="1896872.58"/>
    <n v="1878221.11"/>
  </r>
  <r>
    <s v="E.E. Quito"/>
    <x v="8"/>
    <x v="4"/>
    <s v="Otros"/>
    <n v="0"/>
    <n v="0"/>
    <n v="0"/>
    <n v="0"/>
  </r>
  <r>
    <s v="E.E. Quito"/>
    <x v="8"/>
    <x v="4"/>
    <s v="Otros"/>
    <n v="21"/>
    <n v="2307.9"/>
    <n v="148069.03"/>
    <n v="112296.24"/>
  </r>
  <r>
    <s v="E.E. Quito"/>
    <x v="8"/>
    <x v="4"/>
    <s v="Otros"/>
    <n v="1"/>
    <n v="0.52"/>
    <n v="47.36"/>
    <n v="47.36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Comercial"/>
    <n v="1"/>
    <n v="387.17"/>
    <n v="36793.79"/>
    <n v="36793.79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Residencial"/>
    <n v="7"/>
    <n v="0.54"/>
    <n v="52.83"/>
    <n v="65.39"/>
  </r>
  <r>
    <s v="E.E. Quito"/>
    <x v="8"/>
    <x v="4"/>
    <s v="Otros"/>
    <n v="0"/>
    <n v="0"/>
    <n v="0"/>
    <n v="0"/>
  </r>
  <r>
    <s v="E.E. Quito"/>
    <x v="8"/>
    <x v="4"/>
    <s v="Otros"/>
    <n v="7"/>
    <n v="52.09"/>
    <n v="4774.41"/>
    <n v="7073.2"/>
  </r>
  <r>
    <s v="E.E. Quito"/>
    <x v="8"/>
    <x v="4"/>
    <s v="Otros"/>
    <n v="0"/>
    <n v="0"/>
    <n v="0"/>
    <n v="0"/>
  </r>
  <r>
    <s v="E.E. Quito"/>
    <x v="8"/>
    <x v="4"/>
    <s v="Otros"/>
    <n v="2"/>
    <n v="0.05"/>
    <n v="6.3"/>
    <n v="3.68"/>
  </r>
  <r>
    <s v="E.E. Quito"/>
    <x v="8"/>
    <x v="4"/>
    <s v="Otros"/>
    <n v="0"/>
    <n v="0"/>
    <n v="0"/>
    <n v="0"/>
  </r>
  <r>
    <s v="E.E. Quito"/>
    <x v="8"/>
    <x v="4"/>
    <s v="Otros"/>
    <n v="17"/>
    <n v="5.58"/>
    <n v="467.47"/>
    <n v="519.71"/>
  </r>
  <r>
    <s v="E.E. Quito"/>
    <x v="8"/>
    <x v="4"/>
    <s v="Residencial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1"/>
    <n v="21.81"/>
    <n v="2179.5500000000002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15.57"/>
    <n v="-9398.01"/>
    <n v="20039.86"/>
  </r>
  <r>
    <s v="E.E. Quito"/>
    <x v="8"/>
    <x v="4"/>
    <s v="Industrial"/>
    <n v="5"/>
    <n v="19524.18"/>
    <n v="1781367.28"/>
    <n v="1631679.5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Residencial"/>
    <n v="0"/>
    <n v="0"/>
    <n v="0"/>
    <n v="0"/>
  </r>
  <r>
    <s v="E.E. Quito"/>
    <x v="8"/>
    <x v="4"/>
    <s v="Alumbrado Público"/>
    <n v="0"/>
    <n v="0.35"/>
    <n v="0"/>
    <n v="0"/>
  </r>
  <r>
    <s v="E.E. Quito"/>
    <x v="8"/>
    <x v="4"/>
    <s v="Industrial"/>
    <n v="7"/>
    <n v="79.489999999999995"/>
    <n v="7628.4"/>
    <n v="7628.4"/>
  </r>
  <r>
    <s v="E.E. Quito"/>
    <x v="8"/>
    <x v="4"/>
    <s v="Industrial"/>
    <n v="0"/>
    <n v="0"/>
    <n v="0"/>
    <n v="0"/>
  </r>
  <r>
    <s v="E.E. Quito"/>
    <x v="8"/>
    <x v="4"/>
    <s v="Industrial"/>
    <n v="4"/>
    <n v="2.84"/>
    <n v="272.27999999999997"/>
    <n v="350.54"/>
  </r>
  <r>
    <s v="E.E. Quito"/>
    <x v="8"/>
    <x v="4"/>
    <s v="Otros"/>
    <n v="11"/>
    <n v="25.48"/>
    <n v="2577.34"/>
    <n v="454.8"/>
  </r>
  <r>
    <s v="E.E. Quito"/>
    <x v="8"/>
    <x v="4"/>
    <s v="Otros"/>
    <n v="0"/>
    <n v="0"/>
    <n v="0"/>
    <n v="0"/>
  </r>
  <r>
    <s v="E.E. Quito"/>
    <x v="8"/>
    <x v="4"/>
    <s v="Comercial"/>
    <n v="0"/>
    <n v="-13.09"/>
    <n v="-10646.53"/>
    <n v="25483.68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1"/>
    <n v="189.69"/>
    <n v="12148.44"/>
    <n v="12148.44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Otros"/>
    <n v="0"/>
    <n v="0"/>
    <n v="0"/>
    <n v="0"/>
  </r>
  <r>
    <s v="E.E. Quito"/>
    <x v="8"/>
    <x v="4"/>
    <s v="Industrial"/>
    <n v="0"/>
    <n v="-15.57"/>
    <n v="-4762.18"/>
    <n v="2132.7600000000002"/>
  </r>
  <r>
    <s v="E.E. Quito"/>
    <x v="8"/>
    <x v="4"/>
    <s v="Industrial"/>
    <n v="297"/>
    <n v="39229.78"/>
    <n v="3848539.05"/>
    <n v="3779935.86"/>
  </r>
  <r>
    <s v="E.E. Quito"/>
    <x v="8"/>
    <x v="4"/>
    <s v="Industrial"/>
    <n v="2"/>
    <n v="2.0699999999999998"/>
    <n v="204.34"/>
    <n v="361.38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1"/>
    <n v="1.74"/>
    <n v="388.92"/>
    <n v="338.27"/>
  </r>
  <r>
    <s v="E.E. Quito"/>
    <x v="8"/>
    <x v="6"/>
    <s v="Otros"/>
    <n v="223"/>
    <n v="1749.36"/>
    <n v="151666.79999999999"/>
    <n v="158233.70000000001"/>
  </r>
  <r>
    <s v="E.E. Quito"/>
    <x v="8"/>
    <x v="6"/>
    <s v="Otros"/>
    <n v="0"/>
    <n v="0"/>
    <n v="0"/>
    <n v="0"/>
  </r>
  <r>
    <s v="E.E. Quito"/>
    <x v="8"/>
    <x v="6"/>
    <s v="Otros"/>
    <n v="1001"/>
    <n v="1317.97"/>
    <n v="168240.46"/>
    <n v="164146.49"/>
  </r>
  <r>
    <s v="E.E. Quito"/>
    <x v="8"/>
    <x v="6"/>
    <s v="Otros"/>
    <n v="7658"/>
    <n v="2186.7600000000002"/>
    <n v="189645.32"/>
    <n v="183602.52"/>
  </r>
  <r>
    <s v="E.E. Quito"/>
    <x v="8"/>
    <x v="6"/>
    <s v="Otros"/>
    <n v="0"/>
    <n v="0"/>
    <n v="0"/>
    <n v="0"/>
  </r>
  <r>
    <s v="E.E. Quito"/>
    <x v="8"/>
    <x v="6"/>
    <s v="Otros"/>
    <n v="39"/>
    <n v="16.649999999999999"/>
    <n v="1309.1400000000001"/>
    <n v="1296.3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99"/>
    <n v="93.95"/>
    <n v="6872.11"/>
    <n v="6316.68"/>
  </r>
  <r>
    <s v="E.E. Quito"/>
    <x v="8"/>
    <x v="6"/>
    <s v="Otros"/>
    <n v="288"/>
    <n v="139.29"/>
    <n v="10351.450000000001"/>
    <n v="8753.450000000000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3"/>
    <n v="7.3"/>
    <n v="531.79999999999995"/>
    <n v="577.36"/>
  </r>
  <r>
    <s v="E.E. Quito"/>
    <x v="8"/>
    <x v="6"/>
    <s v="Otros"/>
    <n v="0"/>
    <n v="0"/>
    <n v="0"/>
    <n v="0"/>
  </r>
  <r>
    <s v="E.E. Quito"/>
    <x v="8"/>
    <x v="6"/>
    <s v="Otros"/>
    <n v="13"/>
    <n v="19.2"/>
    <n v="1681.18"/>
    <n v="1618.48"/>
  </r>
  <r>
    <s v="E.E. Quito"/>
    <x v="8"/>
    <x v="6"/>
    <s v="Otros"/>
    <n v="42"/>
    <n v="67.8"/>
    <n v="5586.12"/>
    <n v="4869.22"/>
  </r>
  <r>
    <s v="E.E. Quito"/>
    <x v="8"/>
    <x v="6"/>
    <s v="Otros"/>
    <n v="0"/>
    <n v="0"/>
    <n v="0"/>
    <n v="0"/>
  </r>
  <r>
    <s v="E.E. Quito"/>
    <x v="8"/>
    <x v="6"/>
    <s v="Residencial"/>
    <n v="140969"/>
    <n v="25776.97"/>
    <n v="1951162.57"/>
    <n v="1677685.26"/>
  </r>
  <r>
    <s v="E.E. Quito"/>
    <x v="8"/>
    <x v="6"/>
    <s v="Residencial"/>
    <n v="26"/>
    <n v="1.94"/>
    <n v="286.32"/>
    <n v="274.25"/>
  </r>
  <r>
    <s v="E.E. Quito"/>
    <x v="8"/>
    <x v="6"/>
    <s v="Residencial"/>
    <n v="801441"/>
    <n v="112105.81"/>
    <n v="10937419.460000001"/>
    <n v="9675103.9700000007"/>
  </r>
  <r>
    <s v="E.E. Quito"/>
    <x v="8"/>
    <x v="6"/>
    <s v="Residencial"/>
    <n v="0"/>
    <n v="-260.23"/>
    <n v="-36898.519999999997"/>
    <n v="22099.95"/>
  </r>
  <r>
    <s v="E.E. Quito"/>
    <x v="8"/>
    <x v="6"/>
    <s v="Alumbrado Público"/>
    <n v="0"/>
    <n v="0"/>
    <n v="0"/>
    <n v="0"/>
  </r>
  <r>
    <s v="E.E. Quito"/>
    <x v="8"/>
    <x v="6"/>
    <s v="Industrial"/>
    <n v="1498"/>
    <n v="12987.53"/>
    <n v="1303475.57"/>
    <n v="1249833.72"/>
  </r>
  <r>
    <s v="E.E. Quito"/>
    <x v="8"/>
    <x v="6"/>
    <s v="Industrial"/>
    <n v="1376"/>
    <n v="1603.1"/>
    <n v="229292.29"/>
    <n v="217112.32000000001"/>
  </r>
  <r>
    <s v="E.E. Quito"/>
    <x v="8"/>
    <x v="6"/>
    <s v="Industrial"/>
    <n v="10642"/>
    <n v="3345.66"/>
    <n v="301445.26"/>
    <n v="283893.46999999997"/>
  </r>
  <r>
    <s v="E.E. Quito"/>
    <x v="8"/>
    <x v="6"/>
    <s v="Otros"/>
    <n v="2"/>
    <n v="1.23"/>
    <n v="303.60000000000002"/>
    <n v="306.49"/>
  </r>
  <r>
    <s v="E.E. Quito"/>
    <x v="8"/>
    <x v="6"/>
    <s v="Otros"/>
    <n v="30"/>
    <n v="53.32"/>
    <n v="4706.38"/>
    <n v="5173.29"/>
  </r>
  <r>
    <s v="E.E. Quito"/>
    <x v="8"/>
    <x v="6"/>
    <s v="Otros"/>
    <n v="655"/>
    <n v="213.19"/>
    <n v="15323.37"/>
    <n v="14720.34"/>
  </r>
  <r>
    <s v="E.E. Quito"/>
    <x v="8"/>
    <x v="6"/>
    <s v="Comercial"/>
    <n v="2676"/>
    <n v="20848.37"/>
    <n v="2041302.4"/>
    <n v="2081210.35"/>
  </r>
  <r>
    <s v="E.E. Quito"/>
    <x v="8"/>
    <x v="6"/>
    <s v="Comercial"/>
    <n v="5237"/>
    <n v="8839.94"/>
    <n v="1102855.8700000001"/>
    <n v="1065271.32"/>
  </r>
  <r>
    <s v="E.E. Quito"/>
    <x v="8"/>
    <x v="6"/>
    <s v="Comercial"/>
    <n v="123829"/>
    <n v="32058.65"/>
    <n v="3084365.82"/>
    <n v="2909127.18"/>
  </r>
  <r>
    <s v="E.E. Quito"/>
    <x v="8"/>
    <x v="6"/>
    <s v="Otros"/>
    <n v="23"/>
    <n v="109.27"/>
    <n v="9206.9500000000007"/>
    <n v="10176"/>
  </r>
  <r>
    <s v="E.E. Quito"/>
    <x v="8"/>
    <x v="6"/>
    <s v="Otros"/>
    <n v="61"/>
    <n v="60.38"/>
    <n v="7066.86"/>
    <n v="7368.1"/>
  </r>
  <r>
    <s v="E.E. Quito"/>
    <x v="8"/>
    <x v="6"/>
    <s v="Otros"/>
    <n v="20"/>
    <n v="127.95"/>
    <n v="5314.48"/>
    <n v="5273.16"/>
  </r>
  <r>
    <s v="E.E. Quito"/>
    <x v="8"/>
    <x v="6"/>
    <s v="Otros"/>
    <n v="39"/>
    <n v="282.3"/>
    <n v="19167.13"/>
    <n v="19496.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-43.44"/>
    <n v="-5717.88"/>
    <n v="1025.51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7"/>
    <n v="122.58"/>
    <n v="8404.35"/>
    <n v="9536.24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0.83"/>
    <n v="167.07"/>
    <n v="2.38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0"/>
    <n v="0"/>
    <n v="0"/>
  </r>
  <r>
    <s v="E.E. Quito"/>
    <x v="8"/>
    <x v="6"/>
    <s v="Industrial"/>
    <n v="7"/>
    <n v="827.25"/>
    <n v="79079.92"/>
    <n v="83165.710000000006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"/>
    <n v="51.79"/>
    <n v="5219.8599999999997"/>
    <n v="5219.8599999999997"/>
  </r>
  <r>
    <s v="E.E. Quito"/>
    <x v="8"/>
    <x v="6"/>
    <s v="Otros"/>
    <n v="0"/>
    <n v="0"/>
    <n v="0"/>
    <n v="0"/>
  </r>
  <r>
    <s v="E.E. Quito"/>
    <x v="8"/>
    <x v="6"/>
    <s v="Otros"/>
    <n v="96"/>
    <n v="6926.11"/>
    <n v="514251.31"/>
    <n v="595897.09"/>
  </r>
  <r>
    <s v="E.E. Quito"/>
    <x v="8"/>
    <x v="6"/>
    <s v="Otros"/>
    <n v="1"/>
    <n v="0.65"/>
    <n v="66.33"/>
    <n v="66.33"/>
  </r>
  <r>
    <s v="E.E. Quito"/>
    <x v="8"/>
    <x v="6"/>
    <s v="Comercial"/>
    <n v="4"/>
    <n v="517.69000000000005"/>
    <n v="50573.11"/>
    <n v="49208.12"/>
  </r>
  <r>
    <s v="E.E. Quito"/>
    <x v="8"/>
    <x v="6"/>
    <s v="Comer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4"/>
    <n v="1036.69"/>
    <n v="68389.67"/>
    <n v="103978.49"/>
  </r>
  <r>
    <s v="E.E. Quito"/>
    <x v="8"/>
    <x v="6"/>
    <s v="Otros"/>
    <n v="0"/>
    <n v="0"/>
    <n v="0"/>
    <n v="0"/>
  </r>
  <r>
    <s v="E.E. Quito"/>
    <x v="8"/>
    <x v="6"/>
    <s v="Otros"/>
    <n v="21"/>
    <n v="2222.1999999999998"/>
    <n v="143104.24"/>
    <n v="124510.31"/>
  </r>
  <r>
    <s v="E.E. Quito"/>
    <x v="8"/>
    <x v="6"/>
    <s v="Otros"/>
    <n v="1"/>
    <n v="0.3"/>
    <n v="36.479999999999997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Residencial"/>
    <n v="6"/>
    <n v="0.71"/>
    <n v="67.77"/>
    <n v="40.74"/>
  </r>
  <r>
    <s v="E.E. Quito"/>
    <x v="8"/>
    <x v="6"/>
    <s v="Otros"/>
    <n v="0"/>
    <n v="0"/>
    <n v="0"/>
    <n v="0"/>
  </r>
  <r>
    <s v="E.E. Quito"/>
    <x v="8"/>
    <x v="6"/>
    <s v="Otros"/>
    <n v="7"/>
    <n v="50.05"/>
    <n v="4593.76"/>
    <n v="3884.16"/>
  </r>
  <r>
    <s v="E.E. Quito"/>
    <x v="8"/>
    <x v="6"/>
    <s v="Otros"/>
    <n v="0"/>
    <n v="0"/>
    <n v="0"/>
    <n v="0"/>
  </r>
  <r>
    <s v="E.E. Quito"/>
    <x v="8"/>
    <x v="6"/>
    <s v="Otros"/>
    <n v="2"/>
    <n v="0.06"/>
    <n v="6.94"/>
    <n v="8.92"/>
  </r>
  <r>
    <s v="E.E. Quito"/>
    <x v="8"/>
    <x v="6"/>
    <s v="Otros"/>
    <n v="0"/>
    <n v="0"/>
    <n v="0"/>
    <n v="0"/>
  </r>
  <r>
    <s v="E.E. Quito"/>
    <x v="8"/>
    <x v="6"/>
    <s v="Otros"/>
    <n v="17"/>
    <n v="6.36"/>
    <n v="523.65"/>
    <n v="554.67999999999995"/>
  </r>
  <r>
    <s v="E.E. Quito"/>
    <x v="8"/>
    <x v="6"/>
    <s v="Residenc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Residencial"/>
    <n v="0"/>
    <n v="0"/>
    <n v="0"/>
    <n v="0"/>
  </r>
  <r>
    <s v="E.E. Quito"/>
    <x v="8"/>
    <x v="6"/>
    <s v="Alumbrado Público"/>
    <n v="0"/>
    <n v="3.62"/>
    <n v="0"/>
    <n v="0"/>
  </r>
  <r>
    <s v="E.E. Quito"/>
    <x v="8"/>
    <x v="6"/>
    <s v="Industrial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1"/>
    <n v="399.74"/>
    <n v="37875.040000000001"/>
    <n v="0"/>
  </r>
  <r>
    <s v="E.E. Quito"/>
    <x v="8"/>
    <x v="6"/>
    <s v="Otros"/>
    <n v="0"/>
    <n v="0"/>
    <n v="0"/>
    <n v="0"/>
  </r>
  <r>
    <s v="E.E. Quito"/>
    <x v="8"/>
    <x v="6"/>
    <s v="Industrial"/>
    <n v="7"/>
    <n v="74.02"/>
    <n v="7271.54"/>
    <n v="7271.54"/>
  </r>
  <r>
    <s v="E.E. Quito"/>
    <x v="8"/>
    <x v="6"/>
    <s v="Industrial"/>
    <n v="0"/>
    <n v="0"/>
    <n v="0"/>
    <n v="0"/>
  </r>
  <r>
    <s v="E.E. Quito"/>
    <x v="8"/>
    <x v="6"/>
    <s v="Industrial"/>
    <n v="4"/>
    <n v="3.74"/>
    <n v="357.74"/>
    <n v="471.31"/>
  </r>
  <r>
    <s v="E.E. Quito"/>
    <x v="8"/>
    <x v="6"/>
    <s v="Otros"/>
    <n v="11"/>
    <n v="26.54"/>
    <n v="3460.17"/>
    <n v="2473.7600000000002"/>
  </r>
  <r>
    <s v="E.E. Quito"/>
    <x v="8"/>
    <x v="6"/>
    <s v="Otros"/>
    <n v="526"/>
    <n v="5489.28"/>
    <n v="463770.37"/>
    <n v="515905.5"/>
  </r>
  <r>
    <s v="E.E. Quito"/>
    <x v="8"/>
    <x v="6"/>
    <s v="Otros"/>
    <n v="442"/>
    <n v="601.05999999999995"/>
    <n v="73100"/>
    <n v="87590.29"/>
  </r>
  <r>
    <s v="E.E. Quito"/>
    <x v="8"/>
    <x v="6"/>
    <s v="Otros"/>
    <n v="3180"/>
    <n v="1345.02"/>
    <n v="118347.55"/>
    <n v="120558.7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.41"/>
    <n v="-4563.43"/>
    <n v="106253.31"/>
  </r>
  <r>
    <s v="E.E. Quito"/>
    <x v="8"/>
    <x v="6"/>
    <s v="Industrial"/>
    <n v="5"/>
    <n v="20941.240000000002"/>
    <n v="1896133.37"/>
    <n v="1778057.86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2"/>
    <n v="0.11"/>
    <n v="7.7"/>
    <n v="6.74"/>
  </r>
  <r>
    <s v="E.E. Quito"/>
    <x v="8"/>
    <x v="6"/>
    <s v="Comercial"/>
    <n v="30"/>
    <n v="269.08"/>
    <n v="24991.62"/>
    <n v="26868.98"/>
  </r>
  <r>
    <s v="E.E. Quito"/>
    <x v="8"/>
    <x v="6"/>
    <s v="Comercial"/>
    <n v="35"/>
    <n v="44.17"/>
    <n v="5781.63"/>
    <n v="7062.75"/>
  </r>
  <r>
    <s v="E.E. Quito"/>
    <x v="8"/>
    <x v="6"/>
    <s v="Comercial"/>
    <n v="190"/>
    <n v="76.91"/>
    <n v="7505.46"/>
    <n v="6053.64"/>
  </r>
  <r>
    <s v="E.E. Quito"/>
    <x v="8"/>
    <x v="6"/>
    <s v="Otros"/>
    <n v="63"/>
    <n v="366.74"/>
    <n v="24194.92"/>
    <n v="30744.04"/>
  </r>
  <r>
    <s v="E.E. Quito"/>
    <x v="8"/>
    <x v="6"/>
    <s v="Otros"/>
    <n v="2"/>
    <n v="0"/>
    <n v="2.88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0"/>
    <n v="-102.26"/>
    <n v="-14290.71"/>
    <n v="9358.9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10"/>
    <n v="0.56999999999999995"/>
    <n v="487.33"/>
    <n v="577.11"/>
  </r>
  <r>
    <s v="E.E. Quito"/>
    <x v="8"/>
    <x v="6"/>
    <s v="Otros"/>
    <n v="166"/>
    <n v="83.98"/>
    <n v="11106.99"/>
    <n v="11865.45"/>
  </r>
  <r>
    <s v="E.E. Quito"/>
    <x v="8"/>
    <x v="6"/>
    <s v="Otros"/>
    <n v="1"/>
    <n v="0"/>
    <n v="0.7"/>
    <n v="0.7"/>
  </r>
  <r>
    <s v="E.E. Quito"/>
    <x v="8"/>
    <x v="6"/>
    <s v="Otros"/>
    <n v="89"/>
    <n v="521.52"/>
    <n v="35916.879999999997"/>
    <n v="42704.77"/>
  </r>
  <r>
    <s v="E.E. Quito"/>
    <x v="8"/>
    <x v="6"/>
    <s v="Otros"/>
    <n v="58"/>
    <n v="97.67"/>
    <n v="8217.6299999999992"/>
    <n v="10580.43"/>
  </r>
  <r>
    <s v="E.E. Quito"/>
    <x v="8"/>
    <x v="6"/>
    <s v="Otros"/>
    <n v="596"/>
    <n v="353.6"/>
    <n v="27277.01"/>
    <n v="33324.42"/>
  </r>
  <r>
    <s v="E.E. Quito"/>
    <x v="8"/>
    <x v="6"/>
    <s v="Otros"/>
    <n v="1"/>
    <n v="190.4"/>
    <n v="12224.21"/>
    <n v="12224.21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0"/>
    <n v="44.28"/>
    <n v="-8113.12"/>
    <n v="6144.05"/>
  </r>
  <r>
    <s v="E.E. Quito"/>
    <x v="8"/>
    <x v="6"/>
    <s v="Industrial"/>
    <n v="295"/>
    <n v="38779.07"/>
    <n v="3805024.16"/>
    <n v="3740948.21"/>
  </r>
  <r>
    <s v="E.E. Quito"/>
    <x v="8"/>
    <x v="6"/>
    <s v="Otros"/>
    <n v="0"/>
    <n v="0"/>
    <n v="0"/>
    <n v="0"/>
  </r>
  <r>
    <s v="E.E. Quito"/>
    <x v="8"/>
    <x v="6"/>
    <s v="Otros"/>
    <n v="43"/>
    <n v="311.88"/>
    <n v="22110.44"/>
    <n v="24567.58"/>
  </r>
  <r>
    <s v="E.E. Quito"/>
    <x v="8"/>
    <x v="6"/>
    <s v="Otros"/>
    <n v="24"/>
    <n v="32.86"/>
    <n v="2768.67"/>
    <n v="2937.19"/>
  </r>
  <r>
    <s v="E.E. Quito"/>
    <x v="8"/>
    <x v="6"/>
    <s v="Otros"/>
    <n v="233"/>
    <n v="127.11"/>
    <n v="9404.9500000000007"/>
    <n v="11425.12"/>
  </r>
  <r>
    <s v="E.E. Quito"/>
    <x v="8"/>
    <x v="6"/>
    <s v="Alumbrado Público"/>
    <n v="116"/>
    <n v="19549.099999999999"/>
    <n v="1948102.43"/>
    <n v="1898151.03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Industrial"/>
    <n v="2"/>
    <n v="2.34"/>
    <n v="376.34"/>
    <n v="359.5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Otros"/>
    <n v="0"/>
    <n v="0"/>
    <n v="0"/>
    <n v="0"/>
  </r>
  <r>
    <s v="E.E. Quito"/>
    <x v="8"/>
    <x v="6"/>
    <s v="Comercial"/>
    <n v="131"/>
    <n v="11608.29"/>
    <n v="1156816.96"/>
    <n v="1125919.8500000001"/>
  </r>
  <r>
    <s v="E.E. Quito"/>
    <x v="8"/>
    <x v="6"/>
    <s v="Comercial"/>
    <n v="8"/>
    <n v="12.31"/>
    <n v="1981.68"/>
    <n v="2013.43"/>
  </r>
  <r>
    <s v="E.E. Quito"/>
    <x v="8"/>
    <x v="6"/>
    <s v="Otros"/>
    <n v="0"/>
    <n v="0"/>
    <n v="0"/>
    <n v="0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1"/>
    <n v="393.26"/>
    <n v="37072.78"/>
    <n v="37072.78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16.55"/>
    <n v="-2992.69"/>
    <n v="15141.33"/>
  </r>
  <r>
    <s v="E.E. Quito"/>
    <x v="8"/>
    <x v="7"/>
    <s v="Industrial"/>
    <n v="5"/>
    <n v="21371.65"/>
    <n v="1927127.77"/>
    <n v="1921609.9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3597.06"/>
  </r>
  <r>
    <s v="E.E. Quito"/>
    <x v="8"/>
    <x v="7"/>
    <s v="Otros"/>
    <n v="0"/>
    <n v="0"/>
    <n v="0"/>
    <n v="0"/>
  </r>
  <r>
    <s v="E.E. Quito"/>
    <x v="8"/>
    <x v="7"/>
    <s v="Comercial"/>
    <n v="0"/>
    <n v="-75.209999999999994"/>
    <n v="-11722.59"/>
    <n v="9599.950000000000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"/>
    <n v="179.01"/>
    <n v="11500.43"/>
    <n v="11500.43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10.79"/>
    <n v="-1484.19"/>
    <n v="2646.03"/>
  </r>
  <r>
    <s v="E.E. Quito"/>
    <x v="8"/>
    <x v="7"/>
    <s v="Industrial"/>
    <n v="295"/>
    <n v="36607.64"/>
    <n v="3594987.37"/>
    <n v="3530057.91"/>
  </r>
  <r>
    <s v="E.E. Quito"/>
    <x v="8"/>
    <x v="7"/>
    <s v="Industrial"/>
    <n v="2"/>
    <n v="2.16"/>
    <n v="360.77"/>
    <n v="359.0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132"/>
    <n v="11142.82"/>
    <n v="1121695.6200000001"/>
    <n v="1135079.48"/>
  </r>
  <r>
    <s v="E.E. Quito"/>
    <x v="8"/>
    <x v="7"/>
    <s v="Comercial"/>
    <n v="6"/>
    <n v="6.9"/>
    <n v="2060.0100000000002"/>
    <n v="1069.6500000000001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1"/>
    <n v="1.45"/>
    <n v="357.68"/>
    <n v="237.46"/>
  </r>
  <r>
    <s v="E.E. Quito"/>
    <x v="8"/>
    <x v="7"/>
    <s v="Otros"/>
    <n v="219"/>
    <n v="1737.35"/>
    <n v="150269.70000000001"/>
    <n v="161268.01999999999"/>
  </r>
  <r>
    <s v="E.E. Quito"/>
    <x v="8"/>
    <x v="7"/>
    <s v="Otros"/>
    <n v="0"/>
    <n v="0"/>
    <n v="0"/>
    <n v="0"/>
  </r>
  <r>
    <s v="E.E. Quito"/>
    <x v="8"/>
    <x v="7"/>
    <s v="Otros"/>
    <n v="992"/>
    <n v="1243.4000000000001"/>
    <n v="160258.57999999999"/>
    <n v="168103.66"/>
  </r>
  <r>
    <s v="E.E. Quito"/>
    <x v="8"/>
    <x v="7"/>
    <s v="Otros"/>
    <n v="7633"/>
    <n v="2078.6799999999998"/>
    <n v="180152.21"/>
    <n v="193535.89"/>
  </r>
  <r>
    <s v="E.E. Quito"/>
    <x v="8"/>
    <x v="7"/>
    <s v="Otros"/>
    <n v="0"/>
    <n v="0"/>
    <n v="0"/>
    <n v="0"/>
  </r>
  <r>
    <s v="E.E. Quito"/>
    <x v="8"/>
    <x v="7"/>
    <s v="Otros"/>
    <n v="39"/>
    <n v="15.64"/>
    <n v="1251.53"/>
    <n v="126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298"/>
    <n v="87.02"/>
    <n v="6321.88"/>
    <n v="7221.94"/>
  </r>
  <r>
    <s v="E.E. Quito"/>
    <x v="8"/>
    <x v="7"/>
    <s v="Otros"/>
    <n v="287"/>
    <n v="134.03"/>
    <n v="9929.1"/>
    <n v="10996.23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3"/>
    <n v="6.78"/>
    <n v="488.78"/>
    <n v="443.22"/>
  </r>
  <r>
    <s v="E.E. Quito"/>
    <x v="8"/>
    <x v="7"/>
    <s v="Otros"/>
    <n v="0"/>
    <n v="0"/>
    <n v="0"/>
    <n v="0"/>
  </r>
  <r>
    <s v="E.E. Quito"/>
    <x v="8"/>
    <x v="7"/>
    <s v="Otros"/>
    <n v="13"/>
    <n v="17.82"/>
    <n v="1595.45"/>
    <n v="2046.67"/>
  </r>
  <r>
    <s v="E.E. Quito"/>
    <x v="8"/>
    <x v="7"/>
    <s v="Otros"/>
    <n v="42"/>
    <n v="70"/>
    <n v="5596.05"/>
    <n v="5910.79"/>
  </r>
  <r>
    <s v="E.E. Quito"/>
    <x v="8"/>
    <x v="7"/>
    <s v="Otros"/>
    <n v="0"/>
    <n v="0"/>
    <n v="0"/>
    <n v="0"/>
  </r>
  <r>
    <s v="E.E. Quito"/>
    <x v="8"/>
    <x v="7"/>
    <s v="Residencial"/>
    <n v="137628"/>
    <n v="24241.437999999998"/>
    <n v="1850169.84"/>
    <n v="1769189.47"/>
  </r>
  <r>
    <s v="E.E. Quito"/>
    <x v="8"/>
    <x v="7"/>
    <s v="Residencial"/>
    <n v="27"/>
    <n v="2.21"/>
    <n v="322.06"/>
    <n v="389.92"/>
  </r>
  <r>
    <s v="E.E. Quito"/>
    <x v="8"/>
    <x v="7"/>
    <s v="Residencial"/>
    <n v="801520"/>
    <n v="107809.83199999999"/>
    <n v="10510760.880000001"/>
    <n v="10496312.25"/>
  </r>
  <r>
    <s v="E.E. Quito"/>
    <x v="8"/>
    <x v="7"/>
    <s v="Otros"/>
    <n v="3188"/>
    <n v="1288.5899999999999"/>
    <n v="113253.88"/>
    <n v="115381.58"/>
  </r>
  <r>
    <s v="E.E. Quito"/>
    <x v="8"/>
    <x v="7"/>
    <s v="Residencial"/>
    <n v="0"/>
    <n v="-162.41"/>
    <n v="-36034.519999999997"/>
    <n v="31048.37"/>
  </r>
  <r>
    <s v="E.E. Quito"/>
    <x v="8"/>
    <x v="7"/>
    <s v="Alumbrado Público"/>
    <n v="0"/>
    <n v="0"/>
    <n v="0"/>
    <n v="0"/>
  </r>
  <r>
    <s v="E.E. Quito"/>
    <x v="8"/>
    <x v="7"/>
    <s v="Industrial"/>
    <n v="1491"/>
    <n v="12273.83"/>
    <n v="1243267.78"/>
    <n v="1290268.32"/>
  </r>
  <r>
    <s v="E.E. Quito"/>
    <x v="8"/>
    <x v="7"/>
    <s v="Industrial"/>
    <n v="1385"/>
    <n v="1556.99"/>
    <n v="228906.81"/>
    <n v="231008.72"/>
  </r>
  <r>
    <s v="E.E. Quito"/>
    <x v="8"/>
    <x v="7"/>
    <s v="Industrial"/>
    <n v="10659"/>
    <n v="3175.33"/>
    <n v="284893.59000000003"/>
    <n v="299530.01"/>
  </r>
  <r>
    <s v="E.E. Quito"/>
    <x v="8"/>
    <x v="7"/>
    <s v="Otros"/>
    <n v="2"/>
    <n v="1.28"/>
    <n v="315.52999999999997"/>
    <n v="445.91"/>
  </r>
  <r>
    <s v="E.E. Quito"/>
    <x v="8"/>
    <x v="7"/>
    <s v="Otros"/>
    <n v="29"/>
    <n v="57.17"/>
    <n v="4900.84"/>
    <n v="4953.6400000000003"/>
  </r>
  <r>
    <s v="E.E. Quito"/>
    <x v="8"/>
    <x v="7"/>
    <s v="Otros"/>
    <n v="0"/>
    <n v="0"/>
    <n v="0"/>
    <n v="0"/>
  </r>
  <r>
    <s v="E.E. Quito"/>
    <x v="8"/>
    <x v="7"/>
    <s v="Otros"/>
    <n v="2"/>
    <n v="0.09"/>
    <n v="6.74"/>
    <n v="7.51"/>
  </r>
  <r>
    <s v="E.E. Quito"/>
    <x v="8"/>
    <x v="7"/>
    <s v="Comercial"/>
    <n v="30"/>
    <n v="264.32"/>
    <n v="24578.36"/>
    <n v="25375.51"/>
  </r>
  <r>
    <s v="E.E. Quito"/>
    <x v="8"/>
    <x v="7"/>
    <s v="Comercial"/>
    <n v="35"/>
    <n v="39.93"/>
    <n v="5475.49"/>
    <n v="5656.28"/>
  </r>
  <r>
    <s v="E.E. Quito"/>
    <x v="8"/>
    <x v="7"/>
    <s v="Comercial"/>
    <n v="189"/>
    <n v="72.540000000000006"/>
    <n v="7076.6"/>
    <n v="11222.97"/>
  </r>
  <r>
    <s v="E.E. Quito"/>
    <x v="8"/>
    <x v="7"/>
    <s v="Otros"/>
    <n v="63"/>
    <n v="371.44"/>
    <n v="24741.08"/>
    <n v="12942.26"/>
  </r>
  <r>
    <s v="E.E. Quito"/>
    <x v="8"/>
    <x v="7"/>
    <s v="Otros"/>
    <n v="2"/>
    <n v="0"/>
    <n v="2.94"/>
    <n v="1.41"/>
  </r>
  <r>
    <s v="E.E. Quito"/>
    <x v="8"/>
    <x v="7"/>
    <s v="Otros"/>
    <n v="656"/>
    <n v="197.88"/>
    <n v="14020.49"/>
    <n v="15597.07"/>
  </r>
  <r>
    <s v="E.E. Quito"/>
    <x v="8"/>
    <x v="7"/>
    <s v="Comercial"/>
    <n v="2668"/>
    <n v="20328.419999999998"/>
    <n v="1997061.19"/>
    <n v="2149162.9500000002"/>
  </r>
  <r>
    <s v="E.E. Quito"/>
    <x v="8"/>
    <x v="7"/>
    <s v="Comercial"/>
    <n v="5208"/>
    <n v="8432.42"/>
    <n v="1053268.79"/>
    <n v="1117347.92"/>
  </r>
  <r>
    <s v="E.E. Quito"/>
    <x v="8"/>
    <x v="7"/>
    <s v="Comercial"/>
    <n v="123468"/>
    <n v="30082.49"/>
    <n v="2892231.69"/>
    <n v="3075883.81"/>
  </r>
  <r>
    <s v="E.E. Quito"/>
    <x v="8"/>
    <x v="7"/>
    <s v="Otros"/>
    <n v="22"/>
    <n v="101.95"/>
    <n v="8633.9699999999993"/>
    <n v="9147.8700000000008"/>
  </r>
  <r>
    <s v="E.E. Quito"/>
    <x v="8"/>
    <x v="7"/>
    <s v="Otros"/>
    <n v="60"/>
    <n v="59.79"/>
    <n v="6953.8"/>
    <n v="6545.5"/>
  </r>
  <r>
    <s v="E.E. Quito"/>
    <x v="8"/>
    <x v="7"/>
    <s v="Otros"/>
    <n v="20"/>
    <n v="126.57"/>
    <n v="5251.1"/>
    <n v="5132.82"/>
  </r>
  <r>
    <s v="E.E. Quito"/>
    <x v="8"/>
    <x v="7"/>
    <s v="Otros"/>
    <n v="10"/>
    <n v="0.56000000000000005"/>
    <n v="521.29"/>
    <n v="349.91"/>
  </r>
  <r>
    <s v="E.E. Quito"/>
    <x v="8"/>
    <x v="7"/>
    <s v="Otros"/>
    <n v="167"/>
    <n v="82.95"/>
    <n v="10908.88"/>
    <n v="6331.8"/>
  </r>
  <r>
    <s v="E.E. Quito"/>
    <x v="8"/>
    <x v="7"/>
    <s v="Otros"/>
    <n v="1"/>
    <n v="0"/>
    <n v="0.7"/>
    <n v="0"/>
  </r>
  <r>
    <s v="E.E. Quito"/>
    <x v="8"/>
    <x v="7"/>
    <s v="Otros"/>
    <n v="89"/>
    <n v="519.36"/>
    <n v="35809.620000000003"/>
    <n v="46233.17"/>
  </r>
  <r>
    <s v="E.E. Quito"/>
    <x v="8"/>
    <x v="7"/>
    <s v="Otros"/>
    <n v="58"/>
    <n v="88.69"/>
    <n v="7684.64"/>
    <n v="7512.95"/>
  </r>
  <r>
    <s v="E.E. Quito"/>
    <x v="8"/>
    <x v="7"/>
    <s v="Otros"/>
    <n v="598"/>
    <n v="327.45"/>
    <n v="25011.95"/>
    <n v="30842.53"/>
  </r>
  <r>
    <s v="E.E. Quito"/>
    <x v="8"/>
    <x v="7"/>
    <s v="Otros"/>
    <n v="39"/>
    <n v="278.25"/>
    <n v="18868.41"/>
    <n v="20936.939999999999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-33.1"/>
    <n v="-1939.86"/>
    <n v="4861.03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7"/>
    <n v="99.52"/>
    <n v="7284.63"/>
    <n v="5345.57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0"/>
    <n v="-2.68"/>
    <n v="-249.98"/>
    <n v="65.349999999999994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Industrial"/>
    <n v="0"/>
    <n v="-0.56999999999999995"/>
    <n v="-55.19"/>
    <n v="5.53"/>
  </r>
  <r>
    <s v="E.E. Quito"/>
    <x v="8"/>
    <x v="7"/>
    <s v="Industrial"/>
    <n v="7"/>
    <n v="703.25"/>
    <n v="68552.77"/>
    <n v="64466.98"/>
  </r>
  <r>
    <s v="E.E. Quito"/>
    <x v="8"/>
    <x v="7"/>
    <s v="Industr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2"/>
    <n v="44.93"/>
    <n v="4288.9799999999996"/>
    <n v="4288.9799999999996"/>
  </r>
  <r>
    <s v="E.E. Quito"/>
    <x v="8"/>
    <x v="7"/>
    <s v="Otros"/>
    <n v="0"/>
    <n v="0"/>
    <n v="0"/>
    <n v="0"/>
  </r>
  <r>
    <s v="E.E. Quito"/>
    <x v="8"/>
    <x v="7"/>
    <s v="Otros"/>
    <n v="97"/>
    <n v="6388.02"/>
    <n v="477626.44"/>
    <n v="481510.57"/>
  </r>
  <r>
    <s v="E.E. Quito"/>
    <x v="8"/>
    <x v="7"/>
    <s v="Otros"/>
    <n v="1"/>
    <n v="0.67"/>
    <n v="71.739999999999995"/>
    <n v="71.739999999999995"/>
  </r>
  <r>
    <s v="E.E. Quito"/>
    <x v="8"/>
    <x v="7"/>
    <s v="Otros"/>
    <n v="0"/>
    <n v="0"/>
    <n v="0"/>
    <n v="0"/>
  </r>
  <r>
    <s v="E.E. Quito"/>
    <x v="8"/>
    <x v="7"/>
    <s v="Otros"/>
    <n v="43"/>
    <n v="306.05"/>
    <n v="21713.94"/>
    <n v="19389.87"/>
  </r>
  <r>
    <s v="E.E. Quito"/>
    <x v="8"/>
    <x v="7"/>
    <s v="Otros"/>
    <n v="24"/>
    <n v="31.68"/>
    <n v="2705.8"/>
    <n v="2482.17"/>
  </r>
  <r>
    <s v="E.E. Quito"/>
    <x v="8"/>
    <x v="7"/>
    <s v="Otros"/>
    <n v="233"/>
    <n v="127.45"/>
    <n v="9426.81"/>
    <n v="6692.2"/>
  </r>
  <r>
    <s v="E.E. Quito"/>
    <x v="8"/>
    <x v="7"/>
    <s v="Alumbrado Público"/>
    <n v="115"/>
    <n v="20192.41"/>
    <n v="1869367.53"/>
    <n v="1956839.32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Comercial"/>
    <n v="4"/>
    <n v="491.19"/>
    <n v="48005.57"/>
    <n v="50793.52"/>
  </r>
  <r>
    <s v="E.E. Quito"/>
    <x v="8"/>
    <x v="7"/>
    <s v="Comer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13"/>
    <n v="899.89"/>
    <n v="59682.27"/>
    <n v="71094.52"/>
  </r>
  <r>
    <s v="E.E. Quito"/>
    <x v="8"/>
    <x v="7"/>
    <s v="Otros"/>
    <n v="0"/>
    <n v="0"/>
    <n v="0"/>
    <n v="0"/>
  </r>
  <r>
    <s v="E.E. Quito"/>
    <x v="8"/>
    <x v="7"/>
    <s v="Otros"/>
    <n v="21"/>
    <n v="2156.13"/>
    <n v="138913.85999999999"/>
    <n v="183787.46"/>
  </r>
  <r>
    <s v="E.E. Quito"/>
    <x v="8"/>
    <x v="7"/>
    <s v="Otros"/>
    <n v="1"/>
    <n v="0.5"/>
    <n v="51.22"/>
    <n v="51.22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Residencial"/>
    <n v="5"/>
    <n v="0.38"/>
    <n v="38.090000000000003"/>
    <n v="37.46"/>
  </r>
  <r>
    <s v="E.E. Quito"/>
    <x v="8"/>
    <x v="7"/>
    <s v="Otros"/>
    <n v="0"/>
    <n v="0"/>
    <n v="0"/>
    <n v="0"/>
  </r>
  <r>
    <s v="E.E. Quito"/>
    <x v="8"/>
    <x v="7"/>
    <s v="Otros"/>
    <n v="7"/>
    <n v="52.93"/>
    <n v="4769.96"/>
    <n v="6058.3"/>
  </r>
  <r>
    <s v="E.E. Quito"/>
    <x v="8"/>
    <x v="7"/>
    <s v="Otros"/>
    <n v="0"/>
    <n v="0"/>
    <n v="0"/>
    <n v="0"/>
  </r>
  <r>
    <s v="E.E. Quito"/>
    <x v="8"/>
    <x v="7"/>
    <s v="Otros"/>
    <n v="2"/>
    <n v="0.04"/>
    <n v="5.8"/>
    <n v="3.61"/>
  </r>
  <r>
    <s v="E.E. Quito"/>
    <x v="8"/>
    <x v="7"/>
    <s v="Otros"/>
    <n v="0"/>
    <n v="0"/>
    <n v="0"/>
    <n v="0"/>
  </r>
  <r>
    <s v="E.E. Quito"/>
    <x v="8"/>
    <x v="7"/>
    <s v="Otros"/>
    <n v="15"/>
    <n v="6.62"/>
    <n v="544.57000000000005"/>
    <n v="542.38"/>
  </r>
  <r>
    <s v="E.E. Quito"/>
    <x v="8"/>
    <x v="7"/>
    <s v="Residencial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Otros"/>
    <n v="0"/>
    <n v="0"/>
    <n v="0"/>
    <n v="0"/>
  </r>
  <r>
    <s v="E.E. Quito"/>
    <x v="8"/>
    <x v="7"/>
    <s v="Residencial"/>
    <n v="0"/>
    <n v="0"/>
    <n v="0"/>
    <n v="0"/>
  </r>
  <r>
    <s v="E.E. Quito"/>
    <x v="8"/>
    <x v="7"/>
    <s v="Alumbrado Público"/>
    <n v="0"/>
    <n v="-1.27"/>
    <n v="-365.22"/>
    <n v="0"/>
  </r>
  <r>
    <s v="E.E. Quito"/>
    <x v="8"/>
    <x v="7"/>
    <s v="Industrial"/>
    <n v="7"/>
    <n v="80.31"/>
    <n v="7735.42"/>
    <n v="7735.42"/>
  </r>
  <r>
    <s v="E.E. Quito"/>
    <x v="8"/>
    <x v="7"/>
    <s v="Industrial"/>
    <n v="0"/>
    <n v="0"/>
    <n v="0"/>
    <n v="0"/>
  </r>
  <r>
    <s v="E.E. Quito"/>
    <x v="8"/>
    <x v="7"/>
    <s v="Industrial"/>
    <n v="4"/>
    <n v="3.01"/>
    <n v="282.94"/>
    <n v="209.55"/>
  </r>
  <r>
    <s v="E.E. Quito"/>
    <x v="8"/>
    <x v="7"/>
    <s v="Otros"/>
    <n v="11"/>
    <n v="26.19"/>
    <n v="2604.04"/>
    <n v="2721.2"/>
  </r>
  <r>
    <s v="E.E. Quito"/>
    <x v="8"/>
    <x v="7"/>
    <s v="Otros"/>
    <n v="525"/>
    <n v="5312.09"/>
    <n v="449530.68"/>
    <n v="460881.34"/>
  </r>
  <r>
    <s v="E.E. Quito"/>
    <x v="8"/>
    <x v="7"/>
    <s v="Otros"/>
    <n v="444"/>
    <n v="578.32000000000005"/>
    <n v="71820.820000000007"/>
    <n v="78394.89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1"/>
    <n v="403.78"/>
    <n v="37976.480000000003"/>
    <n v="72868.320000000007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2"/>
    <n v="-9415.1200000000008"/>
    <n v="11667.29"/>
  </r>
  <r>
    <s v="E.E. Quito"/>
    <x v="8"/>
    <x v="8"/>
    <s v="Industrial"/>
    <n v="5"/>
    <n v="23232.52"/>
    <n v="2073300.56"/>
    <n v="1982023.0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1500.39"/>
  </r>
  <r>
    <s v="E.E. Quito"/>
    <x v="8"/>
    <x v="8"/>
    <s v="Otros"/>
    <n v="0"/>
    <n v="0"/>
    <n v="0"/>
    <n v="0"/>
  </r>
  <r>
    <s v="E.E. Quito"/>
    <x v="8"/>
    <x v="8"/>
    <s v="Comercial"/>
    <n v="0"/>
    <n v="9.2200000000000006"/>
    <n v="-5850.76"/>
    <n v="11609.7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"/>
    <n v="189.36"/>
    <n v="12116.56"/>
    <n v="12116.5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-42.02"/>
    <n v="-4634.04"/>
    <n v="2026.43"/>
  </r>
  <r>
    <s v="E.E. Quito"/>
    <x v="8"/>
    <x v="8"/>
    <s v="Industrial"/>
    <n v="291"/>
    <n v="40655.14"/>
    <n v="3986036.79"/>
    <n v="3973205.51"/>
  </r>
  <r>
    <s v="E.E. Quito"/>
    <x v="8"/>
    <x v="8"/>
    <s v="Industrial"/>
    <n v="2"/>
    <n v="2.1"/>
    <n v="349.77"/>
    <n v="339.9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137"/>
    <n v="12258.74"/>
    <n v="1220765.46"/>
    <n v="1159959.07"/>
  </r>
  <r>
    <s v="E.E. Quito"/>
    <x v="8"/>
    <x v="8"/>
    <s v="Comercial"/>
    <n v="3"/>
    <n v="6.81"/>
    <n v="981.13"/>
    <n v="972.1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2"/>
    <n v="1.04"/>
    <n v="294.97000000000003"/>
    <n v="318.72000000000003"/>
  </r>
  <r>
    <s v="E.E. Quito"/>
    <x v="8"/>
    <x v="8"/>
    <s v="Otros"/>
    <n v="216"/>
    <n v="1894.95"/>
    <n v="162592.82"/>
    <n v="145801.9"/>
  </r>
  <r>
    <s v="E.E. Quito"/>
    <x v="8"/>
    <x v="8"/>
    <s v="Otros"/>
    <n v="0"/>
    <n v="0"/>
    <n v="0"/>
    <n v="0"/>
  </r>
  <r>
    <s v="E.E. Quito"/>
    <x v="8"/>
    <x v="8"/>
    <s v="Otros"/>
    <n v="986"/>
    <n v="1314.1"/>
    <n v="164193.68"/>
    <n v="152223.32"/>
  </r>
  <r>
    <s v="E.E. Quito"/>
    <x v="8"/>
    <x v="8"/>
    <s v="Otros"/>
    <n v="7609"/>
    <n v="2219.56"/>
    <n v="192693.45"/>
    <n v="181232.49"/>
  </r>
  <r>
    <s v="E.E. Quito"/>
    <x v="8"/>
    <x v="8"/>
    <s v="Otros"/>
    <n v="0"/>
    <n v="0"/>
    <n v="0"/>
    <n v="0"/>
  </r>
  <r>
    <s v="E.E. Quito"/>
    <x v="8"/>
    <x v="8"/>
    <s v="Otros"/>
    <n v="39"/>
    <n v="16.07"/>
    <n v="1283.93"/>
    <n v="1338.45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298"/>
    <n v="91.91"/>
    <n v="6710.09"/>
    <n v="5041.01"/>
  </r>
  <r>
    <s v="E.E. Quito"/>
    <x v="8"/>
    <x v="8"/>
    <s v="Otros"/>
    <n v="283"/>
    <n v="143.91"/>
    <n v="10794.59"/>
    <n v="10404.8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3"/>
    <n v="7.29"/>
    <n v="531.84"/>
    <n v="531.84"/>
  </r>
  <r>
    <s v="E.E. Quito"/>
    <x v="8"/>
    <x v="8"/>
    <s v="Otros"/>
    <n v="0"/>
    <n v="0"/>
    <n v="0"/>
    <n v="0"/>
  </r>
  <r>
    <s v="E.E. Quito"/>
    <x v="8"/>
    <x v="8"/>
    <s v="Otros"/>
    <n v="13"/>
    <n v="19.079999999999998"/>
    <n v="1669.61"/>
    <n v="1171.69"/>
  </r>
  <r>
    <s v="E.E. Quito"/>
    <x v="8"/>
    <x v="8"/>
    <s v="Otros"/>
    <n v="43"/>
    <n v="75.819999999999993"/>
    <n v="5900.75"/>
    <n v="5402.22"/>
  </r>
  <r>
    <s v="E.E. Quito"/>
    <x v="8"/>
    <x v="8"/>
    <s v="Otros"/>
    <n v="0"/>
    <n v="0"/>
    <n v="0"/>
    <n v="0"/>
  </r>
  <r>
    <s v="E.E. Quito"/>
    <x v="8"/>
    <x v="8"/>
    <s v="Residencial"/>
    <n v="134657"/>
    <n v="25332.79"/>
    <n v="1902864.59"/>
    <n v="1634272.91"/>
  </r>
  <r>
    <s v="E.E. Quito"/>
    <x v="8"/>
    <x v="8"/>
    <s v="Residencial"/>
    <n v="27"/>
    <n v="2.9"/>
    <n v="411.27"/>
    <n v="343.8"/>
  </r>
  <r>
    <s v="E.E. Quito"/>
    <x v="8"/>
    <x v="8"/>
    <s v="Residencial"/>
    <n v="802387"/>
    <n v="115242.62"/>
    <n v="11264923.51"/>
    <n v="9931617.3499999996"/>
  </r>
  <r>
    <s v="E.E. Quito"/>
    <x v="8"/>
    <x v="8"/>
    <s v="Residencial"/>
    <n v="0"/>
    <n v="-186.87"/>
    <n v="-79195.06"/>
    <n v="25011.14"/>
  </r>
  <r>
    <s v="E.E. Quito"/>
    <x v="8"/>
    <x v="8"/>
    <s v="Alumbrado Público"/>
    <n v="0"/>
    <n v="0"/>
    <n v="0"/>
    <n v="0"/>
  </r>
  <r>
    <s v="E.E. Quito"/>
    <x v="8"/>
    <x v="8"/>
    <s v="Industrial"/>
    <n v="1492"/>
    <n v="13379.63"/>
    <n v="1337489.32"/>
    <n v="1217927.6299999999"/>
  </r>
  <r>
    <s v="E.E. Quito"/>
    <x v="8"/>
    <x v="8"/>
    <s v="Industrial"/>
    <n v="1389"/>
    <n v="1667.81"/>
    <n v="236785.92000000001"/>
    <n v="211588.59"/>
  </r>
  <r>
    <s v="E.E. Quito"/>
    <x v="8"/>
    <x v="8"/>
    <s v="Industrial"/>
    <n v="10718"/>
    <n v="3377.68"/>
    <n v="304088.64"/>
    <n v="279174.07"/>
  </r>
  <r>
    <s v="E.E. Quito"/>
    <x v="8"/>
    <x v="8"/>
    <s v="Otros"/>
    <n v="2"/>
    <n v="1.2"/>
    <n v="303.85000000000002"/>
    <n v="160.05000000000001"/>
  </r>
  <r>
    <s v="E.E. Quito"/>
    <x v="8"/>
    <x v="8"/>
    <s v="Otros"/>
    <n v="29"/>
    <n v="50.86"/>
    <n v="4502.09"/>
    <n v="3886.61"/>
  </r>
  <r>
    <s v="E.E. Quito"/>
    <x v="8"/>
    <x v="8"/>
    <s v="Otros"/>
    <n v="657"/>
    <n v="216"/>
    <n v="15509.61"/>
    <n v="14358.46"/>
  </r>
  <r>
    <s v="E.E. Quito"/>
    <x v="8"/>
    <x v="8"/>
    <s v="Comercial"/>
    <n v="2675"/>
    <n v="22136.28"/>
    <n v="2151555.5699999998"/>
    <n v="1888848.78"/>
  </r>
  <r>
    <s v="E.E. Quito"/>
    <x v="8"/>
    <x v="8"/>
    <s v="Comercial"/>
    <n v="5188"/>
    <n v="8921.9500000000007"/>
    <n v="1096104.3400000001"/>
    <n v="1027666.65"/>
  </r>
  <r>
    <s v="E.E. Quito"/>
    <x v="8"/>
    <x v="8"/>
    <s v="Comercial"/>
    <n v="123347"/>
    <n v="31907.24"/>
    <n v="3068308.25"/>
    <n v="2857184.35"/>
  </r>
  <r>
    <s v="E.E. Quito"/>
    <x v="8"/>
    <x v="8"/>
    <s v="Otros"/>
    <n v="23"/>
    <n v="131.13999999999999"/>
    <n v="10557.6"/>
    <n v="10662.06"/>
  </r>
  <r>
    <s v="E.E. Quito"/>
    <x v="8"/>
    <x v="8"/>
    <s v="Otros"/>
    <n v="60"/>
    <n v="55.56"/>
    <n v="6797.43"/>
    <n v="6207.11"/>
  </r>
  <r>
    <s v="E.E. Quito"/>
    <x v="8"/>
    <x v="8"/>
    <s v="Otros"/>
    <n v="20"/>
    <n v="129.62"/>
    <n v="5347.97"/>
    <n v="5229.33"/>
  </r>
  <r>
    <s v="E.E. Quito"/>
    <x v="8"/>
    <x v="8"/>
    <s v="Otros"/>
    <n v="39"/>
    <n v="302.52999999999997"/>
    <n v="20322.86"/>
    <n v="18464.0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Comerc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-2.04"/>
    <n v="-71.36"/>
    <n v="11562.94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8"/>
    <n v="58.25"/>
    <n v="5545.15"/>
    <n v="7440.68"/>
  </r>
  <r>
    <s v="E.E. Quito"/>
    <x v="8"/>
    <x v="8"/>
    <s v="Otros"/>
    <n v="0"/>
    <n v="0"/>
    <n v="0"/>
    <n v="0"/>
  </r>
  <r>
    <s v="E.E. Quito"/>
    <x v="8"/>
    <x v="8"/>
    <s v="Otros"/>
    <n v="87"/>
    <n v="546.07000000000005"/>
    <n v="37353.410000000003"/>
    <n v="38045.24"/>
  </r>
  <r>
    <s v="E.E. Quito"/>
    <x v="8"/>
    <x v="8"/>
    <s v="Otros"/>
    <n v="58"/>
    <n v="98.04"/>
    <n v="8252.34"/>
    <n v="4962.38"/>
  </r>
  <r>
    <s v="E.E. Quito"/>
    <x v="8"/>
    <x v="8"/>
    <s v="Otros"/>
    <n v="0"/>
    <n v="0"/>
    <n v="0"/>
    <n v="0"/>
  </r>
  <r>
    <s v="E.E. Quito"/>
    <x v="8"/>
    <x v="8"/>
    <s v="Comercial"/>
    <n v="0"/>
    <n v="0.27"/>
    <n v="191.3"/>
    <n v="269.29000000000002"/>
  </r>
  <r>
    <s v="E.E. Quito"/>
    <x v="8"/>
    <x v="8"/>
    <s v="Otros"/>
    <n v="0"/>
    <n v="0"/>
    <n v="0"/>
    <n v="0"/>
  </r>
  <r>
    <s v="E.E. Quito"/>
    <x v="8"/>
    <x v="8"/>
    <s v="Otros"/>
    <n v="1"/>
    <n v="0.61"/>
    <n v="55.26"/>
    <n v="55.26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598"/>
    <n v="362.62"/>
    <n v="28091.89"/>
    <n v="22932.78"/>
  </r>
  <r>
    <s v="E.E. Quito"/>
    <x v="8"/>
    <x v="8"/>
    <s v="Otros"/>
    <n v="0"/>
    <n v="0"/>
    <n v="0"/>
    <n v="0"/>
  </r>
  <r>
    <s v="E.E. Quito"/>
    <x v="8"/>
    <x v="8"/>
    <s v="Otros"/>
    <n v="42"/>
    <n v="338.78"/>
    <n v="23797.38"/>
    <n v="37259.15"/>
  </r>
  <r>
    <s v="E.E. Quito"/>
    <x v="8"/>
    <x v="8"/>
    <s v="Otros"/>
    <n v="24"/>
    <n v="32.19"/>
    <n v="2736.3"/>
    <n v="3205.73"/>
  </r>
  <r>
    <s v="E.E. Quito"/>
    <x v="8"/>
    <x v="8"/>
    <s v="Otros"/>
    <n v="235"/>
    <n v="138.62"/>
    <n v="10409.09"/>
    <n v="15631.2"/>
  </r>
  <r>
    <s v="E.E. Quito"/>
    <x v="8"/>
    <x v="8"/>
    <s v="Alumbrado Público"/>
    <n v="115"/>
    <n v="19403.46"/>
    <n v="1959841.33"/>
    <n v="1856647.14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Residencial"/>
    <n v="5"/>
    <n v="0.35"/>
    <n v="34.86"/>
    <n v="22.04"/>
  </r>
  <r>
    <s v="E.E. Quito"/>
    <x v="8"/>
    <x v="8"/>
    <s v="Otros"/>
    <n v="0"/>
    <n v="0"/>
    <n v="0"/>
    <n v="0"/>
  </r>
  <r>
    <s v="E.E. Quito"/>
    <x v="8"/>
    <x v="8"/>
    <s v="Otros"/>
    <n v="7"/>
    <n v="61.5"/>
    <n v="5489"/>
    <n v="3895.44"/>
  </r>
  <r>
    <s v="E.E. Quito"/>
    <x v="8"/>
    <x v="8"/>
    <s v="Otros"/>
    <n v="0"/>
    <n v="0"/>
    <n v="0"/>
    <n v="0"/>
  </r>
  <r>
    <s v="E.E. Quito"/>
    <x v="8"/>
    <x v="8"/>
    <s v="Otros"/>
    <n v="2"/>
    <n v="0.05"/>
    <n v="6.45"/>
    <n v="9.49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Industrial"/>
    <n v="0"/>
    <n v="0"/>
    <n v="0"/>
    <n v="0"/>
  </r>
  <r>
    <s v="E.E. Quito"/>
    <x v="8"/>
    <x v="8"/>
    <s v="Industrial"/>
    <n v="7"/>
    <n v="742.45"/>
    <n v="71734.61"/>
    <n v="71734.61"/>
  </r>
  <r>
    <s v="E.E. Quito"/>
    <x v="8"/>
    <x v="8"/>
    <s v="Industr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5"/>
    <n v="7.18"/>
    <n v="590.47"/>
    <n v="604.36"/>
  </r>
  <r>
    <s v="E.E. Quito"/>
    <x v="8"/>
    <x v="8"/>
    <s v="Residencial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Residencial"/>
    <n v="0"/>
    <n v="0"/>
    <n v="0"/>
    <n v="0"/>
  </r>
  <r>
    <s v="E.E. Quito"/>
    <x v="8"/>
    <x v="8"/>
    <s v="Alumbrado Público"/>
    <n v="0"/>
    <n v="121.25"/>
    <n v="0"/>
    <n v="0"/>
  </r>
  <r>
    <s v="E.E. Quito"/>
    <x v="8"/>
    <x v="8"/>
    <s v="Industrial"/>
    <n v="7"/>
    <n v="109.82"/>
    <n v="10215"/>
    <n v="10215"/>
  </r>
  <r>
    <s v="E.E. Quito"/>
    <x v="8"/>
    <x v="8"/>
    <s v="Industrial"/>
    <n v="0"/>
    <n v="0"/>
    <n v="0"/>
    <n v="0"/>
  </r>
  <r>
    <s v="E.E. Quito"/>
    <x v="8"/>
    <x v="8"/>
    <s v="Industrial"/>
    <n v="4"/>
    <n v="2.91"/>
    <n v="271.35000000000002"/>
    <n v="253"/>
  </r>
  <r>
    <s v="E.E. Quito"/>
    <x v="8"/>
    <x v="8"/>
    <s v="Otros"/>
    <n v="0"/>
    <n v="0"/>
    <n v="0"/>
    <n v="0"/>
  </r>
  <r>
    <s v="E.E. Quito"/>
    <x v="8"/>
    <x v="8"/>
    <s v="Otros"/>
    <n v="2"/>
    <n v="45.52"/>
    <n v="4929.95"/>
    <n v="4929.95"/>
  </r>
  <r>
    <s v="E.E. Quito"/>
    <x v="8"/>
    <x v="8"/>
    <s v="Otros"/>
    <n v="0"/>
    <n v="0"/>
    <n v="0"/>
    <n v="0"/>
  </r>
  <r>
    <s v="E.E. Quito"/>
    <x v="8"/>
    <x v="8"/>
    <s v="Otros"/>
    <n v="97"/>
    <n v="6921.85"/>
    <n v="511636.97"/>
    <n v="598523.27"/>
  </r>
  <r>
    <s v="E.E. Quito"/>
    <x v="8"/>
    <x v="8"/>
    <s v="Otros"/>
    <n v="1"/>
    <n v="0.62"/>
    <n v="76.459999999999994"/>
    <n v="76.459999999999994"/>
  </r>
  <r>
    <s v="E.E. Quito"/>
    <x v="8"/>
    <x v="8"/>
    <s v="Comercial"/>
    <n v="4"/>
    <n v="491.77"/>
    <n v="48086.11"/>
    <n v="43089.440000000002"/>
  </r>
  <r>
    <s v="E.E. Quito"/>
    <x v="8"/>
    <x v="8"/>
    <s v="Comercial"/>
    <n v="0"/>
    <n v="0"/>
    <n v="0"/>
    <n v="0"/>
  </r>
  <r>
    <s v="E.E. Quito"/>
    <x v="8"/>
    <x v="8"/>
    <s v="Otros"/>
    <n v="11"/>
    <n v="28.36"/>
    <n v="2788.13"/>
    <n v="2411.85"/>
  </r>
  <r>
    <s v="E.E. Quito"/>
    <x v="8"/>
    <x v="8"/>
    <s v="Otros"/>
    <n v="530"/>
    <n v="5818.6"/>
    <n v="487574.94"/>
    <n v="546731.52000000002"/>
  </r>
  <r>
    <s v="E.E. Quito"/>
    <x v="8"/>
    <x v="8"/>
    <s v="Otros"/>
    <n v="443"/>
    <n v="613.45000000000005"/>
    <n v="74409.56"/>
    <n v="78547.8"/>
  </r>
  <r>
    <s v="E.E. Quito"/>
    <x v="8"/>
    <x v="8"/>
    <s v="Otros"/>
    <n v="3192"/>
    <n v="1383.65"/>
    <n v="121788.73"/>
    <n v="147938.92000000001"/>
  </r>
  <r>
    <s v="E.E. Quito"/>
    <x v="8"/>
    <x v="8"/>
    <s v="Otros"/>
    <n v="0"/>
    <n v="0"/>
    <n v="0"/>
    <n v="0"/>
  </r>
  <r>
    <s v="E.E. Quito"/>
    <x v="8"/>
    <x v="8"/>
    <s v="Otros"/>
    <n v="1"/>
    <n v="0.1"/>
    <n v="6.01"/>
    <n v="5.69"/>
  </r>
  <r>
    <s v="E.E. Quito"/>
    <x v="8"/>
    <x v="8"/>
    <s v="Comercial"/>
    <n v="30"/>
    <n v="292.7"/>
    <n v="27015.63"/>
    <n v="26185.17"/>
  </r>
  <r>
    <s v="E.E. Quito"/>
    <x v="8"/>
    <x v="8"/>
    <s v="Otros"/>
    <n v="3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0"/>
    <n v="0"/>
    <n v="0"/>
    <n v="0"/>
  </r>
  <r>
    <s v="E.E. Quito"/>
    <x v="8"/>
    <x v="8"/>
    <s v="Otros"/>
    <n v="13"/>
    <n v="906.91"/>
    <n v="59798.18"/>
    <n v="36145.96"/>
  </r>
  <r>
    <s v="E.E. Quito"/>
    <x v="8"/>
    <x v="8"/>
    <s v="Otros"/>
    <n v="0"/>
    <n v="0"/>
    <n v="0"/>
    <n v="0"/>
  </r>
  <r>
    <s v="E.E. Quito"/>
    <x v="8"/>
    <x v="8"/>
    <s v="Otros"/>
    <n v="21"/>
    <n v="2332.73"/>
    <n v="149487.91"/>
    <n v="125516.17"/>
  </r>
  <r>
    <s v="E.E. Quito"/>
    <x v="8"/>
    <x v="8"/>
    <s v="Comercial"/>
    <n v="34"/>
    <n v="41.96"/>
    <n v="5458.76"/>
    <n v="4010.76"/>
  </r>
  <r>
    <s v="E.E. Quito"/>
    <x v="8"/>
    <x v="8"/>
    <s v="Comercial"/>
    <n v="195"/>
    <n v="89.59"/>
    <n v="8790.7099999999991"/>
    <n v="11589.55"/>
  </r>
  <r>
    <s v="E.E. Quito"/>
    <x v="8"/>
    <x v="8"/>
    <s v="Otros"/>
    <n v="63"/>
    <n v="427.36"/>
    <n v="28053.77"/>
    <n v="31714.14"/>
  </r>
  <r>
    <s v="E.E. Quito"/>
    <x v="8"/>
    <x v="8"/>
    <s v="Otros"/>
    <n v="2"/>
    <n v="0"/>
    <n v="2.88"/>
    <n v="1.41"/>
  </r>
  <r>
    <s v="E.E. Quito"/>
    <x v="8"/>
    <x v="8"/>
    <s v="Otros"/>
    <n v="17"/>
    <n v="0.56000000000000005"/>
    <n v="519.01"/>
    <n v="1180.32"/>
  </r>
  <r>
    <s v="E.E. Quito"/>
    <x v="8"/>
    <x v="8"/>
    <s v="Otros"/>
    <n v="167"/>
    <n v="90.5"/>
    <n v="11472.92"/>
    <n v="14789.5"/>
  </r>
  <r>
    <s v="E.E. Quito"/>
    <x v="8"/>
    <x v="8"/>
    <s v="Otros"/>
    <n v="1"/>
    <n v="0"/>
    <n v="0.7"/>
    <n v="1.4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1"/>
    <n v="365.28"/>
    <n v="34891.839999999997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-31.26"/>
    <n v="-1086838.57"/>
    <n v="41449.599999999999"/>
  </r>
  <r>
    <s v="E.E. Quito"/>
    <x v="8"/>
    <x v="9"/>
    <s v="Industrial"/>
    <n v="3"/>
    <n v="20643.71"/>
    <n v="1866592.42"/>
    <n v="1814691.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-121.36"/>
    <n v="-17758.62"/>
    <n v="957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"/>
    <n v="163.49"/>
    <n v="10525.4"/>
    <n v="10525.4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-36.43"/>
    <n v="1165.79"/>
    <n v="3356.57"/>
  </r>
  <r>
    <s v="E.E. Quito"/>
    <x v="8"/>
    <x v="9"/>
    <s v="Industrial"/>
    <n v="297"/>
    <n v="35760.97"/>
    <n v="3526236.42"/>
    <n v="3594987.26"/>
  </r>
  <r>
    <s v="E.E. Quito"/>
    <x v="8"/>
    <x v="9"/>
    <s v="Industrial"/>
    <n v="1"/>
    <n v="2"/>
    <n v="339.95"/>
    <n v="309.92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138"/>
    <n v="10393.16"/>
    <n v="1047324.1"/>
    <n v="1016446.58"/>
  </r>
  <r>
    <s v="E.E. Quito"/>
    <x v="8"/>
    <x v="9"/>
    <s v="Comercial"/>
    <n v="3"/>
    <n v="6.63"/>
    <n v="972.19"/>
    <n v="1174.1400000000001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0"/>
    <n v="0.98"/>
    <n v="268.83"/>
    <n v="247.68"/>
  </r>
  <r>
    <s v="E.E. Quito"/>
    <x v="8"/>
    <x v="9"/>
    <s v="Otros"/>
    <n v="217"/>
    <n v="1628.5"/>
    <n v="142830.15"/>
    <n v="162891.4"/>
  </r>
  <r>
    <s v="E.E. Quito"/>
    <x v="8"/>
    <x v="9"/>
    <s v="Otros"/>
    <n v="0"/>
    <n v="0"/>
    <n v="0"/>
    <n v="0"/>
  </r>
  <r>
    <s v="E.E. Quito"/>
    <x v="8"/>
    <x v="9"/>
    <s v="Otros"/>
    <n v="983"/>
    <n v="1214.92"/>
    <n v="156770.20000000001"/>
    <n v="168344.69"/>
  </r>
  <r>
    <s v="E.E. Quito"/>
    <x v="8"/>
    <x v="9"/>
    <s v="Otros"/>
    <n v="7599"/>
    <n v="2100.1"/>
    <n v="182235.83"/>
    <n v="186187.6"/>
  </r>
  <r>
    <s v="E.E. Quito"/>
    <x v="8"/>
    <x v="9"/>
    <s v="Otros"/>
    <n v="0"/>
    <n v="0"/>
    <n v="0"/>
    <n v="0"/>
  </r>
  <r>
    <s v="E.E. Quito"/>
    <x v="8"/>
    <x v="9"/>
    <s v="Otros"/>
    <n v="39"/>
    <n v="16.45"/>
    <n v="1306.4100000000001"/>
    <n v="1943.09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294"/>
    <n v="82.43"/>
    <n v="5885.55"/>
    <n v="7459.91"/>
  </r>
  <r>
    <s v="E.E. Quito"/>
    <x v="8"/>
    <x v="9"/>
    <s v="Otros"/>
    <n v="280"/>
    <n v="132.28"/>
    <n v="9824.2999999999993"/>
    <n v="8963.15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3"/>
    <n v="6.19"/>
    <n v="453.21"/>
    <n v="453.21"/>
  </r>
  <r>
    <s v="E.E. Quito"/>
    <x v="8"/>
    <x v="9"/>
    <s v="Otros"/>
    <n v="0"/>
    <n v="0"/>
    <n v="0"/>
    <n v="0"/>
  </r>
  <r>
    <s v="E.E. Quito"/>
    <x v="8"/>
    <x v="9"/>
    <s v="Otros"/>
    <n v="13"/>
    <n v="17.88"/>
    <n v="1593.84"/>
    <n v="1918.18"/>
  </r>
  <r>
    <s v="E.E. Quito"/>
    <x v="8"/>
    <x v="9"/>
    <s v="Otros"/>
    <n v="43"/>
    <n v="68.83"/>
    <n v="5553.72"/>
    <n v="6132.75"/>
  </r>
  <r>
    <s v="E.E. Quito"/>
    <x v="8"/>
    <x v="9"/>
    <s v="Otros"/>
    <n v="0"/>
    <n v="0"/>
    <n v="0"/>
    <n v="0"/>
  </r>
  <r>
    <s v="E.E. Quito"/>
    <x v="8"/>
    <x v="9"/>
    <s v="Residencial"/>
    <n v="131519"/>
    <n v="23012.99"/>
    <n v="1763168.97"/>
    <n v="1635872.7"/>
  </r>
  <r>
    <s v="E.E. Quito"/>
    <x v="8"/>
    <x v="9"/>
    <s v="Residencial"/>
    <n v="28"/>
    <n v="2.27"/>
    <n v="330.81"/>
    <n v="320.76"/>
  </r>
  <r>
    <s v="E.E. Quito"/>
    <x v="8"/>
    <x v="9"/>
    <s v="Residencial"/>
    <n v="802404"/>
    <n v="107708.9"/>
    <n v="10581742.15"/>
    <n v="9970324.3399999999"/>
  </r>
  <r>
    <s v="E.E. Quito"/>
    <x v="8"/>
    <x v="9"/>
    <s v="Residencial"/>
    <n v="0"/>
    <n v="-299.60000000000002"/>
    <n v="-31321.84"/>
    <n v="28758.41"/>
  </r>
  <r>
    <s v="E.E. Quito"/>
    <x v="8"/>
    <x v="9"/>
    <s v="Alumbrado Público"/>
    <n v="0"/>
    <n v="0"/>
    <n v="0"/>
    <n v="0"/>
  </r>
  <r>
    <s v="E.E. Quito"/>
    <x v="8"/>
    <x v="9"/>
    <s v="Industrial"/>
    <n v="1498"/>
    <n v="11613.22"/>
    <n v="1183841.06"/>
    <n v="1279401.01"/>
  </r>
  <r>
    <s v="E.E. Quito"/>
    <x v="8"/>
    <x v="9"/>
    <s v="Industrial"/>
    <n v="1394"/>
    <n v="1567.91"/>
    <n v="227608.21"/>
    <n v="231178.29"/>
  </r>
  <r>
    <s v="E.E. Quito"/>
    <x v="8"/>
    <x v="9"/>
    <s v="Industrial"/>
    <n v="10752"/>
    <n v="3116.12"/>
    <n v="279093.13"/>
    <n v="286908.77"/>
  </r>
  <r>
    <s v="E.E. Quito"/>
    <x v="8"/>
    <x v="9"/>
    <s v="Otros"/>
    <n v="2"/>
    <n v="1.34"/>
    <n v="313.02999999999997"/>
    <n v="305.29000000000002"/>
  </r>
  <r>
    <s v="E.E. Quito"/>
    <x v="8"/>
    <x v="9"/>
    <s v="Otros"/>
    <n v="29"/>
    <n v="48.63"/>
    <n v="4508.46"/>
    <n v="5142.8999999999996"/>
  </r>
  <r>
    <s v="E.E. Quito"/>
    <x v="8"/>
    <x v="9"/>
    <s v="Otros"/>
    <n v="656"/>
    <n v="194.56"/>
    <n v="13834.01"/>
    <n v="14027.55"/>
  </r>
  <r>
    <s v="E.E. Quito"/>
    <x v="8"/>
    <x v="9"/>
    <s v="Comercial"/>
    <n v="2665"/>
    <n v="18887.509999999998"/>
    <n v="1874370.1"/>
    <n v="1989061.8"/>
  </r>
  <r>
    <s v="E.E. Quito"/>
    <x v="8"/>
    <x v="9"/>
    <s v="Comercial"/>
    <n v="5181"/>
    <n v="8349.77"/>
    <n v="1048111.82"/>
    <n v="1073208.5"/>
  </r>
  <r>
    <s v="E.E. Quito"/>
    <x v="8"/>
    <x v="9"/>
    <s v="Comercial"/>
    <n v="122986"/>
    <n v="29738.83"/>
    <n v="2858500.93"/>
    <n v="2918751.71"/>
  </r>
  <r>
    <s v="E.E. Quito"/>
    <x v="8"/>
    <x v="9"/>
    <s v="Otros"/>
    <n v="23"/>
    <n v="106.31"/>
    <n v="8933.27"/>
    <n v="9110.09"/>
  </r>
  <r>
    <s v="E.E. Quito"/>
    <x v="8"/>
    <x v="9"/>
    <s v="Otros"/>
    <n v="60"/>
    <n v="66.92"/>
    <n v="7521.49"/>
    <n v="8379.1200000000008"/>
  </r>
  <r>
    <s v="E.E. Quito"/>
    <x v="8"/>
    <x v="9"/>
    <s v="Otros"/>
    <n v="20"/>
    <n v="120.29"/>
    <n v="4957.09"/>
    <n v="5057.71"/>
  </r>
  <r>
    <s v="E.E. Quito"/>
    <x v="8"/>
    <x v="9"/>
    <s v="Otros"/>
    <n v="38"/>
    <n v="252.61"/>
    <n v="17323.84"/>
    <n v="16706.6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30.81"/>
    <n v="-1306.6500000000001"/>
    <n v="1957.72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7"/>
    <n v="43.52"/>
    <n v="5383.8"/>
    <n v="5896.24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Comercial"/>
    <n v="0"/>
    <n v="0.03"/>
    <n v="-69.69"/>
    <n v="7.77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Industrial"/>
    <n v="0"/>
    <n v="0"/>
    <n v="0"/>
    <n v="0"/>
  </r>
  <r>
    <s v="E.E. Quito"/>
    <x v="8"/>
    <x v="9"/>
    <s v="Industrial"/>
    <n v="7"/>
    <n v="647.65"/>
    <n v="62854.52"/>
    <n v="62854.52"/>
  </r>
  <r>
    <s v="E.E. Quito"/>
    <x v="8"/>
    <x v="9"/>
    <s v="Industr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2"/>
    <n v="46.56"/>
    <n v="5185.3999999999996"/>
    <n v="8821.14"/>
  </r>
  <r>
    <s v="E.E. Quito"/>
    <x v="8"/>
    <x v="9"/>
    <s v="Otros"/>
    <n v="0"/>
    <n v="0"/>
    <n v="0"/>
    <n v="0"/>
  </r>
  <r>
    <s v="E.E. Quito"/>
    <x v="8"/>
    <x v="9"/>
    <s v="Otros"/>
    <n v="97"/>
    <n v="5666.38"/>
    <n v="427474.95"/>
    <n v="415440.83"/>
  </r>
  <r>
    <s v="E.E. Quito"/>
    <x v="8"/>
    <x v="9"/>
    <s v="Otros"/>
    <n v="1"/>
    <n v="0.74"/>
    <n v="76.430000000000007"/>
    <n v="141.44"/>
  </r>
  <r>
    <s v="E.E. Quito"/>
    <x v="8"/>
    <x v="9"/>
    <s v="Comercial"/>
    <n v="4"/>
    <n v="459.12"/>
    <n v="45379.26"/>
    <n v="53384.4"/>
  </r>
  <r>
    <s v="E.E. Quito"/>
    <x v="8"/>
    <x v="9"/>
    <s v="Comercial"/>
    <n v="0"/>
    <n v="0"/>
    <n v="0"/>
    <n v="0"/>
  </r>
  <r>
    <s v="E.E. Quito"/>
    <x v="8"/>
    <x v="9"/>
    <s v="Otros"/>
    <n v="8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13"/>
    <n v="875.7"/>
    <n v="58317.69"/>
    <n v="28690.9"/>
  </r>
  <r>
    <s v="E.E. Quito"/>
    <x v="8"/>
    <x v="9"/>
    <s v="Otros"/>
    <n v="0"/>
    <n v="0"/>
    <n v="0"/>
    <n v="0"/>
  </r>
  <r>
    <s v="E.E. Quito"/>
    <x v="8"/>
    <x v="9"/>
    <s v="Otros"/>
    <n v="20"/>
    <n v="1991.72"/>
    <n v="128910.9"/>
    <n v="218587.51"/>
  </r>
  <r>
    <s v="E.E. Quito"/>
    <x v="8"/>
    <x v="9"/>
    <s v="Otros"/>
    <n v="1"/>
    <n v="0.64"/>
    <n v="60.14"/>
    <n v="118.13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Residencial"/>
    <n v="5"/>
    <n v="0.14000000000000001"/>
    <n v="17.88"/>
    <n v="12.61"/>
  </r>
  <r>
    <s v="E.E. Quito"/>
    <x v="8"/>
    <x v="9"/>
    <s v="Otros"/>
    <n v="0"/>
    <n v="0"/>
    <n v="0"/>
    <n v="0"/>
  </r>
  <r>
    <s v="E.E. Quito"/>
    <x v="8"/>
    <x v="9"/>
    <s v="Otros"/>
    <n v="7"/>
    <n v="47.79"/>
    <n v="4449.99"/>
    <n v="4512.7"/>
  </r>
  <r>
    <s v="E.E. Quito"/>
    <x v="8"/>
    <x v="9"/>
    <s v="Otros"/>
    <n v="0"/>
    <n v="0"/>
    <n v="0"/>
    <n v="0"/>
  </r>
  <r>
    <s v="E.E. Quito"/>
    <x v="8"/>
    <x v="9"/>
    <s v="Otros"/>
    <n v="2"/>
    <n v="0.05"/>
    <n v="6.65"/>
    <n v="3.75"/>
  </r>
  <r>
    <s v="E.E. Quito"/>
    <x v="8"/>
    <x v="9"/>
    <s v="Otros"/>
    <n v="0"/>
    <n v="0"/>
    <n v="0"/>
    <n v="0"/>
  </r>
  <r>
    <s v="E.E. Quito"/>
    <x v="8"/>
    <x v="9"/>
    <s v="Otros"/>
    <n v="15"/>
    <n v="5.75"/>
    <n v="473.79"/>
    <n v="542.85"/>
  </r>
  <r>
    <s v="E.E. Quito"/>
    <x v="8"/>
    <x v="9"/>
    <s v="Residencial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9"/>
    <s v="Residencial"/>
    <n v="0"/>
    <n v="0"/>
    <n v="0"/>
    <n v="0"/>
  </r>
  <r>
    <s v="E.E. Quito"/>
    <x v="8"/>
    <x v="9"/>
    <s v="Alumbrado Público"/>
    <n v="0"/>
    <n v="0"/>
    <n v="0"/>
    <n v="0"/>
  </r>
  <r>
    <s v="E.E. Quito"/>
    <x v="8"/>
    <x v="9"/>
    <s v="Industrial"/>
    <n v="7"/>
    <n v="110.44"/>
    <n v="10317.85"/>
    <n v="10317.85"/>
  </r>
  <r>
    <s v="E.E. Quito"/>
    <x v="8"/>
    <x v="9"/>
    <s v="Industrial"/>
    <n v="0"/>
    <n v="0"/>
    <n v="0"/>
    <n v="0"/>
  </r>
  <r>
    <s v="E.E. Quito"/>
    <x v="8"/>
    <x v="9"/>
    <s v="Industrial"/>
    <n v="4"/>
    <n v="2.39"/>
    <n v="218.09"/>
    <n v="174.36"/>
  </r>
  <r>
    <s v="E.E. Quito"/>
    <x v="8"/>
    <x v="9"/>
    <s v="Otros"/>
    <n v="11"/>
    <n v="26.8"/>
    <n v="2664.81"/>
    <n v="2972.38"/>
  </r>
  <r>
    <s v="E.E. Quito"/>
    <x v="8"/>
    <x v="9"/>
    <s v="Otros"/>
    <n v="535"/>
    <n v="5121.37"/>
    <n v="435519.82"/>
    <n v="516091.01"/>
  </r>
  <r>
    <s v="E.E. Quito"/>
    <x v="8"/>
    <x v="9"/>
    <s v="Otros"/>
    <n v="442"/>
    <n v="580.13"/>
    <n v="71753.09"/>
    <n v="86345.73"/>
  </r>
  <r>
    <s v="E.E. Quito"/>
    <x v="8"/>
    <x v="9"/>
    <s v="Otros"/>
    <n v="3191"/>
    <n v="1302.02"/>
    <n v="114502.23"/>
    <n v="135213.07999999999"/>
  </r>
  <r>
    <s v="E.E. Quito"/>
    <x v="8"/>
    <x v="9"/>
    <s v="Otros"/>
    <n v="0"/>
    <n v="0"/>
    <n v="0"/>
    <n v="0"/>
  </r>
  <r>
    <s v="E.E. Quito"/>
    <x v="8"/>
    <x v="9"/>
    <s v="Otros"/>
    <n v="1"/>
    <n v="0.1"/>
    <n v="5.69"/>
    <n v="6.58"/>
  </r>
  <r>
    <s v="E.E. Quito"/>
    <x v="8"/>
    <x v="9"/>
    <s v="Comercial"/>
    <n v="31"/>
    <n v="249.8"/>
    <n v="23543.3"/>
    <n v="24969.25"/>
  </r>
  <r>
    <s v="E.E. Quito"/>
    <x v="8"/>
    <x v="9"/>
    <s v="Comercial"/>
    <n v="33"/>
    <n v="38.18"/>
    <n v="5155.28"/>
    <n v="8131.62"/>
  </r>
  <r>
    <s v="E.E. Quito"/>
    <x v="8"/>
    <x v="9"/>
    <s v="Comercial"/>
    <n v="194"/>
    <n v="83.77"/>
    <n v="8210.1299999999992"/>
    <n v="8314.6299999999992"/>
  </r>
  <r>
    <s v="E.E. Quito"/>
    <x v="8"/>
    <x v="9"/>
    <s v="Otros"/>
    <n v="61"/>
    <n v="355.61"/>
    <n v="23675.82"/>
    <n v="24365.91"/>
  </r>
  <r>
    <s v="E.E. Quito"/>
    <x v="8"/>
    <x v="9"/>
    <s v="Otros"/>
    <n v="2"/>
    <n v="0"/>
    <n v="2.99"/>
    <n v="1.41"/>
  </r>
  <r>
    <s v="E.E. Quito"/>
    <x v="8"/>
    <x v="9"/>
    <s v="Otros"/>
    <n v="47"/>
    <n v="0.73"/>
    <n v="580.86"/>
    <n v="492.17"/>
  </r>
  <r>
    <s v="E.E. Quito"/>
    <x v="8"/>
    <x v="9"/>
    <s v="Otros"/>
    <n v="167"/>
    <n v="84.97"/>
    <n v="11102.06"/>
    <n v="11439.76"/>
  </r>
  <r>
    <s v="E.E. Quito"/>
    <x v="8"/>
    <x v="9"/>
    <s v="Otros"/>
    <n v="1"/>
    <n v="0"/>
    <n v="0.7"/>
    <n v="0.7"/>
  </r>
  <r>
    <s v="E.E. Quito"/>
    <x v="8"/>
    <x v="9"/>
    <s v="Otros"/>
    <n v="87"/>
    <n v="495.52"/>
    <n v="34303.550000000003"/>
    <n v="37008.370000000003"/>
  </r>
  <r>
    <s v="E.E. Quito"/>
    <x v="8"/>
    <x v="9"/>
    <s v="Otros"/>
    <n v="57"/>
    <n v="86.74"/>
    <n v="7500.55"/>
    <n v="12277.87"/>
  </r>
  <r>
    <s v="E.E. Quito"/>
    <x v="8"/>
    <x v="9"/>
    <s v="Otros"/>
    <n v="597"/>
    <n v="339.67"/>
    <n v="26048.93"/>
    <n v="30456.53"/>
  </r>
  <r>
    <s v="E.E. Quito"/>
    <x v="8"/>
    <x v="9"/>
    <s v="Otros"/>
    <n v="0"/>
    <n v="0"/>
    <n v="0"/>
    <n v="0"/>
  </r>
  <r>
    <s v="E.E. Quito"/>
    <x v="8"/>
    <x v="9"/>
    <s v="Otros"/>
    <n v="40"/>
    <n v="263.19"/>
    <n v="18915.86"/>
    <n v="19062.32"/>
  </r>
  <r>
    <s v="E.E. Quito"/>
    <x v="8"/>
    <x v="9"/>
    <s v="Otros"/>
    <n v="24"/>
    <n v="31.94"/>
    <n v="2696.29"/>
    <n v="4203.78"/>
  </r>
  <r>
    <s v="E.E. Quito"/>
    <x v="8"/>
    <x v="9"/>
    <s v="Otros"/>
    <n v="233"/>
    <n v="125.09"/>
    <n v="9212.61"/>
    <n v="8831.0499999999993"/>
  </r>
  <r>
    <s v="E.E. Quito"/>
    <x v="8"/>
    <x v="9"/>
    <s v="Alumbrado Público"/>
    <n v="114"/>
    <n v="20136.72"/>
    <n v="1712613.49"/>
    <n v="1831411.72"/>
  </r>
  <r>
    <s v="E.E. Quito"/>
    <x v="8"/>
    <x v="9"/>
    <s v="Otros"/>
    <n v="0"/>
    <n v="0"/>
    <n v="0"/>
    <n v="0"/>
  </r>
  <r>
    <s v="E.E. Quito"/>
    <x v="8"/>
    <x v="9"/>
    <s v="Otros"/>
    <n v="0"/>
    <n v="0"/>
    <n v="0"/>
    <n v="0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1"/>
    <n v="427.68"/>
    <n v="39109.22"/>
    <n v="39109.2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967.78"/>
    <n v="90361.56"/>
    <n v="12712.37"/>
  </r>
  <r>
    <s v="E.E. Quito"/>
    <x v="8"/>
    <x v="10"/>
    <s v="Industrial"/>
    <n v="3"/>
    <n v="21476.49"/>
    <n v="1936447.16"/>
    <n v="1893604.75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904.12"/>
    <n v="77338.69"/>
    <n v="13582.2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1"/>
    <n v="185.75"/>
    <n v="11953.81"/>
    <n v="11953.81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-197.31"/>
    <n v="-19870.73"/>
    <n v="1763.57"/>
  </r>
  <r>
    <s v="E.E. Quito"/>
    <x v="8"/>
    <x v="10"/>
    <s v="Industrial"/>
    <n v="290"/>
    <n v="40410.93"/>
    <n v="3955817.53"/>
    <n v="3809591.53"/>
  </r>
  <r>
    <s v="E.E. Quito"/>
    <x v="8"/>
    <x v="10"/>
    <s v="Industrial"/>
    <n v="1"/>
    <n v="1.67"/>
    <n v="309.92"/>
    <n v="275.52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132"/>
    <n v="11333.52"/>
    <n v="1136394.71"/>
    <n v="1141285.05"/>
  </r>
  <r>
    <s v="E.E. Quito"/>
    <x v="8"/>
    <x v="10"/>
    <s v="Comercial"/>
    <n v="6"/>
    <n v="7.76"/>
    <n v="1170.08"/>
    <n v="1094.25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9"/>
    <n v="0.94"/>
    <n v="277.39999999999998"/>
    <n v="223.82"/>
  </r>
  <r>
    <s v="E.E. Quito"/>
    <x v="8"/>
    <x v="10"/>
    <s v="Otros"/>
    <n v="211"/>
    <n v="1669.11"/>
    <n v="145696.01999999999"/>
    <n v="130087.18"/>
  </r>
  <r>
    <s v="E.E. Quito"/>
    <x v="8"/>
    <x v="10"/>
    <s v="Otros"/>
    <n v="0"/>
    <n v="0"/>
    <n v="0"/>
    <n v="0"/>
  </r>
  <r>
    <s v="E.E. Quito"/>
    <x v="8"/>
    <x v="10"/>
    <s v="Otros"/>
    <n v="973"/>
    <n v="1151.0999999999999"/>
    <n v="154446.71"/>
    <n v="146183.01999999999"/>
  </r>
  <r>
    <s v="E.E. Quito"/>
    <x v="8"/>
    <x v="10"/>
    <s v="Otros"/>
    <n v="7594"/>
    <n v="2004.06"/>
    <n v="173570.4"/>
    <n v="168276.94"/>
  </r>
  <r>
    <s v="E.E. Quito"/>
    <x v="8"/>
    <x v="10"/>
    <s v="Otros"/>
    <n v="0"/>
    <n v="0"/>
    <n v="0"/>
    <n v="0"/>
  </r>
  <r>
    <s v="E.E. Quito"/>
    <x v="8"/>
    <x v="10"/>
    <s v="Otros"/>
    <n v="39"/>
    <n v="16.89"/>
    <n v="1328.52"/>
    <n v="1161.21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295"/>
    <n v="83.18"/>
    <n v="6003.54"/>
    <n v="6022.5"/>
  </r>
  <r>
    <s v="E.E. Quito"/>
    <x v="8"/>
    <x v="10"/>
    <s v="Otros"/>
    <n v="279"/>
    <n v="125.55"/>
    <n v="9255.4500000000007"/>
    <n v="8580.5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3"/>
    <n v="6.12"/>
    <n v="446.19"/>
    <n v="581.13"/>
  </r>
  <r>
    <s v="E.E. Quito"/>
    <x v="8"/>
    <x v="10"/>
    <s v="Otros"/>
    <n v="0"/>
    <n v="0"/>
    <n v="0"/>
    <n v="0"/>
  </r>
  <r>
    <s v="E.E. Quito"/>
    <x v="8"/>
    <x v="10"/>
    <s v="Otros"/>
    <n v="13"/>
    <n v="16.489999999999998"/>
    <n v="1510.47"/>
    <n v="990.12"/>
  </r>
  <r>
    <s v="E.E. Quito"/>
    <x v="8"/>
    <x v="10"/>
    <s v="Otros"/>
    <n v="43"/>
    <n v="63.43"/>
    <n v="5362.14"/>
    <n v="3459.12"/>
  </r>
  <r>
    <s v="E.E. Quito"/>
    <x v="8"/>
    <x v="10"/>
    <s v="Otros"/>
    <n v="0"/>
    <n v="0"/>
    <n v="0"/>
    <n v="0"/>
  </r>
  <r>
    <s v="E.E. Quito"/>
    <x v="8"/>
    <x v="10"/>
    <s v="Residencial"/>
    <n v="128672"/>
    <n v="21617.75"/>
    <n v="1676855.13"/>
    <n v="1436205.96"/>
  </r>
  <r>
    <s v="E.E. Quito"/>
    <x v="8"/>
    <x v="10"/>
    <s v="Residencial"/>
    <n v="28"/>
    <n v="2.21"/>
    <n v="323.83999999999997"/>
    <n v="304.2"/>
  </r>
  <r>
    <s v="E.E. Quito"/>
    <x v="8"/>
    <x v="10"/>
    <s v="Residencial"/>
    <n v="802863"/>
    <n v="104778.23"/>
    <n v="10809853.939999999"/>
    <n v="9000606.3699999992"/>
  </r>
  <r>
    <s v="E.E. Quito"/>
    <x v="8"/>
    <x v="10"/>
    <s v="Residencial"/>
    <n v="0"/>
    <n v="143.19"/>
    <n v="187922.35"/>
    <n v="25469.68"/>
  </r>
  <r>
    <s v="E.E. Quito"/>
    <x v="8"/>
    <x v="10"/>
    <s v="Alumbrado Público"/>
    <n v="0"/>
    <n v="0"/>
    <n v="0"/>
    <n v="0"/>
  </r>
  <r>
    <s v="E.E. Quito"/>
    <x v="8"/>
    <x v="10"/>
    <s v="Industrial"/>
    <n v="1494"/>
    <n v="12269.42"/>
    <n v="1242238.1200000001"/>
    <n v="1124313.1499999999"/>
  </r>
  <r>
    <s v="E.E. Quito"/>
    <x v="8"/>
    <x v="10"/>
    <s v="Industrial"/>
    <n v="1393"/>
    <n v="1527.39"/>
    <n v="224436.96"/>
    <n v="194849.05"/>
  </r>
  <r>
    <s v="E.E. Quito"/>
    <x v="8"/>
    <x v="10"/>
    <s v="Industrial"/>
    <n v="10770"/>
    <n v="3064.72"/>
    <n v="274478.90000000002"/>
    <n v="256137.4"/>
  </r>
  <r>
    <s v="E.E. Quito"/>
    <x v="8"/>
    <x v="10"/>
    <s v="Otros"/>
    <n v="2"/>
    <n v="1.5"/>
    <n v="320.58"/>
    <n v="355.77"/>
  </r>
  <r>
    <s v="E.E. Quito"/>
    <x v="8"/>
    <x v="10"/>
    <s v="Otros"/>
    <n v="28"/>
    <n v="46.74"/>
    <n v="4233.4399999999996"/>
    <n v="4181.2299999999996"/>
  </r>
  <r>
    <s v="E.E. Quito"/>
    <x v="8"/>
    <x v="10"/>
    <s v="Otros"/>
    <n v="656"/>
    <n v="189.96"/>
    <n v="13478.12"/>
    <n v="13104.14"/>
  </r>
  <r>
    <s v="E.E. Quito"/>
    <x v="8"/>
    <x v="10"/>
    <s v="Comercial"/>
    <n v="2660"/>
    <n v="20351.849999999999"/>
    <n v="2003057.72"/>
    <n v="1913910.9"/>
  </r>
  <r>
    <s v="E.E. Quito"/>
    <x v="8"/>
    <x v="10"/>
    <s v="Comercial"/>
    <n v="5168"/>
    <n v="8132.43"/>
    <n v="1027735.18"/>
    <n v="970012.99"/>
  </r>
  <r>
    <s v="E.E. Quito"/>
    <x v="8"/>
    <x v="10"/>
    <s v="Comercial"/>
    <n v="122819"/>
    <n v="28876.22"/>
    <n v="2774024.82"/>
    <n v="2638696.86"/>
  </r>
  <r>
    <s v="E.E. Quito"/>
    <x v="8"/>
    <x v="10"/>
    <s v="Otros"/>
    <n v="23"/>
    <n v="118.59"/>
    <n v="9729.43"/>
    <n v="9904.84"/>
  </r>
  <r>
    <s v="E.E. Quito"/>
    <x v="8"/>
    <x v="10"/>
    <s v="Otros"/>
    <n v="62"/>
    <n v="74.680000000000007"/>
    <n v="8270.0400000000009"/>
    <n v="6575.49"/>
  </r>
  <r>
    <s v="E.E. Quito"/>
    <x v="8"/>
    <x v="10"/>
    <s v="Otros"/>
    <n v="19"/>
    <n v="119.53"/>
    <n v="4846.3599999999997"/>
    <n v="4740.1400000000003"/>
  </r>
  <r>
    <s v="E.E. Quito"/>
    <x v="8"/>
    <x v="10"/>
    <s v="Otros"/>
    <n v="38"/>
    <n v="262.54000000000002"/>
    <n v="17891.37"/>
    <n v="1841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-20.39"/>
    <n v="7446.6"/>
    <n v="11375.52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7"/>
    <n v="42.46"/>
    <n v="5161.3999999999996"/>
    <n v="4111.2299999999996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Comercial"/>
    <n v="0"/>
    <n v="-1.77"/>
    <n v="-168.85"/>
    <n v="83.9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Industrial"/>
    <n v="0"/>
    <n v="-30.6"/>
    <n v="-2647.7"/>
    <n v="45.1"/>
  </r>
  <r>
    <s v="E.E. Quito"/>
    <x v="8"/>
    <x v="10"/>
    <s v="Industrial"/>
    <n v="7"/>
    <n v="791.12"/>
    <n v="76025.960000000006"/>
    <n v="76025.960000000006"/>
  </r>
  <r>
    <s v="E.E. Quito"/>
    <x v="8"/>
    <x v="10"/>
    <s v="Industr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2"/>
    <n v="35.82"/>
    <n v="4117.5600000000004"/>
    <n v="4069.81"/>
  </r>
  <r>
    <s v="E.E. Quito"/>
    <x v="8"/>
    <x v="10"/>
    <s v="Otros"/>
    <n v="0"/>
    <n v="0"/>
    <n v="0"/>
    <n v="0"/>
  </r>
  <r>
    <s v="E.E. Quito"/>
    <x v="8"/>
    <x v="10"/>
    <s v="Otros"/>
    <n v="93"/>
    <n v="6301.7"/>
    <n v="473572.54"/>
    <n v="423495.44"/>
  </r>
  <r>
    <s v="E.E. Quito"/>
    <x v="8"/>
    <x v="10"/>
    <s v="Otros"/>
    <n v="1"/>
    <n v="0.56999999999999995"/>
    <n v="65.010000000000005"/>
    <n v="0"/>
  </r>
  <r>
    <s v="E.E. Quito"/>
    <x v="8"/>
    <x v="10"/>
    <s v="Comercial"/>
    <n v="4"/>
    <n v="507.53"/>
    <n v="50035.07"/>
    <n v="42850.95"/>
  </r>
  <r>
    <s v="E.E. Quito"/>
    <x v="8"/>
    <x v="10"/>
    <s v="Comercial"/>
    <n v="1"/>
    <n v="0"/>
    <n v="9.6300000000000008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13"/>
    <n v="995.54"/>
    <n v="65596.23"/>
    <n v="83413.649999999994"/>
  </r>
  <r>
    <s v="E.E. Quito"/>
    <x v="8"/>
    <x v="10"/>
    <s v="Otros"/>
    <n v="0"/>
    <n v="0"/>
    <n v="0"/>
    <n v="0"/>
  </r>
  <r>
    <s v="E.E. Quito"/>
    <x v="8"/>
    <x v="10"/>
    <s v="Otros"/>
    <n v="21"/>
    <n v="2187.11"/>
    <n v="140400.12"/>
    <n v="54781.89"/>
  </r>
  <r>
    <s v="E.E. Quito"/>
    <x v="8"/>
    <x v="10"/>
    <s v="Otros"/>
    <n v="1"/>
    <n v="0.65"/>
    <n v="57.99"/>
    <n v="55.64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Residencial"/>
    <n v="3"/>
    <n v="0.12"/>
    <n v="13.92"/>
    <n v="22.71"/>
  </r>
  <r>
    <s v="E.E. Quito"/>
    <x v="8"/>
    <x v="10"/>
    <s v="Otros"/>
    <n v="0"/>
    <n v="0"/>
    <n v="0"/>
    <n v="0"/>
  </r>
  <r>
    <s v="E.E. Quito"/>
    <x v="8"/>
    <x v="10"/>
    <s v="Otros"/>
    <n v="7"/>
    <n v="51.36"/>
    <n v="4720.7700000000004"/>
    <n v="4129.1899999999996"/>
  </r>
  <r>
    <s v="E.E. Quito"/>
    <x v="8"/>
    <x v="10"/>
    <s v="Otros"/>
    <n v="0"/>
    <n v="0"/>
    <n v="0"/>
    <n v="0"/>
  </r>
  <r>
    <s v="E.E. Quito"/>
    <x v="8"/>
    <x v="10"/>
    <s v="Otros"/>
    <n v="2"/>
    <n v="0.05"/>
    <n v="6.44"/>
    <n v="6.15"/>
  </r>
  <r>
    <s v="E.E. Quito"/>
    <x v="8"/>
    <x v="10"/>
    <s v="Otros"/>
    <n v="0"/>
    <n v="0"/>
    <n v="0"/>
    <n v="0"/>
  </r>
  <r>
    <s v="E.E. Quito"/>
    <x v="8"/>
    <x v="10"/>
    <s v="Otros"/>
    <n v="15"/>
    <n v="6.83"/>
    <n v="561.52"/>
    <n v="502.09"/>
  </r>
  <r>
    <s v="E.E. Quito"/>
    <x v="8"/>
    <x v="10"/>
    <s v="Residencial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0"/>
    <s v="Residencial"/>
    <n v="0"/>
    <n v="0"/>
    <n v="0"/>
    <n v="0"/>
  </r>
  <r>
    <s v="E.E. Quito"/>
    <x v="8"/>
    <x v="10"/>
    <s v="Alumbrado Público"/>
    <n v="0"/>
    <n v="0"/>
    <n v="0"/>
    <n v="0"/>
  </r>
  <r>
    <s v="E.E. Quito"/>
    <x v="8"/>
    <x v="10"/>
    <s v="Industrial"/>
    <n v="7"/>
    <n v="132.54"/>
    <n v="12181.63"/>
    <n v="12181.63"/>
  </r>
  <r>
    <s v="E.E. Quito"/>
    <x v="8"/>
    <x v="10"/>
    <s v="Industrial"/>
    <n v="0"/>
    <n v="0"/>
    <n v="0"/>
    <n v="0"/>
  </r>
  <r>
    <s v="E.E. Quito"/>
    <x v="8"/>
    <x v="10"/>
    <s v="Industrial"/>
    <n v="4"/>
    <n v="2.9"/>
    <n v="272.25"/>
    <n v="586.41999999999996"/>
  </r>
  <r>
    <s v="E.E. Quito"/>
    <x v="8"/>
    <x v="10"/>
    <s v="Otros"/>
    <n v="11"/>
    <n v="22.97"/>
    <n v="2348.02"/>
    <n v="1794.3"/>
  </r>
  <r>
    <s v="E.E. Quito"/>
    <x v="8"/>
    <x v="10"/>
    <s v="Otros"/>
    <n v="528"/>
    <n v="5505.57"/>
    <n v="463451.4"/>
    <n v="470923.19"/>
  </r>
  <r>
    <s v="E.E. Quito"/>
    <x v="8"/>
    <x v="10"/>
    <s v="Otros"/>
    <n v="436"/>
    <n v="548.61"/>
    <n v="69669.63"/>
    <n v="69801.67"/>
  </r>
  <r>
    <s v="E.E. Quito"/>
    <x v="8"/>
    <x v="10"/>
    <s v="Otros"/>
    <n v="3182"/>
    <n v="1236.96"/>
    <n v="108670.47"/>
    <n v="108676.93"/>
  </r>
  <r>
    <s v="E.E. Quito"/>
    <x v="8"/>
    <x v="10"/>
    <s v="Otros"/>
    <n v="0"/>
    <n v="0"/>
    <n v="0"/>
    <n v="0"/>
  </r>
  <r>
    <s v="E.E. Quito"/>
    <x v="8"/>
    <x v="10"/>
    <s v="Otros"/>
    <n v="1"/>
    <n v="0.11"/>
    <n v="6.58"/>
    <n v="5.87"/>
  </r>
  <r>
    <s v="E.E. Quito"/>
    <x v="8"/>
    <x v="10"/>
    <s v="Comercial"/>
    <n v="29"/>
    <n v="273.41000000000003"/>
    <n v="25403.71"/>
    <n v="36866.14"/>
  </r>
  <r>
    <s v="E.E. Quito"/>
    <x v="8"/>
    <x v="10"/>
    <s v="Comercial"/>
    <n v="31"/>
    <n v="35.979999999999997"/>
    <n v="4733.9399999999996"/>
    <n v="6636.4"/>
  </r>
  <r>
    <s v="E.E. Quito"/>
    <x v="8"/>
    <x v="10"/>
    <s v="Comercial"/>
    <n v="196"/>
    <n v="77.56"/>
    <n v="7593.01"/>
    <n v="6465.78"/>
  </r>
  <r>
    <s v="E.E. Quito"/>
    <x v="8"/>
    <x v="10"/>
    <s v="Otros"/>
    <n v="61"/>
    <n v="386.27"/>
    <n v="25649.13"/>
    <n v="28014.42"/>
  </r>
  <r>
    <s v="E.E. Quito"/>
    <x v="8"/>
    <x v="10"/>
    <s v="Otros"/>
    <n v="2"/>
    <n v="0"/>
    <n v="2.94"/>
    <n v="1.41"/>
  </r>
  <r>
    <s v="E.E. Quito"/>
    <x v="8"/>
    <x v="10"/>
    <s v="Otros"/>
    <n v="12"/>
    <n v="0.86"/>
    <n v="568.21"/>
    <n v="500.94"/>
  </r>
  <r>
    <s v="E.E. Quito"/>
    <x v="8"/>
    <x v="10"/>
    <s v="Otros"/>
    <n v="167"/>
    <n v="84"/>
    <n v="10865.12"/>
    <n v="8097.27"/>
  </r>
  <r>
    <s v="E.E. Quito"/>
    <x v="8"/>
    <x v="10"/>
    <s v="Otros"/>
    <n v="1"/>
    <n v="0"/>
    <n v="0.7"/>
    <n v="0"/>
  </r>
  <r>
    <s v="E.E. Quito"/>
    <x v="8"/>
    <x v="10"/>
    <s v="Otros"/>
    <n v="87"/>
    <n v="512.35"/>
    <n v="38050.230000000003"/>
    <n v="56323.3"/>
  </r>
  <r>
    <s v="E.E. Quito"/>
    <x v="8"/>
    <x v="10"/>
    <s v="Otros"/>
    <n v="57"/>
    <n v="80.44"/>
    <n v="7166.73"/>
    <n v="11570.08"/>
  </r>
  <r>
    <s v="E.E. Quito"/>
    <x v="8"/>
    <x v="10"/>
    <s v="Otros"/>
    <n v="599"/>
    <n v="312.67"/>
    <n v="23678.78"/>
    <n v="37117.89"/>
  </r>
  <r>
    <s v="E.E. Quito"/>
    <x v="8"/>
    <x v="10"/>
    <s v="Otros"/>
    <n v="0"/>
    <n v="0"/>
    <n v="0"/>
    <n v="0"/>
  </r>
  <r>
    <s v="E.E. Quito"/>
    <x v="8"/>
    <x v="10"/>
    <s v="Otros"/>
    <n v="38"/>
    <n v="272.81"/>
    <n v="19412.060000000001"/>
    <n v="19850.45"/>
  </r>
  <r>
    <s v="E.E. Quito"/>
    <x v="8"/>
    <x v="10"/>
    <s v="Otros"/>
    <n v="24"/>
    <n v="30.08"/>
    <n v="2570.39"/>
    <n v="3539.69"/>
  </r>
  <r>
    <s v="E.E. Quito"/>
    <x v="8"/>
    <x v="10"/>
    <s v="Otros"/>
    <n v="232"/>
    <n v="121.39"/>
    <n v="8903.36"/>
    <n v="8606.31"/>
  </r>
  <r>
    <s v="E.E. Quito"/>
    <x v="8"/>
    <x v="10"/>
    <s v="Alumbrado Público"/>
    <n v="110"/>
    <n v="18132.009999999998"/>
    <n v="1905089.35"/>
    <n v="1760422.8"/>
  </r>
  <r>
    <s v="E.E. Quito"/>
    <x v="8"/>
    <x v="10"/>
    <s v="Otros"/>
    <n v="0"/>
    <n v="0"/>
    <n v="0"/>
    <n v="0"/>
  </r>
  <r>
    <s v="E.E. Quito"/>
    <x v="8"/>
    <x v="10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1"/>
    <n v="459.94"/>
    <n v="43516.639999999999"/>
    <n v="43516.639999999999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-9.3800000000000008"/>
    <n v="-12235.44"/>
    <n v="17150.66"/>
  </r>
  <r>
    <s v="E.E. Quito"/>
    <x v="8"/>
    <x v="11"/>
    <s v="Industrial"/>
    <n v="3"/>
    <n v="9852.48"/>
    <n v="893772.2"/>
    <n v="852138.65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-135.94999999999999"/>
    <n v="-13137.84"/>
    <n v="14705.2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"/>
    <n v="191.59"/>
    <n v="12234.11"/>
    <n v="12234.11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-31.13"/>
    <n v="-11908.06"/>
    <n v="5816.87"/>
  </r>
  <r>
    <s v="E.E. Quito"/>
    <x v="8"/>
    <x v="11"/>
    <s v="Industrial"/>
    <n v="290"/>
    <n v="39226.449999999997"/>
    <n v="3847184.79"/>
    <n v="3699278.39"/>
  </r>
  <r>
    <s v="E.E. Quito"/>
    <x v="8"/>
    <x v="11"/>
    <s v="Industrial"/>
    <n v="1"/>
    <n v="1.29"/>
    <n v="275.52"/>
    <n v="282.4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134"/>
    <n v="11469.7"/>
    <n v="1150710.77"/>
    <n v="1137639.49"/>
  </r>
  <r>
    <s v="E.E. Quito"/>
    <x v="8"/>
    <x v="11"/>
    <s v="Comercial"/>
    <n v="6"/>
    <n v="7.12"/>
    <n v="1133.81"/>
    <n v="836.33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0"/>
    <n v="1.29"/>
    <n v="311.48"/>
    <n v="364.75"/>
  </r>
  <r>
    <s v="E.E. Quito"/>
    <x v="8"/>
    <x v="11"/>
    <s v="Otros"/>
    <n v="207"/>
    <n v="1757.65"/>
    <n v="151336.9"/>
    <n v="146059.41"/>
  </r>
  <r>
    <s v="E.E. Quito"/>
    <x v="8"/>
    <x v="11"/>
    <s v="Otros"/>
    <n v="0"/>
    <n v="0"/>
    <n v="0"/>
    <n v="0"/>
  </r>
  <r>
    <s v="E.E. Quito"/>
    <x v="8"/>
    <x v="11"/>
    <s v="Otros"/>
    <n v="972"/>
    <n v="1248.55"/>
    <n v="159768.85999999999"/>
    <n v="158535.92000000001"/>
  </r>
  <r>
    <s v="E.E. Quito"/>
    <x v="8"/>
    <x v="11"/>
    <s v="Otros"/>
    <n v="7578"/>
    <n v="2229.1799999999998"/>
    <n v="193489.9"/>
    <n v="196262.26"/>
  </r>
  <r>
    <s v="E.E. Quito"/>
    <x v="8"/>
    <x v="11"/>
    <s v="Otros"/>
    <n v="0"/>
    <n v="0"/>
    <n v="0"/>
    <n v="0"/>
  </r>
  <r>
    <s v="E.E. Quito"/>
    <x v="8"/>
    <x v="11"/>
    <s v="Otros"/>
    <n v="39"/>
    <n v="19.260000000000002"/>
    <n v="1529.03"/>
    <n v="1314.4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293"/>
    <n v="84.29"/>
    <n v="6152.43"/>
    <n v="5377.88"/>
  </r>
  <r>
    <s v="E.E. Quito"/>
    <x v="8"/>
    <x v="11"/>
    <s v="Otros"/>
    <n v="279"/>
    <n v="133.01"/>
    <n v="9851.07"/>
    <n v="10534.88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4"/>
    <n v="7.05"/>
    <n v="522.30999999999995"/>
    <n v="467.12"/>
  </r>
  <r>
    <s v="E.E. Quito"/>
    <x v="8"/>
    <x v="11"/>
    <s v="Otros"/>
    <n v="0"/>
    <n v="0"/>
    <n v="0"/>
    <n v="0"/>
  </r>
  <r>
    <s v="E.E. Quito"/>
    <x v="8"/>
    <x v="11"/>
    <s v="Otros"/>
    <n v="13"/>
    <n v="16.899999999999999"/>
    <n v="1486.33"/>
    <n v="1362"/>
  </r>
  <r>
    <s v="E.E. Quito"/>
    <x v="8"/>
    <x v="11"/>
    <s v="Otros"/>
    <n v="43"/>
    <n v="69.25"/>
    <n v="5707.2"/>
    <n v="5406.23"/>
  </r>
  <r>
    <s v="E.E. Quito"/>
    <x v="8"/>
    <x v="11"/>
    <s v="Otros"/>
    <n v="0"/>
    <n v="0"/>
    <n v="0"/>
    <n v="0"/>
  </r>
  <r>
    <s v="E.E. Quito"/>
    <x v="8"/>
    <x v="11"/>
    <s v="Residencial"/>
    <n v="125324"/>
    <n v="23035.88"/>
    <n v="1734625.22"/>
    <n v="1580696.54"/>
  </r>
  <r>
    <s v="E.E. Quito"/>
    <x v="8"/>
    <x v="11"/>
    <s v="Residencial"/>
    <n v="28"/>
    <n v="3.47"/>
    <n v="485.89"/>
    <n v="383.08"/>
  </r>
  <r>
    <s v="E.E. Quito"/>
    <x v="8"/>
    <x v="11"/>
    <s v="Residencial"/>
    <n v="803457"/>
    <n v="114331.15"/>
    <n v="11109190.41"/>
    <n v="10492167.550000001"/>
  </r>
  <r>
    <s v="E.E. Quito"/>
    <x v="8"/>
    <x v="11"/>
    <s v="Residencial"/>
    <n v="0"/>
    <n v="-164.2"/>
    <n v="-24380.65"/>
    <n v="32007.08"/>
  </r>
  <r>
    <s v="E.E. Quito"/>
    <x v="8"/>
    <x v="11"/>
    <s v="Alumbrado Público"/>
    <n v="0"/>
    <n v="0"/>
    <n v="0"/>
    <n v="0"/>
  </r>
  <r>
    <s v="E.E. Quito"/>
    <x v="8"/>
    <x v="11"/>
    <s v="Industrial"/>
    <n v="1492"/>
    <n v="11782.94"/>
    <n v="1202112.1100000001"/>
    <n v="1247767.8700000001"/>
  </r>
  <r>
    <s v="E.E. Quito"/>
    <x v="8"/>
    <x v="11"/>
    <s v="Industrial"/>
    <n v="1382"/>
    <n v="1508.54"/>
    <n v="220949.77"/>
    <n v="229303.25"/>
  </r>
  <r>
    <s v="E.E. Quito"/>
    <x v="8"/>
    <x v="11"/>
    <s v="Industrial"/>
    <n v="10809"/>
    <n v="3188.5"/>
    <n v="285890.75"/>
    <n v="296017.21999999997"/>
  </r>
  <r>
    <s v="E.E. Quito"/>
    <x v="8"/>
    <x v="11"/>
    <s v="Otros"/>
    <n v="2"/>
    <n v="2.1800000000000002"/>
    <n v="373.6"/>
    <n v="731.24"/>
  </r>
  <r>
    <s v="E.E. Quito"/>
    <x v="8"/>
    <x v="11"/>
    <s v="Otros"/>
    <n v="27"/>
    <n v="52.27"/>
    <n v="4506.55"/>
    <n v="3901.18"/>
  </r>
  <r>
    <s v="E.E. Quito"/>
    <x v="8"/>
    <x v="11"/>
    <s v="Otros"/>
    <n v="654"/>
    <n v="207.24"/>
    <n v="14753.15"/>
    <n v="15934"/>
  </r>
  <r>
    <s v="E.E. Quito"/>
    <x v="8"/>
    <x v="11"/>
    <s v="Comercial"/>
    <n v="2651"/>
    <n v="21383.49"/>
    <n v="2090077.58"/>
    <n v="2081546.24"/>
  </r>
  <r>
    <s v="E.E. Quito"/>
    <x v="8"/>
    <x v="11"/>
    <s v="Comercial"/>
    <n v="5148"/>
    <n v="8667.06"/>
    <n v="1075037.7"/>
    <n v="1122975.3700000001"/>
  </r>
  <r>
    <s v="E.E. Quito"/>
    <x v="8"/>
    <x v="11"/>
    <s v="Comercial"/>
    <n v="122631"/>
    <n v="30935.56"/>
    <n v="2975801.4"/>
    <n v="3095266.41"/>
  </r>
  <r>
    <s v="E.E. Quito"/>
    <x v="8"/>
    <x v="11"/>
    <s v="Otros"/>
    <n v="24"/>
    <n v="111.18"/>
    <n v="9524.2800000000007"/>
    <n v="8537.6299999999992"/>
  </r>
  <r>
    <s v="E.E. Quito"/>
    <x v="8"/>
    <x v="11"/>
    <s v="Otros"/>
    <n v="59"/>
    <n v="71.239999999999995"/>
    <n v="8090.36"/>
    <n v="9096.17"/>
  </r>
  <r>
    <s v="E.E. Quito"/>
    <x v="8"/>
    <x v="11"/>
    <s v="Otros"/>
    <n v="20"/>
    <n v="119.22"/>
    <n v="4814.72"/>
    <n v="4790.2"/>
  </r>
  <r>
    <s v="E.E. Quito"/>
    <x v="8"/>
    <x v="11"/>
    <s v="Otros"/>
    <n v="40"/>
    <n v="270"/>
    <n v="18391.009999999998"/>
    <n v="17774.22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-17.850000000000001"/>
    <n v="8025.46"/>
    <n v="12752.14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6"/>
    <n v="104.08"/>
    <n v="6840.64"/>
    <n v="6663.6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Comercial"/>
    <n v="0"/>
    <n v="0.87"/>
    <n v="75.61"/>
    <n v="2.0699999999999998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Industrial"/>
    <n v="0"/>
    <n v="0"/>
    <n v="0"/>
    <n v="0"/>
  </r>
  <r>
    <s v="E.E. Quito"/>
    <x v="8"/>
    <x v="11"/>
    <s v="Industrial"/>
    <n v="7"/>
    <n v="901.18"/>
    <n v="85435.520000000004"/>
    <n v="85435.520000000004"/>
  </r>
  <r>
    <s v="E.E. Quito"/>
    <x v="8"/>
    <x v="11"/>
    <s v="Industr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2"/>
    <n v="38.25"/>
    <n v="3587.99"/>
    <n v="0"/>
  </r>
  <r>
    <s v="E.E. Quito"/>
    <x v="8"/>
    <x v="11"/>
    <s v="Otros"/>
    <n v="0"/>
    <n v="0"/>
    <n v="0"/>
    <n v="0"/>
  </r>
  <r>
    <s v="E.E. Quito"/>
    <x v="8"/>
    <x v="11"/>
    <s v="Otros"/>
    <n v="93"/>
    <n v="6404.89"/>
    <n v="477021.58"/>
    <n v="471390.36"/>
  </r>
  <r>
    <s v="E.E. Quito"/>
    <x v="8"/>
    <x v="11"/>
    <s v="Otros"/>
    <n v="1"/>
    <n v="0.6"/>
    <n v="66.709999999999994"/>
    <n v="135.24"/>
  </r>
  <r>
    <s v="E.E. Quito"/>
    <x v="8"/>
    <x v="11"/>
    <s v="Comercial"/>
    <n v="4"/>
    <n v="540.73"/>
    <n v="53063.38"/>
    <n v="50542.53"/>
  </r>
  <r>
    <s v="E.E. Quito"/>
    <x v="8"/>
    <x v="11"/>
    <s v="Comercial"/>
    <n v="1"/>
    <n v="0"/>
    <n v="9.67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14"/>
    <n v="882.56"/>
    <n v="58861.88"/>
    <n v="157002.67000000001"/>
  </r>
  <r>
    <s v="E.E. Quito"/>
    <x v="8"/>
    <x v="11"/>
    <s v="Otros"/>
    <n v="0"/>
    <n v="0"/>
    <n v="0"/>
    <n v="0"/>
  </r>
  <r>
    <s v="E.E. Quito"/>
    <x v="8"/>
    <x v="11"/>
    <s v="Otros"/>
    <n v="20"/>
    <n v="2213.0700000000002"/>
    <n v="141925.9"/>
    <n v="431489.58"/>
  </r>
  <r>
    <s v="E.E. Quito"/>
    <x v="8"/>
    <x v="11"/>
    <s v="Otros"/>
    <n v="1"/>
    <n v="0.61"/>
    <n v="55.64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Residencial"/>
    <n v="2"/>
    <n v="0.13"/>
    <n v="13.32"/>
    <n v="17.43"/>
  </r>
  <r>
    <s v="E.E. Quito"/>
    <x v="8"/>
    <x v="11"/>
    <s v="Otros"/>
    <n v="0"/>
    <n v="0"/>
    <n v="0"/>
    <n v="0"/>
  </r>
  <r>
    <s v="E.E. Quito"/>
    <x v="8"/>
    <x v="11"/>
    <s v="Otros"/>
    <n v="7"/>
    <n v="42.16"/>
    <n v="3877.62"/>
    <n v="4167.04"/>
  </r>
  <r>
    <s v="E.E. Quito"/>
    <x v="8"/>
    <x v="11"/>
    <s v="Otros"/>
    <n v="0"/>
    <n v="0"/>
    <n v="0"/>
    <n v="0"/>
  </r>
  <r>
    <s v="E.E. Quito"/>
    <x v="8"/>
    <x v="11"/>
    <s v="Otros"/>
    <n v="2"/>
    <n v="0.05"/>
    <n v="6.3"/>
    <n v="8.7100000000000009"/>
  </r>
  <r>
    <s v="E.E. Quito"/>
    <x v="8"/>
    <x v="11"/>
    <s v="Otros"/>
    <n v="0"/>
    <n v="0"/>
    <n v="0"/>
    <n v="0"/>
  </r>
  <r>
    <s v="E.E. Quito"/>
    <x v="8"/>
    <x v="11"/>
    <s v="Otros"/>
    <n v="15"/>
    <n v="8.07"/>
    <n v="654.59"/>
    <n v="646.07000000000005"/>
  </r>
  <r>
    <s v="E.E. Quito"/>
    <x v="8"/>
    <x v="11"/>
    <s v="Residencial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8"/>
    <x v="11"/>
    <s v="Residencial"/>
    <n v="0"/>
    <n v="0"/>
    <n v="0"/>
    <n v="0"/>
  </r>
  <r>
    <s v="E.E. Quito"/>
    <x v="8"/>
    <x v="11"/>
    <s v="Alumbrado Público"/>
    <n v="0"/>
    <n v="-0.03"/>
    <n v="-20.68"/>
    <n v="0"/>
  </r>
  <r>
    <s v="E.E. Quito"/>
    <x v="8"/>
    <x v="11"/>
    <s v="Industrial"/>
    <n v="7"/>
    <n v="153.88999999999999"/>
    <n v="13890.33"/>
    <n v="13890.33"/>
  </r>
  <r>
    <s v="E.E. Quito"/>
    <x v="8"/>
    <x v="11"/>
    <s v="Industrial"/>
    <n v="0"/>
    <n v="0"/>
    <n v="0"/>
    <n v="0"/>
  </r>
  <r>
    <s v="E.E. Quito"/>
    <x v="8"/>
    <x v="11"/>
    <s v="Industrial"/>
    <n v="4"/>
    <n v="2.79"/>
    <n v="261.83999999999997"/>
    <n v="109.96"/>
  </r>
  <r>
    <s v="E.E. Quito"/>
    <x v="8"/>
    <x v="11"/>
    <s v="Otros"/>
    <n v="11"/>
    <n v="18.079999999999998"/>
    <n v="1981.69"/>
    <n v="2478.09"/>
  </r>
  <r>
    <s v="E.E. Quito"/>
    <x v="8"/>
    <x v="11"/>
    <s v="Otros"/>
    <n v="534"/>
    <n v="5546.49"/>
    <n v="466623.85"/>
    <n v="433443.72"/>
  </r>
  <r>
    <s v="E.E. Quito"/>
    <x v="8"/>
    <x v="11"/>
    <s v="Otros"/>
    <n v="427"/>
    <n v="574.21"/>
    <n v="71340.990000000005"/>
    <n v="90082.74"/>
  </r>
  <r>
    <s v="E.E. Quito"/>
    <x v="8"/>
    <x v="11"/>
    <s v="Otros"/>
    <n v="3161"/>
    <n v="1306.18"/>
    <n v="114966.9"/>
    <n v="112383.01"/>
  </r>
  <r>
    <s v="E.E. Quito"/>
    <x v="8"/>
    <x v="11"/>
    <s v="Otros"/>
    <n v="0"/>
    <n v="0"/>
    <n v="0"/>
    <n v="0"/>
  </r>
  <r>
    <s v="E.E. Quito"/>
    <x v="8"/>
    <x v="11"/>
    <s v="Otros"/>
    <n v="1"/>
    <n v="0.1"/>
    <n v="5.87"/>
    <n v="5.96"/>
  </r>
  <r>
    <s v="E.E. Quito"/>
    <x v="8"/>
    <x v="11"/>
    <s v="Comercial"/>
    <n v="29"/>
    <n v="263.58999999999997"/>
    <n v="24365.32"/>
    <n v="20978.61"/>
  </r>
  <r>
    <s v="E.E. Quito"/>
    <x v="8"/>
    <x v="11"/>
    <s v="Comercial"/>
    <n v="31"/>
    <n v="41.71"/>
    <n v="5204.6899999999996"/>
    <n v="6196.93"/>
  </r>
  <r>
    <s v="E.E. Quito"/>
    <x v="8"/>
    <x v="11"/>
    <s v="Comercial"/>
    <n v="180"/>
    <n v="75.19"/>
    <n v="7350.6"/>
    <n v="6982.66"/>
  </r>
  <r>
    <s v="E.E. Quito"/>
    <x v="8"/>
    <x v="11"/>
    <s v="Otros"/>
    <n v="61"/>
    <n v="446.87"/>
    <n v="29485.06"/>
    <n v="30883.09"/>
  </r>
  <r>
    <s v="E.E. Quito"/>
    <x v="8"/>
    <x v="11"/>
    <s v="Otros"/>
    <n v="1"/>
    <n v="0"/>
    <n v="1.41"/>
    <n v="1.41"/>
  </r>
  <r>
    <s v="E.E. Quito"/>
    <x v="8"/>
    <x v="11"/>
    <s v="Otros"/>
    <n v="12"/>
    <n v="0.77"/>
    <n v="625.61"/>
    <n v="835.92"/>
  </r>
  <r>
    <s v="E.E. Quito"/>
    <x v="8"/>
    <x v="11"/>
    <s v="Otros"/>
    <n v="167"/>
    <n v="83.26"/>
    <n v="11107.53"/>
    <n v="13214.56"/>
  </r>
  <r>
    <s v="E.E. Quito"/>
    <x v="8"/>
    <x v="11"/>
    <s v="Otros"/>
    <n v="1"/>
    <n v="0"/>
    <n v="0.7"/>
    <n v="1.4"/>
  </r>
  <r>
    <s v="E.E. Quito"/>
    <x v="8"/>
    <x v="11"/>
    <s v="Otros"/>
    <n v="81"/>
    <n v="462.75"/>
    <n v="32217"/>
    <n v="31096.240000000002"/>
  </r>
  <r>
    <s v="E.E. Quito"/>
    <x v="8"/>
    <x v="11"/>
    <s v="Otros"/>
    <n v="57"/>
    <n v="76.45"/>
    <n v="8096.13"/>
    <n v="6207.81"/>
  </r>
  <r>
    <s v="E.E. Quito"/>
    <x v="8"/>
    <x v="11"/>
    <s v="Otros"/>
    <n v="598"/>
    <n v="313.95"/>
    <n v="23875.09"/>
    <n v="15273.96"/>
  </r>
  <r>
    <s v="E.E. Quito"/>
    <x v="8"/>
    <x v="11"/>
    <s v="Otros"/>
    <n v="0"/>
    <n v="0"/>
    <n v="0"/>
    <n v="0"/>
  </r>
  <r>
    <s v="E.E. Quito"/>
    <x v="8"/>
    <x v="11"/>
    <s v="Otros"/>
    <n v="34"/>
    <n v="227.76"/>
    <n v="16572.66"/>
    <n v="25424.52"/>
  </r>
  <r>
    <s v="E.E. Quito"/>
    <x v="8"/>
    <x v="11"/>
    <s v="Otros"/>
    <n v="25"/>
    <n v="30.97"/>
    <n v="2671.78"/>
    <n v="1890.7"/>
  </r>
  <r>
    <s v="E.E. Quito"/>
    <x v="8"/>
    <x v="11"/>
    <s v="Otros"/>
    <n v="233"/>
    <n v="120.88"/>
    <n v="8864.06"/>
    <n v="9544.86"/>
  </r>
  <r>
    <s v="E.E. Quito"/>
    <x v="8"/>
    <x v="11"/>
    <s v="Alumbrado Público"/>
    <n v="118"/>
    <n v="19982.439999999999"/>
    <n v="1792078.66"/>
    <n v="1770869.16"/>
  </r>
  <r>
    <s v="E.E. Quito"/>
    <x v="8"/>
    <x v="11"/>
    <s v="Otros"/>
    <n v="0"/>
    <n v="0"/>
    <n v="0"/>
    <n v="0"/>
  </r>
  <r>
    <s v="E.E. Quito"/>
    <x v="8"/>
    <x v="11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1"/>
    <n v="358.46"/>
    <n v="33744.49"/>
    <n v="33744.49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-10.66"/>
    <n v="-6039.54"/>
    <n v="12113.42"/>
  </r>
  <r>
    <s v="E.E. Quito"/>
    <x v="9"/>
    <x v="0"/>
    <s v="Industrial"/>
    <n v="3"/>
    <n v="20654.580000000002"/>
    <n v="1864147.29"/>
    <n v="1814173.7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-149.03"/>
    <n v="-11662.64"/>
    <n v="13318.86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1"/>
    <n v="183.79"/>
    <n v="11813.53"/>
    <n v="11813.53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-28.46"/>
    <n v="22528.89"/>
    <n v="34198.32"/>
  </r>
  <r>
    <s v="E.E. Quito"/>
    <x v="9"/>
    <x v="0"/>
    <s v="Industrial"/>
    <n v="290"/>
    <n v="40918.69"/>
    <n v="3992490.13"/>
    <n v="4087241.65"/>
  </r>
  <r>
    <s v="E.E. Quito"/>
    <x v="9"/>
    <x v="0"/>
    <s v="Industrial"/>
    <n v="1"/>
    <n v="1.36"/>
    <n v="282.43"/>
    <n v="268.2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131"/>
    <n v="11124.27"/>
    <n v="1123349.8899999999"/>
    <n v="1137620.3600000001"/>
  </r>
  <r>
    <s v="E.E. Quito"/>
    <x v="9"/>
    <x v="0"/>
    <s v="Comercial"/>
    <n v="3"/>
    <n v="6.43"/>
    <n v="838.23"/>
    <n v="513.79999999999995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7"/>
    <n v="0.44"/>
    <n v="173.61"/>
    <n v="144.22999999999999"/>
  </r>
  <r>
    <s v="E.E. Quito"/>
    <x v="9"/>
    <x v="0"/>
    <s v="Otros"/>
    <n v="206"/>
    <n v="1733.47"/>
    <n v="149307.26"/>
    <n v="164307.45000000001"/>
  </r>
  <r>
    <s v="E.E. Quito"/>
    <x v="9"/>
    <x v="0"/>
    <s v="Otros"/>
    <n v="0"/>
    <n v="0"/>
    <n v="0"/>
    <n v="0"/>
  </r>
  <r>
    <s v="E.E. Quito"/>
    <x v="9"/>
    <x v="0"/>
    <s v="Otros"/>
    <n v="962"/>
    <n v="1184.3699999999999"/>
    <n v="154123.10999999999"/>
    <n v="159559.44"/>
  </r>
  <r>
    <s v="E.E. Quito"/>
    <x v="9"/>
    <x v="0"/>
    <s v="Otros"/>
    <n v="7591"/>
    <n v="2119.04"/>
    <n v="183690.55"/>
    <n v="188153.85"/>
  </r>
  <r>
    <s v="E.E. Quito"/>
    <x v="9"/>
    <x v="0"/>
    <s v="Otros"/>
    <n v="0"/>
    <n v="0"/>
    <n v="0"/>
    <n v="0"/>
  </r>
  <r>
    <s v="E.E. Quito"/>
    <x v="9"/>
    <x v="0"/>
    <s v="Otros"/>
    <n v="39"/>
    <n v="23.09"/>
    <n v="1851.71"/>
    <n v="2259.8000000000002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294"/>
    <n v="86.65"/>
    <n v="6360.61"/>
    <n v="7042.52"/>
  </r>
  <r>
    <s v="E.E. Quito"/>
    <x v="9"/>
    <x v="0"/>
    <s v="Otros"/>
    <n v="277"/>
    <n v="127.96"/>
    <n v="9437.9500000000007"/>
    <n v="9236.5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4"/>
    <n v="7.52"/>
    <n v="550.62"/>
    <n v="512.54999999999995"/>
  </r>
  <r>
    <s v="E.E. Quito"/>
    <x v="9"/>
    <x v="0"/>
    <s v="Otros"/>
    <n v="0"/>
    <n v="0"/>
    <n v="0"/>
    <n v="0"/>
  </r>
  <r>
    <s v="E.E. Quito"/>
    <x v="9"/>
    <x v="0"/>
    <s v="Otros"/>
    <n v="14"/>
    <n v="20.46"/>
    <n v="1743.64"/>
    <n v="2516.9899999999998"/>
  </r>
  <r>
    <s v="E.E. Quito"/>
    <x v="9"/>
    <x v="0"/>
    <s v="Otros"/>
    <n v="45"/>
    <n v="66.650000000000006"/>
    <n v="5568.85"/>
    <n v="5957.73"/>
  </r>
  <r>
    <s v="E.E. Quito"/>
    <x v="9"/>
    <x v="0"/>
    <s v="Otros"/>
    <n v="0"/>
    <n v="0"/>
    <n v="0"/>
    <n v="0"/>
  </r>
  <r>
    <s v="E.E. Quito"/>
    <x v="9"/>
    <x v="0"/>
    <s v="Residencial"/>
    <n v="121019"/>
    <n v="21301.89"/>
    <n v="1624230.06"/>
    <n v="1521734.9"/>
  </r>
  <r>
    <s v="E.E. Quito"/>
    <x v="9"/>
    <x v="0"/>
    <s v="Residencial"/>
    <n v="26"/>
    <n v="2.36"/>
    <n v="340.28"/>
    <n v="266.42"/>
  </r>
  <r>
    <s v="E.E. Quito"/>
    <x v="9"/>
    <x v="0"/>
    <s v="Residencial"/>
    <n v="804731"/>
    <n v="109933.73"/>
    <n v="10654738.300000001"/>
    <n v="10189335.300000001"/>
  </r>
  <r>
    <s v="E.E. Quito"/>
    <x v="9"/>
    <x v="0"/>
    <s v="Residencial"/>
    <n v="0"/>
    <n v="-75.27"/>
    <n v="-27062.55"/>
    <n v="47049.51"/>
  </r>
  <r>
    <s v="E.E. Quito"/>
    <x v="9"/>
    <x v="0"/>
    <s v="Alumbrado Público"/>
    <n v="0"/>
    <n v="0"/>
    <n v="0"/>
    <n v="0"/>
  </r>
  <r>
    <s v="E.E. Quito"/>
    <x v="9"/>
    <x v="0"/>
    <s v="Industrial"/>
    <n v="1487"/>
    <n v="12485.16"/>
    <n v="1270026.3700000001"/>
    <n v="1279012.56"/>
  </r>
  <r>
    <s v="E.E. Quito"/>
    <x v="9"/>
    <x v="0"/>
    <s v="Industrial"/>
    <n v="1386"/>
    <n v="1598.25"/>
    <n v="230520.29"/>
    <n v="223098.94"/>
  </r>
  <r>
    <s v="E.E. Quito"/>
    <x v="9"/>
    <x v="0"/>
    <s v="Industrial"/>
    <n v="10845"/>
    <n v="3221.86"/>
    <n v="289176.11"/>
    <n v="283815.27"/>
  </r>
  <r>
    <s v="E.E. Quito"/>
    <x v="9"/>
    <x v="0"/>
    <s v="Otros"/>
    <n v="2"/>
    <n v="3.78"/>
    <n v="523.96"/>
    <n v="282.19"/>
  </r>
  <r>
    <s v="E.E. Quito"/>
    <x v="9"/>
    <x v="0"/>
    <s v="Otros"/>
    <n v="27"/>
    <n v="50.98"/>
    <n v="4402.3999999999996"/>
    <n v="5126.7700000000004"/>
  </r>
  <r>
    <s v="E.E. Quito"/>
    <x v="9"/>
    <x v="0"/>
    <s v="Otros"/>
    <n v="652"/>
    <n v="205.97"/>
    <n v="14690.2"/>
    <n v="13850.47"/>
  </r>
  <r>
    <s v="E.E. Quito"/>
    <x v="9"/>
    <x v="0"/>
    <s v="Comercial"/>
    <n v="2642"/>
    <n v="20617.439999999999"/>
    <n v="2023147.91"/>
    <n v="2250273.29"/>
  </r>
  <r>
    <s v="E.E. Quito"/>
    <x v="9"/>
    <x v="0"/>
    <s v="Comercial"/>
    <n v="5150"/>
    <n v="8427.0499999999993"/>
    <n v="1053404.01"/>
    <n v="1045304.21"/>
  </r>
  <r>
    <s v="E.E. Quito"/>
    <x v="9"/>
    <x v="0"/>
    <s v="Comercial"/>
    <n v="122221"/>
    <n v="30484.71"/>
    <n v="2930013.45"/>
    <n v="2916842.59"/>
  </r>
  <r>
    <s v="E.E. Quito"/>
    <x v="9"/>
    <x v="0"/>
    <s v="Otros"/>
    <n v="24"/>
    <n v="155.61000000000001"/>
    <n v="12437.62"/>
    <n v="16123.65"/>
  </r>
  <r>
    <s v="E.E. Quito"/>
    <x v="9"/>
    <x v="0"/>
    <s v="Otros"/>
    <n v="60"/>
    <n v="83.45"/>
    <n v="9045.86"/>
    <n v="8403.86"/>
  </r>
  <r>
    <s v="E.E. Quito"/>
    <x v="9"/>
    <x v="0"/>
    <s v="Otros"/>
    <n v="19"/>
    <n v="126.39"/>
    <n v="5158.79"/>
    <n v="5175.8500000000004"/>
  </r>
  <r>
    <s v="E.E. Quito"/>
    <x v="9"/>
    <x v="0"/>
    <s v="Otros"/>
    <n v="40"/>
    <n v="271.11"/>
    <n v="18436.54"/>
    <n v="23178.07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15.84"/>
    <n v="10186.56"/>
    <n v="6439.11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6"/>
    <n v="109.75"/>
    <n v="7074.85"/>
    <n v="1026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Comercial"/>
    <n v="0"/>
    <n v="14.71"/>
    <n v="1447.2"/>
    <n v="5500.37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Industrial"/>
    <n v="0"/>
    <n v="0"/>
    <n v="0"/>
    <n v="0"/>
  </r>
  <r>
    <s v="E.E. Quito"/>
    <x v="9"/>
    <x v="0"/>
    <s v="Industrial"/>
    <n v="7"/>
    <n v="707.45"/>
    <n v="69857.67"/>
    <n v="69857.67"/>
  </r>
  <r>
    <s v="E.E. Quito"/>
    <x v="9"/>
    <x v="0"/>
    <s v="Industr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2"/>
    <n v="48.61"/>
    <n v="5361.82"/>
    <n v="5361.82"/>
  </r>
  <r>
    <s v="E.E. Quito"/>
    <x v="9"/>
    <x v="0"/>
    <s v="Otros"/>
    <n v="0"/>
    <n v="0"/>
    <n v="0"/>
    <n v="0"/>
  </r>
  <r>
    <s v="E.E. Quito"/>
    <x v="9"/>
    <x v="0"/>
    <s v="Otros"/>
    <n v="92"/>
    <n v="6214.11"/>
    <n v="467749.02"/>
    <n v="493067.14"/>
  </r>
  <r>
    <s v="E.E. Quito"/>
    <x v="9"/>
    <x v="0"/>
    <s v="Otros"/>
    <n v="1"/>
    <n v="0.56000000000000005"/>
    <n v="68.53"/>
    <n v="0"/>
  </r>
  <r>
    <s v="E.E. Quito"/>
    <x v="9"/>
    <x v="0"/>
    <s v="Comercial"/>
    <n v="4"/>
    <n v="509.09"/>
    <n v="50391.14"/>
    <n v="63074.01"/>
  </r>
  <r>
    <s v="E.E. Quito"/>
    <x v="9"/>
    <x v="0"/>
    <s v="Comer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14"/>
    <n v="942.26"/>
    <n v="62684.95"/>
    <n v="47158.37"/>
  </r>
  <r>
    <s v="E.E. Quito"/>
    <x v="9"/>
    <x v="0"/>
    <s v="Otros"/>
    <n v="0"/>
    <n v="0"/>
    <n v="0"/>
    <n v="0"/>
  </r>
  <r>
    <s v="E.E. Quito"/>
    <x v="9"/>
    <x v="0"/>
    <s v="Otros"/>
    <n v="20"/>
    <n v="2053.06"/>
    <n v="132460.89000000001"/>
    <n v="111509.25"/>
  </r>
  <r>
    <s v="E.E. Quito"/>
    <x v="9"/>
    <x v="0"/>
    <s v="Otros"/>
    <n v="1"/>
    <n v="0.6"/>
    <n v="57.48"/>
    <n v="110.88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Residencial"/>
    <n v="2"/>
    <n v="0.1"/>
    <n v="10.57"/>
    <n v="12.17"/>
  </r>
  <r>
    <s v="E.E. Quito"/>
    <x v="9"/>
    <x v="0"/>
    <s v="Otros"/>
    <n v="0"/>
    <n v="0"/>
    <n v="0"/>
    <n v="0"/>
  </r>
  <r>
    <s v="E.E. Quito"/>
    <x v="9"/>
    <x v="0"/>
    <s v="Otros"/>
    <n v="7"/>
    <n v="46.22"/>
    <n v="4307.5600000000004"/>
    <n v="3979.7"/>
  </r>
  <r>
    <s v="E.E. Quito"/>
    <x v="9"/>
    <x v="0"/>
    <s v="Otros"/>
    <n v="0"/>
    <n v="0"/>
    <n v="0"/>
    <n v="0"/>
  </r>
  <r>
    <s v="E.E. Quito"/>
    <x v="9"/>
    <x v="0"/>
    <s v="Otros"/>
    <n v="2"/>
    <n v="0.05"/>
    <n v="6.15"/>
    <n v="3.82"/>
  </r>
  <r>
    <s v="E.E. Quito"/>
    <x v="9"/>
    <x v="0"/>
    <s v="Otros"/>
    <n v="0"/>
    <n v="0"/>
    <n v="0"/>
    <n v="0"/>
  </r>
  <r>
    <s v="E.E. Quito"/>
    <x v="9"/>
    <x v="0"/>
    <s v="Otros"/>
    <n v="15"/>
    <n v="7.14"/>
    <n v="576.80999999999995"/>
    <n v="586.22"/>
  </r>
  <r>
    <s v="E.E. Quito"/>
    <x v="9"/>
    <x v="0"/>
    <s v="Residencial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0"/>
    <s v="Residencial"/>
    <n v="0"/>
    <n v="0"/>
    <n v="0"/>
    <n v="0"/>
  </r>
  <r>
    <s v="E.E. Quito"/>
    <x v="9"/>
    <x v="0"/>
    <s v="Alumbrado Público"/>
    <n v="0"/>
    <n v="0.2"/>
    <n v="0"/>
    <n v="0"/>
  </r>
  <r>
    <s v="E.E. Quito"/>
    <x v="9"/>
    <x v="0"/>
    <s v="Industrial"/>
    <n v="7"/>
    <n v="104.45"/>
    <n v="9793.7800000000007"/>
    <n v="9793.7800000000007"/>
  </r>
  <r>
    <s v="E.E. Quito"/>
    <x v="9"/>
    <x v="0"/>
    <s v="Industrial"/>
    <n v="0"/>
    <n v="0"/>
    <n v="0"/>
    <n v="0"/>
  </r>
  <r>
    <s v="E.E. Quito"/>
    <x v="9"/>
    <x v="0"/>
    <s v="Industrial"/>
    <n v="4"/>
    <n v="2.87"/>
    <n v="270.33999999999997"/>
    <n v="367.18"/>
  </r>
  <r>
    <s v="E.E. Quito"/>
    <x v="9"/>
    <x v="0"/>
    <s v="Otros"/>
    <n v="11"/>
    <n v="22.92"/>
    <n v="2367.21"/>
    <n v="2617.4"/>
  </r>
  <r>
    <s v="E.E. Quito"/>
    <x v="9"/>
    <x v="0"/>
    <s v="Otros"/>
    <n v="535"/>
    <n v="5513.61"/>
    <n v="466680.63"/>
    <n v="523081.87"/>
  </r>
  <r>
    <s v="E.E. Quito"/>
    <x v="9"/>
    <x v="0"/>
    <s v="Otros"/>
    <n v="424"/>
    <n v="570.07000000000005"/>
    <n v="70942.78"/>
    <n v="77928.61"/>
  </r>
  <r>
    <s v="E.E. Quito"/>
    <x v="9"/>
    <x v="0"/>
    <s v="Otros"/>
    <n v="3113"/>
    <n v="1238.9100000000001"/>
    <n v="108870.42"/>
    <n v="115389.64"/>
  </r>
  <r>
    <s v="E.E. Quito"/>
    <x v="9"/>
    <x v="0"/>
    <s v="Otros"/>
    <n v="0"/>
    <n v="0"/>
    <n v="0"/>
    <n v="0"/>
  </r>
  <r>
    <s v="E.E. Quito"/>
    <x v="9"/>
    <x v="0"/>
    <s v="Otros"/>
    <n v="1"/>
    <n v="0.1"/>
    <n v="5.96"/>
    <n v="5.37"/>
  </r>
  <r>
    <s v="E.E. Quito"/>
    <x v="9"/>
    <x v="0"/>
    <s v="Comercial"/>
    <n v="29"/>
    <n v="282.24"/>
    <n v="26018.84"/>
    <n v="27835.82"/>
  </r>
  <r>
    <s v="E.E. Quito"/>
    <x v="9"/>
    <x v="0"/>
    <s v="Comercial"/>
    <n v="31"/>
    <n v="38.61"/>
    <n v="4969.3500000000004"/>
    <n v="4536.75"/>
  </r>
  <r>
    <s v="E.E. Quito"/>
    <x v="9"/>
    <x v="0"/>
    <s v="Comercial"/>
    <n v="207"/>
    <n v="89.81"/>
    <n v="8794.14"/>
    <n v="8812.0499999999993"/>
  </r>
  <r>
    <s v="E.E. Quito"/>
    <x v="9"/>
    <x v="0"/>
    <s v="Otros"/>
    <n v="61"/>
    <n v="437.97"/>
    <n v="28588.53"/>
    <n v="26835.26"/>
  </r>
  <r>
    <s v="E.E. Quito"/>
    <x v="9"/>
    <x v="0"/>
    <s v="Otros"/>
    <n v="1"/>
    <n v="0"/>
    <n v="1.41"/>
    <n v="1.47"/>
  </r>
  <r>
    <s v="E.E. Quito"/>
    <x v="9"/>
    <x v="0"/>
    <s v="Otros"/>
    <n v="11"/>
    <n v="4.43"/>
    <n v="756.31"/>
    <n v="1516.52"/>
  </r>
  <r>
    <s v="E.E. Quito"/>
    <x v="9"/>
    <x v="0"/>
    <s v="Otros"/>
    <n v="167"/>
    <n v="87.14"/>
    <n v="11398.85"/>
    <n v="11754.48"/>
  </r>
  <r>
    <s v="E.E. Quito"/>
    <x v="9"/>
    <x v="0"/>
    <s v="Otros"/>
    <n v="1"/>
    <n v="0"/>
    <n v="0.7"/>
    <n v="0.74"/>
  </r>
  <r>
    <s v="E.E. Quito"/>
    <x v="9"/>
    <x v="0"/>
    <s v="Otros"/>
    <n v="81"/>
    <n v="466.86"/>
    <n v="32543.77"/>
    <n v="43252.33"/>
  </r>
  <r>
    <s v="E.E. Quito"/>
    <x v="9"/>
    <x v="0"/>
    <s v="Otros"/>
    <n v="58"/>
    <n v="88.83"/>
    <n v="8063.15"/>
    <n v="12248.33"/>
  </r>
  <r>
    <s v="E.E. Quito"/>
    <x v="9"/>
    <x v="0"/>
    <s v="Otros"/>
    <n v="598"/>
    <n v="310.54000000000002"/>
    <n v="23560.21"/>
    <n v="33441.15"/>
  </r>
  <r>
    <s v="E.E. Quito"/>
    <x v="9"/>
    <x v="0"/>
    <s v="Otros"/>
    <n v="0"/>
    <n v="0"/>
    <n v="0"/>
    <n v="0"/>
  </r>
  <r>
    <s v="E.E. Quito"/>
    <x v="9"/>
    <x v="0"/>
    <s v="Otros"/>
    <n v="33"/>
    <n v="209.86"/>
    <n v="15485.35"/>
    <n v="17148.759999999998"/>
  </r>
  <r>
    <s v="E.E. Quito"/>
    <x v="9"/>
    <x v="0"/>
    <s v="Otros"/>
    <n v="25"/>
    <n v="31.46"/>
    <n v="2705.49"/>
    <n v="1985.95"/>
  </r>
  <r>
    <s v="E.E. Quito"/>
    <x v="9"/>
    <x v="0"/>
    <s v="Otros"/>
    <n v="232"/>
    <n v="120.19"/>
    <n v="8791.49"/>
    <n v="6393.82"/>
  </r>
  <r>
    <s v="E.E. Quito"/>
    <x v="9"/>
    <x v="0"/>
    <s v="Alumbrado Público"/>
    <n v="117"/>
    <n v="19910.28"/>
    <n v="1755951.73"/>
    <n v="1805327.4"/>
  </r>
  <r>
    <s v="E.E. Quito"/>
    <x v="9"/>
    <x v="0"/>
    <s v="Otros"/>
    <n v="0"/>
    <n v="0"/>
    <n v="0"/>
    <n v="0"/>
  </r>
  <r>
    <s v="E.E. Quito"/>
    <x v="9"/>
    <x v="0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1"/>
    <n v="300"/>
    <n v="27739.200000000001"/>
    <n v="27739.20000000000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-30.57"/>
    <n v="-6054.09"/>
    <n v="29240.66"/>
  </r>
  <r>
    <s v="E.E. Quito"/>
    <x v="9"/>
    <x v="1"/>
    <s v="Industrial"/>
    <n v="3"/>
    <n v="17457.400000000001"/>
    <n v="1467178.75"/>
    <n v="1419427.5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-13.82"/>
    <n v="-977.84"/>
    <n v="16506.1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1"/>
    <n v="191.29"/>
    <n v="12227.27"/>
    <n v="12227.2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-93.77"/>
    <n v="-9192.15"/>
    <n v="5890.29"/>
  </r>
  <r>
    <s v="E.E. Quito"/>
    <x v="9"/>
    <x v="1"/>
    <s v="Industrial"/>
    <n v="291"/>
    <n v="42753.19"/>
    <n v="4133333.38"/>
    <n v="4094490.02"/>
  </r>
  <r>
    <s v="E.E. Quito"/>
    <x v="9"/>
    <x v="1"/>
    <s v="Industrial"/>
    <n v="1"/>
    <n v="1.21"/>
    <n v="268.24"/>
    <n v="295.8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130"/>
    <n v="11548.24"/>
    <n v="1160712.4099999999"/>
    <n v="1151726.06"/>
  </r>
  <r>
    <s v="E.E. Quito"/>
    <x v="9"/>
    <x v="1"/>
    <s v="Comercial"/>
    <n v="3"/>
    <n v="2.54"/>
    <n v="496.41"/>
    <n v="742.8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6"/>
    <n v="1.55"/>
    <n v="244.93"/>
    <n v="126.87"/>
  </r>
  <r>
    <s v="E.E. Quito"/>
    <x v="9"/>
    <x v="1"/>
    <s v="Otros"/>
    <n v="205"/>
    <n v="1766.86"/>
    <n v="151513.65"/>
    <n v="135230.60999999999"/>
  </r>
  <r>
    <s v="E.E. Quito"/>
    <x v="9"/>
    <x v="1"/>
    <s v="Otros"/>
    <n v="0"/>
    <n v="0"/>
    <n v="0"/>
    <n v="0"/>
  </r>
  <r>
    <s v="E.E. Quito"/>
    <x v="9"/>
    <x v="1"/>
    <s v="Otros"/>
    <n v="955"/>
    <n v="1238.22"/>
    <n v="158652.45000000001"/>
    <n v="153390.84"/>
  </r>
  <r>
    <s v="E.E. Quito"/>
    <x v="9"/>
    <x v="1"/>
    <s v="Otros"/>
    <n v="7558"/>
    <n v="2197.42"/>
    <n v="190812.48"/>
    <n v="182098.08"/>
  </r>
  <r>
    <s v="E.E. Quito"/>
    <x v="9"/>
    <x v="1"/>
    <s v="Otros"/>
    <n v="0"/>
    <n v="0"/>
    <n v="0"/>
    <n v="0"/>
  </r>
  <r>
    <s v="E.E. Quito"/>
    <x v="9"/>
    <x v="1"/>
    <s v="Otros"/>
    <n v="39"/>
    <n v="22.23"/>
    <n v="1774.72"/>
    <n v="1317.21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293"/>
    <n v="83.53"/>
    <n v="6075.17"/>
    <n v="5146.63"/>
  </r>
  <r>
    <s v="E.E. Quito"/>
    <x v="9"/>
    <x v="1"/>
    <s v="Otros"/>
    <n v="276"/>
    <n v="129.05000000000001"/>
    <n v="9535.73"/>
    <n v="8261.1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4"/>
    <n v="7.5"/>
    <n v="548.05999999999995"/>
    <n v="695.13"/>
  </r>
  <r>
    <s v="E.E. Quito"/>
    <x v="9"/>
    <x v="1"/>
    <s v="Otros"/>
    <n v="0"/>
    <n v="0"/>
    <n v="0"/>
    <n v="0"/>
  </r>
  <r>
    <s v="E.E. Quito"/>
    <x v="9"/>
    <x v="1"/>
    <s v="Otros"/>
    <n v="14"/>
    <n v="20.14"/>
    <n v="1857.23"/>
    <n v="1567.05"/>
  </r>
  <r>
    <s v="E.E. Quito"/>
    <x v="9"/>
    <x v="1"/>
    <s v="Otros"/>
    <n v="37"/>
    <n v="66.239999999999995"/>
    <n v="5424.3"/>
    <n v="4323.26"/>
  </r>
  <r>
    <s v="E.E. Quito"/>
    <x v="9"/>
    <x v="1"/>
    <s v="Otros"/>
    <n v="0"/>
    <n v="0"/>
    <n v="0"/>
    <n v="0"/>
  </r>
  <r>
    <s v="E.E. Quito"/>
    <x v="9"/>
    <x v="1"/>
    <s v="Residencial"/>
    <n v="117065"/>
    <n v="21064.1"/>
    <n v="1599146.65"/>
    <n v="1398441.28"/>
  </r>
  <r>
    <s v="E.E. Quito"/>
    <x v="9"/>
    <x v="1"/>
    <s v="Residencial"/>
    <n v="24"/>
    <n v="1.88"/>
    <n v="275.93"/>
    <n v="278.79000000000002"/>
  </r>
  <r>
    <s v="E.E. Quito"/>
    <x v="9"/>
    <x v="1"/>
    <s v="Residencial"/>
    <n v="805551"/>
    <n v="112836.19"/>
    <n v="10917496.640000001"/>
    <n v="9777252.1400000006"/>
  </r>
  <r>
    <s v="E.E. Quito"/>
    <x v="9"/>
    <x v="1"/>
    <s v="Residencial"/>
    <n v="0"/>
    <n v="68.23"/>
    <n v="-2464.4499999999998"/>
    <n v="34085.279999999999"/>
  </r>
  <r>
    <s v="E.E. Quito"/>
    <x v="9"/>
    <x v="1"/>
    <s v="Alumbrado Público"/>
    <n v="0"/>
    <n v="0"/>
    <n v="0"/>
    <n v="0"/>
  </r>
  <r>
    <s v="E.E. Quito"/>
    <x v="9"/>
    <x v="1"/>
    <s v="Industrial"/>
    <n v="1480"/>
    <n v="12551.86"/>
    <n v="1268344.0900000001"/>
    <n v="1162130.1399999999"/>
  </r>
  <r>
    <s v="E.E. Quito"/>
    <x v="9"/>
    <x v="1"/>
    <s v="Industrial"/>
    <n v="1381"/>
    <n v="1644.5"/>
    <n v="234874.42"/>
    <n v="220726.26"/>
  </r>
  <r>
    <s v="E.E. Quito"/>
    <x v="9"/>
    <x v="1"/>
    <s v="Industrial"/>
    <n v="10907"/>
    <n v="3275.06"/>
    <n v="294096.83"/>
    <n v="287851.58"/>
  </r>
  <r>
    <s v="E.E. Quito"/>
    <x v="9"/>
    <x v="1"/>
    <s v="Otros"/>
    <n v="2"/>
    <n v="4.6100000000000003"/>
    <n v="567.63"/>
    <n v="809.83"/>
  </r>
  <r>
    <s v="E.E. Quito"/>
    <x v="9"/>
    <x v="1"/>
    <s v="Otros"/>
    <n v="27"/>
    <n v="52.59"/>
    <n v="4522.92"/>
    <n v="4684.13"/>
  </r>
  <r>
    <s v="E.E. Quito"/>
    <x v="9"/>
    <x v="1"/>
    <s v="Otros"/>
    <n v="653"/>
    <n v="205.26"/>
    <n v="14674.52"/>
    <n v="14326.79"/>
  </r>
  <r>
    <s v="E.E. Quito"/>
    <x v="9"/>
    <x v="1"/>
    <s v="Comercial"/>
    <n v="2633"/>
    <n v="20841.07"/>
    <n v="2042041.6"/>
    <n v="1764645.93"/>
  </r>
  <r>
    <s v="E.E. Quito"/>
    <x v="9"/>
    <x v="1"/>
    <s v="Comercial"/>
    <n v="5142"/>
    <n v="8666.36"/>
    <n v="1075568.73"/>
    <n v="1045842.96"/>
  </r>
  <r>
    <s v="E.E. Quito"/>
    <x v="9"/>
    <x v="1"/>
    <s v="Comercial"/>
    <n v="121818"/>
    <n v="31147.07"/>
    <n v="2996402.02"/>
    <n v="2885022.79"/>
  </r>
  <r>
    <s v="E.E. Quito"/>
    <x v="9"/>
    <x v="1"/>
    <s v="Otros"/>
    <n v="23"/>
    <n v="147.72999999999999"/>
    <n v="11846.21"/>
    <n v="10285.950000000001"/>
  </r>
  <r>
    <s v="E.E. Quito"/>
    <x v="9"/>
    <x v="1"/>
    <s v="Otros"/>
    <n v="60"/>
    <n v="78.739999999999995"/>
    <n v="8808.41"/>
    <n v="7695.02"/>
  </r>
  <r>
    <s v="E.E. Quito"/>
    <x v="9"/>
    <x v="1"/>
    <s v="Otros"/>
    <n v="20"/>
    <n v="105.63"/>
    <n v="4277.09"/>
    <n v="4251.6499999999996"/>
  </r>
  <r>
    <s v="E.E. Quito"/>
    <x v="9"/>
    <x v="1"/>
    <s v="Otros"/>
    <n v="40"/>
    <n v="277.97000000000003"/>
    <n v="18887.89"/>
    <n v="12928.34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-18.32"/>
    <n v="4368.01"/>
    <n v="18499.169999999998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6"/>
    <n v="91.33"/>
    <n v="6361.45"/>
    <n v="2081.63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Comercial"/>
    <n v="0"/>
    <n v="-0.27"/>
    <n v="4034.61"/>
    <n v="167.45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Industrial"/>
    <n v="0"/>
    <n v="0"/>
    <n v="0"/>
    <n v="0"/>
  </r>
  <r>
    <s v="E.E. Quito"/>
    <x v="9"/>
    <x v="1"/>
    <s v="Industrial"/>
    <n v="7"/>
    <n v="685.5"/>
    <n v="65803.69"/>
    <n v="65803.69"/>
  </r>
  <r>
    <s v="E.E. Quito"/>
    <x v="9"/>
    <x v="1"/>
    <s v="Industr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2"/>
    <n v="41.69"/>
    <n v="4836.63"/>
    <n v="4836.63"/>
  </r>
  <r>
    <s v="E.E. Quito"/>
    <x v="9"/>
    <x v="1"/>
    <s v="Otros"/>
    <n v="0"/>
    <n v="0"/>
    <n v="0"/>
    <n v="0"/>
  </r>
  <r>
    <s v="E.E. Quito"/>
    <x v="9"/>
    <x v="1"/>
    <s v="Otros"/>
    <n v="92"/>
    <n v="6365.87"/>
    <n v="477094.59"/>
    <n v="432598.85"/>
  </r>
  <r>
    <s v="E.E. Quito"/>
    <x v="9"/>
    <x v="1"/>
    <s v="Otros"/>
    <n v="1"/>
    <n v="0.68"/>
    <n v="68.03"/>
    <n v="68.03"/>
  </r>
  <r>
    <s v="E.E. Quito"/>
    <x v="9"/>
    <x v="1"/>
    <s v="Comercial"/>
    <n v="4"/>
    <n v="543.04999999999995"/>
    <n v="53105.95"/>
    <n v="51735.519999999997"/>
  </r>
  <r>
    <s v="E.E. Quito"/>
    <x v="9"/>
    <x v="1"/>
    <s v="Comer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14"/>
    <n v="944.52"/>
    <n v="62495.76"/>
    <n v="38512.410000000003"/>
  </r>
  <r>
    <s v="E.E. Quito"/>
    <x v="9"/>
    <x v="1"/>
    <s v="Otros"/>
    <n v="0"/>
    <n v="0"/>
    <n v="0"/>
    <n v="0"/>
  </r>
  <r>
    <s v="E.E. Quito"/>
    <x v="9"/>
    <x v="1"/>
    <s v="Otros"/>
    <n v="20"/>
    <n v="2135.96"/>
    <n v="137011.41"/>
    <n v="82865.55"/>
  </r>
  <r>
    <s v="E.E. Quito"/>
    <x v="9"/>
    <x v="1"/>
    <s v="Otros"/>
    <n v="1"/>
    <n v="0.57999999999999996"/>
    <n v="53.4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Residencial"/>
    <n v="2"/>
    <n v="0.11"/>
    <n v="11.78"/>
    <n v="-2.27"/>
  </r>
  <r>
    <s v="E.E. Quito"/>
    <x v="9"/>
    <x v="1"/>
    <s v="Otros"/>
    <n v="0"/>
    <n v="0"/>
    <n v="0"/>
    <n v="0"/>
  </r>
  <r>
    <s v="E.E. Quito"/>
    <x v="9"/>
    <x v="1"/>
    <s v="Otros"/>
    <n v="7"/>
    <n v="52.58"/>
    <n v="4739.33"/>
    <n v="5619.91"/>
  </r>
  <r>
    <s v="E.E. Quito"/>
    <x v="9"/>
    <x v="1"/>
    <s v="Otros"/>
    <n v="0"/>
    <n v="0"/>
    <n v="0"/>
    <n v="0"/>
  </r>
  <r>
    <s v="E.E. Quito"/>
    <x v="9"/>
    <x v="1"/>
    <s v="Otros"/>
    <n v="2"/>
    <n v="0.05"/>
    <n v="6.38"/>
    <n v="6.3"/>
  </r>
  <r>
    <s v="E.E. Quito"/>
    <x v="9"/>
    <x v="1"/>
    <s v="Otros"/>
    <n v="0"/>
    <n v="0"/>
    <n v="0"/>
    <n v="0"/>
  </r>
  <r>
    <s v="E.E. Quito"/>
    <x v="9"/>
    <x v="1"/>
    <s v="Otros"/>
    <n v="15"/>
    <n v="7.29"/>
    <n v="589.76"/>
    <n v="597"/>
  </r>
  <r>
    <s v="E.E. Quito"/>
    <x v="9"/>
    <x v="1"/>
    <s v="Residencial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1"/>
    <s v="Residencial"/>
    <n v="0"/>
    <n v="0"/>
    <n v="0"/>
    <n v="0"/>
  </r>
  <r>
    <s v="E.E. Quito"/>
    <x v="9"/>
    <x v="1"/>
    <s v="Alumbrado Público"/>
    <n v="0"/>
    <n v="0"/>
    <n v="0"/>
    <n v="0"/>
  </r>
  <r>
    <s v="E.E. Quito"/>
    <x v="9"/>
    <x v="1"/>
    <s v="Industrial"/>
    <n v="7"/>
    <n v="110.85"/>
    <n v="10338.19"/>
    <n v="10338.19"/>
  </r>
  <r>
    <s v="E.E. Quito"/>
    <x v="9"/>
    <x v="1"/>
    <s v="Industrial"/>
    <n v="0"/>
    <n v="0"/>
    <n v="0"/>
    <n v="0"/>
  </r>
  <r>
    <s v="E.E. Quito"/>
    <x v="9"/>
    <x v="1"/>
    <s v="Industrial"/>
    <n v="4"/>
    <n v="3.47"/>
    <n v="331.84"/>
    <n v="138.94"/>
  </r>
  <r>
    <s v="E.E. Quito"/>
    <x v="9"/>
    <x v="1"/>
    <s v="Otros"/>
    <n v="11"/>
    <n v="23.98"/>
    <n v="2445.19"/>
    <n v="2089.16"/>
  </r>
  <r>
    <s v="E.E. Quito"/>
    <x v="9"/>
    <x v="1"/>
    <s v="Otros"/>
    <n v="535"/>
    <n v="5516.8"/>
    <n v="467073.53"/>
    <n v="421676.18"/>
  </r>
  <r>
    <s v="E.E. Quito"/>
    <x v="9"/>
    <x v="1"/>
    <s v="Otros"/>
    <n v="420"/>
    <n v="570.79"/>
    <n v="71711.59"/>
    <n v="54479.67"/>
  </r>
  <r>
    <s v="E.E. Quito"/>
    <x v="9"/>
    <x v="1"/>
    <s v="Otros"/>
    <n v="3084"/>
    <n v="1256.58"/>
    <n v="110532.89"/>
    <n v="91421.58"/>
  </r>
  <r>
    <s v="E.E. Quito"/>
    <x v="9"/>
    <x v="1"/>
    <s v="Otros"/>
    <n v="0"/>
    <n v="0"/>
    <n v="0"/>
    <n v="0"/>
  </r>
  <r>
    <s v="E.E. Quito"/>
    <x v="9"/>
    <x v="1"/>
    <s v="Otros"/>
    <n v="1"/>
    <n v="0.09"/>
    <n v="5.37"/>
    <n v="5.87"/>
  </r>
  <r>
    <s v="E.E. Quito"/>
    <x v="9"/>
    <x v="1"/>
    <s v="Comercial"/>
    <n v="29"/>
    <n v="271.37"/>
    <n v="25188.91"/>
    <n v="18683.080000000002"/>
  </r>
  <r>
    <s v="E.E. Quito"/>
    <x v="9"/>
    <x v="1"/>
    <s v="Comercial"/>
    <n v="33"/>
    <n v="42.05"/>
    <n v="5292.46"/>
    <n v="5397.54"/>
  </r>
  <r>
    <s v="E.E. Quito"/>
    <x v="9"/>
    <x v="1"/>
    <s v="Comercial"/>
    <n v="210"/>
    <n v="96.97"/>
    <n v="9510.33"/>
    <n v="7581.87"/>
  </r>
  <r>
    <s v="E.E. Quito"/>
    <x v="9"/>
    <x v="1"/>
    <s v="Otros"/>
    <n v="58"/>
    <n v="372.4"/>
    <n v="25087.3"/>
    <n v="20334.509999999998"/>
  </r>
  <r>
    <s v="E.E. Quito"/>
    <x v="9"/>
    <x v="1"/>
    <s v="Otros"/>
    <n v="1"/>
    <n v="0"/>
    <n v="1.47"/>
    <n v="0"/>
  </r>
  <r>
    <s v="E.E. Quito"/>
    <x v="9"/>
    <x v="1"/>
    <s v="Otros"/>
    <n v="14"/>
    <n v="50.26"/>
    <n v="4220.83"/>
    <n v="1562.88"/>
  </r>
  <r>
    <s v="E.E. Quito"/>
    <x v="9"/>
    <x v="1"/>
    <s v="Otros"/>
    <n v="167"/>
    <n v="86.59"/>
    <n v="11306.17"/>
    <n v="9585.9599999999991"/>
  </r>
  <r>
    <s v="E.E. Quito"/>
    <x v="9"/>
    <x v="1"/>
    <s v="Otros"/>
    <n v="1"/>
    <n v="0"/>
    <n v="0.74"/>
    <n v="0"/>
  </r>
  <r>
    <s v="E.E. Quito"/>
    <x v="9"/>
    <x v="1"/>
    <s v="Otros"/>
    <n v="81"/>
    <n v="464.53"/>
    <n v="32370.94"/>
    <n v="13965.53"/>
  </r>
  <r>
    <s v="E.E. Quito"/>
    <x v="9"/>
    <x v="1"/>
    <s v="Otros"/>
    <n v="57"/>
    <n v="83.6"/>
    <n v="7313.2"/>
    <n v="4284.1400000000003"/>
  </r>
  <r>
    <s v="E.E. Quito"/>
    <x v="9"/>
    <x v="1"/>
    <s v="Otros"/>
    <n v="596"/>
    <n v="311.23"/>
    <n v="23632.92"/>
    <n v="17388.64"/>
  </r>
  <r>
    <s v="E.E. Quito"/>
    <x v="9"/>
    <x v="1"/>
    <s v="Otros"/>
    <n v="0"/>
    <n v="0"/>
    <n v="0"/>
    <n v="0"/>
  </r>
  <r>
    <s v="E.E. Quito"/>
    <x v="9"/>
    <x v="1"/>
    <s v="Otros"/>
    <n v="33"/>
    <n v="215.49"/>
    <n v="15667.39"/>
    <n v="15630.34"/>
  </r>
  <r>
    <s v="E.E. Quito"/>
    <x v="9"/>
    <x v="1"/>
    <s v="Otros"/>
    <n v="25"/>
    <n v="31.87"/>
    <n v="2742.74"/>
    <n v="1619.05"/>
  </r>
  <r>
    <s v="E.E. Quito"/>
    <x v="9"/>
    <x v="1"/>
    <s v="Otros"/>
    <n v="233"/>
    <n v="118.94"/>
    <n v="8661.09"/>
    <n v="6132.22"/>
  </r>
  <r>
    <s v="E.E. Quito"/>
    <x v="9"/>
    <x v="1"/>
    <s v="Alumbrado Público"/>
    <n v="117"/>
    <n v="19198.07"/>
    <n v="1770976.11"/>
    <n v="1708082.47"/>
  </r>
  <r>
    <s v="E.E. Quito"/>
    <x v="9"/>
    <x v="1"/>
    <s v="Otros"/>
    <n v="0"/>
    <n v="0"/>
    <n v="0"/>
    <n v="0"/>
  </r>
  <r>
    <s v="E.E. Quito"/>
    <x v="9"/>
    <x v="1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1"/>
    <n v="185.96"/>
    <n v="11912.73"/>
    <n v="11912.7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61.3"/>
    <n v="2247.13"/>
    <n v="4588.87"/>
  </r>
  <r>
    <s v="E.E. Quito"/>
    <x v="9"/>
    <x v="2"/>
    <s v="Industrial"/>
    <n v="290"/>
    <n v="41744.14"/>
    <n v="4068631.62"/>
    <n v="4004501.36"/>
  </r>
  <r>
    <s v="E.E. Quito"/>
    <x v="9"/>
    <x v="2"/>
    <s v="Industrial"/>
    <n v="1"/>
    <n v="1.51"/>
    <n v="295.81"/>
    <n v="265.2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129"/>
    <n v="11307.95"/>
    <n v="1128567.08"/>
    <n v="1113437.29"/>
  </r>
  <r>
    <s v="E.E. Quito"/>
    <x v="9"/>
    <x v="2"/>
    <s v="Comercial"/>
    <n v="3"/>
    <n v="2.61"/>
    <n v="745.38"/>
    <n v="683.74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3"/>
    <n v="0.45"/>
    <n v="79.53"/>
    <n v="211.9"/>
  </r>
  <r>
    <s v="E.E. Quito"/>
    <x v="9"/>
    <x v="2"/>
    <s v="Otros"/>
    <n v="204"/>
    <n v="1722.01"/>
    <n v="148039.32999999999"/>
    <n v="150381.09"/>
  </r>
  <r>
    <s v="E.E. Quito"/>
    <x v="9"/>
    <x v="2"/>
    <s v="Otros"/>
    <n v="0"/>
    <n v="0"/>
    <n v="0"/>
    <n v="0"/>
  </r>
  <r>
    <s v="E.E. Quito"/>
    <x v="9"/>
    <x v="2"/>
    <s v="Otros"/>
    <n v="946"/>
    <n v="1214.19"/>
    <n v="155635.29"/>
    <n v="155452.09"/>
  </r>
  <r>
    <s v="E.E. Quito"/>
    <x v="9"/>
    <x v="2"/>
    <s v="Otros"/>
    <n v="7556"/>
    <n v="2164.6"/>
    <n v="187921.11"/>
    <n v="191432.58"/>
  </r>
  <r>
    <s v="E.E. Quito"/>
    <x v="9"/>
    <x v="2"/>
    <s v="Otros"/>
    <n v="0"/>
    <n v="0"/>
    <n v="0"/>
    <n v="0"/>
  </r>
  <r>
    <s v="E.E. Quito"/>
    <x v="9"/>
    <x v="2"/>
    <s v="Otros"/>
    <n v="37"/>
    <n v="24.53"/>
    <n v="1957.84"/>
    <n v="2361.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294"/>
    <n v="81.22"/>
    <n v="5902.95"/>
    <n v="7048.46"/>
  </r>
  <r>
    <s v="E.E. Quito"/>
    <x v="9"/>
    <x v="2"/>
    <s v="Otros"/>
    <n v="283"/>
    <n v="134.76"/>
    <n v="9997.7900000000009"/>
    <n v="9638.9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4"/>
    <n v="7.38"/>
    <n v="527.92999999999995"/>
    <n v="384.48"/>
  </r>
  <r>
    <s v="E.E. Quito"/>
    <x v="9"/>
    <x v="2"/>
    <s v="Otros"/>
    <n v="0"/>
    <n v="0"/>
    <n v="0"/>
    <n v="0"/>
  </r>
  <r>
    <s v="E.E. Quito"/>
    <x v="9"/>
    <x v="2"/>
    <s v="Otros"/>
    <n v="14"/>
    <n v="20.05"/>
    <n v="1843.28"/>
    <n v="1883.62"/>
  </r>
  <r>
    <s v="E.E. Quito"/>
    <x v="9"/>
    <x v="2"/>
    <s v="Otros"/>
    <n v="36"/>
    <n v="65.36"/>
    <n v="5250.88"/>
    <n v="5375.2"/>
  </r>
  <r>
    <s v="E.E. Quito"/>
    <x v="9"/>
    <x v="2"/>
    <s v="Otros"/>
    <n v="0"/>
    <n v="0"/>
    <n v="0"/>
    <n v="0"/>
  </r>
  <r>
    <s v="E.E. Quito"/>
    <x v="9"/>
    <x v="2"/>
    <s v="Residencial"/>
    <n v="112963"/>
    <n v="20219.98"/>
    <n v="1540036.25"/>
    <n v="1415835.37"/>
  </r>
  <r>
    <s v="E.E. Quito"/>
    <x v="9"/>
    <x v="2"/>
    <s v="Residencial"/>
    <n v="23"/>
    <n v="1.85"/>
    <n v="270.43"/>
    <n v="252.3"/>
  </r>
  <r>
    <s v="E.E. Quito"/>
    <x v="9"/>
    <x v="2"/>
    <s v="Residencial"/>
    <n v="807190"/>
    <n v="111845.84"/>
    <n v="10825288.91"/>
    <n v="10261496.619999999"/>
  </r>
  <r>
    <s v="E.E. Quito"/>
    <x v="9"/>
    <x v="2"/>
    <s v="Residencial"/>
    <n v="0"/>
    <n v="-330.23"/>
    <n v="-39536.949999999997"/>
    <n v="32856.120000000003"/>
  </r>
  <r>
    <s v="E.E. Quito"/>
    <x v="9"/>
    <x v="2"/>
    <s v="Alumbrado Público"/>
    <n v="0"/>
    <n v="0"/>
    <n v="0"/>
    <n v="0"/>
  </r>
  <r>
    <s v="E.E. Quito"/>
    <x v="9"/>
    <x v="2"/>
    <s v="Industrial"/>
    <n v="1489"/>
    <n v="12892.56"/>
    <n v="1300334.57"/>
    <n v="1277226.48"/>
  </r>
  <r>
    <s v="E.E. Quito"/>
    <x v="9"/>
    <x v="2"/>
    <s v="Industrial"/>
    <n v="1379"/>
    <n v="1612.44"/>
    <n v="230113.5"/>
    <n v="229157.96"/>
  </r>
  <r>
    <s v="E.E. Quito"/>
    <x v="9"/>
    <x v="2"/>
    <s v="Industrial"/>
    <n v="10949"/>
    <n v="3313.13"/>
    <n v="297762.61"/>
    <n v="299528.3"/>
  </r>
  <r>
    <s v="E.E. Quito"/>
    <x v="9"/>
    <x v="2"/>
    <s v="Otros"/>
    <n v="2"/>
    <n v="4.01"/>
    <n v="524.39"/>
    <n v="227.44"/>
  </r>
  <r>
    <s v="E.E. Quito"/>
    <x v="9"/>
    <x v="2"/>
    <s v="Otros"/>
    <n v="27"/>
    <n v="58.2"/>
    <n v="4919.4399999999996"/>
    <n v="4273.09"/>
  </r>
  <r>
    <s v="E.E. Quito"/>
    <x v="9"/>
    <x v="2"/>
    <s v="Otros"/>
    <n v="651"/>
    <n v="197.59"/>
    <n v="14017.11"/>
    <n v="14194.79"/>
  </r>
  <r>
    <s v="E.E. Quito"/>
    <x v="9"/>
    <x v="2"/>
    <s v="Comercial"/>
    <n v="2633"/>
    <n v="20883.61"/>
    <n v="2045595.18"/>
    <n v="2006436.51"/>
  </r>
  <r>
    <s v="E.E. Quito"/>
    <x v="9"/>
    <x v="2"/>
    <s v="Comercial"/>
    <n v="5103"/>
    <n v="8551.9"/>
    <n v="1059743.94"/>
    <n v="1083489.93"/>
  </r>
  <r>
    <s v="E.E. Quito"/>
    <x v="9"/>
    <x v="2"/>
    <s v="Comercial"/>
    <n v="121639"/>
    <n v="30808.91"/>
    <n v="2961121.37"/>
    <n v="3003160.86"/>
  </r>
  <r>
    <s v="E.E. Quito"/>
    <x v="9"/>
    <x v="2"/>
    <s v="Otros"/>
    <n v="23"/>
    <n v="185.19"/>
    <n v="14194.49"/>
    <n v="13394.55"/>
  </r>
  <r>
    <s v="E.E. Quito"/>
    <x v="9"/>
    <x v="2"/>
    <s v="Otros"/>
    <n v="59"/>
    <n v="81.2"/>
    <n v="9595.9699999999993"/>
    <n v="9644.19"/>
  </r>
  <r>
    <s v="E.E. Quito"/>
    <x v="9"/>
    <x v="2"/>
    <s v="Otros"/>
    <n v="21"/>
    <n v="125.65"/>
    <n v="5091.95"/>
    <n v="4856.57"/>
  </r>
  <r>
    <s v="E.E. Quito"/>
    <x v="9"/>
    <x v="2"/>
    <s v="Otros"/>
    <n v="40"/>
    <n v="272.44"/>
    <n v="18395.41"/>
    <n v="17517.5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-49.5"/>
    <n v="6891.67"/>
    <n v="11749.86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6"/>
    <n v="98.41"/>
    <n v="6265.21"/>
    <n v="7286.66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1.64"/>
    <n v="177.67"/>
    <n v="201.01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Industrial"/>
    <n v="0"/>
    <n v="0"/>
    <n v="0"/>
    <n v="0"/>
  </r>
  <r>
    <s v="E.E. Quito"/>
    <x v="9"/>
    <x v="2"/>
    <s v="Industrial"/>
    <n v="7"/>
    <n v="667.38"/>
    <n v="65264.69"/>
    <n v="65264.69"/>
  </r>
  <r>
    <s v="E.E. Quito"/>
    <x v="9"/>
    <x v="2"/>
    <s v="Industr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2"/>
    <n v="47"/>
    <n v="5171.13"/>
    <n v="5171.13"/>
  </r>
  <r>
    <s v="E.E. Quito"/>
    <x v="9"/>
    <x v="2"/>
    <s v="Otros"/>
    <n v="0"/>
    <n v="0"/>
    <n v="0"/>
    <n v="0"/>
  </r>
  <r>
    <s v="E.E. Quito"/>
    <x v="9"/>
    <x v="2"/>
    <s v="Otros"/>
    <n v="92"/>
    <n v="6313.98"/>
    <n v="478669.26"/>
    <n v="546002.37"/>
  </r>
  <r>
    <s v="E.E. Quito"/>
    <x v="9"/>
    <x v="2"/>
    <s v="Otros"/>
    <n v="1"/>
    <n v="0.91"/>
    <n v="88.26"/>
    <n v="88.26"/>
  </r>
  <r>
    <s v="E.E. Quito"/>
    <x v="9"/>
    <x v="2"/>
    <s v="Comercial"/>
    <n v="4"/>
    <n v="522.54"/>
    <n v="51219.78"/>
    <n v="42446.71"/>
  </r>
  <r>
    <s v="E.E. Quito"/>
    <x v="9"/>
    <x v="2"/>
    <s v="Comer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14"/>
    <n v="810.3"/>
    <n v="53020.67"/>
    <n v="68121.69"/>
  </r>
  <r>
    <s v="E.E. Quito"/>
    <x v="9"/>
    <x v="2"/>
    <s v="Otros"/>
    <n v="0"/>
    <n v="0"/>
    <n v="0"/>
    <n v="0"/>
  </r>
  <r>
    <s v="E.E. Quito"/>
    <x v="9"/>
    <x v="2"/>
    <s v="Otros"/>
    <n v="20"/>
    <n v="2069.77"/>
    <n v="132725.49"/>
    <n v="81581.960000000006"/>
  </r>
  <r>
    <s v="E.E. Quito"/>
    <x v="9"/>
    <x v="2"/>
    <s v="Otros"/>
    <n v="1"/>
    <n v="0.69"/>
    <n v="60.53"/>
    <n v="60.53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Residencial"/>
    <n v="2"/>
    <n v="0.09"/>
    <n v="10.050000000000001"/>
    <n v="4.16"/>
  </r>
  <r>
    <s v="E.E. Quito"/>
    <x v="9"/>
    <x v="2"/>
    <s v="Otros"/>
    <n v="0"/>
    <n v="0"/>
    <n v="0"/>
    <n v="0"/>
  </r>
  <r>
    <s v="E.E. Quito"/>
    <x v="9"/>
    <x v="2"/>
    <s v="Otros"/>
    <n v="7"/>
    <n v="53.79"/>
    <n v="4977.3"/>
    <n v="3608.11"/>
  </r>
  <r>
    <s v="E.E. Quito"/>
    <x v="9"/>
    <x v="2"/>
    <s v="Otros"/>
    <n v="0"/>
    <n v="0"/>
    <n v="0"/>
    <n v="0"/>
  </r>
  <r>
    <s v="E.E. Quito"/>
    <x v="9"/>
    <x v="2"/>
    <s v="Otros"/>
    <n v="2"/>
    <n v="7.0000000000000007E-2"/>
    <n v="7.72"/>
    <n v="7.87"/>
  </r>
  <r>
    <s v="E.E. Quito"/>
    <x v="9"/>
    <x v="2"/>
    <s v="Otros"/>
    <n v="0"/>
    <n v="0"/>
    <n v="0"/>
    <n v="0"/>
  </r>
  <r>
    <s v="E.E. Quito"/>
    <x v="9"/>
    <x v="2"/>
    <s v="Otros"/>
    <n v="15"/>
    <n v="7.86"/>
    <n v="637.85"/>
    <n v="605.63"/>
  </r>
  <r>
    <s v="E.E. Quito"/>
    <x v="9"/>
    <x v="2"/>
    <s v="Residencial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Residencial"/>
    <n v="0"/>
    <n v="0"/>
    <n v="0"/>
    <n v="0"/>
  </r>
  <r>
    <s v="E.E. Quito"/>
    <x v="9"/>
    <x v="2"/>
    <s v="Alumbrado Público"/>
    <n v="0"/>
    <n v="-1.42"/>
    <n v="-302.63"/>
    <n v="0"/>
  </r>
  <r>
    <s v="E.E. Quito"/>
    <x v="9"/>
    <x v="2"/>
    <s v="Industrial"/>
    <n v="0"/>
    <n v="0"/>
    <n v="0"/>
    <n v="0"/>
  </r>
  <r>
    <s v="E.E. Quito"/>
    <x v="9"/>
    <x v="2"/>
    <s v="Industrial"/>
    <n v="7"/>
    <n v="107.83"/>
    <n v="10119.959999999999"/>
    <n v="10119.959999999999"/>
  </r>
  <r>
    <s v="E.E. Quito"/>
    <x v="9"/>
    <x v="2"/>
    <s v="Industrial"/>
    <n v="0"/>
    <n v="0"/>
    <n v="0"/>
    <n v="0"/>
  </r>
  <r>
    <s v="E.E. Quito"/>
    <x v="9"/>
    <x v="2"/>
    <s v="Industrial"/>
    <n v="4"/>
    <n v="2.69"/>
    <n v="251.08"/>
    <n v="312.22000000000003"/>
  </r>
  <r>
    <s v="E.E. Quito"/>
    <x v="9"/>
    <x v="2"/>
    <s v="Otros"/>
    <n v="11"/>
    <n v="25.14"/>
    <n v="2474.31"/>
    <n v="2626.87"/>
  </r>
  <r>
    <s v="E.E. Quito"/>
    <x v="9"/>
    <x v="2"/>
    <s v="Otros"/>
    <n v="537"/>
    <n v="5686.74"/>
    <n v="481273.27"/>
    <n v="442095.81"/>
  </r>
  <r>
    <s v="E.E. Quito"/>
    <x v="9"/>
    <x v="2"/>
    <s v="Otros"/>
    <n v="418"/>
    <n v="572.16"/>
    <n v="70940.92"/>
    <n v="59726.66"/>
  </r>
  <r>
    <s v="E.E. Quito"/>
    <x v="9"/>
    <x v="2"/>
    <s v="Otros"/>
    <n v="3083"/>
    <n v="1248.94"/>
    <n v="109919.61"/>
    <n v="76312.77"/>
  </r>
  <r>
    <s v="E.E. Quito"/>
    <x v="9"/>
    <x v="2"/>
    <s v="Otros"/>
    <n v="0"/>
    <n v="0"/>
    <n v="0"/>
    <n v="0"/>
  </r>
  <r>
    <s v="E.E. Quito"/>
    <x v="9"/>
    <x v="2"/>
    <s v="Otros"/>
    <n v="1"/>
    <n v="0.1"/>
    <n v="5.87"/>
    <n v="5.42"/>
  </r>
  <r>
    <s v="E.E. Quito"/>
    <x v="9"/>
    <x v="2"/>
    <s v="Comercial"/>
    <n v="29"/>
    <n v="274.95999999999998"/>
    <n v="25448.33"/>
    <n v="21508.05"/>
  </r>
  <r>
    <s v="E.E. Quito"/>
    <x v="9"/>
    <x v="2"/>
    <s v="Comercial"/>
    <n v="33"/>
    <n v="42.67"/>
    <n v="5355.08"/>
    <n v="3622.96"/>
  </r>
  <r>
    <s v="E.E. Quito"/>
    <x v="9"/>
    <x v="2"/>
    <s v="Comercial"/>
    <n v="203"/>
    <n v="88.89"/>
    <n v="8677.08"/>
    <n v="6632.47"/>
  </r>
  <r>
    <s v="E.E. Quito"/>
    <x v="9"/>
    <x v="2"/>
    <s v="Otros"/>
    <n v="54"/>
    <n v="370.56"/>
    <n v="24652.19"/>
    <n v="28239.71"/>
  </r>
  <r>
    <s v="E.E. Quito"/>
    <x v="9"/>
    <x v="2"/>
    <s v="Otros"/>
    <n v="0"/>
    <n v="0"/>
    <n v="0"/>
    <n v="0"/>
  </r>
  <r>
    <s v="E.E. Quito"/>
    <x v="9"/>
    <x v="2"/>
    <s v="Otros"/>
    <n v="18"/>
    <n v="50.61"/>
    <n v="4479.43"/>
    <n v="5505.64"/>
  </r>
  <r>
    <s v="E.E. Quito"/>
    <x v="9"/>
    <x v="2"/>
    <s v="Otros"/>
    <n v="167"/>
    <n v="89.85"/>
    <n v="11620.55"/>
    <n v="10587.71"/>
  </r>
  <r>
    <s v="E.E. Quito"/>
    <x v="9"/>
    <x v="2"/>
    <s v="Otros"/>
    <n v="1"/>
    <n v="0"/>
    <n v="0.7"/>
    <n v="0.7"/>
  </r>
  <r>
    <s v="E.E. Quito"/>
    <x v="9"/>
    <x v="2"/>
    <s v="Otros"/>
    <n v="77"/>
    <n v="405.37"/>
    <n v="28245.98"/>
    <n v="31726.73"/>
  </r>
  <r>
    <s v="E.E. Quito"/>
    <x v="9"/>
    <x v="2"/>
    <s v="Otros"/>
    <n v="60"/>
    <n v="86.58"/>
    <n v="7623.44"/>
    <n v="6727.78"/>
  </r>
  <r>
    <s v="E.E. Quito"/>
    <x v="9"/>
    <x v="2"/>
    <s v="Otros"/>
    <n v="594"/>
    <n v="286.89"/>
    <n v="21600.43"/>
    <n v="24447.07"/>
  </r>
  <r>
    <s v="E.E. Quito"/>
    <x v="9"/>
    <x v="2"/>
    <s v="Otros"/>
    <n v="0"/>
    <n v="0"/>
    <n v="0"/>
    <n v="0"/>
  </r>
  <r>
    <s v="E.E. Quito"/>
    <x v="9"/>
    <x v="2"/>
    <s v="Otros"/>
    <n v="33"/>
    <n v="214.92"/>
    <n v="15613.92"/>
    <n v="13171.73"/>
  </r>
  <r>
    <s v="E.E. Quito"/>
    <x v="9"/>
    <x v="2"/>
    <s v="Otros"/>
    <n v="25"/>
    <n v="32.130000000000003"/>
    <n v="2768.68"/>
    <n v="2172.87"/>
  </r>
  <r>
    <s v="E.E. Quito"/>
    <x v="9"/>
    <x v="2"/>
    <s v="Otros"/>
    <n v="233"/>
    <n v="125.79"/>
    <n v="9274.2199999999993"/>
    <n v="7387.23"/>
  </r>
  <r>
    <s v="E.E. Quito"/>
    <x v="9"/>
    <x v="2"/>
    <s v="Alumbrado Público"/>
    <n v="114"/>
    <n v="19756.41"/>
    <n v="1862643.14"/>
    <n v="1902596.41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1"/>
    <n v="237.12"/>
    <n v="22196.639999999999"/>
    <n v="22196.63999999999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12.17"/>
    <n v="-14062.58"/>
    <n v="24344.91"/>
  </r>
  <r>
    <s v="E.E. Quito"/>
    <x v="9"/>
    <x v="2"/>
    <s v="Industrial"/>
    <n v="3"/>
    <n v="16492.560000000001"/>
    <n v="1517939.42"/>
    <n v="1471514.39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Otros"/>
    <n v="0"/>
    <n v="0"/>
    <n v="0"/>
    <n v="0"/>
  </r>
  <r>
    <s v="E.E. Quito"/>
    <x v="9"/>
    <x v="2"/>
    <s v="Comercial"/>
    <n v="0"/>
    <n v="259.77"/>
    <n v="21245.75"/>
    <n v="18952.05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1"/>
    <n v="277.92"/>
    <n v="25827.84"/>
    <n v="37002.43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-9.27"/>
    <n v="-2928.76"/>
    <n v="21717.24"/>
  </r>
  <r>
    <s v="E.E. Quito"/>
    <x v="9"/>
    <x v="3"/>
    <s v="Industrial"/>
    <n v="3"/>
    <n v="19453.060000000001"/>
    <n v="1768123.29"/>
    <n v="1710890.96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-48.3"/>
    <n v="-7022.14"/>
    <n v="13763.25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1"/>
    <n v="196.5"/>
    <n v="12575.52"/>
    <n v="12575.52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6.45"/>
    <n v="-18229.849999999999"/>
    <n v="4346.43"/>
  </r>
  <r>
    <s v="E.E. Quito"/>
    <x v="9"/>
    <x v="3"/>
    <s v="Industrial"/>
    <n v="289"/>
    <n v="41109.86"/>
    <n v="3974937.53"/>
    <n v="3911590.01"/>
  </r>
  <r>
    <s v="E.E. Quito"/>
    <x v="9"/>
    <x v="3"/>
    <s v="Industrial"/>
    <n v="2"/>
    <n v="1.18"/>
    <n v="323.70999999999998"/>
    <n v="329.91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129"/>
    <n v="11320.86"/>
    <n v="1134120.02"/>
    <n v="1162120.67"/>
  </r>
  <r>
    <s v="E.E. Quito"/>
    <x v="9"/>
    <x v="3"/>
    <s v="Comercial"/>
    <n v="3"/>
    <n v="3.61"/>
    <n v="685.64"/>
    <n v="525.8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3"/>
    <n v="0.39"/>
    <n v="79.97"/>
    <n v="20.56"/>
  </r>
  <r>
    <s v="E.E. Quito"/>
    <x v="9"/>
    <x v="3"/>
    <s v="Otros"/>
    <n v="203"/>
    <n v="1691.37"/>
    <n v="145944.67000000001"/>
    <n v="156513.26"/>
  </r>
  <r>
    <s v="E.E. Quito"/>
    <x v="9"/>
    <x v="3"/>
    <s v="Otros"/>
    <n v="0"/>
    <n v="0"/>
    <n v="0"/>
    <n v="0"/>
  </r>
  <r>
    <s v="E.E. Quito"/>
    <x v="9"/>
    <x v="3"/>
    <s v="Otros"/>
    <n v="939"/>
    <n v="1209.98"/>
    <n v="156079.84"/>
    <n v="161366.56"/>
  </r>
  <r>
    <s v="E.E. Quito"/>
    <x v="9"/>
    <x v="3"/>
    <s v="Otros"/>
    <n v="7543"/>
    <n v="2202.56"/>
    <n v="191281.38"/>
    <n v="188086.63"/>
  </r>
  <r>
    <s v="E.E. Quito"/>
    <x v="9"/>
    <x v="3"/>
    <s v="Otros"/>
    <n v="0"/>
    <n v="0"/>
    <n v="0"/>
    <n v="0"/>
  </r>
  <r>
    <s v="E.E. Quito"/>
    <x v="9"/>
    <x v="3"/>
    <s v="Otros"/>
    <n v="37"/>
    <n v="27.62"/>
    <n v="2211.67"/>
    <n v="1613.87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296"/>
    <n v="73.44"/>
    <n v="5364.01"/>
    <n v="4705.59"/>
  </r>
  <r>
    <s v="E.E. Quito"/>
    <x v="9"/>
    <x v="3"/>
    <s v="Otros"/>
    <n v="283"/>
    <n v="137.35"/>
    <n v="10253.85"/>
    <n v="9604.4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4"/>
    <n v="5.96"/>
    <n v="439.67"/>
    <n v="303.91000000000003"/>
  </r>
  <r>
    <s v="E.E. Quito"/>
    <x v="9"/>
    <x v="3"/>
    <s v="Otros"/>
    <n v="0"/>
    <n v="0"/>
    <n v="0"/>
    <n v="0"/>
  </r>
  <r>
    <s v="E.E. Quito"/>
    <x v="9"/>
    <x v="3"/>
    <s v="Otros"/>
    <n v="14"/>
    <n v="18.5"/>
    <n v="1740.27"/>
    <n v="1214.52"/>
  </r>
  <r>
    <s v="E.E. Quito"/>
    <x v="9"/>
    <x v="3"/>
    <s v="Otros"/>
    <n v="35"/>
    <n v="60.88"/>
    <n v="5037.96"/>
    <n v="5128.62"/>
  </r>
  <r>
    <s v="E.E. Quito"/>
    <x v="9"/>
    <x v="3"/>
    <s v="Otros"/>
    <n v="0"/>
    <n v="0"/>
    <n v="0"/>
    <n v="0"/>
  </r>
  <r>
    <s v="E.E. Quito"/>
    <x v="9"/>
    <x v="3"/>
    <s v="Residencial"/>
    <n v="109070"/>
    <n v="19556.400000000001"/>
    <n v="1490200.73"/>
    <n v="1311747.79"/>
  </r>
  <r>
    <s v="E.E. Quito"/>
    <x v="9"/>
    <x v="3"/>
    <s v="Residencial"/>
    <n v="22"/>
    <n v="1.54"/>
    <n v="228.52"/>
    <n v="246.13"/>
  </r>
  <r>
    <s v="E.E. Quito"/>
    <x v="9"/>
    <x v="3"/>
    <s v="Residencial"/>
    <n v="807798"/>
    <n v="112796.77"/>
    <n v="10906455.560000001"/>
    <n v="9925659.6300000008"/>
  </r>
  <r>
    <s v="E.E. Quito"/>
    <x v="9"/>
    <x v="3"/>
    <s v="Residencial"/>
    <n v="0"/>
    <n v="-357.72"/>
    <n v="-57537.29"/>
    <n v="33516.32"/>
  </r>
  <r>
    <s v="E.E. Quito"/>
    <x v="9"/>
    <x v="3"/>
    <s v="Alumbrado Público"/>
    <n v="0"/>
    <n v="0"/>
    <n v="0"/>
    <n v="0"/>
  </r>
  <r>
    <s v="E.E. Quito"/>
    <x v="9"/>
    <x v="3"/>
    <s v="Industrial"/>
    <n v="1486"/>
    <n v="12428.73"/>
    <n v="1257329.32"/>
    <n v="1285671.29"/>
  </r>
  <r>
    <s v="E.E. Quito"/>
    <x v="9"/>
    <x v="3"/>
    <s v="Industrial"/>
    <n v="1392"/>
    <n v="1601.49"/>
    <n v="229616.25"/>
    <n v="211752.53"/>
  </r>
  <r>
    <s v="E.E. Quito"/>
    <x v="9"/>
    <x v="3"/>
    <s v="Industrial"/>
    <n v="11008"/>
    <n v="3330.6"/>
    <n v="299487.78999999998"/>
    <n v="289082.06"/>
  </r>
  <r>
    <s v="E.E. Quito"/>
    <x v="9"/>
    <x v="3"/>
    <s v="Otros"/>
    <n v="2"/>
    <n v="2.88"/>
    <n v="453.45"/>
    <n v="226.01"/>
  </r>
  <r>
    <s v="E.E. Quito"/>
    <x v="9"/>
    <x v="3"/>
    <s v="Otros"/>
    <n v="28"/>
    <n v="51.87"/>
    <n v="4532.9799999999996"/>
    <n v="5110.6499999999996"/>
  </r>
  <r>
    <s v="E.E. Quito"/>
    <x v="9"/>
    <x v="3"/>
    <s v="Otros"/>
    <n v="648"/>
    <n v="196.13"/>
    <n v="13982.47"/>
    <n v="13811.78"/>
  </r>
  <r>
    <s v="E.E. Quito"/>
    <x v="9"/>
    <x v="3"/>
    <s v="Comercial"/>
    <n v="2636"/>
    <n v="20165.25"/>
    <n v="1981984.61"/>
    <n v="2063549.18"/>
  </r>
  <r>
    <s v="E.E. Quito"/>
    <x v="9"/>
    <x v="3"/>
    <s v="Comercial"/>
    <n v="5105"/>
    <n v="8744.91"/>
    <n v="1079447.76"/>
    <n v="1074926.55"/>
  </r>
  <r>
    <s v="E.E. Quito"/>
    <x v="9"/>
    <x v="3"/>
    <s v="Comercial"/>
    <n v="121417"/>
    <n v="31242.42"/>
    <n v="3005491.54"/>
    <n v="2947579.84"/>
  </r>
  <r>
    <s v="E.E. Quito"/>
    <x v="9"/>
    <x v="3"/>
    <s v="Otros"/>
    <n v="23"/>
    <n v="173.52"/>
    <n v="13759.74"/>
    <n v="12207.24"/>
  </r>
  <r>
    <s v="E.E. Quito"/>
    <x v="9"/>
    <x v="3"/>
    <s v="Otros"/>
    <n v="60"/>
    <n v="91.56"/>
    <n v="9566.0300000000007"/>
    <n v="10373.57"/>
  </r>
  <r>
    <s v="E.E. Quito"/>
    <x v="9"/>
    <x v="3"/>
    <s v="Otros"/>
    <n v="21"/>
    <n v="146.63"/>
    <n v="5934.68"/>
    <n v="6005.02"/>
  </r>
  <r>
    <s v="E.E. Quito"/>
    <x v="9"/>
    <x v="3"/>
    <s v="Otros"/>
    <n v="39"/>
    <n v="251.33"/>
    <n v="16963.27"/>
    <n v="18416.45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-125.34"/>
    <n v="-1731.69"/>
    <n v="11282.79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5"/>
    <n v="83.8"/>
    <n v="5859.43"/>
    <n v="9042.3700000000008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Comercial"/>
    <n v="0"/>
    <n v="-0.6"/>
    <n v="-47.52"/>
    <n v="65.150000000000006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Industrial"/>
    <n v="0"/>
    <n v="0"/>
    <n v="0"/>
    <n v="0"/>
  </r>
  <r>
    <s v="E.E. Quito"/>
    <x v="9"/>
    <x v="3"/>
    <s v="Industrial"/>
    <n v="7"/>
    <n v="663.45"/>
    <n v="64271.95"/>
    <n v="68780.52"/>
  </r>
  <r>
    <s v="E.E. Quito"/>
    <x v="9"/>
    <x v="3"/>
    <s v="Industr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2"/>
    <n v="45.4"/>
    <n v="5341.25"/>
    <n v="5341.25"/>
  </r>
  <r>
    <s v="E.E. Quito"/>
    <x v="9"/>
    <x v="3"/>
    <s v="Otros"/>
    <n v="0"/>
    <n v="0"/>
    <n v="0"/>
    <n v="0"/>
  </r>
  <r>
    <s v="E.E. Quito"/>
    <x v="9"/>
    <x v="3"/>
    <s v="Otros"/>
    <n v="94"/>
    <n v="6574.06"/>
    <n v="495807.37"/>
    <n v="561882.31000000006"/>
  </r>
  <r>
    <s v="E.E. Quito"/>
    <x v="9"/>
    <x v="3"/>
    <s v="Otros"/>
    <n v="1"/>
    <n v="0"/>
    <n v="88.12"/>
    <n v="88.12"/>
  </r>
  <r>
    <s v="E.E. Quito"/>
    <x v="9"/>
    <x v="3"/>
    <s v="Comercial"/>
    <n v="4"/>
    <n v="490.66"/>
    <n v="48567.25"/>
    <n v="42275.3"/>
  </r>
  <r>
    <s v="E.E. Quito"/>
    <x v="9"/>
    <x v="3"/>
    <s v="Comercial"/>
    <n v="0"/>
    <n v="0"/>
    <n v="0"/>
    <n v="0"/>
  </r>
  <r>
    <s v="E.E. Quito"/>
    <x v="9"/>
    <x v="3"/>
    <s v="Otros"/>
    <n v="1"/>
    <n v="23.54"/>
    <n v="1503.86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12"/>
    <n v="621.99"/>
    <n v="41290"/>
    <n v="140854.32"/>
  </r>
  <r>
    <s v="E.E. Quito"/>
    <x v="9"/>
    <x v="3"/>
    <s v="Otros"/>
    <n v="0"/>
    <n v="0"/>
    <n v="0"/>
    <n v="0"/>
  </r>
  <r>
    <s v="E.E. Quito"/>
    <x v="9"/>
    <x v="3"/>
    <s v="Otros"/>
    <n v="19"/>
    <n v="2025.78"/>
    <n v="129931.22"/>
    <n v="148965.34"/>
  </r>
  <r>
    <s v="E.E. Quito"/>
    <x v="9"/>
    <x v="3"/>
    <s v="Otros"/>
    <n v="1"/>
    <n v="0.56000000000000005"/>
    <n v="49.84"/>
    <n v="112.61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Residencial"/>
    <n v="2"/>
    <n v="0.12"/>
    <n v="12.08"/>
    <n v="1.64"/>
  </r>
  <r>
    <s v="E.E. Quito"/>
    <x v="9"/>
    <x v="3"/>
    <s v="Otros"/>
    <n v="0"/>
    <n v="0"/>
    <n v="0"/>
    <n v="0"/>
  </r>
  <r>
    <s v="E.E. Quito"/>
    <x v="9"/>
    <x v="3"/>
    <s v="Otros"/>
    <n v="7"/>
    <n v="52.35"/>
    <n v="4795.17"/>
    <n v="3896.14"/>
  </r>
  <r>
    <s v="E.E. Quito"/>
    <x v="9"/>
    <x v="3"/>
    <s v="Otros"/>
    <n v="0"/>
    <n v="0"/>
    <n v="0"/>
    <n v="0"/>
  </r>
  <r>
    <s v="E.E. Quito"/>
    <x v="9"/>
    <x v="3"/>
    <s v="Otros"/>
    <n v="1"/>
    <n v="0.02"/>
    <n v="2.5499999999999998"/>
    <n v="2.33"/>
  </r>
  <r>
    <s v="E.E. Quito"/>
    <x v="9"/>
    <x v="3"/>
    <s v="Otros"/>
    <n v="0"/>
    <n v="0"/>
    <n v="0"/>
    <n v="0"/>
  </r>
  <r>
    <s v="E.E. Quito"/>
    <x v="9"/>
    <x v="3"/>
    <s v="Otros"/>
    <n v="13"/>
    <n v="2.72"/>
    <n v="216.64"/>
    <n v="202.76"/>
  </r>
  <r>
    <s v="E.E. Quito"/>
    <x v="9"/>
    <x v="3"/>
    <s v="Residencial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3"/>
    <s v="Residencial"/>
    <n v="0"/>
    <n v="0"/>
    <n v="0"/>
    <n v="0"/>
  </r>
  <r>
    <s v="E.E. Quito"/>
    <x v="9"/>
    <x v="3"/>
    <s v="Alumbrado Público"/>
    <n v="0"/>
    <n v="2.02"/>
    <n v="0.99"/>
    <n v="0"/>
  </r>
  <r>
    <s v="E.E. Quito"/>
    <x v="9"/>
    <x v="3"/>
    <s v="Industrial"/>
    <n v="7"/>
    <n v="93.41"/>
    <n v="8700.02"/>
    <n v="8700.02"/>
  </r>
  <r>
    <s v="E.E. Quito"/>
    <x v="9"/>
    <x v="3"/>
    <s v="Industrial"/>
    <n v="0"/>
    <n v="0"/>
    <n v="0"/>
    <n v="0"/>
  </r>
  <r>
    <s v="E.E. Quito"/>
    <x v="9"/>
    <x v="3"/>
    <s v="Industrial"/>
    <n v="3"/>
    <n v="1.1000000000000001"/>
    <n v="101.89"/>
    <n v="0"/>
  </r>
  <r>
    <s v="E.E. Quito"/>
    <x v="9"/>
    <x v="3"/>
    <s v="Otros"/>
    <n v="11"/>
    <n v="23.5"/>
    <n v="2506.02"/>
    <n v="2557.5100000000002"/>
  </r>
  <r>
    <s v="E.E. Quito"/>
    <x v="9"/>
    <x v="3"/>
    <s v="Otros"/>
    <n v="537"/>
    <n v="5480.95"/>
    <n v="465244.87"/>
    <n v="549009.06000000006"/>
  </r>
  <r>
    <s v="E.E. Quito"/>
    <x v="9"/>
    <x v="3"/>
    <s v="Otros"/>
    <n v="416"/>
    <n v="573.45000000000005"/>
    <n v="71630.16"/>
    <n v="87377.66"/>
  </r>
  <r>
    <s v="E.E. Quito"/>
    <x v="9"/>
    <x v="3"/>
    <s v="Otros"/>
    <n v="3112"/>
    <n v="1248.6199999999999"/>
    <n v="109905.28"/>
    <n v="158016.01999999999"/>
  </r>
  <r>
    <s v="E.E. Quito"/>
    <x v="9"/>
    <x v="3"/>
    <s v="Otros"/>
    <n v="0"/>
    <n v="0"/>
    <n v="0"/>
    <n v="0"/>
  </r>
  <r>
    <s v="E.E. Quito"/>
    <x v="9"/>
    <x v="3"/>
    <s v="Otros"/>
    <n v="1"/>
    <n v="0.09"/>
    <n v="5.42"/>
    <n v="6.2"/>
  </r>
  <r>
    <s v="E.E. Quito"/>
    <x v="9"/>
    <x v="3"/>
    <s v="Comercial"/>
    <n v="29"/>
    <n v="294.93"/>
    <n v="27016.49"/>
    <n v="28313.759999999998"/>
  </r>
  <r>
    <s v="E.E. Quito"/>
    <x v="9"/>
    <x v="3"/>
    <s v="Comercial"/>
    <n v="33"/>
    <n v="44.45"/>
    <n v="5592.46"/>
    <n v="4951.71"/>
  </r>
  <r>
    <s v="E.E. Quito"/>
    <x v="9"/>
    <x v="3"/>
    <s v="Comercial"/>
    <n v="183"/>
    <n v="79.16"/>
    <n v="7731.72"/>
    <n v="10207.26"/>
  </r>
  <r>
    <s v="E.E. Quito"/>
    <x v="9"/>
    <x v="3"/>
    <s v="Otros"/>
    <n v="50"/>
    <n v="372.47"/>
    <n v="25051.22"/>
    <n v="25259.78"/>
  </r>
  <r>
    <s v="E.E. Quito"/>
    <x v="9"/>
    <x v="3"/>
    <s v="Otros"/>
    <n v="0"/>
    <n v="0"/>
    <n v="0"/>
    <n v="0"/>
  </r>
  <r>
    <s v="E.E. Quito"/>
    <x v="9"/>
    <x v="3"/>
    <s v="Otros"/>
    <n v="21"/>
    <n v="71.099999999999994"/>
    <n v="5391.02"/>
    <n v="5499.13"/>
  </r>
  <r>
    <s v="E.E. Quito"/>
    <x v="9"/>
    <x v="3"/>
    <s v="Otros"/>
    <n v="167"/>
    <n v="89.63"/>
    <n v="11653.07"/>
    <n v="12321.42"/>
  </r>
  <r>
    <s v="E.E. Quito"/>
    <x v="9"/>
    <x v="3"/>
    <s v="Otros"/>
    <n v="1"/>
    <n v="0"/>
    <n v="0.7"/>
    <n v="0.7"/>
  </r>
  <r>
    <s v="E.E. Quito"/>
    <x v="9"/>
    <x v="3"/>
    <s v="Otros"/>
    <n v="76"/>
    <n v="324.19"/>
    <n v="22916.87"/>
    <n v="39824.269999999997"/>
  </r>
  <r>
    <s v="E.E. Quito"/>
    <x v="9"/>
    <x v="3"/>
    <s v="Otros"/>
    <n v="61"/>
    <n v="65.25"/>
    <n v="6267.1"/>
    <n v="13081.01"/>
  </r>
  <r>
    <s v="E.E. Quito"/>
    <x v="9"/>
    <x v="3"/>
    <s v="Otros"/>
    <n v="601"/>
    <n v="205.95"/>
    <n v="14802.02"/>
    <n v="26256.44"/>
  </r>
  <r>
    <s v="E.E. Quito"/>
    <x v="9"/>
    <x v="3"/>
    <s v="Otros"/>
    <n v="0"/>
    <n v="0"/>
    <n v="0"/>
    <n v="0"/>
  </r>
  <r>
    <s v="E.E. Quito"/>
    <x v="9"/>
    <x v="3"/>
    <s v="Otros"/>
    <n v="32"/>
    <n v="205.12"/>
    <n v="15062.1"/>
    <n v="12476.66"/>
  </r>
  <r>
    <s v="E.E. Quito"/>
    <x v="9"/>
    <x v="3"/>
    <s v="Otros"/>
    <n v="24"/>
    <n v="31.69"/>
    <n v="2722.68"/>
    <n v="3327.48"/>
  </r>
  <r>
    <s v="E.E. Quito"/>
    <x v="9"/>
    <x v="3"/>
    <s v="Otros"/>
    <n v="197"/>
    <n v="112.31"/>
    <n v="8295.84"/>
    <n v="12816.63"/>
  </r>
  <r>
    <s v="E.E. Quito"/>
    <x v="9"/>
    <x v="3"/>
    <s v="Alumbrado Público"/>
    <n v="115"/>
    <n v="19043.419999999998"/>
    <n v="1907919.62"/>
    <n v="1910441.03"/>
  </r>
  <r>
    <s v="E.E. Quito"/>
    <x v="9"/>
    <x v="3"/>
    <s v="Otros"/>
    <n v="0"/>
    <n v="0"/>
    <n v="0"/>
    <n v="0"/>
  </r>
  <r>
    <s v="E.E. Quito"/>
    <x v="9"/>
    <x v="3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9"/>
    <n v="2075.13"/>
    <n v="132543.37"/>
    <n v="203082.11"/>
  </r>
  <r>
    <s v="E.E. Quito"/>
    <x v="9"/>
    <x v="4"/>
    <s v="Otros"/>
    <n v="1"/>
    <n v="0.73"/>
    <n v="62.77"/>
    <n v="111.5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Residencial"/>
    <n v="2"/>
    <n v="0.11"/>
    <n v="11.43"/>
    <n v="35.54"/>
  </r>
  <r>
    <s v="E.E. Quito"/>
    <x v="9"/>
    <x v="4"/>
    <s v="Otros"/>
    <n v="0"/>
    <n v="0"/>
    <n v="0"/>
    <n v="0"/>
  </r>
  <r>
    <s v="E.E. Quito"/>
    <x v="9"/>
    <x v="4"/>
    <s v="Otros"/>
    <n v="7"/>
    <n v="58.49"/>
    <n v="5296.2"/>
    <n v="9308.89"/>
  </r>
  <r>
    <s v="E.E. Quito"/>
    <x v="9"/>
    <x v="4"/>
    <s v="Otros"/>
    <n v="0"/>
    <n v="0"/>
    <n v="0"/>
    <n v="0"/>
  </r>
  <r>
    <s v="E.E. Quito"/>
    <x v="9"/>
    <x v="4"/>
    <s v="Otros"/>
    <n v="1"/>
    <n v="0.01"/>
    <n v="2.33"/>
    <n v="4.7300000000000004"/>
  </r>
  <r>
    <s v="E.E. Quito"/>
    <x v="9"/>
    <x v="4"/>
    <s v="Otros"/>
    <n v="0"/>
    <n v="0"/>
    <n v="0"/>
    <n v="0"/>
  </r>
  <r>
    <s v="E.E. Quito"/>
    <x v="9"/>
    <x v="4"/>
    <s v="Otros"/>
    <n v="13"/>
    <n v="2.36"/>
    <n v="190.65"/>
    <n v="260.41000000000003"/>
  </r>
  <r>
    <s v="E.E. Quito"/>
    <x v="9"/>
    <x v="4"/>
    <s v="Residen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Residencial"/>
    <n v="0"/>
    <n v="0"/>
    <n v="0"/>
    <n v="0"/>
  </r>
  <r>
    <s v="E.E. Quito"/>
    <x v="9"/>
    <x v="4"/>
    <s v="Alumbrado Público"/>
    <n v="0"/>
    <n v="0.78"/>
    <n v="0"/>
    <n v="0"/>
  </r>
  <r>
    <s v="E.E. Quito"/>
    <x v="9"/>
    <x v="4"/>
    <s v="Industrial"/>
    <n v="7"/>
    <n v="116.06"/>
    <n v="10814.52"/>
    <n v="10814.52"/>
  </r>
  <r>
    <s v="E.E. Quito"/>
    <x v="9"/>
    <x v="4"/>
    <s v="Industrial"/>
    <n v="0"/>
    <n v="0"/>
    <n v="0"/>
    <n v="0"/>
  </r>
  <r>
    <s v="E.E. Quito"/>
    <x v="9"/>
    <x v="4"/>
    <s v="Industrial"/>
    <n v="4"/>
    <n v="1.67"/>
    <n v="156.31"/>
    <n v="328.41"/>
  </r>
  <r>
    <s v="E.E. Quito"/>
    <x v="9"/>
    <x v="4"/>
    <s v="Otros"/>
    <n v="11"/>
    <n v="26.87"/>
    <n v="2679.8"/>
    <n v="4833.6099999999997"/>
  </r>
  <r>
    <s v="E.E. Quito"/>
    <x v="9"/>
    <x v="4"/>
    <s v="Otros"/>
    <n v="538"/>
    <n v="5655.09"/>
    <n v="478582.11"/>
    <n v="770193.96"/>
  </r>
  <r>
    <s v="E.E. Quito"/>
    <x v="9"/>
    <x v="4"/>
    <s v="Otros"/>
    <n v="426"/>
    <n v="588.15"/>
    <n v="72716.17"/>
    <n v="94020.93"/>
  </r>
  <r>
    <s v="E.E. Quito"/>
    <x v="9"/>
    <x v="4"/>
    <s v="Otros"/>
    <n v="3050"/>
    <n v="1225.57"/>
    <n v="107884.43"/>
    <n v="96276.23"/>
  </r>
  <r>
    <s v="E.E. Quito"/>
    <x v="9"/>
    <x v="4"/>
    <s v="Otros"/>
    <n v="0"/>
    <n v="0"/>
    <n v="0"/>
    <n v="0"/>
  </r>
  <r>
    <s v="E.E. Quito"/>
    <x v="9"/>
    <x v="4"/>
    <s v="Otros"/>
    <n v="1"/>
    <n v="0.11"/>
    <n v="6.2"/>
    <n v="5.82"/>
  </r>
  <r>
    <s v="E.E. Quito"/>
    <x v="9"/>
    <x v="4"/>
    <s v="Comercial"/>
    <n v="29"/>
    <n v="270.68"/>
    <n v="25198.14"/>
    <n v="32716.83"/>
  </r>
  <r>
    <s v="E.E. Quito"/>
    <x v="9"/>
    <x v="4"/>
    <s v="Comercial"/>
    <n v="32"/>
    <n v="41.28"/>
    <n v="5307.05"/>
    <n v="12933.78"/>
  </r>
  <r>
    <s v="E.E. Quito"/>
    <x v="9"/>
    <x v="4"/>
    <s v="Comercial"/>
    <n v="200"/>
    <n v="72.260000000000005"/>
    <n v="6993.74"/>
    <n v="16976.78"/>
  </r>
  <r>
    <s v="E.E. Quito"/>
    <x v="9"/>
    <x v="4"/>
    <s v="Otros"/>
    <n v="46"/>
    <n v="310.48"/>
    <n v="21133.63"/>
    <n v="25537.38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-17.34"/>
    <n v="-7252.78"/>
    <n v="25389.58"/>
  </r>
  <r>
    <s v="E.E. Quito"/>
    <x v="9"/>
    <x v="4"/>
    <s v="Industrial"/>
    <n v="3"/>
    <n v="19496.099999999999"/>
    <n v="1750737.12"/>
    <n v="1710567.1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-146.32"/>
    <n v="-12474.04"/>
    <n v="15912.86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"/>
    <n v="190.69"/>
    <n v="12272.79"/>
    <n v="12272.79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-17.329999999999998"/>
    <n v="-3789.29"/>
    <n v="4033.96"/>
  </r>
  <r>
    <s v="E.E. Quito"/>
    <x v="9"/>
    <x v="4"/>
    <s v="Industrial"/>
    <n v="291"/>
    <n v="40293.78"/>
    <n v="3922618.03"/>
    <n v="3816379.45"/>
  </r>
  <r>
    <s v="E.E. Quito"/>
    <x v="9"/>
    <x v="4"/>
    <s v="Industrial"/>
    <n v="2"/>
    <n v="1.24"/>
    <n v="329.91"/>
    <n v="406.74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130"/>
    <n v="11759.16"/>
    <n v="1173309.21"/>
    <n v="1126650.28"/>
  </r>
  <r>
    <s v="E.E. Quito"/>
    <x v="9"/>
    <x v="4"/>
    <s v="Comercial"/>
    <n v="2"/>
    <n v="2.5099999999999998"/>
    <n v="445.42"/>
    <n v="258.08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3"/>
    <n v="0.37"/>
    <n v="79.489999999999995"/>
    <n v="41.4"/>
  </r>
  <r>
    <s v="E.E. Quito"/>
    <x v="9"/>
    <x v="4"/>
    <s v="Otros"/>
    <n v="200"/>
    <n v="1764.08"/>
    <n v="150756.64000000001"/>
    <n v="146253.04"/>
  </r>
  <r>
    <s v="E.E. Quito"/>
    <x v="9"/>
    <x v="4"/>
    <s v="Otros"/>
    <n v="0"/>
    <n v="0"/>
    <n v="0"/>
    <n v="0"/>
  </r>
  <r>
    <s v="E.E. Quito"/>
    <x v="9"/>
    <x v="4"/>
    <s v="Otros"/>
    <n v="935"/>
    <n v="1216.27"/>
    <n v="156641.04999999999"/>
    <n v="157500.32999999999"/>
  </r>
  <r>
    <s v="E.E. Quito"/>
    <x v="9"/>
    <x v="4"/>
    <s v="Otros"/>
    <n v="7503"/>
    <n v="2147.23"/>
    <n v="186502.59"/>
    <n v="192484.17"/>
  </r>
  <r>
    <s v="E.E. Quito"/>
    <x v="9"/>
    <x v="4"/>
    <s v="Otros"/>
    <n v="0"/>
    <n v="0"/>
    <n v="0"/>
    <n v="0"/>
  </r>
  <r>
    <s v="E.E. Quito"/>
    <x v="9"/>
    <x v="4"/>
    <s v="Otros"/>
    <n v="37"/>
    <n v="26.4"/>
    <n v="2122.4299999999998"/>
    <n v="1935.5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96"/>
    <n v="75.900000000000006"/>
    <n v="5476.72"/>
    <n v="5942.06"/>
  </r>
  <r>
    <s v="E.E. Quito"/>
    <x v="9"/>
    <x v="4"/>
    <s v="Otros"/>
    <n v="282"/>
    <n v="129.15"/>
    <n v="9612.32"/>
    <n v="10749.6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4"/>
    <n v="6.87"/>
    <n v="507.02"/>
    <n v="678.05"/>
  </r>
  <r>
    <s v="E.E. Quito"/>
    <x v="9"/>
    <x v="4"/>
    <s v="Otros"/>
    <n v="0"/>
    <n v="0"/>
    <n v="0"/>
    <n v="0"/>
  </r>
  <r>
    <s v="E.E. Quito"/>
    <x v="9"/>
    <x v="4"/>
    <s v="Otros"/>
    <n v="14"/>
    <n v="17.829999999999998"/>
    <n v="1709.6"/>
    <n v="1868.64"/>
  </r>
  <r>
    <s v="E.E. Quito"/>
    <x v="9"/>
    <x v="4"/>
    <s v="Otros"/>
    <n v="35"/>
    <n v="61.66"/>
    <n v="5129.3100000000004"/>
    <n v="5752.63"/>
  </r>
  <r>
    <s v="E.E. Quito"/>
    <x v="9"/>
    <x v="4"/>
    <s v="Otros"/>
    <n v="0"/>
    <n v="0"/>
    <n v="0"/>
    <n v="0"/>
  </r>
  <r>
    <s v="E.E. Quito"/>
    <x v="9"/>
    <x v="4"/>
    <s v="Residencial"/>
    <n v="105624"/>
    <n v="18384.96"/>
    <n v="1417592.83"/>
    <n v="1327552.2"/>
  </r>
  <r>
    <s v="E.E. Quito"/>
    <x v="9"/>
    <x v="4"/>
    <s v="Residencial"/>
    <n v="20"/>
    <n v="1.77"/>
    <n v="255.15"/>
    <n v="253.73"/>
  </r>
  <r>
    <s v="E.E. Quito"/>
    <x v="9"/>
    <x v="4"/>
    <s v="Residencial"/>
    <n v="807930"/>
    <n v="109928.46"/>
    <n v="10648935.289999999"/>
    <n v="10238732.43"/>
  </r>
  <r>
    <s v="E.E. Quito"/>
    <x v="9"/>
    <x v="4"/>
    <s v="Residencial"/>
    <n v="0"/>
    <n v="-286.8"/>
    <n v="-32899.31"/>
    <n v="40418.639999999999"/>
  </r>
  <r>
    <s v="E.E. Quito"/>
    <x v="9"/>
    <x v="4"/>
    <s v="Alumbrado Público"/>
    <n v="0"/>
    <n v="0"/>
    <n v="0"/>
    <n v="0"/>
  </r>
  <r>
    <s v="E.E. Quito"/>
    <x v="9"/>
    <x v="4"/>
    <s v="Industrial"/>
    <n v="1488"/>
    <n v="11982.34"/>
    <n v="1224468.58"/>
    <n v="1184980.25"/>
  </r>
  <r>
    <s v="E.E. Quito"/>
    <x v="9"/>
    <x v="4"/>
    <s v="Industrial"/>
    <n v="1395"/>
    <n v="1535.51"/>
    <n v="230162.86"/>
    <n v="220945.39"/>
  </r>
  <r>
    <s v="E.E. Quito"/>
    <x v="9"/>
    <x v="4"/>
    <s v="Industrial"/>
    <n v="11074"/>
    <n v="3239.06"/>
    <n v="290596.99"/>
    <n v="292474.84000000003"/>
  </r>
  <r>
    <s v="E.E. Quito"/>
    <x v="9"/>
    <x v="4"/>
    <s v="Otros"/>
    <n v="2"/>
    <n v="3.39"/>
    <n v="475.95"/>
    <n v="626.38"/>
  </r>
  <r>
    <s v="E.E. Quito"/>
    <x v="9"/>
    <x v="4"/>
    <s v="Otros"/>
    <n v="28"/>
    <n v="59.63"/>
    <n v="5040.95"/>
    <n v="4788.93"/>
  </r>
  <r>
    <s v="E.E. Quito"/>
    <x v="9"/>
    <x v="4"/>
    <s v="Otros"/>
    <n v="648"/>
    <n v="198.39"/>
    <n v="14207.16"/>
    <n v="14424.56"/>
  </r>
  <r>
    <s v="E.E. Quito"/>
    <x v="9"/>
    <x v="4"/>
    <s v="Comercial"/>
    <n v="2629"/>
    <n v="20663.36"/>
    <n v="2025923.22"/>
    <n v="2018497.42"/>
  </r>
  <r>
    <s v="E.E. Quito"/>
    <x v="9"/>
    <x v="4"/>
    <s v="Comercial"/>
    <n v="5113"/>
    <n v="8590.31"/>
    <n v="1065505.46"/>
    <n v="1105791.8999999999"/>
  </r>
  <r>
    <s v="E.E. Quito"/>
    <x v="9"/>
    <x v="4"/>
    <s v="Comercial"/>
    <n v="121383"/>
    <n v="30552.14"/>
    <n v="2939050.8"/>
    <n v="2967780.66"/>
  </r>
  <r>
    <s v="E.E. Quito"/>
    <x v="9"/>
    <x v="4"/>
    <s v="Otros"/>
    <n v="23"/>
    <n v="143.04"/>
    <n v="11418.95"/>
    <n v="13497.47"/>
  </r>
  <r>
    <s v="E.E. Quito"/>
    <x v="9"/>
    <x v="4"/>
    <s v="Otros"/>
    <n v="60"/>
    <n v="86.7"/>
    <n v="9260.01"/>
    <n v="8645.76"/>
  </r>
  <r>
    <s v="E.E. Quito"/>
    <x v="9"/>
    <x v="4"/>
    <s v="Otros"/>
    <n v="20"/>
    <n v="127.81"/>
    <n v="4417.5"/>
    <n v="4350"/>
  </r>
  <r>
    <s v="E.E. Quito"/>
    <x v="9"/>
    <x v="4"/>
    <s v="Otros"/>
    <n v="40"/>
    <n v="269.95"/>
    <n v="18210.64"/>
    <n v="17537.23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4"/>
    <n v="94.89"/>
    <n v="7308.81"/>
    <n v="6495.59"/>
  </r>
  <r>
    <s v="E.E. Quito"/>
    <x v="9"/>
    <x v="4"/>
    <s v="Otros"/>
    <n v="168"/>
    <n v="92.44"/>
    <n v="11872.27"/>
    <n v="15927"/>
  </r>
  <r>
    <s v="E.E. Quito"/>
    <x v="9"/>
    <x v="4"/>
    <s v="Otros"/>
    <n v="1"/>
    <n v="0"/>
    <n v="0.7"/>
    <n v="1.4"/>
  </r>
  <r>
    <s v="E.E. Quito"/>
    <x v="9"/>
    <x v="4"/>
    <s v="Otros"/>
    <n v="75"/>
    <n v="390.04"/>
    <n v="27116.560000000001"/>
    <n v="65674.75"/>
  </r>
  <r>
    <s v="E.E. Quito"/>
    <x v="9"/>
    <x v="4"/>
    <s v="Otros"/>
    <n v="61"/>
    <n v="67.959999999999994"/>
    <n v="7915.77"/>
    <n v="20503.82"/>
  </r>
  <r>
    <s v="E.E. Quito"/>
    <x v="9"/>
    <x v="4"/>
    <s v="Otros"/>
    <n v="602"/>
    <n v="226.01"/>
    <n v="16593.93"/>
    <n v="36964.080000000002"/>
  </r>
  <r>
    <s v="E.E. Quito"/>
    <x v="9"/>
    <x v="4"/>
    <s v="Otros"/>
    <n v="0"/>
    <n v="0"/>
    <n v="0"/>
    <n v="0"/>
  </r>
  <r>
    <s v="E.E. Quito"/>
    <x v="9"/>
    <x v="4"/>
    <s v="Otros"/>
    <n v="0"/>
    <n v="7.34"/>
    <n v="9762.19"/>
    <n v="10278.74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5"/>
    <n v="39.89"/>
    <n v="3697.01"/>
    <n v="1530.68"/>
  </r>
  <r>
    <s v="E.E. Quito"/>
    <x v="9"/>
    <x v="4"/>
    <s v="Otros"/>
    <n v="0"/>
    <n v="0"/>
    <n v="0"/>
    <n v="0"/>
  </r>
  <r>
    <s v="E.E. Quito"/>
    <x v="9"/>
    <x v="4"/>
    <s v="Otros"/>
    <n v="30"/>
    <n v="188.77"/>
    <n v="13988.77"/>
    <n v="23416.86"/>
  </r>
  <r>
    <s v="E.E. Quito"/>
    <x v="9"/>
    <x v="4"/>
    <s v="Otros"/>
    <n v="21"/>
    <n v="26.84"/>
    <n v="2367.5500000000002"/>
    <n v="2028.34"/>
  </r>
  <r>
    <s v="E.E. Quito"/>
    <x v="9"/>
    <x v="4"/>
    <s v="Otros"/>
    <n v="174"/>
    <n v="183.88"/>
    <n v="14785.03"/>
    <n v="8666.23"/>
  </r>
  <r>
    <s v="E.E. Quito"/>
    <x v="9"/>
    <x v="4"/>
    <s v="Alumbrado Público"/>
    <n v="110"/>
    <n v="19614.43"/>
    <n v="1880034.66"/>
    <n v="1937232.4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Comercial"/>
    <n v="0"/>
    <n v="0"/>
    <n v="16.54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Industrial"/>
    <n v="0"/>
    <n v="0"/>
    <n v="0"/>
    <n v="33.17"/>
  </r>
  <r>
    <s v="E.E. Quito"/>
    <x v="9"/>
    <x v="4"/>
    <s v="Industrial"/>
    <n v="7"/>
    <n v="677.75"/>
    <n v="64914.720000000001"/>
    <n v="60406.15"/>
  </r>
  <r>
    <s v="E.E. Quito"/>
    <x v="9"/>
    <x v="4"/>
    <s v="Industrial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2"/>
    <n v="48.46"/>
    <n v="5274.08"/>
    <n v="5274.08"/>
  </r>
  <r>
    <s v="E.E. Quito"/>
    <x v="9"/>
    <x v="4"/>
    <s v="Otros"/>
    <n v="0"/>
    <n v="0"/>
    <n v="0"/>
    <n v="0"/>
  </r>
  <r>
    <s v="E.E. Quito"/>
    <x v="9"/>
    <x v="4"/>
    <s v="Otros"/>
    <n v="94"/>
    <n v="6579.54"/>
    <n v="498885.8"/>
    <n v="665735.65"/>
  </r>
  <r>
    <s v="E.E. Quito"/>
    <x v="9"/>
    <x v="4"/>
    <s v="Otros"/>
    <n v="1"/>
    <n v="0.22"/>
    <n v="165.08"/>
    <n v="165.08"/>
  </r>
  <r>
    <s v="E.E. Quito"/>
    <x v="9"/>
    <x v="4"/>
    <s v="Comercial"/>
    <n v="4"/>
    <n v="493.35"/>
    <n v="48580.11"/>
    <n v="75933.05"/>
  </r>
  <r>
    <s v="E.E. Quito"/>
    <x v="9"/>
    <x v="4"/>
    <s v="Comercial"/>
    <n v="0"/>
    <n v="0"/>
    <n v="0"/>
    <n v="0"/>
  </r>
  <r>
    <s v="E.E. Quito"/>
    <x v="9"/>
    <x v="4"/>
    <s v="Otros"/>
    <n v="1"/>
    <n v="19.39"/>
    <n v="1188.67"/>
    <n v="1188.67"/>
  </r>
  <r>
    <s v="E.E. Quito"/>
    <x v="9"/>
    <x v="4"/>
    <s v="Otros"/>
    <n v="0"/>
    <n v="0"/>
    <n v="0"/>
    <n v="0"/>
  </r>
  <r>
    <s v="E.E. Quito"/>
    <x v="9"/>
    <x v="4"/>
    <s v="Otros"/>
    <n v="0"/>
    <n v="0"/>
    <n v="0"/>
    <n v="0"/>
  </r>
  <r>
    <s v="E.E. Quito"/>
    <x v="9"/>
    <x v="4"/>
    <s v="Otros"/>
    <n v="12"/>
    <n v="720.04"/>
    <n v="47573.4"/>
    <n v="113987.49"/>
  </r>
  <r>
    <s v="E.E. Quito"/>
    <x v="9"/>
    <x v="5"/>
    <s v="Otros"/>
    <n v="0"/>
    <n v="0"/>
    <n v="0"/>
    <n v="0"/>
  </r>
  <r>
    <s v="E.E. Quito"/>
    <x v="9"/>
    <x v="5"/>
    <s v="Comer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9.3699999999999992"/>
    <n v="-8450.7800000000007"/>
    <n v="13949.21"/>
  </r>
  <r>
    <s v="E.E. Quito"/>
    <x v="9"/>
    <x v="5"/>
    <s v="Industrial"/>
    <n v="3"/>
    <n v="17382"/>
    <n v="1604002.92"/>
    <n v="1546876.64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-60.58"/>
    <n v="-13578.77"/>
    <n v="11738.19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1"/>
    <n v="190.94"/>
    <n v="12259.65"/>
    <n v="12259.65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Industrial"/>
    <n v="0"/>
    <n v="36.979999999999997"/>
    <n v="3864.36"/>
    <n v="18875.91"/>
  </r>
  <r>
    <s v="E.E. Quito"/>
    <x v="9"/>
    <x v="5"/>
    <s v="Industrial"/>
    <n v="287"/>
    <n v="39868.18"/>
    <n v="3893088.11"/>
    <n v="3700194.36"/>
  </r>
  <r>
    <s v="E.E. Quito"/>
    <x v="9"/>
    <x v="5"/>
    <s v="Industrial"/>
    <n v="1"/>
    <n v="2.73"/>
    <n v="406.74"/>
    <n v="163.22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131"/>
    <n v="11836.23"/>
    <n v="1187804.73"/>
    <n v="1199286.7"/>
  </r>
  <r>
    <s v="E.E. Quito"/>
    <x v="9"/>
    <x v="5"/>
    <s v="Comercial"/>
    <n v="2"/>
    <n v="0.18"/>
    <n v="353.02"/>
    <n v="211.7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3"/>
    <n v="0.34"/>
    <n v="73.180000000000007"/>
    <n v="27.03"/>
  </r>
  <r>
    <s v="E.E. Quito"/>
    <x v="9"/>
    <x v="5"/>
    <s v="Otros"/>
    <n v="196"/>
    <n v="1711.54"/>
    <n v="146707.84"/>
    <n v="135156.32"/>
  </r>
  <r>
    <s v="E.E. Quito"/>
    <x v="9"/>
    <x v="5"/>
    <s v="Otros"/>
    <n v="0"/>
    <n v="0"/>
    <n v="0"/>
    <n v="0"/>
  </r>
  <r>
    <s v="E.E. Quito"/>
    <x v="9"/>
    <x v="5"/>
    <s v="Otros"/>
    <n v="923"/>
    <n v="1212.24"/>
    <n v="154834.88"/>
    <n v="150590.87"/>
  </r>
  <r>
    <s v="E.E. Quito"/>
    <x v="9"/>
    <x v="5"/>
    <s v="Otros"/>
    <n v="7501"/>
    <n v="2150.94"/>
    <n v="186767.98"/>
    <n v="182096.08"/>
  </r>
  <r>
    <s v="E.E. Quito"/>
    <x v="9"/>
    <x v="5"/>
    <s v="Otros"/>
    <n v="0"/>
    <n v="0"/>
    <n v="0"/>
    <n v="0"/>
  </r>
  <r>
    <s v="E.E. Quito"/>
    <x v="9"/>
    <x v="5"/>
    <s v="Otros"/>
    <n v="35"/>
    <n v="20.78"/>
    <n v="1648.55"/>
    <n v="1262.77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296"/>
    <n v="94.1"/>
    <n v="6913.72"/>
    <n v="8775.08"/>
  </r>
  <r>
    <s v="E.E. Quito"/>
    <x v="9"/>
    <x v="5"/>
    <s v="Otros"/>
    <n v="282"/>
    <n v="137.71"/>
    <n v="10314.11"/>
    <n v="9749.34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4"/>
    <n v="7.36"/>
    <n v="530"/>
    <n v="432.12"/>
  </r>
  <r>
    <s v="E.E. Quito"/>
    <x v="9"/>
    <x v="5"/>
    <s v="Otros"/>
    <n v="0"/>
    <n v="0"/>
    <n v="0"/>
    <n v="0"/>
  </r>
  <r>
    <s v="E.E. Quito"/>
    <x v="9"/>
    <x v="5"/>
    <s v="Otros"/>
    <n v="14"/>
    <n v="19.38"/>
    <n v="1801.87"/>
    <n v="2813.76"/>
  </r>
  <r>
    <s v="E.E. Quito"/>
    <x v="9"/>
    <x v="5"/>
    <s v="Otros"/>
    <n v="35"/>
    <n v="61.19"/>
    <n v="5064.8"/>
    <n v="4713.37"/>
  </r>
  <r>
    <s v="E.E. Quito"/>
    <x v="9"/>
    <x v="5"/>
    <s v="Otros"/>
    <n v="0"/>
    <n v="0"/>
    <n v="0"/>
    <n v="0"/>
  </r>
  <r>
    <s v="E.E. Quito"/>
    <x v="9"/>
    <x v="5"/>
    <s v="Residencial"/>
    <n v="102481"/>
    <n v="18225.599999999999"/>
    <n v="1402575.55"/>
    <n v="1282712.17"/>
  </r>
  <r>
    <s v="E.E. Quito"/>
    <x v="9"/>
    <x v="5"/>
    <s v="Residencial"/>
    <n v="20"/>
    <n v="1.53"/>
    <n v="224.67"/>
    <n v="234.29"/>
  </r>
  <r>
    <s v="E.E. Quito"/>
    <x v="9"/>
    <x v="5"/>
    <s v="Residencial"/>
    <n v="808317"/>
    <n v="112481.73"/>
    <n v="10893061.779999999"/>
    <n v="10281807.84"/>
  </r>
  <r>
    <s v="E.E. Quito"/>
    <x v="9"/>
    <x v="5"/>
    <s v="Residencial"/>
    <n v="0"/>
    <n v="-121.35"/>
    <n v="-22060.7"/>
    <n v="50546.73"/>
  </r>
  <r>
    <s v="E.E. Quito"/>
    <x v="9"/>
    <x v="5"/>
    <s v="Alumbrado Público"/>
    <n v="0"/>
    <n v="0.17"/>
    <n v="0"/>
    <n v="0"/>
  </r>
  <r>
    <s v="E.E. Quito"/>
    <x v="9"/>
    <x v="5"/>
    <s v="Industrial"/>
    <n v="1482"/>
    <n v="12433.32"/>
    <n v="1262327.73"/>
    <n v="1248909.1399999999"/>
  </r>
  <r>
    <s v="E.E. Quito"/>
    <x v="9"/>
    <x v="5"/>
    <s v="Industrial"/>
    <n v="1408"/>
    <n v="1569.85"/>
    <n v="229041.79"/>
    <n v="216570.09"/>
  </r>
  <r>
    <s v="E.E. Quito"/>
    <x v="9"/>
    <x v="5"/>
    <s v="Industrial"/>
    <n v="11130"/>
    <n v="3272.45"/>
    <n v="293597.37"/>
    <n v="286924.38"/>
  </r>
  <r>
    <s v="E.E. Quito"/>
    <x v="9"/>
    <x v="5"/>
    <s v="Otros"/>
    <n v="2"/>
    <n v="1.81"/>
    <n v="375.38"/>
    <n v="380.97"/>
  </r>
  <r>
    <s v="E.E. Quito"/>
    <x v="9"/>
    <x v="5"/>
    <s v="Otros"/>
    <n v="28"/>
    <n v="57.9"/>
    <n v="4949.63"/>
    <n v="4970.84"/>
  </r>
  <r>
    <s v="E.E. Quito"/>
    <x v="9"/>
    <x v="5"/>
    <s v="Otros"/>
    <n v="648"/>
    <n v="204.57"/>
    <n v="14697.35"/>
    <n v="15916.74"/>
  </r>
  <r>
    <s v="E.E. Quito"/>
    <x v="9"/>
    <x v="5"/>
    <s v="Comercial"/>
    <n v="2616"/>
    <n v="20974.77"/>
    <n v="2055128.26"/>
    <n v="1998073.69"/>
  </r>
  <r>
    <s v="E.E. Quito"/>
    <x v="9"/>
    <x v="5"/>
    <s v="Comercial"/>
    <n v="5109"/>
    <n v="8588.26"/>
    <n v="1065423.2"/>
    <n v="1008092.24"/>
  </r>
  <r>
    <s v="E.E. Quito"/>
    <x v="9"/>
    <x v="5"/>
    <s v="Comercial"/>
    <n v="121394"/>
    <n v="30535.01"/>
    <n v="2934136.88"/>
    <n v="2915537.04"/>
  </r>
  <r>
    <s v="E.E. Quito"/>
    <x v="9"/>
    <x v="5"/>
    <s v="Otros"/>
    <n v="23"/>
    <n v="128.58000000000001"/>
    <n v="10504.61"/>
    <n v="9933.42"/>
  </r>
  <r>
    <s v="E.E. Quito"/>
    <x v="9"/>
    <x v="5"/>
    <s v="Otros"/>
    <n v="62"/>
    <n v="71.760000000000005"/>
    <n v="8497.35"/>
    <n v="8903.7099999999991"/>
  </r>
  <r>
    <s v="E.E. Quito"/>
    <x v="9"/>
    <x v="5"/>
    <s v="Otros"/>
    <n v="20"/>
    <n v="119.03"/>
    <n v="4860.75"/>
    <n v="4916.79"/>
  </r>
  <r>
    <s v="E.E. Quito"/>
    <x v="9"/>
    <x v="5"/>
    <s v="Otros"/>
    <n v="40"/>
    <n v="288.17"/>
    <n v="19357.64"/>
    <n v="17598.2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-9.14"/>
    <n v="7262.83"/>
    <n v="16034.78"/>
  </r>
  <r>
    <s v="E.E. Quito"/>
    <x v="9"/>
    <x v="5"/>
    <s v="Industr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5"/>
    <n v="26.25"/>
    <n v="2774.5"/>
    <n v="2502.9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Comercial"/>
    <n v="0"/>
    <n v="0.15"/>
    <n v="7.73"/>
    <n v="243.91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Industrial"/>
    <n v="0"/>
    <n v="0"/>
    <n v="0"/>
    <n v="0"/>
  </r>
  <r>
    <s v="E.E. Quito"/>
    <x v="9"/>
    <x v="5"/>
    <s v="Industrial"/>
    <n v="7"/>
    <n v="727"/>
    <n v="70894.59"/>
    <n v="70894.59"/>
  </r>
  <r>
    <s v="E.E. Quito"/>
    <x v="9"/>
    <x v="5"/>
    <s v="Industr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2"/>
    <n v="38.89"/>
    <n v="4571.46"/>
    <n v="4571.46"/>
  </r>
  <r>
    <s v="E.E. Quito"/>
    <x v="9"/>
    <x v="5"/>
    <s v="Otros"/>
    <n v="0"/>
    <n v="0"/>
    <n v="0"/>
    <n v="0"/>
  </r>
  <r>
    <s v="E.E. Quito"/>
    <x v="9"/>
    <x v="5"/>
    <s v="Otros"/>
    <n v="94"/>
    <n v="6502.36"/>
    <n v="495469.3"/>
    <n v="277330.89"/>
  </r>
  <r>
    <s v="E.E. Quito"/>
    <x v="9"/>
    <x v="5"/>
    <s v="Otros"/>
    <n v="1"/>
    <n v="0.22"/>
    <n v="165.08"/>
    <n v="165.08"/>
  </r>
  <r>
    <s v="E.E. Quito"/>
    <x v="9"/>
    <x v="5"/>
    <s v="Comercial"/>
    <n v="3"/>
    <n v="342.06"/>
    <n v="34117.620000000003"/>
    <n v="23007.759999999998"/>
  </r>
  <r>
    <s v="E.E. Quito"/>
    <x v="9"/>
    <x v="5"/>
    <s v="Comercial"/>
    <n v="0"/>
    <n v="0"/>
    <n v="0"/>
    <n v="0"/>
  </r>
  <r>
    <s v="E.E. Quito"/>
    <x v="9"/>
    <x v="5"/>
    <s v="Otros"/>
    <n v="1"/>
    <n v="23.58"/>
    <n v="1505.48"/>
    <n v="1505.48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12"/>
    <n v="744.66"/>
    <n v="49186.59"/>
    <n v="2876.62"/>
  </r>
  <r>
    <s v="E.E. Quito"/>
    <x v="9"/>
    <x v="5"/>
    <s v="Otros"/>
    <n v="0"/>
    <n v="0"/>
    <n v="0"/>
    <n v="0"/>
  </r>
  <r>
    <s v="E.E. Quito"/>
    <x v="9"/>
    <x v="5"/>
    <s v="Otros"/>
    <n v="19"/>
    <n v="1986.05"/>
    <n v="127727.42"/>
    <n v="51827.26"/>
  </r>
  <r>
    <s v="E.E. Quito"/>
    <x v="9"/>
    <x v="5"/>
    <s v="Otros"/>
    <n v="1"/>
    <n v="0.64"/>
    <n v="57.37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Residencial"/>
    <n v="2"/>
    <n v="0.1"/>
    <n v="10.96"/>
    <n v="-1.84"/>
  </r>
  <r>
    <s v="E.E. Quito"/>
    <x v="9"/>
    <x v="5"/>
    <s v="Otros"/>
    <n v="0"/>
    <n v="0"/>
    <n v="0"/>
    <n v="0"/>
  </r>
  <r>
    <s v="E.E. Quito"/>
    <x v="9"/>
    <x v="5"/>
    <s v="Otros"/>
    <n v="7"/>
    <n v="50.31"/>
    <n v="4636.9399999999996"/>
    <n v="2514.61"/>
  </r>
  <r>
    <s v="E.E. Quito"/>
    <x v="9"/>
    <x v="5"/>
    <s v="Otros"/>
    <n v="0"/>
    <n v="0"/>
    <n v="0"/>
    <n v="0"/>
  </r>
  <r>
    <s v="E.E. Quito"/>
    <x v="9"/>
    <x v="5"/>
    <s v="Otros"/>
    <n v="1"/>
    <n v="0.01"/>
    <n v="2.33"/>
    <n v="2.33"/>
  </r>
  <r>
    <s v="E.E. Quito"/>
    <x v="9"/>
    <x v="5"/>
    <s v="Otros"/>
    <n v="0"/>
    <n v="0"/>
    <n v="0"/>
    <n v="0"/>
  </r>
  <r>
    <s v="E.E. Quito"/>
    <x v="10"/>
    <x v="11"/>
    <s v="Residencial"/>
    <n v="436263"/>
    <n v="63727.328000000001"/>
    <n v="1549087.65"/>
    <n v="3474582.67"/>
  </r>
  <r>
    <s v="E.E. Quito"/>
    <x v="10"/>
    <x v="11"/>
    <s v="Comercial"/>
    <n v="55271"/>
    <n v="13817.027"/>
    <n v="229766.12"/>
    <n v="0"/>
  </r>
  <r>
    <s v="E.E. Quito"/>
    <x v="10"/>
    <x v="11"/>
    <s v="Comercial"/>
    <n v="2190"/>
    <n v="13575.31"/>
    <n v="279362.06"/>
    <n v="0"/>
  </r>
  <r>
    <s v="E.E. Quito"/>
    <x v="10"/>
    <x v="11"/>
    <s v="Industrial"/>
    <n v="6550"/>
    <n v="1783.7570000000001"/>
    <n v="25457.11"/>
    <n v="0"/>
  </r>
  <r>
    <s v="E.E. Quito"/>
    <x v="10"/>
    <x v="11"/>
    <s v="Industrial"/>
    <n v="2031"/>
    <n v="42882.529000000002"/>
    <n v="819098.07"/>
    <n v="0"/>
  </r>
  <r>
    <s v="E.E. Quito"/>
    <x v="10"/>
    <x v="11"/>
    <s v="Otros"/>
    <n v="1176"/>
    <n v="524.18799999999999"/>
    <n v="9153.73"/>
    <n v="0"/>
  </r>
  <r>
    <s v="E.E. Quito"/>
    <x v="10"/>
    <x v="11"/>
    <s v="Otros"/>
    <n v="531"/>
    <n v="6313.4549999999999"/>
    <n v="130521.49"/>
    <n v="0"/>
  </r>
  <r>
    <s v="E.E. Quito"/>
    <x v="10"/>
    <x v="11"/>
    <s v="Otros"/>
    <n v="464"/>
    <n v="227.23500000000001"/>
    <n v="2516.1999999999998"/>
    <n v="0"/>
  </r>
  <r>
    <s v="E.E. Quito"/>
    <x v="10"/>
    <x v="11"/>
    <s v="Otros"/>
    <n v="99"/>
    <n v="754.70799999999997"/>
    <n v="12016.93"/>
    <n v="0"/>
  </r>
  <r>
    <s v="E.E. Quito"/>
    <x v="10"/>
    <x v="11"/>
    <s v="Otros"/>
    <n v="666"/>
    <n v="303.30399999999997"/>
    <n v="3181.78"/>
    <n v="0"/>
  </r>
  <r>
    <s v="E.E. Quito"/>
    <x v="10"/>
    <x v="11"/>
    <s v="Otros"/>
    <n v="90"/>
    <n v="471.83800000000002"/>
    <n v="7972.56"/>
    <n v="0"/>
  </r>
  <r>
    <s v="E.E. Quito"/>
    <x v="10"/>
    <x v="11"/>
    <s v="Otros"/>
    <n v="1743"/>
    <n v="773.89300000000003"/>
    <n v="19016.580000000002"/>
    <n v="0"/>
  </r>
  <r>
    <s v="E.E. Quito"/>
    <x v="10"/>
    <x v="11"/>
    <s v="Otros"/>
    <n v="256"/>
    <n v="1435.076"/>
    <n v="30042.74"/>
    <n v="0"/>
  </r>
  <r>
    <s v="E.E. Quito"/>
    <x v="10"/>
    <x v="11"/>
    <s v="Residencial"/>
    <n v="1"/>
    <n v="124.58199999999999"/>
    <n v="3404.63"/>
    <n v="0"/>
  </r>
  <r>
    <s v="E.E. Quito"/>
    <x v="10"/>
    <x v="11"/>
    <s v="Comercial"/>
    <n v="7"/>
    <n v="661.30200000000002"/>
    <n v="9713.3799999999992"/>
    <n v="0"/>
  </r>
  <r>
    <s v="E.E. Quito"/>
    <x v="10"/>
    <x v="11"/>
    <s v="Otros"/>
    <n v="1"/>
    <n v="103.440471"/>
    <n v="0"/>
    <n v="0"/>
  </r>
  <r>
    <s v="E.E. Quito"/>
    <x v="10"/>
    <x v="11"/>
    <s v="Alumbrado Público"/>
    <n v="1"/>
    <n v="12416.009953999999"/>
    <n v="292650.78000000003"/>
    <n v="0"/>
  </r>
  <r>
    <s v="E.E. Quito"/>
    <x v="10"/>
    <x v="10"/>
    <s v="Residencial"/>
    <n v="436979"/>
    <n v="61641.247000000003"/>
    <n v="1535841.82"/>
    <n v="2724396.7"/>
  </r>
  <r>
    <s v="E.E. Quito"/>
    <x v="10"/>
    <x v="10"/>
    <s v="Comercial"/>
    <n v="55361"/>
    <n v="14033.539000000001"/>
    <n v="238088.82"/>
    <n v="0"/>
  </r>
  <r>
    <s v="E.E. Quito"/>
    <x v="10"/>
    <x v="10"/>
    <s v="Comercial"/>
    <n v="2191"/>
    <n v="13732.916999999999"/>
    <n v="295624.53999999998"/>
    <n v="0"/>
  </r>
  <r>
    <s v="E.E. Quito"/>
    <x v="10"/>
    <x v="10"/>
    <s v="Industrial"/>
    <n v="6571"/>
    <n v="1853.701"/>
    <n v="26999.84"/>
    <n v="0"/>
  </r>
  <r>
    <s v="E.E. Quito"/>
    <x v="10"/>
    <x v="10"/>
    <s v="Industrial"/>
    <n v="2036"/>
    <n v="37723.262999999999"/>
    <n v="771045.59"/>
    <n v="0"/>
  </r>
  <r>
    <s v="E.E. Quito"/>
    <x v="10"/>
    <x v="10"/>
    <s v="Otros"/>
    <n v="1178"/>
    <n v="517.774"/>
    <n v="9216.2900000000009"/>
    <n v="0"/>
  </r>
  <r>
    <s v="E.E. Quito"/>
    <x v="10"/>
    <x v="10"/>
    <s v="Otros"/>
    <n v="531"/>
    <n v="6381.61"/>
    <n v="138055.19"/>
    <n v="0"/>
  </r>
  <r>
    <s v="E.E. Quito"/>
    <x v="10"/>
    <x v="10"/>
    <s v="Otros"/>
    <n v="464"/>
    <n v="221.96"/>
    <n v="2493.63"/>
    <n v="0"/>
  </r>
  <r>
    <s v="E.E. Quito"/>
    <x v="10"/>
    <x v="10"/>
    <s v="Otros"/>
    <n v="99"/>
    <n v="761.75099999999998"/>
    <n v="12392.49"/>
    <n v="0"/>
  </r>
  <r>
    <s v="E.E. Quito"/>
    <x v="10"/>
    <x v="10"/>
    <s v="Otros"/>
    <n v="667"/>
    <n v="290.267"/>
    <n v="3058.62"/>
    <n v="0"/>
  </r>
  <r>
    <s v="E.E. Quito"/>
    <x v="10"/>
    <x v="10"/>
    <s v="Otros"/>
    <n v="91"/>
    <n v="516.33699999999999"/>
    <n v="8873.26"/>
    <n v="0"/>
  </r>
  <r>
    <s v="E.E. Quito"/>
    <x v="10"/>
    <x v="10"/>
    <s v="Otros"/>
    <n v="1755"/>
    <n v="789.22699999999998"/>
    <n v="19763.310000000001"/>
    <n v="0"/>
  </r>
  <r>
    <s v="E.E. Quito"/>
    <x v="10"/>
    <x v="10"/>
    <s v="Otros"/>
    <n v="256"/>
    <n v="1288.8330000000001"/>
    <n v="29055.94"/>
    <n v="0"/>
  </r>
  <r>
    <s v="E.E. Quito"/>
    <x v="10"/>
    <x v="10"/>
    <s v="Residencial"/>
    <n v="1"/>
    <n v="10.771000000000001"/>
    <n v="684.74"/>
    <n v="0"/>
  </r>
  <r>
    <s v="E.E. Quito"/>
    <x v="10"/>
    <x v="10"/>
    <s v="Comercial"/>
    <n v="7"/>
    <n v="559.31399999999996"/>
    <n v="9162.5300000000007"/>
    <n v="0"/>
  </r>
  <r>
    <s v="E.E. Quito"/>
    <x v="10"/>
    <x v="10"/>
    <s v="Otros"/>
    <n v="1"/>
    <n v="94.305020999999996"/>
    <n v="0"/>
    <n v="0"/>
  </r>
  <r>
    <s v="E.E. Quito"/>
    <x v="10"/>
    <x v="10"/>
    <s v="Alumbrado Público"/>
    <n v="1"/>
    <n v="11277.069162"/>
    <n v="266642.28999999998"/>
    <n v="0"/>
  </r>
  <r>
    <s v="E.E. Quito"/>
    <x v="10"/>
    <x v="9"/>
    <s v="Residencial"/>
    <n v="437074"/>
    <n v="63588.94"/>
    <n v="1583414.55"/>
    <n v="3844985.88"/>
  </r>
  <r>
    <s v="E.E. Quito"/>
    <x v="10"/>
    <x v="9"/>
    <s v="Comercial"/>
    <n v="55539"/>
    <n v="14386.632"/>
    <n v="244442.76"/>
    <n v="0"/>
  </r>
  <r>
    <s v="E.E. Quito"/>
    <x v="10"/>
    <x v="9"/>
    <s v="Comercial"/>
    <n v="2193"/>
    <n v="13522.465"/>
    <n v="287836.99"/>
    <n v="0"/>
  </r>
  <r>
    <s v="E.E. Quito"/>
    <x v="10"/>
    <x v="9"/>
    <s v="Industrial"/>
    <n v="6592"/>
    <n v="1865.645"/>
    <n v="27253.05"/>
    <n v="0"/>
  </r>
  <r>
    <s v="E.E. Quito"/>
    <x v="10"/>
    <x v="9"/>
    <s v="Industrial"/>
    <n v="2048"/>
    <n v="46665.557000000001"/>
    <n v="908015.58"/>
    <n v="0"/>
  </r>
  <r>
    <s v="E.E. Quito"/>
    <x v="10"/>
    <x v="9"/>
    <s v="Otros"/>
    <n v="1179"/>
    <n v="560.64200000000005"/>
    <n v="10013.959999999999"/>
    <n v="0"/>
  </r>
  <r>
    <s v="E.E. Quito"/>
    <x v="10"/>
    <x v="9"/>
    <s v="Otros"/>
    <n v="531"/>
    <n v="6471.0110000000004"/>
    <n v="137157.43"/>
    <n v="0"/>
  </r>
  <r>
    <s v="E.E. Quito"/>
    <x v="10"/>
    <x v="9"/>
    <s v="Otros"/>
    <n v="465"/>
    <n v="235.048"/>
    <n v="2683.42"/>
    <n v="0"/>
  </r>
  <r>
    <s v="E.E. Quito"/>
    <x v="10"/>
    <x v="9"/>
    <s v="Otros"/>
    <n v="99"/>
    <n v="760.34699999999998"/>
    <n v="12227.9"/>
    <n v="0"/>
  </r>
  <r>
    <s v="E.E. Quito"/>
    <x v="10"/>
    <x v="9"/>
    <s v="Otros"/>
    <n v="667"/>
    <n v="340.83600000000001"/>
    <n v="3858.64"/>
    <n v="0"/>
  </r>
  <r>
    <s v="E.E. Quito"/>
    <x v="10"/>
    <x v="9"/>
    <s v="Otros"/>
    <n v="91"/>
    <n v="586.35299999999995"/>
    <n v="9630.31"/>
    <n v="0"/>
  </r>
  <r>
    <s v="E.E. Quito"/>
    <x v="10"/>
    <x v="9"/>
    <s v="Otros"/>
    <n v="1776"/>
    <n v="819.51900000000001"/>
    <n v="20436.310000000001"/>
    <n v="0"/>
  </r>
  <r>
    <s v="E.E. Quito"/>
    <x v="10"/>
    <x v="9"/>
    <s v="Otros"/>
    <n v="258"/>
    <n v="1272.115"/>
    <n v="28748.35"/>
    <n v="0"/>
  </r>
  <r>
    <s v="E.E. Quito"/>
    <x v="10"/>
    <x v="9"/>
    <s v="Residencial"/>
    <n v="1"/>
    <n v="0.99399999999999999"/>
    <n v="163.55000000000001"/>
    <n v="0"/>
  </r>
  <r>
    <s v="E.E. Quito"/>
    <x v="10"/>
    <x v="9"/>
    <s v="Comercial"/>
    <n v="7"/>
    <n v="617.06100000000004"/>
    <n v="9729.2000000000007"/>
    <n v="0"/>
  </r>
  <r>
    <s v="E.E. Quito"/>
    <x v="10"/>
    <x v="9"/>
    <s v="Otros"/>
    <n v="1"/>
    <n v="106.326471"/>
    <n v="0"/>
    <n v="0"/>
  </r>
  <r>
    <s v="E.E. Quito"/>
    <x v="10"/>
    <x v="9"/>
    <s v="Alumbrado Público"/>
    <n v="1"/>
    <n v="12536.911048"/>
    <n v="313629.74"/>
    <n v="0"/>
  </r>
  <r>
    <s v="E.E. Quito"/>
    <x v="10"/>
    <x v="8"/>
    <s v="Residencial"/>
    <n v="438056"/>
    <n v="60178.038"/>
    <n v="1499385.85"/>
    <n v="3453810.38"/>
  </r>
  <r>
    <s v="E.E. Quito"/>
    <x v="10"/>
    <x v="8"/>
    <s v="Comercial"/>
    <n v="55611"/>
    <n v="14110.555"/>
    <n v="239725.93"/>
    <n v="0"/>
  </r>
  <r>
    <s v="E.E. Quito"/>
    <x v="10"/>
    <x v="8"/>
    <s v="Comercial"/>
    <n v="2195"/>
    <n v="14812.647999999999"/>
    <n v="315562.14"/>
    <n v="0"/>
  </r>
  <r>
    <s v="E.E. Quito"/>
    <x v="10"/>
    <x v="8"/>
    <s v="Industrial"/>
    <n v="6625"/>
    <n v="1916.614"/>
    <n v="28114.69"/>
    <n v="0"/>
  </r>
  <r>
    <s v="E.E. Quito"/>
    <x v="10"/>
    <x v="8"/>
    <s v="Industrial"/>
    <n v="2054"/>
    <n v="47033.161"/>
    <n v="924496.45"/>
    <n v="0"/>
  </r>
  <r>
    <s v="E.E. Quito"/>
    <x v="10"/>
    <x v="8"/>
    <s v="Otros"/>
    <n v="1181"/>
    <n v="501.74900000000002"/>
    <n v="8920.17"/>
    <n v="0"/>
  </r>
  <r>
    <s v="E.E. Quito"/>
    <x v="10"/>
    <x v="8"/>
    <s v="Otros"/>
    <n v="532"/>
    <n v="6711.3329999999996"/>
    <n v="145177.85"/>
    <n v="0"/>
  </r>
  <r>
    <s v="E.E. Quito"/>
    <x v="10"/>
    <x v="8"/>
    <s v="Otros"/>
    <n v="466"/>
    <n v="197.691"/>
    <n v="2080"/>
    <n v="0"/>
  </r>
  <r>
    <s v="E.E. Quito"/>
    <x v="10"/>
    <x v="8"/>
    <s v="Otros"/>
    <n v="99"/>
    <n v="766.50699999999995"/>
    <n v="12503.78"/>
    <n v="0"/>
  </r>
  <r>
    <s v="E.E. Quito"/>
    <x v="10"/>
    <x v="8"/>
    <s v="Otros"/>
    <n v="670"/>
    <n v="304.40600000000001"/>
    <n v="3315.33"/>
    <n v="0"/>
  </r>
  <r>
    <s v="E.E. Quito"/>
    <x v="10"/>
    <x v="8"/>
    <s v="Otros"/>
    <n v="91"/>
    <n v="528.95699999999999"/>
    <n v="9123.36"/>
    <n v="0"/>
  </r>
  <r>
    <s v="E.E. Quito"/>
    <x v="10"/>
    <x v="8"/>
    <s v="Otros"/>
    <n v="1805"/>
    <n v="798.39800000000002"/>
    <n v="19895.39"/>
    <n v="0"/>
  </r>
  <r>
    <s v="E.E. Quito"/>
    <x v="10"/>
    <x v="8"/>
    <s v="Otros"/>
    <n v="262"/>
    <n v="1276.355"/>
    <n v="28527.67"/>
    <n v="0"/>
  </r>
  <r>
    <s v="E.E. Quito"/>
    <x v="10"/>
    <x v="8"/>
    <s v="Residencial"/>
    <n v="1"/>
    <n v="4.1980000000000004"/>
    <n v="1665.34"/>
    <n v="0"/>
  </r>
  <r>
    <s v="E.E. Quito"/>
    <x v="10"/>
    <x v="8"/>
    <s v="Comercial"/>
    <n v="7"/>
    <n v="504.05099999999999"/>
    <n v="8686.42"/>
    <n v="0"/>
  </r>
  <r>
    <s v="E.E. Quito"/>
    <x v="10"/>
    <x v="8"/>
    <s v="Otros"/>
    <n v="1"/>
    <n v="100.31674599999999"/>
    <n v="0"/>
    <n v="0"/>
  </r>
  <r>
    <s v="E.E. Quito"/>
    <x v="10"/>
    <x v="8"/>
    <s v="Alumbrado Público"/>
    <n v="1"/>
    <n v="12193.664446999999"/>
    <n v="261147.79"/>
    <n v="0"/>
  </r>
  <r>
    <s v="E.E. Quito"/>
    <x v="10"/>
    <x v="7"/>
    <s v="Residencial"/>
    <n v="439081"/>
    <n v="63044.845000000001"/>
    <n v="1572106.96"/>
    <n v="3218794.14"/>
  </r>
  <r>
    <s v="E.E. Quito"/>
    <x v="10"/>
    <x v="7"/>
    <s v="Comercial"/>
    <n v="55708"/>
    <n v="14367.255999999999"/>
    <n v="244240.26"/>
    <n v="0"/>
  </r>
  <r>
    <s v="E.E. Quito"/>
    <x v="10"/>
    <x v="7"/>
    <s v="Comercial"/>
    <n v="2207"/>
    <n v="12780.885"/>
    <n v="275884.03999999998"/>
    <n v="0"/>
  </r>
  <r>
    <s v="E.E. Quito"/>
    <x v="10"/>
    <x v="7"/>
    <s v="Industrial"/>
    <n v="6651"/>
    <n v="1902.9760000000001"/>
    <n v="27802.83"/>
    <n v="0"/>
  </r>
  <r>
    <s v="E.E. Quito"/>
    <x v="10"/>
    <x v="7"/>
    <s v="Industrial"/>
    <n v="2053"/>
    <n v="46156.904000000002"/>
    <n v="903725.6"/>
    <n v="0"/>
  </r>
  <r>
    <s v="E.E. Quito"/>
    <x v="10"/>
    <x v="7"/>
    <s v="Otros"/>
    <n v="1177"/>
    <n v="523.35500000000002"/>
    <n v="9329.08"/>
    <n v="0"/>
  </r>
  <r>
    <s v="E.E. Quito"/>
    <x v="10"/>
    <x v="7"/>
    <s v="Otros"/>
    <n v="533"/>
    <n v="6112.5389999999998"/>
    <n v="132099.84"/>
    <n v="0"/>
  </r>
  <r>
    <s v="E.E. Quito"/>
    <x v="10"/>
    <x v="7"/>
    <s v="Otros"/>
    <n v="470"/>
    <n v="227.834"/>
    <n v="2543.77"/>
    <n v="0"/>
  </r>
  <r>
    <s v="E.E. Quito"/>
    <x v="10"/>
    <x v="7"/>
    <s v="Otros"/>
    <n v="100"/>
    <n v="693.94399999999996"/>
    <n v="11453"/>
    <n v="0"/>
  </r>
  <r>
    <s v="E.E. Quito"/>
    <x v="10"/>
    <x v="7"/>
    <s v="Otros"/>
    <n v="670"/>
    <n v="307.584"/>
    <n v="3324.15"/>
    <n v="0"/>
  </r>
  <r>
    <s v="E.E. Quito"/>
    <x v="10"/>
    <x v="7"/>
    <s v="Otros"/>
    <n v="91"/>
    <n v="526.16300000000001"/>
    <n v="8950.07"/>
    <n v="0"/>
  </r>
  <r>
    <s v="E.E. Quito"/>
    <x v="10"/>
    <x v="7"/>
    <s v="Otros"/>
    <n v="1810"/>
    <n v="823.43100000000004"/>
    <n v="20531.439999999999"/>
    <n v="0"/>
  </r>
  <r>
    <s v="E.E. Quito"/>
    <x v="10"/>
    <x v="7"/>
    <s v="Otros"/>
    <n v="263"/>
    <n v="1175.0160000000001"/>
    <n v="26620.94"/>
    <n v="0"/>
  </r>
  <r>
    <s v="E.E. Quito"/>
    <x v="10"/>
    <x v="7"/>
    <s v="Residencial"/>
    <n v="1"/>
    <n v="0"/>
    <n v="1.33"/>
    <n v="0"/>
  </r>
  <r>
    <s v="E.E. Quito"/>
    <x v="10"/>
    <x v="7"/>
    <s v="Comercial"/>
    <n v="11"/>
    <n v="740.91"/>
    <n v="13157.67"/>
    <n v="0"/>
  </r>
  <r>
    <s v="E.E. Quito"/>
    <x v="10"/>
    <x v="7"/>
    <s v="Otros"/>
    <n v="1"/>
    <n v="105.288471"/>
    <n v="0"/>
    <n v="0"/>
  </r>
  <r>
    <s v="E.E. Quito"/>
    <x v="10"/>
    <x v="7"/>
    <s v="Alumbrado Público"/>
    <n v="1"/>
    <n v="12657.812142999999"/>
    <n v="308876.79999999999"/>
    <n v="0"/>
  </r>
  <r>
    <s v="E.E. Quito"/>
    <x v="10"/>
    <x v="6"/>
    <s v="Residencial"/>
    <n v="440584"/>
    <n v="61523.065999999999"/>
    <n v="1880274.55"/>
    <n v="3602823.91"/>
  </r>
  <r>
    <s v="E.E. Quito"/>
    <x v="10"/>
    <x v="6"/>
    <s v="Comercial"/>
    <n v="55905"/>
    <n v="15531.189"/>
    <n v="464517.09"/>
    <n v="0"/>
  </r>
  <r>
    <s v="E.E. Quito"/>
    <x v="10"/>
    <x v="6"/>
    <s v="Comercial"/>
    <n v="2203"/>
    <n v="14031.751"/>
    <n v="354294.99"/>
    <n v="0"/>
  </r>
  <r>
    <s v="E.E. Quito"/>
    <x v="10"/>
    <x v="6"/>
    <s v="Industrial"/>
    <n v="6697"/>
    <n v="1924.204"/>
    <n v="51016.03"/>
    <n v="0"/>
  </r>
  <r>
    <s v="E.E. Quito"/>
    <x v="10"/>
    <x v="6"/>
    <s v="Industrial"/>
    <n v="2063"/>
    <n v="47940.599000000002"/>
    <n v="964066.45"/>
    <n v="0"/>
  </r>
  <r>
    <s v="E.E. Quito"/>
    <x v="10"/>
    <x v="6"/>
    <s v="Otros"/>
    <n v="1176"/>
    <n v="527.51499999999999"/>
    <n v="18965.66"/>
    <n v="0"/>
  </r>
  <r>
    <s v="E.E. Quito"/>
    <x v="10"/>
    <x v="6"/>
    <s v="Otros"/>
    <n v="534"/>
    <n v="6318.9939999999997"/>
    <n v="143810.4"/>
    <n v="0"/>
  </r>
  <r>
    <s v="E.E. Quito"/>
    <x v="10"/>
    <x v="6"/>
    <s v="Otros"/>
    <n v="470"/>
    <n v="196.703"/>
    <n v="3065.85"/>
    <n v="0"/>
  </r>
  <r>
    <s v="E.E. Quito"/>
    <x v="10"/>
    <x v="6"/>
    <s v="Otros"/>
    <n v="99"/>
    <n v="828.58299999999997"/>
    <n v="14139.26"/>
    <n v="0"/>
  </r>
  <r>
    <s v="E.E. Quito"/>
    <x v="10"/>
    <x v="6"/>
    <s v="Otros"/>
    <n v="670"/>
    <n v="259.42399999999998"/>
    <n v="3760.73"/>
    <n v="0"/>
  </r>
  <r>
    <s v="E.E. Quito"/>
    <x v="10"/>
    <x v="6"/>
    <s v="Otros"/>
    <n v="91"/>
    <n v="490.73500000000001"/>
    <n v="9492.48"/>
    <n v="0"/>
  </r>
  <r>
    <s v="E.E. Quito"/>
    <x v="10"/>
    <x v="6"/>
    <s v="Otros"/>
    <n v="1824"/>
    <n v="835.26700000000005"/>
    <n v="40152.03"/>
    <n v="0"/>
  </r>
  <r>
    <s v="E.E. Quito"/>
    <x v="10"/>
    <x v="6"/>
    <s v="Otros"/>
    <n v="265"/>
    <n v="1260.55"/>
    <n v="32296.880000000001"/>
    <n v="0"/>
  </r>
  <r>
    <s v="E.E. Quito"/>
    <x v="10"/>
    <x v="6"/>
    <s v="Residencial"/>
    <n v="1"/>
    <n v="0.20200000000000001"/>
    <n v="151.97999999999999"/>
    <n v="0"/>
  </r>
  <r>
    <s v="E.E. Quito"/>
    <x v="10"/>
    <x v="6"/>
    <s v="Comercial"/>
    <n v="11"/>
    <n v="572.22299999999996"/>
    <n v="10128.31"/>
    <n v="0"/>
  </r>
  <r>
    <s v="E.E. Quito"/>
    <x v="10"/>
    <x v="6"/>
    <s v="Otros"/>
    <n v="1"/>
    <n v="98.687746000000004"/>
    <n v="0"/>
    <n v="0"/>
  </r>
  <r>
    <s v="E.E. Quito"/>
    <x v="10"/>
    <x v="6"/>
    <s v="Alumbrado Público"/>
    <n v="1"/>
    <n v="12353.325507"/>
    <n v="361457.05"/>
    <n v="0"/>
  </r>
  <r>
    <s v="E.E. Quito"/>
    <x v="10"/>
    <x v="5"/>
    <s v="Residencial"/>
    <n v="441031"/>
    <n v="62302.614999999998"/>
    <n v="2281064.9500000002"/>
    <n v="5870915"/>
  </r>
  <r>
    <s v="E.E. Quito"/>
    <x v="10"/>
    <x v="5"/>
    <s v="Comercial"/>
    <n v="55985"/>
    <n v="14489.732"/>
    <n v="635297.35"/>
    <n v="0"/>
  </r>
  <r>
    <s v="E.E. Quito"/>
    <x v="10"/>
    <x v="5"/>
    <s v="Comercial"/>
    <n v="2223"/>
    <n v="16615.310000000001"/>
    <n v="661863.42000000004"/>
    <n v="0"/>
  </r>
  <r>
    <s v="E.E. Quito"/>
    <x v="10"/>
    <x v="5"/>
    <s v="Industrial"/>
    <n v="6725"/>
    <n v="1942.066"/>
    <n v="78473.34"/>
    <n v="0"/>
  </r>
  <r>
    <s v="E.E. Quito"/>
    <x v="10"/>
    <x v="5"/>
    <s v="Industrial"/>
    <n v="2062"/>
    <n v="52885.258000000002"/>
    <n v="1930944.73"/>
    <n v="0"/>
  </r>
  <r>
    <s v="E.E. Quito"/>
    <x v="10"/>
    <x v="5"/>
    <s v="Otros"/>
    <n v="1176"/>
    <n v="522.03099999999995"/>
    <n v="27635.47"/>
    <n v="0"/>
  </r>
  <r>
    <s v="E.E. Quito"/>
    <x v="10"/>
    <x v="5"/>
    <s v="Otros"/>
    <n v="508"/>
    <n v="6043.1559999999999"/>
    <n v="248664.4"/>
    <n v="0"/>
  </r>
  <r>
    <s v="E.E. Quito"/>
    <x v="10"/>
    <x v="5"/>
    <s v="Otros"/>
    <n v="472"/>
    <n v="185.958"/>
    <n v="3903.74"/>
    <n v="0"/>
  </r>
  <r>
    <s v="E.E. Quito"/>
    <x v="10"/>
    <x v="5"/>
    <s v="Otros"/>
    <n v="99"/>
    <n v="817.60299999999995"/>
    <n v="18108.84"/>
    <n v="0"/>
  </r>
  <r>
    <s v="E.E. Quito"/>
    <x v="10"/>
    <x v="5"/>
    <s v="Otros"/>
    <n v="671"/>
    <n v="270.37299999999999"/>
    <n v="5834.78"/>
    <n v="0"/>
  </r>
  <r>
    <s v="E.E. Quito"/>
    <x v="10"/>
    <x v="5"/>
    <s v="Otros"/>
    <n v="91"/>
    <n v="544.00599999999997"/>
    <n v="12927.05"/>
    <n v="0"/>
  </r>
  <r>
    <s v="E.E. Quito"/>
    <x v="10"/>
    <x v="5"/>
    <s v="Otros"/>
    <n v="1841"/>
    <n v="871.18700000000001"/>
    <n v="56044.54"/>
    <n v="0"/>
  </r>
  <r>
    <s v="E.E. Quito"/>
    <x v="10"/>
    <x v="5"/>
    <s v="Otros"/>
    <n v="265"/>
    <n v="1395.6210000000001"/>
    <n v="47674.53"/>
    <n v="0"/>
  </r>
  <r>
    <s v="E.E. Quito"/>
    <x v="10"/>
    <x v="5"/>
    <s v="Residencial"/>
    <n v="1"/>
    <n v="1E-3"/>
    <n v="2"/>
    <n v="0"/>
  </r>
  <r>
    <s v="E.E. Quito"/>
    <x v="10"/>
    <x v="5"/>
    <s v="Comercial"/>
    <n v="10"/>
    <n v="684.26499999999999"/>
    <n v="27602"/>
    <n v="0"/>
  </r>
  <r>
    <s v="E.E. Quito"/>
    <x v="10"/>
    <x v="5"/>
    <s v="Otros"/>
    <n v="1"/>
    <n v="67.850470999999999"/>
    <n v="0"/>
    <n v="0"/>
  </r>
  <r>
    <s v="E.E. Quito"/>
    <x v="10"/>
    <x v="5"/>
    <s v="Alumbrado Público"/>
    <n v="1"/>
    <n v="12899.361686"/>
    <n v="505300"/>
    <n v="0"/>
  </r>
  <r>
    <s v="E.E. Quito"/>
    <x v="10"/>
    <x v="4"/>
    <s v="Residencial"/>
    <n v="442130"/>
    <n v="61783.652999999998"/>
    <n v="2242792.2000000002"/>
    <n v="7036653.7999999998"/>
  </r>
  <r>
    <s v="E.E. Quito"/>
    <x v="10"/>
    <x v="4"/>
    <s v="Comercial"/>
    <n v="56147"/>
    <n v="14706.674000000001"/>
    <n v="655409.56000000006"/>
    <n v="0"/>
  </r>
  <r>
    <s v="E.E. Quito"/>
    <x v="10"/>
    <x v="4"/>
    <s v="Comercial"/>
    <n v="2228"/>
    <n v="13562.554"/>
    <n v="609714.43999999994"/>
    <n v="0"/>
  </r>
  <r>
    <s v="E.E. Quito"/>
    <x v="10"/>
    <x v="4"/>
    <s v="Industrial"/>
    <n v="6768"/>
    <n v="1936.463"/>
    <n v="78953.08"/>
    <n v="0"/>
  </r>
  <r>
    <s v="E.E. Quito"/>
    <x v="10"/>
    <x v="4"/>
    <s v="Industrial"/>
    <n v="2058"/>
    <n v="47076.673000000003"/>
    <n v="1921066"/>
    <n v="0"/>
  </r>
  <r>
    <s v="E.E. Quito"/>
    <x v="10"/>
    <x v="4"/>
    <s v="Otros"/>
    <n v="1162"/>
    <n v="499.75900000000001"/>
    <n v="26785.03"/>
    <n v="0"/>
  </r>
  <r>
    <s v="E.E. Quito"/>
    <x v="10"/>
    <x v="4"/>
    <s v="Otros"/>
    <n v="503"/>
    <n v="5235.0450000000001"/>
    <n v="239283.36"/>
    <n v="0"/>
  </r>
  <r>
    <s v="E.E. Quito"/>
    <x v="10"/>
    <x v="4"/>
    <s v="Otros"/>
    <n v="479"/>
    <n v="191.82499999999999"/>
    <n v="4240.75"/>
    <n v="0"/>
  </r>
  <r>
    <s v="E.E. Quito"/>
    <x v="10"/>
    <x v="4"/>
    <s v="Otros"/>
    <n v="102"/>
    <n v="763.58100000000002"/>
    <n v="18493.12"/>
    <n v="0"/>
  </r>
  <r>
    <s v="E.E. Quito"/>
    <x v="10"/>
    <x v="4"/>
    <s v="Otros"/>
    <n v="671"/>
    <n v="298.69400000000002"/>
    <n v="6842.2"/>
    <n v="0"/>
  </r>
  <r>
    <s v="E.E. Quito"/>
    <x v="10"/>
    <x v="4"/>
    <s v="Otros"/>
    <n v="91"/>
    <n v="558.47199999999998"/>
    <n v="13775.87"/>
    <n v="0"/>
  </r>
  <r>
    <s v="E.E. Quito"/>
    <x v="10"/>
    <x v="4"/>
    <s v="Otros"/>
    <n v="1856"/>
    <n v="819.12300000000005"/>
    <n v="52997.37"/>
    <n v="0"/>
  </r>
  <r>
    <s v="E.E. Quito"/>
    <x v="10"/>
    <x v="4"/>
    <s v="Otros"/>
    <n v="269"/>
    <n v="1218.9259999999999"/>
    <n v="44934.23"/>
    <n v="0"/>
  </r>
  <r>
    <s v="E.E. Quito"/>
    <x v="10"/>
    <x v="4"/>
    <s v="Residencial"/>
    <n v="1"/>
    <n v="1E-3"/>
    <n v="1.86"/>
    <n v="0"/>
  </r>
  <r>
    <s v="E.E. Quito"/>
    <x v="10"/>
    <x v="4"/>
    <s v="Comercial"/>
    <n v="10"/>
    <n v="816.45500000000004"/>
    <n v="35746.25"/>
    <n v="0"/>
  </r>
  <r>
    <s v="E.E. Quito"/>
    <x v="10"/>
    <x v="4"/>
    <s v="Otros"/>
    <n v="1"/>
    <n v="67.850470999999999"/>
    <n v="0"/>
    <n v="0"/>
  </r>
  <r>
    <s v="E.E. Quito"/>
    <x v="10"/>
    <x v="4"/>
    <s v="Alumbrado Público"/>
    <n v="1"/>
    <n v="12959.812233000001"/>
    <n v="562242.69999999995"/>
    <n v="0"/>
  </r>
  <r>
    <s v="E.E. Quito"/>
    <x v="10"/>
    <x v="3"/>
    <s v="Residencial"/>
    <n v="443743"/>
    <n v="59657.786999999997"/>
    <n v="2248134.52"/>
    <n v="6569084.2999999998"/>
  </r>
  <r>
    <s v="E.E. Quito"/>
    <x v="10"/>
    <x v="3"/>
    <s v="Comercial"/>
    <n v="56552"/>
    <n v="14296.346"/>
    <n v="636683.93999999994"/>
    <n v="0"/>
  </r>
  <r>
    <s v="E.E. Quito"/>
    <x v="10"/>
    <x v="3"/>
    <s v="Comercial"/>
    <n v="2244"/>
    <n v="14992.152"/>
    <n v="691400.36"/>
    <n v="0"/>
  </r>
  <r>
    <s v="E.E. Quito"/>
    <x v="10"/>
    <x v="3"/>
    <s v="Industrial"/>
    <n v="6816"/>
    <n v="1891.8230000000001"/>
    <n v="77328.98"/>
    <n v="0"/>
  </r>
  <r>
    <s v="E.E. Quito"/>
    <x v="10"/>
    <x v="3"/>
    <s v="Industrial"/>
    <n v="2063"/>
    <n v="50627.932999999997"/>
    <n v="2126869.02"/>
    <n v="0"/>
  </r>
  <r>
    <s v="E.E. Quito"/>
    <x v="10"/>
    <x v="3"/>
    <s v="Otros"/>
    <n v="1169"/>
    <n v="1489.0840000000001"/>
    <n v="95880.25"/>
    <n v="0"/>
  </r>
  <r>
    <s v="E.E. Quito"/>
    <x v="10"/>
    <x v="3"/>
    <s v="Otros"/>
    <n v="504"/>
    <n v="5435.3490000000002"/>
    <n v="257345.85"/>
    <n v="0"/>
  </r>
  <r>
    <s v="E.E. Quito"/>
    <x v="10"/>
    <x v="3"/>
    <s v="Otros"/>
    <n v="485"/>
    <n v="184.922"/>
    <n v="4208.9799999999996"/>
    <n v="0"/>
  </r>
  <r>
    <s v="E.E. Quito"/>
    <x v="10"/>
    <x v="3"/>
    <s v="Otros"/>
    <n v="102"/>
    <n v="808.18"/>
    <n v="20083.849999999999"/>
    <n v="0"/>
  </r>
  <r>
    <s v="E.E. Quito"/>
    <x v="10"/>
    <x v="3"/>
    <s v="Otros"/>
    <n v="672"/>
    <n v="242.46"/>
    <n v="5528.8"/>
    <n v="0"/>
  </r>
  <r>
    <s v="E.E. Quito"/>
    <x v="10"/>
    <x v="3"/>
    <s v="Otros"/>
    <n v="91"/>
    <n v="406.55700000000002"/>
    <n v="11500.9"/>
    <n v="0"/>
  </r>
  <r>
    <s v="E.E. Quito"/>
    <x v="10"/>
    <x v="3"/>
    <s v="Otros"/>
    <n v="1884"/>
    <n v="805.24599999999998"/>
    <n v="51836.17"/>
    <n v="0"/>
  </r>
  <r>
    <s v="E.E. Quito"/>
    <x v="10"/>
    <x v="3"/>
    <s v="Otros"/>
    <n v="274"/>
    <n v="1462.268"/>
    <n v="51101.03"/>
    <n v="0"/>
  </r>
  <r>
    <s v="E.E. Quito"/>
    <x v="10"/>
    <x v="3"/>
    <s v="Residencial"/>
    <n v="1"/>
    <n v="1E-3"/>
    <n v="1.93"/>
    <n v="0"/>
  </r>
  <r>
    <s v="E.E. Quito"/>
    <x v="10"/>
    <x v="3"/>
    <s v="Comercial"/>
    <n v="11"/>
    <n v="760.50400000000002"/>
    <n v="34037.699999999997"/>
    <n v="0"/>
  </r>
  <r>
    <s v="E.E. Quito"/>
    <x v="10"/>
    <x v="3"/>
    <s v="Otros"/>
    <n v="0"/>
    <n v="65.661745999999994"/>
    <n v="0"/>
    <n v="0"/>
  </r>
  <r>
    <s v="E.E. Quito"/>
    <x v="10"/>
    <x v="3"/>
    <s v="Alumbrado Público"/>
    <n v="1"/>
    <n v="12602.923659"/>
    <n v="544844.6"/>
    <n v="0"/>
  </r>
  <r>
    <s v="E.E. Quito"/>
    <x v="10"/>
    <x v="2"/>
    <s v="Residencial"/>
    <n v="445730"/>
    <n v="61454.292000000001"/>
    <n v="2380609.39"/>
    <n v="6904625.5999999996"/>
  </r>
  <r>
    <s v="E.E. Quito"/>
    <x v="10"/>
    <x v="2"/>
    <s v="Comercial"/>
    <n v="56835"/>
    <n v="14287.28"/>
    <n v="644985.03"/>
    <n v="0"/>
  </r>
  <r>
    <s v="E.E. Quito"/>
    <x v="10"/>
    <x v="2"/>
    <s v="Comercial"/>
    <n v="2226"/>
    <n v="16029.946"/>
    <n v="759905.01"/>
    <n v="0"/>
  </r>
  <r>
    <s v="E.E. Quito"/>
    <x v="10"/>
    <x v="2"/>
    <s v="Industrial"/>
    <n v="6872"/>
    <n v="1949.5540000000001"/>
    <n v="81437.429999999993"/>
    <n v="0"/>
  </r>
  <r>
    <s v="E.E. Quito"/>
    <x v="10"/>
    <x v="2"/>
    <s v="Industrial"/>
    <n v="2069"/>
    <n v="53626.398999999998"/>
    <n v="2333632.63"/>
    <n v="0"/>
  </r>
  <r>
    <s v="E.E. Quito"/>
    <x v="10"/>
    <x v="2"/>
    <s v="Otros"/>
    <n v="1169"/>
    <n v="497.19200000000001"/>
    <n v="26714.959999999999"/>
    <n v="0"/>
  </r>
  <r>
    <s v="E.E. Quito"/>
    <x v="10"/>
    <x v="2"/>
    <s v="Otros"/>
    <n v="505"/>
    <n v="5565.4520000000002"/>
    <n v="274186.87"/>
    <n v="0"/>
  </r>
  <r>
    <s v="E.E. Quito"/>
    <x v="10"/>
    <x v="2"/>
    <s v="Otros"/>
    <n v="487"/>
    <n v="185.98699999999999"/>
    <n v="4402.6499999999996"/>
    <n v="0"/>
  </r>
  <r>
    <s v="E.E. Quito"/>
    <x v="10"/>
    <x v="2"/>
    <s v="Otros"/>
    <n v="100"/>
    <n v="825.59500000000003"/>
    <n v="21561.13"/>
    <n v="0"/>
  </r>
  <r>
    <s v="E.E. Quito"/>
    <x v="10"/>
    <x v="2"/>
    <s v="Otros"/>
    <n v="673"/>
    <n v="257.45699999999999"/>
    <n v="6187.97"/>
    <n v="0"/>
  </r>
  <r>
    <s v="E.E. Quito"/>
    <x v="10"/>
    <x v="2"/>
    <s v="Otros"/>
    <n v="91"/>
    <n v="446.83300000000003"/>
    <n v="12911.75"/>
    <n v="0"/>
  </r>
  <r>
    <s v="E.E. Quito"/>
    <x v="10"/>
    <x v="2"/>
    <s v="Otros"/>
    <n v="1905"/>
    <n v="862.87699999999995"/>
    <n v="56120.45"/>
    <n v="0"/>
  </r>
  <r>
    <s v="E.E. Quito"/>
    <x v="10"/>
    <x v="2"/>
    <s v="Otros"/>
    <n v="274"/>
    <n v="1479.8979999999999"/>
    <n v="53289.38"/>
    <n v="0"/>
  </r>
  <r>
    <s v="E.E. Quito"/>
    <x v="10"/>
    <x v="2"/>
    <s v="Residencial"/>
    <n v="1"/>
    <n v="1E-3"/>
    <n v="2.02"/>
    <n v="0"/>
  </r>
  <r>
    <s v="E.E. Quito"/>
    <x v="10"/>
    <x v="2"/>
    <s v="Comercial"/>
    <n v="11"/>
    <n v="857.00300000000004"/>
    <n v="39110.699999999997"/>
    <n v="0"/>
  </r>
  <r>
    <s v="E.E. Quito"/>
    <x v="10"/>
    <x v="2"/>
    <s v="Otros"/>
    <n v="0"/>
    <n v="67.850470999999999"/>
    <n v="0"/>
    <n v="0"/>
  </r>
  <r>
    <s v="E.E. Quito"/>
    <x v="10"/>
    <x v="2"/>
    <s v="Alumbrado Público"/>
    <n v="1"/>
    <n v="13080.713328"/>
    <n v="547186.12"/>
    <n v="0"/>
  </r>
  <r>
    <s v="E.E. Quito"/>
    <x v="10"/>
    <x v="1"/>
    <s v="Residencial"/>
    <n v="447412"/>
    <n v="62574.540999999997"/>
    <n v="2499169.98"/>
    <n v="7136830.2999999998"/>
  </r>
  <r>
    <s v="E.E. Quito"/>
    <x v="10"/>
    <x v="1"/>
    <s v="Comercial"/>
    <n v="57016"/>
    <n v="14621.947"/>
    <n v="673431.5"/>
    <n v="0"/>
  </r>
  <r>
    <s v="E.E. Quito"/>
    <x v="10"/>
    <x v="1"/>
    <s v="Comercial"/>
    <n v="2237"/>
    <n v="14560.177"/>
    <n v="724407.13"/>
    <n v="0"/>
  </r>
  <r>
    <s v="E.E. Quito"/>
    <x v="10"/>
    <x v="1"/>
    <s v="Industrial"/>
    <n v="6921"/>
    <n v="1892.0840000000001"/>
    <n v="79143.61"/>
    <n v="0"/>
  </r>
  <r>
    <s v="E.E. Quito"/>
    <x v="10"/>
    <x v="1"/>
    <s v="Industrial"/>
    <n v="2085"/>
    <n v="52625.59"/>
    <n v="2375678.2799999998"/>
    <n v="0"/>
  </r>
  <r>
    <s v="E.E. Quito"/>
    <x v="10"/>
    <x v="1"/>
    <s v="Otros"/>
    <n v="1166"/>
    <n v="491.459"/>
    <n v="26789.79"/>
    <n v="0"/>
  </r>
  <r>
    <s v="E.E. Quito"/>
    <x v="10"/>
    <x v="1"/>
    <s v="Otros"/>
    <n v="501"/>
    <n v="5314.9189999999999"/>
    <n v="272574.74"/>
    <n v="0"/>
  </r>
  <r>
    <s v="E.E. Quito"/>
    <x v="10"/>
    <x v="1"/>
    <s v="Otros"/>
    <n v="488"/>
    <n v="193.05199999999999"/>
    <n v="4773.8500000000004"/>
    <n v="0"/>
  </r>
  <r>
    <s v="E.E. Quito"/>
    <x v="10"/>
    <x v="1"/>
    <s v="Otros"/>
    <n v="100"/>
    <n v="785.08900000000006"/>
    <n v="21449.5"/>
    <n v="0"/>
  </r>
  <r>
    <s v="E.E. Quito"/>
    <x v="10"/>
    <x v="1"/>
    <s v="Otros"/>
    <n v="674"/>
    <n v="299.05500000000001"/>
    <n v="7681.96"/>
    <n v="0"/>
  </r>
  <r>
    <s v="E.E. Quito"/>
    <x v="10"/>
    <x v="1"/>
    <s v="Otros"/>
    <n v="90"/>
    <n v="514.74699999999996"/>
    <n v="14596.3"/>
    <n v="0"/>
  </r>
  <r>
    <s v="E.E. Quito"/>
    <x v="10"/>
    <x v="1"/>
    <s v="Otros"/>
    <n v="1919"/>
    <n v="816.91"/>
    <n v="53278.12"/>
    <n v="0"/>
  </r>
  <r>
    <s v="E.E. Quito"/>
    <x v="10"/>
    <x v="1"/>
    <s v="Otros"/>
    <n v="273"/>
    <n v="1387.241"/>
    <n v="51194.8"/>
    <n v="0"/>
  </r>
  <r>
    <s v="E.E. Quito"/>
    <x v="10"/>
    <x v="1"/>
    <s v="Residencial"/>
    <n v="1"/>
    <n v="6.5000000000000002E-2"/>
    <n v="307.63"/>
    <n v="0"/>
  </r>
  <r>
    <s v="E.E. Quito"/>
    <x v="10"/>
    <x v="1"/>
    <s v="Comercial"/>
    <n v="11"/>
    <n v="847.62300000000005"/>
    <n v="39626.15"/>
    <n v="0"/>
  </r>
  <r>
    <s v="E.E. Quito"/>
    <x v="10"/>
    <x v="1"/>
    <s v="Otros"/>
    <n v="1"/>
    <n v="65.661745999999994"/>
    <n v="0"/>
    <n v="0"/>
  </r>
  <r>
    <s v="E.E. Quito"/>
    <x v="10"/>
    <x v="1"/>
    <s v="Alumbrado Público"/>
    <n v="1"/>
    <n v="12719.924718"/>
    <n v="621685.52"/>
    <n v="0"/>
  </r>
  <r>
    <s v="E.E. Quito"/>
    <x v="10"/>
    <x v="0"/>
    <s v="Residencial"/>
    <n v="449386"/>
    <n v="64373.802000000003"/>
    <n v="2699111.4"/>
    <n v="7445641.0999999996"/>
  </r>
  <r>
    <s v="E.E. Quito"/>
    <x v="10"/>
    <x v="0"/>
    <s v="Comercial"/>
    <n v="57193"/>
    <n v="14718.986999999999"/>
    <n v="689330.67"/>
    <n v="0"/>
  </r>
  <r>
    <s v="E.E. Quito"/>
    <x v="10"/>
    <x v="0"/>
    <s v="Comercial"/>
    <n v="2245"/>
    <n v="15417.209000000001"/>
    <n v="794330.7"/>
    <n v="0"/>
  </r>
  <r>
    <s v="E.E. Quito"/>
    <x v="10"/>
    <x v="0"/>
    <s v="Industrial"/>
    <n v="6963"/>
    <n v="1916.77"/>
    <n v="81681.69"/>
    <n v="0"/>
  </r>
  <r>
    <s v="E.E. Quito"/>
    <x v="10"/>
    <x v="0"/>
    <s v="Industrial"/>
    <n v="2092"/>
    <n v="51860.534"/>
    <n v="2455789.7200000002"/>
    <n v="0"/>
  </r>
  <r>
    <s v="E.E. Quito"/>
    <x v="10"/>
    <x v="0"/>
    <s v="Otros"/>
    <n v="1176"/>
    <n v="491.36"/>
    <n v="26907.49"/>
    <n v="0"/>
  </r>
  <r>
    <s v="E.E. Quito"/>
    <x v="10"/>
    <x v="0"/>
    <s v="Otros"/>
    <n v="497"/>
    <n v="5503.2809999999999"/>
    <n v="289899.02"/>
    <n v="0"/>
  </r>
  <r>
    <s v="E.E. Quito"/>
    <x v="10"/>
    <x v="0"/>
    <s v="Otros"/>
    <n v="491"/>
    <n v="183.62299999999999"/>
    <n v="4687.82"/>
    <n v="0"/>
  </r>
  <r>
    <s v="E.E. Quito"/>
    <x v="10"/>
    <x v="0"/>
    <s v="Otros"/>
    <n v="101"/>
    <n v="866.61199999999997"/>
    <n v="24319.11"/>
    <n v="0"/>
  </r>
  <r>
    <s v="E.E. Quito"/>
    <x v="10"/>
    <x v="0"/>
    <s v="Otros"/>
    <n v="674"/>
    <n v="295.43200000000002"/>
    <n v="7902.58"/>
    <n v="0"/>
  </r>
  <r>
    <s v="E.E. Quito"/>
    <x v="10"/>
    <x v="0"/>
    <s v="Otros"/>
    <n v="90"/>
    <n v="567.76599999999996"/>
    <n v="16343.75"/>
    <n v="0"/>
  </r>
  <r>
    <s v="E.E. Quito"/>
    <x v="10"/>
    <x v="0"/>
    <s v="Otros"/>
    <n v="1930"/>
    <n v="858.39599999999996"/>
    <n v="56634.38"/>
    <n v="0"/>
  </r>
  <r>
    <s v="E.E. Quito"/>
    <x v="10"/>
    <x v="0"/>
    <s v="Otros"/>
    <n v="275"/>
    <n v="1540.498"/>
    <n v="57046.99"/>
    <n v="0"/>
  </r>
  <r>
    <s v="E.E. Quito"/>
    <x v="10"/>
    <x v="0"/>
    <s v="Residencial"/>
    <n v="1"/>
    <n v="3.2469999999999999"/>
    <n v="728.02"/>
    <n v="0"/>
  </r>
  <r>
    <s v="E.E. Quito"/>
    <x v="10"/>
    <x v="0"/>
    <s v="Comercial"/>
    <n v="11"/>
    <n v="805.78700000000003"/>
    <n v="39757.4"/>
    <n v="0"/>
  </r>
  <r>
    <s v="E.E. Quito"/>
    <x v="10"/>
    <x v="0"/>
    <s v="Otros"/>
    <n v="2"/>
    <n v="67.850470999999999"/>
    <n v="0"/>
    <n v="0"/>
  </r>
  <r>
    <s v="E.E. Quito"/>
    <x v="10"/>
    <x v="0"/>
    <s v="Alumbrado Público"/>
    <n v="1"/>
    <n v="13201.614422000001"/>
    <n v="618690.74"/>
    <n v="0"/>
  </r>
  <r>
    <s v="E.E. Quito"/>
    <x v="9"/>
    <x v="5"/>
    <s v="Otros"/>
    <n v="13"/>
    <n v="2.16"/>
    <n v="172.7"/>
    <n v="109.77"/>
  </r>
  <r>
    <s v="E.E. Quito"/>
    <x v="9"/>
    <x v="5"/>
    <s v="Residencial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5"/>
    <s v="Residencial"/>
    <n v="0"/>
    <n v="0.01"/>
    <n v="0.56999999999999995"/>
    <n v="-0.28999999999999998"/>
  </r>
  <r>
    <s v="E.E. Quito"/>
    <x v="9"/>
    <x v="5"/>
    <s v="Alumbrado Público"/>
    <n v="0"/>
    <n v="-12.12"/>
    <n v="0"/>
    <n v="0"/>
  </r>
  <r>
    <s v="E.E. Quito"/>
    <x v="9"/>
    <x v="5"/>
    <s v="Industrial"/>
    <n v="7"/>
    <n v="109.02"/>
    <n v="10278.129999999999"/>
    <n v="10278.129999999999"/>
  </r>
  <r>
    <s v="E.E. Quito"/>
    <x v="9"/>
    <x v="5"/>
    <s v="Industrial"/>
    <n v="0"/>
    <n v="0"/>
    <n v="0"/>
    <n v="0"/>
  </r>
  <r>
    <s v="E.E. Quito"/>
    <x v="9"/>
    <x v="5"/>
    <s v="Industrial"/>
    <n v="4"/>
    <n v="1.37"/>
    <n v="123.87"/>
    <n v="97.15"/>
  </r>
  <r>
    <s v="E.E. Quito"/>
    <x v="9"/>
    <x v="5"/>
    <s v="Otros"/>
    <n v="11"/>
    <n v="23.81"/>
    <n v="2436.69"/>
    <n v="537.29999999999995"/>
  </r>
  <r>
    <s v="E.E. Quito"/>
    <x v="9"/>
    <x v="5"/>
    <s v="Otros"/>
    <n v="536"/>
    <n v="5660.4"/>
    <n v="478632.74"/>
    <n v="284147.01"/>
  </r>
  <r>
    <s v="E.E. Quito"/>
    <x v="9"/>
    <x v="5"/>
    <s v="Otros"/>
    <n v="428"/>
    <n v="588.91"/>
    <n v="73505.48"/>
    <n v="60638.53"/>
  </r>
  <r>
    <s v="E.E. Quito"/>
    <x v="9"/>
    <x v="5"/>
    <s v="Otros"/>
    <n v="3015"/>
    <n v="1218.06"/>
    <n v="107076.49"/>
    <n v="107439.77"/>
  </r>
  <r>
    <s v="E.E. Quito"/>
    <x v="9"/>
    <x v="5"/>
    <s v="Otros"/>
    <n v="0"/>
    <n v="0"/>
    <n v="0"/>
    <n v="0"/>
  </r>
  <r>
    <s v="E.E. Quito"/>
    <x v="9"/>
    <x v="5"/>
    <s v="Otros"/>
    <n v="1"/>
    <n v="0.1"/>
    <n v="5.82"/>
    <n v="8.1199999999999992"/>
  </r>
  <r>
    <s v="E.E. Quito"/>
    <x v="9"/>
    <x v="5"/>
    <s v="Comercial"/>
    <n v="27"/>
    <n v="275.55"/>
    <n v="25538.13"/>
    <n v="22819.52"/>
  </r>
  <r>
    <s v="E.E. Quito"/>
    <x v="9"/>
    <x v="5"/>
    <s v="Comercial"/>
    <n v="31"/>
    <n v="42.19"/>
    <n v="5247.67"/>
    <n v="3285.47"/>
  </r>
  <r>
    <s v="E.E. Quito"/>
    <x v="9"/>
    <x v="5"/>
    <s v="Comercial"/>
    <n v="210"/>
    <n v="76.959999999999994"/>
    <n v="7447.96"/>
    <n v="6960.27"/>
  </r>
  <r>
    <s v="E.E. Quito"/>
    <x v="9"/>
    <x v="5"/>
    <s v="Otros"/>
    <n v="28"/>
    <n v="189.48"/>
    <n v="12694.79"/>
    <n v="9405.7800000000007"/>
  </r>
  <r>
    <s v="E.E. Quito"/>
    <x v="9"/>
    <x v="5"/>
    <s v="Otros"/>
    <n v="0"/>
    <n v="0"/>
    <n v="0"/>
    <n v="0"/>
  </r>
  <r>
    <s v="E.E. Quito"/>
    <x v="9"/>
    <x v="5"/>
    <s v="Otros"/>
    <n v="42"/>
    <n v="221.28"/>
    <n v="18426.650000000001"/>
    <n v="17339.45"/>
  </r>
  <r>
    <s v="E.E. Quito"/>
    <x v="9"/>
    <x v="5"/>
    <s v="Otros"/>
    <n v="168"/>
    <n v="92.41"/>
    <n v="11769.33"/>
    <n v="10300.959999999999"/>
  </r>
  <r>
    <s v="E.E. Quito"/>
    <x v="9"/>
    <x v="5"/>
    <s v="Otros"/>
    <n v="1"/>
    <n v="0"/>
    <n v="0.7"/>
    <n v="0.7"/>
  </r>
  <r>
    <s v="E.E. Quito"/>
    <x v="9"/>
    <x v="5"/>
    <s v="Otros"/>
    <n v="74"/>
    <n v="468.11"/>
    <n v="32331.59"/>
    <n v="10447.02"/>
  </r>
  <r>
    <s v="E.E. Quito"/>
    <x v="9"/>
    <x v="5"/>
    <s v="Otros"/>
    <n v="59"/>
    <n v="88.35"/>
    <n v="7679.24"/>
    <n v="3218.57"/>
  </r>
  <r>
    <s v="E.E. Quito"/>
    <x v="9"/>
    <x v="5"/>
    <s v="Otros"/>
    <n v="601"/>
    <n v="308.33"/>
    <n v="23359.56"/>
    <n v="14582.89"/>
  </r>
  <r>
    <s v="E.E. Quito"/>
    <x v="9"/>
    <x v="5"/>
    <s v="Otros"/>
    <n v="0"/>
    <n v="0"/>
    <n v="0"/>
    <n v="0"/>
  </r>
  <r>
    <s v="E.E. Quito"/>
    <x v="9"/>
    <x v="5"/>
    <s v="Otros"/>
    <n v="30"/>
    <n v="195.01"/>
    <n v="14278.58"/>
    <n v="7469.68"/>
  </r>
  <r>
    <s v="E.E. Quito"/>
    <x v="9"/>
    <x v="5"/>
    <s v="Otros"/>
    <n v="21"/>
    <n v="26.84"/>
    <n v="2403.31"/>
    <n v="2599.33"/>
  </r>
  <r>
    <s v="E.E. Quito"/>
    <x v="9"/>
    <x v="5"/>
    <s v="Otros"/>
    <n v="171"/>
    <n v="132.06"/>
    <n v="10176.69"/>
    <n v="4857.55"/>
  </r>
  <r>
    <s v="E.E. Quito"/>
    <x v="9"/>
    <x v="5"/>
    <s v="Alumbrado Público"/>
    <n v="109"/>
    <n v="19560.330000000002"/>
    <n v="1891767.81"/>
    <n v="1838615.18"/>
  </r>
  <r>
    <s v="E.E. Quito"/>
    <x v="9"/>
    <x v="5"/>
    <s v="Otros"/>
    <n v="0"/>
    <n v="0"/>
    <n v="0"/>
    <n v="0"/>
  </r>
  <r>
    <s v="E.E. Quito"/>
    <x v="9"/>
    <x v="5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-19.920000000000002"/>
    <n v="-41405.620000000003"/>
    <n v="16039.6"/>
  </r>
  <r>
    <s v="E.E. Quito"/>
    <x v="9"/>
    <x v="6"/>
    <s v="Industrial"/>
    <n v="3"/>
    <n v="15460.78"/>
    <n v="1445902.02"/>
    <n v="1393907.9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-106.55"/>
    <n v="-11978.83"/>
    <n v="13124.22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1"/>
    <n v="195.32"/>
    <n v="12569.43"/>
    <n v="12569.43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Industrial"/>
    <n v="0"/>
    <n v="-38.090000000000003"/>
    <n v="28716.26"/>
    <n v="3478.58"/>
  </r>
  <r>
    <s v="E.E. Quito"/>
    <x v="9"/>
    <x v="6"/>
    <s v="Industrial"/>
    <n v="287"/>
    <n v="39330.620000000003"/>
    <n v="3834217.91"/>
    <n v="3761160.47"/>
  </r>
  <r>
    <s v="E.E. Quito"/>
    <x v="9"/>
    <x v="6"/>
    <s v="Industrial"/>
    <n v="1"/>
    <n v="0.05"/>
    <n v="163.22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128"/>
    <n v="12299.41"/>
    <n v="1228851.8500000001"/>
    <n v="1226420.97"/>
  </r>
  <r>
    <s v="E.E. Quito"/>
    <x v="9"/>
    <x v="6"/>
    <s v="Comercial"/>
    <n v="1"/>
    <n v="0.71"/>
    <n v="199.92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3"/>
    <n v="0.31"/>
    <n v="76.59"/>
    <n v="95.4"/>
  </r>
  <r>
    <s v="E.E. Quito"/>
    <x v="9"/>
    <x v="6"/>
    <s v="Otros"/>
    <n v="195"/>
    <n v="1593.93"/>
    <n v="137940.94"/>
    <n v="162473.93"/>
  </r>
  <r>
    <s v="E.E. Quito"/>
    <x v="9"/>
    <x v="6"/>
    <s v="Otros"/>
    <n v="0"/>
    <n v="0"/>
    <n v="0"/>
    <n v="0"/>
  </r>
  <r>
    <s v="E.E. Quito"/>
    <x v="9"/>
    <x v="6"/>
    <s v="Otros"/>
    <n v="914"/>
    <n v="1201.99"/>
    <n v="152988.28"/>
    <n v="148923.46"/>
  </r>
  <r>
    <s v="E.E. Quito"/>
    <x v="9"/>
    <x v="6"/>
    <s v="Otros"/>
    <n v="7479"/>
    <n v="2188.21"/>
    <n v="190128.74"/>
    <n v="189388.47"/>
  </r>
  <r>
    <s v="E.E. Quito"/>
    <x v="9"/>
    <x v="6"/>
    <s v="Otros"/>
    <n v="0"/>
    <n v="0"/>
    <n v="0"/>
    <n v="0"/>
  </r>
  <r>
    <s v="E.E. Quito"/>
    <x v="9"/>
    <x v="6"/>
    <s v="Otros"/>
    <n v="35"/>
    <n v="18.72"/>
    <n v="1481.83"/>
    <n v="2679.85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295"/>
    <n v="92.04"/>
    <n v="6727.46"/>
    <n v="5350.47"/>
  </r>
  <r>
    <s v="E.E. Quito"/>
    <x v="9"/>
    <x v="6"/>
    <s v="Otros"/>
    <n v="279"/>
    <n v="133.66"/>
    <n v="9940.35"/>
    <n v="8422.7900000000009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4"/>
    <n v="6.75"/>
    <n v="490.09"/>
    <n v="372.18"/>
  </r>
  <r>
    <s v="E.E. Quito"/>
    <x v="9"/>
    <x v="6"/>
    <s v="Otros"/>
    <n v="0"/>
    <n v="0"/>
    <n v="0"/>
    <n v="0"/>
  </r>
  <r>
    <s v="E.E. Quito"/>
    <x v="9"/>
    <x v="6"/>
    <s v="Otros"/>
    <n v="14"/>
    <n v="20.54"/>
    <n v="1883"/>
    <n v="1318.92"/>
  </r>
  <r>
    <s v="E.E. Quito"/>
    <x v="9"/>
    <x v="6"/>
    <s v="Otros"/>
    <n v="35"/>
    <n v="61.67"/>
    <n v="5141.87"/>
    <n v="4078.96"/>
  </r>
  <r>
    <s v="E.E. Quito"/>
    <x v="9"/>
    <x v="6"/>
    <s v="Otros"/>
    <n v="0"/>
    <n v="0"/>
    <n v="0"/>
    <n v="0"/>
  </r>
  <r>
    <s v="E.E. Quito"/>
    <x v="9"/>
    <x v="6"/>
    <s v="Residencial"/>
    <n v="98997"/>
    <n v="17823.599999999999"/>
    <n v="1369314.45"/>
    <n v="1223924.02"/>
  </r>
  <r>
    <s v="E.E. Quito"/>
    <x v="9"/>
    <x v="6"/>
    <s v="Residencial"/>
    <n v="18"/>
    <n v="1.45"/>
    <n v="211.82"/>
    <n v="218.25"/>
  </r>
  <r>
    <s v="E.E. Quito"/>
    <x v="9"/>
    <x v="6"/>
    <s v="Residencial"/>
    <n v="809260"/>
    <n v="114473.7"/>
    <n v="11078061.140000001"/>
    <n v="10153489.619999999"/>
  </r>
  <r>
    <s v="E.E. Quito"/>
    <x v="9"/>
    <x v="6"/>
    <s v="Residencial"/>
    <n v="0"/>
    <n v="-41.01"/>
    <n v="7023.25"/>
    <n v="38575.56"/>
  </r>
  <r>
    <s v="E.E. Quito"/>
    <x v="9"/>
    <x v="6"/>
    <s v="Alumbrado Público"/>
    <n v="0"/>
    <n v="-0.1"/>
    <n v="0"/>
    <n v="0"/>
  </r>
  <r>
    <s v="E.E. Quito"/>
    <x v="9"/>
    <x v="6"/>
    <s v="Industrial"/>
    <n v="1491"/>
    <n v="11850.35"/>
    <n v="1210803.33"/>
    <n v="1264832.2"/>
  </r>
  <r>
    <s v="E.E. Quito"/>
    <x v="9"/>
    <x v="6"/>
    <s v="Industrial"/>
    <n v="1419"/>
    <n v="1560.92"/>
    <n v="228121.66"/>
    <n v="214621.61"/>
  </r>
  <r>
    <s v="E.E. Quito"/>
    <x v="9"/>
    <x v="6"/>
    <s v="Industrial"/>
    <n v="11195"/>
    <n v="3293.36"/>
    <n v="295259.40000000002"/>
    <n v="287047.59000000003"/>
  </r>
  <r>
    <s v="E.E. Quito"/>
    <x v="9"/>
    <x v="6"/>
    <s v="Otros"/>
    <n v="2"/>
    <n v="2.21"/>
    <n v="392.2"/>
    <n v="236.18"/>
  </r>
  <r>
    <s v="E.E. Quito"/>
    <x v="9"/>
    <x v="6"/>
    <s v="Otros"/>
    <n v="28"/>
    <n v="61.36"/>
    <n v="5158.08"/>
    <n v="5160.58"/>
  </r>
  <r>
    <s v="E.E. Quito"/>
    <x v="9"/>
    <x v="6"/>
    <s v="Otros"/>
    <n v="648"/>
    <n v="207.32"/>
    <n v="14825.37"/>
    <n v="13965.47"/>
  </r>
  <r>
    <s v="E.E. Quito"/>
    <x v="9"/>
    <x v="6"/>
    <s v="Comercial"/>
    <n v="2626"/>
    <n v="19854.669999999998"/>
    <n v="1964337.43"/>
    <n v="2068562.31"/>
  </r>
  <r>
    <s v="E.E. Quito"/>
    <x v="9"/>
    <x v="6"/>
    <s v="Comercial"/>
    <n v="5098"/>
    <n v="8603.75"/>
    <n v="1067298.24"/>
    <n v="1034273.99"/>
  </r>
  <r>
    <s v="E.E. Quito"/>
    <x v="9"/>
    <x v="6"/>
    <s v="Comercial"/>
    <n v="121414"/>
    <n v="30938.78"/>
    <n v="2973561.39"/>
    <n v="2897022.02"/>
  </r>
  <r>
    <s v="E.E. Quito"/>
    <x v="9"/>
    <x v="6"/>
    <s v="Otros"/>
    <n v="23"/>
    <n v="108.81"/>
    <n v="9286.61"/>
    <n v="8866.56"/>
  </r>
  <r>
    <s v="E.E. Quito"/>
    <x v="9"/>
    <x v="6"/>
    <s v="Otros"/>
    <n v="60"/>
    <n v="67.31"/>
    <n v="7730.27"/>
    <n v="6383.59"/>
  </r>
  <r>
    <s v="E.E. Quito"/>
    <x v="9"/>
    <x v="6"/>
    <s v="Otros"/>
    <n v="20"/>
    <n v="118.48"/>
    <n v="4815.8900000000003"/>
    <n v="6367.14"/>
  </r>
  <r>
    <s v="E.E. Quito"/>
    <x v="9"/>
    <x v="6"/>
    <s v="Otros"/>
    <n v="40"/>
    <n v="266.8"/>
    <n v="18071.73"/>
    <n v="22186.36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-101.07"/>
    <n v="6124.67"/>
    <n v="15315.44"/>
  </r>
  <r>
    <s v="E.E. Quito"/>
    <x v="9"/>
    <x v="6"/>
    <s v="Industr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4"/>
    <n v="8.23"/>
    <n v="1168.49"/>
    <n v="1945.47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Comercial"/>
    <n v="0"/>
    <n v="-0.31"/>
    <n v="176.71"/>
    <n v="2.14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Industrial"/>
    <n v="0"/>
    <n v="0.32"/>
    <n v="527.55999999999995"/>
    <n v="494.39"/>
  </r>
  <r>
    <s v="E.E. Quito"/>
    <x v="9"/>
    <x v="6"/>
    <s v="Industrial"/>
    <n v="7"/>
    <n v="699.54"/>
    <n v="67795.87"/>
    <n v="67795.87"/>
  </r>
  <r>
    <s v="E.E. Quito"/>
    <x v="9"/>
    <x v="6"/>
    <s v="Industr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2"/>
    <n v="35.119999999999997"/>
    <n v="4764.1499999999996"/>
    <n v="4764.1499999999996"/>
  </r>
  <r>
    <s v="E.E. Quito"/>
    <x v="9"/>
    <x v="6"/>
    <s v="Otros"/>
    <n v="0"/>
    <n v="0"/>
    <n v="0"/>
    <n v="0"/>
  </r>
  <r>
    <s v="E.E. Quito"/>
    <x v="9"/>
    <x v="6"/>
    <s v="Otros"/>
    <n v="95"/>
    <n v="6570.98"/>
    <n v="497878.03"/>
    <n v="356686.79"/>
  </r>
  <r>
    <s v="E.E. Quito"/>
    <x v="9"/>
    <x v="6"/>
    <s v="Otros"/>
    <n v="1"/>
    <n v="0.25"/>
    <n v="166.85"/>
    <n v="182.67"/>
  </r>
  <r>
    <s v="E.E. Quito"/>
    <x v="9"/>
    <x v="6"/>
    <s v="Comercial"/>
    <n v="2"/>
    <n v="313.18"/>
    <n v="30843.59"/>
    <n v="30203.72"/>
  </r>
  <r>
    <s v="E.E. Quito"/>
    <x v="9"/>
    <x v="6"/>
    <s v="Comercial"/>
    <n v="0"/>
    <n v="0"/>
    <n v="0"/>
    <n v="0"/>
  </r>
  <r>
    <s v="E.E. Quito"/>
    <x v="9"/>
    <x v="6"/>
    <s v="Otros"/>
    <n v="1"/>
    <n v="19.420000000000002"/>
    <n v="1278.01"/>
    <n v="1278.01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12"/>
    <n v="720.03"/>
    <n v="47751.54"/>
    <n v="1400.16"/>
  </r>
  <r>
    <s v="E.E. Quito"/>
    <x v="9"/>
    <x v="6"/>
    <s v="Otros"/>
    <n v="0"/>
    <n v="0"/>
    <n v="0"/>
    <n v="0"/>
  </r>
  <r>
    <s v="E.E. Quito"/>
    <x v="9"/>
    <x v="6"/>
    <s v="Otros"/>
    <n v="19"/>
    <n v="1985.68"/>
    <n v="127676.07"/>
    <n v="51256.89"/>
  </r>
  <r>
    <s v="E.E. Quito"/>
    <x v="9"/>
    <x v="6"/>
    <s v="Otros"/>
    <n v="1"/>
    <n v="0.55000000000000004"/>
    <n v="54.13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Residencial"/>
    <n v="4"/>
    <n v="0.59"/>
    <n v="55.62"/>
    <n v="106.43"/>
  </r>
  <r>
    <s v="E.E. Quito"/>
    <x v="9"/>
    <x v="6"/>
    <s v="Otros"/>
    <n v="0"/>
    <n v="0"/>
    <n v="0"/>
    <n v="0"/>
  </r>
  <r>
    <s v="E.E. Quito"/>
    <x v="9"/>
    <x v="6"/>
    <s v="Otros"/>
    <n v="7"/>
    <n v="48.33"/>
    <n v="4512.9399999999996"/>
    <n v="3683"/>
  </r>
  <r>
    <s v="E.E. Quito"/>
    <x v="9"/>
    <x v="6"/>
    <s v="Otros"/>
    <n v="1"/>
    <n v="0"/>
    <n v="48.08"/>
    <n v="0"/>
  </r>
  <r>
    <s v="E.E. Quito"/>
    <x v="9"/>
    <x v="6"/>
    <s v="Otros"/>
    <n v="1"/>
    <n v="0.01"/>
    <n v="2.4"/>
    <n v="0"/>
  </r>
  <r>
    <s v="E.E. Quito"/>
    <x v="9"/>
    <x v="6"/>
    <s v="Otros"/>
    <n v="0"/>
    <n v="0"/>
    <n v="0"/>
    <n v="0"/>
  </r>
  <r>
    <s v="E.E. Quito"/>
    <x v="9"/>
    <x v="6"/>
    <s v="Otros"/>
    <n v="13"/>
    <n v="2.5299999999999998"/>
    <n v="202.16"/>
    <n v="209.55"/>
  </r>
  <r>
    <s v="E.E. Quito"/>
    <x v="9"/>
    <x v="6"/>
    <s v="Residencial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6"/>
    <s v="Residencial"/>
    <n v="0"/>
    <n v="0"/>
    <n v="0"/>
    <n v="0"/>
  </r>
  <r>
    <s v="E.E. Quito"/>
    <x v="9"/>
    <x v="6"/>
    <s v="Alumbrado Público"/>
    <n v="0"/>
    <n v="0.3"/>
    <n v="0"/>
    <n v="0"/>
  </r>
  <r>
    <s v="E.E. Quito"/>
    <x v="9"/>
    <x v="6"/>
    <s v="Industrial"/>
    <n v="7"/>
    <n v="98.37"/>
    <n v="9229.93"/>
    <n v="9229.93"/>
  </r>
  <r>
    <s v="E.E. Quito"/>
    <x v="9"/>
    <x v="6"/>
    <s v="Industrial"/>
    <n v="0"/>
    <n v="0"/>
    <n v="0"/>
    <n v="0"/>
  </r>
  <r>
    <s v="E.E. Quito"/>
    <x v="9"/>
    <x v="6"/>
    <s v="Industrial"/>
    <n v="4"/>
    <n v="1.43"/>
    <n v="130.11000000000001"/>
    <n v="169.65"/>
  </r>
  <r>
    <s v="E.E. Quito"/>
    <x v="9"/>
    <x v="6"/>
    <s v="Otros"/>
    <n v="11"/>
    <n v="23.5"/>
    <n v="2403.7399999999998"/>
    <n v="2438.56"/>
  </r>
  <r>
    <s v="E.E. Quito"/>
    <x v="9"/>
    <x v="6"/>
    <s v="Otros"/>
    <n v="535"/>
    <n v="5328.29"/>
    <n v="453723.76"/>
    <n v="336521.49"/>
  </r>
  <r>
    <s v="E.E. Quito"/>
    <x v="9"/>
    <x v="6"/>
    <s v="Otros"/>
    <n v="422"/>
    <n v="587.41999999999996"/>
    <n v="73501.710000000006"/>
    <n v="45706.64"/>
  </r>
  <r>
    <s v="E.E. Quito"/>
    <x v="9"/>
    <x v="6"/>
    <s v="Otros"/>
    <n v="3011"/>
    <n v="1217.04"/>
    <n v="106988.19"/>
    <n v="85225.78"/>
  </r>
  <r>
    <s v="E.E. Quito"/>
    <x v="9"/>
    <x v="6"/>
    <s v="Otros"/>
    <n v="0"/>
    <n v="0"/>
    <n v="0"/>
    <n v="0"/>
  </r>
  <r>
    <s v="E.E. Quito"/>
    <x v="9"/>
    <x v="6"/>
    <s v="Otros"/>
    <n v="1"/>
    <n v="0.15"/>
    <n v="8.1199999999999992"/>
    <n v="6.49"/>
  </r>
  <r>
    <s v="E.E. Quito"/>
    <x v="9"/>
    <x v="6"/>
    <s v="Comercial"/>
    <n v="14"/>
    <n v="113.1"/>
    <n v="10765.79"/>
    <n v="17468.07"/>
  </r>
  <r>
    <s v="E.E. Quito"/>
    <x v="9"/>
    <x v="6"/>
    <s v="Comercial"/>
    <n v="31"/>
    <n v="38.68"/>
    <n v="5033.58"/>
    <n v="623.48"/>
  </r>
  <r>
    <s v="E.E. Quito"/>
    <x v="9"/>
    <x v="6"/>
    <s v="Comercial"/>
    <n v="227"/>
    <n v="78.56"/>
    <n v="7631.13"/>
    <n v="5011.5"/>
  </r>
  <r>
    <s v="E.E. Quito"/>
    <x v="9"/>
    <x v="6"/>
    <s v="Otros"/>
    <n v="23"/>
    <n v="144.56"/>
    <n v="9760.76"/>
    <n v="12535.55"/>
  </r>
  <r>
    <s v="E.E. Quito"/>
    <x v="9"/>
    <x v="6"/>
    <s v="Otros"/>
    <n v="0"/>
    <n v="0"/>
    <n v="0"/>
    <n v="0"/>
  </r>
  <r>
    <s v="E.E. Quito"/>
    <x v="9"/>
    <x v="6"/>
    <s v="Otros"/>
    <n v="47"/>
    <n v="217.15"/>
    <n v="18491.189999999999"/>
    <n v="20558.560000000001"/>
  </r>
  <r>
    <s v="E.E. Quito"/>
    <x v="9"/>
    <x v="6"/>
    <s v="Otros"/>
    <n v="168"/>
    <n v="94.75"/>
    <n v="11947.37"/>
    <n v="13362.61"/>
  </r>
  <r>
    <s v="E.E. Quito"/>
    <x v="9"/>
    <x v="6"/>
    <s v="Otros"/>
    <n v="1"/>
    <n v="0"/>
    <n v="0.7"/>
    <n v="0.7"/>
  </r>
  <r>
    <s v="E.E. Quito"/>
    <x v="9"/>
    <x v="6"/>
    <s v="Otros"/>
    <n v="74"/>
    <n v="443.2"/>
    <n v="30963.78"/>
    <n v="95026.84"/>
  </r>
  <r>
    <s v="E.E. Quito"/>
    <x v="9"/>
    <x v="6"/>
    <s v="Otros"/>
    <n v="58"/>
    <n v="94.4"/>
    <n v="10248.24"/>
    <n v="20844.400000000001"/>
  </r>
  <r>
    <s v="E.E. Quito"/>
    <x v="9"/>
    <x v="6"/>
    <s v="Otros"/>
    <n v="605"/>
    <n v="326.39"/>
    <n v="24866.63"/>
    <n v="31670.71"/>
  </r>
  <r>
    <s v="E.E. Quito"/>
    <x v="9"/>
    <x v="6"/>
    <s v="Otros"/>
    <n v="0"/>
    <n v="0"/>
    <n v="0"/>
    <n v="0"/>
  </r>
  <r>
    <s v="E.E. Quito"/>
    <x v="9"/>
    <x v="6"/>
    <s v="Otros"/>
    <n v="34"/>
    <n v="197.19"/>
    <n v="14576.45"/>
    <n v="5287.92"/>
  </r>
  <r>
    <s v="E.E. Quito"/>
    <x v="9"/>
    <x v="6"/>
    <s v="Otros"/>
    <n v="21"/>
    <n v="27.88"/>
    <n v="2453.3000000000002"/>
    <n v="1069.3800000000001"/>
  </r>
  <r>
    <s v="E.E. Quito"/>
    <x v="9"/>
    <x v="6"/>
    <s v="Otros"/>
    <n v="171"/>
    <n v="108.75"/>
    <n v="8123.89"/>
    <n v="4351.84"/>
  </r>
  <r>
    <s v="E.E. Quito"/>
    <x v="9"/>
    <x v="6"/>
    <s v="Alumbrado Público"/>
    <n v="109"/>
    <n v="18852.757000000001"/>
    <n v="1885940.11"/>
    <n v="1828938.33"/>
  </r>
  <r>
    <s v="E.E. Quito"/>
    <x v="9"/>
    <x v="6"/>
    <s v="Otros"/>
    <n v="0"/>
    <n v="0"/>
    <n v="0"/>
    <n v="0"/>
  </r>
  <r>
    <s v="E.E. Quito"/>
    <x v="9"/>
    <x v="6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-24.91"/>
    <n v="-54411.51"/>
    <n v="14243.92"/>
  </r>
  <r>
    <s v="E.E. Quito"/>
    <x v="9"/>
    <x v="7"/>
    <s v="Industrial"/>
    <n v="3"/>
    <n v="14393.93"/>
    <n v="1358324.4"/>
    <n v="1303375.2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-146.5"/>
    <n v="-20177.87"/>
    <n v="16441.98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1"/>
    <n v="191.88"/>
    <n v="12369.13"/>
    <n v="12369.13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Industrial"/>
    <n v="0"/>
    <n v="-11.26"/>
    <n v="-146915.4"/>
    <n v="3753.97"/>
  </r>
  <r>
    <s v="E.E. Quito"/>
    <x v="9"/>
    <x v="7"/>
    <s v="Industrial"/>
    <n v="287"/>
    <n v="37561.9"/>
    <n v="3681852.66"/>
    <n v="3717616.22"/>
  </r>
  <r>
    <s v="E.E. Quito"/>
    <x v="9"/>
    <x v="7"/>
    <s v="Industrial"/>
    <n v="1"/>
    <n v="0.02"/>
    <n v="160.22"/>
    <n v="321.5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126"/>
    <n v="12303.29"/>
    <n v="1231916.6499999999"/>
    <n v="1211774.8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20.55"/>
    <n v="1366.15"/>
    <n v="1273.83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0.34"/>
    <n v="52.99"/>
    <n v="36.83"/>
  </r>
  <r>
    <s v="E.E. Quito"/>
    <x v="9"/>
    <x v="7"/>
    <s v="Otros"/>
    <n v="192"/>
    <n v="1685.86"/>
    <n v="145379.28"/>
    <n v="133566.81"/>
  </r>
  <r>
    <s v="E.E. Quito"/>
    <x v="9"/>
    <x v="7"/>
    <s v="Otros"/>
    <n v="0"/>
    <n v="0"/>
    <n v="0"/>
    <n v="0"/>
  </r>
  <r>
    <s v="E.E. Quito"/>
    <x v="9"/>
    <x v="7"/>
    <s v="Otros"/>
    <n v="909"/>
    <n v="1165.71"/>
    <n v="149218.25"/>
    <n v="155455.57"/>
  </r>
  <r>
    <s v="E.E. Quito"/>
    <x v="9"/>
    <x v="7"/>
    <s v="Otros"/>
    <n v="7468"/>
    <n v="2144.35"/>
    <n v="186305.49"/>
    <n v="191134"/>
  </r>
  <r>
    <s v="E.E. Quito"/>
    <x v="9"/>
    <x v="7"/>
    <s v="Otros"/>
    <n v="0"/>
    <n v="0"/>
    <n v="0"/>
    <n v="0"/>
  </r>
  <r>
    <s v="E.E. Quito"/>
    <x v="9"/>
    <x v="7"/>
    <s v="Otros"/>
    <n v="35"/>
    <n v="14.54"/>
    <n v="1147.71"/>
    <n v="838.2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94"/>
    <n v="92.36"/>
    <n v="6786.84"/>
    <n v="6159.43"/>
  </r>
  <r>
    <s v="E.E. Quito"/>
    <x v="9"/>
    <x v="7"/>
    <s v="Otros"/>
    <n v="12"/>
    <n v="677.54"/>
    <n v="45018.82"/>
    <n v="31414.98"/>
  </r>
  <r>
    <s v="E.E. Quito"/>
    <x v="9"/>
    <x v="7"/>
    <s v="Otros"/>
    <n v="0"/>
    <n v="0"/>
    <n v="0"/>
    <n v="0"/>
  </r>
  <r>
    <s v="E.E. Quito"/>
    <x v="9"/>
    <x v="7"/>
    <s v="Otros"/>
    <n v="19"/>
    <n v="2034.43"/>
    <n v="130292.22"/>
    <n v="173004.16"/>
  </r>
  <r>
    <s v="E.E. Quito"/>
    <x v="9"/>
    <x v="7"/>
    <s v="Otros"/>
    <n v="1"/>
    <n v="0.27"/>
    <n v="34.06"/>
    <n v="97.5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78"/>
    <n v="132.35"/>
    <n v="9835.56"/>
    <n v="9920.1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4"/>
    <n v="6.94"/>
    <n v="514.05999999999995"/>
    <n v="618.65"/>
  </r>
  <r>
    <s v="E.E. Quito"/>
    <x v="9"/>
    <x v="7"/>
    <s v="Otros"/>
    <n v="0"/>
    <n v="0"/>
    <n v="0"/>
    <n v="0"/>
  </r>
  <r>
    <s v="E.E. Quito"/>
    <x v="9"/>
    <x v="7"/>
    <s v="Otros"/>
    <n v="14"/>
    <n v="20.100000000000001"/>
    <n v="1853.68"/>
    <n v="1501.72"/>
  </r>
  <r>
    <s v="E.E. Quito"/>
    <x v="9"/>
    <x v="7"/>
    <s v="Otros"/>
    <n v="34"/>
    <n v="58.51"/>
    <n v="4932.66"/>
    <n v="4762.82"/>
  </r>
  <r>
    <s v="E.E. Quito"/>
    <x v="9"/>
    <x v="7"/>
    <s v="Residencial"/>
    <n v="7"/>
    <n v="0.83"/>
    <n v="78.42"/>
    <n v="66.69"/>
  </r>
  <r>
    <s v="E.E. Quito"/>
    <x v="9"/>
    <x v="7"/>
    <s v="Otros"/>
    <n v="0"/>
    <n v="0"/>
    <n v="0"/>
    <n v="0"/>
  </r>
  <r>
    <s v="E.E. Quito"/>
    <x v="9"/>
    <x v="7"/>
    <s v="Otros"/>
    <n v="7"/>
    <n v="51.85"/>
    <n v="4743.37"/>
    <n v="3718.86"/>
  </r>
  <r>
    <s v="E.E. Quito"/>
    <x v="9"/>
    <x v="7"/>
    <s v="Otros"/>
    <n v="1"/>
    <n v="0"/>
    <n v="48.16"/>
    <n v="48.16"/>
  </r>
  <r>
    <s v="E.E. Quito"/>
    <x v="9"/>
    <x v="7"/>
    <s v="Otros"/>
    <n v="1"/>
    <n v="0.01"/>
    <n v="2.33"/>
    <n v="0"/>
  </r>
  <r>
    <s v="E.E. Quito"/>
    <x v="9"/>
    <x v="7"/>
    <s v="Otros"/>
    <n v="0"/>
    <n v="0"/>
    <n v="0"/>
    <n v="0"/>
  </r>
  <r>
    <s v="E.E. Quito"/>
    <x v="9"/>
    <x v="7"/>
    <s v="Otros"/>
    <n v="13"/>
    <n v="2.48"/>
    <n v="195.35"/>
    <n v="191.16"/>
  </r>
  <r>
    <s v="E.E. Quito"/>
    <x v="9"/>
    <x v="7"/>
    <s v="Otros"/>
    <n v="0"/>
    <n v="0"/>
    <n v="0"/>
    <n v="0"/>
  </r>
  <r>
    <s v="E.E. Quito"/>
    <x v="9"/>
    <x v="7"/>
    <s v="Residencial"/>
    <n v="94661"/>
    <n v="16622.05"/>
    <n v="1289484.1299999999"/>
    <n v="1226858.6399999999"/>
  </r>
  <r>
    <s v="E.E. Quito"/>
    <x v="9"/>
    <x v="7"/>
    <s v="Residencial"/>
    <n v="18"/>
    <n v="1.5"/>
    <n v="218.13"/>
    <n v="277.86"/>
  </r>
  <r>
    <s v="E.E. Quito"/>
    <x v="9"/>
    <x v="7"/>
    <s v="Residencial"/>
    <n v="810234"/>
    <n v="112479.76"/>
    <n v="10861016.470000001"/>
    <n v="10708498.85"/>
  </r>
  <r>
    <s v="E.E. Quito"/>
    <x v="9"/>
    <x v="7"/>
    <s v="Residencial"/>
    <n v="0"/>
    <n v="-259.64"/>
    <n v="-29231.97"/>
    <n v="41238.629999999997"/>
  </r>
  <r>
    <s v="E.E. Quito"/>
    <x v="9"/>
    <x v="7"/>
    <s v="Alumbrado Público"/>
    <n v="0"/>
    <n v="0"/>
    <n v="0"/>
    <n v="0"/>
  </r>
  <r>
    <s v="E.E. Quito"/>
    <x v="9"/>
    <x v="7"/>
    <s v="Industrial"/>
    <n v="1487"/>
    <n v="12124.13"/>
    <n v="1233375.45"/>
    <n v="1246918.44"/>
  </r>
  <r>
    <s v="E.E. Quito"/>
    <x v="9"/>
    <x v="7"/>
    <s v="Residen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Residencial"/>
    <n v="0"/>
    <n v="0"/>
    <n v="0"/>
    <n v="0"/>
  </r>
  <r>
    <s v="E.E. Quito"/>
    <x v="9"/>
    <x v="7"/>
    <s v="Alumbrado Público"/>
    <n v="0"/>
    <n v="0"/>
    <n v="0"/>
    <n v="0"/>
  </r>
  <r>
    <s v="E.E. Quito"/>
    <x v="9"/>
    <x v="7"/>
    <s v="Industrial"/>
    <n v="7"/>
    <n v="97.77"/>
    <n v="9245.23"/>
    <n v="9245.23"/>
  </r>
  <r>
    <s v="E.E. Quito"/>
    <x v="9"/>
    <x v="7"/>
    <s v="Industrial"/>
    <n v="0"/>
    <n v="0"/>
    <n v="0"/>
    <n v="0"/>
  </r>
  <r>
    <s v="E.E. Quito"/>
    <x v="9"/>
    <x v="7"/>
    <s v="Industrial"/>
    <n v="4"/>
    <n v="1.35"/>
    <n v="121.92"/>
    <n v="0"/>
  </r>
  <r>
    <s v="E.E. Quito"/>
    <x v="9"/>
    <x v="7"/>
    <s v="Otros"/>
    <n v="11"/>
    <n v="25.01"/>
    <n v="2521.62"/>
    <n v="3253.14"/>
  </r>
  <r>
    <s v="E.E. Quito"/>
    <x v="9"/>
    <x v="7"/>
    <s v="Otros"/>
    <n v="535"/>
    <n v="5905.99"/>
    <n v="498763.42"/>
    <n v="303439.37"/>
  </r>
  <r>
    <s v="E.E. Quito"/>
    <x v="9"/>
    <x v="7"/>
    <s v="Otros"/>
    <n v="422"/>
    <n v="586.16999999999996"/>
    <n v="72878"/>
    <n v="61706.54"/>
  </r>
  <r>
    <s v="E.E. Quito"/>
    <x v="9"/>
    <x v="7"/>
    <s v="Industrial"/>
    <n v="1436"/>
    <n v="1542.53"/>
    <n v="227541.49"/>
    <n v="230435.3"/>
  </r>
  <r>
    <s v="E.E. Quito"/>
    <x v="9"/>
    <x v="7"/>
    <s v="Industrial"/>
    <n v="11250"/>
    <n v="3261.93"/>
    <n v="292194.65999999997"/>
    <n v="299892.8"/>
  </r>
  <r>
    <s v="E.E. Quito"/>
    <x v="9"/>
    <x v="7"/>
    <s v="Otros"/>
    <n v="2"/>
    <n v="1.93"/>
    <n v="374.78"/>
    <n v="544.73"/>
  </r>
  <r>
    <s v="E.E. Quito"/>
    <x v="9"/>
    <x v="7"/>
    <s v="Otros"/>
    <n v="28"/>
    <n v="54.88"/>
    <n v="4741.08"/>
    <n v="5028.8599999999997"/>
  </r>
  <r>
    <s v="E.E. Quito"/>
    <x v="9"/>
    <x v="7"/>
    <s v="Otros"/>
    <n v="646"/>
    <n v="195.98"/>
    <n v="13951.81"/>
    <n v="14658.47"/>
  </r>
  <r>
    <s v="E.E. Quito"/>
    <x v="9"/>
    <x v="7"/>
    <s v="Comercial"/>
    <n v="2620"/>
    <n v="21122.53"/>
    <n v="2070837.79"/>
    <n v="2082469.32"/>
  </r>
  <r>
    <s v="E.E. Quito"/>
    <x v="9"/>
    <x v="7"/>
    <s v="Comercial"/>
    <n v="5098"/>
    <n v="8543.25"/>
    <n v="1060749.81"/>
    <n v="1112574.8899999999"/>
  </r>
  <r>
    <s v="E.E. Quito"/>
    <x v="9"/>
    <x v="7"/>
    <s v="Otros"/>
    <n v="2968"/>
    <n v="1180.1500000000001"/>
    <n v="103635.51"/>
    <n v="97678.99"/>
  </r>
  <r>
    <s v="E.E. Quito"/>
    <x v="9"/>
    <x v="7"/>
    <s v="Otros"/>
    <n v="0"/>
    <n v="0"/>
    <n v="0"/>
    <n v="0"/>
  </r>
  <r>
    <s v="E.E. Quito"/>
    <x v="9"/>
    <x v="7"/>
    <s v="Otros"/>
    <n v="1"/>
    <n v="0.11"/>
    <n v="6.49"/>
    <n v="6.87"/>
  </r>
  <r>
    <s v="E.E. Quito"/>
    <x v="9"/>
    <x v="7"/>
    <s v="Comercial"/>
    <n v="15"/>
    <n v="134.4"/>
    <n v="12645.76"/>
    <n v="10134.9"/>
  </r>
  <r>
    <s v="E.E. Quito"/>
    <x v="9"/>
    <x v="7"/>
    <s v="Comercial"/>
    <n v="31"/>
    <n v="41.42"/>
    <n v="5288.01"/>
    <n v="862.6"/>
  </r>
  <r>
    <s v="E.E. Quito"/>
    <x v="9"/>
    <x v="7"/>
    <s v="Comercial"/>
    <n v="231"/>
    <n v="79.819999999999993"/>
    <n v="7757.59"/>
    <n v="6008.38"/>
  </r>
  <r>
    <s v="E.E. Quito"/>
    <x v="9"/>
    <x v="7"/>
    <s v="Otros"/>
    <n v="22"/>
    <n v="151.43"/>
    <n v="9991.07"/>
    <n v="6200.41"/>
  </r>
  <r>
    <s v="E.E. Quito"/>
    <x v="9"/>
    <x v="7"/>
    <s v="Comercial"/>
    <n v="121174"/>
    <n v="30445.31"/>
    <n v="2925108.66"/>
    <n v="3057885.44"/>
  </r>
  <r>
    <s v="E.E. Quito"/>
    <x v="9"/>
    <x v="7"/>
    <s v="Otros"/>
    <n v="24"/>
    <n v="116.28"/>
    <n v="9696.8700000000008"/>
    <n v="8953.51"/>
  </r>
  <r>
    <s v="E.E. Quito"/>
    <x v="9"/>
    <x v="7"/>
    <s v="Otros"/>
    <n v="61"/>
    <n v="53.05"/>
    <n v="6842.29"/>
    <n v="7936.6"/>
  </r>
  <r>
    <s v="E.E. Quito"/>
    <x v="9"/>
    <x v="7"/>
    <s v="Otros"/>
    <n v="20"/>
    <n v="107.2"/>
    <n v="4365.6000000000004"/>
    <n v="3959.42"/>
  </r>
  <r>
    <s v="E.E. Quito"/>
    <x v="9"/>
    <x v="7"/>
    <s v="Otros"/>
    <n v="39"/>
    <n v="285.85000000000002"/>
    <n v="19239.84"/>
    <n v="20356.16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48"/>
    <n v="202.72"/>
    <n v="17657.38"/>
    <n v="11906.55"/>
  </r>
  <r>
    <s v="E.E. Quito"/>
    <x v="9"/>
    <x v="7"/>
    <s v="Otros"/>
    <n v="168"/>
    <n v="88.2"/>
    <n v="11433"/>
    <n v="8844.1299999999992"/>
  </r>
  <r>
    <s v="E.E. Quito"/>
    <x v="9"/>
    <x v="7"/>
    <s v="Otros"/>
    <n v="1"/>
    <n v="0"/>
    <n v="0.7"/>
    <n v="0"/>
  </r>
  <r>
    <s v="E.E. Quito"/>
    <x v="9"/>
    <x v="7"/>
    <s v="Otros"/>
    <n v="74"/>
    <n v="452.33"/>
    <n v="31416.35"/>
    <n v="29510.03"/>
  </r>
  <r>
    <s v="E.E. Quito"/>
    <x v="9"/>
    <x v="7"/>
    <s v="Otros"/>
    <n v="58"/>
    <n v="108.17"/>
    <n v="10434.549999999999"/>
    <n v="12403.44"/>
  </r>
  <r>
    <s v="E.E. Quito"/>
    <x v="9"/>
    <x v="7"/>
    <s v="Otros"/>
    <n v="604"/>
    <n v="317.88"/>
    <n v="24115.9"/>
    <n v="41162.2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-63.41"/>
    <n v="3148.55"/>
    <n v="12495.87"/>
  </r>
  <r>
    <s v="E.E. Quito"/>
    <x v="9"/>
    <x v="7"/>
    <s v="Industr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3"/>
    <n v="8.2799999999999994"/>
    <n v="1402.85"/>
    <n v="390.47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34"/>
    <n v="205.58"/>
    <n v="15228.3"/>
    <n v="7478.91"/>
  </r>
  <r>
    <s v="E.E. Quito"/>
    <x v="9"/>
    <x v="7"/>
    <s v="Otros"/>
    <n v="21"/>
    <n v="27.1"/>
    <n v="2400.6999999999998"/>
    <n v="4259.9399999999996"/>
  </r>
  <r>
    <s v="E.E. Quito"/>
    <x v="9"/>
    <x v="7"/>
    <s v="Otros"/>
    <n v="172"/>
    <n v="108.97"/>
    <n v="8147.22"/>
    <n v="8828.75"/>
  </r>
  <r>
    <s v="E.E. Quito"/>
    <x v="9"/>
    <x v="7"/>
    <s v="Alumbrado Público"/>
    <n v="109"/>
    <n v="19606.79"/>
    <n v="1809879.16"/>
    <n v="1833424.61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Comercial"/>
    <n v="0"/>
    <n v="-0.17"/>
    <n v="13.32"/>
    <n v="45.39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Industrial"/>
    <n v="0"/>
    <n v="0"/>
    <n v="0"/>
    <n v="0"/>
  </r>
  <r>
    <s v="E.E. Quito"/>
    <x v="9"/>
    <x v="7"/>
    <s v="Industrial"/>
    <n v="7"/>
    <n v="697.43"/>
    <n v="67799.63"/>
    <n v="67799.63"/>
  </r>
  <r>
    <s v="E.E. Quito"/>
    <x v="9"/>
    <x v="7"/>
    <s v="Industrial"/>
    <n v="0"/>
    <n v="0"/>
    <n v="0"/>
    <n v="0"/>
  </r>
  <r>
    <s v="E.E. Quito"/>
    <x v="9"/>
    <x v="7"/>
    <s v="Otros"/>
    <n v="0"/>
    <n v="0"/>
    <n v="0"/>
    <n v="0"/>
  </r>
  <r>
    <s v="E.E. Quito"/>
    <x v="9"/>
    <x v="7"/>
    <s v="Otros"/>
    <n v="2"/>
    <n v="43.4"/>
    <n v="5171.91"/>
    <n v="5171.91"/>
  </r>
  <r>
    <s v="E.E. Quito"/>
    <x v="9"/>
    <x v="7"/>
    <s v="Otros"/>
    <n v="0"/>
    <n v="0"/>
    <n v="0"/>
    <n v="0"/>
  </r>
  <r>
    <s v="E.E. Quito"/>
    <x v="9"/>
    <x v="7"/>
    <s v="Otros"/>
    <n v="92"/>
    <n v="6384.88"/>
    <n v="485995.26"/>
    <n v="315986.12"/>
  </r>
  <r>
    <s v="E.E. Quito"/>
    <x v="9"/>
    <x v="7"/>
    <s v="Otros"/>
    <n v="0"/>
    <n v="0"/>
    <n v="0"/>
    <n v="0"/>
  </r>
  <r>
    <s v="E.E. Quito"/>
    <x v="9"/>
    <x v="7"/>
    <s v="Comercial"/>
    <n v="2"/>
    <n v="317.01"/>
    <n v="30928.22"/>
    <n v="36554.480000000003"/>
  </r>
  <r>
    <s v="E.E. Quito"/>
    <x v="9"/>
    <x v="7"/>
    <s v="Comercial"/>
    <n v="0"/>
    <n v="0"/>
    <n v="0"/>
    <n v="0"/>
  </r>
  <r>
    <s v="E.E. Quito"/>
    <x v="11"/>
    <x v="8"/>
    <s v="Industrial"/>
    <n v="1430"/>
    <n v="13264.2"/>
    <n v="1340640.28"/>
    <n v="1307810.0900000001"/>
  </r>
  <r>
    <s v="E.E. Quito"/>
    <x v="11"/>
    <x v="8"/>
    <s v="Industrial"/>
    <n v="1545"/>
    <n v="1785.86"/>
    <n v="255598.81"/>
    <n v="250085.93"/>
  </r>
  <r>
    <s v="E.E. Quito"/>
    <x v="11"/>
    <x v="8"/>
    <s v="Industrial"/>
    <n v="11791"/>
    <n v="3507.95"/>
    <n v="313823.65999999997"/>
    <n v="302457.94"/>
  </r>
  <r>
    <s v="E.E. Quito"/>
    <x v="11"/>
    <x v="8"/>
    <s v="Otros"/>
    <n v="2"/>
    <n v="0.92"/>
    <n v="279.35000000000002"/>
    <n v="433.14"/>
  </r>
  <r>
    <s v="E.E. Quito"/>
    <x v="11"/>
    <x v="8"/>
    <s v="Otros"/>
    <n v="18"/>
    <n v="30.13"/>
    <n v="2659.79"/>
    <n v="2359.44"/>
  </r>
  <r>
    <s v="E.E. Quito"/>
    <x v="11"/>
    <x v="8"/>
    <s v="Otros"/>
    <n v="542"/>
    <n v="179.35"/>
    <n v="12953.26"/>
    <n v="12630.72"/>
  </r>
  <r>
    <s v="E.E. Quito"/>
    <x v="11"/>
    <x v="8"/>
    <s v="Comercial"/>
    <n v="2538"/>
    <n v="21989.31"/>
    <n v="2053889.49"/>
    <n v="2064912.02"/>
  </r>
  <r>
    <s v="E.E. Quito"/>
    <x v="11"/>
    <x v="8"/>
    <s v="Comercial"/>
    <n v="4981"/>
    <n v="8729.1299999999992"/>
    <n v="1072836.95"/>
    <n v="1068684.31"/>
  </r>
  <r>
    <s v="E.E. Quito"/>
    <x v="11"/>
    <x v="8"/>
    <s v="Comercial"/>
    <n v="118437"/>
    <n v="30589.62"/>
    <n v="2935954.67"/>
    <n v="2850383.87"/>
  </r>
  <r>
    <s v="E.E. Quito"/>
    <x v="11"/>
    <x v="8"/>
    <s v="Otros"/>
    <n v="21"/>
    <n v="107.86"/>
    <n v="8865.86"/>
    <n v="8577.1200000000008"/>
  </r>
  <r>
    <s v="E.E. Quito"/>
    <x v="11"/>
    <x v="8"/>
    <s v="Otros"/>
    <n v="62"/>
    <n v="80.53"/>
    <n v="8936.98"/>
    <n v="8322.25"/>
  </r>
  <r>
    <s v="E.E. Quito"/>
    <x v="11"/>
    <x v="8"/>
    <s v="Otros"/>
    <n v="19"/>
    <n v="98.71"/>
    <n v="4000.09"/>
    <n v="3599.03"/>
  </r>
  <r>
    <s v="E.E. Quito"/>
    <x v="11"/>
    <x v="8"/>
    <s v="Otros"/>
    <n v="38"/>
    <n v="281.87"/>
    <n v="19019.419999999998"/>
    <n v="19874.02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-4.25"/>
    <n v="10742.43"/>
    <n v="13663.21"/>
  </r>
  <r>
    <s v="E.E. Quito"/>
    <x v="11"/>
    <x v="8"/>
    <s v="Industr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-0.03"/>
    <n v="14.27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Industrial"/>
    <n v="0"/>
    <n v="0"/>
    <n v="0"/>
    <n v="0"/>
  </r>
  <r>
    <s v="E.E. Quito"/>
    <x v="11"/>
    <x v="8"/>
    <s v="Industrial"/>
    <n v="7"/>
    <n v="793.35"/>
    <n v="66654.59"/>
    <n v="66841.94"/>
  </r>
  <r>
    <s v="E.E. Quito"/>
    <x v="11"/>
    <x v="8"/>
    <s v="Industr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"/>
    <n v="41.55"/>
    <n v="4820.7299999999996"/>
    <n v="4820.7299999999996"/>
  </r>
  <r>
    <s v="E.E. Quito"/>
    <x v="11"/>
    <x v="8"/>
    <s v="Otros"/>
    <n v="0"/>
    <n v="0"/>
    <n v="0"/>
    <n v="0"/>
  </r>
  <r>
    <s v="E.E. Quito"/>
    <x v="11"/>
    <x v="8"/>
    <s v="Otros"/>
    <n v="93"/>
    <n v="7333.63"/>
    <n v="552818.63"/>
    <n v="599401.80000000005"/>
  </r>
  <r>
    <s v="E.E. Quito"/>
    <x v="11"/>
    <x v="8"/>
    <s v="Otros"/>
    <n v="0"/>
    <n v="0"/>
    <n v="0"/>
    <n v="0"/>
  </r>
  <r>
    <s v="E.E. Quito"/>
    <x v="11"/>
    <x v="8"/>
    <s v="Comercial"/>
    <n v="2"/>
    <n v="352.21"/>
    <n v="28522.639999999999"/>
    <n v="23238.52"/>
  </r>
  <r>
    <s v="E.E. Quito"/>
    <x v="11"/>
    <x v="8"/>
    <s v="Comercial"/>
    <n v="0"/>
    <n v="0"/>
    <n v="0"/>
    <n v="0"/>
  </r>
  <r>
    <s v="E.E. Quito"/>
    <x v="11"/>
    <x v="8"/>
    <s v="Otros"/>
    <n v="2"/>
    <n v="5.0199999999999996"/>
    <n v="688.57"/>
    <n v="688.57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1"/>
    <n v="618.54999999999995"/>
    <n v="40921.800000000003"/>
    <n v="38413.620000000003"/>
  </r>
  <r>
    <s v="E.E. Quito"/>
    <x v="11"/>
    <x v="8"/>
    <s v="Otros"/>
    <n v="0"/>
    <n v="0"/>
    <n v="0"/>
    <n v="0"/>
  </r>
  <r>
    <s v="E.E. Quito"/>
    <x v="11"/>
    <x v="8"/>
    <s v="Otros"/>
    <n v="14"/>
    <n v="1212.49"/>
    <n v="78961.36"/>
    <n v="96623.73"/>
  </r>
  <r>
    <s v="E.E. Quito"/>
    <x v="11"/>
    <x v="8"/>
    <s v="Otros"/>
    <n v="1"/>
    <n v="0.52"/>
    <n v="44.53"/>
    <n v="44.5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Residencial"/>
    <n v="7"/>
    <n v="0.71"/>
    <n v="69.83"/>
    <n v="67.12"/>
  </r>
  <r>
    <s v="E.E. Quito"/>
    <x v="11"/>
    <x v="8"/>
    <s v="Otros"/>
    <n v="0"/>
    <n v="0"/>
    <n v="0"/>
    <n v="0"/>
  </r>
  <r>
    <s v="E.E. Quito"/>
    <x v="11"/>
    <x v="8"/>
    <s v="Otros"/>
    <n v="7"/>
    <n v="46.22"/>
    <n v="4281.17"/>
    <n v="4768.75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2"/>
    <n v="1.75"/>
    <n v="141.81"/>
    <n v="133.16"/>
  </r>
  <r>
    <s v="E.E. Quito"/>
    <x v="11"/>
    <x v="8"/>
    <s v="Residen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Residencial"/>
    <n v="0"/>
    <n v="0"/>
    <n v="0"/>
    <n v="0"/>
  </r>
  <r>
    <s v="E.E. Quito"/>
    <x v="11"/>
    <x v="8"/>
    <s v="Alumbrado Público"/>
    <n v="0"/>
    <n v="3.87"/>
    <n v="0"/>
    <n v="0"/>
  </r>
  <r>
    <s v="E.E. Quito"/>
    <x v="11"/>
    <x v="8"/>
    <s v="Industrial"/>
    <n v="7"/>
    <n v="146.91"/>
    <n v="13576.07"/>
    <n v="13576.07"/>
  </r>
  <r>
    <s v="E.E. Quito"/>
    <x v="11"/>
    <x v="8"/>
    <s v="Industrial"/>
    <n v="0"/>
    <n v="0"/>
    <n v="0"/>
    <n v="0"/>
  </r>
  <r>
    <s v="E.E. Quito"/>
    <x v="11"/>
    <x v="8"/>
    <s v="Industrial"/>
    <n v="2"/>
    <n v="1.41"/>
    <n v="138.52000000000001"/>
    <n v="133.87"/>
  </r>
  <r>
    <s v="E.E. Quito"/>
    <x v="11"/>
    <x v="8"/>
    <s v="Otros"/>
    <n v="11"/>
    <n v="25.47"/>
    <n v="2611.58"/>
    <n v="3036.64"/>
  </r>
  <r>
    <s v="E.E. Quito"/>
    <x v="11"/>
    <x v="8"/>
    <s v="Otros"/>
    <n v="0"/>
    <n v="0"/>
    <n v="0"/>
    <n v="0"/>
  </r>
  <r>
    <s v="E.E. Quito"/>
    <x v="11"/>
    <x v="8"/>
    <s v="Comercial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12.08"/>
    <n v="-3162.11"/>
    <n v="15429.2"/>
  </r>
  <r>
    <s v="E.E. Quito"/>
    <x v="11"/>
    <x v="8"/>
    <s v="Industrial"/>
    <n v="3"/>
    <n v="17169.080000000002"/>
    <n v="1388463.66"/>
    <n v="1365693.3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0"/>
    <n v="-53.23"/>
    <n v="-8458.77"/>
    <n v="18531.25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"/>
    <n v="189.83"/>
    <n v="12195.69"/>
    <n v="12195.69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Industrial"/>
    <n v="0"/>
    <n v="-16.47"/>
    <n v="-668.54"/>
    <n v="4848.8900000000003"/>
  </r>
  <r>
    <s v="E.E. Quito"/>
    <x v="11"/>
    <x v="8"/>
    <s v="Industrial"/>
    <n v="287"/>
    <n v="45315.19"/>
    <n v="3846449.38"/>
    <n v="3833589.97"/>
  </r>
  <r>
    <s v="E.E. Quito"/>
    <x v="11"/>
    <x v="8"/>
    <s v="Industrial"/>
    <n v="2"/>
    <n v="0.14000000000000001"/>
    <n v="135.49"/>
    <n v="161.41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120"/>
    <n v="12402.92"/>
    <n v="1037652.77"/>
    <n v="1105204.49"/>
  </r>
  <r>
    <s v="E.E. Quito"/>
    <x v="11"/>
    <x v="8"/>
    <s v="Otros"/>
    <n v="542"/>
    <n v="6145.93"/>
    <n v="518806.34"/>
    <n v="504692.02"/>
  </r>
  <r>
    <s v="E.E. Quito"/>
    <x v="11"/>
    <x v="8"/>
    <s v="Otros"/>
    <n v="397"/>
    <n v="543.55999999999995"/>
    <n v="67734.820000000007"/>
    <n v="59965.65"/>
  </r>
  <r>
    <s v="E.E. Quito"/>
    <x v="11"/>
    <x v="8"/>
    <s v="Otros"/>
    <n v="2803"/>
    <n v="1184.99"/>
    <n v="104173.43"/>
    <n v="94432.7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Comercial"/>
    <n v="17"/>
    <n v="173.85"/>
    <n v="16099.63"/>
    <n v="15475.63"/>
  </r>
  <r>
    <s v="E.E. Quito"/>
    <x v="11"/>
    <x v="8"/>
    <s v="Comercial"/>
    <n v="16"/>
    <n v="19.59"/>
    <n v="2695.41"/>
    <n v="2630.43"/>
  </r>
  <r>
    <s v="E.E. Quito"/>
    <x v="11"/>
    <x v="8"/>
    <s v="Comercial"/>
    <n v="1"/>
    <n v="0.04"/>
    <n v="8.9499999999999993"/>
    <n v="32.14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158"/>
    <n v="1321.17"/>
    <n v="114936.99"/>
    <n v="112401.94"/>
  </r>
  <r>
    <s v="E.E. Quito"/>
    <x v="11"/>
    <x v="8"/>
    <s v="Comercial"/>
    <n v="125"/>
    <n v="38.229999999999997"/>
    <n v="3721.94"/>
    <n v="3668.16"/>
  </r>
  <r>
    <s v="E.E. Quito"/>
    <x v="11"/>
    <x v="8"/>
    <s v="Otros"/>
    <n v="68"/>
    <n v="303.55"/>
    <n v="26488.53"/>
    <n v="26488.53"/>
  </r>
  <r>
    <s v="E.E. Quito"/>
    <x v="11"/>
    <x v="8"/>
    <s v="Otros"/>
    <n v="170"/>
    <n v="87.13"/>
    <n v="11360.22"/>
    <n v="11334.72"/>
  </r>
  <r>
    <s v="E.E. Quito"/>
    <x v="11"/>
    <x v="8"/>
    <s v="Otros"/>
    <n v="1"/>
    <n v="0.68"/>
    <n v="27.78"/>
    <n v="0.7"/>
  </r>
  <r>
    <s v="E.E. Quito"/>
    <x v="11"/>
    <x v="8"/>
    <s v="Otros"/>
    <n v="65"/>
    <n v="412.79"/>
    <n v="28730.1"/>
    <n v="25621.040000000001"/>
  </r>
  <r>
    <s v="E.E. Quito"/>
    <x v="11"/>
    <x v="8"/>
    <s v="Otros"/>
    <n v="56"/>
    <n v="102.44"/>
    <n v="9025.9"/>
    <n v="5589.01"/>
  </r>
  <r>
    <s v="E.E. Quito"/>
    <x v="11"/>
    <x v="8"/>
    <s v="Otros"/>
    <n v="606"/>
    <n v="392.32"/>
    <n v="30378.85"/>
    <n v="19058.490000000002"/>
  </r>
  <r>
    <s v="E.E. Quito"/>
    <x v="11"/>
    <x v="8"/>
    <s v="Otros"/>
    <n v="0"/>
    <n v="0"/>
    <n v="0"/>
    <n v="0"/>
  </r>
  <r>
    <s v="E.E. Quito"/>
    <x v="11"/>
    <x v="8"/>
    <s v="Otros"/>
    <n v="780"/>
    <n v="1069.3"/>
    <n v="133180.17000000001"/>
    <n v="138439.42000000001"/>
  </r>
  <r>
    <s v="E.E. Quito"/>
    <x v="11"/>
    <x v="8"/>
    <s v="Otros"/>
    <n v="7215"/>
    <n v="2135.11"/>
    <n v="185701.23"/>
    <n v="182628.53"/>
  </r>
  <r>
    <s v="E.E. Quito"/>
    <x v="11"/>
    <x v="8"/>
    <s v="Otros"/>
    <n v="0"/>
    <n v="0"/>
    <n v="0"/>
    <n v="0"/>
  </r>
  <r>
    <s v="E.E. Quito"/>
    <x v="11"/>
    <x v="8"/>
    <s v="Otros"/>
    <n v="29"/>
    <n v="11.67"/>
    <n v="925.47"/>
    <n v="891.72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9"/>
    <n v="211.13"/>
    <n v="15029.53"/>
    <n v="19179.8"/>
  </r>
  <r>
    <s v="E.E. Quito"/>
    <x v="11"/>
    <x v="8"/>
    <s v="Otros"/>
    <n v="23"/>
    <n v="29.26"/>
    <n v="2627.64"/>
    <n v="2553.92"/>
  </r>
  <r>
    <s v="E.E. Quito"/>
    <x v="11"/>
    <x v="8"/>
    <s v="Otros"/>
    <n v="188"/>
    <n v="110.2"/>
    <n v="8151.11"/>
    <n v="6780.78"/>
  </r>
  <r>
    <s v="E.E. Quito"/>
    <x v="11"/>
    <x v="8"/>
    <s v="Alumbrado Público"/>
    <n v="89"/>
    <n v="18650.259999999998"/>
    <n v="1920138.81"/>
    <n v="1861546.46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89"/>
    <n v="85.31"/>
    <n v="6232.63"/>
    <n v="6277.18"/>
  </r>
  <r>
    <s v="E.E. Quito"/>
    <x v="11"/>
    <x v="8"/>
    <s v="Otros"/>
    <n v="393"/>
    <n v="185.82"/>
    <n v="13804.39"/>
    <n v="13237.83"/>
  </r>
  <r>
    <s v="E.E. Quito"/>
    <x v="11"/>
    <x v="8"/>
    <s v="Otros"/>
    <n v="0"/>
    <n v="0"/>
    <n v="0"/>
    <n v="0"/>
  </r>
  <r>
    <s v="E.E. Quito"/>
    <x v="11"/>
    <x v="8"/>
    <s v="Otros"/>
    <n v="0"/>
    <n v="0"/>
    <n v="0"/>
    <n v="0"/>
  </r>
  <r>
    <s v="E.E. Quito"/>
    <x v="11"/>
    <x v="8"/>
    <s v="Otros"/>
    <n v="2"/>
    <n v="4.72"/>
    <n v="352.83"/>
    <n v="283.68"/>
  </r>
  <r>
    <s v="E.E. Quito"/>
    <x v="11"/>
    <x v="8"/>
    <s v="Otros"/>
    <n v="0"/>
    <n v="0"/>
    <n v="0"/>
    <n v="0"/>
  </r>
  <r>
    <s v="E.E. Quito"/>
    <x v="11"/>
    <x v="8"/>
    <s v="Otros"/>
    <n v="15"/>
    <n v="24.8"/>
    <n v="2238.94"/>
    <n v="2232.2199999999998"/>
  </r>
  <r>
    <s v="E.E. Quito"/>
    <x v="11"/>
    <x v="8"/>
    <s v="Otros"/>
    <n v="48"/>
    <n v="81.430000000000007"/>
    <n v="6914.7"/>
    <n v="6895.67"/>
  </r>
  <r>
    <s v="E.E. Quito"/>
    <x v="11"/>
    <x v="8"/>
    <s v="Otros"/>
    <n v="0"/>
    <n v="0"/>
    <n v="0"/>
    <n v="0"/>
  </r>
  <r>
    <s v="E.E. Quito"/>
    <x v="11"/>
    <x v="8"/>
    <s v="Residencial"/>
    <n v="25412"/>
    <n v="4451.8100000000004"/>
    <n v="353405.55"/>
    <n v="313088.57"/>
  </r>
  <r>
    <s v="E.E. Quito"/>
    <x v="11"/>
    <x v="8"/>
    <s v="Residencial"/>
    <n v="16"/>
    <n v="1.5"/>
    <n v="215.84"/>
    <n v="203.24"/>
  </r>
  <r>
    <s v="E.E. Quito"/>
    <x v="11"/>
    <x v="8"/>
    <s v="Residencial"/>
    <n v="831875"/>
    <n v="120402.69"/>
    <n v="11570357.539999999"/>
    <n v="10403143.25"/>
  </r>
  <r>
    <s v="E.E. Quito"/>
    <x v="11"/>
    <x v="8"/>
    <s v="Residencial"/>
    <n v="0"/>
    <n v="-141.84"/>
    <n v="-11734.48"/>
    <n v="31220.86"/>
  </r>
  <r>
    <s v="E.E. Quito"/>
    <x v="11"/>
    <x v="8"/>
    <s v="Alumbrado Público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-18.239999999999998"/>
    <n v="-14711.12"/>
    <n v="14830.71"/>
  </r>
  <r>
    <s v="E.E. Quito"/>
    <x v="9"/>
    <x v="8"/>
    <s v="Industrial"/>
    <n v="3"/>
    <n v="14989"/>
    <n v="1415968.38"/>
    <n v="1363480.99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-92.65"/>
    <n v="-14923.77"/>
    <n v="15955.0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"/>
    <n v="196.09"/>
    <n v="12576.85"/>
    <n v="12576.8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Industrial"/>
    <n v="0"/>
    <n v="-15.8"/>
    <n v="-208.21"/>
    <n v="2992.44"/>
  </r>
  <r>
    <s v="E.E. Quito"/>
    <x v="9"/>
    <x v="8"/>
    <s v="Industrial"/>
    <n v="287"/>
    <n v="41000.120000000003"/>
    <n v="4016762.59"/>
    <n v="4022763.09"/>
  </r>
  <r>
    <s v="E.E. Quito"/>
    <x v="9"/>
    <x v="8"/>
    <s v="Industrial"/>
    <n v="1"/>
    <n v="0.44"/>
    <n v="161.28"/>
    <n v="174.6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124"/>
    <n v="12538.02"/>
    <n v="1252094.49"/>
    <n v="1259104.3500000001"/>
  </r>
  <r>
    <s v="E.E. Quito"/>
    <x v="9"/>
    <x v="8"/>
    <s v="Comercial"/>
    <n v="1"/>
    <n v="0.21"/>
    <n v="51.37"/>
    <n v="51.37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92"/>
    <n v="1656.55"/>
    <n v="143020.25"/>
    <n v="139206.63"/>
  </r>
  <r>
    <s v="E.E. Quito"/>
    <x v="9"/>
    <x v="8"/>
    <s v="Otros"/>
    <n v="0"/>
    <n v="0"/>
    <n v="0"/>
    <n v="0"/>
  </r>
  <r>
    <s v="E.E. Quito"/>
    <x v="9"/>
    <x v="8"/>
    <s v="Otros"/>
    <n v="898"/>
    <n v="1193.45"/>
    <n v="150010.88"/>
    <n v="144163.65"/>
  </r>
  <r>
    <s v="E.E. Quito"/>
    <x v="9"/>
    <x v="8"/>
    <s v="Otros"/>
    <n v="7448"/>
    <n v="2221.8000000000002"/>
    <n v="193094.23"/>
    <n v="184461.5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35"/>
    <n v="19.100000000000001"/>
    <n v="1529.09"/>
    <n v="1651.81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96"/>
    <n v="98.25"/>
    <n v="7227.82"/>
    <n v="7433.79"/>
  </r>
  <r>
    <s v="E.E. Quito"/>
    <x v="9"/>
    <x v="8"/>
    <s v="Otros"/>
    <n v="276"/>
    <n v="139.21"/>
    <n v="10362.94"/>
    <n v="10076.11"/>
  </r>
  <r>
    <s v="E.E. Quito"/>
    <x v="9"/>
    <x v="8"/>
    <s v="Otros"/>
    <n v="0"/>
    <n v="0"/>
    <n v="0"/>
    <n v="0"/>
  </r>
  <r>
    <s v="E.E. Quito"/>
    <x v="9"/>
    <x v="8"/>
    <s v="Otros"/>
    <n v="93"/>
    <n v="6833.99"/>
    <n v="517388.29"/>
    <n v="530730.76"/>
  </r>
  <r>
    <s v="E.E. Quito"/>
    <x v="9"/>
    <x v="8"/>
    <s v="Otros"/>
    <n v="0"/>
    <n v="0"/>
    <n v="0"/>
    <n v="0"/>
  </r>
  <r>
    <s v="E.E. Quito"/>
    <x v="9"/>
    <x v="8"/>
    <s v="Comercial"/>
    <n v="2"/>
    <n v="347.04"/>
    <n v="33918.49"/>
    <n v="27914.06"/>
  </r>
  <r>
    <s v="E.E. Quito"/>
    <x v="9"/>
    <x v="8"/>
    <s v="Comercial"/>
    <n v="0"/>
    <n v="0"/>
    <n v="0"/>
    <n v="0"/>
  </r>
  <r>
    <s v="E.E. Quito"/>
    <x v="9"/>
    <x v="8"/>
    <s v="Otros"/>
    <n v="3"/>
    <n v="109.73"/>
    <n v="6854.48"/>
    <n v="1541.0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4"/>
    <n v="7.53"/>
    <n v="535.65"/>
    <n v="664.55"/>
  </r>
  <r>
    <s v="E.E. Quito"/>
    <x v="9"/>
    <x v="8"/>
    <s v="Otros"/>
    <n v="0"/>
    <n v="0"/>
    <n v="0"/>
    <n v="0"/>
  </r>
  <r>
    <s v="E.E. Quito"/>
    <x v="9"/>
    <x v="8"/>
    <s v="Otros"/>
    <n v="14"/>
    <n v="20.47"/>
    <n v="1879.13"/>
    <n v="1792.08"/>
  </r>
  <r>
    <s v="E.E. Quito"/>
    <x v="9"/>
    <x v="8"/>
    <s v="Otros"/>
    <n v="35"/>
    <n v="60.55"/>
    <n v="5074.6400000000003"/>
    <n v="4726.21"/>
  </r>
  <r>
    <s v="E.E. Quito"/>
    <x v="9"/>
    <x v="8"/>
    <s v="Otros"/>
    <n v="0"/>
    <n v="0"/>
    <n v="0"/>
    <n v="0"/>
  </r>
  <r>
    <s v="E.E. Quito"/>
    <x v="9"/>
    <x v="8"/>
    <s v="Residencial"/>
    <n v="90564"/>
    <n v="16750.25"/>
    <n v="1281906.03"/>
    <n v="1127531.6200000001"/>
  </r>
  <r>
    <s v="E.E. Quito"/>
    <x v="9"/>
    <x v="8"/>
    <s v="Otros"/>
    <n v="12"/>
    <n v="624.54"/>
    <n v="40983.660000000003"/>
    <n v="44432.4"/>
  </r>
  <r>
    <s v="E.E. Quito"/>
    <x v="9"/>
    <x v="8"/>
    <s v="Otros"/>
    <n v="0"/>
    <n v="0"/>
    <n v="0"/>
    <n v="0"/>
  </r>
  <r>
    <s v="E.E. Quito"/>
    <x v="9"/>
    <x v="8"/>
    <s v="Otros"/>
    <n v="18"/>
    <n v="1865.49"/>
    <n v="119929.45"/>
    <n v="54980.83"/>
  </r>
  <r>
    <s v="E.E. Quito"/>
    <x v="9"/>
    <x v="8"/>
    <s v="Otros"/>
    <n v="1"/>
    <n v="0.65"/>
    <n v="63.53"/>
    <n v="60.45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Residencial"/>
    <n v="17"/>
    <n v="1.57"/>
    <n v="225.06"/>
    <n v="173.05"/>
  </r>
  <r>
    <s v="E.E. Quito"/>
    <x v="9"/>
    <x v="8"/>
    <s v="Residencial"/>
    <n v="808700"/>
    <n v="118376.43"/>
    <n v="11420091.130000001"/>
    <n v="10331912.85"/>
  </r>
  <r>
    <s v="E.E. Quito"/>
    <x v="9"/>
    <x v="8"/>
    <s v="Residencial"/>
    <n v="0"/>
    <n v="-206.46"/>
    <n v="-18757.02"/>
    <n v="42442.97"/>
  </r>
  <r>
    <s v="E.E. Quito"/>
    <x v="9"/>
    <x v="8"/>
    <s v="Alumbrado Público"/>
    <n v="0"/>
    <n v="0"/>
    <n v="0"/>
    <n v="0"/>
  </r>
  <r>
    <s v="E.E. Quito"/>
    <x v="9"/>
    <x v="8"/>
    <s v="Industrial"/>
    <n v="1484"/>
    <n v="12320.91"/>
    <n v="1250734.52"/>
    <n v="1200309.21"/>
  </r>
  <r>
    <s v="E.E. Quito"/>
    <x v="9"/>
    <x v="8"/>
    <s v="Industrial"/>
    <n v="1441"/>
    <n v="1565.71"/>
    <n v="228762.64"/>
    <n v="217613.69"/>
  </r>
  <r>
    <s v="E.E. Quito"/>
    <x v="9"/>
    <x v="8"/>
    <s v="Industrial"/>
    <n v="11278"/>
    <n v="3347.68"/>
    <n v="300222.05"/>
    <n v="287559.2"/>
  </r>
  <r>
    <s v="E.E. Quito"/>
    <x v="9"/>
    <x v="8"/>
    <s v="Residencial"/>
    <n v="7"/>
    <n v="0.91"/>
    <n v="86.88"/>
    <n v="67.209999999999994"/>
  </r>
  <r>
    <s v="E.E. Quito"/>
    <x v="9"/>
    <x v="8"/>
    <s v="Otros"/>
    <n v="0"/>
    <n v="0"/>
    <n v="0"/>
    <n v="0"/>
  </r>
  <r>
    <s v="E.E. Quito"/>
    <x v="9"/>
    <x v="8"/>
    <s v="Otros"/>
    <n v="7"/>
    <n v="52.91"/>
    <n v="4791.1000000000004"/>
    <n v="3628.96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13"/>
    <n v="2.56"/>
    <n v="196.45"/>
    <n v="187.78"/>
  </r>
  <r>
    <s v="E.E. Quito"/>
    <x v="9"/>
    <x v="8"/>
    <s v="Otros"/>
    <n v="2"/>
    <n v="1.94"/>
    <n v="376.18"/>
    <n v="385.15"/>
  </r>
  <r>
    <s v="E.E. Quito"/>
    <x v="9"/>
    <x v="8"/>
    <s v="Otros"/>
    <n v="28"/>
    <n v="62.4"/>
    <n v="5228.9799999999996"/>
    <n v="4816.38"/>
  </r>
  <r>
    <s v="E.E. Quito"/>
    <x v="9"/>
    <x v="8"/>
    <s v="Otros"/>
    <n v="644"/>
    <n v="207.63"/>
    <n v="14819.62"/>
    <n v="14074.51"/>
  </r>
  <r>
    <s v="E.E. Quito"/>
    <x v="9"/>
    <x v="8"/>
    <s v="Comercial"/>
    <n v="2622"/>
    <n v="21295.66"/>
    <n v="2087619.1"/>
    <n v="2035128.88"/>
  </r>
  <r>
    <s v="E.E. Quito"/>
    <x v="9"/>
    <x v="8"/>
    <s v="Comercial"/>
    <n v="5066"/>
    <n v="8782.17"/>
    <n v="1084550.54"/>
    <n v="1039255.82"/>
  </r>
  <r>
    <s v="E.E. Quito"/>
    <x v="9"/>
    <x v="8"/>
    <s v="Comercial"/>
    <n v="120754"/>
    <n v="31435.14"/>
    <n v="3022956.77"/>
    <n v="2893633.35"/>
  </r>
  <r>
    <s v="E.E. Quito"/>
    <x v="9"/>
    <x v="8"/>
    <s v="Otros"/>
    <n v="22"/>
    <n v="94.25"/>
    <n v="7971.92"/>
    <n v="10172.77"/>
  </r>
  <r>
    <s v="E.E. Quito"/>
    <x v="9"/>
    <x v="8"/>
    <s v="Residen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Residencial"/>
    <n v="0"/>
    <n v="0"/>
    <n v="0"/>
    <n v="0"/>
  </r>
  <r>
    <s v="E.E. Quito"/>
    <x v="9"/>
    <x v="8"/>
    <s v="Otros"/>
    <n v="62"/>
    <n v="58.47"/>
    <n v="7764.72"/>
    <n v="9976.25"/>
  </r>
  <r>
    <s v="E.E. Quito"/>
    <x v="9"/>
    <x v="8"/>
    <s v="Otros"/>
    <n v="20"/>
    <n v="116.29"/>
    <n v="4735.4399999999996"/>
    <n v="4423.7700000000004"/>
  </r>
  <r>
    <s v="E.E. Quito"/>
    <x v="9"/>
    <x v="8"/>
    <s v="Otros"/>
    <n v="39"/>
    <n v="289.3"/>
    <n v="19459.79"/>
    <n v="16946.18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Alumbrado Público"/>
    <n v="0"/>
    <n v="3.78"/>
    <n v="0"/>
    <n v="0"/>
  </r>
  <r>
    <s v="E.E. Quito"/>
    <x v="9"/>
    <x v="8"/>
    <s v="Industrial"/>
    <n v="7"/>
    <n v="101.91"/>
    <n v="9784.08"/>
    <n v="9784.08"/>
  </r>
  <r>
    <s v="E.E. Quito"/>
    <x v="9"/>
    <x v="8"/>
    <s v="Industrial"/>
    <n v="0"/>
    <n v="0"/>
    <n v="0"/>
    <n v="0"/>
  </r>
  <r>
    <s v="E.E. Quito"/>
    <x v="9"/>
    <x v="8"/>
    <s v="Industrial"/>
    <n v="4"/>
    <n v="1.18"/>
    <n v="103.92"/>
    <n v="0"/>
  </r>
  <r>
    <s v="E.E. Quito"/>
    <x v="9"/>
    <x v="8"/>
    <s v="Otros"/>
    <n v="11"/>
    <n v="23.79"/>
    <n v="2445.14"/>
    <n v="1978.12"/>
  </r>
  <r>
    <s v="E.E. Quito"/>
    <x v="9"/>
    <x v="8"/>
    <s v="Otros"/>
    <n v="539"/>
    <n v="5977.89"/>
    <n v="504696.43"/>
    <n v="536257.74"/>
  </r>
  <r>
    <s v="E.E. Quito"/>
    <x v="9"/>
    <x v="8"/>
    <s v="Otros"/>
    <n v="418"/>
    <n v="576.30999999999995"/>
    <n v="71575.86"/>
    <n v="63496.45"/>
  </r>
  <r>
    <s v="E.E. Quito"/>
    <x v="9"/>
    <x v="8"/>
    <s v="Otros"/>
    <n v="0"/>
    <n v="0"/>
    <n v="0"/>
    <n v="0"/>
  </r>
  <r>
    <s v="E.E. Quito"/>
    <x v="9"/>
    <x v="8"/>
    <s v="Comerc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0"/>
    <n v="-11.75"/>
    <n v="14534.97"/>
    <n v="13500.62"/>
  </r>
  <r>
    <s v="E.E. Quito"/>
    <x v="9"/>
    <x v="8"/>
    <s v="Industrial"/>
    <n v="0"/>
    <n v="0"/>
    <n v="0"/>
    <n v="0"/>
  </r>
  <r>
    <s v="E.E. Quito"/>
    <x v="9"/>
    <x v="8"/>
    <s v="Otros"/>
    <n v="2956"/>
    <n v="1224.54"/>
    <n v="107627.75"/>
    <n v="90481.79"/>
  </r>
  <r>
    <s v="E.E. Quito"/>
    <x v="9"/>
    <x v="8"/>
    <s v="Otros"/>
    <n v="0"/>
    <n v="0"/>
    <n v="0"/>
    <n v="0"/>
  </r>
  <r>
    <s v="E.E. Quito"/>
    <x v="9"/>
    <x v="8"/>
    <s v="Otros"/>
    <n v="1"/>
    <n v="0.12"/>
    <n v="6.87"/>
    <n v="5.42"/>
  </r>
  <r>
    <s v="E.E. Quito"/>
    <x v="9"/>
    <x v="8"/>
    <s v="Comercial"/>
    <n v="15"/>
    <n v="139.49"/>
    <n v="12969.41"/>
    <n v="15045.74"/>
  </r>
  <r>
    <s v="E.E. Quito"/>
    <x v="9"/>
    <x v="8"/>
    <s v="Comercial"/>
    <n v="31"/>
    <n v="39.11"/>
    <n v="5071.75"/>
    <n v="11177.31"/>
  </r>
  <r>
    <s v="E.E. Quito"/>
    <x v="9"/>
    <x v="8"/>
    <s v="Comercial"/>
    <n v="223"/>
    <n v="77.099999999999994"/>
    <n v="7485.27"/>
    <n v="4389.3100000000004"/>
  </r>
  <r>
    <s v="E.E. Quito"/>
    <x v="9"/>
    <x v="8"/>
    <s v="Otros"/>
    <n v="19"/>
    <n v="170.72"/>
    <n v="10685.97"/>
    <n v="11188.02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"/>
    <n v="3.06"/>
    <n v="516.95000000000005"/>
    <n v="5886.29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Comercial"/>
    <n v="0"/>
    <n v="-0.69"/>
    <n v="-64.010000000000005"/>
    <n v="4.8600000000000003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51"/>
    <n v="250.19"/>
    <n v="21025.96"/>
    <n v="21183.48"/>
  </r>
  <r>
    <s v="E.E. Quito"/>
    <x v="9"/>
    <x v="8"/>
    <s v="Otros"/>
    <n v="168"/>
    <n v="97.26"/>
    <n v="12094.8"/>
    <n v="10793.39"/>
  </r>
  <r>
    <s v="E.E. Quito"/>
    <x v="9"/>
    <x v="8"/>
    <s v="Otros"/>
    <n v="1"/>
    <n v="0"/>
    <n v="0.7"/>
    <n v="0.7"/>
  </r>
  <r>
    <s v="E.E. Quito"/>
    <x v="9"/>
    <x v="8"/>
    <s v="Otros"/>
    <n v="75"/>
    <n v="446.93"/>
    <n v="30794.23"/>
    <n v="28743.41"/>
  </r>
  <r>
    <s v="E.E. Quito"/>
    <x v="9"/>
    <x v="8"/>
    <s v="Otros"/>
    <n v="58"/>
    <n v="191.03"/>
    <n v="14108.6"/>
    <n v="7894.65"/>
  </r>
  <r>
    <s v="E.E. Quito"/>
    <x v="9"/>
    <x v="8"/>
    <s v="Otros"/>
    <n v="601"/>
    <n v="332.55"/>
    <n v="25385.89"/>
    <n v="30359.33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Industrial"/>
    <n v="0"/>
    <n v="0"/>
    <n v="0"/>
    <n v="0"/>
  </r>
  <r>
    <s v="E.E. Quito"/>
    <x v="9"/>
    <x v="8"/>
    <s v="Industrial"/>
    <n v="7"/>
    <n v="683.27"/>
    <n v="66441.600000000006"/>
    <n v="66441.600000000006"/>
  </r>
  <r>
    <s v="E.E. Quito"/>
    <x v="9"/>
    <x v="8"/>
    <s v="Industrial"/>
    <n v="0"/>
    <n v="0"/>
    <n v="0"/>
    <n v="0"/>
  </r>
  <r>
    <s v="E.E. Quito"/>
    <x v="9"/>
    <x v="8"/>
    <s v="Otros"/>
    <n v="0"/>
    <n v="0"/>
    <n v="0"/>
    <n v="0"/>
  </r>
  <r>
    <s v="E.E. Quito"/>
    <x v="9"/>
    <x v="8"/>
    <s v="Otros"/>
    <n v="2"/>
    <n v="40.4"/>
    <n v="4977.92"/>
    <n v="4977.92"/>
  </r>
  <r>
    <s v="E.E. Quito"/>
    <x v="9"/>
    <x v="8"/>
    <s v="Otros"/>
    <n v="0"/>
    <n v="0"/>
    <n v="0"/>
    <n v="0"/>
  </r>
  <r>
    <s v="E.E. Quito"/>
    <x v="9"/>
    <x v="8"/>
    <s v="Otros"/>
    <n v="29"/>
    <n v="186.94"/>
    <n v="13735.48"/>
    <n v="15100.62"/>
  </r>
  <r>
    <s v="E.E. Quito"/>
    <x v="9"/>
    <x v="8"/>
    <s v="Otros"/>
    <n v="21"/>
    <n v="27.57"/>
    <n v="2425.7800000000002"/>
    <n v="1075.31"/>
  </r>
  <r>
    <s v="E.E. Quito"/>
    <x v="9"/>
    <x v="8"/>
    <s v="Otros"/>
    <n v="172"/>
    <n v="110.94"/>
    <n v="8311.2199999999993"/>
    <n v="5029.38"/>
  </r>
  <r>
    <s v="E.E. Quito"/>
    <x v="9"/>
    <x v="8"/>
    <s v="Alumbrado Público"/>
    <n v="108"/>
    <n v="19001.98"/>
    <n v="1873805.81"/>
    <n v="1824136.78"/>
  </r>
  <r>
    <s v="E.E. Quito"/>
    <x v="9"/>
    <x v="8"/>
    <s v="Otros"/>
    <n v="0"/>
    <n v="0"/>
    <n v="0"/>
    <n v="0"/>
  </r>
  <r>
    <s v="E.E. Quito"/>
    <x v="9"/>
    <x v="8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-9.5"/>
    <n v="-10011.74"/>
    <n v="13614.98"/>
  </r>
  <r>
    <s v="E.E. Quito"/>
    <x v="9"/>
    <x v="9"/>
    <s v="Industrial"/>
    <n v="3"/>
    <n v="16671.16"/>
    <n v="1492188.2"/>
    <n v="1434938.78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-3.34"/>
    <n v="1317.23"/>
    <n v="10707.65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"/>
    <n v="181.2"/>
    <n v="11674.9"/>
    <n v="11674.9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Industrial"/>
    <n v="0"/>
    <n v="-506.59"/>
    <n v="-44349.29"/>
    <n v="30488.93"/>
  </r>
  <r>
    <s v="E.E. Quito"/>
    <x v="9"/>
    <x v="9"/>
    <s v="Industrial"/>
    <n v="289"/>
    <n v="39559.1"/>
    <n v="3876996.42"/>
    <n v="3659766.43"/>
  </r>
  <r>
    <s v="E.E. Quito"/>
    <x v="9"/>
    <x v="9"/>
    <s v="Industrial"/>
    <n v="1"/>
    <n v="0.18"/>
    <n v="174.6"/>
    <n v="210.36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124"/>
    <n v="11990.58"/>
    <n v="1203611.96"/>
    <n v="1269244.51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87"/>
    <n v="1604.54"/>
    <n v="138963.24"/>
    <n v="146972.32"/>
  </r>
  <r>
    <s v="E.E. Quito"/>
    <x v="9"/>
    <x v="9"/>
    <s v="Otros"/>
    <n v="0"/>
    <n v="0"/>
    <n v="0"/>
    <n v="0"/>
  </r>
  <r>
    <s v="E.E. Quito"/>
    <x v="9"/>
    <x v="9"/>
    <s v="Otros"/>
    <n v="891"/>
    <n v="1132.22"/>
    <n v="145103.15"/>
    <n v="140840.99"/>
  </r>
  <r>
    <s v="E.E. Quito"/>
    <x v="9"/>
    <x v="9"/>
    <s v="Otros"/>
    <n v="7424"/>
    <n v="2121.13"/>
    <n v="184326.07"/>
    <n v="186320.98"/>
  </r>
  <r>
    <s v="E.E. Quito"/>
    <x v="9"/>
    <x v="9"/>
    <s v="Otros"/>
    <n v="0"/>
    <n v="0"/>
    <n v="0"/>
    <n v="0"/>
  </r>
  <r>
    <s v="E.E. Quito"/>
    <x v="9"/>
    <x v="9"/>
    <s v="Otros"/>
    <n v="34"/>
    <n v="20.66"/>
    <n v="1650.74"/>
    <n v="1415.64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290"/>
    <n v="90.83"/>
    <n v="6633.51"/>
    <n v="7579.45"/>
  </r>
  <r>
    <s v="E.E. Quito"/>
    <x v="9"/>
    <x v="9"/>
    <s v="Otros"/>
    <n v="288"/>
    <n v="136.61000000000001"/>
    <n v="10106.42"/>
    <n v="9356.700000000000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4"/>
    <n v="6.71"/>
    <n v="494.31"/>
    <n v="392.6"/>
  </r>
  <r>
    <s v="E.E. Quito"/>
    <x v="9"/>
    <x v="9"/>
    <s v="Otros"/>
    <n v="0"/>
    <n v="0"/>
    <n v="0"/>
    <n v="0"/>
  </r>
  <r>
    <s v="E.E. Quito"/>
    <x v="9"/>
    <x v="9"/>
    <s v="Otros"/>
    <n v="15"/>
    <n v="22.56"/>
    <n v="2040.35"/>
    <n v="2615.56"/>
  </r>
  <r>
    <s v="E.E. Quito"/>
    <x v="9"/>
    <x v="9"/>
    <s v="Otros"/>
    <n v="34"/>
    <n v="59.01"/>
    <n v="4945.76"/>
    <n v="5507.07"/>
  </r>
  <r>
    <s v="E.E. Quito"/>
    <x v="9"/>
    <x v="9"/>
    <s v="Otros"/>
    <n v="0"/>
    <n v="0"/>
    <n v="0"/>
    <n v="0"/>
  </r>
  <r>
    <s v="E.E. Quito"/>
    <x v="9"/>
    <x v="9"/>
    <s v="Residencial"/>
    <n v="85109"/>
    <n v="14877.02"/>
    <n v="1158959.1100000001"/>
    <n v="1047311.53"/>
  </r>
  <r>
    <s v="E.E. Quito"/>
    <x v="9"/>
    <x v="9"/>
    <s v="Residencial"/>
    <n v="18"/>
    <n v="2.06"/>
    <n v="289.57"/>
    <n v="214.92"/>
  </r>
  <r>
    <s v="E.E. Quito"/>
    <x v="9"/>
    <x v="9"/>
    <s v="Residencial"/>
    <n v="809354"/>
    <n v="113072.04"/>
    <n v="10915958.369999999"/>
    <n v="10081527.74"/>
  </r>
  <r>
    <s v="E.E. Quito"/>
    <x v="9"/>
    <x v="9"/>
    <s v="Residencial"/>
    <n v="0"/>
    <n v="-133.88"/>
    <n v="-18689.48"/>
    <n v="48846.42"/>
  </r>
  <r>
    <s v="E.E. Quito"/>
    <x v="9"/>
    <x v="9"/>
    <s v="Alumbrado Público"/>
    <n v="0"/>
    <n v="0"/>
    <n v="0"/>
    <n v="0"/>
  </r>
  <r>
    <s v="E.E. Quito"/>
    <x v="9"/>
    <x v="9"/>
    <s v="Industrial"/>
    <n v="1474"/>
    <n v="12100.21"/>
    <n v="1230823.81"/>
    <n v="1235005.72"/>
  </r>
  <r>
    <s v="E.E. Quito"/>
    <x v="9"/>
    <x v="9"/>
    <s v="Industrial"/>
    <n v="1454"/>
    <n v="1554.6"/>
    <n v="229619.52"/>
    <n v="223390.66"/>
  </r>
  <r>
    <s v="E.E. Quito"/>
    <x v="9"/>
    <x v="9"/>
    <s v="Industrial"/>
    <n v="11332"/>
    <n v="3222.06"/>
    <n v="288148.94"/>
    <n v="284079.83"/>
  </r>
  <r>
    <s v="E.E. Quito"/>
    <x v="9"/>
    <x v="9"/>
    <s v="Otros"/>
    <n v="2"/>
    <n v="1.81"/>
    <n v="365.49"/>
    <n v="508.44"/>
  </r>
  <r>
    <s v="E.E. Quito"/>
    <x v="9"/>
    <x v="9"/>
    <s v="Otros"/>
    <n v="27"/>
    <n v="54.7"/>
    <n v="4702.62"/>
    <n v="4686.6400000000003"/>
  </r>
  <r>
    <s v="E.E. Quito"/>
    <x v="9"/>
    <x v="9"/>
    <s v="Otros"/>
    <n v="641"/>
    <n v="194.73"/>
    <n v="13890.74"/>
    <n v="13640.15"/>
  </r>
  <r>
    <s v="E.E. Quito"/>
    <x v="9"/>
    <x v="9"/>
    <s v="Comercial"/>
    <n v="2614"/>
    <n v="20821.12"/>
    <n v="2049285.36"/>
    <n v="2102108.27"/>
  </r>
  <r>
    <s v="E.E. Quito"/>
    <x v="9"/>
    <x v="9"/>
    <s v="Comercial"/>
    <n v="5007"/>
    <n v="8405.5300000000007"/>
    <n v="1043483.2"/>
    <n v="1009084.91"/>
  </r>
  <r>
    <s v="E.E. Quito"/>
    <x v="9"/>
    <x v="9"/>
    <s v="Comercial"/>
    <n v="120445"/>
    <n v="30643.25"/>
    <n v="2947103.51"/>
    <n v="2866896.85"/>
  </r>
  <r>
    <s v="E.E. Quito"/>
    <x v="9"/>
    <x v="9"/>
    <s v="Otros"/>
    <n v="22"/>
    <n v="123.05"/>
    <n v="9979.0300000000007"/>
    <n v="10326.77"/>
  </r>
  <r>
    <s v="E.E. Quito"/>
    <x v="9"/>
    <x v="9"/>
    <s v="Otros"/>
    <n v="62"/>
    <n v="93.21"/>
    <n v="10048.370000000001"/>
    <n v="11085.16"/>
  </r>
  <r>
    <s v="E.E. Quito"/>
    <x v="9"/>
    <x v="9"/>
    <s v="Otros"/>
    <n v="20"/>
    <n v="116.7"/>
    <n v="4755.7"/>
    <n v="5593.75"/>
  </r>
  <r>
    <s v="E.E. Quito"/>
    <x v="9"/>
    <x v="9"/>
    <s v="Otros"/>
    <n v="39"/>
    <n v="274.7"/>
    <n v="18490.099999999999"/>
    <n v="22343.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15.91"/>
    <n v="11355.23"/>
    <n v="12384.14"/>
  </r>
  <r>
    <s v="E.E. Quito"/>
    <x v="9"/>
    <x v="9"/>
    <s v="Industr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"/>
    <n v="0"/>
    <n v="55.91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Comercial"/>
    <n v="0"/>
    <n v="-0.48"/>
    <n v="-12.41"/>
    <n v="153.68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Industrial"/>
    <n v="0"/>
    <n v="0"/>
    <n v="0"/>
    <n v="0"/>
  </r>
  <r>
    <s v="E.E. Quito"/>
    <x v="9"/>
    <x v="9"/>
    <s v="Industrial"/>
    <n v="7"/>
    <n v="668.64"/>
    <n v="64849.24"/>
    <n v="73316.63"/>
  </r>
  <r>
    <s v="E.E. Quito"/>
    <x v="9"/>
    <x v="9"/>
    <s v="Industr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2"/>
    <n v="48.54"/>
    <n v="5501.4"/>
    <n v="5501.4"/>
  </r>
  <r>
    <s v="E.E. Quito"/>
    <x v="9"/>
    <x v="9"/>
    <s v="Otros"/>
    <n v="0"/>
    <n v="0"/>
    <n v="0"/>
    <n v="0"/>
  </r>
  <r>
    <s v="E.E. Quito"/>
    <x v="9"/>
    <x v="9"/>
    <s v="Otros"/>
    <n v="96"/>
    <n v="6859.89"/>
    <n v="526733.85"/>
    <n v="784785.33"/>
  </r>
  <r>
    <s v="E.E. Quito"/>
    <x v="9"/>
    <x v="9"/>
    <s v="Otros"/>
    <n v="0"/>
    <n v="0"/>
    <n v="0"/>
    <n v="0"/>
  </r>
  <r>
    <s v="E.E. Quito"/>
    <x v="9"/>
    <x v="9"/>
    <s v="Comercial"/>
    <n v="2"/>
    <n v="297.92"/>
    <n v="29443.93"/>
    <n v="29613.51"/>
  </r>
  <r>
    <s v="E.E. Quito"/>
    <x v="9"/>
    <x v="9"/>
    <s v="Comercial"/>
    <n v="0"/>
    <n v="0"/>
    <n v="0"/>
    <n v="0"/>
  </r>
  <r>
    <s v="E.E. Quito"/>
    <x v="9"/>
    <x v="9"/>
    <s v="Otros"/>
    <n v="3"/>
    <n v="51.54"/>
    <n v="3734.55"/>
    <n v="3734.55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1"/>
    <n v="626.84"/>
    <n v="41806.410000000003"/>
    <n v="45220.52"/>
  </r>
  <r>
    <s v="E.E. Quito"/>
    <x v="9"/>
    <x v="9"/>
    <s v="Otros"/>
    <n v="0"/>
    <n v="0"/>
    <n v="0"/>
    <n v="0"/>
  </r>
  <r>
    <s v="E.E. Quito"/>
    <x v="9"/>
    <x v="9"/>
    <s v="Otros"/>
    <n v="15"/>
    <n v="1486.18"/>
    <n v="96020.38"/>
    <n v="87031.02"/>
  </r>
  <r>
    <s v="E.E. Quito"/>
    <x v="9"/>
    <x v="9"/>
    <s v="Otros"/>
    <n v="1"/>
    <n v="0.65"/>
    <n v="60.45"/>
    <n v="55.57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Residencial"/>
    <n v="7"/>
    <n v="0.81"/>
    <n v="77.81"/>
    <n v="66.94"/>
  </r>
  <r>
    <s v="E.E. Quito"/>
    <x v="9"/>
    <x v="9"/>
    <s v="Otros"/>
    <n v="0"/>
    <n v="0"/>
    <n v="0"/>
    <n v="0"/>
  </r>
  <r>
    <s v="E.E. Quito"/>
    <x v="9"/>
    <x v="9"/>
    <s v="Otros"/>
    <n v="7"/>
    <n v="48.14"/>
    <n v="4473.07"/>
    <n v="6099.34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13"/>
    <n v="2.56"/>
    <n v="198.69"/>
    <n v="179.9"/>
  </r>
  <r>
    <s v="E.E. Quito"/>
    <x v="9"/>
    <x v="9"/>
    <s v="Residencial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9"/>
    <s v="Residencial"/>
    <n v="0"/>
    <n v="0"/>
    <n v="0"/>
    <n v="0"/>
  </r>
  <r>
    <s v="E.E. Quito"/>
    <x v="9"/>
    <x v="9"/>
    <s v="Alumbrado Público"/>
    <n v="0"/>
    <n v="0.36"/>
    <n v="0"/>
    <n v="63.47"/>
  </r>
  <r>
    <s v="E.E. Quito"/>
    <x v="9"/>
    <x v="9"/>
    <s v="Industrial"/>
    <n v="7"/>
    <n v="103.86"/>
    <n v="10005"/>
    <n v="10005"/>
  </r>
  <r>
    <s v="E.E. Quito"/>
    <x v="9"/>
    <x v="9"/>
    <s v="Industrial"/>
    <n v="0"/>
    <n v="0"/>
    <n v="0"/>
    <n v="0"/>
  </r>
  <r>
    <s v="E.E. Quito"/>
    <x v="9"/>
    <x v="9"/>
    <s v="Industrial"/>
    <n v="4"/>
    <n v="1.0900000000000001"/>
    <n v="93.28"/>
    <n v="106.65"/>
  </r>
  <r>
    <s v="E.E. Quito"/>
    <x v="9"/>
    <x v="9"/>
    <s v="Otros"/>
    <n v="11"/>
    <n v="24.58"/>
    <n v="2438.08"/>
    <n v="1932.04"/>
  </r>
  <r>
    <s v="E.E. Quito"/>
    <x v="9"/>
    <x v="9"/>
    <s v="Otros"/>
    <n v="541"/>
    <n v="5924.01"/>
    <n v="501796.69"/>
    <n v="688427.06"/>
  </r>
  <r>
    <s v="E.E. Quito"/>
    <x v="9"/>
    <x v="9"/>
    <s v="Otros"/>
    <n v="415"/>
    <n v="567.73"/>
    <n v="70964.899999999994"/>
    <n v="97692.78"/>
  </r>
  <r>
    <s v="E.E. Quito"/>
    <x v="9"/>
    <x v="9"/>
    <s v="Otros"/>
    <n v="2954"/>
    <n v="1192.1600000000001"/>
    <n v="104718.13"/>
    <n v="133658.56"/>
  </r>
  <r>
    <s v="E.E. Quito"/>
    <x v="9"/>
    <x v="9"/>
    <s v="Otros"/>
    <n v="0"/>
    <n v="0"/>
    <n v="0"/>
    <n v="0"/>
  </r>
  <r>
    <s v="E.E. Quito"/>
    <x v="9"/>
    <x v="9"/>
    <s v="Otros"/>
    <n v="1"/>
    <n v="0.09"/>
    <n v="5.42"/>
    <n v="0"/>
  </r>
  <r>
    <s v="E.E. Quito"/>
    <x v="9"/>
    <x v="9"/>
    <s v="Comercial"/>
    <n v="16"/>
    <n v="138.85"/>
    <n v="13073.68"/>
    <n v="11605.08"/>
  </r>
  <r>
    <s v="E.E. Quito"/>
    <x v="9"/>
    <x v="9"/>
    <s v="Comercial"/>
    <n v="33"/>
    <n v="36.08"/>
    <n v="5022.46"/>
    <n v="5116.01"/>
  </r>
  <r>
    <s v="E.E. Quito"/>
    <x v="9"/>
    <x v="9"/>
    <s v="Comercial"/>
    <n v="208"/>
    <n v="73.91"/>
    <n v="7164.43"/>
    <n v="7610.67"/>
  </r>
  <r>
    <s v="E.E. Quito"/>
    <x v="9"/>
    <x v="9"/>
    <s v="Otros"/>
    <n v="5"/>
    <n v="53.4"/>
    <n v="3520.68"/>
    <n v="3520.68"/>
  </r>
  <r>
    <s v="E.E. Quito"/>
    <x v="9"/>
    <x v="9"/>
    <s v="Otros"/>
    <n v="0"/>
    <n v="0"/>
    <n v="0"/>
    <n v="0"/>
  </r>
  <r>
    <s v="E.E. Quito"/>
    <x v="9"/>
    <x v="9"/>
    <s v="Otros"/>
    <n v="65"/>
    <n v="345.05"/>
    <n v="28670.27"/>
    <n v="39285.22"/>
  </r>
  <r>
    <s v="E.E. Quito"/>
    <x v="9"/>
    <x v="9"/>
    <s v="Otros"/>
    <n v="169"/>
    <n v="90.99"/>
    <n v="11680.58"/>
    <n v="12849.77"/>
  </r>
  <r>
    <s v="E.E. Quito"/>
    <x v="9"/>
    <x v="9"/>
    <s v="Otros"/>
    <n v="1"/>
    <n v="0"/>
    <n v="0.7"/>
    <n v="0.7"/>
  </r>
  <r>
    <s v="E.E. Quito"/>
    <x v="9"/>
    <x v="9"/>
    <s v="Otros"/>
    <n v="67"/>
    <n v="419.32"/>
    <n v="29020.46"/>
    <n v="31655.05"/>
  </r>
  <r>
    <s v="E.E. Quito"/>
    <x v="9"/>
    <x v="9"/>
    <s v="Otros"/>
    <n v="58"/>
    <n v="97.11"/>
    <n v="8370.91"/>
    <n v="8883.83"/>
  </r>
  <r>
    <s v="E.E. Quito"/>
    <x v="9"/>
    <x v="9"/>
    <s v="Otros"/>
    <n v="600"/>
    <n v="326.72000000000003"/>
    <n v="24817.360000000001"/>
    <n v="34691.65"/>
  </r>
  <r>
    <s v="E.E. Quito"/>
    <x v="9"/>
    <x v="9"/>
    <s v="Otros"/>
    <n v="0"/>
    <n v="0"/>
    <n v="0"/>
    <n v="0"/>
  </r>
  <r>
    <s v="E.E. Quito"/>
    <x v="9"/>
    <x v="9"/>
    <s v="Otros"/>
    <n v="33"/>
    <n v="207.36"/>
    <n v="14973.43"/>
    <n v="26789.31"/>
  </r>
  <r>
    <s v="E.E. Quito"/>
    <x v="9"/>
    <x v="9"/>
    <s v="Otros"/>
    <n v="23"/>
    <n v="27.04"/>
    <n v="2463.46"/>
    <n v="3077.9"/>
  </r>
  <r>
    <s v="E.E. Quito"/>
    <x v="9"/>
    <x v="9"/>
    <s v="Otros"/>
    <n v="175"/>
    <n v="106.18"/>
    <n v="7875.43"/>
    <n v="9741.5400000000009"/>
  </r>
  <r>
    <s v="E.E. Quito"/>
    <x v="9"/>
    <x v="9"/>
    <s v="Alumbrado Público"/>
    <n v="108"/>
    <n v="19687.2"/>
    <n v="1810630.98"/>
    <n v="1830069.86"/>
  </r>
  <r>
    <s v="E.E. Quito"/>
    <x v="9"/>
    <x v="9"/>
    <s v="Otros"/>
    <n v="0"/>
    <n v="0"/>
    <n v="0"/>
    <n v="0"/>
  </r>
  <r>
    <s v="E.E. Quito"/>
    <x v="9"/>
    <x v="9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11.25"/>
    <n v="16792.060000000001"/>
    <n v="125406.28"/>
  </r>
  <r>
    <s v="E.E. Quito"/>
    <x v="9"/>
    <x v="10"/>
    <s v="Industrial"/>
    <n v="3"/>
    <n v="19195.18"/>
    <n v="1758229.19"/>
    <n v="1688655.64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45.45"/>
    <n v="8089.41"/>
    <n v="13949.86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"/>
    <n v="195.13"/>
    <n v="12518.85"/>
    <n v="12518.85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Industrial"/>
    <n v="0"/>
    <n v="363.29"/>
    <n v="29008.54"/>
    <n v="6617.69"/>
  </r>
  <r>
    <s v="E.E. Quito"/>
    <x v="9"/>
    <x v="10"/>
    <s v="Industrial"/>
    <n v="288"/>
    <n v="40324.339999999997"/>
    <n v="3927780.57"/>
    <n v="3736118.79"/>
  </r>
  <r>
    <s v="E.E. Quito"/>
    <x v="9"/>
    <x v="10"/>
    <s v="Industrial"/>
    <n v="4"/>
    <n v="3.22"/>
    <n v="777.12"/>
    <n v="52.65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118"/>
    <n v="12300.33"/>
    <n v="1228492.69"/>
    <n v="1234078.8400000001"/>
  </r>
  <r>
    <s v="E.E. Quito"/>
    <x v="9"/>
    <x v="10"/>
    <s v="Comercial"/>
    <n v="2"/>
    <n v="0.54"/>
    <n v="289.76"/>
    <n v="314.69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85"/>
    <n v="1611.66"/>
    <n v="139422.31"/>
    <n v="125691.1"/>
  </r>
  <r>
    <s v="E.E. Quito"/>
    <x v="9"/>
    <x v="10"/>
    <s v="Otros"/>
    <n v="0"/>
    <n v="0"/>
    <n v="0"/>
    <n v="0"/>
  </r>
  <r>
    <s v="E.E. Quito"/>
    <x v="9"/>
    <x v="10"/>
    <s v="Otros"/>
    <n v="886"/>
    <n v="1136.68"/>
    <n v="144716.72"/>
    <n v="141320.16"/>
  </r>
  <r>
    <s v="E.E. Quito"/>
    <x v="9"/>
    <x v="10"/>
    <s v="Otros"/>
    <n v="7395"/>
    <n v="2121.86"/>
    <n v="184330.47"/>
    <n v="184391.83"/>
  </r>
  <r>
    <s v="E.E. Quito"/>
    <x v="9"/>
    <x v="10"/>
    <s v="Otros"/>
    <n v="0"/>
    <n v="0"/>
    <n v="0"/>
    <n v="0"/>
  </r>
  <r>
    <s v="E.E. Quito"/>
    <x v="9"/>
    <x v="10"/>
    <s v="Otros"/>
    <n v="34"/>
    <n v="15.52"/>
    <n v="1216.77"/>
    <n v="621.37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290"/>
    <n v="88.18"/>
    <n v="6406.47"/>
    <n v="5485.14"/>
  </r>
  <r>
    <s v="E.E. Quito"/>
    <x v="9"/>
    <x v="10"/>
    <s v="Otros"/>
    <n v="299"/>
    <n v="140.19"/>
    <n v="10371.68"/>
    <n v="10454.129999999999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4"/>
    <n v="6.56"/>
    <n v="490.09"/>
    <n v="361.41"/>
  </r>
  <r>
    <s v="E.E. Quito"/>
    <x v="9"/>
    <x v="10"/>
    <s v="Otros"/>
    <n v="0"/>
    <n v="0"/>
    <n v="0"/>
    <n v="0"/>
  </r>
  <r>
    <s v="E.E. Quito"/>
    <x v="9"/>
    <x v="10"/>
    <s v="Otros"/>
    <n v="17"/>
    <n v="26.03"/>
    <n v="2373.4499999999998"/>
    <n v="1598.01"/>
  </r>
  <r>
    <s v="E.E. Quito"/>
    <x v="9"/>
    <x v="10"/>
    <s v="Otros"/>
    <n v="35"/>
    <n v="59.81"/>
    <n v="5027.3900000000003"/>
    <n v="4657.22"/>
  </r>
  <r>
    <s v="E.E. Quito"/>
    <x v="9"/>
    <x v="10"/>
    <s v="Otros"/>
    <n v="0"/>
    <n v="0"/>
    <n v="0"/>
    <n v="0"/>
  </r>
  <r>
    <s v="E.E. Quito"/>
    <x v="9"/>
    <x v="10"/>
    <s v="Residencial"/>
    <n v="79759"/>
    <n v="13886.1"/>
    <n v="1084258.26"/>
    <n v="996317.12"/>
  </r>
  <r>
    <s v="E.E. Quito"/>
    <x v="9"/>
    <x v="10"/>
    <s v="Residencial"/>
    <n v="18"/>
    <n v="1.98"/>
    <n v="279.3"/>
    <n v="293.55"/>
  </r>
  <r>
    <s v="E.E. Quito"/>
    <x v="9"/>
    <x v="10"/>
    <s v="Residencial"/>
    <n v="811701"/>
    <n v="113406.99"/>
    <n v="10943689.07"/>
    <n v="10352166.220000001"/>
  </r>
  <r>
    <s v="E.E. Quito"/>
    <x v="9"/>
    <x v="10"/>
    <s v="Residencial"/>
    <n v="0"/>
    <n v="-59.77"/>
    <n v="-5677.07"/>
    <n v="42032.53"/>
  </r>
  <r>
    <s v="E.E. Quito"/>
    <x v="9"/>
    <x v="10"/>
    <s v="Alumbrado Público"/>
    <n v="0"/>
    <n v="2.21"/>
    <n v="0"/>
    <n v="0"/>
  </r>
  <r>
    <s v="E.E. Quito"/>
    <x v="9"/>
    <x v="10"/>
    <s v="Industrial"/>
    <n v="1470"/>
    <n v="11925.62"/>
    <n v="1218855.29"/>
    <n v="1162952.0900000001"/>
  </r>
  <r>
    <s v="E.E. Quito"/>
    <x v="9"/>
    <x v="10"/>
    <s v="Industrial"/>
    <n v="1464"/>
    <n v="1528.51"/>
    <n v="227953.83"/>
    <n v="223927.29"/>
  </r>
  <r>
    <s v="E.E. Quito"/>
    <x v="9"/>
    <x v="10"/>
    <s v="Industrial"/>
    <n v="11392"/>
    <n v="3210.59"/>
    <n v="286979.7"/>
    <n v="283008.21000000002"/>
  </r>
  <r>
    <s v="E.E. Quito"/>
    <x v="9"/>
    <x v="10"/>
    <s v="Otros"/>
    <n v="2"/>
    <n v="1.86"/>
    <n v="365.37"/>
    <n v="477.17"/>
  </r>
  <r>
    <s v="E.E. Quito"/>
    <x v="9"/>
    <x v="10"/>
    <s v="Otros"/>
    <n v="24"/>
    <n v="49.87"/>
    <n v="4260.84"/>
    <n v="4501.74"/>
  </r>
  <r>
    <s v="E.E. Quito"/>
    <x v="9"/>
    <x v="10"/>
    <s v="Otros"/>
    <n v="617"/>
    <n v="180.15"/>
    <n v="12748.67"/>
    <n v="12975.56"/>
  </r>
  <r>
    <s v="E.E. Quito"/>
    <x v="9"/>
    <x v="10"/>
    <s v="Comercial"/>
    <n v="2617"/>
    <n v="21315.05"/>
    <n v="2091134.5"/>
    <n v="2134674.94"/>
  </r>
  <r>
    <s v="E.E. Quito"/>
    <x v="9"/>
    <x v="10"/>
    <s v="Comercial"/>
    <n v="5021"/>
    <n v="8338.02"/>
    <n v="1040644.56"/>
    <n v="1046325.24"/>
  </r>
  <r>
    <s v="E.E. Quito"/>
    <x v="9"/>
    <x v="10"/>
    <s v="Comercial"/>
    <n v="120269"/>
    <n v="30128.71"/>
    <n v="2897371.13"/>
    <n v="2916167.47"/>
  </r>
  <r>
    <s v="E.E. Quito"/>
    <x v="9"/>
    <x v="10"/>
    <s v="Otros"/>
    <n v="22"/>
    <n v="119.88"/>
    <n v="9636.8799999999992"/>
    <n v="8200.31"/>
  </r>
  <r>
    <s v="E.E. Quito"/>
    <x v="9"/>
    <x v="10"/>
    <s v="Otros"/>
    <n v="63"/>
    <n v="93.61"/>
    <n v="10253.879999999999"/>
    <n v="8792.99"/>
  </r>
  <r>
    <s v="E.E. Quito"/>
    <x v="9"/>
    <x v="10"/>
    <s v="Otros"/>
    <n v="20"/>
    <n v="114.09"/>
    <n v="4641.16"/>
    <n v="4034.09"/>
  </r>
  <r>
    <s v="E.E. Quito"/>
    <x v="9"/>
    <x v="10"/>
    <s v="Otros"/>
    <n v="39"/>
    <n v="275.49"/>
    <n v="18530.05"/>
    <n v="17663.38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-137.84"/>
    <n v="284.39"/>
    <n v="10213.209999999999"/>
  </r>
  <r>
    <s v="E.E. Quito"/>
    <x v="9"/>
    <x v="10"/>
    <s v="Industr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0"/>
    <n v="-0.83"/>
    <n v="-28.79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Industrial"/>
    <n v="0"/>
    <n v="0"/>
    <n v="0"/>
    <n v="0"/>
  </r>
  <r>
    <s v="E.E. Quito"/>
    <x v="9"/>
    <x v="10"/>
    <s v="Industrial"/>
    <n v="7"/>
    <n v="720.51"/>
    <n v="69112.649999999994"/>
    <n v="64643.79"/>
  </r>
  <r>
    <s v="E.E. Quito"/>
    <x v="9"/>
    <x v="10"/>
    <s v="Industr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2"/>
    <n v="35.479999999999997"/>
    <n v="3177.76"/>
    <n v="5708.36"/>
  </r>
  <r>
    <s v="E.E. Quito"/>
    <x v="9"/>
    <x v="10"/>
    <s v="Otros"/>
    <n v="0"/>
    <n v="0"/>
    <n v="0"/>
    <n v="0"/>
  </r>
  <r>
    <s v="E.E. Quito"/>
    <x v="9"/>
    <x v="10"/>
    <s v="Otros"/>
    <n v="95"/>
    <n v="7166.37"/>
    <n v="547543.89"/>
    <n v="332696.09999999998"/>
  </r>
  <r>
    <s v="E.E. Quito"/>
    <x v="9"/>
    <x v="10"/>
    <s v="Otros"/>
    <n v="0"/>
    <n v="0"/>
    <n v="0"/>
    <n v="0"/>
  </r>
  <r>
    <s v="E.E. Quito"/>
    <x v="9"/>
    <x v="10"/>
    <s v="Comercial"/>
    <n v="2"/>
    <n v="316.14"/>
    <n v="31242.16"/>
    <n v="32267.11"/>
  </r>
  <r>
    <s v="E.E. Quito"/>
    <x v="9"/>
    <x v="10"/>
    <s v="Comercial"/>
    <n v="0"/>
    <n v="0"/>
    <n v="0"/>
    <n v="0"/>
  </r>
  <r>
    <s v="E.E. Quito"/>
    <x v="9"/>
    <x v="10"/>
    <s v="Otros"/>
    <n v="2"/>
    <n v="33.83"/>
    <n v="2488.63"/>
    <n v="2488.63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1"/>
    <n v="711.1"/>
    <n v="47182.69"/>
    <n v="1845.57"/>
  </r>
  <r>
    <s v="E.E. Quito"/>
    <x v="9"/>
    <x v="10"/>
    <s v="Otros"/>
    <n v="0"/>
    <n v="0"/>
    <n v="0"/>
    <n v="0"/>
  </r>
  <r>
    <s v="E.E. Quito"/>
    <x v="9"/>
    <x v="10"/>
    <s v="Otros"/>
    <n v="15"/>
    <n v="1505.2"/>
    <n v="97044.46"/>
    <n v="35839.61"/>
  </r>
  <r>
    <s v="E.E. Quito"/>
    <x v="9"/>
    <x v="10"/>
    <s v="Otros"/>
    <n v="1"/>
    <n v="0.61"/>
    <n v="55.57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Residencial"/>
    <n v="7"/>
    <n v="0.73"/>
    <n v="70.88"/>
    <n v="59.09"/>
  </r>
  <r>
    <s v="E.E. Quito"/>
    <x v="9"/>
    <x v="10"/>
    <s v="Otros"/>
    <n v="0"/>
    <n v="0"/>
    <n v="0"/>
    <n v="0"/>
  </r>
  <r>
    <s v="E.E. Quito"/>
    <x v="9"/>
    <x v="10"/>
    <s v="Otros"/>
    <n v="7"/>
    <n v="42.17"/>
    <n v="3918.29"/>
    <n v="3815.82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13"/>
    <n v="2.19"/>
    <n v="171.22"/>
    <n v="166.13"/>
  </r>
  <r>
    <s v="E.E. Quito"/>
    <x v="9"/>
    <x v="10"/>
    <s v="Residencial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Residencial"/>
    <n v="0"/>
    <n v="0"/>
    <n v="0"/>
    <n v="0"/>
  </r>
  <r>
    <s v="E.E. Quito"/>
    <x v="9"/>
    <x v="10"/>
    <s v="Alumbrado Público"/>
    <n v="0"/>
    <n v="0.28999999999999998"/>
    <n v="0"/>
    <n v="0"/>
  </r>
  <r>
    <s v="E.E. Quito"/>
    <x v="9"/>
    <x v="10"/>
    <s v="Industrial"/>
    <n v="7"/>
    <n v="101.97"/>
    <n v="9760.15"/>
    <n v="10167.57"/>
  </r>
  <r>
    <s v="E.E. Quito"/>
    <x v="9"/>
    <x v="10"/>
    <s v="Industrial"/>
    <n v="0"/>
    <n v="0"/>
    <n v="0"/>
    <n v="0"/>
  </r>
  <r>
    <s v="E.E. Quito"/>
    <x v="9"/>
    <x v="10"/>
    <s v="Industrial"/>
    <n v="4"/>
    <n v="0.97"/>
    <n v="84.83"/>
    <n v="0"/>
  </r>
  <r>
    <s v="E.E. Quito"/>
    <x v="9"/>
    <x v="10"/>
    <s v="Otros"/>
    <n v="11"/>
    <n v="21.33"/>
    <n v="2228.5700000000002"/>
    <n v="2059.5300000000002"/>
  </r>
  <r>
    <s v="E.E. Quito"/>
    <x v="9"/>
    <x v="10"/>
    <s v="Otros"/>
    <n v="542"/>
    <n v="6064.11"/>
    <n v="512450.57"/>
    <n v="336843.2"/>
  </r>
  <r>
    <s v="E.E. Quito"/>
    <x v="9"/>
    <x v="10"/>
    <s v="Otros"/>
    <n v="414"/>
    <n v="551.35"/>
    <n v="69752.36"/>
    <n v="42550.61"/>
  </r>
  <r>
    <s v="E.E. Quito"/>
    <x v="9"/>
    <x v="10"/>
    <s v="Otros"/>
    <n v="2932"/>
    <n v="1168.76"/>
    <n v="102602.36"/>
    <n v="68062.789999999994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Comercial"/>
    <n v="16"/>
    <n v="158.06"/>
    <n v="14775.74"/>
    <n v="12097.02"/>
  </r>
  <r>
    <s v="E.E. Quito"/>
    <x v="9"/>
    <x v="10"/>
    <s v="Comercial"/>
    <n v="33"/>
    <n v="35.5"/>
    <n v="4962.28"/>
    <n v="1601.39"/>
  </r>
  <r>
    <s v="E.E. Quito"/>
    <x v="9"/>
    <x v="10"/>
    <s v="Comercial"/>
    <n v="194"/>
    <n v="64.28"/>
    <n v="6223.64"/>
    <n v="3962.48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0"/>
    <s v="Otros"/>
    <n v="70"/>
    <n v="437.39"/>
    <n v="35328.92"/>
    <n v="37604.15"/>
  </r>
  <r>
    <s v="E.E. Quito"/>
    <x v="9"/>
    <x v="10"/>
    <s v="Otros"/>
    <n v="169"/>
    <n v="84.17"/>
    <n v="11168.56"/>
    <n v="13143.63"/>
  </r>
  <r>
    <s v="E.E. Quito"/>
    <x v="9"/>
    <x v="10"/>
    <s v="Otros"/>
    <n v="1"/>
    <n v="0"/>
    <n v="0.7"/>
    <n v="1.4"/>
  </r>
  <r>
    <s v="E.E. Quito"/>
    <x v="9"/>
    <x v="10"/>
    <s v="Otros"/>
    <n v="67"/>
    <n v="426.24"/>
    <n v="29640.66"/>
    <n v="6053.67"/>
  </r>
  <r>
    <s v="E.E. Quito"/>
    <x v="9"/>
    <x v="10"/>
    <s v="Otros"/>
    <n v="59"/>
    <n v="96.63"/>
    <n v="8269.57"/>
    <n v="1512.37"/>
  </r>
  <r>
    <s v="E.E. Quito"/>
    <x v="9"/>
    <x v="10"/>
    <s v="Otros"/>
    <n v="605"/>
    <n v="329.58"/>
    <n v="25091.93"/>
    <n v="3052.3"/>
  </r>
  <r>
    <s v="E.E. Quito"/>
    <x v="9"/>
    <x v="10"/>
    <s v="Otros"/>
    <n v="0"/>
    <n v="0"/>
    <n v="0"/>
    <n v="0"/>
  </r>
  <r>
    <s v="E.E. Quito"/>
    <x v="9"/>
    <x v="10"/>
    <s v="Otros"/>
    <n v="32"/>
    <n v="209.1"/>
    <n v="15577.5"/>
    <n v="4552.7"/>
  </r>
  <r>
    <s v="E.E. Quito"/>
    <x v="9"/>
    <x v="10"/>
    <s v="Otros"/>
    <n v="21"/>
    <n v="25.23"/>
    <n v="2273.83"/>
    <n v="1407.61"/>
  </r>
  <r>
    <s v="E.E. Quito"/>
    <x v="9"/>
    <x v="10"/>
    <s v="Otros"/>
    <n v="177"/>
    <n v="106.69"/>
    <n v="7906.96"/>
    <n v="5736.57"/>
  </r>
  <r>
    <s v="E.E. Quito"/>
    <x v="9"/>
    <x v="10"/>
    <s v="Alumbrado Público"/>
    <n v="108"/>
    <n v="18481.150000000001"/>
    <n v="1830572.32"/>
    <n v="1745673.57"/>
  </r>
  <r>
    <s v="E.E. Quito"/>
    <x v="9"/>
    <x v="10"/>
    <s v="Otros"/>
    <n v="0"/>
    <n v="0"/>
    <n v="0"/>
    <n v="0"/>
  </r>
  <r>
    <s v="E.E. Quito"/>
    <x v="9"/>
    <x v="10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8.07"/>
    <n v="-2383.13"/>
    <n v="9585.7099999999991"/>
  </r>
  <r>
    <s v="E.E. Quito"/>
    <x v="9"/>
    <x v="11"/>
    <s v="Industrial"/>
    <n v="3"/>
    <n v="5239.12"/>
    <n v="497380.98"/>
    <n v="449803.53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6.47"/>
    <n v="-3134.95"/>
    <n v="19950.810000000001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"/>
    <n v="195.09"/>
    <n v="12554.75"/>
    <n v="12554.75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Industrial"/>
    <n v="0"/>
    <n v="54.91"/>
    <n v="-3896.74"/>
    <n v="9234.2800000000007"/>
  </r>
  <r>
    <s v="E.E. Quito"/>
    <x v="9"/>
    <x v="11"/>
    <s v="Industrial"/>
    <n v="286"/>
    <n v="38506.07"/>
    <n v="3274988.8"/>
    <n v="3211336.58"/>
  </r>
  <r>
    <s v="E.E. Quito"/>
    <x v="9"/>
    <x v="11"/>
    <s v="Industrial"/>
    <n v="3"/>
    <n v="2.72"/>
    <n v="538.99"/>
    <n v="538.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122"/>
    <n v="12761.29"/>
    <n v="1067459.42"/>
    <n v="1041508.71"/>
  </r>
  <r>
    <s v="E.E. Quito"/>
    <x v="9"/>
    <x v="11"/>
    <s v="Comercial"/>
    <n v="4"/>
    <n v="6.99"/>
    <n v="1015.39"/>
    <n v="991.7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85"/>
    <n v="1622.68"/>
    <n v="140449.97"/>
    <n v="131355.78"/>
  </r>
  <r>
    <s v="E.E. Quito"/>
    <x v="9"/>
    <x v="11"/>
    <s v="Otros"/>
    <n v="0"/>
    <n v="0"/>
    <n v="0"/>
    <n v="0"/>
  </r>
  <r>
    <s v="E.E. Quito"/>
    <x v="9"/>
    <x v="11"/>
    <s v="Otros"/>
    <n v="882"/>
    <n v="1164.99"/>
    <n v="147062"/>
    <n v="139079.5"/>
  </r>
  <r>
    <s v="E.E. Quito"/>
    <x v="9"/>
    <x v="11"/>
    <s v="Otros"/>
    <n v="7390"/>
    <n v="2246.25"/>
    <n v="195215.16"/>
    <n v="187710.51"/>
  </r>
  <r>
    <s v="E.E. Quito"/>
    <x v="9"/>
    <x v="11"/>
    <s v="Otros"/>
    <n v="0"/>
    <n v="0"/>
    <n v="0"/>
    <n v="0"/>
  </r>
  <r>
    <s v="E.E. Quito"/>
    <x v="9"/>
    <x v="11"/>
    <s v="Otros"/>
    <n v="34"/>
    <n v="20.100000000000001"/>
    <n v="1597.2"/>
    <n v="1468.25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292"/>
    <n v="88.16"/>
    <n v="6415.26"/>
    <n v="6530.84"/>
  </r>
  <r>
    <s v="E.E. Quito"/>
    <x v="9"/>
    <x v="11"/>
    <s v="Otros"/>
    <n v="308"/>
    <n v="142.03"/>
    <n v="10424.52"/>
    <n v="9961.7800000000007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4"/>
    <n v="7.36"/>
    <n v="525.19000000000005"/>
    <n v="479.72"/>
  </r>
  <r>
    <s v="E.E. Quito"/>
    <x v="9"/>
    <x v="11"/>
    <s v="Otros"/>
    <n v="0"/>
    <n v="0"/>
    <n v="0"/>
    <n v="0"/>
  </r>
  <r>
    <s v="E.E. Quito"/>
    <x v="9"/>
    <x v="11"/>
    <s v="Otros"/>
    <n v="18"/>
    <n v="27.05"/>
    <n v="2487.13"/>
    <n v="2599.4499999999998"/>
  </r>
  <r>
    <s v="E.E. Quito"/>
    <x v="9"/>
    <x v="11"/>
    <s v="Otros"/>
    <n v="36"/>
    <n v="61.37"/>
    <n v="5166.18"/>
    <n v="4832.96"/>
  </r>
  <r>
    <s v="E.E. Quito"/>
    <x v="9"/>
    <x v="11"/>
    <s v="Otros"/>
    <n v="0"/>
    <n v="0"/>
    <n v="0"/>
    <n v="0"/>
  </r>
  <r>
    <s v="E.E. Quito"/>
    <x v="9"/>
    <x v="11"/>
    <s v="Residencial"/>
    <n v="75148"/>
    <n v="13936.41"/>
    <n v="1062362.77"/>
    <n v="934510.35"/>
  </r>
  <r>
    <s v="E.E. Quito"/>
    <x v="9"/>
    <x v="11"/>
    <s v="Residencial"/>
    <n v="18"/>
    <n v="1.88"/>
    <n v="266.3"/>
    <n v="232.78"/>
  </r>
  <r>
    <s v="E.E. Quito"/>
    <x v="9"/>
    <x v="11"/>
    <s v="Residencial"/>
    <n v="813634"/>
    <n v="120904.72"/>
    <n v="11620663.369999999"/>
    <n v="10429057.449999999"/>
  </r>
  <r>
    <s v="E.E. Quito"/>
    <x v="9"/>
    <x v="11"/>
    <s v="Residencial"/>
    <n v="0"/>
    <n v="-190.84"/>
    <n v="-74119.56"/>
    <n v="40929.4"/>
  </r>
  <r>
    <s v="E.E. Quito"/>
    <x v="9"/>
    <x v="11"/>
    <s v="Alumbrado Público"/>
    <n v="0"/>
    <n v="0"/>
    <n v="0"/>
    <n v="0"/>
  </r>
  <r>
    <s v="E.E. Quito"/>
    <x v="9"/>
    <x v="11"/>
    <s v="Industrial"/>
    <n v="1473"/>
    <n v="11552.94"/>
    <n v="1186748.3600000001"/>
    <n v="1202405.46"/>
  </r>
  <r>
    <s v="E.E. Quito"/>
    <x v="9"/>
    <x v="11"/>
    <s v="Industrial"/>
    <n v="1481"/>
    <n v="1539.87"/>
    <n v="230702.91"/>
    <n v="230755.9"/>
  </r>
  <r>
    <s v="E.E. Quito"/>
    <x v="9"/>
    <x v="11"/>
    <s v="Industrial"/>
    <n v="11458"/>
    <n v="3316.38"/>
    <n v="296454.12"/>
    <n v="296267.56"/>
  </r>
  <r>
    <s v="E.E. Quito"/>
    <x v="9"/>
    <x v="11"/>
    <s v="Otros"/>
    <n v="2"/>
    <n v="2.68"/>
    <n v="433.67"/>
    <n v="226.03"/>
  </r>
  <r>
    <s v="E.E. Quito"/>
    <x v="9"/>
    <x v="11"/>
    <s v="Otros"/>
    <n v="24"/>
    <n v="54.03"/>
    <n v="4517.83"/>
    <n v="4553.6400000000003"/>
  </r>
  <r>
    <s v="E.E. Quito"/>
    <x v="9"/>
    <x v="11"/>
    <s v="Otros"/>
    <n v="609"/>
    <n v="189.63"/>
    <n v="13512.52"/>
    <n v="14004"/>
  </r>
  <r>
    <s v="E.E. Quito"/>
    <x v="9"/>
    <x v="11"/>
    <s v="Comercial"/>
    <n v="2609"/>
    <n v="21839.64"/>
    <n v="2138670.37"/>
    <n v="1999339.82"/>
  </r>
  <r>
    <s v="E.E. Quito"/>
    <x v="9"/>
    <x v="11"/>
    <s v="Comercial"/>
    <n v="5037"/>
    <n v="8561.6"/>
    <n v="1058442.3999999999"/>
    <n v="1051909.32"/>
  </r>
  <r>
    <s v="E.E. Quito"/>
    <x v="9"/>
    <x v="11"/>
    <s v="Comercial"/>
    <n v="120196"/>
    <n v="31286.19"/>
    <n v="3010957.07"/>
    <n v="3009326.89"/>
  </r>
  <r>
    <s v="E.E. Quito"/>
    <x v="9"/>
    <x v="11"/>
    <s v="Otros"/>
    <n v="23"/>
    <n v="130.49"/>
    <n v="10458.16"/>
    <n v="8988.83"/>
  </r>
  <r>
    <s v="E.E. Quito"/>
    <x v="9"/>
    <x v="11"/>
    <s v="Otros"/>
    <n v="65"/>
    <n v="111.41"/>
    <n v="11471.26"/>
    <n v="11116.97"/>
  </r>
  <r>
    <s v="E.E. Quito"/>
    <x v="9"/>
    <x v="11"/>
    <s v="Otros"/>
    <n v="19"/>
    <n v="127.68"/>
    <n v="5185.24"/>
    <n v="4770.8900000000003"/>
  </r>
  <r>
    <s v="E.E. Quito"/>
    <x v="9"/>
    <x v="11"/>
    <s v="Otros"/>
    <n v="40"/>
    <n v="285.93"/>
    <n v="19294.09"/>
    <n v="16175.87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-13.12"/>
    <n v="2872.65"/>
    <n v="11031.35"/>
  </r>
  <r>
    <s v="E.E. Quito"/>
    <x v="9"/>
    <x v="11"/>
    <s v="Industr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0"/>
    <n v="-0.53"/>
    <n v="42.03"/>
    <n v="371.1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Industrial"/>
    <n v="0"/>
    <n v="0"/>
    <n v="0"/>
    <n v="0"/>
  </r>
  <r>
    <s v="E.E. Quito"/>
    <x v="9"/>
    <x v="11"/>
    <s v="Industrial"/>
    <n v="7"/>
    <n v="693.09"/>
    <n v="57746.68"/>
    <n v="57336.3"/>
  </r>
  <r>
    <s v="E.E. Quito"/>
    <x v="9"/>
    <x v="11"/>
    <s v="Industr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2"/>
    <n v="22.92"/>
    <n v="2530.6"/>
    <n v="0"/>
  </r>
  <r>
    <s v="E.E. Quito"/>
    <x v="9"/>
    <x v="11"/>
    <s v="Otros"/>
    <n v="0"/>
    <n v="0"/>
    <n v="0"/>
    <n v="0"/>
  </r>
  <r>
    <s v="E.E. Quito"/>
    <x v="9"/>
    <x v="11"/>
    <s v="Otros"/>
    <n v="97"/>
    <n v="7228.36"/>
    <n v="543174.5"/>
    <n v="334040.68"/>
  </r>
  <r>
    <s v="E.E. Quito"/>
    <x v="9"/>
    <x v="11"/>
    <s v="Otros"/>
    <n v="0"/>
    <n v="0"/>
    <n v="0"/>
    <n v="0"/>
  </r>
  <r>
    <s v="E.E. Quito"/>
    <x v="9"/>
    <x v="11"/>
    <s v="Comercial"/>
    <n v="2"/>
    <n v="318.68"/>
    <n v="26202.06"/>
    <n v="21129.59"/>
  </r>
  <r>
    <s v="E.E. Quito"/>
    <x v="9"/>
    <x v="11"/>
    <s v="Comercial"/>
    <n v="0"/>
    <n v="0"/>
    <n v="0"/>
    <n v="0"/>
  </r>
  <r>
    <s v="E.E. Quito"/>
    <x v="9"/>
    <x v="11"/>
    <s v="Otros"/>
    <n v="2"/>
    <n v="118.18"/>
    <n v="7588.04"/>
    <n v="7588.0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1"/>
    <n v="619.41"/>
    <n v="41459.94"/>
    <n v="23910.61"/>
  </r>
  <r>
    <s v="E.E. Quito"/>
    <x v="9"/>
    <x v="11"/>
    <s v="Otros"/>
    <n v="0"/>
    <n v="0"/>
    <n v="0"/>
    <n v="0"/>
  </r>
  <r>
    <s v="E.E. Quito"/>
    <x v="9"/>
    <x v="11"/>
    <s v="Otros"/>
    <n v="14"/>
    <n v="1392.46"/>
    <n v="89891.29"/>
    <n v="24649.08"/>
  </r>
  <r>
    <s v="E.E. Quito"/>
    <x v="9"/>
    <x v="11"/>
    <s v="Otros"/>
    <n v="1"/>
    <n v="0.61"/>
    <n v="49.99"/>
    <n v="49.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Residencial"/>
    <n v="8"/>
    <n v="0.95"/>
    <n v="89.48"/>
    <n v="88.69"/>
  </r>
  <r>
    <s v="E.E. Quito"/>
    <x v="9"/>
    <x v="11"/>
    <s v="Otros"/>
    <n v="0"/>
    <n v="0"/>
    <n v="0"/>
    <n v="0"/>
  </r>
  <r>
    <s v="E.E. Quito"/>
    <x v="9"/>
    <x v="11"/>
    <s v="Otros"/>
    <n v="7"/>
    <n v="32.67"/>
    <n v="3152"/>
    <n v="2133.31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13"/>
    <n v="2.2400000000000002"/>
    <n v="176.8"/>
    <n v="171.16"/>
  </r>
  <r>
    <s v="E.E. Quito"/>
    <x v="9"/>
    <x v="11"/>
    <s v="Residencial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Residencial"/>
    <n v="0"/>
    <n v="0"/>
    <n v="0"/>
    <n v="0"/>
  </r>
  <r>
    <s v="E.E. Quito"/>
    <x v="9"/>
    <x v="11"/>
    <s v="Alumbrado Público"/>
    <n v="0"/>
    <n v="1.95"/>
    <n v="0"/>
    <n v="0"/>
  </r>
  <r>
    <s v="E.E. Quito"/>
    <x v="9"/>
    <x v="11"/>
    <s v="Industrial"/>
    <n v="7"/>
    <n v="101.96"/>
    <n v="9795.65"/>
    <n v="9388.23"/>
  </r>
  <r>
    <s v="E.E. Quito"/>
    <x v="9"/>
    <x v="11"/>
    <s v="Industrial"/>
    <n v="0"/>
    <n v="0"/>
    <n v="0"/>
    <n v="0"/>
  </r>
  <r>
    <s v="E.E. Quito"/>
    <x v="9"/>
    <x v="11"/>
    <s v="Industrial"/>
    <n v="2"/>
    <n v="0.53"/>
    <n v="47.96"/>
    <n v="44.75"/>
  </r>
  <r>
    <s v="E.E. Quito"/>
    <x v="9"/>
    <x v="11"/>
    <s v="Otros"/>
    <n v="11"/>
    <n v="18.559999999999999"/>
    <n v="2027.85"/>
    <n v="1827.08"/>
  </r>
  <r>
    <s v="E.E. Quito"/>
    <x v="9"/>
    <x v="11"/>
    <s v="Otros"/>
    <n v="540"/>
    <n v="6145.4"/>
    <n v="518051.75"/>
    <n v="204003.51"/>
  </r>
  <r>
    <s v="E.E. Quito"/>
    <x v="9"/>
    <x v="11"/>
    <s v="Otros"/>
    <n v="413"/>
    <n v="557.13"/>
    <n v="70453.67"/>
    <n v="36733.33"/>
  </r>
  <r>
    <s v="E.E. Quito"/>
    <x v="9"/>
    <x v="11"/>
    <s v="Otros"/>
    <n v="2873"/>
    <n v="1177.54"/>
    <n v="103545.60000000001"/>
    <n v="76000.639999999999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Comercial"/>
    <n v="15"/>
    <n v="139.19999999999999"/>
    <n v="12947.9"/>
    <n v="13008.6"/>
  </r>
  <r>
    <s v="E.E. Quito"/>
    <x v="9"/>
    <x v="11"/>
    <s v="Comercial"/>
    <n v="17"/>
    <n v="18.2"/>
    <n v="2634.46"/>
    <n v="1394.74"/>
  </r>
  <r>
    <s v="E.E. Quito"/>
    <x v="9"/>
    <x v="11"/>
    <s v="Comercial"/>
    <n v="165"/>
    <n v="54.01"/>
    <n v="5235.75"/>
    <n v="4367.270000000000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9"/>
    <x v="11"/>
    <s v="Otros"/>
    <n v="70"/>
    <n v="489.75"/>
    <n v="39464.76"/>
    <n v="36560.980000000003"/>
  </r>
  <r>
    <s v="E.E. Quito"/>
    <x v="9"/>
    <x v="11"/>
    <s v="Otros"/>
    <n v="169"/>
    <n v="93.76"/>
    <n v="11884.14"/>
    <n v="10383.14"/>
  </r>
  <r>
    <s v="E.E. Quito"/>
    <x v="9"/>
    <x v="11"/>
    <s v="Otros"/>
    <n v="1"/>
    <n v="0"/>
    <n v="0.7"/>
    <n v="0"/>
  </r>
  <r>
    <s v="E.E. Quito"/>
    <x v="9"/>
    <x v="11"/>
    <s v="Otros"/>
    <n v="67"/>
    <n v="415.61"/>
    <n v="29028.46"/>
    <n v="7028.48"/>
  </r>
  <r>
    <s v="E.E. Quito"/>
    <x v="9"/>
    <x v="11"/>
    <s v="Otros"/>
    <n v="57"/>
    <n v="83.44"/>
    <n v="7406.76"/>
    <n v="3746.03"/>
  </r>
  <r>
    <s v="E.E. Quito"/>
    <x v="9"/>
    <x v="11"/>
    <s v="Otros"/>
    <n v="605"/>
    <n v="306.95999999999998"/>
    <n v="23153.79"/>
    <n v="8754.1299999999992"/>
  </r>
  <r>
    <s v="E.E. Quito"/>
    <x v="9"/>
    <x v="11"/>
    <s v="Otros"/>
    <n v="0"/>
    <n v="0"/>
    <n v="0"/>
    <n v="0"/>
  </r>
  <r>
    <s v="E.E. Quito"/>
    <x v="9"/>
    <x v="11"/>
    <s v="Otros"/>
    <n v="32"/>
    <n v="213.63"/>
    <n v="15431.1"/>
    <n v="5150.63"/>
  </r>
  <r>
    <s v="E.E. Quito"/>
    <x v="9"/>
    <x v="11"/>
    <s v="Otros"/>
    <n v="22"/>
    <n v="25.63"/>
    <n v="2360.25"/>
    <n v="1010.25"/>
  </r>
  <r>
    <s v="E.E. Quito"/>
    <x v="9"/>
    <x v="11"/>
    <s v="Otros"/>
    <n v="177"/>
    <n v="104.14"/>
    <n v="7683.23"/>
    <n v="818.58"/>
  </r>
  <r>
    <s v="E.E. Quito"/>
    <x v="9"/>
    <x v="11"/>
    <s v="Alumbrado Público"/>
    <n v="107"/>
    <n v="19776.419999999998"/>
    <n v="1613069.59"/>
    <n v="1514877.74"/>
  </r>
  <r>
    <s v="E.E. Quito"/>
    <x v="9"/>
    <x v="11"/>
    <s v="Otros"/>
    <n v="0"/>
    <n v="0"/>
    <n v="0"/>
    <n v="0"/>
  </r>
  <r>
    <s v="E.E. Quito"/>
    <x v="9"/>
    <x v="11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6.28"/>
    <n v="-117828.13"/>
    <n v="8651.84"/>
  </r>
  <r>
    <s v="E.E. Quito"/>
    <x v="11"/>
    <x v="0"/>
    <s v="Industrial"/>
    <n v="3"/>
    <n v="22223.61"/>
    <n v="1716288.43"/>
    <n v="1655549.26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-56.18"/>
    <n v="-7293.41"/>
    <n v="12482.0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"/>
    <n v="177.21"/>
    <n v="11464.9"/>
    <n v="11464.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Industrial"/>
    <n v="0"/>
    <n v="-735.4"/>
    <n v="-50476.36"/>
    <n v="1728.13"/>
  </r>
  <r>
    <s v="E.E. Quito"/>
    <x v="11"/>
    <x v="0"/>
    <s v="Industrial"/>
    <n v="287"/>
    <n v="42710.99"/>
    <n v="3626702.23"/>
    <n v="3536270.46"/>
  </r>
  <r>
    <s v="E.E. Quito"/>
    <x v="11"/>
    <x v="0"/>
    <s v="Industrial"/>
    <n v="3"/>
    <n v="4.5199999999999996"/>
    <n v="795.75"/>
    <n v="597.7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121"/>
    <n v="12307.07"/>
    <n v="1028428.08"/>
    <n v="1012017.37"/>
  </r>
  <r>
    <s v="E.E. Quito"/>
    <x v="11"/>
    <x v="0"/>
    <s v="Comercial"/>
    <n v="4"/>
    <n v="7.41"/>
    <n v="977.28"/>
    <n v="973.01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80"/>
    <n v="1552.53"/>
    <n v="134865.47"/>
    <n v="138471.04000000001"/>
  </r>
  <r>
    <s v="E.E. Quito"/>
    <x v="11"/>
    <x v="0"/>
    <s v="Otros"/>
    <n v="0"/>
    <n v="0"/>
    <n v="0"/>
    <n v="0"/>
  </r>
  <r>
    <s v="E.E. Quito"/>
    <x v="11"/>
    <x v="0"/>
    <s v="Otros"/>
    <n v="872"/>
    <n v="1128.97"/>
    <n v="143181.5"/>
    <n v="146800.1"/>
  </r>
  <r>
    <s v="E.E. Quito"/>
    <x v="11"/>
    <x v="0"/>
    <s v="Otros"/>
    <n v="7366"/>
    <n v="2144.81"/>
    <n v="186256.61"/>
    <n v="187660.77"/>
  </r>
  <r>
    <s v="E.E. Quito"/>
    <x v="11"/>
    <x v="0"/>
    <s v="Otros"/>
    <n v="0"/>
    <n v="0"/>
    <n v="0"/>
    <n v="0"/>
  </r>
  <r>
    <s v="E.E. Quito"/>
    <x v="11"/>
    <x v="0"/>
    <s v="Otros"/>
    <n v="34"/>
    <n v="16.53"/>
    <n v="1266.68"/>
    <n v="1473.75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289"/>
    <n v="93.87"/>
    <n v="6938.56"/>
    <n v="6710.97"/>
  </r>
  <r>
    <s v="E.E. Quito"/>
    <x v="11"/>
    <x v="0"/>
    <s v="Otros"/>
    <n v="316"/>
    <n v="144.36000000000001"/>
    <n v="10619.1"/>
    <n v="10367.68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3"/>
    <n v="5.63"/>
    <n v="403.1"/>
    <n v="898.21"/>
  </r>
  <r>
    <s v="E.E. Quito"/>
    <x v="11"/>
    <x v="0"/>
    <s v="Otros"/>
    <n v="0"/>
    <n v="0"/>
    <n v="0"/>
    <n v="0"/>
  </r>
  <r>
    <s v="E.E. Quito"/>
    <x v="11"/>
    <x v="0"/>
    <s v="Otros"/>
    <n v="18"/>
    <n v="27.4"/>
    <n v="2470.44"/>
    <n v="2478.1999999999998"/>
  </r>
  <r>
    <s v="E.E. Quito"/>
    <x v="11"/>
    <x v="0"/>
    <s v="Otros"/>
    <n v="39"/>
    <n v="60.59"/>
    <n v="5293.51"/>
    <n v="5010.1899999999996"/>
  </r>
  <r>
    <s v="E.E. Quito"/>
    <x v="11"/>
    <x v="0"/>
    <s v="Otros"/>
    <n v="0"/>
    <n v="0"/>
    <n v="0"/>
    <n v="0"/>
  </r>
  <r>
    <s v="E.E. Quito"/>
    <x v="11"/>
    <x v="0"/>
    <s v="Residencial"/>
    <n v="70049"/>
    <n v="12393.29"/>
    <n v="1021559.58"/>
    <n v="877773"/>
  </r>
  <r>
    <s v="E.E. Quito"/>
    <x v="11"/>
    <x v="0"/>
    <s v="Residencial"/>
    <n v="20"/>
    <n v="2.14"/>
    <n v="303.31"/>
    <n v="288.68"/>
  </r>
  <r>
    <s v="E.E. Quito"/>
    <x v="11"/>
    <x v="0"/>
    <s v="Residencial"/>
    <n v="814964"/>
    <n v="115393.33"/>
    <n v="11098141.24"/>
    <n v="10397247.140000001"/>
  </r>
  <r>
    <s v="E.E. Quito"/>
    <x v="11"/>
    <x v="0"/>
    <s v="Residencial"/>
    <n v="0"/>
    <n v="-147.99"/>
    <n v="-14557.04"/>
    <n v="44078.66"/>
  </r>
  <r>
    <s v="E.E. Quito"/>
    <x v="11"/>
    <x v="0"/>
    <s v="Alumbrado Público"/>
    <n v="0"/>
    <n v="0"/>
    <n v="0"/>
    <n v="0"/>
  </r>
  <r>
    <s v="E.E. Quito"/>
    <x v="11"/>
    <x v="0"/>
    <s v="Industrial"/>
    <n v="1463"/>
    <n v="12615.03"/>
    <n v="1281201.27"/>
    <n v="1276751.6599999999"/>
  </r>
  <r>
    <s v="E.E. Quito"/>
    <x v="11"/>
    <x v="0"/>
    <s v="Industrial"/>
    <n v="1500"/>
    <n v="1680.5"/>
    <n v="244291.7"/>
    <n v="230028.38"/>
  </r>
  <r>
    <s v="E.E. Quito"/>
    <x v="11"/>
    <x v="0"/>
    <s v="Industrial"/>
    <n v="11484"/>
    <n v="3392.64"/>
    <n v="303800.99"/>
    <n v="299223.44"/>
  </r>
  <r>
    <s v="E.E. Quito"/>
    <x v="11"/>
    <x v="0"/>
    <s v="Otros"/>
    <n v="2"/>
    <n v="3.73"/>
    <n v="519.51"/>
    <n v="517.72"/>
  </r>
  <r>
    <s v="E.E. Quito"/>
    <x v="11"/>
    <x v="0"/>
    <s v="Otros"/>
    <n v="24"/>
    <n v="50.53"/>
    <n v="4317.79"/>
    <n v="4249.1899999999996"/>
  </r>
  <r>
    <s v="E.E. Quito"/>
    <x v="11"/>
    <x v="0"/>
    <s v="Otros"/>
    <n v="606"/>
    <n v="177.86"/>
    <n v="12597.53"/>
    <n v="12572.84"/>
  </r>
  <r>
    <s v="E.E. Quito"/>
    <x v="11"/>
    <x v="0"/>
    <s v="Comercial"/>
    <n v="2596"/>
    <n v="21111.87"/>
    <n v="2189598.54"/>
    <n v="2176320.04"/>
  </r>
  <r>
    <s v="E.E. Quito"/>
    <x v="11"/>
    <x v="0"/>
    <s v="Comercial"/>
    <n v="5020"/>
    <n v="8478.4599999999991"/>
    <n v="1052255.58"/>
    <n v="1044255.32"/>
  </r>
  <r>
    <s v="E.E. Quito"/>
    <x v="11"/>
    <x v="0"/>
    <s v="Comercial"/>
    <n v="119933"/>
    <n v="30836.93"/>
    <n v="2961243.64"/>
    <n v="2846021.68"/>
  </r>
  <r>
    <s v="E.E. Quito"/>
    <x v="11"/>
    <x v="0"/>
    <s v="Otros"/>
    <n v="22"/>
    <n v="96.24"/>
    <n v="8319.73"/>
    <n v="7502.36"/>
  </r>
  <r>
    <s v="E.E. Quito"/>
    <x v="11"/>
    <x v="0"/>
    <s v="Otros"/>
    <n v="66"/>
    <n v="109.99"/>
    <n v="11532.87"/>
    <n v="12157.23"/>
  </r>
  <r>
    <s v="E.E. Quito"/>
    <x v="11"/>
    <x v="0"/>
    <s v="Otros"/>
    <n v="19"/>
    <n v="109.02"/>
    <n v="4444.1400000000003"/>
    <n v="4402.62"/>
  </r>
  <r>
    <s v="E.E. Quito"/>
    <x v="11"/>
    <x v="0"/>
    <s v="Otros"/>
    <n v="39"/>
    <n v="282.99"/>
    <n v="19139.98"/>
    <n v="22368.14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41.31"/>
    <n v="12027.88"/>
    <n v="9915.6200000000008"/>
  </r>
  <r>
    <s v="E.E. Quito"/>
    <x v="11"/>
    <x v="0"/>
    <s v="Industr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0"/>
    <n v="-3.38"/>
    <n v="-61.93"/>
    <n v="99.6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Industrial"/>
    <n v="0"/>
    <n v="0"/>
    <n v="0"/>
    <n v="0"/>
  </r>
  <r>
    <s v="E.E. Quito"/>
    <x v="11"/>
    <x v="0"/>
    <s v="Industrial"/>
    <n v="7"/>
    <n v="646.61"/>
    <n v="54879.11"/>
    <n v="55004.44"/>
  </r>
  <r>
    <s v="E.E. Quito"/>
    <x v="11"/>
    <x v="0"/>
    <s v="Industr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2"/>
    <n v="52.55"/>
    <n v="5697.24"/>
    <n v="5697.24"/>
  </r>
  <r>
    <s v="E.E. Quito"/>
    <x v="11"/>
    <x v="0"/>
    <s v="Otros"/>
    <n v="0"/>
    <n v="0"/>
    <n v="0"/>
    <n v="0"/>
  </r>
  <r>
    <s v="E.E. Quito"/>
    <x v="11"/>
    <x v="0"/>
    <s v="Otros"/>
    <n v="97"/>
    <n v="7098.63"/>
    <n v="531963.59"/>
    <n v="584807.97"/>
  </r>
  <r>
    <s v="E.E. Quito"/>
    <x v="11"/>
    <x v="0"/>
    <s v="Otros"/>
    <n v="0"/>
    <n v="0"/>
    <n v="0"/>
    <n v="0"/>
  </r>
  <r>
    <s v="E.E. Quito"/>
    <x v="11"/>
    <x v="0"/>
    <s v="Comercial"/>
    <n v="2"/>
    <n v="338.07"/>
    <n v="27508.87"/>
    <n v="26000.91"/>
  </r>
  <r>
    <s v="E.E. Quito"/>
    <x v="11"/>
    <x v="0"/>
    <s v="Comercial"/>
    <n v="0"/>
    <n v="0"/>
    <n v="0"/>
    <n v="0"/>
  </r>
  <r>
    <s v="E.E. Quito"/>
    <x v="11"/>
    <x v="0"/>
    <s v="Otros"/>
    <n v="2"/>
    <n v="141.21"/>
    <n v="8871.52"/>
    <n v="8871.5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1"/>
    <n v="693.51"/>
    <n v="46344.33"/>
    <n v="26167.29"/>
  </r>
  <r>
    <s v="E.E. Quito"/>
    <x v="11"/>
    <x v="0"/>
    <s v="Otros"/>
    <n v="0"/>
    <n v="0"/>
    <n v="0"/>
    <n v="0"/>
  </r>
  <r>
    <s v="E.E. Quito"/>
    <x v="11"/>
    <x v="0"/>
    <s v="Otros"/>
    <n v="14"/>
    <n v="1365.83"/>
    <n v="88428.62"/>
    <n v="113073.22"/>
  </r>
  <r>
    <s v="E.E. Quito"/>
    <x v="11"/>
    <x v="0"/>
    <s v="Otros"/>
    <n v="1"/>
    <n v="0.55000000000000004"/>
    <n v="49.22"/>
    <n v="49.2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Residencial"/>
    <n v="7"/>
    <n v="0.75"/>
    <n v="71.72"/>
    <n v="48.5"/>
  </r>
  <r>
    <s v="E.E. Quito"/>
    <x v="11"/>
    <x v="0"/>
    <s v="Otros"/>
    <n v="0"/>
    <n v="0"/>
    <n v="0"/>
    <n v="0"/>
  </r>
  <r>
    <s v="E.E. Quito"/>
    <x v="11"/>
    <x v="0"/>
    <s v="Otros"/>
    <n v="7"/>
    <n v="40.58"/>
    <n v="3940.09"/>
    <n v="5196.05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13"/>
    <n v="2.04"/>
    <n v="148.41999999999999"/>
    <n v="177.8"/>
  </r>
  <r>
    <s v="E.E. Quito"/>
    <x v="11"/>
    <x v="0"/>
    <s v="Residencial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Residencial"/>
    <n v="0"/>
    <n v="0"/>
    <n v="0"/>
    <n v="0"/>
  </r>
  <r>
    <s v="E.E. Quito"/>
    <x v="11"/>
    <x v="0"/>
    <s v="Alumbrado Público"/>
    <n v="0"/>
    <n v="44.84"/>
    <n v="0"/>
    <n v="0"/>
  </r>
  <r>
    <s v="E.E. Quito"/>
    <x v="11"/>
    <x v="0"/>
    <s v="Industrial"/>
    <n v="7"/>
    <n v="72.180000000000007"/>
    <n v="7289.52"/>
    <n v="7289.52"/>
  </r>
  <r>
    <s v="E.E. Quito"/>
    <x v="11"/>
    <x v="0"/>
    <s v="Industrial"/>
    <n v="0"/>
    <n v="0"/>
    <n v="0"/>
    <n v="0"/>
  </r>
  <r>
    <s v="E.E. Quito"/>
    <x v="11"/>
    <x v="0"/>
    <s v="Industrial"/>
    <n v="2"/>
    <n v="0.63"/>
    <n v="57.97"/>
    <n v="54.11"/>
  </r>
  <r>
    <s v="E.E. Quito"/>
    <x v="11"/>
    <x v="0"/>
    <s v="Otros"/>
    <n v="11"/>
    <n v="22.44"/>
    <n v="2327.04"/>
    <n v="3231.05"/>
  </r>
  <r>
    <s v="E.E. Quito"/>
    <x v="11"/>
    <x v="0"/>
    <s v="Otros"/>
    <n v="540"/>
    <n v="5929.96"/>
    <n v="502467.87"/>
    <n v="550139.47"/>
  </r>
  <r>
    <s v="E.E. Quito"/>
    <x v="11"/>
    <x v="0"/>
    <s v="Otros"/>
    <n v="410"/>
    <n v="544.1"/>
    <n v="69766.77"/>
    <n v="75080.960000000006"/>
  </r>
  <r>
    <s v="E.E. Quito"/>
    <x v="11"/>
    <x v="0"/>
    <s v="Otros"/>
    <n v="2867"/>
    <n v="1164.6400000000001"/>
    <n v="102228.4"/>
    <n v="133995.79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Comercial"/>
    <n v="15"/>
    <n v="151.85"/>
    <n v="14227.35"/>
    <n v="15034.97"/>
  </r>
  <r>
    <s v="E.E. Quito"/>
    <x v="11"/>
    <x v="0"/>
    <s v="Comercial"/>
    <n v="18"/>
    <n v="19.239999999999998"/>
    <n v="2788.68"/>
    <n v="2533.7199999999998"/>
  </r>
  <r>
    <s v="E.E. Quito"/>
    <x v="11"/>
    <x v="0"/>
    <s v="Comercial"/>
    <n v="161"/>
    <n v="48.8"/>
    <n v="4704.2"/>
    <n v="6443.84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0"/>
    <s v="Otros"/>
    <n v="68"/>
    <n v="405.19"/>
    <n v="33413.620000000003"/>
    <n v="38056.17"/>
  </r>
  <r>
    <s v="E.E. Quito"/>
    <x v="11"/>
    <x v="0"/>
    <s v="Otros"/>
    <n v="170"/>
    <n v="92.13"/>
    <n v="11788.44"/>
    <n v="12476.6"/>
  </r>
  <r>
    <s v="E.E. Quito"/>
    <x v="11"/>
    <x v="0"/>
    <s v="Otros"/>
    <n v="1"/>
    <n v="0"/>
    <n v="0.7"/>
    <n v="1.4"/>
  </r>
  <r>
    <s v="E.E. Quito"/>
    <x v="11"/>
    <x v="0"/>
    <s v="Otros"/>
    <n v="66"/>
    <n v="448.37"/>
    <n v="31246.07"/>
    <n v="17552.32"/>
  </r>
  <r>
    <s v="E.E. Quito"/>
    <x v="11"/>
    <x v="0"/>
    <s v="Otros"/>
    <n v="58"/>
    <n v="87.85"/>
    <n v="8248.11"/>
    <n v="2244.71"/>
  </r>
  <r>
    <s v="E.E. Quito"/>
    <x v="11"/>
    <x v="0"/>
    <s v="Otros"/>
    <n v="606"/>
    <n v="322.85000000000002"/>
    <n v="24456.31"/>
    <n v="7946.62"/>
  </r>
  <r>
    <s v="E.E. Quito"/>
    <x v="11"/>
    <x v="0"/>
    <s v="Otros"/>
    <n v="0"/>
    <n v="0"/>
    <n v="0"/>
    <n v="0"/>
  </r>
  <r>
    <s v="E.E. Quito"/>
    <x v="11"/>
    <x v="0"/>
    <s v="Otros"/>
    <n v="31"/>
    <n v="209.1"/>
    <n v="15018.12"/>
    <n v="13223.64"/>
  </r>
  <r>
    <s v="E.E. Quito"/>
    <x v="11"/>
    <x v="0"/>
    <s v="Otros"/>
    <n v="22"/>
    <n v="26.56"/>
    <n v="2420.4299999999998"/>
    <n v="2062.1999999999998"/>
  </r>
  <r>
    <s v="E.E. Quito"/>
    <x v="11"/>
    <x v="0"/>
    <s v="Otros"/>
    <n v="179"/>
    <n v="104.48"/>
    <n v="7720.11"/>
    <n v="7950.33"/>
  </r>
  <r>
    <s v="E.E. Quito"/>
    <x v="11"/>
    <x v="0"/>
    <s v="Alumbrado Público"/>
    <n v="105"/>
    <n v="19649.97"/>
    <n v="1615409.37"/>
    <n v="1639472.12"/>
  </r>
  <r>
    <s v="E.E. Quito"/>
    <x v="11"/>
    <x v="0"/>
    <s v="Otros"/>
    <n v="0"/>
    <n v="0"/>
    <n v="0"/>
    <n v="0"/>
  </r>
  <r>
    <s v="E.E. Quito"/>
    <x v="11"/>
    <x v="0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-8.51"/>
    <n v="-9935.66"/>
    <n v="2500.3200000000002"/>
  </r>
  <r>
    <s v="E.E. Quito"/>
    <x v="11"/>
    <x v="1"/>
    <s v="Industrial"/>
    <n v="3"/>
    <n v="21407.31"/>
    <n v="1651775.43"/>
    <n v="1617293.8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-60.35"/>
    <n v="-7693"/>
    <n v="13303.6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"/>
    <n v="180.56"/>
    <n v="11581.16"/>
    <n v="11581.16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Industrial"/>
    <n v="0"/>
    <n v="41.28"/>
    <n v="11227.33"/>
    <n v="4551.68"/>
  </r>
  <r>
    <s v="E.E. Quito"/>
    <x v="11"/>
    <x v="1"/>
    <s v="Industrial"/>
    <n v="288"/>
    <n v="47317.08"/>
    <n v="3972165.1"/>
    <n v="3825947.07"/>
  </r>
  <r>
    <s v="E.E. Quito"/>
    <x v="11"/>
    <x v="1"/>
    <s v="Industrial"/>
    <n v="4"/>
    <n v="4.16"/>
    <n v="771.64"/>
    <n v="771.6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129"/>
    <n v="14264.06"/>
    <n v="1191713.97"/>
    <n v="1153368.01"/>
  </r>
  <r>
    <s v="E.E. Quito"/>
    <x v="11"/>
    <x v="1"/>
    <s v="Comercial"/>
    <n v="4"/>
    <n v="8.0299999999999994"/>
    <n v="1024.6600000000001"/>
    <n v="1041.3399999999999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79"/>
    <n v="1638.1"/>
    <n v="141245.41"/>
    <n v="134834.18"/>
  </r>
  <r>
    <s v="E.E. Quito"/>
    <x v="11"/>
    <x v="1"/>
    <s v="Otros"/>
    <n v="0"/>
    <n v="0"/>
    <n v="0"/>
    <n v="0"/>
  </r>
  <r>
    <s v="E.E. Quito"/>
    <x v="11"/>
    <x v="1"/>
    <s v="Otros"/>
    <n v="858"/>
    <n v="1151.72"/>
    <n v="144890.76"/>
    <n v="136378.51999999999"/>
  </r>
  <r>
    <s v="E.E. Quito"/>
    <x v="11"/>
    <x v="1"/>
    <s v="Otros"/>
    <n v="7345"/>
    <n v="2183.5700000000002"/>
    <n v="189797.01"/>
    <n v="188883.73"/>
  </r>
  <r>
    <s v="E.E. Quito"/>
    <x v="11"/>
    <x v="1"/>
    <s v="Otros"/>
    <n v="0"/>
    <n v="0"/>
    <n v="0"/>
    <n v="0"/>
  </r>
  <r>
    <s v="E.E. Quito"/>
    <x v="11"/>
    <x v="1"/>
    <s v="Otros"/>
    <n v="33"/>
    <n v="16.28"/>
    <n v="1279.8599999999999"/>
    <n v="1454.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87"/>
    <n v="93.01"/>
    <n v="6848.28"/>
    <n v="5798.26"/>
  </r>
  <r>
    <s v="E.E. Quito"/>
    <x v="11"/>
    <x v="1"/>
    <s v="Otros"/>
    <n v="323"/>
    <n v="151.44"/>
    <n v="11230.96"/>
    <n v="10840.5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"/>
    <n v="5.03"/>
    <n v="364.76"/>
    <n v="438.74"/>
  </r>
  <r>
    <s v="E.E. Quito"/>
    <x v="11"/>
    <x v="1"/>
    <s v="Otros"/>
    <n v="0"/>
    <n v="0"/>
    <n v="0"/>
    <n v="0"/>
  </r>
  <r>
    <s v="E.E. Quito"/>
    <x v="11"/>
    <x v="1"/>
    <s v="Otros"/>
    <n v="19"/>
    <n v="29.19"/>
    <n v="2592.56"/>
    <n v="2273.9299999999998"/>
  </r>
  <r>
    <s v="E.E. Quito"/>
    <x v="11"/>
    <x v="1"/>
    <s v="Otros"/>
    <n v="39"/>
    <n v="63.44"/>
    <n v="5463.89"/>
    <n v="4888.37"/>
  </r>
  <r>
    <s v="E.E. Quito"/>
    <x v="11"/>
    <x v="1"/>
    <s v="Otros"/>
    <n v="0"/>
    <n v="0"/>
    <n v="0"/>
    <n v="0"/>
  </r>
  <r>
    <s v="E.E. Quito"/>
    <x v="11"/>
    <x v="1"/>
    <s v="Residencial"/>
    <n v="64971"/>
    <n v="11629.59"/>
    <n v="902855.04"/>
    <n v="810805.91"/>
  </r>
  <r>
    <s v="E.E. Quito"/>
    <x v="11"/>
    <x v="1"/>
    <s v="Residencial"/>
    <n v="20"/>
    <n v="2.36"/>
    <n v="331.72"/>
    <n v="326.05"/>
  </r>
  <r>
    <s v="E.E. Quito"/>
    <x v="11"/>
    <x v="1"/>
    <s v="Residencial"/>
    <n v="817141"/>
    <n v="117618.74"/>
    <n v="11300038.18"/>
    <n v="10454433.039999999"/>
  </r>
  <r>
    <s v="E.E. Quito"/>
    <x v="11"/>
    <x v="1"/>
    <s v="Residencial"/>
    <n v="0"/>
    <n v="-1149.43"/>
    <n v="-699636.18"/>
    <n v="28729.34"/>
  </r>
  <r>
    <s v="E.E. Quito"/>
    <x v="11"/>
    <x v="1"/>
    <s v="Alumbrado Público"/>
    <n v="0"/>
    <n v="0"/>
    <n v="0"/>
    <n v="0"/>
  </r>
  <r>
    <s v="E.E. Quito"/>
    <x v="11"/>
    <x v="1"/>
    <s v="Industrial"/>
    <n v="1451"/>
    <n v="13464.46"/>
    <n v="1354386.06"/>
    <n v="1298372.71"/>
  </r>
  <r>
    <s v="E.E. Quito"/>
    <x v="11"/>
    <x v="1"/>
    <s v="Industrial"/>
    <n v="1504"/>
    <n v="1719.95"/>
    <n v="248128.89"/>
    <n v="239070.9"/>
  </r>
  <r>
    <s v="E.E. Quito"/>
    <x v="11"/>
    <x v="1"/>
    <s v="Industrial"/>
    <n v="11528"/>
    <n v="3433.57"/>
    <n v="307578.73"/>
    <n v="307949.28999999998"/>
  </r>
  <r>
    <s v="E.E. Quito"/>
    <x v="11"/>
    <x v="1"/>
    <s v="Otros"/>
    <n v="2"/>
    <n v="3.43"/>
    <n v="525.23"/>
    <n v="556.76"/>
  </r>
  <r>
    <s v="E.E. Quito"/>
    <x v="11"/>
    <x v="1"/>
    <s v="Otros"/>
    <n v="24"/>
    <n v="51.99"/>
    <n v="4372.8900000000003"/>
    <n v="4270.95"/>
  </r>
  <r>
    <s v="E.E. Quito"/>
    <x v="11"/>
    <x v="1"/>
    <s v="Otros"/>
    <n v="599"/>
    <n v="174.66"/>
    <n v="12443.19"/>
    <n v="12067.58"/>
  </r>
  <r>
    <s v="E.E. Quito"/>
    <x v="11"/>
    <x v="1"/>
    <s v="Comercial"/>
    <n v="2599"/>
    <n v="23349.17"/>
    <n v="2269848.14"/>
    <n v="2127465.63"/>
  </r>
  <r>
    <s v="E.E. Quito"/>
    <x v="11"/>
    <x v="1"/>
    <s v="Comercial"/>
    <n v="5012"/>
    <n v="8537.3799999999992"/>
    <n v="1055712"/>
    <n v="1057597.5900000001"/>
  </r>
  <r>
    <s v="E.E. Quito"/>
    <x v="11"/>
    <x v="1"/>
    <s v="Comercial"/>
    <n v="119678"/>
    <n v="30828.87"/>
    <n v="2962240.01"/>
    <n v="3027249.42"/>
  </r>
  <r>
    <s v="E.E. Quito"/>
    <x v="11"/>
    <x v="1"/>
    <s v="Otros"/>
    <n v="22"/>
    <n v="123.12"/>
    <n v="10100.85"/>
    <n v="10783.91"/>
  </r>
  <r>
    <s v="E.E. Quito"/>
    <x v="11"/>
    <x v="1"/>
    <s v="Otros"/>
    <n v="66"/>
    <n v="109.76"/>
    <n v="11515.29"/>
    <n v="11145.31"/>
  </r>
  <r>
    <s v="E.E. Quito"/>
    <x v="11"/>
    <x v="1"/>
    <s v="Otros"/>
    <n v="19"/>
    <n v="111"/>
    <n v="4560.76"/>
    <n v="4037.08"/>
  </r>
  <r>
    <s v="E.E. Quito"/>
    <x v="11"/>
    <x v="1"/>
    <s v="Otros"/>
    <n v="39"/>
    <n v="312.38"/>
    <n v="20871.71"/>
    <n v="21455.9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-36.229999999999997"/>
    <n v="56359.06"/>
    <n v="72174.09"/>
  </r>
  <r>
    <s v="E.E. Quito"/>
    <x v="11"/>
    <x v="1"/>
    <s v="Industr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0"/>
    <n v="0.62"/>
    <n v="110.63"/>
    <n v="207.12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Industrial"/>
    <n v="0"/>
    <n v="0"/>
    <n v="0"/>
    <n v="0"/>
  </r>
  <r>
    <s v="E.E. Quito"/>
    <x v="11"/>
    <x v="1"/>
    <s v="Industrial"/>
    <n v="7"/>
    <n v="610.20000000000005"/>
    <n v="52634.43"/>
    <n v="52622.21"/>
  </r>
  <r>
    <s v="E.E. Quito"/>
    <x v="11"/>
    <x v="1"/>
    <s v="Industr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2"/>
    <n v="50.67"/>
    <n v="5413.17"/>
    <n v="9952.67"/>
  </r>
  <r>
    <s v="E.E. Quito"/>
    <x v="11"/>
    <x v="1"/>
    <s v="Otros"/>
    <n v="0"/>
    <n v="0"/>
    <n v="0"/>
    <n v="0"/>
  </r>
  <r>
    <s v="E.E. Quito"/>
    <x v="11"/>
    <x v="1"/>
    <s v="Otros"/>
    <n v="97"/>
    <n v="7392.89"/>
    <n v="550528.73"/>
    <n v="430569.8"/>
  </r>
  <r>
    <s v="E.E. Quito"/>
    <x v="11"/>
    <x v="1"/>
    <s v="Otros"/>
    <n v="0"/>
    <n v="0"/>
    <n v="0"/>
    <n v="0"/>
  </r>
  <r>
    <s v="E.E. Quito"/>
    <x v="11"/>
    <x v="1"/>
    <s v="Comercial"/>
    <n v="2"/>
    <n v="295.47000000000003"/>
    <n v="24416.36"/>
    <n v="27443.35"/>
  </r>
  <r>
    <s v="E.E. Quito"/>
    <x v="11"/>
    <x v="1"/>
    <s v="Comercial"/>
    <n v="0"/>
    <n v="0"/>
    <n v="0"/>
    <n v="0"/>
  </r>
  <r>
    <s v="E.E. Quito"/>
    <x v="11"/>
    <x v="1"/>
    <s v="Otros"/>
    <n v="2"/>
    <n v="87.86"/>
    <n v="5679.69"/>
    <n v="5679.69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1"/>
    <n v="695.3"/>
    <n v="46351.61"/>
    <n v="22119.19"/>
  </r>
  <r>
    <s v="E.E. Quito"/>
    <x v="11"/>
    <x v="1"/>
    <s v="Otros"/>
    <n v="0"/>
    <n v="0"/>
    <n v="0"/>
    <n v="0"/>
  </r>
  <r>
    <s v="E.E. Quito"/>
    <x v="11"/>
    <x v="1"/>
    <s v="Otros"/>
    <n v="14"/>
    <n v="1361.7"/>
    <n v="88195.79"/>
    <n v="19507.66"/>
  </r>
  <r>
    <s v="E.E. Quito"/>
    <x v="11"/>
    <x v="1"/>
    <s v="Otros"/>
    <n v="1"/>
    <n v="0.51"/>
    <n v="43.91"/>
    <n v="90.43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Residencial"/>
    <n v="7"/>
    <n v="0.75"/>
    <n v="71.58"/>
    <n v="47.31"/>
  </r>
  <r>
    <s v="E.E. Quito"/>
    <x v="11"/>
    <x v="1"/>
    <s v="Otros"/>
    <n v="0"/>
    <n v="0"/>
    <n v="0"/>
    <n v="0"/>
  </r>
  <r>
    <s v="E.E. Quito"/>
    <x v="11"/>
    <x v="1"/>
    <s v="Otros"/>
    <n v="7"/>
    <n v="49.84"/>
    <n v="4681.03"/>
    <n v="4468.7700000000004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13"/>
    <n v="2.4"/>
    <n v="189.08"/>
    <n v="174.2"/>
  </r>
  <r>
    <s v="E.E. Quito"/>
    <x v="11"/>
    <x v="1"/>
    <s v="Residencial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Residencial"/>
    <n v="0"/>
    <n v="0"/>
    <n v="0"/>
    <n v="0"/>
  </r>
  <r>
    <s v="E.E. Quito"/>
    <x v="11"/>
    <x v="1"/>
    <s v="Alumbrado Público"/>
    <n v="0"/>
    <n v="3.16"/>
    <n v="0"/>
    <n v="0"/>
  </r>
  <r>
    <s v="E.E. Quito"/>
    <x v="11"/>
    <x v="1"/>
    <s v="Industrial"/>
    <n v="7"/>
    <n v="107.43"/>
    <n v="10189.18"/>
    <n v="10189.18"/>
  </r>
  <r>
    <s v="E.E. Quito"/>
    <x v="11"/>
    <x v="1"/>
    <s v="Industrial"/>
    <n v="0"/>
    <n v="0"/>
    <n v="0"/>
    <n v="0"/>
  </r>
  <r>
    <s v="E.E. Quito"/>
    <x v="11"/>
    <x v="1"/>
    <s v="Industrial"/>
    <n v="2"/>
    <n v="0.98"/>
    <n v="93.69"/>
    <n v="204.93"/>
  </r>
  <r>
    <s v="E.E. Quito"/>
    <x v="11"/>
    <x v="1"/>
    <s v="Otros"/>
    <n v="11"/>
    <n v="24.74"/>
    <n v="2490.7399999999998"/>
    <n v="2367.69"/>
  </r>
  <r>
    <s v="E.E. Quito"/>
    <x v="11"/>
    <x v="1"/>
    <s v="Otros"/>
    <n v="542"/>
    <n v="6386.77"/>
    <n v="536483.65"/>
    <n v="438924.84"/>
  </r>
  <r>
    <s v="E.E. Quito"/>
    <x v="11"/>
    <x v="1"/>
    <s v="Otros"/>
    <n v="410"/>
    <n v="548.32000000000005"/>
    <n v="70250.61"/>
    <n v="64535.92"/>
  </r>
  <r>
    <s v="E.E. Quito"/>
    <x v="11"/>
    <x v="1"/>
    <s v="Otros"/>
    <n v="2850"/>
    <n v="1180.8699999999999"/>
    <n v="103830.48"/>
    <n v="82776.83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Comercial"/>
    <n v="16"/>
    <n v="169.1"/>
    <n v="15711.31"/>
    <n v="12883.14"/>
  </r>
  <r>
    <s v="E.E. Quito"/>
    <x v="11"/>
    <x v="1"/>
    <s v="Comercial"/>
    <n v="16"/>
    <n v="18.8"/>
    <n v="2668.63"/>
    <n v="1631.52"/>
  </r>
  <r>
    <s v="E.E. Quito"/>
    <x v="11"/>
    <x v="1"/>
    <s v="Comercial"/>
    <n v="162"/>
    <n v="52.63"/>
    <n v="5091.96"/>
    <n v="4188.95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1"/>
    <s v="Otros"/>
    <n v="68"/>
    <n v="508.41"/>
    <n v="40689.64"/>
    <n v="25420.15"/>
  </r>
  <r>
    <s v="E.E. Quito"/>
    <x v="11"/>
    <x v="1"/>
    <s v="Otros"/>
    <n v="170"/>
    <n v="82.26"/>
    <n v="11129.06"/>
    <n v="10290.65"/>
  </r>
  <r>
    <s v="E.E. Quito"/>
    <x v="11"/>
    <x v="1"/>
    <s v="Otros"/>
    <n v="1"/>
    <n v="0"/>
    <n v="0.7"/>
    <n v="0.7"/>
  </r>
  <r>
    <s v="E.E. Quito"/>
    <x v="11"/>
    <x v="1"/>
    <s v="Otros"/>
    <n v="66"/>
    <n v="456.44"/>
    <n v="31724.73"/>
    <n v="18927.84"/>
  </r>
  <r>
    <s v="E.E. Quito"/>
    <x v="11"/>
    <x v="1"/>
    <s v="Otros"/>
    <n v="58"/>
    <n v="89.06"/>
    <n v="8277.2199999999993"/>
    <n v="2493.19"/>
  </r>
  <r>
    <s v="E.E. Quito"/>
    <x v="11"/>
    <x v="1"/>
    <s v="Otros"/>
    <n v="605"/>
    <n v="322.23"/>
    <n v="24371.86"/>
    <n v="9831.33"/>
  </r>
  <r>
    <s v="E.E. Quito"/>
    <x v="11"/>
    <x v="1"/>
    <s v="Otros"/>
    <n v="0"/>
    <n v="0"/>
    <n v="0"/>
    <n v="0"/>
  </r>
  <r>
    <s v="E.E. Quito"/>
    <x v="11"/>
    <x v="1"/>
    <s v="Otros"/>
    <n v="31"/>
    <n v="226.8"/>
    <n v="16172.21"/>
    <n v="15141.49"/>
  </r>
  <r>
    <s v="E.E. Quito"/>
    <x v="11"/>
    <x v="1"/>
    <s v="Otros"/>
    <n v="21"/>
    <n v="25.94"/>
    <n v="2321.23"/>
    <n v="1926.9"/>
  </r>
  <r>
    <s v="E.E. Quito"/>
    <x v="11"/>
    <x v="1"/>
    <s v="Otros"/>
    <n v="178"/>
    <n v="104.49"/>
    <n v="7705.69"/>
    <n v="5161.29"/>
  </r>
  <r>
    <s v="E.E. Quito"/>
    <x v="11"/>
    <x v="1"/>
    <s v="Alumbrado Público"/>
    <n v="105"/>
    <n v="19026.71"/>
    <n v="1703022.19"/>
    <n v="1718483.98"/>
  </r>
  <r>
    <s v="E.E. Quito"/>
    <x v="11"/>
    <x v="1"/>
    <s v="Otros"/>
    <n v="0"/>
    <n v="0"/>
    <n v="0"/>
    <n v="0"/>
  </r>
  <r>
    <s v="E.E. Quito"/>
    <x v="11"/>
    <x v="1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1.38"/>
    <n v="-18895.5"/>
    <n v="11033.22"/>
  </r>
  <r>
    <s v="E.E. Quito"/>
    <x v="11"/>
    <x v="2"/>
    <s v="Industrial"/>
    <n v="3"/>
    <n v="20094.93"/>
    <n v="1580285.42"/>
    <n v="1506332.36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-124.22"/>
    <n v="-12644.32"/>
    <n v="14742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"/>
    <n v="174.97"/>
    <n v="11293.47"/>
    <n v="11293.4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Industrial"/>
    <n v="0"/>
    <n v="-90.8"/>
    <n v="-12526.08"/>
    <n v="3942.11"/>
  </r>
  <r>
    <s v="E.E. Quito"/>
    <x v="11"/>
    <x v="2"/>
    <s v="Industrial"/>
    <n v="288"/>
    <n v="45731.14"/>
    <n v="3857392.25"/>
    <n v="4102153.61"/>
  </r>
  <r>
    <s v="E.E. Quito"/>
    <x v="11"/>
    <x v="2"/>
    <s v="Industrial"/>
    <n v="4"/>
    <n v="4.18"/>
    <n v="781.17"/>
    <n v="781.1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128"/>
    <n v="13681.09"/>
    <n v="1150498.27"/>
    <n v="1314259.26"/>
  </r>
  <r>
    <s v="E.E. Quito"/>
    <x v="11"/>
    <x v="2"/>
    <s v="Comercial"/>
    <n v="4"/>
    <n v="8.85"/>
    <n v="1107.42"/>
    <n v="1239.49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75"/>
    <n v="1484.7"/>
    <n v="129395.49"/>
    <n v="136332"/>
  </r>
  <r>
    <s v="E.E. Quito"/>
    <x v="11"/>
    <x v="2"/>
    <s v="Otros"/>
    <n v="0"/>
    <n v="0"/>
    <n v="0"/>
    <n v="0"/>
  </r>
  <r>
    <s v="E.E. Quito"/>
    <x v="11"/>
    <x v="2"/>
    <s v="Otros"/>
    <n v="841"/>
    <n v="1156.3399999999999"/>
    <n v="144099.20000000001"/>
    <n v="145271.12"/>
  </r>
  <r>
    <s v="E.E. Quito"/>
    <x v="11"/>
    <x v="2"/>
    <s v="Otros"/>
    <n v="7332"/>
    <n v="2216.38"/>
    <n v="192640.03"/>
    <n v="190500.38"/>
  </r>
  <r>
    <s v="E.E. Quito"/>
    <x v="11"/>
    <x v="2"/>
    <s v="Otros"/>
    <n v="0"/>
    <n v="0"/>
    <n v="0"/>
    <n v="0"/>
  </r>
  <r>
    <s v="E.E. Quito"/>
    <x v="11"/>
    <x v="2"/>
    <s v="Otros"/>
    <n v="33"/>
    <n v="22.29"/>
    <n v="1788.7"/>
    <n v="2028.6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96"/>
    <n v="93.55"/>
    <n v="6886.07"/>
    <n v="6628.89"/>
  </r>
  <r>
    <s v="E.E. Quito"/>
    <x v="11"/>
    <x v="2"/>
    <s v="Otros"/>
    <n v="335"/>
    <n v="155.47999999999999"/>
    <n v="11474.41"/>
    <n v="10802.1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"/>
    <n v="4.9000000000000004"/>
    <n v="369.95"/>
    <n v="295.97000000000003"/>
  </r>
  <r>
    <s v="E.E. Quito"/>
    <x v="11"/>
    <x v="2"/>
    <s v="Otros"/>
    <n v="0"/>
    <n v="0"/>
    <n v="0"/>
    <n v="0"/>
  </r>
  <r>
    <s v="E.E. Quito"/>
    <x v="11"/>
    <x v="2"/>
    <s v="Otros"/>
    <n v="20"/>
    <n v="29.66"/>
    <n v="2714.38"/>
    <n v="2703.5"/>
  </r>
  <r>
    <s v="E.E. Quito"/>
    <x v="11"/>
    <x v="2"/>
    <s v="Otros"/>
    <n v="39"/>
    <n v="62.7"/>
    <n v="5444.81"/>
    <n v="5112.8"/>
  </r>
  <r>
    <s v="E.E. Quito"/>
    <x v="11"/>
    <x v="2"/>
    <s v="Otros"/>
    <n v="0"/>
    <n v="0"/>
    <n v="0"/>
    <n v="0"/>
  </r>
  <r>
    <s v="E.E. Quito"/>
    <x v="11"/>
    <x v="2"/>
    <s v="Residencial"/>
    <n v="60410"/>
    <n v="10973.7"/>
    <n v="850625.15"/>
    <n v="757635.11"/>
  </r>
  <r>
    <s v="E.E. Quito"/>
    <x v="11"/>
    <x v="2"/>
    <s v="Residencial"/>
    <n v="21"/>
    <n v="2.0099999999999998"/>
    <n v="288.27999999999997"/>
    <n v="280.70999999999998"/>
  </r>
  <r>
    <s v="E.E. Quito"/>
    <x v="11"/>
    <x v="2"/>
    <s v="Residencial"/>
    <n v="818410"/>
    <n v="121086.01"/>
    <n v="12220987.189999999"/>
    <n v="10409294.84"/>
  </r>
  <r>
    <s v="E.E. Quito"/>
    <x v="11"/>
    <x v="2"/>
    <s v="Residencial"/>
    <n v="0"/>
    <n v="-150.82"/>
    <n v="-14744.61"/>
    <n v="27578.48"/>
  </r>
  <r>
    <s v="E.E. Quito"/>
    <x v="11"/>
    <x v="2"/>
    <s v="Alumbrado Público"/>
    <n v="0"/>
    <n v="0"/>
    <n v="0"/>
    <n v="0"/>
  </r>
  <r>
    <s v="E.E. Quito"/>
    <x v="11"/>
    <x v="2"/>
    <s v="Industrial"/>
    <n v="1452"/>
    <n v="13262.91"/>
    <n v="1332814.17"/>
    <n v="1394710.27"/>
  </r>
  <r>
    <s v="E.E. Quito"/>
    <x v="11"/>
    <x v="2"/>
    <s v="Industrial"/>
    <n v="1509"/>
    <n v="1755.83"/>
    <n v="253328.93"/>
    <n v="249662.61"/>
  </r>
  <r>
    <s v="E.E. Quito"/>
    <x v="11"/>
    <x v="2"/>
    <s v="Industrial"/>
    <n v="11576"/>
    <n v="3533.13"/>
    <n v="317001.75"/>
    <n v="308624.84000000003"/>
  </r>
  <r>
    <s v="E.E. Quito"/>
    <x v="11"/>
    <x v="2"/>
    <s v="Otros"/>
    <n v="2"/>
    <n v="2.68"/>
    <n v="441.48"/>
    <n v="741.3"/>
  </r>
  <r>
    <s v="E.E. Quito"/>
    <x v="11"/>
    <x v="2"/>
    <s v="Otros"/>
    <n v="23"/>
    <n v="54.11"/>
    <n v="4469.8500000000004"/>
    <n v="4349.1499999999996"/>
  </r>
  <r>
    <s v="E.E. Quito"/>
    <x v="11"/>
    <x v="2"/>
    <s v="Otros"/>
    <n v="589"/>
    <n v="171.63"/>
    <n v="12140.63"/>
    <n v="11473.59"/>
  </r>
  <r>
    <s v="E.E. Quito"/>
    <x v="11"/>
    <x v="2"/>
    <s v="Comercial"/>
    <n v="2601"/>
    <n v="21921.8"/>
    <n v="2150079.0499999998"/>
    <n v="2408038.3999999999"/>
  </r>
  <r>
    <s v="E.E. Quito"/>
    <x v="11"/>
    <x v="2"/>
    <s v="Comercial"/>
    <n v="5028"/>
    <n v="8790.08"/>
    <n v="1076652.56"/>
    <n v="1070013.3799999999"/>
  </r>
  <r>
    <s v="E.E. Quito"/>
    <x v="11"/>
    <x v="2"/>
    <s v="Comercial"/>
    <n v="119590"/>
    <n v="31823.06"/>
    <n v="3059263.32"/>
    <n v="2982076.85"/>
  </r>
  <r>
    <s v="E.E. Quito"/>
    <x v="11"/>
    <x v="2"/>
    <s v="Otros"/>
    <n v="22"/>
    <n v="151.71"/>
    <n v="12225.41"/>
    <n v="14250.44"/>
  </r>
  <r>
    <s v="E.E. Quito"/>
    <x v="11"/>
    <x v="2"/>
    <s v="Otros"/>
    <n v="66"/>
    <n v="123.36"/>
    <n v="12445.51"/>
    <n v="12390.12"/>
  </r>
  <r>
    <s v="E.E. Quito"/>
    <x v="11"/>
    <x v="2"/>
    <s v="Otros"/>
    <n v="19"/>
    <n v="115.26"/>
    <n v="4665.58"/>
    <n v="4224.8999999999996"/>
  </r>
  <r>
    <s v="E.E. Quito"/>
    <x v="11"/>
    <x v="2"/>
    <s v="Otros"/>
    <n v="39"/>
    <n v="278.47000000000003"/>
    <n v="18775.7"/>
    <n v="18853.91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1.56"/>
    <n v="9342.9699999999993"/>
    <n v="10343.68"/>
  </r>
  <r>
    <s v="E.E. Quito"/>
    <x v="11"/>
    <x v="2"/>
    <s v="Industr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0"/>
    <n v="-9.5399999999999991"/>
    <n v="-709.62"/>
    <n v="70.17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Industrial"/>
    <n v="0"/>
    <n v="0"/>
    <n v="0"/>
    <n v="0"/>
  </r>
  <r>
    <s v="E.E. Quito"/>
    <x v="11"/>
    <x v="2"/>
    <s v="Industrial"/>
    <n v="7"/>
    <n v="491.05"/>
    <n v="45354.93"/>
    <n v="45996.61"/>
  </r>
  <r>
    <s v="E.E. Quito"/>
    <x v="11"/>
    <x v="2"/>
    <s v="Industr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2"/>
    <n v="46.76"/>
    <n v="4539.5"/>
    <n v="0"/>
  </r>
  <r>
    <s v="E.E. Quito"/>
    <x v="11"/>
    <x v="2"/>
    <s v="Otros"/>
    <n v="0"/>
    <n v="0"/>
    <n v="0"/>
    <n v="0"/>
  </r>
  <r>
    <s v="E.E. Quito"/>
    <x v="11"/>
    <x v="2"/>
    <s v="Otros"/>
    <n v="97"/>
    <n v="7139.59"/>
    <n v="539854.42000000004"/>
    <n v="681701.58"/>
  </r>
  <r>
    <s v="E.E. Quito"/>
    <x v="11"/>
    <x v="2"/>
    <s v="Otros"/>
    <n v="0"/>
    <n v="0"/>
    <n v="0"/>
    <n v="0"/>
  </r>
  <r>
    <s v="E.E. Quito"/>
    <x v="11"/>
    <x v="2"/>
    <s v="Comercial"/>
    <n v="2"/>
    <n v="297.98"/>
    <n v="24600.880000000001"/>
    <n v="27952.799999999999"/>
  </r>
  <r>
    <s v="E.E. Quito"/>
    <x v="11"/>
    <x v="2"/>
    <s v="Comercial"/>
    <n v="0"/>
    <n v="0"/>
    <n v="0"/>
    <n v="0"/>
  </r>
  <r>
    <s v="E.E. Quito"/>
    <x v="11"/>
    <x v="2"/>
    <s v="Otros"/>
    <n v="2"/>
    <n v="96.3"/>
    <n v="6072.54"/>
    <n v="6072.54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1"/>
    <n v="574.02"/>
    <n v="38390.1"/>
    <n v="36066.61"/>
  </r>
  <r>
    <s v="E.E. Quito"/>
    <x v="11"/>
    <x v="2"/>
    <s v="Otros"/>
    <n v="0"/>
    <n v="0"/>
    <n v="0"/>
    <n v="0"/>
  </r>
  <r>
    <s v="E.E. Quito"/>
    <x v="11"/>
    <x v="2"/>
    <s v="Otros"/>
    <n v="14"/>
    <n v="1296.98"/>
    <n v="84210.7"/>
    <n v="118165.08"/>
  </r>
  <r>
    <s v="E.E. Quito"/>
    <x v="11"/>
    <x v="2"/>
    <s v="Otros"/>
    <n v="1"/>
    <n v="0.55000000000000004"/>
    <n v="46.52"/>
    <n v="102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Residencial"/>
    <n v="7"/>
    <n v="0.65"/>
    <n v="63.67"/>
    <n v="47.87"/>
  </r>
  <r>
    <s v="E.E. Quito"/>
    <x v="11"/>
    <x v="2"/>
    <s v="Otros"/>
    <n v="0"/>
    <n v="0"/>
    <n v="0"/>
    <n v="0"/>
  </r>
  <r>
    <s v="E.E. Quito"/>
    <x v="11"/>
    <x v="2"/>
    <s v="Otros"/>
    <n v="7"/>
    <n v="44.18"/>
    <n v="4199.0200000000004"/>
    <n v="5350.52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13"/>
    <n v="2.14"/>
    <n v="169.26"/>
    <n v="139.84"/>
  </r>
  <r>
    <s v="E.E. Quito"/>
    <x v="11"/>
    <x v="2"/>
    <s v="Residencial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Residencial"/>
    <n v="0"/>
    <n v="0"/>
    <n v="0"/>
    <n v="0"/>
  </r>
  <r>
    <s v="E.E. Quito"/>
    <x v="11"/>
    <x v="2"/>
    <s v="Alumbrado Público"/>
    <n v="0"/>
    <n v="0"/>
    <n v="0"/>
    <n v="0"/>
  </r>
  <r>
    <s v="E.E. Quito"/>
    <x v="11"/>
    <x v="2"/>
    <s v="Industrial"/>
    <n v="7"/>
    <n v="113.21"/>
    <n v="10702.45"/>
    <n v="17198.29"/>
  </r>
  <r>
    <s v="E.E. Quito"/>
    <x v="11"/>
    <x v="2"/>
    <s v="Industrial"/>
    <n v="1"/>
    <n v="7.0000000000000007E-2"/>
    <n v="54.98"/>
    <n v="0"/>
  </r>
  <r>
    <s v="E.E. Quito"/>
    <x v="11"/>
    <x v="2"/>
    <s v="Industrial"/>
    <n v="2"/>
    <n v="1.27"/>
    <n v="122.34"/>
    <n v="0"/>
  </r>
  <r>
    <s v="E.E. Quito"/>
    <x v="11"/>
    <x v="2"/>
    <s v="Otros"/>
    <n v="11"/>
    <n v="22.7"/>
    <n v="2296.65"/>
    <n v="1523.32"/>
  </r>
  <r>
    <s v="E.E. Quito"/>
    <x v="11"/>
    <x v="2"/>
    <s v="Otros"/>
    <n v="540"/>
    <n v="5986.34"/>
    <n v="506887.13"/>
    <n v="562599.56000000006"/>
  </r>
  <r>
    <s v="E.E. Quito"/>
    <x v="11"/>
    <x v="2"/>
    <s v="Otros"/>
    <n v="409"/>
    <n v="553.4"/>
    <n v="69943.22"/>
    <n v="54004.36"/>
  </r>
  <r>
    <s v="E.E. Quito"/>
    <x v="11"/>
    <x v="2"/>
    <s v="Otros"/>
    <n v="2857"/>
    <n v="1189.1300000000001"/>
    <n v="104511.91"/>
    <n v="87396.89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2"/>
    <s v="Comercial"/>
    <n v="16"/>
    <n v="153.54"/>
    <n v="14376.3"/>
    <n v="15414.72"/>
  </r>
  <r>
    <s v="E.E. Quito"/>
    <x v="11"/>
    <x v="2"/>
    <s v="Comercial"/>
    <n v="16"/>
    <n v="18.12"/>
    <n v="2591.9"/>
    <n v="1828.24"/>
  </r>
  <r>
    <s v="E.E. Quito"/>
    <x v="11"/>
    <x v="2"/>
    <s v="Comercial"/>
    <n v="158"/>
    <n v="51.75"/>
    <n v="4996.96"/>
    <n v="4502.96"/>
  </r>
  <r>
    <s v="E.E. Quito"/>
    <x v="11"/>
    <x v="2"/>
    <s v="Otros"/>
    <n v="68"/>
    <n v="458.04"/>
    <n v="36867.440000000002"/>
    <n v="73999.94"/>
  </r>
  <r>
    <s v="E.E. Quito"/>
    <x v="11"/>
    <x v="2"/>
    <s v="Otros"/>
    <n v="170"/>
    <n v="91.56"/>
    <n v="11860.96"/>
    <n v="10283.25"/>
  </r>
  <r>
    <s v="E.E. Quito"/>
    <x v="11"/>
    <x v="2"/>
    <s v="Otros"/>
    <n v="1"/>
    <n v="0"/>
    <n v="0.7"/>
    <n v="0"/>
  </r>
  <r>
    <s v="E.E. Quito"/>
    <x v="11"/>
    <x v="2"/>
    <s v="Otros"/>
    <n v="66"/>
    <n v="398.04"/>
    <n v="27767.59"/>
    <n v="14574.28"/>
  </r>
  <r>
    <s v="E.E. Quito"/>
    <x v="11"/>
    <x v="2"/>
    <s v="Otros"/>
    <n v="57"/>
    <n v="84.08"/>
    <n v="8002.92"/>
    <n v="1321.76"/>
  </r>
  <r>
    <s v="E.E. Quito"/>
    <x v="11"/>
    <x v="2"/>
    <s v="Otros"/>
    <n v="607"/>
    <n v="313.17"/>
    <n v="23675.97"/>
    <n v="3128.15"/>
  </r>
  <r>
    <s v="E.E. Quito"/>
    <x v="11"/>
    <x v="2"/>
    <s v="Otros"/>
    <n v="0"/>
    <n v="0"/>
    <n v="0"/>
    <n v="0"/>
  </r>
  <r>
    <s v="E.E. Quito"/>
    <x v="11"/>
    <x v="2"/>
    <s v="Otros"/>
    <n v="30"/>
    <n v="207.47"/>
    <n v="14864.48"/>
    <n v="14262"/>
  </r>
  <r>
    <s v="E.E. Quito"/>
    <x v="11"/>
    <x v="2"/>
    <s v="Otros"/>
    <n v="22"/>
    <n v="27.66"/>
    <n v="2475.9"/>
    <n v="2537.35"/>
  </r>
  <r>
    <s v="E.E. Quito"/>
    <x v="11"/>
    <x v="2"/>
    <s v="Otros"/>
    <n v="178"/>
    <n v="107.84"/>
    <n v="8004.01"/>
    <n v="8025.05"/>
  </r>
  <r>
    <s v="E.E. Quito"/>
    <x v="11"/>
    <x v="2"/>
    <s v="Alumbrado Público"/>
    <n v="102"/>
    <n v="19593.400000000001"/>
    <n v="1732329.99"/>
    <n v="1763413.8"/>
  </r>
  <r>
    <s v="E.E. Quito"/>
    <x v="11"/>
    <x v="2"/>
    <s v="Otros"/>
    <n v="0"/>
    <n v="0"/>
    <n v="0"/>
    <n v="0"/>
  </r>
  <r>
    <s v="E.E. Quito"/>
    <x v="11"/>
    <x v="2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-1.69"/>
    <n v="-2767.09"/>
    <n v="9307.9"/>
  </r>
  <r>
    <s v="E.E. Quito"/>
    <x v="11"/>
    <x v="3"/>
    <s v="Industrial"/>
    <n v="3"/>
    <n v="18769.16"/>
    <n v="1485893.42"/>
    <n v="1375317.1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-20.37"/>
    <n v="-5951.5"/>
    <n v="7329.0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"/>
    <n v="176.87"/>
    <n v="11378.69"/>
    <n v="11378.69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Industrial"/>
    <n v="0"/>
    <n v="48.73"/>
    <n v="4410.13"/>
    <n v="6080.75"/>
  </r>
  <r>
    <s v="E.E. Quito"/>
    <x v="11"/>
    <x v="3"/>
    <s v="Industrial"/>
    <n v="287"/>
    <n v="43787.57"/>
    <n v="3703273.54"/>
    <n v="3481405.6"/>
  </r>
  <r>
    <s v="E.E. Quito"/>
    <x v="11"/>
    <x v="3"/>
    <s v="Industrial"/>
    <n v="4"/>
    <n v="4.53"/>
    <n v="814.86"/>
    <n v="792.7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130"/>
    <n v="14022.08"/>
    <n v="1167759.27"/>
    <n v="1025744.03"/>
  </r>
  <r>
    <s v="E.E. Quito"/>
    <x v="11"/>
    <x v="3"/>
    <s v="Comercial"/>
    <n v="4"/>
    <n v="7.06"/>
    <n v="979.16"/>
    <n v="707.44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75"/>
    <n v="1529.54"/>
    <n v="132799.67000000001"/>
    <n v="129909.08"/>
  </r>
  <r>
    <s v="E.E. Quito"/>
    <x v="11"/>
    <x v="3"/>
    <s v="Otros"/>
    <n v="0"/>
    <n v="0"/>
    <n v="0"/>
    <n v="0"/>
  </r>
  <r>
    <s v="E.E. Quito"/>
    <x v="11"/>
    <x v="3"/>
    <s v="Otros"/>
    <n v="829"/>
    <n v="1135.9100000000001"/>
    <n v="143931.25"/>
    <n v="136433.43"/>
  </r>
  <r>
    <s v="E.E. Quito"/>
    <x v="11"/>
    <x v="3"/>
    <s v="Otros"/>
    <n v="7316"/>
    <n v="2153.0700000000002"/>
    <n v="187149.16"/>
    <n v="185193.07"/>
  </r>
  <r>
    <s v="E.E. Quito"/>
    <x v="11"/>
    <x v="3"/>
    <s v="Otros"/>
    <n v="0"/>
    <n v="0"/>
    <n v="0"/>
    <n v="0"/>
  </r>
  <r>
    <s v="E.E. Quito"/>
    <x v="11"/>
    <x v="3"/>
    <s v="Otros"/>
    <n v="32"/>
    <n v="18.97"/>
    <n v="1507.17"/>
    <n v="1164.05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97"/>
    <n v="81.099999999999994"/>
    <n v="5905.12"/>
    <n v="5732.39"/>
  </r>
  <r>
    <s v="E.E. Quito"/>
    <x v="11"/>
    <x v="3"/>
    <s v="Otros"/>
    <n v="335"/>
    <n v="148.37"/>
    <n v="10921.17"/>
    <n v="11698.1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"/>
    <n v="4.5999999999999996"/>
    <n v="350.56"/>
    <n v="446.79"/>
  </r>
  <r>
    <s v="E.E. Quito"/>
    <x v="11"/>
    <x v="3"/>
    <s v="Otros"/>
    <n v="0"/>
    <n v="0"/>
    <n v="0"/>
    <n v="0"/>
  </r>
  <r>
    <s v="E.E. Quito"/>
    <x v="11"/>
    <x v="3"/>
    <s v="Otros"/>
    <n v="20"/>
    <n v="30.62"/>
    <n v="2767.33"/>
    <n v="2683.77"/>
  </r>
  <r>
    <s v="E.E. Quito"/>
    <x v="11"/>
    <x v="3"/>
    <s v="Otros"/>
    <n v="43"/>
    <n v="65.97"/>
    <n v="5762.15"/>
    <n v="4991.42"/>
  </r>
  <r>
    <s v="E.E. Quito"/>
    <x v="11"/>
    <x v="3"/>
    <s v="Otros"/>
    <n v="0"/>
    <n v="0"/>
    <n v="0"/>
    <n v="0"/>
  </r>
  <r>
    <s v="E.E. Quito"/>
    <x v="11"/>
    <x v="3"/>
    <s v="Residencial"/>
    <n v="55441"/>
    <n v="9608.33"/>
    <n v="756274.74"/>
    <n v="672865.53"/>
  </r>
  <r>
    <s v="E.E. Quito"/>
    <x v="11"/>
    <x v="3"/>
    <s v="Residencial"/>
    <n v="21"/>
    <n v="2.0099999999999998"/>
    <n v="287.51"/>
    <n v="262.45"/>
  </r>
  <r>
    <s v="E.E. Quito"/>
    <x v="11"/>
    <x v="3"/>
    <s v="Residencial"/>
    <n v="820344"/>
    <n v="115404.46"/>
    <n v="11098016.4"/>
    <n v="10078634.890000001"/>
  </r>
  <r>
    <s v="E.E. Quito"/>
    <x v="11"/>
    <x v="3"/>
    <s v="Residencial"/>
    <n v="0"/>
    <n v="-168.99"/>
    <n v="-13269.15"/>
    <n v="25941.19"/>
  </r>
  <r>
    <s v="E.E. Quito"/>
    <x v="11"/>
    <x v="3"/>
    <s v="Alumbrado Público"/>
    <n v="0"/>
    <n v="0"/>
    <n v="0"/>
    <n v="0"/>
  </r>
  <r>
    <s v="E.E. Quito"/>
    <x v="11"/>
    <x v="3"/>
    <s v="Industrial"/>
    <n v="1445"/>
    <n v="13155.19"/>
    <n v="1325391.21"/>
    <n v="1224586.3700000001"/>
  </r>
  <r>
    <s v="E.E. Quito"/>
    <x v="11"/>
    <x v="3"/>
    <s v="Industrial"/>
    <n v="1510"/>
    <n v="1724.59"/>
    <n v="248284.73"/>
    <n v="242649.36"/>
  </r>
  <r>
    <s v="E.E. Quito"/>
    <x v="11"/>
    <x v="3"/>
    <s v="Industrial"/>
    <n v="11633"/>
    <n v="3475.55"/>
    <n v="311561.38"/>
    <n v="304159.11"/>
  </r>
  <r>
    <s v="E.E. Quito"/>
    <x v="11"/>
    <x v="3"/>
    <s v="Otros"/>
    <n v="2"/>
    <n v="2.5099999999999998"/>
    <n v="535.79999999999995"/>
    <n v="189.4"/>
  </r>
  <r>
    <s v="E.E. Quito"/>
    <x v="11"/>
    <x v="3"/>
    <s v="Otros"/>
    <n v="21"/>
    <n v="38.01"/>
    <n v="3605.47"/>
    <n v="4246.0600000000004"/>
  </r>
  <r>
    <s v="E.E. Quito"/>
    <x v="11"/>
    <x v="3"/>
    <s v="Otros"/>
    <n v="588"/>
    <n v="170.25"/>
    <n v="12137.39"/>
    <n v="12004.43"/>
  </r>
  <r>
    <s v="E.E. Quito"/>
    <x v="11"/>
    <x v="3"/>
    <s v="Comercial"/>
    <n v="2582"/>
    <n v="22795.67"/>
    <n v="2221744.9300000002"/>
    <n v="2057442.34"/>
  </r>
  <r>
    <s v="E.E. Quito"/>
    <x v="11"/>
    <x v="3"/>
    <s v="Comercial"/>
    <n v="5029"/>
    <n v="8635.06"/>
    <n v="1066823.94"/>
    <n v="1040981.88"/>
  </r>
  <r>
    <s v="E.E. Quito"/>
    <x v="11"/>
    <x v="3"/>
    <s v="Comercial"/>
    <n v="119469"/>
    <n v="31106.05"/>
    <n v="2991416.18"/>
    <n v="2893794.05"/>
  </r>
  <r>
    <s v="E.E. Quito"/>
    <x v="11"/>
    <x v="3"/>
    <s v="Otros"/>
    <n v="21"/>
    <n v="136.13999999999999"/>
    <n v="10837.41"/>
    <n v="8911.43"/>
  </r>
  <r>
    <s v="E.E. Quito"/>
    <x v="11"/>
    <x v="3"/>
    <s v="Otros"/>
    <n v="66"/>
    <n v="123.96"/>
    <n v="12433.38"/>
    <n v="10870.91"/>
  </r>
  <r>
    <s v="E.E. Quito"/>
    <x v="11"/>
    <x v="3"/>
    <s v="Otros"/>
    <n v="19"/>
    <n v="105.44"/>
    <n v="4289.34"/>
    <n v="3827.3"/>
  </r>
  <r>
    <s v="E.E. Quito"/>
    <x v="11"/>
    <x v="3"/>
    <s v="Otros"/>
    <n v="39"/>
    <n v="284.42"/>
    <n v="19091.330000000002"/>
    <n v="18637.7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-18.579999999999998"/>
    <n v="7958.6"/>
    <n v="12300.92"/>
  </r>
  <r>
    <s v="E.E. Quito"/>
    <x v="11"/>
    <x v="3"/>
    <s v="Industr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0"/>
    <n v="-2.37"/>
    <n v="-152.27000000000001"/>
    <n v="43.33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Industrial"/>
    <n v="0"/>
    <n v="0"/>
    <n v="0"/>
    <n v="0"/>
  </r>
  <r>
    <s v="E.E. Quito"/>
    <x v="11"/>
    <x v="3"/>
    <s v="Industrial"/>
    <n v="7"/>
    <n v="734.94"/>
    <n v="62395.68"/>
    <n v="58052.74"/>
  </r>
  <r>
    <s v="E.E. Quito"/>
    <x v="11"/>
    <x v="3"/>
    <s v="Industr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2"/>
    <n v="52.98"/>
    <n v="5746.15"/>
    <n v="5746.15"/>
  </r>
  <r>
    <s v="E.E. Quito"/>
    <x v="11"/>
    <x v="3"/>
    <s v="Otros"/>
    <n v="0"/>
    <n v="0"/>
    <n v="0"/>
    <n v="0"/>
  </r>
  <r>
    <s v="E.E. Quito"/>
    <x v="11"/>
    <x v="3"/>
    <s v="Otros"/>
    <n v="95"/>
    <n v="7376.35"/>
    <n v="552260.13"/>
    <n v="401716.51"/>
  </r>
  <r>
    <s v="E.E. Quito"/>
    <x v="11"/>
    <x v="3"/>
    <s v="Otros"/>
    <n v="0"/>
    <n v="0"/>
    <n v="0"/>
    <n v="0"/>
  </r>
  <r>
    <s v="E.E. Quito"/>
    <x v="11"/>
    <x v="3"/>
    <s v="Comercial"/>
    <n v="2"/>
    <n v="358.07"/>
    <n v="28814.66"/>
    <n v="26676.15"/>
  </r>
  <r>
    <s v="E.E. Quito"/>
    <x v="11"/>
    <x v="3"/>
    <s v="Comercial"/>
    <n v="0"/>
    <n v="0"/>
    <n v="0"/>
    <n v="0"/>
  </r>
  <r>
    <s v="E.E. Quito"/>
    <x v="11"/>
    <x v="3"/>
    <s v="Otros"/>
    <n v="2"/>
    <n v="79.78"/>
    <n v="5085.18"/>
    <n v="5085.18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1"/>
    <n v="530.14"/>
    <n v="35405.96"/>
    <n v="35470.5"/>
  </r>
  <r>
    <s v="E.E. Quito"/>
    <x v="11"/>
    <x v="3"/>
    <s v="Otros"/>
    <n v="0"/>
    <n v="0"/>
    <n v="0"/>
    <n v="0"/>
  </r>
  <r>
    <s v="E.E. Quito"/>
    <x v="11"/>
    <x v="3"/>
    <s v="Otros"/>
    <n v="14"/>
    <n v="1278.1600000000001"/>
    <n v="83143.320000000007"/>
    <n v="98589.07"/>
  </r>
  <r>
    <s v="E.E. Quito"/>
    <x v="11"/>
    <x v="3"/>
    <s v="Otros"/>
    <n v="1"/>
    <n v="0.63"/>
    <n v="53.99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Residencial"/>
    <n v="7"/>
    <n v="0.69"/>
    <n v="66.44"/>
    <n v="72.25"/>
  </r>
  <r>
    <s v="E.E. Quito"/>
    <x v="11"/>
    <x v="3"/>
    <s v="Otros"/>
    <n v="0"/>
    <n v="0"/>
    <n v="0"/>
    <n v="0"/>
  </r>
  <r>
    <s v="E.E. Quito"/>
    <x v="11"/>
    <x v="3"/>
    <s v="Otros"/>
    <n v="7"/>
    <n v="51.5"/>
    <n v="4741.05"/>
    <n v="3623.6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13"/>
    <n v="2.04"/>
    <n v="163.63"/>
    <n v="341.66"/>
  </r>
  <r>
    <s v="E.E. Quito"/>
    <x v="11"/>
    <x v="3"/>
    <s v="Residencial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Residencial"/>
    <n v="0"/>
    <n v="0"/>
    <n v="0"/>
    <n v="0"/>
  </r>
  <r>
    <s v="E.E. Quito"/>
    <x v="11"/>
    <x v="3"/>
    <s v="Alumbrado Público"/>
    <n v="0"/>
    <n v="2.17"/>
    <n v="0"/>
    <n v="0"/>
  </r>
  <r>
    <s v="E.E. Quito"/>
    <x v="11"/>
    <x v="3"/>
    <s v="Industrial"/>
    <n v="7"/>
    <n v="116.1"/>
    <n v="10899.11"/>
    <n v="4403.2700000000004"/>
  </r>
  <r>
    <s v="E.E. Quito"/>
    <x v="11"/>
    <x v="3"/>
    <s v="Industrial"/>
    <n v="0"/>
    <n v="0"/>
    <n v="0"/>
    <n v="0"/>
  </r>
  <r>
    <s v="E.E. Quito"/>
    <x v="11"/>
    <x v="3"/>
    <s v="Industrial"/>
    <n v="2"/>
    <n v="0.83"/>
    <n v="75.95"/>
    <n v="67.63"/>
  </r>
  <r>
    <s v="E.E. Quito"/>
    <x v="11"/>
    <x v="3"/>
    <s v="Otros"/>
    <n v="11"/>
    <n v="18.52"/>
    <n v="1975.19"/>
    <n v="2529.6799999999998"/>
  </r>
  <r>
    <s v="E.E. Quito"/>
    <x v="11"/>
    <x v="3"/>
    <s v="Otros"/>
    <n v="540"/>
    <n v="6311.34"/>
    <n v="531785.54"/>
    <n v="500005.69"/>
  </r>
  <r>
    <s v="E.E. Quito"/>
    <x v="11"/>
    <x v="3"/>
    <s v="Otros"/>
    <n v="406"/>
    <n v="519.97"/>
    <n v="67175.210000000006"/>
    <n v="62555.15"/>
  </r>
  <r>
    <s v="E.E. Quito"/>
    <x v="11"/>
    <x v="3"/>
    <s v="Otros"/>
    <n v="2855"/>
    <n v="1138.81"/>
    <n v="100152.83"/>
    <n v="97851.7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3"/>
    <s v="Comercial"/>
    <n v="16"/>
    <n v="156.66"/>
    <n v="14557.89"/>
    <n v="14294.05"/>
  </r>
  <r>
    <s v="E.E. Quito"/>
    <x v="11"/>
    <x v="3"/>
    <s v="Comercial"/>
    <n v="16"/>
    <n v="19.440000000000001"/>
    <n v="2678.19"/>
    <n v="3193.19"/>
  </r>
  <r>
    <s v="E.E. Quito"/>
    <x v="11"/>
    <x v="3"/>
    <s v="Comercial"/>
    <n v="141"/>
    <n v="42.74"/>
    <n v="4144.8900000000003"/>
    <n v="4929.3100000000004"/>
  </r>
  <r>
    <s v="E.E. Quito"/>
    <x v="11"/>
    <x v="3"/>
    <s v="Otros"/>
    <n v="68"/>
    <n v="469.57"/>
    <n v="37892.67"/>
    <n v="24362.14"/>
  </r>
  <r>
    <s v="E.E. Quito"/>
    <x v="11"/>
    <x v="3"/>
    <s v="Otros"/>
    <n v="170"/>
    <n v="90.12"/>
    <n v="11705.88"/>
    <n v="23839.77"/>
  </r>
  <r>
    <s v="E.E. Quito"/>
    <x v="11"/>
    <x v="3"/>
    <s v="Otros"/>
    <n v="1"/>
    <n v="0"/>
    <n v="0.7"/>
    <n v="0.7"/>
  </r>
  <r>
    <s v="E.E. Quito"/>
    <x v="11"/>
    <x v="3"/>
    <s v="Otros"/>
    <n v="66"/>
    <n v="322.83"/>
    <n v="22737.200000000001"/>
    <n v="12973.1"/>
  </r>
  <r>
    <s v="E.E. Quito"/>
    <x v="11"/>
    <x v="3"/>
    <s v="Otros"/>
    <n v="57"/>
    <n v="57.89"/>
    <n v="6352.6"/>
    <n v="2865.18"/>
  </r>
  <r>
    <s v="E.E. Quito"/>
    <x v="11"/>
    <x v="3"/>
    <s v="Otros"/>
    <n v="608"/>
    <n v="230.42"/>
    <n v="16605.36"/>
    <n v="7416.25"/>
  </r>
  <r>
    <s v="E.E. Quito"/>
    <x v="11"/>
    <x v="3"/>
    <s v="Otros"/>
    <n v="0"/>
    <n v="0"/>
    <n v="0"/>
    <n v="0"/>
  </r>
  <r>
    <s v="E.E. Quito"/>
    <x v="11"/>
    <x v="3"/>
    <s v="Otros"/>
    <n v="29"/>
    <n v="200.31"/>
    <n v="14187.19"/>
    <n v="11529.77"/>
  </r>
  <r>
    <s v="E.E. Quito"/>
    <x v="11"/>
    <x v="3"/>
    <s v="Otros"/>
    <n v="21"/>
    <n v="25.7"/>
    <n v="2304.9299999999998"/>
    <n v="1334.73"/>
  </r>
  <r>
    <s v="E.E. Quito"/>
    <x v="11"/>
    <x v="3"/>
    <s v="Otros"/>
    <n v="179"/>
    <n v="100.26"/>
    <n v="7363.04"/>
    <n v="6584.32"/>
  </r>
  <r>
    <s v="E.E. Quito"/>
    <x v="11"/>
    <x v="3"/>
    <s v="Alumbrado Público"/>
    <n v="101"/>
    <n v="18897.18"/>
    <n v="1917026.56"/>
    <n v="1901281.52"/>
  </r>
  <r>
    <s v="E.E. Quito"/>
    <x v="11"/>
    <x v="3"/>
    <s v="Otros"/>
    <n v="0"/>
    <n v="0"/>
    <n v="0"/>
    <n v="0"/>
  </r>
  <r>
    <s v="E.E. Quito"/>
    <x v="11"/>
    <x v="3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4.54"/>
    <n v="-1071.81"/>
    <n v="13950.78"/>
  </r>
  <r>
    <s v="E.E. Quito"/>
    <x v="11"/>
    <x v="4"/>
    <s v="Industrial"/>
    <n v="3"/>
    <n v="16334.96"/>
    <n v="1337979.7"/>
    <n v="1241582.47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28.16"/>
    <n v="-2624.37"/>
    <n v="14770.38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"/>
    <n v="186.04"/>
    <n v="11985.71"/>
    <n v="11985.71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Industrial"/>
    <n v="0"/>
    <n v="103.14"/>
    <n v="3322.72"/>
    <n v="3418.59"/>
  </r>
  <r>
    <s v="E.E. Quito"/>
    <x v="11"/>
    <x v="4"/>
    <s v="Industrial"/>
    <n v="287"/>
    <n v="45639.42"/>
    <n v="3852696.24"/>
    <n v="3747500.64"/>
  </r>
  <r>
    <s v="E.E. Quito"/>
    <x v="11"/>
    <x v="4"/>
    <s v="Industrial"/>
    <n v="3"/>
    <n v="3.64"/>
    <n v="720.64"/>
    <n v="720.6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131"/>
    <n v="15355.35"/>
    <n v="1274267.8500000001"/>
    <n v="1249506.97"/>
  </r>
  <r>
    <s v="E.E. Quito"/>
    <x v="11"/>
    <x v="4"/>
    <s v="Comercial"/>
    <n v="4"/>
    <n v="6.81"/>
    <n v="936.41"/>
    <n v="1002.56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73"/>
    <n v="1521.9"/>
    <n v="131386.73000000001"/>
    <n v="113679.48"/>
  </r>
  <r>
    <s v="E.E. Quito"/>
    <x v="11"/>
    <x v="4"/>
    <s v="Otros"/>
    <n v="0"/>
    <n v="0"/>
    <n v="0"/>
    <n v="0"/>
  </r>
  <r>
    <s v="E.E. Quito"/>
    <x v="11"/>
    <x v="4"/>
    <s v="Otros"/>
    <n v="813"/>
    <n v="1113.31"/>
    <n v="139281.79"/>
    <n v="134535.67000000001"/>
  </r>
  <r>
    <s v="E.E. Quito"/>
    <x v="11"/>
    <x v="4"/>
    <s v="Otros"/>
    <n v="7293"/>
    <n v="2144.46"/>
    <n v="186338.52"/>
    <n v="183338.57"/>
  </r>
  <r>
    <s v="E.E. Quito"/>
    <x v="11"/>
    <x v="4"/>
    <s v="Otros"/>
    <n v="0"/>
    <n v="0"/>
    <n v="0"/>
    <n v="0"/>
  </r>
  <r>
    <s v="E.E. Quito"/>
    <x v="11"/>
    <x v="4"/>
    <s v="Otros"/>
    <n v="32"/>
    <n v="17.66"/>
    <n v="1404.97"/>
    <n v="954.7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300"/>
    <n v="84.07"/>
    <n v="6126.61"/>
    <n v="5930.95"/>
  </r>
  <r>
    <s v="E.E. Quito"/>
    <x v="11"/>
    <x v="4"/>
    <s v="Otros"/>
    <n v="340"/>
    <n v="158.05000000000001"/>
    <n v="11719.81"/>
    <n v="10708.11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2"/>
    <n v="5.76"/>
    <n v="413.09"/>
    <n v="316.86"/>
  </r>
  <r>
    <s v="E.E. Quito"/>
    <x v="11"/>
    <x v="4"/>
    <s v="Otros"/>
    <n v="0"/>
    <n v="0"/>
    <n v="0"/>
    <n v="0"/>
  </r>
  <r>
    <s v="E.E. Quito"/>
    <x v="11"/>
    <x v="4"/>
    <s v="Otros"/>
    <n v="19"/>
    <n v="29.52"/>
    <n v="2669.38"/>
    <n v="2457.15"/>
  </r>
  <r>
    <s v="E.E. Quito"/>
    <x v="11"/>
    <x v="4"/>
    <s v="Otros"/>
    <n v="44"/>
    <n v="68.55"/>
    <n v="5976.94"/>
    <n v="5998.51"/>
  </r>
  <r>
    <s v="E.E. Quito"/>
    <x v="11"/>
    <x v="4"/>
    <s v="Otros"/>
    <n v="0"/>
    <n v="0"/>
    <n v="0"/>
    <n v="0"/>
  </r>
  <r>
    <s v="E.E. Quito"/>
    <x v="11"/>
    <x v="4"/>
    <s v="Residencial"/>
    <n v="50719"/>
    <n v="8847.16"/>
    <n v="700219.34"/>
    <n v="648325.09"/>
  </r>
  <r>
    <s v="E.E. Quito"/>
    <x v="11"/>
    <x v="4"/>
    <s v="Residencial"/>
    <n v="20"/>
    <n v="1.64"/>
    <n v="238.81"/>
    <n v="232.4"/>
  </r>
  <r>
    <s v="E.E. Quito"/>
    <x v="11"/>
    <x v="4"/>
    <s v="Residencial"/>
    <n v="820729"/>
    <n v="117013.38"/>
    <n v="11240986.539999999"/>
    <n v="10590169.92"/>
  </r>
  <r>
    <s v="E.E. Quito"/>
    <x v="11"/>
    <x v="4"/>
    <s v="Residencial"/>
    <n v="0"/>
    <n v="-214.88"/>
    <n v="-73080.03"/>
    <n v="26233.71"/>
  </r>
  <r>
    <s v="E.E. Quito"/>
    <x v="11"/>
    <x v="4"/>
    <s v="Alumbrado Público"/>
    <n v="0"/>
    <n v="0"/>
    <n v="0"/>
    <n v="0"/>
  </r>
  <r>
    <s v="E.E. Quito"/>
    <x v="11"/>
    <x v="4"/>
    <s v="Industrial"/>
    <n v="1451"/>
    <n v="13920.26"/>
    <n v="1392872.61"/>
    <n v="1289266.17"/>
  </r>
  <r>
    <s v="E.E. Quito"/>
    <x v="11"/>
    <x v="4"/>
    <s v="Industrial"/>
    <n v="1518"/>
    <n v="1779.15"/>
    <n v="253185.06"/>
    <n v="239886.98"/>
  </r>
  <r>
    <s v="E.E. Quito"/>
    <x v="11"/>
    <x v="4"/>
    <s v="Industrial"/>
    <n v="11661"/>
    <n v="3502.03"/>
    <n v="313814.11"/>
    <n v="309486.92"/>
  </r>
  <r>
    <s v="E.E. Quito"/>
    <x v="11"/>
    <x v="4"/>
    <s v="Otros"/>
    <n v="2"/>
    <n v="2.34"/>
    <n v="419.14"/>
    <n v="515.49"/>
  </r>
  <r>
    <s v="E.E. Quito"/>
    <x v="11"/>
    <x v="4"/>
    <s v="Otros"/>
    <n v="21"/>
    <n v="45.24"/>
    <n v="3826.04"/>
    <n v="3565.45"/>
  </r>
  <r>
    <s v="E.E. Quito"/>
    <x v="11"/>
    <x v="4"/>
    <s v="Otros"/>
    <n v="582"/>
    <n v="174.92"/>
    <n v="12585.29"/>
    <n v="12181.41"/>
  </r>
  <r>
    <s v="E.E. Quito"/>
    <x v="11"/>
    <x v="4"/>
    <s v="Comercial"/>
    <n v="2584"/>
    <n v="22789.82"/>
    <n v="2217792.2200000002"/>
    <n v="2000037.33"/>
  </r>
  <r>
    <s v="E.E. Quito"/>
    <x v="11"/>
    <x v="4"/>
    <s v="Comercial"/>
    <n v="5019"/>
    <n v="8601.33"/>
    <n v="1063187.57"/>
    <n v="1036876.13"/>
  </r>
  <r>
    <s v="E.E. Quito"/>
    <x v="11"/>
    <x v="4"/>
    <s v="Comercial"/>
    <n v="119313"/>
    <n v="31076.39"/>
    <n v="2987011.31"/>
    <n v="2983411.13"/>
  </r>
  <r>
    <s v="E.E. Quito"/>
    <x v="11"/>
    <x v="4"/>
    <s v="Otros"/>
    <n v="21"/>
    <n v="128.19"/>
    <n v="10190.84"/>
    <n v="8792.83"/>
  </r>
  <r>
    <s v="E.E. Quito"/>
    <x v="11"/>
    <x v="4"/>
    <s v="Otros"/>
    <n v="64"/>
    <n v="105.73"/>
    <n v="11018.99"/>
    <n v="10622.74"/>
  </r>
  <r>
    <s v="E.E. Quito"/>
    <x v="11"/>
    <x v="4"/>
    <s v="Otros"/>
    <n v="19"/>
    <n v="120.15"/>
    <n v="4884.0200000000004"/>
    <n v="4832.9799999999996"/>
  </r>
  <r>
    <s v="E.E. Quito"/>
    <x v="11"/>
    <x v="4"/>
    <s v="Otros"/>
    <n v="39"/>
    <n v="290.49"/>
    <n v="19413.79"/>
    <n v="15622.2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-12.42"/>
    <n v="7229.73"/>
    <n v="10903.7"/>
  </r>
  <r>
    <s v="E.E. Quito"/>
    <x v="11"/>
    <x v="4"/>
    <s v="Industr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0"/>
    <n v="-0.48"/>
    <n v="-31.31"/>
    <n v="44.3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Industrial"/>
    <n v="0"/>
    <n v="0"/>
    <n v="0"/>
    <n v="0"/>
  </r>
  <r>
    <s v="E.E. Quito"/>
    <x v="11"/>
    <x v="4"/>
    <s v="Industrial"/>
    <n v="7"/>
    <n v="858.3"/>
    <n v="71889.490000000005"/>
    <n v="75165.149999999994"/>
  </r>
  <r>
    <s v="E.E. Quito"/>
    <x v="11"/>
    <x v="4"/>
    <s v="Industr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2"/>
    <n v="62.77"/>
    <n v="6224.99"/>
    <n v="6224.99"/>
  </r>
  <r>
    <s v="E.E. Quito"/>
    <x v="11"/>
    <x v="4"/>
    <s v="Otros"/>
    <n v="0"/>
    <n v="0"/>
    <n v="0"/>
    <n v="0"/>
  </r>
  <r>
    <s v="E.E. Quito"/>
    <x v="11"/>
    <x v="4"/>
    <s v="Otros"/>
    <n v="94"/>
    <n v="7287.56"/>
    <n v="545083.46"/>
    <n v="566827.88"/>
  </r>
  <r>
    <s v="E.E. Quito"/>
    <x v="11"/>
    <x v="4"/>
    <s v="Otros"/>
    <n v="0"/>
    <n v="0"/>
    <n v="0"/>
    <n v="0"/>
  </r>
  <r>
    <s v="E.E. Quito"/>
    <x v="11"/>
    <x v="4"/>
    <s v="Comercial"/>
    <n v="2"/>
    <n v="354.03"/>
    <n v="28598.33"/>
    <n v="27355.93"/>
  </r>
  <r>
    <s v="E.E. Quito"/>
    <x v="11"/>
    <x v="4"/>
    <s v="Comercial"/>
    <n v="0"/>
    <n v="0"/>
    <n v="0"/>
    <n v="0"/>
  </r>
  <r>
    <s v="E.E. Quito"/>
    <x v="11"/>
    <x v="4"/>
    <s v="Otros"/>
    <n v="2"/>
    <n v="55.67"/>
    <n v="3814.46"/>
    <n v="3814.46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1"/>
    <n v="709.75"/>
    <n v="47058.44"/>
    <n v="39244.14"/>
  </r>
  <r>
    <s v="E.E. Quito"/>
    <x v="11"/>
    <x v="4"/>
    <s v="Otros"/>
    <n v="0"/>
    <n v="0"/>
    <n v="0"/>
    <n v="0"/>
  </r>
  <r>
    <s v="E.E. Quito"/>
    <x v="11"/>
    <x v="4"/>
    <s v="Otros"/>
    <n v="14"/>
    <n v="1352.88"/>
    <n v="87640.37"/>
    <n v="71482.850000000006"/>
  </r>
  <r>
    <s v="E.E. Quito"/>
    <x v="11"/>
    <x v="4"/>
    <s v="Otros"/>
    <n v="1"/>
    <n v="0.59"/>
    <n v="48.81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Residencial"/>
    <n v="7"/>
    <n v="0.69"/>
    <n v="66.83"/>
    <n v="71.64"/>
  </r>
  <r>
    <s v="E.E. Quito"/>
    <x v="11"/>
    <x v="4"/>
    <s v="Otros"/>
    <n v="0"/>
    <n v="0"/>
    <n v="0"/>
    <n v="0"/>
  </r>
  <r>
    <s v="E.E. Quito"/>
    <x v="11"/>
    <x v="4"/>
    <s v="Otros"/>
    <n v="7"/>
    <n v="50.38"/>
    <n v="4698.83"/>
    <n v="3672.64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13"/>
    <n v="2.21"/>
    <n v="173.43"/>
    <n v="332.35"/>
  </r>
  <r>
    <s v="E.E. Quito"/>
    <x v="11"/>
    <x v="4"/>
    <s v="Residencial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Residencial"/>
    <n v="0"/>
    <n v="0"/>
    <n v="0"/>
    <n v="0"/>
  </r>
  <r>
    <s v="E.E. Quito"/>
    <x v="11"/>
    <x v="4"/>
    <s v="Alumbrado Público"/>
    <n v="0"/>
    <n v="6.49"/>
    <n v="0"/>
    <n v="0"/>
  </r>
  <r>
    <s v="E.E. Quito"/>
    <x v="11"/>
    <x v="4"/>
    <s v="Industrial"/>
    <n v="7"/>
    <n v="124.27"/>
    <n v="11672.99"/>
    <n v="11672.99"/>
  </r>
  <r>
    <s v="E.E. Quito"/>
    <x v="11"/>
    <x v="4"/>
    <s v="Industrial"/>
    <n v="0"/>
    <n v="0"/>
    <n v="0"/>
    <n v="0"/>
  </r>
  <r>
    <s v="E.E. Quito"/>
    <x v="11"/>
    <x v="4"/>
    <s v="Industrial"/>
    <n v="2"/>
    <n v="0.83"/>
    <n v="79.459999999999994"/>
    <n v="77.19"/>
  </r>
  <r>
    <s v="E.E. Quito"/>
    <x v="11"/>
    <x v="4"/>
    <s v="Otros"/>
    <n v="11"/>
    <n v="25.75"/>
    <n v="2636.98"/>
    <n v="2620.2800000000002"/>
  </r>
  <r>
    <s v="E.E. Quito"/>
    <x v="11"/>
    <x v="4"/>
    <s v="Otros"/>
    <n v="543"/>
    <n v="6438.64"/>
    <n v="539775.56999999995"/>
    <n v="470070.86"/>
  </r>
  <r>
    <s v="E.E. Quito"/>
    <x v="11"/>
    <x v="4"/>
    <s v="Otros"/>
    <n v="406"/>
    <n v="525.01"/>
    <n v="66606.47"/>
    <n v="62050.53"/>
  </r>
  <r>
    <s v="E.E. Quito"/>
    <x v="11"/>
    <x v="4"/>
    <s v="Otros"/>
    <n v="2851"/>
    <n v="1148.8"/>
    <n v="101007.61"/>
    <n v="95709.82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4"/>
    <s v="Comercial"/>
    <n v="16"/>
    <n v="160.11000000000001"/>
    <n v="14795.92"/>
    <n v="14843.24"/>
  </r>
  <r>
    <s v="E.E. Quito"/>
    <x v="11"/>
    <x v="4"/>
    <s v="Comercial"/>
    <n v="16"/>
    <n v="20.9"/>
    <n v="2810.51"/>
    <n v="2351.2199999999998"/>
  </r>
  <r>
    <s v="E.E. Quito"/>
    <x v="11"/>
    <x v="4"/>
    <s v="Comercial"/>
    <n v="131"/>
    <n v="39.090000000000003"/>
    <n v="3791.82"/>
    <n v="3818.26"/>
  </r>
  <r>
    <s v="E.E. Quito"/>
    <x v="11"/>
    <x v="4"/>
    <s v="Otros"/>
    <n v="69"/>
    <n v="459.86"/>
    <n v="37483.68"/>
    <n v="13881.71"/>
  </r>
  <r>
    <s v="E.E. Quito"/>
    <x v="11"/>
    <x v="4"/>
    <s v="Otros"/>
    <n v="170"/>
    <n v="90.18"/>
    <n v="11794.75"/>
    <n v="18189.939999999999"/>
  </r>
  <r>
    <s v="E.E. Quito"/>
    <x v="11"/>
    <x v="4"/>
    <s v="Otros"/>
    <n v="1"/>
    <n v="0"/>
    <n v="0.7"/>
    <n v="33.06"/>
  </r>
  <r>
    <s v="E.E. Quito"/>
    <x v="11"/>
    <x v="4"/>
    <s v="Otros"/>
    <n v="65"/>
    <n v="408.42"/>
    <n v="28060.65"/>
    <n v="9881.91"/>
  </r>
  <r>
    <s v="E.E. Quito"/>
    <x v="11"/>
    <x v="4"/>
    <s v="Otros"/>
    <n v="57"/>
    <n v="64.72"/>
    <n v="7074.79"/>
    <n v="3720.36"/>
  </r>
  <r>
    <s v="E.E. Quito"/>
    <x v="11"/>
    <x v="4"/>
    <s v="Otros"/>
    <n v="609"/>
    <n v="261.69"/>
    <n v="19240.16"/>
    <n v="8809.8700000000008"/>
  </r>
  <r>
    <s v="E.E. Quito"/>
    <x v="11"/>
    <x v="4"/>
    <s v="Otros"/>
    <n v="0"/>
    <n v="0"/>
    <n v="0"/>
    <n v="0"/>
  </r>
  <r>
    <s v="E.E. Quito"/>
    <x v="11"/>
    <x v="4"/>
    <s v="Otros"/>
    <n v="29"/>
    <n v="211.34"/>
    <n v="14921.69"/>
    <n v="13265.15"/>
  </r>
  <r>
    <s v="E.E. Quito"/>
    <x v="11"/>
    <x v="4"/>
    <s v="Otros"/>
    <n v="21"/>
    <n v="26.21"/>
    <n v="2334.7199999999998"/>
    <n v="2634.91"/>
  </r>
  <r>
    <s v="E.E. Quito"/>
    <x v="11"/>
    <x v="4"/>
    <s v="Otros"/>
    <n v="179"/>
    <n v="104.44"/>
    <n v="7701.69"/>
    <n v="4755.3500000000004"/>
  </r>
  <r>
    <s v="E.E. Quito"/>
    <x v="11"/>
    <x v="4"/>
    <s v="Alumbrado Público"/>
    <n v="98"/>
    <n v="19488"/>
    <n v="2024466.6"/>
    <n v="1990967.09"/>
  </r>
  <r>
    <s v="E.E. Quito"/>
    <x v="11"/>
    <x v="4"/>
    <s v="Otros"/>
    <n v="0"/>
    <n v="0"/>
    <n v="0"/>
    <n v="0"/>
  </r>
  <r>
    <s v="E.E. Quito"/>
    <x v="11"/>
    <x v="4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-2.16"/>
    <n v="-3053.36"/>
    <n v="7074.96"/>
  </r>
  <r>
    <s v="E.E. Quito"/>
    <x v="11"/>
    <x v="5"/>
    <s v="Industrial"/>
    <n v="3"/>
    <n v="17485.45"/>
    <n v="1405072.31"/>
    <n v="1345813.56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-63.56"/>
    <n v="-30448.52"/>
    <n v="12619.56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"/>
    <n v="180.21"/>
    <n v="11589.94"/>
    <n v="11589.94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Industrial"/>
    <n v="0"/>
    <n v="-2.16"/>
    <n v="191"/>
    <n v="3518.87"/>
  </r>
  <r>
    <s v="E.E. Quito"/>
    <x v="11"/>
    <x v="5"/>
    <s v="Industrial"/>
    <n v="288"/>
    <n v="44560.13"/>
    <n v="3765874.29"/>
    <n v="3829204.26"/>
  </r>
  <r>
    <s v="E.E. Quito"/>
    <x v="11"/>
    <x v="5"/>
    <s v="Industrial"/>
    <n v="3"/>
    <n v="3.9"/>
    <n v="742.39"/>
    <n v="540.5700000000000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120"/>
    <n v="12364.8"/>
    <n v="1036805.03"/>
    <n v="1061494.81"/>
  </r>
  <r>
    <s v="E.E. Quito"/>
    <x v="11"/>
    <x v="5"/>
    <s v="Comercial"/>
    <n v="4"/>
    <n v="7.9"/>
    <n v="1085.92"/>
    <n v="1085.9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71"/>
    <n v="1393.46"/>
    <n v="121348.7"/>
    <n v="145847.93"/>
  </r>
  <r>
    <s v="E.E. Quito"/>
    <x v="11"/>
    <x v="5"/>
    <s v="Otros"/>
    <n v="0"/>
    <n v="0"/>
    <n v="0"/>
    <n v="0"/>
  </r>
  <r>
    <s v="E.E. Quito"/>
    <x v="11"/>
    <x v="5"/>
    <s v="Otros"/>
    <n v="800"/>
    <n v="1089.2"/>
    <n v="136817.82999999999"/>
    <n v="141993.39000000001"/>
  </r>
  <r>
    <s v="E.E. Quito"/>
    <x v="11"/>
    <x v="5"/>
    <s v="Otros"/>
    <n v="7270"/>
    <n v="2168.4699999999998"/>
    <n v="188555.29"/>
    <n v="187491.71"/>
  </r>
  <r>
    <s v="E.E. Quito"/>
    <x v="11"/>
    <x v="5"/>
    <s v="Otros"/>
    <n v="0"/>
    <n v="0"/>
    <n v="0"/>
    <n v="0"/>
  </r>
  <r>
    <s v="E.E. Quito"/>
    <x v="11"/>
    <x v="5"/>
    <s v="Otros"/>
    <n v="32"/>
    <n v="14.06"/>
    <n v="1107.33"/>
    <n v="1443.5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92"/>
    <n v="82.71"/>
    <n v="5967.8"/>
    <n v="6908.49"/>
  </r>
  <r>
    <s v="E.E. Quito"/>
    <x v="11"/>
    <x v="5"/>
    <s v="Otros"/>
    <n v="357"/>
    <n v="161.58000000000001"/>
    <n v="11939.36"/>
    <n v="11386.6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"/>
    <n v="5.64"/>
    <n v="409.96"/>
    <n v="467.96"/>
  </r>
  <r>
    <s v="E.E. Quito"/>
    <x v="11"/>
    <x v="5"/>
    <s v="Otros"/>
    <n v="0"/>
    <n v="0"/>
    <n v="0"/>
    <n v="0"/>
  </r>
  <r>
    <s v="E.E. Quito"/>
    <x v="11"/>
    <x v="5"/>
    <s v="Otros"/>
    <n v="18"/>
    <n v="28.3"/>
    <n v="2570.44"/>
    <n v="1916.21"/>
  </r>
  <r>
    <s v="E.E. Quito"/>
    <x v="11"/>
    <x v="5"/>
    <s v="Otros"/>
    <n v="45"/>
    <n v="71.37"/>
    <n v="6172.93"/>
    <n v="6099.25"/>
  </r>
  <r>
    <s v="E.E. Quito"/>
    <x v="11"/>
    <x v="5"/>
    <s v="Otros"/>
    <n v="0"/>
    <n v="0"/>
    <n v="0"/>
    <n v="0"/>
  </r>
  <r>
    <s v="E.E. Quito"/>
    <x v="11"/>
    <x v="5"/>
    <s v="Residencial"/>
    <n v="43577"/>
    <n v="7661.96"/>
    <n v="604841.72"/>
    <n v="562205.41"/>
  </r>
  <r>
    <s v="E.E. Quito"/>
    <x v="11"/>
    <x v="5"/>
    <s v="Residencial"/>
    <n v="17"/>
    <n v="1.3"/>
    <n v="191.41"/>
    <n v="199.12"/>
  </r>
  <r>
    <s v="E.E. Quito"/>
    <x v="11"/>
    <x v="5"/>
    <s v="Residencial"/>
    <n v="823913"/>
    <n v="119571.57"/>
    <n v="11538573.41"/>
    <n v="10656776.619999999"/>
  </r>
  <r>
    <s v="E.E. Quito"/>
    <x v="11"/>
    <x v="5"/>
    <s v="Residencial"/>
    <n v="0"/>
    <n v="-172.78"/>
    <n v="-18254.36"/>
    <n v="31943.58"/>
  </r>
  <r>
    <s v="E.E. Quito"/>
    <x v="11"/>
    <x v="5"/>
    <s v="Alumbrado Público"/>
    <n v="0"/>
    <n v="0"/>
    <n v="0"/>
    <n v="0"/>
  </r>
  <r>
    <s v="E.E. Quito"/>
    <x v="11"/>
    <x v="5"/>
    <s v="Industrial"/>
    <n v="1442"/>
    <n v="13087.17"/>
    <n v="1323387.54"/>
    <n v="1411697.15"/>
  </r>
  <r>
    <s v="E.E. Quito"/>
    <x v="11"/>
    <x v="5"/>
    <s v="Industrial"/>
    <n v="1520"/>
    <n v="1731.04"/>
    <n v="251979.47"/>
    <n v="250734.29"/>
  </r>
  <r>
    <s v="E.E. Quito"/>
    <x v="11"/>
    <x v="5"/>
    <s v="Industrial"/>
    <n v="11681"/>
    <n v="3513.13"/>
    <n v="314896.38"/>
    <n v="313922.46999999997"/>
  </r>
  <r>
    <s v="E.E. Quito"/>
    <x v="11"/>
    <x v="5"/>
    <s v="Otros"/>
    <n v="2"/>
    <n v="1.85"/>
    <n v="380.61"/>
    <n v="245.6"/>
  </r>
  <r>
    <s v="E.E. Quito"/>
    <x v="11"/>
    <x v="5"/>
    <s v="Otros"/>
    <n v="20"/>
    <n v="39.24"/>
    <n v="3397.18"/>
    <n v="3627.69"/>
  </r>
  <r>
    <s v="E.E. Quito"/>
    <x v="11"/>
    <x v="5"/>
    <s v="Otros"/>
    <n v="567"/>
    <n v="167.81"/>
    <n v="12001.37"/>
    <n v="13329.8"/>
  </r>
  <r>
    <s v="E.E. Quito"/>
    <x v="11"/>
    <x v="5"/>
    <s v="Comercial"/>
    <n v="2550"/>
    <n v="20247.03"/>
    <n v="1996118.85"/>
    <n v="2284314.17"/>
  </r>
  <r>
    <s v="E.E. Quito"/>
    <x v="11"/>
    <x v="5"/>
    <s v="Comercial"/>
    <n v="5013"/>
    <n v="8652.16"/>
    <n v="1067518"/>
    <n v="1071865.31"/>
  </r>
  <r>
    <s v="E.E. Quito"/>
    <x v="11"/>
    <x v="5"/>
    <s v="Comercial"/>
    <n v="119039"/>
    <n v="31236.59"/>
    <n v="3001821.86"/>
    <n v="2976427.5"/>
  </r>
  <r>
    <s v="E.E. Quito"/>
    <x v="11"/>
    <x v="5"/>
    <s v="Otros"/>
    <n v="21"/>
    <n v="110.43"/>
    <n v="9171.27"/>
    <n v="9842.76"/>
  </r>
  <r>
    <s v="E.E. Quito"/>
    <x v="11"/>
    <x v="5"/>
    <s v="Otros"/>
    <n v="64"/>
    <n v="102.51"/>
    <n v="10861.44"/>
    <n v="10474"/>
  </r>
  <r>
    <s v="E.E. Quito"/>
    <x v="11"/>
    <x v="5"/>
    <s v="Otros"/>
    <n v="19"/>
    <n v="104.68"/>
    <n v="4256.25"/>
    <n v="4577.2"/>
  </r>
  <r>
    <s v="E.E. Quito"/>
    <x v="11"/>
    <x v="5"/>
    <s v="Otros"/>
    <n v="39"/>
    <n v="281.06"/>
    <n v="19009.669999999998"/>
    <n v="22577.7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46.96"/>
    <n v="46413.82"/>
    <n v="49088.800000000003"/>
  </r>
  <r>
    <s v="E.E. Quito"/>
    <x v="11"/>
    <x v="5"/>
    <s v="Industr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0"/>
    <n v="-0.41"/>
    <n v="-8.26"/>
    <n v="262.12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Industrial"/>
    <n v="0"/>
    <n v="0"/>
    <n v="0"/>
    <n v="0"/>
  </r>
  <r>
    <s v="E.E. Quito"/>
    <x v="11"/>
    <x v="5"/>
    <s v="Industrial"/>
    <n v="7"/>
    <n v="677.2"/>
    <n v="58543.91"/>
    <n v="59084.71"/>
  </r>
  <r>
    <s v="E.E. Quito"/>
    <x v="11"/>
    <x v="5"/>
    <s v="Industr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2"/>
    <n v="43.18"/>
    <n v="3899.59"/>
    <n v="3899.59"/>
  </r>
  <r>
    <s v="E.E. Quito"/>
    <x v="11"/>
    <x v="5"/>
    <s v="Otros"/>
    <n v="0"/>
    <n v="0"/>
    <n v="0"/>
    <n v="0"/>
  </r>
  <r>
    <s v="E.E. Quito"/>
    <x v="11"/>
    <x v="5"/>
    <s v="Otros"/>
    <n v="95"/>
    <n v="6768.74"/>
    <n v="516592.41"/>
    <n v="520837.73"/>
  </r>
  <r>
    <s v="E.E. Quito"/>
    <x v="11"/>
    <x v="5"/>
    <s v="Otros"/>
    <n v="0"/>
    <n v="0"/>
    <n v="0"/>
    <n v="0"/>
  </r>
  <r>
    <s v="E.E. Quito"/>
    <x v="11"/>
    <x v="5"/>
    <s v="Comercial"/>
    <n v="2"/>
    <n v="349.03"/>
    <n v="28336.39"/>
    <n v="24841.84"/>
  </r>
  <r>
    <s v="E.E. Quito"/>
    <x v="11"/>
    <x v="5"/>
    <s v="Comercial"/>
    <n v="0"/>
    <n v="0"/>
    <n v="0"/>
    <n v="0"/>
  </r>
  <r>
    <s v="E.E. Quito"/>
    <x v="11"/>
    <x v="5"/>
    <s v="Otros"/>
    <n v="2"/>
    <n v="25.97"/>
    <n v="2191.5"/>
    <n v="2191.5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1"/>
    <n v="726.3"/>
    <n v="48225.75"/>
    <n v="57599.38"/>
  </r>
  <r>
    <s v="E.E. Quito"/>
    <x v="11"/>
    <x v="5"/>
    <s v="Otros"/>
    <n v="0"/>
    <n v="0"/>
    <n v="0"/>
    <n v="0"/>
  </r>
  <r>
    <s v="E.E. Quito"/>
    <x v="11"/>
    <x v="5"/>
    <s v="Otros"/>
    <n v="14"/>
    <n v="1261.21"/>
    <n v="82001.789999999994"/>
    <n v="55775.62"/>
  </r>
  <r>
    <s v="E.E. Quito"/>
    <x v="11"/>
    <x v="5"/>
    <s v="Otros"/>
    <n v="1"/>
    <n v="0.48"/>
    <n v="42.11"/>
    <n v="78.83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Residencial"/>
    <n v="7"/>
    <n v="0.79"/>
    <n v="75.86"/>
    <n v="71.010000000000005"/>
  </r>
  <r>
    <s v="E.E. Quito"/>
    <x v="11"/>
    <x v="5"/>
    <s v="Otros"/>
    <n v="0"/>
    <n v="0"/>
    <n v="0"/>
    <n v="0"/>
  </r>
  <r>
    <s v="E.E. Quito"/>
    <x v="11"/>
    <x v="5"/>
    <s v="Otros"/>
    <n v="7"/>
    <n v="47.5"/>
    <n v="4319.49"/>
    <n v="6685.7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12"/>
    <n v="1.96"/>
    <n v="154.51"/>
    <n v="0"/>
  </r>
  <r>
    <s v="E.E. Quito"/>
    <x v="11"/>
    <x v="5"/>
    <s v="Residencial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Residencial"/>
    <n v="0"/>
    <n v="0"/>
    <n v="0"/>
    <n v="0"/>
  </r>
  <r>
    <s v="E.E. Quito"/>
    <x v="11"/>
    <x v="5"/>
    <s v="Alumbrado Público"/>
    <n v="0"/>
    <n v="0"/>
    <n v="0"/>
    <n v="0"/>
  </r>
  <r>
    <s v="E.E. Quito"/>
    <x v="11"/>
    <x v="5"/>
    <s v="Industrial"/>
    <n v="7"/>
    <n v="122.28"/>
    <n v="11502.83"/>
    <n v="11502.83"/>
  </r>
  <r>
    <s v="E.E. Quito"/>
    <x v="11"/>
    <x v="5"/>
    <s v="Industrial"/>
    <n v="0"/>
    <n v="0"/>
    <n v="0"/>
    <n v="0"/>
  </r>
  <r>
    <s v="E.E. Quito"/>
    <x v="11"/>
    <x v="5"/>
    <s v="Industrial"/>
    <n v="2"/>
    <n v="1.25"/>
    <n v="122.77"/>
    <n v="119.42"/>
  </r>
  <r>
    <s v="E.E. Quito"/>
    <x v="11"/>
    <x v="5"/>
    <s v="Otros"/>
    <n v="11"/>
    <n v="26.43"/>
    <n v="2562.63"/>
    <n v="3229.03"/>
  </r>
  <r>
    <s v="E.E. Quito"/>
    <x v="11"/>
    <x v="5"/>
    <s v="Otros"/>
    <n v="539"/>
    <n v="5940.07"/>
    <n v="501801.53"/>
    <n v="580240.54"/>
  </r>
  <r>
    <s v="E.E. Quito"/>
    <x v="11"/>
    <x v="5"/>
    <s v="Otros"/>
    <n v="401"/>
    <n v="542.54999999999995"/>
    <n v="69212.02"/>
    <n v="69857.97"/>
  </r>
  <r>
    <s v="E.E. Quito"/>
    <x v="11"/>
    <x v="5"/>
    <s v="Otros"/>
    <n v="2842"/>
    <n v="1164.6400000000001"/>
    <n v="102375.33"/>
    <n v="100329.17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5"/>
    <s v="Comercial"/>
    <n v="16"/>
    <n v="154.16"/>
    <n v="14388.9"/>
    <n v="18582.98"/>
  </r>
  <r>
    <s v="E.E. Quito"/>
    <x v="11"/>
    <x v="5"/>
    <s v="Comercial"/>
    <n v="16"/>
    <n v="20.399999999999999"/>
    <n v="2778.25"/>
    <n v="2792.66"/>
  </r>
  <r>
    <s v="E.E. Quito"/>
    <x v="11"/>
    <x v="5"/>
    <s v="Comercial"/>
    <n v="132"/>
    <n v="39.39"/>
    <n v="3825.76"/>
    <n v="3585.89"/>
  </r>
  <r>
    <s v="E.E. Quito"/>
    <x v="11"/>
    <x v="5"/>
    <s v="Otros"/>
    <n v="67"/>
    <n v="344.73"/>
    <n v="28886.07"/>
    <n v="34143.339999999997"/>
  </r>
  <r>
    <s v="E.E. Quito"/>
    <x v="11"/>
    <x v="5"/>
    <s v="Otros"/>
    <n v="170"/>
    <n v="86.44"/>
    <n v="11446.13"/>
    <n v="4043.21"/>
  </r>
  <r>
    <s v="E.E. Quito"/>
    <x v="11"/>
    <x v="5"/>
    <s v="Otros"/>
    <n v="1"/>
    <n v="0"/>
    <n v="0.7"/>
    <n v="0"/>
  </r>
  <r>
    <s v="E.E. Quito"/>
    <x v="11"/>
    <x v="5"/>
    <s v="Otros"/>
    <n v="66"/>
    <n v="430.29"/>
    <n v="29889.040000000001"/>
    <n v="27475.25"/>
  </r>
  <r>
    <s v="E.E. Quito"/>
    <x v="11"/>
    <x v="5"/>
    <s v="Otros"/>
    <n v="56"/>
    <n v="89.9"/>
    <n v="8280.36"/>
    <n v="11591.56"/>
  </r>
  <r>
    <s v="E.E. Quito"/>
    <x v="11"/>
    <x v="5"/>
    <s v="Otros"/>
    <n v="608"/>
    <n v="343.38"/>
    <n v="26121.21"/>
    <n v="33268.54"/>
  </r>
  <r>
    <s v="E.E. Quito"/>
    <x v="11"/>
    <x v="5"/>
    <s v="Otros"/>
    <n v="0"/>
    <n v="0"/>
    <n v="0"/>
    <n v="0"/>
  </r>
  <r>
    <s v="E.E. Quito"/>
    <x v="11"/>
    <x v="5"/>
    <s v="Otros"/>
    <n v="30"/>
    <n v="209.46"/>
    <n v="14830.58"/>
    <n v="15052.94"/>
  </r>
  <r>
    <s v="E.E. Quito"/>
    <x v="11"/>
    <x v="5"/>
    <s v="Otros"/>
    <n v="22"/>
    <n v="30.53"/>
    <n v="2689.75"/>
    <n v="2895.04"/>
  </r>
  <r>
    <s v="E.E. Quito"/>
    <x v="11"/>
    <x v="5"/>
    <s v="Otros"/>
    <n v="180"/>
    <n v="104.75"/>
    <n v="7716.74"/>
    <n v="9504.85"/>
  </r>
  <r>
    <s v="E.E. Quito"/>
    <x v="11"/>
    <x v="5"/>
    <s v="Alumbrado Público"/>
    <n v="91"/>
    <n v="19408.36"/>
    <n v="1991890.84"/>
    <n v="2030146.41"/>
  </r>
  <r>
    <s v="E.E. Quito"/>
    <x v="11"/>
    <x v="5"/>
    <s v="Otros"/>
    <n v="0"/>
    <n v="0"/>
    <n v="0"/>
    <n v="0"/>
  </r>
  <r>
    <s v="E.E. Quito"/>
    <x v="11"/>
    <x v="5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4.71"/>
    <n v="-4203.88"/>
    <n v="9841.31"/>
  </r>
  <r>
    <s v="E.E. Quito"/>
    <x v="11"/>
    <x v="6"/>
    <s v="Industrial"/>
    <n v="3"/>
    <n v="14945.2"/>
    <n v="1234534.1299999999"/>
    <n v="1181447.370000000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-38.909999999999997"/>
    <n v="-8295.5400000000009"/>
    <n v="9540.1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"/>
    <n v="186.26"/>
    <n v="11984.77"/>
    <n v="11984.77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Industrial"/>
    <n v="0"/>
    <n v="19.559999999999999"/>
    <n v="-102.49"/>
    <n v="2910.15"/>
  </r>
  <r>
    <s v="E.E. Quito"/>
    <x v="11"/>
    <x v="6"/>
    <s v="Industrial"/>
    <n v="288"/>
    <n v="44477.88"/>
    <n v="3765145.15"/>
    <n v="3709083.93"/>
  </r>
  <r>
    <s v="E.E. Quito"/>
    <x v="11"/>
    <x v="6"/>
    <s v="Industrial"/>
    <n v="2"/>
    <n v="0.76"/>
    <n v="271.75"/>
    <n v="496.63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118"/>
    <n v="12662.54"/>
    <n v="1060415.6599999999"/>
    <n v="1061558.04"/>
  </r>
  <r>
    <s v="E.E. Quito"/>
    <x v="11"/>
    <x v="6"/>
    <s v="Comercial"/>
    <n v="4"/>
    <n v="6.75"/>
    <n v="988.03"/>
    <n v="846.1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66"/>
    <n v="1600.48"/>
    <n v="136968.76"/>
    <n v="133139"/>
  </r>
  <r>
    <s v="E.E. Quito"/>
    <x v="11"/>
    <x v="6"/>
    <s v="Otros"/>
    <n v="0"/>
    <n v="0"/>
    <n v="0"/>
    <n v="0"/>
  </r>
  <r>
    <s v="E.E. Quito"/>
    <x v="11"/>
    <x v="6"/>
    <s v="Otros"/>
    <n v="794"/>
    <n v="1067.4000000000001"/>
    <n v="134162.06"/>
    <n v="140215.64000000001"/>
  </r>
  <r>
    <s v="E.E. Quito"/>
    <x v="11"/>
    <x v="6"/>
    <s v="Otros"/>
    <n v="7253"/>
    <n v="2107.86"/>
    <n v="183266.74"/>
    <n v="189121"/>
  </r>
  <r>
    <s v="E.E. Quito"/>
    <x v="11"/>
    <x v="6"/>
    <s v="Otros"/>
    <n v="0"/>
    <n v="0"/>
    <n v="0"/>
    <n v="0"/>
  </r>
  <r>
    <s v="E.E. Quito"/>
    <x v="11"/>
    <x v="6"/>
    <s v="Otros"/>
    <n v="31"/>
    <n v="13.32"/>
    <n v="1061.53"/>
    <n v="916.08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90"/>
    <n v="87.72"/>
    <n v="6434.07"/>
    <n v="5847.18"/>
  </r>
  <r>
    <s v="E.E. Quito"/>
    <x v="11"/>
    <x v="6"/>
    <s v="Otros"/>
    <n v="370"/>
    <n v="169.54"/>
    <n v="12547.61"/>
    <n v="12949.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"/>
    <n v="4.4400000000000004"/>
    <n v="329.53"/>
    <n v="271.52999999999997"/>
  </r>
  <r>
    <s v="E.E. Quito"/>
    <x v="11"/>
    <x v="6"/>
    <s v="Otros"/>
    <n v="0"/>
    <n v="0"/>
    <n v="0"/>
    <n v="0"/>
  </r>
  <r>
    <s v="E.E. Quito"/>
    <x v="11"/>
    <x v="6"/>
    <s v="Otros"/>
    <n v="16"/>
    <n v="28.22"/>
    <n v="2496.9499999999998"/>
    <n v="3563.64"/>
  </r>
  <r>
    <s v="E.E. Quito"/>
    <x v="11"/>
    <x v="6"/>
    <s v="Otros"/>
    <n v="43"/>
    <n v="72.739999999999995"/>
    <n v="6226.62"/>
    <n v="6993.42"/>
  </r>
  <r>
    <s v="E.E. Quito"/>
    <x v="11"/>
    <x v="6"/>
    <s v="Otros"/>
    <n v="0"/>
    <n v="0"/>
    <n v="0"/>
    <n v="0"/>
  </r>
  <r>
    <s v="E.E. Quito"/>
    <x v="11"/>
    <x v="6"/>
    <s v="Residencial"/>
    <n v="37323"/>
    <n v="6395.38"/>
    <n v="509695.42"/>
    <n v="470341.05"/>
  </r>
  <r>
    <s v="E.E. Quito"/>
    <x v="11"/>
    <x v="6"/>
    <s v="Residencial"/>
    <n v="19"/>
    <n v="1.97"/>
    <n v="280.2"/>
    <n v="221.74"/>
  </r>
  <r>
    <s v="E.E. Quito"/>
    <x v="11"/>
    <x v="6"/>
    <s v="Residencial"/>
    <n v="827172"/>
    <n v="117047.35"/>
    <n v="11244921.76"/>
    <n v="10567008.890000001"/>
  </r>
  <r>
    <s v="E.E. Quito"/>
    <x v="11"/>
    <x v="6"/>
    <s v="Residencial"/>
    <n v="0"/>
    <n v="-121.85"/>
    <n v="-8908.69"/>
    <n v="23742.85"/>
  </r>
  <r>
    <s v="E.E. Quito"/>
    <x v="11"/>
    <x v="6"/>
    <s v="Alumbrado Público"/>
    <n v="0"/>
    <n v="0"/>
    <n v="0"/>
    <n v="0"/>
  </r>
  <r>
    <s v="E.E. Quito"/>
    <x v="11"/>
    <x v="6"/>
    <s v="Industrial"/>
    <n v="1443"/>
    <n v="13780.8"/>
    <n v="1384883.27"/>
    <n v="1313239.76"/>
  </r>
  <r>
    <s v="E.E. Quito"/>
    <x v="11"/>
    <x v="6"/>
    <s v="Industrial"/>
    <n v="1530"/>
    <n v="1749.4"/>
    <n v="252204.65"/>
    <n v="247147.33"/>
  </r>
  <r>
    <s v="E.E. Quito"/>
    <x v="11"/>
    <x v="6"/>
    <s v="Industrial"/>
    <n v="11732"/>
    <n v="3489.26"/>
    <n v="312520.25"/>
    <n v="316277.42"/>
  </r>
  <r>
    <s v="E.E. Quito"/>
    <x v="11"/>
    <x v="6"/>
    <s v="Otros"/>
    <n v="2"/>
    <n v="2.2000000000000002"/>
    <n v="399.55"/>
    <n v="354.93"/>
  </r>
  <r>
    <s v="E.E. Quito"/>
    <x v="11"/>
    <x v="6"/>
    <s v="Otros"/>
    <n v="18"/>
    <n v="29.78"/>
    <n v="2615.69"/>
    <n v="3628.16"/>
  </r>
  <r>
    <s v="E.E. Quito"/>
    <x v="11"/>
    <x v="6"/>
    <s v="Otros"/>
    <n v="563"/>
    <n v="183.12"/>
    <n v="13343.87"/>
    <n v="12499.63"/>
  </r>
  <r>
    <s v="E.E. Quito"/>
    <x v="11"/>
    <x v="6"/>
    <s v="Comercial"/>
    <n v="2547"/>
    <n v="22494.43"/>
    <n v="2183770.08"/>
    <n v="2035040.76"/>
  </r>
  <r>
    <s v="E.E. Quito"/>
    <x v="11"/>
    <x v="6"/>
    <s v="Comercial"/>
    <n v="4998"/>
    <n v="8534.31"/>
    <n v="1072227"/>
    <n v="1092792.73"/>
  </r>
  <r>
    <s v="E.E. Quito"/>
    <x v="11"/>
    <x v="6"/>
    <s v="Comercial"/>
    <n v="118903"/>
    <n v="30716.12"/>
    <n v="2949375.97"/>
    <n v="2990387.9"/>
  </r>
  <r>
    <s v="E.E. Quito"/>
    <x v="11"/>
    <x v="6"/>
    <s v="Otros"/>
    <n v="21"/>
    <n v="100.66"/>
    <n v="8420.9"/>
    <n v="7852.37"/>
  </r>
  <r>
    <s v="E.E. Quito"/>
    <x v="11"/>
    <x v="6"/>
    <s v="Otros"/>
    <n v="63"/>
    <n v="87.43"/>
    <n v="9559.69"/>
    <n v="9961.9599999999991"/>
  </r>
  <r>
    <s v="E.E. Quito"/>
    <x v="11"/>
    <x v="6"/>
    <s v="Otros"/>
    <n v="19"/>
    <n v="100.2"/>
    <n v="4082.58"/>
    <n v="3709.27"/>
  </r>
  <r>
    <s v="E.E. Quito"/>
    <x v="11"/>
    <x v="6"/>
    <s v="Otros"/>
    <n v="39"/>
    <n v="301.39"/>
    <n v="20136.09"/>
    <n v="17486.45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-23.46"/>
    <n v="7780.98"/>
    <n v="10149.82"/>
  </r>
  <r>
    <s v="E.E. Quito"/>
    <x v="11"/>
    <x v="6"/>
    <s v="Industr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0"/>
    <n v="-0.24"/>
    <n v="35.22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Industrial"/>
    <n v="0"/>
    <n v="-41.38"/>
    <n v="-3393.84"/>
    <n v="0"/>
  </r>
  <r>
    <s v="E.E. Quito"/>
    <x v="11"/>
    <x v="6"/>
    <s v="Industrial"/>
    <n v="7"/>
    <n v="835.07"/>
    <n v="68871.53"/>
    <n v="74185.8"/>
  </r>
  <r>
    <s v="E.E. Quito"/>
    <x v="11"/>
    <x v="6"/>
    <s v="Industr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2"/>
    <n v="48.26"/>
    <n v="5393.06"/>
    <n v="5393.06"/>
  </r>
  <r>
    <s v="E.E. Quito"/>
    <x v="11"/>
    <x v="6"/>
    <s v="Otros"/>
    <n v="0"/>
    <n v="0"/>
    <n v="0"/>
    <n v="0"/>
  </r>
  <r>
    <s v="E.E. Quito"/>
    <x v="11"/>
    <x v="6"/>
    <s v="Otros"/>
    <n v="93"/>
    <n v="7113.02"/>
    <n v="537198.23"/>
    <n v="504246.7"/>
  </r>
  <r>
    <s v="E.E. Quito"/>
    <x v="11"/>
    <x v="6"/>
    <s v="Otros"/>
    <n v="0"/>
    <n v="0"/>
    <n v="0"/>
    <n v="0"/>
  </r>
  <r>
    <s v="E.E. Quito"/>
    <x v="11"/>
    <x v="6"/>
    <s v="Comercial"/>
    <n v="2"/>
    <n v="355.98"/>
    <n v="28802.240000000002"/>
    <n v="36332.07"/>
  </r>
  <r>
    <s v="E.E. Quito"/>
    <x v="11"/>
    <x v="6"/>
    <s v="Comercial"/>
    <n v="0"/>
    <n v="0"/>
    <n v="0"/>
    <n v="0"/>
  </r>
  <r>
    <s v="E.E. Quito"/>
    <x v="11"/>
    <x v="6"/>
    <s v="Otros"/>
    <n v="2"/>
    <n v="5.28"/>
    <n v="1518.77"/>
    <n v="1518.77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1"/>
    <n v="723.57"/>
    <n v="48083.37"/>
    <n v="48839.54"/>
  </r>
  <r>
    <s v="E.E. Quito"/>
    <x v="11"/>
    <x v="6"/>
    <s v="Otros"/>
    <n v="0"/>
    <n v="0"/>
    <n v="0"/>
    <n v="0"/>
  </r>
  <r>
    <s v="E.E. Quito"/>
    <x v="11"/>
    <x v="6"/>
    <s v="Otros"/>
    <n v="13"/>
    <n v="1234.78"/>
    <n v="80228.479999999996"/>
    <n v="73922.039999999994"/>
  </r>
  <r>
    <s v="E.E. Quito"/>
    <x v="11"/>
    <x v="6"/>
    <s v="Otros"/>
    <n v="1"/>
    <n v="0.4"/>
    <n v="36.72"/>
    <n v="39.880000000000003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Residencial"/>
    <n v="7"/>
    <n v="0.72"/>
    <n v="70.34"/>
    <n v="65.930000000000007"/>
  </r>
  <r>
    <s v="E.E. Quito"/>
    <x v="11"/>
    <x v="6"/>
    <s v="Otros"/>
    <n v="0"/>
    <n v="0"/>
    <n v="0"/>
    <n v="0"/>
  </r>
  <r>
    <s v="E.E. Quito"/>
    <x v="11"/>
    <x v="6"/>
    <s v="Otros"/>
    <n v="7"/>
    <n v="50.4"/>
    <n v="4555.95"/>
    <n v="4764.62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12"/>
    <n v="2.2000000000000002"/>
    <n v="174.09"/>
    <n v="129.55000000000001"/>
  </r>
  <r>
    <s v="E.E. Quito"/>
    <x v="11"/>
    <x v="6"/>
    <s v="Residencial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Residencial"/>
    <n v="0"/>
    <n v="0"/>
    <n v="0"/>
    <n v="0"/>
  </r>
  <r>
    <s v="E.E. Quito"/>
    <x v="11"/>
    <x v="6"/>
    <s v="Alumbrado Público"/>
    <n v="0"/>
    <n v="0.91"/>
    <n v="0"/>
    <n v="0"/>
  </r>
  <r>
    <s v="E.E. Quito"/>
    <x v="11"/>
    <x v="6"/>
    <s v="Industrial"/>
    <n v="7"/>
    <n v="114.53"/>
    <n v="10717.83"/>
    <n v="10717.83"/>
  </r>
  <r>
    <s v="E.E. Quito"/>
    <x v="11"/>
    <x v="6"/>
    <s v="Industrial"/>
    <n v="0"/>
    <n v="0"/>
    <n v="0"/>
    <n v="0"/>
  </r>
  <r>
    <s v="E.E. Quito"/>
    <x v="11"/>
    <x v="6"/>
    <s v="Industrial"/>
    <n v="2"/>
    <n v="1.46"/>
    <n v="144.16"/>
    <n v="172.53"/>
  </r>
  <r>
    <s v="E.E. Quito"/>
    <x v="11"/>
    <x v="6"/>
    <s v="Otros"/>
    <n v="11"/>
    <n v="25.54"/>
    <n v="3188.34"/>
    <n v="3152.63"/>
  </r>
  <r>
    <s v="E.E. Quito"/>
    <x v="11"/>
    <x v="6"/>
    <s v="Otros"/>
    <n v="537"/>
    <n v="6465.57"/>
    <n v="541629.01"/>
    <n v="490181.61"/>
  </r>
  <r>
    <s v="E.E. Quito"/>
    <x v="11"/>
    <x v="6"/>
    <s v="Otros"/>
    <n v="400"/>
    <n v="538.35"/>
    <n v="67315.710000000006"/>
    <n v="69954.69"/>
  </r>
  <r>
    <s v="E.E. Quito"/>
    <x v="11"/>
    <x v="6"/>
    <s v="Otros"/>
    <n v="2821"/>
    <n v="1170.81"/>
    <n v="102980.09"/>
    <n v="106308.7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6"/>
    <s v="Comercial"/>
    <n v="17"/>
    <n v="170.3"/>
    <n v="15764.88"/>
    <n v="12811.35"/>
  </r>
  <r>
    <s v="E.E. Quito"/>
    <x v="11"/>
    <x v="6"/>
    <s v="Comercial"/>
    <n v="16"/>
    <n v="21.09"/>
    <n v="2818.54"/>
    <n v="3200.72"/>
  </r>
  <r>
    <s v="E.E. Quito"/>
    <x v="11"/>
    <x v="6"/>
    <s v="Comercial"/>
    <n v="129"/>
    <n v="39.44"/>
    <n v="3846.73"/>
    <n v="3325.51"/>
  </r>
  <r>
    <s v="E.E. Quito"/>
    <x v="11"/>
    <x v="6"/>
    <s v="Otros"/>
    <n v="68"/>
    <n v="332.14"/>
    <n v="27832.61"/>
    <n v="27894.86"/>
  </r>
  <r>
    <s v="E.E. Quito"/>
    <x v="11"/>
    <x v="6"/>
    <s v="Otros"/>
    <n v="170"/>
    <n v="85.55"/>
    <n v="11263.79"/>
    <n v="9078.02"/>
  </r>
  <r>
    <s v="E.E. Quito"/>
    <x v="11"/>
    <x v="6"/>
    <s v="Otros"/>
    <n v="1"/>
    <n v="0"/>
    <n v="0.7"/>
    <n v="0"/>
  </r>
  <r>
    <s v="E.E. Quito"/>
    <x v="11"/>
    <x v="6"/>
    <s v="Otros"/>
    <n v="65"/>
    <n v="456.74"/>
    <n v="31497.52"/>
    <n v="41244.370000000003"/>
  </r>
  <r>
    <s v="E.E. Quito"/>
    <x v="11"/>
    <x v="6"/>
    <s v="Otros"/>
    <n v="56"/>
    <n v="95.59"/>
    <n v="8610.81"/>
    <n v="10596.89"/>
  </r>
  <r>
    <s v="E.E. Quito"/>
    <x v="11"/>
    <x v="6"/>
    <s v="Otros"/>
    <n v="606"/>
    <n v="368.23"/>
    <n v="28231.54"/>
    <n v="37173.72"/>
  </r>
  <r>
    <s v="E.E. Quito"/>
    <x v="11"/>
    <x v="6"/>
    <s v="Otros"/>
    <n v="0"/>
    <n v="0"/>
    <n v="0"/>
    <n v="0"/>
  </r>
  <r>
    <s v="E.E. Quito"/>
    <x v="11"/>
    <x v="6"/>
    <s v="Otros"/>
    <n v="30"/>
    <n v="227.79"/>
    <n v="15914.7"/>
    <n v="12742.45"/>
  </r>
  <r>
    <s v="E.E. Quito"/>
    <x v="11"/>
    <x v="6"/>
    <s v="Otros"/>
    <n v="23"/>
    <n v="31.51"/>
    <n v="2798.63"/>
    <n v="2537.98"/>
  </r>
  <r>
    <s v="E.E. Quito"/>
    <x v="11"/>
    <x v="6"/>
    <s v="Otros"/>
    <n v="185"/>
    <n v="106.24"/>
    <n v="7822.41"/>
    <n v="6151.89"/>
  </r>
  <r>
    <s v="E.E. Quito"/>
    <x v="11"/>
    <x v="6"/>
    <s v="Alumbrado Público"/>
    <n v="91"/>
    <n v="18766.439999999999"/>
    <n v="1978995.56"/>
    <n v="1967730.21"/>
  </r>
  <r>
    <s v="E.E. Quito"/>
    <x v="11"/>
    <x v="6"/>
    <s v="Otros"/>
    <n v="0"/>
    <n v="0"/>
    <n v="0"/>
    <n v="0"/>
  </r>
  <r>
    <s v="E.E. Quito"/>
    <x v="11"/>
    <x v="6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-6.14"/>
    <n v="-2557.7600000000002"/>
    <n v="7882.69"/>
  </r>
  <r>
    <s v="E.E. Quito"/>
    <x v="11"/>
    <x v="7"/>
    <s v="Industrial"/>
    <n v="3"/>
    <n v="15950.61"/>
    <n v="1310177.8700000001"/>
    <n v="1283457.6299999999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-60.87"/>
    <n v="-6749.89"/>
    <n v="8710.9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"/>
    <n v="180.49"/>
    <n v="11641.71"/>
    <n v="11641.7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Industrial"/>
    <n v="0"/>
    <n v="27.6"/>
    <n v="-49.56"/>
    <n v="2806.6"/>
  </r>
  <r>
    <s v="E.E. Quito"/>
    <x v="11"/>
    <x v="7"/>
    <s v="Industrial"/>
    <n v="287"/>
    <n v="43461.67"/>
    <n v="3688851.72"/>
    <n v="3500727.2"/>
  </r>
  <r>
    <s v="E.E. Quito"/>
    <x v="11"/>
    <x v="7"/>
    <s v="Industrial"/>
    <n v="2"/>
    <n v="0.82"/>
    <n v="264.44"/>
    <n v="264.44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122"/>
    <n v="12539.17"/>
    <n v="1052584.71"/>
    <n v="1037295"/>
  </r>
  <r>
    <s v="E.E. Quito"/>
    <x v="11"/>
    <x v="7"/>
    <s v="Comercial"/>
    <n v="2"/>
    <n v="6.97"/>
    <n v="725.61"/>
    <n v="734.5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61"/>
    <n v="1352.02"/>
    <n v="117339.81"/>
    <n v="105700.62"/>
  </r>
  <r>
    <s v="E.E. Quito"/>
    <x v="11"/>
    <x v="7"/>
    <s v="Otros"/>
    <n v="0"/>
    <n v="0"/>
    <n v="0"/>
    <n v="0"/>
  </r>
  <r>
    <s v="E.E. Quito"/>
    <x v="11"/>
    <x v="7"/>
    <s v="Otros"/>
    <n v="785"/>
    <n v="1071.56"/>
    <n v="134513.04"/>
    <n v="123416.59"/>
  </r>
  <r>
    <s v="E.E. Quito"/>
    <x v="11"/>
    <x v="7"/>
    <s v="Otros"/>
    <n v="7230"/>
    <n v="2124.8000000000002"/>
    <n v="184657.09"/>
    <n v="177727.83"/>
  </r>
  <r>
    <s v="E.E. Quito"/>
    <x v="11"/>
    <x v="7"/>
    <s v="Otros"/>
    <n v="0"/>
    <n v="0"/>
    <n v="0"/>
    <n v="0"/>
  </r>
  <r>
    <s v="E.E. Quito"/>
    <x v="11"/>
    <x v="7"/>
    <s v="Otros"/>
    <n v="29"/>
    <n v="11.16"/>
    <n v="883.99"/>
    <n v="881.39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88"/>
    <n v="79.760000000000005"/>
    <n v="5765.19"/>
    <n v="4991.2299999999996"/>
  </r>
  <r>
    <s v="E.E. Quito"/>
    <x v="11"/>
    <x v="7"/>
    <s v="Otros"/>
    <n v="395"/>
    <n v="181.16"/>
    <n v="13379.44"/>
    <n v="13755.8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"/>
    <n v="4.45"/>
    <n v="324.75"/>
    <n v="393.9"/>
  </r>
  <r>
    <s v="E.E. Quito"/>
    <x v="11"/>
    <x v="7"/>
    <s v="Otros"/>
    <n v="0"/>
    <n v="0"/>
    <n v="0"/>
    <n v="0"/>
  </r>
  <r>
    <s v="E.E. Quito"/>
    <x v="11"/>
    <x v="7"/>
    <s v="Otros"/>
    <n v="15"/>
    <n v="24.38"/>
    <n v="2209.15"/>
    <n v="2145.0700000000002"/>
  </r>
  <r>
    <s v="E.E. Quito"/>
    <x v="11"/>
    <x v="7"/>
    <s v="Otros"/>
    <n v="48"/>
    <n v="82.72"/>
    <n v="6975.86"/>
    <n v="6298.35"/>
  </r>
  <r>
    <s v="E.E. Quito"/>
    <x v="11"/>
    <x v="7"/>
    <s v="Otros"/>
    <n v="0"/>
    <n v="0"/>
    <n v="0"/>
    <n v="0"/>
  </r>
  <r>
    <s v="E.E. Quito"/>
    <x v="11"/>
    <x v="7"/>
    <s v="Residencial"/>
    <n v="31710"/>
    <n v="5612.54"/>
    <n v="443008.76"/>
    <n v="399402.54"/>
  </r>
  <r>
    <s v="E.E. Quito"/>
    <x v="11"/>
    <x v="7"/>
    <s v="Residencial"/>
    <n v="17"/>
    <n v="1.86"/>
    <n v="262.74"/>
    <n v="279.44"/>
  </r>
  <r>
    <s v="E.E. Quito"/>
    <x v="11"/>
    <x v="7"/>
    <s v="Residencial"/>
    <n v="829455"/>
    <n v="121073.82"/>
    <n v="11618540.689999999"/>
    <n v="10644935.4"/>
  </r>
  <r>
    <s v="E.E. Quito"/>
    <x v="11"/>
    <x v="7"/>
    <s v="Residencial"/>
    <n v="0"/>
    <n v="-157.22999999999999"/>
    <n v="-11020.5"/>
    <n v="24107.11"/>
  </r>
  <r>
    <s v="E.E. Quito"/>
    <x v="11"/>
    <x v="7"/>
    <s v="Alumbrado Público"/>
    <n v="0"/>
    <n v="0"/>
    <n v="0"/>
    <n v="0"/>
  </r>
  <r>
    <s v="E.E. Quito"/>
    <x v="11"/>
    <x v="7"/>
    <s v="Industrial"/>
    <n v="1436"/>
    <n v="13399.64"/>
    <n v="1354847.37"/>
    <n v="1301183.79"/>
  </r>
  <r>
    <s v="E.E. Quito"/>
    <x v="11"/>
    <x v="7"/>
    <s v="Industrial"/>
    <n v="1539"/>
    <n v="1784.92"/>
    <n v="255404.64"/>
    <n v="244548.36"/>
  </r>
  <r>
    <s v="E.E. Quito"/>
    <x v="11"/>
    <x v="7"/>
    <s v="Industrial"/>
    <n v="11783"/>
    <n v="3576.36"/>
    <n v="320791.90000000002"/>
    <n v="309016.15000000002"/>
  </r>
  <r>
    <s v="E.E. Quito"/>
    <x v="11"/>
    <x v="7"/>
    <s v="Otros"/>
    <n v="2"/>
    <n v="1.02"/>
    <n v="287.22000000000003"/>
    <n v="299.13"/>
  </r>
  <r>
    <s v="E.E. Quito"/>
    <x v="11"/>
    <x v="7"/>
    <s v="Otros"/>
    <n v="18"/>
    <n v="29.08"/>
    <n v="2564.61"/>
    <n v="2643.08"/>
  </r>
  <r>
    <s v="E.E. Quito"/>
    <x v="11"/>
    <x v="7"/>
    <s v="Otros"/>
    <n v="547"/>
    <n v="174.65"/>
    <n v="12615.39"/>
    <n v="12882.12"/>
  </r>
  <r>
    <s v="E.E. Quito"/>
    <x v="11"/>
    <x v="7"/>
    <s v="Comercial"/>
    <n v="2539"/>
    <n v="21736.6"/>
    <n v="2118223.2799999998"/>
    <n v="2116245.2000000002"/>
  </r>
  <r>
    <s v="E.E. Quito"/>
    <x v="11"/>
    <x v="7"/>
    <s v="Comercial"/>
    <n v="4985"/>
    <n v="8660.7199999999993"/>
    <n v="1067542.82"/>
    <n v="1020512.81"/>
  </r>
  <r>
    <s v="E.E. Quito"/>
    <x v="11"/>
    <x v="7"/>
    <s v="Comercial"/>
    <n v="118699"/>
    <n v="30919.94"/>
    <n v="2968516.12"/>
    <n v="2870993.17"/>
  </r>
  <r>
    <s v="E.E. Quito"/>
    <x v="11"/>
    <x v="7"/>
    <s v="Otros"/>
    <n v="21"/>
    <n v="95.17"/>
    <n v="8016.64"/>
    <n v="8138.23"/>
  </r>
  <r>
    <s v="E.E. Quito"/>
    <x v="11"/>
    <x v="7"/>
    <s v="Otros"/>
    <n v="63"/>
    <n v="84.24"/>
    <n v="9266.67"/>
    <n v="8598.42"/>
  </r>
  <r>
    <s v="E.E. Quito"/>
    <x v="11"/>
    <x v="7"/>
    <s v="Otros"/>
    <n v="19"/>
    <n v="103.88"/>
    <n v="4212.92"/>
    <n v="4925.93"/>
  </r>
  <r>
    <s v="E.E. Quito"/>
    <x v="11"/>
    <x v="7"/>
    <s v="Otros"/>
    <n v="38"/>
    <n v="288.08999999999997"/>
    <n v="19290.669999999998"/>
    <n v="18153.240000000002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-16.2"/>
    <n v="7407.27"/>
    <n v="13790.4"/>
  </r>
  <r>
    <s v="E.E. Quito"/>
    <x v="11"/>
    <x v="7"/>
    <s v="Industr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0"/>
    <n v="-0.46"/>
    <n v="-42.51"/>
    <n v="3.97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Industrial"/>
    <n v="0"/>
    <n v="0"/>
    <n v="0"/>
    <n v="0"/>
  </r>
  <r>
    <s v="E.E. Quito"/>
    <x v="11"/>
    <x v="7"/>
    <s v="Industrial"/>
    <n v="7"/>
    <n v="844.51"/>
    <n v="70201.39"/>
    <n v="69951.39"/>
  </r>
  <r>
    <s v="E.E. Quito"/>
    <x v="11"/>
    <x v="7"/>
    <s v="Industr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2"/>
    <n v="54.49"/>
    <n v="5657.36"/>
    <n v="5657.36"/>
  </r>
  <r>
    <s v="E.E. Quito"/>
    <x v="11"/>
    <x v="7"/>
    <s v="Otros"/>
    <n v="0"/>
    <n v="0"/>
    <n v="0"/>
    <n v="0"/>
  </r>
  <r>
    <s v="E.E. Quito"/>
    <x v="11"/>
    <x v="7"/>
    <s v="Otros"/>
    <n v="92"/>
    <n v="7036.92"/>
    <n v="535305.68000000005"/>
    <n v="521594.41"/>
  </r>
  <r>
    <s v="E.E. Quito"/>
    <x v="11"/>
    <x v="7"/>
    <s v="Otros"/>
    <n v="0"/>
    <n v="0"/>
    <n v="0"/>
    <n v="0"/>
  </r>
  <r>
    <s v="E.E. Quito"/>
    <x v="11"/>
    <x v="7"/>
    <s v="Comercial"/>
    <n v="2"/>
    <n v="328.92"/>
    <n v="26843.45"/>
    <n v="21714.48"/>
  </r>
  <r>
    <s v="E.E. Quito"/>
    <x v="11"/>
    <x v="7"/>
    <s v="Comercial"/>
    <n v="0"/>
    <n v="0"/>
    <n v="0"/>
    <n v="0"/>
  </r>
  <r>
    <s v="E.E. Quito"/>
    <x v="11"/>
    <x v="7"/>
    <s v="Otros"/>
    <n v="2"/>
    <n v="1.51"/>
    <n v="719.98"/>
    <n v="719.98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1"/>
    <n v="679.79"/>
    <n v="45389.72"/>
    <n v="41940.68"/>
  </r>
  <r>
    <s v="E.E. Quito"/>
    <x v="11"/>
    <x v="7"/>
    <s v="Otros"/>
    <n v="0"/>
    <n v="0"/>
    <n v="0"/>
    <n v="0"/>
  </r>
  <r>
    <s v="E.E. Quito"/>
    <x v="11"/>
    <x v="7"/>
    <s v="Otros"/>
    <n v="14"/>
    <n v="1188.8800000000001"/>
    <n v="77663.22"/>
    <n v="62942.21"/>
  </r>
  <r>
    <s v="E.E. Quito"/>
    <x v="11"/>
    <x v="7"/>
    <s v="Otros"/>
    <n v="1"/>
    <n v="0.45"/>
    <n v="39.880000000000003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Residencial"/>
    <n v="7"/>
    <n v="0.74"/>
    <n v="71.709999999999994"/>
    <n v="66.81"/>
  </r>
  <r>
    <s v="E.E. Quito"/>
    <x v="11"/>
    <x v="7"/>
    <s v="Otros"/>
    <n v="0"/>
    <n v="0"/>
    <n v="0"/>
    <n v="0"/>
  </r>
  <r>
    <s v="E.E. Quito"/>
    <x v="11"/>
    <x v="7"/>
    <s v="Otros"/>
    <n v="7"/>
    <n v="45.82"/>
    <n v="4286.01"/>
    <n v="3574.14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12"/>
    <n v="1.61"/>
    <n v="130.96"/>
    <n v="140.09"/>
  </r>
  <r>
    <s v="E.E. Quito"/>
    <x v="11"/>
    <x v="7"/>
    <s v="Residencial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Residencial"/>
    <n v="0"/>
    <n v="0"/>
    <n v="0"/>
    <n v="0"/>
  </r>
  <r>
    <s v="E.E. Quito"/>
    <x v="11"/>
    <x v="7"/>
    <s v="Alumbrado Público"/>
    <n v="0"/>
    <n v="0"/>
    <n v="0"/>
    <n v="0"/>
  </r>
  <r>
    <s v="E.E. Quito"/>
    <x v="11"/>
    <x v="7"/>
    <s v="Industrial"/>
    <n v="7"/>
    <n v="155.19999999999999"/>
    <n v="14421.03"/>
    <n v="14421.03"/>
  </r>
  <r>
    <s v="E.E. Quito"/>
    <x v="11"/>
    <x v="7"/>
    <s v="Industrial"/>
    <n v="0"/>
    <n v="0"/>
    <n v="0"/>
    <n v="0"/>
  </r>
  <r>
    <s v="E.E. Quito"/>
    <x v="11"/>
    <x v="7"/>
    <s v="Industrial"/>
    <n v="2"/>
    <n v="1.5"/>
    <n v="148.04"/>
    <n v="143.75"/>
  </r>
  <r>
    <s v="E.E. Quito"/>
    <x v="11"/>
    <x v="7"/>
    <s v="Otros"/>
    <n v="11"/>
    <n v="25.11"/>
    <n v="3082.65"/>
    <n v="3044.97"/>
  </r>
  <r>
    <s v="E.E. Quito"/>
    <x v="11"/>
    <x v="7"/>
    <s v="Otros"/>
    <n v="544"/>
    <n v="6279.98"/>
    <n v="527879.29"/>
    <n v="503702"/>
  </r>
  <r>
    <s v="E.E. Quito"/>
    <x v="11"/>
    <x v="7"/>
    <s v="Otros"/>
    <n v="399"/>
    <n v="543.04999999999995"/>
    <n v="67665.05"/>
    <n v="63248.41"/>
  </r>
  <r>
    <s v="E.E. Quito"/>
    <x v="11"/>
    <x v="7"/>
    <s v="Otros"/>
    <n v="2810"/>
    <n v="1171.4000000000001"/>
    <n v="103028.38"/>
    <n v="100539.51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7"/>
    <s v="Comercial"/>
    <n v="17"/>
    <n v="172.51"/>
    <n v="15962.41"/>
    <n v="13762.71"/>
  </r>
  <r>
    <s v="E.E. Quito"/>
    <x v="11"/>
    <x v="7"/>
    <s v="Comercial"/>
    <n v="16"/>
    <n v="20.149999999999999"/>
    <n v="2747.81"/>
    <n v="3214.28"/>
  </r>
  <r>
    <s v="E.E. Quito"/>
    <x v="11"/>
    <x v="7"/>
    <s v="Comercial"/>
    <n v="124"/>
    <n v="38.42"/>
    <n v="3742.53"/>
    <n v="4288.45"/>
  </r>
  <r>
    <s v="E.E. Quito"/>
    <x v="11"/>
    <x v="7"/>
    <s v="Otros"/>
    <n v="68"/>
    <n v="347.51"/>
    <n v="29008.05"/>
    <n v="23688.53"/>
  </r>
  <r>
    <s v="E.E. Quito"/>
    <x v="11"/>
    <x v="7"/>
    <s v="Otros"/>
    <n v="170"/>
    <n v="90.72"/>
    <n v="11657.89"/>
    <n v="10619.8"/>
  </r>
  <r>
    <s v="E.E. Quito"/>
    <x v="11"/>
    <x v="7"/>
    <s v="Otros"/>
    <n v="1"/>
    <n v="0"/>
    <n v="0.7"/>
    <n v="27.78"/>
  </r>
  <r>
    <s v="E.E. Quito"/>
    <x v="11"/>
    <x v="7"/>
    <s v="Otros"/>
    <n v="65"/>
    <n v="455.3"/>
    <n v="31581.07"/>
    <n v="16158.02"/>
  </r>
  <r>
    <s v="E.E. Quito"/>
    <x v="11"/>
    <x v="7"/>
    <s v="Otros"/>
    <n v="56"/>
    <n v="98.8"/>
    <n v="8811.5400000000009"/>
    <n v="6352.38"/>
  </r>
  <r>
    <s v="E.E. Quito"/>
    <x v="11"/>
    <x v="7"/>
    <s v="Otros"/>
    <n v="606"/>
    <n v="372.75"/>
    <n v="28685.68"/>
    <n v="21952.3"/>
  </r>
  <r>
    <s v="E.E. Quito"/>
    <x v="11"/>
    <x v="7"/>
    <s v="Otros"/>
    <n v="0"/>
    <n v="0"/>
    <n v="0"/>
    <n v="0"/>
  </r>
  <r>
    <s v="E.E. Quito"/>
    <x v="11"/>
    <x v="7"/>
    <s v="Otros"/>
    <n v="30"/>
    <n v="224.82"/>
    <n v="15822.88"/>
    <n v="13048.99"/>
  </r>
  <r>
    <s v="E.E. Quito"/>
    <x v="11"/>
    <x v="7"/>
    <s v="Otros"/>
    <n v="23"/>
    <n v="30.98"/>
    <n v="2769.48"/>
    <n v="2465.37"/>
  </r>
  <r>
    <s v="E.E. Quito"/>
    <x v="11"/>
    <x v="7"/>
    <s v="Otros"/>
    <n v="188"/>
    <n v="105.26"/>
    <n v="7708.03"/>
    <n v="7154.7"/>
  </r>
  <r>
    <s v="E.E. Quito"/>
    <x v="11"/>
    <x v="7"/>
    <s v="Alumbrado Público"/>
    <n v="91"/>
    <n v="19329"/>
    <n v="1994343.66"/>
    <n v="1929823.96"/>
  </r>
  <r>
    <s v="E.E. Quito"/>
    <x v="11"/>
    <x v="7"/>
    <s v="Otros"/>
    <n v="0"/>
    <n v="0"/>
    <n v="0"/>
    <n v="0"/>
  </r>
  <r>
    <s v="E.E. Quito"/>
    <x v="11"/>
    <x v="7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-12.98"/>
    <n v="-9844.44"/>
    <n v="10215.52"/>
  </r>
  <r>
    <s v="E.E. Quito"/>
    <x v="11"/>
    <x v="9"/>
    <s v="Industrial"/>
    <n v="3"/>
    <n v="17401.37"/>
    <n v="1397487.32"/>
    <n v="1275092.8700000001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29.52"/>
    <n v="-1701.31"/>
    <n v="13664.83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"/>
    <n v="170.07"/>
    <n v="11067.41"/>
    <n v="11067.41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Industrial"/>
    <n v="0"/>
    <n v="-19.239999999999998"/>
    <n v="-4024.32"/>
    <n v="2074.34"/>
  </r>
  <r>
    <s v="E.E. Quito"/>
    <x v="11"/>
    <x v="9"/>
    <s v="Industrial"/>
    <n v="287"/>
    <n v="41793.94"/>
    <n v="3575835.43"/>
    <n v="3520571.16"/>
  </r>
  <r>
    <s v="E.E. Quito"/>
    <x v="11"/>
    <x v="9"/>
    <s v="Industrial"/>
    <n v="1"/>
    <n v="7.0000000000000007E-2"/>
    <n v="117.73"/>
    <n v="117.73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120"/>
    <n v="11337.17"/>
    <n v="959253.73"/>
    <n v="1265892.51"/>
  </r>
  <r>
    <s v="E.E. Quito"/>
    <x v="11"/>
    <x v="9"/>
    <s v="Comercial"/>
    <n v="1"/>
    <n v="7.0000000000000007E-2"/>
    <n v="11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57"/>
    <n v="1323.95"/>
    <n v="115060"/>
    <n v="128525.75"/>
  </r>
  <r>
    <s v="E.E. Quito"/>
    <x v="11"/>
    <x v="9"/>
    <s v="Otros"/>
    <n v="0"/>
    <n v="0"/>
    <n v="0"/>
    <n v="0"/>
  </r>
  <r>
    <s v="E.E. Quito"/>
    <x v="11"/>
    <x v="9"/>
    <s v="Otros"/>
    <n v="770"/>
    <n v="985.75"/>
    <n v="126856.15"/>
    <n v="132704.51999999999"/>
  </r>
  <r>
    <s v="E.E. Quito"/>
    <x v="11"/>
    <x v="9"/>
    <s v="Otros"/>
    <n v="7187"/>
    <n v="1983.85"/>
    <n v="172153.36"/>
    <n v="181749.81"/>
  </r>
  <r>
    <s v="E.E. Quito"/>
    <x v="11"/>
    <x v="9"/>
    <s v="Otros"/>
    <n v="0"/>
    <n v="0"/>
    <n v="0"/>
    <n v="0"/>
  </r>
  <r>
    <s v="E.E. Quito"/>
    <x v="11"/>
    <x v="9"/>
    <s v="Otros"/>
    <n v="29"/>
    <n v="11.89"/>
    <n v="945.67"/>
    <n v="1091.4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90"/>
    <n v="74.05"/>
    <n v="5374.81"/>
    <n v="5881.75"/>
  </r>
  <r>
    <s v="E.E. Quito"/>
    <x v="11"/>
    <x v="9"/>
    <s v="Otros"/>
    <n v="401"/>
    <n v="182.62"/>
    <n v="13450.11"/>
    <n v="14309.24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"/>
    <n v="5.26"/>
    <n v="380.72"/>
    <n v="808.75"/>
  </r>
  <r>
    <s v="E.E. Quito"/>
    <x v="11"/>
    <x v="9"/>
    <s v="Otros"/>
    <n v="0"/>
    <n v="0"/>
    <n v="0"/>
    <n v="0"/>
  </r>
  <r>
    <s v="E.E. Quito"/>
    <x v="11"/>
    <x v="9"/>
    <s v="Otros"/>
    <n v="15"/>
    <n v="23.05"/>
    <n v="2128.67"/>
    <n v="2425.1"/>
  </r>
  <r>
    <s v="E.E. Quito"/>
    <x v="11"/>
    <x v="9"/>
    <s v="Otros"/>
    <n v="48"/>
    <n v="77.56"/>
    <n v="6702.29"/>
    <n v="7457.17"/>
  </r>
  <r>
    <s v="E.E. Quito"/>
    <x v="11"/>
    <x v="9"/>
    <s v="Otros"/>
    <n v="0"/>
    <n v="0"/>
    <n v="0"/>
    <n v="0"/>
  </r>
  <r>
    <s v="E.E. Quito"/>
    <x v="11"/>
    <x v="9"/>
    <s v="Residencial"/>
    <n v="18798"/>
    <n v="3106.94"/>
    <n v="246716.63"/>
    <n v="234899.16"/>
  </r>
  <r>
    <s v="E.E. Quito"/>
    <x v="11"/>
    <x v="9"/>
    <s v="Residencial"/>
    <n v="16"/>
    <n v="1.21"/>
    <n v="177.41"/>
    <n v="221.36"/>
  </r>
  <r>
    <s v="E.E. Quito"/>
    <x v="11"/>
    <x v="9"/>
    <s v="Residencial"/>
    <n v="835521"/>
    <n v="114249.02"/>
    <n v="10965039.08"/>
    <n v="10703402.220000001"/>
  </r>
  <r>
    <s v="E.E. Quito"/>
    <x v="11"/>
    <x v="9"/>
    <s v="Residencial"/>
    <n v="0"/>
    <n v="-166.25"/>
    <n v="-12769.6"/>
    <n v="30388.2"/>
  </r>
  <r>
    <s v="E.E. Quito"/>
    <x v="11"/>
    <x v="9"/>
    <s v="Alumbrado Público"/>
    <n v="0"/>
    <n v="0"/>
    <n v="0"/>
    <n v="0"/>
  </r>
  <r>
    <s v="E.E. Quito"/>
    <x v="11"/>
    <x v="9"/>
    <s v="Industrial"/>
    <n v="1425"/>
    <n v="12286.14"/>
    <n v="1256159.1299999999"/>
    <n v="1324279.3600000001"/>
  </r>
  <r>
    <s v="E.E. Quito"/>
    <x v="11"/>
    <x v="9"/>
    <s v="Industrial"/>
    <n v="1559"/>
    <n v="1707.89"/>
    <n v="250205.12"/>
    <n v="252954.51"/>
  </r>
  <r>
    <s v="E.E. Quito"/>
    <x v="11"/>
    <x v="9"/>
    <s v="Industrial"/>
    <n v="11822"/>
    <n v="3346.42"/>
    <n v="298931.28999999998"/>
    <n v="311441.48"/>
  </r>
  <r>
    <s v="E.E. Quito"/>
    <x v="11"/>
    <x v="9"/>
    <s v="Otros"/>
    <n v="2"/>
    <n v="1.03"/>
    <n v="284.52"/>
    <n v="138.25"/>
  </r>
  <r>
    <s v="E.E. Quito"/>
    <x v="11"/>
    <x v="9"/>
    <s v="Otros"/>
    <n v="18"/>
    <n v="26.46"/>
    <n v="2407.65"/>
    <n v="2989.97"/>
  </r>
  <r>
    <s v="E.E. Quito"/>
    <x v="11"/>
    <x v="9"/>
    <s v="Otros"/>
    <n v="540"/>
    <n v="157.65"/>
    <n v="11306.21"/>
    <n v="13306.62"/>
  </r>
  <r>
    <s v="E.E. Quito"/>
    <x v="11"/>
    <x v="9"/>
    <s v="Comercial"/>
    <n v="2537"/>
    <n v="20479.3"/>
    <n v="2010502.86"/>
    <n v="2414478.23"/>
  </r>
  <r>
    <s v="E.E. Quito"/>
    <x v="11"/>
    <x v="9"/>
    <s v="Comercial"/>
    <n v="4981"/>
    <n v="8343.4500000000007"/>
    <n v="1040833.15"/>
    <n v="1119705"/>
  </r>
  <r>
    <s v="E.E. Quito"/>
    <x v="11"/>
    <x v="9"/>
    <s v="Comercial"/>
    <n v="118345"/>
    <n v="29163.72"/>
    <n v="2798918.84"/>
    <n v="2995477.26"/>
  </r>
  <r>
    <s v="E.E. Quito"/>
    <x v="11"/>
    <x v="9"/>
    <s v="Otros"/>
    <n v="19"/>
    <n v="115.93"/>
    <n v="9352.94"/>
    <n v="11326.04"/>
  </r>
  <r>
    <s v="E.E. Quito"/>
    <x v="11"/>
    <x v="9"/>
    <s v="Otros"/>
    <n v="61"/>
    <n v="77.180000000000007"/>
    <n v="8962.74"/>
    <n v="8259.84"/>
  </r>
  <r>
    <s v="E.E. Quito"/>
    <x v="11"/>
    <x v="9"/>
    <s v="Otros"/>
    <n v="19"/>
    <n v="98.4"/>
    <n v="4003.25"/>
    <n v="3572.92"/>
  </r>
  <r>
    <s v="E.E. Quito"/>
    <x v="11"/>
    <x v="9"/>
    <s v="Otros"/>
    <n v="38"/>
    <n v="253.23"/>
    <n v="17184.400000000001"/>
    <n v="21098.82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38.96"/>
    <n v="11811.68"/>
    <n v="11632.57"/>
  </r>
  <r>
    <s v="E.E. Quito"/>
    <x v="11"/>
    <x v="9"/>
    <s v="Industr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0"/>
    <n v="-0.02"/>
    <n v="2.86"/>
    <n v="4.7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Industrial"/>
    <n v="0"/>
    <n v="0"/>
    <n v="0"/>
    <n v="0"/>
  </r>
  <r>
    <s v="E.E. Quito"/>
    <x v="11"/>
    <x v="9"/>
    <s v="Industrial"/>
    <n v="7"/>
    <n v="724.04"/>
    <n v="61533.27"/>
    <n v="57181.03"/>
  </r>
  <r>
    <s v="E.E. Quito"/>
    <x v="11"/>
    <x v="9"/>
    <s v="Industr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2"/>
    <n v="48.5"/>
    <n v="5093.78"/>
    <n v="9704.2199999999993"/>
  </r>
  <r>
    <s v="E.E. Quito"/>
    <x v="11"/>
    <x v="9"/>
    <s v="Otros"/>
    <n v="0"/>
    <n v="0"/>
    <n v="0"/>
    <n v="0"/>
  </r>
  <r>
    <s v="E.E. Quito"/>
    <x v="11"/>
    <x v="9"/>
    <s v="Otros"/>
    <n v="98"/>
    <n v="6591.97"/>
    <n v="510032.03"/>
    <n v="541901.06999999995"/>
  </r>
  <r>
    <s v="E.E. Quito"/>
    <x v="11"/>
    <x v="9"/>
    <s v="Otros"/>
    <n v="0"/>
    <n v="0"/>
    <n v="0"/>
    <n v="0"/>
  </r>
  <r>
    <s v="E.E. Quito"/>
    <x v="11"/>
    <x v="9"/>
    <s v="Comercial"/>
    <n v="2"/>
    <n v="315"/>
    <n v="25764.83"/>
    <n v="23019.57"/>
  </r>
  <r>
    <s v="E.E. Quito"/>
    <x v="11"/>
    <x v="9"/>
    <s v="Comercial"/>
    <n v="0"/>
    <n v="0"/>
    <n v="0"/>
    <n v="0"/>
  </r>
  <r>
    <s v="E.E. Quito"/>
    <x v="11"/>
    <x v="9"/>
    <s v="Otros"/>
    <n v="2"/>
    <n v="4.01"/>
    <n v="820.6"/>
    <n v="820.6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1"/>
    <n v="598.96"/>
    <n v="40366.19"/>
    <n v="45548.92"/>
  </r>
  <r>
    <s v="E.E. Quito"/>
    <x v="11"/>
    <x v="9"/>
    <s v="Otros"/>
    <n v="0"/>
    <n v="0"/>
    <n v="0"/>
    <n v="0"/>
  </r>
  <r>
    <s v="E.E. Quito"/>
    <x v="11"/>
    <x v="9"/>
    <s v="Otros"/>
    <n v="8"/>
    <n v="696.39"/>
    <n v="44395.519999999997"/>
    <n v="50390.02"/>
  </r>
  <r>
    <s v="E.E. Quito"/>
    <x v="11"/>
    <x v="9"/>
    <s v="Otros"/>
    <n v="1"/>
    <n v="0.55000000000000004"/>
    <n v="46.52"/>
    <n v="91.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Residencial"/>
    <n v="7"/>
    <n v="0.65"/>
    <n v="64.87"/>
    <n v="54.71"/>
  </r>
  <r>
    <s v="E.E. Quito"/>
    <x v="11"/>
    <x v="9"/>
    <s v="Otros"/>
    <n v="0"/>
    <n v="0"/>
    <n v="0"/>
    <n v="0"/>
  </r>
  <r>
    <s v="E.E. Quito"/>
    <x v="11"/>
    <x v="9"/>
    <s v="Otros"/>
    <n v="7"/>
    <n v="44.06"/>
    <n v="4053.55"/>
    <n v="6720.37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12"/>
    <n v="1.64"/>
    <n v="132.16"/>
    <n v="138.9"/>
  </r>
  <r>
    <s v="E.E. Quito"/>
    <x v="11"/>
    <x v="9"/>
    <s v="Residencial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Residencial"/>
    <n v="0"/>
    <n v="0"/>
    <n v="0"/>
    <n v="0"/>
  </r>
  <r>
    <s v="E.E. Quito"/>
    <x v="11"/>
    <x v="9"/>
    <s v="Alumbrado Público"/>
    <n v="0"/>
    <n v="0.7"/>
    <n v="0"/>
    <n v="0"/>
  </r>
  <r>
    <s v="E.E. Quito"/>
    <x v="11"/>
    <x v="9"/>
    <s v="Industrial"/>
    <n v="7"/>
    <n v="137.76"/>
    <n v="12789.99"/>
    <n v="13222.05"/>
  </r>
  <r>
    <s v="E.E. Quito"/>
    <x v="11"/>
    <x v="9"/>
    <s v="Industrial"/>
    <n v="0"/>
    <n v="0"/>
    <n v="0"/>
    <n v="0"/>
  </r>
  <r>
    <s v="E.E. Quito"/>
    <x v="11"/>
    <x v="9"/>
    <s v="Industrial"/>
    <n v="2"/>
    <n v="0.76"/>
    <n v="70.11"/>
    <n v="65.03"/>
  </r>
  <r>
    <s v="E.E. Quito"/>
    <x v="11"/>
    <x v="9"/>
    <s v="Otros"/>
    <n v="11"/>
    <n v="24.04"/>
    <n v="3062.75"/>
    <n v="2312.0100000000002"/>
  </r>
  <r>
    <s v="E.E. Quito"/>
    <x v="11"/>
    <x v="9"/>
    <s v="Otros"/>
    <n v="548"/>
    <n v="6133.11"/>
    <n v="520592.5"/>
    <n v="595823.97"/>
  </r>
  <r>
    <s v="E.E. Quito"/>
    <x v="11"/>
    <x v="9"/>
    <s v="Otros"/>
    <n v="392"/>
    <n v="506.81"/>
    <n v="64515.25"/>
    <n v="66846.509999999995"/>
  </r>
  <r>
    <s v="E.E. Quito"/>
    <x v="11"/>
    <x v="9"/>
    <s v="Otros"/>
    <n v="2783"/>
    <n v="1099.77"/>
    <n v="96521.11"/>
    <n v="100871.88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9"/>
    <s v="Comercial"/>
    <n v="17"/>
    <n v="170.29"/>
    <n v="15862.01"/>
    <n v="16065.66"/>
  </r>
  <r>
    <s v="E.E. Quito"/>
    <x v="11"/>
    <x v="9"/>
    <s v="Comercial"/>
    <n v="16"/>
    <n v="18.059999999999999"/>
    <n v="2560.2399999999998"/>
    <n v="2599.4899999999998"/>
  </r>
  <r>
    <s v="E.E. Quito"/>
    <x v="11"/>
    <x v="9"/>
    <s v="Comercial"/>
    <n v="125"/>
    <n v="35.54"/>
    <n v="3456.69"/>
    <n v="3488.11"/>
  </r>
  <r>
    <s v="E.E. Quito"/>
    <x v="11"/>
    <x v="9"/>
    <s v="Otros"/>
    <n v="67"/>
    <n v="281.36"/>
    <n v="24210.799999999999"/>
    <n v="30490.26"/>
  </r>
  <r>
    <s v="E.E. Quito"/>
    <x v="11"/>
    <x v="9"/>
    <s v="Otros"/>
    <n v="170"/>
    <n v="83.38"/>
    <n v="11180.45"/>
    <n v="11851.57"/>
  </r>
  <r>
    <s v="E.E. Quito"/>
    <x v="11"/>
    <x v="9"/>
    <s v="Otros"/>
    <n v="1"/>
    <n v="0"/>
    <n v="0.7"/>
    <n v="0.7"/>
  </r>
  <r>
    <s v="E.E. Quito"/>
    <x v="11"/>
    <x v="9"/>
    <s v="Otros"/>
    <n v="65"/>
    <n v="384.1"/>
    <n v="27033.19"/>
    <n v="38140.31"/>
  </r>
  <r>
    <s v="E.E. Quito"/>
    <x v="11"/>
    <x v="9"/>
    <s v="Otros"/>
    <n v="56"/>
    <n v="87.94"/>
    <n v="8094.77"/>
    <n v="8783.7199999999993"/>
  </r>
  <r>
    <s v="E.E. Quito"/>
    <x v="11"/>
    <x v="9"/>
    <s v="Otros"/>
    <n v="607"/>
    <n v="349.54"/>
    <n v="26631.03"/>
    <n v="28847.85"/>
  </r>
  <r>
    <s v="E.E. Quito"/>
    <x v="11"/>
    <x v="9"/>
    <s v="Otros"/>
    <n v="0"/>
    <n v="0"/>
    <n v="0"/>
    <n v="0"/>
  </r>
  <r>
    <s v="E.E. Quito"/>
    <x v="11"/>
    <x v="9"/>
    <s v="Otros"/>
    <n v="26"/>
    <n v="170.07"/>
    <n v="12142.76"/>
    <n v="8317.99"/>
  </r>
  <r>
    <s v="E.E. Quito"/>
    <x v="11"/>
    <x v="9"/>
    <s v="Otros"/>
    <n v="24"/>
    <n v="29.68"/>
    <n v="2734.99"/>
    <n v="2364.2199999999998"/>
  </r>
  <r>
    <s v="E.E. Quito"/>
    <x v="11"/>
    <x v="9"/>
    <s v="Otros"/>
    <n v="188"/>
    <n v="100.11"/>
    <n v="7270.73"/>
    <n v="7911.98"/>
  </r>
  <r>
    <s v="E.E. Quito"/>
    <x v="11"/>
    <x v="9"/>
    <s v="Alumbrado Público"/>
    <n v="87"/>
    <n v="19193.52"/>
    <n v="1741411.35"/>
    <n v="1833321.46"/>
  </r>
  <r>
    <s v="E.E. Quito"/>
    <x v="11"/>
    <x v="9"/>
    <s v="Otros"/>
    <n v="0"/>
    <n v="0"/>
    <n v="0"/>
    <n v="0"/>
  </r>
  <r>
    <s v="E.E. Quito"/>
    <x v="11"/>
    <x v="9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7.9"/>
    <n v="-5541.3"/>
    <n v="8064.29"/>
  </r>
  <r>
    <s v="E.E. Quito"/>
    <x v="11"/>
    <x v="10"/>
    <s v="Industrial"/>
    <n v="3"/>
    <n v="17149.27"/>
    <n v="1374068.81"/>
    <n v="1723162.35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0.93"/>
    <n v="219.11"/>
    <n v="388.65"/>
  </r>
  <r>
    <s v="E.E. Quito"/>
    <x v="11"/>
    <x v="10"/>
    <s v="Comercial"/>
    <n v="0"/>
    <n v="-74.66"/>
    <n v="-7602.41"/>
    <n v="10074.3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"/>
    <n v="182.68"/>
    <n v="11764.64"/>
    <n v="11764.6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Industrial"/>
    <n v="0"/>
    <n v="4.78"/>
    <n v="10880.02"/>
    <n v="14057.42"/>
  </r>
  <r>
    <s v="E.E. Quito"/>
    <x v="11"/>
    <x v="10"/>
    <s v="Industrial"/>
    <n v="286"/>
    <n v="43959.27"/>
    <n v="3741839.62"/>
    <n v="3715526.41"/>
  </r>
  <r>
    <s v="E.E. Quito"/>
    <x v="11"/>
    <x v="10"/>
    <s v="Industrial"/>
    <n v="1"/>
    <n v="0.05"/>
    <n v="119.64"/>
    <n v="119.6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130"/>
    <n v="14609.38"/>
    <n v="1222745.03"/>
    <n v="861040.57"/>
  </r>
  <r>
    <s v="E.E. Quito"/>
    <x v="11"/>
    <x v="10"/>
    <s v="Comercial"/>
    <n v="1"/>
    <n v="0.06"/>
    <n v="9.91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52"/>
    <n v="1409.29"/>
    <n v="121400.57"/>
    <n v="98740.18"/>
  </r>
  <r>
    <s v="E.E. Quito"/>
    <x v="11"/>
    <x v="10"/>
    <s v="Otros"/>
    <n v="0"/>
    <n v="0"/>
    <n v="0"/>
    <n v="0"/>
  </r>
  <r>
    <s v="E.E. Quito"/>
    <x v="11"/>
    <x v="10"/>
    <s v="Otros"/>
    <n v="760"/>
    <n v="1012.25"/>
    <n v="128868.75"/>
    <n v="119275.14"/>
  </r>
  <r>
    <s v="E.E. Quito"/>
    <x v="11"/>
    <x v="10"/>
    <s v="Otros"/>
    <n v="7151"/>
    <n v="2062.11"/>
    <n v="179181.45"/>
    <n v="175400.89"/>
  </r>
  <r>
    <s v="E.E. Quito"/>
    <x v="11"/>
    <x v="10"/>
    <s v="Otros"/>
    <n v="0"/>
    <n v="0"/>
    <n v="0"/>
    <n v="0"/>
  </r>
  <r>
    <s v="E.E. Quito"/>
    <x v="11"/>
    <x v="10"/>
    <s v="Otros"/>
    <n v="29"/>
    <n v="10.54"/>
    <n v="834.72"/>
    <n v="506.92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92"/>
    <n v="84.17"/>
    <n v="6157.32"/>
    <n v="6560.5"/>
  </r>
  <r>
    <s v="E.E. Quito"/>
    <x v="11"/>
    <x v="10"/>
    <s v="Otros"/>
    <n v="404"/>
    <n v="186.68"/>
    <n v="13795.6"/>
    <n v="12336.92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6.77"/>
    <n v="470.9"/>
    <n v="239.25"/>
  </r>
  <r>
    <s v="E.E. Quito"/>
    <x v="11"/>
    <x v="10"/>
    <s v="Otros"/>
    <n v="0"/>
    <n v="0"/>
    <n v="0"/>
    <n v="0"/>
  </r>
  <r>
    <s v="E.E. Quito"/>
    <x v="11"/>
    <x v="10"/>
    <s v="Otros"/>
    <n v="16"/>
    <n v="24.84"/>
    <n v="2306.81"/>
    <n v="2241.13"/>
  </r>
  <r>
    <s v="E.E. Quito"/>
    <x v="11"/>
    <x v="10"/>
    <s v="Otros"/>
    <n v="48"/>
    <n v="75.73"/>
    <n v="6554.11"/>
    <n v="5751"/>
  </r>
  <r>
    <s v="E.E. Quito"/>
    <x v="11"/>
    <x v="10"/>
    <s v="Otros"/>
    <n v="0"/>
    <n v="0"/>
    <n v="0"/>
    <n v="0"/>
  </r>
  <r>
    <s v="E.E. Quito"/>
    <x v="11"/>
    <x v="10"/>
    <s v="Residencial"/>
    <n v="13881"/>
    <n v="2401.39"/>
    <n v="191242.47"/>
    <n v="182353.29"/>
  </r>
  <r>
    <s v="E.E. Quito"/>
    <x v="11"/>
    <x v="10"/>
    <s v="Residencial"/>
    <n v="16"/>
    <n v="0.91"/>
    <n v="139.51"/>
    <n v="55.61"/>
  </r>
  <r>
    <s v="E.E. Quito"/>
    <x v="11"/>
    <x v="10"/>
    <s v="Residencial"/>
    <n v="837719"/>
    <n v="118968.78"/>
    <n v="11415952.5"/>
    <n v="10439473.140000001"/>
  </r>
  <r>
    <s v="E.E. Quito"/>
    <x v="11"/>
    <x v="10"/>
    <s v="Residencial"/>
    <n v="0"/>
    <n v="-72.28"/>
    <n v="5433.32"/>
    <n v="33431.11"/>
  </r>
  <r>
    <s v="E.E. Quito"/>
    <x v="11"/>
    <x v="10"/>
    <s v="Alumbrado Público"/>
    <n v="0"/>
    <n v="0"/>
    <n v="0"/>
    <n v="0"/>
  </r>
  <r>
    <s v="E.E. Quito"/>
    <x v="11"/>
    <x v="10"/>
    <s v="Industrial"/>
    <n v="1421"/>
    <n v="13192.23"/>
    <n v="1334204.08"/>
    <n v="1096502.8600000001"/>
  </r>
  <r>
    <s v="E.E. Quito"/>
    <x v="11"/>
    <x v="10"/>
    <s v="Industrial"/>
    <n v="1544"/>
    <n v="1744.24"/>
    <n v="258769.69"/>
    <n v="225488.86"/>
  </r>
  <r>
    <s v="E.E. Quito"/>
    <x v="11"/>
    <x v="10"/>
    <s v="Industrial"/>
    <n v="11863"/>
    <n v="3463.06"/>
    <n v="309713.25"/>
    <n v="286964"/>
  </r>
  <r>
    <s v="E.E. Quito"/>
    <x v="11"/>
    <x v="10"/>
    <s v="Otros"/>
    <n v="2"/>
    <n v="1.87"/>
    <n v="370.57"/>
    <n v="415.38"/>
  </r>
  <r>
    <s v="E.E. Quito"/>
    <x v="11"/>
    <x v="10"/>
    <s v="Otros"/>
    <n v="18"/>
    <n v="28.24"/>
    <n v="2523.29"/>
    <n v="1766.38"/>
  </r>
  <r>
    <s v="E.E. Quito"/>
    <x v="11"/>
    <x v="10"/>
    <s v="Otros"/>
    <n v="539"/>
    <n v="176.53"/>
    <n v="12921.98"/>
    <n v="10571.52"/>
  </r>
  <r>
    <s v="E.E. Quito"/>
    <x v="11"/>
    <x v="10"/>
    <s v="Comercial"/>
    <n v="2549"/>
    <n v="23070.639999999999"/>
    <n v="2242501.3199999998"/>
    <n v="1772556.87"/>
  </r>
  <r>
    <s v="E.E. Quito"/>
    <x v="11"/>
    <x v="10"/>
    <s v="Comercial"/>
    <n v="4967"/>
    <n v="8586.0499999999993"/>
    <n v="1062032.46"/>
    <n v="1015977.28"/>
  </r>
  <r>
    <s v="E.E. Quito"/>
    <x v="11"/>
    <x v="10"/>
    <s v="Comercial"/>
    <n v="118181"/>
    <n v="29962.99"/>
    <n v="2875041.93"/>
    <n v="2733890.33"/>
  </r>
  <r>
    <s v="E.E. Quito"/>
    <x v="11"/>
    <x v="10"/>
    <s v="Otros"/>
    <n v="19"/>
    <n v="136.54"/>
    <n v="10824.58"/>
    <n v="8844.9599999999991"/>
  </r>
  <r>
    <s v="E.E. Quito"/>
    <x v="11"/>
    <x v="10"/>
    <s v="Otros"/>
    <n v="61"/>
    <n v="69.62"/>
    <n v="8353.4599999999991"/>
    <n v="7756.32"/>
  </r>
  <r>
    <s v="E.E. Quito"/>
    <x v="11"/>
    <x v="10"/>
    <s v="Otros"/>
    <n v="19"/>
    <n v="96.91"/>
    <n v="3934.3"/>
    <n v="3926.28"/>
  </r>
  <r>
    <s v="E.E. Quito"/>
    <x v="11"/>
    <x v="10"/>
    <s v="Otros"/>
    <n v="38"/>
    <n v="280.81"/>
    <n v="18735.259999999998"/>
    <n v="13542.17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41.53"/>
    <n v="4570.92"/>
    <n v="1401.67"/>
  </r>
  <r>
    <s v="E.E. Quito"/>
    <x v="11"/>
    <x v="10"/>
    <s v="Industr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0"/>
    <n v="0.06"/>
    <n v="186.08"/>
    <n v="159.66999999999999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Industrial"/>
    <n v="0"/>
    <n v="0"/>
    <n v="0"/>
    <n v="0"/>
  </r>
  <r>
    <s v="E.E. Quito"/>
    <x v="11"/>
    <x v="10"/>
    <s v="Industrial"/>
    <n v="7"/>
    <n v="821.44"/>
    <n v="68873.240000000005"/>
    <n v="73398.55"/>
  </r>
  <r>
    <s v="E.E. Quito"/>
    <x v="11"/>
    <x v="10"/>
    <s v="Industr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2"/>
    <n v="52.34"/>
    <n v="4610.4399999999996"/>
    <n v="0"/>
  </r>
  <r>
    <s v="E.E. Quito"/>
    <x v="11"/>
    <x v="10"/>
    <s v="Otros"/>
    <n v="0"/>
    <n v="0"/>
    <n v="0"/>
    <n v="0"/>
  </r>
  <r>
    <s v="E.E. Quito"/>
    <x v="11"/>
    <x v="10"/>
    <s v="Otros"/>
    <n v="98"/>
    <n v="7356.16"/>
    <n v="559826.64"/>
    <n v="595524.63"/>
  </r>
  <r>
    <s v="E.E. Quito"/>
    <x v="11"/>
    <x v="10"/>
    <s v="Otros"/>
    <n v="0"/>
    <n v="0"/>
    <n v="0"/>
    <n v="0"/>
  </r>
  <r>
    <s v="E.E. Quito"/>
    <x v="11"/>
    <x v="10"/>
    <s v="Comercial"/>
    <n v="2"/>
    <n v="353.38"/>
    <n v="28503.53"/>
    <n v="28503.53"/>
  </r>
  <r>
    <s v="E.E. Quito"/>
    <x v="11"/>
    <x v="10"/>
    <s v="Comercial"/>
    <n v="0"/>
    <n v="0"/>
    <n v="0"/>
    <n v="0"/>
  </r>
  <r>
    <s v="E.E. Quito"/>
    <x v="11"/>
    <x v="10"/>
    <s v="Otros"/>
    <n v="2"/>
    <n v="31.78"/>
    <n v="2402.9899999999998"/>
    <n v="2402.9899999999998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1"/>
    <n v="684.6"/>
    <n v="45464.24"/>
    <n v="61053.67"/>
  </r>
  <r>
    <s v="E.E. Quito"/>
    <x v="11"/>
    <x v="10"/>
    <s v="Otros"/>
    <n v="0"/>
    <n v="0"/>
    <n v="0"/>
    <n v="0"/>
  </r>
  <r>
    <s v="E.E. Quito"/>
    <x v="11"/>
    <x v="10"/>
    <s v="Otros"/>
    <n v="8"/>
    <n v="725.78"/>
    <n v="46115.74"/>
    <n v="36583.160000000003"/>
  </r>
  <r>
    <s v="E.E. Quito"/>
    <x v="11"/>
    <x v="10"/>
    <s v="Otros"/>
    <n v="1"/>
    <n v="0.53"/>
    <n v="45.28"/>
    <n v="48.13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Residencial"/>
    <n v="7"/>
    <n v="0.7"/>
    <n v="67.92"/>
    <n v="82.58"/>
  </r>
  <r>
    <s v="E.E. Quito"/>
    <x v="11"/>
    <x v="10"/>
    <s v="Otros"/>
    <n v="0"/>
    <n v="0"/>
    <n v="0"/>
    <n v="0"/>
  </r>
  <r>
    <s v="E.E. Quito"/>
    <x v="11"/>
    <x v="10"/>
    <s v="Otros"/>
    <n v="7"/>
    <n v="44.79"/>
    <n v="4094.67"/>
    <n v="399.1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12"/>
    <n v="1.76"/>
    <n v="140.26"/>
    <n v="206.15"/>
  </r>
  <r>
    <s v="E.E. Quito"/>
    <x v="11"/>
    <x v="10"/>
    <s v="Residencial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Residencial"/>
    <n v="0"/>
    <n v="0"/>
    <n v="0"/>
    <n v="0"/>
  </r>
  <r>
    <s v="E.E. Quito"/>
    <x v="11"/>
    <x v="10"/>
    <s v="Alumbrado Público"/>
    <n v="0"/>
    <n v="0.89"/>
    <n v="0"/>
    <n v="0"/>
  </r>
  <r>
    <s v="E.E. Quito"/>
    <x v="11"/>
    <x v="10"/>
    <s v="Industrial"/>
    <n v="7"/>
    <n v="149.72"/>
    <n v="13764.57"/>
    <n v="13654.99"/>
  </r>
  <r>
    <s v="E.E. Quito"/>
    <x v="11"/>
    <x v="10"/>
    <s v="Industrial"/>
    <n v="1"/>
    <n v="0.5"/>
    <n v="96.17"/>
    <n v="0"/>
  </r>
  <r>
    <s v="E.E. Quito"/>
    <x v="11"/>
    <x v="10"/>
    <s v="Industrial"/>
    <n v="2"/>
    <n v="0.72"/>
    <n v="66.430000000000007"/>
    <n v="78.38"/>
  </r>
  <r>
    <s v="E.E. Quito"/>
    <x v="11"/>
    <x v="10"/>
    <s v="Otros"/>
    <n v="11"/>
    <n v="22.21"/>
    <n v="2390.9899999999998"/>
    <n v="4088.48"/>
  </r>
  <r>
    <s v="E.E. Quito"/>
    <x v="11"/>
    <x v="10"/>
    <s v="Otros"/>
    <n v="547"/>
    <n v="6613.69"/>
    <n v="557345.23"/>
    <n v="545187.07999999996"/>
  </r>
  <r>
    <s v="E.E. Quito"/>
    <x v="11"/>
    <x v="10"/>
    <s v="Otros"/>
    <n v="391"/>
    <n v="522.49"/>
    <n v="65519.12"/>
    <n v="66514.14"/>
  </r>
  <r>
    <s v="E.E. Quito"/>
    <x v="11"/>
    <x v="10"/>
    <s v="Otros"/>
    <n v="2749"/>
    <n v="1151.1300000000001"/>
    <n v="101178.58"/>
    <n v="105875.84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0"/>
    <s v="Comercial"/>
    <n v="17"/>
    <n v="184.99"/>
    <n v="17020.97"/>
    <n v="15942.73"/>
  </r>
  <r>
    <s v="E.E. Quito"/>
    <x v="11"/>
    <x v="10"/>
    <s v="Comercial"/>
    <n v="15"/>
    <n v="18.899999999999999"/>
    <n v="2599.4899999999998"/>
    <n v="2992.61"/>
  </r>
  <r>
    <s v="E.E. Quito"/>
    <x v="11"/>
    <x v="10"/>
    <s v="Comercial"/>
    <n v="125"/>
    <n v="36.53"/>
    <n v="3558.4"/>
    <n v="3492.68"/>
  </r>
  <r>
    <s v="E.E. Quito"/>
    <x v="11"/>
    <x v="10"/>
    <s v="Otros"/>
    <n v="67"/>
    <n v="337.44"/>
    <n v="27862.26"/>
    <n v="37232.660000000003"/>
  </r>
  <r>
    <s v="E.E. Quito"/>
    <x v="11"/>
    <x v="10"/>
    <s v="Otros"/>
    <n v="169"/>
    <n v="90.68"/>
    <n v="11595.68"/>
    <n v="11303.88"/>
  </r>
  <r>
    <s v="E.E. Quito"/>
    <x v="11"/>
    <x v="10"/>
    <s v="Otros"/>
    <n v="1"/>
    <n v="0"/>
    <n v="0.7"/>
    <n v="0.7"/>
  </r>
  <r>
    <s v="E.E. Quito"/>
    <x v="11"/>
    <x v="10"/>
    <s v="Otros"/>
    <n v="65"/>
    <n v="450.55"/>
    <n v="31227.51"/>
    <n v="45703.59"/>
  </r>
  <r>
    <s v="E.E. Quito"/>
    <x v="11"/>
    <x v="10"/>
    <s v="Otros"/>
    <n v="56"/>
    <n v="99.78"/>
    <n v="8866.86"/>
    <n v="13915.07"/>
  </r>
  <r>
    <s v="E.E. Quito"/>
    <x v="11"/>
    <x v="10"/>
    <s v="Otros"/>
    <n v="608"/>
    <n v="386.18"/>
    <n v="29771.98"/>
    <n v="41437.4"/>
  </r>
  <r>
    <s v="E.E. Quito"/>
    <x v="11"/>
    <x v="10"/>
    <s v="Otros"/>
    <n v="0"/>
    <n v="0"/>
    <n v="0"/>
    <n v="0"/>
  </r>
  <r>
    <s v="E.E. Quito"/>
    <x v="11"/>
    <x v="10"/>
    <s v="Otros"/>
    <n v="26"/>
    <n v="183.38"/>
    <n v="12846.52"/>
    <n v="13967.76"/>
  </r>
  <r>
    <s v="E.E. Quito"/>
    <x v="11"/>
    <x v="10"/>
    <s v="Otros"/>
    <n v="24"/>
    <n v="30.4"/>
    <n v="2779.49"/>
    <n v="2766.13"/>
  </r>
  <r>
    <s v="E.E. Quito"/>
    <x v="11"/>
    <x v="10"/>
    <s v="Otros"/>
    <n v="188"/>
    <n v="105.57"/>
    <n v="7743.98"/>
    <n v="8193.81"/>
  </r>
  <r>
    <s v="E.E. Quito"/>
    <x v="11"/>
    <x v="10"/>
    <s v="Alumbrado Público"/>
    <n v="81"/>
    <n v="17204.03"/>
    <n v="1807330.6"/>
    <n v="1646718.07"/>
  </r>
  <r>
    <s v="E.E. Quito"/>
    <x v="11"/>
    <x v="10"/>
    <s v="Otros"/>
    <n v="0"/>
    <n v="0"/>
    <n v="0"/>
    <n v="0"/>
  </r>
  <r>
    <s v="E.E. Quito"/>
    <x v="11"/>
    <x v="10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-10.17"/>
    <n v="-2765.25"/>
    <n v="16795.82"/>
  </r>
  <r>
    <s v="E.E. Quito"/>
    <x v="11"/>
    <x v="11"/>
    <s v="Industrial"/>
    <n v="3"/>
    <n v="5216.0600000000004"/>
    <n v="483978.11"/>
    <n v="423033.86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1.05"/>
    <n v="231.18"/>
    <n v="153.25"/>
  </r>
  <r>
    <s v="E.E. Quito"/>
    <x v="11"/>
    <x v="11"/>
    <s v="Comercial"/>
    <n v="0"/>
    <n v="-35.81"/>
    <n v="-8328.77"/>
    <n v="6786.55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"/>
    <n v="182.45"/>
    <n v="11817.29"/>
    <n v="11817.29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Industrial"/>
    <n v="0"/>
    <n v="32.409999999999997"/>
    <n v="2528.73"/>
    <n v="3154.7"/>
  </r>
  <r>
    <s v="E.E. Quito"/>
    <x v="11"/>
    <x v="11"/>
    <s v="Industrial"/>
    <n v="286"/>
    <n v="40660.42"/>
    <n v="3471891"/>
    <n v="3485310.92"/>
  </r>
  <r>
    <s v="E.E. Quito"/>
    <x v="11"/>
    <x v="11"/>
    <s v="Industrial"/>
    <n v="1"/>
    <n v="0.03"/>
    <n v="51.38"/>
    <n v="51.38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131"/>
    <n v="15046.82"/>
    <n v="1250910.1499999999"/>
    <n v="1279971.33"/>
  </r>
  <r>
    <s v="E.E. Quito"/>
    <x v="11"/>
    <x v="11"/>
    <s v="Comercial"/>
    <n v="1"/>
    <n v="7.0000000000000007E-2"/>
    <n v="11.23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52"/>
    <n v="1329.26"/>
    <n v="115638.04"/>
    <n v="120095.15"/>
  </r>
  <r>
    <s v="E.E. Quito"/>
    <x v="11"/>
    <x v="11"/>
    <s v="Otros"/>
    <n v="0"/>
    <n v="0"/>
    <n v="0"/>
    <n v="0"/>
  </r>
  <r>
    <s v="E.E. Quito"/>
    <x v="11"/>
    <x v="11"/>
    <s v="Otros"/>
    <n v="751"/>
    <n v="1046.6400000000001"/>
    <n v="135228.04999999999"/>
    <n v="128716.43"/>
  </r>
  <r>
    <s v="E.E. Quito"/>
    <x v="11"/>
    <x v="11"/>
    <s v="Otros"/>
    <n v="7139"/>
    <n v="2178.38"/>
    <n v="189339.66"/>
    <n v="181533.04"/>
  </r>
  <r>
    <s v="E.E. Quito"/>
    <x v="11"/>
    <x v="11"/>
    <s v="Otros"/>
    <n v="0"/>
    <n v="0"/>
    <n v="0"/>
    <n v="0"/>
  </r>
  <r>
    <s v="E.E. Quito"/>
    <x v="11"/>
    <x v="11"/>
    <s v="Otros"/>
    <n v="29"/>
    <n v="9.42"/>
    <n v="741.55"/>
    <n v="854.47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94"/>
    <n v="82.76"/>
    <n v="6034.85"/>
    <n v="6296.42"/>
  </r>
  <r>
    <s v="E.E. Quito"/>
    <x v="11"/>
    <x v="11"/>
    <s v="Otros"/>
    <n v="412"/>
    <n v="193.14"/>
    <n v="14222.66"/>
    <n v="13486.1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6.18"/>
    <n v="437.52"/>
    <n v="241.14"/>
  </r>
  <r>
    <s v="E.E. Quito"/>
    <x v="11"/>
    <x v="11"/>
    <s v="Otros"/>
    <n v="0"/>
    <n v="0"/>
    <n v="0"/>
    <n v="0"/>
  </r>
  <r>
    <s v="E.E. Quito"/>
    <x v="11"/>
    <x v="11"/>
    <s v="Otros"/>
    <n v="16"/>
    <n v="26.27"/>
    <n v="2371.02"/>
    <n v="1546.06"/>
  </r>
  <r>
    <s v="E.E. Quito"/>
    <x v="11"/>
    <x v="11"/>
    <s v="Otros"/>
    <n v="48"/>
    <n v="74.72"/>
    <n v="6585.77"/>
    <n v="6840.07"/>
  </r>
  <r>
    <s v="E.E. Quito"/>
    <x v="11"/>
    <x v="11"/>
    <s v="Otros"/>
    <n v="0"/>
    <n v="0"/>
    <n v="0"/>
    <n v="0"/>
  </r>
  <r>
    <s v="E.E. Quito"/>
    <x v="11"/>
    <x v="11"/>
    <s v="Residencial"/>
    <n v="9407"/>
    <n v="1789.47"/>
    <n v="144361.21"/>
    <n v="130056.85"/>
  </r>
  <r>
    <s v="E.E. Quito"/>
    <x v="11"/>
    <x v="11"/>
    <s v="Residencial"/>
    <n v="12"/>
    <n v="1.38"/>
    <n v="194.5"/>
    <n v="206.32"/>
  </r>
  <r>
    <s v="E.E. Quito"/>
    <x v="11"/>
    <x v="11"/>
    <s v="Residencial"/>
    <n v="839365"/>
    <n v="127061.95"/>
    <n v="12195020.210000001"/>
    <n v="10808386.119999999"/>
  </r>
  <r>
    <s v="E.E. Quito"/>
    <x v="11"/>
    <x v="11"/>
    <s v="Residencial"/>
    <n v="0"/>
    <n v="-9.6"/>
    <n v="4289.8500000000004"/>
    <n v="28805.53"/>
  </r>
  <r>
    <s v="E.E. Quito"/>
    <x v="11"/>
    <x v="11"/>
    <s v="Alumbrado Público"/>
    <n v="0"/>
    <n v="0"/>
    <n v="0"/>
    <n v="0"/>
  </r>
  <r>
    <s v="E.E. Quito"/>
    <x v="11"/>
    <x v="11"/>
    <s v="Industrial"/>
    <n v="1419"/>
    <n v="11621.22"/>
    <n v="1196825.55"/>
    <n v="1308464.46"/>
  </r>
  <r>
    <s v="E.E. Quito"/>
    <x v="11"/>
    <x v="11"/>
    <s v="Industrial"/>
    <n v="1554"/>
    <n v="1671.25"/>
    <n v="245629.72"/>
    <n v="246220.97"/>
  </r>
  <r>
    <s v="E.E. Quito"/>
    <x v="11"/>
    <x v="11"/>
    <s v="Industrial"/>
    <n v="11885"/>
    <n v="3475.97"/>
    <n v="310518.15000000002"/>
    <n v="305314.51"/>
  </r>
  <r>
    <s v="E.E. Quito"/>
    <x v="11"/>
    <x v="11"/>
    <s v="Otros"/>
    <n v="2"/>
    <n v="2.81"/>
    <n v="431.25"/>
    <n v="461.21"/>
  </r>
  <r>
    <s v="E.E. Quito"/>
    <x v="11"/>
    <x v="11"/>
    <s v="Otros"/>
    <n v="18"/>
    <n v="28.83"/>
    <n v="2551.64"/>
    <n v="3575.61"/>
  </r>
  <r>
    <s v="E.E. Quito"/>
    <x v="11"/>
    <x v="11"/>
    <s v="Otros"/>
    <n v="539"/>
    <n v="188.52"/>
    <n v="13726.29"/>
    <n v="13483.54"/>
  </r>
  <r>
    <s v="E.E. Quito"/>
    <x v="11"/>
    <x v="11"/>
    <s v="Comercial"/>
    <n v="2543"/>
    <n v="21670.82"/>
    <n v="2132968.1800000002"/>
    <n v="2302824.23"/>
  </r>
  <r>
    <s v="E.E. Quito"/>
    <x v="11"/>
    <x v="11"/>
    <s v="Comercial"/>
    <n v="4965"/>
    <n v="8800.59"/>
    <n v="1083898.6399999999"/>
    <n v="1017136.52"/>
  </r>
  <r>
    <s v="E.E. Quito"/>
    <x v="11"/>
    <x v="11"/>
    <s v="Comercial"/>
    <n v="118001"/>
    <n v="30922.26"/>
    <n v="2970604.44"/>
    <n v="2835181.07"/>
  </r>
  <r>
    <s v="E.E. Quito"/>
    <x v="11"/>
    <x v="11"/>
    <s v="Otros"/>
    <n v="19"/>
    <n v="117.46"/>
    <n v="9715.02"/>
    <n v="10377.75"/>
  </r>
  <r>
    <s v="E.E. Quito"/>
    <x v="11"/>
    <x v="11"/>
    <s v="Otros"/>
    <n v="61"/>
    <n v="80.98"/>
    <n v="8846.77"/>
    <n v="8338.2000000000007"/>
  </r>
  <r>
    <s v="E.E. Quito"/>
    <x v="11"/>
    <x v="11"/>
    <s v="Otros"/>
    <n v="19"/>
    <n v="93"/>
    <n v="3796.18"/>
    <n v="4335.7299999999996"/>
  </r>
  <r>
    <s v="E.E. Quito"/>
    <x v="11"/>
    <x v="11"/>
    <s v="Otros"/>
    <n v="38"/>
    <n v="250.01"/>
    <n v="16936.79"/>
    <n v="18373.900000000001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-31.88"/>
    <n v="-3406.07"/>
    <n v="1388.05"/>
  </r>
  <r>
    <s v="E.E. Quito"/>
    <x v="11"/>
    <x v="11"/>
    <s v="Industr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0"/>
    <n v="-0.15"/>
    <n v="147.12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Industrial"/>
    <n v="0"/>
    <n v="0"/>
    <n v="0"/>
    <n v="0"/>
  </r>
  <r>
    <s v="E.E. Quito"/>
    <x v="11"/>
    <x v="11"/>
    <s v="Industrial"/>
    <n v="7"/>
    <n v="718.45"/>
    <n v="61448.33"/>
    <n v="56840.39"/>
  </r>
  <r>
    <s v="E.E. Quito"/>
    <x v="11"/>
    <x v="11"/>
    <s v="Industr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2"/>
    <n v="31.82"/>
    <n v="3352.31"/>
    <n v="3352.31"/>
  </r>
  <r>
    <s v="E.E. Quito"/>
    <x v="11"/>
    <x v="11"/>
    <s v="Otros"/>
    <n v="0"/>
    <n v="0"/>
    <n v="0"/>
    <n v="0"/>
  </r>
  <r>
    <s v="E.E. Quito"/>
    <x v="11"/>
    <x v="11"/>
    <s v="Otros"/>
    <n v="98"/>
    <n v="7033.45"/>
    <n v="537922.93000000005"/>
    <n v="521621.51"/>
  </r>
  <r>
    <s v="E.E. Quito"/>
    <x v="11"/>
    <x v="11"/>
    <s v="Otros"/>
    <n v="0"/>
    <n v="0"/>
    <n v="0"/>
    <n v="0"/>
  </r>
  <r>
    <s v="E.E. Quito"/>
    <x v="11"/>
    <x v="11"/>
    <s v="Comercial"/>
    <n v="2"/>
    <n v="334.12"/>
    <n v="26971.41"/>
    <n v="26971.41"/>
  </r>
  <r>
    <s v="E.E. Quito"/>
    <x v="11"/>
    <x v="11"/>
    <s v="Comercial"/>
    <n v="0"/>
    <n v="0"/>
    <n v="0"/>
    <n v="0"/>
  </r>
  <r>
    <s v="E.E. Quito"/>
    <x v="11"/>
    <x v="11"/>
    <s v="Otros"/>
    <n v="2"/>
    <n v="29.24"/>
    <n v="2243.94"/>
    <n v="2243.94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1"/>
    <n v="581.79999999999995"/>
    <n v="39190.300000000003"/>
    <n v="21373.54"/>
  </r>
  <r>
    <s v="E.E. Quito"/>
    <x v="11"/>
    <x v="11"/>
    <s v="Otros"/>
    <n v="0"/>
    <n v="0"/>
    <n v="0"/>
    <n v="0"/>
  </r>
  <r>
    <s v="E.E. Quito"/>
    <x v="11"/>
    <x v="11"/>
    <s v="Otros"/>
    <n v="6"/>
    <n v="690.7"/>
    <n v="43935.51"/>
    <n v="58693.77"/>
  </r>
  <r>
    <s v="E.E. Quito"/>
    <x v="11"/>
    <x v="11"/>
    <s v="Otros"/>
    <n v="1"/>
    <n v="0.57999999999999996"/>
    <n v="48.13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Residencial"/>
    <n v="7"/>
    <n v="0.78"/>
    <n v="75.86"/>
    <n v="45.85"/>
  </r>
  <r>
    <s v="E.E. Quito"/>
    <x v="11"/>
    <x v="11"/>
    <s v="Otros"/>
    <n v="0"/>
    <n v="0"/>
    <n v="0"/>
    <n v="0"/>
  </r>
  <r>
    <s v="E.E. Quito"/>
    <x v="11"/>
    <x v="11"/>
    <s v="Otros"/>
    <n v="7"/>
    <n v="26.25"/>
    <n v="2675.74"/>
    <n v="2379.4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12"/>
    <n v="2.66"/>
    <n v="209.82"/>
    <n v="185.04"/>
  </r>
  <r>
    <s v="E.E. Quito"/>
    <x v="11"/>
    <x v="11"/>
    <s v="Residencial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Residencial"/>
    <n v="0"/>
    <n v="0"/>
    <n v="0"/>
    <n v="0"/>
  </r>
  <r>
    <s v="E.E. Quito"/>
    <x v="11"/>
    <x v="11"/>
    <s v="Alumbrado Público"/>
    <n v="0"/>
    <n v="0.63"/>
    <n v="0"/>
    <n v="0"/>
  </r>
  <r>
    <s v="E.E. Quito"/>
    <x v="11"/>
    <x v="11"/>
    <s v="Industrial"/>
    <n v="7"/>
    <n v="133.49"/>
    <n v="12492"/>
    <n v="12169.52"/>
  </r>
  <r>
    <s v="E.E. Quito"/>
    <x v="11"/>
    <x v="11"/>
    <s v="Industrial"/>
    <n v="1"/>
    <n v="0.54"/>
    <n v="99.69"/>
    <n v="0"/>
  </r>
  <r>
    <s v="E.E. Quito"/>
    <x v="11"/>
    <x v="11"/>
    <s v="Industrial"/>
    <n v="3"/>
    <n v="0.88"/>
    <n v="78.459999999999994"/>
    <n v="75.400000000000006"/>
  </r>
  <r>
    <s v="E.E. Quito"/>
    <x v="11"/>
    <x v="11"/>
    <s v="Otros"/>
    <n v="11"/>
    <n v="39.26"/>
    <n v="4212.62"/>
    <n v="1681.46"/>
  </r>
  <r>
    <s v="E.E. Quito"/>
    <x v="11"/>
    <x v="11"/>
    <s v="Otros"/>
    <n v="546"/>
    <n v="6042.92"/>
    <n v="513636.47"/>
    <n v="485568.52"/>
  </r>
  <r>
    <s v="E.E. Quito"/>
    <x v="11"/>
    <x v="11"/>
    <s v="Otros"/>
    <n v="392"/>
    <n v="530.16"/>
    <n v="67027.31"/>
    <n v="65408.87"/>
  </r>
  <r>
    <s v="E.E. Quito"/>
    <x v="11"/>
    <x v="11"/>
    <s v="Otros"/>
    <n v="2621"/>
    <n v="1148.26"/>
    <n v="101341.35"/>
    <n v="89851.99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1"/>
    <x v="11"/>
    <s v="Comercial"/>
    <n v="17"/>
    <n v="165.63"/>
    <n v="15353.9"/>
    <n v="16961.560000000001"/>
  </r>
  <r>
    <s v="E.E. Quito"/>
    <x v="11"/>
    <x v="11"/>
    <s v="Comercial"/>
    <n v="16"/>
    <n v="20.21"/>
    <n v="2727.87"/>
    <n v="2481.0700000000002"/>
  </r>
  <r>
    <s v="E.E. Quito"/>
    <x v="11"/>
    <x v="11"/>
    <s v="Comercial"/>
    <n v="125"/>
    <n v="37.130000000000003"/>
    <n v="3629.2"/>
    <n v="3483.79"/>
  </r>
  <r>
    <s v="E.E. Quito"/>
    <x v="11"/>
    <x v="11"/>
    <s v="Otros"/>
    <n v="67"/>
    <n v="309.18"/>
    <n v="26041.49"/>
    <n v="28061.35"/>
  </r>
  <r>
    <s v="E.E. Quito"/>
    <x v="11"/>
    <x v="11"/>
    <s v="Otros"/>
    <n v="169"/>
    <n v="93.79"/>
    <n v="11833.79"/>
    <n v="10663.6"/>
  </r>
  <r>
    <s v="E.E. Quito"/>
    <x v="11"/>
    <x v="11"/>
    <s v="Otros"/>
    <n v="1"/>
    <n v="0"/>
    <n v="0.7"/>
    <n v="0.7"/>
  </r>
  <r>
    <s v="E.E. Quito"/>
    <x v="11"/>
    <x v="11"/>
    <s v="Otros"/>
    <n v="65"/>
    <n v="365.18"/>
    <n v="26046.720000000001"/>
    <n v="15617.11"/>
  </r>
  <r>
    <s v="E.E. Quito"/>
    <x v="11"/>
    <x v="11"/>
    <s v="Otros"/>
    <n v="56"/>
    <n v="90.87"/>
    <n v="8654.7099999999991"/>
    <n v="6124.35"/>
  </r>
  <r>
    <s v="E.E. Quito"/>
    <x v="11"/>
    <x v="11"/>
    <s v="Otros"/>
    <n v="606"/>
    <n v="358.61"/>
    <n v="27334.61"/>
    <n v="22575.61"/>
  </r>
  <r>
    <s v="E.E. Quito"/>
    <x v="11"/>
    <x v="11"/>
    <s v="Otros"/>
    <n v="0"/>
    <n v="0"/>
    <n v="0"/>
    <n v="0"/>
  </r>
  <r>
    <s v="E.E. Quito"/>
    <x v="11"/>
    <x v="11"/>
    <s v="Otros"/>
    <n v="26"/>
    <n v="171.08"/>
    <n v="12175.6"/>
    <n v="12473.96"/>
  </r>
  <r>
    <s v="E.E. Quito"/>
    <x v="11"/>
    <x v="11"/>
    <s v="Otros"/>
    <n v="24"/>
    <n v="30.87"/>
    <n v="2807.43"/>
    <n v="2819.63"/>
  </r>
  <r>
    <s v="E.E. Quito"/>
    <x v="11"/>
    <x v="11"/>
    <s v="Otros"/>
    <n v="213"/>
    <n v="102.63"/>
    <n v="7532.67"/>
    <n v="6982.2"/>
  </r>
  <r>
    <s v="E.E. Quito"/>
    <x v="11"/>
    <x v="11"/>
    <s v="Alumbrado Público"/>
    <n v="80"/>
    <n v="18941.54"/>
    <n v="1482471.84"/>
    <n v="1361236.53"/>
  </r>
  <r>
    <s v="E.E. Quito"/>
    <x v="11"/>
    <x v="11"/>
    <s v="Otros"/>
    <n v="0"/>
    <n v="0"/>
    <n v="0"/>
    <n v="0"/>
  </r>
  <r>
    <s v="E.E. Quito"/>
    <x v="11"/>
    <x v="11"/>
    <s v="Otros"/>
    <n v="0"/>
    <n v="0"/>
    <n v="0"/>
    <n v="0"/>
  </r>
  <r>
    <s v="E.E. Quito"/>
    <x v="12"/>
    <x v="0"/>
    <s v="Industrial"/>
    <n v="2"/>
    <n v="3.64"/>
    <n v="372.77"/>
    <n v="135.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130"/>
    <n v="14792.51"/>
    <n v="1229136.6000000001"/>
    <n v="1450380.08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48"/>
    <n v="1360.78"/>
    <n v="117984.95"/>
    <n v="133925.09"/>
  </r>
  <r>
    <s v="E.E. Quito"/>
    <x v="12"/>
    <x v="0"/>
    <s v="Otros"/>
    <n v="0"/>
    <n v="0"/>
    <n v="0"/>
    <n v="0"/>
  </r>
  <r>
    <s v="E.E. Quito"/>
    <x v="12"/>
    <x v="0"/>
    <s v="Otros"/>
    <n v="739"/>
    <n v="955.7"/>
    <n v="127214.72"/>
    <n v="133524.10999999999"/>
  </r>
  <r>
    <s v="E.E. Quito"/>
    <x v="12"/>
    <x v="0"/>
    <s v="Otros"/>
    <n v="7101"/>
    <n v="1967.57"/>
    <n v="170623.57"/>
    <n v="178578.7"/>
  </r>
  <r>
    <s v="E.E. Quito"/>
    <x v="12"/>
    <x v="0"/>
    <s v="Otros"/>
    <n v="0"/>
    <n v="0"/>
    <n v="0"/>
    <n v="0"/>
  </r>
  <r>
    <s v="E.E. Quito"/>
    <x v="12"/>
    <x v="0"/>
    <s v="Otros"/>
    <n v="29"/>
    <n v="9.16"/>
    <n v="726.93"/>
    <n v="559.7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97"/>
    <n v="81.23"/>
    <n v="5924.55"/>
    <n v="5889.65"/>
  </r>
  <r>
    <s v="E.E. Quito"/>
    <x v="12"/>
    <x v="0"/>
    <s v="Otros"/>
    <n v="415"/>
    <n v="186.31"/>
    <n v="13654.73"/>
    <n v="14261.1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6.81"/>
    <n v="477.8"/>
    <n v="477.8"/>
  </r>
  <r>
    <s v="E.E. Quito"/>
    <x v="12"/>
    <x v="0"/>
    <s v="Otros"/>
    <n v="0"/>
    <n v="0"/>
    <n v="0"/>
    <n v="0"/>
  </r>
  <r>
    <s v="E.E. Quito"/>
    <x v="12"/>
    <x v="0"/>
    <s v="Otros"/>
    <n v="16"/>
    <n v="25.59"/>
    <n v="2336.13"/>
    <n v="2957.81"/>
  </r>
  <r>
    <s v="E.E. Quito"/>
    <x v="12"/>
    <x v="0"/>
    <s v="Otros"/>
    <n v="48"/>
    <n v="76.12"/>
    <n v="6670.24"/>
    <n v="6220.71"/>
  </r>
  <r>
    <s v="E.E. Quito"/>
    <x v="12"/>
    <x v="0"/>
    <s v="Otros"/>
    <n v="0"/>
    <n v="0"/>
    <n v="0"/>
    <n v="0"/>
  </r>
  <r>
    <s v="E.E. Quito"/>
    <x v="12"/>
    <x v="0"/>
    <s v="Residencial"/>
    <n v="7122"/>
    <n v="1232.55"/>
    <n v="103740.71"/>
    <n v="102227.93"/>
  </r>
  <r>
    <s v="E.E. Quito"/>
    <x v="12"/>
    <x v="0"/>
    <s v="Residencial"/>
    <n v="9"/>
    <n v="0.67"/>
    <n v="98.4"/>
    <n v="109.7"/>
  </r>
  <r>
    <s v="E.E. Quito"/>
    <x v="12"/>
    <x v="0"/>
    <s v="Residencial"/>
    <n v="839452"/>
    <n v="114850.34"/>
    <n v="11034913.800000001"/>
    <n v="10756346.199999999"/>
  </r>
  <r>
    <s v="E.E. Quito"/>
    <x v="12"/>
    <x v="0"/>
    <s v="Residencial"/>
    <n v="0"/>
    <n v="-82.37"/>
    <n v="7924.03"/>
    <n v="26524.44"/>
  </r>
  <r>
    <s v="E.E. Quito"/>
    <x v="12"/>
    <x v="0"/>
    <s v="Alumbrado Público"/>
    <n v="0"/>
    <n v="0"/>
    <n v="0"/>
    <n v="0"/>
  </r>
  <r>
    <s v="E.E. Quito"/>
    <x v="12"/>
    <x v="0"/>
    <s v="Industrial"/>
    <n v="1417"/>
    <n v="13424.89"/>
    <n v="1357050.34"/>
    <n v="1355948.62"/>
  </r>
  <r>
    <s v="E.E. Quito"/>
    <x v="12"/>
    <x v="0"/>
    <s v="Industrial"/>
    <n v="1548"/>
    <n v="1744.78"/>
    <n v="252441.86"/>
    <n v="250869.11"/>
  </r>
  <r>
    <s v="E.E. Quito"/>
    <x v="12"/>
    <x v="0"/>
    <s v="Industrial"/>
    <n v="11911"/>
    <n v="3415.07"/>
    <n v="304983.96000000002"/>
    <n v="313022.33"/>
  </r>
  <r>
    <s v="E.E. Quito"/>
    <x v="12"/>
    <x v="0"/>
    <s v="Otros"/>
    <n v="2"/>
    <n v="3.81"/>
    <n v="509.18"/>
    <n v="483.83"/>
  </r>
  <r>
    <s v="E.E. Quito"/>
    <x v="12"/>
    <x v="0"/>
    <s v="Otros"/>
    <n v="18"/>
    <n v="28.44"/>
    <n v="2548.81"/>
    <n v="2591.1"/>
  </r>
  <r>
    <s v="E.E. Quito"/>
    <x v="12"/>
    <x v="0"/>
    <s v="Otros"/>
    <n v="540"/>
    <n v="165.42"/>
    <n v="11861.41"/>
    <n v="11766.34"/>
  </r>
  <r>
    <s v="E.E. Quito"/>
    <x v="12"/>
    <x v="0"/>
    <s v="Comercial"/>
    <n v="2539"/>
    <n v="22742.49"/>
    <n v="2216417.9300000002"/>
    <n v="2443396.58"/>
  </r>
  <r>
    <s v="E.E. Quito"/>
    <x v="12"/>
    <x v="0"/>
    <s v="Comercial"/>
    <n v="4967"/>
    <n v="8366.64"/>
    <n v="1043890.57"/>
    <n v="1094511.56"/>
  </r>
  <r>
    <s v="E.E. Quito"/>
    <x v="12"/>
    <x v="0"/>
    <s v="Comercial"/>
    <n v="117902"/>
    <n v="28989.75"/>
    <n v="2778915.33"/>
    <n v="2848659.83"/>
  </r>
  <r>
    <s v="E.E. Quito"/>
    <x v="12"/>
    <x v="0"/>
    <s v="Otros"/>
    <n v="19"/>
    <n v="117.62"/>
    <n v="9703.91"/>
    <n v="10182.59"/>
  </r>
  <r>
    <s v="E.E. Quito"/>
    <x v="12"/>
    <x v="0"/>
    <s v="Otros"/>
    <n v="61"/>
    <n v="72.47"/>
    <n v="8382.15"/>
    <n v="7741.83"/>
  </r>
  <r>
    <s v="E.E. Quito"/>
    <x v="12"/>
    <x v="0"/>
    <s v="Otros"/>
    <n v="17"/>
    <n v="90.71"/>
    <n v="3700.62"/>
    <n v="3164.27"/>
  </r>
  <r>
    <s v="E.E. Quito"/>
    <x v="12"/>
    <x v="0"/>
    <s v="Otros"/>
    <n v="38"/>
    <n v="278.07"/>
    <n v="18643.55"/>
    <n v="19642.3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-11.26"/>
    <n v="-853.63"/>
    <n v="1644.64"/>
  </r>
  <r>
    <s v="E.E. Quito"/>
    <x v="12"/>
    <x v="0"/>
    <s v="Industr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149.44999999999999"/>
    <n v="326.38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Industrial"/>
    <n v="0"/>
    <n v="0"/>
    <n v="0"/>
    <n v="0"/>
  </r>
  <r>
    <s v="E.E. Quito"/>
    <x v="12"/>
    <x v="0"/>
    <s v="Industrial"/>
    <n v="7"/>
    <n v="743.15"/>
    <n v="63077.07"/>
    <n v="68589.399999999994"/>
  </r>
  <r>
    <s v="E.E. Quito"/>
    <x v="12"/>
    <x v="0"/>
    <s v="Industr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59.77"/>
    <n v="5947.19"/>
    <n v="12386.42"/>
  </r>
  <r>
    <s v="E.E. Quito"/>
    <x v="12"/>
    <x v="0"/>
    <s v="Otros"/>
    <n v="0"/>
    <n v="0"/>
    <n v="0"/>
    <n v="0"/>
  </r>
  <r>
    <s v="E.E. Quito"/>
    <x v="12"/>
    <x v="0"/>
    <s v="Otros"/>
    <n v="98"/>
    <n v="7050.08"/>
    <n v="533776.22"/>
    <n v="535704.88"/>
  </r>
  <r>
    <s v="E.E. Quito"/>
    <x v="12"/>
    <x v="0"/>
    <s v="Otros"/>
    <n v="0"/>
    <n v="0"/>
    <n v="0"/>
    <n v="0"/>
  </r>
  <r>
    <s v="E.E. Quito"/>
    <x v="12"/>
    <x v="0"/>
    <s v="Comercial"/>
    <n v="2"/>
    <n v="348.19"/>
    <n v="28229.74"/>
    <n v="28229.74"/>
  </r>
  <r>
    <s v="E.E. Quito"/>
    <x v="12"/>
    <x v="0"/>
    <s v="Comercial"/>
    <n v="0"/>
    <n v="0"/>
    <n v="0"/>
    <n v="0"/>
  </r>
  <r>
    <s v="E.E. Quito"/>
    <x v="12"/>
    <x v="0"/>
    <s v="Otros"/>
    <n v="2"/>
    <n v="14.09"/>
    <n v="1392.37"/>
    <n v="1392.37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1"/>
    <n v="665.58"/>
    <n v="44615.99"/>
    <n v="44542.12"/>
  </r>
  <r>
    <s v="E.E. Quito"/>
    <x v="12"/>
    <x v="0"/>
    <s v="Otros"/>
    <n v="0"/>
    <n v="0"/>
    <n v="0"/>
    <n v="0"/>
  </r>
  <r>
    <s v="E.E. Quito"/>
    <x v="12"/>
    <x v="0"/>
    <s v="Otros"/>
    <n v="6"/>
    <n v="656.27"/>
    <n v="41858.6"/>
    <n v="32019.200000000001"/>
  </r>
  <r>
    <s v="E.E. Quito"/>
    <x v="12"/>
    <x v="0"/>
    <s v="Otros"/>
    <n v="1"/>
    <n v="0.38"/>
    <n v="60.06"/>
    <n v="133.1699999999999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Residencial"/>
    <n v="8"/>
    <n v="0.81"/>
    <n v="77.16"/>
    <n v="121.86"/>
  </r>
  <r>
    <s v="E.E. Quito"/>
    <x v="12"/>
    <x v="0"/>
    <s v="Otros"/>
    <n v="0"/>
    <n v="0"/>
    <n v="0"/>
    <n v="0"/>
  </r>
  <r>
    <s v="E.E. Quito"/>
    <x v="12"/>
    <x v="0"/>
    <s v="Otros"/>
    <n v="7"/>
    <n v="41.47"/>
    <n v="3910.63"/>
    <n v="7276.29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2"/>
    <n v="2.37"/>
    <n v="186.47"/>
    <n v="410.97"/>
  </r>
  <r>
    <s v="E.E. Quito"/>
    <x v="12"/>
    <x v="0"/>
    <s v="Residen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Residencial"/>
    <n v="0"/>
    <n v="0"/>
    <n v="0"/>
    <n v="0"/>
  </r>
  <r>
    <s v="E.E. Quito"/>
    <x v="12"/>
    <x v="0"/>
    <s v="Alumbrado Público"/>
    <n v="0"/>
    <n v="0"/>
    <n v="59.24"/>
    <n v="0"/>
  </r>
  <r>
    <s v="E.E. Quito"/>
    <x v="12"/>
    <x v="0"/>
    <s v="Industrial"/>
    <n v="8"/>
    <n v="120.32"/>
    <n v="11864.65"/>
    <n v="11255.82"/>
  </r>
  <r>
    <s v="E.E. Quito"/>
    <x v="12"/>
    <x v="0"/>
    <s v="Industrial"/>
    <n v="1"/>
    <n v="0.46"/>
    <n v="92.47"/>
    <n v="76.010000000000005"/>
  </r>
  <r>
    <s v="E.E. Quito"/>
    <x v="12"/>
    <x v="0"/>
    <s v="Industrial"/>
    <n v="3"/>
    <n v="1.35"/>
    <n v="126.98"/>
    <n v="125.86"/>
  </r>
  <r>
    <s v="E.E. Quito"/>
    <x v="12"/>
    <x v="0"/>
    <s v="Otros"/>
    <n v="11"/>
    <n v="18.190000000000001"/>
    <n v="1975.93"/>
    <n v="2241.89"/>
  </r>
  <r>
    <s v="E.E. Quito"/>
    <x v="12"/>
    <x v="0"/>
    <s v="Otros"/>
    <n v="542"/>
    <n v="6407.27"/>
    <n v="541986.27"/>
    <n v="540374.56999999995"/>
  </r>
  <r>
    <s v="E.E. Quito"/>
    <x v="12"/>
    <x v="0"/>
    <s v="Otros"/>
    <n v="392"/>
    <n v="514.54"/>
    <n v="65387.47"/>
    <n v="67583.350000000006"/>
  </r>
  <r>
    <s v="E.E. Quito"/>
    <x v="12"/>
    <x v="0"/>
    <s v="Otros"/>
    <n v="2586"/>
    <n v="1068.6199999999999"/>
    <n v="94032.75"/>
    <n v="101235.53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16"/>
    <n v="175.03"/>
    <n v="16254.63"/>
    <n v="15783.74"/>
  </r>
  <r>
    <s v="E.E. Quito"/>
    <x v="12"/>
    <x v="0"/>
    <s v="Comercial"/>
    <n v="15"/>
    <n v="16.48"/>
    <n v="2182.27"/>
    <n v="2282.04"/>
  </r>
  <r>
    <s v="E.E. Quito"/>
    <x v="12"/>
    <x v="0"/>
    <s v="Comercial"/>
    <n v="125"/>
    <n v="34.869999999999997"/>
    <n v="3401.1"/>
    <n v="3257.1"/>
  </r>
  <r>
    <s v="E.E. Quito"/>
    <x v="12"/>
    <x v="0"/>
    <s v="Otros"/>
    <n v="67"/>
    <n v="342.81"/>
    <n v="28154.67"/>
    <n v="17443.400000000001"/>
  </r>
  <r>
    <s v="E.E. Quito"/>
    <x v="12"/>
    <x v="0"/>
    <s v="Otros"/>
    <n v="170"/>
    <n v="81.73"/>
    <n v="11156.08"/>
    <n v="21491.31"/>
  </r>
  <r>
    <s v="E.E. Quito"/>
    <x v="12"/>
    <x v="0"/>
    <s v="Otros"/>
    <n v="1"/>
    <n v="0"/>
    <n v="0.7"/>
    <n v="0"/>
  </r>
  <r>
    <s v="E.E. Quito"/>
    <x v="12"/>
    <x v="0"/>
    <s v="Otros"/>
    <n v="65"/>
    <n v="434.91"/>
    <n v="30535.759999999998"/>
    <n v="18974.03"/>
  </r>
  <r>
    <s v="E.E. Quito"/>
    <x v="12"/>
    <x v="0"/>
    <s v="Otros"/>
    <n v="56"/>
    <n v="100.26"/>
    <n v="8604.86"/>
    <n v="3705.6"/>
  </r>
  <r>
    <s v="E.E. Quito"/>
    <x v="12"/>
    <x v="0"/>
    <s v="Otros"/>
    <n v="606"/>
    <n v="378.76"/>
    <n v="29019"/>
    <n v="16006.31"/>
  </r>
  <r>
    <s v="E.E. Quito"/>
    <x v="12"/>
    <x v="0"/>
    <s v="Otros"/>
    <n v="0"/>
    <n v="0"/>
    <n v="0"/>
    <n v="0"/>
  </r>
  <r>
    <s v="E.E. Quito"/>
    <x v="12"/>
    <x v="0"/>
    <s v="Otros"/>
    <n v="25"/>
    <n v="176.15"/>
    <n v="12474.93"/>
    <n v="10804.48"/>
  </r>
  <r>
    <s v="E.E. Quito"/>
    <x v="12"/>
    <x v="0"/>
    <s v="Otros"/>
    <n v="24"/>
    <n v="30.61"/>
    <n v="2856.9"/>
    <n v="2052.5700000000002"/>
  </r>
  <r>
    <s v="E.E. Quito"/>
    <x v="12"/>
    <x v="0"/>
    <s v="Otros"/>
    <n v="186"/>
    <n v="99.46"/>
    <n v="7258.5"/>
    <n v="5963.84"/>
  </r>
  <r>
    <s v="E.E. Quito"/>
    <x v="12"/>
    <x v="0"/>
    <s v="Alumbrado Público"/>
    <n v="80"/>
    <n v="18842.43"/>
    <n v="1375319.97"/>
    <n v="1436229.3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Comercial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-3.61"/>
    <n v="-2775.22"/>
    <n v="12118.33"/>
  </r>
  <r>
    <s v="E.E. Quito"/>
    <x v="12"/>
    <x v="0"/>
    <s v="Industrial"/>
    <n v="3"/>
    <n v="19755.13"/>
    <n v="1540487.64"/>
    <n v="1410362.54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2"/>
    <n v="1.1000000000000001"/>
    <n v="234.32"/>
    <n v="142.71"/>
  </r>
  <r>
    <s v="E.E. Quito"/>
    <x v="12"/>
    <x v="0"/>
    <s v="Comercial"/>
    <n v="0"/>
    <n v="-44.2"/>
    <n v="-5080.62"/>
    <n v="16503.75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1"/>
    <n v="176.66"/>
    <n v="11421.52"/>
    <n v="11421.52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Otros"/>
    <n v="0"/>
    <n v="0"/>
    <n v="0"/>
    <n v="0"/>
  </r>
  <r>
    <s v="E.E. Quito"/>
    <x v="12"/>
    <x v="0"/>
    <s v="Industrial"/>
    <n v="0"/>
    <n v="36.130000000000003"/>
    <n v="-8324.35"/>
    <n v="4541.6899999999996"/>
  </r>
  <r>
    <s v="E.E. Quito"/>
    <x v="12"/>
    <x v="0"/>
    <s v="Industrial"/>
    <n v="283"/>
    <n v="44485.42"/>
    <n v="3728305.75"/>
    <n v="3782337.91"/>
  </r>
  <r>
    <s v="E.E. Quito"/>
    <x v="12"/>
    <x v="1"/>
    <s v="Otros"/>
    <n v="0"/>
    <n v="0"/>
    <n v="0"/>
    <n v="0"/>
  </r>
  <r>
    <s v="E.E. Quito"/>
    <x v="12"/>
    <x v="1"/>
    <s v="Comer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3.31"/>
    <n v="-7801.74"/>
    <n v="8527.2999999999993"/>
  </r>
  <r>
    <s v="E.E. Quito"/>
    <x v="12"/>
    <x v="1"/>
    <s v="Industrial"/>
    <n v="3"/>
    <n v="20170.27"/>
    <n v="1584766.52"/>
    <n v="1543492.63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0.66"/>
    <n v="175.7"/>
    <n v="175.7"/>
  </r>
  <r>
    <s v="E.E. Quito"/>
    <x v="12"/>
    <x v="1"/>
    <s v="Comercial"/>
    <n v="0"/>
    <n v="36.880000000000003"/>
    <n v="2246.7600000000002"/>
    <n v="11577.3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"/>
    <n v="184.63"/>
    <n v="11891.09"/>
    <n v="11891.09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Industrial"/>
    <n v="0"/>
    <n v="-37.590000000000003"/>
    <n v="1323.9"/>
    <n v="1950.62"/>
  </r>
  <r>
    <s v="E.E. Quito"/>
    <x v="12"/>
    <x v="1"/>
    <s v="Industrial"/>
    <n v="283"/>
    <n v="48588.61"/>
    <n v="4091294.53"/>
    <n v="3834413.59"/>
  </r>
  <r>
    <s v="E.E. Quito"/>
    <x v="12"/>
    <x v="1"/>
    <s v="Industrial"/>
    <n v="2"/>
    <n v="3.18"/>
    <n v="352.55"/>
    <n v="352.55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129"/>
    <n v="15267.49"/>
    <n v="1272897.3700000001"/>
    <n v="1139276.74"/>
  </r>
  <r>
    <s v="E.E. Quito"/>
    <x v="12"/>
    <x v="1"/>
    <s v="Comercial"/>
    <n v="4"/>
    <n v="4.97"/>
    <n v="616.94000000000005"/>
    <n v="983.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47"/>
    <n v="1433.29"/>
    <n v="123411.16"/>
    <n v="100882.69"/>
  </r>
  <r>
    <s v="E.E. Quito"/>
    <x v="12"/>
    <x v="1"/>
    <s v="Otros"/>
    <n v="0"/>
    <n v="0"/>
    <n v="0"/>
    <n v="0"/>
  </r>
  <r>
    <s v="E.E. Quito"/>
    <x v="12"/>
    <x v="1"/>
    <s v="Otros"/>
    <n v="720"/>
    <n v="984.67"/>
    <n v="131415.92000000001"/>
    <n v="124388.75"/>
  </r>
  <r>
    <s v="E.E. Quito"/>
    <x v="12"/>
    <x v="1"/>
    <s v="Otros"/>
    <n v="7065"/>
    <n v="2072.0300000000002"/>
    <n v="179998.06"/>
    <n v="178746.26"/>
  </r>
  <r>
    <s v="E.E. Quito"/>
    <x v="12"/>
    <x v="1"/>
    <s v="Otros"/>
    <n v="0"/>
    <n v="0"/>
    <n v="0"/>
    <n v="0"/>
  </r>
  <r>
    <s v="E.E. Quito"/>
    <x v="12"/>
    <x v="1"/>
    <s v="Otros"/>
    <n v="29"/>
    <n v="7.77"/>
    <n v="617.53"/>
    <n v="1024.53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314"/>
    <n v="95.01"/>
    <n v="7014.89"/>
    <n v="6212.63"/>
  </r>
  <r>
    <s v="E.E. Quito"/>
    <x v="12"/>
    <x v="1"/>
    <s v="Otros"/>
    <n v="416"/>
    <n v="196.83"/>
    <n v="14544.42"/>
    <n v="14279.15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7.23"/>
    <n v="508.89"/>
    <n v="508.89"/>
  </r>
  <r>
    <s v="E.E. Quito"/>
    <x v="12"/>
    <x v="1"/>
    <s v="Otros"/>
    <n v="0"/>
    <n v="0"/>
    <n v="0"/>
    <n v="0"/>
  </r>
  <r>
    <s v="E.E. Quito"/>
    <x v="12"/>
    <x v="1"/>
    <s v="Otros"/>
    <n v="16"/>
    <n v="26.45"/>
    <n v="2393.9899999999998"/>
    <n v="2111.2399999999998"/>
  </r>
  <r>
    <s v="E.E. Quito"/>
    <x v="12"/>
    <x v="1"/>
    <s v="Otros"/>
    <n v="48"/>
    <n v="79.2"/>
    <n v="6895.06"/>
    <n v="6431.33"/>
  </r>
  <r>
    <s v="E.E. Quito"/>
    <x v="12"/>
    <x v="1"/>
    <s v="Otros"/>
    <n v="0"/>
    <n v="0"/>
    <n v="0"/>
    <n v="0"/>
  </r>
  <r>
    <s v="E.E. Quito"/>
    <x v="12"/>
    <x v="1"/>
    <s v="Residencial"/>
    <n v="4462"/>
    <n v="785.81"/>
    <n v="67132.600000000006"/>
    <n v="68153.36"/>
  </r>
  <r>
    <s v="E.E. Quito"/>
    <x v="12"/>
    <x v="1"/>
    <s v="Residencial"/>
    <n v="7"/>
    <n v="0.6"/>
    <n v="87.23"/>
    <n v="88.26"/>
  </r>
  <r>
    <s v="E.E. Quito"/>
    <x v="12"/>
    <x v="1"/>
    <s v="Residencial"/>
    <n v="839351"/>
    <n v="120577.41"/>
    <n v="11574056.08"/>
    <n v="10627130.140000001"/>
  </r>
  <r>
    <s v="E.E. Quito"/>
    <x v="12"/>
    <x v="1"/>
    <s v="Residencial"/>
    <n v="0"/>
    <n v="-142.06"/>
    <n v="-4735.53"/>
    <n v="24362.41"/>
  </r>
  <r>
    <s v="E.E. Quito"/>
    <x v="12"/>
    <x v="1"/>
    <s v="Alumbrado Público"/>
    <n v="0"/>
    <n v="0"/>
    <n v="0"/>
    <n v="0"/>
  </r>
  <r>
    <s v="E.E. Quito"/>
    <x v="12"/>
    <x v="1"/>
    <s v="Industrial"/>
    <n v="1419"/>
    <n v="14047.07"/>
    <n v="1407798.78"/>
    <n v="1287938.3799999999"/>
  </r>
  <r>
    <s v="E.E. Quito"/>
    <x v="12"/>
    <x v="1"/>
    <s v="Industrial"/>
    <n v="1541"/>
    <n v="1797.46"/>
    <n v="257099.17"/>
    <n v="243563.94"/>
  </r>
  <r>
    <s v="E.E. Quito"/>
    <x v="12"/>
    <x v="1"/>
    <s v="Industrial"/>
    <n v="11934"/>
    <n v="3545.09"/>
    <n v="317169"/>
    <n v="312969.48"/>
  </r>
  <r>
    <s v="E.E. Quito"/>
    <x v="12"/>
    <x v="1"/>
    <s v="Otros"/>
    <n v="2"/>
    <n v="3.21"/>
    <n v="462.07"/>
    <n v="493.73"/>
  </r>
  <r>
    <s v="E.E. Quito"/>
    <x v="12"/>
    <x v="1"/>
    <s v="Otros"/>
    <n v="18"/>
    <n v="31.66"/>
    <n v="2737.59"/>
    <n v="1948.28"/>
  </r>
  <r>
    <s v="E.E. Quito"/>
    <x v="12"/>
    <x v="1"/>
    <s v="Otros"/>
    <n v="539"/>
    <n v="168.37"/>
    <n v="12170.51"/>
    <n v="12273.73"/>
  </r>
  <r>
    <s v="E.E. Quito"/>
    <x v="12"/>
    <x v="1"/>
    <s v="Comercial"/>
    <n v="2531"/>
    <n v="23717.8"/>
    <n v="2294897.85"/>
    <n v="1902395.69"/>
  </r>
  <r>
    <s v="E.E. Quito"/>
    <x v="12"/>
    <x v="1"/>
    <s v="Comercial"/>
    <n v="4946"/>
    <n v="8681.74"/>
    <n v="1070561.79"/>
    <n v="1041647.87"/>
  </r>
  <r>
    <s v="E.E. Quito"/>
    <x v="12"/>
    <x v="1"/>
    <s v="Comercial"/>
    <n v="117738"/>
    <n v="30119.14"/>
    <n v="2889058.31"/>
    <n v="2881714.09"/>
  </r>
  <r>
    <s v="E.E. Quito"/>
    <x v="12"/>
    <x v="1"/>
    <s v="Otros"/>
    <n v="19"/>
    <n v="116.99"/>
    <n v="9471"/>
    <n v="8229.26"/>
  </r>
  <r>
    <s v="E.E. Quito"/>
    <x v="12"/>
    <x v="1"/>
    <s v="Otros"/>
    <n v="61"/>
    <n v="70.430000000000007"/>
    <n v="8037.13"/>
    <n v="7968.33"/>
  </r>
  <r>
    <s v="E.E. Quito"/>
    <x v="12"/>
    <x v="1"/>
    <s v="Otros"/>
    <n v="18"/>
    <n v="96.92"/>
    <n v="3950.67"/>
    <n v="3939.23"/>
  </r>
  <r>
    <s v="E.E. Quito"/>
    <x v="12"/>
    <x v="1"/>
    <s v="Otros"/>
    <n v="38"/>
    <n v="292.89"/>
    <n v="19563"/>
    <n v="14687.74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-4.99"/>
    <n v="-485.31"/>
    <n v="572.75"/>
  </r>
  <r>
    <s v="E.E. Quito"/>
    <x v="12"/>
    <x v="1"/>
    <s v="Industr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0"/>
    <n v="-1.02"/>
    <n v="70.11"/>
    <n v="123.2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Industrial"/>
    <n v="0"/>
    <n v="0"/>
    <n v="0"/>
    <n v="0"/>
  </r>
  <r>
    <s v="E.E. Quito"/>
    <x v="12"/>
    <x v="1"/>
    <s v="Industrial"/>
    <n v="7"/>
    <n v="755.15"/>
    <n v="64268.36"/>
    <n v="59339.6"/>
  </r>
  <r>
    <s v="E.E. Quito"/>
    <x v="12"/>
    <x v="1"/>
    <s v="Industr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2"/>
    <n v="62.35"/>
    <n v="6439.23"/>
    <n v="0"/>
  </r>
  <r>
    <s v="E.E. Quito"/>
    <x v="12"/>
    <x v="1"/>
    <s v="Otros"/>
    <n v="0"/>
    <n v="0"/>
    <n v="0"/>
    <n v="0"/>
  </r>
  <r>
    <s v="E.E. Quito"/>
    <x v="12"/>
    <x v="1"/>
    <s v="Otros"/>
    <n v="98"/>
    <n v="7199.83"/>
    <n v="544033.81000000006"/>
    <n v="437838.73"/>
  </r>
  <r>
    <s v="E.E. Quito"/>
    <x v="12"/>
    <x v="1"/>
    <s v="Otros"/>
    <n v="0"/>
    <n v="0"/>
    <n v="0"/>
    <n v="0"/>
  </r>
  <r>
    <s v="E.E. Quito"/>
    <x v="12"/>
    <x v="1"/>
    <s v="Comercial"/>
    <n v="2"/>
    <n v="350.88"/>
    <n v="28374"/>
    <n v="28374"/>
  </r>
  <r>
    <s v="E.E. Quito"/>
    <x v="12"/>
    <x v="1"/>
    <s v="Comercial"/>
    <n v="0"/>
    <n v="0"/>
    <n v="0"/>
    <n v="0"/>
  </r>
  <r>
    <s v="E.E. Quito"/>
    <x v="12"/>
    <x v="1"/>
    <s v="Otros"/>
    <n v="2"/>
    <n v="51.95"/>
    <n v="3537.02"/>
    <n v="3537.0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1"/>
    <n v="660.13"/>
    <n v="44021.85"/>
    <n v="41053.74"/>
  </r>
  <r>
    <s v="E.E. Quito"/>
    <x v="12"/>
    <x v="1"/>
    <s v="Otros"/>
    <n v="0"/>
    <n v="0"/>
    <n v="0"/>
    <n v="0"/>
  </r>
  <r>
    <s v="E.E. Quito"/>
    <x v="12"/>
    <x v="1"/>
    <s v="Otros"/>
    <n v="6"/>
    <n v="696.32"/>
    <n v="44288.93"/>
    <n v="38269.99"/>
  </r>
  <r>
    <s v="E.E. Quito"/>
    <x v="12"/>
    <x v="1"/>
    <s v="Otros"/>
    <n v="2"/>
    <n v="0.91"/>
    <n v="126.15"/>
    <n v="9.3800000000000008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Residencial"/>
    <n v="8"/>
    <n v="0.76"/>
    <n v="73.510000000000005"/>
    <n v="47.01"/>
  </r>
  <r>
    <s v="E.E. Quito"/>
    <x v="12"/>
    <x v="1"/>
    <s v="Otros"/>
    <n v="0"/>
    <n v="0"/>
    <n v="0"/>
    <n v="0"/>
  </r>
  <r>
    <s v="E.E. Quito"/>
    <x v="12"/>
    <x v="1"/>
    <s v="Otros"/>
    <n v="7"/>
    <n v="46.36"/>
    <n v="4211.71"/>
    <n v="1500.42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12"/>
    <n v="2.67"/>
    <n v="210.58"/>
    <n v="3.44"/>
  </r>
  <r>
    <s v="E.E. Quito"/>
    <x v="12"/>
    <x v="1"/>
    <s v="Residencial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Residencial"/>
    <n v="0"/>
    <n v="0"/>
    <n v="0"/>
    <n v="0"/>
  </r>
  <r>
    <s v="E.E. Quito"/>
    <x v="12"/>
    <x v="1"/>
    <s v="Alumbrado Público"/>
    <n v="0"/>
    <n v="0"/>
    <n v="0"/>
    <n v="0"/>
  </r>
  <r>
    <s v="E.E. Quito"/>
    <x v="12"/>
    <x v="1"/>
    <s v="Industrial"/>
    <n v="7"/>
    <n v="159.08000000000001"/>
    <n v="14633.65"/>
    <n v="14633.65"/>
  </r>
  <r>
    <s v="E.E. Quito"/>
    <x v="12"/>
    <x v="1"/>
    <s v="Industrial"/>
    <n v="1"/>
    <n v="0.27"/>
    <n v="76.010000000000005"/>
    <n v="104.61"/>
  </r>
  <r>
    <s v="E.E. Quito"/>
    <x v="12"/>
    <x v="1"/>
    <s v="Industrial"/>
    <n v="3"/>
    <n v="1.1399999999999999"/>
    <n v="104.75"/>
    <n v="109.46"/>
  </r>
  <r>
    <s v="E.E. Quito"/>
    <x v="12"/>
    <x v="1"/>
    <s v="Otros"/>
    <n v="11"/>
    <n v="19.66"/>
    <n v="2148.15"/>
    <n v="3903.11"/>
  </r>
  <r>
    <s v="E.E. Quito"/>
    <x v="12"/>
    <x v="1"/>
    <s v="Otros"/>
    <n v="536"/>
    <n v="6676.45"/>
    <n v="560654.06000000006"/>
    <n v="448787.61"/>
  </r>
  <r>
    <s v="E.E. Quito"/>
    <x v="12"/>
    <x v="1"/>
    <s v="Otros"/>
    <n v="391"/>
    <n v="525.79"/>
    <n v="66636.600000000006"/>
    <n v="57267.41"/>
  </r>
  <r>
    <s v="E.E. Quito"/>
    <x v="12"/>
    <x v="1"/>
    <s v="Otros"/>
    <n v="2543"/>
    <n v="1108.33"/>
    <n v="97692.58"/>
    <n v="94895.96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1"/>
    <s v="Comercial"/>
    <n v="16"/>
    <n v="184.39"/>
    <n v="17038.05"/>
    <n v="16088.03"/>
  </r>
  <r>
    <s v="E.E. Quito"/>
    <x v="12"/>
    <x v="1"/>
    <s v="Comercial"/>
    <n v="15"/>
    <n v="16.53"/>
    <n v="2306.5100000000002"/>
    <n v="2035.78"/>
  </r>
  <r>
    <s v="E.E. Quito"/>
    <x v="12"/>
    <x v="1"/>
    <s v="Comercial"/>
    <n v="122"/>
    <n v="36.07"/>
    <n v="3530.52"/>
    <n v="3743.38"/>
  </r>
  <r>
    <s v="E.E. Quito"/>
    <x v="12"/>
    <x v="1"/>
    <s v="Otros"/>
    <n v="70"/>
    <n v="382.13"/>
    <n v="31634.74"/>
    <n v="24866.71"/>
  </r>
  <r>
    <s v="E.E. Quito"/>
    <x v="12"/>
    <x v="1"/>
    <s v="Otros"/>
    <n v="169"/>
    <n v="79.34"/>
    <n v="10970.29"/>
    <n v="1685.15"/>
  </r>
  <r>
    <s v="E.E. Quito"/>
    <x v="12"/>
    <x v="1"/>
    <s v="Otros"/>
    <n v="0"/>
    <n v="0"/>
    <n v="0"/>
    <n v="0"/>
  </r>
  <r>
    <s v="E.E. Quito"/>
    <x v="12"/>
    <x v="1"/>
    <s v="Otros"/>
    <n v="65"/>
    <n v="460.86"/>
    <n v="31953.19"/>
    <n v="22128.65"/>
  </r>
  <r>
    <s v="E.E. Quito"/>
    <x v="12"/>
    <x v="1"/>
    <s v="Otros"/>
    <n v="56"/>
    <n v="102.9"/>
    <n v="8888.4"/>
    <n v="10227.040000000001"/>
  </r>
  <r>
    <s v="E.E. Quito"/>
    <x v="12"/>
    <x v="1"/>
    <s v="Otros"/>
    <n v="589"/>
    <n v="371.74"/>
    <n v="28532.78"/>
    <n v="33177.730000000003"/>
  </r>
  <r>
    <s v="E.E. Quito"/>
    <x v="12"/>
    <x v="1"/>
    <s v="Otros"/>
    <n v="0"/>
    <n v="0"/>
    <n v="0"/>
    <n v="0"/>
  </r>
  <r>
    <s v="E.E. Quito"/>
    <x v="12"/>
    <x v="1"/>
    <s v="Otros"/>
    <n v="25"/>
    <n v="191.02"/>
    <n v="13418.69"/>
    <n v="14580.37"/>
  </r>
  <r>
    <s v="E.E. Quito"/>
    <x v="12"/>
    <x v="1"/>
    <s v="Otros"/>
    <n v="24"/>
    <n v="31.37"/>
    <n v="2893.92"/>
    <n v="2561.37"/>
  </r>
  <r>
    <s v="E.E. Quito"/>
    <x v="12"/>
    <x v="1"/>
    <s v="Otros"/>
    <n v="212"/>
    <n v="104.01"/>
    <n v="7562.45"/>
    <n v="8175.53"/>
  </r>
  <r>
    <s v="E.E. Quito"/>
    <x v="12"/>
    <x v="1"/>
    <s v="Alumbrado Público"/>
    <n v="77"/>
    <n v="18227.93"/>
    <n v="1441000.74"/>
    <n v="1374700.59"/>
  </r>
  <r>
    <s v="E.E. Quito"/>
    <x v="12"/>
    <x v="1"/>
    <s v="Otros"/>
    <n v="0"/>
    <n v="0"/>
    <n v="0"/>
    <n v="0"/>
  </r>
  <r>
    <s v="E.E. Quito"/>
    <x v="12"/>
    <x v="1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6.56"/>
    <n v="-1766.56"/>
    <n v="13201.54"/>
  </r>
  <r>
    <s v="E.E. Quito"/>
    <x v="12"/>
    <x v="2"/>
    <s v="Industrial"/>
    <n v="3"/>
    <n v="19549.21"/>
    <n v="1545562.68"/>
    <n v="1428750.3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1.35"/>
    <n v="313.35000000000002"/>
    <n v="234.28"/>
  </r>
  <r>
    <s v="E.E. Quito"/>
    <x v="12"/>
    <x v="2"/>
    <s v="Comercial"/>
    <n v="0"/>
    <n v="-84.03"/>
    <n v="3539.92"/>
    <n v="64974.7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"/>
    <n v="183.72"/>
    <n v="11838.42"/>
    <n v="11838.4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Industrial"/>
    <n v="0"/>
    <n v="-64.91"/>
    <n v="1364.09"/>
    <n v="29280"/>
  </r>
  <r>
    <s v="E.E. Quito"/>
    <x v="12"/>
    <x v="2"/>
    <s v="Industrial"/>
    <n v="282"/>
    <n v="46711.97"/>
    <n v="3954844.44"/>
    <n v="4011416.35"/>
  </r>
  <r>
    <s v="E.E. Quito"/>
    <x v="12"/>
    <x v="2"/>
    <s v="Industrial"/>
    <n v="2"/>
    <n v="2.88"/>
    <n v="325.20999999999998"/>
    <n v="325.2099999999999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128"/>
    <n v="14654.58"/>
    <n v="1222771.26"/>
    <n v="1129105.48"/>
  </r>
  <r>
    <s v="E.E. Quito"/>
    <x v="12"/>
    <x v="2"/>
    <s v="Comercial"/>
    <n v="5"/>
    <n v="12.16"/>
    <n v="1378.24"/>
    <n v="1326.3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47"/>
    <n v="1261.54"/>
    <n v="109949.69"/>
    <n v="128354.82"/>
  </r>
  <r>
    <s v="E.E. Quito"/>
    <x v="12"/>
    <x v="2"/>
    <s v="Otros"/>
    <n v="0"/>
    <n v="0"/>
    <n v="0"/>
    <n v="0"/>
  </r>
  <r>
    <s v="E.E. Quito"/>
    <x v="12"/>
    <x v="2"/>
    <s v="Otros"/>
    <n v="713"/>
    <n v="1006.92"/>
    <n v="134194.54999999999"/>
    <n v="138195.99"/>
  </r>
  <r>
    <s v="E.E. Quito"/>
    <x v="12"/>
    <x v="2"/>
    <s v="Otros"/>
    <n v="7061"/>
    <n v="2131.4299999999998"/>
    <n v="185385.72"/>
    <n v="181989.43"/>
  </r>
  <r>
    <s v="E.E. Quito"/>
    <x v="12"/>
    <x v="2"/>
    <s v="Otros"/>
    <n v="0"/>
    <n v="0"/>
    <n v="0"/>
    <n v="0"/>
  </r>
  <r>
    <s v="E.E. Quito"/>
    <x v="12"/>
    <x v="2"/>
    <s v="Otros"/>
    <n v="27"/>
    <n v="12.12"/>
    <n v="966.35"/>
    <n v="1745.4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363"/>
    <n v="106.39"/>
    <n v="7760.44"/>
    <n v="7175.81"/>
  </r>
  <r>
    <s v="E.E. Quito"/>
    <x v="12"/>
    <x v="2"/>
    <s v="Otros"/>
    <n v="420"/>
    <n v="201.44"/>
    <n v="14940.01"/>
    <n v="13705.63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6.85"/>
    <n v="484.5"/>
    <n v="707.21"/>
  </r>
  <r>
    <s v="E.E. Quito"/>
    <x v="12"/>
    <x v="2"/>
    <s v="Otros"/>
    <n v="0"/>
    <n v="0"/>
    <n v="0"/>
    <n v="0"/>
  </r>
  <r>
    <s v="E.E. Quito"/>
    <x v="12"/>
    <x v="2"/>
    <s v="Otros"/>
    <n v="16"/>
    <n v="28.65"/>
    <n v="2524.77"/>
    <n v="2974.92"/>
  </r>
  <r>
    <s v="E.E. Quito"/>
    <x v="12"/>
    <x v="2"/>
    <s v="Otros"/>
    <n v="48"/>
    <n v="80.739999999999995"/>
    <n v="6962.56"/>
    <n v="7568.38"/>
  </r>
  <r>
    <s v="E.E. Quito"/>
    <x v="12"/>
    <x v="2"/>
    <s v="Otros"/>
    <n v="0"/>
    <n v="0"/>
    <n v="0"/>
    <n v="0"/>
  </r>
  <r>
    <s v="E.E. Quito"/>
    <x v="12"/>
    <x v="2"/>
    <s v="Residencial"/>
    <n v="229"/>
    <n v="47.36"/>
    <n v="4133.5200000000004"/>
    <n v="4137.24"/>
  </r>
  <r>
    <s v="E.E. Quito"/>
    <x v="12"/>
    <x v="2"/>
    <s v="Residencial"/>
    <n v="6"/>
    <n v="0.79"/>
    <n v="110.36"/>
    <n v="145.57"/>
  </r>
  <r>
    <s v="E.E. Quito"/>
    <x v="12"/>
    <x v="2"/>
    <s v="Residencial"/>
    <n v="840722"/>
    <n v="122745.16"/>
    <n v="11786556.630000001"/>
    <n v="10617375.51"/>
  </r>
  <r>
    <s v="E.E. Quito"/>
    <x v="12"/>
    <x v="2"/>
    <s v="Residencial"/>
    <n v="0"/>
    <n v="-76.790000000000006"/>
    <n v="-2019.46"/>
    <n v="22042.22"/>
  </r>
  <r>
    <s v="E.E. Quito"/>
    <x v="12"/>
    <x v="2"/>
    <s v="Alumbrado Público"/>
    <n v="0"/>
    <n v="0"/>
    <n v="0"/>
    <n v="0"/>
  </r>
  <r>
    <s v="E.E. Quito"/>
    <x v="12"/>
    <x v="2"/>
    <s v="Industrial"/>
    <n v="1420"/>
    <n v="12938.05"/>
    <n v="1310308.1499999999"/>
    <n v="1566768.11"/>
  </r>
  <r>
    <s v="E.E. Quito"/>
    <x v="12"/>
    <x v="2"/>
    <s v="Industrial"/>
    <n v="1540"/>
    <n v="1749.71"/>
    <n v="253719"/>
    <n v="250127.81"/>
  </r>
  <r>
    <s v="E.E. Quito"/>
    <x v="12"/>
    <x v="2"/>
    <s v="Industrial"/>
    <n v="11977"/>
    <n v="3605.52"/>
    <n v="322819.92"/>
    <n v="313543.98"/>
  </r>
  <r>
    <s v="E.E. Quito"/>
    <x v="12"/>
    <x v="2"/>
    <s v="Otros"/>
    <n v="3"/>
    <n v="6.2"/>
    <n v="860.03"/>
    <n v="386.62"/>
  </r>
  <r>
    <s v="E.E. Quito"/>
    <x v="12"/>
    <x v="2"/>
    <s v="Otros"/>
    <n v="18"/>
    <n v="30.07"/>
    <n v="2649.21"/>
    <n v="2498.27"/>
  </r>
  <r>
    <s v="E.E. Quito"/>
    <x v="12"/>
    <x v="2"/>
    <s v="Otros"/>
    <n v="540"/>
    <n v="178.69"/>
    <n v="13080.91"/>
    <n v="12653.5"/>
  </r>
  <r>
    <s v="E.E. Quito"/>
    <x v="12"/>
    <x v="2"/>
    <s v="Comercial"/>
    <n v="2530"/>
    <n v="21154.32"/>
    <n v="2074169.7"/>
    <n v="2360077.75"/>
  </r>
  <r>
    <s v="E.E. Quito"/>
    <x v="12"/>
    <x v="2"/>
    <s v="Comercial"/>
    <n v="4932"/>
    <n v="8866.18"/>
    <n v="1088534.92"/>
    <n v="1086970.73"/>
  </r>
  <r>
    <s v="E.E. Quito"/>
    <x v="12"/>
    <x v="2"/>
    <s v="Comercial"/>
    <n v="117635"/>
    <n v="30919.29"/>
    <n v="2966751.65"/>
    <n v="2898605.94"/>
  </r>
  <r>
    <s v="E.E. Quito"/>
    <x v="12"/>
    <x v="2"/>
    <s v="Otros"/>
    <n v="19"/>
    <n v="120.25"/>
    <n v="9817.42"/>
    <n v="9947.64"/>
  </r>
  <r>
    <s v="E.E. Quito"/>
    <x v="12"/>
    <x v="2"/>
    <s v="Otros"/>
    <n v="65"/>
    <n v="69.099999999999994"/>
    <n v="8249.5"/>
    <n v="8617.43"/>
  </r>
  <r>
    <s v="E.E. Quito"/>
    <x v="12"/>
    <x v="2"/>
    <s v="Otros"/>
    <n v="18"/>
    <n v="93.2"/>
    <n v="3795.18"/>
    <n v="3756.66"/>
  </r>
  <r>
    <s v="E.E. Quito"/>
    <x v="12"/>
    <x v="2"/>
    <s v="Otros"/>
    <n v="38"/>
    <n v="258.93"/>
    <n v="17486.75"/>
    <n v="21704.46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-9.3699999999999992"/>
    <n v="4802.12"/>
    <n v="2249.25"/>
  </r>
  <r>
    <s v="E.E. Quito"/>
    <x v="12"/>
    <x v="2"/>
    <s v="Industrial"/>
    <n v="1"/>
    <n v="102.78"/>
    <n v="7463.86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0"/>
    <n v="0.62"/>
    <n v="123.46"/>
    <n v="5.3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Industrial"/>
    <n v="0"/>
    <n v="0"/>
    <n v="0"/>
    <n v="0"/>
  </r>
  <r>
    <s v="E.E. Quito"/>
    <x v="12"/>
    <x v="2"/>
    <s v="Industrial"/>
    <n v="7"/>
    <n v="745.73"/>
    <n v="64323.13"/>
    <n v="64022.95"/>
  </r>
  <r>
    <s v="E.E. Quito"/>
    <x v="12"/>
    <x v="2"/>
    <s v="Industr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2"/>
    <n v="52.41"/>
    <n v="5533.48"/>
    <n v="11478.56"/>
  </r>
  <r>
    <s v="E.E. Quito"/>
    <x v="12"/>
    <x v="2"/>
    <s v="Otros"/>
    <n v="0"/>
    <n v="0"/>
    <n v="0"/>
    <n v="0"/>
  </r>
  <r>
    <s v="E.E. Quito"/>
    <x v="12"/>
    <x v="2"/>
    <s v="Otros"/>
    <n v="98"/>
    <n v="6937.48"/>
    <n v="526156.09"/>
    <n v="563893.01"/>
  </r>
  <r>
    <s v="E.E. Quito"/>
    <x v="12"/>
    <x v="2"/>
    <s v="Otros"/>
    <n v="0"/>
    <n v="0"/>
    <n v="0"/>
    <n v="0"/>
  </r>
  <r>
    <s v="E.E. Quito"/>
    <x v="12"/>
    <x v="2"/>
    <s v="Comercial"/>
    <n v="2"/>
    <n v="319.66000000000003"/>
    <n v="26217.32"/>
    <n v="26217.32"/>
  </r>
  <r>
    <s v="E.E. Quito"/>
    <x v="12"/>
    <x v="2"/>
    <s v="Comercial"/>
    <n v="0"/>
    <n v="0"/>
    <n v="0"/>
    <n v="0"/>
  </r>
  <r>
    <s v="E.E. Quito"/>
    <x v="12"/>
    <x v="2"/>
    <s v="Otros"/>
    <n v="2"/>
    <n v="89.51"/>
    <n v="5660.54"/>
    <n v="5660.54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0"/>
    <n v="532.02"/>
    <n v="35181.589999999997"/>
    <n v="34622.35"/>
  </r>
  <r>
    <s v="E.E. Quito"/>
    <x v="12"/>
    <x v="2"/>
    <s v="Otros"/>
    <n v="0"/>
    <n v="0"/>
    <n v="0"/>
    <n v="0"/>
  </r>
  <r>
    <s v="E.E. Quito"/>
    <x v="12"/>
    <x v="2"/>
    <s v="Otros"/>
    <n v="6"/>
    <n v="684.67"/>
    <n v="43524.08"/>
    <n v="44046.05"/>
  </r>
  <r>
    <s v="E.E. Quito"/>
    <x v="12"/>
    <x v="2"/>
    <s v="Otros"/>
    <n v="1"/>
    <n v="0.09"/>
    <n v="9.3800000000000008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Residencial"/>
    <n v="9"/>
    <n v="0.82"/>
    <n v="79.7"/>
    <n v="61.46"/>
  </r>
  <r>
    <s v="E.E. Quito"/>
    <x v="12"/>
    <x v="2"/>
    <s v="Otros"/>
    <n v="0"/>
    <n v="0"/>
    <n v="0"/>
    <n v="0"/>
  </r>
  <r>
    <s v="E.E. Quito"/>
    <x v="12"/>
    <x v="2"/>
    <s v="Otros"/>
    <n v="7"/>
    <n v="39.950000000000003"/>
    <n v="3765.36"/>
    <n v="4896.13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12"/>
    <n v="2.62"/>
    <n v="205.11"/>
    <n v="257.11"/>
  </r>
  <r>
    <s v="E.E. Quito"/>
    <x v="12"/>
    <x v="2"/>
    <s v="Residencial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Residencial"/>
    <n v="0"/>
    <n v="0"/>
    <n v="0"/>
    <n v="0"/>
  </r>
  <r>
    <s v="E.E. Quito"/>
    <x v="12"/>
    <x v="2"/>
    <s v="Alumbrado Público"/>
    <n v="0"/>
    <n v="-2.99"/>
    <n v="0"/>
    <n v="0"/>
  </r>
  <r>
    <s v="E.E. Quito"/>
    <x v="12"/>
    <x v="2"/>
    <s v="Industrial"/>
    <n v="7"/>
    <n v="136.69"/>
    <n v="12739.3"/>
    <n v="20203.16"/>
  </r>
  <r>
    <s v="E.E. Quito"/>
    <x v="12"/>
    <x v="2"/>
    <s v="Industrial"/>
    <n v="1"/>
    <n v="0.72"/>
    <n v="115.88"/>
    <n v="97.57"/>
  </r>
  <r>
    <s v="E.E. Quito"/>
    <x v="12"/>
    <x v="2"/>
    <s v="Industrial"/>
    <n v="3"/>
    <n v="1.39"/>
    <n v="130.1"/>
    <n v="126.03"/>
  </r>
  <r>
    <s v="E.E. Quito"/>
    <x v="12"/>
    <x v="2"/>
    <s v="Otros"/>
    <n v="11"/>
    <n v="21.62"/>
    <n v="2339.91"/>
    <n v="678.79"/>
  </r>
  <r>
    <s v="E.E. Quito"/>
    <x v="12"/>
    <x v="2"/>
    <s v="Otros"/>
    <n v="541"/>
    <n v="5987.7"/>
    <n v="509580.98"/>
    <n v="634072.66"/>
  </r>
  <r>
    <s v="E.E. Quito"/>
    <x v="12"/>
    <x v="2"/>
    <s v="Otros"/>
    <n v="392"/>
    <n v="533.34"/>
    <n v="67838.77"/>
    <n v="70783.649999999994"/>
  </r>
  <r>
    <s v="E.E. Quito"/>
    <x v="12"/>
    <x v="2"/>
    <s v="Otros"/>
    <n v="2506"/>
    <n v="1107.54"/>
    <n v="97670.78"/>
    <n v="103237.82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2"/>
    <s v="Comercial"/>
    <n v="16"/>
    <n v="167.28"/>
    <n v="15490.04"/>
    <n v="16387.82"/>
  </r>
  <r>
    <s v="E.E. Quito"/>
    <x v="12"/>
    <x v="2"/>
    <s v="Comercial"/>
    <n v="15"/>
    <n v="17.09"/>
    <n v="2338.4899999999998"/>
    <n v="1940.91"/>
  </r>
  <r>
    <s v="E.E. Quito"/>
    <x v="12"/>
    <x v="2"/>
    <s v="Comercial"/>
    <n v="120"/>
    <n v="38.57"/>
    <n v="3796.66"/>
    <n v="3336.87"/>
  </r>
  <r>
    <s v="E.E. Quito"/>
    <x v="12"/>
    <x v="2"/>
    <s v="Otros"/>
    <n v="70"/>
    <n v="354.62"/>
    <n v="29623.05"/>
    <n v="37613.760000000002"/>
  </r>
  <r>
    <s v="E.E. Quito"/>
    <x v="12"/>
    <x v="2"/>
    <s v="Otros"/>
    <n v="168"/>
    <n v="91.37"/>
    <n v="11813.8"/>
    <n v="11338.75"/>
  </r>
  <r>
    <s v="E.E. Quito"/>
    <x v="12"/>
    <x v="2"/>
    <s v="Otros"/>
    <n v="0"/>
    <n v="0"/>
    <n v="0"/>
    <n v="0"/>
  </r>
  <r>
    <s v="E.E. Quito"/>
    <x v="12"/>
    <x v="2"/>
    <s v="Otros"/>
    <n v="64"/>
    <n v="359.75"/>
    <n v="25329.74"/>
    <n v="34466.32"/>
  </r>
  <r>
    <s v="E.E. Quito"/>
    <x v="12"/>
    <x v="2"/>
    <s v="Otros"/>
    <n v="56"/>
    <n v="95.11"/>
    <n v="8348.16"/>
    <n v="9270.1200000000008"/>
  </r>
  <r>
    <s v="E.E. Quito"/>
    <x v="12"/>
    <x v="2"/>
    <s v="Otros"/>
    <n v="545"/>
    <n v="339.94"/>
    <n v="26058.39"/>
    <n v="26080.37"/>
  </r>
  <r>
    <s v="E.E. Quito"/>
    <x v="12"/>
    <x v="2"/>
    <s v="Otros"/>
    <n v="0"/>
    <n v="0"/>
    <n v="0"/>
    <n v="0"/>
  </r>
  <r>
    <s v="E.E. Quito"/>
    <x v="12"/>
    <x v="2"/>
    <s v="Otros"/>
    <n v="24"/>
    <n v="177.48"/>
    <n v="12431.66"/>
    <n v="13221.35"/>
  </r>
  <r>
    <s v="E.E. Quito"/>
    <x v="12"/>
    <x v="2"/>
    <s v="Otros"/>
    <n v="23"/>
    <n v="35.130000000000003"/>
    <n v="3097.43"/>
    <n v="3734.89"/>
  </r>
  <r>
    <s v="E.E. Quito"/>
    <x v="12"/>
    <x v="2"/>
    <s v="Otros"/>
    <n v="208"/>
    <n v="104.59"/>
    <n v="7648"/>
    <n v="9392.5"/>
  </r>
  <r>
    <s v="E.E. Quito"/>
    <x v="12"/>
    <x v="2"/>
    <s v="Alumbrado Público"/>
    <n v="74"/>
    <n v="18822.25"/>
    <n v="1421897.62"/>
    <n v="1539574.58"/>
  </r>
  <r>
    <s v="E.E. Quito"/>
    <x v="12"/>
    <x v="2"/>
    <s v="Otros"/>
    <n v="0"/>
    <n v="0"/>
    <n v="0"/>
    <n v="0"/>
  </r>
  <r>
    <s v="E.E. Quito"/>
    <x v="12"/>
    <x v="2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14.63"/>
    <n v="-7081.55"/>
    <n v="8627.2800000000007"/>
  </r>
  <r>
    <s v="E.E. Quito"/>
    <x v="12"/>
    <x v="3"/>
    <s v="Industrial"/>
    <n v="3"/>
    <n v="19205.34"/>
    <n v="1504476.21"/>
    <n v="1504476.21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"/>
    <n v="0.18"/>
    <n v="79.930000000000007"/>
    <n v="0"/>
  </r>
  <r>
    <s v="E.E. Quito"/>
    <x v="12"/>
    <x v="3"/>
    <s v="Comercial"/>
    <n v="0"/>
    <n v="-89.2"/>
    <n v="40849.51"/>
    <n v="11726.3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"/>
    <n v="191.47"/>
    <n v="12313.79"/>
    <n v="12313.7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Industrial"/>
    <n v="0"/>
    <n v="145.66999999999999"/>
    <n v="35692.120000000003"/>
    <n v="17245.91"/>
  </r>
  <r>
    <s v="E.E. Quito"/>
    <x v="12"/>
    <x v="3"/>
    <s v="Industrial"/>
    <n v="283"/>
    <n v="46175.11"/>
    <n v="3894574.56"/>
    <n v="3989507.96"/>
  </r>
  <r>
    <s v="E.E. Quito"/>
    <x v="12"/>
    <x v="3"/>
    <s v="Industrial"/>
    <n v="2"/>
    <n v="2.89"/>
    <n v="322.83999999999997"/>
    <n v="322.83999999999997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125"/>
    <n v="13120.82"/>
    <n v="1098408.81"/>
    <n v="1025411.1"/>
  </r>
  <r>
    <s v="E.E. Quito"/>
    <x v="12"/>
    <x v="3"/>
    <s v="Comercial"/>
    <n v="4"/>
    <n v="7.33"/>
    <n v="861.98"/>
    <n v="550.1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47"/>
    <n v="1391.34"/>
    <n v="119752.49"/>
    <n v="115958.42"/>
  </r>
  <r>
    <s v="E.E. Quito"/>
    <x v="12"/>
    <x v="3"/>
    <s v="Otros"/>
    <n v="0"/>
    <n v="0"/>
    <n v="0"/>
    <n v="0"/>
  </r>
  <r>
    <s v="E.E. Quito"/>
    <x v="12"/>
    <x v="3"/>
    <s v="Otros"/>
    <n v="703"/>
    <n v="977.48"/>
    <n v="130169.95"/>
    <n v="129978.87"/>
  </r>
  <r>
    <s v="E.E. Quito"/>
    <x v="12"/>
    <x v="3"/>
    <s v="Otros"/>
    <n v="7023"/>
    <n v="2073.3200000000002"/>
    <n v="180269.15"/>
    <n v="181847.34"/>
  </r>
  <r>
    <s v="E.E. Quito"/>
    <x v="12"/>
    <x v="3"/>
    <s v="Otros"/>
    <n v="0"/>
    <n v="0"/>
    <n v="0"/>
    <n v="0"/>
  </r>
  <r>
    <s v="E.E. Quito"/>
    <x v="12"/>
    <x v="3"/>
    <s v="Otros"/>
    <n v="25"/>
    <n v="16.57"/>
    <n v="1330.74"/>
    <n v="915.7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326"/>
    <n v="81.97"/>
    <n v="5908.27"/>
    <n v="5926.39"/>
  </r>
  <r>
    <s v="E.E. Quito"/>
    <x v="12"/>
    <x v="3"/>
    <s v="Otros"/>
    <n v="424"/>
    <n v="187.75"/>
    <n v="13821.78"/>
    <n v="14343.59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2"/>
    <n v="6.48"/>
    <n v="452.92"/>
    <n v="230.21"/>
  </r>
  <r>
    <s v="E.E. Quito"/>
    <x v="12"/>
    <x v="3"/>
    <s v="Otros"/>
    <n v="0"/>
    <n v="0"/>
    <n v="0"/>
    <n v="0"/>
  </r>
  <r>
    <s v="E.E. Quito"/>
    <x v="12"/>
    <x v="3"/>
    <s v="Otros"/>
    <n v="15"/>
    <n v="26.46"/>
    <n v="2388.1799999999998"/>
    <n v="1926.37"/>
  </r>
  <r>
    <s v="E.E. Quito"/>
    <x v="12"/>
    <x v="3"/>
    <s v="Otros"/>
    <n v="49"/>
    <n v="82.75"/>
    <n v="7099.55"/>
    <n v="6932.07"/>
  </r>
  <r>
    <s v="E.E. Quito"/>
    <x v="12"/>
    <x v="3"/>
    <s v="Otros"/>
    <n v="0"/>
    <n v="0"/>
    <n v="0"/>
    <n v="0"/>
  </r>
  <r>
    <s v="E.E. Quito"/>
    <x v="12"/>
    <x v="3"/>
    <s v="Residencial"/>
    <n v="10"/>
    <n v="1.76"/>
    <n v="143.27000000000001"/>
    <n v="452.17"/>
  </r>
  <r>
    <s v="E.E. Quito"/>
    <x v="12"/>
    <x v="3"/>
    <s v="Residencial"/>
    <n v="5"/>
    <n v="0.55000000000000004"/>
    <n v="77.849999999999994"/>
    <n v="35.97"/>
  </r>
  <r>
    <s v="E.E. Quito"/>
    <x v="12"/>
    <x v="3"/>
    <s v="Residencial"/>
    <n v="837463"/>
    <n v="117395.59"/>
    <n v="11272527.33"/>
    <n v="10394611.640000001"/>
  </r>
  <r>
    <s v="E.E. Quito"/>
    <x v="12"/>
    <x v="3"/>
    <s v="Residencial"/>
    <n v="0"/>
    <n v="-114.31"/>
    <n v="-328.94"/>
    <n v="22284.93"/>
  </r>
  <r>
    <s v="E.E. Quito"/>
    <x v="12"/>
    <x v="3"/>
    <s v="Alumbrado Público"/>
    <n v="0"/>
    <n v="0"/>
    <n v="0"/>
    <n v="0"/>
  </r>
  <r>
    <s v="E.E. Quito"/>
    <x v="12"/>
    <x v="3"/>
    <s v="Industrial"/>
    <n v="1423"/>
    <n v="14491.31"/>
    <n v="1447819.23"/>
    <n v="1288446.6499999999"/>
  </r>
  <r>
    <s v="E.E. Quito"/>
    <x v="12"/>
    <x v="3"/>
    <s v="Industrial"/>
    <n v="1545"/>
    <n v="1761.21"/>
    <n v="254746.51"/>
    <n v="255829.75"/>
  </r>
  <r>
    <s v="E.E. Quito"/>
    <x v="12"/>
    <x v="3"/>
    <s v="Industrial"/>
    <n v="11984"/>
    <n v="3509.42"/>
    <n v="313988.23"/>
    <n v="311421.58"/>
  </r>
  <r>
    <s v="E.E. Quito"/>
    <x v="12"/>
    <x v="3"/>
    <s v="Otros"/>
    <n v="3"/>
    <n v="3.11"/>
    <n v="610.57000000000005"/>
    <n v="573.44000000000005"/>
  </r>
  <r>
    <s v="E.E. Quito"/>
    <x v="12"/>
    <x v="3"/>
    <s v="Otros"/>
    <n v="17"/>
    <n v="28.19"/>
    <n v="2495.1799999999998"/>
    <n v="2842.74"/>
  </r>
  <r>
    <s v="E.E. Quito"/>
    <x v="12"/>
    <x v="3"/>
    <s v="Otros"/>
    <n v="544"/>
    <n v="170.07"/>
    <n v="12355.56"/>
    <n v="12577.48"/>
  </r>
  <r>
    <s v="E.E. Quito"/>
    <x v="12"/>
    <x v="3"/>
    <s v="Comercial"/>
    <n v="2522"/>
    <n v="23126.87"/>
    <n v="2239862.39"/>
    <n v="2218231.85"/>
  </r>
  <r>
    <s v="E.E. Quito"/>
    <x v="12"/>
    <x v="3"/>
    <s v="Comercial"/>
    <n v="4906"/>
    <n v="8739.34"/>
    <n v="1074263.97"/>
    <n v="1096883.8899999999"/>
  </r>
  <r>
    <s v="E.E. Quito"/>
    <x v="12"/>
    <x v="3"/>
    <s v="Comercial"/>
    <n v="117462"/>
    <n v="30182"/>
    <n v="2898001.1"/>
    <n v="2925893.18"/>
  </r>
  <r>
    <s v="E.E. Quito"/>
    <x v="12"/>
    <x v="3"/>
    <s v="Otros"/>
    <n v="19"/>
    <n v="149.36000000000001"/>
    <n v="11847.88"/>
    <n v="13705.25"/>
  </r>
  <r>
    <s v="E.E. Quito"/>
    <x v="12"/>
    <x v="3"/>
    <s v="Otros"/>
    <n v="62"/>
    <n v="87.95"/>
    <n v="9684.0400000000009"/>
    <n v="9547.02"/>
  </r>
  <r>
    <s v="E.E. Quito"/>
    <x v="12"/>
    <x v="3"/>
    <s v="Otros"/>
    <n v="18"/>
    <n v="90.69"/>
    <n v="3718.58"/>
    <n v="3676.34"/>
  </r>
  <r>
    <s v="E.E. Quito"/>
    <x v="12"/>
    <x v="3"/>
    <s v="Otros"/>
    <n v="38"/>
    <n v="267.02999999999997"/>
    <n v="17963.900000000001"/>
    <n v="17973.34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-28.16"/>
    <n v="-2333.6799999999998"/>
    <n v="9319.6"/>
  </r>
  <r>
    <s v="E.E. Quito"/>
    <x v="12"/>
    <x v="3"/>
    <s v="Industrial"/>
    <n v="1"/>
    <n v="106.21"/>
    <n v="7694.5"/>
    <n v="7694.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0"/>
    <n v="-0.22"/>
    <n v="-6.25"/>
    <n v="164.58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Industrial"/>
    <n v="0"/>
    <n v="0"/>
    <n v="0"/>
    <n v="0"/>
  </r>
  <r>
    <s v="E.E. Quito"/>
    <x v="12"/>
    <x v="3"/>
    <s v="Industrial"/>
    <n v="7"/>
    <n v="767.13"/>
    <n v="65094.48"/>
    <n v="60177.88"/>
  </r>
  <r>
    <s v="E.E. Quito"/>
    <x v="12"/>
    <x v="3"/>
    <s v="Industr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2"/>
    <n v="59.65"/>
    <n v="5945.08"/>
    <n v="5553.83"/>
  </r>
  <r>
    <s v="E.E. Quito"/>
    <x v="12"/>
    <x v="3"/>
    <s v="Otros"/>
    <n v="0"/>
    <n v="0"/>
    <n v="0"/>
    <n v="0"/>
  </r>
  <r>
    <s v="E.E. Quito"/>
    <x v="12"/>
    <x v="3"/>
    <s v="Otros"/>
    <n v="96"/>
    <n v="7037.85"/>
    <n v="528274.63"/>
    <n v="515540.57"/>
  </r>
  <r>
    <s v="E.E. Quito"/>
    <x v="12"/>
    <x v="3"/>
    <s v="Otros"/>
    <n v="0"/>
    <n v="0"/>
    <n v="0"/>
    <n v="0"/>
  </r>
  <r>
    <s v="E.E. Quito"/>
    <x v="12"/>
    <x v="3"/>
    <s v="Comercial"/>
    <n v="2"/>
    <n v="331.19"/>
    <n v="27029.119999999999"/>
    <n v="27029.119999999999"/>
  </r>
  <r>
    <s v="E.E. Quito"/>
    <x v="12"/>
    <x v="3"/>
    <s v="Comercial"/>
    <n v="0"/>
    <n v="0"/>
    <n v="0"/>
    <n v="0"/>
  </r>
  <r>
    <s v="E.E. Quito"/>
    <x v="12"/>
    <x v="3"/>
    <s v="Otros"/>
    <n v="2"/>
    <n v="75.39"/>
    <n v="4779.45"/>
    <n v="4779.4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0"/>
    <n v="573.91"/>
    <n v="37948.18"/>
    <n v="37865.75"/>
  </r>
  <r>
    <s v="E.E. Quito"/>
    <x v="12"/>
    <x v="3"/>
    <s v="Otros"/>
    <n v="0"/>
    <n v="0"/>
    <n v="0"/>
    <n v="0"/>
  </r>
  <r>
    <s v="E.E. Quito"/>
    <x v="12"/>
    <x v="3"/>
    <s v="Otros"/>
    <n v="6"/>
    <n v="685.01"/>
    <n v="43516.79"/>
    <n v="43587.25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Residencial"/>
    <n v="9"/>
    <n v="0.81"/>
    <n v="78.37"/>
    <n v="62.92"/>
  </r>
  <r>
    <s v="E.E. Quito"/>
    <x v="12"/>
    <x v="3"/>
    <s v="Otros"/>
    <n v="0"/>
    <n v="0"/>
    <n v="0"/>
    <n v="0"/>
  </r>
  <r>
    <s v="E.E. Quito"/>
    <x v="12"/>
    <x v="3"/>
    <s v="Otros"/>
    <n v="7"/>
    <n v="46.63"/>
    <n v="4263.51"/>
    <n v="2334.3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12"/>
    <n v="3.32"/>
    <n v="258.52"/>
    <n v="245.94"/>
  </r>
  <r>
    <s v="E.E. Quito"/>
    <x v="12"/>
    <x v="3"/>
    <s v="Residencial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Residencial"/>
    <n v="0"/>
    <n v="0"/>
    <n v="0"/>
    <n v="0"/>
  </r>
  <r>
    <s v="E.E. Quito"/>
    <x v="12"/>
    <x v="3"/>
    <s v="Alumbrado Público"/>
    <n v="0"/>
    <n v="0"/>
    <n v="0"/>
    <n v="0"/>
  </r>
  <r>
    <s v="E.E. Quito"/>
    <x v="12"/>
    <x v="3"/>
    <s v="Industrial"/>
    <n v="8"/>
    <n v="179.16"/>
    <n v="17421.759999999998"/>
    <n v="25920.080000000002"/>
  </r>
  <r>
    <s v="E.E. Quito"/>
    <x v="12"/>
    <x v="3"/>
    <s v="Industrial"/>
    <n v="1"/>
    <n v="0.59"/>
    <n v="104.61"/>
    <n v="98.72"/>
  </r>
  <r>
    <s v="E.E. Quito"/>
    <x v="12"/>
    <x v="3"/>
    <s v="Industrial"/>
    <n v="3"/>
    <n v="0.86"/>
    <n v="75.5"/>
    <n v="66.599999999999994"/>
  </r>
  <r>
    <s v="E.E. Quito"/>
    <x v="12"/>
    <x v="3"/>
    <s v="Otros"/>
    <n v="11"/>
    <n v="21.02"/>
    <n v="2292.65"/>
    <n v="2531.8200000000002"/>
  </r>
  <r>
    <s v="E.E. Quito"/>
    <x v="12"/>
    <x v="3"/>
    <s v="Otros"/>
    <n v="544"/>
    <n v="6549.49"/>
    <n v="552398.56000000006"/>
    <n v="508131.74"/>
  </r>
  <r>
    <s v="E.E. Quito"/>
    <x v="12"/>
    <x v="3"/>
    <s v="Otros"/>
    <n v="390"/>
    <n v="499.91"/>
    <n v="64874.28"/>
    <n v="60013.31"/>
  </r>
  <r>
    <s v="E.E. Quito"/>
    <x v="12"/>
    <x v="3"/>
    <s v="Otros"/>
    <n v="2529"/>
    <n v="1091.3399999999999"/>
    <n v="96232.58"/>
    <n v="95476.42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3"/>
    <s v="Comercial"/>
    <n v="16"/>
    <n v="164.56"/>
    <n v="15264.95"/>
    <n v="14743.81"/>
  </r>
  <r>
    <s v="E.E. Quito"/>
    <x v="12"/>
    <x v="3"/>
    <s v="Comercial"/>
    <n v="15"/>
    <n v="15.88"/>
    <n v="2223.04"/>
    <n v="1968.44"/>
  </r>
  <r>
    <s v="E.E. Quito"/>
    <x v="12"/>
    <x v="3"/>
    <s v="Comercial"/>
    <n v="115"/>
    <n v="32.67"/>
    <n v="3201.57"/>
    <n v="2777.98"/>
  </r>
  <r>
    <s v="E.E. Quito"/>
    <x v="12"/>
    <x v="3"/>
    <s v="Otros"/>
    <n v="69"/>
    <n v="354.34"/>
    <n v="29060.7"/>
    <n v="29148.13"/>
  </r>
  <r>
    <s v="E.E. Quito"/>
    <x v="12"/>
    <x v="3"/>
    <s v="Otros"/>
    <n v="166"/>
    <n v="91.15"/>
    <n v="11629.83"/>
    <n v="13164.71"/>
  </r>
  <r>
    <s v="E.E. Quito"/>
    <x v="12"/>
    <x v="3"/>
    <s v="Otros"/>
    <n v="0"/>
    <n v="0"/>
    <n v="0"/>
    <n v="0"/>
  </r>
  <r>
    <s v="E.E. Quito"/>
    <x v="12"/>
    <x v="3"/>
    <s v="Otros"/>
    <n v="63"/>
    <n v="322.83"/>
    <n v="22641.72"/>
    <n v="19156.09"/>
  </r>
  <r>
    <s v="E.E. Quito"/>
    <x v="12"/>
    <x v="3"/>
    <s v="Otros"/>
    <n v="55"/>
    <n v="66.489999999999995"/>
    <n v="6661.16"/>
    <n v="6465.49"/>
  </r>
  <r>
    <s v="E.E. Quito"/>
    <x v="12"/>
    <x v="3"/>
    <s v="Otros"/>
    <n v="552"/>
    <n v="261.02"/>
    <n v="19152.96"/>
    <n v="20186.849999999999"/>
  </r>
  <r>
    <s v="E.E. Quito"/>
    <x v="12"/>
    <x v="3"/>
    <s v="Otros"/>
    <n v="0"/>
    <n v="0"/>
    <n v="0"/>
    <n v="0"/>
  </r>
  <r>
    <s v="E.E. Quito"/>
    <x v="12"/>
    <x v="3"/>
    <s v="Otros"/>
    <n v="24"/>
    <n v="175.55"/>
    <n v="12220.42"/>
    <n v="10015.25"/>
  </r>
  <r>
    <s v="E.E. Quito"/>
    <x v="12"/>
    <x v="3"/>
    <s v="Otros"/>
    <n v="21"/>
    <n v="25.16"/>
    <n v="2407.2399999999998"/>
    <n v="3525.73"/>
  </r>
  <r>
    <s v="E.E. Quito"/>
    <x v="12"/>
    <x v="3"/>
    <s v="Otros"/>
    <n v="204"/>
    <n v="100.51"/>
    <n v="7316.9"/>
    <n v="7495.87"/>
  </r>
  <r>
    <s v="E.E. Quito"/>
    <x v="12"/>
    <x v="3"/>
    <s v="Alumbrado Público"/>
    <n v="69"/>
    <n v="18023.66"/>
    <n v="1846207.96"/>
    <n v="2005845.76"/>
  </r>
  <r>
    <s v="E.E. Quito"/>
    <x v="12"/>
    <x v="3"/>
    <s v="Otros"/>
    <n v="0"/>
    <n v="0"/>
    <n v="0"/>
    <n v="0"/>
  </r>
  <r>
    <s v="E.E. Quito"/>
    <x v="12"/>
    <x v="3"/>
    <s v="Otros"/>
    <n v="0"/>
    <n v="0"/>
    <n v="0"/>
    <n v="0"/>
  </r>
  <r>
    <s v="E.E. Quito"/>
    <x v="12"/>
    <x v="4"/>
    <s v="Residencial"/>
    <n v="0"/>
    <n v="-92.78"/>
    <n v="2557.73"/>
    <n v="19411.71"/>
  </r>
  <r>
    <s v="E.E. Quito"/>
    <x v="12"/>
    <x v="4"/>
    <s v="Residencial"/>
    <n v="0"/>
    <n v="0"/>
    <n v="0"/>
    <n v="0"/>
  </r>
  <r>
    <s v="E.E. Quito"/>
    <x v="12"/>
    <x v="4"/>
    <s v="Otros"/>
    <n v="0"/>
    <n v="57.39"/>
    <n v="21194.74"/>
    <n v="8780.18"/>
  </r>
  <r>
    <s v="E.E. Quito"/>
    <x v="12"/>
    <x v="4"/>
    <s v="Otros"/>
    <n v="0"/>
    <n v="1.4"/>
    <n v="-3034.23"/>
    <n v="7447.58"/>
  </r>
  <r>
    <s v="E.E. Quito"/>
    <x v="12"/>
    <x v="4"/>
    <s v="Industrial"/>
    <n v="0"/>
    <n v="89.44"/>
    <n v="8977.49"/>
    <n v="7192.15"/>
  </r>
  <r>
    <s v="E.E. Quito"/>
    <x v="12"/>
    <x v="4"/>
    <s v="Industrial"/>
    <n v="0"/>
    <n v="0"/>
    <n v="947.78"/>
    <n v="947.78"/>
  </r>
  <r>
    <s v="E.E. Quito"/>
    <x v="12"/>
    <x v="4"/>
    <s v="Comercial"/>
    <n v="0"/>
    <n v="0.04"/>
    <n v="162.19"/>
    <n v="3.56"/>
  </r>
  <r>
    <s v="E.E. Quito"/>
    <x v="12"/>
    <x v="4"/>
    <s v="Comercial"/>
    <n v="0"/>
    <n v="-9.81"/>
    <n v="-5841.69"/>
    <n v="5789.97"/>
  </r>
  <r>
    <s v="E.E. Quito"/>
    <x v="12"/>
    <x v="4"/>
    <s v="Alumbrado Público"/>
    <n v="0"/>
    <n v="0"/>
    <n v="0"/>
    <n v="0"/>
  </r>
  <r>
    <s v="E.E. Quito"/>
    <x v="12"/>
    <x v="4"/>
    <s v="Alumbrado Público"/>
    <n v="0"/>
    <n v="0"/>
    <n v="-39.799999999999997"/>
    <n v="0"/>
  </r>
  <r>
    <s v="E.E. Quito"/>
    <x v="12"/>
    <x v="4"/>
    <s v="Otros"/>
    <n v="24"/>
    <n v="194.16"/>
    <n v="13464.87"/>
    <n v="15333.63"/>
  </r>
  <r>
    <s v="E.E. Quito"/>
    <x v="12"/>
    <x v="4"/>
    <s v="Otros"/>
    <n v="38"/>
    <n v="271.25"/>
    <n v="18257.07"/>
    <n v="17628.169999999998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283"/>
    <n v="46834.31"/>
    <n v="3942329.94"/>
    <n v="3658212.92"/>
  </r>
  <r>
    <s v="E.E. Quito"/>
    <x v="12"/>
    <x v="4"/>
    <s v="Industrial"/>
    <n v="7"/>
    <n v="829.22"/>
    <n v="69464.69"/>
    <n v="69464.69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2"/>
    <n v="54.14"/>
    <n v="5553.83"/>
    <n v="4196.5200000000004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95"/>
    <n v="6412.49"/>
    <n v="487269.68"/>
    <n v="502109.13"/>
  </r>
  <r>
    <s v="E.E. Quito"/>
    <x v="12"/>
    <x v="4"/>
    <s v="Otros"/>
    <n v="0"/>
    <n v="0"/>
    <n v="0"/>
    <n v="0"/>
  </r>
  <r>
    <s v="E.E. Quito"/>
    <x v="12"/>
    <x v="4"/>
    <s v="Otros"/>
    <n v="2"/>
    <n v="41.28"/>
    <n v="2996.48"/>
    <n v="2996.48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10"/>
    <n v="627.35"/>
    <n v="41507.97"/>
    <n v="40488.08999999999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6"/>
    <n v="705.37"/>
    <n v="44747.13"/>
    <n v="54826.86"/>
  </r>
  <r>
    <s v="E.E. Quito"/>
    <x v="12"/>
    <x v="4"/>
    <s v="Otros"/>
    <n v="1"/>
    <n v="194.26"/>
    <n v="12458.44"/>
    <n v="12458.44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0"/>
    <n v="0"/>
    <n v="0"/>
    <n v="0"/>
  </r>
  <r>
    <s v="E.E. Quito"/>
    <x v="12"/>
    <x v="4"/>
    <s v="Industrial"/>
    <n v="1"/>
    <n v="0.57999999999999996"/>
    <n v="153.49"/>
    <n v="153.49"/>
  </r>
  <r>
    <s v="E.E. Quito"/>
    <x v="12"/>
    <x v="4"/>
    <s v="Comercial"/>
    <n v="124"/>
    <n v="13342.4"/>
    <n v="1082890.6399999999"/>
    <n v="1013639.47"/>
  </r>
  <r>
    <s v="E.E. Quito"/>
    <x v="12"/>
    <x v="4"/>
    <s v="Comercial"/>
    <n v="2"/>
    <n v="332"/>
    <n v="26973.119999999999"/>
    <n v="26973.119999999999"/>
  </r>
  <r>
    <s v="E.E. Quito"/>
    <x v="12"/>
    <x v="4"/>
    <s v="Comercial"/>
    <n v="0"/>
    <n v="0"/>
    <n v="0"/>
    <n v="0"/>
  </r>
  <r>
    <s v="E.E. Quito"/>
    <x v="12"/>
    <x v="4"/>
    <s v="Comercial"/>
    <n v="2"/>
    <n v="4.03"/>
    <n v="555.64"/>
    <n v="518.49"/>
  </r>
  <r>
    <s v="E.E. Quito"/>
    <x v="12"/>
    <x v="4"/>
    <s v="Residencial"/>
    <n v="5"/>
    <n v="0.53"/>
    <n v="74.77"/>
    <n v="79.650000000000006"/>
  </r>
  <r>
    <s v="E.E. Quito"/>
    <x v="12"/>
    <x v="4"/>
    <s v="Residencial"/>
    <n v="0"/>
    <n v="0"/>
    <n v="0"/>
    <n v="0"/>
  </r>
  <r>
    <s v="E.E. Quito"/>
    <x v="12"/>
    <x v="4"/>
    <s v="Residencial"/>
    <n v="9"/>
    <n v="0.84"/>
    <n v="80.62"/>
    <n v="81.819999999999993"/>
  </r>
  <r>
    <s v="E.E. Quito"/>
    <x v="12"/>
    <x v="4"/>
    <s v="Residencial"/>
    <n v="834901"/>
    <n v="117406.59"/>
    <n v="11258830.65"/>
    <n v="10113279.279999999"/>
  </r>
  <r>
    <s v="E.E. Quito"/>
    <x v="12"/>
    <x v="4"/>
    <s v="Otros"/>
    <n v="23"/>
    <n v="12.97"/>
    <n v="1040.1400000000001"/>
    <n v="504.13"/>
  </r>
  <r>
    <s v="E.E. Quito"/>
    <x v="12"/>
    <x v="4"/>
    <s v="Otros"/>
    <n v="10"/>
    <n v="2.17"/>
    <n v="173.89"/>
    <n v="166.39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7016"/>
    <n v="2052.02"/>
    <n v="178279.64"/>
    <n v="165448.0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541"/>
    <n v="165.85"/>
    <n v="12021.08"/>
    <n v="11295.82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2493"/>
    <n v="1080.06"/>
    <n v="95257.72"/>
    <n v="87821.52"/>
  </r>
  <r>
    <s v="E.E. Quito"/>
    <x v="12"/>
    <x v="4"/>
    <s v="Otros"/>
    <n v="555"/>
    <n v="278.58999999999997"/>
    <n v="20580.66"/>
    <n v="26073.06"/>
  </r>
  <r>
    <s v="E.E. Quito"/>
    <x v="12"/>
    <x v="4"/>
    <s v="Otros"/>
    <n v="297"/>
    <n v="75.650000000000006"/>
    <n v="5467.05"/>
    <n v="5653.38"/>
  </r>
  <r>
    <s v="E.E. Quito"/>
    <x v="12"/>
    <x v="4"/>
    <s v="Otros"/>
    <n v="431"/>
    <n v="196.98"/>
    <n v="14497.52"/>
    <n v="13694.29"/>
  </r>
  <r>
    <s v="E.E. Quito"/>
    <x v="12"/>
    <x v="4"/>
    <s v="Otros"/>
    <n v="204"/>
    <n v="100.49"/>
    <n v="7314.76"/>
    <n v="5222.0200000000004"/>
  </r>
  <r>
    <s v="E.E. Quito"/>
    <x v="12"/>
    <x v="4"/>
    <s v="Industrial"/>
    <n v="3"/>
    <n v="1.1100000000000001"/>
    <n v="103.11"/>
    <n v="99.08"/>
  </r>
  <r>
    <s v="E.E. Quito"/>
    <x v="12"/>
    <x v="4"/>
    <s v="Industrial"/>
    <n v="12053"/>
    <n v="3523.53"/>
    <n v="315041.78999999998"/>
    <n v="300369.40000000002"/>
  </r>
  <r>
    <s v="E.E. Quito"/>
    <x v="12"/>
    <x v="4"/>
    <s v="Comercial"/>
    <n v="117287"/>
    <n v="30281.53"/>
    <n v="2907891.57"/>
    <n v="2740333.61"/>
  </r>
  <r>
    <s v="E.E. Quito"/>
    <x v="12"/>
    <x v="4"/>
    <s v="Comercial"/>
    <n v="111"/>
    <n v="27.83"/>
    <n v="2738.61"/>
    <n v="2491.66"/>
  </r>
  <r>
    <s v="E.E. Quito"/>
    <x v="12"/>
    <x v="4"/>
    <s v="Otros"/>
    <n v="0"/>
    <n v="0"/>
    <n v="0"/>
    <n v="0"/>
  </r>
  <r>
    <s v="E.E. Quito"/>
    <x v="12"/>
    <x v="4"/>
    <s v="Otros"/>
    <n v="148"/>
    <n v="1395.44"/>
    <n v="120434.93"/>
    <n v="114277.8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7"/>
    <n v="41.5"/>
    <n v="3856.25"/>
    <n v="4918.37"/>
  </r>
  <r>
    <s v="E.E. Quito"/>
    <x v="12"/>
    <x v="4"/>
    <s v="Otros"/>
    <n v="539"/>
    <n v="6503.92"/>
    <n v="547700.99"/>
    <n v="475401.77"/>
  </r>
  <r>
    <s v="E.E. Quito"/>
    <x v="12"/>
    <x v="4"/>
    <s v="Otros"/>
    <n v="69"/>
    <n v="382.44"/>
    <n v="30905.5"/>
    <n v="30360.5"/>
  </r>
  <r>
    <s v="E.E. Quito"/>
    <x v="12"/>
    <x v="4"/>
    <s v="Otros"/>
    <n v="19"/>
    <n v="141.25"/>
    <n v="11227.01"/>
    <n v="10429.780000000001"/>
  </r>
  <r>
    <s v="E.E. Quito"/>
    <x v="12"/>
    <x v="4"/>
    <s v="Otros"/>
    <n v="17"/>
    <n v="27.57"/>
    <n v="2454.4"/>
    <n v="2774.56"/>
  </r>
  <r>
    <s v="E.E. Quito"/>
    <x v="12"/>
    <x v="4"/>
    <s v="Otros"/>
    <n v="0"/>
    <n v="0"/>
    <n v="0"/>
    <n v="0"/>
  </r>
  <r>
    <s v="E.E. Quito"/>
    <x v="12"/>
    <x v="4"/>
    <s v="Comercial"/>
    <n v="14"/>
    <n v="161.88999999999999"/>
    <n v="15003.49"/>
    <n v="15429.02"/>
  </r>
  <r>
    <s v="E.E. Quito"/>
    <x v="12"/>
    <x v="4"/>
    <s v="Comercial"/>
    <n v="2511"/>
    <n v="22770.91"/>
    <n v="2190507.5099999998"/>
    <n v="1934334.44"/>
  </r>
  <r>
    <s v="E.E. Quito"/>
    <x v="12"/>
    <x v="4"/>
    <s v="Industrial"/>
    <n v="1421"/>
    <n v="15013.44"/>
    <n v="1456887.66"/>
    <n v="1340293.6100000001"/>
  </r>
  <r>
    <s v="E.E. Quito"/>
    <x v="12"/>
    <x v="4"/>
    <s v="Industrial"/>
    <n v="7"/>
    <n v="121.47"/>
    <n v="11578.33"/>
    <n v="11578.33"/>
  </r>
  <r>
    <s v="E.E. Quito"/>
    <x v="12"/>
    <x v="4"/>
    <s v="Otros"/>
    <n v="17"/>
    <n v="88.49"/>
    <n v="3629.45"/>
    <n v="3710.91"/>
  </r>
  <r>
    <s v="E.E. Quito"/>
    <x v="12"/>
    <x v="4"/>
    <s v="Otros"/>
    <n v="0"/>
    <n v="0"/>
    <n v="0"/>
    <n v="0"/>
  </r>
  <r>
    <s v="E.E. Quito"/>
    <x v="12"/>
    <x v="4"/>
    <s v="Otros"/>
    <n v="2"/>
    <n v="7.51"/>
    <n v="521.1"/>
    <n v="923.92"/>
  </r>
  <r>
    <s v="E.E. Quito"/>
    <x v="12"/>
    <x v="4"/>
    <s v="Otros"/>
    <n v="63"/>
    <n v="402.82"/>
    <n v="27820.25"/>
    <n v="33098.76999999999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690"/>
    <n v="957.02"/>
    <n v="129724.43"/>
    <n v="121021.47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3"/>
    <n v="2.94"/>
    <n v="597.29999999999995"/>
    <n v="637.13"/>
  </r>
  <r>
    <s v="E.E. Quito"/>
    <x v="12"/>
    <x v="4"/>
    <s v="Otros"/>
    <n v="11"/>
    <n v="22.37"/>
    <n v="2398.1999999999998"/>
    <n v="386.49"/>
  </r>
  <r>
    <s v="E.E. Quito"/>
    <x v="12"/>
    <x v="4"/>
    <s v="Otros"/>
    <n v="384"/>
    <n v="517.37"/>
    <n v="66782.38"/>
    <n v="60979.839999999997"/>
  </r>
  <r>
    <s v="E.E. Quito"/>
    <x v="12"/>
    <x v="4"/>
    <s v="Otros"/>
    <n v="171"/>
    <n v="86.06"/>
    <n v="12012.21"/>
    <n v="10674.06"/>
  </r>
  <r>
    <s v="E.E. Quito"/>
    <x v="12"/>
    <x v="4"/>
    <s v="Otros"/>
    <n v="63"/>
    <n v="97.07"/>
    <n v="10111.49"/>
    <n v="8397.5400000000009"/>
  </r>
  <r>
    <s v="E.E. Quito"/>
    <x v="12"/>
    <x v="4"/>
    <s v="Otros"/>
    <n v="17"/>
    <n v="27.84"/>
    <n v="2488.9"/>
    <n v="3055.7"/>
  </r>
  <r>
    <s v="E.E. Quito"/>
    <x v="12"/>
    <x v="4"/>
    <s v="Otros"/>
    <n v="57"/>
    <n v="74.930000000000007"/>
    <n v="7705.07"/>
    <n v="5465.5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48"/>
    <n v="79.36"/>
    <n v="6864.43"/>
    <n v="6339.95"/>
  </r>
  <r>
    <s v="E.E. Quito"/>
    <x v="12"/>
    <x v="4"/>
    <s v="Otros"/>
    <n v="21"/>
    <n v="24.96"/>
    <n v="2381.0700000000002"/>
    <n v="2020.34"/>
  </r>
  <r>
    <s v="E.E. Quito"/>
    <x v="12"/>
    <x v="4"/>
    <s v="Industrial"/>
    <n v="1"/>
    <n v="0.51"/>
    <n v="97.57"/>
    <n v="0"/>
  </r>
  <r>
    <s v="E.E. Quito"/>
    <x v="12"/>
    <x v="4"/>
    <s v="Industrial"/>
    <n v="1548"/>
    <n v="1710.58"/>
    <n v="249222.57"/>
    <n v="227478.76"/>
  </r>
  <r>
    <s v="E.E. Quito"/>
    <x v="12"/>
    <x v="4"/>
    <s v="Comercial"/>
    <n v="4896"/>
    <n v="9726.7000000000007"/>
    <n v="1078922.2"/>
    <n v="1016042.49"/>
  </r>
  <r>
    <s v="E.E. Quito"/>
    <x v="12"/>
    <x v="4"/>
    <s v="Comercial"/>
    <n v="13"/>
    <n v="13.18"/>
    <n v="1968.44"/>
    <n v="1906.18"/>
  </r>
  <r>
    <s v="E.E. Quito"/>
    <x v="12"/>
    <x v="4"/>
    <s v="Alumbrado Público"/>
    <n v="70"/>
    <n v="18456.060000000001"/>
    <n v="2215678.15"/>
    <n v="2159794.6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Comercial"/>
    <n v="0"/>
    <n v="0"/>
    <n v="0"/>
    <n v="0"/>
  </r>
  <r>
    <s v="E.E. Quito"/>
    <x v="12"/>
    <x v="4"/>
    <s v="Comercial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Industrial"/>
    <n v="1"/>
    <n v="104.49"/>
    <n v="7609.45"/>
    <n v="7609.45"/>
  </r>
  <r>
    <s v="E.E. Quito"/>
    <x v="12"/>
    <x v="4"/>
    <s v="Industrial"/>
    <n v="3"/>
    <n v="21663.69"/>
    <n v="1680662.62"/>
    <n v="1856453.3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4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263.12"/>
    <n v="14333.2"/>
    <n v="9821.52"/>
  </r>
  <r>
    <s v="E.E. Quito"/>
    <x v="12"/>
    <x v="5"/>
    <s v="Industrial"/>
    <n v="3"/>
    <n v="21511.23"/>
    <n v="1670776.12"/>
    <n v="1683820.5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-54.79"/>
    <n v="-6836.82"/>
    <n v="23571.5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"/>
    <n v="181.45"/>
    <n v="11750.05"/>
    <n v="11750.05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Industrial"/>
    <n v="0"/>
    <n v="25.23"/>
    <n v="6274.6"/>
    <n v="12665.01"/>
  </r>
  <r>
    <s v="E.E. Quito"/>
    <x v="12"/>
    <x v="5"/>
    <s v="Industrial"/>
    <n v="282"/>
    <n v="43831.59"/>
    <n v="3659844.38"/>
    <n v="3687898.04"/>
  </r>
  <r>
    <s v="E.E. Quito"/>
    <x v="12"/>
    <x v="5"/>
    <s v="Industrial"/>
    <n v="1"/>
    <n v="0.34"/>
    <n v="222.22"/>
    <n v="222.2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117"/>
    <n v="11464.2"/>
    <n v="964210.32"/>
    <n v="986322.67"/>
  </r>
  <r>
    <s v="E.E. Quito"/>
    <x v="12"/>
    <x v="5"/>
    <s v="Comercial"/>
    <n v="2"/>
    <n v="3.2"/>
    <n v="450.94"/>
    <n v="553.91999999999996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45"/>
    <n v="1315.18"/>
    <n v="114250.47"/>
    <n v="105920.92"/>
  </r>
  <r>
    <s v="E.E. Quito"/>
    <x v="12"/>
    <x v="5"/>
    <s v="Otros"/>
    <n v="0"/>
    <n v="0"/>
    <n v="0"/>
    <n v="0"/>
  </r>
  <r>
    <s v="E.E. Quito"/>
    <x v="12"/>
    <x v="5"/>
    <s v="Otros"/>
    <n v="677"/>
    <n v="917.42"/>
    <n v="125425.71"/>
    <n v="131122.82"/>
  </r>
  <r>
    <s v="E.E. Quito"/>
    <x v="12"/>
    <x v="5"/>
    <s v="Otros"/>
    <n v="6983"/>
    <n v="1966.84"/>
    <n v="170823.69"/>
    <n v="179797.87"/>
  </r>
  <r>
    <s v="E.E. Quito"/>
    <x v="12"/>
    <x v="5"/>
    <s v="Otros"/>
    <n v="0"/>
    <n v="0"/>
    <n v="0"/>
    <n v="0"/>
  </r>
  <r>
    <s v="E.E. Quito"/>
    <x v="12"/>
    <x v="5"/>
    <s v="Otros"/>
    <n v="22"/>
    <n v="8.59"/>
    <n v="671.58"/>
    <n v="668.91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99"/>
    <n v="75.069999999999993"/>
    <n v="5366.68"/>
    <n v="5607.94"/>
  </r>
  <r>
    <s v="E.E. Quito"/>
    <x v="12"/>
    <x v="5"/>
    <s v="Otros"/>
    <n v="433"/>
    <n v="201.86"/>
    <n v="14909.33"/>
    <n v="14445.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"/>
    <n v="7.07"/>
    <n v="495.21"/>
    <n v="276.25"/>
  </r>
  <r>
    <s v="E.E. Quito"/>
    <x v="12"/>
    <x v="5"/>
    <s v="Otros"/>
    <n v="0"/>
    <n v="0"/>
    <n v="0"/>
    <n v="0"/>
  </r>
  <r>
    <s v="E.E. Quito"/>
    <x v="12"/>
    <x v="5"/>
    <s v="Otros"/>
    <n v="17"/>
    <n v="27.61"/>
    <n v="2601.21"/>
    <n v="2833.13"/>
  </r>
  <r>
    <s v="E.E. Quito"/>
    <x v="12"/>
    <x v="5"/>
    <s v="Otros"/>
    <n v="50"/>
    <n v="80.319999999999993"/>
    <n v="7036.95"/>
    <n v="7676"/>
  </r>
  <r>
    <s v="E.E. Quito"/>
    <x v="12"/>
    <x v="5"/>
    <s v="Otros"/>
    <n v="0"/>
    <n v="0"/>
    <n v="0"/>
    <n v="0"/>
  </r>
  <r>
    <s v="E.E. Quito"/>
    <x v="12"/>
    <x v="5"/>
    <s v="Residencial"/>
    <n v="5"/>
    <n v="0.61"/>
    <n v="84.79"/>
    <n v="81.59"/>
  </r>
  <r>
    <s v="E.E. Quito"/>
    <x v="12"/>
    <x v="5"/>
    <s v="Residencial"/>
    <n v="832217"/>
    <n v="114968.43"/>
    <n v="11032277.16"/>
    <n v="10670738.130000001"/>
  </r>
  <r>
    <s v="E.E. Quito"/>
    <x v="12"/>
    <x v="5"/>
    <s v="Residencial"/>
    <n v="0"/>
    <n v="-73.48"/>
    <n v="3467.32"/>
    <n v="24015.79"/>
  </r>
  <r>
    <s v="E.E. Quito"/>
    <x v="12"/>
    <x v="5"/>
    <s v="Alumbrado Público"/>
    <n v="0"/>
    <n v="0"/>
    <n v="0"/>
    <n v="0"/>
  </r>
  <r>
    <s v="E.E. Quito"/>
    <x v="12"/>
    <x v="5"/>
    <s v="Industrial"/>
    <n v="1415"/>
    <n v="12890.81"/>
    <n v="1307698.69"/>
    <n v="1331186.6399999999"/>
  </r>
  <r>
    <s v="E.E. Quito"/>
    <x v="12"/>
    <x v="5"/>
    <s v="Industrial"/>
    <n v="1548"/>
    <n v="1642.09"/>
    <n v="244224.42"/>
    <n v="241362.55"/>
  </r>
  <r>
    <s v="E.E. Quito"/>
    <x v="12"/>
    <x v="5"/>
    <s v="Industrial"/>
    <n v="12084"/>
    <n v="3414.04"/>
    <n v="304472.93"/>
    <n v="317041.58"/>
  </r>
  <r>
    <s v="E.E. Quito"/>
    <x v="12"/>
    <x v="5"/>
    <s v="Otros"/>
    <n v="3"/>
    <n v="3.29"/>
    <n v="632.74"/>
    <n v="626.5"/>
  </r>
  <r>
    <s v="E.E. Quito"/>
    <x v="12"/>
    <x v="5"/>
    <s v="Otros"/>
    <n v="16"/>
    <n v="27.55"/>
    <n v="2318.9699999999998"/>
    <n v="1908.06"/>
  </r>
  <r>
    <s v="E.E. Quito"/>
    <x v="12"/>
    <x v="5"/>
    <s v="Otros"/>
    <n v="541"/>
    <n v="166.11"/>
    <n v="12028.24"/>
    <n v="12747.01"/>
  </r>
  <r>
    <s v="E.E. Quito"/>
    <x v="12"/>
    <x v="5"/>
    <s v="Comercial"/>
    <n v="2492"/>
    <n v="21011.33"/>
    <n v="2048154.23"/>
    <n v="2081888.02"/>
  </r>
  <r>
    <s v="E.E. Quito"/>
    <x v="12"/>
    <x v="5"/>
    <s v="Comercial"/>
    <n v="4872"/>
    <n v="8291.11"/>
    <n v="1043053.01"/>
    <n v="1062945.77"/>
  </r>
  <r>
    <s v="E.E. Quito"/>
    <x v="12"/>
    <x v="5"/>
    <s v="Comercial"/>
    <n v="117122"/>
    <n v="29263.96"/>
    <n v="2807112.82"/>
    <n v="2905741.51"/>
  </r>
  <r>
    <s v="E.E. Quito"/>
    <x v="12"/>
    <x v="5"/>
    <s v="Otros"/>
    <n v="19"/>
    <n v="120.81"/>
    <n v="10012.01"/>
    <n v="10268.48"/>
  </r>
  <r>
    <s v="E.E. Quito"/>
    <x v="12"/>
    <x v="5"/>
    <s v="Otros"/>
    <n v="62"/>
    <n v="62.67"/>
    <n v="8411.67"/>
    <n v="7947.65"/>
  </r>
  <r>
    <s v="E.E. Quito"/>
    <x v="12"/>
    <x v="5"/>
    <s v="Otros"/>
    <n v="17"/>
    <n v="75.22"/>
    <n v="3072.28"/>
    <n v="3034.44"/>
  </r>
  <r>
    <s v="E.E. Quito"/>
    <x v="12"/>
    <x v="5"/>
    <s v="Otros"/>
    <n v="38"/>
    <n v="282.83999999999997"/>
    <n v="18984.72"/>
    <n v="18034.939999999999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-22.67"/>
    <n v="-1336.69"/>
    <n v="3010.02"/>
  </r>
  <r>
    <s v="E.E. Quito"/>
    <x v="12"/>
    <x v="5"/>
    <s v="Industrial"/>
    <n v="1"/>
    <n v="104.38"/>
    <n v="7792.26"/>
    <n v="7792.26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0"/>
    <n v="-0.06"/>
    <n v="157.4"/>
    <n v="160.6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Industrial"/>
    <n v="0"/>
    <n v="20.149999999999999"/>
    <n v="1838.27"/>
    <n v="1838.27"/>
  </r>
  <r>
    <s v="E.E. Quito"/>
    <x v="12"/>
    <x v="5"/>
    <s v="Industrial"/>
    <n v="7"/>
    <n v="606.88"/>
    <n v="52836.63"/>
    <n v="142506.91"/>
  </r>
  <r>
    <s v="E.E. Quito"/>
    <x v="12"/>
    <x v="5"/>
    <s v="Industr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2"/>
    <n v="45.5"/>
    <n v="4196.5200000000004"/>
    <n v="0"/>
  </r>
  <r>
    <s v="E.E. Quito"/>
    <x v="12"/>
    <x v="5"/>
    <s v="Otros"/>
    <n v="0"/>
    <n v="0"/>
    <n v="0"/>
    <n v="0"/>
  </r>
  <r>
    <s v="E.E. Quito"/>
    <x v="12"/>
    <x v="5"/>
    <s v="Otros"/>
    <n v="97"/>
    <n v="6796.23"/>
    <n v="514320.71"/>
    <n v="542397.38"/>
  </r>
  <r>
    <s v="E.E. Quito"/>
    <x v="12"/>
    <x v="5"/>
    <s v="Otros"/>
    <n v="0"/>
    <n v="0"/>
    <n v="0"/>
    <n v="0"/>
  </r>
  <r>
    <s v="E.E. Quito"/>
    <x v="12"/>
    <x v="5"/>
    <s v="Comercial"/>
    <n v="2"/>
    <n v="328.98"/>
    <n v="26650.27"/>
    <n v="66657.119999999995"/>
  </r>
  <r>
    <s v="E.E. Quito"/>
    <x v="12"/>
    <x v="5"/>
    <s v="Comercial"/>
    <n v="0"/>
    <n v="0"/>
    <n v="0"/>
    <n v="0"/>
  </r>
  <r>
    <s v="E.E. Quito"/>
    <x v="12"/>
    <x v="5"/>
    <s v="Otros"/>
    <n v="2"/>
    <n v="8.94"/>
    <n v="937.69"/>
    <n v="937.69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9"/>
    <n v="602.9"/>
    <n v="40345.11"/>
    <n v="43444.68"/>
  </r>
  <r>
    <s v="E.E. Quito"/>
    <x v="12"/>
    <x v="5"/>
    <s v="Otros"/>
    <n v="0"/>
    <n v="0"/>
    <n v="0"/>
    <n v="0"/>
  </r>
  <r>
    <s v="E.E. Quito"/>
    <x v="12"/>
    <x v="5"/>
    <s v="Otros"/>
    <n v="6"/>
    <n v="667.4"/>
    <n v="42488.99"/>
    <n v="37311.32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Residencial"/>
    <n v="9"/>
    <n v="0.75"/>
    <n v="72.86"/>
    <n v="41.53"/>
  </r>
  <r>
    <s v="E.E. Quito"/>
    <x v="12"/>
    <x v="5"/>
    <s v="Otros"/>
    <n v="0"/>
    <n v="0"/>
    <n v="0"/>
    <n v="0"/>
  </r>
  <r>
    <s v="E.E. Quito"/>
    <x v="12"/>
    <x v="5"/>
    <s v="Otros"/>
    <n v="7"/>
    <n v="38.33"/>
    <n v="3503.08"/>
    <n v="592.04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10"/>
    <n v="2.08"/>
    <n v="169.64"/>
    <n v="173.17"/>
  </r>
  <r>
    <s v="E.E. Quito"/>
    <x v="12"/>
    <x v="5"/>
    <s v="Residencial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Residencial"/>
    <n v="0"/>
    <n v="0"/>
    <n v="0"/>
    <n v="0"/>
  </r>
  <r>
    <s v="E.E. Quito"/>
    <x v="12"/>
    <x v="5"/>
    <s v="Alumbrado Público"/>
    <n v="0"/>
    <n v="7.45"/>
    <n v="-1690.69"/>
    <n v="0"/>
  </r>
  <r>
    <s v="E.E. Quito"/>
    <x v="12"/>
    <x v="5"/>
    <s v="Industrial"/>
    <n v="7"/>
    <n v="125.09"/>
    <n v="11863.63"/>
    <n v="19169.419999999998"/>
  </r>
  <r>
    <s v="E.E. Quito"/>
    <x v="12"/>
    <x v="5"/>
    <s v="Industrial"/>
    <n v="1"/>
    <n v="0.53"/>
    <n v="98.72"/>
    <n v="246.22"/>
  </r>
  <r>
    <s v="E.E. Quito"/>
    <x v="12"/>
    <x v="5"/>
    <s v="Industrial"/>
    <n v="2"/>
    <n v="0.8"/>
    <n v="75.239999999999995"/>
    <n v="96.32"/>
  </r>
  <r>
    <s v="E.E. Quito"/>
    <x v="12"/>
    <x v="5"/>
    <s v="Otros"/>
    <n v="11"/>
    <n v="19.96"/>
    <n v="2210.0700000000002"/>
    <n v="5390.2"/>
  </r>
  <r>
    <s v="E.E. Quito"/>
    <x v="12"/>
    <x v="5"/>
    <s v="Otros"/>
    <n v="535"/>
    <n v="6171.07"/>
    <n v="525469.29"/>
    <n v="600230.97"/>
  </r>
  <r>
    <s v="E.E. Quito"/>
    <x v="12"/>
    <x v="5"/>
    <s v="Otros"/>
    <n v="386"/>
    <n v="492.14"/>
    <n v="65275.25"/>
    <n v="70009.320000000007"/>
  </r>
  <r>
    <s v="E.E. Quito"/>
    <x v="12"/>
    <x v="5"/>
    <s v="Otros"/>
    <n v="2453"/>
    <n v="1063.53"/>
    <n v="93660.6"/>
    <n v="103478.37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5"/>
    <s v="Comercial"/>
    <n v="13"/>
    <n v="118.59"/>
    <n v="10929.84"/>
    <n v="20648.009999999998"/>
  </r>
  <r>
    <s v="E.E. Quito"/>
    <x v="12"/>
    <x v="5"/>
    <s v="Comercial"/>
    <n v="13"/>
    <n v="12.51"/>
    <n v="1906.18"/>
    <n v="1969.43"/>
  </r>
  <r>
    <s v="E.E. Quito"/>
    <x v="12"/>
    <x v="5"/>
    <s v="Comercial"/>
    <n v="111"/>
    <n v="28.7"/>
    <n v="2811.62"/>
    <n v="3240.48"/>
  </r>
  <r>
    <s v="E.E. Quito"/>
    <x v="12"/>
    <x v="5"/>
    <s v="Otros"/>
    <n v="69"/>
    <n v="363.35"/>
    <n v="29624.87"/>
    <n v="31126.79"/>
  </r>
  <r>
    <s v="E.E. Quito"/>
    <x v="12"/>
    <x v="5"/>
    <s v="Otros"/>
    <n v="172"/>
    <n v="76.34"/>
    <n v="11104.72"/>
    <n v="10817.81"/>
  </r>
  <r>
    <s v="E.E. Quito"/>
    <x v="12"/>
    <x v="5"/>
    <s v="Otros"/>
    <n v="0"/>
    <n v="0"/>
    <n v="0"/>
    <n v="0"/>
  </r>
  <r>
    <s v="E.E. Quito"/>
    <x v="12"/>
    <x v="5"/>
    <s v="Otros"/>
    <n v="63"/>
    <n v="436.17"/>
    <n v="30291.06"/>
    <n v="27897.63"/>
  </r>
  <r>
    <s v="E.E. Quito"/>
    <x v="12"/>
    <x v="5"/>
    <s v="Otros"/>
    <n v="56"/>
    <n v="103.37"/>
    <n v="8958.4"/>
    <n v="13584.05"/>
  </r>
  <r>
    <s v="E.E. Quito"/>
    <x v="12"/>
    <x v="5"/>
    <s v="Otros"/>
    <n v="554"/>
    <n v="345.09"/>
    <n v="26278.79"/>
    <n v="32220.560000000001"/>
  </r>
  <r>
    <s v="E.E. Quito"/>
    <x v="12"/>
    <x v="5"/>
    <s v="Otros"/>
    <n v="0"/>
    <n v="0"/>
    <n v="0"/>
    <n v="0"/>
  </r>
  <r>
    <s v="E.E. Quito"/>
    <x v="12"/>
    <x v="5"/>
    <s v="Otros"/>
    <n v="24"/>
    <n v="175.88"/>
    <n v="12351.69"/>
    <n v="11284.97"/>
  </r>
  <r>
    <s v="E.E. Quito"/>
    <x v="12"/>
    <x v="5"/>
    <s v="Otros"/>
    <n v="21"/>
    <n v="24.63"/>
    <n v="2368.62"/>
    <n v="2067.3200000000002"/>
  </r>
  <r>
    <s v="E.E. Quito"/>
    <x v="12"/>
    <x v="5"/>
    <s v="Otros"/>
    <n v="208"/>
    <n v="99.96"/>
    <n v="7302.86"/>
    <n v="8205.6"/>
  </r>
  <r>
    <s v="E.E. Quito"/>
    <x v="12"/>
    <x v="5"/>
    <s v="Alumbrado Público"/>
    <n v="63"/>
    <n v="18251.536982000001"/>
    <n v="2182651.09"/>
    <n v="2302804.13"/>
  </r>
  <r>
    <s v="E.E. Quito"/>
    <x v="12"/>
    <x v="5"/>
    <s v="Otros"/>
    <n v="0"/>
    <n v="0"/>
    <n v="0"/>
    <n v="0"/>
  </r>
  <r>
    <s v="E.E. Quito"/>
    <x v="12"/>
    <x v="5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16.489999999999998"/>
    <n v="-3149.36"/>
    <n v="12875.43"/>
  </r>
  <r>
    <s v="E.E. Quito"/>
    <x v="12"/>
    <x v="6"/>
    <s v="Industrial"/>
    <n v="3"/>
    <n v="24036.15"/>
    <n v="1838573.85"/>
    <n v="1754891.06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-69.2"/>
    <n v="-3151.17"/>
    <n v="13075.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"/>
    <n v="183.89"/>
    <n v="11859.81"/>
    <n v="11859.81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Industrial"/>
    <n v="0"/>
    <n v="18.73"/>
    <n v="10813.38"/>
    <n v="15273.16"/>
  </r>
  <r>
    <s v="E.E. Quito"/>
    <x v="12"/>
    <x v="6"/>
    <s v="Industrial"/>
    <n v="280"/>
    <n v="44978.67"/>
    <n v="3771012.84"/>
    <n v="3651213.19"/>
  </r>
  <r>
    <s v="E.E. Quito"/>
    <x v="12"/>
    <x v="6"/>
    <s v="Industr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116"/>
    <n v="12007.09"/>
    <n v="981843.41"/>
    <n v="947508.52"/>
  </r>
  <r>
    <s v="E.E. Quito"/>
    <x v="12"/>
    <x v="6"/>
    <s v="Comercial"/>
    <n v="2"/>
    <n v="3.14"/>
    <n v="553.91999999999996"/>
    <n v="367.2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44"/>
    <n v="1507.82"/>
    <n v="123098.36"/>
    <n v="105778.6"/>
  </r>
  <r>
    <s v="E.E. Quito"/>
    <x v="12"/>
    <x v="6"/>
    <s v="Otros"/>
    <n v="0"/>
    <n v="0"/>
    <n v="0"/>
    <n v="0"/>
  </r>
  <r>
    <s v="E.E. Quito"/>
    <x v="12"/>
    <x v="6"/>
    <s v="Otros"/>
    <n v="662"/>
    <n v="942.71"/>
    <n v="126979.89"/>
    <n v="120883.62"/>
  </r>
  <r>
    <s v="E.E. Quito"/>
    <x v="12"/>
    <x v="6"/>
    <s v="Otros"/>
    <n v="6969"/>
    <n v="2064.56"/>
    <n v="179528.47"/>
    <n v="168442.67"/>
  </r>
  <r>
    <s v="E.E. Quito"/>
    <x v="12"/>
    <x v="6"/>
    <s v="Otros"/>
    <n v="0"/>
    <n v="0"/>
    <n v="0"/>
    <n v="0"/>
  </r>
  <r>
    <s v="E.E. Quito"/>
    <x v="12"/>
    <x v="6"/>
    <s v="Otros"/>
    <n v="22"/>
    <n v="8.67"/>
    <n v="683.33"/>
    <n v="630.9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314"/>
    <n v="90.25"/>
    <n v="6545.23"/>
    <n v="5774.12"/>
  </r>
  <r>
    <s v="E.E. Quito"/>
    <x v="12"/>
    <x v="6"/>
    <s v="Otros"/>
    <n v="433"/>
    <n v="212.08"/>
    <n v="15745.14"/>
    <n v="16001.5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2"/>
    <n v="7.23"/>
    <n v="422.58"/>
    <n v="238.72"/>
  </r>
  <r>
    <s v="E.E. Quito"/>
    <x v="12"/>
    <x v="6"/>
    <s v="Otros"/>
    <n v="0"/>
    <n v="0"/>
    <n v="0"/>
    <n v="0"/>
  </r>
  <r>
    <s v="E.E. Quito"/>
    <x v="12"/>
    <x v="6"/>
    <s v="Otros"/>
    <n v="16"/>
    <n v="24.72"/>
    <n v="2376.27"/>
    <n v="1697.52"/>
  </r>
  <r>
    <s v="E.E. Quito"/>
    <x v="12"/>
    <x v="6"/>
    <s v="Otros"/>
    <n v="50"/>
    <n v="86.04"/>
    <n v="7340.85"/>
    <n v="6756.89"/>
  </r>
  <r>
    <s v="E.E. Quito"/>
    <x v="12"/>
    <x v="6"/>
    <s v="Otros"/>
    <n v="0"/>
    <n v="0"/>
    <n v="0"/>
    <n v="0"/>
  </r>
  <r>
    <s v="E.E. Quito"/>
    <x v="12"/>
    <x v="6"/>
    <s v="Residencial"/>
    <n v="5"/>
    <n v="0.52"/>
    <n v="74.400000000000006"/>
    <n v="78.319999999999993"/>
  </r>
  <r>
    <s v="E.E. Quito"/>
    <x v="12"/>
    <x v="6"/>
    <s v="Residencial"/>
    <n v="829675"/>
    <n v="119771.2"/>
    <n v="11474717.720000001"/>
    <n v="10112284.84"/>
  </r>
  <r>
    <s v="E.E. Quito"/>
    <x v="12"/>
    <x v="6"/>
    <s v="Residencial"/>
    <n v="0"/>
    <n v="-86.86"/>
    <n v="668.55"/>
    <n v="21533.759999999998"/>
  </r>
  <r>
    <s v="E.E. Quito"/>
    <x v="12"/>
    <x v="6"/>
    <s v="Alumbrado Público"/>
    <n v="0"/>
    <n v="0"/>
    <n v="0"/>
    <n v="0"/>
  </r>
  <r>
    <s v="E.E. Quito"/>
    <x v="12"/>
    <x v="6"/>
    <s v="Industrial"/>
    <n v="1410"/>
    <n v="13740.2"/>
    <n v="1305944.75"/>
    <n v="1184212.57"/>
  </r>
  <r>
    <s v="E.E. Quito"/>
    <x v="12"/>
    <x v="6"/>
    <s v="Industrial"/>
    <n v="1542"/>
    <n v="1708.67"/>
    <n v="249293.06"/>
    <n v="225790.64"/>
  </r>
  <r>
    <s v="E.E. Quito"/>
    <x v="12"/>
    <x v="6"/>
    <s v="Industrial"/>
    <n v="12118"/>
    <n v="3581.81"/>
    <n v="320098.09000000003"/>
    <n v="281921.99"/>
  </r>
  <r>
    <s v="E.E. Quito"/>
    <x v="12"/>
    <x v="6"/>
    <s v="Otros"/>
    <n v="3"/>
    <n v="3.53"/>
    <n v="651.46"/>
    <n v="622.01"/>
  </r>
  <r>
    <s v="E.E. Quito"/>
    <x v="12"/>
    <x v="6"/>
    <s v="Otros"/>
    <n v="16"/>
    <n v="29.81"/>
    <n v="2454.54"/>
    <n v="2639.24"/>
  </r>
  <r>
    <s v="E.E. Quito"/>
    <x v="12"/>
    <x v="6"/>
    <s v="Otros"/>
    <n v="542"/>
    <n v="179.5"/>
    <n v="13090.71"/>
    <n v="12043.58"/>
  </r>
  <r>
    <s v="E.E. Quito"/>
    <x v="12"/>
    <x v="6"/>
    <s v="Comercial"/>
    <n v="2483"/>
    <n v="22647.38"/>
    <n v="2082514.99"/>
    <n v="1849949.33"/>
  </r>
  <r>
    <s v="E.E. Quito"/>
    <x v="12"/>
    <x v="6"/>
    <s v="Comercial"/>
    <n v="4846"/>
    <n v="8638.6299999999992"/>
    <n v="1065341.8799999999"/>
    <n v="1003511.43"/>
  </r>
  <r>
    <s v="E.E. Quito"/>
    <x v="12"/>
    <x v="6"/>
    <s v="Comercial"/>
    <n v="116798"/>
    <n v="30623.43"/>
    <n v="2938921.45"/>
    <n v="2611346.69"/>
  </r>
  <r>
    <s v="E.E. Quito"/>
    <x v="12"/>
    <x v="6"/>
    <s v="Otros"/>
    <n v="19"/>
    <n v="113.49"/>
    <n v="9232.01"/>
    <n v="7933.51"/>
  </r>
  <r>
    <s v="E.E. Quito"/>
    <x v="12"/>
    <x v="6"/>
    <s v="Otros"/>
    <n v="62"/>
    <n v="57.64"/>
    <n v="7157.17"/>
    <n v="6100.41"/>
  </r>
  <r>
    <s v="E.E. Quito"/>
    <x v="12"/>
    <x v="6"/>
    <s v="Otros"/>
    <n v="17"/>
    <n v="88.29"/>
    <n v="3611.84"/>
    <n v="3547.72"/>
  </r>
  <r>
    <s v="E.E. Quito"/>
    <x v="12"/>
    <x v="6"/>
    <s v="Otros"/>
    <n v="39"/>
    <n v="292.93"/>
    <n v="18947.189999999999"/>
    <n v="19356.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22.95"/>
    <n v="1651.07"/>
    <n v="661.43"/>
  </r>
  <r>
    <s v="E.E. Quito"/>
    <x v="12"/>
    <x v="6"/>
    <s v="Industrial"/>
    <n v="1"/>
    <n v="111.58"/>
    <n v="8276.27"/>
    <n v="8276.27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0"/>
    <n v="0"/>
    <n v="243.21"/>
    <n v="2106.06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Industrial"/>
    <n v="0"/>
    <n v="0"/>
    <n v="0"/>
    <n v="0"/>
  </r>
  <r>
    <s v="E.E. Quito"/>
    <x v="12"/>
    <x v="6"/>
    <s v="Industrial"/>
    <n v="7"/>
    <n v="722.59"/>
    <n v="60133.5"/>
    <n v="7248.52"/>
  </r>
  <r>
    <s v="E.E. Quito"/>
    <x v="12"/>
    <x v="6"/>
    <s v="Industr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2"/>
    <n v="59.07"/>
    <n v="5574.29"/>
    <n v="10562.59"/>
  </r>
  <r>
    <s v="E.E. Quito"/>
    <x v="12"/>
    <x v="6"/>
    <s v="Otros"/>
    <n v="0"/>
    <n v="0"/>
    <n v="0"/>
    <n v="0"/>
  </r>
  <r>
    <s v="E.E. Quito"/>
    <x v="12"/>
    <x v="6"/>
    <s v="Otros"/>
    <n v="97"/>
    <n v="7072.64"/>
    <n v="528525.43999999994"/>
    <n v="432428.51"/>
  </r>
  <r>
    <s v="E.E. Quito"/>
    <x v="12"/>
    <x v="6"/>
    <s v="Otros"/>
    <n v="0"/>
    <n v="0"/>
    <n v="0"/>
    <n v="0"/>
  </r>
  <r>
    <s v="E.E. Quito"/>
    <x v="12"/>
    <x v="6"/>
    <s v="Comercial"/>
    <n v="2"/>
    <n v="345.93"/>
    <n v="27978.63"/>
    <n v="5273.06"/>
  </r>
  <r>
    <s v="E.E. Quito"/>
    <x v="12"/>
    <x v="6"/>
    <s v="Comercial"/>
    <n v="0"/>
    <n v="0"/>
    <n v="0"/>
    <n v="0"/>
  </r>
  <r>
    <s v="E.E. Quito"/>
    <x v="12"/>
    <x v="6"/>
    <s v="Otros"/>
    <n v="2"/>
    <n v="3.74"/>
    <n v="798.61"/>
    <n v="798.61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9"/>
    <n v="649.65"/>
    <n v="43379.839999999997"/>
    <n v="39902.32"/>
  </r>
  <r>
    <s v="E.E. Quito"/>
    <x v="12"/>
    <x v="6"/>
    <s v="Otros"/>
    <n v="0"/>
    <n v="0"/>
    <n v="0"/>
    <n v="0"/>
  </r>
  <r>
    <s v="E.E. Quito"/>
    <x v="12"/>
    <x v="6"/>
    <s v="Otros"/>
    <n v="6"/>
    <n v="701.87"/>
    <n v="44620.7"/>
    <n v="38813.94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Residencial"/>
    <n v="9"/>
    <n v="0.57999999999999996"/>
    <n v="58.62"/>
    <n v="52.78"/>
  </r>
  <r>
    <s v="E.E. Quito"/>
    <x v="12"/>
    <x v="6"/>
    <s v="Otros"/>
    <n v="0"/>
    <n v="0"/>
    <n v="0"/>
    <n v="0"/>
  </r>
  <r>
    <s v="E.E. Quito"/>
    <x v="12"/>
    <x v="6"/>
    <s v="Otros"/>
    <n v="7"/>
    <n v="45.75"/>
    <n v="4196"/>
    <n v="12561.94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10"/>
    <n v="2.15"/>
    <n v="174.58"/>
    <n v="136.38999999999999"/>
  </r>
  <r>
    <s v="E.E. Quito"/>
    <x v="12"/>
    <x v="6"/>
    <s v="Residencial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Residencial"/>
    <n v="0"/>
    <n v="0"/>
    <n v="0"/>
    <n v="0"/>
  </r>
  <r>
    <s v="E.E. Quito"/>
    <x v="12"/>
    <x v="6"/>
    <s v="Alumbrado Público"/>
    <n v="0"/>
    <n v="0"/>
    <n v="-0.01"/>
    <n v="0"/>
  </r>
  <r>
    <s v="E.E. Quito"/>
    <x v="12"/>
    <x v="6"/>
    <s v="Industrial"/>
    <n v="7"/>
    <n v="129.43"/>
    <n v="10530.37"/>
    <n v="6385.69"/>
  </r>
  <r>
    <s v="E.E. Quito"/>
    <x v="12"/>
    <x v="6"/>
    <s v="Industrial"/>
    <n v="1"/>
    <n v="0.91"/>
    <n v="132.86000000000001"/>
    <n v="0"/>
  </r>
  <r>
    <s v="E.E. Quito"/>
    <x v="12"/>
    <x v="6"/>
    <s v="Industrial"/>
    <n v="2"/>
    <n v="0.79"/>
    <n v="74.14"/>
    <n v="69.709999999999994"/>
  </r>
  <r>
    <s v="E.E. Quito"/>
    <x v="12"/>
    <x v="6"/>
    <s v="Otros"/>
    <n v="11"/>
    <n v="20.96"/>
    <n v="2288.52"/>
    <n v="3083.08"/>
  </r>
  <r>
    <s v="E.E. Quito"/>
    <x v="12"/>
    <x v="6"/>
    <s v="Otros"/>
    <n v="536"/>
    <n v="6643.91"/>
    <n v="545990.1"/>
    <n v="438530.35"/>
  </r>
  <r>
    <s v="E.E. Quito"/>
    <x v="12"/>
    <x v="6"/>
    <s v="Otros"/>
    <n v="382"/>
    <n v="518.30999999999995"/>
    <n v="67235.48"/>
    <n v="58402.87"/>
  </r>
  <r>
    <s v="E.E. Quito"/>
    <x v="12"/>
    <x v="6"/>
    <s v="Otros"/>
    <n v="2267"/>
    <n v="1084.24"/>
    <n v="95768.04"/>
    <n v="87872.5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6"/>
    <s v="Comercial"/>
    <n v="13"/>
    <n v="130.08000000000001"/>
    <n v="10918.02"/>
    <n v="6107.6"/>
  </r>
  <r>
    <s v="E.E. Quito"/>
    <x v="12"/>
    <x v="6"/>
    <s v="Comercial"/>
    <n v="13"/>
    <n v="13.2"/>
    <n v="1969.43"/>
    <n v="1635.21"/>
  </r>
  <r>
    <s v="E.E. Quito"/>
    <x v="12"/>
    <x v="6"/>
    <s v="Comercial"/>
    <n v="111"/>
    <n v="30.29"/>
    <n v="2974.99"/>
    <n v="2339.0700000000002"/>
  </r>
  <r>
    <s v="E.E. Quito"/>
    <x v="12"/>
    <x v="6"/>
    <s v="Otros"/>
    <n v="70"/>
    <n v="380.73"/>
    <n v="31506.19"/>
    <n v="22968.12"/>
  </r>
  <r>
    <s v="E.E. Quito"/>
    <x v="12"/>
    <x v="6"/>
    <s v="Otros"/>
    <n v="172"/>
    <n v="75.47"/>
    <n v="10597.81"/>
    <n v="10632.85"/>
  </r>
  <r>
    <s v="E.E. Quito"/>
    <x v="12"/>
    <x v="6"/>
    <s v="Otros"/>
    <n v="0"/>
    <n v="0"/>
    <n v="0"/>
    <n v="0"/>
  </r>
  <r>
    <s v="E.E. Quito"/>
    <x v="12"/>
    <x v="6"/>
    <s v="Otros"/>
    <n v="63"/>
    <n v="492.39"/>
    <n v="32073.08"/>
    <n v="23327.11"/>
  </r>
  <r>
    <s v="E.E. Quito"/>
    <x v="12"/>
    <x v="6"/>
    <s v="Otros"/>
    <n v="55"/>
    <n v="113.53"/>
    <n v="9498.32"/>
    <n v="6910.54"/>
  </r>
  <r>
    <s v="E.E. Quito"/>
    <x v="12"/>
    <x v="6"/>
    <s v="Otros"/>
    <n v="548"/>
    <n v="381.23"/>
    <n v="29439.66"/>
    <n v="21870.76"/>
  </r>
  <r>
    <s v="E.E. Quito"/>
    <x v="12"/>
    <x v="6"/>
    <s v="Otros"/>
    <n v="0"/>
    <n v="0"/>
    <n v="0"/>
    <n v="0"/>
  </r>
  <r>
    <s v="E.E. Quito"/>
    <x v="12"/>
    <x v="6"/>
    <s v="Otros"/>
    <n v="23"/>
    <n v="187"/>
    <n v="11951.05"/>
    <n v="13879.51"/>
  </r>
  <r>
    <s v="E.E. Quito"/>
    <x v="12"/>
    <x v="6"/>
    <s v="Otros"/>
    <n v="21"/>
    <n v="26.6"/>
    <n v="2477.21"/>
    <n v="2113.5"/>
  </r>
  <r>
    <s v="E.E. Quito"/>
    <x v="12"/>
    <x v="6"/>
    <s v="Otros"/>
    <n v="205"/>
    <n v="104.76"/>
    <n v="7738.08"/>
    <n v="7406.09"/>
  </r>
  <r>
    <s v="E.E. Quito"/>
    <x v="12"/>
    <x v="6"/>
    <s v="Alumbrado Público"/>
    <n v="35"/>
    <n v="17649.07"/>
    <n v="2465013.2999999998"/>
    <n v="2339368.88"/>
  </r>
  <r>
    <s v="E.E. Quito"/>
    <x v="12"/>
    <x v="6"/>
    <s v="Otros"/>
    <n v="0"/>
    <n v="0"/>
    <n v="0"/>
    <n v="0"/>
  </r>
  <r>
    <s v="E.E. Quito"/>
    <x v="12"/>
    <x v="6"/>
    <s v="Otros"/>
    <n v="0"/>
    <n v="0"/>
    <n v="0"/>
    <n v="0"/>
  </r>
  <r>
    <s v="E.E. Quito"/>
    <x v="12"/>
    <x v="7"/>
    <s v="Residencial"/>
    <n v="0"/>
    <n v="-100.53"/>
    <n v="4448.38"/>
    <n v="21641.43"/>
  </r>
  <r>
    <s v="E.E. Quito"/>
    <x v="12"/>
    <x v="7"/>
    <s v="Residencial"/>
    <n v="0"/>
    <n v="0"/>
    <n v="0"/>
    <n v="0"/>
  </r>
  <r>
    <s v="E.E. Quito"/>
    <x v="12"/>
    <x v="7"/>
    <s v="Otros"/>
    <n v="0"/>
    <n v="-4.76"/>
    <n v="95.47"/>
    <n v="5663.49"/>
  </r>
  <r>
    <s v="E.E. Quito"/>
    <x v="12"/>
    <x v="7"/>
    <s v="Otros"/>
    <n v="0"/>
    <n v="-12.62"/>
    <n v="-5798.29"/>
    <n v="24623.7"/>
  </r>
  <r>
    <s v="E.E. Quito"/>
    <x v="12"/>
    <x v="7"/>
    <s v="Industrial"/>
    <n v="0"/>
    <n v="37.64"/>
    <n v="14928.05"/>
    <n v="27029.09"/>
  </r>
  <r>
    <s v="E.E. Quito"/>
    <x v="12"/>
    <x v="7"/>
    <s v="Industrial"/>
    <n v="0"/>
    <n v="0"/>
    <n v="0"/>
    <n v="0"/>
  </r>
  <r>
    <s v="E.E. Quito"/>
    <x v="12"/>
    <x v="7"/>
    <s v="Comercial"/>
    <n v="0"/>
    <n v="0"/>
    <n v="195.71"/>
    <n v="0"/>
  </r>
  <r>
    <s v="E.E. Quito"/>
    <x v="12"/>
    <x v="7"/>
    <s v="Comercial"/>
    <n v="0"/>
    <n v="-30.49"/>
    <n v="-1554.92"/>
    <n v="15156.91"/>
  </r>
  <r>
    <s v="E.E. Quito"/>
    <x v="12"/>
    <x v="7"/>
    <s v="Alumbrado Público"/>
    <n v="0"/>
    <n v="0"/>
    <n v="0"/>
    <n v="0"/>
  </r>
  <r>
    <s v="E.E. Quito"/>
    <x v="12"/>
    <x v="7"/>
    <s v="Alumbrado Público"/>
    <n v="0"/>
    <n v="2.21"/>
    <n v="-2378.75"/>
    <n v="0"/>
  </r>
  <r>
    <s v="E.E. Quito"/>
    <x v="12"/>
    <x v="7"/>
    <s v="Otros"/>
    <n v="22"/>
    <n v="159.54"/>
    <n v="9845.43"/>
    <n v="8149.11"/>
  </r>
  <r>
    <s v="E.E. Quito"/>
    <x v="12"/>
    <x v="7"/>
    <s v="Otros"/>
    <n v="39"/>
    <n v="270.23"/>
    <n v="15553.96"/>
    <n v="16378.21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279"/>
    <n v="43855.21"/>
    <n v="2849118.7"/>
    <n v="2946449.31"/>
  </r>
  <r>
    <s v="E.E. Quito"/>
    <x v="12"/>
    <x v="7"/>
    <s v="Industrial"/>
    <n v="7"/>
    <n v="657.95"/>
    <n v="44659.23"/>
    <n v="45226.55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2"/>
    <n v="53.01"/>
    <n v="4988.3"/>
    <n v="5368.4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97"/>
    <n v="6662.28"/>
    <n v="431509.15"/>
    <n v="522918.21"/>
  </r>
  <r>
    <s v="E.E. Quito"/>
    <x v="12"/>
    <x v="7"/>
    <s v="Otros"/>
    <n v="0"/>
    <n v="0"/>
    <n v="0"/>
    <n v="0"/>
  </r>
  <r>
    <s v="E.E. Quito"/>
    <x v="12"/>
    <x v="7"/>
    <s v="Otros"/>
    <n v="2"/>
    <n v="2.1800000000000002"/>
    <n v="554.09"/>
    <n v="554.09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9"/>
    <n v="602.30999999999995"/>
    <n v="34392.99"/>
    <n v="35251.83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"/>
    <n v="668.01"/>
    <n v="35931.35"/>
    <n v="35844.870000000003"/>
  </r>
  <r>
    <s v="E.E. Quito"/>
    <x v="12"/>
    <x v="7"/>
    <s v="Otros"/>
    <n v="1"/>
    <n v="175.76"/>
    <n v="9647"/>
    <n v="964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0"/>
    <n v="0"/>
    <n v="0"/>
    <n v="0"/>
  </r>
  <r>
    <s v="E.E. Quito"/>
    <x v="12"/>
    <x v="7"/>
    <s v="Industrial"/>
    <n v="0"/>
    <n v="0"/>
    <n v="0"/>
    <n v="0"/>
  </r>
  <r>
    <s v="E.E. Quito"/>
    <x v="12"/>
    <x v="7"/>
    <s v="Comercial"/>
    <n v="114"/>
    <n v="11754.85"/>
    <n v="764689.77"/>
    <n v="778660.87"/>
  </r>
  <r>
    <s v="E.E. Quito"/>
    <x v="12"/>
    <x v="7"/>
    <s v="Comercial"/>
    <n v="2"/>
    <n v="337.63"/>
    <n v="21107.81"/>
    <n v="20377.95"/>
  </r>
  <r>
    <s v="E.E. Quito"/>
    <x v="12"/>
    <x v="7"/>
    <s v="Comercial"/>
    <n v="0"/>
    <n v="0"/>
    <n v="0"/>
    <n v="0"/>
  </r>
  <r>
    <s v="E.E. Quito"/>
    <x v="12"/>
    <x v="7"/>
    <s v="Comercial"/>
    <n v="4"/>
    <n v="2.19"/>
    <n v="488.17"/>
    <n v="388.36"/>
  </r>
  <r>
    <s v="E.E. Quito"/>
    <x v="12"/>
    <x v="7"/>
    <s v="Residencial"/>
    <n v="3"/>
    <n v="0.64"/>
    <n v="79.599999999999994"/>
    <n v="74.62"/>
  </r>
  <r>
    <s v="E.E. Quito"/>
    <x v="12"/>
    <x v="7"/>
    <s v="Residencial"/>
    <n v="0"/>
    <n v="0"/>
    <n v="0"/>
    <n v="0"/>
  </r>
  <r>
    <s v="E.E. Quito"/>
    <x v="12"/>
    <x v="7"/>
    <s v="Residencial"/>
    <n v="8"/>
    <n v="0.5"/>
    <n v="46.01"/>
    <n v="59.89"/>
  </r>
  <r>
    <s v="E.E. Quito"/>
    <x v="12"/>
    <x v="7"/>
    <s v="Residencial"/>
    <n v="827336"/>
    <n v="121175.65"/>
    <n v="10353201.699999999"/>
    <n v="9545375.5099999998"/>
  </r>
  <r>
    <s v="E.E. Quito"/>
    <x v="12"/>
    <x v="7"/>
    <s v="Otros"/>
    <n v="22"/>
    <n v="8.92"/>
    <n v="706.49"/>
    <n v="725.86"/>
  </r>
  <r>
    <s v="E.E. Quito"/>
    <x v="12"/>
    <x v="7"/>
    <s v="Otros"/>
    <n v="10"/>
    <n v="1.71"/>
    <n v="137.80000000000001"/>
    <n v="315.6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7055"/>
    <n v="2347.7800000000002"/>
    <n v="181977.39"/>
    <n v="171657.58"/>
  </r>
  <r>
    <s v="E.E. Quito"/>
    <x v="12"/>
    <x v="7"/>
    <s v="Otros"/>
    <n v="1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42"/>
    <n v="182.66"/>
    <n v="11543.21"/>
    <n v="10966.65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2266"/>
    <n v="1074.8599999999999"/>
    <n v="84237"/>
    <n v="80121.19"/>
  </r>
  <r>
    <s v="E.E. Quito"/>
    <x v="12"/>
    <x v="7"/>
    <s v="Otros"/>
    <n v="550"/>
    <n v="387.61"/>
    <n v="26251.93"/>
    <n v="25165.62"/>
  </r>
  <r>
    <s v="E.E. Quito"/>
    <x v="12"/>
    <x v="7"/>
    <s v="Otros"/>
    <n v="315"/>
    <n v="91.93"/>
    <n v="5784.71"/>
    <n v="4917.76"/>
  </r>
  <r>
    <s v="E.E. Quito"/>
    <x v="12"/>
    <x v="7"/>
    <s v="Otros"/>
    <n v="437"/>
    <n v="212.53"/>
    <n v="13632.89"/>
    <n v="12623.69"/>
  </r>
  <r>
    <s v="E.E. Quito"/>
    <x v="12"/>
    <x v="7"/>
    <s v="Otros"/>
    <n v="207"/>
    <n v="106.95"/>
    <n v="6824.7"/>
    <n v="6901.92"/>
  </r>
  <r>
    <s v="E.E. Quito"/>
    <x v="12"/>
    <x v="7"/>
    <s v="Industrial"/>
    <n v="3"/>
    <n v="1.03"/>
    <n v="79.12"/>
    <n v="90.3"/>
  </r>
  <r>
    <s v="E.E. Quito"/>
    <x v="12"/>
    <x v="7"/>
    <s v="Industrial"/>
    <n v="12144"/>
    <n v="3590.76"/>
    <n v="249023.03"/>
    <n v="237810.27"/>
  </r>
  <r>
    <s v="E.E. Quito"/>
    <x v="12"/>
    <x v="7"/>
    <s v="Comercial"/>
    <n v="116686"/>
    <n v="30840.09"/>
    <n v="2345522.2000000002"/>
    <n v="2285979.31"/>
  </r>
  <r>
    <s v="E.E. Quito"/>
    <x v="12"/>
    <x v="7"/>
    <s v="Comercial"/>
    <n v="112"/>
    <n v="30.48"/>
    <n v="2385.73"/>
    <n v="2752.33"/>
  </r>
  <r>
    <s v="E.E. Quito"/>
    <x v="12"/>
    <x v="7"/>
    <s v="Otros"/>
    <n v="0"/>
    <n v="0"/>
    <n v="0"/>
    <n v="0"/>
  </r>
  <r>
    <s v="E.E. Quito"/>
    <x v="12"/>
    <x v="7"/>
    <s v="Otros"/>
    <n v="142"/>
    <n v="1203.4000000000001"/>
    <n v="93681.39"/>
    <n v="101297.93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7"/>
    <n v="39.869999999999997"/>
    <n v="3300.47"/>
    <n v="501.7"/>
  </r>
  <r>
    <s v="E.E. Quito"/>
    <x v="12"/>
    <x v="7"/>
    <s v="Otros"/>
    <n v="535"/>
    <n v="5885.67"/>
    <n v="443832.75"/>
    <n v="512315.39"/>
  </r>
  <r>
    <s v="E.E. Quito"/>
    <x v="12"/>
    <x v="7"/>
    <s v="Otros"/>
    <n v="70"/>
    <n v="388.96"/>
    <n v="31690.959999999999"/>
    <n v="37776.75"/>
  </r>
  <r>
    <s v="E.E. Quito"/>
    <x v="12"/>
    <x v="7"/>
    <s v="Otros"/>
    <n v="19"/>
    <n v="119.31"/>
    <n v="9808.1"/>
    <n v="10070.82"/>
  </r>
  <r>
    <s v="E.E. Quito"/>
    <x v="12"/>
    <x v="7"/>
    <s v="Otros"/>
    <n v="14"/>
    <n v="21.62"/>
    <n v="1661.48"/>
    <n v="1492.87"/>
  </r>
  <r>
    <s v="E.E. Quito"/>
    <x v="12"/>
    <x v="7"/>
    <s v="Otros"/>
    <n v="0"/>
    <n v="0"/>
    <n v="0"/>
    <n v="0"/>
  </r>
  <r>
    <s v="E.E. Quito"/>
    <x v="12"/>
    <x v="7"/>
    <s v="Comercial"/>
    <n v="13"/>
    <n v="122.8"/>
    <n v="9088.25"/>
    <n v="10452.299999999999"/>
  </r>
  <r>
    <s v="E.E. Quito"/>
    <x v="12"/>
    <x v="7"/>
    <s v="Comercial"/>
    <n v="2484"/>
    <n v="20784.5"/>
    <n v="1635156.19"/>
    <n v="1822440.38"/>
  </r>
  <r>
    <s v="E.E. Quito"/>
    <x v="12"/>
    <x v="7"/>
    <s v="Industrial"/>
    <n v="1405"/>
    <n v="12891.68"/>
    <n v="1055965.51"/>
    <n v="1068532.79"/>
  </r>
  <r>
    <s v="E.E. Quito"/>
    <x v="12"/>
    <x v="7"/>
    <s v="Industrial"/>
    <n v="7"/>
    <n v="138.16"/>
    <n v="10312.93"/>
    <n v="10428"/>
  </r>
  <r>
    <s v="E.E. Quito"/>
    <x v="12"/>
    <x v="7"/>
    <s v="Otros"/>
    <n v="17"/>
    <n v="88.63"/>
    <n v="3609.76"/>
    <n v="4201.37"/>
  </r>
  <r>
    <s v="E.E. Quito"/>
    <x v="12"/>
    <x v="7"/>
    <s v="Otros"/>
    <n v="0"/>
    <n v="0"/>
    <n v="0"/>
    <n v="0"/>
  </r>
  <r>
    <s v="E.E. Quito"/>
    <x v="12"/>
    <x v="7"/>
    <s v="Otros"/>
    <n v="2"/>
    <n v="6.3"/>
    <n v="395.54"/>
    <n v="395.54"/>
  </r>
  <r>
    <s v="E.E. Quito"/>
    <x v="12"/>
    <x v="7"/>
    <s v="Otros"/>
    <n v="63"/>
    <n v="435.85"/>
    <n v="26074.44"/>
    <n v="27630.02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31"/>
    <n v="650.5"/>
    <n v="88707.35"/>
    <n v="92727.24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3"/>
    <n v="2.82"/>
    <n v="564.27"/>
    <n v="569.65"/>
  </r>
  <r>
    <s v="E.E. Quito"/>
    <x v="12"/>
    <x v="7"/>
    <s v="Otros"/>
    <n v="11"/>
    <n v="19.68"/>
    <n v="1991.6"/>
    <n v="294.31"/>
  </r>
  <r>
    <s v="E.E. Quito"/>
    <x v="12"/>
    <x v="7"/>
    <s v="Otros"/>
    <n v="375"/>
    <n v="498.69"/>
    <n v="60042.21"/>
    <n v="61207.87"/>
  </r>
  <r>
    <s v="E.E. Quito"/>
    <x v="12"/>
    <x v="7"/>
    <s v="Otros"/>
    <n v="172"/>
    <n v="80.09"/>
    <n v="11013.18"/>
    <n v="20753.7"/>
  </r>
  <r>
    <s v="E.E. Quito"/>
    <x v="12"/>
    <x v="7"/>
    <s v="Otros"/>
    <n v="62"/>
    <n v="52.45"/>
    <n v="6834.73"/>
    <n v="7380.34"/>
  </r>
  <r>
    <s v="E.E. Quito"/>
    <x v="12"/>
    <x v="7"/>
    <s v="Otros"/>
    <n v="16"/>
    <n v="25.91"/>
    <n v="2209.5"/>
    <n v="2231.96"/>
  </r>
  <r>
    <s v="E.E. Quito"/>
    <x v="12"/>
    <x v="7"/>
    <s v="Otros"/>
    <n v="53"/>
    <n v="100.79"/>
    <n v="7739.31"/>
    <n v="9090.27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50"/>
    <n v="84.47"/>
    <n v="6411.11"/>
    <n v="6093.34"/>
  </r>
  <r>
    <s v="E.E. Quito"/>
    <x v="12"/>
    <x v="7"/>
    <s v="Otros"/>
    <n v="21"/>
    <n v="27.31"/>
    <n v="2256.2399999999998"/>
    <n v="2297.5500000000002"/>
  </r>
  <r>
    <s v="E.E. Quito"/>
    <x v="12"/>
    <x v="7"/>
    <s v="Industrial"/>
    <n v="1"/>
    <n v="0.9"/>
    <n v="113.36"/>
    <n v="110.37"/>
  </r>
  <r>
    <s v="E.E. Quito"/>
    <x v="12"/>
    <x v="7"/>
    <s v="Industrial"/>
    <n v="1536"/>
    <n v="1662"/>
    <n v="211406.51"/>
    <n v="209319.15"/>
  </r>
  <r>
    <s v="E.E. Quito"/>
    <x v="12"/>
    <x v="7"/>
    <s v="Comercial"/>
    <n v="4743"/>
    <n v="8277.2000000000007"/>
    <n v="870820.78"/>
    <n v="869123.43"/>
  </r>
  <r>
    <s v="E.E. Quito"/>
    <x v="12"/>
    <x v="7"/>
    <s v="Comercial"/>
    <n v="13"/>
    <n v="12.1"/>
    <n v="1635.21"/>
    <n v="1689.93"/>
  </r>
  <r>
    <s v="E.E. Quito"/>
    <x v="12"/>
    <x v="7"/>
    <s v="Alumbrado Público"/>
    <n v="35"/>
    <n v="18201.61"/>
    <n v="2117287.63"/>
    <n v="2142823.48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Comercial"/>
    <n v="0"/>
    <n v="0"/>
    <n v="0"/>
    <n v="0"/>
  </r>
  <r>
    <s v="E.E. Quito"/>
    <x v="12"/>
    <x v="7"/>
    <s v="Comercial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Industrial"/>
    <n v="1"/>
    <n v="102.23"/>
    <n v="5643.41"/>
    <n v="5643.41"/>
  </r>
  <r>
    <s v="E.E. Quito"/>
    <x v="12"/>
    <x v="7"/>
    <s v="Industrial"/>
    <n v="3"/>
    <n v="22858.29"/>
    <n v="1284236.99"/>
    <n v="1353707.91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7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-7.16"/>
    <n v="-3940.75"/>
    <n v="9179.91"/>
  </r>
  <r>
    <s v="E.E. Quito"/>
    <x v="12"/>
    <x v="8"/>
    <s v="Industrial"/>
    <n v="3"/>
    <n v="24856.799999999999"/>
    <n v="1398757.56"/>
    <n v="1468652.89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54.53"/>
    <n v="8336.27"/>
    <n v="20446.11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"/>
    <n v="175.89"/>
    <n v="9607.74"/>
    <n v="9607.7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Industrial"/>
    <n v="0"/>
    <n v="4.18"/>
    <n v="2962.46"/>
    <n v="3994.39"/>
  </r>
  <r>
    <s v="E.E. Quito"/>
    <x v="12"/>
    <x v="8"/>
    <s v="Industrial"/>
    <n v="278"/>
    <n v="43382.67"/>
    <n v="2816015.34"/>
    <n v="2674788.41"/>
  </r>
  <r>
    <s v="E.E. Quito"/>
    <x v="12"/>
    <x v="8"/>
    <s v="Industr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113"/>
    <n v="11371.83"/>
    <n v="741070.67"/>
    <n v="723161.74"/>
  </r>
  <r>
    <s v="E.E. Quito"/>
    <x v="12"/>
    <x v="8"/>
    <s v="Comercial"/>
    <n v="5"/>
    <n v="8.16"/>
    <n v="669.01"/>
    <n v="1026.95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40"/>
    <n v="1256.18"/>
    <n v="95799.79"/>
    <n v="88197.05"/>
  </r>
  <r>
    <s v="E.E. Quito"/>
    <x v="12"/>
    <x v="8"/>
    <s v="Otros"/>
    <n v="0"/>
    <n v="0"/>
    <n v="0"/>
    <n v="0"/>
  </r>
  <r>
    <s v="E.E. Quito"/>
    <x v="12"/>
    <x v="8"/>
    <s v="Otros"/>
    <n v="432"/>
    <n v="498.25"/>
    <n v="70860.86"/>
    <n v="67912.800000000003"/>
  </r>
  <r>
    <s v="E.E. Quito"/>
    <x v="12"/>
    <x v="8"/>
    <s v="Otros"/>
    <n v="7128"/>
    <n v="2394.23"/>
    <n v="185768.56"/>
    <n v="182802.4"/>
  </r>
  <r>
    <s v="E.E. Quito"/>
    <x v="12"/>
    <x v="8"/>
    <s v="Otros"/>
    <n v="0"/>
    <n v="0"/>
    <n v="0"/>
    <n v="0"/>
  </r>
  <r>
    <s v="E.E. Quito"/>
    <x v="12"/>
    <x v="8"/>
    <s v="Otros"/>
    <n v="22"/>
    <n v="7.68"/>
    <n v="600.91999999999996"/>
    <n v="562.79999999999995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317"/>
    <n v="91.2"/>
    <n v="5744.52"/>
    <n v="5937.29"/>
  </r>
  <r>
    <s v="E.E. Quito"/>
    <x v="12"/>
    <x v="8"/>
    <s v="Otros"/>
    <n v="436"/>
    <n v="203.72"/>
    <n v="12945.63"/>
    <n v="12465.4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3"/>
    <n v="8.69"/>
    <n v="537.86"/>
    <n v="473.77"/>
  </r>
  <r>
    <s v="E.E. Quito"/>
    <x v="12"/>
    <x v="8"/>
    <s v="Otros"/>
    <n v="0"/>
    <n v="0"/>
    <n v="0"/>
    <n v="0"/>
  </r>
  <r>
    <s v="E.E. Quito"/>
    <x v="12"/>
    <x v="8"/>
    <s v="Otros"/>
    <n v="17"/>
    <n v="26.12"/>
    <n v="2259.1999999999998"/>
    <n v="1504.88"/>
  </r>
  <r>
    <s v="E.E. Quito"/>
    <x v="12"/>
    <x v="8"/>
    <s v="Otros"/>
    <n v="50"/>
    <n v="81.069999999999993"/>
    <n v="6266.22"/>
    <n v="6167.79"/>
  </r>
  <r>
    <s v="E.E. Quito"/>
    <x v="12"/>
    <x v="8"/>
    <s v="Otros"/>
    <n v="0"/>
    <n v="0"/>
    <n v="0"/>
    <n v="0"/>
  </r>
  <r>
    <s v="E.E. Quito"/>
    <x v="12"/>
    <x v="8"/>
    <s v="Residencial"/>
    <n v="2"/>
    <n v="0.28999999999999998"/>
    <n v="36.590000000000003"/>
    <n v="29.49"/>
  </r>
  <r>
    <s v="E.E. Quito"/>
    <x v="12"/>
    <x v="8"/>
    <s v="Residencial"/>
    <n v="824677"/>
    <n v="115219.46"/>
    <n v="9871554.6099999994"/>
    <n v="9235178.4000000004"/>
  </r>
  <r>
    <s v="E.E. Quito"/>
    <x v="12"/>
    <x v="8"/>
    <s v="Residencial"/>
    <n v="0"/>
    <n v="-101.96"/>
    <n v="6175.72"/>
    <n v="29265.79"/>
  </r>
  <r>
    <s v="E.E. Quito"/>
    <x v="12"/>
    <x v="8"/>
    <s v="Alumbrado Público"/>
    <n v="0"/>
    <n v="0"/>
    <n v="0"/>
    <n v="0"/>
  </r>
  <r>
    <s v="E.E. Quito"/>
    <x v="12"/>
    <x v="8"/>
    <s v="Industrial"/>
    <n v="1406"/>
    <n v="13212.15"/>
    <n v="1080677"/>
    <n v="985657.33"/>
  </r>
  <r>
    <s v="E.E. Quito"/>
    <x v="12"/>
    <x v="8"/>
    <s v="Industrial"/>
    <n v="1528"/>
    <n v="1598.54"/>
    <n v="206577.24"/>
    <n v="200469.01"/>
  </r>
  <r>
    <s v="E.E. Quito"/>
    <x v="12"/>
    <x v="8"/>
    <s v="Industrial"/>
    <n v="12131"/>
    <n v="3419.03"/>
    <n v="236457.29"/>
    <n v="231826.14"/>
  </r>
  <r>
    <s v="E.E. Quito"/>
    <x v="12"/>
    <x v="8"/>
    <s v="Otros"/>
    <n v="2"/>
    <n v="1.1000000000000001"/>
    <n v="286.72000000000003"/>
    <n v="574.92999999999995"/>
  </r>
  <r>
    <s v="E.E. Quito"/>
    <x v="12"/>
    <x v="8"/>
    <s v="Otros"/>
    <n v="13"/>
    <n v="21.21"/>
    <n v="1611.36"/>
    <n v="1690.7"/>
  </r>
  <r>
    <s v="E.E. Quito"/>
    <x v="12"/>
    <x v="8"/>
    <s v="Otros"/>
    <n v="542"/>
    <n v="177.47"/>
    <n v="11205.25"/>
    <n v="11248.17"/>
  </r>
  <r>
    <s v="E.E. Quito"/>
    <x v="12"/>
    <x v="8"/>
    <s v="Comercial"/>
    <n v="2480"/>
    <n v="21846.28"/>
    <n v="1704982.33"/>
    <n v="1510612.24"/>
  </r>
  <r>
    <s v="E.E. Quito"/>
    <x v="12"/>
    <x v="8"/>
    <s v="Comercial"/>
    <n v="4691"/>
    <n v="7930.33"/>
    <n v="843560.05"/>
    <n v="831547.91"/>
  </r>
  <r>
    <s v="E.E. Quito"/>
    <x v="12"/>
    <x v="8"/>
    <s v="Comercial"/>
    <n v="116446"/>
    <n v="29493.21"/>
    <n v="2241586.25"/>
    <n v="2200630.0299999998"/>
  </r>
  <r>
    <s v="E.E. Quito"/>
    <x v="12"/>
    <x v="8"/>
    <s v="Otros"/>
    <n v="19"/>
    <n v="113.01"/>
    <n v="9290.2099999999991"/>
    <n v="10007.719999999999"/>
  </r>
  <r>
    <s v="E.E. Quito"/>
    <x v="12"/>
    <x v="8"/>
    <s v="Otros"/>
    <n v="62"/>
    <n v="54.94"/>
    <n v="6921.26"/>
    <n v="6380.64"/>
  </r>
  <r>
    <s v="E.E. Quito"/>
    <x v="12"/>
    <x v="8"/>
    <s v="Otros"/>
    <n v="17"/>
    <n v="82.82"/>
    <n v="3369.18"/>
    <n v="3121.51"/>
  </r>
  <r>
    <s v="E.E. Quito"/>
    <x v="12"/>
    <x v="8"/>
    <s v="Otros"/>
    <n v="39"/>
    <n v="286.16000000000003"/>
    <n v="16331.4"/>
    <n v="13876.3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55"/>
    <n v="3956.89"/>
    <n v="5675"/>
  </r>
  <r>
    <s v="E.E. Quito"/>
    <x v="12"/>
    <x v="8"/>
    <s v="Industrial"/>
    <n v="1"/>
    <n v="101.46"/>
    <n v="5496.73"/>
    <n v="5496.73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0"/>
    <n v="0"/>
    <n v="775.29"/>
    <n v="760.7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Industrial"/>
    <n v="0"/>
    <n v="0"/>
    <n v="0"/>
    <n v="0"/>
  </r>
  <r>
    <s v="E.E. Quito"/>
    <x v="12"/>
    <x v="8"/>
    <s v="Industrial"/>
    <n v="6"/>
    <n v="600.15"/>
    <n v="40910.019999999997"/>
    <n v="7171.27"/>
  </r>
  <r>
    <s v="E.E. Quito"/>
    <x v="12"/>
    <x v="8"/>
    <s v="Industr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2"/>
    <n v="60.72"/>
    <n v="5368.4"/>
    <n v="4501.8599999999997"/>
  </r>
  <r>
    <s v="E.E. Quito"/>
    <x v="12"/>
    <x v="8"/>
    <s v="Otros"/>
    <n v="0"/>
    <n v="0"/>
    <n v="0"/>
    <n v="0"/>
  </r>
  <r>
    <s v="E.E. Quito"/>
    <x v="12"/>
    <x v="8"/>
    <s v="Otros"/>
    <n v="97"/>
    <n v="7071.64"/>
    <n v="455711.42"/>
    <n v="359451.71"/>
  </r>
  <r>
    <s v="E.E. Quito"/>
    <x v="12"/>
    <x v="8"/>
    <s v="Otros"/>
    <n v="0"/>
    <n v="0"/>
    <n v="0"/>
    <n v="0"/>
  </r>
  <r>
    <s v="E.E. Quito"/>
    <x v="12"/>
    <x v="8"/>
    <s v="Comercial"/>
    <n v="2"/>
    <n v="325.75"/>
    <n v="20385.79"/>
    <n v="3814.37"/>
  </r>
  <r>
    <s v="E.E. Quito"/>
    <x v="12"/>
    <x v="8"/>
    <s v="Comercial"/>
    <n v="0"/>
    <n v="0"/>
    <n v="0"/>
    <n v="0"/>
  </r>
  <r>
    <s v="E.E. Quito"/>
    <x v="12"/>
    <x v="8"/>
    <s v="Otros"/>
    <n v="2"/>
    <n v="1.32"/>
    <n v="509.84"/>
    <n v="509.8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Comercial"/>
    <n v="13"/>
    <n v="129.35"/>
    <n v="9619.07"/>
    <n v="5333.29"/>
  </r>
  <r>
    <s v="E.E. Quito"/>
    <x v="12"/>
    <x v="8"/>
    <s v="Comercial"/>
    <n v="10"/>
    <n v="8.66"/>
    <n v="1250.43"/>
    <n v="1234.8499999999999"/>
  </r>
  <r>
    <s v="E.E. Quito"/>
    <x v="12"/>
    <x v="8"/>
    <s v="Comercial"/>
    <n v="111"/>
    <n v="31.64"/>
    <n v="2475.66"/>
    <n v="1999.62"/>
  </r>
  <r>
    <s v="E.E. Quito"/>
    <x v="12"/>
    <x v="8"/>
    <s v="Otros"/>
    <n v="70"/>
    <n v="373.61"/>
    <n v="30727.7"/>
    <n v="44499.73"/>
  </r>
  <r>
    <s v="E.E. Quito"/>
    <x v="12"/>
    <x v="8"/>
    <s v="Otros"/>
    <n v="172"/>
    <n v="73.59"/>
    <n v="10464.85"/>
    <n v="535.04999999999995"/>
  </r>
  <r>
    <s v="E.E. Quito"/>
    <x v="12"/>
    <x v="8"/>
    <s v="Otros"/>
    <n v="0"/>
    <n v="0"/>
    <n v="0"/>
    <n v="0"/>
  </r>
  <r>
    <s v="E.E. Quito"/>
    <x v="12"/>
    <x v="8"/>
    <s v="Otros"/>
    <n v="61"/>
    <n v="427.79"/>
    <n v="25175.13"/>
    <n v="22968.36"/>
  </r>
  <r>
    <s v="E.E. Quito"/>
    <x v="12"/>
    <x v="8"/>
    <s v="Otros"/>
    <n v="53"/>
    <n v="112.61"/>
    <n v="8478.44"/>
    <n v="6321.57"/>
  </r>
  <r>
    <s v="E.E. Quito"/>
    <x v="12"/>
    <x v="8"/>
    <s v="Otros"/>
    <n v="550"/>
    <n v="383.81"/>
    <n v="25899.63"/>
    <n v="20721.64"/>
  </r>
  <r>
    <s v="E.E. Quito"/>
    <x v="12"/>
    <x v="8"/>
    <s v="Otros"/>
    <n v="0"/>
    <n v="0"/>
    <n v="0"/>
    <n v="0"/>
  </r>
  <r>
    <s v="E.E. Quito"/>
    <x v="12"/>
    <x v="8"/>
    <s v="Otros"/>
    <n v="21"/>
    <n v="157.80000000000001"/>
    <n v="9303.35"/>
    <n v="9062.25"/>
  </r>
  <r>
    <s v="E.E. Quito"/>
    <x v="12"/>
    <x v="8"/>
    <s v="Otros"/>
    <n v="21"/>
    <n v="26.05"/>
    <n v="2178.2199999999998"/>
    <n v="2460.12"/>
  </r>
  <r>
    <s v="E.E. Quito"/>
    <x v="12"/>
    <x v="8"/>
    <s v="Otros"/>
    <n v="205"/>
    <n v="106.59"/>
    <n v="6793.7"/>
    <n v="6445.69"/>
  </r>
  <r>
    <s v="E.E. Quito"/>
    <x v="12"/>
    <x v="8"/>
    <s v="Alumbrado Público"/>
    <n v="33"/>
    <n v="17517.04"/>
    <n v="2073975.64"/>
    <n v="2002050.44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9"/>
    <n v="574.67999999999995"/>
    <n v="32375.79"/>
    <n v="27379.64"/>
  </r>
  <r>
    <s v="E.E. Quito"/>
    <x v="12"/>
    <x v="8"/>
    <s v="Otros"/>
    <n v="0"/>
    <n v="0"/>
    <n v="0"/>
    <n v="0"/>
  </r>
  <r>
    <s v="E.E. Quito"/>
    <x v="12"/>
    <x v="8"/>
    <s v="Otros"/>
    <n v="5"/>
    <n v="684.32"/>
    <n v="36699.919999999998"/>
    <n v="41130.32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Residencial"/>
    <n v="8"/>
    <n v="0.47"/>
    <n v="43.89"/>
    <n v="26.41"/>
  </r>
  <r>
    <s v="E.E. Quito"/>
    <x v="12"/>
    <x v="8"/>
    <s v="Otros"/>
    <n v="0"/>
    <n v="0"/>
    <n v="0"/>
    <n v="0"/>
  </r>
  <r>
    <s v="E.E. Quito"/>
    <x v="12"/>
    <x v="8"/>
    <s v="Otros"/>
    <n v="7"/>
    <n v="47.46"/>
    <n v="3827.64"/>
    <n v="2778.63"/>
  </r>
  <r>
    <s v="E.E. Quito"/>
    <x v="12"/>
    <x v="8"/>
    <s v="Otros"/>
    <n v="1"/>
    <n v="0.05"/>
    <n v="47.54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10"/>
    <n v="1.96"/>
    <n v="158.28"/>
    <n v="0"/>
  </r>
  <r>
    <s v="E.E. Quito"/>
    <x v="12"/>
    <x v="8"/>
    <s v="Residencial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Otros"/>
    <n v="0"/>
    <n v="0"/>
    <n v="0"/>
    <n v="0"/>
  </r>
  <r>
    <s v="E.E. Quito"/>
    <x v="12"/>
    <x v="8"/>
    <s v="Residencial"/>
    <n v="0"/>
    <n v="0"/>
    <n v="0"/>
    <n v="0"/>
  </r>
  <r>
    <s v="E.E. Quito"/>
    <x v="12"/>
    <x v="8"/>
    <s v="Alumbrado Público"/>
    <n v="0"/>
    <n v="0"/>
    <n v="-6.87"/>
    <n v="0"/>
  </r>
  <r>
    <s v="E.E. Quito"/>
    <x v="12"/>
    <x v="8"/>
    <s v="Industrial"/>
    <n v="4"/>
    <n v="43.21"/>
    <n v="3203.57"/>
    <n v="7030.91"/>
  </r>
  <r>
    <s v="E.E. Quito"/>
    <x v="12"/>
    <x v="8"/>
    <s v="Industrial"/>
    <n v="1"/>
    <n v="0.85"/>
    <n v="110.37"/>
    <n v="137.43"/>
  </r>
  <r>
    <s v="E.E. Quito"/>
    <x v="12"/>
    <x v="8"/>
    <s v="Industrial"/>
    <n v="3"/>
    <n v="1.0900000000000001"/>
    <n v="82.8"/>
    <n v="75.14"/>
  </r>
  <r>
    <s v="E.E. Quito"/>
    <x v="12"/>
    <x v="8"/>
    <s v="Otros"/>
    <n v="11"/>
    <n v="19.82"/>
    <n v="2001.38"/>
    <n v="2124.5700000000002"/>
  </r>
  <r>
    <s v="E.E. Quito"/>
    <x v="12"/>
    <x v="8"/>
    <s v="Otros"/>
    <n v="529"/>
    <n v="6310.89"/>
    <n v="472686.35"/>
    <n v="372152.96"/>
  </r>
  <r>
    <s v="E.E. Quito"/>
    <x v="12"/>
    <x v="8"/>
    <s v="Otros"/>
    <n v="374"/>
    <n v="491.39"/>
    <n v="59984.49"/>
    <n v="56223.67"/>
  </r>
  <r>
    <s v="E.E. Quito"/>
    <x v="12"/>
    <x v="8"/>
    <s v="Otros"/>
    <n v="2260"/>
    <n v="1047.08"/>
    <n v="81974.880000000005"/>
    <n v="71037.240000000005"/>
  </r>
  <r>
    <s v="E.E. Quito"/>
    <x v="12"/>
    <x v="9"/>
    <s v="Otros"/>
    <n v="0"/>
    <n v="0"/>
    <n v="0"/>
    <n v="0"/>
  </r>
  <r>
    <s v="E.E. Quito"/>
    <x v="12"/>
    <x v="9"/>
    <s v="Comer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.09"/>
    <n v="-88496.73"/>
    <n v="10367"/>
  </r>
  <r>
    <s v="E.E. Quito"/>
    <x v="12"/>
    <x v="9"/>
    <s v="Industrial"/>
    <n v="3"/>
    <n v="21145.37"/>
    <n v="1229503.31"/>
    <n v="1108347.3999999999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78.14"/>
    <n v="8139.7"/>
    <n v="19684.509999999998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"/>
    <n v="171.47"/>
    <n v="9437.4699999999993"/>
    <n v="9437.469999999999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Industrial"/>
    <n v="0"/>
    <n v="-29.95"/>
    <n v="-885.21"/>
    <n v="3782.88"/>
  </r>
  <r>
    <s v="E.E. Quito"/>
    <x v="12"/>
    <x v="9"/>
    <s v="Industrial"/>
    <n v="278"/>
    <n v="42380.9"/>
    <n v="2770897.78"/>
    <n v="2747973.69"/>
  </r>
  <r>
    <s v="E.E. Quito"/>
    <x v="12"/>
    <x v="9"/>
    <s v="Industr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112"/>
    <n v="11027.01"/>
    <n v="725462.46"/>
    <n v="750795.96"/>
  </r>
  <r>
    <s v="E.E. Quito"/>
    <x v="12"/>
    <x v="9"/>
    <s v="Comercial"/>
    <n v="5"/>
    <n v="8.5"/>
    <n v="721.4"/>
    <n v="721.4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34"/>
    <n v="1135.75"/>
    <n v="87958.89"/>
    <n v="93763.59"/>
  </r>
  <r>
    <s v="E.E. Quito"/>
    <x v="12"/>
    <x v="9"/>
    <s v="Otros"/>
    <n v="0"/>
    <n v="0"/>
    <n v="0"/>
    <n v="0"/>
  </r>
  <r>
    <s v="E.E. Quito"/>
    <x v="12"/>
    <x v="9"/>
    <s v="Otros"/>
    <n v="412"/>
    <n v="433.29"/>
    <n v="64267.97"/>
    <n v="60648.63"/>
  </r>
  <r>
    <s v="E.E. Quito"/>
    <x v="12"/>
    <x v="9"/>
    <s v="Otros"/>
    <n v="7117"/>
    <n v="3393.63"/>
    <n v="269778.03999999998"/>
    <n v="184614.39999999999"/>
  </r>
  <r>
    <s v="E.E. Quito"/>
    <x v="12"/>
    <x v="9"/>
    <s v="Otros"/>
    <n v="0"/>
    <n v="0"/>
    <n v="0"/>
    <n v="0"/>
  </r>
  <r>
    <s v="E.E. Quito"/>
    <x v="12"/>
    <x v="9"/>
    <s v="Otros"/>
    <n v="22"/>
    <n v="7.61"/>
    <n v="597.47"/>
    <n v="625.25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317"/>
    <n v="92.28"/>
    <n v="5836.85"/>
    <n v="5504.61"/>
  </r>
  <r>
    <s v="E.E. Quito"/>
    <x v="12"/>
    <x v="9"/>
    <s v="Otros"/>
    <n v="438"/>
    <n v="204.15"/>
    <n v="12953.47"/>
    <n v="13192.52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3"/>
    <n v="8.48"/>
    <n v="521.30999999999995"/>
    <n v="445.62"/>
  </r>
  <r>
    <s v="E.E. Quito"/>
    <x v="12"/>
    <x v="9"/>
    <s v="Otros"/>
    <n v="0"/>
    <n v="0"/>
    <n v="0"/>
    <n v="0"/>
  </r>
  <r>
    <s v="E.E. Quito"/>
    <x v="12"/>
    <x v="9"/>
    <s v="Otros"/>
    <n v="17"/>
    <n v="20.079999999999998"/>
    <n v="1860.95"/>
    <n v="2124.7600000000002"/>
  </r>
  <r>
    <s v="E.E. Quito"/>
    <x v="12"/>
    <x v="9"/>
    <s v="Otros"/>
    <n v="50"/>
    <n v="80.430000000000007"/>
    <n v="6220"/>
    <n v="6679.59"/>
  </r>
  <r>
    <s v="E.E. Quito"/>
    <x v="12"/>
    <x v="9"/>
    <s v="Otros"/>
    <n v="0"/>
    <n v="0"/>
    <n v="0"/>
    <n v="0"/>
  </r>
  <r>
    <s v="E.E. Quito"/>
    <x v="12"/>
    <x v="9"/>
    <s v="Residencial"/>
    <n v="2"/>
    <n v="0.23"/>
    <n v="29.49"/>
    <n v="9.69"/>
  </r>
  <r>
    <s v="E.E. Quito"/>
    <x v="12"/>
    <x v="9"/>
    <s v="Residencial"/>
    <n v="821405"/>
    <n v="113864.51"/>
    <n v="9742384.6899999995"/>
    <n v="9227351.4800000004"/>
  </r>
  <r>
    <s v="E.E. Quito"/>
    <x v="12"/>
    <x v="9"/>
    <s v="Residencial"/>
    <n v="0"/>
    <n v="-39.15"/>
    <n v="7559.01"/>
    <n v="29548.25"/>
  </r>
  <r>
    <s v="E.E. Quito"/>
    <x v="12"/>
    <x v="9"/>
    <s v="Alumbrado Público"/>
    <n v="0"/>
    <n v="0"/>
    <n v="0"/>
    <n v="0"/>
  </r>
  <r>
    <s v="E.E. Quito"/>
    <x v="12"/>
    <x v="9"/>
    <s v="Industrial"/>
    <n v="1400"/>
    <n v="12185.98"/>
    <n v="1014651.76"/>
    <n v="1057709.03"/>
  </r>
  <r>
    <s v="E.E. Quito"/>
    <x v="12"/>
    <x v="9"/>
    <s v="Industrial"/>
    <n v="1531"/>
    <n v="1590.44"/>
    <n v="205834.31"/>
    <n v="202162.71"/>
  </r>
  <r>
    <s v="E.E. Quito"/>
    <x v="12"/>
    <x v="9"/>
    <s v="Industrial"/>
    <n v="12089"/>
    <n v="3381.81"/>
    <n v="233685.93"/>
    <n v="234601.96"/>
  </r>
  <r>
    <s v="E.E. Quito"/>
    <x v="12"/>
    <x v="9"/>
    <s v="Otros"/>
    <n v="2"/>
    <n v="1.22"/>
    <n v="298.8"/>
    <n v="306.66000000000003"/>
  </r>
  <r>
    <s v="E.E. Quito"/>
    <x v="12"/>
    <x v="9"/>
    <s v="Otros"/>
    <n v="13"/>
    <n v="19.53"/>
    <n v="1520.64"/>
    <n v="1693.84"/>
  </r>
  <r>
    <s v="E.E. Quito"/>
    <x v="12"/>
    <x v="9"/>
    <s v="Otros"/>
    <n v="541"/>
    <n v="165.01"/>
    <n v="10320.31"/>
    <n v="9965.6"/>
  </r>
  <r>
    <s v="E.E. Quito"/>
    <x v="12"/>
    <x v="9"/>
    <s v="Comercial"/>
    <n v="2453"/>
    <n v="19408.650000000001"/>
    <n v="1542637.49"/>
    <n v="1676657.76"/>
  </r>
  <r>
    <s v="E.E. Quito"/>
    <x v="12"/>
    <x v="9"/>
    <s v="Comercial"/>
    <n v="4658"/>
    <n v="7736.22"/>
    <n v="827229.1"/>
    <n v="821984.99"/>
  </r>
  <r>
    <s v="E.E. Quito"/>
    <x v="12"/>
    <x v="9"/>
    <s v="Comercial"/>
    <n v="115977"/>
    <n v="28717.16"/>
    <n v="2182345.62"/>
    <n v="2181924.2400000002"/>
  </r>
  <r>
    <s v="E.E. Quito"/>
    <x v="12"/>
    <x v="9"/>
    <s v="Otros"/>
    <n v="19"/>
    <n v="104.66"/>
    <n v="8607.4599999999991"/>
    <n v="8546.49"/>
  </r>
  <r>
    <s v="E.E. Quito"/>
    <x v="12"/>
    <x v="9"/>
    <s v="Otros"/>
    <n v="62"/>
    <n v="56.54"/>
    <n v="7183.3"/>
    <n v="8268.99"/>
  </r>
  <r>
    <s v="E.E. Quito"/>
    <x v="12"/>
    <x v="9"/>
    <s v="Otros"/>
    <n v="17"/>
    <n v="75.819999999999993"/>
    <n v="3101.27"/>
    <n v="2741.05"/>
  </r>
  <r>
    <s v="E.E. Quito"/>
    <x v="12"/>
    <x v="9"/>
    <s v="Otros"/>
    <n v="39"/>
    <n v="245.19"/>
    <n v="14289.73"/>
    <n v="14488.65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-13.38"/>
    <n v="-639.37"/>
    <n v="6082.56"/>
  </r>
  <r>
    <s v="E.E. Quito"/>
    <x v="12"/>
    <x v="9"/>
    <s v="Industrial"/>
    <n v="1"/>
    <n v="95.68"/>
    <n v="5257.3"/>
    <n v="5257.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0"/>
    <n v="2.0299999999999998"/>
    <n v="-47.36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Industrial"/>
    <n v="0"/>
    <n v="0"/>
    <n v="0"/>
    <n v="0"/>
  </r>
  <r>
    <s v="E.E. Quito"/>
    <x v="12"/>
    <x v="9"/>
    <s v="Industrial"/>
    <n v="6"/>
    <n v="56.79"/>
    <n v="3771.47"/>
    <n v="71804.66"/>
  </r>
  <r>
    <s v="E.E. Quito"/>
    <x v="12"/>
    <x v="9"/>
    <s v="Industr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2"/>
    <n v="50.35"/>
    <n v="4501.8599999999997"/>
    <n v="4995.88"/>
  </r>
  <r>
    <s v="E.E. Quito"/>
    <x v="12"/>
    <x v="9"/>
    <s v="Otros"/>
    <n v="0"/>
    <n v="0"/>
    <n v="0"/>
    <n v="0"/>
  </r>
  <r>
    <s v="E.E. Quito"/>
    <x v="12"/>
    <x v="9"/>
    <s v="Otros"/>
    <n v="96"/>
    <n v="6316.17"/>
    <n v="415238.03"/>
    <n v="547347.31000000006"/>
  </r>
  <r>
    <s v="E.E. Quito"/>
    <x v="12"/>
    <x v="9"/>
    <s v="Otros"/>
    <n v="0"/>
    <n v="0"/>
    <n v="0"/>
    <n v="0"/>
  </r>
  <r>
    <s v="E.E. Quito"/>
    <x v="12"/>
    <x v="9"/>
    <s v="Comercial"/>
    <n v="2"/>
    <n v="54.09"/>
    <n v="3472.57"/>
    <n v="37126.57"/>
  </r>
  <r>
    <s v="E.E. Quito"/>
    <x v="12"/>
    <x v="9"/>
    <s v="Comercial"/>
    <n v="0"/>
    <n v="0"/>
    <n v="0"/>
    <n v="0"/>
  </r>
  <r>
    <s v="E.E. Quito"/>
    <x v="12"/>
    <x v="9"/>
    <s v="Otros"/>
    <n v="3"/>
    <n v="15.94"/>
    <n v="1831.28"/>
    <n v="1831.28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9"/>
    <n v="525.09"/>
    <n v="30007.14"/>
    <n v="34801.339999999997"/>
  </r>
  <r>
    <s v="E.E. Quito"/>
    <x v="12"/>
    <x v="9"/>
    <s v="Otros"/>
    <n v="0"/>
    <n v="0"/>
    <n v="0"/>
    <n v="0"/>
  </r>
  <r>
    <s v="E.E. Quito"/>
    <x v="12"/>
    <x v="9"/>
    <s v="Otros"/>
    <n v="5"/>
    <n v="617.91"/>
    <n v="33386.97"/>
    <n v="33579.07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Residencial"/>
    <n v="8"/>
    <n v="0.5"/>
    <n v="45.56"/>
    <n v="55.08"/>
  </r>
  <r>
    <s v="E.E. Quito"/>
    <x v="12"/>
    <x v="9"/>
    <s v="Otros"/>
    <n v="0"/>
    <n v="0"/>
    <n v="0"/>
    <n v="0"/>
  </r>
  <r>
    <s v="E.E. Quito"/>
    <x v="12"/>
    <x v="9"/>
    <s v="Otros"/>
    <n v="7"/>
    <n v="38.92"/>
    <n v="3300.09"/>
    <n v="2745.98"/>
  </r>
  <r>
    <s v="E.E. Quito"/>
    <x v="12"/>
    <x v="9"/>
    <s v="Otros"/>
    <n v="1"/>
    <n v="0.06"/>
    <n v="48.42"/>
    <n v="48.63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10"/>
    <n v="1.98"/>
    <n v="157.38999999999999"/>
    <n v="165.98"/>
  </r>
  <r>
    <s v="E.E. Quito"/>
    <x v="12"/>
    <x v="9"/>
    <s v="Residencial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Residencial"/>
    <n v="0"/>
    <n v="-0.09"/>
    <n v="-6.82"/>
    <n v="-0.93"/>
  </r>
  <r>
    <s v="E.E. Quito"/>
    <x v="12"/>
    <x v="9"/>
    <s v="Alumbrado Público"/>
    <n v="0"/>
    <n v="0"/>
    <n v="-73.83"/>
    <n v="0"/>
  </r>
  <r>
    <s v="E.E. Quito"/>
    <x v="12"/>
    <x v="9"/>
    <s v="Industrial"/>
    <n v="4"/>
    <n v="5.69"/>
    <n v="435.11"/>
    <n v="5923.77"/>
  </r>
  <r>
    <s v="E.E. Quito"/>
    <x v="12"/>
    <x v="9"/>
    <s v="Industrial"/>
    <n v="1"/>
    <n v="1.25"/>
    <n v="137.43"/>
    <n v="101.72"/>
  </r>
  <r>
    <s v="E.E. Quito"/>
    <x v="12"/>
    <x v="9"/>
    <s v="Industrial"/>
    <n v="3"/>
    <n v="1.1599999999999999"/>
    <n v="87.62"/>
    <n v="86.37"/>
  </r>
  <r>
    <s v="E.E. Quito"/>
    <x v="12"/>
    <x v="9"/>
    <s v="Otros"/>
    <n v="11"/>
    <n v="17.809999999999999"/>
    <n v="1864.7"/>
    <n v="1556.41"/>
  </r>
  <r>
    <s v="E.E. Quito"/>
    <x v="12"/>
    <x v="9"/>
    <s v="Otros"/>
    <n v="527"/>
    <n v="5481.07"/>
    <n v="420341.36"/>
    <n v="495835.07"/>
  </r>
  <r>
    <s v="E.E. Quito"/>
    <x v="12"/>
    <x v="9"/>
    <s v="Otros"/>
    <n v="371"/>
    <n v="520.62"/>
    <n v="62183.19"/>
    <n v="62577.93"/>
  </r>
  <r>
    <s v="E.E. Quito"/>
    <x v="12"/>
    <x v="9"/>
    <s v="Otros"/>
    <n v="2219"/>
    <n v="1020.39"/>
    <n v="79809.87"/>
    <n v="81954.42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9"/>
    <s v="Comercial"/>
    <n v="13"/>
    <n v="74.849999999999994"/>
    <n v="5794.68"/>
    <n v="11988.5"/>
  </r>
  <r>
    <s v="E.E. Quito"/>
    <x v="12"/>
    <x v="9"/>
    <s v="Comercial"/>
    <n v="10"/>
    <n v="8.41"/>
    <n v="1282.53"/>
    <n v="1249.1400000000001"/>
  </r>
  <r>
    <s v="E.E. Quito"/>
    <x v="12"/>
    <x v="9"/>
    <s v="Comercial"/>
    <n v="105"/>
    <n v="28.43"/>
    <n v="2209.62"/>
    <n v="2431.3200000000002"/>
  </r>
  <r>
    <s v="E.E. Quito"/>
    <x v="12"/>
    <x v="9"/>
    <s v="Otros"/>
    <n v="93"/>
    <n v="423.44"/>
    <n v="35473.08"/>
    <n v="36427.32"/>
  </r>
  <r>
    <s v="E.E. Quito"/>
    <x v="12"/>
    <x v="9"/>
    <s v="Otros"/>
    <n v="172"/>
    <n v="77.7"/>
    <n v="10747.86"/>
    <n v="10411.530000000001"/>
  </r>
  <r>
    <s v="E.E. Quito"/>
    <x v="12"/>
    <x v="9"/>
    <s v="Otros"/>
    <n v="0"/>
    <n v="0"/>
    <n v="0"/>
    <n v="0"/>
  </r>
  <r>
    <s v="E.E. Quito"/>
    <x v="12"/>
    <x v="9"/>
    <s v="Otros"/>
    <n v="60"/>
    <n v="334.93"/>
    <n v="20300.8"/>
    <n v="18043.689999999999"/>
  </r>
  <r>
    <s v="E.E. Quito"/>
    <x v="12"/>
    <x v="9"/>
    <s v="Otros"/>
    <n v="53"/>
    <n v="97.73"/>
    <n v="7701.29"/>
    <n v="7429.08"/>
  </r>
  <r>
    <s v="E.E. Quito"/>
    <x v="12"/>
    <x v="9"/>
    <s v="Otros"/>
    <n v="551"/>
    <n v="352.96"/>
    <n v="23488.02"/>
    <n v="26640.36"/>
  </r>
  <r>
    <s v="E.E. Quito"/>
    <x v="12"/>
    <x v="9"/>
    <s v="Otros"/>
    <n v="0"/>
    <n v="0"/>
    <n v="0"/>
    <n v="0"/>
  </r>
  <r>
    <s v="E.E. Quito"/>
    <x v="12"/>
    <x v="9"/>
    <s v="Otros"/>
    <n v="21"/>
    <n v="134.33000000000001"/>
    <n v="8021.1"/>
    <n v="9064.09"/>
  </r>
  <r>
    <s v="E.E. Quito"/>
    <x v="12"/>
    <x v="9"/>
    <s v="Otros"/>
    <n v="21"/>
    <n v="26.08"/>
    <n v="2184.96"/>
    <n v="1675.63"/>
  </r>
  <r>
    <s v="E.E. Quito"/>
    <x v="12"/>
    <x v="9"/>
    <s v="Otros"/>
    <n v="204"/>
    <n v="103.8"/>
    <n v="6599.22"/>
    <n v="5908.59"/>
  </r>
  <r>
    <s v="E.E. Quito"/>
    <x v="12"/>
    <x v="9"/>
    <s v="Alumbrado Público"/>
    <n v="23"/>
    <n v="17938.28"/>
    <n v="1998757.1"/>
    <n v="2025299.17"/>
  </r>
  <r>
    <s v="E.E. Quito"/>
    <x v="12"/>
    <x v="9"/>
    <s v="Otros"/>
    <n v="0"/>
    <n v="0"/>
    <n v="0"/>
    <n v="0"/>
  </r>
  <r>
    <s v="E.E. Quito"/>
    <x v="12"/>
    <x v="9"/>
    <s v="Otros"/>
    <n v="0"/>
    <n v="0"/>
    <n v="0"/>
    <n v="0"/>
  </r>
  <r>
    <s v="E.E. Quito"/>
    <x v="12"/>
    <x v="10"/>
    <s v="Residencial"/>
    <n v="0"/>
    <n v="39.89"/>
    <n v="21797.22"/>
    <n v="29762.880000000001"/>
  </r>
  <r>
    <s v="E.E. Quito"/>
    <x v="12"/>
    <x v="10"/>
    <s v="Residencial"/>
    <n v="0"/>
    <n v="0"/>
    <n v="0"/>
    <n v="0"/>
  </r>
  <r>
    <s v="E.E. Quito"/>
    <x v="12"/>
    <x v="10"/>
    <s v="Otros"/>
    <n v="0"/>
    <n v="-0.41"/>
    <n v="-6568.05"/>
    <n v="11100.42"/>
  </r>
  <r>
    <s v="E.E. Quito"/>
    <x v="12"/>
    <x v="10"/>
    <s v="Otros"/>
    <n v="0"/>
    <n v="-1.86"/>
    <n v="1613.62"/>
    <n v="3538.7"/>
  </r>
  <r>
    <s v="E.E. Quito"/>
    <x v="12"/>
    <x v="10"/>
    <s v="Industrial"/>
    <n v="0"/>
    <n v="0"/>
    <n v="0"/>
    <n v="0"/>
  </r>
  <r>
    <s v="E.E. Quito"/>
    <x v="12"/>
    <x v="10"/>
    <s v="Industrial"/>
    <n v="0"/>
    <n v="-311.77999999999997"/>
    <n v="-18783.13"/>
    <n v="3407.11"/>
  </r>
  <r>
    <s v="E.E. Quito"/>
    <x v="12"/>
    <x v="10"/>
    <s v="Comercial"/>
    <n v="0"/>
    <n v="16.64"/>
    <n v="-1305.3800000000001"/>
    <n v="16410.84"/>
  </r>
  <r>
    <s v="E.E. Quito"/>
    <x v="12"/>
    <x v="10"/>
    <s v="Comercial"/>
    <n v="0"/>
    <n v="0.23"/>
    <n v="546.76"/>
    <n v="2.08"/>
  </r>
  <r>
    <s v="E.E. Quito"/>
    <x v="12"/>
    <x v="10"/>
    <s v="Alumbrado Público"/>
    <n v="0"/>
    <n v="0"/>
    <n v="0"/>
    <n v="0"/>
  </r>
  <r>
    <s v="E.E. Quito"/>
    <x v="12"/>
    <x v="10"/>
    <s v="Alumbrado Público"/>
    <n v="0"/>
    <n v="0"/>
    <n v="-22.07"/>
    <n v="0"/>
  </r>
  <r>
    <s v="E.E. Quito"/>
    <x v="12"/>
    <x v="10"/>
    <s v="Otros"/>
    <n v="21"/>
    <n v="30.8"/>
    <n v="2120.46"/>
    <n v="3476.64"/>
  </r>
  <r>
    <s v="E.E. Quito"/>
    <x v="12"/>
    <x v="10"/>
    <s v="Otros"/>
    <n v="39"/>
    <n v="92.05"/>
    <n v="5249.87"/>
    <n v="5425.83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5.57"/>
    <n v="619.07000000000005"/>
    <n v="509.9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291.60000000000002"/>
    <n v="19042.89"/>
    <n v="5619.9"/>
  </r>
  <r>
    <s v="E.E. Quito"/>
    <x v="12"/>
    <x v="10"/>
    <s v="Otros"/>
    <n v="0"/>
    <n v="0.85"/>
    <n v="56.17"/>
    <n v="56.17"/>
  </r>
  <r>
    <s v="E.E. Quito"/>
    <x v="12"/>
    <x v="10"/>
    <s v="Industrial"/>
    <n v="282"/>
    <n v="44861.21"/>
    <n v="2886173.16"/>
    <n v="2902217.07"/>
  </r>
  <r>
    <s v="E.E. Quito"/>
    <x v="12"/>
    <x v="10"/>
    <s v="Industrial"/>
    <n v="1"/>
    <n v="50.53"/>
    <n v="3284.45"/>
    <n v="3284.4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10.47"/>
    <n v="419.66"/>
    <n v="419.66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"/>
    <n v="81.17"/>
    <n v="6784.96"/>
    <n v="631.0499999999999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149.87"/>
  </r>
  <r>
    <s v="E.E. Quito"/>
    <x v="12"/>
    <x v="10"/>
    <s v="Otros"/>
    <n v="0"/>
    <n v="0"/>
    <n v="0"/>
    <n v="0"/>
  </r>
  <r>
    <s v="E.E. Quito"/>
    <x v="12"/>
    <x v="10"/>
    <s v="Otros"/>
    <n v="96"/>
    <n v="11886.08"/>
    <n v="771716.51"/>
    <n v="603359.32999999996"/>
  </r>
  <r>
    <s v="E.E. Quito"/>
    <x v="12"/>
    <x v="10"/>
    <s v="Otros"/>
    <n v="0"/>
    <n v="119.05"/>
    <n v="13665.27"/>
    <n v="9342.76"/>
  </r>
  <r>
    <s v="E.E. Quito"/>
    <x v="12"/>
    <x v="10"/>
    <s v="Otros"/>
    <n v="0"/>
    <n v="70.53"/>
    <n v="5406.36"/>
    <n v="3962.54"/>
  </r>
  <r>
    <s v="E.E. Quito"/>
    <x v="12"/>
    <x v="10"/>
    <s v="Otros"/>
    <n v="3"/>
    <n v="564.03"/>
    <n v="39478.86"/>
    <n v="25801.98"/>
  </r>
  <r>
    <s v="E.E. Quito"/>
    <x v="12"/>
    <x v="10"/>
    <s v="Otros"/>
    <n v="0"/>
    <n v="21.31"/>
    <n v="2184.83"/>
    <n v="42.7"/>
  </r>
  <r>
    <s v="E.E. Quito"/>
    <x v="12"/>
    <x v="10"/>
    <s v="Otros"/>
    <n v="0"/>
    <n v="12.29"/>
    <n v="1157.22"/>
    <n v="1227.8599999999999"/>
  </r>
  <r>
    <s v="E.E. Quito"/>
    <x v="12"/>
    <x v="10"/>
    <s v="Otros"/>
    <n v="0"/>
    <n v="6.92"/>
    <n v="426.53"/>
    <n v="248.83"/>
  </r>
  <r>
    <s v="E.E. Quito"/>
    <x v="12"/>
    <x v="10"/>
    <s v="Otros"/>
    <n v="9"/>
    <n v="873.36"/>
    <n v="50065.13"/>
    <n v="40668.160000000003"/>
  </r>
  <r>
    <s v="E.E. Quito"/>
    <x v="12"/>
    <x v="10"/>
    <s v="Otros"/>
    <n v="0"/>
    <n v="11.02"/>
    <n v="1122.4000000000001"/>
    <n v="283.95"/>
  </r>
  <r>
    <s v="E.E. Quito"/>
    <x v="12"/>
    <x v="10"/>
    <s v="Otros"/>
    <n v="0"/>
    <n v="2.33"/>
    <n v="324.69"/>
    <n v="268.52999999999997"/>
  </r>
  <r>
    <s v="E.E. Quito"/>
    <x v="12"/>
    <x v="10"/>
    <s v="Otros"/>
    <n v="1"/>
    <n v="374.48"/>
    <n v="20950.22"/>
    <n v="18010.28"/>
  </r>
  <r>
    <s v="E.E. Quito"/>
    <x v="12"/>
    <x v="10"/>
    <s v="Otros"/>
    <n v="5"/>
    <n v="816.26"/>
    <n v="44346.23"/>
    <n v="42619.75"/>
  </r>
  <r>
    <s v="E.E. Quito"/>
    <x v="12"/>
    <x v="10"/>
    <s v="Otros"/>
    <n v="0"/>
    <n v="4.28"/>
    <n v="372.01"/>
    <n v="371.12"/>
  </r>
  <r>
    <s v="E.E. Quito"/>
    <x v="12"/>
    <x v="10"/>
    <s v="Otros"/>
    <n v="0"/>
    <n v="6.01"/>
    <n v="528.08000000000004"/>
    <n v="379.9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Industrial"/>
    <n v="0"/>
    <n v="199.61"/>
    <n v="22956.31"/>
    <n v="22649.3"/>
  </r>
  <r>
    <s v="E.E. Quito"/>
    <x v="12"/>
    <x v="10"/>
    <s v="Industrial"/>
    <n v="0"/>
    <n v="0.86"/>
    <n v="101.72"/>
    <n v="88.38"/>
  </r>
  <r>
    <s v="E.E. Quito"/>
    <x v="12"/>
    <x v="10"/>
    <s v="Comercial"/>
    <n v="1"/>
    <n v="118.89"/>
    <n v="7786.06"/>
    <n v="5773.13"/>
  </r>
  <r>
    <s v="E.E. Quito"/>
    <x v="12"/>
    <x v="10"/>
    <s v="Comercial"/>
    <n v="113"/>
    <n v="20605.54"/>
    <n v="1359253.4"/>
    <n v="1097693.5900000001"/>
  </r>
  <r>
    <s v="E.E. Quito"/>
    <x v="12"/>
    <x v="10"/>
    <s v="Comercial"/>
    <n v="6"/>
    <n v="757.78"/>
    <n v="63956.69"/>
    <n v="61837.37"/>
  </r>
  <r>
    <s v="E.E. Quito"/>
    <x v="12"/>
    <x v="10"/>
    <s v="Comercial"/>
    <n v="0"/>
    <n v="0"/>
    <n v="34.85"/>
    <n v="335.94"/>
  </r>
  <r>
    <s v="E.E. Quito"/>
    <x v="12"/>
    <x v="10"/>
    <s v="Residencial"/>
    <n v="0"/>
    <n v="0"/>
    <n v="0"/>
    <n v="0"/>
  </r>
  <r>
    <s v="E.E. Quito"/>
    <x v="12"/>
    <x v="10"/>
    <s v="Residencial"/>
    <n v="2"/>
    <n v="0.06"/>
    <n v="9.69"/>
    <n v="10.88"/>
  </r>
  <r>
    <s v="E.E. Quito"/>
    <x v="12"/>
    <x v="10"/>
    <s v="Residencial"/>
    <n v="818552"/>
    <n v="115234.03"/>
    <n v="9859167.7899999991"/>
    <n v="9497058.5500000007"/>
  </r>
  <r>
    <s v="E.E. Quito"/>
    <x v="12"/>
    <x v="10"/>
    <s v="Residencial"/>
    <n v="8"/>
    <n v="0.51"/>
    <n v="46.77"/>
    <n v="31.31"/>
  </r>
  <r>
    <s v="E.E. Quito"/>
    <x v="12"/>
    <x v="10"/>
    <s v="Otros"/>
    <n v="21"/>
    <n v="6.65"/>
    <n v="515.65"/>
    <n v="370.6"/>
  </r>
  <r>
    <s v="E.E. Quito"/>
    <x v="12"/>
    <x v="10"/>
    <s v="Otros"/>
    <n v="10"/>
    <n v="2.11"/>
    <n v="165.98"/>
    <n v="178.0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7120"/>
    <n v="2414.7399999999998"/>
    <n v="187391.43"/>
    <n v="188990.09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538"/>
    <n v="163.78"/>
    <n v="10278.07"/>
    <n v="11423.02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176"/>
    <n v="1052.69"/>
    <n v="82487.64"/>
    <n v="79821.119999999995"/>
  </r>
  <r>
    <s v="E.E. Quito"/>
    <x v="12"/>
    <x v="10"/>
    <s v="Otros"/>
    <n v="551"/>
    <n v="342.94"/>
    <n v="22697.63"/>
    <n v="18171.37"/>
  </r>
  <r>
    <s v="E.E. Quito"/>
    <x v="12"/>
    <x v="10"/>
    <s v="Otros"/>
    <n v="318"/>
    <n v="90.37"/>
    <n v="5693.63"/>
    <n v="7208.94"/>
  </r>
  <r>
    <s v="E.E. Quito"/>
    <x v="12"/>
    <x v="10"/>
    <s v="Otros"/>
    <n v="439"/>
    <n v="204.85"/>
    <n v="13025.41"/>
    <n v="12748.88"/>
  </r>
  <r>
    <s v="E.E. Quito"/>
    <x v="12"/>
    <x v="10"/>
    <s v="Otros"/>
    <n v="205"/>
    <n v="102.87"/>
    <n v="6558.26"/>
    <n v="7851.76"/>
  </r>
  <r>
    <s v="E.E. Quito"/>
    <x v="12"/>
    <x v="10"/>
    <s v="Industrial"/>
    <n v="3"/>
    <n v="1.19"/>
    <n v="91.3"/>
    <n v="82.87"/>
  </r>
  <r>
    <s v="E.E. Quito"/>
    <x v="12"/>
    <x v="10"/>
    <s v="Industrial"/>
    <n v="12071"/>
    <n v="3437.61"/>
    <n v="237715.61"/>
    <n v="234552.78"/>
  </r>
  <r>
    <s v="E.E. Quito"/>
    <x v="12"/>
    <x v="10"/>
    <s v="Comercial"/>
    <n v="115674"/>
    <n v="29333.82"/>
    <n v="2229835.9500000002"/>
    <n v="2235134.16"/>
  </r>
  <r>
    <s v="E.E. Quito"/>
    <x v="12"/>
    <x v="10"/>
    <s v="Comercial"/>
    <n v="101"/>
    <n v="26.35"/>
    <n v="2064.1"/>
    <n v="2146.19"/>
  </r>
  <r>
    <s v="E.E. Quito"/>
    <x v="12"/>
    <x v="10"/>
    <s v="Otros"/>
    <n v="0"/>
    <n v="0"/>
    <n v="0"/>
    <n v="0"/>
  </r>
  <r>
    <s v="E.E. Quito"/>
    <x v="12"/>
    <x v="10"/>
    <s v="Otros"/>
    <n v="133"/>
    <n v="1003.94"/>
    <n v="76187.14"/>
    <n v="76240.58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3"/>
    <n v="19.739999999999998"/>
    <n v="1525.27"/>
    <n v="0"/>
  </r>
  <r>
    <s v="E.E. Quito"/>
    <x v="12"/>
    <x v="10"/>
    <s v="Otros"/>
    <n v="512"/>
    <n v="1524.82"/>
    <n v="115873.75"/>
    <n v="159036.62"/>
  </r>
  <r>
    <s v="E.E. Quito"/>
    <x v="12"/>
    <x v="10"/>
    <s v="Otros"/>
    <n v="12"/>
    <n v="58.45"/>
    <n v="4569.5"/>
    <n v="2890.12"/>
  </r>
  <r>
    <s v="E.E. Quito"/>
    <x v="12"/>
    <x v="10"/>
    <s v="Otros"/>
    <n v="7"/>
    <n v="57.16"/>
    <n v="4299.68"/>
    <n v="3827.98"/>
  </r>
  <r>
    <s v="E.E. Quito"/>
    <x v="12"/>
    <x v="10"/>
    <s v="Otros"/>
    <n v="12"/>
    <n v="17.579999999999998"/>
    <n v="1367.62"/>
    <n v="1037.19"/>
  </r>
  <r>
    <s v="E.E. Quito"/>
    <x v="12"/>
    <x v="10"/>
    <s v="Otros"/>
    <n v="0"/>
    <n v="0"/>
    <n v="0"/>
    <n v="0"/>
  </r>
  <r>
    <s v="E.E. Quito"/>
    <x v="12"/>
    <x v="10"/>
    <s v="Comercial"/>
    <n v="1"/>
    <n v="21.41"/>
    <n v="1665.41"/>
    <n v="1960.02"/>
  </r>
  <r>
    <s v="E.E. Quito"/>
    <x v="12"/>
    <x v="10"/>
    <s v="Comercial"/>
    <n v="2441"/>
    <n v="13392.17"/>
    <n v="1036920.01"/>
    <n v="1093903.3799999999"/>
  </r>
  <r>
    <s v="E.E. Quito"/>
    <x v="12"/>
    <x v="10"/>
    <s v="Industrial"/>
    <n v="1394"/>
    <n v="13624.82"/>
    <n v="1110071.1499999999"/>
    <n v="977283.1"/>
  </r>
  <r>
    <s v="E.E. Quito"/>
    <x v="12"/>
    <x v="10"/>
    <s v="Industrial"/>
    <n v="1"/>
    <n v="4.8099999999999996"/>
    <n v="349.49"/>
    <n v="343.56"/>
  </r>
  <r>
    <s v="E.E. Quito"/>
    <x v="12"/>
    <x v="10"/>
    <s v="Otros"/>
    <n v="16"/>
    <n v="65.849999999999994"/>
    <n v="2656.63"/>
    <n v="2607.3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177.7"/>
  </r>
  <r>
    <s v="E.E. Quito"/>
    <x v="12"/>
    <x v="10"/>
    <s v="Otros"/>
    <n v="60"/>
    <n v="137.37"/>
    <n v="8082.39"/>
    <n v="10123.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372"/>
    <n v="421.38"/>
    <n v="61133.14"/>
    <n v="59686.44"/>
  </r>
  <r>
    <s v="E.E. Quito"/>
    <x v="12"/>
    <x v="10"/>
    <s v="Otros"/>
    <n v="1"/>
    <n v="7.0000000000000007E-2"/>
    <n v="48.63"/>
    <n v="49.85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2"/>
    <n v="2.25"/>
    <n v="363.26"/>
    <n v="215.03"/>
  </r>
  <r>
    <s v="E.E. Quito"/>
    <x v="12"/>
    <x v="10"/>
    <s v="Otros"/>
    <n v="11"/>
    <n v="14.1"/>
    <n v="1611.88"/>
    <n v="231.82"/>
  </r>
  <r>
    <s v="E.E. Quito"/>
    <x v="12"/>
    <x v="10"/>
    <s v="Otros"/>
    <n v="371"/>
    <n v="406.98"/>
    <n v="47598.3"/>
    <n v="52094.53"/>
  </r>
  <r>
    <s v="E.E. Quito"/>
    <x v="12"/>
    <x v="10"/>
    <s v="Otros"/>
    <n v="164"/>
    <n v="70.319999999999993"/>
    <n v="9204.5"/>
    <n v="9149.1200000000008"/>
  </r>
  <r>
    <s v="E.E. Quito"/>
    <x v="12"/>
    <x v="10"/>
    <s v="Otros"/>
    <n v="62"/>
    <n v="60.6"/>
    <n v="6821.18"/>
    <n v="6670.94"/>
  </r>
  <r>
    <s v="E.E. Quito"/>
    <x v="12"/>
    <x v="10"/>
    <s v="Otros"/>
    <n v="13"/>
    <n v="17.13"/>
    <n v="1422.32"/>
    <n v="1274.8599999999999"/>
  </r>
  <r>
    <s v="E.E. Quito"/>
    <x v="12"/>
    <x v="10"/>
    <s v="Otros"/>
    <n v="53"/>
    <n v="80.3"/>
    <n v="6249.01"/>
    <n v="5443.79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45"/>
    <n v="70.099999999999994"/>
    <n v="5539.76"/>
    <n v="5565.21"/>
  </r>
  <r>
    <s v="E.E. Quito"/>
    <x v="12"/>
    <x v="10"/>
    <s v="Otros"/>
    <n v="17"/>
    <n v="19.850000000000001"/>
    <n v="1669.41"/>
    <n v="1790.88"/>
  </r>
  <r>
    <s v="E.E. Quito"/>
    <x v="12"/>
    <x v="10"/>
    <s v="Industrial"/>
    <n v="0"/>
    <n v="0"/>
    <n v="0"/>
    <n v="103.86"/>
  </r>
  <r>
    <s v="E.E. Quito"/>
    <x v="12"/>
    <x v="10"/>
    <s v="Industrial"/>
    <n v="1529"/>
    <n v="1449.48"/>
    <n v="185307.23"/>
    <n v="177066.23"/>
  </r>
  <r>
    <s v="E.E. Quito"/>
    <x v="12"/>
    <x v="10"/>
    <s v="Comercial"/>
    <n v="4656"/>
    <n v="7242.39"/>
    <n v="776038.23"/>
    <n v="754801.31"/>
  </r>
  <r>
    <s v="E.E. Quito"/>
    <x v="12"/>
    <x v="10"/>
    <s v="Comercial"/>
    <n v="11"/>
    <n v="9.33"/>
    <n v="1353.56"/>
    <n v="463.73"/>
  </r>
  <r>
    <s v="E.E. Quito"/>
    <x v="12"/>
    <x v="10"/>
    <s v="Alumbrado Público"/>
    <n v="8"/>
    <n v="16117.54"/>
    <n v="1974582.65"/>
    <n v="1928937.31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Comercial"/>
    <n v="0"/>
    <n v="0"/>
    <n v="0"/>
    <n v="0"/>
  </r>
  <r>
    <s v="E.E. Quito"/>
    <x v="12"/>
    <x v="10"/>
    <s v="Comercial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Industrial"/>
    <n v="1"/>
    <n v="103.72"/>
    <n v="5637.07"/>
    <n v="5637.07"/>
  </r>
  <r>
    <s v="E.E. Quito"/>
    <x v="12"/>
    <x v="10"/>
    <s v="Industrial"/>
    <n v="3"/>
    <n v="23293.63"/>
    <n v="1349785.38"/>
    <n v="1226422.74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0"/>
    <s v="Otros"/>
    <n v="0"/>
    <n v="0"/>
    <n v="0"/>
    <n v="0"/>
  </r>
  <r>
    <s v="E.E. Quito"/>
    <x v="12"/>
    <x v="11"/>
    <s v="Otros"/>
    <n v="536"/>
    <n v="182.73"/>
    <n v="11469.52"/>
    <n v="11641.23"/>
  </r>
  <r>
    <s v="E.E. Quito"/>
    <x v="12"/>
    <x v="11"/>
    <s v="Comercial"/>
    <n v="1599"/>
    <n v="13341.55"/>
    <n v="1038822.92"/>
    <n v="1221724.01"/>
  </r>
  <r>
    <s v="E.E. Quito"/>
    <x v="12"/>
    <x v="11"/>
    <s v="Comercial"/>
    <n v="4379"/>
    <n v="7588.27"/>
    <n v="804103.44"/>
    <n v="832818.3"/>
  </r>
  <r>
    <s v="E.E. Quito"/>
    <x v="12"/>
    <x v="11"/>
    <s v="Comercial"/>
    <n v="115476"/>
    <n v="30084.31"/>
    <n v="2289170.87"/>
    <n v="2382103.0699999998"/>
  </r>
  <r>
    <s v="E.E. Quito"/>
    <x v="12"/>
    <x v="11"/>
    <s v="Otros"/>
    <n v="7"/>
    <n v="61.06"/>
    <n v="4503.01"/>
    <n v="4717.08"/>
  </r>
  <r>
    <s v="E.E. Quito"/>
    <x v="12"/>
    <x v="11"/>
    <s v="Otros"/>
    <n v="49"/>
    <n v="57.11"/>
    <n v="6457.59"/>
    <n v="6824.73"/>
  </r>
  <r>
    <s v="E.E. Quito"/>
    <x v="12"/>
    <x v="11"/>
    <s v="Otros"/>
    <n v="14"/>
    <n v="61.17"/>
    <n v="2464.37"/>
    <n v="2395.21"/>
  </r>
  <r>
    <s v="E.E. Quito"/>
    <x v="12"/>
    <x v="11"/>
    <s v="Otros"/>
    <n v="11"/>
    <n v="78.260000000000005"/>
    <n v="4592.72"/>
    <n v="6211.23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84.72"/>
    <n v="4437.5600000000004"/>
    <n v="12524.38"/>
  </r>
  <r>
    <s v="E.E. Quito"/>
    <x v="12"/>
    <x v="11"/>
    <s v="Industrial"/>
    <n v="1"/>
    <n v="104.44"/>
    <n v="5514.54"/>
    <n v="10816.46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0"/>
    <n v="-0.12"/>
    <n v="781.88"/>
    <n v="78.12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Industrial"/>
    <n v="0"/>
    <n v="0"/>
    <n v="0"/>
    <n v="0"/>
  </r>
  <r>
    <s v="E.E. Quito"/>
    <x v="12"/>
    <x v="11"/>
    <s v="Industrial"/>
    <n v="1"/>
    <n v="61.52"/>
    <n v="4162.38"/>
    <n v="4162.38"/>
  </r>
  <r>
    <s v="E.E. Quito"/>
    <x v="12"/>
    <x v="11"/>
    <s v="Industrial"/>
    <n v="1"/>
    <n v="0.9"/>
    <n v="103.86"/>
    <n v="184.88"/>
  </r>
  <r>
    <s v="E.E. Quito"/>
    <x v="12"/>
    <x v="11"/>
    <s v="Otros"/>
    <n v="0"/>
    <n v="0"/>
    <n v="0"/>
    <n v="0"/>
  </r>
  <r>
    <s v="E.E. Quito"/>
    <x v="12"/>
    <x v="11"/>
    <s v="Otros"/>
    <n v="6"/>
    <n v="48.18"/>
    <n v="4416.93"/>
    <n v="10090.76"/>
  </r>
  <r>
    <s v="E.E. Quito"/>
    <x v="12"/>
    <x v="11"/>
    <s v="Otros"/>
    <n v="1"/>
    <n v="3.73"/>
    <n v="336.41"/>
    <n v="693.69"/>
  </r>
  <r>
    <s v="E.E. Quito"/>
    <x v="12"/>
    <x v="11"/>
    <s v="Otros"/>
    <n v="439"/>
    <n v="10987.69"/>
    <n v="722202.48"/>
    <n v="788260.11"/>
  </r>
  <r>
    <s v="E.E. Quito"/>
    <x v="12"/>
    <x v="11"/>
    <s v="Otros"/>
    <n v="85"/>
    <n v="131.02000000000001"/>
    <n v="14710.33"/>
    <n v="16608.02"/>
  </r>
  <r>
    <s v="E.E. Quito"/>
    <x v="12"/>
    <x v="11"/>
    <s v="Comercial"/>
    <n v="10"/>
    <n v="115.18"/>
    <n v="7675.65"/>
    <n v="9094.0400000000009"/>
  </r>
  <r>
    <s v="E.E. Quito"/>
    <x v="12"/>
    <x v="11"/>
    <s v="Comercial"/>
    <n v="2"/>
    <n v="3.06"/>
    <n v="335.94"/>
    <n v="342.28"/>
  </r>
  <r>
    <s v="E.E. Quito"/>
    <x v="12"/>
    <x v="11"/>
    <s v="Otros"/>
    <n v="83"/>
    <n v="637.84"/>
    <n v="43629.02"/>
    <n v="55955.63"/>
  </r>
  <r>
    <s v="E.E. Quito"/>
    <x v="12"/>
    <x v="11"/>
    <s v="Otros"/>
    <n v="29"/>
    <n v="35.78"/>
    <n v="3721.77"/>
    <n v="3818.87"/>
  </r>
  <r>
    <s v="E.E. Quito"/>
    <x v="12"/>
    <x v="11"/>
    <s v="Otros"/>
    <n v="0"/>
    <n v="0"/>
    <n v="0"/>
    <n v="0"/>
  </r>
  <r>
    <s v="E.E. Quito"/>
    <x v="12"/>
    <x v="11"/>
    <s v="Otros"/>
    <n v="44"/>
    <n v="734.61"/>
    <n v="43125.53"/>
    <n v="72977.2"/>
  </r>
  <r>
    <s v="E.E. Quito"/>
    <x v="12"/>
    <x v="11"/>
    <s v="Otros"/>
    <n v="8"/>
    <n v="12.68"/>
    <n v="1185.05"/>
    <n v="1775.3"/>
  </r>
  <r>
    <s v="E.E. Quito"/>
    <x v="12"/>
    <x v="11"/>
    <s v="Otros"/>
    <n v="19"/>
    <n v="763.76"/>
    <n v="41634.03"/>
    <n v="39999.68"/>
  </r>
  <r>
    <s v="E.E. Quito"/>
    <x v="12"/>
    <x v="11"/>
    <s v="Otros"/>
    <n v="4"/>
    <n v="4.34"/>
    <n v="379.42"/>
    <n v="365.6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Residencial"/>
    <n v="8"/>
    <n v="0.54"/>
    <n v="48.78"/>
    <n v="23.93"/>
  </r>
  <r>
    <s v="E.E. Quito"/>
    <x v="12"/>
    <x v="11"/>
    <s v="Otros"/>
    <n v="0"/>
    <n v="0"/>
    <n v="0"/>
    <n v="0"/>
  </r>
  <r>
    <s v="E.E. Quito"/>
    <x v="12"/>
    <x v="11"/>
    <s v="Otros"/>
    <n v="2"/>
    <n v="13.07"/>
    <n v="1031.3499999999999"/>
    <n v="1113.53"/>
  </r>
  <r>
    <s v="E.E. Quito"/>
    <x v="12"/>
    <x v="11"/>
    <s v="Otros"/>
    <n v="1"/>
    <n v="0.09"/>
    <n v="49.85"/>
    <n v="49.58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0"/>
    <n v="2.27"/>
    <n v="178.02"/>
    <n v="150.30000000000001"/>
  </r>
  <r>
    <s v="E.E. Quito"/>
    <x v="12"/>
    <x v="11"/>
    <s v="Residen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Residencial"/>
    <n v="0"/>
    <n v="0"/>
    <n v="0"/>
    <n v="0"/>
  </r>
  <r>
    <s v="E.E. Quito"/>
    <x v="12"/>
    <x v="11"/>
    <s v="Alumbrado Público"/>
    <n v="0"/>
    <n v="0"/>
    <n v="0"/>
    <n v="0"/>
  </r>
  <r>
    <s v="E.E. Quito"/>
    <x v="12"/>
    <x v="11"/>
    <s v="Industrial"/>
    <n v="1"/>
    <n v="4.71"/>
    <n v="343.56"/>
    <n v="0"/>
  </r>
  <r>
    <s v="E.E. Quito"/>
    <x v="12"/>
    <x v="11"/>
    <s v="Industrial"/>
    <n v="0"/>
    <n v="0"/>
    <n v="0"/>
    <n v="0"/>
  </r>
  <r>
    <s v="E.E. Quito"/>
    <x v="12"/>
    <x v="11"/>
    <s v="Industrial"/>
    <n v="3"/>
    <n v="0.7"/>
    <n v="50.94"/>
    <n v="43.81"/>
  </r>
  <r>
    <s v="E.E. Quito"/>
    <x v="12"/>
    <x v="11"/>
    <s v="Otros"/>
    <n v="11"/>
    <n v="14.15"/>
    <n v="1534.16"/>
    <n v="2648.72"/>
  </r>
  <r>
    <s v="E.E. Quito"/>
    <x v="12"/>
    <x v="11"/>
    <s v="Otros"/>
    <n v="166"/>
    <n v="1371.98"/>
    <n v="104981.75"/>
    <n v="129178.78"/>
  </r>
  <r>
    <s v="E.E. Quito"/>
    <x v="12"/>
    <x v="11"/>
    <s v="Otros"/>
    <n v="287"/>
    <n v="411.39"/>
    <n v="46929.03"/>
    <n v="52918.67"/>
  </r>
  <r>
    <s v="E.E. Quito"/>
    <x v="12"/>
    <x v="11"/>
    <s v="Otros"/>
    <n v="2173"/>
    <n v="1059.6099999999999"/>
    <n v="83184.53"/>
    <n v="85721.82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Comercial"/>
    <n v="2"/>
    <n v="17.510000000000002"/>
    <n v="1421.02"/>
    <n v="1545.6"/>
  </r>
  <r>
    <s v="E.E. Quito"/>
    <x v="12"/>
    <x v="11"/>
    <s v="Otros"/>
    <n v="0"/>
    <n v="0"/>
    <n v="0"/>
    <n v="0"/>
  </r>
  <r>
    <s v="E.E. Quito"/>
    <x v="12"/>
    <x v="11"/>
    <s v="Comercial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2.84"/>
    <n v="-16390.53"/>
    <n v="17434.96"/>
  </r>
  <r>
    <s v="E.E. Quito"/>
    <x v="12"/>
    <x v="11"/>
    <s v="Industrial"/>
    <n v="3"/>
    <n v="6098.11"/>
    <n v="402436.15"/>
    <n v="402436.1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6"/>
    <n v="309.74"/>
    <n v="20185.21"/>
    <n v="22027.29"/>
  </r>
  <r>
    <s v="E.E. Quito"/>
    <x v="12"/>
    <x v="11"/>
    <s v="Otros"/>
    <n v="5"/>
    <n v="5.88"/>
    <n v="634.89"/>
    <n v="431.82"/>
  </r>
  <r>
    <s v="E.E. Quito"/>
    <x v="12"/>
    <x v="11"/>
    <s v="Comercial"/>
    <n v="0"/>
    <n v="-13.06"/>
    <n v="-424.36"/>
    <n v="11355.77"/>
  </r>
  <r>
    <s v="E.E. Quito"/>
    <x v="12"/>
    <x v="11"/>
    <s v="Otros"/>
    <n v="0"/>
    <n v="0"/>
    <n v="0"/>
    <n v="0"/>
  </r>
  <r>
    <s v="E.E. Quito"/>
    <x v="12"/>
    <x v="11"/>
    <s v="Otros"/>
    <n v="2"/>
    <n v="6.45"/>
    <n v="399.6"/>
    <n v="399.6"/>
  </r>
  <r>
    <s v="E.E. Quito"/>
    <x v="12"/>
    <x v="11"/>
    <s v="Otros"/>
    <n v="3"/>
    <n v="2.25"/>
    <n v="331.56"/>
    <n v="309.02999999999997"/>
  </r>
  <r>
    <s v="E.E. Quito"/>
    <x v="13"/>
    <x v="11"/>
    <s v="Residencial"/>
    <n v="451531"/>
    <n v="65133.722035999999"/>
    <n v="2615770.276968"/>
    <n v="8172241.6600000001"/>
  </r>
  <r>
    <s v="E.E. Quito"/>
    <x v="13"/>
    <x v="11"/>
    <s v="Comercial"/>
    <n v="57426"/>
    <n v="14419.687071"/>
    <n v="650327.88691400003"/>
    <n v="0"/>
  </r>
  <r>
    <s v="E.E. Quito"/>
    <x v="13"/>
    <x v="11"/>
    <s v="Comercial"/>
    <n v="2246"/>
    <n v="17594.586443"/>
    <n v="929412.30901099998"/>
    <n v="0"/>
  </r>
  <r>
    <s v="E.E. Quito"/>
    <x v="13"/>
    <x v="11"/>
    <s v="Industrial"/>
    <n v="7014"/>
    <n v="1908.3123579999999"/>
    <n v="76683.319535000002"/>
    <n v="0"/>
  </r>
  <r>
    <s v="E.E. Quito"/>
    <x v="13"/>
    <x v="11"/>
    <s v="Industrial"/>
    <n v="2097"/>
    <n v="49302.866322000002"/>
    <n v="2329836.529786"/>
    <n v="0"/>
  </r>
  <r>
    <s v="E.E. Quito"/>
    <x v="13"/>
    <x v="11"/>
    <s v="Otros"/>
    <n v="1180"/>
    <n v="525.72067000000004"/>
    <n v="29124.925123000001"/>
    <n v="0"/>
  </r>
  <r>
    <s v="E.E. Quito"/>
    <x v="13"/>
    <x v="11"/>
    <s v="Otros"/>
    <n v="499"/>
    <n v="5436.4715420000002"/>
    <n v="284110.00277999998"/>
    <n v="0"/>
  </r>
  <r>
    <s v="E.E. Quito"/>
    <x v="13"/>
    <x v="11"/>
    <s v="Otros"/>
    <n v="496"/>
    <n v="182.91452200000001"/>
    <n v="4498.069904"/>
    <n v="0"/>
  </r>
  <r>
    <s v="E.E. Quito"/>
    <x v="13"/>
    <x v="11"/>
    <s v="Otros"/>
    <n v="102"/>
    <n v="840.07234400000004"/>
    <n v="23962.412215"/>
    <n v="0"/>
  </r>
  <r>
    <s v="E.E. Quito"/>
    <x v="13"/>
    <x v="11"/>
    <s v="Otros"/>
    <n v="674"/>
    <n v="289.59655099999998"/>
    <n v="8014.7470579999999"/>
    <n v="0"/>
  </r>
  <r>
    <s v="E.E. Quito"/>
    <x v="13"/>
    <x v="11"/>
    <s v="Otros"/>
    <n v="90"/>
    <n v="515.84159299999999"/>
    <n v="16180.661366"/>
    <n v="0"/>
  </r>
  <r>
    <s v="E.E. Quito"/>
    <x v="13"/>
    <x v="11"/>
    <s v="Otros"/>
    <n v="1956"/>
    <n v="921.45288500000004"/>
    <n v="62142.135833"/>
    <n v="0"/>
  </r>
  <r>
    <s v="E.E. Quito"/>
    <x v="13"/>
    <x v="11"/>
    <s v="Otros"/>
    <n v="275"/>
    <n v="1751.2715599999999"/>
    <n v="84543.78916"/>
    <n v="0"/>
  </r>
  <r>
    <s v="E.E. Quito"/>
    <x v="13"/>
    <x v="11"/>
    <s v="Residencial"/>
    <n v="1"/>
    <n v="8.9777810000000002"/>
    <n v="575.89434500000004"/>
    <n v="0"/>
  </r>
  <r>
    <s v="E.E. Quito"/>
    <x v="13"/>
    <x v="11"/>
    <s v="Comercial"/>
    <n v="11"/>
    <n v="867.24575600000003"/>
    <n v="53997.542971000003"/>
    <n v="0"/>
  </r>
  <r>
    <s v="E.E. Quito"/>
    <x v="13"/>
    <x v="11"/>
    <s v="Alumbrado Público"/>
    <n v="1"/>
    <n v="13210.246001"/>
    <n v="602530.32865299995"/>
    <n v="0"/>
  </r>
  <r>
    <s v="E.E. Quito"/>
    <x v="13"/>
    <x v="10"/>
    <s v="Residencial"/>
    <n v="452800"/>
    <n v="58553.792667000002"/>
    <n v="2609157.001224"/>
    <n v="7398532.71"/>
  </r>
  <r>
    <s v="E.E. Quito"/>
    <x v="13"/>
    <x v="10"/>
    <s v="Comercial"/>
    <n v="57554"/>
    <n v="12953.312076"/>
    <n v="654142.25983999996"/>
    <n v="0"/>
  </r>
  <r>
    <s v="E.E. Quito"/>
    <x v="13"/>
    <x v="10"/>
    <s v="Comercial"/>
    <n v="2239"/>
    <n v="16731.807606999999"/>
    <n v="1000562.0949049999"/>
    <n v="0"/>
  </r>
  <r>
    <s v="E.E. Quito"/>
    <x v="13"/>
    <x v="10"/>
    <s v="Industrial"/>
    <n v="7065"/>
    <n v="1762.2857180000001"/>
    <n v="76236.480160000006"/>
    <n v="0"/>
  </r>
  <r>
    <s v="E.E. Quito"/>
    <x v="13"/>
    <x v="10"/>
    <s v="Industrial"/>
    <n v="2096"/>
    <n v="44344.842363999996"/>
    <n v="2344955.2642310001"/>
    <n v="0"/>
  </r>
  <r>
    <s v="E.E. Quito"/>
    <x v="13"/>
    <x v="10"/>
    <s v="Otros"/>
    <n v="1177"/>
    <n v="439.82275600000003"/>
    <n v="24436.552338000001"/>
    <n v="0"/>
  </r>
  <r>
    <s v="E.E. Quito"/>
    <x v="13"/>
    <x v="10"/>
    <s v="Otros"/>
    <n v="494"/>
    <n v="5313.7556539999996"/>
    <n v="313299.03333599999"/>
    <n v="0"/>
  </r>
  <r>
    <s v="E.E. Quito"/>
    <x v="13"/>
    <x v="10"/>
    <s v="Otros"/>
    <n v="496"/>
    <n v="172.13291000000001"/>
    <n v="4933.3292069999998"/>
    <n v="0"/>
  </r>
  <r>
    <s v="E.E. Quito"/>
    <x v="13"/>
    <x v="10"/>
    <s v="Otros"/>
    <n v="103"/>
    <n v="837.30448899999999"/>
    <n v="24784.212872"/>
    <n v="0"/>
  </r>
  <r>
    <s v="E.E. Quito"/>
    <x v="13"/>
    <x v="10"/>
    <s v="Otros"/>
    <n v="674"/>
    <n v="254.04067699999999"/>
    <n v="7306.2098649999998"/>
    <n v="0"/>
  </r>
  <r>
    <s v="E.E. Quito"/>
    <x v="13"/>
    <x v="10"/>
    <s v="Otros"/>
    <n v="92"/>
    <n v="504.87262399999997"/>
    <n v="15948.926189"/>
    <n v="0"/>
  </r>
  <r>
    <s v="E.E. Quito"/>
    <x v="13"/>
    <x v="10"/>
    <s v="Otros"/>
    <n v="1972"/>
    <n v="646.95204200000001"/>
    <n v="43965.027887999997"/>
    <n v="0"/>
  </r>
  <r>
    <s v="E.E. Quito"/>
    <x v="13"/>
    <x v="10"/>
    <s v="Otros"/>
    <n v="274"/>
    <n v="1703.3399959999999"/>
    <n v="85370.539713000006"/>
    <n v="0"/>
  </r>
  <r>
    <s v="E.E. Quito"/>
    <x v="13"/>
    <x v="10"/>
    <s v="Residencial"/>
    <n v="1"/>
    <n v="0.57015700000000002"/>
    <n v="38.064062999999997"/>
    <n v="0"/>
  </r>
  <r>
    <s v="E.E. Quito"/>
    <x v="13"/>
    <x v="10"/>
    <s v="Comercial"/>
    <n v="10"/>
    <n v="699.650623"/>
    <n v="45338.686834"/>
    <n v="0"/>
  </r>
  <r>
    <s v="E.E. Quito"/>
    <x v="13"/>
    <x v="10"/>
    <s v="Alumbrado Público"/>
    <n v="1"/>
    <n v="11997.994237000001"/>
    <n v="557273.50454800006"/>
    <n v="0"/>
  </r>
  <r>
    <s v="E.E. Quito"/>
    <x v="13"/>
    <x v="9"/>
    <s v="Residencial"/>
    <n v="455889"/>
    <n v="66846.360167999999"/>
    <n v="3021455.4795849998"/>
    <n v="8769239.4399999995"/>
  </r>
  <r>
    <s v="E.E. Quito"/>
    <x v="13"/>
    <x v="9"/>
    <s v="Comercial"/>
    <n v="57838"/>
    <n v="15457.346799000001"/>
    <n v="788324.68674899999"/>
    <n v="0"/>
  </r>
  <r>
    <s v="E.E. Quito"/>
    <x v="13"/>
    <x v="9"/>
    <s v="Comercial"/>
    <n v="2278"/>
    <n v="15443.026755999999"/>
    <n v="929670.21071899997"/>
    <n v="0"/>
  </r>
  <r>
    <s v="E.E. Quito"/>
    <x v="13"/>
    <x v="9"/>
    <s v="Industrial"/>
    <n v="7136"/>
    <n v="1974.6684769999999"/>
    <n v="88969.873038999998"/>
    <n v="0"/>
  </r>
  <r>
    <s v="E.E. Quito"/>
    <x v="13"/>
    <x v="9"/>
    <s v="Industrial"/>
    <n v="2100"/>
    <n v="55127.678922999999"/>
    <n v="2960225.7100030002"/>
    <n v="0"/>
  </r>
  <r>
    <s v="E.E. Quito"/>
    <x v="13"/>
    <x v="9"/>
    <s v="Otros"/>
    <n v="1180"/>
    <n v="525.39336800000001"/>
    <n v="29346.204849999998"/>
    <n v="0"/>
  </r>
  <r>
    <s v="E.E. Quito"/>
    <x v="13"/>
    <x v="9"/>
    <s v="Otros"/>
    <n v="493"/>
    <n v="5418.2941739999997"/>
    <n v="329887.12548300001"/>
    <n v="0"/>
  </r>
  <r>
    <s v="E.E. Quito"/>
    <x v="13"/>
    <x v="9"/>
    <s v="Otros"/>
    <n v="500"/>
    <n v="193.42211800000001"/>
    <n v="5769.8692270000001"/>
    <n v="0"/>
  </r>
  <r>
    <s v="E.E. Quito"/>
    <x v="13"/>
    <x v="9"/>
    <s v="Otros"/>
    <n v="104"/>
    <n v="886.07957599999997"/>
    <n v="27336.022789999999"/>
    <n v="0"/>
  </r>
  <r>
    <s v="E.E. Quito"/>
    <x v="13"/>
    <x v="9"/>
    <s v="Otros"/>
    <n v="673"/>
    <n v="313.47375899999997"/>
    <n v="9379.6153630000008"/>
    <n v="0"/>
  </r>
  <r>
    <s v="E.E. Quito"/>
    <x v="13"/>
    <x v="9"/>
    <s v="Otros"/>
    <n v="92"/>
    <n v="566.21913099999995"/>
    <n v="18077.007705"/>
    <n v="0"/>
  </r>
  <r>
    <s v="E.E. Quito"/>
    <x v="13"/>
    <x v="9"/>
    <s v="Otros"/>
    <n v="2003"/>
    <n v="973.12906799999996"/>
    <n v="66655.280713999993"/>
    <n v="0"/>
  </r>
  <r>
    <s v="E.E. Quito"/>
    <x v="13"/>
    <x v="9"/>
    <s v="Otros"/>
    <n v="277"/>
    <n v="1481.9028989999999"/>
    <n v="75971.680254999999"/>
    <n v="0"/>
  </r>
  <r>
    <s v="E.E. Quito"/>
    <x v="13"/>
    <x v="9"/>
    <s v="Residencial"/>
    <n v="1"/>
    <n v="1.026E-3"/>
    <n v="7.1191000000000004E-2"/>
    <n v="0"/>
  </r>
  <r>
    <s v="E.E. Quito"/>
    <x v="13"/>
    <x v="9"/>
    <s v="Comercial"/>
    <n v="10"/>
    <n v="961.02954399999999"/>
    <n v="64748.674245000002"/>
    <n v="0"/>
  </r>
  <r>
    <s v="E.E. Quito"/>
    <x v="13"/>
    <x v="9"/>
    <s v="Alumbrado Público"/>
    <n v="1"/>
    <n v="13339.009094999999"/>
    <n v="632124.52517499996"/>
    <n v="0"/>
  </r>
  <r>
    <s v="E.E. Quito"/>
    <x v="13"/>
    <x v="8"/>
    <s v="Residencial"/>
    <n v="457733"/>
    <n v="64801.070137000002"/>
    <n v="2989832.3832709999"/>
    <n v="8403346.3599999994"/>
  </r>
  <r>
    <s v="E.E. Quito"/>
    <x v="13"/>
    <x v="8"/>
    <s v="Comercial"/>
    <n v="58048"/>
    <n v="15240.800562"/>
    <n v="789486.65378199995"/>
    <n v="0"/>
  </r>
  <r>
    <s v="E.E. Quito"/>
    <x v="13"/>
    <x v="8"/>
    <s v="Comercial"/>
    <n v="2282"/>
    <n v="14650.506955000001"/>
    <n v="923896.61146799999"/>
    <n v="0"/>
  </r>
  <r>
    <s v="E.E. Quito"/>
    <x v="13"/>
    <x v="8"/>
    <s v="Industrial"/>
    <n v="7183"/>
    <n v="1950.4688900000001"/>
    <n v="89501.240170999998"/>
    <n v="0"/>
  </r>
  <r>
    <s v="E.E. Quito"/>
    <x v="13"/>
    <x v="8"/>
    <s v="Industrial"/>
    <n v="2103"/>
    <n v="48818.866500999997"/>
    <n v="2649565.1135470001"/>
    <n v="0"/>
  </r>
  <r>
    <s v="E.E. Quito"/>
    <x v="13"/>
    <x v="8"/>
    <s v="Otros"/>
    <n v="1181"/>
    <n v="491.17717299999998"/>
    <n v="28177.268370000002"/>
    <n v="0"/>
  </r>
  <r>
    <s v="E.E. Quito"/>
    <x v="13"/>
    <x v="8"/>
    <s v="Otros"/>
    <n v="496"/>
    <n v="5111.6851360000001"/>
    <n v="323729.16152899998"/>
    <n v="0"/>
  </r>
  <r>
    <s v="E.E. Quito"/>
    <x v="13"/>
    <x v="8"/>
    <s v="Otros"/>
    <n v="502"/>
    <n v="194.39509000000001"/>
    <n v="6027.143669"/>
    <n v="0"/>
  </r>
  <r>
    <s v="E.E. Quito"/>
    <x v="13"/>
    <x v="8"/>
    <s v="Otros"/>
    <n v="105"/>
    <n v="845.65464699999995"/>
    <n v="27125.595696"/>
    <n v="0"/>
  </r>
  <r>
    <s v="E.E. Quito"/>
    <x v="13"/>
    <x v="8"/>
    <s v="Otros"/>
    <n v="674"/>
    <n v="311.597151"/>
    <n v="9690.5468290000008"/>
    <n v="0"/>
  </r>
  <r>
    <s v="E.E. Quito"/>
    <x v="13"/>
    <x v="8"/>
    <s v="Otros"/>
    <n v="92"/>
    <n v="488.44165099999998"/>
    <n v="17229.629003999999"/>
    <n v="0"/>
  </r>
  <r>
    <s v="E.E. Quito"/>
    <x v="13"/>
    <x v="8"/>
    <s v="Otros"/>
    <n v="2018"/>
    <n v="912.98470999999995"/>
    <n v="63045.854153"/>
    <n v="0"/>
  </r>
  <r>
    <s v="E.E. Quito"/>
    <x v="13"/>
    <x v="8"/>
    <s v="Otros"/>
    <n v="275"/>
    <n v="1453.3600570000001"/>
    <n v="97755.039566000007"/>
    <n v="0"/>
  </r>
  <r>
    <s v="E.E. Quito"/>
    <x v="13"/>
    <x v="8"/>
    <s v="Residencial"/>
    <n v="1"/>
    <n v="8.0376089999999998"/>
    <n v="580.31278899999995"/>
    <n v="0"/>
  </r>
  <r>
    <s v="E.E. Quito"/>
    <x v="13"/>
    <x v="8"/>
    <s v="Comercial"/>
    <n v="10"/>
    <n v="779.13417800000002"/>
    <n v="54602.58887"/>
    <n v="0"/>
  </r>
  <r>
    <s v="E.E. Quito"/>
    <x v="13"/>
    <x v="8"/>
    <s v="Alumbrado Público"/>
    <n v="1"/>
    <n v="12973.692557"/>
    <n v="666026.13022399996"/>
    <n v="0"/>
  </r>
  <r>
    <s v="E.E. Quito"/>
    <x v="13"/>
    <x v="7"/>
    <s v="Residencial"/>
    <n v="459889"/>
    <n v="68256.925787999993"/>
    <n v="3201323.777549"/>
    <n v="8901218.5"/>
  </r>
  <r>
    <s v="E.E. Quito"/>
    <x v="13"/>
    <x v="7"/>
    <s v="Comercial"/>
    <n v="58326"/>
    <n v="15605.492539000001"/>
    <n v="821418.04515300004"/>
    <n v="0"/>
  </r>
  <r>
    <s v="E.E. Quito"/>
    <x v="13"/>
    <x v="7"/>
    <s v="Comercial"/>
    <n v="2312"/>
    <n v="16092.155881999999"/>
    <n v="1056048.077208"/>
    <n v="0"/>
  </r>
  <r>
    <s v="E.E. Quito"/>
    <x v="13"/>
    <x v="7"/>
    <s v="Industrial"/>
    <n v="7237"/>
    <n v="2052.086812"/>
    <n v="95657.852536000006"/>
    <n v="0"/>
  </r>
  <r>
    <s v="E.E. Quito"/>
    <x v="13"/>
    <x v="7"/>
    <s v="Industrial"/>
    <n v="2120"/>
    <n v="51022.712935000003"/>
    <n v="2812746.3647059998"/>
    <n v="0"/>
  </r>
  <r>
    <s v="E.E. Quito"/>
    <x v="13"/>
    <x v="7"/>
    <s v="Otros"/>
    <n v="1182"/>
    <n v="535.56386099999997"/>
    <n v="30998.170883999999"/>
    <n v="0"/>
  </r>
  <r>
    <s v="E.E. Quito"/>
    <x v="13"/>
    <x v="7"/>
    <s v="Otros"/>
    <n v="502"/>
    <n v="5539.7706120000003"/>
    <n v="365096.067041"/>
    <n v="0"/>
  </r>
  <r>
    <s v="E.E. Quito"/>
    <x v="13"/>
    <x v="7"/>
    <s v="Otros"/>
    <n v="507"/>
    <n v="199.26092299999999"/>
    <n v="6425.9211489999998"/>
    <n v="0"/>
  </r>
  <r>
    <s v="E.E. Quito"/>
    <x v="13"/>
    <x v="7"/>
    <s v="Otros"/>
    <n v="105"/>
    <n v="862.11121600000001"/>
    <n v="28718.042235000001"/>
    <n v="0"/>
  </r>
  <r>
    <s v="E.E. Quito"/>
    <x v="13"/>
    <x v="7"/>
    <s v="Otros"/>
    <n v="674"/>
    <n v="333.79660699999999"/>
    <n v="10797.390281"/>
    <n v="0"/>
  </r>
  <r>
    <s v="E.E. Quito"/>
    <x v="13"/>
    <x v="7"/>
    <s v="Otros"/>
    <n v="93"/>
    <n v="576.26490799999999"/>
    <n v="21112.824686"/>
    <n v="0"/>
  </r>
  <r>
    <s v="E.E. Quito"/>
    <x v="13"/>
    <x v="7"/>
    <s v="Otros"/>
    <n v="2031"/>
    <n v="937.77317000000005"/>
    <n v="65302.310860999998"/>
    <n v="0"/>
  </r>
  <r>
    <s v="E.E. Quito"/>
    <x v="13"/>
    <x v="7"/>
    <s v="Otros"/>
    <n v="275"/>
    <n v="1305.2095730000001"/>
    <n v="91354.196014999994"/>
    <n v="0"/>
  </r>
  <r>
    <s v="E.E. Quito"/>
    <x v="13"/>
    <x v="7"/>
    <s v="Residencial"/>
    <n v="1"/>
    <n v="0.132826"/>
    <n v="9.9789510000000003"/>
    <n v="0"/>
  </r>
  <r>
    <s v="E.E. Quito"/>
    <x v="13"/>
    <x v="7"/>
    <s v="Comercial"/>
    <n v="10"/>
    <n v="912.89275799999996"/>
    <n v="66572.243552999993"/>
    <n v="0"/>
  </r>
  <r>
    <s v="E.E. Quito"/>
    <x v="13"/>
    <x v="7"/>
    <s v="Alumbrado Público"/>
    <n v="1"/>
    <n v="13467.772188999999"/>
    <n v="719044.35716799996"/>
    <n v="0"/>
  </r>
  <r>
    <s v="E.E. Quito"/>
    <x v="13"/>
    <x v="6"/>
    <s v="Residencial"/>
    <n v="461076"/>
    <n v="63424.733311999997"/>
    <n v="3041215.9623199999"/>
    <n v="9705979.0700000003"/>
  </r>
  <r>
    <s v="E.E. Quito"/>
    <x v="13"/>
    <x v="6"/>
    <s v="Comercial"/>
    <n v="58456"/>
    <n v="14701.669006"/>
    <n v="781815.88079800003"/>
    <n v="0"/>
  </r>
  <r>
    <s v="E.E. Quito"/>
    <x v="13"/>
    <x v="6"/>
    <s v="Comercial"/>
    <n v="2317"/>
    <n v="16203.6512"/>
    <n v="1105089.011859"/>
    <n v="0"/>
  </r>
  <r>
    <s v="E.E. Quito"/>
    <x v="13"/>
    <x v="6"/>
    <s v="Industrial"/>
    <n v="7264"/>
    <n v="1935.17291"/>
    <n v="91456.27175"/>
    <n v="0"/>
  </r>
  <r>
    <s v="E.E. Quito"/>
    <x v="13"/>
    <x v="6"/>
    <s v="Industrial"/>
    <n v="2123"/>
    <n v="52015.210576999998"/>
    <n v="2917845.2525180001"/>
    <n v="0"/>
  </r>
  <r>
    <s v="E.E. Quito"/>
    <x v="13"/>
    <x v="6"/>
    <s v="Otros"/>
    <n v="1181"/>
    <n v="494.48829000000001"/>
    <n v="28705.04521"/>
    <n v="0"/>
  </r>
  <r>
    <s v="E.E. Quito"/>
    <x v="13"/>
    <x v="6"/>
    <s v="Otros"/>
    <n v="502"/>
    <n v="5546.3049940000001"/>
    <n v="379946.781395"/>
    <n v="0"/>
  </r>
  <r>
    <s v="E.E. Quito"/>
    <x v="13"/>
    <x v="6"/>
    <s v="Otros"/>
    <n v="510"/>
    <n v="197.40318199999999"/>
    <n v="6624.4559810000001"/>
    <n v="0"/>
  </r>
  <r>
    <s v="E.E. Quito"/>
    <x v="13"/>
    <x v="6"/>
    <s v="Otros"/>
    <n v="106"/>
    <n v="938.02223300000003"/>
    <n v="32508.036231999999"/>
    <n v="0"/>
  </r>
  <r>
    <s v="E.E. Quito"/>
    <x v="13"/>
    <x v="6"/>
    <s v="Otros"/>
    <n v="675"/>
    <n v="311.85401000000002"/>
    <n v="10497.005976"/>
    <n v="0"/>
  </r>
  <r>
    <s v="E.E. Quito"/>
    <x v="13"/>
    <x v="6"/>
    <s v="Otros"/>
    <n v="93"/>
    <n v="610.90651100000002"/>
    <n v="23275.538084"/>
    <n v="0"/>
  </r>
  <r>
    <s v="E.E. Quito"/>
    <x v="13"/>
    <x v="6"/>
    <s v="Otros"/>
    <n v="2047"/>
    <n v="909.73806500000001"/>
    <n v="63863.612179000003"/>
    <n v="0"/>
  </r>
  <r>
    <s v="E.E. Quito"/>
    <x v="13"/>
    <x v="6"/>
    <s v="Otros"/>
    <n v="277"/>
    <n v="1373.9363679999999"/>
    <n v="99961.233038000006"/>
    <n v="0"/>
  </r>
  <r>
    <s v="E.E. Quito"/>
    <x v="13"/>
    <x v="6"/>
    <s v="Residencial"/>
    <n v="1"/>
    <n v="0.117198"/>
    <n v="9.1527809999999992"/>
    <n v="0"/>
  </r>
  <r>
    <s v="E.E. Quito"/>
    <x v="13"/>
    <x v="6"/>
    <s v="Comercial"/>
    <n v="10"/>
    <n v="781.314707"/>
    <n v="59227.668909"/>
    <n v="0"/>
  </r>
  <r>
    <s v="E.E. Quito"/>
    <x v="13"/>
    <x v="6"/>
    <s v="Alumbrado Público"/>
    <n v="1"/>
    <n v="13140.962002"/>
    <n v="729976.78896999999"/>
    <n v="0"/>
  </r>
  <r>
    <s v="E.E. Quito"/>
    <x v="13"/>
    <x v="5"/>
    <s v="Residencial"/>
    <n v="462276"/>
    <n v="67827.953892999998"/>
    <n v="3309226.2171809999"/>
    <n v="9710049.8900000006"/>
  </r>
  <r>
    <s v="E.E. Quito"/>
    <x v="13"/>
    <x v="5"/>
    <s v="Comercial"/>
    <n v="58578"/>
    <n v="15710.124863999999"/>
    <n v="848205.35155400005"/>
    <n v="0"/>
  </r>
  <r>
    <s v="E.E. Quito"/>
    <x v="13"/>
    <x v="5"/>
    <s v="Comercial"/>
    <n v="2331"/>
    <n v="16594.871136999998"/>
    <n v="1120895.0849510001"/>
    <n v="0"/>
  </r>
  <r>
    <s v="E.E. Quito"/>
    <x v="13"/>
    <x v="5"/>
    <s v="Industrial"/>
    <n v="7294"/>
    <n v="2089.769659"/>
    <n v="97940.660776000004"/>
    <n v="0"/>
  </r>
  <r>
    <s v="E.E. Quito"/>
    <x v="13"/>
    <x v="5"/>
    <s v="Industrial"/>
    <n v="2119"/>
    <n v="50241.381050000004"/>
    <n v="3152739.6007070001"/>
    <n v="0"/>
  </r>
  <r>
    <s v="E.E. Quito"/>
    <x v="13"/>
    <x v="5"/>
    <s v="Otros"/>
    <n v="1183"/>
    <n v="542.90409199999999"/>
    <n v="31580.442187000001"/>
    <n v="0"/>
  </r>
  <r>
    <s v="E.E. Quito"/>
    <x v="13"/>
    <x v="5"/>
    <s v="Otros"/>
    <n v="500"/>
    <n v="5445.6843650000001"/>
    <n v="375272.33650099998"/>
    <n v="0"/>
  </r>
  <r>
    <s v="E.E. Quito"/>
    <x v="13"/>
    <x v="5"/>
    <s v="Otros"/>
    <n v="511"/>
    <n v="206.51722000000001"/>
    <n v="6919.1909180000002"/>
    <n v="0"/>
  </r>
  <r>
    <s v="E.E. Quito"/>
    <x v="13"/>
    <x v="5"/>
    <s v="Otros"/>
    <n v="106"/>
    <n v="864.58479199999999"/>
    <n v="31597.029059"/>
    <n v="0"/>
  </r>
  <r>
    <s v="E.E. Quito"/>
    <x v="13"/>
    <x v="5"/>
    <s v="Otros"/>
    <n v="675"/>
    <n v="317.87020200000001"/>
    <n v="11198.048664"/>
    <n v="0"/>
  </r>
  <r>
    <s v="E.E. Quito"/>
    <x v="13"/>
    <x v="5"/>
    <s v="Otros"/>
    <n v="93"/>
    <n v="609.97631899999999"/>
    <n v="22604.756753000001"/>
    <n v="0"/>
  </r>
  <r>
    <s v="E.E. Quito"/>
    <x v="13"/>
    <x v="5"/>
    <s v="Otros"/>
    <n v="2063"/>
    <n v="938.82865300000003"/>
    <n v="65790.928136000002"/>
    <n v="0"/>
  </r>
  <r>
    <s v="E.E. Quito"/>
    <x v="13"/>
    <x v="5"/>
    <s v="Otros"/>
    <n v="277"/>
    <n v="1280.6590920000001"/>
    <n v="80085.267477999994"/>
    <n v="0"/>
  </r>
  <r>
    <s v="E.E. Quito"/>
    <x v="13"/>
    <x v="5"/>
    <s v="Residencial"/>
    <n v="1"/>
    <n v="4.4808029999999999"/>
    <n v="349.93534399999999"/>
    <n v="0"/>
  </r>
  <r>
    <s v="E.E. Quito"/>
    <x v="13"/>
    <x v="5"/>
    <s v="Comercial"/>
    <n v="10"/>
    <n v="812.95095100000003"/>
    <n v="53972.504870999997"/>
    <n v="0"/>
  </r>
  <r>
    <s v="E.E. Quito"/>
    <x v="13"/>
    <x v="5"/>
    <s v="Alumbrado Público"/>
    <n v="1"/>
    <n v="13718.575849000001"/>
    <n v="797098.68"/>
    <n v="0"/>
  </r>
  <r>
    <s v="E.E. Quito"/>
    <x v="13"/>
    <x v="4"/>
    <s v="Residencial"/>
    <n v="463389"/>
    <n v="65011.185876000003"/>
    <n v="3430816.8920439999"/>
    <n v="10236059.199999999"/>
  </r>
  <r>
    <s v="E.E. Quito"/>
    <x v="13"/>
    <x v="4"/>
    <s v="Comercial"/>
    <n v="58830"/>
    <n v="16188.612969"/>
    <n v="874571.17489100003"/>
    <n v="0"/>
  </r>
  <r>
    <s v="E.E. Quito"/>
    <x v="13"/>
    <x v="4"/>
    <s v="Comercial"/>
    <n v="2372"/>
    <n v="15727.628226000001"/>
    <n v="1102580.2831349999"/>
    <n v="0"/>
  </r>
  <r>
    <s v="E.E. Quito"/>
    <x v="13"/>
    <x v="4"/>
    <s v="Industrial"/>
    <n v="7348"/>
    <n v="1995.3156289999999"/>
    <n v="95818.190117000006"/>
    <n v="0"/>
  </r>
  <r>
    <s v="E.E. Quito"/>
    <x v="13"/>
    <x v="4"/>
    <s v="Industrial"/>
    <n v="2109"/>
    <n v="50288.469503"/>
    <n v="3262266.4442560002"/>
    <n v="0"/>
  </r>
  <r>
    <s v="E.E. Quito"/>
    <x v="13"/>
    <x v="4"/>
    <s v="Otros"/>
    <n v="1082"/>
    <n v="445.83623699999998"/>
    <n v="25984.604380000001"/>
    <n v="0"/>
  </r>
  <r>
    <s v="E.E. Quito"/>
    <x v="13"/>
    <x v="4"/>
    <s v="Otros"/>
    <n v="480"/>
    <n v="4955.9827690000002"/>
    <n v="352074.47668700002"/>
    <n v="0"/>
  </r>
  <r>
    <s v="E.E. Quito"/>
    <x v="13"/>
    <x v="4"/>
    <s v="Otros"/>
    <n v="515"/>
    <n v="191.031474"/>
    <n v="6701.401261"/>
    <n v="0"/>
  </r>
  <r>
    <s v="E.E. Quito"/>
    <x v="13"/>
    <x v="4"/>
    <s v="Otros"/>
    <n v="107"/>
    <n v="826.92064400000004"/>
    <n v="31523.121916"/>
    <n v="0"/>
  </r>
  <r>
    <s v="E.E. Quito"/>
    <x v="13"/>
    <x v="4"/>
    <s v="Otros"/>
    <n v="675"/>
    <n v="260.37270599999999"/>
    <n v="9297.1528089999993"/>
    <n v="0"/>
  </r>
  <r>
    <s v="E.E. Quito"/>
    <x v="13"/>
    <x v="4"/>
    <s v="Otros"/>
    <n v="93"/>
    <n v="564.14235499999995"/>
    <n v="21868.930579"/>
    <n v="0"/>
  </r>
  <r>
    <s v="E.E. Quito"/>
    <x v="13"/>
    <x v="4"/>
    <s v="Otros"/>
    <n v="2078"/>
    <n v="1074.9322970000001"/>
    <n v="77726.222584000003"/>
    <n v="0"/>
  </r>
  <r>
    <s v="E.E. Quito"/>
    <x v="13"/>
    <x v="4"/>
    <s v="Otros"/>
    <n v="278"/>
    <n v="1443.819735"/>
    <n v="91092.804136999999"/>
    <n v="0"/>
  </r>
  <r>
    <s v="E.E. Quito"/>
    <x v="13"/>
    <x v="4"/>
    <s v="Residencial"/>
    <n v="1"/>
    <n v="7.8562000000000007E-2"/>
    <n v="6.1354069999999998"/>
    <n v="0"/>
  </r>
  <r>
    <s v="E.E. Quito"/>
    <x v="13"/>
    <x v="4"/>
    <s v="Comercial"/>
    <n v="10"/>
    <n v="803.08459500000004"/>
    <n v="53514.320513999999"/>
    <n v="0"/>
  </r>
  <r>
    <s v="E.E. Quito"/>
    <x v="13"/>
    <x v="4"/>
    <s v="Alumbrado Público"/>
    <n v="1"/>
    <n v="13782.957396"/>
    <n v="858880.25"/>
    <n v="0"/>
  </r>
  <r>
    <s v="E.E. Quito"/>
    <x v="13"/>
    <x v="3"/>
    <s v="Residencial"/>
    <n v="464542"/>
    <n v="63054.426437000002"/>
    <n v="3407835.1495170002"/>
    <n v="9910824.2899999991"/>
  </r>
  <r>
    <s v="E.E. Quito"/>
    <x v="13"/>
    <x v="3"/>
    <s v="Comercial"/>
    <n v="59110"/>
    <n v="15186.672215000001"/>
    <n v="821598.96682900004"/>
    <n v="0"/>
  </r>
  <r>
    <s v="E.E. Quito"/>
    <x v="13"/>
    <x v="3"/>
    <s v="Comercial"/>
    <n v="2400"/>
    <n v="17267.802454000001"/>
    <n v="1244110.6312160001"/>
    <n v="0"/>
  </r>
  <r>
    <s v="E.E. Quito"/>
    <x v="13"/>
    <x v="3"/>
    <s v="Industrial"/>
    <n v="7373"/>
    <n v="1976.9588819999999"/>
    <n v="94493.644379999998"/>
    <n v="0"/>
  </r>
  <r>
    <s v="E.E. Quito"/>
    <x v="13"/>
    <x v="3"/>
    <s v="Industrial"/>
    <n v="2116"/>
    <n v="50120.580416999997"/>
    <n v="3368507.4429589999"/>
    <n v="0"/>
  </r>
  <r>
    <s v="E.E. Quito"/>
    <x v="13"/>
    <x v="3"/>
    <s v="Otros"/>
    <n v="1046"/>
    <n v="386.032737"/>
    <n v="22459.354861"/>
    <n v="0"/>
  </r>
  <r>
    <s v="E.E. Quito"/>
    <x v="13"/>
    <x v="3"/>
    <s v="Otros"/>
    <n v="477"/>
    <n v="5200.4141460000001"/>
    <n v="385519.11332800001"/>
    <n v="0"/>
  </r>
  <r>
    <s v="E.E. Quito"/>
    <x v="13"/>
    <x v="3"/>
    <s v="Otros"/>
    <n v="515"/>
    <n v="178.92932300000001"/>
    <n v="6446.8117789999997"/>
    <n v="0"/>
  </r>
  <r>
    <s v="E.E. Quito"/>
    <x v="13"/>
    <x v="3"/>
    <s v="Otros"/>
    <n v="107"/>
    <n v="867.77798700000005"/>
    <n v="34539.236898000003"/>
    <n v="0"/>
  </r>
  <r>
    <s v="E.E. Quito"/>
    <x v="13"/>
    <x v="3"/>
    <s v="Otros"/>
    <n v="671"/>
    <n v="234.78770900000001"/>
    <n v="8648.4612799999995"/>
    <n v="0"/>
  </r>
  <r>
    <s v="E.E. Quito"/>
    <x v="13"/>
    <x v="3"/>
    <s v="Otros"/>
    <n v="93"/>
    <n v="430.54782"/>
    <n v="18799.122686999999"/>
    <n v="0"/>
  </r>
  <r>
    <s v="E.E. Quito"/>
    <x v="13"/>
    <x v="3"/>
    <s v="Otros"/>
    <n v="2095"/>
    <n v="871.34282800000005"/>
    <n v="62166.909503000003"/>
    <n v="0"/>
  </r>
  <r>
    <s v="E.E. Quito"/>
    <x v="13"/>
    <x v="3"/>
    <s v="Otros"/>
    <n v="281"/>
    <n v="1652.8585849999999"/>
    <n v="106106.719922"/>
    <n v="0"/>
  </r>
  <r>
    <s v="E.E. Quito"/>
    <x v="13"/>
    <x v="3"/>
    <s v="Residencial"/>
    <n v="1"/>
    <n v="0.28439700000000001"/>
    <n v="22.210448"/>
    <n v="0"/>
  </r>
  <r>
    <s v="E.E. Quito"/>
    <x v="13"/>
    <x v="3"/>
    <s v="Comercial"/>
    <n v="10"/>
    <n v="785.27513399999998"/>
    <n v="55448.231721999997"/>
    <n v="0"/>
  </r>
  <r>
    <s v="E.E. Quito"/>
    <x v="13"/>
    <x v="3"/>
    <s v="Alumbrado Público"/>
    <n v="1"/>
    <n v="13403.319944000001"/>
    <n v="795696.92"/>
    <n v="0"/>
  </r>
  <r>
    <s v="E.E. Quito"/>
    <x v="13"/>
    <x v="2"/>
    <s v="Residencial"/>
    <n v="466080"/>
    <n v="68566.309567000004"/>
    <n v="3800395.4093800001"/>
    <n v="10873456.1"/>
  </r>
  <r>
    <s v="E.E. Quito"/>
    <x v="13"/>
    <x v="2"/>
    <s v="Comercial"/>
    <n v="59343"/>
    <n v="15547.993226000001"/>
    <n v="870687.62066100002"/>
    <n v="0"/>
  </r>
  <r>
    <s v="E.E. Quito"/>
    <x v="13"/>
    <x v="2"/>
    <s v="Comercial"/>
    <n v="2423"/>
    <n v="16239.284201"/>
    <n v="1233158.5927619999"/>
    <n v="0"/>
  </r>
  <r>
    <s v="E.E. Quito"/>
    <x v="13"/>
    <x v="2"/>
    <s v="Industrial"/>
    <n v="7448"/>
    <n v="2094.6103870000002"/>
    <n v="103683.21417200001"/>
    <n v="0"/>
  </r>
  <r>
    <s v="E.E. Quito"/>
    <x v="13"/>
    <x v="2"/>
    <s v="Industrial"/>
    <n v="2128"/>
    <n v="49507.455726"/>
    <n v="3366506.9893530002"/>
    <n v="0"/>
  </r>
  <r>
    <s v="E.E. Quito"/>
    <x v="13"/>
    <x v="2"/>
    <s v="Otros"/>
    <n v="1049"/>
    <n v="456.13747899999998"/>
    <n v="26684.042517999998"/>
    <n v="0"/>
  </r>
  <r>
    <s v="E.E. Quito"/>
    <x v="13"/>
    <x v="2"/>
    <s v="Otros"/>
    <n v="478"/>
    <n v="4968.6071979999997"/>
    <n v="381330.27121600002"/>
    <n v="0"/>
  </r>
  <r>
    <s v="E.E. Quito"/>
    <x v="13"/>
    <x v="2"/>
    <s v="Otros"/>
    <n v="522"/>
    <n v="193.824477"/>
    <n v="7312.2212250000002"/>
    <n v="0"/>
  </r>
  <r>
    <s v="E.E. Quito"/>
    <x v="13"/>
    <x v="2"/>
    <s v="Otros"/>
    <n v="106"/>
    <n v="853.71539600000006"/>
    <n v="35076.751021999997"/>
    <n v="0"/>
  </r>
  <r>
    <s v="E.E. Quito"/>
    <x v="13"/>
    <x v="2"/>
    <s v="Otros"/>
    <n v="671"/>
    <n v="283.32493899999997"/>
    <n v="11060.127053"/>
    <n v="0"/>
  </r>
  <r>
    <s v="E.E. Quito"/>
    <x v="13"/>
    <x v="2"/>
    <s v="Otros"/>
    <n v="93"/>
    <n v="470.64676500000002"/>
    <n v="20750.136675000002"/>
    <n v="0"/>
  </r>
  <r>
    <s v="E.E. Quito"/>
    <x v="13"/>
    <x v="2"/>
    <s v="Otros"/>
    <n v="2111"/>
    <n v="991.40158599999995"/>
    <n v="74355.118973999997"/>
    <n v="0"/>
  </r>
  <r>
    <s v="E.E. Quito"/>
    <x v="13"/>
    <x v="2"/>
    <s v="Otros"/>
    <n v="281"/>
    <n v="1854.4235369999999"/>
    <n v="118483.343471"/>
    <n v="0"/>
  </r>
  <r>
    <s v="E.E. Quito"/>
    <x v="13"/>
    <x v="2"/>
    <s v="Residencial"/>
    <n v="1"/>
    <n v="0.13978699999999999"/>
    <n v="10.91689"/>
    <n v="0"/>
  </r>
  <r>
    <s v="E.E. Quito"/>
    <x v="13"/>
    <x v="2"/>
    <s v="Comercial"/>
    <n v="10"/>
    <n v="840.61316299999999"/>
    <n v="61408.687747999997"/>
    <n v="0"/>
  </r>
  <r>
    <s v="E.E. Quito"/>
    <x v="13"/>
    <x v="2"/>
    <s v="Alumbrado Público"/>
    <n v="1"/>
    <n v="13911.72049"/>
    <n v="918173.55230900005"/>
    <n v="0"/>
  </r>
  <r>
    <s v="E.E. Quito"/>
    <x v="13"/>
    <x v="1"/>
    <s v="Residencial"/>
    <n v="467278"/>
    <n v="57438.260286999997"/>
    <n v="3491671.8428420001"/>
    <n v="10837359.16"/>
  </r>
  <r>
    <s v="E.E. Quito"/>
    <x v="13"/>
    <x v="1"/>
    <s v="Comercial"/>
    <n v="59601"/>
    <n v="13793.746799"/>
    <n v="784864.19285700005"/>
    <n v="0"/>
  </r>
  <r>
    <s v="E.E. Quito"/>
    <x v="13"/>
    <x v="1"/>
    <s v="Comercial"/>
    <n v="2408"/>
    <n v="16815.347525000001"/>
    <n v="1330510.194289"/>
    <n v="0"/>
  </r>
  <r>
    <s v="E.E. Quito"/>
    <x v="13"/>
    <x v="1"/>
    <s v="Industrial"/>
    <n v="7478"/>
    <n v="1809.386808"/>
    <n v="94088.114031999998"/>
    <n v="0"/>
  </r>
  <r>
    <s v="E.E. Quito"/>
    <x v="13"/>
    <x v="1"/>
    <s v="Industrial"/>
    <n v="2136"/>
    <n v="54627.644583000001"/>
    <n v="3823935.1208119998"/>
    <n v="0"/>
  </r>
  <r>
    <s v="E.E. Quito"/>
    <x v="13"/>
    <x v="1"/>
    <s v="Otros"/>
    <n v="1052"/>
    <n v="425.601876"/>
    <n v="24940.269941999999"/>
    <n v="0"/>
  </r>
  <r>
    <s v="E.E. Quito"/>
    <x v="13"/>
    <x v="1"/>
    <s v="Otros"/>
    <n v="477"/>
    <n v="5164.4945589999998"/>
    <n v="412611.374733"/>
    <n v="0"/>
  </r>
  <r>
    <s v="E.E. Quito"/>
    <x v="13"/>
    <x v="1"/>
    <s v="Otros"/>
    <n v="524"/>
    <n v="175.80968200000001"/>
    <n v="6992.0386909999997"/>
    <n v="0"/>
  </r>
  <r>
    <s v="E.E. Quito"/>
    <x v="13"/>
    <x v="1"/>
    <s v="Otros"/>
    <n v="107"/>
    <n v="890.22574999999995"/>
    <n v="37110.787031"/>
    <n v="0"/>
  </r>
  <r>
    <s v="E.E. Quito"/>
    <x v="13"/>
    <x v="1"/>
    <s v="Otros"/>
    <n v="671"/>
    <n v="273.34126500000002"/>
    <n v="11420.046183"/>
    <n v="0"/>
  </r>
  <r>
    <s v="E.E. Quito"/>
    <x v="13"/>
    <x v="1"/>
    <s v="Otros"/>
    <n v="93"/>
    <n v="521.44423500000005"/>
    <n v="22797.53126"/>
    <n v="0"/>
  </r>
  <r>
    <s v="E.E. Quito"/>
    <x v="13"/>
    <x v="1"/>
    <s v="Otros"/>
    <n v="2131"/>
    <n v="902.38632800000005"/>
    <n v="69122.792711000002"/>
    <n v="0"/>
  </r>
  <r>
    <s v="E.E. Quito"/>
    <x v="13"/>
    <x v="1"/>
    <s v="Otros"/>
    <n v="281"/>
    <n v="1908.589254"/>
    <n v="123874.658069"/>
    <n v="0"/>
  </r>
  <r>
    <s v="E.E. Quito"/>
    <x v="13"/>
    <x v="1"/>
    <s v="Residencial"/>
    <n v="1"/>
    <n v="9.4560000000000005E-2"/>
    <n v="7.384798"/>
    <n v="0"/>
  </r>
  <r>
    <s v="E.E. Quito"/>
    <x v="13"/>
    <x v="1"/>
    <s v="Comercial"/>
    <n v="10"/>
    <n v="747.95451300000002"/>
    <n v="57442.906572"/>
    <n v="0"/>
  </r>
  <r>
    <s v="E.E. Quito"/>
    <x v="13"/>
    <x v="1"/>
    <s v="Alumbrado Público"/>
    <n v="1"/>
    <n v="13527.929389999999"/>
    <n v="923957.57734600001"/>
    <n v="0"/>
  </r>
  <r>
    <s v="E.E. Quito"/>
    <x v="13"/>
    <x v="0"/>
    <s v="Residencial"/>
    <n v="469268"/>
    <n v="71169.464846999996"/>
    <n v="4491440.4469560003"/>
    <n v="10828905.52"/>
  </r>
  <r>
    <s v="E.E. Quito"/>
    <x v="13"/>
    <x v="0"/>
    <s v="Comercial"/>
    <n v="59855"/>
    <n v="16181.627920000001"/>
    <n v="959570.53564599995"/>
    <n v="0"/>
  </r>
  <r>
    <s v="E.E. Quito"/>
    <x v="13"/>
    <x v="0"/>
    <s v="Comercial"/>
    <n v="2418"/>
    <n v="14531.814175"/>
    <n v="1203251.8831730001"/>
    <n v="0"/>
  </r>
  <r>
    <s v="E.E. Quito"/>
    <x v="13"/>
    <x v="0"/>
    <s v="Industrial"/>
    <n v="7520"/>
    <n v="2210.2917969999999"/>
    <n v="120236.82043599999"/>
    <n v="0"/>
  </r>
  <r>
    <s v="E.E. Quito"/>
    <x v="13"/>
    <x v="0"/>
    <s v="Industrial"/>
    <n v="2146"/>
    <n v="40246.720214000001"/>
    <n v="3122149.2401689999"/>
    <n v="0"/>
  </r>
  <r>
    <s v="E.E. Quito"/>
    <x v="13"/>
    <x v="0"/>
    <s v="Otros"/>
    <n v="1054"/>
    <n v="462.98527899999999"/>
    <n v="27191.125457999999"/>
    <n v="0"/>
  </r>
  <r>
    <s v="E.E. Quito"/>
    <x v="13"/>
    <x v="0"/>
    <s v="Otros"/>
    <n v="475"/>
    <n v="4331.5801430000001"/>
    <n v="371652.55602100003"/>
    <n v="0"/>
  </r>
  <r>
    <s v="E.E. Quito"/>
    <x v="13"/>
    <x v="0"/>
    <s v="Otros"/>
    <n v="530"/>
    <n v="211.132893"/>
    <n v="8822.4313170000005"/>
    <n v="0"/>
  </r>
  <r>
    <s v="E.E. Quito"/>
    <x v="13"/>
    <x v="0"/>
    <s v="Otros"/>
    <n v="110"/>
    <n v="854.73940700000003"/>
    <n v="36753.794504999998"/>
    <n v="0"/>
  </r>
  <r>
    <s v="E.E. Quito"/>
    <x v="13"/>
    <x v="0"/>
    <s v="Otros"/>
    <n v="671"/>
    <n v="346.26732299999998"/>
    <n v="15273.917898"/>
    <n v="0"/>
  </r>
  <r>
    <s v="E.E. Quito"/>
    <x v="13"/>
    <x v="0"/>
    <s v="Otros"/>
    <n v="89"/>
    <n v="592.73725899999999"/>
    <n v="26317.534316000001"/>
    <n v="0"/>
  </r>
  <r>
    <s v="E.E. Quito"/>
    <x v="13"/>
    <x v="0"/>
    <s v="Otros"/>
    <n v="2146"/>
    <n v="1020.2166549999999"/>
    <n v="79678.920769000004"/>
    <n v="0"/>
  </r>
  <r>
    <s v="E.E. Quito"/>
    <x v="13"/>
    <x v="0"/>
    <s v="Otros"/>
    <n v="280"/>
    <n v="1585.863149"/>
    <n v="109957.65420999999"/>
    <n v="0"/>
  </r>
  <r>
    <s v="E.E. Quito"/>
    <x v="13"/>
    <x v="0"/>
    <s v="Residencial"/>
    <n v="1"/>
    <n v="2.0142509999999998"/>
    <n v="157.30609899999999"/>
    <n v="0"/>
  </r>
  <r>
    <s v="E.E. Quito"/>
    <x v="13"/>
    <x v="0"/>
    <s v="Comercial"/>
    <n v="10"/>
    <n v="728.20076500000005"/>
    <n v="59398.076109000001"/>
    <n v="0"/>
  </r>
  <r>
    <s v="E.E. Quito"/>
    <x v="13"/>
    <x v="0"/>
    <s v="Alumbrado Público"/>
    <n v="1"/>
    <n v="14040.483582999999"/>
    <n v="1006702.67293"/>
    <n v="0"/>
  </r>
  <r>
    <s v="E.E. Quito"/>
    <x v="12"/>
    <x v="11"/>
    <s v="Otros"/>
    <n v="28"/>
    <n v="349.43"/>
    <n v="19600.13"/>
    <n v="19799.560000000001"/>
  </r>
  <r>
    <s v="E.E. Quito"/>
    <x v="12"/>
    <x v="11"/>
    <s v="Otros"/>
    <n v="6"/>
    <n v="5.61"/>
    <n v="510.2"/>
    <n v="593.82000000000005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Industrial"/>
    <n v="0"/>
    <n v="-145.74"/>
    <n v="-4824.42"/>
    <n v="4501.9399999999996"/>
  </r>
  <r>
    <s v="E.E. Quito"/>
    <x v="12"/>
    <x v="11"/>
    <s v="Industrial"/>
    <n v="280"/>
    <n v="40489.32"/>
    <n v="2668013.96"/>
    <n v="2532607.5299999998"/>
  </r>
  <r>
    <s v="E.E. Quito"/>
    <x v="12"/>
    <x v="11"/>
    <s v="Industrial"/>
    <n v="196"/>
    <n v="237.08"/>
    <n v="30100.17"/>
    <n v="31523.87"/>
  </r>
  <r>
    <s v="E.E. Quito"/>
    <x v="12"/>
    <x v="11"/>
    <s v="Otros"/>
    <n v="0"/>
    <n v="0"/>
    <n v="0"/>
    <n v="0"/>
  </r>
  <r>
    <s v="E.E. Quito"/>
    <x v="12"/>
    <x v="11"/>
    <s v="Comercial"/>
    <n v="8"/>
    <n v="3.68"/>
    <n v="555.6"/>
    <n v="535.62"/>
  </r>
  <r>
    <s v="E.E. Quito"/>
    <x v="12"/>
    <x v="11"/>
    <s v="Comercial"/>
    <n v="89"/>
    <n v="24.37"/>
    <n v="1898.39"/>
    <n v="1898.88"/>
  </r>
  <r>
    <s v="E.E. Quito"/>
    <x v="12"/>
    <x v="11"/>
    <s v="Otros"/>
    <n v="11"/>
    <n v="41.3"/>
    <n v="3188.26"/>
    <n v="7236.92"/>
  </r>
  <r>
    <s v="E.E. Quito"/>
    <x v="12"/>
    <x v="11"/>
    <s v="Otros"/>
    <n v="146"/>
    <n v="88.08"/>
    <n v="10323.6"/>
    <n v="8327.3700000000008"/>
  </r>
  <r>
    <s v="E.E. Quito"/>
    <x v="12"/>
    <x v="11"/>
    <s v="Otros"/>
    <n v="0"/>
    <n v="0"/>
    <n v="0"/>
    <n v="0"/>
  </r>
  <r>
    <s v="E.E. Quito"/>
    <x v="12"/>
    <x v="11"/>
    <s v="Otros"/>
    <n v="25"/>
    <n v="121.65"/>
    <n v="7303.54"/>
    <n v="11926.48"/>
  </r>
  <r>
    <s v="E.E. Quito"/>
    <x v="12"/>
    <x v="11"/>
    <s v="Otros"/>
    <n v="44"/>
    <n v="82.81"/>
    <n v="6373.96"/>
    <n v="7742.4"/>
  </r>
  <r>
    <s v="E.E. Quito"/>
    <x v="12"/>
    <x v="11"/>
    <s v="Otros"/>
    <n v="1"/>
    <n v="0.85"/>
    <n v="149.87"/>
    <n v="155.38"/>
  </r>
  <r>
    <s v="E.E. Quito"/>
    <x v="12"/>
    <x v="11"/>
    <s v="Otros"/>
    <n v="1"/>
    <n v="0.89"/>
    <n v="58.72"/>
    <n v="58.72"/>
  </r>
  <r>
    <s v="E.E. Quito"/>
    <x v="12"/>
    <x v="11"/>
    <s v="Comercial"/>
    <n v="942"/>
    <n v="21394.29"/>
    <n v="1418699.45"/>
    <n v="1584732.1599999999"/>
  </r>
  <r>
    <s v="E.E. Quito"/>
    <x v="12"/>
    <x v="11"/>
    <s v="Comercial"/>
    <n v="312"/>
    <n v="817.41"/>
    <n v="71238.3"/>
    <n v="71668.13"/>
  </r>
  <r>
    <s v="E.E. Quito"/>
    <x v="12"/>
    <x v="11"/>
    <s v="Otros"/>
    <n v="12"/>
    <n v="70.510000000000005"/>
    <n v="5411.66"/>
    <n v="5358.05"/>
  </r>
  <r>
    <s v="E.E. Quito"/>
    <x v="12"/>
    <x v="11"/>
    <s v="Otros"/>
    <n v="12"/>
    <n v="15.83"/>
    <n v="1605.82"/>
    <n v="2003.57"/>
  </r>
  <r>
    <s v="E.E. Quito"/>
    <x v="12"/>
    <x v="11"/>
    <s v="Otros"/>
    <n v="1"/>
    <n v="10.49"/>
    <n v="420.3"/>
    <n v="420.3"/>
  </r>
  <r>
    <s v="E.E. Quito"/>
    <x v="12"/>
    <x v="11"/>
    <s v="Otros"/>
    <n v="549"/>
    <n v="351.97"/>
    <n v="23427.69"/>
    <n v="33987.31"/>
  </r>
  <r>
    <s v="E.E. Quito"/>
    <x v="12"/>
    <x v="11"/>
    <s v="Otros"/>
    <n v="0"/>
    <n v="0"/>
    <n v="0"/>
    <n v="0"/>
  </r>
  <r>
    <s v="E.E. Quito"/>
    <x v="12"/>
    <x v="11"/>
    <s v="Otros"/>
    <n v="5"/>
    <n v="19.489999999999998"/>
    <n v="1390.11"/>
    <n v="1787.07"/>
  </r>
  <r>
    <s v="E.E. Quito"/>
    <x v="12"/>
    <x v="11"/>
    <s v="Otros"/>
    <n v="16"/>
    <n v="18.8"/>
    <n v="1633.21"/>
    <n v="3055.82"/>
  </r>
  <r>
    <s v="E.E. Quito"/>
    <x v="12"/>
    <x v="11"/>
    <s v="Otros"/>
    <n v="205"/>
    <n v="100.24"/>
    <n v="6394.51"/>
    <n v="6410.46"/>
  </r>
  <r>
    <s v="E.E. Quito"/>
    <x v="12"/>
    <x v="11"/>
    <s v="Alumbrado Público"/>
    <n v="1"/>
    <n v="17753.009999999998"/>
    <n v="1931616.15"/>
    <n v="2118764.19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14"/>
    <n v="917.63"/>
    <n v="70327.5"/>
    <n v="77658.929999999993"/>
  </r>
  <r>
    <s v="E.E. Quito"/>
    <x v="12"/>
    <x v="11"/>
    <s v="Otros"/>
    <n v="0"/>
    <n v="0"/>
    <n v="0"/>
    <n v="0"/>
  </r>
  <r>
    <s v="E.E. Quito"/>
    <x v="12"/>
    <x v="11"/>
    <s v="Otros"/>
    <n v="363"/>
    <n v="433.18"/>
    <n v="60536.46"/>
    <n v="65700.679999999993"/>
  </r>
  <r>
    <s v="E.E. Quito"/>
    <x v="12"/>
    <x v="11"/>
    <s v="Otros"/>
    <n v="7070"/>
    <n v="2551.16"/>
    <n v="198131.38"/>
    <n v="208282.31"/>
  </r>
  <r>
    <s v="E.E. Quito"/>
    <x v="12"/>
    <x v="11"/>
    <s v="Otros"/>
    <n v="0"/>
    <n v="0"/>
    <n v="0"/>
    <n v="0"/>
  </r>
  <r>
    <s v="E.E. Quito"/>
    <x v="12"/>
    <x v="11"/>
    <s v="Otros"/>
    <n v="20"/>
    <n v="8.2100000000000009"/>
    <n v="653.41"/>
    <n v="871.51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318"/>
    <n v="96.19"/>
    <n v="6062.69"/>
    <n v="5787.35"/>
  </r>
  <r>
    <s v="E.E. Quito"/>
    <x v="12"/>
    <x v="11"/>
    <s v="Otros"/>
    <n v="441"/>
    <n v="211.52"/>
    <n v="13472.5"/>
    <n v="14242.71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0"/>
    <n v="0"/>
    <n v="0"/>
    <n v="0"/>
  </r>
  <r>
    <s v="E.E. Quito"/>
    <x v="12"/>
    <x v="11"/>
    <s v="Otros"/>
    <n v="13"/>
    <n v="17.170000000000002"/>
    <n v="1435.06"/>
    <n v="1681.7"/>
  </r>
  <r>
    <s v="E.E. Quito"/>
    <x v="12"/>
    <x v="11"/>
    <s v="Otros"/>
    <n v="45"/>
    <n v="73.14"/>
    <n v="5724.95"/>
    <n v="5824.12"/>
  </r>
  <r>
    <s v="E.E. Quito"/>
    <x v="12"/>
    <x v="11"/>
    <s v="Otros"/>
    <n v="0"/>
    <n v="0"/>
    <n v="0"/>
    <n v="0"/>
  </r>
  <r>
    <s v="E.E. Quito"/>
    <x v="12"/>
    <x v="11"/>
    <s v="Residencial"/>
    <n v="1"/>
    <n v="0.06"/>
    <n v="8.8800000000000008"/>
    <n v="0"/>
  </r>
  <r>
    <s v="E.E. Quito"/>
    <x v="12"/>
    <x v="11"/>
    <s v="Residencial"/>
    <n v="815803"/>
    <n v="121850.6"/>
    <n v="10431231.92"/>
    <n v="10029625.609999999"/>
  </r>
  <r>
    <s v="E.E. Quito"/>
    <x v="12"/>
    <x v="11"/>
    <s v="Residencial"/>
    <n v="0"/>
    <n v="-1021.23"/>
    <n v="-653775.26"/>
    <n v="29909.56"/>
  </r>
  <r>
    <s v="E.E. Quito"/>
    <x v="12"/>
    <x v="11"/>
    <s v="Alumbrado Público"/>
    <n v="0"/>
    <n v="0"/>
    <n v="0"/>
    <n v="0"/>
  </r>
  <r>
    <s v="E.E. Quito"/>
    <x v="12"/>
    <x v="11"/>
    <s v="Industrial"/>
    <n v="1392"/>
    <n v="11527.13"/>
    <n v="967236.39"/>
    <n v="1209607.56"/>
  </r>
  <r>
    <s v="E.E. Quito"/>
    <x v="12"/>
    <x v="11"/>
    <s v="Industrial"/>
    <n v="1326"/>
    <n v="1326.02"/>
    <n v="171924.63"/>
    <n v="183905.05"/>
  </r>
  <r>
    <s v="E.E. Quito"/>
    <x v="12"/>
    <x v="11"/>
    <s v="Industrial"/>
    <n v="12037"/>
    <n v="3425.19"/>
    <n v="236459.99"/>
    <n v="247794.8"/>
  </r>
  <r>
    <s v="E.E. Quito"/>
    <x v="12"/>
    <x v="11"/>
    <s v="Otros"/>
    <n v="1"/>
    <n v="1"/>
    <n v="190.35"/>
    <n v="190.35"/>
  </r>
  <r>
    <s v="E.E. Quito"/>
    <x v="12"/>
    <x v="11"/>
    <s v="Otros"/>
    <n v="11"/>
    <n v="18.149999999999999"/>
    <n v="1391.53"/>
    <n v="1776.29"/>
  </r>
  <r>
    <s v="E.E. Quito"/>
    <x v="14"/>
    <x v="0"/>
    <s v="Otros"/>
    <n v="0"/>
    <n v="0"/>
    <n v="0"/>
    <n v="0"/>
  </r>
  <r>
    <s v="E.E. Quito"/>
    <x v="14"/>
    <x v="0"/>
    <s v="Comer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27.17"/>
    <n v="-3644.41"/>
    <n v="8817.83"/>
  </r>
  <r>
    <s v="E.E. Quito"/>
    <x v="14"/>
    <x v="0"/>
    <s v="Industrial"/>
    <n v="3"/>
    <n v="23305.37"/>
    <n v="1326955.27"/>
    <n v="1192861.71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6"/>
    <n v="296.44"/>
    <n v="19502.23"/>
    <n v="18307.349999999999"/>
  </r>
  <r>
    <s v="E.E. Quito"/>
    <x v="14"/>
    <x v="0"/>
    <s v="Otros"/>
    <n v="5"/>
    <n v="5.27"/>
    <n v="606.96"/>
    <n v="431.36"/>
  </r>
  <r>
    <s v="E.E. Quito"/>
    <x v="14"/>
    <x v="0"/>
    <s v="Comercial"/>
    <n v="0"/>
    <n v="-3.16"/>
    <n v="2017.56"/>
    <n v="15917.36"/>
  </r>
  <r>
    <s v="E.E. Quito"/>
    <x v="14"/>
    <x v="0"/>
    <s v="Otros"/>
    <n v="0"/>
    <n v="0"/>
    <n v="0"/>
    <n v="0"/>
  </r>
  <r>
    <s v="E.E. Quito"/>
    <x v="14"/>
    <x v="0"/>
    <s v="Otros"/>
    <n v="2"/>
    <n v="7"/>
    <n v="421.55"/>
    <n v="421.55"/>
  </r>
  <r>
    <s v="E.E. Quito"/>
    <x v="14"/>
    <x v="0"/>
    <s v="Otros"/>
    <n v="3"/>
    <n v="2.2000000000000002"/>
    <n v="347.94"/>
    <n v="458.51"/>
  </r>
  <r>
    <s v="E.E. Quito"/>
    <x v="14"/>
    <x v="0"/>
    <s v="Otros"/>
    <n v="28"/>
    <n v="348.16"/>
    <n v="19560.580000000002"/>
    <n v="19961.84"/>
  </r>
  <r>
    <s v="E.E. Quito"/>
    <x v="14"/>
    <x v="0"/>
    <s v="Otros"/>
    <n v="6"/>
    <n v="5.75"/>
    <n v="516.16"/>
    <n v="533.05999999999995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Industrial"/>
    <n v="0"/>
    <n v="-225.87"/>
    <n v="-8341.07"/>
    <n v="7623.41"/>
  </r>
  <r>
    <s v="E.E. Quito"/>
    <x v="14"/>
    <x v="0"/>
    <s v="Industrial"/>
    <n v="279"/>
    <n v="49120.84"/>
    <n v="3148671.55"/>
    <n v="3062409.42"/>
  </r>
  <r>
    <s v="E.E. Quito"/>
    <x v="14"/>
    <x v="0"/>
    <s v="Industrial"/>
    <n v="198"/>
    <n v="277.01"/>
    <n v="32693.94"/>
    <n v="29354.720000000001"/>
  </r>
  <r>
    <s v="E.E. Quito"/>
    <x v="14"/>
    <x v="0"/>
    <s v="Otros"/>
    <n v="0"/>
    <n v="0"/>
    <n v="0"/>
    <n v="0"/>
  </r>
  <r>
    <s v="E.E. Quito"/>
    <x v="14"/>
    <x v="0"/>
    <s v="Otros"/>
    <n v="1"/>
    <n v="0.95"/>
    <n v="906.85"/>
    <n v="175.11"/>
  </r>
  <r>
    <s v="E.E. Quito"/>
    <x v="14"/>
    <x v="0"/>
    <s v="Otros"/>
    <n v="1"/>
    <n v="0.66"/>
    <n v="46.6"/>
    <n v="46.6"/>
  </r>
  <r>
    <s v="E.E. Quito"/>
    <x v="14"/>
    <x v="0"/>
    <s v="Comercial"/>
    <n v="944"/>
    <n v="21503.41"/>
    <n v="1422694.67"/>
    <n v="1260228.58"/>
  </r>
  <r>
    <s v="E.E. Quito"/>
    <x v="14"/>
    <x v="0"/>
    <s v="Comercial"/>
    <n v="316"/>
    <n v="816.04"/>
    <n v="71104.160000000003"/>
    <n v="69484.12"/>
  </r>
  <r>
    <s v="E.E. Quito"/>
    <x v="14"/>
    <x v="0"/>
    <s v="Otros"/>
    <n v="14"/>
    <n v="65.44"/>
    <n v="5106.49"/>
    <n v="6423.08"/>
  </r>
  <r>
    <s v="E.E. Quito"/>
    <x v="14"/>
    <x v="0"/>
    <s v="Otros"/>
    <n v="12"/>
    <n v="17.75"/>
    <n v="1769.09"/>
    <n v="1519.27"/>
  </r>
  <r>
    <s v="E.E. Quito"/>
    <x v="14"/>
    <x v="0"/>
    <s v="Otros"/>
    <n v="1"/>
    <n v="11.41"/>
    <n v="457.1"/>
    <n v="457.1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07"/>
    <n v="859.56"/>
    <n v="66595.820000000007"/>
    <n v="67200.61"/>
  </r>
  <r>
    <s v="E.E. Quito"/>
    <x v="14"/>
    <x v="0"/>
    <s v="Otros"/>
    <n v="0"/>
    <n v="0"/>
    <n v="0"/>
    <n v="0"/>
  </r>
  <r>
    <s v="E.E. Quito"/>
    <x v="14"/>
    <x v="0"/>
    <s v="Otros"/>
    <n v="343"/>
    <n v="423.31"/>
    <n v="58580.44"/>
    <n v="53062.75"/>
  </r>
  <r>
    <s v="E.E. Quito"/>
    <x v="14"/>
    <x v="0"/>
    <s v="Otros"/>
    <n v="7059"/>
    <n v="2570.9499999999998"/>
    <n v="200059.19"/>
    <n v="190742.11"/>
  </r>
  <r>
    <s v="E.E. Quito"/>
    <x v="14"/>
    <x v="0"/>
    <s v="Otros"/>
    <n v="0"/>
    <n v="0"/>
    <n v="0"/>
    <n v="0"/>
  </r>
  <r>
    <s v="E.E. Quito"/>
    <x v="14"/>
    <x v="0"/>
    <s v="Otros"/>
    <n v="19"/>
    <n v="9.33"/>
    <n v="737.31"/>
    <n v="524.35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316"/>
    <n v="93.4"/>
    <n v="5868.61"/>
    <n v="5665.79"/>
  </r>
  <r>
    <s v="E.E. Quito"/>
    <x v="14"/>
    <x v="0"/>
    <s v="Otros"/>
    <n v="441"/>
    <n v="227.54"/>
    <n v="14695.32"/>
    <n v="12988.79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3"/>
    <n v="16.46"/>
    <n v="1390.23"/>
    <n v="1164.79"/>
  </r>
  <r>
    <s v="E.E. Quito"/>
    <x v="14"/>
    <x v="0"/>
    <s v="Otros"/>
    <n v="45"/>
    <n v="80.22"/>
    <n v="6046.66"/>
    <n v="5605.97"/>
  </r>
  <r>
    <s v="E.E. Quito"/>
    <x v="14"/>
    <x v="0"/>
    <s v="Otros"/>
    <n v="0"/>
    <n v="0"/>
    <n v="0"/>
    <n v="0"/>
  </r>
  <r>
    <s v="E.E. Quito"/>
    <x v="14"/>
    <x v="0"/>
    <s v="Residencial"/>
    <n v="1"/>
    <n v="0.01"/>
    <n v="2"/>
    <n v="1.41"/>
  </r>
  <r>
    <s v="E.E. Quito"/>
    <x v="14"/>
    <x v="0"/>
    <s v="Residencial"/>
    <n v="813653"/>
    <n v="119065.7"/>
    <n v="10785814.85"/>
    <n v="9164089.8800000008"/>
  </r>
  <r>
    <s v="E.E. Quito"/>
    <x v="14"/>
    <x v="0"/>
    <s v="Residencial"/>
    <n v="0"/>
    <n v="-10.47"/>
    <n v="16138.66"/>
    <n v="25780.84"/>
  </r>
  <r>
    <s v="E.E. Quito"/>
    <x v="14"/>
    <x v="0"/>
    <s v="Alumbrado Público"/>
    <n v="0"/>
    <n v="0"/>
    <n v="0"/>
    <n v="0"/>
  </r>
  <r>
    <s v="E.E. Quito"/>
    <x v="14"/>
    <x v="0"/>
    <s v="Industrial"/>
    <n v="1378"/>
    <n v="13290.52"/>
    <n v="1095092.73"/>
    <n v="991590.72"/>
  </r>
  <r>
    <s v="E.E. Quito"/>
    <x v="14"/>
    <x v="0"/>
    <s v="Industrial"/>
    <n v="1333"/>
    <n v="1492.08"/>
    <n v="184785.59"/>
    <n v="171917.23"/>
  </r>
  <r>
    <s v="E.E. Quito"/>
    <x v="14"/>
    <x v="0"/>
    <s v="Industrial"/>
    <n v="12039"/>
    <n v="3545.12"/>
    <n v="246042.63"/>
    <n v="234780.31"/>
  </r>
  <r>
    <s v="E.E. Quito"/>
    <x v="14"/>
    <x v="0"/>
    <s v="Otros"/>
    <n v="1"/>
    <n v="1.88"/>
    <n v="250.26"/>
    <n v="250.26"/>
  </r>
  <r>
    <s v="E.E. Quito"/>
    <x v="14"/>
    <x v="0"/>
    <s v="Otros"/>
    <n v="11"/>
    <n v="17.82"/>
    <n v="1377.46"/>
    <n v="820.69"/>
  </r>
  <r>
    <s v="E.E. Quito"/>
    <x v="14"/>
    <x v="0"/>
    <s v="Otros"/>
    <n v="526"/>
    <n v="178.74"/>
    <n v="11272.5"/>
    <n v="10251.25"/>
  </r>
  <r>
    <s v="E.E. Quito"/>
    <x v="14"/>
    <x v="0"/>
    <s v="Comercial"/>
    <n v="1512"/>
    <n v="13214.2"/>
    <n v="1026930.21"/>
    <n v="887540.16"/>
  </r>
  <r>
    <s v="E.E. Quito"/>
    <x v="14"/>
    <x v="0"/>
    <s v="Comercial"/>
    <n v="4448"/>
    <n v="7868.39"/>
    <n v="821120.17"/>
    <n v="791943.74"/>
  </r>
  <r>
    <s v="E.E. Quito"/>
    <x v="14"/>
    <x v="0"/>
    <s v="Comercial"/>
    <n v="115283"/>
    <n v="30234.57"/>
    <n v="2298950.81"/>
    <n v="2199176.4900000002"/>
  </r>
  <r>
    <s v="E.E. Quito"/>
    <x v="14"/>
    <x v="0"/>
    <s v="Otros"/>
    <n v="5"/>
    <n v="46.84"/>
    <n v="3506.04"/>
    <n v="3673.66"/>
  </r>
  <r>
    <s v="E.E. Quito"/>
    <x v="14"/>
    <x v="0"/>
    <s v="Otros"/>
    <n v="50"/>
    <n v="65.52"/>
    <n v="7283.02"/>
    <n v="7881.58"/>
  </r>
  <r>
    <s v="E.E. Quito"/>
    <x v="14"/>
    <x v="0"/>
    <s v="Otros"/>
    <n v="15"/>
    <n v="63.08"/>
    <n v="2543.27"/>
    <n v="2591.5700000000002"/>
  </r>
  <r>
    <s v="E.E. Quito"/>
    <x v="14"/>
    <x v="0"/>
    <s v="Otros"/>
    <n v="10"/>
    <n v="82.35"/>
    <n v="4724.66"/>
    <n v="4994.53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88.19"/>
    <n v="5377.99"/>
    <n v="4334.4399999999996"/>
  </r>
  <r>
    <s v="E.E. Quito"/>
    <x v="14"/>
    <x v="0"/>
    <s v="Industrial"/>
    <n v="1"/>
    <n v="96.52"/>
    <n v="5301.92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0"/>
    <n v="0.79"/>
    <n v="90.7"/>
    <n v="236.29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Industrial"/>
    <n v="0"/>
    <n v="0"/>
    <n v="0"/>
    <n v="0"/>
  </r>
  <r>
    <s v="E.E. Quito"/>
    <x v="14"/>
    <x v="0"/>
    <s v="Industrial"/>
    <n v="1"/>
    <n v="81.92"/>
    <n v="5432.2"/>
    <n v="5432.2"/>
  </r>
  <r>
    <s v="E.E. Quito"/>
    <x v="14"/>
    <x v="0"/>
    <s v="Industrial"/>
    <n v="1"/>
    <n v="0.69"/>
    <n v="91.51"/>
    <n v="0"/>
  </r>
  <r>
    <s v="E.E. Quito"/>
    <x v="14"/>
    <x v="0"/>
    <s v="Otros"/>
    <n v="0"/>
    <n v="0"/>
    <n v="0"/>
    <n v="0"/>
  </r>
  <r>
    <s v="E.E. Quito"/>
    <x v="14"/>
    <x v="0"/>
    <s v="Otros"/>
    <n v="6"/>
    <n v="69.87"/>
    <n v="6304.88"/>
    <n v="6401.4"/>
  </r>
  <r>
    <s v="E.E. Quito"/>
    <x v="14"/>
    <x v="0"/>
    <s v="Otros"/>
    <n v="1"/>
    <n v="3.39"/>
    <n v="316.86"/>
    <n v="0"/>
  </r>
  <r>
    <s v="E.E. Quito"/>
    <x v="14"/>
    <x v="0"/>
    <s v="Otros"/>
    <n v="439"/>
    <n v="11500.7"/>
    <n v="751544.41"/>
    <n v="754586.82"/>
  </r>
  <r>
    <s v="E.E. Quito"/>
    <x v="14"/>
    <x v="0"/>
    <s v="Otros"/>
    <n v="85"/>
    <n v="108.85"/>
    <n v="13704.33"/>
    <n v="13148.93"/>
  </r>
  <r>
    <s v="E.E. Quito"/>
    <x v="14"/>
    <x v="0"/>
    <s v="Comercial"/>
    <n v="10"/>
    <n v="115.47"/>
    <n v="7711.01"/>
    <n v="7762.68"/>
  </r>
  <r>
    <s v="E.E. Quito"/>
    <x v="14"/>
    <x v="0"/>
    <s v="Comercial"/>
    <n v="2"/>
    <n v="3.34"/>
    <n v="342.28"/>
    <n v="339.03"/>
  </r>
  <r>
    <s v="E.E. Quito"/>
    <x v="14"/>
    <x v="0"/>
    <s v="Otros"/>
    <n v="80"/>
    <n v="576.61"/>
    <n v="39219.760000000002"/>
    <n v="27254.34"/>
  </r>
  <r>
    <s v="E.E. Quito"/>
    <x v="14"/>
    <x v="0"/>
    <s v="Otros"/>
    <n v="31"/>
    <n v="41.52"/>
    <n v="4461.3900000000003"/>
    <n v="3894.83"/>
  </r>
  <r>
    <s v="E.E. Quito"/>
    <x v="14"/>
    <x v="0"/>
    <s v="Otros"/>
    <n v="0"/>
    <n v="0"/>
    <n v="0"/>
    <n v="0"/>
  </r>
  <r>
    <s v="E.E. Quito"/>
    <x v="14"/>
    <x v="0"/>
    <s v="Otros"/>
    <n v="44"/>
    <n v="909.3"/>
    <n v="52607.15"/>
    <n v="29289.69"/>
  </r>
  <r>
    <s v="E.E. Quito"/>
    <x v="14"/>
    <x v="0"/>
    <s v="Otros"/>
    <n v="8"/>
    <n v="13.94"/>
    <n v="1264.4100000000001"/>
    <n v="271.19"/>
  </r>
  <r>
    <s v="E.E. Quito"/>
    <x v="14"/>
    <x v="0"/>
    <s v="Otros"/>
    <n v="19"/>
    <n v="766.8"/>
    <n v="41809.08"/>
    <n v="43592.4"/>
  </r>
  <r>
    <s v="E.E. Quito"/>
    <x v="14"/>
    <x v="0"/>
    <s v="Otros"/>
    <n v="4"/>
    <n v="4.0199999999999996"/>
    <n v="365.92"/>
    <n v="390.98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Residencial"/>
    <n v="8"/>
    <n v="0.44"/>
    <n v="42.6"/>
    <n v="67.2"/>
  </r>
  <r>
    <s v="E.E. Quito"/>
    <x v="14"/>
    <x v="0"/>
    <s v="Otros"/>
    <n v="0"/>
    <n v="0"/>
    <n v="0"/>
    <n v="0"/>
  </r>
  <r>
    <s v="E.E. Quito"/>
    <x v="14"/>
    <x v="0"/>
    <s v="Otros"/>
    <n v="2"/>
    <n v="16.66"/>
    <n v="1323.92"/>
    <n v="548.59"/>
  </r>
  <r>
    <s v="E.E. Quito"/>
    <x v="14"/>
    <x v="0"/>
    <s v="Otros"/>
    <n v="1"/>
    <n v="0.08"/>
    <n v="49.58"/>
    <n v="51.07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10"/>
    <n v="1.91"/>
    <n v="151.71"/>
    <n v="126.19"/>
  </r>
  <r>
    <s v="E.E. Quito"/>
    <x v="14"/>
    <x v="0"/>
    <s v="Residencial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Residencial"/>
    <n v="0"/>
    <n v="0"/>
    <n v="0"/>
    <n v="0"/>
  </r>
  <r>
    <s v="E.E. Quito"/>
    <x v="14"/>
    <x v="0"/>
    <s v="Alumbrado Público"/>
    <n v="0"/>
    <n v="0"/>
    <n v="0"/>
    <n v="0"/>
  </r>
  <r>
    <s v="E.E. Quito"/>
    <x v="14"/>
    <x v="0"/>
    <s v="Industrial"/>
    <n v="1"/>
    <n v="4.7300000000000004"/>
    <n v="339.82"/>
    <n v="339.82"/>
  </r>
  <r>
    <s v="E.E. Quito"/>
    <x v="14"/>
    <x v="0"/>
    <s v="Industrial"/>
    <n v="0"/>
    <n v="0"/>
    <n v="0"/>
    <n v="0"/>
  </r>
  <r>
    <s v="E.E. Quito"/>
    <x v="14"/>
    <x v="0"/>
    <s v="Industrial"/>
    <n v="3"/>
    <n v="0.8"/>
    <n v="61.02"/>
    <n v="57.16"/>
  </r>
  <r>
    <s v="E.E. Quito"/>
    <x v="14"/>
    <x v="0"/>
    <s v="Otros"/>
    <n v="11"/>
    <n v="14.92"/>
    <n v="1490.72"/>
    <n v="909.8"/>
  </r>
  <r>
    <s v="E.E. Quito"/>
    <x v="14"/>
    <x v="0"/>
    <s v="Otros"/>
    <n v="158"/>
    <n v="1397.18"/>
    <n v="106538.22"/>
    <n v="93665.24"/>
  </r>
  <r>
    <s v="E.E. Quito"/>
    <x v="14"/>
    <x v="0"/>
    <s v="Otros"/>
    <n v="283"/>
    <n v="411.37"/>
    <n v="48606.63"/>
    <n v="46143.199999999997"/>
  </r>
  <r>
    <s v="E.E. Quito"/>
    <x v="14"/>
    <x v="0"/>
    <s v="Otros"/>
    <n v="2155"/>
    <n v="1075.33"/>
    <n v="84452.57"/>
    <n v="107399.92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0"/>
    <s v="Comercial"/>
    <n v="1"/>
    <n v="19.84"/>
    <n v="1545.6"/>
    <n v="1444.32"/>
  </r>
  <r>
    <s v="E.E. Quito"/>
    <x v="14"/>
    <x v="0"/>
    <s v="Comercial"/>
    <n v="2"/>
    <n v="0.71"/>
    <n v="92.79"/>
    <n v="84.29"/>
  </r>
  <r>
    <s v="E.E. Quito"/>
    <x v="14"/>
    <x v="0"/>
    <s v="Comercial"/>
    <n v="73"/>
    <n v="21.97"/>
    <n v="1693.09"/>
    <n v="1199.23"/>
  </r>
  <r>
    <s v="E.E. Quito"/>
    <x v="14"/>
    <x v="0"/>
    <s v="Otros"/>
    <n v="8"/>
    <n v="28.35"/>
    <n v="2349.27"/>
    <n v="715.41"/>
  </r>
  <r>
    <s v="E.E. Quito"/>
    <x v="14"/>
    <x v="0"/>
    <s v="Otros"/>
    <n v="149"/>
    <n v="95.05"/>
    <n v="10955.03"/>
    <n v="11173.24"/>
  </r>
  <r>
    <s v="E.E. Quito"/>
    <x v="14"/>
    <x v="0"/>
    <s v="Otros"/>
    <n v="0"/>
    <n v="0"/>
    <n v="0"/>
    <n v="0"/>
  </r>
  <r>
    <s v="E.E. Quito"/>
    <x v="14"/>
    <x v="0"/>
    <s v="Otros"/>
    <n v="25"/>
    <n v="138.6"/>
    <n v="8240.91"/>
    <n v="5235.22"/>
  </r>
  <r>
    <s v="E.E. Quito"/>
    <x v="14"/>
    <x v="0"/>
    <s v="Otros"/>
    <n v="43"/>
    <n v="89.8"/>
    <n v="6623.09"/>
    <n v="5702.66"/>
  </r>
  <r>
    <s v="E.E. Quito"/>
    <x v="14"/>
    <x v="0"/>
    <s v="Otros"/>
    <n v="550"/>
    <n v="366.29"/>
    <n v="24506.63"/>
    <n v="14408.46"/>
  </r>
  <r>
    <s v="E.E. Quito"/>
    <x v="14"/>
    <x v="0"/>
    <s v="Otros"/>
    <n v="0"/>
    <n v="0"/>
    <n v="0"/>
    <n v="0"/>
  </r>
  <r>
    <s v="E.E. Quito"/>
    <x v="14"/>
    <x v="0"/>
    <s v="Otros"/>
    <n v="6"/>
    <n v="22.21"/>
    <n v="1538.91"/>
    <n v="1451.7"/>
  </r>
  <r>
    <s v="E.E. Quito"/>
    <x v="14"/>
    <x v="0"/>
    <s v="Otros"/>
    <n v="18"/>
    <n v="25.47"/>
    <n v="2108.5700000000002"/>
    <n v="1709.05"/>
  </r>
  <r>
    <s v="E.E. Quito"/>
    <x v="14"/>
    <x v="0"/>
    <s v="Otros"/>
    <n v="205"/>
    <n v="99.44"/>
    <n v="6348.46"/>
    <n v="7956.75"/>
  </r>
  <r>
    <s v="E.E. Quito"/>
    <x v="14"/>
    <x v="0"/>
    <s v="Alumbrado Público"/>
    <n v="1"/>
    <n v="17528.93"/>
    <n v="2183043.4900000002"/>
    <n v="2012119.12"/>
  </r>
  <r>
    <s v="E.E. Quito"/>
    <x v="14"/>
    <x v="0"/>
    <s v="Otros"/>
    <n v="0"/>
    <n v="0"/>
    <n v="0"/>
    <n v="0"/>
  </r>
  <r>
    <s v="E.E. Quito"/>
    <x v="14"/>
    <x v="0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10.74"/>
    <n v="-7975"/>
    <n v="9379.9599999999991"/>
  </r>
  <r>
    <s v="E.E. Quito"/>
    <x v="14"/>
    <x v="1"/>
    <s v="Industrial"/>
    <n v="3"/>
    <n v="23845.33"/>
    <n v="1342794.58"/>
    <n v="1216220.7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6"/>
    <n v="303.62"/>
    <n v="19466.919999999998"/>
    <n v="19693.22"/>
  </r>
  <r>
    <s v="E.E. Quito"/>
    <x v="14"/>
    <x v="1"/>
    <s v="Otros"/>
    <n v="5"/>
    <n v="6.07"/>
    <n v="660.85"/>
    <n v="902"/>
  </r>
  <r>
    <s v="E.E. Quito"/>
    <x v="14"/>
    <x v="1"/>
    <s v="Comercial"/>
    <n v="0"/>
    <n v="34.89"/>
    <n v="8327.23"/>
    <n v="12937.44"/>
  </r>
  <r>
    <s v="E.E. Quito"/>
    <x v="14"/>
    <x v="1"/>
    <s v="Otros"/>
    <n v="0"/>
    <n v="0"/>
    <n v="0"/>
    <n v="0"/>
  </r>
  <r>
    <s v="E.E. Quito"/>
    <x v="14"/>
    <x v="1"/>
    <s v="Otros"/>
    <n v="2"/>
    <n v="6.72"/>
    <n v="407.77"/>
    <n v="597.30999999999995"/>
  </r>
  <r>
    <s v="E.E. Quito"/>
    <x v="14"/>
    <x v="1"/>
    <s v="Otros"/>
    <n v="3"/>
    <n v="2.34"/>
    <n v="355.32"/>
    <n v="227.74"/>
  </r>
  <r>
    <s v="E.E. Quito"/>
    <x v="14"/>
    <x v="1"/>
    <s v="Otros"/>
    <n v="28"/>
    <n v="366.24"/>
    <n v="20452.2"/>
    <n v="20655.72"/>
  </r>
  <r>
    <s v="E.E. Quito"/>
    <x v="14"/>
    <x v="1"/>
    <s v="Otros"/>
    <n v="6"/>
    <n v="6.2"/>
    <n v="535.08000000000004"/>
    <n v="434.56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Industrial"/>
    <n v="0"/>
    <n v="5.53"/>
    <n v="-349.37"/>
    <n v="12442.51"/>
  </r>
  <r>
    <s v="E.E. Quito"/>
    <x v="14"/>
    <x v="1"/>
    <s v="Industrial"/>
    <n v="280"/>
    <n v="51404.43"/>
    <n v="3287731.52"/>
    <n v="3338105.16"/>
  </r>
  <r>
    <s v="E.E. Quito"/>
    <x v="14"/>
    <x v="1"/>
    <s v="Industrial"/>
    <n v="195"/>
    <n v="262.35000000000002"/>
    <n v="30287.27"/>
    <n v="28929.58"/>
  </r>
  <r>
    <s v="E.E. Quito"/>
    <x v="14"/>
    <x v="1"/>
    <s v="Otros"/>
    <n v="0"/>
    <n v="0"/>
    <n v="0"/>
    <n v="0"/>
  </r>
  <r>
    <s v="E.E. Quito"/>
    <x v="14"/>
    <x v="1"/>
    <s v="Otros"/>
    <n v="1"/>
    <n v="1.1399999999999999"/>
    <n v="175.11"/>
    <n v="110.21"/>
  </r>
  <r>
    <s v="E.E. Quito"/>
    <x v="14"/>
    <x v="1"/>
    <s v="Otros"/>
    <n v="1"/>
    <n v="0.85"/>
    <n v="56.48"/>
    <n v="56.48"/>
  </r>
  <r>
    <s v="E.E. Quito"/>
    <x v="14"/>
    <x v="1"/>
    <s v="Comercial"/>
    <n v="946"/>
    <n v="22145.47"/>
    <n v="1463018.03"/>
    <n v="1571030.56"/>
  </r>
  <r>
    <s v="E.E. Quito"/>
    <x v="14"/>
    <x v="1"/>
    <s v="Comercial"/>
    <n v="317"/>
    <n v="897.13"/>
    <n v="76120.06"/>
    <n v="74490.87"/>
  </r>
  <r>
    <s v="E.E. Quito"/>
    <x v="14"/>
    <x v="1"/>
    <s v="Otros"/>
    <n v="15"/>
    <n v="64.09"/>
    <n v="4972.8500000000004"/>
    <n v="4616.79"/>
  </r>
  <r>
    <s v="E.E. Quito"/>
    <x v="14"/>
    <x v="1"/>
    <s v="Otros"/>
    <n v="12"/>
    <n v="20.38"/>
    <n v="1924.54"/>
    <n v="1200.81"/>
  </r>
  <r>
    <s v="E.E. Quito"/>
    <x v="14"/>
    <x v="1"/>
    <s v="Otros"/>
    <n v="1"/>
    <n v="0"/>
    <n v="467.9"/>
    <n v="467.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01"/>
    <n v="831.22"/>
    <n v="64091.69"/>
    <n v="64706.82"/>
  </r>
  <r>
    <s v="E.E. Quito"/>
    <x v="14"/>
    <x v="1"/>
    <s v="Otros"/>
    <n v="0"/>
    <n v="0"/>
    <n v="0"/>
    <n v="0"/>
  </r>
  <r>
    <s v="E.E. Quito"/>
    <x v="14"/>
    <x v="1"/>
    <s v="Otros"/>
    <n v="323"/>
    <n v="366.8"/>
    <n v="51396.88"/>
    <n v="50749.21"/>
  </r>
  <r>
    <s v="E.E. Quito"/>
    <x v="14"/>
    <x v="1"/>
    <s v="Otros"/>
    <n v="7044"/>
    <n v="2525.86"/>
    <n v="196451.95"/>
    <n v="196221.96"/>
  </r>
  <r>
    <s v="E.E. Quito"/>
    <x v="14"/>
    <x v="1"/>
    <s v="Otros"/>
    <n v="0"/>
    <n v="0"/>
    <n v="0"/>
    <n v="0"/>
  </r>
  <r>
    <s v="E.E. Quito"/>
    <x v="14"/>
    <x v="1"/>
    <s v="Otros"/>
    <n v="19"/>
    <n v="5.78"/>
    <n v="450.33"/>
    <n v="504.0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314"/>
    <n v="97.11"/>
    <n v="6112.41"/>
    <n v="5403.62"/>
  </r>
  <r>
    <s v="E.E. Quito"/>
    <x v="14"/>
    <x v="1"/>
    <s v="Otros"/>
    <n v="441"/>
    <n v="216.97"/>
    <n v="13902.28"/>
    <n v="14215.67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3"/>
    <n v="15.53"/>
    <n v="1341.53"/>
    <n v="1054.05"/>
  </r>
  <r>
    <s v="E.E. Quito"/>
    <x v="14"/>
    <x v="1"/>
    <s v="Otros"/>
    <n v="45"/>
    <n v="76.510000000000005"/>
    <n v="5958.02"/>
    <n v="6276.55"/>
  </r>
  <r>
    <s v="E.E. Quito"/>
    <x v="14"/>
    <x v="1"/>
    <s v="Otros"/>
    <n v="0"/>
    <n v="0"/>
    <n v="0"/>
    <n v="0"/>
  </r>
  <r>
    <s v="E.E. Quito"/>
    <x v="14"/>
    <x v="1"/>
    <s v="Residencial"/>
    <n v="2"/>
    <n v="0.12"/>
    <n v="17.399999999999999"/>
    <n v="0"/>
  </r>
  <r>
    <s v="E.E. Quito"/>
    <x v="14"/>
    <x v="1"/>
    <s v="Residencial"/>
    <n v="811271"/>
    <n v="116706.98"/>
    <n v="9984786.1300000008"/>
    <n v="9316775.4100000001"/>
  </r>
  <r>
    <s v="E.E. Quito"/>
    <x v="14"/>
    <x v="1"/>
    <s v="Residencial"/>
    <n v="0"/>
    <n v="-46.45"/>
    <n v="12454.62"/>
    <n v="26817.98"/>
  </r>
  <r>
    <s v="E.E. Quito"/>
    <x v="14"/>
    <x v="1"/>
    <s v="Alumbrado Público"/>
    <n v="0"/>
    <n v="0"/>
    <n v="0"/>
    <n v="0"/>
  </r>
  <r>
    <s v="E.E. Quito"/>
    <x v="14"/>
    <x v="1"/>
    <s v="Industrial"/>
    <n v="1373"/>
    <n v="13582.76"/>
    <n v="1094422.43"/>
    <n v="1092438.3600000001"/>
  </r>
  <r>
    <s v="E.E. Quito"/>
    <x v="14"/>
    <x v="1"/>
    <s v="Industrial"/>
    <n v="1337"/>
    <n v="1506.48"/>
    <n v="187639.08"/>
    <n v="177744.13"/>
  </r>
  <r>
    <s v="E.E. Quito"/>
    <x v="14"/>
    <x v="1"/>
    <s v="Industrial"/>
    <n v="12011"/>
    <n v="3545.66"/>
    <n v="246013.43"/>
    <n v="241288.21"/>
  </r>
  <r>
    <s v="E.E. Quito"/>
    <x v="14"/>
    <x v="1"/>
    <s v="Otros"/>
    <n v="0"/>
    <n v="0"/>
    <n v="0"/>
    <n v="130.09"/>
  </r>
  <r>
    <s v="E.E. Quito"/>
    <x v="14"/>
    <x v="1"/>
    <s v="Otros"/>
    <n v="10"/>
    <n v="18.39"/>
    <n v="1361.54"/>
    <n v="1589.38"/>
  </r>
  <r>
    <s v="E.E. Quito"/>
    <x v="14"/>
    <x v="1"/>
    <s v="Otros"/>
    <n v="527"/>
    <n v="171.77"/>
    <n v="10843.21"/>
    <n v="10922.93"/>
  </r>
  <r>
    <s v="E.E. Quito"/>
    <x v="14"/>
    <x v="1"/>
    <s v="Comercial"/>
    <n v="1486"/>
    <n v="13249.33"/>
    <n v="1025581.22"/>
    <n v="1077681.27"/>
  </r>
  <r>
    <s v="E.E. Quito"/>
    <x v="14"/>
    <x v="1"/>
    <s v="Comercial"/>
    <n v="4446"/>
    <n v="7738.78"/>
    <n v="812650.6"/>
    <n v="797484.4"/>
  </r>
  <r>
    <s v="E.E. Quito"/>
    <x v="14"/>
    <x v="1"/>
    <s v="Comercial"/>
    <n v="114954"/>
    <n v="30012.83"/>
    <n v="2282288.56"/>
    <n v="2253593.4"/>
  </r>
  <r>
    <s v="E.E. Quito"/>
    <x v="14"/>
    <x v="1"/>
    <s v="Otros"/>
    <n v="5"/>
    <n v="48.29"/>
    <n v="3625.32"/>
    <n v="2808.29"/>
  </r>
  <r>
    <s v="E.E. Quito"/>
    <x v="14"/>
    <x v="1"/>
    <s v="Otros"/>
    <n v="50"/>
    <n v="67.33"/>
    <n v="7221.55"/>
    <n v="5763.1"/>
  </r>
  <r>
    <s v="E.E. Quito"/>
    <x v="14"/>
    <x v="1"/>
    <s v="Otros"/>
    <n v="15"/>
    <n v="75.84"/>
    <n v="2588.5500000000002"/>
    <n v="2701.43"/>
  </r>
  <r>
    <s v="E.E. Quito"/>
    <x v="14"/>
    <x v="1"/>
    <s v="Otros"/>
    <n v="9"/>
    <n v="88.74"/>
    <n v="5041.49"/>
    <n v="5154.9399999999996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-107.09"/>
    <n v="-2775.34"/>
    <n v="4968"/>
  </r>
  <r>
    <s v="E.E. Quito"/>
    <x v="14"/>
    <x v="1"/>
    <s v="Industr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0"/>
    <n v="-0.1"/>
    <n v="223.23"/>
    <n v="19.75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Industrial"/>
    <n v="0"/>
    <n v="0"/>
    <n v="0"/>
    <n v="0"/>
  </r>
  <r>
    <s v="E.E. Quito"/>
    <x v="14"/>
    <x v="1"/>
    <s v="Industrial"/>
    <n v="1"/>
    <n v="78.849999999999994"/>
    <n v="5169.12"/>
    <n v="5169.12"/>
  </r>
  <r>
    <s v="E.E. Quito"/>
    <x v="14"/>
    <x v="1"/>
    <s v="Industrial"/>
    <n v="1"/>
    <n v="0.63"/>
    <n v="88.38"/>
    <n v="111.75"/>
  </r>
  <r>
    <s v="E.E. Quito"/>
    <x v="14"/>
    <x v="1"/>
    <s v="Otros"/>
    <n v="0"/>
    <n v="0"/>
    <n v="0"/>
    <n v="0"/>
  </r>
  <r>
    <s v="E.E. Quito"/>
    <x v="14"/>
    <x v="1"/>
    <s v="Otros"/>
    <n v="6"/>
    <n v="76.22"/>
    <n v="6401.4"/>
    <n v="7265.77"/>
  </r>
  <r>
    <s v="E.E. Quito"/>
    <x v="14"/>
    <x v="1"/>
    <s v="Otros"/>
    <n v="1"/>
    <n v="4.42"/>
    <n v="376.83"/>
    <n v="797.39"/>
  </r>
  <r>
    <s v="E.E. Quito"/>
    <x v="14"/>
    <x v="1"/>
    <s v="Otros"/>
    <n v="443"/>
    <n v="11802.37"/>
    <n v="768670.18"/>
    <n v="710152.83"/>
  </r>
  <r>
    <s v="E.E. Quito"/>
    <x v="14"/>
    <x v="1"/>
    <s v="Otros"/>
    <n v="83"/>
    <n v="113.84"/>
    <n v="13845.9"/>
    <n v="11551.58"/>
  </r>
  <r>
    <s v="E.E. Quito"/>
    <x v="14"/>
    <x v="1"/>
    <s v="Comercial"/>
    <n v="10"/>
    <n v="105.49"/>
    <n v="6964.65"/>
    <n v="6766.03"/>
  </r>
  <r>
    <s v="E.E. Quito"/>
    <x v="14"/>
    <x v="1"/>
    <s v="Comercial"/>
    <n v="2"/>
    <n v="3.28"/>
    <n v="339.03"/>
    <n v="317"/>
  </r>
  <r>
    <s v="E.E. Quito"/>
    <x v="14"/>
    <x v="1"/>
    <s v="Otros"/>
    <n v="79"/>
    <n v="572.64"/>
    <n v="39582.86"/>
    <n v="49661.58"/>
  </r>
  <r>
    <s v="E.E. Quito"/>
    <x v="14"/>
    <x v="1"/>
    <s v="Otros"/>
    <n v="32"/>
    <n v="45.91"/>
    <n v="5142.04"/>
    <n v="4749.45"/>
  </r>
  <r>
    <s v="E.E. Quito"/>
    <x v="14"/>
    <x v="1"/>
    <s v="Otros"/>
    <n v="0"/>
    <n v="0"/>
    <n v="0"/>
    <n v="0"/>
  </r>
  <r>
    <s v="E.E. Quito"/>
    <x v="14"/>
    <x v="1"/>
    <s v="Otros"/>
    <n v="44"/>
    <n v="953.69"/>
    <n v="54811.29"/>
    <n v="53805.279999999999"/>
  </r>
  <r>
    <s v="E.E. Quito"/>
    <x v="14"/>
    <x v="1"/>
    <s v="Otros"/>
    <n v="8"/>
    <n v="13.94"/>
    <n v="1255.93"/>
    <n v="2009.71"/>
  </r>
  <r>
    <s v="E.E. Quito"/>
    <x v="14"/>
    <x v="1"/>
    <s v="Otros"/>
    <n v="19"/>
    <n v="790.48"/>
    <n v="42998.67"/>
    <n v="37028.28"/>
  </r>
  <r>
    <s v="E.E. Quito"/>
    <x v="14"/>
    <x v="1"/>
    <s v="Otros"/>
    <n v="4"/>
    <n v="4.66"/>
    <n v="401.71"/>
    <n v="394.58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Residencial"/>
    <n v="8"/>
    <n v="0.41"/>
    <n v="40.26"/>
    <n v="26.96"/>
  </r>
  <r>
    <s v="E.E. Quito"/>
    <x v="14"/>
    <x v="1"/>
    <s v="Otros"/>
    <n v="0"/>
    <n v="0"/>
    <n v="0"/>
    <n v="0"/>
  </r>
  <r>
    <s v="E.E. Quito"/>
    <x v="14"/>
    <x v="1"/>
    <s v="Otros"/>
    <n v="1"/>
    <n v="7.33"/>
    <n v="548.59"/>
    <n v="567.29"/>
  </r>
  <r>
    <s v="E.E. Quito"/>
    <x v="14"/>
    <x v="1"/>
    <s v="Otros"/>
    <n v="1"/>
    <n v="0.1"/>
    <n v="51.07"/>
    <n v="50.19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10"/>
    <n v="1.57"/>
    <n v="126.19"/>
    <n v="109.44"/>
  </r>
  <r>
    <s v="E.E. Quito"/>
    <x v="14"/>
    <x v="1"/>
    <s v="Residencial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Residencial"/>
    <n v="0"/>
    <n v="0"/>
    <n v="0"/>
    <n v="0"/>
  </r>
  <r>
    <s v="E.E. Quito"/>
    <x v="14"/>
    <x v="1"/>
    <s v="Alumbrado Público"/>
    <n v="0"/>
    <n v="0"/>
    <n v="0"/>
    <n v="0"/>
  </r>
  <r>
    <s v="E.E. Quito"/>
    <x v="14"/>
    <x v="1"/>
    <s v="Industrial"/>
    <n v="1"/>
    <n v="4.83"/>
    <n v="353.98"/>
    <n v="353.98"/>
  </r>
  <r>
    <s v="E.E. Quito"/>
    <x v="14"/>
    <x v="1"/>
    <s v="Industrial"/>
    <n v="0"/>
    <n v="0"/>
    <n v="0"/>
    <n v="0"/>
  </r>
  <r>
    <s v="E.E. Quito"/>
    <x v="14"/>
    <x v="1"/>
    <s v="Industrial"/>
    <n v="3"/>
    <n v="1.21"/>
    <n v="94.54"/>
    <n v="91.78"/>
  </r>
  <r>
    <s v="E.E. Quito"/>
    <x v="14"/>
    <x v="1"/>
    <s v="Otros"/>
    <n v="12"/>
    <n v="23.49"/>
    <n v="2231.75"/>
    <n v="3522.83"/>
  </r>
  <r>
    <s v="E.E. Quito"/>
    <x v="14"/>
    <x v="1"/>
    <s v="Otros"/>
    <n v="153"/>
    <n v="1356.87"/>
    <n v="103367.87"/>
    <n v="101720.67"/>
  </r>
  <r>
    <s v="E.E. Quito"/>
    <x v="14"/>
    <x v="1"/>
    <s v="Otros"/>
    <n v="283"/>
    <n v="415.91"/>
    <n v="48061.599999999999"/>
    <n v="43389.1"/>
  </r>
  <r>
    <s v="E.E. Quito"/>
    <x v="14"/>
    <x v="1"/>
    <s v="Otros"/>
    <n v="2140"/>
    <n v="1067.47"/>
    <n v="83721.679999999993"/>
    <n v="51233.760000000002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1"/>
    <s v="Comercial"/>
    <n v="1"/>
    <n v="18.18"/>
    <n v="1444.32"/>
    <n v="1506.74"/>
  </r>
  <r>
    <s v="E.E. Quito"/>
    <x v="14"/>
    <x v="1"/>
    <s v="Comercial"/>
    <n v="2"/>
    <n v="0.57999999999999996"/>
    <n v="84.29"/>
    <n v="36.97"/>
  </r>
  <r>
    <s v="E.E. Quito"/>
    <x v="14"/>
    <x v="1"/>
    <s v="Comercial"/>
    <n v="72"/>
    <n v="19.149999999999999"/>
    <n v="1487.09"/>
    <n v="1230.47"/>
  </r>
  <r>
    <s v="E.E. Quito"/>
    <x v="14"/>
    <x v="1"/>
    <s v="Otros"/>
    <n v="8"/>
    <n v="31.13"/>
    <n v="2555.92"/>
    <n v="2555.92"/>
  </r>
  <r>
    <s v="E.E. Quito"/>
    <x v="14"/>
    <x v="1"/>
    <s v="Otros"/>
    <n v="149"/>
    <n v="93.67"/>
    <n v="10884.59"/>
    <n v="10690.25"/>
  </r>
  <r>
    <s v="E.E. Quito"/>
    <x v="14"/>
    <x v="1"/>
    <s v="Otros"/>
    <n v="0"/>
    <n v="0"/>
    <n v="0"/>
    <n v="0"/>
  </r>
  <r>
    <s v="E.E. Quito"/>
    <x v="14"/>
    <x v="1"/>
    <s v="Otros"/>
    <n v="25"/>
    <n v="158.25"/>
    <n v="9251.1"/>
    <n v="7293.17"/>
  </r>
  <r>
    <s v="E.E. Quito"/>
    <x v="14"/>
    <x v="1"/>
    <s v="Otros"/>
    <n v="43"/>
    <n v="94.83"/>
    <n v="6885.71"/>
    <n v="6521.27"/>
  </r>
  <r>
    <s v="E.E. Quito"/>
    <x v="14"/>
    <x v="1"/>
    <s v="Otros"/>
    <n v="553"/>
    <n v="375.59"/>
    <n v="25164.15"/>
    <n v="24707.15"/>
  </r>
  <r>
    <s v="E.E. Quito"/>
    <x v="14"/>
    <x v="1"/>
    <s v="Otros"/>
    <n v="0"/>
    <n v="0"/>
    <n v="0"/>
    <n v="0"/>
  </r>
  <r>
    <s v="E.E. Quito"/>
    <x v="14"/>
    <x v="1"/>
    <s v="Otros"/>
    <n v="6"/>
    <n v="24.09"/>
    <n v="1612.86"/>
    <n v="1522.19"/>
  </r>
  <r>
    <s v="E.E. Quito"/>
    <x v="14"/>
    <x v="1"/>
    <s v="Otros"/>
    <n v="18"/>
    <n v="26.47"/>
    <n v="2150.12"/>
    <n v="1838.53"/>
  </r>
  <r>
    <s v="E.E. Quito"/>
    <x v="14"/>
    <x v="1"/>
    <s v="Otros"/>
    <n v="205"/>
    <n v="103.9"/>
    <n v="6667.35"/>
    <n v="6018.9"/>
  </r>
  <r>
    <s v="E.E. Quito"/>
    <x v="14"/>
    <x v="1"/>
    <s v="Alumbrado Público"/>
    <n v="1"/>
    <n v="16966.57"/>
    <n v="2121488.81"/>
    <n v="2104270.9500000002"/>
  </r>
  <r>
    <s v="E.E. Quito"/>
    <x v="14"/>
    <x v="1"/>
    <s v="Otros"/>
    <n v="0"/>
    <n v="0"/>
    <n v="0"/>
    <n v="0"/>
  </r>
  <r>
    <s v="E.E. Quito"/>
    <x v="14"/>
    <x v="1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6.25"/>
    <n v="-7473.92"/>
    <n v="16154.11"/>
  </r>
  <r>
    <s v="E.E. Quito"/>
    <x v="14"/>
    <x v="2"/>
    <s v="Industrial"/>
    <n v="4"/>
    <n v="22448.63"/>
    <n v="1280049.98"/>
    <n v="1429155.27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6"/>
    <n v="268.47000000000003"/>
    <n v="18009.419999999998"/>
    <n v="16588.43"/>
  </r>
  <r>
    <s v="E.E. Quito"/>
    <x v="14"/>
    <x v="2"/>
    <s v="Otros"/>
    <n v="5"/>
    <n v="5.68"/>
    <n v="655.42"/>
    <n v="692.61"/>
  </r>
  <r>
    <s v="E.E. Quito"/>
    <x v="14"/>
    <x v="2"/>
    <s v="Comercial"/>
    <n v="0"/>
    <n v="63.69"/>
    <n v="7807.6"/>
    <n v="14436.95"/>
  </r>
  <r>
    <s v="E.E. Quito"/>
    <x v="14"/>
    <x v="2"/>
    <s v="Otros"/>
    <n v="0"/>
    <n v="0"/>
    <n v="0"/>
    <n v="0"/>
  </r>
  <r>
    <s v="E.E. Quito"/>
    <x v="14"/>
    <x v="2"/>
    <s v="Otros"/>
    <n v="2"/>
    <n v="6.47"/>
    <n v="394"/>
    <n v="204.46"/>
  </r>
  <r>
    <s v="E.E. Quito"/>
    <x v="14"/>
    <x v="2"/>
    <s v="Otros"/>
    <n v="3"/>
    <n v="2.33"/>
    <n v="354.85"/>
    <n v="277.33"/>
  </r>
  <r>
    <s v="E.E. Quito"/>
    <x v="14"/>
    <x v="2"/>
    <s v="Otros"/>
    <n v="28"/>
    <n v="348.25"/>
    <n v="19502.3"/>
    <n v="19327.189999999999"/>
  </r>
  <r>
    <s v="E.E. Quito"/>
    <x v="14"/>
    <x v="2"/>
    <s v="Otros"/>
    <n v="6"/>
    <n v="5.4"/>
    <n v="504.51"/>
    <n v="504.5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Industrial"/>
    <n v="0"/>
    <n v="-279.70999999999998"/>
    <n v="-11638.54"/>
    <n v="12907.14"/>
  </r>
  <r>
    <s v="E.E. Quito"/>
    <x v="14"/>
    <x v="2"/>
    <s v="Industrial"/>
    <n v="278"/>
    <n v="56060.32"/>
    <n v="3683429.89"/>
    <n v="3407060.49"/>
  </r>
  <r>
    <s v="E.E. Quito"/>
    <x v="14"/>
    <x v="2"/>
    <s v="Industrial"/>
    <n v="198"/>
    <n v="256.08"/>
    <n v="30785.48"/>
    <n v="31321.35"/>
  </r>
  <r>
    <s v="E.E. Quito"/>
    <x v="14"/>
    <x v="2"/>
    <s v="Otros"/>
    <n v="0"/>
    <n v="0"/>
    <n v="0"/>
    <n v="0"/>
  </r>
  <r>
    <s v="E.E. Quito"/>
    <x v="14"/>
    <x v="2"/>
    <s v="Otros"/>
    <n v="1"/>
    <n v="0.45"/>
    <n v="110.21"/>
    <n v="0"/>
  </r>
  <r>
    <s v="E.E. Quito"/>
    <x v="14"/>
    <x v="2"/>
    <s v="Otros"/>
    <n v="1"/>
    <n v="0.74"/>
    <n v="50.76"/>
    <n v="50.76"/>
  </r>
  <r>
    <s v="E.E. Quito"/>
    <x v="14"/>
    <x v="2"/>
    <s v="Comercial"/>
    <n v="956"/>
    <n v="21464.73"/>
    <n v="1430191.74"/>
    <n v="1418826.26"/>
  </r>
  <r>
    <s v="E.E. Quito"/>
    <x v="14"/>
    <x v="2"/>
    <s v="Comercial"/>
    <n v="318"/>
    <n v="833.11"/>
    <n v="72856.19"/>
    <n v="74073.84"/>
  </r>
  <r>
    <s v="E.E. Quito"/>
    <x v="14"/>
    <x v="2"/>
    <s v="Otros"/>
    <n v="15"/>
    <n v="67.959999999999994"/>
    <n v="5244.45"/>
    <n v="5186.42"/>
  </r>
  <r>
    <s v="E.E. Quito"/>
    <x v="14"/>
    <x v="2"/>
    <s v="Otros"/>
    <n v="12"/>
    <n v="18.25"/>
    <n v="1746.93"/>
    <n v="895.44"/>
  </r>
  <r>
    <s v="E.E. Quito"/>
    <x v="14"/>
    <x v="2"/>
    <s v="Otros"/>
    <n v="0"/>
    <n v="57.25"/>
    <n v="2295.1"/>
    <n v="1839.56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99"/>
    <n v="792.02"/>
    <n v="61741.32"/>
    <n v="56771.46"/>
  </r>
  <r>
    <s v="E.E. Quito"/>
    <x v="14"/>
    <x v="2"/>
    <s v="Otros"/>
    <n v="0"/>
    <n v="0"/>
    <n v="0"/>
    <n v="0"/>
  </r>
  <r>
    <s v="E.E. Quito"/>
    <x v="14"/>
    <x v="2"/>
    <s v="Otros"/>
    <n v="294"/>
    <n v="344.67"/>
    <n v="48478.15"/>
    <n v="48727.74"/>
  </r>
  <r>
    <s v="E.E. Quito"/>
    <x v="14"/>
    <x v="2"/>
    <s v="Otros"/>
    <n v="7022"/>
    <n v="2529.67"/>
    <n v="196910.78"/>
    <n v="198300.48"/>
  </r>
  <r>
    <s v="E.E. Quito"/>
    <x v="14"/>
    <x v="2"/>
    <s v="Otros"/>
    <n v="0"/>
    <n v="0"/>
    <n v="0"/>
    <n v="0"/>
  </r>
  <r>
    <s v="E.E. Quito"/>
    <x v="14"/>
    <x v="2"/>
    <s v="Otros"/>
    <n v="17"/>
    <n v="6.67"/>
    <n v="517.03"/>
    <n v="514.82000000000005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312"/>
    <n v="89.25"/>
    <n v="5561.33"/>
    <n v="5289.09"/>
  </r>
  <r>
    <s v="E.E. Quito"/>
    <x v="14"/>
    <x v="2"/>
    <s v="Otros"/>
    <n v="438"/>
    <n v="209.39"/>
    <n v="13386.66"/>
    <n v="12081.8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3"/>
    <n v="13.36"/>
    <n v="1226.3499999999999"/>
    <n v="1421.84"/>
  </r>
  <r>
    <s v="E.E. Quito"/>
    <x v="14"/>
    <x v="2"/>
    <s v="Otros"/>
    <n v="45"/>
    <n v="74.27"/>
    <n v="5813.72"/>
    <n v="5271.64"/>
  </r>
  <r>
    <s v="E.E. Quito"/>
    <x v="14"/>
    <x v="2"/>
    <s v="Otros"/>
    <n v="0"/>
    <n v="0"/>
    <n v="0"/>
    <n v="0"/>
  </r>
  <r>
    <s v="E.E. Quito"/>
    <x v="14"/>
    <x v="2"/>
    <s v="Residencial"/>
    <n v="0"/>
    <n v="0"/>
    <n v="0"/>
    <n v="0"/>
  </r>
  <r>
    <s v="E.E. Quito"/>
    <x v="14"/>
    <x v="2"/>
    <s v="Residencial"/>
    <n v="808939"/>
    <n v="115005.45"/>
    <n v="9840163.9800000004"/>
    <n v="9123052.8800000008"/>
  </r>
  <r>
    <s v="E.E. Quito"/>
    <x v="14"/>
    <x v="2"/>
    <s v="Residencial"/>
    <n v="0"/>
    <n v="-143.82"/>
    <n v="4962.6499999999996"/>
    <n v="29607.62"/>
  </r>
  <r>
    <s v="E.E. Quito"/>
    <x v="14"/>
    <x v="2"/>
    <s v="Alumbrado Público"/>
    <n v="0"/>
    <n v="0"/>
    <n v="0"/>
    <n v="0"/>
  </r>
  <r>
    <s v="E.E. Quito"/>
    <x v="14"/>
    <x v="2"/>
    <s v="Industrial"/>
    <n v="1369"/>
    <n v="4837.07"/>
    <n v="416515.51"/>
    <n v="661675.03"/>
  </r>
  <r>
    <s v="E.E. Quito"/>
    <x v="14"/>
    <x v="2"/>
    <s v="Industrial"/>
    <n v="1341"/>
    <n v="1464.67"/>
    <n v="182980.64"/>
    <n v="183250.11"/>
  </r>
  <r>
    <s v="E.E. Quito"/>
    <x v="14"/>
    <x v="2"/>
    <s v="Industrial"/>
    <n v="11999"/>
    <n v="3481.61"/>
    <n v="241224.36"/>
    <n v="237376.55"/>
  </r>
  <r>
    <s v="E.E. Quito"/>
    <x v="14"/>
    <x v="2"/>
    <s v="Otros"/>
    <n v="0"/>
    <n v="0.97"/>
    <n v="188.58"/>
    <n v="216.73"/>
  </r>
  <r>
    <s v="E.E. Quito"/>
    <x v="14"/>
    <x v="2"/>
    <s v="Otros"/>
    <n v="10"/>
    <n v="18.149999999999999"/>
    <n v="1354.34"/>
    <n v="1661.16"/>
  </r>
  <r>
    <s v="E.E. Quito"/>
    <x v="14"/>
    <x v="2"/>
    <s v="Otros"/>
    <n v="523"/>
    <n v="167.03"/>
    <n v="10496.89"/>
    <n v="10079.34"/>
  </r>
  <r>
    <s v="E.E. Quito"/>
    <x v="14"/>
    <x v="2"/>
    <s v="Comercial"/>
    <n v="1465"/>
    <n v="12460.9"/>
    <n v="970100.09"/>
    <n v="980153.14"/>
  </r>
  <r>
    <s v="E.E. Quito"/>
    <x v="14"/>
    <x v="2"/>
    <s v="Comercial"/>
    <n v="4396"/>
    <n v="7708.6"/>
    <n v="808722.29"/>
    <n v="802444.52"/>
  </r>
  <r>
    <s v="E.E. Quito"/>
    <x v="14"/>
    <x v="2"/>
    <s v="Comercial"/>
    <n v="114612"/>
    <n v="29851.34"/>
    <n v="2270893.12"/>
    <n v="2256956.1"/>
  </r>
  <r>
    <s v="E.E. Quito"/>
    <x v="14"/>
    <x v="2"/>
    <s v="Otros"/>
    <n v="5"/>
    <n v="46.92"/>
    <n v="3527.82"/>
    <n v="2854.34"/>
  </r>
  <r>
    <s v="E.E. Quito"/>
    <x v="14"/>
    <x v="2"/>
    <s v="Otros"/>
    <n v="50"/>
    <n v="67.03"/>
    <n v="7349.22"/>
    <n v="6835.7"/>
  </r>
  <r>
    <s v="E.E. Quito"/>
    <x v="14"/>
    <x v="2"/>
    <s v="Otros"/>
    <n v="9"/>
    <n v="18.5"/>
    <n v="760.6"/>
    <n v="1191.6600000000001"/>
  </r>
  <r>
    <s v="E.E. Quito"/>
    <x v="14"/>
    <x v="2"/>
    <s v="Otros"/>
    <n v="10"/>
    <n v="81.62"/>
    <n v="4659.72"/>
    <n v="4842.51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84.65"/>
    <n v="6710.18"/>
    <n v="8020.94"/>
  </r>
  <r>
    <s v="E.E. Quito"/>
    <x v="14"/>
    <x v="2"/>
    <s v="Industr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0"/>
    <n v="0"/>
    <n v="16.920000000000002"/>
    <n v="602.26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0"/>
    <n v="4.42"/>
    <n v="286.75"/>
    <n v="286.75"/>
  </r>
  <r>
    <s v="E.E. Quito"/>
    <x v="14"/>
    <x v="2"/>
    <s v="Industrial"/>
    <n v="1"/>
    <n v="0.72"/>
    <n v="93.37"/>
    <n v="101.6"/>
  </r>
  <r>
    <s v="E.E. Quito"/>
    <x v="14"/>
    <x v="2"/>
    <s v="Otros"/>
    <n v="0"/>
    <n v="0"/>
    <n v="0"/>
    <n v="0"/>
  </r>
  <r>
    <s v="E.E. Quito"/>
    <x v="14"/>
    <x v="2"/>
    <s v="Otros"/>
    <n v="6"/>
    <n v="72.73"/>
    <n v="7265.77"/>
    <n v="6786.72"/>
  </r>
  <r>
    <s v="E.E. Quito"/>
    <x v="14"/>
    <x v="2"/>
    <s v="Otros"/>
    <n v="1"/>
    <n v="4.7699999999999996"/>
    <n v="397.07"/>
    <n v="0"/>
  </r>
  <r>
    <s v="E.E. Quito"/>
    <x v="14"/>
    <x v="2"/>
    <s v="Otros"/>
    <n v="442"/>
    <n v="11286.16"/>
    <n v="742027.57"/>
    <n v="753785.67"/>
  </r>
  <r>
    <s v="E.E. Quito"/>
    <x v="14"/>
    <x v="2"/>
    <s v="Otros"/>
    <n v="83"/>
    <n v="107.77"/>
    <n v="14025.64"/>
    <n v="16675.259999999998"/>
  </r>
  <r>
    <s v="E.E. Quito"/>
    <x v="14"/>
    <x v="2"/>
    <s v="Comercial"/>
    <n v="9"/>
    <n v="112.8"/>
    <n v="7454.65"/>
    <n v="7436.84"/>
  </r>
  <r>
    <s v="E.E. Quito"/>
    <x v="14"/>
    <x v="2"/>
    <s v="Comercial"/>
    <n v="3"/>
    <n v="4.72"/>
    <n v="442.5"/>
    <n v="295.36"/>
  </r>
  <r>
    <s v="E.E. Quito"/>
    <x v="14"/>
    <x v="2"/>
    <s v="Otros"/>
    <n v="79"/>
    <n v="542.17999999999995"/>
    <n v="37978.25"/>
    <n v="40157.410000000003"/>
  </r>
  <r>
    <s v="E.E. Quito"/>
    <x v="14"/>
    <x v="2"/>
    <s v="Otros"/>
    <n v="32"/>
    <n v="47.59"/>
    <n v="4769.4399999999996"/>
    <n v="5938.99"/>
  </r>
  <r>
    <s v="E.E. Quito"/>
    <x v="14"/>
    <x v="2"/>
    <s v="Otros"/>
    <n v="0"/>
    <n v="0"/>
    <n v="0"/>
    <n v="0"/>
  </r>
  <r>
    <s v="E.E. Quito"/>
    <x v="14"/>
    <x v="2"/>
    <s v="Otros"/>
    <n v="43"/>
    <n v="848.12"/>
    <n v="49164.99"/>
    <n v="48923.25"/>
  </r>
  <r>
    <s v="E.E. Quito"/>
    <x v="14"/>
    <x v="2"/>
    <s v="Otros"/>
    <n v="8"/>
    <n v="11.83"/>
    <n v="1149.22"/>
    <n v="769.39"/>
  </r>
  <r>
    <s v="E.E. Quito"/>
    <x v="14"/>
    <x v="2"/>
    <s v="Otros"/>
    <n v="19"/>
    <n v="762.05"/>
    <n v="41539.089999999997"/>
    <n v="46450.3"/>
  </r>
  <r>
    <s v="E.E. Quito"/>
    <x v="14"/>
    <x v="2"/>
    <s v="Otros"/>
    <n v="4"/>
    <n v="4.4000000000000004"/>
    <n v="387.4"/>
    <n v="388.35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Residencial"/>
    <n v="8"/>
    <n v="0.42"/>
    <n v="40.65"/>
    <n v="41.94"/>
  </r>
  <r>
    <s v="E.E. Quito"/>
    <x v="14"/>
    <x v="2"/>
    <s v="Otros"/>
    <n v="0"/>
    <n v="0"/>
    <n v="0"/>
    <n v="0"/>
  </r>
  <r>
    <s v="E.E. Quito"/>
    <x v="14"/>
    <x v="2"/>
    <s v="Otros"/>
    <n v="1"/>
    <n v="7.76"/>
    <n v="567.29"/>
    <n v="647.4"/>
  </r>
  <r>
    <s v="E.E. Quito"/>
    <x v="14"/>
    <x v="2"/>
    <s v="Otros"/>
    <n v="1"/>
    <n v="0.09"/>
    <n v="50.19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10"/>
    <n v="1.35"/>
    <n v="109.44"/>
    <n v="122.09"/>
  </r>
  <r>
    <s v="E.E. Quito"/>
    <x v="14"/>
    <x v="2"/>
    <s v="Residencial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Residencial"/>
    <n v="0"/>
    <n v="0"/>
    <n v="0"/>
    <n v="0"/>
  </r>
  <r>
    <s v="E.E. Quito"/>
    <x v="14"/>
    <x v="2"/>
    <s v="Alumbrado Público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0"/>
    <n v="0"/>
    <n v="0"/>
    <n v="0"/>
  </r>
  <r>
    <s v="E.E. Quito"/>
    <x v="14"/>
    <x v="2"/>
    <s v="Industrial"/>
    <n v="3"/>
    <n v="0.77"/>
    <n v="57.69"/>
    <n v="51.7"/>
  </r>
  <r>
    <s v="E.E. Quito"/>
    <x v="14"/>
    <x v="2"/>
    <s v="Otros"/>
    <n v="12"/>
    <n v="23.15"/>
    <n v="2209.04"/>
    <n v="2218.4699999999998"/>
  </r>
  <r>
    <s v="E.E. Quito"/>
    <x v="14"/>
    <x v="2"/>
    <s v="Otros"/>
    <n v="149"/>
    <n v="1272.22"/>
    <n v="97083.57"/>
    <n v="86003.22"/>
  </r>
  <r>
    <s v="E.E. Quito"/>
    <x v="14"/>
    <x v="2"/>
    <s v="Otros"/>
    <n v="281"/>
    <n v="418.52"/>
    <n v="48160.35"/>
    <n v="42918.05"/>
  </r>
  <r>
    <s v="E.E. Quito"/>
    <x v="14"/>
    <x v="2"/>
    <s v="Otros"/>
    <n v="2129"/>
    <n v="1033.0899999999999"/>
    <n v="80899.62"/>
    <n v="72860.19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2"/>
    <s v="Comercial"/>
    <n v="1"/>
    <n v="19.21"/>
    <n v="1506.74"/>
    <n v="0"/>
  </r>
  <r>
    <s v="E.E. Quito"/>
    <x v="14"/>
    <x v="2"/>
    <s v="Comercial"/>
    <n v="1"/>
    <n v="0.4"/>
    <n v="36.97"/>
    <n v="39.35"/>
  </r>
  <r>
    <s v="E.E. Quito"/>
    <x v="14"/>
    <x v="2"/>
    <s v="Comercial"/>
    <n v="67"/>
    <n v="16.23"/>
    <n v="1253.5899999999999"/>
    <n v="1001.22"/>
  </r>
  <r>
    <s v="E.E. Quito"/>
    <x v="14"/>
    <x v="2"/>
    <s v="Otros"/>
    <n v="8"/>
    <n v="32.450000000000003"/>
    <n v="2628.6"/>
    <n v="4250.5200000000004"/>
  </r>
  <r>
    <s v="E.E. Quito"/>
    <x v="14"/>
    <x v="2"/>
    <s v="Otros"/>
    <n v="149"/>
    <n v="91.46"/>
    <n v="10714.37"/>
    <n v="13755.84"/>
  </r>
  <r>
    <s v="E.E. Quito"/>
    <x v="14"/>
    <x v="2"/>
    <s v="Otros"/>
    <n v="0"/>
    <n v="0"/>
    <n v="0"/>
    <n v="0"/>
  </r>
  <r>
    <s v="E.E. Quito"/>
    <x v="14"/>
    <x v="2"/>
    <s v="Otros"/>
    <n v="25"/>
    <n v="136.69999999999999"/>
    <n v="8057.13"/>
    <n v="8040.01"/>
  </r>
  <r>
    <s v="E.E. Quito"/>
    <x v="14"/>
    <x v="2"/>
    <s v="Otros"/>
    <n v="43"/>
    <n v="85.2"/>
    <n v="6353.32"/>
    <n v="5289.82"/>
  </r>
  <r>
    <s v="E.E. Quito"/>
    <x v="14"/>
    <x v="2"/>
    <s v="Otros"/>
    <n v="553"/>
    <n v="345.74"/>
    <n v="22917.95"/>
    <n v="19252.18"/>
  </r>
  <r>
    <s v="E.E. Quito"/>
    <x v="14"/>
    <x v="2"/>
    <s v="Otros"/>
    <n v="0"/>
    <n v="0"/>
    <n v="0"/>
    <n v="0"/>
  </r>
  <r>
    <s v="E.E. Quito"/>
    <x v="14"/>
    <x v="2"/>
    <s v="Otros"/>
    <n v="6"/>
    <n v="18.7"/>
    <n v="1343.26"/>
    <n v="1218.94"/>
  </r>
  <r>
    <s v="E.E. Quito"/>
    <x v="14"/>
    <x v="2"/>
    <s v="Otros"/>
    <n v="18"/>
    <n v="24.93"/>
    <n v="2072.63"/>
    <n v="2104.46"/>
  </r>
  <r>
    <s v="E.E. Quito"/>
    <x v="14"/>
    <x v="2"/>
    <s v="Otros"/>
    <n v="205"/>
    <n v="102.93"/>
    <n v="6529.94"/>
    <n v="5005.24"/>
  </r>
  <r>
    <s v="E.E. Quito"/>
    <x v="14"/>
    <x v="2"/>
    <s v="Alumbrado Público"/>
    <n v="1"/>
    <n v="17553.298499"/>
    <n v="2064725.93"/>
    <n v="2061052.68"/>
  </r>
  <r>
    <s v="E.E. Quito"/>
    <x v="14"/>
    <x v="2"/>
    <s v="Otros"/>
    <n v="0"/>
    <n v="0"/>
    <n v="0"/>
    <n v="0"/>
  </r>
  <r>
    <s v="E.E. Quito"/>
    <x v="14"/>
    <x v="2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-3.94"/>
    <n v="-9846.85"/>
    <n v="8003.58"/>
  </r>
  <r>
    <s v="E.E. Quito"/>
    <x v="14"/>
    <x v="3"/>
    <s v="Industrial"/>
    <n v="4"/>
    <n v="23661.78"/>
    <n v="1338977.48"/>
    <n v="1333343.71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3"/>
    <n v="105.73"/>
    <n v="7105.63"/>
    <n v="7007.76"/>
  </r>
  <r>
    <s v="E.E. Quito"/>
    <x v="14"/>
    <x v="3"/>
    <s v="Otros"/>
    <n v="5"/>
    <n v="6.57"/>
    <n v="717.39"/>
    <n v="1009.66"/>
  </r>
  <r>
    <s v="E.E. Quito"/>
    <x v="14"/>
    <x v="3"/>
    <s v="Comercial"/>
    <n v="0"/>
    <n v="-24.52"/>
    <n v="-6502.18"/>
    <n v="16306.95"/>
  </r>
  <r>
    <s v="E.E. Quito"/>
    <x v="14"/>
    <x v="3"/>
    <s v="Otros"/>
    <n v="0"/>
    <n v="0"/>
    <n v="0"/>
    <n v="0"/>
  </r>
  <r>
    <s v="E.E. Quito"/>
    <x v="14"/>
    <x v="3"/>
    <s v="Otros"/>
    <n v="2"/>
    <n v="5.94"/>
    <n v="363.7"/>
    <n v="730.18"/>
  </r>
  <r>
    <s v="E.E. Quito"/>
    <x v="14"/>
    <x v="3"/>
    <s v="Otros"/>
    <n v="3"/>
    <n v="2.25"/>
    <n v="350.17"/>
    <n v="353.29"/>
  </r>
  <r>
    <s v="E.E. Quito"/>
    <x v="14"/>
    <x v="3"/>
    <s v="Otros"/>
    <n v="0"/>
    <n v="0"/>
    <n v="0"/>
    <n v="0"/>
  </r>
  <r>
    <s v="E.E. Quito"/>
    <x v="14"/>
    <x v="3"/>
    <s v="Comercial"/>
    <n v="0"/>
    <n v="-0.03"/>
    <n v="600.37"/>
    <n v="71.48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Otros"/>
    <n v="28"/>
    <n v="352.1"/>
    <n v="19768.59"/>
    <n v="17513.259999999998"/>
  </r>
  <r>
    <s v="E.E. Quito"/>
    <x v="14"/>
    <x v="3"/>
    <s v="Otros"/>
    <n v="6"/>
    <n v="5.1100000000000003"/>
    <n v="471.65"/>
    <n v="471.65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Industrial"/>
    <n v="0"/>
    <n v="-23.79"/>
    <n v="-8182.05"/>
    <n v="1637.63"/>
  </r>
  <r>
    <s v="E.E. Quito"/>
    <x v="14"/>
    <x v="3"/>
    <s v="Industrial"/>
    <n v="1385"/>
    <n v="60996"/>
    <n v="4014653.67"/>
    <n v="3984167.68"/>
  </r>
  <r>
    <s v="E.E. Quito"/>
    <x v="14"/>
    <x v="3"/>
    <s v="Industrial"/>
    <n v="204"/>
    <n v="280.56"/>
    <n v="33057.99"/>
    <n v="30013.24"/>
  </r>
  <r>
    <s v="E.E. Quito"/>
    <x v="14"/>
    <x v="3"/>
    <s v="Industrial"/>
    <n v="1"/>
    <n v="1.03"/>
    <n v="111.75"/>
    <n v="84.2"/>
  </r>
  <r>
    <s v="E.E. Quito"/>
    <x v="14"/>
    <x v="3"/>
    <s v="Otros"/>
    <n v="0"/>
    <n v="0"/>
    <n v="0"/>
    <n v="0"/>
  </r>
  <r>
    <s v="E.E. Quito"/>
    <x v="14"/>
    <x v="3"/>
    <s v="Otros"/>
    <n v="6"/>
    <n v="83.33"/>
    <n v="6786.72"/>
    <n v="6846.28"/>
  </r>
  <r>
    <s v="E.E. Quito"/>
    <x v="14"/>
    <x v="3"/>
    <s v="Otros"/>
    <n v="1"/>
    <n v="4.83"/>
    <n v="400.32"/>
    <n v="818.45"/>
  </r>
  <r>
    <s v="E.E. Quito"/>
    <x v="14"/>
    <x v="3"/>
    <s v="Otros"/>
    <n v="442"/>
    <n v="11776.84"/>
    <n v="764676.52"/>
    <n v="746525.24"/>
  </r>
  <r>
    <s v="E.E. Quito"/>
    <x v="14"/>
    <x v="3"/>
    <s v="Otros"/>
    <n v="80"/>
    <n v="98.92"/>
    <n v="12600.01"/>
    <n v="13463.88"/>
  </r>
  <r>
    <s v="E.E. Quito"/>
    <x v="14"/>
    <x v="3"/>
    <s v="Comercial"/>
    <n v="9"/>
    <n v="113.59"/>
    <n v="7432.52"/>
    <n v="8276.17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"/>
    <n v="0.61"/>
    <n v="44.16"/>
    <n v="44.16"/>
  </r>
  <r>
    <s v="E.E. Quito"/>
    <x v="14"/>
    <x v="3"/>
    <s v="Comercial"/>
    <n v="960"/>
    <n v="21956.05"/>
    <n v="1449178.57"/>
    <n v="1376426.99"/>
  </r>
  <r>
    <s v="E.E. Quito"/>
    <x v="14"/>
    <x v="3"/>
    <s v="Comercial"/>
    <n v="320"/>
    <n v="726.22"/>
    <n v="64185.47"/>
    <n v="68405.06"/>
  </r>
  <r>
    <s v="E.E. Quito"/>
    <x v="14"/>
    <x v="3"/>
    <s v="Otros"/>
    <n v="15"/>
    <n v="80.75"/>
    <n v="5997.66"/>
    <n v="4790.8999999999996"/>
  </r>
  <r>
    <s v="E.E. Quito"/>
    <x v="14"/>
    <x v="3"/>
    <s v="Otros"/>
    <n v="12"/>
    <n v="9.5500000000000007"/>
    <n v="2037.66"/>
    <n v="1674.98"/>
  </r>
  <r>
    <s v="E.E. Quito"/>
    <x v="14"/>
    <x v="3"/>
    <s v="Comercial"/>
    <n v="0"/>
    <n v="0"/>
    <n v="0"/>
    <n v="0"/>
  </r>
  <r>
    <s v="E.E. Quito"/>
    <x v="14"/>
    <x v="3"/>
    <s v="Otros"/>
    <n v="78"/>
    <n v="556.01"/>
    <n v="38466.47"/>
    <n v="35610.03"/>
  </r>
  <r>
    <s v="E.E. Quito"/>
    <x v="14"/>
    <x v="3"/>
    <s v="Otros"/>
    <n v="34"/>
    <n v="47.82"/>
    <n v="4894.33"/>
    <n v="4735.28"/>
  </r>
  <r>
    <s v="E.E. Quito"/>
    <x v="14"/>
    <x v="3"/>
    <s v="Otros"/>
    <n v="0"/>
    <n v="0"/>
    <n v="0"/>
    <n v="0"/>
  </r>
  <r>
    <s v="E.E. Quito"/>
    <x v="14"/>
    <x v="3"/>
    <s v="Otros"/>
    <n v="43"/>
    <n v="702.93"/>
    <n v="40261.620000000003"/>
    <n v="38299.629999999997"/>
  </r>
  <r>
    <s v="E.E. Quito"/>
    <x v="14"/>
    <x v="3"/>
    <s v="Otros"/>
    <n v="8"/>
    <n v="9"/>
    <n v="1001.39"/>
    <n v="1606.3"/>
  </r>
  <r>
    <s v="E.E. Quito"/>
    <x v="14"/>
    <x v="3"/>
    <s v="Otros"/>
    <n v="19"/>
    <n v="769.5"/>
    <n v="41866.33"/>
    <n v="38078.6"/>
  </r>
  <r>
    <s v="E.E. Quito"/>
    <x v="14"/>
    <x v="3"/>
    <s v="Otros"/>
    <n v="7"/>
    <n v="57.04"/>
    <n v="2286.2600000000002"/>
    <n v="2270.54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95"/>
    <n v="932.5"/>
    <n v="71811.360000000001"/>
    <n v="67379.05"/>
  </r>
  <r>
    <s v="E.E. Quito"/>
    <x v="14"/>
    <x v="3"/>
    <s v="Otros"/>
    <n v="0"/>
    <n v="0"/>
    <n v="0"/>
    <n v="0"/>
  </r>
  <r>
    <s v="E.E. Quito"/>
    <x v="14"/>
    <x v="3"/>
    <s v="Otros"/>
    <n v="277"/>
    <n v="336.49"/>
    <n v="46153.58"/>
    <n v="45851.64"/>
  </r>
  <r>
    <s v="E.E. Quito"/>
    <x v="14"/>
    <x v="3"/>
    <s v="Otros"/>
    <n v="7006"/>
    <n v="2583.17"/>
    <n v="201227.72"/>
    <n v="203770.56"/>
  </r>
  <r>
    <s v="E.E. Quito"/>
    <x v="14"/>
    <x v="3"/>
    <s v="Otros"/>
    <n v="4"/>
    <n v="3.6"/>
    <n v="339.63"/>
    <n v="352.62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Residencial"/>
    <n v="8"/>
    <n v="0.38"/>
    <n v="37.54"/>
    <n v="30.74"/>
  </r>
  <r>
    <s v="E.E. Quito"/>
    <x v="14"/>
    <x v="3"/>
    <s v="Otros"/>
    <n v="0"/>
    <n v="0"/>
    <n v="0"/>
    <n v="0"/>
  </r>
  <r>
    <s v="E.E. Quito"/>
    <x v="14"/>
    <x v="3"/>
    <s v="Otros"/>
    <n v="1"/>
    <n v="8.8000000000000007"/>
    <n v="647.4"/>
    <n v="640.41999999999996"/>
  </r>
  <r>
    <s v="E.E. Quito"/>
    <x v="14"/>
    <x v="3"/>
    <s v="Otros"/>
    <n v="1"/>
    <n v="0.1"/>
    <n v="50.73"/>
    <n v="50.73"/>
  </r>
  <r>
    <s v="E.E. Quito"/>
    <x v="14"/>
    <x v="3"/>
    <s v="Otros"/>
    <n v="0"/>
    <n v="0"/>
    <n v="0"/>
    <n v="0"/>
  </r>
  <r>
    <s v="E.E. Quito"/>
    <x v="14"/>
    <x v="3"/>
    <s v="Otros"/>
    <n v="16"/>
    <n v="5.95"/>
    <n v="459.71"/>
    <n v="365.59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309"/>
    <n v="87.79"/>
    <n v="5472.33"/>
    <n v="5835.47"/>
  </r>
  <r>
    <s v="E.E. Quito"/>
    <x v="14"/>
    <x v="3"/>
    <s v="Otros"/>
    <n v="429"/>
    <n v="204.27"/>
    <n v="13004.5"/>
    <n v="12984.63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9"/>
    <n v="1.17"/>
    <n v="94.3"/>
    <n v="97.99"/>
  </r>
  <r>
    <s v="E.E. Quito"/>
    <x v="14"/>
    <x v="3"/>
    <s v="Residen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13"/>
    <n v="13.86"/>
    <n v="1252.04"/>
    <n v="1754.63"/>
  </r>
  <r>
    <s v="E.E. Quito"/>
    <x v="14"/>
    <x v="3"/>
    <s v="Otros"/>
    <n v="44"/>
    <n v="77.63"/>
    <n v="5954.85"/>
    <n v="5748.49"/>
  </r>
  <r>
    <s v="E.E. Quito"/>
    <x v="14"/>
    <x v="3"/>
    <s v="Otros"/>
    <n v="0"/>
    <n v="0"/>
    <n v="0"/>
    <n v="0"/>
  </r>
  <r>
    <s v="E.E. Quito"/>
    <x v="14"/>
    <x v="3"/>
    <s v="Residenc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Residencial"/>
    <n v="0"/>
    <n v="0"/>
    <n v="0"/>
    <n v="0"/>
  </r>
  <r>
    <s v="E.E. Quito"/>
    <x v="14"/>
    <x v="3"/>
    <s v="Alumbrado Público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0"/>
    <n v="0"/>
    <n v="0"/>
    <n v="0"/>
  </r>
  <r>
    <s v="E.E. Quito"/>
    <x v="14"/>
    <x v="3"/>
    <s v="Industrial"/>
    <n v="2"/>
    <n v="1.47"/>
    <n v="115.45"/>
    <n v="112.27"/>
  </r>
  <r>
    <s v="E.E. Quito"/>
    <x v="14"/>
    <x v="3"/>
    <s v="Residencial"/>
    <n v="806052"/>
    <n v="114018.7"/>
    <n v="9773209.7100000009"/>
    <n v="9004972.4600000009"/>
  </r>
  <r>
    <s v="E.E. Quito"/>
    <x v="14"/>
    <x v="3"/>
    <s v="Residencial"/>
    <n v="0"/>
    <n v="-109.46"/>
    <n v="7999.62"/>
    <n v="27691.66"/>
  </r>
  <r>
    <s v="E.E. Quito"/>
    <x v="14"/>
    <x v="3"/>
    <s v="Alumbrado Público"/>
    <n v="0"/>
    <n v="0"/>
    <n v="0"/>
    <n v="0"/>
  </r>
  <r>
    <s v="E.E. Quito"/>
    <x v="14"/>
    <x v="3"/>
    <s v="Industrial"/>
    <n v="268"/>
    <n v="1899.98"/>
    <n v="158029.06"/>
    <n v="146297.94"/>
  </r>
  <r>
    <s v="E.E. Quito"/>
    <x v="14"/>
    <x v="3"/>
    <s v="Industrial"/>
    <n v="1342"/>
    <n v="1518.39"/>
    <n v="187420.22"/>
    <n v="181290.89"/>
  </r>
  <r>
    <s v="E.E. Quito"/>
    <x v="14"/>
    <x v="3"/>
    <s v="Industrial"/>
    <n v="11969"/>
    <n v="3490.5"/>
    <n v="242185.2"/>
    <n v="240677.93"/>
  </r>
  <r>
    <s v="E.E. Quito"/>
    <x v="14"/>
    <x v="3"/>
    <s v="Otros"/>
    <n v="1"/>
    <n v="1.38"/>
    <n v="216.73"/>
    <n v="119.87"/>
  </r>
  <r>
    <s v="E.E. Quito"/>
    <x v="14"/>
    <x v="3"/>
    <s v="Otros"/>
    <n v="12"/>
    <n v="22.93"/>
    <n v="2194.12"/>
    <n v="2453.4499999999998"/>
  </r>
  <r>
    <s v="E.E. Quito"/>
    <x v="14"/>
    <x v="3"/>
    <s v="Otros"/>
    <n v="146"/>
    <n v="1315.21"/>
    <n v="99462.78"/>
    <n v="92171.27"/>
  </r>
  <r>
    <s v="E.E. Quito"/>
    <x v="14"/>
    <x v="3"/>
    <s v="Otros"/>
    <n v="277"/>
    <n v="426.69"/>
    <n v="48487.72"/>
    <n v="53702.879999999997"/>
  </r>
  <r>
    <s v="E.E. Quito"/>
    <x v="14"/>
    <x v="3"/>
    <s v="Otros"/>
    <n v="2105"/>
    <n v="1021.73"/>
    <n v="80010.850000000006"/>
    <n v="101843.38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10"/>
    <n v="17.66"/>
    <n v="1315.61"/>
    <n v="1338.48"/>
  </r>
  <r>
    <s v="E.E. Quito"/>
    <x v="14"/>
    <x v="3"/>
    <s v="Otros"/>
    <n v="522"/>
    <n v="158.07"/>
    <n v="9791.64"/>
    <n v="10011.23"/>
  </r>
  <r>
    <s v="E.E. Quito"/>
    <x v="14"/>
    <x v="3"/>
    <s v="Comercial"/>
    <n v="1460"/>
    <n v="12985.55"/>
    <n v="1002668.36"/>
    <n v="921332.06"/>
  </r>
  <r>
    <s v="E.E. Quito"/>
    <x v="14"/>
    <x v="3"/>
    <s v="Comercial"/>
    <n v="4376"/>
    <n v="7990.81"/>
    <n v="828693.8"/>
    <n v="829244.2"/>
  </r>
  <r>
    <s v="E.E. Quito"/>
    <x v="14"/>
    <x v="3"/>
    <s v="Comercial"/>
    <n v="114201"/>
    <n v="30081.5"/>
    <n v="2290988.8199999998"/>
    <n v="2298909.88"/>
  </r>
  <r>
    <s v="E.E. Quito"/>
    <x v="14"/>
    <x v="3"/>
    <s v="Otros"/>
    <n v="5"/>
    <n v="49.21"/>
    <n v="3711.71"/>
    <n v="3821.73"/>
  </r>
  <r>
    <s v="E.E. Quito"/>
    <x v="14"/>
    <x v="3"/>
    <s v="Otros"/>
    <n v="52"/>
    <n v="72.05"/>
    <n v="7672.19"/>
    <n v="8268.99"/>
  </r>
  <r>
    <s v="E.E. Quito"/>
    <x v="14"/>
    <x v="3"/>
    <s v="Comercial"/>
    <n v="1"/>
    <n v="0.44"/>
    <n v="39.35"/>
    <n v="145.99"/>
  </r>
  <r>
    <s v="E.E. Quito"/>
    <x v="14"/>
    <x v="3"/>
    <s v="Comercial"/>
    <n v="63"/>
    <n v="15.92"/>
    <n v="1240.69"/>
    <n v="1796.23"/>
  </r>
  <r>
    <s v="E.E. Quito"/>
    <x v="14"/>
    <x v="3"/>
    <s v="Otros"/>
    <n v="8"/>
    <n v="30.95"/>
    <n v="2543.38"/>
    <n v="2901.69"/>
  </r>
  <r>
    <s v="E.E. Quito"/>
    <x v="14"/>
    <x v="3"/>
    <s v="Otros"/>
    <n v="149"/>
    <n v="92.27"/>
    <n v="10763.7"/>
    <n v="9995.56"/>
  </r>
  <r>
    <s v="E.E. Quito"/>
    <x v="14"/>
    <x v="3"/>
    <s v="Otros"/>
    <n v="0"/>
    <n v="0"/>
    <n v="0"/>
    <n v="0"/>
  </r>
  <r>
    <s v="E.E. Quito"/>
    <x v="14"/>
    <x v="3"/>
    <s v="Otros"/>
    <n v="25"/>
    <n v="123.32"/>
    <n v="7270.51"/>
    <n v="6419.67"/>
  </r>
  <r>
    <s v="E.E. Quito"/>
    <x v="14"/>
    <x v="3"/>
    <s v="Otros"/>
    <n v="41"/>
    <n v="58.26"/>
    <n v="4897.49"/>
    <n v="6105.68"/>
  </r>
  <r>
    <s v="E.E. Quito"/>
    <x v="14"/>
    <x v="3"/>
    <s v="Otros"/>
    <n v="9"/>
    <n v="19.440000000000001"/>
    <n v="797.1"/>
    <n v="621.84"/>
  </r>
  <r>
    <s v="E.E. Quito"/>
    <x v="14"/>
    <x v="3"/>
    <s v="Otros"/>
    <n v="10"/>
    <n v="76.180000000000007"/>
    <n v="4391.3100000000004"/>
    <n v="4099.8500000000004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Comercial"/>
    <n v="0"/>
    <n v="0"/>
    <n v="0"/>
    <n v="0"/>
  </r>
  <r>
    <s v="E.E. Quito"/>
    <x v="14"/>
    <x v="3"/>
    <s v="Otros"/>
    <n v="552"/>
    <n v="269.16000000000003"/>
    <n v="17148.27"/>
    <n v="21239.83"/>
  </r>
  <r>
    <s v="E.E. Quito"/>
    <x v="14"/>
    <x v="3"/>
    <s v="Otros"/>
    <n v="0"/>
    <n v="0"/>
    <n v="0"/>
    <n v="0"/>
  </r>
  <r>
    <s v="E.E. Quito"/>
    <x v="14"/>
    <x v="3"/>
    <s v="Otros"/>
    <n v="5"/>
    <n v="19.399999999999999"/>
    <n v="1331.94"/>
    <n v="1040.74"/>
  </r>
  <r>
    <s v="E.E. Quito"/>
    <x v="14"/>
    <x v="3"/>
    <s v="Otros"/>
    <n v="18"/>
    <n v="25.04"/>
    <n v="2103.75"/>
    <n v="2330.9299999999998"/>
  </r>
  <r>
    <s v="E.E. Quito"/>
    <x v="14"/>
    <x v="3"/>
    <s v="Otros"/>
    <n v="211"/>
    <n v="102.04"/>
    <n v="6477.09"/>
    <n v="6714.63"/>
  </r>
  <r>
    <s v="E.E. Quito"/>
    <x v="14"/>
    <x v="3"/>
    <s v="Alumbrado Público"/>
    <n v="0"/>
    <n v="16869.749207000001"/>
    <n v="2078009.79"/>
    <n v="2041977.49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-57.23"/>
    <n v="-4006.64"/>
    <n v="1743.85"/>
  </r>
  <r>
    <s v="E.E. Quito"/>
    <x v="14"/>
    <x v="3"/>
    <s v="Industrial"/>
    <n v="0"/>
    <n v="0"/>
    <n v="0"/>
    <n v="0"/>
  </r>
  <r>
    <s v="E.E. Quito"/>
    <x v="14"/>
    <x v="3"/>
    <s v="Otros"/>
    <n v="0"/>
    <n v="0"/>
    <n v="0"/>
    <n v="0"/>
  </r>
  <r>
    <s v="E.E. Quito"/>
    <x v="14"/>
    <x v="3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Industrial"/>
    <n v="4"/>
    <n v="24748.74"/>
    <n v="1416343.46"/>
    <n v="1272871.94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2"/>
    <n v="106.19"/>
    <n v="7087.67"/>
    <n v="6625.36"/>
  </r>
  <r>
    <s v="E.E. Quito"/>
    <x v="14"/>
    <x v="4"/>
    <s v="Otros"/>
    <n v="5"/>
    <n v="8.07"/>
    <n v="811.65"/>
    <n v="597.52"/>
  </r>
  <r>
    <s v="E.E. Quito"/>
    <x v="14"/>
    <x v="4"/>
    <s v="Residencial"/>
    <n v="0"/>
    <n v="0"/>
    <n v="0"/>
    <n v="0"/>
  </r>
  <r>
    <s v="E.E. Quito"/>
    <x v="14"/>
    <x v="4"/>
    <s v="Residencial"/>
    <n v="449"/>
    <n v="152.19"/>
    <n v="20329.07"/>
    <n v="16986.919999999998"/>
  </r>
  <r>
    <s v="E.E. Quito"/>
    <x v="14"/>
    <x v="4"/>
    <s v="Otros"/>
    <n v="0"/>
    <n v="-0.21"/>
    <n v="-14.05"/>
    <n v="25.12"/>
  </r>
  <r>
    <s v="E.E. Quito"/>
    <x v="14"/>
    <x v="4"/>
    <s v="Otros"/>
    <n v="0"/>
    <n v="0"/>
    <n v="0"/>
    <n v="0"/>
  </r>
  <r>
    <s v="E.E. Quito"/>
    <x v="14"/>
    <x v="4"/>
    <s v="Otros"/>
    <n v="2"/>
    <n v="6.84"/>
    <n v="404.52"/>
    <n v="218.34"/>
  </r>
  <r>
    <s v="E.E. Quito"/>
    <x v="14"/>
    <x v="4"/>
    <s v="Otros"/>
    <n v="3"/>
    <n v="2.4700000000000002"/>
    <n v="397.02"/>
    <n v="411.79"/>
  </r>
  <r>
    <s v="E.E. Quito"/>
    <x v="14"/>
    <x v="4"/>
    <s v="Otros"/>
    <n v="28"/>
    <n v="355.77"/>
    <n v="19961.900000000001"/>
    <n v="23004.11"/>
  </r>
  <r>
    <s v="E.E. Quito"/>
    <x v="14"/>
    <x v="4"/>
    <s v="Otros"/>
    <n v="6"/>
    <n v="10.01"/>
    <n v="797.49"/>
    <n v="448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103.55"/>
    <n v="-6198.18"/>
    <n v="6375.06"/>
  </r>
  <r>
    <s v="E.E. Quito"/>
    <x v="14"/>
    <x v="4"/>
    <s v="Industrial"/>
    <n v="1382"/>
    <n v="61785.29"/>
    <n v="4065095.96"/>
    <n v="3915091.52"/>
  </r>
  <r>
    <s v="E.E. Quito"/>
    <x v="14"/>
    <x v="4"/>
    <s v="Industrial"/>
    <n v="206"/>
    <n v="266.99"/>
    <n v="32388.73"/>
    <n v="29640.04"/>
  </r>
  <r>
    <s v="E.E. Quito"/>
    <x v="14"/>
    <x v="4"/>
    <s v="Otros"/>
    <n v="6"/>
    <n v="75.5"/>
    <n v="6846.28"/>
    <n v="7372.85"/>
  </r>
  <r>
    <s v="E.E. Quito"/>
    <x v="14"/>
    <x v="4"/>
    <s v="Otros"/>
    <n v="1"/>
    <n v="4.99"/>
    <n v="409.72"/>
    <n v="386.23"/>
  </r>
  <r>
    <s v="E.E. Quito"/>
    <x v="14"/>
    <x v="4"/>
    <s v="Otros"/>
    <n v="1"/>
    <n v="0.8"/>
    <n v="53.78"/>
    <n v="53.78"/>
  </r>
  <r>
    <s v="E.E. Quito"/>
    <x v="14"/>
    <x v="4"/>
    <s v="Comercial"/>
    <n v="951"/>
    <n v="21563.38"/>
    <n v="1421223.53"/>
    <n v="1377446.08"/>
  </r>
  <r>
    <s v="E.E. Quito"/>
    <x v="14"/>
    <x v="4"/>
    <s v="Comercial"/>
    <n v="255"/>
    <n v="779.88"/>
    <n v="67011.94"/>
    <n v="62175.8"/>
  </r>
  <r>
    <s v="E.E. Quito"/>
    <x v="14"/>
    <x v="4"/>
    <s v="Otros"/>
    <n v="15"/>
    <n v="85.33"/>
    <n v="6215.98"/>
    <n v="6215.98"/>
  </r>
  <r>
    <s v="E.E. Quito"/>
    <x v="14"/>
    <x v="4"/>
    <s v="Otros"/>
    <n v="12"/>
    <n v="18.440000000000001"/>
    <n v="1826.63"/>
    <n v="1499.68"/>
  </r>
  <r>
    <s v="E.E. Quito"/>
    <x v="14"/>
    <x v="4"/>
    <s v="Otros"/>
    <n v="7"/>
    <n v="68.09"/>
    <n v="2728.42"/>
    <n v="2732.26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93"/>
    <n v="934.72"/>
    <n v="71959.86"/>
    <n v="63414.79"/>
  </r>
  <r>
    <s v="E.E. Quito"/>
    <x v="14"/>
    <x v="4"/>
    <s v="Otros"/>
    <n v="1"/>
    <n v="8.7899999999999991"/>
    <n v="640.41999999999996"/>
    <n v="516.89"/>
  </r>
  <r>
    <s v="E.E. Quito"/>
    <x v="14"/>
    <x v="4"/>
    <s v="Otros"/>
    <n v="258"/>
    <n v="319.5"/>
    <n v="42890.07"/>
    <n v="42558.080000000002"/>
  </r>
  <r>
    <s v="E.E. Quito"/>
    <x v="14"/>
    <x v="4"/>
    <s v="Otros"/>
    <n v="6972"/>
    <n v="2643.63"/>
    <n v="206139.96"/>
    <n v="195057.17"/>
  </r>
  <r>
    <s v="E.E. Quito"/>
    <x v="14"/>
    <x v="4"/>
    <s v="Otros"/>
    <n v="0"/>
    <n v="0"/>
    <n v="0"/>
    <n v="0"/>
  </r>
  <r>
    <s v="E.E. Quito"/>
    <x v="14"/>
    <x v="4"/>
    <s v="Otros"/>
    <n v="16"/>
    <n v="7.47"/>
    <n v="588.08000000000004"/>
    <n v="922.27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305"/>
    <n v="83.9"/>
    <n v="5204.47"/>
    <n v="5148.53"/>
  </r>
  <r>
    <s v="E.E. Quito"/>
    <x v="14"/>
    <x v="4"/>
    <s v="Otros"/>
    <n v="427"/>
    <n v="208.34"/>
    <n v="13280.69"/>
    <n v="13225.18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2"/>
    <n v="15.33"/>
    <n v="1311.28"/>
    <n v="685.68"/>
  </r>
  <r>
    <s v="E.E. Quito"/>
    <x v="14"/>
    <x v="4"/>
    <s v="Otros"/>
    <n v="44"/>
    <n v="75.53"/>
    <n v="5897.52"/>
    <n v="6253.79"/>
  </r>
  <r>
    <s v="E.E. Quito"/>
    <x v="14"/>
    <x v="4"/>
    <s v="Otros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Residencial"/>
    <n v="802547"/>
    <n v="116029.22"/>
    <n v="9936641.4499999993"/>
    <n v="8863877.9800000004"/>
  </r>
  <r>
    <s v="E.E. Quito"/>
    <x v="14"/>
    <x v="4"/>
    <s v="Otros"/>
    <n v="0"/>
    <n v="-245.26"/>
    <n v="-53274.37"/>
    <n v="45285.68"/>
  </r>
  <r>
    <s v="E.E. Quito"/>
    <x v="14"/>
    <x v="4"/>
    <s v="Otros"/>
    <n v="0"/>
    <n v="70.069999999999993"/>
    <n v="6133.04"/>
    <n v="8205.64"/>
  </r>
  <r>
    <s v="E.E. Quito"/>
    <x v="14"/>
    <x v="4"/>
    <s v="Industrial"/>
    <n v="268"/>
    <n v="1864.79"/>
    <n v="155162.15"/>
    <n v="149367.45000000001"/>
  </r>
  <r>
    <s v="E.E. Quito"/>
    <x v="14"/>
    <x v="4"/>
    <s v="Industrial"/>
    <n v="1338"/>
    <n v="1541.74"/>
    <n v="189298.63"/>
    <n v="180473.1"/>
  </r>
  <r>
    <s v="E.E. Quito"/>
    <x v="14"/>
    <x v="4"/>
    <s v="Industrial"/>
    <n v="11941"/>
    <n v="3550.37"/>
    <n v="246807.5"/>
    <n v="235211.72"/>
  </r>
  <r>
    <s v="E.E. Quito"/>
    <x v="14"/>
    <x v="4"/>
    <s v="Otros"/>
    <n v="10"/>
    <n v="23.2"/>
    <n v="2205.94"/>
    <n v="1795.06"/>
  </r>
  <r>
    <s v="E.E. Quito"/>
    <x v="14"/>
    <x v="4"/>
    <s v="Otros"/>
    <n v="10"/>
    <n v="16.45"/>
    <n v="1247.44"/>
    <n v="907.88"/>
  </r>
  <r>
    <s v="E.E. Quito"/>
    <x v="14"/>
    <x v="4"/>
    <s v="Otros"/>
    <n v="520"/>
    <n v="161.34"/>
    <n v="10087.58"/>
    <n v="9653.19"/>
  </r>
  <r>
    <s v="E.E. Quito"/>
    <x v="14"/>
    <x v="4"/>
    <s v="Comercial"/>
    <n v="1460"/>
    <n v="12625.79"/>
    <n v="979149.33"/>
    <n v="986676.63"/>
  </r>
  <r>
    <s v="E.E. Quito"/>
    <x v="14"/>
    <x v="4"/>
    <s v="Comercial"/>
    <n v="4409"/>
    <n v="8199.02"/>
    <n v="843136.53"/>
    <n v="801687.1"/>
  </r>
  <r>
    <s v="E.E. Quito"/>
    <x v="14"/>
    <x v="4"/>
    <s v="Comercial"/>
    <n v="113786"/>
    <n v="30723.3"/>
    <n v="2341280.15"/>
    <n v="2211779.38"/>
  </r>
  <r>
    <s v="E.E. Quito"/>
    <x v="14"/>
    <x v="4"/>
    <s v="Otros"/>
    <n v="5"/>
    <n v="35.979999999999997"/>
    <n v="2898.06"/>
    <n v="5431.68"/>
  </r>
  <r>
    <s v="E.E. Quito"/>
    <x v="14"/>
    <x v="4"/>
    <s v="Otros"/>
    <n v="51"/>
    <n v="74.25"/>
    <n v="7808.81"/>
    <n v="7010.88"/>
  </r>
  <r>
    <s v="E.E. Quito"/>
    <x v="14"/>
    <x v="4"/>
    <s v="Otros"/>
    <n v="8"/>
    <n v="23.23"/>
    <n v="946.14"/>
    <n v="876.16"/>
  </r>
  <r>
    <s v="E.E. Quito"/>
    <x v="14"/>
    <x v="4"/>
    <s v="Otros"/>
    <n v="10"/>
    <n v="80.209999999999994"/>
    <n v="4548.83"/>
    <n v="4920.7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Industr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Residen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14.68"/>
    <n v="-5907.73"/>
    <n v="1746.53"/>
  </r>
  <r>
    <s v="E.E. Quito"/>
    <x v="14"/>
    <x v="4"/>
    <s v="Industrial"/>
    <n v="0"/>
    <n v="0"/>
    <n v="0"/>
    <n v="0"/>
  </r>
  <r>
    <s v="E.E. Quito"/>
    <x v="14"/>
    <x v="4"/>
    <s v="Industrial"/>
    <n v="1"/>
    <n v="0.86"/>
    <n v="101.6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427"/>
    <n v="10882.82"/>
    <n v="703746.24"/>
    <n v="653959.75"/>
  </r>
  <r>
    <s v="E.E. Quito"/>
    <x v="14"/>
    <x v="4"/>
    <s v="Otros"/>
    <n v="80"/>
    <n v="105.31"/>
    <n v="13415.29"/>
    <n v="12906.66"/>
  </r>
  <r>
    <s v="E.E. Quito"/>
    <x v="14"/>
    <x v="4"/>
    <s v="Comercial"/>
    <n v="21"/>
    <n v="892.72"/>
    <n v="64961.68"/>
    <n v="64249.279999999999"/>
  </r>
  <r>
    <s v="E.E. Quito"/>
    <x v="14"/>
    <x v="4"/>
    <s v="Comercial"/>
    <n v="0"/>
    <n v="0"/>
    <n v="0"/>
    <n v="0"/>
  </r>
  <r>
    <s v="E.E. Quito"/>
    <x v="14"/>
    <x v="4"/>
    <s v="Otros"/>
    <n v="78"/>
    <n v="485.87"/>
    <n v="34446.92"/>
    <n v="58595.01"/>
  </r>
  <r>
    <s v="E.E. Quito"/>
    <x v="14"/>
    <x v="4"/>
    <s v="Otros"/>
    <n v="34"/>
    <n v="46.89"/>
    <n v="4775.28"/>
    <n v="4253.95"/>
  </r>
  <r>
    <s v="E.E. Quito"/>
    <x v="14"/>
    <x v="4"/>
    <s v="Otros"/>
    <n v="0"/>
    <n v="0"/>
    <n v="0"/>
    <n v="0"/>
  </r>
  <r>
    <s v="E.E. Quito"/>
    <x v="14"/>
    <x v="4"/>
    <s v="Otros"/>
    <n v="43"/>
    <n v="786.14"/>
    <n v="45384.57"/>
    <n v="45855.11"/>
  </r>
  <r>
    <s v="E.E. Quito"/>
    <x v="14"/>
    <x v="4"/>
    <s v="Otros"/>
    <n v="8"/>
    <n v="11.52"/>
    <n v="1133.1600000000001"/>
    <n v="612.55999999999995"/>
  </r>
  <r>
    <s v="E.E. Quito"/>
    <x v="14"/>
    <x v="4"/>
    <s v="Otros"/>
    <n v="19"/>
    <n v="786.57"/>
    <n v="42729.93"/>
    <n v="41231.99"/>
  </r>
  <r>
    <s v="E.E. Quito"/>
    <x v="14"/>
    <x v="4"/>
    <s v="Otros"/>
    <n v="4"/>
    <n v="4.7"/>
    <n v="401.23"/>
    <n v="379.14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Residencial"/>
    <n v="3"/>
    <n v="0"/>
    <n v="4.5"/>
    <n v="0.85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1"/>
    <n v="0.06"/>
    <n v="48.42"/>
    <n v="65.150000000000006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9"/>
    <n v="1.2"/>
    <n v="98.11"/>
    <n v="83.28"/>
  </r>
  <r>
    <s v="E.E. Quito"/>
    <x v="14"/>
    <x v="4"/>
    <s v="Residencial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Otros"/>
    <n v="0"/>
    <n v="-4.8899999999999997"/>
    <n v="39.520000000000003"/>
    <n v="1526.91"/>
  </r>
  <r>
    <s v="E.E. Quito"/>
    <x v="14"/>
    <x v="4"/>
    <s v="Otros"/>
    <n v="0"/>
    <n v="-5.48"/>
    <n v="-169.05"/>
    <n v="1000.91"/>
  </r>
  <r>
    <s v="E.E. Quito"/>
    <x v="14"/>
    <x v="4"/>
    <s v="Industrial"/>
    <n v="0"/>
    <n v="0"/>
    <n v="0"/>
    <n v="0"/>
  </r>
  <r>
    <s v="E.E. Quito"/>
    <x v="14"/>
    <x v="4"/>
    <s v="Industrial"/>
    <n v="0"/>
    <n v="0"/>
    <n v="0"/>
    <n v="0"/>
  </r>
  <r>
    <s v="E.E. Quito"/>
    <x v="14"/>
    <x v="4"/>
    <s v="Industrial"/>
    <n v="2"/>
    <n v="1.37"/>
    <n v="107.68"/>
    <n v="104.71"/>
  </r>
  <r>
    <s v="E.E. Quito"/>
    <x v="14"/>
    <x v="4"/>
    <s v="Otros"/>
    <n v="3"/>
    <n v="2.42"/>
    <n v="246.91"/>
    <n v="246.85"/>
  </r>
  <r>
    <s v="E.E. Quito"/>
    <x v="14"/>
    <x v="4"/>
    <s v="Otros"/>
    <n v="144"/>
    <n v="1245.55"/>
    <n v="95263.1"/>
    <n v="105932.21"/>
  </r>
  <r>
    <s v="E.E. Quito"/>
    <x v="14"/>
    <x v="4"/>
    <s v="Otros"/>
    <n v="280"/>
    <n v="444.49"/>
    <n v="50103.519999999997"/>
    <n v="46638.34"/>
  </r>
  <r>
    <s v="E.E. Quito"/>
    <x v="14"/>
    <x v="4"/>
    <s v="Otros"/>
    <n v="2089"/>
    <n v="1046.7"/>
    <n v="82168.17"/>
    <n v="69253.52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4"/>
    <s v="Comercial"/>
    <n v="0"/>
    <n v="0"/>
    <n v="0"/>
    <n v="0"/>
  </r>
  <r>
    <s v="E.E. Quito"/>
    <x v="14"/>
    <x v="4"/>
    <s v="Comercial"/>
    <n v="1"/>
    <n v="0.41"/>
    <n v="71.11"/>
    <n v="0"/>
  </r>
  <r>
    <s v="E.E. Quito"/>
    <x v="14"/>
    <x v="4"/>
    <s v="Comercial"/>
    <n v="43"/>
    <n v="15.81"/>
    <n v="1232.54"/>
    <n v="824.97"/>
  </r>
  <r>
    <s v="E.E. Quito"/>
    <x v="14"/>
    <x v="4"/>
    <s v="Otros"/>
    <n v="8"/>
    <n v="30.93"/>
    <n v="2514.59"/>
    <n v="2207.92"/>
  </r>
  <r>
    <s v="E.E. Quito"/>
    <x v="14"/>
    <x v="4"/>
    <s v="Otros"/>
    <n v="149"/>
    <n v="96.09"/>
    <n v="11019.66"/>
    <n v="9529.6299999999992"/>
  </r>
  <r>
    <s v="E.E. Quito"/>
    <x v="14"/>
    <x v="4"/>
    <s v="Otros"/>
    <n v="0"/>
    <n v="0"/>
    <n v="0"/>
    <n v="0"/>
  </r>
  <r>
    <s v="E.E. Quito"/>
    <x v="14"/>
    <x v="4"/>
    <s v="Otros"/>
    <n v="25"/>
    <n v="118.66"/>
    <n v="6987.28"/>
    <n v="7172.64"/>
  </r>
  <r>
    <s v="E.E. Quito"/>
    <x v="14"/>
    <x v="4"/>
    <s v="Otros"/>
    <n v="41"/>
    <n v="56.39"/>
    <n v="4831.76"/>
    <n v="4029.92"/>
  </r>
  <r>
    <s v="E.E. Quito"/>
    <x v="14"/>
    <x v="4"/>
    <s v="Otros"/>
    <n v="553"/>
    <n v="274.69"/>
    <n v="17547.57"/>
    <n v="15762.72"/>
  </r>
  <r>
    <s v="E.E. Quito"/>
    <x v="14"/>
    <x v="4"/>
    <s v="Otros"/>
    <n v="0"/>
    <n v="0"/>
    <n v="0"/>
    <n v="0"/>
  </r>
  <r>
    <s v="E.E. Quito"/>
    <x v="14"/>
    <x v="4"/>
    <s v="Otros"/>
    <n v="5"/>
    <n v="13.55"/>
    <n v="1015.21"/>
    <n v="1171.82"/>
  </r>
  <r>
    <s v="E.E. Quito"/>
    <x v="14"/>
    <x v="4"/>
    <s v="Otros"/>
    <n v="17"/>
    <n v="24.44"/>
    <n v="2041.42"/>
    <n v="1292"/>
  </r>
  <r>
    <s v="E.E. Quito"/>
    <x v="14"/>
    <x v="4"/>
    <s v="Otros"/>
    <n v="215"/>
    <n v="109.33"/>
    <n v="7008.51"/>
    <n v="5613.78"/>
  </r>
  <r>
    <s v="E.E. Quito"/>
    <x v="14"/>
    <x v="4"/>
    <s v="Alumbrado Público"/>
    <n v="1"/>
    <n v="17496.974217999999"/>
    <n v="2011521.22"/>
    <n v="1900524.42"/>
  </r>
  <r>
    <s v="E.E. Quito"/>
    <x v="14"/>
    <x v="4"/>
    <s v="Otros"/>
    <n v="0"/>
    <n v="0"/>
    <n v="0"/>
    <n v="0"/>
  </r>
  <r>
    <s v="E.E. Quito"/>
    <x v="14"/>
    <x v="4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Industrial"/>
    <n v="4"/>
    <n v="23755.13"/>
    <n v="1343327"/>
    <n v="134332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2"/>
    <n v="101.85"/>
    <n v="6836.75"/>
    <n v="9192.31"/>
  </r>
  <r>
    <s v="E.E. Quito"/>
    <x v="14"/>
    <x v="5"/>
    <s v="Otros"/>
    <n v="4"/>
    <n v="7.29"/>
    <n v="748.4"/>
    <n v="718.55"/>
  </r>
  <r>
    <s v="E.E. Quito"/>
    <x v="14"/>
    <x v="5"/>
    <s v="Residencial"/>
    <n v="0"/>
    <n v="0"/>
    <n v="0"/>
    <n v="0"/>
  </r>
  <r>
    <s v="E.E. Quito"/>
    <x v="14"/>
    <x v="5"/>
    <s v="Residencial"/>
    <n v="447"/>
    <n v="147.71"/>
    <n v="18617.37"/>
    <n v="17934.02"/>
  </r>
  <r>
    <s v="E.E. Quito"/>
    <x v="14"/>
    <x v="5"/>
    <s v="Otros"/>
    <n v="0"/>
    <n v="2.2799999999999998"/>
    <n v="705.47"/>
    <n v="746.3"/>
  </r>
  <r>
    <s v="E.E. Quito"/>
    <x v="14"/>
    <x v="5"/>
    <s v="Otros"/>
    <n v="0"/>
    <n v="0"/>
    <n v="0"/>
    <n v="0"/>
  </r>
  <r>
    <s v="E.E. Quito"/>
    <x v="14"/>
    <x v="5"/>
    <s v="Otros"/>
    <n v="2"/>
    <n v="6.57"/>
    <n v="399.02"/>
    <n v="218.72"/>
  </r>
  <r>
    <s v="E.E. Quito"/>
    <x v="14"/>
    <x v="5"/>
    <s v="Otros"/>
    <n v="3"/>
    <n v="2.5299999999999998"/>
    <n v="364.73"/>
    <n v="363.02"/>
  </r>
  <r>
    <s v="E.E. Quito"/>
    <x v="14"/>
    <x v="5"/>
    <s v="Otros"/>
    <n v="27"/>
    <n v="343.85"/>
    <n v="19218.310000000001"/>
    <n v="19794.919999999998"/>
  </r>
  <r>
    <s v="E.E. Quito"/>
    <x v="14"/>
    <x v="5"/>
    <s v="Otros"/>
    <n v="7"/>
    <n v="10.69"/>
    <n v="834.42"/>
    <n v="939.6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-5.29"/>
    <n v="2116.33"/>
    <n v="9509.66"/>
  </r>
  <r>
    <s v="E.E. Quito"/>
    <x v="14"/>
    <x v="5"/>
    <s v="Industrial"/>
    <n v="1374"/>
    <n v="57654.879999999997"/>
    <n v="3802470.21"/>
    <n v="3874320.96"/>
  </r>
  <r>
    <s v="E.E. Quito"/>
    <x v="14"/>
    <x v="5"/>
    <s v="Industrial"/>
    <n v="204"/>
    <n v="271.74"/>
    <n v="32218.22"/>
    <n v="30863.55"/>
  </r>
  <r>
    <s v="E.E. Quito"/>
    <x v="14"/>
    <x v="5"/>
    <s v="Otros"/>
    <n v="6"/>
    <n v="78.760000000000005"/>
    <n v="7372.85"/>
    <n v="7266.61"/>
  </r>
  <r>
    <s v="E.E. Quito"/>
    <x v="14"/>
    <x v="5"/>
    <s v="Otros"/>
    <n v="1"/>
    <n v="4.97"/>
    <n v="408.73"/>
    <n v="465.8"/>
  </r>
  <r>
    <s v="E.E. Quito"/>
    <x v="14"/>
    <x v="5"/>
    <s v="Otros"/>
    <n v="1"/>
    <n v="0.82"/>
    <n v="54.87"/>
    <n v="54.87"/>
  </r>
  <r>
    <s v="E.E. Quito"/>
    <x v="14"/>
    <x v="5"/>
    <s v="Comercial"/>
    <n v="933"/>
    <n v="19500.3"/>
    <n v="1293063.44"/>
    <n v="1441389.9"/>
  </r>
  <r>
    <s v="E.E. Quito"/>
    <x v="14"/>
    <x v="5"/>
    <s v="Comercial"/>
    <n v="251"/>
    <n v="632.92999999999995"/>
    <n v="57389.93"/>
    <n v="59742.74"/>
  </r>
  <r>
    <s v="E.E. Quito"/>
    <x v="14"/>
    <x v="5"/>
    <s v="Otros"/>
    <n v="15"/>
    <n v="76.59"/>
    <n v="5790.17"/>
    <n v="6112.77"/>
  </r>
  <r>
    <s v="E.E. Quito"/>
    <x v="14"/>
    <x v="5"/>
    <s v="Otros"/>
    <n v="12"/>
    <n v="16.77"/>
    <n v="1712.77"/>
    <n v="1155.81"/>
  </r>
  <r>
    <s v="E.E. Quito"/>
    <x v="14"/>
    <x v="5"/>
    <s v="Otros"/>
    <n v="7"/>
    <n v="55.99"/>
    <n v="2244.46"/>
    <n v="2248.42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90"/>
    <n v="909.65"/>
    <n v="69291.95"/>
    <n v="75695.19"/>
  </r>
  <r>
    <s v="E.E. Quito"/>
    <x v="14"/>
    <x v="5"/>
    <s v="Otros"/>
    <n v="1"/>
    <n v="6.82"/>
    <n v="516.89"/>
    <n v="548.41"/>
  </r>
  <r>
    <s v="E.E. Quito"/>
    <x v="14"/>
    <x v="5"/>
    <s v="Otros"/>
    <n v="249"/>
    <n v="291.83"/>
    <n v="40599.300000000003"/>
    <n v="42541.75"/>
  </r>
  <r>
    <s v="E.E. Quito"/>
    <x v="14"/>
    <x v="5"/>
    <s v="Otros"/>
    <n v="6945"/>
    <n v="2518.36"/>
    <n v="196241.03"/>
    <n v="204859.78"/>
  </r>
  <r>
    <s v="E.E. Quito"/>
    <x v="14"/>
    <x v="5"/>
    <s v="Otros"/>
    <n v="0"/>
    <n v="0.2"/>
    <n v="90.29"/>
    <n v="90.29"/>
  </r>
  <r>
    <s v="E.E. Quito"/>
    <x v="14"/>
    <x v="5"/>
    <s v="Otros"/>
    <n v="16"/>
    <n v="6.2"/>
    <n v="482.02"/>
    <n v="393.06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304"/>
    <n v="86.8"/>
    <n v="5318.53"/>
    <n v="6327.85"/>
  </r>
  <r>
    <s v="E.E. Quito"/>
    <x v="14"/>
    <x v="5"/>
    <s v="Otros"/>
    <n v="442"/>
    <n v="211.78"/>
    <n v="13534.86"/>
    <n v="15760.44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2"/>
    <n v="13.97"/>
    <n v="1247.98"/>
    <n v="1048.24"/>
  </r>
  <r>
    <s v="E.E. Quito"/>
    <x v="14"/>
    <x v="5"/>
    <s v="Otros"/>
    <n v="46"/>
    <n v="72.38"/>
    <n v="5724.52"/>
    <n v="5587.6"/>
  </r>
  <r>
    <s v="E.E. Quito"/>
    <x v="14"/>
    <x v="5"/>
    <s v="Otros"/>
    <n v="0"/>
    <n v="0"/>
    <n v="0"/>
    <n v="0"/>
  </r>
  <r>
    <s v="E.E. Quito"/>
    <x v="14"/>
    <x v="5"/>
    <s v="Residencial"/>
    <n v="0"/>
    <n v="0"/>
    <n v="0"/>
    <n v="73.67"/>
  </r>
  <r>
    <s v="E.E. Quito"/>
    <x v="14"/>
    <x v="5"/>
    <s v="Residencial"/>
    <n v="799468"/>
    <n v="109125.25"/>
    <n v="9405418.2799999993"/>
    <n v="9102387.5399999991"/>
  </r>
  <r>
    <s v="E.E. Quito"/>
    <x v="14"/>
    <x v="5"/>
    <s v="Otros"/>
    <n v="0"/>
    <n v="-244.53"/>
    <n v="-7697.47"/>
    <n v="35995.15"/>
  </r>
  <r>
    <s v="E.E. Quito"/>
    <x v="14"/>
    <x v="5"/>
    <s v="Otros"/>
    <n v="0"/>
    <n v="-57.13"/>
    <n v="-4014.21"/>
    <n v="4714.4799999999996"/>
  </r>
  <r>
    <s v="E.E. Quito"/>
    <x v="14"/>
    <x v="5"/>
    <s v="Industrial"/>
    <n v="270"/>
    <n v="1781.41"/>
    <n v="149099.20000000001"/>
    <n v="162423.32999999999"/>
  </r>
  <r>
    <s v="E.E. Quito"/>
    <x v="14"/>
    <x v="5"/>
    <s v="Industrial"/>
    <n v="1346"/>
    <n v="1455.82"/>
    <n v="182867.34"/>
    <n v="184156.86"/>
  </r>
  <r>
    <s v="E.E. Quito"/>
    <x v="14"/>
    <x v="5"/>
    <s v="Industrial"/>
    <n v="11914"/>
    <n v="3305.29"/>
    <n v="228531.93"/>
    <n v="236872.29"/>
  </r>
  <r>
    <s v="E.E. Quito"/>
    <x v="14"/>
    <x v="5"/>
    <s v="Otros"/>
    <n v="10"/>
    <n v="19.170000000000002"/>
    <n v="1936.48"/>
    <n v="2003.63"/>
  </r>
  <r>
    <s v="E.E. Quito"/>
    <x v="14"/>
    <x v="5"/>
    <s v="Otros"/>
    <n v="10"/>
    <n v="17.850000000000001"/>
    <n v="1333.42"/>
    <n v="1376.74"/>
  </r>
  <r>
    <s v="E.E. Quito"/>
    <x v="14"/>
    <x v="5"/>
    <s v="Otros"/>
    <n v="521"/>
    <n v="156.88999999999999"/>
    <n v="9740.0499999999993"/>
    <n v="10217.24"/>
  </r>
  <r>
    <s v="E.E. Quito"/>
    <x v="14"/>
    <x v="5"/>
    <s v="Comercial"/>
    <n v="1435"/>
    <n v="11977.61"/>
    <n v="929618.83"/>
    <n v="1048816.8"/>
  </r>
  <r>
    <s v="E.E. Quito"/>
    <x v="14"/>
    <x v="5"/>
    <s v="Comercial"/>
    <n v="4412"/>
    <n v="7777.53"/>
    <n v="815393.85"/>
    <n v="845261.19"/>
  </r>
  <r>
    <s v="E.E. Quito"/>
    <x v="14"/>
    <x v="5"/>
    <s v="Comercial"/>
    <n v="113421"/>
    <n v="28696.58"/>
    <n v="2183249.38"/>
    <n v="2266728.13"/>
  </r>
  <r>
    <s v="E.E. Quito"/>
    <x v="14"/>
    <x v="5"/>
    <s v="Otros"/>
    <n v="5"/>
    <n v="84.78"/>
    <n v="6053.13"/>
    <n v="2740.41"/>
  </r>
  <r>
    <s v="E.E. Quito"/>
    <x v="14"/>
    <x v="5"/>
    <s v="Otros"/>
    <n v="50"/>
    <n v="64.45"/>
    <n v="7094.95"/>
    <n v="6917.4"/>
  </r>
  <r>
    <s v="E.E. Quito"/>
    <x v="14"/>
    <x v="5"/>
    <s v="Otros"/>
    <n v="8"/>
    <n v="17.940000000000001"/>
    <n v="734.28"/>
    <n v="851.34"/>
  </r>
  <r>
    <s v="E.E. Quito"/>
    <x v="14"/>
    <x v="5"/>
    <s v="Otros"/>
    <n v="10"/>
    <n v="85.11"/>
    <n v="4841.46"/>
    <n v="5094.62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Industr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Residencial"/>
    <n v="0"/>
    <n v="0"/>
    <n v="0"/>
    <n v="0"/>
  </r>
  <r>
    <s v="E.E. Quito"/>
    <x v="14"/>
    <x v="5"/>
    <s v="Residen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21.17"/>
    <n v="977.65"/>
    <n v="2394.6799999999998"/>
  </r>
  <r>
    <s v="E.E. Quito"/>
    <x v="14"/>
    <x v="5"/>
    <s v="Industrial"/>
    <n v="0"/>
    <n v="0"/>
    <n v="0"/>
    <n v="0"/>
  </r>
  <r>
    <s v="E.E. Quito"/>
    <x v="14"/>
    <x v="5"/>
    <s v="Industrial"/>
    <n v="1"/>
    <n v="0.56000000000000005"/>
    <n v="84.2"/>
    <n v="87.39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430"/>
    <n v="10897.48"/>
    <n v="706104.06"/>
    <n v="763579.36"/>
  </r>
  <r>
    <s v="E.E. Quito"/>
    <x v="14"/>
    <x v="5"/>
    <s v="Otros"/>
    <n v="78"/>
    <n v="97.81"/>
    <n v="18701.48"/>
    <n v="11885.15"/>
  </r>
  <r>
    <s v="E.E. Quito"/>
    <x v="14"/>
    <x v="5"/>
    <s v="Comercial"/>
    <n v="21"/>
    <n v="882.98"/>
    <n v="63052.01"/>
    <n v="62939.83"/>
  </r>
  <r>
    <s v="E.E. Quito"/>
    <x v="14"/>
    <x v="5"/>
    <s v="Comercial"/>
    <n v="0"/>
    <n v="0"/>
    <n v="0"/>
    <n v="0"/>
  </r>
  <r>
    <s v="E.E. Quito"/>
    <x v="14"/>
    <x v="5"/>
    <s v="Otros"/>
    <n v="102"/>
    <n v="1257.29"/>
    <n v="91139.76"/>
    <n v="98397.05"/>
  </r>
  <r>
    <s v="E.E. Quito"/>
    <x v="14"/>
    <x v="5"/>
    <s v="Otros"/>
    <n v="34"/>
    <n v="45.88"/>
    <n v="4921"/>
    <n v="5368.79"/>
  </r>
  <r>
    <s v="E.E. Quito"/>
    <x v="14"/>
    <x v="5"/>
    <s v="Otros"/>
    <n v="0"/>
    <n v="0"/>
    <n v="0"/>
    <n v="0"/>
  </r>
  <r>
    <s v="E.E. Quito"/>
    <x v="14"/>
    <x v="5"/>
    <s v="Otros"/>
    <n v="41"/>
    <n v="852.99"/>
    <n v="49060.47"/>
    <n v="50782.59"/>
  </r>
  <r>
    <s v="E.E. Quito"/>
    <x v="14"/>
    <x v="5"/>
    <s v="Otros"/>
    <n v="8"/>
    <n v="13.34"/>
    <n v="1224.58"/>
    <n v="946.3"/>
  </r>
  <r>
    <s v="E.E. Quito"/>
    <x v="14"/>
    <x v="5"/>
    <s v="Otros"/>
    <n v="20"/>
    <n v="751.86"/>
    <n v="41023.82"/>
    <n v="43032.02"/>
  </r>
  <r>
    <s v="E.E. Quito"/>
    <x v="14"/>
    <x v="5"/>
    <s v="Otros"/>
    <n v="4"/>
    <n v="3.61"/>
    <n v="400.98"/>
    <n v="421.15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Residencial"/>
    <n v="2"/>
    <n v="0"/>
    <n v="2.89"/>
    <n v="1.58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1"/>
    <n v="0.31"/>
    <n v="65.150000000000006"/>
    <n v="72.9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9"/>
    <n v="1.07"/>
    <n v="86.94"/>
    <n v="94.46"/>
  </r>
  <r>
    <s v="E.E. Quito"/>
    <x v="14"/>
    <x v="5"/>
    <s v="Residencial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Otros"/>
    <n v="0"/>
    <n v="-6.25"/>
    <n v="-181.41"/>
    <n v="342.18"/>
  </r>
  <r>
    <s v="E.E. Quito"/>
    <x v="14"/>
    <x v="5"/>
    <s v="Otros"/>
    <n v="0"/>
    <n v="-31.8"/>
    <n v="-2193.17"/>
    <n v="222.7"/>
  </r>
  <r>
    <s v="E.E. Quito"/>
    <x v="14"/>
    <x v="5"/>
    <s v="Industrial"/>
    <n v="0"/>
    <n v="0"/>
    <n v="0"/>
    <n v="0"/>
  </r>
  <r>
    <s v="E.E. Quito"/>
    <x v="14"/>
    <x v="5"/>
    <s v="Industrial"/>
    <n v="0"/>
    <n v="0"/>
    <n v="0"/>
    <n v="0"/>
  </r>
  <r>
    <s v="E.E. Quito"/>
    <x v="14"/>
    <x v="5"/>
    <s v="Industrial"/>
    <n v="2"/>
    <n v="0.78"/>
    <n v="57.83"/>
    <n v="54.39"/>
  </r>
  <r>
    <s v="E.E. Quito"/>
    <x v="14"/>
    <x v="5"/>
    <s v="Otros"/>
    <n v="3"/>
    <n v="2.75"/>
    <n v="269.22000000000003"/>
    <n v="303.89999999999998"/>
  </r>
  <r>
    <s v="E.E. Quito"/>
    <x v="14"/>
    <x v="5"/>
    <s v="Otros"/>
    <n v="145"/>
    <n v="1393.44"/>
    <n v="105833"/>
    <n v="109035.96"/>
  </r>
  <r>
    <s v="E.E. Quito"/>
    <x v="14"/>
    <x v="5"/>
    <s v="Otros"/>
    <n v="279"/>
    <n v="433.54"/>
    <n v="49297.09"/>
    <n v="50051.41"/>
  </r>
  <r>
    <s v="E.E. Quito"/>
    <x v="14"/>
    <x v="5"/>
    <s v="Otros"/>
    <n v="2084"/>
    <n v="999.19"/>
    <n v="78241.33"/>
    <n v="80733.37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5"/>
    <s v="Comercial"/>
    <n v="0"/>
    <n v="0"/>
    <n v="0"/>
    <n v="0"/>
  </r>
  <r>
    <s v="E.E. Quito"/>
    <x v="14"/>
    <x v="5"/>
    <s v="Comercial"/>
    <n v="1"/>
    <n v="0.4"/>
    <n v="74.88"/>
    <n v="80.83"/>
  </r>
  <r>
    <s v="E.E. Quito"/>
    <x v="14"/>
    <x v="5"/>
    <s v="Comercial"/>
    <n v="43"/>
    <n v="15"/>
    <n v="1163.5899999999999"/>
    <n v="1216.48"/>
  </r>
  <r>
    <s v="E.E. Quito"/>
    <x v="14"/>
    <x v="5"/>
    <s v="Otros"/>
    <n v="9"/>
    <n v="32.25"/>
    <n v="2564.41"/>
    <n v="2498.61"/>
  </r>
  <r>
    <s v="E.E. Quito"/>
    <x v="14"/>
    <x v="5"/>
    <s v="Otros"/>
    <n v="149"/>
    <n v="80.89"/>
    <n v="9987.25"/>
    <n v="9657.42"/>
  </r>
  <r>
    <s v="E.E. Quito"/>
    <x v="14"/>
    <x v="5"/>
    <s v="Otros"/>
    <n v="0"/>
    <n v="0"/>
    <n v="0"/>
    <n v="0"/>
  </r>
  <r>
    <s v="E.E. Quito"/>
    <x v="14"/>
    <x v="5"/>
    <s v="Otros"/>
    <n v="25"/>
    <n v="144.16"/>
    <n v="8421.9599999999991"/>
    <n v="10000.08"/>
  </r>
  <r>
    <s v="E.E. Quito"/>
    <x v="14"/>
    <x v="5"/>
    <s v="Otros"/>
    <n v="41"/>
    <n v="80.66"/>
    <n v="6070.88"/>
    <n v="4933.05"/>
  </r>
  <r>
    <s v="E.E. Quito"/>
    <x v="14"/>
    <x v="5"/>
    <s v="Otros"/>
    <n v="553"/>
    <n v="354.15"/>
    <n v="23498.71"/>
    <n v="17956.77"/>
  </r>
  <r>
    <s v="E.E. Quito"/>
    <x v="14"/>
    <x v="5"/>
    <s v="Otros"/>
    <n v="0"/>
    <n v="0"/>
    <n v="0"/>
    <n v="0"/>
  </r>
  <r>
    <s v="E.E. Quito"/>
    <x v="14"/>
    <x v="5"/>
    <s v="Otros"/>
    <n v="6"/>
    <n v="19.04"/>
    <n v="1276.6500000000001"/>
    <n v="2161.2600000000002"/>
  </r>
  <r>
    <s v="E.E. Quito"/>
    <x v="14"/>
    <x v="5"/>
    <s v="Otros"/>
    <n v="18"/>
    <n v="24.45"/>
    <n v="2077.83"/>
    <n v="2993.8"/>
  </r>
  <r>
    <s v="E.E. Quito"/>
    <x v="14"/>
    <x v="5"/>
    <s v="Otros"/>
    <n v="216"/>
    <n v="102.24"/>
    <n v="6467.61"/>
    <n v="7637.22"/>
  </r>
  <r>
    <s v="E.E. Quito"/>
    <x v="14"/>
    <x v="5"/>
    <s v="Alumbrado Público"/>
    <n v="0"/>
    <n v="17478.165322000001"/>
    <n v="1806513.91"/>
    <n v="1856207.14"/>
  </r>
  <r>
    <s v="E.E. Quito"/>
    <x v="14"/>
    <x v="5"/>
    <s v="Otros"/>
    <n v="0"/>
    <n v="0"/>
    <n v="0"/>
    <n v="0"/>
  </r>
  <r>
    <s v="E.E. Quito"/>
    <x v="14"/>
    <x v="5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Industrial"/>
    <n v="4"/>
    <n v="24585.89"/>
    <n v="1389291.48"/>
    <n v="1389291.48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2"/>
    <n v="100.86"/>
    <n v="6754.32"/>
    <n v="4359.67"/>
  </r>
  <r>
    <s v="E.E. Quito"/>
    <x v="14"/>
    <x v="6"/>
    <s v="Otros"/>
    <n v="4"/>
    <n v="6.66"/>
    <n v="711.59"/>
    <n v="739.83"/>
  </r>
  <r>
    <s v="E.E. Quito"/>
    <x v="14"/>
    <x v="6"/>
    <s v="Residencial"/>
    <n v="0"/>
    <n v="0"/>
    <n v="0"/>
    <n v="0"/>
  </r>
  <r>
    <s v="E.E. Quito"/>
    <x v="14"/>
    <x v="6"/>
    <s v="Residencial"/>
    <n v="447"/>
    <n v="138.78"/>
    <n v="17176.09"/>
    <n v="16862.900000000001"/>
  </r>
  <r>
    <s v="E.E. Quito"/>
    <x v="14"/>
    <x v="6"/>
    <s v="Otros"/>
    <n v="0"/>
    <n v="-1.94"/>
    <n v="-181.17"/>
    <n v="-2.1800000000000002"/>
  </r>
  <r>
    <s v="E.E. Quito"/>
    <x v="14"/>
    <x v="6"/>
    <s v="Otros"/>
    <n v="0"/>
    <n v="0"/>
    <n v="0"/>
    <n v="0"/>
  </r>
  <r>
    <s v="E.E. Quito"/>
    <x v="14"/>
    <x v="6"/>
    <s v="Otros"/>
    <n v="2"/>
    <n v="6.38"/>
    <n v="385.57"/>
    <n v="546.86"/>
  </r>
  <r>
    <s v="E.E. Quito"/>
    <x v="14"/>
    <x v="6"/>
    <s v="Otros"/>
    <n v="3"/>
    <n v="2.79"/>
    <n v="378.52"/>
    <n v="368.64"/>
  </r>
  <r>
    <s v="E.E. Quito"/>
    <x v="14"/>
    <x v="6"/>
    <s v="Otros"/>
    <n v="27"/>
    <n v="353.05"/>
    <n v="19799.419999999998"/>
    <n v="18431.16"/>
  </r>
  <r>
    <s v="E.E. Quito"/>
    <x v="14"/>
    <x v="6"/>
    <s v="Otros"/>
    <n v="7"/>
    <n v="10.93"/>
    <n v="870.45"/>
    <n v="765.2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0.23"/>
    <n v="3751.07"/>
    <n v="1631.35"/>
  </r>
  <r>
    <s v="E.E. Quito"/>
    <x v="14"/>
    <x v="6"/>
    <s v="Industrial"/>
    <n v="1365"/>
    <n v="59190.12"/>
    <n v="3893769.78"/>
    <n v="3786984.4"/>
  </r>
  <r>
    <s v="E.E. Quito"/>
    <x v="14"/>
    <x v="6"/>
    <s v="Industrial"/>
    <n v="204"/>
    <n v="289.95999999999998"/>
    <n v="32850.75"/>
    <n v="31921.11"/>
  </r>
  <r>
    <s v="E.E. Quito"/>
    <x v="14"/>
    <x v="6"/>
    <s v="Otros"/>
    <n v="6"/>
    <n v="78.709999999999994"/>
    <n v="7266.61"/>
    <n v="7148.61"/>
  </r>
  <r>
    <s v="E.E. Quito"/>
    <x v="14"/>
    <x v="6"/>
    <s v="Otros"/>
    <n v="1"/>
    <n v="4.59"/>
    <n v="386.23"/>
    <n v="452.87"/>
  </r>
  <r>
    <s v="E.E. Quito"/>
    <x v="14"/>
    <x v="6"/>
    <s v="Otros"/>
    <n v="1"/>
    <n v="0.95"/>
    <n v="66.77"/>
    <n v="66.77"/>
  </r>
  <r>
    <s v="E.E. Quito"/>
    <x v="14"/>
    <x v="6"/>
    <s v="Comercial"/>
    <n v="929"/>
    <n v="20212.34"/>
    <n v="1331959.33"/>
    <n v="1171273.32"/>
  </r>
  <r>
    <s v="E.E. Quito"/>
    <x v="14"/>
    <x v="6"/>
    <s v="Comercial"/>
    <n v="252"/>
    <n v="697.09"/>
    <n v="63173.99"/>
    <n v="60518.78"/>
  </r>
  <r>
    <s v="E.E. Quito"/>
    <x v="14"/>
    <x v="6"/>
    <s v="Otros"/>
    <n v="15"/>
    <n v="64.290000000000006"/>
    <n v="4999.4399999999996"/>
    <n v="4676.84"/>
  </r>
  <r>
    <s v="E.E. Quito"/>
    <x v="14"/>
    <x v="6"/>
    <s v="Otros"/>
    <n v="12"/>
    <n v="13.68"/>
    <n v="1543.79"/>
    <n v="2011.57"/>
  </r>
  <r>
    <s v="E.E. Quito"/>
    <x v="14"/>
    <x v="6"/>
    <s v="Otros"/>
    <n v="7"/>
    <n v="59.42"/>
    <n v="2381.7800000000002"/>
    <n v="2377.94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80"/>
    <n v="912.68"/>
    <n v="68920.160000000003"/>
    <n v="64675.77"/>
  </r>
  <r>
    <s v="E.E. Quito"/>
    <x v="14"/>
    <x v="6"/>
    <s v="Otros"/>
    <n v="1"/>
    <n v="6.28"/>
    <n v="453.46"/>
    <n v="0"/>
  </r>
  <r>
    <s v="E.E. Quito"/>
    <x v="14"/>
    <x v="6"/>
    <s v="Otros"/>
    <n v="234"/>
    <n v="282"/>
    <n v="38563.24"/>
    <n v="36819.08"/>
  </r>
  <r>
    <s v="E.E. Quito"/>
    <x v="14"/>
    <x v="6"/>
    <s v="Otros"/>
    <n v="6938"/>
    <n v="2678.1"/>
    <n v="209127.18"/>
    <n v="206577.14"/>
  </r>
  <r>
    <s v="E.E. Quito"/>
    <x v="14"/>
    <x v="6"/>
    <s v="Otros"/>
    <n v="0"/>
    <n v="0"/>
    <n v="0"/>
    <n v="0"/>
  </r>
  <r>
    <s v="E.E. Quito"/>
    <x v="14"/>
    <x v="6"/>
    <s v="Otros"/>
    <n v="16"/>
    <n v="6.42"/>
    <n v="503.06"/>
    <n v="243.01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315"/>
    <n v="95.89"/>
    <n v="5915.02"/>
    <n v="6332.03"/>
  </r>
  <r>
    <s v="E.E. Quito"/>
    <x v="14"/>
    <x v="6"/>
    <s v="Otros"/>
    <n v="434"/>
    <n v="230.65"/>
    <n v="14842.32"/>
    <n v="14090.06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1"/>
    <n v="15.32"/>
    <n v="1300.7"/>
    <n v="1476.92"/>
  </r>
  <r>
    <s v="E.E. Quito"/>
    <x v="14"/>
    <x v="6"/>
    <s v="Otros"/>
    <n v="44"/>
    <n v="73.430000000000007"/>
    <n v="5753.35"/>
    <n v="5280.17"/>
  </r>
  <r>
    <s v="E.E. Quito"/>
    <x v="14"/>
    <x v="6"/>
    <s v="Otros"/>
    <n v="0"/>
    <n v="0"/>
    <n v="0"/>
    <n v="0"/>
  </r>
  <r>
    <s v="E.E. Quito"/>
    <x v="14"/>
    <x v="6"/>
    <s v="Residencial"/>
    <n v="9"/>
    <n v="8.32"/>
    <n v="758.54"/>
    <n v="595.91"/>
  </r>
  <r>
    <s v="E.E. Quito"/>
    <x v="14"/>
    <x v="6"/>
    <s v="Residencial"/>
    <n v="796818"/>
    <n v="115143.11"/>
    <n v="9860950.0700000003"/>
    <n v="9059077.2400000002"/>
  </r>
  <r>
    <s v="E.E. Quito"/>
    <x v="14"/>
    <x v="6"/>
    <s v="Otros"/>
    <n v="0"/>
    <n v="-182.11"/>
    <n v="-21730.22"/>
    <n v="36771.56"/>
  </r>
  <r>
    <s v="E.E. Quito"/>
    <x v="14"/>
    <x v="6"/>
    <s v="Otros"/>
    <n v="0"/>
    <n v="-33.35"/>
    <n v="-8697.1"/>
    <n v="3493.48"/>
  </r>
  <r>
    <s v="E.E. Quito"/>
    <x v="14"/>
    <x v="6"/>
    <s v="Industrial"/>
    <n v="273"/>
    <n v="1854.08"/>
    <n v="154169.99"/>
    <n v="126150.19"/>
  </r>
  <r>
    <s v="E.E. Quito"/>
    <x v="14"/>
    <x v="6"/>
    <s v="Industrial"/>
    <n v="1353"/>
    <n v="1597.6"/>
    <n v="192581.93"/>
    <n v="178149.9"/>
  </r>
  <r>
    <s v="E.E. Quito"/>
    <x v="14"/>
    <x v="6"/>
    <s v="Industrial"/>
    <n v="11865"/>
    <n v="3491.01"/>
    <n v="242288.28"/>
    <n v="236532.13"/>
  </r>
  <r>
    <s v="E.E. Quito"/>
    <x v="14"/>
    <x v="6"/>
    <s v="Otros"/>
    <n v="10"/>
    <n v="18.309999999999999"/>
    <n v="1877.86"/>
    <n v="1804.46"/>
  </r>
  <r>
    <s v="E.E. Quito"/>
    <x v="14"/>
    <x v="6"/>
    <s v="Otros"/>
    <n v="10"/>
    <n v="19.260000000000002"/>
    <n v="1417.38"/>
    <n v="1401.2"/>
  </r>
  <r>
    <s v="E.E. Quito"/>
    <x v="14"/>
    <x v="6"/>
    <s v="Otros"/>
    <n v="519"/>
    <n v="167.98"/>
    <n v="10553.11"/>
    <n v="10531.76"/>
  </r>
  <r>
    <s v="E.E. Quito"/>
    <x v="14"/>
    <x v="6"/>
    <s v="Comercial"/>
    <n v="1422"/>
    <n v="12249.06"/>
    <n v="947014.81"/>
    <n v="773672.69"/>
  </r>
  <r>
    <s v="E.E. Quito"/>
    <x v="14"/>
    <x v="6"/>
    <s v="Comercial"/>
    <n v="4417"/>
    <n v="8060.69"/>
    <n v="834677.87"/>
    <n v="821879.56"/>
  </r>
  <r>
    <s v="E.E. Quito"/>
    <x v="14"/>
    <x v="6"/>
    <s v="Comercial"/>
    <n v="113054"/>
    <n v="29746.58"/>
    <n v="2263802.19"/>
    <n v="2237019.33"/>
  </r>
  <r>
    <s v="E.E. Quito"/>
    <x v="14"/>
    <x v="6"/>
    <s v="Otros"/>
    <n v="5"/>
    <n v="33.56"/>
    <n v="2609.4499999999998"/>
    <n v="1473.84"/>
  </r>
  <r>
    <s v="E.E. Quito"/>
    <x v="14"/>
    <x v="6"/>
    <s v="Otros"/>
    <n v="50"/>
    <n v="44"/>
    <n v="5730.78"/>
    <n v="5256.1"/>
  </r>
  <r>
    <s v="E.E. Quito"/>
    <x v="14"/>
    <x v="6"/>
    <s v="Otros"/>
    <n v="8"/>
    <n v="19.54"/>
    <n v="798.54"/>
    <n v="889.6"/>
  </r>
  <r>
    <s v="E.E. Quito"/>
    <x v="14"/>
    <x v="6"/>
    <s v="Otros"/>
    <n v="10"/>
    <n v="86.84"/>
    <n v="4987.3500000000004"/>
    <n v="4870.78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Industr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Residencial"/>
    <n v="0"/>
    <n v="0"/>
    <n v="0"/>
    <n v="0"/>
  </r>
  <r>
    <s v="E.E. Quito"/>
    <x v="14"/>
    <x v="6"/>
    <s v="Residen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120.86"/>
    <n v="-5516.9"/>
    <n v="548.73"/>
  </r>
  <r>
    <s v="E.E. Quito"/>
    <x v="14"/>
    <x v="6"/>
    <s v="Industrial"/>
    <n v="0"/>
    <n v="0"/>
    <n v="0"/>
    <n v="0"/>
  </r>
  <r>
    <s v="E.E. Quito"/>
    <x v="14"/>
    <x v="6"/>
    <s v="Industrial"/>
    <n v="1"/>
    <n v="0.61"/>
    <n v="87.39"/>
    <n v="84.72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425"/>
    <n v="10861.68"/>
    <n v="703722.83"/>
    <n v="543014.65"/>
  </r>
  <r>
    <s v="E.E. Quito"/>
    <x v="14"/>
    <x v="6"/>
    <s v="Otros"/>
    <n v="77"/>
    <n v="94.41"/>
    <n v="12234.94"/>
    <n v="12204.45"/>
  </r>
  <r>
    <s v="E.E. Quito"/>
    <x v="14"/>
    <x v="6"/>
    <s v="Comercial"/>
    <n v="21"/>
    <n v="909.78"/>
    <n v="66929.179999999993"/>
    <n v="67529.899999999994"/>
  </r>
  <r>
    <s v="E.E. Quito"/>
    <x v="14"/>
    <x v="6"/>
    <s v="Comercial"/>
    <n v="0"/>
    <n v="0"/>
    <n v="0"/>
    <n v="0"/>
  </r>
  <r>
    <s v="E.E. Quito"/>
    <x v="14"/>
    <x v="6"/>
    <s v="Otros"/>
    <n v="102"/>
    <n v="1443.54"/>
    <n v="99049.03"/>
    <n v="94436.25"/>
  </r>
  <r>
    <s v="E.E. Quito"/>
    <x v="14"/>
    <x v="6"/>
    <s v="Otros"/>
    <n v="35"/>
    <n v="50.98"/>
    <n v="5434.55"/>
    <n v="5046.95"/>
  </r>
  <r>
    <s v="E.E. Quito"/>
    <x v="14"/>
    <x v="6"/>
    <s v="Otros"/>
    <n v="0"/>
    <n v="0"/>
    <n v="0"/>
    <n v="0"/>
  </r>
  <r>
    <s v="E.E. Quito"/>
    <x v="14"/>
    <x v="6"/>
    <s v="Otros"/>
    <n v="41"/>
    <n v="935.56"/>
    <n v="53883.32"/>
    <n v="51716.49"/>
  </r>
  <r>
    <s v="E.E. Quito"/>
    <x v="14"/>
    <x v="6"/>
    <s v="Otros"/>
    <n v="8"/>
    <n v="14.45"/>
    <n v="1282.56"/>
    <n v="928.55"/>
  </r>
  <r>
    <s v="E.E. Quito"/>
    <x v="14"/>
    <x v="6"/>
    <s v="Otros"/>
    <n v="20"/>
    <n v="787.48"/>
    <n v="43056.69"/>
    <n v="41441.1"/>
  </r>
  <r>
    <s v="E.E. Quito"/>
    <x v="14"/>
    <x v="6"/>
    <s v="Otros"/>
    <n v="4"/>
    <n v="4.6900000000000004"/>
    <n v="402.78"/>
    <n v="420.57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Residencial"/>
    <n v="2"/>
    <n v="0.01"/>
    <n v="3.16"/>
    <n v="0.46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1"/>
    <n v="0.43"/>
    <n v="72.97"/>
    <n v="144.25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9"/>
    <n v="1.1599999999999999"/>
    <n v="95.69"/>
    <n v="111.1"/>
  </r>
  <r>
    <s v="E.E. Quito"/>
    <x v="14"/>
    <x v="6"/>
    <s v="Residencial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Otros"/>
    <n v="0"/>
    <n v="-2.93"/>
    <n v="-1083.0899999999999"/>
    <n v="366.5"/>
  </r>
  <r>
    <s v="E.E. Quito"/>
    <x v="14"/>
    <x v="6"/>
    <s v="Otros"/>
    <n v="0"/>
    <n v="4.41"/>
    <n v="491.16"/>
    <n v="330.94"/>
  </r>
  <r>
    <s v="E.E. Quito"/>
    <x v="14"/>
    <x v="6"/>
    <s v="Industrial"/>
    <n v="0"/>
    <n v="0"/>
    <n v="0"/>
    <n v="0"/>
  </r>
  <r>
    <s v="E.E. Quito"/>
    <x v="14"/>
    <x v="6"/>
    <s v="Industrial"/>
    <n v="0"/>
    <n v="0"/>
    <n v="0"/>
    <n v="0"/>
  </r>
  <r>
    <s v="E.E. Quito"/>
    <x v="14"/>
    <x v="6"/>
    <s v="Industrial"/>
    <n v="2"/>
    <n v="1.1499999999999999"/>
    <n v="85.56"/>
    <n v="77.91"/>
  </r>
  <r>
    <s v="E.E. Quito"/>
    <x v="14"/>
    <x v="6"/>
    <s v="Otros"/>
    <n v="3"/>
    <n v="2.93"/>
    <n v="281.52999999999997"/>
    <n v="261.14"/>
  </r>
  <r>
    <s v="E.E. Quito"/>
    <x v="14"/>
    <x v="6"/>
    <s v="Otros"/>
    <n v="145"/>
    <n v="1428.63"/>
    <n v="108307.24"/>
    <n v="90528.8"/>
  </r>
  <r>
    <s v="E.E. Quito"/>
    <x v="14"/>
    <x v="6"/>
    <s v="Otros"/>
    <n v="273"/>
    <n v="431.75"/>
    <n v="48484.68"/>
    <n v="40473.089999999997"/>
  </r>
  <r>
    <s v="E.E. Quito"/>
    <x v="14"/>
    <x v="6"/>
    <s v="Otros"/>
    <n v="1994"/>
    <n v="1009.18"/>
    <n v="79147.34"/>
    <n v="54696.79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6"/>
    <s v="Comercial"/>
    <n v="0"/>
    <n v="0"/>
    <n v="0"/>
    <n v="0"/>
  </r>
  <r>
    <s v="E.E. Quito"/>
    <x v="14"/>
    <x v="6"/>
    <s v="Comercial"/>
    <n v="1"/>
    <n v="0.43"/>
    <n v="80.83"/>
    <n v="70.290000000000006"/>
  </r>
  <r>
    <s v="E.E. Quito"/>
    <x v="14"/>
    <x v="6"/>
    <s v="Comercial"/>
    <n v="44"/>
    <n v="16.309999999999999"/>
    <n v="1271.72"/>
    <n v="934.59"/>
  </r>
  <r>
    <s v="E.E. Quito"/>
    <x v="14"/>
    <x v="6"/>
    <s v="Otros"/>
    <n v="8"/>
    <n v="31.92"/>
    <n v="2525.38"/>
    <n v="2396.91"/>
  </r>
  <r>
    <s v="E.E. Quito"/>
    <x v="14"/>
    <x v="6"/>
    <s v="Otros"/>
    <n v="149"/>
    <n v="82.43"/>
    <n v="10102.209999999999"/>
    <n v="9616.8700000000008"/>
  </r>
  <r>
    <s v="E.E. Quito"/>
    <x v="14"/>
    <x v="6"/>
    <s v="Otros"/>
    <n v="0"/>
    <n v="0"/>
    <n v="0"/>
    <n v="0"/>
  </r>
  <r>
    <s v="E.E. Quito"/>
    <x v="14"/>
    <x v="6"/>
    <s v="Otros"/>
    <n v="25"/>
    <n v="157.51"/>
    <n v="9222.5400000000009"/>
    <n v="7773.5"/>
  </r>
  <r>
    <s v="E.E. Quito"/>
    <x v="14"/>
    <x v="6"/>
    <s v="Otros"/>
    <n v="41"/>
    <n v="93.16"/>
    <n v="6743.17"/>
    <n v="7734.06"/>
  </r>
  <r>
    <s v="E.E. Quito"/>
    <x v="14"/>
    <x v="6"/>
    <s v="Otros"/>
    <n v="560"/>
    <n v="389.98"/>
    <n v="26261.13"/>
    <n v="28825.439999999999"/>
  </r>
  <r>
    <s v="E.E. Quito"/>
    <x v="14"/>
    <x v="6"/>
    <s v="Otros"/>
    <n v="0"/>
    <n v="0"/>
    <n v="0"/>
    <n v="0"/>
  </r>
  <r>
    <s v="E.E. Quito"/>
    <x v="14"/>
    <x v="6"/>
    <s v="Otros"/>
    <n v="6"/>
    <n v="24.44"/>
    <n v="1573.36"/>
    <n v="1095.0899999999999"/>
  </r>
  <r>
    <s v="E.E. Quito"/>
    <x v="14"/>
    <x v="6"/>
    <s v="Otros"/>
    <n v="18"/>
    <n v="27.35"/>
    <n v="2231.5700000000002"/>
    <n v="1293.28"/>
  </r>
  <r>
    <s v="E.E. Quito"/>
    <x v="14"/>
    <x v="6"/>
    <s v="Otros"/>
    <n v="219"/>
    <n v="110.15"/>
    <n v="7045.58"/>
    <n v="5990.16"/>
  </r>
  <r>
    <s v="E.E. Quito"/>
    <x v="14"/>
    <x v="6"/>
    <s v="Alumbrado Público"/>
    <n v="0"/>
    <n v="16886.133974"/>
    <n v="1758198.82"/>
    <n v="1667308.07"/>
  </r>
  <r>
    <s v="E.E. Quito"/>
    <x v="14"/>
    <x v="6"/>
    <s v="Otros"/>
    <n v="0"/>
    <n v="0"/>
    <n v="0"/>
    <n v="0"/>
  </r>
  <r>
    <s v="E.E. Quito"/>
    <x v="14"/>
    <x v="6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Industrial"/>
    <n v="4"/>
    <n v="16556.25"/>
    <n v="1031472.98"/>
    <n v="1031472.9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11"/>
    <n v="113.81"/>
    <n v="7603.48"/>
    <n v="5739.48"/>
  </r>
  <r>
    <s v="E.E. Quito"/>
    <x v="14"/>
    <x v="7"/>
    <s v="Otros"/>
    <n v="4"/>
    <n v="6.61"/>
    <n v="705.08"/>
    <n v="607.34"/>
  </r>
  <r>
    <s v="E.E. Quito"/>
    <x v="14"/>
    <x v="7"/>
    <s v="Residencial"/>
    <n v="0"/>
    <n v="0"/>
    <n v="0"/>
    <n v="0"/>
  </r>
  <r>
    <s v="E.E. Quito"/>
    <x v="14"/>
    <x v="7"/>
    <s v="Residencial"/>
    <n v="447"/>
    <n v="136.72999999999999"/>
    <n v="16534.259999999998"/>
    <n v="16080.86"/>
  </r>
  <r>
    <s v="E.E. Quito"/>
    <x v="14"/>
    <x v="7"/>
    <s v="Otros"/>
    <n v="0"/>
    <n v="-0.75"/>
    <n v="-101.32"/>
    <n v="36.35"/>
  </r>
  <r>
    <s v="E.E. Quito"/>
    <x v="14"/>
    <x v="7"/>
    <s v="Otros"/>
    <n v="0"/>
    <n v="0"/>
    <n v="0"/>
    <n v="0"/>
  </r>
  <r>
    <s v="E.E. Quito"/>
    <x v="14"/>
    <x v="7"/>
    <s v="Otros"/>
    <n v="2"/>
    <n v="6.74"/>
    <n v="407.44"/>
    <n v="391.5"/>
  </r>
  <r>
    <s v="E.E. Quito"/>
    <x v="14"/>
    <x v="7"/>
    <s v="Otros"/>
    <n v="3"/>
    <n v="2.13"/>
    <n v="325.43"/>
    <n v="295.63"/>
  </r>
  <r>
    <s v="E.E. Quito"/>
    <x v="14"/>
    <x v="7"/>
    <s v="Otros"/>
    <n v="27"/>
    <n v="344.08"/>
    <n v="19304.849999999999"/>
    <n v="19042.29"/>
  </r>
  <r>
    <s v="E.E. Quito"/>
    <x v="14"/>
    <x v="7"/>
    <s v="Otros"/>
    <n v="7"/>
    <n v="11.81"/>
    <n v="895.47"/>
    <n v="895.4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100.32"/>
    <n v="2261.0100000000002"/>
    <n v="7758.02"/>
  </r>
  <r>
    <s v="E.E. Quito"/>
    <x v="14"/>
    <x v="7"/>
    <s v="Industrial"/>
    <n v="1358"/>
    <n v="59272"/>
    <n v="3906550.78"/>
    <n v="3968309.68"/>
  </r>
  <r>
    <s v="E.E. Quito"/>
    <x v="14"/>
    <x v="7"/>
    <s v="Industrial"/>
    <n v="200"/>
    <n v="288.61"/>
    <n v="32647.17"/>
    <n v="32625.25"/>
  </r>
  <r>
    <s v="E.E. Quito"/>
    <x v="14"/>
    <x v="7"/>
    <s v="Otros"/>
    <n v="6"/>
    <n v="78.040000000000006"/>
    <n v="7148.61"/>
    <n v="7201.87"/>
  </r>
  <r>
    <s v="E.E. Quito"/>
    <x v="14"/>
    <x v="7"/>
    <s v="Otros"/>
    <n v="1"/>
    <n v="5.96"/>
    <n v="465.8"/>
    <n v="430.6"/>
  </r>
  <r>
    <s v="E.E. Quito"/>
    <x v="14"/>
    <x v="7"/>
    <s v="Otros"/>
    <n v="1"/>
    <n v="0.84"/>
    <n v="53.15"/>
    <n v="53.15"/>
  </r>
  <r>
    <s v="E.E. Quito"/>
    <x v="14"/>
    <x v="7"/>
    <s v="Comercial"/>
    <n v="928"/>
    <n v="19547.080000000002"/>
    <n v="1302884.55"/>
    <n v="1352416.68"/>
  </r>
  <r>
    <s v="E.E. Quito"/>
    <x v="14"/>
    <x v="7"/>
    <s v="Comercial"/>
    <n v="247"/>
    <n v="641.14"/>
    <n v="61710.17"/>
    <n v="61453.67"/>
  </r>
  <r>
    <s v="E.E. Quito"/>
    <x v="14"/>
    <x v="7"/>
    <s v="Otros"/>
    <n v="15"/>
    <n v="64.81"/>
    <n v="5138.8500000000004"/>
    <n v="5284.65"/>
  </r>
  <r>
    <s v="E.E. Quito"/>
    <x v="14"/>
    <x v="7"/>
    <s v="Otros"/>
    <n v="12"/>
    <n v="13.49"/>
    <n v="1549.23"/>
    <n v="1161.55"/>
  </r>
  <r>
    <s v="E.E. Quito"/>
    <x v="14"/>
    <x v="7"/>
    <s v="Otros"/>
    <n v="7"/>
    <n v="53.77"/>
    <n v="2155.46"/>
    <n v="2155.739999999999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77"/>
    <n v="847.86"/>
    <n v="64283.48"/>
    <n v="69435.25"/>
  </r>
  <r>
    <s v="E.E. Quito"/>
    <x v="14"/>
    <x v="7"/>
    <s v="Otros"/>
    <n v="1"/>
    <n v="0.97"/>
    <n v="94.95"/>
    <n v="338.06"/>
  </r>
  <r>
    <s v="E.E. Quito"/>
    <x v="14"/>
    <x v="7"/>
    <s v="Otros"/>
    <n v="220"/>
    <n v="274.04000000000002"/>
    <n v="37641.370000000003"/>
    <n v="37228.800000000003"/>
  </r>
  <r>
    <s v="E.E. Quito"/>
    <x v="14"/>
    <x v="7"/>
    <s v="Otros"/>
    <n v="6915"/>
    <n v="2717.98"/>
    <n v="212340.51"/>
    <n v="213372.86"/>
  </r>
  <r>
    <s v="E.E. Quito"/>
    <x v="14"/>
    <x v="7"/>
    <s v="Otros"/>
    <n v="1"/>
    <n v="1.63"/>
    <n v="225.4"/>
    <n v="68.36"/>
  </r>
  <r>
    <s v="E.E. Quito"/>
    <x v="14"/>
    <x v="7"/>
    <s v="Otros"/>
    <n v="16"/>
    <n v="3.81"/>
    <n v="290.7"/>
    <n v="428.31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313"/>
    <n v="97.42"/>
    <n v="6084.39"/>
    <n v="5963.32"/>
  </r>
  <r>
    <s v="E.E. Quito"/>
    <x v="14"/>
    <x v="7"/>
    <s v="Otros"/>
    <n v="434"/>
    <n v="222.39"/>
    <n v="14214.02"/>
    <n v="12854.88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11"/>
    <n v="17.88"/>
    <n v="1439.44"/>
    <n v="1628.83"/>
  </r>
  <r>
    <s v="E.E. Quito"/>
    <x v="14"/>
    <x v="7"/>
    <s v="Otros"/>
    <n v="47"/>
    <n v="83.86"/>
    <n v="6453.81"/>
    <n v="6080.6"/>
  </r>
  <r>
    <s v="E.E. Quito"/>
    <x v="14"/>
    <x v="7"/>
    <s v="Otros"/>
    <n v="0"/>
    <n v="0"/>
    <n v="0"/>
    <n v="0"/>
  </r>
  <r>
    <s v="E.E. Quito"/>
    <x v="14"/>
    <x v="7"/>
    <s v="Residencial"/>
    <n v="12"/>
    <n v="8.8800000000000008"/>
    <n v="806.9"/>
    <n v="904.95"/>
  </r>
  <r>
    <s v="E.E. Quito"/>
    <x v="14"/>
    <x v="7"/>
    <s v="Residencial"/>
    <n v="794010"/>
    <n v="116532.26"/>
    <n v="9982545.4700000007"/>
    <n v="9227165.0999999996"/>
  </r>
  <r>
    <s v="E.E. Quito"/>
    <x v="14"/>
    <x v="7"/>
    <s v="Otros"/>
    <n v="0"/>
    <n v="-31.94"/>
    <n v="-13448.29"/>
    <n v="42981.279999999999"/>
  </r>
  <r>
    <s v="E.E. Quito"/>
    <x v="14"/>
    <x v="7"/>
    <s v="Otros"/>
    <n v="0"/>
    <n v="-15.76"/>
    <n v="1049.1500000000001"/>
    <n v="6403.67"/>
  </r>
  <r>
    <s v="E.E. Quito"/>
    <x v="14"/>
    <x v="7"/>
    <s v="Industrial"/>
    <n v="277"/>
    <n v="1766.32"/>
    <n v="148574.76"/>
    <n v="164729.56"/>
  </r>
  <r>
    <s v="E.E. Quito"/>
    <x v="14"/>
    <x v="7"/>
    <s v="Industrial"/>
    <n v="1341"/>
    <n v="1481.71"/>
    <n v="184415.83"/>
    <n v="178994.45"/>
  </r>
  <r>
    <s v="E.E. Quito"/>
    <x v="14"/>
    <x v="7"/>
    <s v="Industrial"/>
    <n v="11827"/>
    <n v="3499.03"/>
    <n v="242879.83"/>
    <n v="235380.97"/>
  </r>
  <r>
    <s v="E.E. Quito"/>
    <x v="14"/>
    <x v="7"/>
    <s v="Otros"/>
    <n v="10"/>
    <n v="18.72"/>
    <n v="1951.81"/>
    <n v="2000.61"/>
  </r>
  <r>
    <s v="E.E. Quito"/>
    <x v="14"/>
    <x v="7"/>
    <s v="Otros"/>
    <n v="10"/>
    <n v="18.59"/>
    <n v="1369.33"/>
    <n v="1972.4"/>
  </r>
  <r>
    <s v="E.E. Quito"/>
    <x v="14"/>
    <x v="7"/>
    <s v="Otros"/>
    <n v="518"/>
    <n v="164.99"/>
    <n v="10327.68"/>
    <n v="10638.52"/>
  </r>
  <r>
    <s v="E.E. Quito"/>
    <x v="14"/>
    <x v="7"/>
    <s v="Comercial"/>
    <n v="1420"/>
    <n v="11463.49"/>
    <n v="898710.02"/>
    <n v="998061.46"/>
  </r>
  <r>
    <s v="E.E. Quito"/>
    <x v="14"/>
    <x v="7"/>
    <s v="Comercial"/>
    <n v="4399"/>
    <n v="7888.24"/>
    <n v="818670.56"/>
    <n v="813943.3"/>
  </r>
  <r>
    <s v="E.E. Quito"/>
    <x v="14"/>
    <x v="7"/>
    <s v="Comercial"/>
    <n v="112839"/>
    <n v="30420.23"/>
    <n v="2316888.2999999998"/>
    <n v="2270941.4900000002"/>
  </r>
  <r>
    <s v="E.E. Quito"/>
    <x v="14"/>
    <x v="7"/>
    <s v="Otros"/>
    <n v="5"/>
    <n v="31.39"/>
    <n v="2481.48"/>
    <n v="3183.39"/>
  </r>
  <r>
    <s v="E.E. Quito"/>
    <x v="14"/>
    <x v="7"/>
    <s v="Otros"/>
    <n v="50"/>
    <n v="45.1"/>
    <n v="5830.11"/>
    <n v="5888.15"/>
  </r>
  <r>
    <s v="E.E. Quito"/>
    <x v="14"/>
    <x v="7"/>
    <s v="Otros"/>
    <n v="8"/>
    <n v="20.77"/>
    <n v="848.56"/>
    <n v="754.94"/>
  </r>
  <r>
    <s v="E.E. Quito"/>
    <x v="14"/>
    <x v="7"/>
    <s v="Otros"/>
    <n v="10"/>
    <n v="86.45"/>
    <n v="5005.5200000000004"/>
    <n v="4982.9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Industr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Residencial"/>
    <n v="0"/>
    <n v="0"/>
    <n v="0"/>
    <n v="0"/>
  </r>
  <r>
    <s v="E.E. Quito"/>
    <x v="14"/>
    <x v="7"/>
    <s v="Residen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19.940000000000001"/>
    <n v="1882.05"/>
    <n v="9529.18"/>
  </r>
  <r>
    <s v="E.E. Quito"/>
    <x v="14"/>
    <x v="7"/>
    <s v="Industrial"/>
    <n v="0"/>
    <n v="0"/>
    <n v="0"/>
    <n v="0"/>
  </r>
  <r>
    <s v="E.E. Quito"/>
    <x v="14"/>
    <x v="7"/>
    <s v="Industrial"/>
    <n v="1"/>
    <n v="0.56999999999999995"/>
    <n v="84.72"/>
    <n v="88.9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417"/>
    <n v="9977.11"/>
    <n v="651205.34"/>
    <n v="740744.95"/>
  </r>
  <r>
    <s v="E.E. Quito"/>
    <x v="14"/>
    <x v="7"/>
    <s v="Otros"/>
    <n v="76"/>
    <n v="89.51"/>
    <n v="11679.79"/>
    <n v="9182.24"/>
  </r>
  <r>
    <s v="E.E. Quito"/>
    <x v="14"/>
    <x v="7"/>
    <s v="Comercial"/>
    <n v="21"/>
    <n v="901.81"/>
    <n v="66376.11"/>
    <n v="65907.33"/>
  </r>
  <r>
    <s v="E.E. Quito"/>
    <x v="14"/>
    <x v="7"/>
    <s v="Comercial"/>
    <n v="0"/>
    <n v="0"/>
    <n v="0"/>
    <n v="0"/>
  </r>
  <r>
    <s v="E.E. Quito"/>
    <x v="14"/>
    <x v="7"/>
    <s v="Otros"/>
    <n v="102"/>
    <n v="1387.78"/>
    <n v="94486.68"/>
    <n v="98423.13"/>
  </r>
  <r>
    <s v="E.E. Quito"/>
    <x v="14"/>
    <x v="7"/>
    <s v="Otros"/>
    <n v="34"/>
    <n v="42.96"/>
    <n v="4591.47"/>
    <n v="3684.68"/>
  </r>
  <r>
    <s v="E.E. Quito"/>
    <x v="14"/>
    <x v="7"/>
    <s v="Otros"/>
    <n v="0"/>
    <n v="0"/>
    <n v="0"/>
    <n v="0"/>
  </r>
  <r>
    <s v="E.E. Quito"/>
    <x v="14"/>
    <x v="7"/>
    <s v="Otros"/>
    <n v="41"/>
    <n v="932.9"/>
    <n v="53679.86"/>
    <n v="57410.65"/>
  </r>
  <r>
    <s v="E.E. Quito"/>
    <x v="14"/>
    <x v="7"/>
    <s v="Otros"/>
    <n v="8"/>
    <n v="14.93"/>
    <n v="1304.67"/>
    <n v="1665.99"/>
  </r>
  <r>
    <s v="E.E. Quito"/>
    <x v="14"/>
    <x v="7"/>
    <s v="Otros"/>
    <n v="20"/>
    <n v="768.47"/>
    <n v="42202.83"/>
    <n v="41781.72"/>
  </r>
  <r>
    <s v="E.E. Quito"/>
    <x v="14"/>
    <x v="7"/>
    <s v="Otros"/>
    <n v="4"/>
    <n v="4.99"/>
    <n v="417.04"/>
    <n v="366.23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Residencial"/>
    <n v="1"/>
    <n v="0"/>
    <n v="1.41"/>
    <n v="0.7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9"/>
    <n v="1.35"/>
    <n v="111.34"/>
    <n v="77.510000000000005"/>
  </r>
  <r>
    <s v="E.E. Quito"/>
    <x v="14"/>
    <x v="7"/>
    <s v="Residencial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Otros"/>
    <n v="0"/>
    <n v="-6.74"/>
    <n v="160.19999999999999"/>
    <n v="427.06"/>
  </r>
  <r>
    <s v="E.E. Quito"/>
    <x v="14"/>
    <x v="7"/>
    <s v="Otros"/>
    <n v="0"/>
    <n v="7.7"/>
    <n v="566.32000000000005"/>
    <n v="431.87"/>
  </r>
  <r>
    <s v="E.E. Quito"/>
    <x v="14"/>
    <x v="7"/>
    <s v="Industrial"/>
    <n v="0"/>
    <n v="0"/>
    <n v="0"/>
    <n v="0"/>
  </r>
  <r>
    <s v="E.E. Quito"/>
    <x v="14"/>
    <x v="7"/>
    <s v="Industrial"/>
    <n v="0"/>
    <n v="0"/>
    <n v="0"/>
    <n v="0"/>
  </r>
  <r>
    <s v="E.E. Quito"/>
    <x v="14"/>
    <x v="7"/>
    <s v="Industrial"/>
    <n v="2"/>
    <n v="1.1200000000000001"/>
    <n v="84.11"/>
    <n v="89.42"/>
  </r>
  <r>
    <s v="E.E. Quito"/>
    <x v="14"/>
    <x v="7"/>
    <s v="Otros"/>
    <n v="3"/>
    <n v="2.95"/>
    <n v="283.23"/>
    <n v="318.37"/>
  </r>
  <r>
    <s v="E.E. Quito"/>
    <x v="14"/>
    <x v="7"/>
    <s v="Otros"/>
    <n v="145"/>
    <n v="1244.9100000000001"/>
    <n v="96091.25"/>
    <n v="115221.93"/>
  </r>
  <r>
    <s v="E.E. Quito"/>
    <x v="14"/>
    <x v="7"/>
    <s v="Otros"/>
    <n v="268"/>
    <n v="435.3"/>
    <n v="48149.09"/>
    <n v="83582.59"/>
  </r>
  <r>
    <s v="E.E. Quito"/>
    <x v="14"/>
    <x v="7"/>
    <s v="Otros"/>
    <n v="1954"/>
    <n v="988.55"/>
    <n v="77645.259999999995"/>
    <n v="67756.75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7"/>
    <s v="Comercial"/>
    <n v="0"/>
    <n v="0"/>
    <n v="0"/>
    <n v="0"/>
  </r>
  <r>
    <s v="E.E. Quito"/>
    <x v="14"/>
    <x v="7"/>
    <s v="Comercial"/>
    <n v="1"/>
    <n v="0.9"/>
    <n v="177.92"/>
    <n v="391.09"/>
  </r>
  <r>
    <s v="E.E. Quito"/>
    <x v="14"/>
    <x v="7"/>
    <s v="Comercial"/>
    <n v="42"/>
    <n v="14.53"/>
    <n v="1123.18"/>
    <n v="1133.22"/>
  </r>
  <r>
    <s v="E.E. Quito"/>
    <x v="14"/>
    <x v="7"/>
    <s v="Otros"/>
    <n v="8"/>
    <n v="29.33"/>
    <n v="2392.89"/>
    <n v="2579.4899999999998"/>
  </r>
  <r>
    <s v="E.E. Quito"/>
    <x v="14"/>
    <x v="7"/>
    <s v="Otros"/>
    <n v="149"/>
    <n v="82.88"/>
    <n v="10130.35"/>
    <n v="9255"/>
  </r>
  <r>
    <s v="E.E. Quito"/>
    <x v="14"/>
    <x v="7"/>
    <s v="Otros"/>
    <n v="0"/>
    <n v="0"/>
    <n v="0"/>
    <n v="0"/>
  </r>
  <r>
    <s v="E.E. Quito"/>
    <x v="14"/>
    <x v="7"/>
    <s v="Otros"/>
    <n v="25"/>
    <n v="157.35"/>
    <n v="9279.92"/>
    <n v="10933.24"/>
  </r>
  <r>
    <s v="E.E. Quito"/>
    <x v="14"/>
    <x v="7"/>
    <s v="Otros"/>
    <n v="42"/>
    <n v="96.25"/>
    <n v="6965.46"/>
    <n v="6153.11"/>
  </r>
  <r>
    <s v="E.E. Quito"/>
    <x v="14"/>
    <x v="7"/>
    <s v="Otros"/>
    <n v="553"/>
    <n v="401.12"/>
    <n v="27165.05"/>
    <n v="26436.23"/>
  </r>
  <r>
    <s v="E.E. Quito"/>
    <x v="14"/>
    <x v="7"/>
    <s v="Otros"/>
    <n v="0"/>
    <n v="0"/>
    <n v="0"/>
    <n v="0"/>
  </r>
  <r>
    <s v="E.E. Quito"/>
    <x v="14"/>
    <x v="7"/>
    <s v="Otros"/>
    <n v="6"/>
    <n v="22"/>
    <n v="1403.05"/>
    <n v="1624.35"/>
  </r>
  <r>
    <s v="E.E. Quito"/>
    <x v="14"/>
    <x v="7"/>
    <s v="Otros"/>
    <n v="16"/>
    <n v="17.59"/>
    <n v="1603.21"/>
    <n v="1749.62"/>
  </r>
  <r>
    <s v="E.E. Quito"/>
    <x v="14"/>
    <x v="7"/>
    <s v="Otros"/>
    <n v="221"/>
    <n v="112.19"/>
    <n v="7179.88"/>
    <n v="6522.6"/>
  </r>
  <r>
    <s v="E.E. Quito"/>
    <x v="14"/>
    <x v="7"/>
    <s v="Alumbrado Público"/>
    <n v="0"/>
    <n v="17401.852573"/>
    <n v="1711817.95"/>
    <n v="1739819.83"/>
  </r>
  <r>
    <s v="E.E. Quito"/>
    <x v="14"/>
    <x v="7"/>
    <s v="Otros"/>
    <n v="0"/>
    <n v="0"/>
    <n v="0"/>
    <n v="0"/>
  </r>
  <r>
    <s v="E.E. Quito"/>
    <x v="14"/>
    <x v="7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Industrial"/>
    <n v="4"/>
    <n v="19647.12"/>
    <n v="1136660.26"/>
    <n v="1136660.26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8"/>
    <n v="80.010000000000005"/>
    <n v="5305.96"/>
    <n v="4940.3"/>
  </r>
  <r>
    <s v="E.E. Quito"/>
    <x v="14"/>
    <x v="11"/>
    <s v="Otros"/>
    <n v="6"/>
    <n v="5.33"/>
    <n v="724.61"/>
    <n v="689.93"/>
  </r>
  <r>
    <s v="E.E. Quito"/>
    <x v="14"/>
    <x v="11"/>
    <s v="Residencial"/>
    <n v="0"/>
    <n v="0"/>
    <n v="0"/>
    <n v="0"/>
  </r>
  <r>
    <s v="E.E. Quito"/>
    <x v="14"/>
    <x v="11"/>
    <s v="Residencial"/>
    <n v="445"/>
    <n v="140.84"/>
    <n v="18186.2"/>
    <n v="19365.04"/>
  </r>
  <r>
    <s v="E.E. Quito"/>
    <x v="14"/>
    <x v="11"/>
    <s v="Otros"/>
    <n v="0"/>
    <n v="-0.86"/>
    <n v="-81.22"/>
    <n v="56.46"/>
  </r>
  <r>
    <s v="E.E. Quito"/>
    <x v="14"/>
    <x v="11"/>
    <s v="Otros"/>
    <n v="0"/>
    <n v="0"/>
    <n v="0"/>
    <n v="0"/>
  </r>
  <r>
    <s v="E.E. Quito"/>
    <x v="14"/>
    <x v="11"/>
    <s v="Otros"/>
    <n v="2"/>
    <n v="8.34"/>
    <n v="476.3"/>
    <n v="902.78"/>
  </r>
  <r>
    <s v="E.E. Quito"/>
    <x v="14"/>
    <x v="11"/>
    <s v="Otros"/>
    <n v="3"/>
    <n v="3.6"/>
    <n v="358.81"/>
    <n v="174.54"/>
  </r>
  <r>
    <s v="E.E. Quito"/>
    <x v="14"/>
    <x v="11"/>
    <s v="Otros"/>
    <n v="27"/>
    <n v="339.52"/>
    <n v="18979.07"/>
    <n v="18450.759999999998"/>
  </r>
  <r>
    <s v="E.E. Quito"/>
    <x v="14"/>
    <x v="11"/>
    <s v="Otros"/>
    <n v="7"/>
    <n v="9.93"/>
    <n v="806.12"/>
    <n v="1005.65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-137.30000000000001"/>
    <n v="-2455.66"/>
    <n v="2157.62"/>
  </r>
  <r>
    <s v="E.E. Quito"/>
    <x v="14"/>
    <x v="11"/>
    <s v="Industrial"/>
    <n v="1348"/>
    <n v="51994.21"/>
    <n v="3476758.15"/>
    <n v="3587403.06"/>
  </r>
  <r>
    <s v="E.E. Quito"/>
    <x v="14"/>
    <x v="11"/>
    <s v="Industrial"/>
    <n v="201"/>
    <n v="284.83999999999997"/>
    <n v="33452.94"/>
    <n v="37223.21"/>
  </r>
  <r>
    <s v="E.E. Quito"/>
    <x v="14"/>
    <x v="11"/>
    <s v="Otros"/>
    <n v="6"/>
    <n v="61.49"/>
    <n v="5213.54"/>
    <n v="12634.63"/>
  </r>
  <r>
    <s v="E.E. Quito"/>
    <x v="14"/>
    <x v="11"/>
    <s v="Otros"/>
    <n v="1"/>
    <n v="4.5599999999999996"/>
    <n v="384.66"/>
    <n v="806.44"/>
  </r>
  <r>
    <s v="E.E. Quito"/>
    <x v="14"/>
    <x v="11"/>
    <s v="Otros"/>
    <n v="1"/>
    <n v="0.98"/>
    <n v="63.14"/>
    <n v="50.4"/>
  </r>
  <r>
    <s v="E.E. Quito"/>
    <x v="14"/>
    <x v="11"/>
    <s v="Comercial"/>
    <n v="934"/>
    <n v="20720.75"/>
    <n v="1369065.76"/>
    <n v="1564801.46"/>
  </r>
  <r>
    <s v="E.E. Quito"/>
    <x v="14"/>
    <x v="11"/>
    <s v="Comercial"/>
    <n v="255"/>
    <n v="678.09"/>
    <n v="62260.78"/>
    <n v="62433.58"/>
  </r>
  <r>
    <s v="E.E. Quito"/>
    <x v="14"/>
    <x v="11"/>
    <s v="Otros"/>
    <n v="15"/>
    <n v="82.2"/>
    <n v="6027.35"/>
    <n v="5581.17"/>
  </r>
  <r>
    <s v="E.E. Quito"/>
    <x v="14"/>
    <x v="11"/>
    <s v="Otros"/>
    <n v="12"/>
    <n v="17.190000000000001"/>
    <n v="1794.05"/>
    <n v="1487.03"/>
  </r>
  <r>
    <s v="E.E. Quito"/>
    <x v="14"/>
    <x v="11"/>
    <s v="Otros"/>
    <n v="7"/>
    <n v="52.33"/>
    <n v="2098.3000000000002"/>
    <n v="1861.1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68"/>
    <n v="671.97"/>
    <n v="51078.42"/>
    <n v="52587.31"/>
  </r>
  <r>
    <s v="E.E. Quito"/>
    <x v="14"/>
    <x v="11"/>
    <s v="Otros"/>
    <n v="1"/>
    <n v="1.1000000000000001"/>
    <n v="141.74"/>
    <n v="573.27"/>
  </r>
  <r>
    <s v="E.E. Quito"/>
    <x v="14"/>
    <x v="11"/>
    <s v="Otros"/>
    <n v="154"/>
    <n v="182.03"/>
    <n v="25179.25"/>
    <n v="23798.77"/>
  </r>
  <r>
    <s v="E.E. Quito"/>
    <x v="14"/>
    <x v="11"/>
    <s v="Otros"/>
    <n v="6810"/>
    <n v="2726.95"/>
    <n v="213000.73"/>
    <n v="213729.96"/>
  </r>
  <r>
    <s v="E.E. Quito"/>
    <x v="14"/>
    <x v="11"/>
    <s v="Otros"/>
    <n v="0"/>
    <n v="0.13"/>
    <n v="77.16"/>
    <n v="77.16"/>
  </r>
  <r>
    <s v="E.E. Quito"/>
    <x v="14"/>
    <x v="11"/>
    <s v="Otros"/>
    <n v="13"/>
    <n v="6.69"/>
    <n v="535.28"/>
    <n v="490.3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313"/>
    <n v="101.17"/>
    <n v="6338.68"/>
    <n v="5920.63"/>
  </r>
  <r>
    <s v="E.E. Quito"/>
    <x v="14"/>
    <x v="11"/>
    <s v="Otros"/>
    <n v="437"/>
    <n v="240.3"/>
    <n v="15648.08"/>
    <n v="14274.16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10"/>
    <n v="10.56"/>
    <n v="898.22"/>
    <n v="1340.88"/>
  </r>
  <r>
    <s v="E.E. Quito"/>
    <x v="14"/>
    <x v="11"/>
    <s v="Otros"/>
    <n v="46"/>
    <n v="76.209999999999994"/>
    <n v="5708.12"/>
    <n v="6159.09"/>
  </r>
  <r>
    <s v="E.E. Quito"/>
    <x v="14"/>
    <x v="11"/>
    <s v="Otros"/>
    <n v="0"/>
    <n v="0"/>
    <n v="0"/>
    <n v="0"/>
  </r>
  <r>
    <s v="E.E. Quito"/>
    <x v="14"/>
    <x v="11"/>
    <s v="Residencial"/>
    <n v="14"/>
    <n v="8.61"/>
    <n v="786.4"/>
    <n v="807.19"/>
  </r>
  <r>
    <s v="E.E. Quito"/>
    <x v="14"/>
    <x v="11"/>
    <s v="Residencial"/>
    <n v="782939"/>
    <n v="116333.56"/>
    <n v="9968023.4499999993"/>
    <n v="9727993.6400000006"/>
  </r>
  <r>
    <s v="E.E. Quito"/>
    <x v="14"/>
    <x v="11"/>
    <s v="Otros"/>
    <n v="0"/>
    <n v="-159.41999999999999"/>
    <n v="-14801.15"/>
    <n v="39053.94"/>
  </r>
  <r>
    <s v="E.E. Quito"/>
    <x v="14"/>
    <x v="11"/>
    <s v="Otros"/>
    <n v="0"/>
    <n v="16.91"/>
    <n v="-1794.3"/>
    <n v="3756.01"/>
  </r>
  <r>
    <s v="E.E. Quito"/>
    <x v="14"/>
    <x v="11"/>
    <s v="Industrial"/>
    <n v="274"/>
    <n v="1604.3"/>
    <n v="136741.76999999999"/>
    <n v="158651.01"/>
  </r>
  <r>
    <s v="E.E. Quito"/>
    <x v="14"/>
    <x v="11"/>
    <s v="Industrial"/>
    <n v="1278"/>
    <n v="1285.32"/>
    <n v="168106.58"/>
    <n v="178412.89"/>
  </r>
  <r>
    <s v="E.E. Quito"/>
    <x v="14"/>
    <x v="11"/>
    <s v="Industrial"/>
    <n v="11812"/>
    <n v="3401.98"/>
    <n v="236031.23"/>
    <n v="243892.99"/>
  </r>
  <r>
    <s v="E.E. Quito"/>
    <x v="14"/>
    <x v="11"/>
    <s v="Otros"/>
    <n v="10"/>
    <n v="16.96"/>
    <n v="1828.1"/>
    <n v="3523.47"/>
  </r>
  <r>
    <s v="E.E. Quito"/>
    <x v="14"/>
    <x v="11"/>
    <s v="Otros"/>
    <n v="10"/>
    <n v="18.25"/>
    <n v="1357.01"/>
    <n v="2086.0100000000002"/>
  </r>
  <r>
    <s v="E.E. Quito"/>
    <x v="14"/>
    <x v="11"/>
    <s v="Otros"/>
    <n v="515"/>
    <n v="171.65"/>
    <n v="10675.34"/>
    <n v="11359.27"/>
  </r>
  <r>
    <s v="E.E. Quito"/>
    <x v="14"/>
    <x v="11"/>
    <s v="Comercial"/>
    <n v="1422"/>
    <n v="12952.95"/>
    <n v="1008050.72"/>
    <n v="1136049.02"/>
  </r>
  <r>
    <s v="E.E. Quito"/>
    <x v="14"/>
    <x v="11"/>
    <s v="Comercial"/>
    <n v="3948"/>
    <n v="6763.19"/>
    <n v="720415.39"/>
    <n v="733009.12"/>
  </r>
  <r>
    <s v="E.E. Quito"/>
    <x v="14"/>
    <x v="11"/>
    <s v="Comercial"/>
    <n v="112170"/>
    <n v="30620.19"/>
    <n v="2338786.71"/>
    <n v="2390388.42"/>
  </r>
  <r>
    <s v="E.E. Quito"/>
    <x v="14"/>
    <x v="11"/>
    <s v="Otros"/>
    <n v="5"/>
    <n v="32.799999999999997"/>
    <n v="2505.96"/>
    <n v="3430.92"/>
  </r>
  <r>
    <s v="E.E. Quito"/>
    <x v="14"/>
    <x v="11"/>
    <s v="Otros"/>
    <n v="51"/>
    <n v="58.64"/>
    <n v="6674.3"/>
    <n v="6543.33"/>
  </r>
  <r>
    <s v="E.E. Quito"/>
    <x v="14"/>
    <x v="11"/>
    <s v="Otros"/>
    <n v="8"/>
    <n v="19.89"/>
    <n v="812.33"/>
    <n v="717.17"/>
  </r>
  <r>
    <s v="E.E. Quito"/>
    <x v="14"/>
    <x v="11"/>
    <s v="Otros"/>
    <n v="10"/>
    <n v="87.25"/>
    <n v="4945.24"/>
    <n v="7101.31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Industr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Residencial"/>
    <n v="0"/>
    <n v="0"/>
    <n v="0"/>
    <n v="0"/>
  </r>
  <r>
    <s v="E.E. Quito"/>
    <x v="14"/>
    <x v="11"/>
    <s v="Residen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146.6"/>
    <n v="11621.63"/>
    <n v="4138.83"/>
  </r>
  <r>
    <s v="E.E. Quito"/>
    <x v="14"/>
    <x v="11"/>
    <s v="Industrial"/>
    <n v="0"/>
    <n v="0"/>
    <n v="0"/>
    <n v="0"/>
  </r>
  <r>
    <s v="E.E. Quito"/>
    <x v="14"/>
    <x v="11"/>
    <s v="Industrial"/>
    <n v="1"/>
    <n v="0.67"/>
    <n v="90.41"/>
    <n v="93.0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406"/>
    <n v="9925.24"/>
    <n v="644538.48"/>
    <n v="734040.34"/>
  </r>
  <r>
    <s v="E.E. Quito"/>
    <x v="14"/>
    <x v="11"/>
    <s v="Otros"/>
    <n v="69"/>
    <n v="79.14"/>
    <n v="12799.97"/>
    <n v="11963.99"/>
  </r>
  <r>
    <s v="E.E. Quito"/>
    <x v="14"/>
    <x v="11"/>
    <s v="Comercial"/>
    <n v="21"/>
    <n v="852.69"/>
    <n v="61660.94"/>
    <n v="61521.69"/>
  </r>
  <r>
    <s v="E.E. Quito"/>
    <x v="14"/>
    <x v="11"/>
    <s v="Comercial"/>
    <n v="0"/>
    <n v="0"/>
    <n v="0"/>
    <n v="0"/>
  </r>
  <r>
    <s v="E.E. Quito"/>
    <x v="14"/>
    <x v="11"/>
    <s v="Otros"/>
    <n v="106"/>
    <n v="1675.52"/>
    <n v="111845.48"/>
    <n v="103859.6"/>
  </r>
  <r>
    <s v="E.E. Quito"/>
    <x v="14"/>
    <x v="11"/>
    <s v="Otros"/>
    <n v="34"/>
    <n v="49.7"/>
    <n v="5150.32"/>
    <n v="4846.45"/>
  </r>
  <r>
    <s v="E.E. Quito"/>
    <x v="14"/>
    <x v="11"/>
    <s v="Otros"/>
    <n v="0"/>
    <n v="0"/>
    <n v="0"/>
    <n v="0"/>
  </r>
  <r>
    <s v="E.E. Quito"/>
    <x v="14"/>
    <x v="11"/>
    <s v="Otros"/>
    <n v="41"/>
    <n v="720.78"/>
    <n v="42120.11"/>
    <n v="41058.51"/>
  </r>
  <r>
    <s v="E.E. Quito"/>
    <x v="14"/>
    <x v="11"/>
    <s v="Otros"/>
    <n v="7"/>
    <n v="10.43"/>
    <n v="823.97"/>
    <n v="760.78"/>
  </r>
  <r>
    <s v="E.E. Quito"/>
    <x v="14"/>
    <x v="11"/>
    <s v="Otros"/>
    <n v="20"/>
    <n v="753.45"/>
    <n v="41139.18"/>
    <n v="35488.61"/>
  </r>
  <r>
    <s v="E.E. Quito"/>
    <x v="14"/>
    <x v="11"/>
    <s v="Otros"/>
    <n v="4"/>
    <n v="4.34"/>
    <n v="384.58"/>
    <n v="365.94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Residencial"/>
    <n v="2"/>
    <n v="0.35"/>
    <n v="30.47"/>
    <n v="20.91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9"/>
    <n v="0.17"/>
    <n v="18.829999999999998"/>
    <n v="45.91"/>
  </r>
  <r>
    <s v="E.E. Quito"/>
    <x v="14"/>
    <x v="11"/>
    <s v="Residencial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Otros"/>
    <n v="0"/>
    <n v="-1.98"/>
    <n v="1584.65"/>
    <n v="2221.96"/>
  </r>
  <r>
    <s v="E.E. Quito"/>
    <x v="14"/>
    <x v="11"/>
    <s v="Otros"/>
    <n v="0"/>
    <n v="-2"/>
    <n v="429.95"/>
    <n v="734.25"/>
  </r>
  <r>
    <s v="E.E. Quito"/>
    <x v="14"/>
    <x v="11"/>
    <s v="Industrial"/>
    <n v="0"/>
    <n v="0"/>
    <n v="0"/>
    <n v="0"/>
  </r>
  <r>
    <s v="E.E. Quito"/>
    <x v="14"/>
    <x v="11"/>
    <s v="Industrial"/>
    <n v="0"/>
    <n v="0"/>
    <n v="0"/>
    <n v="0"/>
  </r>
  <r>
    <s v="E.E. Quito"/>
    <x v="14"/>
    <x v="11"/>
    <s v="Industrial"/>
    <n v="2"/>
    <n v="0.67"/>
    <n v="48.56"/>
    <n v="56.31"/>
  </r>
  <r>
    <s v="E.E. Quito"/>
    <x v="14"/>
    <x v="11"/>
    <s v="Otros"/>
    <n v="3"/>
    <n v="2.4900000000000002"/>
    <n v="251.61"/>
    <n v="260.93"/>
  </r>
  <r>
    <s v="E.E. Quito"/>
    <x v="14"/>
    <x v="11"/>
    <s v="Otros"/>
    <n v="141"/>
    <n v="1279.27"/>
    <n v="97439.03"/>
    <n v="119748.19"/>
  </r>
  <r>
    <s v="E.E. Quito"/>
    <x v="14"/>
    <x v="11"/>
    <s v="Otros"/>
    <n v="228"/>
    <n v="385.46"/>
    <n v="42980.45"/>
    <n v="54727.68"/>
  </r>
  <r>
    <s v="E.E. Quito"/>
    <x v="14"/>
    <x v="11"/>
    <s v="Otros"/>
    <n v="1637"/>
    <n v="786.79"/>
    <n v="61772.05"/>
    <n v="63226.1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1"/>
    <s v="Comercial"/>
    <n v="0"/>
    <n v="0"/>
    <n v="0"/>
    <n v="0"/>
  </r>
  <r>
    <s v="E.E. Quito"/>
    <x v="14"/>
    <x v="11"/>
    <s v="Comercial"/>
    <n v="1"/>
    <n v="0.63"/>
    <n v="94.5"/>
    <n v="87.09"/>
  </r>
  <r>
    <s v="E.E. Quito"/>
    <x v="14"/>
    <x v="11"/>
    <s v="Comercial"/>
    <n v="39"/>
    <n v="14.64"/>
    <n v="1138.4100000000001"/>
    <n v="1087.58"/>
  </r>
  <r>
    <s v="E.E. Quito"/>
    <x v="14"/>
    <x v="11"/>
    <s v="Otros"/>
    <n v="8"/>
    <n v="31.33"/>
    <n v="2519.0500000000002"/>
    <n v="2279.31"/>
  </r>
  <r>
    <s v="E.E. Quito"/>
    <x v="14"/>
    <x v="11"/>
    <s v="Otros"/>
    <n v="149"/>
    <n v="84.11"/>
    <n v="10182.14"/>
    <n v="10398.41"/>
  </r>
  <r>
    <s v="E.E. Quito"/>
    <x v="14"/>
    <x v="11"/>
    <s v="Otros"/>
    <n v="0"/>
    <n v="0"/>
    <n v="0"/>
    <n v="0"/>
  </r>
  <r>
    <s v="E.E. Quito"/>
    <x v="14"/>
    <x v="11"/>
    <s v="Otros"/>
    <n v="25"/>
    <n v="155.56"/>
    <n v="9089.8799999999992"/>
    <n v="11038.29"/>
  </r>
  <r>
    <s v="E.E. Quito"/>
    <x v="14"/>
    <x v="11"/>
    <s v="Otros"/>
    <n v="39"/>
    <n v="77.94"/>
    <n v="5793.56"/>
    <n v="6090.18"/>
  </r>
  <r>
    <s v="E.E. Quito"/>
    <x v="14"/>
    <x v="11"/>
    <s v="Otros"/>
    <n v="520"/>
    <n v="361.08"/>
    <n v="24207.96"/>
    <n v="21187.17"/>
  </r>
  <r>
    <s v="E.E. Quito"/>
    <x v="14"/>
    <x v="11"/>
    <s v="Otros"/>
    <n v="0"/>
    <n v="0"/>
    <n v="0"/>
    <n v="0"/>
  </r>
  <r>
    <s v="E.E. Quito"/>
    <x v="14"/>
    <x v="11"/>
    <s v="Otros"/>
    <n v="6"/>
    <n v="28.19"/>
    <n v="1685.85"/>
    <n v="1252.25"/>
  </r>
  <r>
    <s v="E.E. Quito"/>
    <x v="14"/>
    <x v="11"/>
    <s v="Otros"/>
    <n v="15"/>
    <n v="13.34"/>
    <n v="1302.49"/>
    <n v="1484.8"/>
  </r>
  <r>
    <s v="E.E. Quito"/>
    <x v="14"/>
    <x v="11"/>
    <s v="Otros"/>
    <n v="214"/>
    <n v="110.37"/>
    <n v="7099.73"/>
    <n v="8433.6200000000008"/>
  </r>
  <r>
    <s v="E.E. Quito"/>
    <x v="14"/>
    <x v="11"/>
    <s v="Alumbrado Público"/>
    <n v="0"/>
    <n v="17354.994884"/>
    <n v="2073109"/>
    <n v="2116357.3199999998"/>
  </r>
  <r>
    <s v="E.E. Quito"/>
    <x v="14"/>
    <x v="11"/>
    <s v="Otros"/>
    <n v="0"/>
    <n v="0"/>
    <n v="0"/>
    <n v="0"/>
  </r>
  <r>
    <s v="E.E. Quito"/>
    <x v="14"/>
    <x v="11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11"/>
    <n v="12.35"/>
    <n v="1076.27"/>
    <n v="714.8"/>
  </r>
  <r>
    <s v="E.E. Quito"/>
    <x v="14"/>
    <x v="10"/>
    <s v="Otros"/>
    <n v="46"/>
    <n v="84.57"/>
    <n v="6103.76"/>
    <n v="5835.97"/>
  </r>
  <r>
    <s v="E.E. Quito"/>
    <x v="14"/>
    <x v="10"/>
    <s v="Otros"/>
    <n v="0"/>
    <n v="0"/>
    <n v="0"/>
    <n v="0"/>
  </r>
  <r>
    <s v="E.E. Quito"/>
    <x v="14"/>
    <x v="10"/>
    <s v="Residencial"/>
    <n v="13"/>
    <n v="7.89"/>
    <n v="722.14"/>
    <n v="722.33"/>
  </r>
  <r>
    <s v="E.E. Quito"/>
    <x v="14"/>
    <x v="10"/>
    <s v="Residencial"/>
    <n v="785493"/>
    <n v="111091.73"/>
    <n v="9513965.1099999994"/>
    <n v="9162496.0999999996"/>
  </r>
  <r>
    <s v="E.E. Quito"/>
    <x v="14"/>
    <x v="10"/>
    <s v="Otros"/>
    <n v="0"/>
    <n v="-121.98"/>
    <n v="-7857.45"/>
    <n v="36407.17"/>
  </r>
  <r>
    <s v="E.E. Quito"/>
    <x v="14"/>
    <x v="10"/>
    <s v="Otros"/>
    <n v="0"/>
    <n v="2.06"/>
    <n v="-3824.07"/>
    <n v="3387.81"/>
  </r>
  <r>
    <s v="E.E. Quito"/>
    <x v="14"/>
    <x v="10"/>
    <s v="Industrial"/>
    <n v="200"/>
    <n v="1317.98"/>
    <n v="111313.79"/>
    <n v="123255.71"/>
  </r>
  <r>
    <s v="E.E. Quito"/>
    <x v="14"/>
    <x v="10"/>
    <s v="Industrial"/>
    <n v="1294"/>
    <n v="1357.49"/>
    <n v="172026.42"/>
    <n v="159318.35"/>
  </r>
  <r>
    <s v="E.E. Quito"/>
    <x v="14"/>
    <x v="10"/>
    <s v="Industrial"/>
    <n v="11808"/>
    <n v="3384.08"/>
    <n v="234473.83"/>
    <n v="228016.41"/>
  </r>
  <r>
    <s v="E.E. Quito"/>
    <x v="14"/>
    <x v="10"/>
    <s v="Otros"/>
    <n v="10"/>
    <n v="12.5"/>
    <n v="1516.39"/>
    <n v="0"/>
  </r>
  <r>
    <s v="E.E. Quito"/>
    <x v="14"/>
    <x v="10"/>
    <s v="Otros"/>
    <n v="10"/>
    <n v="18.36"/>
    <n v="1370.83"/>
    <n v="911.37"/>
  </r>
  <r>
    <s v="E.E. Quito"/>
    <x v="14"/>
    <x v="10"/>
    <s v="Otros"/>
    <n v="518"/>
    <n v="160.82"/>
    <n v="10042.200000000001"/>
    <n v="9255.98"/>
  </r>
  <r>
    <s v="E.E. Quito"/>
    <x v="14"/>
    <x v="10"/>
    <s v="Comercial"/>
    <n v="1030"/>
    <n v="8075.81"/>
    <n v="628396.26"/>
    <n v="799761.56"/>
  </r>
  <r>
    <s v="E.E. Quito"/>
    <x v="14"/>
    <x v="10"/>
    <s v="Comercial"/>
    <n v="3988"/>
    <n v="6673.23"/>
    <n v="719175.76"/>
    <n v="702148.35"/>
  </r>
  <r>
    <s v="E.E. Quito"/>
    <x v="14"/>
    <x v="10"/>
    <s v="Comercial"/>
    <n v="112219"/>
    <n v="29544.83"/>
    <n v="2254731.54"/>
    <n v="2255767.91"/>
  </r>
  <r>
    <s v="E.E. Quito"/>
    <x v="14"/>
    <x v="10"/>
    <s v="Otros"/>
    <n v="3"/>
    <n v="29.62"/>
    <n v="2174.06"/>
    <n v="1456.68"/>
  </r>
  <r>
    <s v="E.E. Quito"/>
    <x v="14"/>
    <x v="10"/>
    <s v="Otros"/>
    <n v="50"/>
    <n v="61.05"/>
    <n v="6886.85"/>
    <n v="5998.02"/>
  </r>
  <r>
    <s v="E.E. Quito"/>
    <x v="14"/>
    <x v="10"/>
    <s v="Otros"/>
    <n v="6"/>
    <n v="9.1999999999999993"/>
    <n v="372.24"/>
    <n v="749.31"/>
  </r>
  <r>
    <s v="E.E. Quito"/>
    <x v="14"/>
    <x v="10"/>
    <s v="Otros"/>
    <n v="8"/>
    <n v="60.63"/>
    <n v="3512.48"/>
    <n v="3417.1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Industr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Residencial"/>
    <n v="0"/>
    <n v="0"/>
    <n v="0"/>
    <n v="0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43.49"/>
    <n v="2887.17"/>
    <n v="13685.64"/>
  </r>
  <r>
    <s v="E.E. Quito"/>
    <x v="14"/>
    <x v="10"/>
    <s v="Industrial"/>
    <n v="0"/>
    <n v="0"/>
    <n v="0"/>
    <n v="0"/>
  </r>
  <r>
    <s v="E.E. Quito"/>
    <x v="14"/>
    <x v="10"/>
    <s v="Industrial"/>
    <n v="1"/>
    <n v="0.55000000000000004"/>
    <n v="83.8"/>
    <n v="90.41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285"/>
    <n v="9007.7099999999991"/>
    <n v="579987.04"/>
    <n v="629600.92000000004"/>
  </r>
  <r>
    <s v="E.E. Quito"/>
    <x v="14"/>
    <x v="10"/>
    <s v="Otros"/>
    <n v="67"/>
    <n v="68.8"/>
    <n v="9103.11"/>
    <n v="10777.16"/>
  </r>
  <r>
    <s v="E.E. Quito"/>
    <x v="14"/>
    <x v="10"/>
    <s v="Comercial"/>
    <n v="16"/>
    <n v="875.12"/>
    <n v="62659.01"/>
    <n v="65161.55"/>
  </r>
  <r>
    <s v="E.E. Quito"/>
    <x v="14"/>
    <x v="10"/>
    <s v="Comercial"/>
    <n v="0"/>
    <n v="0"/>
    <n v="0"/>
    <n v="0"/>
  </r>
  <r>
    <s v="E.E. Quito"/>
    <x v="14"/>
    <x v="10"/>
    <s v="Otros"/>
    <n v="48"/>
    <n v="654.59"/>
    <n v="44975.83"/>
    <n v="111908.79"/>
  </r>
  <r>
    <s v="E.E. Quito"/>
    <x v="14"/>
    <x v="10"/>
    <s v="Otros"/>
    <n v="33"/>
    <n v="45.27"/>
    <n v="4792.9799999999996"/>
    <n v="639.86"/>
  </r>
  <r>
    <s v="E.E. Quito"/>
    <x v="14"/>
    <x v="10"/>
    <s v="Otros"/>
    <n v="0"/>
    <n v="0"/>
    <n v="0"/>
    <n v="0"/>
  </r>
  <r>
    <s v="E.E. Quito"/>
    <x v="14"/>
    <x v="10"/>
    <s v="Otros"/>
    <n v="25"/>
    <n v="741.61"/>
    <n v="42759.4"/>
    <n v="51928.02"/>
  </r>
  <r>
    <s v="E.E. Quito"/>
    <x v="14"/>
    <x v="10"/>
    <s v="Otros"/>
    <n v="6"/>
    <n v="10.83"/>
    <n v="982.26"/>
    <n v="147.61000000000001"/>
  </r>
  <r>
    <s v="E.E. Quito"/>
    <x v="14"/>
    <x v="10"/>
    <s v="Otros"/>
    <n v="12"/>
    <n v="727.88"/>
    <n v="39266.31"/>
    <n v="50841.599999999999"/>
  </r>
  <r>
    <s v="E.E. Quito"/>
    <x v="14"/>
    <x v="10"/>
    <s v="Otros"/>
    <n v="3"/>
    <n v="3.25"/>
    <n v="298.43"/>
    <n v="73.25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Residencial"/>
    <n v="2"/>
    <n v="0.24"/>
    <n v="20.91"/>
    <n v="30.12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9"/>
    <n v="1.1499999999999999"/>
    <n v="97.61"/>
    <n v="0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Industrial"/>
    <n v="4"/>
    <n v="22864.47"/>
    <n v="1328068.55"/>
    <n v="1328068.55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4"/>
    <n v="41.75"/>
    <n v="2732.04"/>
    <n v="4704.41"/>
  </r>
  <r>
    <s v="E.E. Quito"/>
    <x v="14"/>
    <x v="10"/>
    <s v="Otros"/>
    <n v="6"/>
    <n v="5.8"/>
    <n v="907.88"/>
    <n v="916.52"/>
  </r>
  <r>
    <s v="E.E. Quito"/>
    <x v="14"/>
    <x v="10"/>
    <s v="Residen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6.84"/>
    <n v="1779.67"/>
    <n v="1638.41"/>
  </r>
  <r>
    <s v="E.E. Quito"/>
    <x v="14"/>
    <x v="10"/>
    <s v="Otros"/>
    <n v="0"/>
    <n v="-0.05"/>
    <n v="212.26"/>
    <n v="414.75"/>
  </r>
  <r>
    <s v="E.E. Quito"/>
    <x v="14"/>
    <x v="10"/>
    <s v="Industrial"/>
    <n v="0"/>
    <n v="0"/>
    <n v="0"/>
    <n v="0"/>
  </r>
  <r>
    <s v="E.E. Quito"/>
    <x v="14"/>
    <x v="10"/>
    <s v="Industrial"/>
    <n v="0"/>
    <n v="0"/>
    <n v="0"/>
    <n v="0"/>
  </r>
  <r>
    <s v="E.E. Quito"/>
    <x v="14"/>
    <x v="10"/>
    <s v="Industrial"/>
    <n v="2"/>
    <n v="1.05"/>
    <n v="80.25"/>
    <n v="77.069999999999993"/>
  </r>
  <r>
    <s v="E.E. Quito"/>
    <x v="14"/>
    <x v="10"/>
    <s v="Residencial"/>
    <n v="443"/>
    <n v="136.08000000000001"/>
    <n v="16119.6"/>
    <n v="15232.9"/>
  </r>
  <r>
    <s v="E.E. Quito"/>
    <x v="14"/>
    <x v="10"/>
    <s v="Otros"/>
    <n v="0"/>
    <n v="-0.42"/>
    <n v="1836.58"/>
    <n v="-1.93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249.88"/>
  </r>
  <r>
    <s v="E.E. Quito"/>
    <x v="14"/>
    <x v="10"/>
    <s v="Otros"/>
    <n v="2"/>
    <n v="1.1599999999999999"/>
    <n v="173.31"/>
    <n v="563.36"/>
  </r>
  <r>
    <s v="E.E. Quito"/>
    <x v="14"/>
    <x v="10"/>
    <s v="Otros"/>
    <n v="16"/>
    <n v="306.25"/>
    <n v="16890.939999999999"/>
    <n v="18639.5"/>
  </r>
  <r>
    <s v="E.E. Quito"/>
    <x v="14"/>
    <x v="10"/>
    <s v="Otros"/>
    <n v="5"/>
    <n v="10.5"/>
    <n v="785.49"/>
    <n v="921.45"/>
  </r>
  <r>
    <s v="E.E. Quito"/>
    <x v="14"/>
    <x v="10"/>
    <s v="Otros"/>
    <n v="3"/>
    <n v="2.7"/>
    <n v="266.36"/>
    <n v="294.51"/>
  </r>
  <r>
    <s v="E.E. Quito"/>
    <x v="14"/>
    <x v="10"/>
    <s v="Otros"/>
    <n v="117"/>
    <n v="1044.07"/>
    <n v="79931.570000000007"/>
    <n v="106016.61"/>
  </r>
  <r>
    <s v="E.E. Quito"/>
    <x v="14"/>
    <x v="10"/>
    <s v="Otros"/>
    <n v="246"/>
    <n v="396.41"/>
    <n v="44442.2"/>
    <n v="42283.25"/>
  </r>
  <r>
    <s v="E.E. Quito"/>
    <x v="14"/>
    <x v="10"/>
    <s v="Otros"/>
    <n v="1839"/>
    <n v="882.05"/>
    <n v="69127.350000000006"/>
    <n v="70382.8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Comercial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28.97"/>
    <n v="-8619"/>
    <n v="1813.39"/>
  </r>
  <r>
    <s v="E.E. Quito"/>
    <x v="14"/>
    <x v="10"/>
    <s v="Industrial"/>
    <n v="919"/>
    <n v="54593.599999999999"/>
    <n v="3589952.94"/>
    <n v="3719818.45"/>
  </r>
  <r>
    <s v="E.E. Quito"/>
    <x v="14"/>
    <x v="10"/>
    <s v="Industrial"/>
    <n v="189"/>
    <n v="262.35000000000002"/>
    <n v="30326.39"/>
    <n v="29384.93"/>
  </r>
  <r>
    <s v="E.E. Quito"/>
    <x v="14"/>
    <x v="10"/>
    <s v="Otros"/>
    <n v="6"/>
    <n v="72.260000000000005"/>
    <n v="5619.89"/>
    <n v="0"/>
  </r>
  <r>
    <s v="E.E. Quito"/>
    <x v="14"/>
    <x v="10"/>
    <s v="Otros"/>
    <n v="1"/>
    <n v="4.8600000000000003"/>
    <n v="402.12"/>
    <n v="0"/>
  </r>
  <r>
    <s v="E.E. Quito"/>
    <x v="14"/>
    <x v="10"/>
    <s v="Comercial"/>
    <n v="2"/>
    <n v="0.49"/>
    <n v="150.91999999999999"/>
    <n v="94.5"/>
  </r>
  <r>
    <s v="E.E. Quito"/>
    <x v="14"/>
    <x v="10"/>
    <s v="Comercial"/>
    <n v="41"/>
    <n v="16.079999999999998"/>
    <n v="1243.8"/>
    <n v="1322.26"/>
  </r>
  <r>
    <s v="E.E. Quito"/>
    <x v="14"/>
    <x v="10"/>
    <s v="Otros"/>
    <n v="2"/>
    <n v="20.78"/>
    <n v="1542.33"/>
    <n v="2519.0500000000002"/>
  </r>
  <r>
    <s v="E.E. Quito"/>
    <x v="14"/>
    <x v="10"/>
    <s v="Otros"/>
    <n v="149"/>
    <n v="93.42"/>
    <n v="10830.69"/>
    <n v="2428.4"/>
  </r>
  <r>
    <s v="E.E. Quito"/>
    <x v="14"/>
    <x v="10"/>
    <s v="Otros"/>
    <n v="0"/>
    <n v="0"/>
    <n v="0"/>
    <n v="0"/>
  </r>
  <r>
    <s v="E.E. Quito"/>
    <x v="14"/>
    <x v="10"/>
    <s v="Otros"/>
    <n v="17"/>
    <n v="85.26"/>
    <n v="5145.2"/>
    <n v="10051.129999999999"/>
  </r>
  <r>
    <s v="E.E. Quito"/>
    <x v="14"/>
    <x v="10"/>
    <s v="Otros"/>
    <n v="39"/>
    <n v="76.31"/>
    <n v="5894.37"/>
    <n v="7545.19"/>
  </r>
  <r>
    <s v="E.E. Quito"/>
    <x v="14"/>
    <x v="10"/>
    <s v="Otros"/>
    <n v="0"/>
    <n v="0"/>
    <n v="0"/>
    <n v="63.14"/>
  </r>
  <r>
    <s v="E.E. Quito"/>
    <x v="14"/>
    <x v="10"/>
    <s v="Comercial"/>
    <n v="646"/>
    <n v="16601.75"/>
    <n v="1088795.49"/>
    <n v="1164512.72"/>
  </r>
  <r>
    <s v="E.E. Quito"/>
    <x v="14"/>
    <x v="10"/>
    <s v="Comercial"/>
    <n v="243"/>
    <n v="445.11"/>
    <n v="48053.27"/>
    <n v="61818.26"/>
  </r>
  <r>
    <s v="E.E. Quito"/>
    <x v="14"/>
    <x v="10"/>
    <s v="Otros"/>
    <n v="3"/>
    <n v="17.170000000000002"/>
    <n v="1390.15"/>
    <n v="5399.44"/>
  </r>
  <r>
    <s v="E.E. Quito"/>
    <x v="14"/>
    <x v="10"/>
    <s v="Otros"/>
    <n v="12"/>
    <n v="17.75"/>
    <n v="1794.88"/>
    <n v="1233.3399999999999"/>
  </r>
  <r>
    <s v="E.E. Quito"/>
    <x v="14"/>
    <x v="10"/>
    <s v="Otros"/>
    <n v="4"/>
    <n v="19.93"/>
    <n v="800.24"/>
    <n v="2091.98"/>
  </r>
  <r>
    <s v="E.E. Quito"/>
    <x v="14"/>
    <x v="10"/>
    <s v="Otros"/>
    <n v="0"/>
    <n v="0"/>
    <n v="0"/>
    <n v="0"/>
  </r>
  <r>
    <s v="E.E. Quito"/>
    <x v="14"/>
    <x v="10"/>
    <s v="Otros"/>
    <n v="520"/>
    <n v="350.87"/>
    <n v="23370.74"/>
    <n v="22839.87"/>
  </r>
  <r>
    <s v="E.E. Quito"/>
    <x v="14"/>
    <x v="10"/>
    <s v="Otros"/>
    <n v="0"/>
    <n v="0"/>
    <n v="0"/>
    <n v="0"/>
  </r>
  <r>
    <s v="E.E. Quito"/>
    <x v="14"/>
    <x v="10"/>
    <s v="Otros"/>
    <n v="3"/>
    <n v="16.59"/>
    <n v="999.28"/>
    <n v="2349.5500000000002"/>
  </r>
  <r>
    <s v="E.E. Quito"/>
    <x v="14"/>
    <x v="10"/>
    <s v="Otros"/>
    <n v="15"/>
    <n v="14.47"/>
    <n v="1363.9"/>
    <n v="1517.14"/>
  </r>
  <r>
    <s v="E.E. Quito"/>
    <x v="14"/>
    <x v="10"/>
    <s v="Otros"/>
    <n v="214"/>
    <n v="113.87"/>
    <n v="7321.4"/>
    <n v="7122.51"/>
  </r>
  <r>
    <s v="E.E. Quito"/>
    <x v="14"/>
    <x v="10"/>
    <s v="Alumbrado Público"/>
    <n v="0"/>
    <n v="15670.412156"/>
    <n v="1889598.14"/>
    <n v="1991999.69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58"/>
    <n v="356.97"/>
    <n v="27883.79"/>
    <n v="45767.88"/>
  </r>
  <r>
    <s v="E.E. Quito"/>
    <x v="14"/>
    <x v="10"/>
    <s v="Otros"/>
    <n v="1"/>
    <n v="0.93"/>
    <n v="97.82"/>
    <n v="0"/>
  </r>
  <r>
    <s v="E.E. Quito"/>
    <x v="14"/>
    <x v="10"/>
    <s v="Otros"/>
    <n v="166"/>
    <n v="192.55"/>
    <n v="27469.62"/>
    <n v="26318.57"/>
  </r>
  <r>
    <s v="E.E. Quito"/>
    <x v="14"/>
    <x v="10"/>
    <s v="Otros"/>
    <n v="6837"/>
    <n v="2552.09"/>
    <n v="199073.36"/>
    <n v="205374.13"/>
  </r>
  <r>
    <s v="E.E. Quito"/>
    <x v="14"/>
    <x v="10"/>
    <s v="Otros"/>
    <n v="0"/>
    <n v="0"/>
    <n v="0"/>
    <n v="0"/>
  </r>
  <r>
    <s v="E.E. Quito"/>
    <x v="14"/>
    <x v="10"/>
    <s v="Otros"/>
    <n v="13"/>
    <n v="5.03"/>
    <n v="396.06"/>
    <n v="478.26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316"/>
    <n v="87.97"/>
    <n v="5358.88"/>
    <n v="5600.08"/>
  </r>
  <r>
    <s v="E.E. Quito"/>
    <x v="14"/>
    <x v="10"/>
    <s v="Otros"/>
    <n v="437"/>
    <n v="216.25"/>
    <n v="13757.24"/>
    <n v="12310.69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10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Industrial"/>
    <n v="4"/>
    <n v="20704.21"/>
    <n v="1201596.8700000001"/>
    <n v="1201596.8700000001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10"/>
    <n v="83"/>
    <n v="5591.48"/>
    <n v="6025.46"/>
  </r>
  <r>
    <s v="E.E. Quito"/>
    <x v="14"/>
    <x v="9"/>
    <s v="Otros"/>
    <n v="6"/>
    <n v="6.45"/>
    <n v="971.93"/>
    <n v="947.65"/>
  </r>
  <r>
    <s v="E.E. Quito"/>
    <x v="14"/>
    <x v="9"/>
    <s v="Residencial"/>
    <n v="0"/>
    <n v="0"/>
    <n v="0"/>
    <n v="0"/>
  </r>
  <r>
    <s v="E.E. Quito"/>
    <x v="14"/>
    <x v="9"/>
    <s v="Residencial"/>
    <n v="445"/>
    <n v="141.69"/>
    <n v="17111.39"/>
    <n v="16541.330000000002"/>
  </r>
  <r>
    <s v="E.E. Quito"/>
    <x v="14"/>
    <x v="9"/>
    <s v="Otros"/>
    <n v="0"/>
    <n v="0.15"/>
    <n v="42.04"/>
    <n v="104.77"/>
  </r>
  <r>
    <s v="E.E. Quito"/>
    <x v="14"/>
    <x v="9"/>
    <s v="Otros"/>
    <n v="0"/>
    <n v="0"/>
    <n v="0"/>
    <n v="0"/>
  </r>
  <r>
    <s v="E.E. Quito"/>
    <x v="14"/>
    <x v="9"/>
    <s v="Otros"/>
    <n v="2"/>
    <n v="7.99"/>
    <n v="462.25"/>
    <n v="688.67"/>
  </r>
  <r>
    <s v="E.E. Quito"/>
    <x v="14"/>
    <x v="9"/>
    <s v="Otros"/>
    <n v="3"/>
    <n v="1.99"/>
    <n v="242.27"/>
    <n v="281.79000000000002"/>
  </r>
  <r>
    <s v="E.E. Quito"/>
    <x v="14"/>
    <x v="9"/>
    <s v="Otros"/>
    <n v="27"/>
    <n v="308.77999999999997"/>
    <n v="17464.189999999999"/>
    <n v="18218.650000000001"/>
  </r>
  <r>
    <s v="E.E. Quito"/>
    <x v="14"/>
    <x v="9"/>
    <s v="Otros"/>
    <n v="7"/>
    <n v="9.98"/>
    <n v="808.99"/>
    <n v="715.6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38.39"/>
    <n v="-8592.92"/>
    <n v="4643.6000000000004"/>
  </r>
  <r>
    <s v="E.E. Quito"/>
    <x v="14"/>
    <x v="9"/>
    <s v="Industrial"/>
    <n v="1354"/>
    <n v="54264.33"/>
    <n v="3630715.72"/>
    <n v="3482287.77"/>
  </r>
  <r>
    <s v="E.E. Quito"/>
    <x v="14"/>
    <x v="9"/>
    <s v="Industrial"/>
    <n v="200"/>
    <n v="278.54000000000002"/>
    <n v="32403.119999999999"/>
    <n v="33073.279999999999"/>
  </r>
  <r>
    <s v="E.E. Quito"/>
    <x v="14"/>
    <x v="9"/>
    <s v="Otros"/>
    <n v="6"/>
    <n v="78.56"/>
    <n v="6989.77"/>
    <n v="5619.89"/>
  </r>
  <r>
    <s v="E.E. Quito"/>
    <x v="14"/>
    <x v="9"/>
    <s v="Otros"/>
    <n v="1"/>
    <n v="5.35"/>
    <n v="430.6"/>
    <n v="384.66"/>
  </r>
  <r>
    <s v="E.E. Quito"/>
    <x v="14"/>
    <x v="9"/>
    <s v="Otros"/>
    <n v="1"/>
    <n v="0.9"/>
    <n v="64.430000000000007"/>
    <n v="64.430000000000007"/>
  </r>
  <r>
    <s v="E.E. Quito"/>
    <x v="14"/>
    <x v="9"/>
    <s v="Comercial"/>
    <n v="923"/>
    <n v="17808.63"/>
    <n v="1202402.1599999999"/>
    <n v="1309850.74"/>
  </r>
  <r>
    <s v="E.E. Quito"/>
    <x v="14"/>
    <x v="9"/>
    <s v="Comercial"/>
    <n v="250"/>
    <n v="614.70000000000005"/>
    <n v="57940.5"/>
    <n v="59258.81"/>
  </r>
  <r>
    <s v="E.E. Quito"/>
    <x v="14"/>
    <x v="9"/>
    <s v="Otros"/>
    <n v="15"/>
    <n v="52.67"/>
    <n v="4493.13"/>
    <n v="4659.84"/>
  </r>
  <r>
    <s v="E.E. Quito"/>
    <x v="14"/>
    <x v="9"/>
    <s v="Otros"/>
    <n v="12"/>
    <n v="14.12"/>
    <n v="1582.73"/>
    <n v="2413.67"/>
  </r>
  <r>
    <s v="E.E. Quito"/>
    <x v="14"/>
    <x v="9"/>
    <s v="Otros"/>
    <n v="7"/>
    <n v="45.55"/>
    <n v="1827.22"/>
    <n v="1830.58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70"/>
    <n v="640.21"/>
    <n v="48967.64"/>
    <n v="52256.33"/>
  </r>
  <r>
    <s v="E.E. Quito"/>
    <x v="14"/>
    <x v="9"/>
    <s v="Otros"/>
    <n v="1"/>
    <n v="0.84"/>
    <n v="117.02"/>
    <n v="97.82"/>
  </r>
  <r>
    <s v="E.E. Quito"/>
    <x v="14"/>
    <x v="9"/>
    <s v="Otros"/>
    <n v="186"/>
    <n v="200.65"/>
    <n v="29736"/>
    <n v="26931.87"/>
  </r>
  <r>
    <s v="E.E. Quito"/>
    <x v="14"/>
    <x v="9"/>
    <s v="Otros"/>
    <n v="6855"/>
    <n v="2497.54"/>
    <n v="194844.58"/>
    <n v="197676.28"/>
  </r>
  <r>
    <s v="E.E. Quito"/>
    <x v="14"/>
    <x v="9"/>
    <s v="Otros"/>
    <n v="1"/>
    <n v="1.41"/>
    <n v="218.26"/>
    <n v="218.26"/>
  </r>
  <r>
    <s v="E.E. Quito"/>
    <x v="14"/>
    <x v="9"/>
    <s v="Otros"/>
    <n v="14"/>
    <n v="9.41"/>
    <n v="766.28"/>
    <n v="657.87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320"/>
    <n v="87.27"/>
    <n v="5314.05"/>
    <n v="5327.4"/>
  </r>
  <r>
    <s v="E.E. Quito"/>
    <x v="14"/>
    <x v="9"/>
    <s v="Otros"/>
    <n v="438"/>
    <n v="211.4"/>
    <n v="13437"/>
    <n v="13956.49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11"/>
    <n v="15.04"/>
    <n v="1267.8"/>
    <n v="1808.01"/>
  </r>
  <r>
    <s v="E.E. Quito"/>
    <x v="14"/>
    <x v="9"/>
    <s v="Otros"/>
    <n v="47"/>
    <n v="73.84"/>
    <n v="5646.18"/>
    <n v="5908.46"/>
  </r>
  <r>
    <s v="E.E. Quito"/>
    <x v="14"/>
    <x v="9"/>
    <s v="Otros"/>
    <n v="0"/>
    <n v="0"/>
    <n v="0"/>
    <n v="0"/>
  </r>
  <r>
    <s v="E.E. Quito"/>
    <x v="14"/>
    <x v="9"/>
    <s v="Residencial"/>
    <n v="12"/>
    <n v="9.7200000000000006"/>
    <n v="883.13"/>
    <n v="790.49"/>
  </r>
  <r>
    <s v="E.E. Quito"/>
    <x v="14"/>
    <x v="9"/>
    <s v="Residencial"/>
    <n v="788423"/>
    <n v="107749.62"/>
    <n v="9236697.0600000005"/>
    <n v="8944706.7599999998"/>
  </r>
  <r>
    <s v="E.E. Quito"/>
    <x v="14"/>
    <x v="9"/>
    <s v="Otros"/>
    <n v="0"/>
    <n v="-201"/>
    <n v="-10817.73"/>
    <n v="35673.089999999997"/>
  </r>
  <r>
    <s v="E.E. Quito"/>
    <x v="14"/>
    <x v="9"/>
    <s v="Otros"/>
    <n v="0"/>
    <n v="48.42"/>
    <n v="3231.93"/>
    <n v="6246.67"/>
  </r>
  <r>
    <s v="E.E. Quito"/>
    <x v="14"/>
    <x v="9"/>
    <s v="Industrial"/>
    <n v="274"/>
    <n v="1666.24"/>
    <n v="141475.76999999999"/>
    <n v="143303.67000000001"/>
  </r>
  <r>
    <s v="E.E. Quito"/>
    <x v="14"/>
    <x v="9"/>
    <s v="Industrial"/>
    <n v="1309"/>
    <n v="1342.51"/>
    <n v="173125.29"/>
    <n v="169565.46"/>
  </r>
  <r>
    <s v="E.E. Quito"/>
    <x v="14"/>
    <x v="9"/>
    <s v="Industrial"/>
    <n v="11792"/>
    <n v="3202.27"/>
    <n v="220768.25"/>
    <n v="219278.89"/>
  </r>
  <r>
    <s v="E.E. Quito"/>
    <x v="14"/>
    <x v="9"/>
    <s v="Otros"/>
    <n v="10"/>
    <n v="7.98"/>
    <n v="1208.94"/>
    <n v="1475.78"/>
  </r>
  <r>
    <s v="E.E. Quito"/>
    <x v="14"/>
    <x v="9"/>
    <s v="Otros"/>
    <n v="10"/>
    <n v="15.81"/>
    <n v="1232.94"/>
    <n v="1577.34"/>
  </r>
  <r>
    <s v="E.E. Quito"/>
    <x v="14"/>
    <x v="9"/>
    <s v="Otros"/>
    <n v="518"/>
    <n v="159"/>
    <n v="9906.08"/>
    <n v="10225.4"/>
  </r>
  <r>
    <s v="E.E. Quito"/>
    <x v="14"/>
    <x v="9"/>
    <s v="Comercial"/>
    <n v="1404"/>
    <n v="10727.58"/>
    <n v="846543.4"/>
    <n v="942667.17"/>
  </r>
  <r>
    <s v="E.E. Quito"/>
    <x v="14"/>
    <x v="9"/>
    <s v="Comercial"/>
    <n v="4003"/>
    <n v="6462.08"/>
    <n v="704747.31"/>
    <n v="694086.77"/>
  </r>
  <r>
    <s v="E.E. Quito"/>
    <x v="14"/>
    <x v="9"/>
    <s v="Comercial"/>
    <n v="112578"/>
    <n v="28648.99"/>
    <n v="2184641.04"/>
    <n v="2172411.09"/>
  </r>
  <r>
    <s v="E.E. Quito"/>
    <x v="14"/>
    <x v="9"/>
    <s v="Otros"/>
    <n v="5"/>
    <n v="36.64"/>
    <n v="2903.95"/>
    <n v="3248.16"/>
  </r>
  <r>
    <s v="E.E. Quito"/>
    <x v="14"/>
    <x v="9"/>
    <s v="Otros"/>
    <n v="51"/>
    <n v="46.03"/>
    <n v="5929.28"/>
    <n v="6214.15"/>
  </r>
  <r>
    <s v="E.E. Quito"/>
    <x v="14"/>
    <x v="9"/>
    <s v="Otros"/>
    <n v="8"/>
    <n v="21.16"/>
    <n v="865.63"/>
    <n v="1029.73"/>
  </r>
  <r>
    <s v="E.E. Quito"/>
    <x v="14"/>
    <x v="9"/>
    <s v="Otros"/>
    <n v="10"/>
    <n v="79.17"/>
    <n v="4583.57"/>
    <n v="4177.7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Industr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Residencial"/>
    <n v="0"/>
    <n v="0"/>
    <n v="0"/>
    <n v="0"/>
  </r>
  <r>
    <s v="E.E. Quito"/>
    <x v="14"/>
    <x v="9"/>
    <s v="Residen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4.34"/>
    <n v="776.37"/>
    <n v="1241.96"/>
  </r>
  <r>
    <s v="E.E. Quito"/>
    <x v="14"/>
    <x v="9"/>
    <s v="Industrial"/>
    <n v="0"/>
    <n v="0"/>
    <n v="0"/>
    <n v="0"/>
  </r>
  <r>
    <s v="E.E. Quito"/>
    <x v="14"/>
    <x v="9"/>
    <s v="Industrial"/>
    <n v="1"/>
    <n v="0.66"/>
    <n v="89.94"/>
    <n v="83.8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410"/>
    <n v="9478.75"/>
    <n v="623900.24"/>
    <n v="651635.71"/>
  </r>
  <r>
    <s v="E.E. Quito"/>
    <x v="14"/>
    <x v="9"/>
    <s v="Otros"/>
    <n v="75"/>
    <n v="84.22"/>
    <n v="11480.18"/>
    <n v="11435.67"/>
  </r>
  <r>
    <s v="E.E. Quito"/>
    <x v="14"/>
    <x v="9"/>
    <s v="Comercial"/>
    <n v="21"/>
    <n v="788.27"/>
    <n v="57506.78"/>
    <n v="56888.639999999999"/>
  </r>
  <r>
    <s v="E.E. Quito"/>
    <x v="14"/>
    <x v="9"/>
    <s v="Comercial"/>
    <n v="0"/>
    <n v="0"/>
    <n v="0"/>
    <n v="0"/>
  </r>
  <r>
    <s v="E.E. Quito"/>
    <x v="14"/>
    <x v="9"/>
    <s v="Otros"/>
    <n v="105"/>
    <n v="1352.47"/>
    <n v="94830.37"/>
    <n v="96893.83"/>
  </r>
  <r>
    <s v="E.E. Quito"/>
    <x v="14"/>
    <x v="9"/>
    <s v="Otros"/>
    <n v="34"/>
    <n v="48.41"/>
    <n v="4911.22"/>
    <n v="5183.18"/>
  </r>
  <r>
    <s v="E.E. Quito"/>
    <x v="14"/>
    <x v="9"/>
    <s v="Otros"/>
    <n v="0"/>
    <n v="0"/>
    <n v="0"/>
    <n v="0"/>
  </r>
  <r>
    <s v="E.E. Quito"/>
    <x v="14"/>
    <x v="9"/>
    <s v="Otros"/>
    <n v="41"/>
    <n v="720.99"/>
    <n v="41732.870000000003"/>
    <n v="39355.79"/>
  </r>
  <r>
    <s v="E.E. Quito"/>
    <x v="14"/>
    <x v="9"/>
    <s v="Otros"/>
    <n v="7"/>
    <n v="10.75"/>
    <n v="1007.12"/>
    <n v="1860.82"/>
  </r>
  <r>
    <s v="E.E. Quito"/>
    <x v="14"/>
    <x v="9"/>
    <s v="Otros"/>
    <n v="20"/>
    <n v="712.65"/>
    <n v="39351.949999999997"/>
    <n v="37127.230000000003"/>
  </r>
  <r>
    <s v="E.E. Quito"/>
    <x v="14"/>
    <x v="9"/>
    <s v="Otros"/>
    <n v="4"/>
    <n v="3.42"/>
    <n v="332.75"/>
    <n v="668.2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Residencial"/>
    <n v="2"/>
    <n v="0.26"/>
    <n v="22.53"/>
    <n v="18.600000000000001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9"/>
    <n v="1.1000000000000001"/>
    <n v="95.04"/>
    <n v="108.85"/>
  </r>
  <r>
    <s v="E.E. Quito"/>
    <x v="14"/>
    <x v="9"/>
    <s v="Residencial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Otros"/>
    <n v="0"/>
    <n v="-26.65"/>
    <n v="1293.25"/>
    <n v="3666.44"/>
  </r>
  <r>
    <s v="E.E. Quito"/>
    <x v="14"/>
    <x v="9"/>
    <s v="Otros"/>
    <n v="0"/>
    <n v="-3.1"/>
    <n v="-60.01"/>
    <n v="301.79000000000002"/>
  </r>
  <r>
    <s v="E.E. Quito"/>
    <x v="14"/>
    <x v="9"/>
    <s v="Industrial"/>
    <n v="0"/>
    <n v="0"/>
    <n v="0"/>
    <n v="0"/>
  </r>
  <r>
    <s v="E.E. Quito"/>
    <x v="14"/>
    <x v="9"/>
    <s v="Industrial"/>
    <n v="0"/>
    <n v="0"/>
    <n v="0"/>
    <n v="0"/>
  </r>
  <r>
    <s v="E.E. Quito"/>
    <x v="14"/>
    <x v="9"/>
    <s v="Industrial"/>
    <n v="2"/>
    <n v="0.47"/>
    <n v="31.1"/>
    <n v="27.09"/>
  </r>
  <r>
    <s v="E.E. Quito"/>
    <x v="14"/>
    <x v="9"/>
    <s v="Otros"/>
    <n v="3"/>
    <n v="2.84"/>
    <n v="275.61"/>
    <n v="244.81"/>
  </r>
  <r>
    <s v="E.E. Quito"/>
    <x v="14"/>
    <x v="9"/>
    <s v="Otros"/>
    <n v="142"/>
    <n v="1220.99"/>
    <n v="94785.44"/>
    <n v="75252.61"/>
  </r>
  <r>
    <s v="E.E. Quito"/>
    <x v="14"/>
    <x v="9"/>
    <s v="Otros"/>
    <n v="248"/>
    <n v="393.44"/>
    <n v="44498.98"/>
    <n v="45139.12"/>
  </r>
  <r>
    <s v="E.E. Quito"/>
    <x v="14"/>
    <x v="9"/>
    <s v="Otros"/>
    <n v="1846"/>
    <n v="935.14"/>
    <n v="73329.570000000007"/>
    <n v="74543.34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9"/>
    <s v="Comercial"/>
    <n v="0"/>
    <n v="0"/>
    <n v="0"/>
    <n v="0"/>
  </r>
  <r>
    <s v="E.E. Quito"/>
    <x v="14"/>
    <x v="9"/>
    <s v="Comercial"/>
    <n v="2"/>
    <n v="0.7"/>
    <n v="164.86"/>
    <n v="232.23"/>
  </r>
  <r>
    <s v="E.E. Quito"/>
    <x v="14"/>
    <x v="9"/>
    <s v="Comercial"/>
    <n v="41"/>
    <n v="13.34"/>
    <n v="1025.1300000000001"/>
    <n v="1247.5"/>
  </r>
  <r>
    <s v="E.E. Quito"/>
    <x v="14"/>
    <x v="9"/>
    <s v="Otros"/>
    <n v="8"/>
    <n v="27.33"/>
    <n v="2244.29"/>
    <n v="2301.58"/>
  </r>
  <r>
    <s v="E.E. Quito"/>
    <x v="14"/>
    <x v="9"/>
    <s v="Otros"/>
    <n v="149"/>
    <n v="79.62"/>
    <n v="9911.08"/>
    <n v="10236.73"/>
  </r>
  <r>
    <s v="E.E. Quito"/>
    <x v="14"/>
    <x v="9"/>
    <s v="Otros"/>
    <n v="0"/>
    <n v="0"/>
    <n v="0"/>
    <n v="0"/>
  </r>
  <r>
    <s v="E.E. Quito"/>
    <x v="14"/>
    <x v="9"/>
    <s v="Otros"/>
    <n v="25"/>
    <n v="139.63"/>
    <n v="8311.2099999999991"/>
    <n v="7945.24"/>
  </r>
  <r>
    <s v="E.E. Quito"/>
    <x v="14"/>
    <x v="9"/>
    <s v="Otros"/>
    <n v="39"/>
    <n v="77.13"/>
    <n v="5937.4"/>
    <n v="6559.38"/>
  </r>
  <r>
    <s v="E.E. Quito"/>
    <x v="14"/>
    <x v="9"/>
    <s v="Otros"/>
    <n v="518"/>
    <n v="342.94"/>
    <n v="22825.55"/>
    <n v="32492.89"/>
  </r>
  <r>
    <s v="E.E. Quito"/>
    <x v="14"/>
    <x v="9"/>
    <s v="Otros"/>
    <n v="0"/>
    <n v="0"/>
    <n v="0"/>
    <n v="0"/>
  </r>
  <r>
    <s v="E.E. Quito"/>
    <x v="14"/>
    <x v="9"/>
    <s v="Otros"/>
    <n v="6"/>
    <n v="23.85"/>
    <n v="1436.79"/>
    <n v="1372.28"/>
  </r>
  <r>
    <s v="E.E. Quito"/>
    <x v="14"/>
    <x v="9"/>
    <s v="Otros"/>
    <n v="15"/>
    <n v="14.19"/>
    <n v="1349.09"/>
    <n v="1767.91"/>
  </r>
  <r>
    <s v="E.E. Quito"/>
    <x v="14"/>
    <x v="9"/>
    <s v="Otros"/>
    <n v="214"/>
    <n v="109.67"/>
    <n v="7030.79"/>
    <n v="8867.14"/>
  </r>
  <r>
    <s v="E.E. Quito"/>
    <x v="14"/>
    <x v="9"/>
    <s v="Alumbrado Público"/>
    <n v="0"/>
    <n v="17351.275320000001"/>
    <n v="1706170.02"/>
    <n v="1774442.52"/>
  </r>
  <r>
    <s v="E.E. Quito"/>
    <x v="14"/>
    <x v="9"/>
    <s v="Otros"/>
    <n v="0"/>
    <n v="0"/>
    <n v="0"/>
    <n v="0"/>
  </r>
  <r>
    <s v="E.E. Quito"/>
    <x v="14"/>
    <x v="9"/>
    <s v="Otros"/>
    <n v="0"/>
    <n v="0"/>
    <n v="0"/>
    <n v="0"/>
  </r>
  <r>
    <s v="E.E. Quito"/>
    <x v="14"/>
    <x v="8"/>
    <s v="Otros"/>
    <n v="6"/>
    <n v="24.07"/>
    <n v="1540.51"/>
    <n v="1221.24"/>
  </r>
  <r>
    <s v="E.E. Quito"/>
    <x v="14"/>
    <x v="8"/>
    <s v="Otros"/>
    <n v="10"/>
    <n v="90.58"/>
    <n v="5141.6499999999996"/>
    <n v="5009.8599999999997"/>
  </r>
  <r>
    <s v="E.E. Quito"/>
    <x v="14"/>
    <x v="8"/>
    <s v="Residencial"/>
    <n v="0"/>
    <n v="0"/>
    <n v="0"/>
    <n v="0"/>
  </r>
  <r>
    <s v="E.E. Quito"/>
    <x v="14"/>
    <x v="8"/>
    <s v="Residencial"/>
    <n v="0"/>
    <n v="0"/>
    <n v="0"/>
    <n v="0"/>
  </r>
  <r>
    <s v="E.E. Quito"/>
    <x v="14"/>
    <x v="8"/>
    <s v="Residencial"/>
    <n v="449"/>
    <n v="140.69"/>
    <n v="17392.48"/>
    <n v="18271.79"/>
  </r>
  <r>
    <s v="E.E. Quito"/>
    <x v="14"/>
    <x v="8"/>
    <s v="Residenc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-0.95"/>
    <n v="-242.64"/>
    <n v="74.430000000000007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4"/>
    <n v="5.47"/>
    <n v="897"/>
    <n v="571.03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0"/>
    <n v="79.45"/>
    <n v="5283.02"/>
    <n v="6126.21"/>
  </r>
  <r>
    <s v="E.E. Quito"/>
    <x v="14"/>
    <x v="8"/>
    <s v="Otros"/>
    <n v="1"/>
    <n v="0.78"/>
    <n v="50.08"/>
    <n v="50.08"/>
  </r>
  <r>
    <s v="E.E. Quito"/>
    <x v="14"/>
    <x v="8"/>
    <s v="Industrial"/>
    <n v="1354"/>
    <n v="57922.29"/>
    <n v="3828100.07"/>
    <n v="3802871.78"/>
  </r>
  <r>
    <s v="E.E. Quito"/>
    <x v="14"/>
    <x v="8"/>
    <s v="Industr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7"/>
    <n v="48.18"/>
    <n v="1932.42"/>
    <n v="1935.34"/>
  </r>
  <r>
    <s v="E.E. Quito"/>
    <x v="14"/>
    <x v="8"/>
    <s v="Otros"/>
    <n v="0"/>
    <n v="0"/>
    <n v="0"/>
    <n v="0"/>
  </r>
  <r>
    <s v="E.E. Quito"/>
    <x v="14"/>
    <x v="8"/>
    <s v="Otros"/>
    <n v="0"/>
    <n v="-8.01"/>
    <n v="1730.51"/>
    <n v="938.52"/>
  </r>
  <r>
    <s v="E.E. Quito"/>
    <x v="14"/>
    <x v="8"/>
    <s v="Otros"/>
    <n v="0"/>
    <n v="338.74"/>
    <n v="19106.57"/>
    <n v="30166.35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6"/>
    <n v="81.64"/>
    <n v="7201.87"/>
    <n v="6989.77"/>
  </r>
  <r>
    <s v="E.E. Quito"/>
    <x v="14"/>
    <x v="8"/>
    <s v="Otros"/>
    <n v="1"/>
    <n v="5.74"/>
    <n v="452.87"/>
    <n v="402.12"/>
  </r>
  <r>
    <s v="E.E. Quito"/>
    <x v="14"/>
    <x v="8"/>
    <s v="Otros"/>
    <n v="0"/>
    <n v="0"/>
    <n v="0"/>
    <n v="0"/>
  </r>
  <r>
    <s v="E.E. Quito"/>
    <x v="14"/>
    <x v="8"/>
    <s v="Otros"/>
    <n v="413"/>
    <n v="10630.1"/>
    <n v="688316.51"/>
    <n v="686079.57"/>
  </r>
  <r>
    <s v="E.E. Quito"/>
    <x v="14"/>
    <x v="8"/>
    <s v="Otros"/>
    <n v="73"/>
    <n v="86.25"/>
    <n v="11646.01"/>
    <n v="13732.1"/>
  </r>
  <r>
    <s v="E.E. Quito"/>
    <x v="14"/>
    <x v="8"/>
    <s v="Otros"/>
    <n v="105"/>
    <n v="1287.45"/>
    <n v="89431.37"/>
    <n v="85946.21"/>
  </r>
  <r>
    <s v="E.E. Quito"/>
    <x v="14"/>
    <x v="8"/>
    <s v="Otros"/>
    <n v="15"/>
    <n v="58.64"/>
    <n v="4635.47"/>
    <n v="4606.6899999999996"/>
  </r>
  <r>
    <s v="E.E. Quito"/>
    <x v="14"/>
    <x v="8"/>
    <s v="Otros"/>
    <n v="12"/>
    <n v="13.55"/>
    <n v="1544"/>
    <n v="1420.88"/>
  </r>
  <r>
    <s v="E.E. Quito"/>
    <x v="14"/>
    <x v="8"/>
    <s v="Otros"/>
    <n v="34"/>
    <n v="45.43"/>
    <n v="4702.07"/>
    <n v="9066.41"/>
  </r>
  <r>
    <s v="E.E. Quito"/>
    <x v="14"/>
    <x v="8"/>
    <s v="Otros"/>
    <n v="41"/>
    <n v="860.76"/>
    <n v="49545.35"/>
    <n v="49523.58"/>
  </r>
  <r>
    <s v="E.E. Quito"/>
    <x v="14"/>
    <x v="8"/>
    <s v="Otros"/>
    <n v="2"/>
    <n v="7.36"/>
    <n v="436.16"/>
    <n v="290.81"/>
  </r>
  <r>
    <s v="E.E. Quito"/>
    <x v="14"/>
    <x v="8"/>
    <s v="Otros"/>
    <n v="3"/>
    <n v="1.74"/>
    <n v="372.95"/>
    <n v="459.36"/>
  </r>
  <r>
    <s v="E.E. Quito"/>
    <x v="14"/>
    <x v="8"/>
    <s v="Otros"/>
    <n v="8"/>
    <n v="12.49"/>
    <n v="1094.5999999999999"/>
    <n v="2938.77"/>
  </r>
  <r>
    <s v="E.E. Quito"/>
    <x v="14"/>
    <x v="8"/>
    <s v="Otros"/>
    <n v="20"/>
    <n v="772.68"/>
    <n v="42204.53"/>
    <n v="44095.9"/>
  </r>
  <r>
    <s v="E.E. Quito"/>
    <x v="14"/>
    <x v="8"/>
    <s v="Otros"/>
    <n v="27"/>
    <n v="349.42"/>
    <n v="19525.18"/>
    <n v="19929.82"/>
  </r>
  <r>
    <s v="E.E. Quito"/>
    <x v="14"/>
    <x v="8"/>
    <s v="Otros"/>
    <n v="7"/>
    <n v="11.32"/>
    <n v="880.65"/>
    <n v="974.04"/>
  </r>
  <r>
    <s v="E.E. Quito"/>
    <x v="14"/>
    <x v="8"/>
    <s v="Otros"/>
    <n v="4"/>
    <n v="4.01"/>
    <n v="367.3"/>
    <n v="346.9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Industrial"/>
    <n v="1"/>
    <n v="0.64"/>
    <n v="88.9"/>
    <n v="89.94"/>
  </r>
  <r>
    <s v="E.E. Quito"/>
    <x v="14"/>
    <x v="8"/>
    <s v="Industrial"/>
    <n v="199"/>
    <n v="274.91000000000003"/>
    <n v="32137.94"/>
    <n v="33708.83"/>
  </r>
  <r>
    <s v="E.E. Quito"/>
    <x v="14"/>
    <x v="8"/>
    <s v="Comercial"/>
    <n v="928"/>
    <n v="20861.490000000002"/>
    <n v="1380164.71"/>
    <n v="1340611.1399999999"/>
  </r>
  <r>
    <s v="E.E. Quito"/>
    <x v="14"/>
    <x v="8"/>
    <s v="Comercial"/>
    <n v="21"/>
    <n v="896.26"/>
    <n v="65493.08"/>
    <n v="65301.83"/>
  </r>
  <r>
    <s v="E.E. Quito"/>
    <x v="14"/>
    <x v="8"/>
    <s v="Comercial"/>
    <n v="0"/>
    <n v="0"/>
    <n v="0"/>
    <n v="0"/>
  </r>
  <r>
    <s v="E.E. Quito"/>
    <x v="14"/>
    <x v="8"/>
    <s v="Comercial"/>
    <n v="252"/>
    <n v="636.54"/>
    <n v="62171.24"/>
    <n v="61191.1"/>
  </r>
  <r>
    <s v="E.E. Quito"/>
    <x v="14"/>
    <x v="8"/>
    <s v="Residencial"/>
    <n v="12"/>
    <n v="8.5500000000000007"/>
    <n v="778.04"/>
    <n v="757.66"/>
  </r>
  <r>
    <s v="E.E. Quito"/>
    <x v="14"/>
    <x v="8"/>
    <s v="Residencial"/>
    <n v="0"/>
    <n v="0"/>
    <n v="0"/>
    <n v="0"/>
  </r>
  <r>
    <s v="E.E. Quito"/>
    <x v="14"/>
    <x v="8"/>
    <s v="Residencial"/>
    <n v="2"/>
    <n v="0.31"/>
    <n v="26.91"/>
    <n v="23.34"/>
  </r>
  <r>
    <s v="E.E. Quito"/>
    <x v="14"/>
    <x v="8"/>
    <s v="Residencial"/>
    <n v="791490"/>
    <n v="112263.39"/>
    <n v="9617241.2400000002"/>
    <n v="9142644.9499999993"/>
  </r>
  <r>
    <s v="E.E. Quito"/>
    <x v="14"/>
    <x v="8"/>
    <s v="Otros"/>
    <n v="15"/>
    <n v="9.8000000000000007"/>
    <n v="792.69"/>
    <n v="934.18"/>
  </r>
  <r>
    <s v="E.E. Quito"/>
    <x v="14"/>
    <x v="8"/>
    <s v="Otros"/>
    <n v="9"/>
    <n v="1.21"/>
    <n v="100.05"/>
    <n v="192.65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6888"/>
    <n v="2587.89"/>
    <n v="202038.04"/>
    <n v="197469.91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517"/>
    <n v="170.93"/>
    <n v="10655.4"/>
    <n v="10574.7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-296.68"/>
    <n v="-23727.5"/>
    <n v="45351.62"/>
  </r>
  <r>
    <s v="E.E. Quito"/>
    <x v="14"/>
    <x v="8"/>
    <s v="Otros"/>
    <n v="0"/>
    <n v="1.21"/>
    <n v="82.6"/>
    <n v="1942.92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904"/>
    <n v="958.09"/>
    <n v="75266.25"/>
    <n v="80909.95"/>
  </r>
  <r>
    <s v="E.E. Quito"/>
    <x v="14"/>
    <x v="8"/>
    <s v="Otros"/>
    <n v="552"/>
    <n v="385.17"/>
    <n v="25978.560000000001"/>
    <n v="39665.480000000003"/>
  </r>
  <r>
    <s v="E.E. Quito"/>
    <x v="14"/>
    <x v="8"/>
    <s v="Otros"/>
    <n v="313"/>
    <n v="94.3"/>
    <n v="5849.14"/>
    <n v="6583.58"/>
  </r>
  <r>
    <s v="E.E. Quito"/>
    <x v="14"/>
    <x v="8"/>
    <s v="Otros"/>
    <n v="434"/>
    <n v="219.13"/>
    <n v="13954.86"/>
    <n v="14449.86"/>
  </r>
  <r>
    <s v="E.E. Quito"/>
    <x v="14"/>
    <x v="8"/>
    <s v="Otros"/>
    <n v="220"/>
    <n v="113.81"/>
    <n v="7329.98"/>
    <n v="9005.44"/>
  </r>
  <r>
    <s v="E.E. Quito"/>
    <x v="14"/>
    <x v="8"/>
    <s v="Industrial"/>
    <n v="2"/>
    <n v="1.1200000000000001"/>
    <n v="84.9"/>
    <n v="90.27"/>
  </r>
  <r>
    <s v="E.E. Quito"/>
    <x v="14"/>
    <x v="8"/>
    <s v="Industrial"/>
    <n v="11799"/>
    <n v="3307.73"/>
    <n v="228602.57"/>
    <n v="228370.42"/>
  </r>
  <r>
    <s v="E.E. Quito"/>
    <x v="14"/>
    <x v="8"/>
    <s v="Comercial"/>
    <n v="112665"/>
    <n v="29710.3"/>
    <n v="2265474.7599999998"/>
    <n v="2236723.09"/>
  </r>
  <r>
    <s v="E.E. Quito"/>
    <x v="14"/>
    <x v="8"/>
    <s v="Comercial"/>
    <n v="41"/>
    <n v="14.01"/>
    <n v="1078.05"/>
    <n v="941.4"/>
  </r>
  <r>
    <s v="E.E. Quito"/>
    <x v="14"/>
    <x v="8"/>
    <s v="Otros"/>
    <n v="0"/>
    <n v="0"/>
    <n v="0"/>
    <n v="0"/>
  </r>
  <r>
    <s v="E.E. Quito"/>
    <x v="14"/>
    <x v="8"/>
    <s v="Otros"/>
    <n v="71"/>
    <n v="688.43"/>
    <n v="52386.87"/>
    <n v="49633.8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"/>
    <n v="4.22"/>
    <n v="338.06"/>
    <n v="117.02"/>
  </r>
  <r>
    <s v="E.E. Quito"/>
    <x v="14"/>
    <x v="8"/>
    <s v="Otros"/>
    <n v="0"/>
    <n v="0"/>
    <n v="0"/>
    <n v="0"/>
  </r>
  <r>
    <s v="E.E. Quito"/>
    <x v="14"/>
    <x v="8"/>
    <s v="Otros"/>
    <n v="142"/>
    <n v="1361.14"/>
    <n v="103462.39999999999"/>
    <n v="99818.53"/>
  </r>
  <r>
    <s v="E.E. Quito"/>
    <x v="14"/>
    <x v="8"/>
    <s v="Otros"/>
    <n v="8"/>
    <n v="31.78"/>
    <n v="2568.3000000000002"/>
    <n v="2387.4499999999998"/>
  </r>
  <r>
    <s v="E.E. Quito"/>
    <x v="14"/>
    <x v="8"/>
    <s v="Otros"/>
    <n v="5"/>
    <n v="31.76"/>
    <n v="2491.96"/>
    <n v="2693.67"/>
  </r>
  <r>
    <s v="E.E. Quito"/>
    <x v="14"/>
    <x v="8"/>
    <s v="Otros"/>
    <n v="10"/>
    <n v="18.510000000000002"/>
    <n v="1386.71"/>
    <n v="862.62"/>
  </r>
  <r>
    <s v="E.E. Quito"/>
    <x v="14"/>
    <x v="8"/>
    <s v="Otros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Comercial"/>
    <n v="1402"/>
    <n v="11941.44"/>
    <n v="926549.49"/>
    <n v="876871.37"/>
  </r>
  <r>
    <s v="E.E. Quito"/>
    <x v="14"/>
    <x v="8"/>
    <s v="Industrial"/>
    <n v="273"/>
    <n v="1880.35"/>
    <n v="156516.66"/>
    <n v="143968.04"/>
  </r>
  <r>
    <s v="E.E. Quito"/>
    <x v="14"/>
    <x v="8"/>
    <s v="Industrial"/>
    <n v="0"/>
    <n v="0"/>
    <n v="0"/>
    <n v="0"/>
  </r>
  <r>
    <s v="E.E. Quito"/>
    <x v="14"/>
    <x v="8"/>
    <s v="Otros"/>
    <n v="8"/>
    <n v="17.45"/>
    <n v="718.89"/>
    <n v="678.09"/>
  </r>
  <r>
    <s v="E.E. Quito"/>
    <x v="14"/>
    <x v="8"/>
    <s v="Otros"/>
    <n v="0"/>
    <n v="0"/>
    <n v="0"/>
    <n v="0"/>
  </r>
  <r>
    <s v="E.E. Quito"/>
    <x v="14"/>
    <x v="8"/>
    <s v="Otros"/>
    <n v="25"/>
    <n v="159.22999999999999"/>
    <n v="9325.89"/>
    <n v="8831.5"/>
  </r>
  <r>
    <s v="E.E. Quito"/>
    <x v="14"/>
    <x v="8"/>
    <s v="Otros"/>
    <n v="0"/>
    <n v="0"/>
    <n v="0"/>
    <n v="0"/>
  </r>
  <r>
    <s v="E.E. Quito"/>
    <x v="14"/>
    <x v="8"/>
    <s v="Otros"/>
    <n v="1"/>
    <n v="0.7"/>
    <n v="77.11"/>
    <n v="77.11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206"/>
    <n v="247.9"/>
    <n v="34254.76"/>
    <n v="35795.75"/>
  </r>
  <r>
    <s v="E.E. Quito"/>
    <x v="14"/>
    <x v="8"/>
    <s v="Otros"/>
    <n v="0"/>
    <n v="-5.48"/>
    <n v="-604.07000000000005"/>
    <n v="12009.67"/>
  </r>
  <r>
    <s v="E.E. Quito"/>
    <x v="14"/>
    <x v="8"/>
    <s v="Otros"/>
    <n v="0"/>
    <n v="-4.07"/>
    <n v="-710.09"/>
    <n v="1818.24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10"/>
    <n v="19.27"/>
    <n v="1976.86"/>
    <n v="1226.23"/>
  </r>
  <r>
    <s v="E.E. Quito"/>
    <x v="14"/>
    <x v="8"/>
    <s v="Otros"/>
    <n v="3"/>
    <n v="2.83"/>
    <n v="274.73"/>
    <n v="254.06"/>
  </r>
  <r>
    <s v="E.E. Quito"/>
    <x v="14"/>
    <x v="8"/>
    <s v="Otros"/>
    <n v="258"/>
    <n v="417.93"/>
    <n v="46317.63"/>
    <n v="46754.48"/>
  </r>
  <r>
    <s v="E.E. Quito"/>
    <x v="14"/>
    <x v="8"/>
    <s v="Otros"/>
    <n v="149"/>
    <n v="83.9"/>
    <n v="10199.4"/>
    <n v="18293.37"/>
  </r>
  <r>
    <s v="E.E. Quito"/>
    <x v="14"/>
    <x v="8"/>
    <s v="Otros"/>
    <n v="51"/>
    <n v="49.43"/>
    <n v="6138.16"/>
    <n v="6274.5"/>
  </r>
  <r>
    <s v="E.E. Quito"/>
    <x v="14"/>
    <x v="8"/>
    <s v="Otros"/>
    <n v="11"/>
    <n v="15.97"/>
    <n v="1329.55"/>
    <n v="996.91"/>
  </r>
  <r>
    <s v="E.E. Quito"/>
    <x v="14"/>
    <x v="8"/>
    <s v="Otros"/>
    <n v="41"/>
    <n v="88.26"/>
    <n v="6580.11"/>
    <n v="10127.08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47"/>
    <n v="80.72"/>
    <n v="6308.05"/>
    <n v="6561.12"/>
  </r>
  <r>
    <s v="E.E. Quito"/>
    <x v="14"/>
    <x v="8"/>
    <s v="Otros"/>
    <n v="16"/>
    <n v="13.94"/>
    <n v="1339.27"/>
    <n v="1857.34"/>
  </r>
  <r>
    <s v="E.E. Quito"/>
    <x v="14"/>
    <x v="8"/>
    <s v="Industrial"/>
    <n v="0"/>
    <n v="0"/>
    <n v="0"/>
    <n v="0"/>
  </r>
  <r>
    <s v="E.E. Quito"/>
    <x v="14"/>
    <x v="8"/>
    <s v="Industrial"/>
    <n v="1320"/>
    <n v="1409.47"/>
    <n v="177356.17"/>
    <n v="181302.54"/>
  </r>
  <r>
    <s v="E.E. Quito"/>
    <x v="14"/>
    <x v="8"/>
    <s v="Comercial"/>
    <n v="4170"/>
    <n v="7063.7"/>
    <n v="748613.61"/>
    <n v="749260.98"/>
  </r>
  <r>
    <s v="E.E. Quito"/>
    <x v="14"/>
    <x v="8"/>
    <s v="Comercial"/>
    <n v="3"/>
    <n v="1.84"/>
    <n v="286.44"/>
    <n v="83.55"/>
  </r>
  <r>
    <s v="E.E. Quito"/>
    <x v="14"/>
    <x v="8"/>
    <s v="Alumbrado Público"/>
    <n v="0"/>
    <n v="16808.779157000001"/>
    <n v="1766259.07"/>
    <n v="1786214.93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Comerc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Industrial"/>
    <n v="4"/>
    <n v="19460.07"/>
    <n v="1133206.73"/>
    <n v="1133206.73"/>
  </r>
  <r>
    <s v="E.E. Quito"/>
    <x v="14"/>
    <x v="8"/>
    <s v="Industrial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4"/>
    <x v="8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1"/>
    <n v="5.44"/>
    <n v="431.53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2"/>
    <n v="3.4"/>
    <n v="2553.4"/>
    <n v="222.86"/>
  </r>
  <r>
    <s v="E.E. Quito"/>
    <x v="15"/>
    <x v="0"/>
    <s v="Otros"/>
    <n v="13"/>
    <n v="5.54"/>
    <n v="434.99"/>
    <n v="381.4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4"/>
    <n v="22941.71"/>
    <n v="1317760.48"/>
    <n v="1317760.48"/>
  </r>
  <r>
    <s v="E.E. Quito"/>
    <x v="15"/>
    <x v="0"/>
    <s v="Industrial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5.03"/>
    <n v="-2625.73"/>
    <n v="5034.8900000000003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272"/>
    <n v="47277.4"/>
    <n v="3076243.84"/>
    <n v="3145790.36"/>
  </r>
  <r>
    <s v="E.E. Quito"/>
    <x v="15"/>
    <x v="0"/>
    <s v="Industrial"/>
    <n v="1078"/>
    <n v="12936.44"/>
    <n v="907459.35"/>
    <n v="765371.81"/>
  </r>
  <r>
    <s v="E.E. Quito"/>
    <x v="15"/>
    <x v="0"/>
    <s v="Industrial"/>
    <n v="203"/>
    <n v="317.20999999999998"/>
    <n v="35155.39"/>
    <n v="30079.55"/>
  </r>
  <r>
    <s v="E.E. Quito"/>
    <x v="15"/>
    <x v="0"/>
    <s v="Otros"/>
    <n v="3"/>
    <n v="7.12"/>
    <n v="4274.8599999999997"/>
    <n v="1016.5"/>
  </r>
  <r>
    <s v="E.E. Quito"/>
    <x v="15"/>
    <x v="0"/>
    <s v="Otros"/>
    <n v="6"/>
    <n v="85.19"/>
    <n v="7421.09"/>
    <n v="0"/>
  </r>
  <r>
    <s v="E.E. Quito"/>
    <x v="15"/>
    <x v="0"/>
    <s v="Otros"/>
    <n v="1"/>
    <n v="4.3099999999999996"/>
    <n v="370.22"/>
    <n v="0"/>
  </r>
  <r>
    <s v="E.E. Quito"/>
    <x v="15"/>
    <x v="0"/>
    <s v="Otros"/>
    <n v="1"/>
    <n v="0.73"/>
    <n v="50.4"/>
    <n v="56.79"/>
  </r>
  <r>
    <s v="E.E. Quito"/>
    <x v="15"/>
    <x v="0"/>
    <s v="Comercial"/>
    <n v="936"/>
    <n v="20536.48"/>
    <n v="1357753.88"/>
    <n v="1169697.75"/>
  </r>
  <r>
    <s v="E.E. Quito"/>
    <x v="15"/>
    <x v="0"/>
    <s v="Comercial"/>
    <n v="254"/>
    <n v="656.27"/>
    <n v="60538.94"/>
    <n v="62803.79"/>
  </r>
  <r>
    <s v="E.E. Quito"/>
    <x v="15"/>
    <x v="0"/>
    <s v="Otros"/>
    <n v="15"/>
    <n v="67.819999999999993"/>
    <n v="5322.1"/>
    <n v="4844.63"/>
  </r>
  <r>
    <s v="E.E. Quito"/>
    <x v="15"/>
    <x v="0"/>
    <s v="Otros"/>
    <n v="12"/>
    <n v="14.37"/>
    <n v="1588.6"/>
    <n v="1717.2"/>
  </r>
  <r>
    <s v="E.E. Quito"/>
    <x v="15"/>
    <x v="0"/>
    <s v="Otros"/>
    <n v="7"/>
    <n v="46.05"/>
    <n v="1846.82"/>
    <n v="1955.5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Residencial"/>
    <n v="14"/>
    <n v="7.19"/>
    <n v="659.28"/>
    <n v="649.33000000000004"/>
  </r>
  <r>
    <s v="E.E. Quito"/>
    <x v="15"/>
    <x v="0"/>
    <s v="Residencial"/>
    <n v="780864"/>
    <n v="113334.36"/>
    <n v="9715852.8800000008"/>
    <n v="9206742.2799999993"/>
  </r>
  <r>
    <s v="E.E. Quito"/>
    <x v="15"/>
    <x v="0"/>
    <s v="Otros"/>
    <n v="0"/>
    <n v="-63.9"/>
    <n v="12872.88"/>
    <n v="10100.08"/>
  </r>
  <r>
    <s v="E.E. Quito"/>
    <x v="15"/>
    <x v="0"/>
    <s v="Otros"/>
    <n v="0"/>
    <n v="98.59"/>
    <n v="10471.41"/>
    <n v="12644.75"/>
  </r>
  <r>
    <s v="E.E. Quito"/>
    <x v="15"/>
    <x v="0"/>
    <s v="Industrial"/>
    <n v="274"/>
    <n v="1844.53"/>
    <n v="153925.25"/>
    <n v="124996.37"/>
  </r>
  <r>
    <s v="E.E. Quito"/>
    <x v="15"/>
    <x v="0"/>
    <s v="Industrial"/>
    <n v="1280"/>
    <n v="1407.38"/>
    <n v="176309.11"/>
    <n v="169591.28"/>
  </r>
  <r>
    <s v="E.E. Quito"/>
    <x v="15"/>
    <x v="0"/>
    <s v="Industrial"/>
    <n v="11691"/>
    <n v="3456.3"/>
    <n v="240307.1"/>
    <n v="230325.09"/>
  </r>
  <r>
    <s v="E.E. Quito"/>
    <x v="15"/>
    <x v="0"/>
    <s v="Otros"/>
    <n v="9"/>
    <n v="19.059999999999999"/>
    <n v="1848.05"/>
    <n v="0"/>
  </r>
  <r>
    <s v="E.E. Quito"/>
    <x v="15"/>
    <x v="0"/>
    <s v="Otros"/>
    <n v="10"/>
    <n v="18.79"/>
    <n v="1395.92"/>
    <n v="1073.1500000000001"/>
  </r>
  <r>
    <s v="E.E. Quito"/>
    <x v="15"/>
    <x v="0"/>
    <s v="Otros"/>
    <n v="512"/>
    <n v="162.77000000000001"/>
    <n v="10149.6"/>
    <n v="10079.6"/>
  </r>
  <r>
    <s v="E.E. Quito"/>
    <x v="15"/>
    <x v="0"/>
    <s v="Comercial"/>
    <n v="8682"/>
    <n v="15626.21"/>
    <n v="1220999.03"/>
    <n v="1015612.76"/>
  </r>
  <r>
    <s v="E.E. Quito"/>
    <x v="15"/>
    <x v="0"/>
    <s v="Comercial"/>
    <n v="3924"/>
    <n v="6632.98"/>
    <n v="709112.08"/>
    <n v="682621.84"/>
  </r>
  <r>
    <s v="E.E. Quito"/>
    <x v="15"/>
    <x v="0"/>
    <s v="Comercial"/>
    <n v="111778"/>
    <n v="30451.82"/>
    <n v="2322665.08"/>
    <n v="2252919.96"/>
  </r>
  <r>
    <s v="E.E. Quito"/>
    <x v="15"/>
    <x v="0"/>
    <s v="Otros"/>
    <n v="5"/>
    <n v="36.29"/>
    <n v="2735.83"/>
    <n v="2124.4"/>
  </r>
  <r>
    <s v="E.E. Quito"/>
    <x v="15"/>
    <x v="0"/>
    <s v="Otros"/>
    <n v="51"/>
    <n v="46.76"/>
    <n v="5933.89"/>
    <n v="6608.86"/>
  </r>
  <r>
    <s v="E.E. Quito"/>
    <x v="15"/>
    <x v="0"/>
    <s v="Otros"/>
    <n v="113"/>
    <n v="78.209999999999994"/>
    <n v="5079.45"/>
    <n v="5282.73"/>
  </r>
  <r>
    <s v="E.E. Quito"/>
    <x v="15"/>
    <x v="0"/>
    <s v="Otros"/>
    <n v="11"/>
    <n v="86.14"/>
    <n v="5072.8900000000003"/>
    <n v="4698.45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138"/>
    <n v="170.32"/>
    <n v="23217.45"/>
    <n v="21961.89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-0.51"/>
    <n v="-0.54"/>
    <n v="1515.37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1"/>
    <n v="6.72"/>
    <n v="419.78"/>
    <n v="480.55"/>
  </r>
  <r>
    <s v="E.E. Quito"/>
    <x v="15"/>
    <x v="0"/>
    <s v="Industrial"/>
    <n v="1"/>
    <n v="0.71"/>
    <n v="93.08"/>
    <n v="161.97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400"/>
    <n v="9711.0400000000009"/>
    <n v="633792.69999999995"/>
    <n v="547185.1"/>
  </r>
  <r>
    <s v="E.E. Quito"/>
    <x v="15"/>
    <x v="0"/>
    <s v="Otros"/>
    <n v="70"/>
    <n v="83.13"/>
    <n v="11490.26"/>
    <n v="10310.709999999999"/>
  </r>
  <r>
    <s v="E.E. Quito"/>
    <x v="15"/>
    <x v="0"/>
    <s v="Otros"/>
    <n v="0"/>
    <n v="0"/>
    <n v="0"/>
    <n v="0"/>
  </r>
  <r>
    <s v="E.E. Quito"/>
    <x v="15"/>
    <x v="0"/>
    <s v="Comercial"/>
    <n v="22"/>
    <n v="883.5"/>
    <n v="64439.43"/>
    <n v="64492.11"/>
  </r>
  <r>
    <s v="E.E. Quito"/>
    <x v="15"/>
    <x v="0"/>
    <s v="Comercial"/>
    <n v="0"/>
    <n v="0"/>
    <n v="0"/>
    <n v="0"/>
  </r>
  <r>
    <s v="E.E. Quito"/>
    <x v="15"/>
    <x v="0"/>
    <s v="Otros"/>
    <n v="106"/>
    <n v="1503.21"/>
    <n v="102982.93"/>
    <n v="108031.11"/>
  </r>
  <r>
    <s v="E.E. Quito"/>
    <x v="15"/>
    <x v="0"/>
    <s v="Otros"/>
    <n v="36"/>
    <n v="51.69"/>
    <n v="5114.9799999999996"/>
    <n v="5033.3100000000004"/>
  </r>
  <r>
    <s v="E.E. Quito"/>
    <x v="15"/>
    <x v="0"/>
    <s v="Otros"/>
    <n v="0"/>
    <n v="0"/>
    <n v="0"/>
    <n v="0"/>
  </r>
  <r>
    <s v="E.E. Quito"/>
    <x v="15"/>
    <x v="0"/>
    <s v="Otros"/>
    <n v="42"/>
    <n v="860.6"/>
    <n v="49998.55"/>
    <n v="47998.47"/>
  </r>
  <r>
    <s v="E.E. Quito"/>
    <x v="15"/>
    <x v="0"/>
    <s v="Otros"/>
    <n v="9"/>
    <n v="14.27"/>
    <n v="1283.6500000000001"/>
    <n v="1068.74"/>
  </r>
  <r>
    <s v="E.E. Quito"/>
    <x v="15"/>
    <x v="0"/>
    <s v="Otros"/>
    <n v="0"/>
    <n v="0"/>
    <n v="0"/>
    <n v="0"/>
  </r>
  <r>
    <s v="E.E. Quito"/>
    <x v="15"/>
    <x v="0"/>
    <s v="Otros"/>
    <n v="47"/>
    <n v="1083.98"/>
    <n v="59854.54"/>
    <n v="59728.1"/>
  </r>
  <r>
    <s v="E.E. Quito"/>
    <x v="15"/>
    <x v="0"/>
    <s v="Otros"/>
    <n v="11"/>
    <n v="18.21"/>
    <n v="1397.84"/>
    <n v="1424.98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0"/>
    <s v="Otros"/>
    <n v="0"/>
    <n v="-66.599999999999994"/>
    <n v="2314.98"/>
    <n v="31194.95"/>
  </r>
  <r>
    <s v="E.E. Quito"/>
    <x v="15"/>
    <x v="0"/>
    <s v="Otros"/>
    <n v="0"/>
    <n v="1.48"/>
    <n v="-690284.09"/>
    <n v="8402.67"/>
  </r>
  <r>
    <s v="E.E. Quito"/>
    <x v="15"/>
    <x v="0"/>
    <s v="Industrial"/>
    <n v="0"/>
    <n v="0"/>
    <n v="0"/>
    <n v="0"/>
  </r>
  <r>
    <s v="E.E. Quito"/>
    <x v="15"/>
    <x v="0"/>
    <s v="Industrial"/>
    <n v="0"/>
    <n v="0"/>
    <n v="0"/>
    <n v="0"/>
  </r>
  <r>
    <s v="E.E. Quito"/>
    <x v="15"/>
    <x v="0"/>
    <s v="Industrial"/>
    <n v="2"/>
    <n v="0.85"/>
    <n v="62.5"/>
    <n v="57.92"/>
  </r>
  <r>
    <s v="E.E. Quito"/>
    <x v="15"/>
    <x v="0"/>
    <s v="Otros"/>
    <n v="3"/>
    <n v="2.94"/>
    <n v="282.27999999999997"/>
    <n v="263.38"/>
  </r>
  <r>
    <s v="E.E. Quito"/>
    <x v="15"/>
    <x v="0"/>
    <s v="Otros"/>
    <n v="138"/>
    <n v="1216.6400000000001"/>
    <n v="93031.4"/>
    <n v="54026.79"/>
  </r>
  <r>
    <s v="E.E. Quito"/>
    <x v="15"/>
    <x v="0"/>
    <s v="Otros"/>
    <n v="232"/>
    <n v="386.04"/>
    <n v="42960.95"/>
    <n v="35082.22"/>
  </r>
  <r>
    <s v="E.E. Quito"/>
    <x v="15"/>
    <x v="0"/>
    <s v="Otros"/>
    <n v="1633"/>
    <n v="768.62"/>
    <n v="60261.57"/>
    <n v="52259.7"/>
  </r>
  <r>
    <s v="E.E. Quito"/>
    <x v="15"/>
    <x v="0"/>
    <s v="Otros"/>
    <n v="0"/>
    <n v="0"/>
    <n v="0"/>
    <n v="0"/>
  </r>
  <r>
    <s v="E.E. Quito"/>
    <x v="15"/>
    <x v="0"/>
    <s v="Otros"/>
    <n v="3"/>
    <n v="4.72"/>
    <n v="340.29"/>
    <n v="313.02999999999997"/>
  </r>
  <r>
    <s v="E.E. Quito"/>
    <x v="15"/>
    <x v="0"/>
    <s v="Comercial"/>
    <n v="0"/>
    <n v="0"/>
    <n v="0"/>
    <n v="0"/>
  </r>
  <r>
    <s v="E.E. Quito"/>
    <x v="15"/>
    <x v="0"/>
    <s v="Comercial"/>
    <n v="1"/>
    <n v="0.52"/>
    <n v="87.09"/>
    <n v="81.99"/>
  </r>
  <r>
    <s v="E.E. Quito"/>
    <x v="15"/>
    <x v="0"/>
    <s v="Comercial"/>
    <n v="366"/>
    <n v="848.09"/>
    <n v="65332.57"/>
    <n v="55572.24"/>
  </r>
  <r>
    <s v="E.E. Quito"/>
    <x v="15"/>
    <x v="0"/>
    <s v="Otros"/>
    <n v="8"/>
    <n v="27.78"/>
    <n v="2279.31"/>
    <n v="2389.2600000000002"/>
  </r>
  <r>
    <s v="E.E. Quito"/>
    <x v="15"/>
    <x v="0"/>
    <s v="Otros"/>
    <n v="149"/>
    <n v="87.56"/>
    <n v="10398.41"/>
    <n v="10209.57"/>
  </r>
  <r>
    <s v="E.E. Quito"/>
    <x v="15"/>
    <x v="0"/>
    <s v="Otros"/>
    <n v="0"/>
    <n v="0"/>
    <n v="0"/>
    <n v="0"/>
  </r>
  <r>
    <s v="E.E. Quito"/>
    <x v="15"/>
    <x v="0"/>
    <s v="Otros"/>
    <n v="25"/>
    <n v="159.28"/>
    <n v="9427.39"/>
    <n v="6959.57"/>
  </r>
  <r>
    <s v="E.E. Quito"/>
    <x v="15"/>
    <x v="0"/>
    <s v="Otros"/>
    <n v="43"/>
    <n v="91.41"/>
    <n v="6836.08"/>
    <n v="4743.1099999999997"/>
  </r>
  <r>
    <s v="E.E. Quito"/>
    <x v="15"/>
    <x v="0"/>
    <s v="Otros"/>
    <n v="813"/>
    <n v="466.68"/>
    <n v="30888.51"/>
    <n v="29645.73"/>
  </r>
  <r>
    <s v="E.E. Quito"/>
    <x v="15"/>
    <x v="0"/>
    <s v="Otros"/>
    <n v="0"/>
    <n v="0"/>
    <n v="0"/>
    <n v="0"/>
  </r>
  <r>
    <s v="E.E. Quito"/>
    <x v="15"/>
    <x v="0"/>
    <s v="Otros"/>
    <n v="6"/>
    <n v="49.17"/>
    <n v="2856.22"/>
    <n v="3079.38"/>
  </r>
  <r>
    <s v="E.E. Quito"/>
    <x v="15"/>
    <x v="0"/>
    <s v="Otros"/>
    <n v="63"/>
    <n v="109.29"/>
    <n v="8259.85"/>
    <n v="7632.82"/>
  </r>
  <r>
    <s v="E.E. Quito"/>
    <x v="15"/>
    <x v="0"/>
    <s v="Otros"/>
    <n v="651"/>
    <n v="353.93"/>
    <n v="22887.95"/>
    <n v="18298.13"/>
  </r>
  <r>
    <s v="E.E. Quito"/>
    <x v="15"/>
    <x v="0"/>
    <s v="Alumbrado Público"/>
    <n v="1"/>
    <n v="17063.929993999998"/>
    <n v="1939320.25"/>
    <n v="1845822.19"/>
  </r>
  <r>
    <s v="E.E. Quito"/>
    <x v="15"/>
    <x v="0"/>
    <s v="Otros"/>
    <n v="0"/>
    <n v="0"/>
    <n v="0"/>
    <n v="0"/>
  </r>
  <r>
    <s v="E.E. Quito"/>
    <x v="15"/>
    <x v="0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"/>
    <n v="7.19"/>
    <n v="544.30999999999995"/>
    <n v="1689.4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"/>
    <n v="1.73"/>
    <n v="1299.6400000000001"/>
    <n v="2510.5"/>
  </r>
  <r>
    <s v="E.E. Quito"/>
    <x v="15"/>
    <x v="1"/>
    <s v="Otros"/>
    <n v="13"/>
    <n v="5.52"/>
    <n v="433.66"/>
    <n v="590.98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4"/>
    <n v="22479.1"/>
    <n v="1293537.4099999999"/>
    <n v="1293537.4099999999"/>
  </r>
  <r>
    <s v="E.E. Quito"/>
    <x v="15"/>
    <x v="1"/>
    <s v="Industrial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2.25"/>
    <n v="-2328.71"/>
    <n v="2284.19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270"/>
    <n v="48746.49"/>
    <n v="3138316.41"/>
    <n v="2994327.32"/>
  </r>
  <r>
    <s v="E.E. Quito"/>
    <x v="15"/>
    <x v="1"/>
    <s v="Industrial"/>
    <n v="1072"/>
    <n v="13156.85"/>
    <n v="917676.77"/>
    <n v="940917.72"/>
  </r>
  <r>
    <s v="E.E. Quito"/>
    <x v="15"/>
    <x v="1"/>
    <s v="Industrial"/>
    <n v="204"/>
    <n v="312.48"/>
    <n v="35262.54"/>
    <n v="34902.699999999997"/>
  </r>
  <r>
    <s v="E.E. Quito"/>
    <x v="15"/>
    <x v="1"/>
    <s v="Otros"/>
    <n v="0"/>
    <n v="0"/>
    <n v="0"/>
    <n v="2355.7399999999998"/>
  </r>
  <r>
    <s v="E.E. Quito"/>
    <x v="15"/>
    <x v="1"/>
    <s v="Otros"/>
    <n v="6"/>
    <n v="73.61"/>
    <n v="6837.47"/>
    <n v="21461.599999999999"/>
  </r>
  <r>
    <s v="E.E. Quito"/>
    <x v="15"/>
    <x v="1"/>
    <s v="Otros"/>
    <n v="1"/>
    <n v="5.45"/>
    <n v="436.22"/>
    <n v="895.06"/>
  </r>
  <r>
    <s v="E.E. Quito"/>
    <x v="15"/>
    <x v="1"/>
    <s v="Otros"/>
    <n v="1"/>
    <n v="0.86"/>
    <n v="56.79"/>
    <n v="52.63"/>
  </r>
  <r>
    <s v="E.E. Quito"/>
    <x v="15"/>
    <x v="1"/>
    <s v="Comercial"/>
    <n v="932"/>
    <n v="21882.27"/>
    <n v="1438698.13"/>
    <n v="1344606.81"/>
  </r>
  <r>
    <s v="E.E. Quito"/>
    <x v="15"/>
    <x v="1"/>
    <s v="Comercial"/>
    <n v="254"/>
    <n v="684.11"/>
    <n v="63426.87"/>
    <n v="59243.49"/>
  </r>
  <r>
    <s v="E.E. Quito"/>
    <x v="15"/>
    <x v="1"/>
    <s v="Otros"/>
    <n v="15"/>
    <n v="59.39"/>
    <n v="4816.04"/>
    <n v="5575.04"/>
  </r>
  <r>
    <s v="E.E. Quito"/>
    <x v="15"/>
    <x v="1"/>
    <s v="Otros"/>
    <n v="12"/>
    <n v="15.96"/>
    <n v="1682.87"/>
    <n v="1428.16"/>
  </r>
  <r>
    <s v="E.E. Quito"/>
    <x v="15"/>
    <x v="1"/>
    <s v="Otros"/>
    <n v="7"/>
    <n v="53.82"/>
    <n v="2157.7399999999998"/>
    <n v="2330.14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Residencial"/>
    <n v="14"/>
    <n v="8.1199999999999992"/>
    <n v="742.15"/>
    <n v="733.07"/>
  </r>
  <r>
    <s v="E.E. Quito"/>
    <x v="15"/>
    <x v="1"/>
    <s v="Residencial"/>
    <n v="778336"/>
    <n v="114118.55"/>
    <n v="10358460.67"/>
    <n v="9081173.7100000009"/>
  </r>
  <r>
    <s v="E.E. Quito"/>
    <x v="15"/>
    <x v="1"/>
    <s v="Otros"/>
    <n v="0"/>
    <n v="-76.98"/>
    <n v="5245.66"/>
    <n v="10456.450000000001"/>
  </r>
  <r>
    <s v="E.E. Quito"/>
    <x v="15"/>
    <x v="1"/>
    <s v="Otros"/>
    <n v="0"/>
    <n v="73.44"/>
    <n v="6662.84"/>
    <n v="6574.9"/>
  </r>
  <r>
    <s v="E.E. Quito"/>
    <x v="15"/>
    <x v="1"/>
    <s v="Industrial"/>
    <n v="276"/>
    <n v="1873.96"/>
    <n v="155865.60999999999"/>
    <n v="162459.49"/>
  </r>
  <r>
    <s v="E.E. Quito"/>
    <x v="15"/>
    <x v="1"/>
    <s v="Industrial"/>
    <n v="1275"/>
    <n v="1439.3"/>
    <n v="177780.52"/>
    <n v="172048.5"/>
  </r>
  <r>
    <s v="E.E. Quito"/>
    <x v="15"/>
    <x v="1"/>
    <s v="Industrial"/>
    <n v="11677"/>
    <n v="3435.67"/>
    <n v="238770.91"/>
    <n v="232417.14"/>
  </r>
  <r>
    <s v="E.E. Quito"/>
    <x v="15"/>
    <x v="1"/>
    <s v="Otros"/>
    <n v="9"/>
    <n v="20.66"/>
    <n v="1957.01"/>
    <n v="5143.83"/>
  </r>
  <r>
    <s v="E.E. Quito"/>
    <x v="15"/>
    <x v="1"/>
    <s v="Otros"/>
    <n v="10"/>
    <n v="18.309999999999999"/>
    <n v="1373.29"/>
    <n v="950.68"/>
  </r>
  <r>
    <s v="E.E. Quito"/>
    <x v="15"/>
    <x v="1"/>
    <s v="Otros"/>
    <n v="516"/>
    <n v="159.41999999999999"/>
    <n v="9988.7999999999993"/>
    <n v="8965.39"/>
  </r>
  <r>
    <s v="E.E. Quito"/>
    <x v="15"/>
    <x v="1"/>
    <s v="Comercial"/>
    <n v="8668"/>
    <n v="15098.75"/>
    <n v="1181927.45"/>
    <n v="1156372.05"/>
  </r>
  <r>
    <s v="E.E. Quito"/>
    <x v="15"/>
    <x v="1"/>
    <s v="Comercial"/>
    <n v="3890"/>
    <n v="6430.3"/>
    <n v="693835.98"/>
    <n v="682253.5"/>
  </r>
  <r>
    <s v="E.E. Quito"/>
    <x v="15"/>
    <x v="1"/>
    <s v="Comercial"/>
    <n v="111472"/>
    <n v="30345.79"/>
    <n v="2314905.27"/>
    <n v="2285780.7000000002"/>
  </r>
  <r>
    <s v="E.E. Quito"/>
    <x v="15"/>
    <x v="1"/>
    <s v="Otros"/>
    <n v="5"/>
    <n v="30.06"/>
    <n v="2336.66"/>
    <n v="1906.85"/>
  </r>
  <r>
    <s v="E.E. Quito"/>
    <x v="15"/>
    <x v="1"/>
    <s v="Otros"/>
    <n v="51"/>
    <n v="48.7"/>
    <n v="6049.75"/>
    <n v="5671.74"/>
  </r>
  <r>
    <s v="E.E. Quito"/>
    <x v="15"/>
    <x v="1"/>
    <s v="Otros"/>
    <n v="113"/>
    <n v="80.099999999999994"/>
    <n v="5226.03"/>
    <n v="4867.72"/>
  </r>
  <r>
    <s v="E.E. Quito"/>
    <x v="15"/>
    <x v="1"/>
    <s v="Otros"/>
    <n v="11"/>
    <n v="86.8"/>
    <n v="5093.4399999999996"/>
    <n v="5383.11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134"/>
    <n v="163.51"/>
    <n v="22455.759999999998"/>
    <n v="22020.76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3.06"/>
    <n v="2087.48"/>
    <n v="4010.6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1"/>
    <n v="6.55"/>
    <n v="415.13"/>
    <n v="0"/>
  </r>
  <r>
    <s v="E.E. Quito"/>
    <x v="15"/>
    <x v="1"/>
    <s v="Industrial"/>
    <n v="1"/>
    <n v="0.5"/>
    <n v="80.900000000000006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398"/>
    <n v="8700.61"/>
    <n v="571569.43999999994"/>
    <n v="616160.21"/>
  </r>
  <r>
    <s v="E.E. Quito"/>
    <x v="15"/>
    <x v="1"/>
    <s v="Otros"/>
    <n v="69"/>
    <n v="76.349999999999994"/>
    <n v="10510.78"/>
    <n v="9363.99"/>
  </r>
  <r>
    <s v="E.E. Quito"/>
    <x v="15"/>
    <x v="1"/>
    <s v="Otros"/>
    <n v="0"/>
    <n v="0"/>
    <n v="0"/>
    <n v="0"/>
  </r>
  <r>
    <s v="E.E. Quito"/>
    <x v="15"/>
    <x v="1"/>
    <s v="Comercial"/>
    <n v="22"/>
    <n v="877.68"/>
    <n v="63443.51"/>
    <n v="63708.15"/>
  </r>
  <r>
    <s v="E.E. Quito"/>
    <x v="15"/>
    <x v="1"/>
    <s v="Comercial"/>
    <n v="0"/>
    <n v="0"/>
    <n v="0"/>
    <n v="0"/>
  </r>
  <r>
    <s v="E.E. Quito"/>
    <x v="15"/>
    <x v="1"/>
    <s v="Otros"/>
    <n v="106"/>
    <n v="1589.54"/>
    <n v="109416.01"/>
    <n v="112424.39"/>
  </r>
  <r>
    <s v="E.E. Quito"/>
    <x v="15"/>
    <x v="1"/>
    <s v="Otros"/>
    <n v="36"/>
    <n v="47.66"/>
    <n v="4801.88"/>
    <n v="4815.1499999999996"/>
  </r>
  <r>
    <s v="E.E. Quito"/>
    <x v="15"/>
    <x v="1"/>
    <s v="Otros"/>
    <n v="0"/>
    <n v="0"/>
    <n v="0"/>
    <n v="0"/>
  </r>
  <r>
    <s v="E.E. Quito"/>
    <x v="15"/>
    <x v="1"/>
    <s v="Otros"/>
    <n v="42"/>
    <n v="880.86"/>
    <n v="51202.32"/>
    <n v="51761.97"/>
  </r>
  <r>
    <s v="E.E. Quito"/>
    <x v="15"/>
    <x v="1"/>
    <s v="Otros"/>
    <n v="9"/>
    <n v="13.73"/>
    <n v="1272.1600000000001"/>
    <n v="930.7"/>
  </r>
  <r>
    <s v="E.E. Quito"/>
    <x v="15"/>
    <x v="1"/>
    <s v="Otros"/>
    <n v="0"/>
    <n v="0"/>
    <n v="0"/>
    <n v="0"/>
  </r>
  <r>
    <s v="E.E. Quito"/>
    <x v="15"/>
    <x v="1"/>
    <s v="Otros"/>
    <n v="47"/>
    <n v="1110.78"/>
    <n v="60938.76"/>
    <n v="59441.27"/>
  </r>
  <r>
    <s v="E.E. Quito"/>
    <x v="15"/>
    <x v="1"/>
    <s v="Otros"/>
    <n v="12"/>
    <n v="17.93"/>
    <n v="1600.02"/>
    <n v="1710.93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1"/>
    <s v="Otros"/>
    <n v="0"/>
    <n v="-136.12"/>
    <n v="-3359.94"/>
    <n v="26453.360000000001"/>
  </r>
  <r>
    <s v="E.E. Quito"/>
    <x v="15"/>
    <x v="1"/>
    <s v="Otros"/>
    <n v="0"/>
    <n v="2.69"/>
    <n v="-6818.13"/>
    <n v="8783.52"/>
  </r>
  <r>
    <s v="E.E. Quito"/>
    <x v="15"/>
    <x v="1"/>
    <s v="Industrial"/>
    <n v="0"/>
    <n v="0"/>
    <n v="0"/>
    <n v="0"/>
  </r>
  <r>
    <s v="E.E. Quito"/>
    <x v="15"/>
    <x v="1"/>
    <s v="Industrial"/>
    <n v="0"/>
    <n v="0"/>
    <n v="0"/>
    <n v="0"/>
  </r>
  <r>
    <s v="E.E. Quito"/>
    <x v="15"/>
    <x v="1"/>
    <s v="Industrial"/>
    <n v="2"/>
    <n v="0.88"/>
    <n v="63.82"/>
    <n v="92.7"/>
  </r>
  <r>
    <s v="E.E. Quito"/>
    <x v="15"/>
    <x v="1"/>
    <s v="Otros"/>
    <n v="3"/>
    <n v="2.98"/>
    <n v="285.07"/>
    <n v="348.9"/>
  </r>
  <r>
    <s v="E.E. Quito"/>
    <x v="15"/>
    <x v="1"/>
    <s v="Otros"/>
    <n v="135"/>
    <n v="1136.31"/>
    <n v="87278.32"/>
    <n v="90162.79"/>
  </r>
  <r>
    <s v="E.E. Quito"/>
    <x v="15"/>
    <x v="1"/>
    <s v="Otros"/>
    <n v="225"/>
    <n v="370.02"/>
    <n v="41347.72"/>
    <n v="40111.449999999997"/>
  </r>
  <r>
    <s v="E.E. Quito"/>
    <x v="15"/>
    <x v="1"/>
    <s v="Otros"/>
    <n v="1611"/>
    <n v="704.21"/>
    <n v="55184.24"/>
    <n v="51964.2"/>
  </r>
  <r>
    <s v="E.E. Quito"/>
    <x v="15"/>
    <x v="1"/>
    <s v="Otros"/>
    <n v="0"/>
    <n v="0"/>
    <n v="0"/>
    <n v="0"/>
  </r>
  <r>
    <s v="E.E. Quito"/>
    <x v="15"/>
    <x v="1"/>
    <s v="Otros"/>
    <n v="3"/>
    <n v="4.63"/>
    <n v="332.71"/>
    <n v="314.62"/>
  </r>
  <r>
    <s v="E.E. Quito"/>
    <x v="15"/>
    <x v="1"/>
    <s v="Comercial"/>
    <n v="0"/>
    <n v="0"/>
    <n v="0"/>
    <n v="0"/>
  </r>
  <r>
    <s v="E.E. Quito"/>
    <x v="15"/>
    <x v="1"/>
    <s v="Comercial"/>
    <n v="1"/>
    <n v="0.45"/>
    <n v="81.99"/>
    <n v="86.54"/>
  </r>
  <r>
    <s v="E.E. Quito"/>
    <x v="15"/>
    <x v="1"/>
    <s v="Comercial"/>
    <n v="372"/>
    <n v="737.19"/>
    <n v="58019.39"/>
    <n v="48290.22"/>
  </r>
  <r>
    <s v="E.E. Quito"/>
    <x v="15"/>
    <x v="1"/>
    <s v="Otros"/>
    <n v="8"/>
    <n v="29.25"/>
    <n v="2389.2600000000002"/>
    <n v="2405.6"/>
  </r>
  <r>
    <s v="E.E. Quito"/>
    <x v="15"/>
    <x v="1"/>
    <s v="Otros"/>
    <n v="149"/>
    <n v="84.83"/>
    <n v="10209.57"/>
    <n v="10239.43"/>
  </r>
  <r>
    <s v="E.E. Quito"/>
    <x v="15"/>
    <x v="1"/>
    <s v="Otros"/>
    <n v="0"/>
    <n v="0"/>
    <n v="0"/>
    <n v="0"/>
  </r>
  <r>
    <s v="E.E. Quito"/>
    <x v="15"/>
    <x v="1"/>
    <s v="Otros"/>
    <n v="25"/>
    <n v="167.02"/>
    <n v="9773.94"/>
    <n v="8284.69"/>
  </r>
  <r>
    <s v="E.E. Quito"/>
    <x v="15"/>
    <x v="1"/>
    <s v="Otros"/>
    <n v="43"/>
    <n v="94.38"/>
    <n v="7001.55"/>
    <n v="6005.06"/>
  </r>
  <r>
    <s v="E.E. Quito"/>
    <x v="15"/>
    <x v="1"/>
    <s v="Otros"/>
    <n v="813"/>
    <n v="459"/>
    <n v="30333.38"/>
    <n v="30139.07"/>
  </r>
  <r>
    <s v="E.E. Quito"/>
    <x v="15"/>
    <x v="1"/>
    <s v="Otros"/>
    <n v="0"/>
    <n v="0"/>
    <n v="0"/>
    <n v="0"/>
  </r>
  <r>
    <s v="E.E. Quito"/>
    <x v="15"/>
    <x v="1"/>
    <s v="Otros"/>
    <n v="7"/>
    <n v="50.46"/>
    <n v="2922.68"/>
    <n v="2559.29"/>
  </r>
  <r>
    <s v="E.E. Quito"/>
    <x v="15"/>
    <x v="1"/>
    <s v="Otros"/>
    <n v="66"/>
    <n v="112.11"/>
    <n v="8382.5300000000007"/>
    <n v="8397.9699999999993"/>
  </r>
  <r>
    <s v="E.E. Quito"/>
    <x v="15"/>
    <x v="1"/>
    <s v="Otros"/>
    <n v="656"/>
    <n v="346.23"/>
    <n v="22280.16"/>
    <n v="22823.98"/>
  </r>
  <r>
    <s v="E.E. Quito"/>
    <x v="15"/>
    <x v="1"/>
    <s v="Alumbrado Público"/>
    <n v="1"/>
    <n v="16477.639155000001"/>
    <n v="1918187.13"/>
    <n v="1772041.95"/>
  </r>
  <r>
    <s v="E.E. Quito"/>
    <x v="15"/>
    <x v="1"/>
    <s v="Otros"/>
    <n v="0"/>
    <n v="0"/>
    <n v="0"/>
    <n v="0"/>
  </r>
  <r>
    <s v="E.E. Quito"/>
    <x v="15"/>
    <x v="1"/>
    <s v="Otros"/>
    <n v="0"/>
    <n v="0"/>
    <n v="0"/>
    <n v="0"/>
  </r>
  <r>
    <s v="E.E. Quito"/>
    <x v="15"/>
    <x v="2"/>
    <s v="Otros"/>
    <n v="8"/>
    <n v="74.08"/>
    <n v="4934.5"/>
    <n v="5779.65"/>
  </r>
  <r>
    <s v="E.E. Quito"/>
    <x v="15"/>
    <x v="2"/>
    <s v="Otros"/>
    <n v="5"/>
    <n v="6.41"/>
    <n v="992.18"/>
    <n v="920.58"/>
  </r>
  <r>
    <s v="E.E. Quito"/>
    <x v="15"/>
    <x v="2"/>
    <s v="Otros"/>
    <n v="60"/>
    <n v="456.57"/>
    <n v="35146.639999999999"/>
    <n v="35929.839999999997"/>
  </r>
  <r>
    <s v="E.E. Quito"/>
    <x v="15"/>
    <x v="2"/>
    <s v="Otros"/>
    <n v="0"/>
    <n v="0"/>
    <n v="0"/>
    <n v="0"/>
  </r>
  <r>
    <s v="E.E. Quito"/>
    <x v="15"/>
    <x v="2"/>
    <s v="Otros"/>
    <n v="124"/>
    <n v="153.99"/>
    <n v="20834.560000000001"/>
    <n v="20242.43"/>
  </r>
  <r>
    <s v="E.E. Quito"/>
    <x v="15"/>
    <x v="2"/>
    <s v="Otros"/>
    <n v="6730"/>
    <n v="2629.57"/>
    <n v="205437.34"/>
    <n v="204915.13"/>
  </r>
  <r>
    <s v="E.E. Quito"/>
    <x v="15"/>
    <x v="2"/>
    <s v="Otros"/>
    <n v="0"/>
    <n v="0"/>
    <n v="0"/>
    <n v="0"/>
  </r>
  <r>
    <s v="E.E. Quito"/>
    <x v="15"/>
    <x v="2"/>
    <s v="Otros"/>
    <n v="1"/>
    <n v="0.09"/>
    <n v="6.9"/>
    <n v="12.57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4"/>
    <n v="20142.650000000001"/>
    <n v="1163229.05"/>
    <n v="1163229.05"/>
  </r>
  <r>
    <s v="E.E. Quito"/>
    <x v="15"/>
    <x v="2"/>
    <s v="Industrial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268"/>
    <n v="46165.83"/>
    <n v="3035676.19"/>
    <n v="3046949.05"/>
  </r>
  <r>
    <s v="E.E. Quito"/>
    <x v="15"/>
    <x v="2"/>
    <s v="Industrial"/>
    <n v="1076"/>
    <n v="12840.47"/>
    <n v="898544.82"/>
    <n v="914349.74"/>
  </r>
  <r>
    <s v="E.E. Quito"/>
    <x v="15"/>
    <x v="2"/>
    <s v="Industrial"/>
    <n v="203"/>
    <n v="315.25"/>
    <n v="35834.17"/>
    <n v="35091.58"/>
  </r>
  <r>
    <s v="E.E. Quito"/>
    <x v="15"/>
    <x v="2"/>
    <s v="Otros"/>
    <n v="7"/>
    <n v="9.26"/>
    <n v="7869.35"/>
    <n v="5664.76"/>
  </r>
  <r>
    <s v="E.E. Quito"/>
    <x v="15"/>
    <x v="2"/>
    <s v="Otros"/>
    <n v="0"/>
    <n v="0"/>
    <n v="0"/>
    <n v="0"/>
  </r>
  <r>
    <s v="E.E. Quito"/>
    <x v="15"/>
    <x v="2"/>
    <s v="Otros"/>
    <n v="1"/>
    <n v="5.81"/>
    <n v="457.1"/>
    <n v="0"/>
  </r>
  <r>
    <s v="E.E. Quito"/>
    <x v="15"/>
    <x v="2"/>
    <s v="Otros"/>
    <n v="0"/>
    <n v="0"/>
    <n v="0"/>
    <n v="0"/>
  </r>
  <r>
    <s v="E.E. Quito"/>
    <x v="15"/>
    <x v="2"/>
    <s v="Comercial"/>
    <n v="972"/>
    <n v="21698.26"/>
    <n v="1432296.16"/>
    <n v="1557037.69"/>
  </r>
  <r>
    <s v="E.E. Quito"/>
    <x v="15"/>
    <x v="2"/>
    <s v="Comercial"/>
    <n v="254"/>
    <n v="638.97"/>
    <n v="58869.35"/>
    <n v="61600.05"/>
  </r>
  <r>
    <s v="E.E. Quito"/>
    <x v="15"/>
    <x v="2"/>
    <s v="Otros"/>
    <n v="14"/>
    <n v="66.040000000000006"/>
    <n v="5128.8"/>
    <n v="6104.69"/>
  </r>
  <r>
    <s v="E.E. Quito"/>
    <x v="15"/>
    <x v="2"/>
    <s v="Otros"/>
    <n v="12"/>
    <n v="15.3"/>
    <n v="1498.28"/>
    <n v="2355.88"/>
  </r>
  <r>
    <s v="E.E. Quito"/>
    <x v="15"/>
    <x v="2"/>
    <s v="Otros"/>
    <n v="7"/>
    <n v="57.05"/>
    <n v="2287.1"/>
    <n v="2410.42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Residencial"/>
    <n v="14"/>
    <n v="7.65"/>
    <n v="700.68"/>
    <n v="731.54"/>
  </r>
  <r>
    <s v="E.E. Quito"/>
    <x v="15"/>
    <x v="2"/>
    <s v="Residencial"/>
    <n v="775482"/>
    <n v="110144.83"/>
    <n v="9430319.6899999995"/>
    <n v="8987800.6099999994"/>
  </r>
  <r>
    <s v="E.E. Quito"/>
    <x v="15"/>
    <x v="2"/>
    <s v="Otros"/>
    <n v="0"/>
    <n v="-51.24"/>
    <n v="-1512.31"/>
    <n v="12138.4"/>
  </r>
  <r>
    <s v="E.E. Quito"/>
    <x v="15"/>
    <x v="2"/>
    <s v="Otros"/>
    <n v="0"/>
    <n v="58.15"/>
    <n v="4130.5600000000004"/>
    <n v="12162.64"/>
  </r>
  <r>
    <s v="E.E. Quito"/>
    <x v="15"/>
    <x v="2"/>
    <s v="Industrial"/>
    <n v="274"/>
    <n v="1880.24"/>
    <n v="156002.46"/>
    <n v="166684.18"/>
  </r>
  <r>
    <s v="E.E. Quito"/>
    <x v="15"/>
    <x v="2"/>
    <s v="Industrial"/>
    <n v="1270"/>
    <n v="1380.43"/>
    <n v="172884.55"/>
    <n v="178515.03"/>
  </r>
  <r>
    <s v="E.E. Quito"/>
    <x v="15"/>
    <x v="2"/>
    <s v="Industrial"/>
    <n v="11652"/>
    <n v="3357.63"/>
    <n v="233339.28"/>
    <n v="236336.83"/>
  </r>
  <r>
    <s v="E.E. Quito"/>
    <x v="15"/>
    <x v="2"/>
    <s v="Otros"/>
    <n v="10"/>
    <n v="20.73"/>
    <n v="2088.16"/>
    <n v="324.33"/>
  </r>
  <r>
    <s v="E.E. Quito"/>
    <x v="15"/>
    <x v="2"/>
    <s v="Otros"/>
    <n v="10"/>
    <n v="18.3"/>
    <n v="1357.18"/>
    <n v="1574.4"/>
  </r>
  <r>
    <s v="E.E. Quito"/>
    <x v="15"/>
    <x v="2"/>
    <s v="Otros"/>
    <n v="517"/>
    <n v="151.30000000000001"/>
    <n v="9382.14"/>
    <n v="9275.3700000000008"/>
  </r>
  <r>
    <s v="E.E. Quito"/>
    <x v="15"/>
    <x v="2"/>
    <s v="Comercial"/>
    <n v="1903"/>
    <n v="12651.49"/>
    <n v="986107.73"/>
    <n v="1095150.6000000001"/>
  </r>
  <r>
    <s v="E.E. Quito"/>
    <x v="15"/>
    <x v="2"/>
    <s v="Comercial"/>
    <n v="3781"/>
    <n v="6385.2"/>
    <n v="679791.11"/>
    <n v="698955.14"/>
  </r>
  <r>
    <s v="E.E. Quito"/>
    <x v="15"/>
    <x v="2"/>
    <s v="Comercial"/>
    <n v="111265"/>
    <n v="29990.86"/>
    <n v="2288707"/>
    <n v="2303287.85"/>
  </r>
  <r>
    <s v="E.E. Quito"/>
    <x v="15"/>
    <x v="2"/>
    <s v="Otros"/>
    <n v="5"/>
    <n v="30.99"/>
    <n v="2412.02"/>
    <n v="3068.87"/>
  </r>
  <r>
    <s v="E.E. Quito"/>
    <x v="15"/>
    <x v="2"/>
    <s v="Otros"/>
    <n v="51"/>
    <n v="59.9"/>
    <n v="6600.64"/>
    <n v="6494.61"/>
  </r>
  <r>
    <s v="E.E. Quito"/>
    <x v="15"/>
    <x v="2"/>
    <s v="Otros"/>
    <n v="113"/>
    <n v="78.09"/>
    <n v="5056.12"/>
    <n v="5287.49"/>
  </r>
  <r>
    <s v="E.E. Quito"/>
    <x v="15"/>
    <x v="2"/>
    <s v="Otros"/>
    <n v="10"/>
    <n v="90.98"/>
    <n v="5147.03"/>
    <n v="4952.0200000000004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6"/>
    <n v="85.91"/>
    <n v="7526.04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-1240.8800000000001"/>
    <n v="-125789.54"/>
    <n v="9567.790000000000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1"/>
    <n v="7.61"/>
    <n v="480.55"/>
    <n v="560.86"/>
  </r>
  <r>
    <s v="E.E. Quito"/>
    <x v="15"/>
    <x v="2"/>
    <s v="Industrial"/>
    <n v="1"/>
    <n v="0.51"/>
    <n v="81.069999999999993"/>
    <n v="82.64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347"/>
    <n v="8062.11"/>
    <n v="530750.68999999994"/>
    <n v="573292.17000000004"/>
  </r>
  <r>
    <s v="E.E. Quito"/>
    <x v="15"/>
    <x v="2"/>
    <s v="Otros"/>
    <n v="67"/>
    <n v="73.540000000000006"/>
    <n v="10440.59"/>
    <n v="12316.01"/>
  </r>
  <r>
    <s v="E.E. Quito"/>
    <x v="15"/>
    <x v="2"/>
    <s v="Otros"/>
    <n v="0"/>
    <n v="0"/>
    <n v="0"/>
    <n v="0"/>
  </r>
  <r>
    <s v="E.E. Quito"/>
    <x v="15"/>
    <x v="2"/>
    <s v="Comercial"/>
    <n v="22"/>
    <n v="858.35"/>
    <n v="63798.36"/>
    <n v="63570.66"/>
  </r>
  <r>
    <s v="E.E. Quito"/>
    <x v="15"/>
    <x v="2"/>
    <s v="Comercial"/>
    <n v="0"/>
    <n v="0"/>
    <n v="0"/>
    <n v="0"/>
  </r>
  <r>
    <s v="E.E. Quito"/>
    <x v="15"/>
    <x v="2"/>
    <s v="Otros"/>
    <n v="106"/>
    <n v="1660.72"/>
    <n v="112561.92"/>
    <n v="112077.5"/>
  </r>
  <r>
    <s v="E.E. Quito"/>
    <x v="15"/>
    <x v="2"/>
    <s v="Otros"/>
    <n v="36"/>
    <n v="47.22"/>
    <n v="4765.84"/>
    <n v="9398.2800000000007"/>
  </r>
  <r>
    <s v="E.E. Quito"/>
    <x v="15"/>
    <x v="2"/>
    <s v="Otros"/>
    <n v="0"/>
    <n v="0"/>
    <n v="0"/>
    <n v="0"/>
  </r>
  <r>
    <s v="E.E. Quito"/>
    <x v="15"/>
    <x v="2"/>
    <s v="Otros"/>
    <n v="42"/>
    <n v="789.37"/>
    <n v="45954.03"/>
    <n v="43089.88"/>
  </r>
  <r>
    <s v="E.E. Quito"/>
    <x v="15"/>
    <x v="2"/>
    <s v="Otros"/>
    <n v="9"/>
    <n v="14.45"/>
    <n v="1290.46"/>
    <n v="1029.3599999999999"/>
  </r>
  <r>
    <s v="E.E. Quito"/>
    <x v="15"/>
    <x v="2"/>
    <s v="Otros"/>
    <n v="0"/>
    <n v="0"/>
    <n v="0"/>
    <n v="0"/>
  </r>
  <r>
    <s v="E.E. Quito"/>
    <x v="15"/>
    <x v="2"/>
    <s v="Otros"/>
    <n v="46"/>
    <n v="1068.67"/>
    <n v="58896.14"/>
    <n v="60435.26"/>
  </r>
  <r>
    <s v="E.E. Quito"/>
    <x v="15"/>
    <x v="2"/>
    <s v="Otros"/>
    <n v="12"/>
    <n v="15.54"/>
    <n v="1550.29"/>
    <n v="1371.5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2"/>
    <s v="Otros"/>
    <n v="0"/>
    <n v="-118.3"/>
    <n v="-7718.25"/>
    <n v="36819.18"/>
  </r>
  <r>
    <s v="E.E. Quito"/>
    <x v="15"/>
    <x v="2"/>
    <s v="Otros"/>
    <n v="0"/>
    <n v="-6.5"/>
    <n v="-5605.89"/>
    <n v="10783.94"/>
  </r>
  <r>
    <s v="E.E. Quito"/>
    <x v="15"/>
    <x v="2"/>
    <s v="Industrial"/>
    <n v="0"/>
    <n v="0"/>
    <n v="0"/>
    <n v="0"/>
  </r>
  <r>
    <s v="E.E. Quito"/>
    <x v="15"/>
    <x v="2"/>
    <s v="Industrial"/>
    <n v="0"/>
    <n v="0"/>
    <n v="0"/>
    <n v="0"/>
  </r>
  <r>
    <s v="E.E. Quito"/>
    <x v="15"/>
    <x v="2"/>
    <s v="Industrial"/>
    <n v="1"/>
    <n v="1.1299999999999999"/>
    <n v="86.31"/>
    <n v="86.31"/>
  </r>
  <r>
    <s v="E.E. Quito"/>
    <x v="15"/>
    <x v="2"/>
    <s v="Otros"/>
    <n v="4"/>
    <n v="10.43"/>
    <n v="848.59"/>
    <n v="238.77"/>
  </r>
  <r>
    <s v="E.E. Quito"/>
    <x v="15"/>
    <x v="2"/>
    <s v="Otros"/>
    <n v="130"/>
    <n v="1189.73"/>
    <n v="90613.93"/>
    <n v="107653.31"/>
  </r>
  <r>
    <s v="E.E. Quito"/>
    <x v="15"/>
    <x v="2"/>
    <s v="Otros"/>
    <n v="218"/>
    <n v="355.52"/>
    <n v="40188.080000000002"/>
    <n v="37744.83"/>
  </r>
  <r>
    <s v="E.E. Quito"/>
    <x v="15"/>
    <x v="2"/>
    <s v="Otros"/>
    <n v="1529"/>
    <n v="627.30999999999995"/>
    <n v="49013.599999999999"/>
    <n v="47034.74"/>
  </r>
  <r>
    <s v="E.E. Quito"/>
    <x v="15"/>
    <x v="2"/>
    <s v="Otros"/>
    <n v="0"/>
    <n v="0"/>
    <n v="0"/>
    <n v="0"/>
  </r>
  <r>
    <s v="E.E. Quito"/>
    <x v="15"/>
    <x v="2"/>
    <s v="Otros"/>
    <n v="3"/>
    <n v="4.12"/>
    <n v="292.81"/>
    <n v="333.41"/>
  </r>
  <r>
    <s v="E.E. Quito"/>
    <x v="15"/>
    <x v="2"/>
    <s v="Comercial"/>
    <n v="0"/>
    <n v="0"/>
    <n v="0"/>
    <n v="0"/>
  </r>
  <r>
    <s v="E.E. Quito"/>
    <x v="15"/>
    <x v="2"/>
    <s v="Comercial"/>
    <n v="1"/>
    <n v="0.51"/>
    <n v="86.54"/>
    <n v="120.24"/>
  </r>
  <r>
    <s v="E.E. Quito"/>
    <x v="15"/>
    <x v="2"/>
    <s v="Comercial"/>
    <n v="309"/>
    <n v="223.97"/>
    <n v="18799.52"/>
    <n v="22354.26"/>
  </r>
  <r>
    <s v="E.E. Quito"/>
    <x v="15"/>
    <x v="2"/>
    <s v="Otros"/>
    <n v="8"/>
    <n v="30.13"/>
    <n v="2405.6"/>
    <n v="2316.39"/>
  </r>
  <r>
    <s v="E.E. Quito"/>
    <x v="15"/>
    <x v="2"/>
    <s v="Otros"/>
    <n v="161"/>
    <n v="90.86"/>
    <n v="10683.7"/>
    <n v="19574.32"/>
  </r>
  <r>
    <s v="E.E. Quito"/>
    <x v="15"/>
    <x v="2"/>
    <s v="Otros"/>
    <n v="0"/>
    <n v="0"/>
    <n v="0"/>
    <n v="0"/>
  </r>
  <r>
    <s v="E.E. Quito"/>
    <x v="15"/>
    <x v="2"/>
    <s v="Otros"/>
    <n v="25"/>
    <n v="161.53"/>
    <n v="9406"/>
    <n v="9695.75"/>
  </r>
  <r>
    <s v="E.E. Quito"/>
    <x v="15"/>
    <x v="2"/>
    <s v="Otros"/>
    <n v="42"/>
    <n v="89.48"/>
    <n v="6707.5"/>
    <n v="5437.81"/>
  </r>
  <r>
    <s v="E.E. Quito"/>
    <x v="15"/>
    <x v="2"/>
    <s v="Otros"/>
    <n v="815"/>
    <n v="416.92"/>
    <n v="27166.76"/>
    <n v="11315.8"/>
  </r>
  <r>
    <s v="E.E. Quito"/>
    <x v="15"/>
    <x v="2"/>
    <s v="Otros"/>
    <n v="0"/>
    <n v="0"/>
    <n v="0"/>
    <n v="0"/>
  </r>
  <r>
    <s v="E.E. Quito"/>
    <x v="15"/>
    <x v="2"/>
    <s v="Otros"/>
    <n v="7"/>
    <n v="49.72"/>
    <n v="2917.4"/>
    <n v="2318.19"/>
  </r>
  <r>
    <s v="E.E. Quito"/>
    <x v="15"/>
    <x v="2"/>
    <s v="Otros"/>
    <n v="66"/>
    <n v="102.23"/>
    <n v="7877.91"/>
    <n v="6476.73"/>
  </r>
  <r>
    <s v="E.E. Quito"/>
    <x v="15"/>
    <x v="2"/>
    <s v="Otros"/>
    <n v="655"/>
    <n v="340.44"/>
    <n v="21909.33"/>
    <n v="20914.060000000001"/>
  </r>
  <r>
    <s v="E.E. Quito"/>
    <x v="15"/>
    <x v="2"/>
    <s v="Alumbrado Público"/>
    <n v="1"/>
    <n v="16936.754503"/>
    <n v="1626854.56"/>
    <n v="1625395.19"/>
  </r>
  <r>
    <s v="E.E. Quito"/>
    <x v="15"/>
    <x v="2"/>
    <s v="Otros"/>
    <n v="0"/>
    <n v="0"/>
    <n v="0"/>
    <n v="0"/>
  </r>
  <r>
    <s v="E.E. Quito"/>
    <x v="15"/>
    <x v="2"/>
    <s v="Otros"/>
    <n v="0"/>
    <n v="0"/>
    <n v="0"/>
    <n v="0"/>
  </r>
  <r>
    <s v="E.E. Quito"/>
    <x v="15"/>
    <x v="3"/>
    <s v="Otros"/>
    <n v="7"/>
    <n v="65.81"/>
    <n v="4463.09"/>
    <n v="2150.84"/>
  </r>
  <r>
    <s v="E.E. Quito"/>
    <x v="15"/>
    <x v="3"/>
    <s v="Otros"/>
    <n v="4"/>
    <n v="4.3899999999999997"/>
    <n v="609.92999999999995"/>
    <n v="566"/>
  </r>
  <r>
    <s v="E.E. Quito"/>
    <x v="15"/>
    <x v="3"/>
    <s v="Otros"/>
    <n v="55"/>
    <n v="394.42"/>
    <n v="30834.67"/>
    <n v="27456.61"/>
  </r>
  <r>
    <s v="E.E. Quito"/>
    <x v="15"/>
    <x v="3"/>
    <s v="Otros"/>
    <n v="0"/>
    <n v="0"/>
    <n v="0"/>
    <n v="0"/>
  </r>
  <r>
    <s v="E.E. Quito"/>
    <x v="15"/>
    <x v="3"/>
    <s v="Otros"/>
    <n v="108"/>
    <n v="133.66999999999999"/>
    <n v="18418.21"/>
    <n v="18031.07"/>
  </r>
  <r>
    <s v="E.E. Quito"/>
    <x v="15"/>
    <x v="3"/>
    <s v="Otros"/>
    <n v="6727"/>
    <n v="2610.2600000000002"/>
    <n v="203885.82"/>
    <n v="206792.05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4"/>
    <n v="20454.310000000001"/>
    <n v="1193149.92"/>
    <n v="1315442.8"/>
  </r>
  <r>
    <s v="E.E. Quito"/>
    <x v="15"/>
    <x v="3"/>
    <s v="Industrial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267"/>
    <n v="47436.67"/>
    <n v="3056441.55"/>
    <n v="3091095.37"/>
  </r>
  <r>
    <s v="E.E. Quito"/>
    <x v="15"/>
    <x v="3"/>
    <s v="Industrial"/>
    <n v="1073"/>
    <n v="13077.32"/>
    <n v="912411.02"/>
    <n v="882142.5"/>
  </r>
  <r>
    <s v="E.E. Quito"/>
    <x v="15"/>
    <x v="3"/>
    <s v="Industrial"/>
    <n v="201"/>
    <n v="300.52"/>
    <n v="34033.19"/>
    <n v="31386.01"/>
  </r>
  <r>
    <s v="E.E. Quito"/>
    <x v="15"/>
    <x v="3"/>
    <s v="Otros"/>
    <n v="1"/>
    <n v="3.3"/>
    <n v="283.64999999999998"/>
    <n v="2760.24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Comercial"/>
    <n v="964"/>
    <n v="21336.17"/>
    <n v="1409499.29"/>
    <n v="1253228.7"/>
  </r>
  <r>
    <s v="E.E. Quito"/>
    <x v="15"/>
    <x v="3"/>
    <s v="Comercial"/>
    <n v="251"/>
    <n v="643.41999999999996"/>
    <n v="58977.13"/>
    <n v="69677.47"/>
  </r>
  <r>
    <s v="E.E. Quito"/>
    <x v="15"/>
    <x v="3"/>
    <s v="Otros"/>
    <n v="14"/>
    <n v="87.87"/>
    <n v="6459.67"/>
    <n v="6812.88"/>
  </r>
  <r>
    <s v="E.E. Quito"/>
    <x v="15"/>
    <x v="3"/>
    <s v="Otros"/>
    <n v="11"/>
    <n v="19.170000000000002"/>
    <n v="1794.95"/>
    <n v="1218.47"/>
  </r>
  <r>
    <s v="E.E. Quito"/>
    <x v="15"/>
    <x v="3"/>
    <s v="Otros"/>
    <n v="7"/>
    <n v="59.16"/>
    <n v="2371.2600000000002"/>
    <n v="2347.42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Residencial"/>
    <n v="14"/>
    <n v="6.81"/>
    <n v="626.02"/>
    <n v="591.16"/>
  </r>
  <r>
    <s v="E.E. Quito"/>
    <x v="15"/>
    <x v="3"/>
    <s v="Residencial"/>
    <n v="773014"/>
    <n v="107381.34"/>
    <n v="9200420.8000000007"/>
    <n v="8477714.4299999997"/>
  </r>
  <r>
    <s v="E.E. Quito"/>
    <x v="15"/>
    <x v="3"/>
    <s v="Otros"/>
    <n v="0"/>
    <n v="-64.430000000000007"/>
    <n v="2.38"/>
    <n v="9601.1"/>
  </r>
  <r>
    <s v="E.E. Quito"/>
    <x v="15"/>
    <x v="3"/>
    <s v="Otros"/>
    <n v="0"/>
    <n v="-10.67"/>
    <n v="-854.81"/>
    <n v="7157.46"/>
  </r>
  <r>
    <s v="E.E. Quito"/>
    <x v="15"/>
    <x v="3"/>
    <s v="Industrial"/>
    <n v="273"/>
    <n v="1859.09"/>
    <n v="153682.38"/>
    <n v="137036.07"/>
  </r>
  <r>
    <s v="E.E. Quito"/>
    <x v="15"/>
    <x v="3"/>
    <s v="Industrial"/>
    <n v="1265"/>
    <n v="1383.57"/>
    <n v="173402.75"/>
    <n v="169212.72"/>
  </r>
  <r>
    <s v="E.E. Quito"/>
    <x v="15"/>
    <x v="3"/>
    <s v="Industrial"/>
    <n v="11654"/>
    <n v="3319.62"/>
    <n v="230639.35999999999"/>
    <n v="228296.84"/>
  </r>
  <r>
    <s v="E.E. Quito"/>
    <x v="15"/>
    <x v="3"/>
    <s v="Otros"/>
    <n v="9"/>
    <n v="5.45"/>
    <n v="491.25"/>
    <n v="151.99"/>
  </r>
  <r>
    <s v="E.E. Quito"/>
    <x v="15"/>
    <x v="3"/>
    <s v="Otros"/>
    <n v="10"/>
    <n v="16.89"/>
    <n v="1286.51"/>
    <n v="1403.35"/>
  </r>
  <r>
    <s v="E.E. Quito"/>
    <x v="15"/>
    <x v="3"/>
    <s v="Otros"/>
    <n v="515"/>
    <n v="151.15"/>
    <n v="9475.5"/>
    <n v="9893.51"/>
  </r>
  <r>
    <s v="E.E. Quito"/>
    <x v="15"/>
    <x v="3"/>
    <s v="Comercial"/>
    <n v="1906"/>
    <n v="12141.22"/>
    <n v="947840.29"/>
    <n v="804733.99"/>
  </r>
  <r>
    <s v="E.E. Quito"/>
    <x v="15"/>
    <x v="3"/>
    <s v="Comercial"/>
    <n v="3788"/>
    <n v="6380.19"/>
    <n v="680612.85"/>
    <n v="673476.96"/>
  </r>
  <r>
    <s v="E.E. Quito"/>
    <x v="15"/>
    <x v="3"/>
    <s v="Comercial"/>
    <n v="111096"/>
    <n v="29431.72"/>
    <n v="2246617.46"/>
    <n v="2217178.94"/>
  </r>
  <r>
    <s v="E.E. Quito"/>
    <x v="15"/>
    <x v="3"/>
    <s v="Otros"/>
    <n v="5"/>
    <n v="39.78"/>
    <n v="2929.63"/>
    <n v="1950.81"/>
  </r>
  <r>
    <s v="E.E. Quito"/>
    <x v="15"/>
    <x v="3"/>
    <s v="Otros"/>
    <n v="51"/>
    <n v="67.69"/>
    <n v="7216.74"/>
    <n v="6390.8"/>
  </r>
  <r>
    <s v="E.E. Quito"/>
    <x v="15"/>
    <x v="3"/>
    <s v="Otros"/>
    <n v="112"/>
    <n v="79.790000000000006"/>
    <n v="5032.95"/>
    <n v="5479.69"/>
  </r>
  <r>
    <s v="E.E. Quito"/>
    <x v="15"/>
    <x v="3"/>
    <s v="Otros"/>
    <n v="10"/>
    <n v="87.43"/>
    <n v="4946.2"/>
    <n v="4820.37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6"/>
    <n v="80.260000000000005"/>
    <n v="7098.09"/>
    <n v="168506.55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23.8"/>
    <n v="-2.73"/>
    <n v="14645.73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1"/>
    <n v="8.76"/>
    <n v="560.86"/>
    <n v="1234.29"/>
  </r>
  <r>
    <s v="E.E. Quito"/>
    <x v="15"/>
    <x v="3"/>
    <s v="Industrial"/>
    <n v="1"/>
    <n v="0.53"/>
    <n v="82.64"/>
    <n v="168.58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345"/>
    <n v="8120.48"/>
    <n v="531288.21"/>
    <n v="399592.31"/>
  </r>
  <r>
    <s v="E.E. Quito"/>
    <x v="15"/>
    <x v="3"/>
    <s v="Otros"/>
    <n v="69"/>
    <n v="75.62"/>
    <n v="10693"/>
    <n v="10784.35"/>
  </r>
  <r>
    <s v="E.E. Quito"/>
    <x v="15"/>
    <x v="3"/>
    <s v="Otros"/>
    <n v="0"/>
    <n v="0"/>
    <n v="0"/>
    <n v="0"/>
  </r>
  <r>
    <s v="E.E. Quito"/>
    <x v="15"/>
    <x v="3"/>
    <s v="Comercial"/>
    <n v="22"/>
    <n v="814.3"/>
    <n v="60742.97"/>
    <n v="59488.87"/>
  </r>
  <r>
    <s v="E.E. Quito"/>
    <x v="15"/>
    <x v="3"/>
    <s v="Comercial"/>
    <n v="0"/>
    <n v="0"/>
    <n v="0"/>
    <n v="0"/>
  </r>
  <r>
    <s v="E.E. Quito"/>
    <x v="15"/>
    <x v="3"/>
    <s v="Otros"/>
    <n v="106"/>
    <n v="1645.5"/>
    <n v="111298.62"/>
    <n v="108097.72"/>
  </r>
  <r>
    <s v="E.E. Quito"/>
    <x v="15"/>
    <x v="3"/>
    <s v="Otros"/>
    <n v="36"/>
    <n v="50.77"/>
    <n v="5030.99"/>
    <n v="4630.32"/>
  </r>
  <r>
    <s v="E.E. Quito"/>
    <x v="15"/>
    <x v="3"/>
    <s v="Otros"/>
    <n v="0"/>
    <n v="0"/>
    <n v="0"/>
    <n v="0"/>
  </r>
  <r>
    <s v="E.E. Quito"/>
    <x v="15"/>
    <x v="3"/>
    <s v="Otros"/>
    <n v="42"/>
    <n v="670.26"/>
    <n v="38296.33"/>
    <n v="35850.54"/>
  </r>
  <r>
    <s v="E.E. Quito"/>
    <x v="15"/>
    <x v="3"/>
    <s v="Otros"/>
    <n v="9"/>
    <n v="10.7"/>
    <n v="1095.8800000000001"/>
    <n v="981.16"/>
  </r>
  <r>
    <s v="E.E. Quito"/>
    <x v="15"/>
    <x v="3"/>
    <s v="Otros"/>
    <n v="0"/>
    <n v="0"/>
    <n v="0"/>
    <n v="0"/>
  </r>
  <r>
    <s v="E.E. Quito"/>
    <x v="15"/>
    <x v="3"/>
    <s v="Otros"/>
    <n v="46"/>
    <n v="1085.47"/>
    <n v="59620.93"/>
    <n v="57789.69"/>
  </r>
  <r>
    <s v="E.E. Quito"/>
    <x v="15"/>
    <x v="3"/>
    <s v="Otros"/>
    <n v="13"/>
    <n v="13.79"/>
    <n v="1429.15"/>
    <n v="1449.8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0"/>
    <n v="-165.76"/>
    <n v="-6790.26"/>
    <n v="30026.14"/>
  </r>
  <r>
    <s v="E.E. Quito"/>
    <x v="15"/>
    <x v="3"/>
    <s v="Otros"/>
    <n v="0"/>
    <n v="-9.09"/>
    <n v="-13989.34"/>
    <n v="16016.71"/>
  </r>
  <r>
    <s v="E.E. Quito"/>
    <x v="15"/>
    <x v="3"/>
    <s v="Industrial"/>
    <n v="0"/>
    <n v="0"/>
    <n v="0"/>
    <n v="0"/>
  </r>
  <r>
    <s v="E.E. Quito"/>
    <x v="15"/>
    <x v="3"/>
    <s v="Industrial"/>
    <n v="0"/>
    <n v="0"/>
    <n v="0"/>
    <n v="0"/>
  </r>
  <r>
    <s v="E.E. Quito"/>
    <x v="15"/>
    <x v="3"/>
    <s v="Industrial"/>
    <n v="1"/>
    <n v="1.27"/>
    <n v="98.57"/>
    <n v="98.57"/>
  </r>
  <r>
    <s v="E.E. Quito"/>
    <x v="15"/>
    <x v="3"/>
    <s v="Otros"/>
    <n v="4"/>
    <n v="10.050000000000001"/>
    <n v="820.53"/>
    <n v="11798.03"/>
  </r>
  <r>
    <s v="E.E. Quito"/>
    <x v="15"/>
    <x v="3"/>
    <s v="Otros"/>
    <n v="129"/>
    <n v="1129.23"/>
    <n v="86299.46"/>
    <n v="53001.83"/>
  </r>
  <r>
    <s v="E.E. Quito"/>
    <x v="15"/>
    <x v="3"/>
    <s v="Otros"/>
    <n v="217"/>
    <n v="351.82"/>
    <n v="39817.160000000003"/>
    <n v="41269.269999999997"/>
  </r>
  <r>
    <s v="E.E. Quito"/>
    <x v="15"/>
    <x v="3"/>
    <s v="Otros"/>
    <n v="1477"/>
    <n v="593.34"/>
    <n v="46288.61"/>
    <n v="47457.94"/>
  </r>
  <r>
    <s v="E.E. Quito"/>
    <x v="15"/>
    <x v="3"/>
    <s v="Otros"/>
    <n v="0"/>
    <n v="0"/>
    <n v="0"/>
    <n v="0"/>
  </r>
  <r>
    <s v="E.E. Quito"/>
    <x v="15"/>
    <x v="3"/>
    <s v="Otros"/>
    <n v="3"/>
    <n v="4.7300000000000004"/>
    <n v="340.47"/>
    <n v="368.77"/>
  </r>
  <r>
    <s v="E.E. Quito"/>
    <x v="15"/>
    <x v="3"/>
    <s v="Comercial"/>
    <n v="0"/>
    <n v="0"/>
    <n v="0"/>
    <n v="0"/>
  </r>
  <r>
    <s v="E.E. Quito"/>
    <x v="15"/>
    <x v="3"/>
    <s v="Comercial"/>
    <n v="1"/>
    <n v="0.7"/>
    <n v="120.24"/>
    <n v="365.3"/>
  </r>
  <r>
    <s v="E.E. Quito"/>
    <x v="15"/>
    <x v="3"/>
    <s v="Comercial"/>
    <n v="311"/>
    <n v="232.96"/>
    <n v="18476.79"/>
    <n v="17182.55"/>
  </r>
  <r>
    <s v="E.E. Quito"/>
    <x v="15"/>
    <x v="3"/>
    <s v="Otros"/>
    <n v="8"/>
    <n v="28.8"/>
    <n v="2316.39"/>
    <n v="2457.46"/>
  </r>
  <r>
    <s v="E.E. Quito"/>
    <x v="15"/>
    <x v="3"/>
    <s v="Otros"/>
    <n v="161"/>
    <n v="85.83"/>
    <n v="10340.39"/>
    <n v="10692.8"/>
  </r>
  <r>
    <s v="E.E. Quito"/>
    <x v="15"/>
    <x v="3"/>
    <s v="Otros"/>
    <n v="0"/>
    <n v="0"/>
    <n v="0"/>
    <n v="0"/>
  </r>
  <r>
    <s v="E.E. Quito"/>
    <x v="15"/>
    <x v="3"/>
    <s v="Otros"/>
    <n v="24"/>
    <n v="133.32"/>
    <n v="7826.15"/>
    <n v="7817.01"/>
  </r>
  <r>
    <s v="E.E. Quito"/>
    <x v="15"/>
    <x v="3"/>
    <s v="Otros"/>
    <n v="42"/>
    <n v="62.63"/>
    <n v="5305.97"/>
    <n v="4492.6000000000004"/>
  </r>
  <r>
    <s v="E.E. Quito"/>
    <x v="15"/>
    <x v="3"/>
    <s v="Otros"/>
    <n v="816"/>
    <n v="329.25"/>
    <n v="20573.060000000001"/>
    <n v="19488.13"/>
  </r>
  <r>
    <s v="E.E. Quito"/>
    <x v="15"/>
    <x v="4"/>
    <s v="Industrial"/>
    <n v="267"/>
    <n v="47238.69"/>
    <n v="3054680.94"/>
    <n v="3011533.52"/>
  </r>
  <r>
    <s v="E.E. Quito"/>
    <x v="15"/>
    <x v="4"/>
    <s v="Industrial"/>
    <n v="1068"/>
    <n v="13270.37"/>
    <n v="921489.62"/>
    <n v="923775.97"/>
  </r>
  <r>
    <s v="E.E. Quito"/>
    <x v="15"/>
    <x v="4"/>
    <s v="Industrial"/>
    <n v="202"/>
    <n v="298.41000000000003"/>
    <n v="34042.65"/>
    <n v="33114.14"/>
  </r>
  <r>
    <s v="E.E. Quito"/>
    <x v="15"/>
    <x v="4"/>
    <s v="Otros"/>
    <n v="1"/>
    <n v="3.75"/>
    <n v="1515.36"/>
    <n v="1311.71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Comercial"/>
    <n v="961"/>
    <n v="21493.78"/>
    <n v="1411899.9"/>
    <n v="1452306.45"/>
  </r>
  <r>
    <s v="E.E. Quito"/>
    <x v="15"/>
    <x v="4"/>
    <s v="Comercial"/>
    <n v="252"/>
    <n v="675.2"/>
    <n v="60912.22"/>
    <n v="59299.69"/>
  </r>
  <r>
    <s v="E.E. Quito"/>
    <x v="15"/>
    <x v="4"/>
    <s v="Otros"/>
    <n v="14"/>
    <n v="89.96"/>
    <n v="6453.31"/>
    <n v="5117.88"/>
  </r>
  <r>
    <s v="E.E. Quito"/>
    <x v="15"/>
    <x v="4"/>
    <s v="Otros"/>
    <n v="11"/>
    <n v="13.29"/>
    <n v="1569.82"/>
    <n v="1312.28"/>
  </r>
  <r>
    <s v="E.E. Quito"/>
    <x v="15"/>
    <x v="4"/>
    <s v="Otros"/>
    <n v="7"/>
    <n v="56.12"/>
    <n v="2249.66"/>
    <n v="2047.9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Residencial"/>
    <n v="14"/>
    <n v="7.01"/>
    <n v="643.73"/>
    <n v="618"/>
  </r>
  <r>
    <s v="E.E. Quito"/>
    <x v="15"/>
    <x v="4"/>
    <s v="Residencial"/>
    <n v="769362"/>
    <n v="107496.76"/>
    <n v="9201476.1400000006"/>
    <n v="8577813.8599999994"/>
  </r>
  <r>
    <s v="E.E. Quito"/>
    <x v="15"/>
    <x v="4"/>
    <s v="Otros"/>
    <n v="0"/>
    <n v="-6.73"/>
    <n v="-2392.14"/>
    <n v="20257.53"/>
  </r>
  <r>
    <s v="E.E. Quito"/>
    <x v="15"/>
    <x v="4"/>
    <s v="Otros"/>
    <n v="0"/>
    <n v="-931.64"/>
    <n v="-108169.99"/>
    <n v="17295.84"/>
  </r>
  <r>
    <s v="E.E. Quito"/>
    <x v="15"/>
    <x v="4"/>
    <s v="Industrial"/>
    <n v="270"/>
    <n v="1809.54"/>
    <n v="150892.06"/>
    <n v="159856.32000000001"/>
  </r>
  <r>
    <s v="E.E. Quito"/>
    <x v="15"/>
    <x v="4"/>
    <s v="Industrial"/>
    <n v="1266"/>
    <n v="1375.34"/>
    <n v="172148.62"/>
    <n v="166860.14000000001"/>
  </r>
  <r>
    <s v="E.E. Quito"/>
    <x v="15"/>
    <x v="4"/>
    <s v="Industrial"/>
    <n v="11604"/>
    <n v="3370.95"/>
    <n v="234462.06"/>
    <n v="235487.59"/>
  </r>
  <r>
    <s v="E.E. Quito"/>
    <x v="15"/>
    <x v="4"/>
    <s v="Otros"/>
    <n v="1"/>
    <n v="0.31"/>
    <n v="151.99"/>
    <n v="142.11000000000001"/>
  </r>
  <r>
    <s v="E.E. Quito"/>
    <x v="15"/>
    <x v="4"/>
    <s v="Otros"/>
    <n v="10"/>
    <n v="16"/>
    <n v="1229.04"/>
    <n v="1504.53"/>
  </r>
  <r>
    <s v="E.E. Quito"/>
    <x v="15"/>
    <x v="4"/>
    <s v="Otros"/>
    <n v="521"/>
    <n v="153.75"/>
    <n v="9644.4"/>
    <n v="9640.23"/>
  </r>
  <r>
    <s v="E.E. Quito"/>
    <x v="15"/>
    <x v="4"/>
    <s v="Comercial"/>
    <n v="2169"/>
    <n v="12201.51"/>
    <n v="954923.13"/>
    <n v="1117302.6599999999"/>
  </r>
  <r>
    <s v="E.E. Quito"/>
    <x v="15"/>
    <x v="4"/>
    <s v="Comercial"/>
    <n v="3798"/>
    <n v="6390.06"/>
    <n v="682300.84"/>
    <n v="685090.08"/>
  </r>
  <r>
    <s v="E.E. Quito"/>
    <x v="15"/>
    <x v="4"/>
    <s v="Comercial"/>
    <n v="110883"/>
    <n v="29682.99"/>
    <n v="2267491.54"/>
    <n v="2259771.4900000002"/>
  </r>
  <r>
    <s v="E.E. Quito"/>
    <x v="15"/>
    <x v="4"/>
    <s v="Otros"/>
    <n v="5"/>
    <n v="31"/>
    <n v="2388.9699999999998"/>
    <n v="2418.2600000000002"/>
  </r>
  <r>
    <s v="E.E. Quito"/>
    <x v="15"/>
    <x v="4"/>
    <s v="Otros"/>
    <n v="51"/>
    <n v="53.43"/>
    <n v="6110.81"/>
    <n v="6152.09"/>
  </r>
  <r>
    <s v="E.E. Quito"/>
    <x v="15"/>
    <x v="4"/>
    <s v="Otros"/>
    <n v="108"/>
    <n v="80.11"/>
    <n v="5258.14"/>
    <n v="4971.29"/>
  </r>
  <r>
    <s v="E.E. Quito"/>
    <x v="15"/>
    <x v="4"/>
    <s v="Otros"/>
    <n v="10"/>
    <n v="77.28"/>
    <n v="4369.59"/>
    <n v="4301.28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5"/>
    <n v="71.959999999999994"/>
    <n v="6687.17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290.57"/>
    <n v="37037.79"/>
    <n v="61859.26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1"/>
    <n v="14.82"/>
    <n v="885.12"/>
    <n v="210.25"/>
  </r>
  <r>
    <s v="E.E. Quito"/>
    <x v="15"/>
    <x v="4"/>
    <s v="Industrial"/>
    <n v="1"/>
    <n v="0.57999999999999996"/>
    <n v="85.48"/>
    <n v="92.84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342"/>
    <n v="7894.92"/>
    <n v="516686.11"/>
    <n v="631773.42000000004"/>
  </r>
  <r>
    <s v="E.E. Quito"/>
    <x v="15"/>
    <x v="4"/>
    <s v="Otros"/>
    <n v="70"/>
    <n v="88.16"/>
    <n v="11570.56"/>
    <n v="9896.5499999999993"/>
  </r>
  <r>
    <s v="E.E. Quito"/>
    <x v="15"/>
    <x v="4"/>
    <s v="Otros"/>
    <n v="0"/>
    <n v="0"/>
    <n v="0"/>
    <n v="0"/>
  </r>
  <r>
    <s v="E.E. Quito"/>
    <x v="15"/>
    <x v="4"/>
    <s v="Comercial"/>
    <n v="22"/>
    <n v="847.2"/>
    <n v="60899.5"/>
    <n v="62509.08"/>
  </r>
  <r>
    <s v="E.E. Quito"/>
    <x v="15"/>
    <x v="4"/>
    <s v="Comercial"/>
    <n v="0"/>
    <n v="0"/>
    <n v="0"/>
    <n v="0"/>
  </r>
  <r>
    <s v="E.E. Quito"/>
    <x v="15"/>
    <x v="4"/>
    <s v="Otros"/>
    <n v="106"/>
    <n v="1564.63"/>
    <n v="106476.15"/>
    <n v="99113.47"/>
  </r>
  <r>
    <s v="E.E. Quito"/>
    <x v="15"/>
    <x v="4"/>
    <s v="Otros"/>
    <n v="36"/>
    <n v="49.79"/>
    <n v="5023.9399999999996"/>
    <n v="657.35"/>
  </r>
  <r>
    <s v="E.E. Quito"/>
    <x v="15"/>
    <x v="4"/>
    <s v="Otros"/>
    <n v="0"/>
    <n v="0"/>
    <n v="0"/>
    <n v="0"/>
  </r>
  <r>
    <s v="E.E. Quito"/>
    <x v="15"/>
    <x v="4"/>
    <s v="Otros"/>
    <n v="42"/>
    <n v="684.36"/>
    <n v="39928.480000000003"/>
    <n v="45777.34"/>
  </r>
  <r>
    <s v="E.E. Quito"/>
    <x v="15"/>
    <x v="4"/>
    <s v="Otros"/>
    <n v="9"/>
    <n v="10.3"/>
    <n v="1074.3900000000001"/>
    <n v="1326.91"/>
  </r>
  <r>
    <s v="E.E. Quito"/>
    <x v="15"/>
    <x v="4"/>
    <s v="Otros"/>
    <n v="0"/>
    <n v="0"/>
    <n v="0"/>
    <n v="0"/>
  </r>
  <r>
    <s v="E.E. Quito"/>
    <x v="15"/>
    <x v="4"/>
    <s v="Otros"/>
    <n v="46"/>
    <n v="1091.3900000000001"/>
    <n v="59786.47"/>
    <n v="64723.14"/>
  </r>
  <r>
    <s v="E.E. Quito"/>
    <x v="15"/>
    <x v="4"/>
    <s v="Otros"/>
    <n v="13"/>
    <n v="11.86"/>
    <n v="1333.78"/>
    <n v="1540.82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-28.08"/>
    <n v="7855.37"/>
    <n v="29424.240000000002"/>
  </r>
  <r>
    <s v="E.E. Quito"/>
    <x v="15"/>
    <x v="4"/>
    <s v="Otros"/>
    <n v="0"/>
    <n v="-4.47"/>
    <n v="-8505.7099999999991"/>
    <n v="10550.41"/>
  </r>
  <r>
    <s v="E.E. Quito"/>
    <x v="15"/>
    <x v="4"/>
    <s v="Industrial"/>
    <n v="0"/>
    <n v="0"/>
    <n v="0"/>
    <n v="0"/>
  </r>
  <r>
    <s v="E.E. Quito"/>
    <x v="15"/>
    <x v="4"/>
    <s v="Industrial"/>
    <n v="0"/>
    <n v="0"/>
    <n v="0"/>
    <n v="0"/>
  </r>
  <r>
    <s v="E.E. Quito"/>
    <x v="15"/>
    <x v="4"/>
    <s v="Industrial"/>
    <n v="1"/>
    <n v="1.48"/>
    <n v="115.71"/>
    <n v="115.71"/>
  </r>
  <r>
    <s v="E.E. Quito"/>
    <x v="15"/>
    <x v="4"/>
    <s v="Otros"/>
    <n v="4"/>
    <n v="9.7100000000000009"/>
    <n v="786.68"/>
    <n v="251.88"/>
  </r>
  <r>
    <s v="E.E. Quito"/>
    <x v="15"/>
    <x v="4"/>
    <s v="Otros"/>
    <n v="127"/>
    <n v="1071.58"/>
    <n v="82015.63"/>
    <n v="102496.7"/>
  </r>
  <r>
    <s v="E.E. Quito"/>
    <x v="15"/>
    <x v="4"/>
    <s v="Otros"/>
    <n v="216"/>
    <n v="349.06"/>
    <n v="39704.51"/>
    <n v="37165.47"/>
  </r>
  <r>
    <s v="E.E. Quito"/>
    <x v="15"/>
    <x v="4"/>
    <s v="Otros"/>
    <n v="1457"/>
    <n v="594.75"/>
    <n v="46444.43"/>
    <n v="42641.45"/>
  </r>
  <r>
    <s v="E.E. Quito"/>
    <x v="15"/>
    <x v="4"/>
    <s v="Otros"/>
    <n v="0"/>
    <n v="0"/>
    <n v="0"/>
    <n v="0"/>
  </r>
  <r>
    <s v="E.E. Quito"/>
    <x v="15"/>
    <x v="4"/>
    <s v="Otros"/>
    <n v="4"/>
    <n v="5.4"/>
    <n v="392.32"/>
    <n v="227.31"/>
  </r>
  <r>
    <s v="E.E. Quito"/>
    <x v="15"/>
    <x v="4"/>
    <s v="Comercial"/>
    <n v="0"/>
    <n v="0"/>
    <n v="0"/>
    <n v="0"/>
  </r>
  <r>
    <s v="E.E. Quito"/>
    <x v="15"/>
    <x v="4"/>
    <s v="Comercial"/>
    <n v="1"/>
    <n v="3.89"/>
    <n v="365.3"/>
    <n v="385.55"/>
  </r>
  <r>
    <s v="E.E. Quito"/>
    <x v="15"/>
    <x v="4"/>
    <s v="Comercial"/>
    <n v="303"/>
    <n v="233.13"/>
    <n v="18515.990000000002"/>
    <n v="19014.62"/>
  </r>
  <r>
    <s v="E.E. Quito"/>
    <x v="15"/>
    <x v="4"/>
    <s v="Otros"/>
    <n v="8"/>
    <n v="30.03"/>
    <n v="2457.46"/>
    <n v="2469.11"/>
  </r>
  <r>
    <s v="E.E. Quito"/>
    <x v="15"/>
    <x v="4"/>
    <s v="Otros"/>
    <n v="160"/>
    <n v="85.24"/>
    <n v="10313.07"/>
    <n v="602.55999999999995"/>
  </r>
  <r>
    <s v="E.E. Quito"/>
    <x v="15"/>
    <x v="4"/>
    <s v="Otros"/>
    <n v="0"/>
    <n v="0"/>
    <n v="0"/>
    <n v="0"/>
  </r>
  <r>
    <s v="E.E. Quito"/>
    <x v="15"/>
    <x v="4"/>
    <s v="Otros"/>
    <n v="26"/>
    <n v="102.58"/>
    <n v="6304.32"/>
    <n v="5571.47"/>
  </r>
  <r>
    <s v="E.E. Quito"/>
    <x v="15"/>
    <x v="4"/>
    <s v="Otros"/>
    <n v="42"/>
    <n v="50.24"/>
    <n v="4664.57"/>
    <n v="3752.26"/>
  </r>
  <r>
    <s v="E.E. Quito"/>
    <x v="15"/>
    <x v="4"/>
    <s v="Otros"/>
    <n v="814"/>
    <n v="308.31"/>
    <n v="19211.11"/>
    <n v="11486.31"/>
  </r>
  <r>
    <s v="E.E. Quito"/>
    <x v="15"/>
    <x v="4"/>
    <s v="Otros"/>
    <n v="0"/>
    <n v="0"/>
    <n v="0"/>
    <n v="0"/>
  </r>
  <r>
    <s v="E.E. Quito"/>
    <x v="15"/>
    <x v="4"/>
    <s v="Otros"/>
    <n v="7"/>
    <n v="41.19"/>
    <n v="2446.9899999999998"/>
    <n v="3286.71"/>
  </r>
  <r>
    <s v="E.E. Quito"/>
    <x v="15"/>
    <x v="4"/>
    <s v="Otros"/>
    <n v="68"/>
    <n v="97.72"/>
    <n v="7727.46"/>
    <n v="8312.69"/>
  </r>
  <r>
    <s v="E.E. Quito"/>
    <x v="15"/>
    <x v="4"/>
    <s v="Otros"/>
    <n v="659"/>
    <n v="326.11"/>
    <n v="20867.330000000002"/>
    <n v="20654.150000000001"/>
  </r>
  <r>
    <s v="E.E. Quito"/>
    <x v="15"/>
    <x v="4"/>
    <s v="Alumbrado Público"/>
    <n v="1"/>
    <n v="16705.628454999998"/>
    <n v="1541684.33"/>
    <n v="1575004.09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5"/>
    <s v="Otros"/>
    <n v="7"/>
    <n v="59.28"/>
    <n v="3979.07"/>
    <n v="3059.85"/>
  </r>
  <r>
    <s v="E.E. Quito"/>
    <x v="15"/>
    <x v="5"/>
    <s v="Otros"/>
    <n v="4"/>
    <n v="4.21"/>
    <n v="607.39"/>
    <n v="452.27"/>
  </r>
  <r>
    <s v="E.E. Quito"/>
    <x v="15"/>
    <x v="5"/>
    <s v="Otros"/>
    <n v="50"/>
    <n v="396.73"/>
    <n v="30766.91"/>
    <n v="31119.98"/>
  </r>
  <r>
    <s v="E.E. Quito"/>
    <x v="15"/>
    <x v="5"/>
    <s v="Otros"/>
    <n v="0"/>
    <n v="0"/>
    <n v="0"/>
    <n v="0"/>
  </r>
  <r>
    <s v="E.E. Quito"/>
    <x v="15"/>
    <x v="5"/>
    <s v="Otros"/>
    <n v="88"/>
    <n v="102.13"/>
    <n v="14353.12"/>
    <n v="15436.01"/>
  </r>
  <r>
    <s v="E.E. Quito"/>
    <x v="15"/>
    <x v="5"/>
    <s v="Otros"/>
    <n v="6691"/>
    <n v="2676.45"/>
    <n v="209421.65"/>
    <n v="212006.45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4"/>
    <n v="20712.46"/>
    <n v="1197185.51"/>
    <n v="1459326.51"/>
  </r>
  <r>
    <s v="E.E. Quito"/>
    <x v="15"/>
    <x v="5"/>
    <s v="Industrial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265"/>
    <n v="45459.31"/>
    <n v="2938456.6"/>
    <n v="2947473.33"/>
  </r>
  <r>
    <s v="E.E. Quito"/>
    <x v="15"/>
    <x v="5"/>
    <s v="Industrial"/>
    <n v="1065"/>
    <n v="11983.65"/>
    <n v="847140.37"/>
    <n v="822792.08"/>
  </r>
  <r>
    <s v="E.E. Quito"/>
    <x v="15"/>
    <x v="5"/>
    <s v="Industrial"/>
    <n v="199"/>
    <n v="282.22000000000003"/>
    <n v="32339.42"/>
    <n v="33231.21"/>
  </r>
  <r>
    <s v="E.E. Quito"/>
    <x v="15"/>
    <x v="5"/>
    <s v="Otros"/>
    <n v="6"/>
    <n v="18.07"/>
    <n v="6519.47"/>
    <n v="964.55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Comercial"/>
    <n v="944"/>
    <n v="19608.07"/>
    <n v="1294996.8799999999"/>
    <n v="1313265.3"/>
  </r>
  <r>
    <s v="E.E. Quito"/>
    <x v="15"/>
    <x v="5"/>
    <s v="Comercial"/>
    <n v="247"/>
    <n v="651.30999999999995"/>
    <n v="58979.519999999997"/>
    <n v="58965.68"/>
  </r>
  <r>
    <s v="E.E. Quito"/>
    <x v="15"/>
    <x v="5"/>
    <s v="Otros"/>
    <n v="14"/>
    <n v="77.34"/>
    <n v="5716.73"/>
    <n v="5622.7"/>
  </r>
  <r>
    <s v="E.E. Quito"/>
    <x v="15"/>
    <x v="5"/>
    <s v="Otros"/>
    <n v="10"/>
    <n v="11.52"/>
    <n v="1343.24"/>
    <n v="1976.52"/>
  </r>
  <r>
    <s v="E.E. Quito"/>
    <x v="15"/>
    <x v="5"/>
    <s v="Otros"/>
    <n v="7"/>
    <n v="48.87"/>
    <n v="1959.9"/>
    <n v="1793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Residencial"/>
    <n v="14"/>
    <n v="6.85"/>
    <n v="629.21"/>
    <n v="599.47"/>
  </r>
  <r>
    <s v="E.E. Quito"/>
    <x v="15"/>
    <x v="5"/>
    <s v="Residencial"/>
    <n v="765724"/>
    <n v="107585.8"/>
    <n v="9220230.4600000009"/>
    <n v="9019546.1799999997"/>
  </r>
  <r>
    <s v="E.E. Quito"/>
    <x v="15"/>
    <x v="5"/>
    <s v="Otros"/>
    <n v="0"/>
    <n v="-37.270000000000003"/>
    <n v="-3126.69"/>
    <n v="11385.85"/>
  </r>
  <r>
    <s v="E.E. Quito"/>
    <x v="15"/>
    <x v="5"/>
    <s v="Otros"/>
    <n v="0"/>
    <n v="23.21"/>
    <n v="-180.52"/>
    <n v="8999.68"/>
  </r>
  <r>
    <s v="E.E. Quito"/>
    <x v="15"/>
    <x v="5"/>
    <s v="Industrial"/>
    <n v="267"/>
    <n v="1811.86"/>
    <n v="150409.99"/>
    <n v="141782.32"/>
  </r>
  <r>
    <s v="E.E. Quito"/>
    <x v="15"/>
    <x v="5"/>
    <s v="Industrial"/>
    <n v="1259"/>
    <n v="1387.82"/>
    <n v="173118.23"/>
    <n v="178776.88"/>
  </r>
  <r>
    <s v="E.E. Quito"/>
    <x v="15"/>
    <x v="5"/>
    <s v="Industrial"/>
    <n v="11564"/>
    <n v="3327.04"/>
    <n v="231228.48"/>
    <n v="238931.84"/>
  </r>
  <r>
    <s v="E.E. Quito"/>
    <x v="15"/>
    <x v="5"/>
    <s v="Otros"/>
    <n v="1"/>
    <n v="0.35"/>
    <n v="142.11000000000001"/>
    <n v="162.5"/>
  </r>
  <r>
    <s v="E.E. Quito"/>
    <x v="15"/>
    <x v="5"/>
    <s v="Otros"/>
    <n v="10"/>
    <n v="18.73"/>
    <n v="1376.61"/>
    <n v="1342.56"/>
  </r>
  <r>
    <s v="E.E. Quito"/>
    <x v="15"/>
    <x v="5"/>
    <s v="Otros"/>
    <n v="528"/>
    <n v="153.32"/>
    <n v="9547.89"/>
    <n v="9209.7900000000009"/>
  </r>
  <r>
    <s v="E.E. Quito"/>
    <x v="15"/>
    <x v="5"/>
    <s v="Comercial"/>
    <n v="2211"/>
    <n v="12371"/>
    <n v="1012795.24"/>
    <n v="889066.45"/>
  </r>
  <r>
    <s v="E.E. Quito"/>
    <x v="15"/>
    <x v="5"/>
    <s v="Comercial"/>
    <n v="3779"/>
    <n v="6281.41"/>
    <n v="673839.68"/>
    <n v="688945.69"/>
  </r>
  <r>
    <s v="E.E. Quito"/>
    <x v="15"/>
    <x v="5"/>
    <s v="Comercial"/>
    <n v="110565"/>
    <n v="29765.34"/>
    <n v="2272692.2799999998"/>
    <n v="2347845.75"/>
  </r>
  <r>
    <s v="E.E. Quito"/>
    <x v="15"/>
    <x v="5"/>
    <s v="Otros"/>
    <n v="5"/>
    <n v="34.89"/>
    <n v="2665.23"/>
    <n v="4768.5200000000004"/>
  </r>
  <r>
    <s v="E.E. Quito"/>
    <x v="15"/>
    <x v="5"/>
    <s v="Otros"/>
    <n v="50"/>
    <n v="56.29"/>
    <n v="6403.97"/>
    <n v="6374.51"/>
  </r>
  <r>
    <s v="E.E. Quito"/>
    <x v="15"/>
    <x v="5"/>
    <s v="Otros"/>
    <n v="108"/>
    <n v="78.290000000000006"/>
    <n v="4944.4799999999996"/>
    <n v="4958.9799999999996"/>
  </r>
  <r>
    <s v="E.E. Quito"/>
    <x v="15"/>
    <x v="5"/>
    <s v="Otros"/>
    <n v="9"/>
    <n v="77.64"/>
    <n v="4424.6400000000003"/>
    <n v="4976.76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5"/>
    <n v="71.38"/>
    <n v="6735.55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33.1"/>
    <n v="-8037.85"/>
    <n v="8988.7199999999993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1"/>
    <n v="5.56"/>
    <n v="362.04"/>
    <n v="0"/>
  </r>
  <r>
    <s v="E.E. Quito"/>
    <x v="15"/>
    <x v="5"/>
    <s v="Industrial"/>
    <n v="1"/>
    <n v="0.54"/>
    <n v="83.1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342"/>
    <n v="7979.64"/>
    <n v="520807.96"/>
    <n v="496227.97"/>
  </r>
  <r>
    <s v="E.E. Quito"/>
    <x v="15"/>
    <x v="5"/>
    <s v="Otros"/>
    <n v="70"/>
    <n v="100.09"/>
    <n v="12562.69"/>
    <n v="11342.09"/>
  </r>
  <r>
    <s v="E.E. Quito"/>
    <x v="15"/>
    <x v="5"/>
    <s v="Otros"/>
    <n v="0"/>
    <n v="0"/>
    <n v="0"/>
    <n v="0"/>
  </r>
  <r>
    <s v="E.E. Quito"/>
    <x v="15"/>
    <x v="5"/>
    <s v="Comercial"/>
    <n v="22"/>
    <n v="918.52"/>
    <n v="66195.34"/>
    <n v="65729.55"/>
  </r>
  <r>
    <s v="E.E. Quito"/>
    <x v="15"/>
    <x v="5"/>
    <s v="Comercial"/>
    <n v="0"/>
    <n v="0"/>
    <n v="0"/>
    <n v="0"/>
  </r>
  <r>
    <s v="E.E. Quito"/>
    <x v="15"/>
    <x v="5"/>
    <s v="Otros"/>
    <n v="106"/>
    <n v="1411.81"/>
    <n v="97775.53"/>
    <n v="97801.08"/>
  </r>
  <r>
    <s v="E.E. Quito"/>
    <x v="15"/>
    <x v="5"/>
    <s v="Otros"/>
    <n v="36"/>
    <n v="46.58"/>
    <n v="4814.6899999999996"/>
    <n v="4440.79"/>
  </r>
  <r>
    <s v="E.E. Quito"/>
    <x v="15"/>
    <x v="5"/>
    <s v="Otros"/>
    <n v="0"/>
    <n v="0"/>
    <n v="0"/>
    <n v="0"/>
  </r>
  <r>
    <s v="E.E. Quito"/>
    <x v="15"/>
    <x v="5"/>
    <s v="Otros"/>
    <n v="42"/>
    <n v="761.74"/>
    <n v="44157.97"/>
    <n v="43113.8"/>
  </r>
  <r>
    <s v="E.E. Quito"/>
    <x v="15"/>
    <x v="5"/>
    <s v="Otros"/>
    <n v="9"/>
    <n v="10.95"/>
    <n v="1140.72"/>
    <n v="731.95"/>
  </r>
  <r>
    <s v="E.E. Quito"/>
    <x v="15"/>
    <x v="5"/>
    <s v="Otros"/>
    <n v="0"/>
    <n v="0"/>
    <n v="0"/>
    <n v="0"/>
  </r>
  <r>
    <s v="E.E. Quito"/>
    <x v="15"/>
    <x v="5"/>
    <s v="Otros"/>
    <n v="46"/>
    <n v="1079.8499999999999"/>
    <n v="59346.22"/>
    <n v="60201.58"/>
  </r>
  <r>
    <s v="E.E. Quito"/>
    <x v="15"/>
    <x v="5"/>
    <s v="Otros"/>
    <n v="13"/>
    <n v="15.63"/>
    <n v="1559.38"/>
    <n v="1260.9100000000001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5"/>
    <s v="Otros"/>
    <n v="0"/>
    <n v="-92.62"/>
    <n v="5204.43"/>
    <n v="34346.47"/>
  </r>
  <r>
    <s v="E.E. Quito"/>
    <x v="15"/>
    <x v="5"/>
    <s v="Otros"/>
    <n v="0"/>
    <n v="18.239999999999998"/>
    <n v="-11762.14"/>
    <n v="15202.89"/>
  </r>
  <r>
    <s v="E.E. Quito"/>
    <x v="15"/>
    <x v="5"/>
    <s v="Industrial"/>
    <n v="0"/>
    <n v="0"/>
    <n v="0"/>
    <n v="0"/>
  </r>
  <r>
    <s v="E.E. Quito"/>
    <x v="15"/>
    <x v="5"/>
    <s v="Industrial"/>
    <n v="0"/>
    <n v="0"/>
    <n v="0"/>
    <n v="0"/>
  </r>
  <r>
    <s v="E.E. Quito"/>
    <x v="15"/>
    <x v="5"/>
    <s v="Industrial"/>
    <n v="1"/>
    <n v="1.29"/>
    <n v="100.42"/>
    <n v="100.42"/>
  </r>
  <r>
    <s v="E.E. Quito"/>
    <x v="15"/>
    <x v="5"/>
    <s v="Otros"/>
    <n v="4"/>
    <n v="9.41"/>
    <n v="772.36"/>
    <n v="245.9"/>
  </r>
  <r>
    <s v="E.E. Quito"/>
    <x v="15"/>
    <x v="5"/>
    <s v="Otros"/>
    <n v="127"/>
    <n v="1114.82"/>
    <n v="85008.55"/>
    <n v="77573.100000000006"/>
  </r>
  <r>
    <s v="E.E. Quito"/>
    <x v="15"/>
    <x v="5"/>
    <s v="Otros"/>
    <n v="214"/>
    <n v="362.1"/>
    <n v="40440.400000000001"/>
    <n v="40774.14"/>
  </r>
  <r>
    <s v="E.E. Quito"/>
    <x v="15"/>
    <x v="5"/>
    <s v="Otros"/>
    <n v="1439"/>
    <n v="616.38"/>
    <n v="48191.74"/>
    <n v="52077.72"/>
  </r>
  <r>
    <s v="E.E. Quito"/>
    <x v="15"/>
    <x v="5"/>
    <s v="Otros"/>
    <n v="0"/>
    <n v="0"/>
    <n v="0"/>
    <n v="0"/>
  </r>
  <r>
    <s v="E.E. Quito"/>
    <x v="15"/>
    <x v="5"/>
    <s v="Otros"/>
    <n v="4"/>
    <n v="5.15"/>
    <n v="373.18"/>
    <n v="376.34"/>
  </r>
  <r>
    <s v="E.E. Quito"/>
    <x v="15"/>
    <x v="5"/>
    <s v="Comercial"/>
    <n v="0"/>
    <n v="0"/>
    <n v="0"/>
    <n v="0"/>
  </r>
  <r>
    <s v="E.E. Quito"/>
    <x v="15"/>
    <x v="5"/>
    <s v="Comercial"/>
    <n v="1"/>
    <n v="4.1100000000000003"/>
    <n v="385.55"/>
    <n v="306.86"/>
  </r>
  <r>
    <s v="E.E. Quito"/>
    <x v="15"/>
    <x v="5"/>
    <s v="Comercial"/>
    <n v="299"/>
    <n v="227.32"/>
    <n v="18032.560000000001"/>
    <n v="18050.02"/>
  </r>
  <r>
    <s v="E.E. Quito"/>
    <x v="15"/>
    <x v="5"/>
    <s v="Otros"/>
    <n v="8"/>
    <n v="29.51"/>
    <n v="2469.11"/>
    <n v="2635.12"/>
  </r>
  <r>
    <s v="E.E. Quito"/>
    <x v="15"/>
    <x v="5"/>
    <s v="Otros"/>
    <n v="160"/>
    <n v="78.73"/>
    <n v="9828.6299999999992"/>
    <n v="10760.73"/>
  </r>
  <r>
    <s v="E.E. Quito"/>
    <x v="15"/>
    <x v="5"/>
    <s v="Otros"/>
    <n v="0"/>
    <n v="0"/>
    <n v="0"/>
    <n v="0"/>
  </r>
  <r>
    <s v="E.E. Quito"/>
    <x v="15"/>
    <x v="5"/>
    <s v="Otros"/>
    <n v="26"/>
    <n v="133.57"/>
    <n v="7906.51"/>
    <n v="10113.040000000001"/>
  </r>
  <r>
    <s v="E.E. Quito"/>
    <x v="15"/>
    <x v="5"/>
    <s v="Otros"/>
    <n v="42"/>
    <n v="70.67"/>
    <n v="5748"/>
    <n v="6888.53"/>
  </r>
  <r>
    <s v="E.E. Quito"/>
    <x v="15"/>
    <x v="5"/>
    <s v="Otros"/>
    <n v="816"/>
    <n v="397.56"/>
    <n v="25749.07"/>
    <n v="29739.45"/>
  </r>
  <r>
    <s v="E.E. Quito"/>
    <x v="15"/>
    <x v="5"/>
    <s v="Otros"/>
    <n v="0"/>
    <n v="0"/>
    <n v="0"/>
    <n v="0"/>
  </r>
  <r>
    <s v="E.E. Quito"/>
    <x v="15"/>
    <x v="5"/>
    <s v="Otros"/>
    <n v="7"/>
    <n v="49.41"/>
    <n v="2891.52"/>
    <n v="3172.34"/>
  </r>
  <r>
    <s v="E.E. Quito"/>
    <x v="15"/>
    <x v="5"/>
    <s v="Otros"/>
    <n v="68"/>
    <n v="99.3"/>
    <n v="7875.07"/>
    <n v="8033.76"/>
  </r>
  <r>
    <s v="E.E. Quito"/>
    <x v="15"/>
    <x v="5"/>
    <s v="Otros"/>
    <n v="654"/>
    <n v="347.55"/>
    <n v="22408.7"/>
    <n v="24984.63"/>
  </r>
  <r>
    <s v="E.E. Quito"/>
    <x v="15"/>
    <x v="5"/>
    <s v="Alumbrado Público"/>
    <n v="1"/>
    <n v="16517.011293"/>
    <n v="1538906.35"/>
    <n v="1584269.46"/>
  </r>
  <r>
    <s v="E.E. Quito"/>
    <x v="15"/>
    <x v="5"/>
    <s v="Otros"/>
    <n v="0"/>
    <n v="0"/>
    <n v="0"/>
    <n v="0"/>
  </r>
  <r>
    <s v="E.E. Quito"/>
    <x v="15"/>
    <x v="5"/>
    <s v="Otros"/>
    <n v="0"/>
    <n v="0"/>
    <n v="0"/>
    <n v="0"/>
  </r>
  <r>
    <s v="E.E. Quito"/>
    <x v="15"/>
    <x v="6"/>
    <s v="Otros"/>
    <n v="6"/>
    <n v="50.89"/>
    <n v="3366.78"/>
    <n v="3768.61"/>
  </r>
  <r>
    <s v="E.E. Quito"/>
    <x v="15"/>
    <x v="6"/>
    <s v="Otros"/>
    <n v="4"/>
    <n v="4.3600000000000003"/>
    <n v="619.59"/>
    <n v="746.49"/>
  </r>
  <r>
    <s v="E.E. Quito"/>
    <x v="15"/>
    <x v="6"/>
    <s v="Otros"/>
    <n v="48"/>
    <n v="367.04"/>
    <n v="28665.93"/>
    <n v="31478.93"/>
  </r>
  <r>
    <s v="E.E. Quito"/>
    <x v="15"/>
    <x v="6"/>
    <s v="Otros"/>
    <n v="0"/>
    <n v="0"/>
    <n v="0"/>
    <n v="0"/>
  </r>
  <r>
    <s v="E.E. Quito"/>
    <x v="15"/>
    <x v="6"/>
    <s v="Otros"/>
    <n v="75"/>
    <n v="75.290000000000006"/>
    <n v="10985.21"/>
    <n v="8772.9699999999993"/>
  </r>
  <r>
    <s v="E.E. Quito"/>
    <x v="15"/>
    <x v="6"/>
    <s v="Otros"/>
    <n v="6665"/>
    <n v="2698.08"/>
    <n v="210984.88"/>
    <n v="213219.74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4"/>
    <n v="20666.759999999998"/>
    <n v="1191224.95"/>
    <n v="1074924.23"/>
  </r>
  <r>
    <s v="E.E. Quito"/>
    <x v="15"/>
    <x v="6"/>
    <s v="Industrial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264"/>
    <n v="46699.66"/>
    <n v="3006535.09"/>
    <n v="3022380.07"/>
  </r>
  <r>
    <s v="E.E. Quito"/>
    <x v="15"/>
    <x v="6"/>
    <s v="Industrial"/>
    <n v="1073"/>
    <n v="11614.31"/>
    <n v="824730.49"/>
    <n v="879788.34"/>
  </r>
  <r>
    <s v="E.E. Quito"/>
    <x v="15"/>
    <x v="6"/>
    <s v="Industrial"/>
    <n v="201"/>
    <n v="287.07"/>
    <n v="33271.379999999997"/>
    <n v="35404.980000000003"/>
  </r>
  <r>
    <s v="E.E. Quito"/>
    <x v="15"/>
    <x v="6"/>
    <s v="Otros"/>
    <n v="4"/>
    <n v="1.92"/>
    <n v="1908.7"/>
    <n v="5484.71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Comercial"/>
    <n v="951"/>
    <n v="19777.650000000001"/>
    <n v="1304867.19"/>
    <n v="1314261.3999999999"/>
  </r>
  <r>
    <s v="E.E. Quito"/>
    <x v="15"/>
    <x v="6"/>
    <s v="Comercial"/>
    <n v="245"/>
    <n v="635.54999999999995"/>
    <n v="58167.09"/>
    <n v="58239.82"/>
  </r>
  <r>
    <s v="E.E. Quito"/>
    <x v="15"/>
    <x v="6"/>
    <s v="Otros"/>
    <n v="13"/>
    <n v="65.22"/>
    <n v="4948.67"/>
    <n v="4554.62"/>
  </r>
  <r>
    <s v="E.E. Quito"/>
    <x v="15"/>
    <x v="6"/>
    <s v="Otros"/>
    <n v="11"/>
    <n v="18.95"/>
    <n v="1868.03"/>
    <n v="1851.6"/>
  </r>
  <r>
    <s v="E.E. Quito"/>
    <x v="15"/>
    <x v="6"/>
    <s v="Otros"/>
    <n v="7"/>
    <n v="47.16"/>
    <n v="1891.26"/>
    <n v="2022.28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Residencial"/>
    <n v="15"/>
    <n v="5.96"/>
    <n v="554.76"/>
    <n v="515.23"/>
  </r>
  <r>
    <s v="E.E. Quito"/>
    <x v="15"/>
    <x v="6"/>
    <s v="Residencial"/>
    <n v="762757"/>
    <n v="110721.56"/>
    <n v="9478463.4499999993"/>
    <n v="8660223.4499999993"/>
  </r>
  <r>
    <s v="E.E. Quito"/>
    <x v="15"/>
    <x v="6"/>
    <s v="Otros"/>
    <n v="0"/>
    <n v="-47.71"/>
    <n v="-1589.21"/>
    <n v="12473.84"/>
  </r>
  <r>
    <s v="E.E. Quito"/>
    <x v="15"/>
    <x v="6"/>
    <s v="Otros"/>
    <n v="0"/>
    <n v="-4.08"/>
    <n v="43286.59"/>
    <n v="42612.81"/>
  </r>
  <r>
    <s v="E.E. Quito"/>
    <x v="15"/>
    <x v="6"/>
    <s v="Industrial"/>
    <n v="263"/>
    <n v="1759.17"/>
    <n v="146080.32999999999"/>
    <n v="160361.85"/>
  </r>
  <r>
    <s v="E.E. Quito"/>
    <x v="15"/>
    <x v="6"/>
    <s v="Industrial"/>
    <n v="1258"/>
    <n v="1392.57"/>
    <n v="172219.87"/>
    <n v="160739.34"/>
  </r>
  <r>
    <s v="E.E. Quito"/>
    <x v="15"/>
    <x v="6"/>
    <s v="Industrial"/>
    <n v="11499"/>
    <n v="3384.57"/>
    <n v="235186.66"/>
    <n v="226014.07"/>
  </r>
  <r>
    <s v="E.E. Quito"/>
    <x v="15"/>
    <x v="6"/>
    <s v="Otros"/>
    <n v="1"/>
    <n v="0.52"/>
    <n v="162.5"/>
    <n v="83.01"/>
  </r>
  <r>
    <s v="E.E. Quito"/>
    <x v="15"/>
    <x v="6"/>
    <s v="Otros"/>
    <n v="10"/>
    <n v="18.989999999999998"/>
    <n v="1384.84"/>
    <n v="1225.02"/>
  </r>
  <r>
    <s v="E.E. Quito"/>
    <x v="15"/>
    <x v="6"/>
    <s v="Otros"/>
    <n v="530"/>
    <n v="158.85"/>
    <n v="9934.32"/>
    <n v="10124.24"/>
  </r>
  <r>
    <s v="E.E. Quito"/>
    <x v="15"/>
    <x v="6"/>
    <s v="Comercial"/>
    <n v="2202"/>
    <n v="10948.71"/>
    <n v="863809.77"/>
    <n v="887976.36"/>
  </r>
  <r>
    <s v="E.E. Quito"/>
    <x v="15"/>
    <x v="6"/>
    <s v="Comercial"/>
    <n v="3770"/>
    <n v="6370.31"/>
    <n v="678379.96"/>
    <n v="645707.73"/>
  </r>
  <r>
    <s v="E.E. Quito"/>
    <x v="15"/>
    <x v="6"/>
    <s v="Comercial"/>
    <n v="110227"/>
    <n v="30229.39"/>
    <n v="2308414.71"/>
    <n v="2233633.79"/>
  </r>
  <r>
    <s v="E.E. Quito"/>
    <x v="15"/>
    <x v="6"/>
    <s v="Otros"/>
    <n v="5"/>
    <n v="31.49"/>
    <n v="2487.9499999999998"/>
    <n v="2100.2399999999998"/>
  </r>
  <r>
    <s v="E.E. Quito"/>
    <x v="15"/>
    <x v="6"/>
    <s v="Otros"/>
    <n v="51"/>
    <n v="52.97"/>
    <n v="6310.53"/>
    <n v="6166.96"/>
  </r>
  <r>
    <s v="E.E. Quito"/>
    <x v="15"/>
    <x v="6"/>
    <s v="Otros"/>
    <n v="107"/>
    <n v="74.87"/>
    <n v="4912.57"/>
    <n v="5188.7700000000004"/>
  </r>
  <r>
    <s v="E.E. Quito"/>
    <x v="15"/>
    <x v="6"/>
    <s v="Otros"/>
    <n v="9"/>
    <n v="82.6"/>
    <n v="4728.74"/>
    <n v="4640.38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5"/>
    <n v="76.92"/>
    <n v="6837.03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-16.079999999999998"/>
    <n v="-2038.63"/>
    <n v="10793.77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1"/>
    <n v="2.77"/>
    <n v="210.25"/>
    <n v="394.2"/>
  </r>
  <r>
    <s v="E.E. Quito"/>
    <x v="15"/>
    <x v="6"/>
    <s v="Industrial"/>
    <n v="1"/>
    <n v="0.71"/>
    <n v="92.84"/>
    <n v="362.91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343"/>
    <n v="7765.49"/>
    <n v="508979.12"/>
    <n v="479678.31"/>
  </r>
  <r>
    <s v="E.E. Quito"/>
    <x v="15"/>
    <x v="6"/>
    <s v="Otros"/>
    <n v="67"/>
    <n v="84.99"/>
    <n v="11319.1"/>
    <n v="12528.81"/>
  </r>
  <r>
    <s v="E.E. Quito"/>
    <x v="15"/>
    <x v="6"/>
    <s v="Otros"/>
    <n v="0"/>
    <n v="0"/>
    <n v="0"/>
    <n v="0"/>
  </r>
  <r>
    <s v="E.E. Quito"/>
    <x v="15"/>
    <x v="6"/>
    <s v="Comercial"/>
    <n v="22"/>
    <n v="980.32"/>
    <n v="72226.73"/>
    <n v="72681.88"/>
  </r>
  <r>
    <s v="E.E. Quito"/>
    <x v="15"/>
    <x v="6"/>
    <s v="Comercial"/>
    <n v="0"/>
    <n v="0"/>
    <n v="0"/>
    <n v="0"/>
  </r>
  <r>
    <s v="E.E. Quito"/>
    <x v="15"/>
    <x v="6"/>
    <s v="Otros"/>
    <n v="106"/>
    <n v="1349.81"/>
    <n v="96225.55"/>
    <n v="104954.95"/>
  </r>
  <r>
    <s v="E.E. Quito"/>
    <x v="15"/>
    <x v="6"/>
    <s v="Otros"/>
    <n v="28"/>
    <n v="37.96"/>
    <n v="4340.88"/>
    <n v="4650.38"/>
  </r>
  <r>
    <s v="E.E. Quito"/>
    <x v="15"/>
    <x v="6"/>
    <s v="Otros"/>
    <n v="0"/>
    <n v="0"/>
    <n v="0"/>
    <n v="0"/>
  </r>
  <r>
    <s v="E.E. Quito"/>
    <x v="15"/>
    <x v="6"/>
    <s v="Otros"/>
    <n v="42"/>
    <n v="828.97"/>
    <n v="48030.81"/>
    <n v="47557.34"/>
  </r>
  <r>
    <s v="E.E. Quito"/>
    <x v="15"/>
    <x v="6"/>
    <s v="Otros"/>
    <n v="9"/>
    <n v="13.25"/>
    <n v="1261.98"/>
    <n v="1484.89"/>
  </r>
  <r>
    <s v="E.E. Quito"/>
    <x v="15"/>
    <x v="6"/>
    <s v="Otros"/>
    <n v="0"/>
    <n v="0"/>
    <n v="0"/>
    <n v="0"/>
  </r>
  <r>
    <s v="E.E. Quito"/>
    <x v="15"/>
    <x v="6"/>
    <s v="Otros"/>
    <n v="45"/>
    <n v="1071.73"/>
    <n v="58849.91"/>
    <n v="66943.679999999993"/>
  </r>
  <r>
    <s v="E.E. Quito"/>
    <x v="15"/>
    <x v="6"/>
    <s v="Otros"/>
    <n v="13"/>
    <n v="14.99"/>
    <n v="1525.77"/>
    <n v="1510.66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6"/>
    <s v="Otros"/>
    <n v="0"/>
    <n v="-163.82"/>
    <n v="-12895.33"/>
    <n v="36285.699999999997"/>
  </r>
  <r>
    <s v="E.E. Quito"/>
    <x v="15"/>
    <x v="6"/>
    <s v="Otros"/>
    <n v="0"/>
    <n v="5.39"/>
    <n v="-16172.9"/>
    <n v="10535.45"/>
  </r>
  <r>
    <s v="E.E. Quito"/>
    <x v="15"/>
    <x v="6"/>
    <s v="Industrial"/>
    <n v="0"/>
    <n v="0"/>
    <n v="0"/>
    <n v="0"/>
  </r>
  <r>
    <s v="E.E. Quito"/>
    <x v="15"/>
    <x v="6"/>
    <s v="Industrial"/>
    <n v="0"/>
    <n v="0"/>
    <n v="0"/>
    <n v="0"/>
  </r>
  <r>
    <s v="E.E. Quito"/>
    <x v="15"/>
    <x v="6"/>
    <s v="Industrial"/>
    <n v="1"/>
    <n v="0.89"/>
    <n v="66.91"/>
    <n v="66.91"/>
  </r>
  <r>
    <s v="E.E. Quito"/>
    <x v="15"/>
    <x v="6"/>
    <s v="Otros"/>
    <n v="4"/>
    <n v="9.75"/>
    <n v="804.88"/>
    <n v="339.25"/>
  </r>
  <r>
    <s v="E.E. Quito"/>
    <x v="15"/>
    <x v="6"/>
    <s v="Otros"/>
    <n v="125"/>
    <n v="1056.1600000000001"/>
    <n v="81161.56"/>
    <n v="80696.100000000006"/>
  </r>
  <r>
    <s v="E.E. Quito"/>
    <x v="15"/>
    <x v="6"/>
    <s v="Otros"/>
    <n v="214"/>
    <n v="368"/>
    <n v="40550.36"/>
    <n v="43725.120000000003"/>
  </r>
  <r>
    <s v="E.E. Quito"/>
    <x v="15"/>
    <x v="6"/>
    <s v="Otros"/>
    <n v="1441"/>
    <n v="616.25"/>
    <n v="48150.25"/>
    <n v="46624.08"/>
  </r>
  <r>
    <s v="E.E. Quito"/>
    <x v="15"/>
    <x v="6"/>
    <s v="Otros"/>
    <n v="0"/>
    <n v="0"/>
    <n v="0"/>
    <n v="0"/>
  </r>
  <r>
    <s v="E.E. Quito"/>
    <x v="15"/>
    <x v="6"/>
    <s v="Otros"/>
    <n v="4"/>
    <n v="3.93"/>
    <n v="277.33"/>
    <n v="277.58"/>
  </r>
  <r>
    <s v="E.E. Quito"/>
    <x v="15"/>
    <x v="6"/>
    <s v="Comercial"/>
    <n v="0"/>
    <n v="0"/>
    <n v="0"/>
    <n v="0"/>
  </r>
  <r>
    <s v="E.E. Quito"/>
    <x v="15"/>
    <x v="6"/>
    <s v="Comercial"/>
    <n v="1"/>
    <n v="3.51"/>
    <n v="306.86"/>
    <n v="333.76"/>
  </r>
  <r>
    <s v="E.E. Quito"/>
    <x v="15"/>
    <x v="6"/>
    <s v="Comercial"/>
    <n v="305"/>
    <n v="237.25"/>
    <n v="18913.96"/>
    <n v="17958.38"/>
  </r>
  <r>
    <s v="E.E. Quito"/>
    <x v="15"/>
    <x v="6"/>
    <s v="Otros"/>
    <n v="8"/>
    <n v="32.78"/>
    <n v="2635.12"/>
    <n v="2219.3200000000002"/>
  </r>
  <r>
    <s v="E.E. Quito"/>
    <x v="15"/>
    <x v="6"/>
    <s v="Otros"/>
    <n v="160"/>
    <n v="95.5"/>
    <n v="10950.11"/>
    <n v="10265.540000000001"/>
  </r>
  <r>
    <s v="E.E. Quito"/>
    <x v="15"/>
    <x v="6"/>
    <s v="Otros"/>
    <n v="0"/>
    <n v="0"/>
    <n v="0"/>
    <n v="0"/>
  </r>
  <r>
    <s v="E.E. Quito"/>
    <x v="15"/>
    <x v="6"/>
    <s v="Otros"/>
    <n v="26"/>
    <n v="151.83000000000001"/>
    <n v="9006.25"/>
    <n v="9218.58"/>
  </r>
  <r>
    <s v="E.E. Quito"/>
    <x v="15"/>
    <x v="6"/>
    <s v="Otros"/>
    <n v="42"/>
    <n v="87.22"/>
    <n v="6609.09"/>
    <n v="6371.18"/>
  </r>
  <r>
    <s v="E.E. Quito"/>
    <x v="15"/>
    <x v="6"/>
    <s v="Otros"/>
    <n v="812"/>
    <n v="454.27"/>
    <n v="30001.45"/>
    <n v="29260.74"/>
  </r>
  <r>
    <s v="E.E. Quito"/>
    <x v="15"/>
    <x v="6"/>
    <s v="Otros"/>
    <n v="0"/>
    <n v="0"/>
    <n v="0"/>
    <n v="0"/>
  </r>
  <r>
    <s v="E.E. Quito"/>
    <x v="15"/>
    <x v="6"/>
    <s v="Otros"/>
    <n v="8"/>
    <n v="52.51"/>
    <n v="3101.62"/>
    <n v="3357.78"/>
  </r>
  <r>
    <s v="E.E. Quito"/>
    <x v="15"/>
    <x v="6"/>
    <s v="Otros"/>
    <n v="68"/>
    <n v="107.53"/>
    <n v="8225.49"/>
    <n v="7561.72"/>
  </r>
  <r>
    <s v="E.E. Quito"/>
    <x v="15"/>
    <x v="6"/>
    <s v="Otros"/>
    <n v="654"/>
    <n v="359.7"/>
    <n v="23311.29"/>
    <n v="20125.21"/>
  </r>
  <r>
    <s v="E.E. Quito"/>
    <x v="15"/>
    <x v="6"/>
    <s v="Alumbrado Público"/>
    <n v="1"/>
    <n v="15736.428887"/>
    <n v="1552336.95"/>
    <n v="1510591.53"/>
  </r>
  <r>
    <s v="E.E. Quito"/>
    <x v="15"/>
    <x v="6"/>
    <s v="Otros"/>
    <n v="0"/>
    <n v="0"/>
    <n v="0"/>
    <n v="0"/>
  </r>
  <r>
    <s v="E.E. Quito"/>
    <x v="15"/>
    <x v="6"/>
    <s v="Otros"/>
    <n v="0"/>
    <n v="0"/>
    <n v="0"/>
    <n v="0"/>
  </r>
  <r>
    <s v="E.E. Quito"/>
    <x v="15"/>
    <x v="7"/>
    <s v="Otros"/>
    <n v="6"/>
    <n v="55.71"/>
    <n v="3626.86"/>
    <n v="5409.96"/>
  </r>
  <r>
    <s v="E.E. Quito"/>
    <x v="15"/>
    <x v="7"/>
    <s v="Otros"/>
    <n v="4"/>
    <n v="3.19"/>
    <n v="545.82000000000005"/>
    <n v="408.99"/>
  </r>
  <r>
    <s v="E.E. Quito"/>
    <x v="15"/>
    <x v="7"/>
    <s v="Otros"/>
    <n v="44"/>
    <n v="388.28"/>
    <n v="30123.9"/>
    <n v="26358.39"/>
  </r>
  <r>
    <s v="E.E. Quito"/>
    <x v="15"/>
    <x v="7"/>
    <s v="Otros"/>
    <n v="0"/>
    <n v="0"/>
    <n v="0"/>
    <n v="0"/>
  </r>
  <r>
    <s v="E.E. Quito"/>
    <x v="15"/>
    <x v="7"/>
    <s v="Otros"/>
    <n v="57"/>
    <n v="63.66"/>
    <n v="9244.2800000000007"/>
    <n v="7804.2"/>
  </r>
  <r>
    <s v="E.E. Quito"/>
    <x v="15"/>
    <x v="7"/>
    <s v="Otros"/>
    <n v="6606"/>
    <n v="2644.87"/>
    <n v="206756.51"/>
    <n v="211032.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4"/>
    <n v="20613.02"/>
    <n v="1172674.8899999999"/>
    <n v="1247334.52"/>
  </r>
  <r>
    <s v="E.E. Quito"/>
    <x v="15"/>
    <x v="7"/>
    <s v="Industrial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261"/>
    <n v="44630.41"/>
    <n v="2905433.18"/>
    <n v="2904075.05"/>
  </r>
  <r>
    <s v="E.E. Quito"/>
    <x v="15"/>
    <x v="7"/>
    <s v="Industrial"/>
    <n v="1069"/>
    <n v="11612.41"/>
    <n v="827668.8"/>
    <n v="795361.94"/>
  </r>
  <r>
    <s v="E.E. Quito"/>
    <x v="15"/>
    <x v="7"/>
    <s v="Industrial"/>
    <n v="199"/>
    <n v="270.99"/>
    <n v="32097.84"/>
    <n v="31241.439999999999"/>
  </r>
  <r>
    <s v="E.E. Quito"/>
    <x v="15"/>
    <x v="7"/>
    <s v="Otros"/>
    <n v="3"/>
    <n v="3.21"/>
    <n v="3313.4"/>
    <n v="4693.93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Comercial"/>
    <n v="945"/>
    <n v="19141.400000000001"/>
    <n v="1269354.81"/>
    <n v="1257933.54"/>
  </r>
  <r>
    <s v="E.E. Quito"/>
    <x v="15"/>
    <x v="7"/>
    <s v="Comercial"/>
    <n v="243"/>
    <n v="667.21"/>
    <n v="60087.49"/>
    <n v="57151.55"/>
  </r>
  <r>
    <s v="E.E. Quito"/>
    <x v="15"/>
    <x v="7"/>
    <s v="Otros"/>
    <n v="13"/>
    <n v="47.69"/>
    <n v="3914.58"/>
    <n v="3186.79"/>
  </r>
  <r>
    <s v="E.E. Quito"/>
    <x v="15"/>
    <x v="7"/>
    <s v="Otros"/>
    <n v="11"/>
    <n v="13.48"/>
    <n v="1759.08"/>
    <n v="1297.71"/>
  </r>
  <r>
    <s v="E.E. Quito"/>
    <x v="15"/>
    <x v="7"/>
    <s v="Otros"/>
    <n v="7"/>
    <n v="48.97"/>
    <n v="1963.74"/>
    <n v="1848.54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Residencial"/>
    <n v="11"/>
    <n v="6.08"/>
    <n v="556.46"/>
    <n v="514.74"/>
  </r>
  <r>
    <s v="E.E. Quito"/>
    <x v="15"/>
    <x v="9"/>
    <s v="Otros"/>
    <n v="9"/>
    <n v="13.02"/>
    <n v="1259.8499999999999"/>
    <n v="1177.4100000000001"/>
  </r>
  <r>
    <s v="E.E. Quito"/>
    <x v="15"/>
    <x v="9"/>
    <s v="Otros"/>
    <n v="0"/>
    <n v="0"/>
    <n v="0"/>
    <n v="0"/>
  </r>
  <r>
    <s v="E.E. Quito"/>
    <x v="15"/>
    <x v="9"/>
    <s v="Otros"/>
    <n v="45"/>
    <n v="1009.71"/>
    <n v="55587.72"/>
    <n v="57558"/>
  </r>
  <r>
    <s v="E.E. Quito"/>
    <x v="15"/>
    <x v="9"/>
    <s v="Otros"/>
    <n v="13"/>
    <n v="15.16"/>
    <n v="1524.47"/>
    <n v="1892.21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-117.53"/>
    <n v="-4858.72"/>
    <n v="51631.62"/>
  </r>
  <r>
    <s v="E.E. Quito"/>
    <x v="15"/>
    <x v="7"/>
    <s v="Residencial"/>
    <n v="760415"/>
    <n v="108561.75"/>
    <n v="9308098.9499999993"/>
    <n v="8959759.6799999997"/>
  </r>
  <r>
    <s v="E.E. Quito"/>
    <x v="15"/>
    <x v="7"/>
    <s v="Otros"/>
    <n v="0"/>
    <n v="-786.9"/>
    <n v="-8325.1299999999992"/>
    <n v="17002.080000000002"/>
  </r>
  <r>
    <s v="E.E. Quito"/>
    <x v="15"/>
    <x v="7"/>
    <s v="Otros"/>
    <n v="0"/>
    <n v="-87.37"/>
    <n v="-4739.51"/>
    <n v="11211.14"/>
  </r>
  <r>
    <s v="E.E. Quito"/>
    <x v="15"/>
    <x v="7"/>
    <s v="Industrial"/>
    <n v="257"/>
    <n v="1736.63"/>
    <n v="147433.34"/>
    <n v="140291.75"/>
  </r>
  <r>
    <s v="E.E. Quito"/>
    <x v="15"/>
    <x v="7"/>
    <s v="Industrial"/>
    <n v="1261"/>
    <n v="1321.48"/>
    <n v="166905.41"/>
    <n v="174515.13"/>
  </r>
  <r>
    <s v="E.E. Quito"/>
    <x v="15"/>
    <x v="7"/>
    <s v="Industrial"/>
    <n v="11492"/>
    <n v="3335.17"/>
    <n v="231632.29"/>
    <n v="237569.6"/>
  </r>
  <r>
    <s v="E.E. Quito"/>
    <x v="15"/>
    <x v="7"/>
    <s v="Otros"/>
    <n v="1"/>
    <n v="0.09"/>
    <n v="83.01"/>
    <n v="77.849999999999994"/>
  </r>
  <r>
    <s v="E.E. Quito"/>
    <x v="15"/>
    <x v="7"/>
    <s v="Otros"/>
    <n v="10"/>
    <n v="18.97"/>
    <n v="1383.8"/>
    <n v="1444.94"/>
  </r>
  <r>
    <s v="E.E. Quito"/>
    <x v="15"/>
    <x v="9"/>
    <s v="Otros"/>
    <n v="0"/>
    <n v="25.29"/>
    <n v="-5908.94"/>
    <n v="33635.599999999999"/>
  </r>
  <r>
    <s v="E.E. Quito"/>
    <x v="15"/>
    <x v="9"/>
    <s v="Industrial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1"/>
    <n v="1.1100000000000001"/>
    <n v="84.8"/>
    <n v="84.8"/>
  </r>
  <r>
    <s v="E.E. Quito"/>
    <x v="15"/>
    <x v="9"/>
    <s v="Otros"/>
    <n v="4"/>
    <n v="10.43"/>
    <n v="849.96"/>
    <n v="379.51"/>
  </r>
  <r>
    <s v="E.E. Quito"/>
    <x v="15"/>
    <x v="9"/>
    <s v="Otros"/>
    <n v="113"/>
    <n v="947.03"/>
    <n v="73107.740000000005"/>
    <n v="91805.07"/>
  </r>
  <r>
    <s v="E.E. Quito"/>
    <x v="15"/>
    <x v="9"/>
    <s v="Otros"/>
    <n v="216"/>
    <n v="390.07"/>
    <n v="42370.94"/>
    <n v="46046.58"/>
  </r>
  <r>
    <s v="E.E. Quito"/>
    <x v="15"/>
    <x v="9"/>
    <s v="Otros"/>
    <n v="1420"/>
    <n v="621.44000000000005"/>
    <n v="48609.22"/>
    <n v="51989.5"/>
  </r>
  <r>
    <s v="E.E. Quito"/>
    <x v="15"/>
    <x v="7"/>
    <s v="Otros"/>
    <n v="525"/>
    <n v="156.88"/>
    <n v="9773.5400000000009"/>
    <n v="10739.19"/>
  </r>
  <r>
    <s v="E.E. Quito"/>
    <x v="15"/>
    <x v="7"/>
    <s v="Comercial"/>
    <n v="2184"/>
    <n v="11132.78"/>
    <n v="871028.4"/>
    <n v="854625.32"/>
  </r>
  <r>
    <s v="E.E. Quito"/>
    <x v="15"/>
    <x v="7"/>
    <s v="Comercial"/>
    <n v="3721"/>
    <n v="6186.35"/>
    <n v="660297.67000000004"/>
    <n v="677931.31"/>
  </r>
  <r>
    <s v="E.E. Quito"/>
    <x v="15"/>
    <x v="7"/>
    <s v="Comercial"/>
    <n v="109858"/>
    <n v="29330.31"/>
    <n v="2237414.25"/>
    <n v="2288969.35"/>
  </r>
  <r>
    <s v="E.E. Quito"/>
    <x v="15"/>
    <x v="7"/>
    <s v="Otros"/>
    <n v="5"/>
    <n v="34.979999999999997"/>
    <n v="2698.38"/>
    <n v="1941.4"/>
  </r>
  <r>
    <s v="E.E. Quito"/>
    <x v="15"/>
    <x v="7"/>
    <s v="Otros"/>
    <n v="51"/>
    <n v="41.13"/>
    <n v="5516.54"/>
    <n v="5474.66"/>
  </r>
  <r>
    <s v="E.E. Quito"/>
    <x v="15"/>
    <x v="7"/>
    <s v="Otros"/>
    <n v="107"/>
    <n v="76.099999999999994"/>
    <n v="5022.9399999999996"/>
    <n v="4644.8599999999997"/>
  </r>
  <r>
    <s v="E.E. Quito"/>
    <x v="15"/>
    <x v="7"/>
    <s v="Otros"/>
    <n v="9"/>
    <n v="86.99"/>
    <n v="4940.0200000000004"/>
    <n v="4351.62"/>
  </r>
  <r>
    <s v="E.E. Quito"/>
    <x v="15"/>
    <x v="9"/>
    <s v="Otros"/>
    <n v="0"/>
    <n v="0"/>
    <n v="0"/>
    <n v="0"/>
  </r>
  <r>
    <s v="E.E. Quito"/>
    <x v="15"/>
    <x v="9"/>
    <s v="Otros"/>
    <n v="4"/>
    <n v="4.2699999999999996"/>
    <n v="303.60000000000002"/>
    <n v="396.79"/>
  </r>
  <r>
    <s v="E.E. Quito"/>
    <x v="15"/>
    <x v="9"/>
    <s v="Comercial"/>
    <n v="0"/>
    <n v="0"/>
    <n v="0"/>
    <n v="0"/>
  </r>
  <r>
    <s v="E.E. Quito"/>
    <x v="15"/>
    <x v="9"/>
    <s v="Comercial"/>
    <n v="1"/>
    <n v="3.71"/>
    <n v="421.19"/>
    <n v="464.31"/>
  </r>
  <r>
    <s v="E.E. Quito"/>
    <x v="15"/>
    <x v="9"/>
    <s v="Comercial"/>
    <n v="309"/>
    <n v="227.94"/>
    <n v="18312.07"/>
    <n v="18977.2"/>
  </r>
  <r>
    <s v="E.E. Quito"/>
    <x v="15"/>
    <x v="9"/>
    <s v="Otros"/>
    <n v="8"/>
    <n v="26.99"/>
    <n v="2280.4899999999998"/>
    <n v="2649.78"/>
  </r>
  <r>
    <s v="E.E. Quito"/>
    <x v="15"/>
    <x v="9"/>
    <s v="Otros"/>
    <n v="158"/>
    <n v="103.8"/>
    <n v="11529.72"/>
    <n v="20509.189999999999"/>
  </r>
  <r>
    <s v="E.E. Quito"/>
    <x v="15"/>
    <x v="9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9"/>
    <s v="Otros"/>
    <n v="25"/>
    <n v="142.97"/>
    <n v="8411.42"/>
    <n v="9008.5400000000009"/>
  </r>
  <r>
    <s v="E.E. Quito"/>
    <x v="15"/>
    <x v="9"/>
    <s v="Otros"/>
    <n v="45"/>
    <n v="101.58"/>
    <n v="7536.83"/>
    <n v="8450.1"/>
  </r>
  <r>
    <s v="E.E. Quito"/>
    <x v="15"/>
    <x v="9"/>
    <s v="Otros"/>
    <n v="796"/>
    <n v="461.85"/>
    <n v="30774.86"/>
    <n v="35112.49"/>
  </r>
  <r>
    <s v="E.E. Quito"/>
    <x v="15"/>
    <x v="9"/>
    <s v="Otros"/>
    <n v="0"/>
    <n v="0"/>
    <n v="0"/>
    <n v="0"/>
  </r>
  <r>
    <s v="E.E. Quito"/>
    <x v="15"/>
    <x v="9"/>
    <s v="Otros"/>
    <n v="7"/>
    <n v="44.61"/>
    <n v="2693.9"/>
    <n v="2543.9299999999998"/>
  </r>
  <r>
    <s v="E.E. Quito"/>
    <x v="15"/>
    <x v="9"/>
    <s v="Otros"/>
    <n v="68"/>
    <n v="124.88"/>
    <n v="9209.08"/>
    <n v="8656.9500000000007"/>
  </r>
  <r>
    <s v="E.E. Quito"/>
    <x v="15"/>
    <x v="9"/>
    <s v="Otros"/>
    <n v="654"/>
    <n v="367.51"/>
    <n v="23998"/>
    <n v="26720.27"/>
  </r>
  <r>
    <s v="E.E. Quito"/>
    <x v="15"/>
    <x v="9"/>
    <s v="Alumbrado Público"/>
    <n v="1"/>
    <n v="15975.737619"/>
    <n v="1177872.01"/>
    <n v="1245063.8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5"/>
    <n v="88.09"/>
    <n v="7580.51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0"/>
    <s v="Otros"/>
    <n v="5"/>
    <n v="36.700000000000003"/>
    <n v="2447.98"/>
    <n v="939.2"/>
  </r>
  <r>
    <s v="E.E. Quito"/>
    <x v="15"/>
    <x v="10"/>
    <s v="Otros"/>
    <n v="3"/>
    <n v="2.46"/>
    <n v="266.77"/>
    <n v="220.18"/>
  </r>
  <r>
    <s v="E.E. Quito"/>
    <x v="15"/>
    <x v="10"/>
    <s v="Otros"/>
    <n v="32"/>
    <n v="278.69"/>
    <n v="22346.880000000001"/>
    <n v="16066.1"/>
  </r>
  <r>
    <s v="E.E. Quito"/>
    <x v="15"/>
    <x v="10"/>
    <s v="Otros"/>
    <n v="0"/>
    <n v="0"/>
    <n v="0"/>
    <n v="0"/>
  </r>
  <r>
    <s v="E.E. Quito"/>
    <x v="15"/>
    <x v="10"/>
    <s v="Otros"/>
    <n v="9"/>
    <n v="35.450000000000003"/>
    <n v="3289.71"/>
    <n v="2630.23"/>
  </r>
  <r>
    <s v="E.E. Quito"/>
    <x v="15"/>
    <x v="10"/>
    <s v="Otros"/>
    <n v="6500"/>
    <n v="2633.03"/>
    <n v="205950.01"/>
    <n v="179275.6"/>
  </r>
  <r>
    <s v="E.E. Quito"/>
    <x v="15"/>
    <x v="7"/>
    <s v="Otros"/>
    <n v="0"/>
    <n v="20.43"/>
    <n v="9634.7099999999991"/>
    <n v="7139.51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1"/>
    <n v="2.86"/>
    <n v="206.41"/>
    <n v="0"/>
  </r>
  <r>
    <s v="E.E. Quito"/>
    <x v="15"/>
    <x v="7"/>
    <s v="Industrial"/>
    <n v="1"/>
    <n v="0.54"/>
    <n v="83.16"/>
    <n v="0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4"/>
    <n v="17741.09"/>
    <n v="1038397.64"/>
    <n v="943878.8"/>
  </r>
  <r>
    <s v="E.E. Quito"/>
    <x v="15"/>
    <x v="10"/>
    <s v="Industrial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340"/>
    <n v="7712.3"/>
    <n v="504305.67"/>
    <n v="529181.17000000004"/>
  </r>
  <r>
    <s v="E.E. Quito"/>
    <x v="15"/>
    <x v="7"/>
    <s v="Otros"/>
    <n v="68"/>
    <n v="89.06"/>
    <n v="11686.52"/>
    <n v="12047.76"/>
  </r>
  <r>
    <s v="E.E. Quito"/>
    <x v="15"/>
    <x v="7"/>
    <s v="Otros"/>
    <n v="0"/>
    <n v="0"/>
    <n v="0"/>
    <n v="0"/>
  </r>
  <r>
    <s v="E.E. Quito"/>
    <x v="15"/>
    <x v="7"/>
    <s v="Comercial"/>
    <n v="22"/>
    <n v="898.22"/>
    <n v="63830.31"/>
    <n v="64693.89"/>
  </r>
  <r>
    <s v="E.E. Quito"/>
    <x v="15"/>
    <x v="7"/>
    <s v="Comercial"/>
    <n v="0"/>
    <n v="0"/>
    <n v="0"/>
    <n v="0"/>
  </r>
  <r>
    <s v="E.E. Quito"/>
    <x v="15"/>
    <x v="7"/>
    <s v="Otros"/>
    <n v="106"/>
    <n v="1461.7"/>
    <n v="106025.12"/>
    <n v="99150.13"/>
  </r>
  <r>
    <s v="E.E. Quito"/>
    <x v="15"/>
    <x v="7"/>
    <s v="Otros"/>
    <n v="28"/>
    <n v="41.61"/>
    <n v="4343.7299999999996"/>
    <n v="3552.82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250"/>
    <n v="43602.21"/>
    <n v="2849680.32"/>
    <n v="2760969.76"/>
  </r>
  <r>
    <s v="E.E. Quito"/>
    <x v="15"/>
    <x v="10"/>
    <s v="Industrial"/>
    <n v="1069"/>
    <n v="12797.87"/>
    <n v="901208.57"/>
    <n v="781921.79"/>
  </r>
  <r>
    <s v="E.E. Quito"/>
    <x v="15"/>
    <x v="10"/>
    <s v="Industrial"/>
    <n v="204"/>
    <n v="319.76"/>
    <n v="35912.449999999997"/>
    <n v="34672.18"/>
  </r>
  <r>
    <s v="E.E. Quito"/>
    <x v="15"/>
    <x v="10"/>
    <s v="Otros"/>
    <n v="2"/>
    <n v="4.1399999999999997"/>
    <n v="473.94"/>
    <n v="5545.4"/>
  </r>
  <r>
    <s v="E.E. Quito"/>
    <x v="15"/>
    <x v="10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7"/>
    <s v="Otros"/>
    <n v="42"/>
    <n v="835.32"/>
    <n v="48715.7"/>
    <n v="48391.71"/>
  </r>
  <r>
    <s v="E.E. Quito"/>
    <x v="15"/>
    <x v="7"/>
    <s v="Otros"/>
    <n v="9"/>
    <n v="12.7"/>
    <n v="1198.92"/>
    <n v="1261.32"/>
  </r>
  <r>
    <s v="E.E. Quito"/>
    <x v="15"/>
    <x v="7"/>
    <s v="Otros"/>
    <n v="0"/>
    <n v="0"/>
    <n v="0"/>
    <n v="0"/>
  </r>
  <r>
    <s v="E.E. Quito"/>
    <x v="15"/>
    <x v="7"/>
    <s v="Otros"/>
    <n v="45"/>
    <n v="1050.17"/>
    <n v="57793.35"/>
    <n v="44825.1"/>
  </r>
  <r>
    <s v="E.E. Quito"/>
    <x v="15"/>
    <x v="7"/>
    <s v="Otros"/>
    <n v="13"/>
    <n v="14.97"/>
    <n v="1524.48"/>
    <n v="1762.04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Comercial"/>
    <n v="917"/>
    <n v="19065.64"/>
    <n v="1258457.3700000001"/>
    <n v="1110011.76"/>
  </r>
  <r>
    <s v="E.E. Quito"/>
    <x v="15"/>
    <x v="10"/>
    <s v="Comercial"/>
    <n v="242"/>
    <n v="655.02"/>
    <n v="58351.72"/>
    <n v="55744.89"/>
  </r>
  <r>
    <s v="E.E. Quito"/>
    <x v="15"/>
    <x v="10"/>
    <s v="Otros"/>
    <n v="13"/>
    <n v="44.91"/>
    <n v="3621.69"/>
    <n v="2582.39"/>
  </r>
  <r>
    <s v="E.E. Quito"/>
    <x v="15"/>
    <x v="10"/>
    <s v="Otros"/>
    <n v="11"/>
    <n v="15.29"/>
    <n v="1876.25"/>
    <n v="1129.9100000000001"/>
  </r>
  <r>
    <s v="E.E. Quito"/>
    <x v="15"/>
    <x v="10"/>
    <s v="Otros"/>
    <n v="6"/>
    <n v="40.229999999999997"/>
    <n v="1613.52"/>
    <n v="1700.64"/>
  </r>
  <r>
    <s v="E.E. Quito"/>
    <x v="15"/>
    <x v="10"/>
    <s v="Otros"/>
    <n v="0"/>
    <n v="0"/>
    <n v="0"/>
    <n v="0"/>
  </r>
  <r>
    <s v="E.E. Quito"/>
    <x v="15"/>
    <x v="7"/>
    <s v="Otros"/>
    <n v="0"/>
    <n v="-788.98"/>
    <n v="-6294.15"/>
    <n v="43551.09"/>
  </r>
  <r>
    <s v="E.E. Quito"/>
    <x v="15"/>
    <x v="7"/>
    <s v="Otros"/>
    <n v="0"/>
    <n v="8.27"/>
    <n v="-9716.5"/>
    <n v="9434.07"/>
  </r>
  <r>
    <s v="E.E. Quito"/>
    <x v="15"/>
    <x v="7"/>
    <s v="Industrial"/>
    <n v="0"/>
    <n v="0"/>
    <n v="0"/>
    <n v="0"/>
  </r>
  <r>
    <s v="E.E. Quito"/>
    <x v="15"/>
    <x v="7"/>
    <s v="Industrial"/>
    <n v="0"/>
    <n v="0"/>
    <n v="0"/>
    <n v="0"/>
  </r>
  <r>
    <s v="E.E. Quito"/>
    <x v="15"/>
    <x v="7"/>
    <s v="Industrial"/>
    <n v="1"/>
    <n v="0.8"/>
    <n v="59.01"/>
    <n v="59.01"/>
  </r>
  <r>
    <s v="E.E. Quito"/>
    <x v="15"/>
    <x v="7"/>
    <s v="Otros"/>
    <n v="4"/>
    <n v="10.5"/>
    <n v="855.74"/>
    <n v="576.20000000000005"/>
  </r>
  <r>
    <s v="E.E. Quito"/>
    <x v="15"/>
    <x v="7"/>
    <s v="Otros"/>
    <n v="122"/>
    <n v="1062.6099999999999"/>
    <n v="81489.88"/>
    <n v="90703.31"/>
  </r>
  <r>
    <s v="E.E. Quito"/>
    <x v="15"/>
    <x v="7"/>
    <s v="Otros"/>
    <n v="211"/>
    <n v="365.24"/>
    <n v="40437.94"/>
    <n v="46576.75"/>
  </r>
  <r>
    <s v="E.E. Quito"/>
    <x v="15"/>
    <x v="10"/>
    <s v="Otros"/>
    <n v="0"/>
    <n v="0"/>
    <n v="0"/>
    <n v="0"/>
  </r>
  <r>
    <s v="E.E. Quito"/>
    <x v="15"/>
    <x v="10"/>
    <s v="Residencial"/>
    <n v="7"/>
    <n v="3.52"/>
    <n v="321.64999999999998"/>
    <n v="414.81"/>
  </r>
  <r>
    <s v="E.E. Quito"/>
    <x v="15"/>
    <x v="10"/>
    <s v="Residencial"/>
    <n v="752138"/>
    <n v="107498.43"/>
    <n v="9238308.1099999994"/>
    <n v="8495399.8000000007"/>
  </r>
  <r>
    <s v="E.E. Quito"/>
    <x v="15"/>
    <x v="10"/>
    <s v="Otros"/>
    <n v="0"/>
    <n v="-21.43"/>
    <n v="581.84"/>
    <n v="12151.32"/>
  </r>
  <r>
    <s v="E.E. Quito"/>
    <x v="15"/>
    <x v="10"/>
    <s v="Otros"/>
    <n v="0"/>
    <n v="11.52"/>
    <n v="5244.12"/>
    <n v="34657.18"/>
  </r>
  <r>
    <s v="E.E. Quito"/>
    <x v="15"/>
    <x v="10"/>
    <s v="Industrial"/>
    <n v="236"/>
    <n v="1598.09"/>
    <n v="132580.04999999999"/>
    <n v="110074.11"/>
  </r>
  <r>
    <s v="E.E. Quito"/>
    <x v="15"/>
    <x v="10"/>
    <s v="Industrial"/>
    <n v="1252"/>
    <n v="1404.75"/>
    <n v="173073.32"/>
    <n v="161318.82999999999"/>
  </r>
  <r>
    <s v="E.E. Quito"/>
    <x v="15"/>
    <x v="10"/>
    <s v="Industrial"/>
    <n v="11392"/>
    <n v="3344.96"/>
    <n v="232713.91"/>
    <n v="223211.69"/>
  </r>
  <r>
    <s v="E.E. Quito"/>
    <x v="15"/>
    <x v="7"/>
    <s v="Otros"/>
    <n v="1424"/>
    <n v="615.55999999999995"/>
    <n v="48061.86"/>
    <n v="54570.57"/>
  </r>
  <r>
    <s v="E.E. Quito"/>
    <x v="15"/>
    <x v="7"/>
    <s v="Otros"/>
    <n v="0"/>
    <n v="0"/>
    <n v="0"/>
    <n v="0"/>
  </r>
  <r>
    <s v="E.E. Quito"/>
    <x v="15"/>
    <x v="7"/>
    <s v="Otros"/>
    <n v="4"/>
    <n v="4.37"/>
    <n v="311.55"/>
    <n v="311.2"/>
  </r>
  <r>
    <s v="E.E. Quito"/>
    <x v="15"/>
    <x v="7"/>
    <s v="Comercial"/>
    <n v="0"/>
    <n v="0"/>
    <n v="0"/>
    <n v="0"/>
  </r>
  <r>
    <s v="E.E. Quito"/>
    <x v="15"/>
    <x v="7"/>
    <s v="Comercial"/>
    <n v="1"/>
    <n v="3.97"/>
    <n v="333.76"/>
    <n v="730.61"/>
  </r>
  <r>
    <s v="E.E. Quito"/>
    <x v="15"/>
    <x v="7"/>
    <s v="Comercial"/>
    <n v="305"/>
    <n v="226.09"/>
    <n v="17929.86"/>
    <n v="17295.669999999998"/>
  </r>
  <r>
    <s v="E.E. Quito"/>
    <x v="15"/>
    <x v="7"/>
    <s v="Otros"/>
    <n v="8"/>
    <n v="26.97"/>
    <n v="2219.3200000000002"/>
    <n v="2352.1799999999998"/>
  </r>
  <r>
    <s v="E.E. Quito"/>
    <x v="15"/>
    <x v="7"/>
    <s v="Otros"/>
    <n v="160"/>
    <n v="87.2"/>
    <n v="10373.459999999999"/>
    <n v="11234.78"/>
  </r>
  <r>
    <s v="E.E. Quito"/>
    <x v="15"/>
    <x v="10"/>
    <s v="Otros"/>
    <n v="1"/>
    <n v="0.62"/>
    <n v="169.3"/>
    <n v="0"/>
  </r>
  <r>
    <s v="E.E. Quito"/>
    <x v="15"/>
    <x v="10"/>
    <s v="Otros"/>
    <n v="8"/>
    <n v="9.3699999999999992"/>
    <n v="789.42"/>
    <n v="703.06"/>
  </r>
  <r>
    <s v="E.E. Quito"/>
    <x v="15"/>
    <x v="10"/>
    <s v="Otros"/>
    <n v="523"/>
    <n v="165.4"/>
    <n v="10444.36"/>
    <n v="9703.8799999999992"/>
  </r>
  <r>
    <s v="E.E. Quito"/>
    <x v="15"/>
    <x v="10"/>
    <s v="Comercial"/>
    <n v="2011"/>
    <n v="9994.4699999999993"/>
    <n v="784823.89"/>
    <n v="642750.93000000005"/>
  </r>
  <r>
    <s v="E.E. Quito"/>
    <x v="15"/>
    <x v="10"/>
    <s v="Comercial"/>
    <n v="3680"/>
    <n v="6734.36"/>
    <n v="698802.62"/>
    <n v="666965.06000000006"/>
  </r>
  <r>
    <s v="E.E. Quito"/>
    <x v="15"/>
    <x v="10"/>
    <s v="Comercial"/>
    <n v="108570"/>
    <n v="29358.880000000001"/>
    <n v="2241152.77"/>
    <n v="2178382.9700000002"/>
  </r>
  <r>
    <s v="E.E. Quito"/>
    <x v="15"/>
    <x v="10"/>
    <s v="Otros"/>
    <n v="4"/>
    <n v="30.29"/>
    <n v="2357.56"/>
    <n v="1784.99"/>
  </r>
  <r>
    <s v="E.E. Quito"/>
    <x v="15"/>
    <x v="10"/>
    <s v="Otros"/>
    <n v="52"/>
    <n v="55.72"/>
    <n v="6686.66"/>
    <n v="6722.75"/>
  </r>
  <r>
    <s v="E.E. Quito"/>
    <x v="15"/>
    <x v="7"/>
    <s v="Otros"/>
    <n v="0"/>
    <n v="0"/>
    <n v="0"/>
    <n v="0"/>
  </r>
  <r>
    <s v="E.E. Quito"/>
    <x v="15"/>
    <x v="7"/>
    <s v="Otros"/>
    <n v="25"/>
    <n v="170.91"/>
    <n v="10087.530000000001"/>
    <n v="11865.43"/>
  </r>
  <r>
    <s v="E.E. Quito"/>
    <x v="15"/>
    <x v="7"/>
    <s v="Otros"/>
    <n v="43"/>
    <n v="97.7"/>
    <n v="7192.93"/>
    <n v="7301.94"/>
  </r>
  <r>
    <s v="E.E. Quito"/>
    <x v="15"/>
    <x v="7"/>
    <s v="Otros"/>
    <n v="800"/>
    <n v="465.54"/>
    <n v="30902.01"/>
    <n v="30301.75"/>
  </r>
  <r>
    <s v="E.E. Quito"/>
    <x v="15"/>
    <x v="7"/>
    <s v="Otros"/>
    <n v="0"/>
    <n v="0"/>
    <n v="0"/>
    <n v="0"/>
  </r>
  <r>
    <s v="E.E. Quito"/>
    <x v="15"/>
    <x v="7"/>
    <s v="Otros"/>
    <n v="8"/>
    <n v="57.1"/>
    <n v="3320.16"/>
    <n v="3472.07"/>
  </r>
  <r>
    <s v="E.E. Quito"/>
    <x v="15"/>
    <x v="7"/>
    <s v="Otros"/>
    <n v="67"/>
    <n v="113.43"/>
    <n v="8573.73"/>
    <n v="9770.35"/>
  </r>
  <r>
    <s v="E.E. Quito"/>
    <x v="15"/>
    <x v="7"/>
    <s v="Otros"/>
    <n v="653"/>
    <n v="347.76"/>
    <n v="22389.68"/>
    <n v="23595.47"/>
  </r>
  <r>
    <s v="E.E. Quito"/>
    <x v="15"/>
    <x v="10"/>
    <s v="Otros"/>
    <n v="111"/>
    <n v="83.6"/>
    <n v="5282.58"/>
    <n v="4961.32"/>
  </r>
  <r>
    <s v="E.E. Quito"/>
    <x v="15"/>
    <x v="10"/>
    <s v="Otros"/>
    <n v="6"/>
    <n v="79.73"/>
    <n v="4516.33"/>
    <n v="4264.91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7"/>
    <s v="Alumbrado Público"/>
    <n v="1"/>
    <n v="16244.870579"/>
    <n v="1449784.12"/>
    <n v="1412536.12"/>
  </r>
  <r>
    <s v="E.E. Quito"/>
    <x v="15"/>
    <x v="7"/>
    <s v="Otros"/>
    <n v="0"/>
    <n v="0"/>
    <n v="0"/>
    <n v="0"/>
  </r>
  <r>
    <s v="E.E. Quito"/>
    <x v="15"/>
    <x v="7"/>
    <s v="Otros"/>
    <n v="0"/>
    <n v="0"/>
    <n v="0"/>
    <n v="0"/>
  </r>
  <r>
    <s v="E.E. Quito"/>
    <x v="15"/>
    <x v="8"/>
    <s v="Otros"/>
    <n v="7"/>
    <n v="75.930000000000007"/>
    <n v="4890.34"/>
    <n v="2911.45"/>
  </r>
  <r>
    <s v="E.E. Quito"/>
    <x v="15"/>
    <x v="8"/>
    <s v="Otros"/>
    <n v="2"/>
    <n v="2.13"/>
    <n v="219.11"/>
    <n v="148.04"/>
  </r>
  <r>
    <s v="E.E. Quito"/>
    <x v="15"/>
    <x v="8"/>
    <s v="Otros"/>
    <n v="40"/>
    <n v="322.02999999999997"/>
    <n v="25241.19"/>
    <n v="22763.52"/>
  </r>
  <r>
    <s v="E.E. Quito"/>
    <x v="15"/>
    <x v="8"/>
    <s v="Otros"/>
    <n v="0"/>
    <n v="0"/>
    <n v="0"/>
    <n v="0"/>
  </r>
  <r>
    <s v="E.E. Quito"/>
    <x v="15"/>
    <x v="8"/>
    <s v="Otros"/>
    <n v="36"/>
    <n v="44.88"/>
    <n v="5890.37"/>
    <n v="5431.82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5"/>
    <n v="66.2"/>
    <n v="6724.13"/>
    <n v="0"/>
  </r>
  <r>
    <s v="E.E. Quito"/>
    <x v="15"/>
    <x v="8"/>
    <s v="Otros"/>
    <n v="6594"/>
    <n v="2721.94"/>
    <n v="213051.72"/>
    <n v="205064.73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4"/>
    <n v="20253.009999999998"/>
    <n v="1171729.1399999999"/>
    <n v="1057976.4099999999"/>
  </r>
  <r>
    <s v="E.E. Quito"/>
    <x v="15"/>
    <x v="8"/>
    <s v="Industrial"/>
    <n v="0"/>
    <n v="0"/>
    <n v="0"/>
    <n v="0"/>
  </r>
  <r>
    <s v="E.E. Quito"/>
    <x v="15"/>
    <x v="8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-89.63"/>
    <n v="-2898.3"/>
    <n v="11081.24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1"/>
    <n v="10.32"/>
    <n v="646.02"/>
    <n v="0"/>
  </r>
  <r>
    <s v="E.E. Quito"/>
    <x v="15"/>
    <x v="10"/>
    <s v="Industrial"/>
    <n v="1"/>
    <n v="0.67"/>
    <n v="90.47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261"/>
    <n v="46362.54"/>
    <n v="2989850.49"/>
    <n v="2961261.01"/>
  </r>
  <r>
    <s v="E.E. Quito"/>
    <x v="15"/>
    <x v="8"/>
    <s v="Industrial"/>
    <n v="1066"/>
    <n v="13012.69"/>
    <n v="909725.42"/>
    <n v="847170.51"/>
  </r>
  <r>
    <s v="E.E. Quito"/>
    <x v="15"/>
    <x v="8"/>
    <s v="Industrial"/>
    <n v="199"/>
    <n v="299"/>
    <n v="33551.800000000003"/>
    <n v="34025.589999999997"/>
  </r>
  <r>
    <s v="E.E. Quito"/>
    <x v="15"/>
    <x v="8"/>
    <s v="Otros"/>
    <n v="5"/>
    <n v="3.9"/>
    <n v="3891.38"/>
    <n v="2790.68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332"/>
    <n v="7439.45"/>
    <n v="485597.43"/>
    <n v="414037.37"/>
  </r>
  <r>
    <s v="E.E. Quito"/>
    <x v="15"/>
    <x v="10"/>
    <s v="Otros"/>
    <n v="66"/>
    <n v="95.52"/>
    <n v="11790.1"/>
    <n v="9792.2099999999991"/>
  </r>
  <r>
    <s v="E.E. Quito"/>
    <x v="15"/>
    <x v="10"/>
    <s v="Otros"/>
    <n v="0"/>
    <n v="0"/>
    <n v="0"/>
    <n v="0"/>
  </r>
  <r>
    <s v="E.E. Quito"/>
    <x v="15"/>
    <x v="10"/>
    <s v="Comercial"/>
    <n v="23"/>
    <n v="969.45"/>
    <n v="70034.77"/>
    <n v="67545.94"/>
  </r>
  <r>
    <s v="E.E. Quito"/>
    <x v="15"/>
    <x v="10"/>
    <s v="Comercial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Comercial"/>
    <n v="935"/>
    <n v="19950.93"/>
    <n v="1313723.92"/>
    <n v="1260663.94"/>
  </r>
  <r>
    <s v="E.E. Quito"/>
    <x v="15"/>
    <x v="8"/>
    <s v="Comercial"/>
    <n v="239"/>
    <n v="618.74"/>
    <n v="56637.48"/>
    <n v="54885.18"/>
  </r>
  <r>
    <s v="E.E. Quito"/>
    <x v="15"/>
    <x v="8"/>
    <s v="Otros"/>
    <n v="13"/>
    <n v="42.51"/>
    <n v="3541.62"/>
    <n v="3926.95"/>
  </r>
  <r>
    <s v="E.E. Quito"/>
    <x v="15"/>
    <x v="8"/>
    <s v="Otros"/>
    <n v="11"/>
    <n v="15.4"/>
    <n v="1874.11"/>
    <n v="1476.39"/>
  </r>
  <r>
    <s v="E.E. Quito"/>
    <x v="15"/>
    <x v="8"/>
    <s v="Otros"/>
    <n v="7"/>
    <n v="45.71"/>
    <n v="1833.18"/>
    <n v="1819.94"/>
  </r>
  <r>
    <s v="E.E. Quito"/>
    <x v="15"/>
    <x v="10"/>
    <s v="Otros"/>
    <n v="106"/>
    <n v="1289.23"/>
    <n v="98273.12"/>
    <n v="106272.33"/>
  </r>
  <r>
    <s v="E.E. Quito"/>
    <x v="15"/>
    <x v="10"/>
    <s v="Otros"/>
    <n v="27"/>
    <n v="39.979999999999997"/>
    <n v="4018.19"/>
    <n v="520.17999999999995"/>
  </r>
  <r>
    <s v="E.E. Quito"/>
    <x v="15"/>
    <x v="10"/>
    <s v="Otros"/>
    <n v="0"/>
    <n v="0"/>
    <n v="0"/>
    <n v="0"/>
  </r>
  <r>
    <s v="E.E. Quito"/>
    <x v="15"/>
    <x v="10"/>
    <s v="Otros"/>
    <n v="41"/>
    <n v="930.27"/>
    <n v="53688.6"/>
    <n v="53807.05"/>
  </r>
  <r>
    <s v="E.E. Quito"/>
    <x v="15"/>
    <x v="10"/>
    <s v="Otros"/>
    <n v="9"/>
    <n v="15.24"/>
    <n v="1375.4"/>
    <n v="1835.8"/>
  </r>
  <r>
    <s v="E.E. Quito"/>
    <x v="15"/>
    <x v="10"/>
    <s v="Otros"/>
    <n v="0"/>
    <n v="0"/>
    <n v="0"/>
    <n v="0"/>
  </r>
  <r>
    <s v="E.E. Quito"/>
    <x v="15"/>
    <x v="10"/>
    <s v="Otros"/>
    <n v="46"/>
    <n v="1234.49"/>
    <n v="68330.41"/>
    <n v="56262.64"/>
  </r>
  <r>
    <s v="E.E. Quito"/>
    <x v="15"/>
    <x v="10"/>
    <s v="Otros"/>
    <n v="13"/>
    <n v="15.25"/>
    <n v="1521.45"/>
    <n v="1321.45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Residencial"/>
    <n v="11"/>
    <n v="5.83"/>
    <n v="534.29"/>
    <n v="488.33"/>
  </r>
  <r>
    <s v="E.E. Quito"/>
    <x v="15"/>
    <x v="8"/>
    <s v="Residencial"/>
    <n v="757745"/>
    <n v="109593.63"/>
    <n v="9393455.5299999993"/>
    <n v="8566882.3900000006"/>
  </r>
  <r>
    <s v="E.E. Quito"/>
    <x v="15"/>
    <x v="8"/>
    <s v="Otros"/>
    <n v="0"/>
    <n v="-35.630000000000003"/>
    <n v="913.2"/>
    <n v="17254.36"/>
  </r>
  <r>
    <s v="E.E. Quito"/>
    <x v="15"/>
    <x v="8"/>
    <s v="Otros"/>
    <n v="0"/>
    <n v="-30.9"/>
    <n v="-3824.17"/>
    <n v="29101.47"/>
  </r>
  <r>
    <s v="E.E. Quito"/>
    <x v="15"/>
    <x v="8"/>
    <s v="Industrial"/>
    <n v="251"/>
    <n v="1740.33"/>
    <n v="144248.35999999999"/>
    <n v="131890.12"/>
  </r>
  <r>
    <s v="E.E. Quito"/>
    <x v="15"/>
    <x v="8"/>
    <s v="Industrial"/>
    <n v="1251"/>
    <n v="1364.73"/>
    <n v="170197.89"/>
    <n v="164877.26999999999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0"/>
    <s v="Otros"/>
    <n v="0"/>
    <n v="-221.66"/>
    <n v="-835.61"/>
    <n v="39838.28"/>
  </r>
  <r>
    <s v="E.E. Quito"/>
    <x v="15"/>
    <x v="10"/>
    <s v="Otros"/>
    <n v="0"/>
    <n v="-11.68"/>
    <n v="-16006.7"/>
    <n v="16005.18"/>
  </r>
  <r>
    <s v="E.E. Quito"/>
    <x v="15"/>
    <x v="10"/>
    <s v="Industrial"/>
    <n v="0"/>
    <n v="0"/>
    <n v="0"/>
    <n v="0"/>
  </r>
  <r>
    <s v="E.E. Quito"/>
    <x v="15"/>
    <x v="10"/>
    <s v="Industrial"/>
    <n v="0"/>
    <n v="0"/>
    <n v="0"/>
    <n v="0"/>
  </r>
  <r>
    <s v="E.E. Quito"/>
    <x v="15"/>
    <x v="10"/>
    <s v="Industrial"/>
    <n v="1"/>
    <n v="1.1599999999999999"/>
    <n v="89.17"/>
    <n v="89.17"/>
  </r>
  <r>
    <s v="E.E. Quito"/>
    <x v="15"/>
    <x v="10"/>
    <s v="Otros"/>
    <n v="4"/>
    <n v="10.33"/>
    <n v="844.92"/>
    <n v="247.67"/>
  </r>
  <r>
    <s v="E.E. Quito"/>
    <x v="15"/>
    <x v="8"/>
    <s v="Industrial"/>
    <n v="11456"/>
    <n v="3391.8"/>
    <n v="236455.84"/>
    <n v="230139.64"/>
  </r>
  <r>
    <s v="E.E. Quito"/>
    <x v="15"/>
    <x v="8"/>
    <s v="Otros"/>
    <n v="1"/>
    <n v="0.02"/>
    <n v="77.849999999999994"/>
    <n v="0"/>
  </r>
  <r>
    <s v="E.E. Quito"/>
    <x v="15"/>
    <x v="8"/>
    <s v="Otros"/>
    <n v="10"/>
    <n v="19.64"/>
    <n v="1434.38"/>
    <n v="1367.5"/>
  </r>
  <r>
    <s v="E.E. Quito"/>
    <x v="15"/>
    <x v="8"/>
    <s v="Otros"/>
    <n v="523"/>
    <n v="164.51"/>
    <n v="10360.25"/>
    <n v="9043.7199999999993"/>
  </r>
  <r>
    <s v="E.E. Quito"/>
    <x v="15"/>
    <x v="8"/>
    <s v="Comercial"/>
    <n v="2130"/>
    <n v="10870.13"/>
    <n v="849311.88"/>
    <n v="794479.5"/>
  </r>
  <r>
    <s v="E.E. Quito"/>
    <x v="15"/>
    <x v="8"/>
    <s v="Comercial"/>
    <n v="3706"/>
    <n v="6627.26"/>
    <n v="689927.87"/>
    <n v="678181.79"/>
  </r>
  <r>
    <s v="E.E. Quito"/>
    <x v="15"/>
    <x v="8"/>
    <s v="Comercial"/>
    <n v="109532"/>
    <n v="29947.54"/>
    <n v="2288143.1800000002"/>
    <n v="2226829.39"/>
  </r>
  <r>
    <s v="E.E. Quito"/>
    <x v="15"/>
    <x v="8"/>
    <s v="Otros"/>
    <n v="5"/>
    <n v="30.96"/>
    <n v="2360.34"/>
    <n v="1899.28"/>
  </r>
  <r>
    <s v="E.E. Quito"/>
    <x v="15"/>
    <x v="10"/>
    <s v="Otros"/>
    <n v="108"/>
    <n v="955.93"/>
    <n v="73484.31"/>
    <n v="66102.679999999993"/>
  </r>
  <r>
    <s v="E.E. Quito"/>
    <x v="15"/>
    <x v="10"/>
    <s v="Otros"/>
    <n v="217"/>
    <n v="417.63"/>
    <n v="44242.239999999998"/>
    <n v="39929.519999999997"/>
  </r>
  <r>
    <s v="E.E. Quito"/>
    <x v="15"/>
    <x v="10"/>
    <s v="Otros"/>
    <n v="1425"/>
    <n v="632.41999999999996"/>
    <n v="49440.7"/>
    <n v="47977.43"/>
  </r>
  <r>
    <s v="E.E. Quito"/>
    <x v="15"/>
    <x v="10"/>
    <s v="Otros"/>
    <n v="0"/>
    <n v="0"/>
    <n v="0"/>
    <n v="0"/>
  </r>
  <r>
    <s v="E.E. Quito"/>
    <x v="15"/>
    <x v="10"/>
    <s v="Otros"/>
    <n v="4"/>
    <n v="5.23"/>
    <n v="379.85"/>
    <n v="287.39"/>
  </r>
  <r>
    <s v="E.E. Quito"/>
    <x v="15"/>
    <x v="10"/>
    <s v="Comercial"/>
    <n v="0"/>
    <n v="0"/>
    <n v="0"/>
    <n v="0"/>
  </r>
  <r>
    <s v="E.E. Quito"/>
    <x v="15"/>
    <x v="10"/>
    <s v="Comercial"/>
    <n v="1"/>
    <n v="3.78"/>
    <n v="308.43"/>
    <n v="0"/>
  </r>
  <r>
    <s v="E.E. Quito"/>
    <x v="15"/>
    <x v="10"/>
    <s v="Comercial"/>
    <n v="303"/>
    <n v="239.8"/>
    <n v="19167.25"/>
    <n v="17494.150000000001"/>
  </r>
  <r>
    <s v="E.E. Quito"/>
    <x v="15"/>
    <x v="8"/>
    <s v="Otros"/>
    <n v="51"/>
    <n v="50.63"/>
    <n v="6194.21"/>
    <n v="5602.43"/>
  </r>
  <r>
    <s v="E.E. Quito"/>
    <x v="15"/>
    <x v="8"/>
    <s v="Otros"/>
    <n v="107"/>
    <n v="73.099999999999994"/>
    <n v="4808.7"/>
    <n v="4365.79"/>
  </r>
  <r>
    <s v="E.E. Quito"/>
    <x v="15"/>
    <x v="8"/>
    <s v="Otros"/>
    <n v="7"/>
    <n v="78.05"/>
    <n v="4431.3900000000003"/>
    <n v="4440.8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10"/>
    <s v="Otros"/>
    <n v="8"/>
    <n v="28.85"/>
    <n v="2649.78"/>
    <n v="2748.11"/>
  </r>
  <r>
    <s v="E.E. Quito"/>
    <x v="15"/>
    <x v="10"/>
    <s v="Otros"/>
    <n v="158"/>
    <n v="85.37"/>
    <n v="10299.16"/>
    <n v="539.07000000000005"/>
  </r>
  <r>
    <s v="E.E. Quito"/>
    <x v="15"/>
    <x v="10"/>
    <s v="Otros"/>
    <n v="0"/>
    <n v="0"/>
    <n v="0"/>
    <n v="0"/>
  </r>
  <r>
    <s v="E.E. Quito"/>
    <x v="15"/>
    <x v="10"/>
    <s v="Otros"/>
    <n v="20"/>
    <n v="139.66999999999999"/>
    <n v="8126.08"/>
    <n v="7396.64"/>
  </r>
  <r>
    <s v="E.E. Quito"/>
    <x v="15"/>
    <x v="10"/>
    <s v="Otros"/>
    <n v="46"/>
    <n v="121.6"/>
    <n v="8647.4500000000007"/>
    <n v="8902.6200000000008"/>
  </r>
  <r>
    <s v="E.E. Quito"/>
    <x v="15"/>
    <x v="10"/>
    <s v="Otros"/>
    <n v="799"/>
    <n v="499.46"/>
    <n v="33588.78"/>
    <n v="29566.97"/>
  </r>
  <r>
    <s v="E.E. Quito"/>
    <x v="15"/>
    <x v="10"/>
    <s v="Otros"/>
    <n v="0"/>
    <n v="0"/>
    <n v="0"/>
    <n v="0"/>
  </r>
  <r>
    <s v="E.E. Quito"/>
    <x v="15"/>
    <x v="10"/>
    <s v="Otros"/>
    <n v="9"/>
    <n v="55.51"/>
    <n v="3341.12"/>
    <n v="3284.0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0"/>
    <n v="0"/>
    <n v="0"/>
    <n v="0"/>
  </r>
  <r>
    <s v="E.E. Quito"/>
    <x v="15"/>
    <x v="10"/>
    <s v="Otros"/>
    <n v="67"/>
    <n v="119.51"/>
    <n v="8822.39"/>
    <n v="9234.31"/>
  </r>
  <r>
    <s v="E.E. Quito"/>
    <x v="15"/>
    <x v="10"/>
    <s v="Otros"/>
    <n v="652"/>
    <n v="366.47"/>
    <n v="23878.79"/>
    <n v="20475.53"/>
  </r>
  <r>
    <s v="E.E. Quito"/>
    <x v="15"/>
    <x v="10"/>
    <s v="Alumbrado Público"/>
    <n v="1"/>
    <n v="15521.259561999999"/>
    <n v="1189178.47"/>
    <n v="1154356.6200000001"/>
  </r>
  <r>
    <s v="E.E. Quito"/>
    <x v="15"/>
    <x v="10"/>
    <s v="Otros"/>
    <n v="0"/>
    <n v="0"/>
    <n v="0"/>
    <n v="0"/>
  </r>
  <r>
    <s v="E.E. Quito"/>
    <x v="15"/>
    <x v="10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8"/>
    <s v="Industrial"/>
    <n v="5"/>
    <n v="82.18"/>
    <n v="7693.3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-149.54"/>
    <n v="-10036.91"/>
    <n v="12343.5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Industrial"/>
    <n v="0"/>
    <n v="0"/>
    <n v="0"/>
    <n v="0"/>
  </r>
  <r>
    <s v="E.E. Quito"/>
    <x v="15"/>
    <x v="8"/>
    <s v="Industrial"/>
    <n v="1"/>
    <n v="2.48"/>
    <n v="174.92"/>
    <n v="478.0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Industrial"/>
    <n v="4"/>
    <n v="15401.04"/>
    <n v="925694.17"/>
    <n v="925694.17"/>
  </r>
  <r>
    <s v="E.E. Quito"/>
    <x v="15"/>
    <x v="8"/>
    <s v="Industrial"/>
    <n v="1"/>
    <n v="0.61"/>
    <n v="87.28"/>
    <n v="86.75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337"/>
    <n v="7852.14"/>
    <n v="511910.18"/>
    <n v="504245.11"/>
  </r>
  <r>
    <s v="E.E. Quito"/>
    <x v="15"/>
    <x v="8"/>
    <s v="Otros"/>
    <n v="68"/>
    <n v="84.14"/>
    <n v="11038.29"/>
    <n v="8902.2000000000007"/>
  </r>
  <r>
    <s v="E.E. Quito"/>
    <x v="15"/>
    <x v="8"/>
    <s v="Otros"/>
    <n v="0"/>
    <n v="0"/>
    <n v="0"/>
    <n v="0"/>
  </r>
  <r>
    <s v="E.E. Quito"/>
    <x v="15"/>
    <x v="8"/>
    <s v="Comercial"/>
    <n v="22"/>
    <n v="926.81"/>
    <n v="66155.399999999994"/>
    <n v="64869.760000000002"/>
  </r>
  <r>
    <s v="E.E. Quito"/>
    <x v="15"/>
    <x v="11"/>
    <s v="Industrial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Industrial"/>
    <n v="248"/>
    <n v="43377.02"/>
    <n v="2820593.18"/>
    <n v="2908464.56"/>
  </r>
  <r>
    <s v="E.E. Quito"/>
    <x v="15"/>
    <x v="11"/>
    <s v="Industrial"/>
    <n v="1064"/>
    <n v="12581.5"/>
    <n v="888746.65"/>
    <n v="930980.19"/>
  </r>
  <r>
    <s v="E.E. Quito"/>
    <x v="15"/>
    <x v="8"/>
    <s v="Comercial"/>
    <n v="0"/>
    <n v="0"/>
    <n v="0"/>
    <n v="0"/>
  </r>
  <r>
    <s v="E.E. Quito"/>
    <x v="15"/>
    <x v="8"/>
    <s v="Otros"/>
    <n v="106"/>
    <n v="1347.31"/>
    <n v="99424.47"/>
    <n v="96981.43"/>
  </r>
  <r>
    <s v="E.E. Quito"/>
    <x v="15"/>
    <x v="8"/>
    <s v="Otros"/>
    <n v="27"/>
    <n v="37.71"/>
    <n v="3881.15"/>
    <n v="3878"/>
  </r>
  <r>
    <s v="E.E. Quito"/>
    <x v="15"/>
    <x v="8"/>
    <s v="Otros"/>
    <n v="0"/>
    <n v="0"/>
    <n v="0"/>
    <n v="0"/>
  </r>
  <r>
    <s v="E.E. Quito"/>
    <x v="15"/>
    <x v="8"/>
    <s v="Otros"/>
    <n v="42"/>
    <n v="848.15"/>
    <n v="49024.88"/>
    <n v="59199.02"/>
  </r>
  <r>
    <s v="E.E. Quito"/>
    <x v="15"/>
    <x v="8"/>
    <s v="Otros"/>
    <n v="8"/>
    <n v="12.65"/>
    <n v="1302.03"/>
    <n v="1258.45"/>
  </r>
  <r>
    <s v="E.E. Quito"/>
    <x v="15"/>
    <x v="8"/>
    <s v="Otros"/>
    <n v="0"/>
    <n v="0"/>
    <n v="0"/>
    <n v="0"/>
  </r>
  <r>
    <s v="E.E. Quito"/>
    <x v="15"/>
    <x v="8"/>
    <s v="Otros"/>
    <n v="45"/>
    <n v="1073.8800000000001"/>
    <n v="58831.33"/>
    <n v="58620.71"/>
  </r>
  <r>
    <s v="E.E. Quito"/>
    <x v="15"/>
    <x v="11"/>
    <s v="Industrial"/>
    <n v="207"/>
    <n v="390.81"/>
    <n v="40406.99"/>
    <n v="40867.81"/>
  </r>
  <r>
    <s v="E.E. Quito"/>
    <x v="15"/>
    <x v="11"/>
    <s v="Otros"/>
    <n v="2"/>
    <n v="4.6100000000000003"/>
    <n v="1112.46"/>
    <n v="1259.3599999999999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Comercial"/>
    <n v="912"/>
    <n v="20792.330000000002"/>
    <n v="1369328.75"/>
    <n v="1310360.48"/>
  </r>
  <r>
    <s v="E.E. Quito"/>
    <x v="15"/>
    <x v="11"/>
    <s v="Comercial"/>
    <n v="248"/>
    <n v="685.53"/>
    <n v="60137.17"/>
    <n v="62963.39"/>
  </r>
  <r>
    <s v="E.E. Quito"/>
    <x v="15"/>
    <x v="11"/>
    <s v="Otros"/>
    <n v="12"/>
    <n v="49.2"/>
    <n v="3776.85"/>
    <n v="4017.56"/>
  </r>
  <r>
    <s v="E.E. Quito"/>
    <x v="15"/>
    <x v="8"/>
    <s v="Otros"/>
    <n v="13"/>
    <n v="14.52"/>
    <n v="1485.61"/>
    <n v="1225.48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8"/>
    <s v="Otros"/>
    <n v="0"/>
    <n v="-591.51"/>
    <n v="298.57"/>
    <n v="46992.03"/>
  </r>
  <r>
    <s v="E.E. Quito"/>
    <x v="15"/>
    <x v="8"/>
    <s v="Otros"/>
    <n v="0"/>
    <n v="15.16"/>
    <n v="-6501.73"/>
    <n v="9501.34"/>
  </r>
  <r>
    <s v="E.E. Quito"/>
    <x v="15"/>
    <x v="8"/>
    <s v="Industrial"/>
    <n v="0"/>
    <n v="0"/>
    <n v="0"/>
    <n v="0"/>
  </r>
  <r>
    <s v="E.E. Quito"/>
    <x v="15"/>
    <x v="8"/>
    <s v="Industrial"/>
    <n v="0"/>
    <n v="0"/>
    <n v="0"/>
    <n v="0"/>
  </r>
  <r>
    <s v="E.E. Quito"/>
    <x v="15"/>
    <x v="8"/>
    <s v="Industrial"/>
    <n v="1"/>
    <n v="1.1599999999999999"/>
    <n v="89.5"/>
    <n v="89.5"/>
  </r>
  <r>
    <s v="E.E. Quito"/>
    <x v="15"/>
    <x v="11"/>
    <s v="Otros"/>
    <n v="11"/>
    <n v="14.79"/>
    <n v="1627.86"/>
    <n v="1535.2"/>
  </r>
  <r>
    <s v="E.E. Quito"/>
    <x v="15"/>
    <x v="11"/>
    <s v="Otros"/>
    <n v="6"/>
    <n v="42.45"/>
    <n v="1702.16"/>
    <n v="1644.0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Residencial"/>
    <n v="6"/>
    <n v="2.6"/>
    <n v="239.5"/>
    <n v="423.02"/>
  </r>
  <r>
    <s v="E.E. Quito"/>
    <x v="15"/>
    <x v="11"/>
    <s v="Residencial"/>
    <n v="756366"/>
    <n v="113352.92"/>
    <n v="9740233.7100000009"/>
    <n v="9121630.4900000002"/>
  </r>
  <r>
    <s v="E.E. Quito"/>
    <x v="15"/>
    <x v="11"/>
    <s v="Otros"/>
    <n v="0"/>
    <n v="-13.5"/>
    <n v="1062.98"/>
    <n v="16014.3"/>
  </r>
  <r>
    <s v="E.E. Quito"/>
    <x v="15"/>
    <x v="11"/>
    <s v="Otros"/>
    <n v="0"/>
    <n v="100.04"/>
    <n v="16809.25"/>
    <n v="5681.91"/>
  </r>
  <r>
    <s v="E.E. Quito"/>
    <x v="15"/>
    <x v="8"/>
    <s v="Otros"/>
    <n v="4"/>
    <n v="11.35"/>
    <n v="908.13"/>
    <n v="0"/>
  </r>
  <r>
    <s v="E.E. Quito"/>
    <x v="15"/>
    <x v="8"/>
    <s v="Otros"/>
    <n v="116"/>
    <n v="1031.8499999999999"/>
    <n v="78898.509999999995"/>
    <n v="63054.89"/>
  </r>
  <r>
    <s v="E.E. Quito"/>
    <x v="15"/>
    <x v="8"/>
    <s v="Otros"/>
    <n v="213"/>
    <n v="387.67"/>
    <n v="42253.15"/>
    <n v="34295.89"/>
  </r>
  <r>
    <s v="E.E. Quito"/>
    <x v="15"/>
    <x v="8"/>
    <s v="Otros"/>
    <n v="1424"/>
    <n v="626.24"/>
    <n v="48987.839999999997"/>
    <n v="41906.28"/>
  </r>
  <r>
    <s v="E.E. Quito"/>
    <x v="15"/>
    <x v="8"/>
    <s v="Otros"/>
    <n v="0"/>
    <n v="0"/>
    <n v="0"/>
    <n v="0"/>
  </r>
  <r>
    <s v="E.E. Quito"/>
    <x v="15"/>
    <x v="8"/>
    <s v="Otros"/>
    <n v="4"/>
    <n v="4.18"/>
    <n v="297.06"/>
    <n v="297.2"/>
  </r>
  <r>
    <s v="E.E. Quito"/>
    <x v="15"/>
    <x v="8"/>
    <s v="Comercial"/>
    <n v="0"/>
    <n v="0"/>
    <n v="0"/>
    <n v="0"/>
  </r>
  <r>
    <s v="E.E. Quito"/>
    <x v="15"/>
    <x v="8"/>
    <s v="Comercial"/>
    <n v="1"/>
    <n v="3.61"/>
    <n v="309.42"/>
    <n v="0"/>
  </r>
  <r>
    <s v="E.E. Quito"/>
    <x v="15"/>
    <x v="11"/>
    <s v="Industrial"/>
    <n v="229"/>
    <n v="1515.72"/>
    <n v="126494.27"/>
    <n v="128494.28"/>
  </r>
  <r>
    <s v="E.E. Quito"/>
    <x v="15"/>
    <x v="11"/>
    <s v="Industrial"/>
    <n v="1266"/>
    <n v="1403.37"/>
    <n v="174010.47"/>
    <n v="180602.33"/>
  </r>
  <r>
    <s v="E.E. Quito"/>
    <x v="15"/>
    <x v="11"/>
    <s v="Industrial"/>
    <n v="11364"/>
    <n v="3310.68"/>
    <n v="229994.22"/>
    <n v="239332.14"/>
  </r>
  <r>
    <s v="E.E. Quito"/>
    <x v="15"/>
    <x v="11"/>
    <s v="Otros"/>
    <n v="1"/>
    <n v="0.62"/>
    <n v="169.3"/>
    <n v="0"/>
  </r>
  <r>
    <s v="E.E. Quito"/>
    <x v="15"/>
    <x v="11"/>
    <s v="Otros"/>
    <n v="8"/>
    <n v="8.9600000000000009"/>
    <n v="768.45"/>
    <n v="880.71"/>
  </r>
  <r>
    <s v="E.E. Quito"/>
    <x v="15"/>
    <x v="11"/>
    <s v="Otros"/>
    <n v="518"/>
    <n v="174.06"/>
    <n v="10980.73"/>
    <n v="11493.58"/>
  </r>
  <r>
    <s v="E.E. Quito"/>
    <x v="15"/>
    <x v="11"/>
    <s v="Comercial"/>
    <n v="2038"/>
    <n v="11273.26"/>
    <n v="883453.23"/>
    <n v="802857.39"/>
  </r>
  <r>
    <s v="E.E. Quito"/>
    <x v="15"/>
    <x v="11"/>
    <s v="Comercial"/>
    <n v="3663"/>
    <n v="6960.46"/>
    <n v="714227.17"/>
    <n v="739095.03"/>
  </r>
  <r>
    <s v="E.E. Quito"/>
    <x v="15"/>
    <x v="8"/>
    <s v="Comercial"/>
    <n v="310"/>
    <n v="231.11"/>
    <n v="19539.05"/>
    <n v="18102.88"/>
  </r>
  <r>
    <s v="E.E. Quito"/>
    <x v="15"/>
    <x v="8"/>
    <s v="Otros"/>
    <n v="8"/>
    <n v="28.29"/>
    <n v="2352.1799999999998"/>
    <n v="2280.4899999999998"/>
  </r>
  <r>
    <s v="E.E. Quito"/>
    <x v="15"/>
    <x v="8"/>
    <s v="Otros"/>
    <n v="159"/>
    <n v="95.84"/>
    <n v="10941.83"/>
    <n v="11254.17"/>
  </r>
  <r>
    <s v="E.E. Quito"/>
    <x v="15"/>
    <x v="8"/>
    <s v="Otros"/>
    <n v="0"/>
    <n v="0"/>
    <n v="0"/>
    <n v="0"/>
  </r>
  <r>
    <s v="E.E. Quito"/>
    <x v="15"/>
    <x v="8"/>
    <s v="Otros"/>
    <n v="26"/>
    <n v="169.59"/>
    <n v="9845.16"/>
    <n v="9153.9699999999993"/>
  </r>
  <r>
    <s v="E.E. Quito"/>
    <x v="15"/>
    <x v="8"/>
    <s v="Otros"/>
    <n v="43"/>
    <n v="87.71"/>
    <n v="6692.59"/>
    <n v="8101.41"/>
  </r>
  <r>
    <s v="E.E. Quito"/>
    <x v="15"/>
    <x v="8"/>
    <s v="Otros"/>
    <n v="799"/>
    <n v="447.29"/>
    <n v="29513.08"/>
    <n v="28167.35"/>
  </r>
  <r>
    <s v="E.E. Quito"/>
    <x v="15"/>
    <x v="8"/>
    <s v="Otros"/>
    <n v="0"/>
    <n v="0"/>
    <n v="0"/>
    <n v="0"/>
  </r>
  <r>
    <s v="E.E. Quito"/>
    <x v="15"/>
    <x v="11"/>
    <s v="Comercial"/>
    <n v="108388"/>
    <n v="29804.92"/>
    <n v="2278316.46"/>
    <n v="2339331.39"/>
  </r>
  <r>
    <s v="E.E. Quito"/>
    <x v="15"/>
    <x v="11"/>
    <s v="Otros"/>
    <n v="4"/>
    <n v="29.84"/>
    <n v="2348.75"/>
    <n v="1434.83"/>
  </r>
  <r>
    <s v="E.E. Quito"/>
    <x v="15"/>
    <x v="11"/>
    <s v="Otros"/>
    <n v="53"/>
    <n v="59.5"/>
    <n v="7040.71"/>
    <n v="6997.78"/>
  </r>
  <r>
    <s v="E.E. Quito"/>
    <x v="15"/>
    <x v="11"/>
    <s v="Otros"/>
    <n v="112"/>
    <n v="75.239999999999995"/>
    <n v="4717.6099999999997"/>
    <n v="4607.38"/>
  </r>
  <r>
    <s v="E.E. Quito"/>
    <x v="15"/>
    <x v="11"/>
    <s v="Otros"/>
    <n v="6"/>
    <n v="74.91"/>
    <n v="4268.8"/>
    <n v="3158.14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8"/>
    <s v="Otros"/>
    <n v="7"/>
    <n v="51.66"/>
    <n v="3041.98"/>
    <n v="3036.68"/>
  </r>
  <r>
    <s v="E.E. Quito"/>
    <x v="15"/>
    <x v="8"/>
    <s v="Otros"/>
    <n v="68"/>
    <n v="122.71"/>
    <n v="9118.5499999999993"/>
    <n v="7841.43"/>
  </r>
  <r>
    <s v="E.E. Quito"/>
    <x v="15"/>
    <x v="8"/>
    <s v="Otros"/>
    <n v="655"/>
    <n v="359.23"/>
    <n v="23283.55"/>
    <n v="22440.67"/>
  </r>
  <r>
    <s v="E.E. Quito"/>
    <x v="15"/>
    <x v="8"/>
    <s v="Alumbrado Público"/>
    <n v="1"/>
    <n v="15583.229015000001"/>
    <n v="1287723.2"/>
    <n v="1203056.3999999999"/>
  </r>
  <r>
    <s v="E.E. Quito"/>
    <x v="15"/>
    <x v="8"/>
    <s v="Otros"/>
    <n v="0"/>
    <n v="0"/>
    <n v="0"/>
    <n v="0"/>
  </r>
  <r>
    <s v="E.E. Quito"/>
    <x v="15"/>
    <x v="8"/>
    <s v="Otros"/>
    <n v="0"/>
    <n v="0"/>
    <n v="0"/>
    <n v="0"/>
  </r>
  <r>
    <s v="E.E. Quito"/>
    <x v="15"/>
    <x v="9"/>
    <s v="Otros"/>
    <n v="5"/>
    <n v="38.08"/>
    <n v="2623.1"/>
    <n v="4031.25"/>
  </r>
  <r>
    <s v="E.E. Quito"/>
    <x v="15"/>
    <x v="9"/>
    <s v="Otros"/>
    <n v="2"/>
    <n v="2.09"/>
    <n v="218.21"/>
    <n v="325.39999999999998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9"/>
    <s v="Otros"/>
    <n v="37"/>
    <n v="282.33999999999997"/>
    <n v="22394.33"/>
    <n v="23437.439999999999"/>
  </r>
  <r>
    <s v="E.E. Quito"/>
    <x v="15"/>
    <x v="9"/>
    <s v="Otros"/>
    <n v="0"/>
    <n v="0"/>
    <n v="0"/>
    <n v="0"/>
  </r>
  <r>
    <s v="E.E. Quito"/>
    <x v="15"/>
    <x v="9"/>
    <s v="Otros"/>
    <n v="21"/>
    <n v="30.32"/>
    <n v="3817.47"/>
    <n v="4134.08"/>
  </r>
  <r>
    <s v="E.E. Quito"/>
    <x v="15"/>
    <x v="9"/>
    <s v="Otros"/>
    <n v="6524"/>
    <n v="2578.81"/>
    <n v="201546.23"/>
    <n v="208704.92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2268.12"/>
    <n v="111895.55"/>
    <n v="111895.55"/>
  </r>
  <r>
    <s v="E.E. Quito"/>
    <x v="15"/>
    <x v="11"/>
    <s v="Otros"/>
    <n v="0"/>
    <n v="0"/>
    <n v="0"/>
    <n v="0"/>
  </r>
  <r>
    <s v="E.E. Quito"/>
    <x v="15"/>
    <x v="11"/>
    <s v="Industrial"/>
    <n v="0"/>
    <n v="0"/>
    <n v="0"/>
    <n v="0"/>
  </r>
  <r>
    <s v="E.E. Quito"/>
    <x v="15"/>
    <x v="11"/>
    <s v="Industrial"/>
    <n v="5"/>
    <n v="78.14"/>
    <n v="6488.11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207.67"/>
    <n v="12154.72"/>
    <n v="8690.67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9"/>
    <s v="Industrial"/>
    <n v="4"/>
    <n v="19662.98"/>
    <n v="1128425.95"/>
    <n v="1116197.6100000001"/>
  </r>
  <r>
    <s v="E.E. Quito"/>
    <x v="15"/>
    <x v="9"/>
    <s v="Industrial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252"/>
    <n v="43078.25"/>
    <n v="2789712.26"/>
    <n v="2891964.27"/>
  </r>
  <r>
    <s v="E.E. Quito"/>
    <x v="15"/>
    <x v="11"/>
    <s v="Industrial"/>
    <n v="0"/>
    <n v="0"/>
    <n v="0"/>
    <n v="0"/>
  </r>
  <r>
    <s v="E.E. Quito"/>
    <x v="15"/>
    <x v="11"/>
    <s v="Industrial"/>
    <n v="1"/>
    <n v="8.24"/>
    <n v="532.03"/>
    <n v="0"/>
  </r>
  <r>
    <s v="E.E. Quito"/>
    <x v="15"/>
    <x v="11"/>
    <s v="Industrial"/>
    <n v="1"/>
    <n v="0.67"/>
    <n v="90.58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328"/>
    <n v="7457.91"/>
    <n v="484218.11"/>
    <n v="462765.31"/>
  </r>
  <r>
    <s v="E.E. Quito"/>
    <x v="15"/>
    <x v="11"/>
    <s v="Otros"/>
    <n v="70"/>
    <n v="92.91"/>
    <n v="11809.9"/>
    <n v="10807.01"/>
  </r>
  <r>
    <s v="E.E. Quito"/>
    <x v="15"/>
    <x v="9"/>
    <s v="Industrial"/>
    <n v="1070"/>
    <n v="12134.92"/>
    <n v="864764.51"/>
    <n v="943037.8"/>
  </r>
  <r>
    <s v="E.E. Quito"/>
    <x v="15"/>
    <x v="9"/>
    <s v="Industrial"/>
    <n v="197"/>
    <n v="276.51"/>
    <n v="32060.93"/>
    <n v="33017.800000000003"/>
  </r>
  <r>
    <s v="E.E. Quito"/>
    <x v="15"/>
    <x v="9"/>
    <s v="Otros"/>
    <n v="7"/>
    <n v="4.2"/>
    <n v="5505.62"/>
    <n v="3214.8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Comercial"/>
    <n v="933"/>
    <n v="18166.849999999999"/>
    <n v="1208200.52"/>
    <n v="1391592.53"/>
  </r>
  <r>
    <s v="E.E. Quito"/>
    <x v="15"/>
    <x v="9"/>
    <s v="Comercial"/>
    <n v="238"/>
    <n v="607.94000000000005"/>
    <n v="55627.51"/>
    <n v="56663.67"/>
  </r>
  <r>
    <s v="E.E. Quito"/>
    <x v="15"/>
    <x v="11"/>
    <s v="Otros"/>
    <n v="0"/>
    <n v="0"/>
    <n v="0"/>
    <n v="0"/>
  </r>
  <r>
    <s v="E.E. Quito"/>
    <x v="15"/>
    <x v="11"/>
    <s v="Comercial"/>
    <n v="23"/>
    <n v="979.24"/>
    <n v="70124.55"/>
    <n v="71715.05"/>
  </r>
  <r>
    <s v="E.E. Quito"/>
    <x v="15"/>
    <x v="11"/>
    <s v="Comercial"/>
    <n v="0"/>
    <n v="0"/>
    <n v="0"/>
    <n v="0"/>
  </r>
  <r>
    <s v="E.E. Quito"/>
    <x v="15"/>
    <x v="11"/>
    <s v="Otros"/>
    <n v="104"/>
    <n v="1419.59"/>
    <n v="104837.62"/>
    <n v="105819.55"/>
  </r>
  <r>
    <s v="E.E. Quito"/>
    <x v="15"/>
    <x v="11"/>
    <s v="Otros"/>
    <n v="27"/>
    <n v="43.31"/>
    <n v="4401.79"/>
    <n v="4393.3599999999997"/>
  </r>
  <r>
    <s v="E.E. Quito"/>
    <x v="15"/>
    <x v="11"/>
    <s v="Otros"/>
    <n v="0"/>
    <n v="0"/>
    <n v="0"/>
    <n v="0"/>
  </r>
  <r>
    <s v="E.E. Quito"/>
    <x v="15"/>
    <x v="11"/>
    <s v="Otros"/>
    <n v="42"/>
    <n v="801.73"/>
    <n v="47077.63"/>
    <n v="42606.16"/>
  </r>
  <r>
    <s v="E.E. Quito"/>
    <x v="15"/>
    <x v="11"/>
    <s v="Otros"/>
    <n v="9"/>
    <n v="14.27"/>
    <n v="1440.34"/>
    <n v="949.31"/>
  </r>
  <r>
    <s v="E.E. Quito"/>
    <x v="15"/>
    <x v="9"/>
    <s v="Otros"/>
    <n v="13"/>
    <n v="46.85"/>
    <n v="3874.91"/>
    <n v="4530.09"/>
  </r>
  <r>
    <s v="E.E. Quito"/>
    <x v="15"/>
    <x v="9"/>
    <s v="Otros"/>
    <n v="11"/>
    <n v="17.260000000000002"/>
    <n v="1771.56"/>
    <n v="2836.39"/>
  </r>
  <r>
    <s v="E.E. Quito"/>
    <x v="15"/>
    <x v="9"/>
    <s v="Otros"/>
    <n v="6"/>
    <n v="40.119999999999997"/>
    <n v="1608.8"/>
    <n v="1606.6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Residencial"/>
    <n v="8"/>
    <n v="5.04"/>
    <n v="460.02"/>
    <n v="458.43"/>
  </r>
  <r>
    <s v="E.E. Quito"/>
    <x v="15"/>
    <x v="9"/>
    <s v="Residencial"/>
    <n v="754344"/>
    <n v="106315.73"/>
    <n v="9104568.2300000004"/>
    <n v="8649272.8399999999"/>
  </r>
  <r>
    <s v="E.E. Quito"/>
    <x v="15"/>
    <x v="9"/>
    <s v="Otros"/>
    <n v="0"/>
    <n v="4.22"/>
    <n v="-3777.71"/>
    <n v="12416.39"/>
  </r>
  <r>
    <s v="E.E. Quito"/>
    <x v="15"/>
    <x v="11"/>
    <s v="Otros"/>
    <n v="0"/>
    <n v="0"/>
    <n v="0"/>
    <n v="0"/>
  </r>
  <r>
    <s v="E.E. Quito"/>
    <x v="15"/>
    <x v="11"/>
    <s v="Otros"/>
    <n v="51"/>
    <n v="1209.53"/>
    <n v="67144.36"/>
    <n v="69207"/>
  </r>
  <r>
    <s v="E.E. Quito"/>
    <x v="15"/>
    <x v="11"/>
    <s v="Otros"/>
    <n v="13"/>
    <n v="12.97"/>
    <n v="1394.38"/>
    <n v="1304.04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11"/>
    <s v="Otros"/>
    <n v="0"/>
    <n v="-117.08"/>
    <n v="-17391.82"/>
    <n v="59808.84"/>
  </r>
  <r>
    <s v="E.E. Quito"/>
    <x v="15"/>
    <x v="11"/>
    <s v="Otros"/>
    <n v="0"/>
    <n v="2.12"/>
    <n v="-4959.33"/>
    <n v="11872.84"/>
  </r>
  <r>
    <s v="E.E. Quito"/>
    <x v="15"/>
    <x v="11"/>
    <s v="Industrial"/>
    <n v="0"/>
    <n v="0"/>
    <n v="0"/>
    <n v="0"/>
  </r>
  <r>
    <s v="E.E. Quito"/>
    <x v="15"/>
    <x v="9"/>
    <s v="Otros"/>
    <n v="0"/>
    <n v="96.19"/>
    <n v="23802.79"/>
    <n v="16005.56"/>
  </r>
  <r>
    <s v="E.E. Quito"/>
    <x v="15"/>
    <x v="9"/>
    <s v="Industrial"/>
    <n v="243"/>
    <n v="1578.47"/>
    <n v="132865.88"/>
    <n v="149566.39999999999"/>
  </r>
  <r>
    <s v="E.E. Quito"/>
    <x v="15"/>
    <x v="9"/>
    <s v="Industrial"/>
    <n v="1258"/>
    <n v="1367.8"/>
    <n v="170531.64"/>
    <n v="176744.62"/>
  </r>
  <r>
    <s v="E.E. Quito"/>
    <x v="15"/>
    <x v="9"/>
    <s v="Industrial"/>
    <n v="11399"/>
    <n v="3282.99"/>
    <n v="228154.3"/>
    <n v="231511.08"/>
  </r>
  <r>
    <s v="E.E. Quito"/>
    <x v="15"/>
    <x v="9"/>
    <s v="Otros"/>
    <n v="1"/>
    <n v="0.57999999999999996"/>
    <n v="166.58"/>
    <n v="852.04"/>
  </r>
  <r>
    <s v="E.E. Quito"/>
    <x v="15"/>
    <x v="9"/>
    <s v="Otros"/>
    <n v="10"/>
    <n v="15.07"/>
    <n v="1162.06"/>
    <n v="1627.98"/>
  </r>
  <r>
    <s v="E.E. Quito"/>
    <x v="15"/>
    <x v="9"/>
    <s v="Otros"/>
    <n v="521"/>
    <n v="157.27000000000001"/>
    <n v="9888.91"/>
    <n v="11130.4"/>
  </r>
  <r>
    <s v="E.E. Quito"/>
    <x v="15"/>
    <x v="9"/>
    <s v="Comercial"/>
    <n v="2058"/>
    <n v="9728.39"/>
    <n v="769811.8"/>
    <n v="944827.96"/>
  </r>
  <r>
    <s v="E.E. Quito"/>
    <x v="15"/>
    <x v="11"/>
    <s v="Industrial"/>
    <n v="0"/>
    <n v="0"/>
    <n v="0"/>
    <n v="0"/>
  </r>
  <r>
    <s v="E.E. Quito"/>
    <x v="15"/>
    <x v="11"/>
    <s v="Industrial"/>
    <n v="1"/>
    <n v="0.65"/>
    <n v="46.66"/>
    <n v="46.66"/>
  </r>
  <r>
    <s v="E.E. Quito"/>
    <x v="15"/>
    <x v="11"/>
    <s v="Otros"/>
    <n v="4"/>
    <n v="10.14"/>
    <n v="826.04"/>
    <n v="266.77999999999997"/>
  </r>
  <r>
    <s v="E.E. Quito"/>
    <x v="15"/>
    <x v="11"/>
    <s v="Otros"/>
    <n v="107"/>
    <n v="935.01"/>
    <n v="71474.039999999994"/>
    <n v="62568.14"/>
  </r>
  <r>
    <s v="E.E. Quito"/>
    <x v="15"/>
    <x v="11"/>
    <s v="Otros"/>
    <n v="220"/>
    <n v="402.4"/>
    <n v="43571.5"/>
    <n v="43056.77"/>
  </r>
  <r>
    <s v="E.E. Quito"/>
    <x v="15"/>
    <x v="11"/>
    <s v="Otros"/>
    <n v="1423"/>
    <n v="608.54"/>
    <n v="47533.120000000003"/>
    <n v="47346.2"/>
  </r>
  <r>
    <s v="E.E. Quito"/>
    <x v="15"/>
    <x v="11"/>
    <s v="Otros"/>
    <n v="0"/>
    <n v="0"/>
    <n v="0"/>
    <n v="0"/>
  </r>
  <r>
    <s v="E.E. Quito"/>
    <x v="15"/>
    <x v="11"/>
    <s v="Otros"/>
    <n v="4"/>
    <n v="3.7"/>
    <n v="257.95"/>
    <n v="259.23"/>
  </r>
  <r>
    <s v="E.E. Quito"/>
    <x v="15"/>
    <x v="9"/>
    <s v="Comercial"/>
    <n v="3652"/>
    <n v="6551.79"/>
    <n v="684078.05"/>
    <n v="692782.47"/>
  </r>
  <r>
    <s v="E.E. Quito"/>
    <x v="15"/>
    <x v="9"/>
    <s v="Comercial"/>
    <n v="108803"/>
    <n v="29067.82"/>
    <n v="2219680.2999999998"/>
    <n v="2256334.31"/>
  </r>
  <r>
    <s v="E.E. Quito"/>
    <x v="15"/>
    <x v="9"/>
    <s v="Otros"/>
    <n v="4"/>
    <n v="27.84"/>
    <n v="2163.14"/>
    <n v="3404.03"/>
  </r>
  <r>
    <s v="E.E. Quito"/>
    <x v="15"/>
    <x v="9"/>
    <s v="Otros"/>
    <n v="52"/>
    <n v="51.21"/>
    <n v="6219.3"/>
    <n v="6131.04"/>
  </r>
  <r>
    <s v="E.E. Quito"/>
    <x v="15"/>
    <x v="9"/>
    <s v="Otros"/>
    <n v="109"/>
    <n v="77.7"/>
    <n v="5005.2700000000004"/>
    <n v="5640.2"/>
  </r>
  <r>
    <s v="E.E. Quito"/>
    <x v="15"/>
    <x v="9"/>
    <s v="Otros"/>
    <n v="6"/>
    <n v="72.66"/>
    <n v="4147.05"/>
    <n v="4472.91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1"/>
    <s v="Comercial"/>
    <n v="0"/>
    <n v="0"/>
    <n v="0"/>
    <n v="0"/>
  </r>
  <r>
    <s v="E.E. Quito"/>
    <x v="15"/>
    <x v="11"/>
    <s v="Comercial"/>
    <n v="0"/>
    <n v="0"/>
    <n v="0"/>
    <n v="0"/>
  </r>
  <r>
    <s v="E.E. Quito"/>
    <x v="15"/>
    <x v="11"/>
    <s v="Comercial"/>
    <n v="304"/>
    <n v="253.44"/>
    <n v="20265.41"/>
    <n v="20986.65"/>
  </r>
  <r>
    <s v="E.E. Quito"/>
    <x v="15"/>
    <x v="11"/>
    <s v="Otros"/>
    <n v="7"/>
    <n v="31.91"/>
    <n v="2748.11"/>
    <n v="3301.25"/>
  </r>
  <r>
    <s v="E.E. Quito"/>
    <x v="15"/>
    <x v="11"/>
    <s v="Otros"/>
    <n v="158"/>
    <n v="98.39"/>
    <n v="11170.45"/>
    <n v="11360.54"/>
  </r>
  <r>
    <s v="E.E. Quito"/>
    <x v="15"/>
    <x v="11"/>
    <s v="Otros"/>
    <n v="0"/>
    <n v="0"/>
    <n v="0"/>
    <n v="0"/>
  </r>
  <r>
    <s v="E.E. Quito"/>
    <x v="15"/>
    <x v="11"/>
    <s v="Otros"/>
    <n v="19"/>
    <n v="123.43"/>
    <n v="7262.91"/>
    <n v="8351.24"/>
  </r>
  <r>
    <s v="E.E. Quito"/>
    <x v="15"/>
    <x v="11"/>
    <s v="Otros"/>
    <n v="47"/>
    <n v="106.56"/>
    <n v="7929.43"/>
    <n v="8881.67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11"/>
    <s v="Otros"/>
    <n v="799"/>
    <n v="444.99"/>
    <n v="29272.32"/>
    <n v="32009.81"/>
  </r>
  <r>
    <s v="E.E. Quito"/>
    <x v="15"/>
    <x v="11"/>
    <s v="Otros"/>
    <n v="0"/>
    <n v="0"/>
    <n v="0"/>
    <n v="0"/>
  </r>
  <r>
    <s v="E.E. Quito"/>
    <x v="15"/>
    <x v="11"/>
    <s v="Otros"/>
    <n v="9"/>
    <n v="73.319999999999993"/>
    <n v="4317.41"/>
    <n v="4158.1400000000003"/>
  </r>
  <r>
    <s v="E.E. Quito"/>
    <x v="15"/>
    <x v="11"/>
    <s v="Otros"/>
    <n v="68"/>
    <n v="109.38"/>
    <n v="8330.36"/>
    <n v="8018.48"/>
  </r>
  <r>
    <s v="E.E. Quito"/>
    <x v="15"/>
    <x v="11"/>
    <s v="Otros"/>
    <n v="653"/>
    <n v="358.69"/>
    <n v="23215.46"/>
    <n v="23354.79"/>
  </r>
  <r>
    <s v="E.E. Quito"/>
    <x v="15"/>
    <x v="11"/>
    <s v="Alumbrado Público"/>
    <n v="1"/>
    <n v="16591.691255999998"/>
    <n v="1355334.41"/>
    <n v="1434134.15"/>
  </r>
  <r>
    <s v="E.E. Quito"/>
    <x v="15"/>
    <x v="11"/>
    <s v="Otros"/>
    <n v="0"/>
    <n v="0"/>
    <n v="0"/>
    <n v="0"/>
  </r>
  <r>
    <s v="E.E. Quito"/>
    <x v="15"/>
    <x v="11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3"/>
    <s v="Otros"/>
    <n v="7"/>
    <n v="42.76"/>
    <n v="2548.9"/>
    <n v="2055.96"/>
  </r>
  <r>
    <s v="E.E. Quito"/>
    <x v="15"/>
    <x v="3"/>
    <s v="Otros"/>
    <n v="68"/>
    <n v="97.35"/>
    <n v="7716.38"/>
    <n v="8659.83"/>
  </r>
  <r>
    <s v="E.E. Quito"/>
    <x v="15"/>
    <x v="3"/>
    <s v="Otros"/>
    <n v="661"/>
    <n v="322"/>
    <n v="20581.95"/>
    <n v="21959.67"/>
  </r>
  <r>
    <s v="E.E. Quito"/>
    <x v="15"/>
    <x v="3"/>
    <s v="Alumbrado Público"/>
    <n v="1"/>
    <n v="16292.761947000001"/>
    <n v="1543707.88"/>
    <n v="1503162.03"/>
  </r>
  <r>
    <s v="E.E. Quito"/>
    <x v="15"/>
    <x v="3"/>
    <s v="Otros"/>
    <n v="0"/>
    <n v="0"/>
    <n v="0"/>
    <n v="0"/>
  </r>
  <r>
    <s v="E.E. Quito"/>
    <x v="15"/>
    <x v="3"/>
    <s v="Otros"/>
    <n v="0"/>
    <n v="0"/>
    <n v="0"/>
    <n v="0"/>
  </r>
  <r>
    <s v="E.E. Quito"/>
    <x v="15"/>
    <x v="4"/>
    <s v="Otros"/>
    <n v="7"/>
    <n v="54.38"/>
    <n v="3663.6"/>
    <n v="3871.4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5"/>
    <n v="74.760000000000005"/>
    <n v="7001.25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17.52"/>
    <n v="-2916.24"/>
    <n v="25515.32"/>
  </r>
  <r>
    <s v="E.E. Quito"/>
    <x v="15"/>
    <x v="9"/>
    <s v="Otros"/>
    <n v="0"/>
    <n v="0"/>
    <n v="0"/>
    <n v="0"/>
  </r>
  <r>
    <s v="E.E. Quito"/>
    <x v="15"/>
    <x v="4"/>
    <s v="Otros"/>
    <n v="4"/>
    <n v="4.26"/>
    <n v="605.78"/>
    <n v="581.42999999999995"/>
  </r>
  <r>
    <s v="E.E. Quito"/>
    <x v="15"/>
    <x v="4"/>
    <s v="Otros"/>
    <n v="52"/>
    <n v="384.66"/>
    <n v="29988.77"/>
    <n v="34142.5"/>
  </r>
  <r>
    <s v="E.E. Quito"/>
    <x v="15"/>
    <x v="4"/>
    <s v="Otros"/>
    <n v="0"/>
    <n v="0"/>
    <n v="0"/>
    <n v="0"/>
  </r>
  <r>
    <s v="E.E. Quito"/>
    <x v="15"/>
    <x v="4"/>
    <s v="Otros"/>
    <n v="103"/>
    <n v="115.34"/>
    <n v="16249.71"/>
    <n v="15305.74"/>
  </r>
  <r>
    <s v="E.E. Quito"/>
    <x v="15"/>
    <x v="4"/>
    <s v="Otros"/>
    <n v="6708"/>
    <n v="2633.11"/>
    <n v="206089.03"/>
    <n v="203665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Industrial"/>
    <n v="0"/>
    <n v="0"/>
    <n v="0"/>
    <n v="0"/>
  </r>
  <r>
    <s v="E.E. Quito"/>
    <x v="15"/>
    <x v="9"/>
    <s v="Industrial"/>
    <n v="1"/>
    <n v="7.15"/>
    <n v="478.08"/>
    <n v="1735.35"/>
  </r>
  <r>
    <s v="E.E. Quito"/>
    <x v="15"/>
    <x v="9"/>
    <s v="Industrial"/>
    <n v="1"/>
    <n v="0.6"/>
    <n v="86.75"/>
    <n v="90.47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0"/>
    <n v="0"/>
    <n v="0"/>
    <n v="0"/>
  </r>
  <r>
    <s v="E.E. Quito"/>
    <x v="15"/>
    <x v="9"/>
    <s v="Otros"/>
    <n v="337"/>
    <n v="7282.53"/>
    <n v="479695.16"/>
    <n v="533881.13"/>
  </r>
  <r>
    <s v="E.E. Quito"/>
    <x v="15"/>
    <x v="4"/>
    <s v="Otros"/>
    <n v="0"/>
    <n v="0"/>
    <n v="0"/>
    <n v="0"/>
  </r>
  <r>
    <s v="E.E. Quito"/>
    <x v="15"/>
    <x v="4"/>
    <s v="Industrial"/>
    <n v="4"/>
    <n v="20627.060000000001"/>
    <n v="1199260.67"/>
    <n v="1076967.79"/>
  </r>
  <r>
    <s v="E.E. Quito"/>
    <x v="15"/>
    <x v="4"/>
    <s v="Industrial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4"/>
    <s v="Otros"/>
    <n v="0"/>
    <n v="0"/>
    <n v="0"/>
    <n v="0"/>
  </r>
  <r>
    <s v="E.E. Quito"/>
    <x v="15"/>
    <x v="9"/>
    <s v="Otros"/>
    <n v="67"/>
    <n v="80.02"/>
    <n v="10910.51"/>
    <n v="14307.07"/>
  </r>
  <r>
    <s v="E.E. Quito"/>
    <x v="15"/>
    <x v="9"/>
    <s v="Otros"/>
    <n v="0"/>
    <n v="0"/>
    <n v="0"/>
    <n v="0"/>
  </r>
  <r>
    <s v="E.E. Quito"/>
    <x v="15"/>
    <x v="9"/>
    <s v="Comercial"/>
    <n v="22"/>
    <n v="881.22"/>
    <n v="64072.42"/>
    <n v="67135.710000000006"/>
  </r>
  <r>
    <s v="E.E. Quito"/>
    <x v="15"/>
    <x v="9"/>
    <s v="Comercial"/>
    <n v="0"/>
    <n v="0"/>
    <n v="0"/>
    <n v="0"/>
  </r>
  <r>
    <s v="E.E. Quito"/>
    <x v="15"/>
    <x v="9"/>
    <s v="Otros"/>
    <n v="106"/>
    <n v="1308.5"/>
    <n v="96840.5"/>
    <n v="98490.02"/>
  </r>
  <r>
    <s v="E.E. Quito"/>
    <x v="15"/>
    <x v="9"/>
    <s v="Otros"/>
    <n v="27"/>
    <n v="36.19"/>
    <n v="3906.37"/>
    <n v="7603.58"/>
  </r>
  <r>
    <s v="E.E. Quito"/>
    <x v="15"/>
    <x v="9"/>
    <s v="Otros"/>
    <n v="0"/>
    <n v="0"/>
    <n v="0"/>
    <n v="0"/>
  </r>
  <r>
    <s v="E.E. Quito"/>
    <x v="15"/>
    <x v="9"/>
    <s v="Otros"/>
    <n v="41"/>
    <n v="753.31"/>
    <n v="43900.67"/>
    <n v="31642.51"/>
  </r>
  <r>
    <s v="E.E. Quito"/>
    <x v="16"/>
    <x v="7"/>
    <s v="Comercial"/>
    <n v="25"/>
    <n v="868.3"/>
    <n v="66313.850000000006"/>
    <n v="66541.34"/>
  </r>
  <r>
    <s v="E.E. Quito"/>
    <x v="16"/>
    <x v="7"/>
    <s v="Comercial"/>
    <n v="0"/>
    <n v="0"/>
    <n v="0"/>
    <n v="0"/>
  </r>
  <r>
    <s v="E.E. Quito"/>
    <x v="16"/>
    <x v="7"/>
    <s v="Otros"/>
    <n v="99"/>
    <n v="1300.32"/>
    <n v="93347.81"/>
    <n v="94495.06"/>
  </r>
  <r>
    <s v="E.E. Quito"/>
    <x v="16"/>
    <x v="7"/>
    <s v="Otros"/>
    <n v="29"/>
    <n v="50.07"/>
    <n v="5164.04"/>
    <n v="6188.29"/>
  </r>
  <r>
    <s v="E.E. Quito"/>
    <x v="16"/>
    <x v="7"/>
    <s v="Otros"/>
    <n v="0"/>
    <n v="0"/>
    <n v="0"/>
    <n v="0"/>
  </r>
  <r>
    <s v="E.E. Quito"/>
    <x v="16"/>
    <x v="7"/>
    <s v="Otros"/>
    <n v="37"/>
    <n v="787.99"/>
    <n v="45850"/>
    <n v="46482.73"/>
  </r>
  <r>
    <s v="E.E. Quito"/>
    <x v="16"/>
    <x v="7"/>
    <s v="Otros"/>
    <n v="12"/>
    <n v="24.39"/>
    <n v="1913.52"/>
    <n v="1852.5"/>
  </r>
  <r>
    <s v="E.E. Quito"/>
    <x v="16"/>
    <x v="7"/>
    <s v="Otros"/>
    <n v="0"/>
    <n v="0"/>
    <n v="0"/>
    <n v="0"/>
  </r>
  <r>
    <s v="E.E. Quito"/>
    <x v="16"/>
    <x v="7"/>
    <s v="Otros"/>
    <n v="50"/>
    <n v="1189.45"/>
    <n v="66412.929999999993"/>
    <n v="60432.95"/>
  </r>
  <r>
    <s v="E.E. Quito"/>
    <x v="16"/>
    <x v="7"/>
    <s v="Otros"/>
    <n v="17"/>
    <n v="28.65"/>
    <n v="2453.17"/>
    <n v="2821.26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1327.08"/>
    <n v="58945.7"/>
  </r>
  <r>
    <s v="E.E. Quito"/>
    <x v="16"/>
    <x v="7"/>
    <s v="Otros"/>
    <n v="0"/>
    <n v="-0.37"/>
    <n v="-9317.84"/>
    <n v="16904.64"/>
  </r>
  <r>
    <s v="E.E. Quito"/>
    <x v="16"/>
    <x v="7"/>
    <s v="Industrial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2"/>
    <n v="1.45"/>
    <n v="113.54"/>
    <n v="116.46"/>
  </r>
  <r>
    <s v="E.E. Quito"/>
    <x v="16"/>
    <x v="7"/>
    <s v="Otros"/>
    <n v="5"/>
    <n v="18.89"/>
    <n v="1498.83"/>
    <n v="320.12"/>
  </r>
  <r>
    <s v="E.E. Quito"/>
    <x v="16"/>
    <x v="7"/>
    <s v="Otros"/>
    <n v="89"/>
    <n v="789.3"/>
    <n v="61085.58"/>
    <n v="58945.65"/>
  </r>
  <r>
    <s v="E.E. Quito"/>
    <x v="16"/>
    <x v="7"/>
    <s v="Otros"/>
    <n v="214"/>
    <n v="368.89"/>
    <n v="40537.1"/>
    <n v="42822.09"/>
  </r>
  <r>
    <s v="E.E. Quito"/>
    <x v="16"/>
    <x v="7"/>
    <s v="Otros"/>
    <n v="1319"/>
    <n v="550.35"/>
    <n v="43038.32"/>
    <n v="44918.33"/>
  </r>
  <r>
    <s v="E.E. Quito"/>
    <x v="16"/>
    <x v="7"/>
    <s v="Otros"/>
    <n v="0"/>
    <n v="0"/>
    <n v="0"/>
    <n v="0"/>
  </r>
  <r>
    <s v="E.E. Quito"/>
    <x v="16"/>
    <x v="7"/>
    <s v="Otros"/>
    <n v="5"/>
    <n v="5.24"/>
    <n v="380.05"/>
    <n v="502.96"/>
  </r>
  <r>
    <s v="E.E. Quito"/>
    <x v="16"/>
    <x v="7"/>
    <s v="Comercial"/>
    <n v="0"/>
    <n v="0"/>
    <n v="0"/>
    <n v="0"/>
  </r>
  <r>
    <s v="E.E. Quito"/>
    <x v="16"/>
    <x v="7"/>
    <s v="Comercial"/>
    <n v="0"/>
    <n v="0"/>
    <n v="0"/>
    <n v="0"/>
  </r>
  <r>
    <s v="E.E. Quito"/>
    <x v="16"/>
    <x v="7"/>
    <s v="Comercial"/>
    <n v="297"/>
    <n v="237.93"/>
    <n v="18941.2"/>
    <n v="20631.78"/>
  </r>
  <r>
    <s v="E.E. Quito"/>
    <x v="16"/>
    <x v="7"/>
    <s v="Otros"/>
    <n v="7"/>
    <n v="33.04"/>
    <n v="2552.73"/>
    <n v="2694.88"/>
  </r>
  <r>
    <s v="E.E. Quito"/>
    <x v="16"/>
    <x v="7"/>
    <s v="Otros"/>
    <n v="151"/>
    <n v="79.08"/>
    <n v="9854.43"/>
    <n v="9975.23"/>
  </r>
  <r>
    <s v="E.E. Quito"/>
    <x v="16"/>
    <x v="7"/>
    <s v="Otros"/>
    <n v="0"/>
    <n v="0"/>
    <n v="0"/>
    <n v="0"/>
  </r>
  <r>
    <s v="E.E. Quito"/>
    <x v="16"/>
    <x v="7"/>
    <s v="Otros"/>
    <n v="18"/>
    <n v="113.92"/>
    <n v="6751.92"/>
    <n v="8563.15"/>
  </r>
  <r>
    <s v="E.E. Quito"/>
    <x v="16"/>
    <x v="7"/>
    <s v="Otros"/>
    <n v="45"/>
    <n v="125.32"/>
    <n v="8819.9500000000007"/>
    <n v="8099.95"/>
  </r>
  <r>
    <s v="E.E. Quito"/>
    <x v="16"/>
    <x v="7"/>
    <s v="Otros"/>
    <n v="723"/>
    <n v="403.91"/>
    <n v="26562.45"/>
    <n v="28616.2"/>
  </r>
  <r>
    <s v="E.E. Quito"/>
    <x v="16"/>
    <x v="7"/>
    <s v="Otros"/>
    <n v="0"/>
    <n v="0"/>
    <n v="0"/>
    <n v="0"/>
  </r>
  <r>
    <s v="E.E. Quito"/>
    <x v="16"/>
    <x v="7"/>
    <s v="Otros"/>
    <n v="7"/>
    <n v="63.93"/>
    <n v="3782.51"/>
    <n v="3652.74"/>
  </r>
  <r>
    <s v="E.E. Quito"/>
    <x v="16"/>
    <x v="7"/>
    <s v="Otros"/>
    <n v="69"/>
    <n v="106.15"/>
    <n v="8512.59"/>
    <n v="9011.2999999999993"/>
  </r>
  <r>
    <s v="E.E. Quito"/>
    <x v="16"/>
    <x v="7"/>
    <s v="Otros"/>
    <n v="201"/>
    <n v="107.94"/>
    <n v="6949.41"/>
    <n v="8240.92"/>
  </r>
  <r>
    <s v="E.E. Quito"/>
    <x v="16"/>
    <x v="7"/>
    <s v="Alumbrado Público"/>
    <n v="0"/>
    <n v="15931.638999999999"/>
    <n v="1652166.22"/>
    <n v="1669788.74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4"/>
    <n v="17543.72"/>
    <n v="992450.14"/>
    <n v="887099.85"/>
  </r>
  <r>
    <s v="E.E. Quito"/>
    <x v="16"/>
    <x v="8"/>
    <s v="Industrial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-18651.189999999999"/>
    <n v="1327.78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242"/>
    <n v="43850.06"/>
    <n v="2799634.6"/>
    <n v="2666662.64"/>
  </r>
  <r>
    <s v="E.E. Quito"/>
    <x v="16"/>
    <x v="8"/>
    <s v="Industrial"/>
    <n v="1009"/>
    <n v="12565.32"/>
    <n v="878489.97"/>
    <n v="748615.5"/>
  </r>
  <r>
    <s v="E.E. Quito"/>
    <x v="16"/>
    <x v="8"/>
    <s v="Industrial"/>
    <n v="250"/>
    <n v="433.09"/>
    <n v="42886.05"/>
    <n v="44291.13"/>
  </r>
  <r>
    <s v="E.E. Quito"/>
    <x v="16"/>
    <x v="8"/>
    <s v="Otros"/>
    <n v="4"/>
    <n v="4.3600000000000003"/>
    <n v="5162.58"/>
    <n v="3812.8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Comercial"/>
    <n v="843"/>
    <n v="18664.48"/>
    <n v="1223385.1499999999"/>
    <n v="1089619.98"/>
  </r>
  <r>
    <s v="E.E. Quito"/>
    <x v="16"/>
    <x v="8"/>
    <s v="Comercial"/>
    <n v="245"/>
    <n v="669.69"/>
    <n v="59097.27"/>
    <n v="42682.080000000002"/>
  </r>
  <r>
    <s v="E.E. Quito"/>
    <x v="16"/>
    <x v="8"/>
    <s v="Otros"/>
    <n v="12"/>
    <n v="39.880000000000003"/>
    <n v="3123.69"/>
    <n v="3727.84"/>
  </r>
  <r>
    <s v="E.E. Quito"/>
    <x v="16"/>
    <x v="8"/>
    <s v="Otros"/>
    <n v="11"/>
    <n v="12"/>
    <n v="1414.86"/>
    <n v="985.58"/>
  </r>
  <r>
    <s v="E.E. Quito"/>
    <x v="16"/>
    <x v="8"/>
    <s v="Otros"/>
    <n v="6"/>
    <n v="36.19"/>
    <n v="1472.42"/>
    <n v="1394.29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Residencial"/>
    <n v="2"/>
    <n v="1.06"/>
    <n v="93.33"/>
    <n v="93.33"/>
  </r>
  <r>
    <s v="E.E. Quito"/>
    <x v="16"/>
    <x v="8"/>
    <s v="Residencial"/>
    <n v="735821"/>
    <n v="109919.56"/>
    <n v="9284950.8699999992"/>
    <n v="9016661.3900000006"/>
  </r>
  <r>
    <s v="E.E. Quito"/>
    <x v="16"/>
    <x v="8"/>
    <s v="Otros"/>
    <n v="0"/>
    <n v="0"/>
    <n v="2083.7800000000002"/>
    <n v="10773.07"/>
  </r>
  <r>
    <s v="E.E. Quito"/>
    <x v="16"/>
    <x v="8"/>
    <s v="Otros"/>
    <n v="0"/>
    <n v="0"/>
    <n v="2708.53"/>
    <n v="12286.58"/>
  </r>
  <r>
    <s v="E.E. Quito"/>
    <x v="16"/>
    <x v="8"/>
    <s v="Industrial"/>
    <n v="224"/>
    <n v="1595.73"/>
    <n v="129384.06"/>
    <n v="106919.94"/>
  </r>
  <r>
    <s v="E.E. Quito"/>
    <x v="16"/>
    <x v="8"/>
    <s v="Industrial"/>
    <n v="1214"/>
    <n v="1394.18"/>
    <n v="170324.2"/>
    <n v="164852.45000000001"/>
  </r>
  <r>
    <s v="E.E. Quito"/>
    <x v="16"/>
    <x v="8"/>
    <s v="Industrial"/>
    <n v="10952"/>
    <n v="3179.55"/>
    <n v="221079.03"/>
    <n v="214613.26"/>
  </r>
  <r>
    <s v="E.E. Quito"/>
    <x v="16"/>
    <x v="8"/>
    <s v="Otros"/>
    <n v="0"/>
    <n v="0"/>
    <n v="0"/>
    <n v="0"/>
  </r>
  <r>
    <s v="E.E. Quito"/>
    <x v="16"/>
    <x v="8"/>
    <s v="Otros"/>
    <n v="7"/>
    <n v="8.15"/>
    <n v="660.32"/>
    <n v="737.09"/>
  </r>
  <r>
    <s v="E.E. Quito"/>
    <x v="16"/>
    <x v="8"/>
    <s v="Otros"/>
    <n v="459"/>
    <n v="143.46"/>
    <n v="9280.85"/>
    <n v="9102.82"/>
  </r>
  <r>
    <s v="E.E. Quito"/>
    <x v="16"/>
    <x v="8"/>
    <s v="Comercial"/>
    <n v="1092"/>
    <n v="10030.49"/>
    <n v="775199.27"/>
    <n v="599322.81000000006"/>
  </r>
  <r>
    <s v="E.E. Quito"/>
    <x v="16"/>
    <x v="8"/>
    <s v="Comercial"/>
    <n v="3430"/>
    <n v="6313.89"/>
    <n v="655360.1"/>
    <n v="640187.78"/>
  </r>
  <r>
    <s v="E.E. Quito"/>
    <x v="16"/>
    <x v="8"/>
    <s v="Comercial"/>
    <n v="102247"/>
    <n v="26998.82"/>
    <n v="2062286.87"/>
    <n v="2002949.34"/>
  </r>
  <r>
    <s v="E.E. Quito"/>
    <x v="16"/>
    <x v="8"/>
    <s v="Otros"/>
    <n v="4"/>
    <n v="24.82"/>
    <n v="2008.02"/>
    <n v="1237.2"/>
  </r>
  <r>
    <s v="E.E. Quito"/>
    <x v="16"/>
    <x v="8"/>
    <s v="Otros"/>
    <n v="49"/>
    <n v="55.98"/>
    <n v="5633.88"/>
    <n v="4648.71"/>
  </r>
  <r>
    <s v="E.E. Quito"/>
    <x v="16"/>
    <x v="8"/>
    <s v="Otros"/>
    <n v="5"/>
    <n v="7.52"/>
    <n v="304.38"/>
    <n v="255.52"/>
  </r>
  <r>
    <s v="E.E. Quito"/>
    <x v="16"/>
    <x v="8"/>
    <s v="Otros"/>
    <n v="528"/>
    <n v="323.56"/>
    <n v="20313.13"/>
    <n v="18474.39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2068.87"/>
    <n v="-11273.46"/>
    <n v="4192.5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1"/>
    <n v="5.99"/>
    <n v="383.85"/>
    <n v="368.84"/>
  </r>
  <r>
    <s v="E.E. Quito"/>
    <x v="16"/>
    <x v="8"/>
    <s v="Industrial"/>
    <n v="1"/>
    <n v="0.91"/>
    <n v="104.27"/>
    <n v="81.19"/>
  </r>
  <r>
    <s v="E.E. Quito"/>
    <x v="16"/>
    <x v="8"/>
    <s v="Otros"/>
    <n v="0"/>
    <n v="0"/>
    <n v="0"/>
    <n v="0"/>
  </r>
  <r>
    <s v="E.E. Quito"/>
    <x v="16"/>
    <x v="8"/>
    <s v="Otros"/>
    <n v="5"/>
    <n v="72.39"/>
    <n v="6978.5"/>
    <n v="175.47"/>
  </r>
  <r>
    <s v="E.E. Quito"/>
    <x v="16"/>
    <x v="8"/>
    <s v="Otros"/>
    <n v="0"/>
    <n v="0"/>
    <n v="0"/>
    <n v="0"/>
  </r>
  <r>
    <s v="E.E. Quito"/>
    <x v="16"/>
    <x v="8"/>
    <s v="Otros"/>
    <n v="308"/>
    <n v="6996.88"/>
    <n v="458245.11"/>
    <n v="280563.09999999998"/>
  </r>
  <r>
    <s v="E.E. Quito"/>
    <x v="16"/>
    <x v="8"/>
    <s v="Otros"/>
    <n v="71"/>
    <n v="94.24"/>
    <n v="12871.6"/>
    <n v="9927.2999999999993"/>
  </r>
  <r>
    <s v="E.E. Quito"/>
    <x v="16"/>
    <x v="8"/>
    <s v="Otros"/>
    <n v="0"/>
    <n v="0"/>
    <n v="0"/>
    <n v="0"/>
  </r>
  <r>
    <s v="E.E. Quito"/>
    <x v="16"/>
    <x v="8"/>
    <s v="Comercial"/>
    <n v="24"/>
    <n v="1000.77"/>
    <n v="75353.539999999994"/>
    <n v="73101.59"/>
  </r>
  <r>
    <s v="E.E. Quito"/>
    <x v="16"/>
    <x v="8"/>
    <s v="Comercial"/>
    <n v="1"/>
    <n v="2.61"/>
    <n v="313.7"/>
    <n v="313.7"/>
  </r>
  <r>
    <s v="E.E. Quito"/>
    <x v="16"/>
    <x v="8"/>
    <s v="Otros"/>
    <n v="99"/>
    <n v="1326.85"/>
    <n v="94475.51"/>
    <n v="96594.33"/>
  </r>
  <r>
    <s v="E.E. Quito"/>
    <x v="16"/>
    <x v="8"/>
    <s v="Otros"/>
    <n v="29"/>
    <n v="56.24"/>
    <n v="5266.47"/>
    <n v="5603.89"/>
  </r>
  <r>
    <s v="E.E. Quito"/>
    <x v="16"/>
    <x v="8"/>
    <s v="Otros"/>
    <n v="0"/>
    <n v="0"/>
    <n v="0"/>
    <n v="0"/>
  </r>
  <r>
    <s v="E.E. Quito"/>
    <x v="16"/>
    <x v="8"/>
    <s v="Otros"/>
    <n v="37"/>
    <n v="800.42"/>
    <n v="46360.78"/>
    <n v="42128.12"/>
  </r>
  <r>
    <s v="E.E. Quito"/>
    <x v="16"/>
    <x v="8"/>
    <s v="Otros"/>
    <n v="12"/>
    <n v="23.84"/>
    <n v="1953.71"/>
    <n v="1036.9000000000001"/>
  </r>
  <r>
    <s v="E.E. Quito"/>
    <x v="16"/>
    <x v="8"/>
    <s v="Otros"/>
    <n v="0"/>
    <n v="0"/>
    <n v="0"/>
    <n v="0"/>
  </r>
  <r>
    <s v="E.E. Quito"/>
    <x v="16"/>
    <x v="8"/>
    <s v="Otros"/>
    <n v="49"/>
    <n v="1232.9100000000001"/>
    <n v="68717.55"/>
    <n v="75233.84"/>
  </r>
  <r>
    <s v="E.E. Quito"/>
    <x v="16"/>
    <x v="8"/>
    <s v="Otros"/>
    <n v="17"/>
    <n v="29.09"/>
    <n v="2469.04"/>
    <n v="1718.91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8"/>
    <s v="Otros"/>
    <n v="0"/>
    <n v="0"/>
    <n v="16065.01"/>
    <n v="48185.36"/>
  </r>
  <r>
    <s v="E.E. Quito"/>
    <x v="16"/>
    <x v="8"/>
    <s v="Otros"/>
    <n v="0"/>
    <n v="1000.32"/>
    <n v="-7645.74"/>
    <n v="12726.56"/>
  </r>
  <r>
    <s v="E.E. Quito"/>
    <x v="16"/>
    <x v="8"/>
    <s v="Industrial"/>
    <n v="0"/>
    <n v="0"/>
    <n v="0"/>
    <n v="0"/>
  </r>
  <r>
    <s v="E.E. Quito"/>
    <x v="16"/>
    <x v="8"/>
    <s v="Industrial"/>
    <n v="0"/>
    <n v="0"/>
    <n v="0"/>
    <n v="0"/>
  </r>
  <r>
    <s v="E.E. Quito"/>
    <x v="16"/>
    <x v="8"/>
    <s v="Industrial"/>
    <n v="2"/>
    <n v="1.01"/>
    <n v="76.599999999999994"/>
    <n v="73.209999999999994"/>
  </r>
  <r>
    <s v="E.E. Quito"/>
    <x v="16"/>
    <x v="8"/>
    <s v="Otros"/>
    <n v="5"/>
    <n v="20.02"/>
    <n v="1555.95"/>
    <n v="234.34"/>
  </r>
  <r>
    <s v="E.E. Quito"/>
    <x v="16"/>
    <x v="8"/>
    <s v="Otros"/>
    <n v="89"/>
    <n v="802.76"/>
    <n v="61806.58"/>
    <n v="35524.11"/>
  </r>
  <r>
    <s v="E.E. Quito"/>
    <x v="16"/>
    <x v="8"/>
    <s v="Otros"/>
    <n v="203"/>
    <n v="333.1"/>
    <n v="37457.71"/>
    <n v="33741.879999999997"/>
  </r>
  <r>
    <s v="E.E. Quito"/>
    <x v="16"/>
    <x v="8"/>
    <s v="Otros"/>
    <n v="1325"/>
    <n v="591.88"/>
    <n v="46414.58"/>
    <n v="39124.660000000003"/>
  </r>
  <r>
    <s v="E.E. Quito"/>
    <x v="16"/>
    <x v="8"/>
    <s v="Otros"/>
    <n v="0"/>
    <n v="0"/>
    <n v="0"/>
    <n v="0"/>
  </r>
  <r>
    <s v="E.E. Quito"/>
    <x v="16"/>
    <x v="8"/>
    <s v="Otros"/>
    <n v="5"/>
    <n v="5.5"/>
    <n v="394.59"/>
    <n v="383.45"/>
  </r>
  <r>
    <s v="E.E. Quito"/>
    <x v="16"/>
    <x v="8"/>
    <s v="Comercial"/>
    <n v="0"/>
    <n v="0"/>
    <n v="0"/>
    <n v="0"/>
  </r>
  <r>
    <s v="E.E. Quito"/>
    <x v="16"/>
    <x v="8"/>
    <s v="Comercial"/>
    <n v="1"/>
    <n v="2.33"/>
    <n v="0"/>
    <n v="0"/>
  </r>
  <r>
    <s v="E.E. Quito"/>
    <x v="16"/>
    <x v="8"/>
    <s v="Comercial"/>
    <n v="294"/>
    <n v="212.28"/>
    <n v="16773.599999999999"/>
    <n v="15640.73"/>
  </r>
  <r>
    <s v="E.E. Quito"/>
    <x v="16"/>
    <x v="8"/>
    <s v="Otros"/>
    <n v="7"/>
    <n v="34.78"/>
    <n v="2694.88"/>
    <n v="2560.37"/>
  </r>
  <r>
    <s v="E.E. Quito"/>
    <x v="16"/>
    <x v="8"/>
    <s v="Otros"/>
    <n v="151"/>
    <n v="80.27"/>
    <n v="9916.82"/>
    <n v="9889.0499999999993"/>
  </r>
  <r>
    <s v="E.E. Quito"/>
    <x v="16"/>
    <x v="8"/>
    <s v="Otros"/>
    <n v="0"/>
    <n v="0"/>
    <n v="0"/>
    <n v="0"/>
  </r>
  <r>
    <s v="E.E. Quito"/>
    <x v="16"/>
    <x v="8"/>
    <s v="Otros"/>
    <n v="18"/>
    <n v="127.27"/>
    <n v="7406.75"/>
    <n v="5273.9"/>
  </r>
  <r>
    <s v="E.E. Quito"/>
    <x v="16"/>
    <x v="8"/>
    <s v="Otros"/>
    <n v="45"/>
    <n v="116.09"/>
    <n v="8265.68"/>
    <n v="7548.78"/>
  </r>
  <r>
    <s v="E.E. Quito"/>
    <x v="16"/>
    <x v="8"/>
    <s v="Otros"/>
    <n v="722"/>
    <n v="424.11"/>
    <n v="28354.65"/>
    <n v="26910.94"/>
  </r>
  <r>
    <s v="E.E. Quito"/>
    <x v="16"/>
    <x v="8"/>
    <s v="Otros"/>
    <n v="0"/>
    <n v="0"/>
    <n v="0"/>
    <n v="0"/>
  </r>
  <r>
    <s v="E.E. Quito"/>
    <x v="16"/>
    <x v="8"/>
    <s v="Otros"/>
    <n v="7"/>
    <n v="66.599999999999994"/>
    <n v="3877.32"/>
    <n v="2719.31"/>
  </r>
  <r>
    <s v="E.E. Quito"/>
    <x v="16"/>
    <x v="8"/>
    <s v="Otros"/>
    <n v="70"/>
    <n v="111.5"/>
    <n v="9033.41"/>
    <n v="8369.4"/>
  </r>
  <r>
    <s v="E.E. Quito"/>
    <x v="16"/>
    <x v="8"/>
    <s v="Otros"/>
    <n v="201"/>
    <n v="109.2"/>
    <n v="7040.61"/>
    <n v="5060.3500000000004"/>
  </r>
  <r>
    <s v="E.E. Quito"/>
    <x v="16"/>
    <x v="8"/>
    <s v="Alumbrado Público"/>
    <n v="0"/>
    <n v="15417.715"/>
    <n v="1651002.5"/>
    <n v="1548692.34"/>
  </r>
  <r>
    <s v="E.E. Quito"/>
    <x v="16"/>
    <x v="8"/>
    <s v="Otros"/>
    <n v="0"/>
    <n v="0"/>
    <n v="0"/>
    <n v="0"/>
  </r>
  <r>
    <s v="E.E. Quito"/>
    <x v="16"/>
    <x v="8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4"/>
    <n v="16194.98"/>
    <n v="918972.32"/>
    <n v="918947.24"/>
  </r>
  <r>
    <s v="E.E. Quito"/>
    <x v="16"/>
    <x v="9"/>
    <s v="Industrial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14113.21"/>
    <n v="20928.88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242"/>
    <n v="41320.6"/>
    <n v="2675792.92"/>
    <n v="2776770.87"/>
  </r>
  <r>
    <s v="E.E. Quito"/>
    <x v="16"/>
    <x v="9"/>
    <s v="Industrial"/>
    <n v="1009"/>
    <n v="12218.53"/>
    <n v="859388.51"/>
    <n v="974255.6"/>
  </r>
  <r>
    <s v="E.E. Quito"/>
    <x v="16"/>
    <x v="9"/>
    <s v="Industrial"/>
    <n v="247"/>
    <n v="412.09"/>
    <n v="47649.13"/>
    <n v="46040.84"/>
  </r>
  <r>
    <s v="E.E. Quito"/>
    <x v="16"/>
    <x v="9"/>
    <s v="Otros"/>
    <n v="3"/>
    <n v="4.72"/>
    <n v="4299.76"/>
    <n v="4296.5200000000004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Comercial"/>
    <n v="837"/>
    <n v="16787.740000000002"/>
    <n v="1119036.23"/>
    <n v="1277820"/>
  </r>
  <r>
    <s v="E.E. Quito"/>
    <x v="16"/>
    <x v="9"/>
    <s v="Comercial"/>
    <n v="245"/>
    <n v="618.70000000000005"/>
    <n v="56082.5"/>
    <n v="70131.350000000006"/>
  </r>
  <r>
    <s v="E.E. Quito"/>
    <x v="16"/>
    <x v="9"/>
    <s v="Otros"/>
    <n v="12"/>
    <n v="43.14"/>
    <n v="3423.21"/>
    <n v="4129.54"/>
  </r>
  <r>
    <s v="E.E. Quito"/>
    <x v="16"/>
    <x v="9"/>
    <s v="Otros"/>
    <n v="11"/>
    <n v="12.29"/>
    <n v="1454.88"/>
    <n v="1628.83"/>
  </r>
  <r>
    <s v="E.E. Quito"/>
    <x v="16"/>
    <x v="9"/>
    <s v="Otros"/>
    <n v="6"/>
    <n v="33.799999999999997"/>
    <n v="1371.05"/>
    <n v="1576.1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Residencial"/>
    <n v="12"/>
    <n v="1.65"/>
    <n v="163.69999999999999"/>
    <n v="157.21"/>
  </r>
  <r>
    <s v="E.E. Quito"/>
    <x v="16"/>
    <x v="9"/>
    <s v="Residencial"/>
    <n v="733465"/>
    <n v="108265.11"/>
    <n v="9152210.2899999991"/>
    <n v="9206061.8399999999"/>
  </r>
  <r>
    <s v="E.E. Quito"/>
    <x v="16"/>
    <x v="9"/>
    <s v="Otros"/>
    <n v="0"/>
    <n v="0"/>
    <n v="3812.74"/>
    <n v="17832.009999999998"/>
  </r>
  <r>
    <s v="E.E. Quito"/>
    <x v="16"/>
    <x v="9"/>
    <s v="Otros"/>
    <n v="0"/>
    <n v="0"/>
    <n v="8772.1200000000008"/>
    <n v="4814.17"/>
  </r>
  <r>
    <s v="E.E. Quito"/>
    <x v="17"/>
    <x v="11"/>
    <s v="Alumbrado Público"/>
    <n v="1"/>
    <n v="14072.573376"/>
    <n v="932454.59288899996"/>
    <n v="1000863.157319"/>
  </r>
  <r>
    <s v="E.E. Quito"/>
    <x v="17"/>
    <x v="11"/>
    <s v="Industrial"/>
    <n v="0"/>
    <n v="0"/>
    <n v="0"/>
    <n v="0"/>
  </r>
  <r>
    <s v="E.E. Quito"/>
    <x v="17"/>
    <x v="11"/>
    <s v="Otros"/>
    <n v="0"/>
    <n v="0"/>
    <n v="0"/>
    <n v="0"/>
  </r>
  <r>
    <s v="E.E. Quito"/>
    <x v="17"/>
    <x v="11"/>
    <s v="Comercial"/>
    <n v="60288"/>
    <n v="16006.916768999999"/>
    <n v="995649.40814900002"/>
    <n v="1068694.1946789999"/>
  </r>
  <r>
    <s v="E.E. Quito"/>
    <x v="17"/>
    <x v="11"/>
    <s v="Otros"/>
    <n v="1763"/>
    <n v="3596.3762740000002"/>
    <n v="354614.15823900001"/>
    <n v="380630.05829100002"/>
  </r>
  <r>
    <s v="E.E. Quito"/>
    <x v="17"/>
    <x v="11"/>
    <s v="Industrial"/>
    <n v="7574"/>
    <n v="2047.5856020000001"/>
    <n v="113913.762861"/>
    <n v="122270.927966"/>
  </r>
  <r>
    <s v="E.E. Quito"/>
    <x v="17"/>
    <x v="11"/>
    <s v="Otros"/>
    <n v="994"/>
    <n v="1438.3938450000001"/>
    <n v="166076.09734000001"/>
    <n v="178260.09803200001"/>
  </r>
  <r>
    <s v="E.E. Quito"/>
    <x v="17"/>
    <x v="11"/>
    <s v="Otros"/>
    <n v="4624"/>
    <n v="2345.60034"/>
    <n v="163402.91182899999"/>
    <n v="175390.79703700001"/>
  </r>
  <r>
    <s v="E.E. Quito"/>
    <x v="17"/>
    <x v="11"/>
    <s v="Otros"/>
    <n v="356"/>
    <n v="849.34764900000005"/>
    <n v="69914.087194000007"/>
    <n v="75043.261713999993"/>
  </r>
  <r>
    <s v="E.E. Quito"/>
    <x v="17"/>
    <x v="11"/>
    <s v="Comercial"/>
    <n v="676"/>
    <n v="13332.28534"/>
    <n v="948572.18447900005"/>
    <n v="1018163.199305"/>
  </r>
  <r>
    <s v="E.E. Quito"/>
    <x v="17"/>
    <x v="11"/>
    <s v="Industrial"/>
    <n v="1159"/>
    <n v="46125.280171999999"/>
    <n v="3237018.3981389999"/>
    <n v="3474498.8967490001"/>
  </r>
  <r>
    <s v="E.E. Quito"/>
    <x v="17"/>
    <x v="11"/>
    <s v="Otros"/>
    <n v="406"/>
    <n v="7497.6579240000001"/>
    <n v="531478.773177"/>
    <n v="570470.16232899996"/>
  </r>
  <r>
    <s v="E.E. Quito"/>
    <x v="17"/>
    <x v="11"/>
    <s v="Residencial"/>
    <n v="471807"/>
    <n v="69847.306551000001"/>
    <n v="4520872.7262949999"/>
    <n v="4852541.8665789999"/>
  </r>
  <r>
    <s v="E.E. Quito"/>
    <x v="17"/>
    <x v="10"/>
    <s v="Alumbrado Público"/>
    <n v="1"/>
    <n v="12780.173441000001"/>
    <n v="881440.95500299998"/>
    <n v="863451.972664"/>
  </r>
  <r>
    <s v="E.E. Quito"/>
    <x v="17"/>
    <x v="10"/>
    <s v="Industrial"/>
    <n v="0"/>
    <n v="0"/>
    <n v="0"/>
    <n v="0"/>
  </r>
  <r>
    <s v="E.E. Quito"/>
    <x v="17"/>
    <x v="10"/>
    <s v="Otros"/>
    <n v="0"/>
    <n v="0"/>
    <n v="0"/>
    <n v="0"/>
  </r>
  <r>
    <s v="E.E. Quito"/>
    <x v="17"/>
    <x v="10"/>
    <s v="Comercial"/>
    <n v="60509"/>
    <n v="14146.263857"/>
    <n v="926382.12271300005"/>
    <n v="907475.95372899994"/>
  </r>
  <r>
    <s v="E.E. Quito"/>
    <x v="17"/>
    <x v="10"/>
    <s v="Otros"/>
    <n v="1779"/>
    <n v="3283.1515589999999"/>
    <n v="335703.67896500003"/>
    <n v="328852.43440000003"/>
  </r>
  <r>
    <s v="E.E. Quito"/>
    <x v="17"/>
    <x v="10"/>
    <s v="Industrial"/>
    <n v="7622"/>
    <n v="1930.4757099999999"/>
    <n v="114165.72098500001"/>
    <n v="111835.757614"/>
  </r>
  <r>
    <s v="E.E. Quito"/>
    <x v="17"/>
    <x v="10"/>
    <s v="Otros"/>
    <n v="1002"/>
    <n v="1443.364004"/>
    <n v="164488.14487399999"/>
    <n v="161131.17091399999"/>
  </r>
  <r>
    <s v="E.E. Quito"/>
    <x v="17"/>
    <x v="10"/>
    <s v="Otros"/>
    <n v="4650"/>
    <n v="2005.495011"/>
    <n v="144136.94136500001"/>
    <n v="141195.307126"/>
  </r>
  <r>
    <s v="E.E. Quito"/>
    <x v="17"/>
    <x v="10"/>
    <s v="Otros"/>
    <n v="354"/>
    <n v="806.50398399999995"/>
    <n v="67978.403422999996"/>
    <n v="66591.058879999997"/>
  </r>
  <r>
    <s v="E.E. Quito"/>
    <x v="17"/>
    <x v="10"/>
    <s v="Comercial"/>
    <n v="678"/>
    <n v="12204.894028999999"/>
    <n v="878573.79220599995"/>
    <n v="860643.32466599997"/>
  </r>
  <r>
    <s v="E.E. Quito"/>
    <x v="17"/>
    <x v="10"/>
    <s v="Industrial"/>
    <n v="1165"/>
    <n v="43872.227483000002"/>
    <n v="3096143.1466310001"/>
    <n v="3032955.1769010001"/>
  </r>
  <r>
    <s v="E.E. Quito"/>
    <x v="17"/>
    <x v="10"/>
    <s v="Otros"/>
    <n v="403"/>
    <n v="7201.2808889999997"/>
    <n v="510378.60689900001"/>
    <n v="499962.49031899997"/>
  </r>
  <r>
    <s v="E.E. Quito"/>
    <x v="17"/>
    <x v="10"/>
    <s v="Residencial"/>
    <n v="473151"/>
    <n v="63358.714219000001"/>
    <n v="4320320.5280010002"/>
    <n v="4232148.8027870003"/>
  </r>
  <r>
    <s v="E.E. Quito"/>
    <x v="17"/>
    <x v="9"/>
    <s v="Alumbrado Público"/>
    <n v="1"/>
    <n v="14208.649958"/>
    <n v="1040622.1052690001"/>
    <n v="995264.00845700002"/>
  </r>
  <r>
    <s v="E.E. Quito"/>
    <x v="17"/>
    <x v="9"/>
    <s v="Industrial"/>
    <n v="3"/>
    <n v="801.35982799999999"/>
    <n v="58582.068188999998"/>
    <n v="56028.623373000002"/>
  </r>
  <r>
    <s v="E.E. Quito"/>
    <x v="17"/>
    <x v="9"/>
    <s v="Otros"/>
    <n v="2"/>
    <n v="98.705635000000001"/>
    <n v="6195.9922130000004"/>
    <n v="5925.924516"/>
  </r>
  <r>
    <s v="E.E. Quito"/>
    <x v="17"/>
    <x v="9"/>
    <s v="Comercial"/>
    <n v="61249"/>
    <n v="15919.311342000001"/>
    <n v="1250791.157016"/>
    <n v="1196272.320539"/>
  </r>
  <r>
    <s v="E.E. Quito"/>
    <x v="17"/>
    <x v="9"/>
    <s v="Otros"/>
    <n v="1991"/>
    <n v="5988.8670190000003"/>
    <n v="575047.02804"/>
    <n v="549982.17631600006"/>
  </r>
  <r>
    <s v="E.E. Quito"/>
    <x v="17"/>
    <x v="9"/>
    <s v="Industrial"/>
    <n v="7681"/>
    <n v="2095.5520959999999"/>
    <n v="132178.50905699999"/>
    <n v="126417.18073199999"/>
  </r>
  <r>
    <s v="E.E. Quito"/>
    <x v="17"/>
    <x v="9"/>
    <s v="Otros"/>
    <n v="1054"/>
    <n v="1877.371521"/>
    <n v="241579.419272"/>
    <n v="231049.58079199999"/>
  </r>
  <r>
    <s v="E.E. Quito"/>
    <x v="17"/>
    <x v="9"/>
    <s v="Otros"/>
    <n v="4681"/>
    <n v="2287.3314399999999"/>
    <n v="171765.20383799999"/>
    <n v="164278.39118599999"/>
  </r>
  <r>
    <s v="E.E. Quito"/>
    <x v="17"/>
    <x v="9"/>
    <s v="Otros"/>
    <n v="389"/>
    <n v="1041.7261579999999"/>
    <n v="101060.08356699999"/>
    <n v="96655.129039000007"/>
  </r>
  <r>
    <s v="E.E. Quito"/>
    <x v="17"/>
    <x v="9"/>
    <s v="Comercial"/>
    <n v="473"/>
    <n v="10538.271183999999"/>
    <n v="731835.00104799995"/>
    <n v="699936.15644299996"/>
  </r>
  <r>
    <s v="E.E. Quito"/>
    <x v="17"/>
    <x v="9"/>
    <s v="Industrial"/>
    <n v="1105"/>
    <n v="48715.983072000003"/>
    <n v="3383051.7106460002"/>
    <n v="3235593.0066320002"/>
  </r>
  <r>
    <s v="E.E. Quito"/>
    <x v="17"/>
    <x v="9"/>
    <s v="Otros"/>
    <n v="400"/>
    <n v="7845.8451880000002"/>
    <n v="540514.828507"/>
    <n v="516955.14839300001"/>
  </r>
  <r>
    <s v="E.E. Quito"/>
    <x v="17"/>
    <x v="9"/>
    <s v="Residencial"/>
    <n v="475084"/>
    <n v="67437.420742000002"/>
    <n v="4873257.4110669997"/>
    <n v="4660844.3935820004"/>
  </r>
  <r>
    <s v="E.E. Quito"/>
    <x v="17"/>
    <x v="8"/>
    <s v="Alumbrado Público"/>
    <n v="1"/>
    <n v="13818.819272999999"/>
    <n v="1065973.7531890001"/>
    <n v="1027612.165764"/>
  </r>
  <r>
    <s v="E.E. Quito"/>
    <x v="17"/>
    <x v="8"/>
    <s v="Industrial"/>
    <n v="3"/>
    <n v="924.80734399999994"/>
    <n v="65247.425450000002"/>
    <n v="62899.342479999999"/>
  </r>
  <r>
    <s v="E.E. Quito"/>
    <x v="17"/>
    <x v="8"/>
    <s v="Otros"/>
    <n v="2"/>
    <n v="102.066097"/>
    <n v="6355.1445059999996"/>
    <n v="6126.4395949999998"/>
  </r>
  <r>
    <s v="E.E. Quito"/>
    <x v="17"/>
    <x v="8"/>
    <s v="Comercial"/>
    <n v="61404"/>
    <n v="16662.39272"/>
    <n v="1522166.2788160001"/>
    <n v="1467387.5240809999"/>
  </r>
  <r>
    <s v="E.E. Quito"/>
    <x v="17"/>
    <x v="8"/>
    <s v="Otros"/>
    <n v="1997"/>
    <n v="6225.0392140000004"/>
    <n v="594613.39764900005"/>
    <n v="573214.82777800004"/>
  </r>
  <r>
    <s v="E.E. Quito"/>
    <x v="17"/>
    <x v="8"/>
    <s v="Industrial"/>
    <n v="7735"/>
    <n v="2208.6257919999998"/>
    <n v="142990.75655600001"/>
    <n v="137844.89588900001"/>
  </r>
  <r>
    <s v="E.E. Quito"/>
    <x v="17"/>
    <x v="8"/>
    <s v="Otros"/>
    <n v="1049"/>
    <n v="1933.4108389999999"/>
    <n v="244563.48986900001"/>
    <n v="235762.294089"/>
  </r>
  <r>
    <s v="E.E. Quito"/>
    <x v="17"/>
    <x v="8"/>
    <s v="Otros"/>
    <n v="4712"/>
    <n v="2381.5091539999999"/>
    <n v="186570.42598299999"/>
    <n v="179856.24780899999"/>
  </r>
  <r>
    <s v="E.E. Quito"/>
    <x v="17"/>
    <x v="8"/>
    <s v="Otros"/>
    <n v="390"/>
    <n v="1185.1798550000001"/>
    <n v="108681.01055200001"/>
    <n v="104769.867266"/>
  </r>
  <r>
    <s v="E.E. Quito"/>
    <x v="17"/>
    <x v="8"/>
    <s v="Comercial"/>
    <n v="482"/>
    <n v="10559.642464"/>
    <n v="734513.65156499995"/>
    <n v="708080.44007600006"/>
  </r>
  <r>
    <s v="E.E. Quito"/>
    <x v="17"/>
    <x v="8"/>
    <s v="Industrial"/>
    <n v="1110"/>
    <n v="48043.162368999998"/>
    <n v="3308801.2742949999"/>
    <n v="3189726.2323670001"/>
  </r>
  <r>
    <s v="E.E. Quito"/>
    <x v="17"/>
    <x v="8"/>
    <s v="Otros"/>
    <n v="414"/>
    <n v="7642.6854149999999"/>
    <n v="508580.87369799998"/>
    <n v="490278.38773999998"/>
  </r>
  <r>
    <s v="E.E. Quito"/>
    <x v="17"/>
    <x v="8"/>
    <s v="Residencial"/>
    <n v="475490"/>
    <n v="70002.217908999999"/>
    <n v="5306205.0887829997"/>
    <n v="5115248.7450649999"/>
  </r>
  <r>
    <s v="E.E. Quito"/>
    <x v="17"/>
    <x v="7"/>
    <s v="Alumbrado Público"/>
    <n v="1"/>
    <n v="14344.72654"/>
    <n v="1101073.630412"/>
    <n v="1063393.3944079999"/>
  </r>
  <r>
    <s v="E.E. Quito"/>
    <x v="17"/>
    <x v="7"/>
    <s v="Industrial"/>
    <n v="3"/>
    <n v="2.0309999999999998E-3"/>
    <n v="11653.012887999999"/>
    <n v="11254.230949999999"/>
  </r>
  <r>
    <s v="E.E. Quito"/>
    <x v="17"/>
    <x v="7"/>
    <s v="Otros"/>
    <n v="3"/>
    <n v="80.098095999999998"/>
    <n v="7502.2966070000002"/>
    <n v="7245.5578210000003"/>
  </r>
  <r>
    <s v="E.E. Quito"/>
    <x v="17"/>
    <x v="7"/>
    <s v="Comercial"/>
    <n v="61809"/>
    <n v="16190.825518"/>
    <n v="1203965.1692540001"/>
    <n v="1162763.8449609999"/>
  </r>
  <r>
    <s v="E.E. Quito"/>
    <x v="17"/>
    <x v="7"/>
    <s v="Otros"/>
    <n v="1994"/>
    <n v="6430.6498769999998"/>
    <n v="586319.67993900005"/>
    <n v="566255.02367699996"/>
  </r>
  <r>
    <s v="E.E. Quito"/>
    <x v="17"/>
    <x v="7"/>
    <s v="Industrial"/>
    <n v="7796"/>
    <n v="2228.283578"/>
    <n v="150532.67201499999"/>
    <n v="145381.23940300001"/>
  </r>
  <r>
    <s v="E.E. Quito"/>
    <x v="17"/>
    <x v="7"/>
    <s v="Otros"/>
    <n v="1042"/>
    <n v="2541.9415399999998"/>
    <n v="250743.87682999999"/>
    <n v="242163.08060099999"/>
  </r>
  <r>
    <s v="E.E. Quito"/>
    <x v="17"/>
    <x v="7"/>
    <s v="Otros"/>
    <n v="4734"/>
    <n v="2307.9474719999998"/>
    <n v="178910.96030999999"/>
    <n v="172788.38410600001"/>
  </r>
  <r>
    <s v="E.E. Quito"/>
    <x v="17"/>
    <x v="7"/>
    <s v="Otros"/>
    <n v="391"/>
    <n v="1203.8733299999999"/>
    <n v="104576.407534"/>
    <n v="100997.66074799999"/>
  </r>
  <r>
    <s v="E.E. Quito"/>
    <x v="17"/>
    <x v="7"/>
    <s v="Comercial"/>
    <n v="494"/>
    <n v="10794.205623"/>
    <n v="787117.22917800001"/>
    <n v="760181.00789500005"/>
  </r>
  <r>
    <s v="E.E. Quito"/>
    <x v="17"/>
    <x v="7"/>
    <s v="Industrial"/>
    <n v="1115"/>
    <n v="50701.296633999998"/>
    <n v="3586826.5199250001"/>
    <n v="3464080.4418779998"/>
  </r>
  <r>
    <s v="E.E. Quito"/>
    <x v="17"/>
    <x v="7"/>
    <s v="Otros"/>
    <n v="423"/>
    <n v="7989.2305800000004"/>
    <n v="574970.08059499995"/>
    <n v="555293.82304699998"/>
  </r>
  <r>
    <s v="E.E. Quito"/>
    <x v="17"/>
    <x v="7"/>
    <s v="Residencial"/>
    <n v="476943"/>
    <n v="71131.106813000006"/>
    <n v="5504496.1079890002"/>
    <n v="5316124.7705049999"/>
  </r>
  <r>
    <s v="E.E. Quito"/>
    <x v="17"/>
    <x v="6"/>
    <s v="Alumbrado Público"/>
    <n v="1"/>
    <n v="13950.506288"/>
    <n v="1072447.987774"/>
    <n v="1022809.551935"/>
  </r>
  <r>
    <s v="E.E. Quito"/>
    <x v="17"/>
    <x v="6"/>
    <s v="Industrial"/>
    <n v="3"/>
    <n v="1.946E-3"/>
    <n v="11261.51647"/>
    <n v="10740.275282000001"/>
  </r>
  <r>
    <s v="E.E. Quito"/>
    <x v="17"/>
    <x v="6"/>
    <s v="Otros"/>
    <n v="3"/>
    <n v="143.261968"/>
    <n v="9319.5118660000007"/>
    <n v="8888.1566889999995"/>
  </r>
  <r>
    <s v="E.E. Quito"/>
    <x v="17"/>
    <x v="6"/>
    <s v="Comercial"/>
    <n v="61986"/>
    <n v="15927.62513"/>
    <n v="1185840.7942870001"/>
    <n v="1130953.9532890001"/>
  </r>
  <r>
    <s v="E.E. Quito"/>
    <x v="17"/>
    <x v="6"/>
    <s v="Otros"/>
    <n v="2004"/>
    <n v="6454.2834650000004"/>
    <n v="582512.68418500002"/>
    <n v="555550.98643399996"/>
  </r>
  <r>
    <s v="E.E. Quito"/>
    <x v="17"/>
    <x v="6"/>
    <s v="Industrial"/>
    <n v="7834"/>
    <n v="2188.2205130000002"/>
    <n v="148310.28260199999"/>
    <n v="141445.71617900001"/>
  </r>
  <r>
    <s v="E.E. Quito"/>
    <x v="17"/>
    <x v="6"/>
    <s v="Otros"/>
    <n v="1025"/>
    <n v="2406.6307980000001"/>
    <n v="237391.519222"/>
    <n v="226403.81275099999"/>
  </r>
  <r>
    <s v="E.E. Quito"/>
    <x v="17"/>
    <x v="6"/>
    <s v="Otros"/>
    <n v="4765"/>
    <n v="2247.1861920000001"/>
    <n v="174969.89046299999"/>
    <n v="166871.379598"/>
  </r>
  <r>
    <s v="E.E. Quito"/>
    <x v="17"/>
    <x v="6"/>
    <s v="Otros"/>
    <n v="390"/>
    <n v="1165.1340990000001"/>
    <n v="100835.90086199999"/>
    <n v="96168.694197999997"/>
  </r>
  <r>
    <s v="E.E. Quito"/>
    <x v="17"/>
    <x v="6"/>
    <s v="Comercial"/>
    <n v="500"/>
    <n v="10783.999916999999"/>
    <n v="784481.23209900002"/>
    <n v="748171.38607400004"/>
  </r>
  <r>
    <s v="E.E. Quito"/>
    <x v="17"/>
    <x v="6"/>
    <s v="Industrial"/>
    <n v="1128"/>
    <n v="47611.951524999997"/>
    <n v="3380061.4327500002"/>
    <n v="3223614.7197389998"/>
  </r>
  <r>
    <s v="E.E. Quito"/>
    <x v="17"/>
    <x v="6"/>
    <s v="Otros"/>
    <n v="453"/>
    <n v="7641.900275"/>
    <n v="552418.49874199997"/>
    <n v="526849.71543600003"/>
  </r>
  <r>
    <s v="E.E. Quito"/>
    <x v="17"/>
    <x v="6"/>
    <s v="Residencial"/>
    <n v="477888"/>
    <n v="68253.893697000007"/>
    <n v="5283273.444073"/>
    <n v="5038736.2423949996"/>
  </r>
  <r>
    <s v="E.E. Quito"/>
    <x v="17"/>
    <x v="5"/>
    <s v="Alumbrado Público"/>
    <n v="1"/>
    <n v="14480.803121000001"/>
    <n v="1108277.6219260001"/>
    <n v="1107291.983983"/>
  </r>
  <r>
    <s v="E.E. Quito"/>
    <x v="17"/>
    <x v="5"/>
    <s v="Industrial"/>
    <n v="3"/>
    <n v="2431.2296059999999"/>
    <n v="157076.24643999999"/>
    <n v="156936.55192200001"/>
  </r>
  <r>
    <s v="E.E. Quito"/>
    <x v="17"/>
    <x v="5"/>
    <s v="Otros"/>
    <n v="3"/>
    <n v="174.37357700000001"/>
    <n v="11293.695277999999"/>
    <n v="11283.651319000001"/>
  </r>
  <r>
    <s v="E.E. Quito"/>
    <x v="17"/>
    <x v="5"/>
    <s v="Comercial"/>
    <n v="62160"/>
    <n v="16751.563832"/>
    <n v="1253669.5783190001"/>
    <n v="1252554.6371889999"/>
  </r>
  <r>
    <s v="E.E. Quito"/>
    <x v="17"/>
    <x v="5"/>
    <s v="Otros"/>
    <n v="1998"/>
    <n v="6609.3459339999999"/>
    <n v="604552.28860700002"/>
    <n v="604014.63480700005"/>
  </r>
  <r>
    <s v="E.E. Quito"/>
    <x v="17"/>
    <x v="5"/>
    <s v="Industrial"/>
    <n v="7880"/>
    <n v="2258.5352210000001"/>
    <n v="153018.721387"/>
    <n v="152882.63539700001"/>
  </r>
  <r>
    <s v="E.E. Quito"/>
    <x v="17"/>
    <x v="5"/>
    <s v="Otros"/>
    <n v="1012"/>
    <n v="2450.6124"/>
    <n v="244889.83171699999"/>
    <n v="244672.04088099999"/>
  </r>
  <r>
    <s v="E.E. Quito"/>
    <x v="17"/>
    <x v="5"/>
    <s v="Otros"/>
    <n v="4800"/>
    <n v="2363.1889369999999"/>
    <n v="185392.932481"/>
    <n v="185228.05474200001"/>
  </r>
  <r>
    <s v="E.E. Quito"/>
    <x v="17"/>
    <x v="5"/>
    <s v="Otros"/>
    <n v="392"/>
    <n v="1184.919502"/>
    <n v="105239.543988"/>
    <n v="105145.950031"/>
  </r>
  <r>
    <s v="E.E. Quito"/>
    <x v="17"/>
    <x v="5"/>
    <s v="Comercial"/>
    <n v="511"/>
    <n v="10613.827155000001"/>
    <n v="786295.336626"/>
    <n v="785596.05108300003"/>
  </r>
  <r>
    <s v="E.E. Quito"/>
    <x v="17"/>
    <x v="5"/>
    <s v="Industrial"/>
    <n v="1145"/>
    <n v="49739.792478000003"/>
    <n v="3557937.4152890001"/>
    <n v="3554773.1917719999"/>
  </r>
  <r>
    <s v="E.E. Quito"/>
    <x v="17"/>
    <x v="5"/>
    <s v="Otros"/>
    <n v="476"/>
    <n v="7958.1489890000003"/>
    <n v="578404.03696699999"/>
    <n v="577889.63790900004"/>
  </r>
  <r>
    <s v="E.E. Quito"/>
    <x v="17"/>
    <x v="5"/>
    <s v="Residencial"/>
    <n v="479270"/>
    <n v="71161.52261"/>
    <n v="5450591.1691399999"/>
    <n v="5445743.7289659996"/>
  </r>
  <r>
    <s v="E.E. Quito"/>
    <x v="17"/>
    <x v="4"/>
    <s v="Alumbrado Público"/>
    <n v="1"/>
    <n v="14548.841412"/>
    <n v="1117396.671079"/>
    <n v="1107046.9723469999"/>
  </r>
  <r>
    <s v="E.E. Quito"/>
    <x v="17"/>
    <x v="4"/>
    <s v="Industrial"/>
    <n v="3"/>
    <n v="2383.203031"/>
    <n v="153335.29651099999"/>
    <n v="151915.05411699999"/>
  </r>
  <r>
    <s v="E.E. Quito"/>
    <x v="17"/>
    <x v="4"/>
    <s v="Otros"/>
    <n v="3"/>
    <n v="105.293586"/>
    <n v="7877.9639559999996"/>
    <n v="7804.9956400000001"/>
  </r>
  <r>
    <s v="E.E. Quito"/>
    <x v="17"/>
    <x v="4"/>
    <s v="Comercial"/>
    <n v="62289"/>
    <n v="16422.243384000001"/>
    <n v="1226899.789564"/>
    <n v="1215535.8366139999"/>
  </r>
  <r>
    <s v="E.E. Quito"/>
    <x v="17"/>
    <x v="4"/>
    <s v="Otros"/>
    <n v="2007"/>
    <n v="6585.8151859999998"/>
    <n v="595421.87260799995"/>
    <n v="589906.87765699998"/>
  </r>
  <r>
    <s v="E.E. Quito"/>
    <x v="17"/>
    <x v="4"/>
    <s v="Industrial"/>
    <n v="7902"/>
    <n v="2205.6200939999999"/>
    <n v="148796.13002400001"/>
    <n v="147417.930895"/>
  </r>
  <r>
    <s v="E.E. Quito"/>
    <x v="17"/>
    <x v="4"/>
    <s v="Otros"/>
    <n v="1005"/>
    <n v="2529.8874030000002"/>
    <n v="246186.858465"/>
    <n v="243906.59409500001"/>
  </r>
  <r>
    <s v="E.E. Quito"/>
    <x v="17"/>
    <x v="4"/>
    <s v="Otros"/>
    <n v="4828"/>
    <n v="2307.3088389999998"/>
    <n v="181013.67397199999"/>
    <n v="179337.06526100001"/>
  </r>
  <r>
    <s v="E.E. Quito"/>
    <x v="17"/>
    <x v="4"/>
    <s v="Otros"/>
    <n v="392"/>
    <n v="1114.634624"/>
    <n v="100129.739489"/>
    <n v="99202.304617000002"/>
  </r>
  <r>
    <s v="E.E. Quito"/>
    <x v="17"/>
    <x v="4"/>
    <s v="Comercial"/>
    <n v="526"/>
    <n v="10677.402877"/>
    <n v="788569.76891400001"/>
    <n v="781265.77405899996"/>
  </r>
  <r>
    <s v="E.E. Quito"/>
    <x v="17"/>
    <x v="4"/>
    <s v="Industrial"/>
    <n v="1153"/>
    <n v="48866.930679999998"/>
    <n v="3471292.0648070001"/>
    <n v="3439139.8058910002"/>
  </r>
  <r>
    <s v="E.E. Quito"/>
    <x v="17"/>
    <x v="4"/>
    <s v="Otros"/>
    <n v="487"/>
    <n v="7821.7868420000004"/>
    <n v="569339.02297799999"/>
    <n v="564065.61603399995"/>
  </r>
  <r>
    <s v="E.E. Quito"/>
    <x v="17"/>
    <x v="4"/>
    <s v="Residencial"/>
    <n v="480657"/>
    <n v="68222.272368999998"/>
    <n v="5284482.846345"/>
    <n v="5235536.2127729999"/>
  </r>
  <r>
    <s v="E.E. Quito"/>
    <x v="17"/>
    <x v="3"/>
    <s v="Alumbrado Público"/>
    <n v="1"/>
    <n v="14148.036808999999"/>
    <n v="1090529.850787"/>
    <n v="1053672.7313399999"/>
  </r>
  <r>
    <s v="E.E. Quito"/>
    <x v="17"/>
    <x v="3"/>
    <s v="Industrial"/>
    <n v="3"/>
    <n v="2026.605695"/>
    <n v="132803.017754"/>
    <n v="128314.615456"/>
  </r>
  <r>
    <s v="E.E. Quito"/>
    <x v="17"/>
    <x v="3"/>
    <s v="Otros"/>
    <n v="3"/>
    <n v="79.110836000000006"/>
    <n v="5956.4858800000002"/>
    <n v="5755.1718940000001"/>
  </r>
  <r>
    <s v="E.E. Quito"/>
    <x v="17"/>
    <x v="3"/>
    <s v="Comercial"/>
    <n v="62561"/>
    <n v="15591.342434"/>
    <n v="1173724.357198"/>
    <n v="1134055.476241"/>
  </r>
  <r>
    <s v="E.E. Quito"/>
    <x v="17"/>
    <x v="3"/>
    <s v="Otros"/>
    <n v="2033"/>
    <n v="6453.9890139999998"/>
    <n v="582008.51727099996"/>
    <n v="562338.11812999996"/>
  </r>
  <r>
    <s v="E.E. Quito"/>
    <x v="17"/>
    <x v="3"/>
    <s v="Industrial"/>
    <n v="7953"/>
    <n v="2087.4594590000002"/>
    <n v="141978.70824400001"/>
    <n v="137180.191078"/>
  </r>
  <r>
    <s v="E.E. Quito"/>
    <x v="17"/>
    <x v="3"/>
    <s v="Otros"/>
    <n v="1013"/>
    <n v="2298.5687549999998"/>
    <n v="229307.864531"/>
    <n v="221557.84526500001"/>
  </r>
  <r>
    <s v="E.E. Quito"/>
    <x v="17"/>
    <x v="3"/>
    <s v="Otros"/>
    <n v="4859"/>
    <n v="2143.315783"/>
    <n v="168929.947965"/>
    <n v="163220.54783600001"/>
  </r>
  <r>
    <s v="E.E. Quito"/>
    <x v="17"/>
    <x v="3"/>
    <s v="Otros"/>
    <n v="388"/>
    <n v="1011.250977"/>
    <n v="92577.134344999999"/>
    <n v="89448.264011000007"/>
  </r>
  <r>
    <s v="E.E. Quito"/>
    <x v="17"/>
    <x v="3"/>
    <s v="Comercial"/>
    <n v="555"/>
    <n v="10861.865191000001"/>
    <n v="800206.06790599995"/>
    <n v="773161.14968999999"/>
  </r>
  <r>
    <s v="E.E. Quito"/>
    <x v="17"/>
    <x v="3"/>
    <s v="Industrial"/>
    <n v="1158"/>
    <n v="47194.538594999998"/>
    <n v="3306303.7022370002"/>
    <n v="3194559.0944269998"/>
  </r>
  <r>
    <s v="E.E. Quito"/>
    <x v="17"/>
    <x v="3"/>
    <s v="Otros"/>
    <n v="507"/>
    <n v="7586.7806549999996"/>
    <n v="548790.43771700002"/>
    <n v="530242.72469499998"/>
  </r>
  <r>
    <s v="E.E. Quito"/>
    <x v="17"/>
    <x v="3"/>
    <s v="Residencial"/>
    <n v="482819"/>
    <n v="65921.444050999999"/>
    <n v="5166027.0912370002"/>
    <n v="4991428.5899379998"/>
  </r>
  <r>
    <s v="E.E. Quito"/>
    <x v="17"/>
    <x v="2"/>
    <s v="Alumbrado Público"/>
    <n v="1"/>
    <n v="14684.917993999999"/>
    <n v="1129736.329445"/>
    <n v="1115713.681847"/>
  </r>
  <r>
    <s v="E.E. Quito"/>
    <x v="17"/>
    <x v="2"/>
    <s v="Industrial"/>
    <n v="3"/>
    <n v="5.0549999999999996E-3"/>
    <n v="11924.399496"/>
    <n v="11776.390047000001"/>
  </r>
  <r>
    <s v="E.E. Quito"/>
    <x v="17"/>
    <x v="2"/>
    <s v="Otros"/>
    <n v="3"/>
    <n v="84.892893999999998"/>
    <n v="7744.4898679999997"/>
    <n v="7648.3627900000001"/>
  </r>
  <r>
    <s v="E.E. Quito"/>
    <x v="17"/>
    <x v="2"/>
    <s v="Comercial"/>
    <n v="62852"/>
    <n v="16572.358273000002"/>
    <n v="1229860.997584"/>
    <n v="1214595.5706740001"/>
  </r>
  <r>
    <s v="E.E. Quito"/>
    <x v="17"/>
    <x v="2"/>
    <s v="Otros"/>
    <n v="2063"/>
    <n v="6911.678946"/>
    <n v="618645.33531200001"/>
    <n v="610966.51212099998"/>
  </r>
  <r>
    <s v="E.E. Quito"/>
    <x v="17"/>
    <x v="2"/>
    <s v="Industrial"/>
    <n v="8030"/>
    <n v="2338.896135"/>
    <n v="152582.773243"/>
    <n v="150688.867203"/>
  </r>
  <r>
    <s v="E.E. Quito"/>
    <x v="17"/>
    <x v="2"/>
    <s v="Otros"/>
    <n v="1034"/>
    <n v="2579.172133"/>
    <n v="250015.60996199999"/>
    <n v="246912.33648100001"/>
  </r>
  <r>
    <s v="E.E. Quito"/>
    <x v="17"/>
    <x v="2"/>
    <s v="Otros"/>
    <n v="4895"/>
    <n v="2269.5807730000001"/>
    <n v="180559.63402"/>
    <n v="178318.47026199999"/>
  </r>
  <r>
    <s v="E.E. Quito"/>
    <x v="17"/>
    <x v="2"/>
    <s v="Otros"/>
    <n v="386"/>
    <n v="1101.632196"/>
    <n v="96889.008170000001"/>
    <n v="95686.390903000007"/>
  </r>
  <r>
    <s v="E.E. Quito"/>
    <x v="17"/>
    <x v="2"/>
    <s v="Comercial"/>
    <n v="568"/>
    <n v="11664.418324"/>
    <n v="875074.841182"/>
    <n v="864213.13318799995"/>
  </r>
  <r>
    <s v="E.E. Quito"/>
    <x v="17"/>
    <x v="2"/>
    <s v="Industrial"/>
    <n v="1156"/>
    <n v="50326.523953000004"/>
    <n v="3559124.6063529998"/>
    <n v="3514947.6167199998"/>
  </r>
  <r>
    <s v="E.E. Quito"/>
    <x v="17"/>
    <x v="2"/>
    <s v="Otros"/>
    <n v="531"/>
    <n v="8301.5559400000002"/>
    <n v="604627.44079799997"/>
    <n v="597122.61218399997"/>
  </r>
  <r>
    <s v="E.E. Quito"/>
    <x v="17"/>
    <x v="2"/>
    <s v="Residencial"/>
    <n v="484518"/>
    <n v="71846.136648"/>
    <n v="5555401.9866800001"/>
    <n v="5486446.5655810004"/>
  </r>
  <r>
    <s v="E.E. Quito"/>
    <x v="17"/>
    <x v="1"/>
    <s v="Alumbrado Público"/>
    <n v="1"/>
    <n v="14279.723824000001"/>
    <n v="1096431.808312"/>
    <n v="1054185.9518619999"/>
  </r>
  <r>
    <s v="E.E. Quito"/>
    <x v="17"/>
    <x v="1"/>
    <s v="Industrial"/>
    <n v="3"/>
    <n v="4.8440000000000002E-3"/>
    <n v="11411.408597"/>
    <n v="10971.723497000001"/>
  </r>
  <r>
    <s v="E.E. Quito"/>
    <x v="17"/>
    <x v="1"/>
    <s v="Otros"/>
    <n v="3"/>
    <n v="143.716646"/>
    <n v="9409.8295980000003"/>
    <n v="9047.2659550000008"/>
  </r>
  <r>
    <s v="E.E. Quito"/>
    <x v="17"/>
    <x v="1"/>
    <s v="Comercial"/>
    <n v="63059"/>
    <n v="16024.181791999999"/>
    <n v="1188036.2723989999"/>
    <n v="1142260.867635"/>
  </r>
  <r>
    <s v="E.E. Quito"/>
    <x v="17"/>
    <x v="1"/>
    <s v="Otros"/>
    <n v="2074"/>
    <n v="6369.1033010000001"/>
    <n v="575113.07340999995"/>
    <n v="552953.78894"/>
  </r>
  <r>
    <s v="E.E. Quito"/>
    <x v="17"/>
    <x v="1"/>
    <s v="Industrial"/>
    <n v="8067"/>
    <n v="2202.998431"/>
    <n v="147860.83614999999"/>
    <n v="142163.71243300001"/>
  </r>
  <r>
    <s v="E.E. Quito"/>
    <x v="17"/>
    <x v="1"/>
    <s v="Otros"/>
    <n v="1032"/>
    <n v="2291.699889"/>
    <n v="227150.82858"/>
    <n v="218398.63694900001"/>
  </r>
  <r>
    <s v="E.E. Quito"/>
    <x v="17"/>
    <x v="1"/>
    <s v="Otros"/>
    <n v="4933"/>
    <n v="2306.9625289999999"/>
    <n v="178473.437718"/>
    <n v="171596.80100199999"/>
  </r>
  <r>
    <s v="E.E. Quito"/>
    <x v="17"/>
    <x v="1"/>
    <s v="Otros"/>
    <n v="387"/>
    <n v="1094.5494189999999"/>
    <n v="95678.735589999997"/>
    <n v="91992.204335999995"/>
  </r>
  <r>
    <s v="E.E. Quito"/>
    <x v="17"/>
    <x v="1"/>
    <s v="Comercial"/>
    <n v="567"/>
    <n v="11343.762887999999"/>
    <n v="836154.61108199996"/>
    <n v="803937.31548600004"/>
  </r>
  <r>
    <s v="E.E. Quito"/>
    <x v="17"/>
    <x v="1"/>
    <s v="Industrial"/>
    <n v="1158"/>
    <n v="45334.282768999998"/>
    <n v="3237740.2622600002"/>
    <n v="3112989.1292630001"/>
  </r>
  <r>
    <s v="E.E. Quito"/>
    <x v="17"/>
    <x v="1"/>
    <s v="Otros"/>
    <n v="555"/>
    <n v="7730.1232790000004"/>
    <n v="551790.75869599998"/>
    <n v="530530.09022100002"/>
  </r>
  <r>
    <s v="E.E. Quito"/>
    <x v="17"/>
    <x v="1"/>
    <s v="Residencial"/>
    <n v="485730"/>
    <n v="70307.578729000001"/>
    <n v="5418802.1958229998"/>
    <n v="5210014.0724210003"/>
  </r>
  <r>
    <s v="E.E. Quito"/>
    <x v="17"/>
    <x v="0"/>
    <s v="Alumbrado Público"/>
    <n v="1"/>
    <n v="14820.994575000001"/>
    <n v="1137268.43374"/>
    <n v="1053976.441201"/>
  </r>
  <r>
    <s v="E.E. Quito"/>
    <x v="17"/>
    <x v="0"/>
    <s v="Industrial"/>
    <n v="3"/>
    <n v="5.1710000000000002E-3"/>
    <n v="12111.163022000001"/>
    <n v="11224.157923000001"/>
  </r>
  <r>
    <s v="E.E. Quito"/>
    <x v="17"/>
    <x v="0"/>
    <s v="Otros"/>
    <n v="3"/>
    <n v="77.158731000000003"/>
    <n v="5880.9556620000003"/>
    <n v="5450.2424719999999"/>
  </r>
  <r>
    <s v="E.E. Quito"/>
    <x v="17"/>
    <x v="0"/>
    <s v="Comercial"/>
    <n v="63418"/>
    <n v="16400.205996000001"/>
    <n v="1207062.7491309999"/>
    <n v="1118659.1159069999"/>
  </r>
  <r>
    <s v="E.E. Quito"/>
    <x v="17"/>
    <x v="0"/>
    <s v="Otros"/>
    <n v="2091"/>
    <n v="6741.4136900000003"/>
    <n v="611032.86580599996"/>
    <n v="566281.65018300002"/>
  </r>
  <r>
    <s v="E.E. Quito"/>
    <x v="17"/>
    <x v="0"/>
    <s v="Industrial"/>
    <n v="8116"/>
    <n v="2244.7529300000001"/>
    <n v="148442.88853500001"/>
    <n v="137571.133374"/>
  </r>
  <r>
    <s v="E.E. Quito"/>
    <x v="17"/>
    <x v="0"/>
    <s v="Otros"/>
    <n v="1035"/>
    <n v="2375.4017210000002"/>
    <n v="237010.60678100001"/>
    <n v="219652.272455"/>
  </r>
  <r>
    <s v="E.E. Quito"/>
    <x v="17"/>
    <x v="0"/>
    <s v="Otros"/>
    <n v="4972"/>
    <n v="2404.4287450000002"/>
    <n v="183767.73237000001"/>
    <n v="170308.83371499999"/>
  </r>
  <r>
    <s v="E.E. Quito"/>
    <x v="17"/>
    <x v="0"/>
    <s v="Otros"/>
    <n v="393"/>
    <n v="1111.1285459999999"/>
    <n v="98904.627695000003"/>
    <n v="91660.987347999995"/>
  </r>
  <r>
    <s v="E.E. Quito"/>
    <x v="17"/>
    <x v="0"/>
    <s v="Comercial"/>
    <n v="578"/>
    <n v="11337.644211999999"/>
    <n v="841469.93516700005"/>
    <n v="779841.82215300004"/>
  </r>
  <r>
    <s v="E.E. Quito"/>
    <x v="17"/>
    <x v="0"/>
    <s v="Industrial"/>
    <n v="1168"/>
    <n v="46551.73012"/>
    <n v="3345306.4543070002"/>
    <n v="3100300.7617500001"/>
  </r>
  <r>
    <s v="E.E. Quito"/>
    <x v="17"/>
    <x v="0"/>
    <s v="Otros"/>
    <n v="579"/>
    <n v="8052.0313349999997"/>
    <n v="580076.15028299997"/>
    <n v="537592.162381"/>
  </r>
  <r>
    <s v="E.E. Quito"/>
    <x v="17"/>
    <x v="0"/>
    <s v="Residencial"/>
    <n v="487540"/>
    <n v="72427.248384000006"/>
    <n v="5545676.4780609999"/>
    <n v="5139518.6791390004"/>
  </r>
  <r>
    <s v="E.E. Quito"/>
    <x v="16"/>
    <x v="9"/>
    <s v="Industrial"/>
    <n v="218"/>
    <n v="1352.97"/>
    <n v="114006.38"/>
    <n v="140895.28"/>
  </r>
  <r>
    <s v="E.E. Quito"/>
    <x v="16"/>
    <x v="9"/>
    <s v="Industrial"/>
    <n v="1179"/>
    <n v="1276.9100000000001"/>
    <n v="160691.1"/>
    <n v="167281.38"/>
  </r>
  <r>
    <s v="E.E. Quito"/>
    <x v="16"/>
    <x v="9"/>
    <s v="Industrial"/>
    <n v="10943"/>
    <n v="3269.24"/>
    <n v="229296.03"/>
    <n v="228890.99"/>
  </r>
  <r>
    <s v="E.E. Quito"/>
    <x v="16"/>
    <x v="9"/>
    <s v="Otros"/>
    <n v="0"/>
    <n v="0"/>
    <n v="0"/>
    <n v="0"/>
  </r>
  <r>
    <s v="E.E. Quito"/>
    <x v="16"/>
    <x v="9"/>
    <s v="Otros"/>
    <n v="5"/>
    <n v="8.7100000000000009"/>
    <n v="633.78"/>
    <n v="620.04999999999995"/>
  </r>
  <r>
    <s v="E.E. Quito"/>
    <x v="16"/>
    <x v="9"/>
    <s v="Otros"/>
    <n v="430"/>
    <n v="115.09"/>
    <n v="7244.32"/>
    <n v="6935.35"/>
  </r>
  <r>
    <s v="E.E. Quito"/>
    <x v="16"/>
    <x v="9"/>
    <s v="Comercial"/>
    <n v="1060"/>
    <n v="8361.99"/>
    <n v="662550.93999999994"/>
    <n v="878617.32"/>
  </r>
  <r>
    <s v="E.E. Quito"/>
    <x v="16"/>
    <x v="9"/>
    <s v="Comercial"/>
    <n v="3409"/>
    <n v="6212.98"/>
    <n v="646988.93999999994"/>
    <n v="678948.36"/>
  </r>
  <r>
    <s v="E.E. Quito"/>
    <x v="16"/>
    <x v="9"/>
    <s v="Comercial"/>
    <n v="101665"/>
    <n v="26361.87"/>
    <n v="2013058.3"/>
    <n v="2017037.3"/>
  </r>
  <r>
    <s v="E.E. Quito"/>
    <x v="16"/>
    <x v="9"/>
    <s v="Otros"/>
    <n v="4"/>
    <n v="28.84"/>
    <n v="2303.9"/>
    <n v="2748.9"/>
  </r>
  <r>
    <s v="E.E. Quito"/>
    <x v="16"/>
    <x v="9"/>
    <s v="Otros"/>
    <n v="46"/>
    <n v="50.85"/>
    <n v="5224.6499999999996"/>
    <n v="5563.82"/>
  </r>
  <r>
    <s v="E.E. Quito"/>
    <x v="16"/>
    <x v="9"/>
    <s v="Otros"/>
    <n v="5"/>
    <n v="8.77"/>
    <n v="354.3"/>
    <n v="295.76"/>
  </r>
  <r>
    <s v="E.E. Quito"/>
    <x v="16"/>
    <x v="9"/>
    <s v="Otros"/>
    <n v="519"/>
    <n v="314.27"/>
    <n v="19892.62"/>
    <n v="21880.81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12.45"/>
    <n v="-1576.09"/>
    <n v="4353.939999999999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1"/>
    <n v="5.2"/>
    <n v="343.11"/>
    <n v="1308.8599999999999"/>
  </r>
  <r>
    <s v="E.E. Quito"/>
    <x v="16"/>
    <x v="9"/>
    <s v="Industrial"/>
    <n v="1"/>
    <n v="0.51"/>
    <n v="81.19"/>
    <n v="650.07000000000005"/>
  </r>
  <r>
    <s v="E.E. Quito"/>
    <x v="16"/>
    <x v="9"/>
    <s v="Otros"/>
    <n v="0"/>
    <n v="0"/>
    <n v="0"/>
    <n v="0"/>
  </r>
  <r>
    <s v="E.E. Quito"/>
    <x v="16"/>
    <x v="9"/>
    <s v="Otros"/>
    <n v="5"/>
    <n v="61.84"/>
    <n v="6501.71"/>
    <n v="0"/>
  </r>
  <r>
    <s v="E.E. Quito"/>
    <x v="16"/>
    <x v="9"/>
    <s v="Otros"/>
    <n v="0"/>
    <n v="0"/>
    <n v="0"/>
    <n v="0"/>
  </r>
  <r>
    <s v="E.E. Quito"/>
    <x v="16"/>
    <x v="9"/>
    <s v="Otros"/>
    <n v="308"/>
    <n v="6235.9"/>
    <n v="415262.84"/>
    <n v="591652.31000000006"/>
  </r>
  <r>
    <s v="E.E. Quito"/>
    <x v="16"/>
    <x v="9"/>
    <s v="Otros"/>
    <n v="71"/>
    <n v="97.05"/>
    <n v="12421.81"/>
    <n v="15218.19"/>
  </r>
  <r>
    <s v="E.E. Quito"/>
    <x v="16"/>
    <x v="9"/>
    <s v="Otros"/>
    <n v="0"/>
    <n v="0"/>
    <n v="0"/>
    <n v="0"/>
  </r>
  <r>
    <s v="E.E. Quito"/>
    <x v="16"/>
    <x v="9"/>
    <s v="Comercial"/>
    <n v="24"/>
    <n v="903.89"/>
    <n v="69483.12"/>
    <n v="76153.03"/>
  </r>
  <r>
    <s v="E.E. Quito"/>
    <x v="16"/>
    <x v="9"/>
    <s v="Comercial"/>
    <n v="1"/>
    <n v="2.92"/>
    <n v="249.39"/>
    <n v="249.39"/>
  </r>
  <r>
    <s v="E.E. Quito"/>
    <x v="16"/>
    <x v="9"/>
    <s v="Otros"/>
    <n v="100"/>
    <n v="1207.77"/>
    <n v="88313.74"/>
    <n v="89666.54"/>
  </r>
  <r>
    <s v="E.E. Quito"/>
    <x v="16"/>
    <x v="9"/>
    <s v="Otros"/>
    <n v="29"/>
    <n v="54.21"/>
    <n v="5986.72"/>
    <n v="5525.67"/>
  </r>
  <r>
    <s v="E.E. Quito"/>
    <x v="16"/>
    <x v="9"/>
    <s v="Otros"/>
    <n v="0"/>
    <n v="0"/>
    <n v="0"/>
    <n v="0"/>
  </r>
  <r>
    <s v="E.E. Quito"/>
    <x v="16"/>
    <x v="9"/>
    <s v="Otros"/>
    <n v="37"/>
    <n v="672.46"/>
    <n v="39488.85"/>
    <n v="62936.11"/>
  </r>
  <r>
    <s v="E.E. Quito"/>
    <x v="16"/>
    <x v="9"/>
    <s v="Otros"/>
    <n v="12"/>
    <n v="23.84"/>
    <n v="1954.05"/>
    <n v="2983.19"/>
  </r>
  <r>
    <s v="E.E. Quito"/>
    <x v="16"/>
    <x v="9"/>
    <s v="Otros"/>
    <n v="0"/>
    <n v="0"/>
    <n v="0"/>
    <n v="0"/>
  </r>
  <r>
    <s v="E.E. Quito"/>
    <x v="16"/>
    <x v="9"/>
    <s v="Otros"/>
    <n v="49"/>
    <n v="1149.8800000000001"/>
    <n v="64239.89"/>
    <n v="59973.15"/>
  </r>
  <r>
    <s v="E.E. Quito"/>
    <x v="16"/>
    <x v="9"/>
    <s v="Otros"/>
    <n v="17"/>
    <n v="27.85"/>
    <n v="2386.09"/>
    <n v="2714.56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9"/>
    <s v="Otros"/>
    <n v="0"/>
    <n v="0"/>
    <n v="20574.88"/>
    <n v="58061.39"/>
  </r>
  <r>
    <s v="E.E. Quito"/>
    <x v="16"/>
    <x v="9"/>
    <s v="Otros"/>
    <n v="0"/>
    <n v="-1.7"/>
    <n v="-32499.91"/>
    <n v="16316.08"/>
  </r>
  <r>
    <s v="E.E. Quito"/>
    <x v="16"/>
    <x v="9"/>
    <s v="Industrial"/>
    <n v="0"/>
    <n v="0"/>
    <n v="0"/>
    <n v="0"/>
  </r>
  <r>
    <s v="E.E. Quito"/>
    <x v="16"/>
    <x v="9"/>
    <s v="Industrial"/>
    <n v="0"/>
    <n v="0"/>
    <n v="0"/>
    <n v="0"/>
  </r>
  <r>
    <s v="E.E. Quito"/>
    <x v="16"/>
    <x v="9"/>
    <s v="Industrial"/>
    <n v="2"/>
    <n v="0.56999999999999995"/>
    <n v="39.82"/>
    <n v="41.54"/>
  </r>
  <r>
    <s v="E.E. Quito"/>
    <x v="16"/>
    <x v="9"/>
    <s v="Otros"/>
    <n v="5"/>
    <n v="18"/>
    <n v="1437.83"/>
    <n v="300.2"/>
  </r>
  <r>
    <s v="E.E. Quito"/>
    <x v="16"/>
    <x v="9"/>
    <s v="Otros"/>
    <n v="84"/>
    <n v="674.78"/>
    <n v="52740.4"/>
    <n v="82359.17"/>
  </r>
  <r>
    <s v="E.E. Quito"/>
    <x v="16"/>
    <x v="9"/>
    <s v="Otros"/>
    <n v="193"/>
    <n v="307.05"/>
    <n v="35411.760000000002"/>
    <n v="39717.69"/>
  </r>
  <r>
    <s v="E.E. Quito"/>
    <x v="16"/>
    <x v="9"/>
    <s v="Otros"/>
    <n v="1323"/>
    <n v="597.76"/>
    <n v="47059.4"/>
    <n v="55512.82"/>
  </r>
  <r>
    <s v="E.E. Quito"/>
    <x v="16"/>
    <x v="9"/>
    <s v="Otros"/>
    <n v="0"/>
    <n v="0"/>
    <n v="0"/>
    <n v="0"/>
  </r>
  <r>
    <s v="E.E. Quito"/>
    <x v="16"/>
    <x v="9"/>
    <s v="Otros"/>
    <n v="5"/>
    <n v="5.72"/>
    <n v="452.7"/>
    <n v="425.68"/>
  </r>
  <r>
    <s v="E.E. Quito"/>
    <x v="16"/>
    <x v="9"/>
    <s v="Comercial"/>
    <n v="0"/>
    <n v="0"/>
    <n v="0"/>
    <n v="0"/>
  </r>
  <r>
    <s v="E.E. Quito"/>
    <x v="16"/>
    <x v="9"/>
    <s v="Comercial"/>
    <n v="0"/>
    <n v="0"/>
    <n v="0"/>
    <n v="0"/>
  </r>
  <r>
    <s v="E.E. Quito"/>
    <x v="16"/>
    <x v="9"/>
    <s v="Comercial"/>
    <n v="289"/>
    <n v="205.56"/>
    <n v="16300.13"/>
    <n v="17427.62"/>
  </r>
  <r>
    <s v="E.E. Quito"/>
    <x v="16"/>
    <x v="9"/>
    <s v="Otros"/>
    <n v="7"/>
    <n v="32.340000000000003"/>
    <n v="2560.37"/>
    <n v="2819.71"/>
  </r>
  <r>
    <s v="E.E. Quito"/>
    <x v="16"/>
    <x v="9"/>
    <s v="Otros"/>
    <n v="151"/>
    <n v="79.84"/>
    <n v="9889.0499999999993"/>
    <n v="9688.64"/>
  </r>
  <r>
    <s v="E.E. Quito"/>
    <x v="16"/>
    <x v="9"/>
    <s v="Otros"/>
    <n v="0"/>
    <n v="0"/>
    <n v="0"/>
    <n v="0"/>
  </r>
  <r>
    <s v="E.E. Quito"/>
    <x v="16"/>
    <x v="9"/>
    <s v="Otros"/>
    <n v="18"/>
    <n v="106.72"/>
    <n v="6359.24"/>
    <n v="8875.6200000000008"/>
  </r>
  <r>
    <s v="E.E. Quito"/>
    <x v="16"/>
    <x v="9"/>
    <s v="Otros"/>
    <n v="44"/>
    <n v="117.87"/>
    <n v="8350.15"/>
    <n v="10823.44"/>
  </r>
  <r>
    <s v="E.E. Quito"/>
    <x v="16"/>
    <x v="9"/>
    <s v="Otros"/>
    <n v="701"/>
    <n v="405.78"/>
    <n v="27085.82"/>
    <n v="29579.18"/>
  </r>
  <r>
    <s v="E.E. Quito"/>
    <x v="16"/>
    <x v="9"/>
    <s v="Otros"/>
    <n v="0"/>
    <n v="0"/>
    <n v="0"/>
    <n v="0"/>
  </r>
  <r>
    <s v="E.E. Quito"/>
    <x v="16"/>
    <x v="9"/>
    <s v="Otros"/>
    <n v="6"/>
    <n v="51.65"/>
    <n v="3072.46"/>
    <n v="5856.87"/>
  </r>
  <r>
    <s v="E.E. Quito"/>
    <x v="16"/>
    <x v="9"/>
    <s v="Otros"/>
    <n v="69"/>
    <n v="118.82"/>
    <n v="9354.84"/>
    <n v="9162.86"/>
  </r>
  <r>
    <s v="E.E. Quito"/>
    <x v="16"/>
    <x v="9"/>
    <s v="Otros"/>
    <n v="204"/>
    <n v="104.18"/>
    <n v="6608.61"/>
    <n v="7077.18"/>
  </r>
  <r>
    <s v="E.E. Quito"/>
    <x v="16"/>
    <x v="9"/>
    <s v="Alumbrado Público"/>
    <n v="0"/>
    <n v="15931.638999999999"/>
    <n v="1659008.32"/>
    <n v="1762780.44"/>
  </r>
  <r>
    <s v="E.E. Quito"/>
    <x v="16"/>
    <x v="9"/>
    <s v="Otros"/>
    <n v="0"/>
    <n v="0"/>
    <n v="0"/>
    <n v="0"/>
  </r>
  <r>
    <s v="E.E. Quito"/>
    <x v="16"/>
    <x v="9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4"/>
    <n v="15824.14"/>
    <n v="899735.92"/>
    <n v="1086265.6399999999"/>
  </r>
  <r>
    <s v="E.E. Quito"/>
    <x v="16"/>
    <x v="10"/>
    <s v="Industrial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28787.17"/>
    <n v="41210.36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214"/>
    <n v="38153.85"/>
    <n v="2464907.7599999998"/>
    <n v="2541066.89"/>
  </r>
  <r>
    <s v="E.E. Quito"/>
    <x v="16"/>
    <x v="10"/>
    <s v="Industrial"/>
    <n v="909"/>
    <n v="9788.51"/>
    <n v="693199.72"/>
    <n v="775650.81"/>
  </r>
  <r>
    <s v="E.E. Quito"/>
    <x v="16"/>
    <x v="10"/>
    <s v="Industrial"/>
    <n v="247"/>
    <n v="404.76"/>
    <n v="43364.81"/>
    <n v="40513.46"/>
  </r>
  <r>
    <s v="E.E. Quito"/>
    <x v="16"/>
    <x v="10"/>
    <s v="Otros"/>
    <n v="5"/>
    <n v="7.6"/>
    <n v="4745.09"/>
    <n v="1667.04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Comercial"/>
    <n v="824"/>
    <n v="17013.66"/>
    <n v="1126676.93"/>
    <n v="1003448.45"/>
  </r>
  <r>
    <s v="E.E. Quito"/>
    <x v="16"/>
    <x v="10"/>
    <s v="Comercial"/>
    <n v="249"/>
    <n v="646.67999999999995"/>
    <n v="56001.599999999999"/>
    <n v="55657.81"/>
  </r>
  <r>
    <s v="E.E. Quito"/>
    <x v="16"/>
    <x v="10"/>
    <s v="Otros"/>
    <n v="11"/>
    <n v="40.71"/>
    <n v="3226.3"/>
    <n v="2745.68"/>
  </r>
  <r>
    <s v="E.E. Quito"/>
    <x v="16"/>
    <x v="10"/>
    <s v="Otros"/>
    <n v="11"/>
    <n v="9.44"/>
    <n v="1284.31"/>
    <n v="1123.51"/>
  </r>
  <r>
    <s v="E.E. Quito"/>
    <x v="16"/>
    <x v="10"/>
    <s v="Otros"/>
    <n v="5"/>
    <n v="26.46"/>
    <n v="1078.78"/>
    <n v="1464.29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Residencial"/>
    <n v="16"/>
    <n v="2.39"/>
    <n v="234.26"/>
    <n v="266.19"/>
  </r>
  <r>
    <s v="E.E. Quito"/>
    <x v="16"/>
    <x v="10"/>
    <s v="Residencial"/>
    <n v="729523"/>
    <n v="107480.22"/>
    <n v="9082083.6699999999"/>
    <n v="9134932.6899999995"/>
  </r>
  <r>
    <s v="E.E. Quito"/>
    <x v="16"/>
    <x v="10"/>
    <s v="Otros"/>
    <n v="0"/>
    <n v="0"/>
    <n v="965.71"/>
    <n v="16362.38"/>
  </r>
  <r>
    <s v="E.E. Quito"/>
    <x v="16"/>
    <x v="10"/>
    <s v="Otros"/>
    <n v="0"/>
    <n v="0"/>
    <n v="20501.439999999999"/>
    <n v="5254.22"/>
  </r>
  <r>
    <s v="E.E. Quito"/>
    <x v="16"/>
    <x v="10"/>
    <s v="Industrial"/>
    <n v="211"/>
    <n v="1341.88"/>
    <n v="111535.16"/>
    <n v="100591.33"/>
  </r>
  <r>
    <s v="E.E. Quito"/>
    <x v="16"/>
    <x v="10"/>
    <s v="Industrial"/>
    <n v="1180"/>
    <n v="1314.13"/>
    <n v="161697.78"/>
    <n v="155826.37"/>
  </r>
  <r>
    <s v="E.E. Quito"/>
    <x v="16"/>
    <x v="10"/>
    <s v="Industrial"/>
    <n v="10887"/>
    <n v="3230.77"/>
    <n v="226184.1"/>
    <n v="224465.39"/>
  </r>
  <r>
    <s v="E.E. Quito"/>
    <x v="16"/>
    <x v="10"/>
    <s v="Otros"/>
    <n v="0"/>
    <n v="0"/>
    <n v="0"/>
    <n v="0"/>
  </r>
  <r>
    <s v="E.E. Quito"/>
    <x v="16"/>
    <x v="10"/>
    <s v="Otros"/>
    <n v="5"/>
    <n v="8.6199999999999992"/>
    <n v="731.81"/>
    <n v="723.34"/>
  </r>
  <r>
    <s v="E.E. Quito"/>
    <x v="16"/>
    <x v="10"/>
    <s v="Otros"/>
    <n v="430"/>
    <n v="115.38"/>
    <n v="7279.14"/>
    <n v="7822.46"/>
  </r>
  <r>
    <s v="E.E. Quito"/>
    <x v="16"/>
    <x v="10"/>
    <s v="Comercial"/>
    <n v="1037"/>
    <n v="9096.57"/>
    <n v="709178.03"/>
    <n v="565204.92000000004"/>
  </r>
  <r>
    <s v="E.E. Quito"/>
    <x v="16"/>
    <x v="10"/>
    <s v="Comercial"/>
    <n v="3440"/>
    <n v="6340.54"/>
    <n v="661573.21"/>
    <n v="635810.04"/>
  </r>
  <r>
    <s v="E.E. Quito"/>
    <x v="16"/>
    <x v="10"/>
    <s v="Comercial"/>
    <n v="101409"/>
    <n v="26276.92"/>
    <n v="2007737.49"/>
    <n v="1999341.86"/>
  </r>
  <r>
    <s v="E.E. Quito"/>
    <x v="16"/>
    <x v="10"/>
    <s v="Otros"/>
    <n v="4"/>
    <n v="36.5"/>
    <n v="2795.05"/>
    <n v="3597.14"/>
  </r>
  <r>
    <s v="E.E. Quito"/>
    <x v="16"/>
    <x v="10"/>
    <s v="Otros"/>
    <n v="47"/>
    <n v="58.68"/>
    <n v="5700.79"/>
    <n v="5597.03"/>
  </r>
  <r>
    <s v="E.E. Quito"/>
    <x v="16"/>
    <x v="10"/>
    <s v="Otros"/>
    <n v="5"/>
    <n v="9.19"/>
    <n v="371.02"/>
    <n v="371.02"/>
  </r>
  <r>
    <s v="E.E. Quito"/>
    <x v="16"/>
    <x v="10"/>
    <s v="Otros"/>
    <n v="521"/>
    <n v="316.74"/>
    <n v="20020.47"/>
    <n v="17063.11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14.92"/>
    <n v="-5099.5"/>
    <n v="2115.35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1"/>
    <n v="5.69"/>
    <n v="368.84"/>
    <n v="0"/>
  </r>
  <r>
    <s v="E.E. Quito"/>
    <x v="16"/>
    <x v="10"/>
    <s v="Industrial"/>
    <n v="1"/>
    <n v="0.53"/>
    <n v="82.52"/>
    <n v="0"/>
  </r>
  <r>
    <s v="E.E. Quito"/>
    <x v="16"/>
    <x v="10"/>
    <s v="Otros"/>
    <n v="0"/>
    <n v="0"/>
    <n v="0"/>
    <n v="0"/>
  </r>
  <r>
    <s v="E.E. Quito"/>
    <x v="16"/>
    <x v="10"/>
    <s v="Otros"/>
    <n v="5"/>
    <n v="59.45"/>
    <n v="6517.57"/>
    <n v="63.35"/>
  </r>
  <r>
    <s v="E.E. Quito"/>
    <x v="16"/>
    <x v="10"/>
    <s v="Otros"/>
    <n v="0"/>
    <n v="0"/>
    <n v="0"/>
    <n v="0"/>
  </r>
  <r>
    <s v="E.E. Quito"/>
    <x v="16"/>
    <x v="10"/>
    <s v="Otros"/>
    <n v="304"/>
    <n v="6391.36"/>
    <n v="421273.28"/>
    <n v="410573.94"/>
  </r>
  <r>
    <s v="E.E. Quito"/>
    <x v="16"/>
    <x v="10"/>
    <s v="Otros"/>
    <n v="70"/>
    <n v="90.13"/>
    <n v="10897.6"/>
    <n v="12005.46"/>
  </r>
  <r>
    <s v="E.E. Quito"/>
    <x v="16"/>
    <x v="10"/>
    <s v="Otros"/>
    <n v="0"/>
    <n v="0"/>
    <n v="0"/>
    <n v="0"/>
  </r>
  <r>
    <s v="E.E. Quito"/>
    <x v="16"/>
    <x v="10"/>
    <s v="Comercial"/>
    <n v="26"/>
    <n v="1038.1199999999999"/>
    <n v="76003.03"/>
    <n v="67860.23"/>
  </r>
  <r>
    <s v="E.E. Quito"/>
    <x v="16"/>
    <x v="10"/>
    <s v="Comercial"/>
    <n v="1"/>
    <n v="2.42"/>
    <n v="220.05"/>
    <n v="220.05"/>
  </r>
  <r>
    <s v="E.E. Quito"/>
    <x v="16"/>
    <x v="10"/>
    <s v="Otros"/>
    <n v="99"/>
    <n v="1380.58"/>
    <n v="97607.32"/>
    <n v="105260.79"/>
  </r>
  <r>
    <s v="E.E. Quito"/>
    <x v="16"/>
    <x v="10"/>
    <s v="Otros"/>
    <n v="30"/>
    <n v="56.79"/>
    <n v="5144.6099999999997"/>
    <n v="6509.52"/>
  </r>
  <r>
    <s v="E.E. Quito"/>
    <x v="16"/>
    <x v="10"/>
    <s v="Otros"/>
    <n v="0"/>
    <n v="0"/>
    <n v="0"/>
    <n v="0"/>
  </r>
  <r>
    <s v="E.E. Quito"/>
    <x v="16"/>
    <x v="10"/>
    <s v="Otros"/>
    <n v="37"/>
    <n v="703.87"/>
    <n v="39911.730000000003"/>
    <n v="23471.89"/>
  </r>
  <r>
    <s v="E.E. Quito"/>
    <x v="16"/>
    <x v="10"/>
    <s v="Otros"/>
    <n v="12"/>
    <n v="25.98"/>
    <n v="2082.41"/>
    <n v="2136.25"/>
  </r>
  <r>
    <s v="E.E. Quito"/>
    <x v="16"/>
    <x v="10"/>
    <s v="Otros"/>
    <n v="0"/>
    <n v="0"/>
    <n v="0"/>
    <n v="0"/>
  </r>
  <r>
    <s v="E.E. Quito"/>
    <x v="16"/>
    <x v="10"/>
    <s v="Otros"/>
    <n v="45"/>
    <n v="1071.25"/>
    <n v="60146.28"/>
    <n v="60689.39"/>
  </r>
  <r>
    <s v="E.E. Quito"/>
    <x v="16"/>
    <x v="10"/>
    <s v="Otros"/>
    <n v="17"/>
    <n v="27.63"/>
    <n v="2231.0500000000002"/>
    <n v="2072.98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-4478.4799999999996"/>
    <n v="46034.19"/>
  </r>
  <r>
    <s v="E.E. Quito"/>
    <x v="16"/>
    <x v="10"/>
    <s v="Otros"/>
    <n v="0"/>
    <n v="8.43"/>
    <n v="-14221.77"/>
    <n v="11033.2"/>
  </r>
  <r>
    <s v="E.E. Quito"/>
    <x v="16"/>
    <x v="10"/>
    <s v="Industrial"/>
    <n v="0"/>
    <n v="0"/>
    <n v="0"/>
    <n v="0"/>
  </r>
  <r>
    <s v="E.E. Quito"/>
    <x v="16"/>
    <x v="10"/>
    <s v="Industrial"/>
    <n v="0"/>
    <n v="0"/>
    <n v="0"/>
    <n v="0"/>
  </r>
  <r>
    <s v="E.E. Quito"/>
    <x v="16"/>
    <x v="10"/>
    <s v="Industrial"/>
    <n v="2"/>
    <n v="0.62"/>
    <n v="43.86"/>
    <n v="40.53"/>
  </r>
  <r>
    <s v="E.E. Quito"/>
    <x v="16"/>
    <x v="10"/>
    <s v="Otros"/>
    <n v="5"/>
    <n v="17.71"/>
    <n v="1421.05"/>
    <n v="0"/>
  </r>
  <r>
    <s v="E.E. Quito"/>
    <x v="16"/>
    <x v="10"/>
    <s v="Otros"/>
    <n v="76"/>
    <n v="640.24"/>
    <n v="49345.05"/>
    <n v="41123.01"/>
  </r>
  <r>
    <s v="E.E. Quito"/>
    <x v="16"/>
    <x v="10"/>
    <s v="Otros"/>
    <n v="185"/>
    <n v="305.95"/>
    <n v="35307.440000000002"/>
    <n v="35486.379999999997"/>
  </r>
  <r>
    <s v="E.E. Quito"/>
    <x v="16"/>
    <x v="10"/>
    <s v="Otros"/>
    <n v="1253"/>
    <n v="539.03"/>
    <n v="42190.64"/>
    <n v="41802.949999999997"/>
  </r>
  <r>
    <s v="E.E. Quito"/>
    <x v="16"/>
    <x v="10"/>
    <s v="Otros"/>
    <n v="0"/>
    <n v="0"/>
    <n v="0"/>
    <n v="0"/>
  </r>
  <r>
    <s v="E.E. Quito"/>
    <x v="16"/>
    <x v="10"/>
    <s v="Otros"/>
    <n v="4"/>
    <n v="2.33"/>
    <n v="155.61000000000001"/>
    <n v="117.85"/>
  </r>
  <r>
    <s v="E.E. Quito"/>
    <x v="16"/>
    <x v="10"/>
    <s v="Comercial"/>
    <n v="0"/>
    <n v="0"/>
    <n v="0"/>
    <n v="0"/>
  </r>
  <r>
    <s v="E.E. Quito"/>
    <x v="16"/>
    <x v="10"/>
    <s v="Comercial"/>
    <n v="0"/>
    <n v="0"/>
    <n v="0"/>
    <n v="0"/>
  </r>
  <r>
    <s v="E.E. Quito"/>
    <x v="16"/>
    <x v="10"/>
    <s v="Comercial"/>
    <n v="291"/>
    <n v="206.7"/>
    <n v="16271.39"/>
    <n v="15537.39"/>
  </r>
  <r>
    <s v="E.E. Quito"/>
    <x v="16"/>
    <x v="10"/>
    <s v="Otros"/>
    <n v="7"/>
    <n v="37.42"/>
    <n v="2819.71"/>
    <n v="2579.98"/>
  </r>
  <r>
    <s v="E.E. Quito"/>
    <x v="16"/>
    <x v="10"/>
    <s v="Otros"/>
    <n v="150"/>
    <n v="75.42"/>
    <n v="9571.65"/>
    <n v="10090.530000000001"/>
  </r>
  <r>
    <s v="E.E. Quito"/>
    <x v="16"/>
    <x v="10"/>
    <s v="Otros"/>
    <n v="0"/>
    <n v="0"/>
    <n v="0"/>
    <n v="0"/>
  </r>
  <r>
    <s v="E.E. Quito"/>
    <x v="16"/>
    <x v="10"/>
    <s v="Otros"/>
    <n v="18"/>
    <n v="116.13"/>
    <n v="6788.62"/>
    <n v="7463.2"/>
  </r>
  <r>
    <s v="E.E. Quito"/>
    <x v="16"/>
    <x v="10"/>
    <s v="Otros"/>
    <n v="44"/>
    <n v="120.3"/>
    <n v="8473.2199999999993"/>
    <n v="8479.5400000000009"/>
  </r>
  <r>
    <s v="E.E. Quito"/>
    <x v="16"/>
    <x v="10"/>
    <s v="Otros"/>
    <n v="701"/>
    <n v="412.59"/>
    <n v="27549.85"/>
    <n v="26199.68"/>
  </r>
  <r>
    <s v="E.E. Quito"/>
    <x v="16"/>
    <x v="10"/>
    <s v="Otros"/>
    <n v="0"/>
    <n v="0"/>
    <n v="0"/>
    <n v="0"/>
  </r>
  <r>
    <s v="E.E. Quito"/>
    <x v="16"/>
    <x v="10"/>
    <s v="Otros"/>
    <n v="6"/>
    <n v="52.04"/>
    <n v="3080.04"/>
    <n v="640"/>
  </r>
  <r>
    <s v="E.E. Quito"/>
    <x v="16"/>
    <x v="10"/>
    <s v="Otros"/>
    <n v="69"/>
    <n v="114.13"/>
    <n v="9137.23"/>
    <n v="10892.46"/>
  </r>
  <r>
    <s v="E.E. Quito"/>
    <x v="16"/>
    <x v="10"/>
    <s v="Otros"/>
    <n v="204"/>
    <n v="106.35"/>
    <n v="6798.87"/>
    <n v="7652.23"/>
  </r>
  <r>
    <s v="E.E. Quito"/>
    <x v="16"/>
    <x v="10"/>
    <s v="Alumbrado Público"/>
    <n v="0"/>
    <n v="14389.867"/>
    <n v="1666363.19"/>
    <n v="1624907.92"/>
  </r>
  <r>
    <s v="E.E. Quito"/>
    <x v="16"/>
    <x v="10"/>
    <s v="Otros"/>
    <n v="0"/>
    <n v="0"/>
    <n v="0"/>
    <n v="0"/>
  </r>
  <r>
    <s v="E.E. Quito"/>
    <x v="16"/>
    <x v="10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4"/>
    <n v="14167.88"/>
    <n v="823027.52"/>
    <n v="732423.35"/>
  </r>
  <r>
    <s v="E.E. Quito"/>
    <x v="16"/>
    <x v="11"/>
    <s v="Industrial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6247.69"/>
    <n v="7148.04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242"/>
    <n v="41138.04"/>
    <n v="2644867.2999999998"/>
    <n v="2563647.29"/>
  </r>
  <r>
    <s v="E.E. Quito"/>
    <x v="16"/>
    <x v="11"/>
    <s v="Industrial"/>
    <n v="996"/>
    <n v="12293.85"/>
    <n v="866712.22"/>
    <n v="965032.1"/>
  </r>
  <r>
    <s v="E.E. Quito"/>
    <x v="16"/>
    <x v="11"/>
    <s v="Industrial"/>
    <n v="247"/>
    <n v="415.61"/>
    <n v="43167.06"/>
    <n v="43353.61"/>
  </r>
  <r>
    <s v="E.E. Quito"/>
    <x v="16"/>
    <x v="11"/>
    <s v="Otros"/>
    <n v="1"/>
    <n v="3.3"/>
    <n v="283.64999999999998"/>
    <n v="1058.3599999999999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Comercial"/>
    <n v="846"/>
    <n v="19925.330000000002"/>
    <n v="1301985.96"/>
    <n v="1355817.77"/>
  </r>
  <r>
    <s v="E.E. Quito"/>
    <x v="16"/>
    <x v="11"/>
    <s v="Comercial"/>
    <n v="248"/>
    <n v="677.67"/>
    <n v="63305.16"/>
    <n v="62929.57"/>
  </r>
  <r>
    <s v="E.E. Quito"/>
    <x v="16"/>
    <x v="11"/>
    <s v="Otros"/>
    <n v="11"/>
    <n v="42.84"/>
    <n v="3397.18"/>
    <n v="3255.01"/>
  </r>
  <r>
    <s v="E.E. Quito"/>
    <x v="16"/>
    <x v="11"/>
    <s v="Otros"/>
    <n v="10"/>
    <n v="10.1"/>
    <n v="1198.8"/>
    <n v="951.92"/>
  </r>
  <r>
    <s v="E.E. Quito"/>
    <x v="16"/>
    <x v="11"/>
    <s v="Otros"/>
    <n v="6"/>
    <n v="41.36"/>
    <n v="1675.09"/>
    <n v="1759.32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Residencial"/>
    <n v="15"/>
    <n v="2.5099999999999998"/>
    <n v="244.46"/>
    <n v="209.67"/>
  </r>
  <r>
    <s v="E.E. Quito"/>
    <x v="16"/>
    <x v="11"/>
    <s v="Residencial"/>
    <n v="727343"/>
    <n v="113569.54"/>
    <n v="9588603.3200000003"/>
    <n v="9786683.6600000001"/>
  </r>
  <r>
    <s v="E.E. Quito"/>
    <x v="16"/>
    <x v="11"/>
    <s v="Otros"/>
    <n v="0"/>
    <n v="0"/>
    <n v="-2246.5100000000002"/>
    <n v="20359.78"/>
  </r>
  <r>
    <s v="E.E. Quito"/>
    <x v="16"/>
    <x v="11"/>
    <s v="Otros"/>
    <n v="0"/>
    <n v="0"/>
    <n v="-931.67"/>
    <n v="16581.47"/>
  </r>
  <r>
    <s v="E.E. Quito"/>
    <x v="16"/>
    <x v="11"/>
    <s v="Industrial"/>
    <n v="215"/>
    <n v="1319.22"/>
    <n v="109663.59"/>
    <n v="124220.75"/>
  </r>
  <r>
    <s v="E.E. Quito"/>
    <x v="16"/>
    <x v="11"/>
    <s v="Industrial"/>
    <n v="1178"/>
    <n v="1264.7"/>
    <n v="161999.39000000001"/>
    <n v="173216.13"/>
  </r>
  <r>
    <s v="E.E. Quito"/>
    <x v="16"/>
    <x v="11"/>
    <s v="Industrial"/>
    <n v="10839"/>
    <n v="3287.91"/>
    <n v="229987.65"/>
    <n v="243330.17"/>
  </r>
  <r>
    <s v="E.E. Quito"/>
    <x v="16"/>
    <x v="11"/>
    <s v="Otros"/>
    <n v="0"/>
    <n v="0"/>
    <n v="0"/>
    <n v="0"/>
  </r>
  <r>
    <s v="E.E. Quito"/>
    <x v="16"/>
    <x v="11"/>
    <s v="Otros"/>
    <n v="4"/>
    <n v="5.01"/>
    <n v="411.31"/>
    <n v="382.87"/>
  </r>
  <r>
    <s v="E.E. Quito"/>
    <x v="16"/>
    <x v="11"/>
    <s v="Otros"/>
    <n v="429"/>
    <n v="126.67"/>
    <n v="7928.54"/>
    <n v="8169.56"/>
  </r>
  <r>
    <s v="E.E. Quito"/>
    <x v="16"/>
    <x v="11"/>
    <s v="Comercial"/>
    <n v="1053"/>
    <n v="10149.07"/>
    <n v="787375.38"/>
    <n v="882681.8"/>
  </r>
  <r>
    <s v="E.E. Quito"/>
    <x v="16"/>
    <x v="11"/>
    <s v="Comercial"/>
    <n v="3446"/>
    <n v="6366.58"/>
    <n v="662368.15"/>
    <n v="712695.67"/>
  </r>
  <r>
    <s v="E.E. Quito"/>
    <x v="16"/>
    <x v="11"/>
    <s v="Comercial"/>
    <n v="101079"/>
    <n v="26495.21"/>
    <n v="2023182.48"/>
    <n v="2119015.3199999998"/>
  </r>
  <r>
    <s v="E.E. Quito"/>
    <x v="16"/>
    <x v="11"/>
    <s v="Otros"/>
    <n v="4"/>
    <n v="35.35"/>
    <n v="2759.86"/>
    <n v="7440.83"/>
  </r>
  <r>
    <s v="E.E. Quito"/>
    <x v="16"/>
    <x v="11"/>
    <s v="Otros"/>
    <n v="45"/>
    <n v="46.17"/>
    <n v="4863.21"/>
    <n v="5193.9799999999996"/>
  </r>
  <r>
    <s v="E.E. Quito"/>
    <x v="16"/>
    <x v="11"/>
    <s v="Otros"/>
    <n v="5"/>
    <n v="8.11"/>
    <n v="327.74"/>
    <n v="348.26"/>
  </r>
  <r>
    <s v="E.E. Quito"/>
    <x v="16"/>
    <x v="11"/>
    <s v="Otros"/>
    <n v="519"/>
    <n v="299.29000000000002"/>
    <n v="18739.349999999999"/>
    <n v="22286.94"/>
  </r>
  <r>
    <s v="E.E. Quito"/>
    <x v="16"/>
    <x v="11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4"/>
    <n v="19629.77"/>
    <n v="1123159.73"/>
    <n v="1123159.73"/>
  </r>
  <r>
    <s v="E.E. Quito"/>
    <x v="16"/>
    <x v="0"/>
    <s v="Industrial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33.75"/>
    <n v="3164.79"/>
    <n v="11818.3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251"/>
    <n v="45276.480000000003"/>
    <n v="2909873.2"/>
    <n v="2890047.57"/>
  </r>
  <r>
    <s v="E.E. Quito"/>
    <x v="16"/>
    <x v="0"/>
    <s v="Industrial"/>
    <n v="1053"/>
    <n v="13557.51"/>
    <n v="942668.91"/>
    <n v="957584.17"/>
  </r>
  <r>
    <s v="E.E. Quito"/>
    <x v="16"/>
    <x v="0"/>
    <s v="Industrial"/>
    <n v="208"/>
    <n v="377.06"/>
    <n v="39859.870000000003"/>
    <n v="42039.3"/>
  </r>
  <r>
    <s v="E.E. Quito"/>
    <x v="16"/>
    <x v="0"/>
    <s v="Otros"/>
    <n v="1"/>
    <n v="2.15"/>
    <n v="249.39"/>
    <n v="249.39"/>
  </r>
  <r>
    <s v="E.E. Quito"/>
    <x v="16"/>
    <x v="0"/>
    <s v="Otros"/>
    <n v="0"/>
    <n v="0"/>
    <n v="7439.03"/>
    <n v="0"/>
  </r>
  <r>
    <s v="E.E. Quito"/>
    <x v="16"/>
    <x v="0"/>
    <s v="Otros"/>
    <n v="0"/>
    <n v="0"/>
    <n v="0"/>
    <n v="0"/>
  </r>
  <r>
    <s v="E.E. Quito"/>
    <x v="16"/>
    <x v="0"/>
    <s v="Otros"/>
    <n v="1"/>
    <n v="1.05"/>
    <n v="71.97"/>
    <n v="67.290000000000006"/>
  </r>
  <r>
    <s v="E.E. Quito"/>
    <x v="16"/>
    <x v="0"/>
    <s v="Comercial"/>
    <n v="908"/>
    <n v="20305.63"/>
    <n v="1337688.7"/>
    <n v="1386205.28"/>
  </r>
  <r>
    <s v="E.E. Quito"/>
    <x v="16"/>
    <x v="0"/>
    <s v="Comercial"/>
    <n v="250"/>
    <n v="670.96"/>
    <n v="59903.64"/>
    <n v="56248.05"/>
  </r>
  <r>
    <s v="E.E. Quito"/>
    <x v="16"/>
    <x v="0"/>
    <s v="Otros"/>
    <n v="12"/>
    <n v="52.29"/>
    <n v="3976.85"/>
    <n v="4366.0200000000004"/>
  </r>
  <r>
    <s v="E.E. Quito"/>
    <x v="16"/>
    <x v="0"/>
    <s v="Otros"/>
    <n v="11"/>
    <n v="17.850000000000001"/>
    <n v="1780.03"/>
    <n v="2823.19"/>
  </r>
  <r>
    <s v="E.E. Quito"/>
    <x v="16"/>
    <x v="0"/>
    <s v="Otros"/>
    <n v="6"/>
    <n v="40.22"/>
    <n v="1612.64"/>
    <n v="1794.84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Residencial"/>
    <n v="4"/>
    <n v="3.28"/>
    <n v="297.73"/>
    <n v="119.34"/>
  </r>
  <r>
    <s v="E.E. Quito"/>
    <x v="16"/>
    <x v="0"/>
    <s v="Residencial"/>
    <n v="755066"/>
    <n v="110879.32"/>
    <n v="9532567.9499999993"/>
    <n v="9516207.1799999997"/>
  </r>
  <r>
    <s v="E.E. Quito"/>
    <x v="16"/>
    <x v="0"/>
    <s v="Otros"/>
    <n v="0"/>
    <n v="-90.55"/>
    <n v="1911.74"/>
    <n v="13245.37"/>
  </r>
  <r>
    <s v="E.E. Quito"/>
    <x v="16"/>
    <x v="0"/>
    <s v="Otros"/>
    <n v="0"/>
    <n v="126.36"/>
    <n v="11449.68"/>
    <n v="8921.58"/>
  </r>
  <r>
    <s v="E.E. Quito"/>
    <x v="16"/>
    <x v="0"/>
    <s v="Industrial"/>
    <n v="233"/>
    <n v="1652.49"/>
    <n v="136712.20000000001"/>
    <n v="144258.15"/>
  </r>
  <r>
    <s v="E.E. Quito"/>
    <x v="16"/>
    <x v="0"/>
    <s v="Industrial"/>
    <n v="1266"/>
    <n v="1494.74"/>
    <n v="180779.29"/>
    <n v="178257.31"/>
  </r>
  <r>
    <s v="E.E. Quito"/>
    <x v="16"/>
    <x v="0"/>
    <s v="Industrial"/>
    <n v="11470"/>
    <n v="3452.74"/>
    <n v="241066.71"/>
    <n v="237085.29"/>
  </r>
  <r>
    <s v="E.E. Quito"/>
    <x v="16"/>
    <x v="0"/>
    <s v="Otros"/>
    <n v="1"/>
    <n v="0.97"/>
    <n v="609.44000000000005"/>
    <n v="0"/>
  </r>
  <r>
    <s v="E.E. Quito"/>
    <x v="16"/>
    <x v="0"/>
    <s v="Otros"/>
    <n v="8"/>
    <n v="9.6"/>
    <n v="778.29"/>
    <n v="699.23"/>
  </r>
  <r>
    <s v="E.E. Quito"/>
    <x v="16"/>
    <x v="0"/>
    <s v="Otros"/>
    <n v="515"/>
    <n v="171.15"/>
    <n v="10822.38"/>
    <n v="10878.66"/>
  </r>
  <r>
    <s v="E.E. Quito"/>
    <x v="16"/>
    <x v="0"/>
    <s v="Comercial"/>
    <n v="1150"/>
    <n v="10533.04"/>
    <n v="820632.59"/>
    <n v="918031.73"/>
  </r>
  <r>
    <s v="E.E. Quito"/>
    <x v="16"/>
    <x v="0"/>
    <s v="Comercial"/>
    <n v="3656"/>
    <n v="7000.97"/>
    <n v="716993.4"/>
    <n v="709483.08"/>
  </r>
  <r>
    <s v="E.E. Quito"/>
    <x v="16"/>
    <x v="0"/>
    <s v="Comercial"/>
    <n v="108164"/>
    <n v="29868.47"/>
    <n v="2281794.77"/>
    <n v="2260323.48"/>
  </r>
  <r>
    <s v="E.E. Quito"/>
    <x v="16"/>
    <x v="0"/>
    <s v="Otros"/>
    <n v="4"/>
    <n v="24.06"/>
    <n v="1954.09"/>
    <n v="1973.63"/>
  </r>
  <r>
    <s v="E.E. Quito"/>
    <x v="16"/>
    <x v="0"/>
    <s v="Otros"/>
    <n v="52"/>
    <n v="67.77"/>
    <n v="7337.73"/>
    <n v="7435.89"/>
  </r>
  <r>
    <s v="E.E. Quito"/>
    <x v="16"/>
    <x v="0"/>
    <s v="Otros"/>
    <n v="6"/>
    <n v="14.42"/>
    <n v="581.08000000000004"/>
    <n v="796.38"/>
  </r>
  <r>
    <s v="E.E. Quito"/>
    <x v="16"/>
    <x v="0"/>
    <s v="Otros"/>
    <n v="6"/>
    <n v="71.239999999999995"/>
    <n v="4071.83"/>
    <n v="3265.99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-25.47"/>
    <n v="-308.97000000000003"/>
    <n v="2357.87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1"/>
    <n v="8.74"/>
    <n v="557.29999999999995"/>
    <n v="629.99"/>
  </r>
  <r>
    <s v="E.E. Quito"/>
    <x v="16"/>
    <x v="0"/>
    <s v="Industrial"/>
    <n v="1"/>
    <n v="0.86"/>
    <n v="101.89"/>
    <n v="93.66"/>
  </r>
  <r>
    <s v="E.E. Quito"/>
    <x v="16"/>
    <x v="0"/>
    <s v="Otros"/>
    <n v="0"/>
    <n v="0"/>
    <n v="0"/>
    <n v="0"/>
  </r>
  <r>
    <s v="E.E. Quito"/>
    <x v="16"/>
    <x v="0"/>
    <s v="Otros"/>
    <n v="5"/>
    <n v="72.86"/>
    <n v="0"/>
    <n v="0"/>
  </r>
  <r>
    <s v="E.E. Quito"/>
    <x v="16"/>
    <x v="0"/>
    <s v="Otros"/>
    <n v="0"/>
    <n v="0"/>
    <n v="0"/>
    <n v="0"/>
  </r>
  <r>
    <s v="E.E. Quito"/>
    <x v="16"/>
    <x v="0"/>
    <s v="Otros"/>
    <n v="322"/>
    <n v="7032.95"/>
    <n v="461393.5"/>
    <n v="502352.08"/>
  </r>
  <r>
    <s v="E.E. Quito"/>
    <x v="16"/>
    <x v="0"/>
    <s v="Otros"/>
    <n v="68"/>
    <n v="97.55"/>
    <n v="12248.93"/>
    <n v="12886.98"/>
  </r>
  <r>
    <s v="E.E. Quito"/>
    <x v="16"/>
    <x v="0"/>
    <s v="Otros"/>
    <n v="0"/>
    <n v="0"/>
    <n v="0"/>
    <n v="0"/>
  </r>
  <r>
    <s v="E.E. Quito"/>
    <x v="16"/>
    <x v="0"/>
    <s v="Comercial"/>
    <n v="24"/>
    <n v="945.7"/>
    <n v="68529.16"/>
    <n v="70707.48"/>
  </r>
  <r>
    <s v="E.E. Quito"/>
    <x v="16"/>
    <x v="0"/>
    <s v="Comercial"/>
    <n v="0"/>
    <n v="0"/>
    <n v="0"/>
    <n v="0"/>
  </r>
  <r>
    <s v="E.E. Quito"/>
    <x v="16"/>
    <x v="0"/>
    <s v="Otros"/>
    <n v="104"/>
    <n v="1416.88"/>
    <n v="104359.39"/>
    <n v="99562.61"/>
  </r>
  <r>
    <s v="E.E. Quito"/>
    <x v="16"/>
    <x v="0"/>
    <s v="Otros"/>
    <n v="27"/>
    <n v="43.09"/>
    <n v="4317.7700000000004"/>
    <n v="4701.8999999999996"/>
  </r>
  <r>
    <s v="E.E. Quito"/>
    <x v="16"/>
    <x v="0"/>
    <s v="Otros"/>
    <n v="0"/>
    <n v="0"/>
    <n v="0"/>
    <n v="0"/>
  </r>
  <r>
    <s v="E.E. Quito"/>
    <x v="16"/>
    <x v="0"/>
    <s v="Otros"/>
    <n v="42"/>
    <n v="882.14"/>
    <n v="51436.92"/>
    <n v="52460.98"/>
  </r>
  <r>
    <s v="E.E. Quito"/>
    <x v="16"/>
    <x v="0"/>
    <s v="Otros"/>
    <n v="9"/>
    <n v="13.75"/>
    <n v="1170.42"/>
    <n v="903.95"/>
  </r>
  <r>
    <s v="E.E. Quito"/>
    <x v="16"/>
    <x v="0"/>
    <s v="Otros"/>
    <n v="0"/>
    <n v="0"/>
    <n v="0"/>
    <n v="0"/>
  </r>
  <r>
    <s v="E.E. Quito"/>
    <x v="16"/>
    <x v="0"/>
    <s v="Otros"/>
    <n v="51"/>
    <n v="1205.33"/>
    <n v="67025.63"/>
    <n v="65302.02"/>
  </r>
  <r>
    <s v="E.E. Quito"/>
    <x v="16"/>
    <x v="0"/>
    <s v="Otros"/>
    <n v="13"/>
    <n v="13.92"/>
    <n v="1450.09"/>
    <n v="1350.58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0"/>
    <s v="Otros"/>
    <n v="0"/>
    <n v="-198.39"/>
    <n v="6027.37"/>
    <n v="43988.58"/>
  </r>
  <r>
    <s v="E.E. Quito"/>
    <x v="16"/>
    <x v="0"/>
    <s v="Otros"/>
    <n v="0"/>
    <n v="-5.67"/>
    <n v="-8002.93"/>
    <n v="14876.26"/>
  </r>
  <r>
    <s v="E.E. Quito"/>
    <x v="16"/>
    <x v="0"/>
    <s v="Industrial"/>
    <n v="0"/>
    <n v="0"/>
    <n v="0"/>
    <n v="0"/>
  </r>
  <r>
    <s v="E.E. Quito"/>
    <x v="16"/>
    <x v="0"/>
    <s v="Industrial"/>
    <n v="0"/>
    <n v="0"/>
    <n v="0"/>
    <n v="0"/>
  </r>
  <r>
    <s v="E.E. Quito"/>
    <x v="16"/>
    <x v="0"/>
    <s v="Industrial"/>
    <n v="1"/>
    <n v="1.2"/>
    <n v="92.19"/>
    <n v="92.19"/>
  </r>
  <r>
    <s v="E.E. Quito"/>
    <x v="16"/>
    <x v="0"/>
    <s v="Otros"/>
    <n v="4"/>
    <n v="8.09"/>
    <n v="288.74"/>
    <n v="323.16000000000003"/>
  </r>
  <r>
    <s v="E.E. Quito"/>
    <x v="16"/>
    <x v="0"/>
    <s v="Otros"/>
    <n v="101"/>
    <n v="851.65"/>
    <n v="65739.11"/>
    <n v="78463.600000000006"/>
  </r>
  <r>
    <s v="E.E. Quito"/>
    <x v="16"/>
    <x v="0"/>
    <s v="Otros"/>
    <n v="216"/>
    <n v="395"/>
    <n v="42812.95"/>
    <n v="42878.73"/>
  </r>
  <r>
    <s v="E.E. Quito"/>
    <x v="16"/>
    <x v="0"/>
    <s v="Otros"/>
    <n v="1392"/>
    <n v="590.19000000000005"/>
    <n v="46109.56"/>
    <n v="44103.77"/>
  </r>
  <r>
    <s v="E.E. Quito"/>
    <x v="16"/>
    <x v="0"/>
    <s v="Otros"/>
    <n v="0"/>
    <n v="0"/>
    <n v="0"/>
    <n v="0"/>
  </r>
  <r>
    <s v="E.E. Quito"/>
    <x v="16"/>
    <x v="0"/>
    <s v="Otros"/>
    <n v="4"/>
    <n v="4.41"/>
    <n v="312.55"/>
    <n v="406.71"/>
  </r>
  <r>
    <s v="E.E. Quito"/>
    <x v="16"/>
    <x v="0"/>
    <s v="Comercial"/>
    <n v="0"/>
    <n v="0"/>
    <n v="0"/>
    <n v="0"/>
  </r>
  <r>
    <s v="E.E. Quito"/>
    <x v="16"/>
    <x v="0"/>
    <s v="Comercial"/>
    <n v="0"/>
    <n v="0"/>
    <n v="0"/>
    <n v="0"/>
  </r>
  <r>
    <s v="E.E. Quito"/>
    <x v="16"/>
    <x v="0"/>
    <s v="Comercial"/>
    <n v="304"/>
    <n v="248.74"/>
    <n v="19794.12"/>
    <n v="18572.150000000001"/>
  </r>
  <r>
    <s v="E.E. Quito"/>
    <x v="16"/>
    <x v="0"/>
    <s v="Otros"/>
    <n v="7"/>
    <n v="40.51"/>
    <n v="3301.25"/>
    <n v="3172.14"/>
  </r>
  <r>
    <s v="E.E. Quito"/>
    <x v="16"/>
    <x v="0"/>
    <s v="Otros"/>
    <n v="150"/>
    <n v="94.15"/>
    <n v="10848.72"/>
    <n v="9236.7099999999991"/>
  </r>
  <r>
    <s v="E.E. Quito"/>
    <x v="16"/>
    <x v="0"/>
    <s v="Otros"/>
    <n v="0"/>
    <n v="0"/>
    <n v="0"/>
    <n v="0"/>
  </r>
  <r>
    <s v="E.E. Quito"/>
    <x v="16"/>
    <x v="0"/>
    <s v="Otros"/>
    <n v="19"/>
    <n v="115.79"/>
    <n v="6863.39"/>
    <n v="6028.53"/>
  </r>
  <r>
    <s v="E.E. Quito"/>
    <x v="16"/>
    <x v="0"/>
    <s v="Otros"/>
    <n v="46"/>
    <n v="121.79"/>
    <n v="8695.58"/>
    <n v="6818.52"/>
  </r>
  <r>
    <s v="E.E. Quito"/>
    <x v="16"/>
    <x v="0"/>
    <s v="Otros"/>
    <n v="800"/>
    <n v="462.34"/>
    <n v="30768.57"/>
    <n v="27638.01"/>
  </r>
  <r>
    <s v="E.E. Quito"/>
    <x v="16"/>
    <x v="0"/>
    <s v="Otros"/>
    <n v="0"/>
    <n v="0"/>
    <n v="0"/>
    <n v="0"/>
  </r>
  <r>
    <s v="E.E. Quito"/>
    <x v="16"/>
    <x v="0"/>
    <s v="Otros"/>
    <n v="10"/>
    <n v="66.28"/>
    <n v="3956.64"/>
    <n v="4534.93"/>
  </r>
  <r>
    <s v="E.E. Quito"/>
    <x v="16"/>
    <x v="0"/>
    <s v="Otros"/>
    <n v="68"/>
    <n v="122.78"/>
    <n v="9055.3799999999992"/>
    <n v="8454.51"/>
  </r>
  <r>
    <s v="E.E. Quito"/>
    <x v="16"/>
    <x v="0"/>
    <s v="Otros"/>
    <n v="656"/>
    <n v="356.3"/>
    <n v="23064.63"/>
    <n v="22516.52"/>
  </r>
  <r>
    <s v="E.E. Quito"/>
    <x v="16"/>
    <x v="0"/>
    <s v="Alumbrado Público"/>
    <n v="0"/>
    <n v="15931.638999999999"/>
    <n v="1490733.42"/>
    <n v="1555988.57"/>
  </r>
  <r>
    <s v="E.E. Quito"/>
    <x v="16"/>
    <x v="0"/>
    <s v="Otros"/>
    <n v="0"/>
    <n v="0"/>
    <n v="0"/>
    <n v="0"/>
  </r>
  <r>
    <s v="E.E. Quito"/>
    <x v="16"/>
    <x v="0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4"/>
    <n v="17046.39"/>
    <n v="1004348.23"/>
    <n v="1004348.23"/>
  </r>
  <r>
    <s v="E.E. Quito"/>
    <x v="16"/>
    <x v="1"/>
    <s v="Industrial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-11.47"/>
    <n v="-666.04"/>
    <n v="3692.06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250"/>
    <n v="44822.65"/>
    <n v="2877234.89"/>
    <n v="2905455.45"/>
  </r>
  <r>
    <s v="E.E. Quito"/>
    <x v="16"/>
    <x v="1"/>
    <s v="Industrial"/>
    <n v="1048"/>
    <n v="13582.48"/>
    <n v="945304.58"/>
    <n v="919608.81"/>
  </r>
  <r>
    <s v="E.E. Quito"/>
    <x v="16"/>
    <x v="1"/>
    <s v="Industrial"/>
    <n v="210"/>
    <n v="415.92"/>
    <n v="41419.96"/>
    <n v="38167.72"/>
  </r>
  <r>
    <s v="E.E. Quito"/>
    <x v="16"/>
    <x v="1"/>
    <s v="Otros"/>
    <n v="5"/>
    <n v="9.44"/>
    <n v="9762.2199999999993"/>
    <n v="4140.32"/>
  </r>
  <r>
    <s v="E.E. Quito"/>
    <x v="16"/>
    <x v="1"/>
    <s v="Otros"/>
    <n v="0"/>
    <n v="0"/>
    <n v="7673.61"/>
    <n v="0"/>
  </r>
  <r>
    <s v="E.E. Quito"/>
    <x v="16"/>
    <x v="1"/>
    <s v="Otros"/>
    <n v="0"/>
    <n v="0"/>
    <n v="0"/>
    <n v="0"/>
  </r>
  <r>
    <s v="E.E. Quito"/>
    <x v="16"/>
    <x v="1"/>
    <s v="Otros"/>
    <n v="1"/>
    <n v="0.96"/>
    <n v="67.290000000000006"/>
    <n v="0"/>
  </r>
  <r>
    <s v="E.E. Quito"/>
    <x v="16"/>
    <x v="1"/>
    <s v="Comercial"/>
    <n v="902"/>
    <n v="20216.5"/>
    <n v="1330814.45"/>
    <n v="1344371.33"/>
  </r>
  <r>
    <s v="E.E. Quito"/>
    <x v="16"/>
    <x v="1"/>
    <s v="Comercial"/>
    <n v="250"/>
    <n v="665.62"/>
    <n v="59680.25"/>
    <n v="58301.62"/>
  </r>
  <r>
    <s v="E.E. Quito"/>
    <x v="16"/>
    <x v="1"/>
    <s v="Otros"/>
    <n v="12"/>
    <n v="60.28"/>
    <n v="4402.6099999999997"/>
    <n v="3857.24"/>
  </r>
  <r>
    <s v="E.E. Quito"/>
    <x v="16"/>
    <x v="1"/>
    <s v="Otros"/>
    <n v="11"/>
    <n v="18.88"/>
    <n v="1859.93"/>
    <n v="791.45"/>
  </r>
  <r>
    <s v="E.E. Quito"/>
    <x v="16"/>
    <x v="1"/>
    <s v="Otros"/>
    <n v="6"/>
    <n v="45.69"/>
    <n v="1831.84"/>
    <n v="1652.32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Residencial"/>
    <n v="27"/>
    <n v="2.97"/>
    <n v="303.66000000000003"/>
    <n v="301.12"/>
  </r>
  <r>
    <s v="E.E. Quito"/>
    <x v="16"/>
    <x v="1"/>
    <s v="Residencial"/>
    <n v="752263"/>
    <n v="108631.43"/>
    <n v="9334080.9700000007"/>
    <n v="9153089.8300000001"/>
  </r>
  <r>
    <s v="E.E. Quito"/>
    <x v="16"/>
    <x v="1"/>
    <s v="Otros"/>
    <n v="0"/>
    <n v="-134.16"/>
    <n v="-9967.81"/>
    <n v="13297.29"/>
  </r>
  <r>
    <s v="E.E. Quito"/>
    <x v="16"/>
    <x v="1"/>
    <s v="Otros"/>
    <n v="0"/>
    <n v="22.13"/>
    <n v="875.19"/>
    <n v="7753.38"/>
  </r>
  <r>
    <s v="E.E. Quito"/>
    <x v="16"/>
    <x v="1"/>
    <s v="Industrial"/>
    <n v="232"/>
    <n v="1649.81"/>
    <n v="136737.32"/>
    <n v="137346.76999999999"/>
  </r>
  <r>
    <s v="E.E. Quito"/>
    <x v="16"/>
    <x v="1"/>
    <s v="Industrial"/>
    <n v="1267"/>
    <n v="1504.68"/>
    <n v="181858.37"/>
    <n v="184684.96"/>
  </r>
  <r>
    <s v="E.E. Quito"/>
    <x v="16"/>
    <x v="1"/>
    <s v="Industrial"/>
    <n v="11410"/>
    <n v="3374.32"/>
    <n v="234900.2"/>
    <n v="235336.6"/>
  </r>
  <r>
    <s v="E.E. Quito"/>
    <x v="16"/>
    <x v="1"/>
    <s v="Otros"/>
    <n v="1"/>
    <n v="0.59"/>
    <n v="694.15"/>
    <n v="0"/>
  </r>
  <r>
    <s v="E.E. Quito"/>
    <x v="16"/>
    <x v="1"/>
    <s v="Otros"/>
    <n v="7"/>
    <n v="9.6"/>
    <n v="778.81"/>
    <n v="776.1"/>
  </r>
  <r>
    <s v="E.E. Quito"/>
    <x v="16"/>
    <x v="1"/>
    <s v="Otros"/>
    <n v="515"/>
    <n v="159.19999999999999"/>
    <n v="10099.700000000001"/>
    <n v="9978.44"/>
  </r>
  <r>
    <s v="E.E. Quito"/>
    <x v="16"/>
    <x v="1"/>
    <s v="Comercial"/>
    <n v="1153"/>
    <n v="11007.03"/>
    <n v="850055.86"/>
    <n v="785077.35"/>
  </r>
  <r>
    <s v="E.E. Quito"/>
    <x v="16"/>
    <x v="1"/>
    <s v="Comercial"/>
    <n v="3646"/>
    <n v="6787.36"/>
    <n v="700687.41"/>
    <n v="680986.58"/>
  </r>
  <r>
    <s v="E.E. Quito"/>
    <x v="16"/>
    <x v="1"/>
    <s v="Comercial"/>
    <n v="107857"/>
    <n v="29213.56"/>
    <n v="2232621.77"/>
    <n v="2204359.65"/>
  </r>
  <r>
    <s v="E.E. Quito"/>
    <x v="16"/>
    <x v="1"/>
    <s v="Otros"/>
    <n v="4"/>
    <n v="24.27"/>
    <n v="1920.56"/>
    <n v="1924.15"/>
  </r>
  <r>
    <s v="E.E. Quito"/>
    <x v="16"/>
    <x v="1"/>
    <s v="Otros"/>
    <n v="51"/>
    <n v="75.55"/>
    <n v="7558.26"/>
    <n v="7251.74"/>
  </r>
  <r>
    <s v="E.E. Quito"/>
    <x v="16"/>
    <x v="1"/>
    <s v="Otros"/>
    <n v="6"/>
    <n v="15.01"/>
    <n v="604.55999999999995"/>
    <n v="338.22"/>
  </r>
  <r>
    <s v="E.E. Quito"/>
    <x v="16"/>
    <x v="1"/>
    <s v="Otros"/>
    <n v="5"/>
    <n v="69.28"/>
    <n v="3954.78"/>
    <n v="5952.28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0.14000000000000001"/>
    <n v="-496.3"/>
    <n v="3429.81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1"/>
    <n v="10"/>
    <n v="629.99"/>
    <n v="470.55"/>
  </r>
  <r>
    <s v="E.E. Quito"/>
    <x v="16"/>
    <x v="1"/>
    <s v="Industrial"/>
    <n v="1"/>
    <n v="0.72"/>
    <n v="93.66"/>
    <n v="91.74"/>
  </r>
  <r>
    <s v="E.E. Quito"/>
    <x v="16"/>
    <x v="1"/>
    <s v="Otros"/>
    <n v="0"/>
    <n v="0"/>
    <n v="0"/>
    <n v="0"/>
  </r>
  <r>
    <s v="E.E. Quito"/>
    <x v="16"/>
    <x v="1"/>
    <s v="Otros"/>
    <n v="5"/>
    <n v="79.91"/>
    <n v="0"/>
    <n v="0"/>
  </r>
  <r>
    <s v="E.E. Quito"/>
    <x v="16"/>
    <x v="1"/>
    <s v="Otros"/>
    <n v="0"/>
    <n v="0"/>
    <n v="0"/>
    <n v="0"/>
  </r>
  <r>
    <s v="E.E. Quito"/>
    <x v="16"/>
    <x v="1"/>
    <s v="Otros"/>
    <n v="322"/>
    <n v="6946.92"/>
    <n v="458819.39"/>
    <n v="420950.44"/>
  </r>
  <r>
    <s v="E.E. Quito"/>
    <x v="16"/>
    <x v="1"/>
    <s v="Otros"/>
    <n v="68"/>
    <n v="103.48"/>
    <n v="12637.8"/>
    <n v="12515.25"/>
  </r>
  <r>
    <s v="E.E. Quito"/>
    <x v="16"/>
    <x v="1"/>
    <s v="Otros"/>
    <n v="0"/>
    <n v="0"/>
    <n v="0"/>
    <n v="0"/>
  </r>
  <r>
    <s v="E.E. Quito"/>
    <x v="16"/>
    <x v="1"/>
    <s v="Comercial"/>
    <n v="24"/>
    <n v="908.17"/>
    <n v="65437.33"/>
    <n v="63017.39"/>
  </r>
  <r>
    <s v="E.E. Quito"/>
    <x v="16"/>
    <x v="1"/>
    <s v="Comercial"/>
    <n v="0"/>
    <n v="0"/>
    <n v="0"/>
    <n v="0"/>
  </r>
  <r>
    <s v="E.E. Quito"/>
    <x v="16"/>
    <x v="1"/>
    <s v="Otros"/>
    <n v="104"/>
    <n v="1435.34"/>
    <n v="101478.56"/>
    <n v="60495.12"/>
  </r>
  <r>
    <s v="E.E. Quito"/>
    <x v="16"/>
    <x v="1"/>
    <s v="Otros"/>
    <n v="27"/>
    <n v="52.04"/>
    <n v="4906.29"/>
    <n v="4848.16"/>
  </r>
  <r>
    <s v="E.E. Quito"/>
    <x v="16"/>
    <x v="1"/>
    <s v="Otros"/>
    <n v="0"/>
    <n v="0"/>
    <n v="0"/>
    <n v="0"/>
  </r>
  <r>
    <s v="E.E. Quito"/>
    <x v="16"/>
    <x v="1"/>
    <s v="Otros"/>
    <n v="42"/>
    <n v="884.61"/>
    <n v="51392.78"/>
    <n v="52473.23"/>
  </r>
  <r>
    <s v="E.E. Quito"/>
    <x v="16"/>
    <x v="1"/>
    <s v="Otros"/>
    <n v="9"/>
    <n v="12.7"/>
    <n v="1114.94"/>
    <n v="1121.96"/>
  </r>
  <r>
    <s v="E.E. Quito"/>
    <x v="16"/>
    <x v="1"/>
    <s v="Otros"/>
    <n v="0"/>
    <n v="0"/>
    <n v="0"/>
    <n v="0"/>
  </r>
  <r>
    <s v="E.E. Quito"/>
    <x v="16"/>
    <x v="1"/>
    <s v="Otros"/>
    <n v="51"/>
    <n v="1203.04"/>
    <n v="67378.39"/>
    <n v="65163.75"/>
  </r>
  <r>
    <s v="E.E. Quito"/>
    <x v="16"/>
    <x v="1"/>
    <s v="Otros"/>
    <n v="13"/>
    <n v="15.41"/>
    <n v="1531.65"/>
    <n v="1825.32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1"/>
    <s v="Otros"/>
    <n v="0"/>
    <n v="231.3"/>
    <n v="8398.24"/>
    <n v="34133.949999999997"/>
  </r>
  <r>
    <s v="E.E. Quito"/>
    <x v="16"/>
    <x v="1"/>
    <s v="Otros"/>
    <n v="0"/>
    <n v="1.43"/>
    <n v="-23745.99"/>
    <n v="8468.74"/>
  </r>
  <r>
    <s v="E.E. Quito"/>
    <x v="16"/>
    <x v="1"/>
    <s v="Industrial"/>
    <n v="0"/>
    <n v="0"/>
    <n v="0"/>
    <n v="0"/>
  </r>
  <r>
    <s v="E.E. Quito"/>
    <x v="16"/>
    <x v="1"/>
    <s v="Industrial"/>
    <n v="0"/>
    <n v="0"/>
    <n v="0"/>
    <n v="0"/>
  </r>
  <r>
    <s v="E.E. Quito"/>
    <x v="16"/>
    <x v="1"/>
    <s v="Industrial"/>
    <n v="1"/>
    <n v="1.24"/>
    <n v="95.55"/>
    <n v="95.55"/>
  </r>
  <r>
    <s v="E.E. Quito"/>
    <x v="16"/>
    <x v="1"/>
    <s v="Otros"/>
    <n v="4"/>
    <n v="10.71"/>
    <n v="315.87"/>
    <n v="258.17"/>
  </r>
  <r>
    <s v="E.E. Quito"/>
    <x v="16"/>
    <x v="1"/>
    <s v="Otros"/>
    <n v="97"/>
    <n v="836.48"/>
    <n v="64301.57"/>
    <n v="55894.5"/>
  </r>
  <r>
    <s v="E.E. Quito"/>
    <x v="16"/>
    <x v="1"/>
    <s v="Otros"/>
    <n v="215"/>
    <n v="404.18"/>
    <n v="43563.51"/>
    <n v="43136.92"/>
  </r>
  <r>
    <s v="E.E. Quito"/>
    <x v="16"/>
    <x v="1"/>
    <s v="Otros"/>
    <n v="1364"/>
    <n v="597.86"/>
    <n v="46812.27"/>
    <n v="40364"/>
  </r>
  <r>
    <s v="E.E. Quito"/>
    <x v="16"/>
    <x v="1"/>
    <s v="Otros"/>
    <n v="0"/>
    <n v="0"/>
    <n v="0"/>
    <n v="0"/>
  </r>
  <r>
    <s v="E.E. Quito"/>
    <x v="16"/>
    <x v="1"/>
    <s v="Otros"/>
    <n v="4"/>
    <n v="5.0599999999999996"/>
    <n v="364.91"/>
    <n v="351.35"/>
  </r>
  <r>
    <s v="E.E. Quito"/>
    <x v="16"/>
    <x v="1"/>
    <s v="Comercial"/>
    <n v="0"/>
    <n v="0"/>
    <n v="0"/>
    <n v="0"/>
  </r>
  <r>
    <s v="E.E. Quito"/>
    <x v="16"/>
    <x v="1"/>
    <s v="Comercial"/>
    <n v="0"/>
    <n v="4.07"/>
    <n v="387.99"/>
    <n v="387.99"/>
  </r>
  <r>
    <s v="E.E. Quito"/>
    <x v="16"/>
    <x v="1"/>
    <s v="Comercial"/>
    <n v="302"/>
    <n v="246.85"/>
    <n v="19623.57"/>
    <n v="20269.98"/>
  </r>
  <r>
    <s v="E.E. Quito"/>
    <x v="16"/>
    <x v="1"/>
    <s v="Otros"/>
    <n v="7"/>
    <n v="37.81"/>
    <n v="3172.14"/>
    <n v="1294.67"/>
  </r>
  <r>
    <s v="E.E. Quito"/>
    <x v="16"/>
    <x v="1"/>
    <s v="Otros"/>
    <n v="150"/>
    <n v="71.98"/>
    <n v="9338.48"/>
    <n v="9792.7900000000009"/>
  </r>
  <r>
    <s v="E.E. Quito"/>
    <x v="16"/>
    <x v="1"/>
    <s v="Otros"/>
    <n v="0"/>
    <n v="0"/>
    <n v="0"/>
    <n v="0"/>
  </r>
  <r>
    <s v="E.E. Quito"/>
    <x v="16"/>
    <x v="1"/>
    <s v="Otros"/>
    <n v="19"/>
    <n v="122.32"/>
    <n v="7202.5"/>
    <n v="5334.95"/>
  </r>
  <r>
    <s v="E.E. Quito"/>
    <x v="16"/>
    <x v="1"/>
    <s v="Otros"/>
    <n v="46"/>
    <n v="119"/>
    <n v="8547.9"/>
    <n v="8216.91"/>
  </r>
  <r>
    <s v="E.E. Quito"/>
    <x v="16"/>
    <x v="1"/>
    <s v="Otros"/>
    <n v="792"/>
    <n v="445.29"/>
    <n v="29541.87"/>
    <n v="28429.51"/>
  </r>
  <r>
    <s v="E.E. Quito"/>
    <x v="16"/>
    <x v="1"/>
    <s v="Otros"/>
    <n v="0"/>
    <n v="0"/>
    <n v="0"/>
    <n v="0"/>
  </r>
  <r>
    <s v="E.E. Quito"/>
    <x v="16"/>
    <x v="1"/>
    <s v="Otros"/>
    <n v="10"/>
    <n v="71.680000000000007"/>
    <n v="4247.6499999999996"/>
    <n v="3370.74"/>
  </r>
  <r>
    <s v="E.E. Quito"/>
    <x v="16"/>
    <x v="1"/>
    <s v="Otros"/>
    <n v="69"/>
    <n v="123.33"/>
    <n v="9620.81"/>
    <n v="10722.65"/>
  </r>
  <r>
    <s v="E.E. Quito"/>
    <x v="16"/>
    <x v="1"/>
    <s v="Otros"/>
    <n v="669"/>
    <n v="356.15"/>
    <n v="22968.53"/>
    <n v="22289.07"/>
  </r>
  <r>
    <s v="E.E. Quito"/>
    <x v="16"/>
    <x v="1"/>
    <s v="Alumbrado Público"/>
    <n v="0"/>
    <n v="15417.715"/>
    <n v="1640774.97"/>
    <n v="1658744.87"/>
  </r>
  <r>
    <s v="E.E. Quito"/>
    <x v="16"/>
    <x v="1"/>
    <s v="Otros"/>
    <n v="0"/>
    <n v="0"/>
    <n v="0"/>
    <n v="0"/>
  </r>
  <r>
    <s v="E.E. Quito"/>
    <x v="16"/>
    <x v="1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4"/>
    <n v="20142.400000000001"/>
    <n v="1154587.0900000001"/>
    <n v="1154587.0900000001"/>
  </r>
  <r>
    <s v="E.E. Quito"/>
    <x v="16"/>
    <x v="2"/>
    <s v="Industrial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1238.53"/>
    <n v="-4962.0200000000004"/>
    <n v="9737.1200000000008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249"/>
    <n v="45360.56"/>
    <n v="2925291.4"/>
    <n v="2956315.19"/>
  </r>
  <r>
    <s v="E.E. Quito"/>
    <x v="16"/>
    <x v="2"/>
    <s v="Industrial"/>
    <n v="1047"/>
    <n v="13982"/>
    <n v="971484.31"/>
    <n v="968380.18"/>
  </r>
  <r>
    <s v="E.E. Quito"/>
    <x v="16"/>
    <x v="2"/>
    <s v="Industrial"/>
    <n v="215"/>
    <n v="419.9"/>
    <n v="43192.98"/>
    <n v="43672.55"/>
  </r>
  <r>
    <s v="E.E. Quito"/>
    <x v="16"/>
    <x v="2"/>
    <s v="Otros"/>
    <n v="1"/>
    <n v="1.04"/>
    <n v="1226.3399999999999"/>
    <n v="6534.57"/>
  </r>
  <r>
    <s v="E.E. Quito"/>
    <x v="16"/>
    <x v="2"/>
    <s v="Otros"/>
    <n v="0"/>
    <n v="0"/>
    <n v="7025.55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Comercial"/>
    <n v="895"/>
    <n v="19930.830000000002"/>
    <n v="1315722.75"/>
    <n v="1305097.81"/>
  </r>
  <r>
    <s v="E.E. Quito"/>
    <x v="16"/>
    <x v="2"/>
    <s v="Comercial"/>
    <n v="247"/>
    <n v="658.02"/>
    <n v="58421.61"/>
    <n v="59304.42"/>
  </r>
  <r>
    <s v="E.E. Quito"/>
    <x v="16"/>
    <x v="2"/>
    <s v="Otros"/>
    <n v="12"/>
    <n v="49.66"/>
    <n v="3754.75"/>
    <n v="4706.76"/>
  </r>
  <r>
    <s v="E.E. Quito"/>
    <x v="16"/>
    <x v="2"/>
    <s v="Otros"/>
    <n v="11"/>
    <n v="13.23"/>
    <n v="1432.28"/>
    <n v="1472.5"/>
  </r>
  <r>
    <s v="E.E. Quito"/>
    <x v="16"/>
    <x v="2"/>
    <s v="Otros"/>
    <n v="6"/>
    <n v="41.35"/>
    <n v="1657.88"/>
    <n v="1813.32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Residencial"/>
    <n v="24"/>
    <n v="4.1500000000000004"/>
    <n v="404.9"/>
    <n v="503.33"/>
  </r>
  <r>
    <s v="E.E. Quito"/>
    <x v="16"/>
    <x v="2"/>
    <s v="Residencial"/>
    <n v="749798"/>
    <n v="109209.2"/>
    <n v="9389914.0299999993"/>
    <n v="9261498.1099999994"/>
  </r>
  <r>
    <s v="E.E. Quito"/>
    <x v="16"/>
    <x v="2"/>
    <s v="Otros"/>
    <n v="0"/>
    <n v="63.68"/>
    <n v="7909.6"/>
    <n v="16087.32"/>
  </r>
  <r>
    <s v="E.E. Quito"/>
    <x v="16"/>
    <x v="2"/>
    <s v="Otros"/>
    <n v="0"/>
    <n v="21.83"/>
    <n v="-2203.11"/>
    <n v="8404.2800000000007"/>
  </r>
  <r>
    <s v="E.E. Quito"/>
    <x v="16"/>
    <x v="2"/>
    <s v="Industrial"/>
    <n v="231"/>
    <n v="1670.16"/>
    <n v="136995.53"/>
    <n v="126007.25"/>
  </r>
  <r>
    <s v="E.E. Quito"/>
    <x v="16"/>
    <x v="2"/>
    <s v="Industrial"/>
    <n v="1259"/>
    <n v="1517.18"/>
    <n v="182193.83"/>
    <n v="175861.27"/>
  </r>
  <r>
    <s v="E.E. Quito"/>
    <x v="16"/>
    <x v="2"/>
    <s v="Industrial"/>
    <n v="11353"/>
    <n v="3409.96"/>
    <n v="237823.53"/>
    <n v="233278.85"/>
  </r>
  <r>
    <s v="E.E. Quito"/>
    <x v="16"/>
    <x v="2"/>
    <s v="Otros"/>
    <n v="1"/>
    <n v="0.9"/>
    <n v="1462.22"/>
    <n v="450.74"/>
  </r>
  <r>
    <s v="E.E. Quito"/>
    <x v="16"/>
    <x v="2"/>
    <s v="Otros"/>
    <n v="7"/>
    <n v="10.31"/>
    <n v="815.62"/>
    <n v="846.51"/>
  </r>
  <r>
    <s v="E.E. Quito"/>
    <x v="16"/>
    <x v="2"/>
    <s v="Otros"/>
    <n v="498"/>
    <n v="161.96"/>
    <n v="10399.27"/>
    <n v="9782.08"/>
  </r>
  <r>
    <s v="E.E. Quito"/>
    <x v="16"/>
    <x v="2"/>
    <s v="Comercial"/>
    <n v="1155"/>
    <n v="10367.89"/>
    <n v="806980.65"/>
    <n v="814566.84"/>
  </r>
  <r>
    <s v="E.E. Quito"/>
    <x v="16"/>
    <x v="2"/>
    <s v="Comercial"/>
    <n v="3637"/>
    <n v="6873.63"/>
    <n v="705891.2"/>
    <n v="706209.09"/>
  </r>
  <r>
    <s v="E.E. Quito"/>
    <x v="16"/>
    <x v="2"/>
    <s v="Comercial"/>
    <n v="107332"/>
    <n v="29707.21"/>
    <n v="2270053.66"/>
    <n v="2248504.13"/>
  </r>
  <r>
    <s v="E.E. Quito"/>
    <x v="16"/>
    <x v="2"/>
    <s v="Otros"/>
    <n v="4"/>
    <n v="26.04"/>
    <n v="2103.7199999999998"/>
    <n v="2058.19"/>
  </r>
  <r>
    <s v="E.E. Quito"/>
    <x v="16"/>
    <x v="2"/>
    <s v="Otros"/>
    <n v="51"/>
    <n v="74.45"/>
    <n v="7634"/>
    <n v="7708.5"/>
  </r>
  <r>
    <s v="E.E. Quito"/>
    <x v="16"/>
    <x v="2"/>
    <s v="Otros"/>
    <n v="6"/>
    <n v="8.8000000000000007"/>
    <n v="356.12"/>
    <n v="366.44"/>
  </r>
  <r>
    <s v="E.E. Quito"/>
    <x v="16"/>
    <x v="2"/>
    <s v="Otros"/>
    <n v="5"/>
    <n v="71.430000000000007"/>
    <n v="4066.14"/>
    <n v="3775.14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-6.73"/>
    <n v="-1414.16"/>
    <n v="1019.16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1"/>
    <n v="7.19"/>
    <n v="470.55"/>
    <n v="1338.12"/>
  </r>
  <r>
    <s v="E.E. Quito"/>
    <x v="16"/>
    <x v="2"/>
    <s v="Industrial"/>
    <n v="1"/>
    <n v="0.69"/>
    <n v="91.74"/>
    <n v="200.19"/>
  </r>
  <r>
    <s v="E.E. Quito"/>
    <x v="16"/>
    <x v="2"/>
    <s v="Otros"/>
    <n v="0"/>
    <n v="0"/>
    <n v="0"/>
    <n v="0"/>
  </r>
  <r>
    <s v="E.E. Quito"/>
    <x v="16"/>
    <x v="2"/>
    <s v="Otros"/>
    <n v="5"/>
    <n v="69.23"/>
    <n v="0"/>
    <n v="0"/>
  </r>
  <r>
    <s v="E.E. Quito"/>
    <x v="16"/>
    <x v="2"/>
    <s v="Otros"/>
    <n v="0"/>
    <n v="0"/>
    <n v="0"/>
    <n v="0"/>
  </r>
  <r>
    <s v="E.E. Quito"/>
    <x v="16"/>
    <x v="2"/>
    <s v="Otros"/>
    <n v="319"/>
    <n v="6872.64"/>
    <n v="453248.04"/>
    <n v="441759.81"/>
  </r>
  <r>
    <s v="E.E. Quito"/>
    <x v="16"/>
    <x v="2"/>
    <s v="Otros"/>
    <n v="69"/>
    <n v="110.12"/>
    <n v="13016.55"/>
    <n v="12934.63"/>
  </r>
  <r>
    <s v="E.E. Quito"/>
    <x v="16"/>
    <x v="2"/>
    <s v="Otros"/>
    <n v="0"/>
    <n v="0"/>
    <n v="0"/>
    <n v="0"/>
  </r>
  <r>
    <s v="E.E. Quito"/>
    <x v="16"/>
    <x v="2"/>
    <s v="Comercial"/>
    <n v="24"/>
    <n v="930.69"/>
    <n v="68232.53"/>
    <n v="66788.87"/>
  </r>
  <r>
    <s v="E.E. Quito"/>
    <x v="16"/>
    <x v="2"/>
    <s v="Comercial"/>
    <n v="0"/>
    <n v="0"/>
    <n v="0"/>
    <n v="0"/>
  </r>
  <r>
    <s v="E.E. Quito"/>
    <x v="16"/>
    <x v="2"/>
    <s v="Otros"/>
    <n v="103"/>
    <n v="1341.23"/>
    <n v="100170.18"/>
    <n v="149944.82"/>
  </r>
  <r>
    <s v="E.E. Quito"/>
    <x v="16"/>
    <x v="2"/>
    <s v="Otros"/>
    <n v="27"/>
    <n v="50.17"/>
    <n v="4795.57"/>
    <n v="4693.4799999999996"/>
  </r>
  <r>
    <s v="E.E. Quito"/>
    <x v="16"/>
    <x v="2"/>
    <s v="Otros"/>
    <n v="0"/>
    <n v="0"/>
    <n v="0"/>
    <n v="0"/>
  </r>
  <r>
    <s v="E.E. Quito"/>
    <x v="16"/>
    <x v="2"/>
    <s v="Otros"/>
    <n v="41"/>
    <n v="858.57"/>
    <n v="49662.5"/>
    <n v="46910.96"/>
  </r>
  <r>
    <s v="E.E. Quito"/>
    <x v="16"/>
    <x v="2"/>
    <s v="Otros"/>
    <n v="9"/>
    <n v="17.36"/>
    <n v="1380.02"/>
    <n v="1540.52"/>
  </r>
  <r>
    <s v="E.E. Quito"/>
    <x v="16"/>
    <x v="2"/>
    <s v="Otros"/>
    <n v="0"/>
    <n v="0"/>
    <n v="0"/>
    <n v="0"/>
  </r>
  <r>
    <s v="E.E. Quito"/>
    <x v="16"/>
    <x v="2"/>
    <s v="Otros"/>
    <n v="52"/>
    <n v="1191.33"/>
    <n v="66858.100000000006"/>
    <n v="69583.14"/>
  </r>
  <r>
    <s v="E.E. Quito"/>
    <x v="16"/>
    <x v="2"/>
    <s v="Otros"/>
    <n v="14"/>
    <n v="16.72"/>
    <n v="1617.28"/>
    <n v="1439.58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2"/>
    <s v="Otros"/>
    <n v="0"/>
    <n v="-90.91"/>
    <n v="-328.58"/>
    <n v="44153.31"/>
  </r>
  <r>
    <s v="E.E. Quito"/>
    <x v="16"/>
    <x v="2"/>
    <s v="Otros"/>
    <n v="0"/>
    <n v="15.03"/>
    <n v="-9415.7199999999993"/>
    <n v="13000.56"/>
  </r>
  <r>
    <s v="E.E. Quito"/>
    <x v="16"/>
    <x v="2"/>
    <s v="Industrial"/>
    <n v="0"/>
    <n v="0"/>
    <n v="0"/>
    <n v="0"/>
  </r>
  <r>
    <s v="E.E. Quito"/>
    <x v="16"/>
    <x v="2"/>
    <s v="Industrial"/>
    <n v="0"/>
    <n v="0"/>
    <n v="0"/>
    <n v="0"/>
  </r>
  <r>
    <s v="E.E. Quito"/>
    <x v="16"/>
    <x v="2"/>
    <s v="Industrial"/>
    <n v="1"/>
    <n v="1.77"/>
    <n v="139"/>
    <n v="132.34"/>
  </r>
  <r>
    <s v="E.E. Quito"/>
    <x v="16"/>
    <x v="2"/>
    <s v="Otros"/>
    <n v="4"/>
    <n v="19.399999999999999"/>
    <n v="245.89"/>
    <n v="225.84"/>
  </r>
  <r>
    <s v="E.E. Quito"/>
    <x v="16"/>
    <x v="2"/>
    <s v="Otros"/>
    <n v="95"/>
    <n v="837.05"/>
    <n v="64279.77"/>
    <n v="59202.78"/>
  </r>
  <r>
    <s v="E.E. Quito"/>
    <x v="16"/>
    <x v="2"/>
    <s v="Otros"/>
    <n v="214"/>
    <n v="391.21"/>
    <n v="42339.63"/>
    <n v="39953.11"/>
  </r>
  <r>
    <s v="E.E. Quito"/>
    <x v="16"/>
    <x v="2"/>
    <s v="Otros"/>
    <n v="1353"/>
    <n v="555.66"/>
    <n v="43271.63"/>
    <n v="42086.59"/>
  </r>
  <r>
    <s v="E.E. Quito"/>
    <x v="16"/>
    <x v="2"/>
    <s v="Otros"/>
    <n v="0"/>
    <n v="0"/>
    <n v="0"/>
    <n v="0"/>
  </r>
  <r>
    <s v="E.E. Quito"/>
    <x v="16"/>
    <x v="2"/>
    <s v="Otros"/>
    <n v="4"/>
    <n v="4.58"/>
    <n v="327.61"/>
    <n v="338.58"/>
  </r>
  <r>
    <s v="E.E. Quito"/>
    <x v="16"/>
    <x v="2"/>
    <s v="Comercial"/>
    <n v="0"/>
    <n v="0"/>
    <n v="0"/>
    <n v="0"/>
  </r>
  <r>
    <s v="E.E. Quito"/>
    <x v="16"/>
    <x v="2"/>
    <s v="Comercial"/>
    <n v="1"/>
    <n v="4.08"/>
    <n v="388.47"/>
    <n v="388.47"/>
  </r>
  <r>
    <s v="E.E. Quito"/>
    <x v="16"/>
    <x v="2"/>
    <s v="Comercial"/>
    <n v="304"/>
    <n v="249.77"/>
    <n v="19880.189999999999"/>
    <n v="20875.61"/>
  </r>
  <r>
    <s v="E.E. Quito"/>
    <x v="16"/>
    <x v="2"/>
    <s v="Otros"/>
    <n v="7"/>
    <n v="31.7"/>
    <n v="2805.93"/>
    <n v="4115.1000000000004"/>
  </r>
  <r>
    <s v="E.E. Quito"/>
    <x v="16"/>
    <x v="2"/>
    <s v="Otros"/>
    <n v="150"/>
    <n v="78.58"/>
    <n v="9792.7900000000009"/>
    <n v="9605.3799999999992"/>
  </r>
  <r>
    <s v="E.E. Quito"/>
    <x v="16"/>
    <x v="2"/>
    <s v="Otros"/>
    <n v="0"/>
    <n v="0"/>
    <n v="0"/>
    <n v="0"/>
  </r>
  <r>
    <s v="E.E. Quito"/>
    <x v="16"/>
    <x v="2"/>
    <s v="Otros"/>
    <n v="19"/>
    <n v="123.33"/>
    <n v="7250.75"/>
    <n v="6252.03"/>
  </r>
  <r>
    <s v="E.E. Quito"/>
    <x v="16"/>
    <x v="2"/>
    <s v="Otros"/>
    <n v="46"/>
    <n v="126.12"/>
    <n v="8907.32"/>
    <n v="8224.9500000000007"/>
  </r>
  <r>
    <s v="E.E. Quito"/>
    <x v="16"/>
    <x v="2"/>
    <s v="Otros"/>
    <n v="758"/>
    <n v="435.94"/>
    <n v="28853.96"/>
    <n v="30673.52"/>
  </r>
  <r>
    <s v="E.E. Quito"/>
    <x v="16"/>
    <x v="2"/>
    <s v="Otros"/>
    <n v="0"/>
    <n v="0"/>
    <n v="0"/>
    <n v="0"/>
  </r>
  <r>
    <s v="E.E. Quito"/>
    <x v="16"/>
    <x v="2"/>
    <s v="Otros"/>
    <n v="9"/>
    <n v="59.45"/>
    <n v="3641.67"/>
    <n v="3656.23"/>
  </r>
  <r>
    <s v="E.E. Quito"/>
    <x v="16"/>
    <x v="2"/>
    <s v="Otros"/>
    <n v="67"/>
    <n v="112.86"/>
    <n v="8502.39"/>
    <n v="6860.01"/>
  </r>
  <r>
    <s v="E.E. Quito"/>
    <x v="16"/>
    <x v="2"/>
    <s v="Otros"/>
    <n v="739"/>
    <n v="377.96"/>
    <n v="24418.799999999999"/>
    <n v="23147.38"/>
  </r>
  <r>
    <s v="E.E. Quito"/>
    <x v="16"/>
    <x v="2"/>
    <s v="Alumbrado Público"/>
    <n v="0"/>
    <n v="15931.638999999999"/>
    <n v="1718867.56"/>
    <n v="1697261.86"/>
  </r>
  <r>
    <s v="E.E. Quito"/>
    <x v="16"/>
    <x v="2"/>
    <s v="Otros"/>
    <n v="0"/>
    <n v="0"/>
    <n v="0"/>
    <n v="0"/>
  </r>
  <r>
    <s v="E.E. Quito"/>
    <x v="16"/>
    <x v="2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4"/>
    <n v="20260.18"/>
    <n v="1156934.3999999999"/>
    <n v="1156934.3999999999"/>
  </r>
  <r>
    <s v="E.E. Quito"/>
    <x v="16"/>
    <x v="3"/>
    <s v="Industrial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309.85000000000002"/>
    <n v="-9363.57"/>
    <n v="37695.410000000003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247"/>
    <n v="44643.75"/>
    <n v="2869565.73"/>
    <n v="2878158.38"/>
  </r>
  <r>
    <s v="E.E. Quito"/>
    <x v="16"/>
    <x v="3"/>
    <s v="Industrial"/>
    <n v="1043"/>
    <n v="13814.32"/>
    <n v="961008.65"/>
    <n v="959887.05"/>
  </r>
  <r>
    <s v="E.E. Quito"/>
    <x v="16"/>
    <x v="3"/>
    <s v="Industrial"/>
    <n v="221"/>
    <n v="427.36"/>
    <n v="43955.15"/>
    <n v="45241.43"/>
  </r>
  <r>
    <s v="E.E. Quito"/>
    <x v="16"/>
    <x v="3"/>
    <s v="Otros"/>
    <n v="2"/>
    <n v="8.3800000000000008"/>
    <n v="1668.16"/>
    <n v="3180.75"/>
  </r>
  <r>
    <s v="E.E. Quito"/>
    <x v="16"/>
    <x v="3"/>
    <s v="Otros"/>
    <n v="0"/>
    <n v="0"/>
    <n v="5917.42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Comercial"/>
    <n v="890"/>
    <n v="19841.13"/>
    <n v="1308571.23"/>
    <n v="1316336.6599999999"/>
  </r>
  <r>
    <s v="E.E. Quito"/>
    <x v="16"/>
    <x v="3"/>
    <s v="Comercial"/>
    <n v="243"/>
    <n v="680"/>
    <n v="59927.7"/>
    <n v="69505.210000000006"/>
  </r>
  <r>
    <s v="E.E. Quito"/>
    <x v="16"/>
    <x v="3"/>
    <s v="Otros"/>
    <n v="12"/>
    <n v="65.8"/>
    <n v="4771.26"/>
    <n v="4190.92"/>
  </r>
  <r>
    <s v="E.E. Quito"/>
    <x v="16"/>
    <x v="3"/>
    <s v="Otros"/>
    <n v="11"/>
    <n v="18.77"/>
    <n v="1779.49"/>
    <n v="1043.05"/>
  </r>
  <r>
    <s v="E.E. Quito"/>
    <x v="16"/>
    <x v="3"/>
    <s v="Otros"/>
    <n v="6"/>
    <n v="44.83"/>
    <n v="1797.52"/>
    <n v="1715.1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Residencial"/>
    <n v="20"/>
    <n v="2"/>
    <n v="200.4"/>
    <n v="94.02"/>
  </r>
  <r>
    <s v="E.E. Quito"/>
    <x v="16"/>
    <x v="3"/>
    <s v="Residencial"/>
    <n v="746242"/>
    <n v="105147.2"/>
    <n v="9055829.0299999993"/>
    <n v="8907195.1500000004"/>
  </r>
  <r>
    <s v="E.E. Quito"/>
    <x v="16"/>
    <x v="3"/>
    <s v="Otros"/>
    <n v="0"/>
    <n v="-55.87"/>
    <n v="-2672.84"/>
    <n v="12162.45"/>
  </r>
  <r>
    <s v="E.E. Quito"/>
    <x v="16"/>
    <x v="3"/>
    <s v="Otros"/>
    <n v="0"/>
    <n v="181.5"/>
    <n v="983.4"/>
    <n v="8908.6299999999992"/>
  </r>
  <r>
    <s v="E.E. Quito"/>
    <x v="16"/>
    <x v="3"/>
    <s v="Industrial"/>
    <n v="233"/>
    <n v="1657.46"/>
    <n v="137045.75"/>
    <n v="134972.01"/>
  </r>
  <r>
    <s v="E.E. Quito"/>
    <x v="16"/>
    <x v="3"/>
    <s v="Industrial"/>
    <n v="1259"/>
    <n v="1474.91"/>
    <n v="180013.72"/>
    <n v="183927.99"/>
  </r>
  <r>
    <s v="E.E. Quito"/>
    <x v="16"/>
    <x v="3"/>
    <s v="Industrial"/>
    <n v="11298"/>
    <n v="3332.39"/>
    <n v="231997.01"/>
    <n v="232345.64"/>
  </r>
  <r>
    <s v="E.E. Quito"/>
    <x v="16"/>
    <x v="3"/>
    <s v="Otros"/>
    <n v="1"/>
    <n v="0.47"/>
    <n v="1484.4"/>
    <n v="0"/>
  </r>
  <r>
    <s v="E.E. Quito"/>
    <x v="16"/>
    <x v="3"/>
    <s v="Otros"/>
    <n v="7"/>
    <n v="9.11"/>
    <n v="753.07"/>
    <n v="830.12"/>
  </r>
  <r>
    <s v="E.E. Quito"/>
    <x v="16"/>
    <x v="3"/>
    <s v="Otros"/>
    <n v="498"/>
    <n v="146.78"/>
    <n v="9241.6200000000008"/>
    <n v="9751.1"/>
  </r>
  <r>
    <s v="E.E. Quito"/>
    <x v="16"/>
    <x v="3"/>
    <s v="Comercial"/>
    <n v="1152"/>
    <n v="10298.52"/>
    <n v="803117.55"/>
    <n v="803542.74"/>
  </r>
  <r>
    <s v="E.E. Quito"/>
    <x v="16"/>
    <x v="3"/>
    <s v="Comercial"/>
    <n v="3615"/>
    <n v="6663.28"/>
    <n v="689532.09"/>
    <n v="698905.81"/>
  </r>
  <r>
    <s v="E.E. Quito"/>
    <x v="16"/>
    <x v="3"/>
    <s v="Comercial"/>
    <n v="106443"/>
    <n v="28706.07"/>
    <n v="2192593.2599999998"/>
    <n v="2212863.44"/>
  </r>
  <r>
    <s v="E.E. Quito"/>
    <x v="16"/>
    <x v="3"/>
    <s v="Otros"/>
    <n v="4"/>
    <n v="23.42"/>
    <n v="1925.53"/>
    <n v="1875.21"/>
  </r>
  <r>
    <s v="E.E. Quito"/>
    <x v="16"/>
    <x v="3"/>
    <s v="Otros"/>
    <n v="51"/>
    <n v="83.83"/>
    <n v="8091.52"/>
    <n v="8027.88"/>
  </r>
  <r>
    <s v="E.E. Quito"/>
    <x v="16"/>
    <x v="3"/>
    <s v="Otros"/>
    <n v="6"/>
    <n v="9.27"/>
    <n v="374.92"/>
    <n v="362.24"/>
  </r>
  <r>
    <s v="E.E. Quito"/>
    <x v="16"/>
    <x v="3"/>
    <s v="Otros"/>
    <n v="524"/>
    <n v="307.77"/>
    <n v="19274.39"/>
    <n v="18068.240000000002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3.41"/>
    <n v="-2433.42"/>
    <n v="1671.0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1"/>
    <n v="11.57"/>
    <n v="706.31"/>
    <n v="0"/>
  </r>
  <r>
    <s v="E.E. Quito"/>
    <x v="16"/>
    <x v="3"/>
    <s v="Industrial"/>
    <n v="1"/>
    <n v="0.67"/>
    <n v="90.87"/>
    <n v="0"/>
  </r>
  <r>
    <s v="E.E. Quito"/>
    <x v="16"/>
    <x v="3"/>
    <s v="Otros"/>
    <n v="0"/>
    <n v="0"/>
    <n v="0"/>
    <n v="0"/>
  </r>
  <r>
    <s v="E.E. Quito"/>
    <x v="16"/>
    <x v="3"/>
    <s v="Otros"/>
    <n v="4"/>
    <n v="65.53"/>
    <n v="0"/>
    <n v="0"/>
  </r>
  <r>
    <s v="E.E. Quito"/>
    <x v="16"/>
    <x v="3"/>
    <s v="Otros"/>
    <n v="0"/>
    <n v="0"/>
    <n v="0"/>
    <n v="0"/>
  </r>
  <r>
    <s v="E.E. Quito"/>
    <x v="16"/>
    <x v="3"/>
    <s v="Otros"/>
    <n v="319"/>
    <n v="6798.04"/>
    <n v="447356.53"/>
    <n v="503798.61"/>
  </r>
  <r>
    <s v="E.E. Quito"/>
    <x v="16"/>
    <x v="3"/>
    <s v="Otros"/>
    <n v="68"/>
    <n v="97.42"/>
    <n v="12562.71"/>
    <n v="13807.55"/>
  </r>
  <r>
    <s v="E.E. Quito"/>
    <x v="16"/>
    <x v="3"/>
    <s v="Otros"/>
    <n v="0"/>
    <n v="0"/>
    <n v="0"/>
    <n v="0"/>
  </r>
  <r>
    <s v="E.E. Quito"/>
    <x v="16"/>
    <x v="3"/>
    <s v="Comercial"/>
    <n v="24"/>
    <n v="828.35"/>
    <n v="61668.42"/>
    <n v="64999.17"/>
  </r>
  <r>
    <s v="E.E. Quito"/>
    <x v="16"/>
    <x v="3"/>
    <s v="Comercial"/>
    <n v="0"/>
    <n v="0"/>
    <n v="0"/>
    <n v="0"/>
  </r>
  <r>
    <s v="E.E. Quito"/>
    <x v="16"/>
    <x v="3"/>
    <s v="Otros"/>
    <n v="102"/>
    <n v="1435.17"/>
    <n v="108560.85"/>
    <n v="148728.44"/>
  </r>
  <r>
    <s v="E.E. Quito"/>
    <x v="16"/>
    <x v="3"/>
    <s v="Otros"/>
    <n v="27"/>
    <n v="45.61"/>
    <n v="4719.2700000000004"/>
    <n v="7050.63"/>
  </r>
  <r>
    <s v="E.E. Quito"/>
    <x v="16"/>
    <x v="3"/>
    <s v="Otros"/>
    <n v="0"/>
    <n v="0"/>
    <n v="0"/>
    <n v="0"/>
  </r>
  <r>
    <s v="E.E. Quito"/>
    <x v="16"/>
    <x v="3"/>
    <s v="Otros"/>
    <n v="39"/>
    <n v="651.88"/>
    <n v="37709.410000000003"/>
    <n v="35727"/>
  </r>
  <r>
    <s v="E.E. Quito"/>
    <x v="16"/>
    <x v="3"/>
    <s v="Otros"/>
    <n v="10"/>
    <n v="11.05"/>
    <n v="1088.3599999999999"/>
    <n v="1407"/>
  </r>
  <r>
    <s v="E.E. Quito"/>
    <x v="16"/>
    <x v="3"/>
    <s v="Otros"/>
    <n v="0"/>
    <n v="0"/>
    <n v="0"/>
    <n v="0"/>
  </r>
  <r>
    <s v="E.E. Quito"/>
    <x v="16"/>
    <x v="3"/>
    <s v="Otros"/>
    <n v="52"/>
    <n v="1148.22"/>
    <n v="64049.03"/>
    <n v="71359.509999999995"/>
  </r>
  <r>
    <s v="E.E. Quito"/>
    <x v="16"/>
    <x v="3"/>
    <s v="Otros"/>
    <n v="14"/>
    <n v="11.86"/>
    <n v="1339.36"/>
    <n v="1825.36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3"/>
    <s v="Otros"/>
    <n v="0"/>
    <n v="-183.43"/>
    <n v="-6954.71"/>
    <n v="44203.15"/>
  </r>
  <r>
    <s v="E.E. Quito"/>
    <x v="16"/>
    <x v="3"/>
    <s v="Otros"/>
    <n v="0"/>
    <n v="-5.19"/>
    <n v="-42950.7"/>
    <n v="23146.7"/>
  </r>
  <r>
    <s v="E.E. Quito"/>
    <x v="16"/>
    <x v="3"/>
    <s v="Industrial"/>
    <n v="0"/>
    <n v="0"/>
    <n v="0"/>
    <n v="0"/>
  </r>
  <r>
    <s v="E.E. Quito"/>
    <x v="16"/>
    <x v="3"/>
    <s v="Industrial"/>
    <n v="0"/>
    <n v="0"/>
    <n v="0"/>
    <n v="0"/>
  </r>
  <r>
    <s v="E.E. Quito"/>
    <x v="16"/>
    <x v="3"/>
    <s v="Industrial"/>
    <n v="2"/>
    <n v="1.1000000000000001"/>
    <n v="83.99"/>
    <n v="83.99"/>
  </r>
  <r>
    <s v="E.E. Quito"/>
    <x v="16"/>
    <x v="3"/>
    <s v="Otros"/>
    <n v="5"/>
    <n v="19.98"/>
    <n v="245.83"/>
    <n v="302.11"/>
  </r>
  <r>
    <s v="E.E. Quito"/>
    <x v="16"/>
    <x v="3"/>
    <s v="Otros"/>
    <n v="93"/>
    <n v="781.91"/>
    <n v="60923.82"/>
    <n v="80988.55"/>
  </r>
  <r>
    <s v="E.E. Quito"/>
    <x v="16"/>
    <x v="3"/>
    <s v="Otros"/>
    <n v="213"/>
    <n v="376.05"/>
    <n v="41668.080000000002"/>
    <n v="39427.39"/>
  </r>
  <r>
    <s v="E.E. Quito"/>
    <x v="16"/>
    <x v="3"/>
    <s v="Otros"/>
    <n v="1351"/>
    <n v="517.20000000000005"/>
    <n v="40228.78"/>
    <n v="39422.769999999997"/>
  </r>
  <r>
    <s v="E.E. Quito"/>
    <x v="16"/>
    <x v="3"/>
    <s v="Otros"/>
    <n v="0"/>
    <n v="0"/>
    <n v="0"/>
    <n v="0"/>
  </r>
  <r>
    <s v="E.E. Quito"/>
    <x v="16"/>
    <x v="3"/>
    <s v="Otros"/>
    <n v="4"/>
    <n v="5.07"/>
    <n v="366.27"/>
    <n v="382.16"/>
  </r>
  <r>
    <s v="E.E. Quito"/>
    <x v="16"/>
    <x v="3"/>
    <s v="Comercial"/>
    <n v="0"/>
    <n v="0"/>
    <n v="0"/>
    <n v="0"/>
  </r>
  <r>
    <s v="E.E. Quito"/>
    <x v="16"/>
    <x v="3"/>
    <s v="Comercial"/>
    <n v="1"/>
    <n v="6.29"/>
    <n v="538.75"/>
    <n v="538.75"/>
  </r>
  <r>
    <s v="E.E. Quito"/>
    <x v="16"/>
    <x v="3"/>
    <s v="Comercial"/>
    <n v="304"/>
    <n v="243.8"/>
    <n v="19380.169999999998"/>
    <n v="19662.62"/>
  </r>
  <r>
    <s v="E.E. Quito"/>
    <x v="16"/>
    <x v="3"/>
    <s v="Otros"/>
    <n v="7"/>
    <n v="29.2"/>
    <n v="2603.84"/>
    <n v="3652.55"/>
  </r>
  <r>
    <s v="E.E. Quito"/>
    <x v="16"/>
    <x v="3"/>
    <s v="Otros"/>
    <n v="150"/>
    <n v="76.099999999999994"/>
    <n v="9627.49"/>
    <n v="10061.74"/>
  </r>
  <r>
    <s v="E.E. Quito"/>
    <x v="16"/>
    <x v="3"/>
    <s v="Otros"/>
    <n v="0"/>
    <n v="0"/>
    <n v="0"/>
    <n v="0"/>
  </r>
  <r>
    <s v="E.E. Quito"/>
    <x v="16"/>
    <x v="3"/>
    <s v="Otros"/>
    <n v="19"/>
    <n v="94.82"/>
    <n v="5682.49"/>
    <n v="4599.6099999999997"/>
  </r>
  <r>
    <s v="E.E. Quito"/>
    <x v="16"/>
    <x v="3"/>
    <s v="Otros"/>
    <n v="46"/>
    <n v="80.09"/>
    <n v="6505.62"/>
    <n v="6373.1"/>
  </r>
  <r>
    <s v="E.E. Quito"/>
    <x v="16"/>
    <x v="3"/>
    <s v="Otros"/>
    <n v="755"/>
    <n v="322.25"/>
    <n v="20356.580000000002"/>
    <n v="22810.31"/>
  </r>
  <r>
    <s v="E.E. Quito"/>
    <x v="16"/>
    <x v="3"/>
    <s v="Otros"/>
    <n v="0"/>
    <n v="0"/>
    <n v="0"/>
    <n v="0"/>
  </r>
  <r>
    <s v="E.E. Quito"/>
    <x v="16"/>
    <x v="3"/>
    <s v="Otros"/>
    <n v="9"/>
    <n v="57.88"/>
    <n v="3551.71"/>
    <n v="3486.21"/>
  </r>
  <r>
    <s v="E.E. Quito"/>
    <x v="16"/>
    <x v="3"/>
    <s v="Otros"/>
    <n v="68"/>
    <n v="110.9"/>
    <n v="8417.6200000000008"/>
    <n v="9147.27"/>
  </r>
  <r>
    <s v="E.E. Quito"/>
    <x v="16"/>
    <x v="3"/>
    <s v="Otros"/>
    <n v="219"/>
    <n v="110.45"/>
    <n v="7031.69"/>
    <n v="9355.73"/>
  </r>
  <r>
    <s v="E.E. Quito"/>
    <x v="16"/>
    <x v="3"/>
    <s v="Alumbrado Público"/>
    <n v="0"/>
    <n v="15417.715"/>
    <n v="1672679.41"/>
    <n v="1674145.97"/>
  </r>
  <r>
    <s v="E.E. Quito"/>
    <x v="16"/>
    <x v="3"/>
    <s v="Otros"/>
    <n v="0"/>
    <n v="0"/>
    <n v="0"/>
    <n v="0"/>
  </r>
  <r>
    <s v="E.E. Quito"/>
    <x v="16"/>
    <x v="3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4"/>
    <n v="19754.55"/>
    <n v="1125732.3799999999"/>
    <n v="1125732.3799999999"/>
  </r>
  <r>
    <s v="E.E. Quito"/>
    <x v="16"/>
    <x v="4"/>
    <s v="Industrial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1477.04"/>
    <n v="-2821.85"/>
    <n v="4393.1499999999996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248"/>
    <n v="45521.17"/>
    <n v="2971447.68"/>
    <n v="2857406.18"/>
  </r>
  <r>
    <s v="E.E. Quito"/>
    <x v="16"/>
    <x v="4"/>
    <s v="Industrial"/>
    <n v="1031"/>
    <n v="13850.83"/>
    <n v="966006.37"/>
    <n v="959062.13"/>
  </r>
  <r>
    <s v="E.E. Quito"/>
    <x v="16"/>
    <x v="4"/>
    <s v="Industrial"/>
    <n v="228"/>
    <n v="453.2"/>
    <n v="47412.71"/>
    <n v="48923.15"/>
  </r>
  <r>
    <s v="E.E. Quito"/>
    <x v="16"/>
    <x v="4"/>
    <s v="Otros"/>
    <n v="1"/>
    <n v="3.82"/>
    <n v="1791.93"/>
    <n v="0"/>
  </r>
  <r>
    <s v="E.E. Quito"/>
    <x v="16"/>
    <x v="4"/>
    <s v="Otros"/>
    <n v="0"/>
    <n v="0"/>
    <n v="6764.12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Comercial"/>
    <n v="878"/>
    <n v="20572.07"/>
    <n v="1346536.81"/>
    <n v="1307520.6100000001"/>
  </r>
  <r>
    <s v="E.E. Quito"/>
    <x v="16"/>
    <x v="4"/>
    <s v="Comercial"/>
    <n v="244"/>
    <n v="683.14"/>
    <n v="60735.97"/>
    <n v="50617.56"/>
  </r>
  <r>
    <s v="E.E. Quito"/>
    <x v="16"/>
    <x v="4"/>
    <s v="Otros"/>
    <n v="11"/>
    <n v="54.89"/>
    <n v="3994.92"/>
    <n v="3854.53"/>
  </r>
  <r>
    <s v="E.E. Quito"/>
    <x v="16"/>
    <x v="4"/>
    <s v="Otros"/>
    <n v="11"/>
    <n v="11.09"/>
    <n v="1327.54"/>
    <n v="2237.15"/>
  </r>
  <r>
    <s v="E.E. Quito"/>
    <x v="16"/>
    <x v="4"/>
    <s v="Otros"/>
    <n v="6"/>
    <n v="43.57"/>
    <n v="1746.96"/>
    <n v="1379.42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Residencial"/>
    <n v="4"/>
    <n v="1.22"/>
    <n v="113.87"/>
    <n v="104.74"/>
  </r>
  <r>
    <s v="E.E. Quito"/>
    <x v="16"/>
    <x v="4"/>
    <s v="Residencial"/>
    <n v="743142"/>
    <n v="104874.39"/>
    <n v="9002322.9700000007"/>
    <n v="9257470.2899999991"/>
  </r>
  <r>
    <s v="E.E. Quito"/>
    <x v="16"/>
    <x v="4"/>
    <s v="Otros"/>
    <n v="0"/>
    <n v="241.89"/>
    <n v="-1353.26"/>
    <n v="15772.75"/>
  </r>
  <r>
    <s v="E.E. Quito"/>
    <x v="16"/>
    <x v="4"/>
    <s v="Otros"/>
    <n v="0"/>
    <n v="448.65"/>
    <n v="33812.15"/>
    <n v="35930.31"/>
  </r>
  <r>
    <s v="E.E. Quito"/>
    <x v="16"/>
    <x v="4"/>
    <s v="Industrial"/>
    <n v="228"/>
    <n v="1610.14"/>
    <n v="132824.32000000001"/>
    <n v="127460.95"/>
  </r>
  <r>
    <s v="E.E. Quito"/>
    <x v="16"/>
    <x v="4"/>
    <s v="Industrial"/>
    <n v="1256"/>
    <n v="1496"/>
    <n v="181099.46"/>
    <n v="174173.61"/>
  </r>
  <r>
    <s v="E.E. Quito"/>
    <x v="16"/>
    <x v="4"/>
    <s v="Industrial"/>
    <n v="11261"/>
    <n v="3295.82"/>
    <n v="230481.81"/>
    <n v="237318.65"/>
  </r>
  <r>
    <s v="E.E. Quito"/>
    <x v="16"/>
    <x v="4"/>
    <s v="Otros"/>
    <n v="1"/>
    <n v="0.22"/>
    <n v="1574.35"/>
    <n v="0"/>
  </r>
  <r>
    <s v="E.E. Quito"/>
    <x v="16"/>
    <x v="4"/>
    <s v="Otros"/>
    <n v="7"/>
    <n v="9.4499999999999993"/>
    <n v="770.64"/>
    <n v="881.57"/>
  </r>
  <r>
    <s v="E.E. Quito"/>
    <x v="16"/>
    <x v="4"/>
    <s v="Otros"/>
    <n v="496"/>
    <n v="146.83000000000001"/>
    <n v="9313.34"/>
    <n v="8776.0400000000009"/>
  </r>
  <r>
    <s v="E.E. Quito"/>
    <x v="16"/>
    <x v="4"/>
    <s v="Comercial"/>
    <n v="1145"/>
    <n v="11073.81"/>
    <n v="853278.81"/>
    <n v="869754.46"/>
  </r>
  <r>
    <s v="E.E. Quito"/>
    <x v="16"/>
    <x v="4"/>
    <s v="Comercial"/>
    <n v="3588"/>
    <n v="6773.27"/>
    <n v="691279.35999999999"/>
    <n v="683833.47"/>
  </r>
  <r>
    <s v="E.E. Quito"/>
    <x v="16"/>
    <x v="4"/>
    <s v="Comercial"/>
    <n v="105993"/>
    <n v="28598.71"/>
    <n v="2206705.63"/>
    <n v="2228321.7999999998"/>
  </r>
  <r>
    <s v="E.E. Quito"/>
    <x v="16"/>
    <x v="4"/>
    <s v="Otros"/>
    <n v="4"/>
    <n v="23.19"/>
    <n v="1938.24"/>
    <n v="963.84"/>
  </r>
  <r>
    <s v="E.E. Quito"/>
    <x v="16"/>
    <x v="4"/>
    <s v="Otros"/>
    <n v="51"/>
    <n v="80.72"/>
    <n v="9528.2199999999993"/>
    <n v="8161.16"/>
  </r>
  <r>
    <s v="E.E. Quito"/>
    <x v="16"/>
    <x v="4"/>
    <s v="Otros"/>
    <n v="6"/>
    <n v="8.4"/>
    <n v="340.04"/>
    <n v="367.54"/>
  </r>
  <r>
    <s v="E.E. Quito"/>
    <x v="16"/>
    <x v="4"/>
    <s v="Otros"/>
    <n v="524"/>
    <n v="299.23"/>
    <n v="18691.060000000001"/>
    <n v="20293.099999999999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0"/>
    <n v="1646.17"/>
    <n v="2648.27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1"/>
    <n v="10.199999999999999"/>
    <n v="631.80999999999995"/>
    <n v="1441.52"/>
  </r>
  <r>
    <s v="E.E. Quito"/>
    <x v="16"/>
    <x v="4"/>
    <s v="Industrial"/>
    <n v="1"/>
    <n v="0.99"/>
    <n v="109.32"/>
    <n v="91.1"/>
  </r>
  <r>
    <s v="E.E. Quito"/>
    <x v="16"/>
    <x v="4"/>
    <s v="Otros"/>
    <n v="0"/>
    <n v="0"/>
    <n v="0"/>
    <n v="0"/>
  </r>
  <r>
    <s v="E.E. Quito"/>
    <x v="16"/>
    <x v="4"/>
    <s v="Otros"/>
    <n v="5"/>
    <n v="72.09"/>
    <n v="0"/>
    <n v="0"/>
  </r>
  <r>
    <s v="E.E. Quito"/>
    <x v="16"/>
    <x v="4"/>
    <s v="Otros"/>
    <n v="0"/>
    <n v="0"/>
    <n v="0"/>
    <n v="0"/>
  </r>
  <r>
    <s v="E.E. Quito"/>
    <x v="16"/>
    <x v="4"/>
    <s v="Otros"/>
    <n v="313"/>
    <n v="7243.07"/>
    <n v="472215.79"/>
    <n v="441552.42"/>
  </r>
  <r>
    <s v="E.E. Quito"/>
    <x v="16"/>
    <x v="4"/>
    <s v="Otros"/>
    <n v="71"/>
    <n v="109.2"/>
    <n v="13356.21"/>
    <n v="12718.39"/>
  </r>
  <r>
    <s v="E.E. Quito"/>
    <x v="16"/>
    <x v="4"/>
    <s v="Otros"/>
    <n v="0"/>
    <n v="0"/>
    <n v="0"/>
    <n v="0"/>
  </r>
  <r>
    <s v="E.E. Quito"/>
    <x v="16"/>
    <x v="4"/>
    <s v="Comercial"/>
    <n v="24"/>
    <n v="764.26"/>
    <n v="58267.92"/>
    <n v="56283.6"/>
  </r>
  <r>
    <s v="E.E. Quito"/>
    <x v="16"/>
    <x v="4"/>
    <s v="Comercial"/>
    <n v="0"/>
    <n v="0"/>
    <n v="0"/>
    <n v="0"/>
  </r>
  <r>
    <s v="E.E. Quito"/>
    <x v="16"/>
    <x v="4"/>
    <s v="Otros"/>
    <n v="101"/>
    <n v="1423.26"/>
    <n v="106942.85"/>
    <n v="48591.9"/>
  </r>
  <r>
    <s v="E.E. Quito"/>
    <x v="16"/>
    <x v="4"/>
    <s v="Otros"/>
    <n v="29"/>
    <n v="58.02"/>
    <n v="5856.6"/>
    <n v="4872.9799999999996"/>
  </r>
  <r>
    <s v="E.E. Quito"/>
    <x v="16"/>
    <x v="4"/>
    <s v="Otros"/>
    <n v="0"/>
    <n v="0"/>
    <n v="0"/>
    <n v="0"/>
  </r>
  <r>
    <s v="E.E. Quito"/>
    <x v="16"/>
    <x v="4"/>
    <s v="Otros"/>
    <n v="39"/>
    <n v="660.08"/>
    <n v="38684.36"/>
    <n v="36248.11"/>
  </r>
  <r>
    <s v="E.E. Quito"/>
    <x v="16"/>
    <x v="4"/>
    <s v="Otros"/>
    <n v="11"/>
    <n v="14.88"/>
    <n v="1379.42"/>
    <n v="1015.14"/>
  </r>
  <r>
    <s v="E.E. Quito"/>
    <x v="16"/>
    <x v="4"/>
    <s v="Otros"/>
    <n v="0"/>
    <n v="0"/>
    <n v="0"/>
    <n v="0"/>
  </r>
  <r>
    <s v="E.E. Quito"/>
    <x v="16"/>
    <x v="4"/>
    <s v="Otros"/>
    <n v="49"/>
    <n v="1186.1099999999999"/>
    <n v="66075.38"/>
    <n v="54577.75"/>
  </r>
  <r>
    <s v="E.E. Quito"/>
    <x v="16"/>
    <x v="4"/>
    <s v="Otros"/>
    <n v="17"/>
    <n v="25.05"/>
    <n v="2227.98"/>
    <n v="2313.71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4"/>
    <s v="Otros"/>
    <n v="0"/>
    <n v="-1590.71"/>
    <n v="-106692.27"/>
    <n v="42829.52"/>
  </r>
  <r>
    <s v="E.E. Quito"/>
    <x v="16"/>
    <x v="4"/>
    <s v="Otros"/>
    <n v="0"/>
    <n v="-1.04"/>
    <n v="-4529.45"/>
    <n v="13875.08"/>
  </r>
  <r>
    <s v="E.E. Quito"/>
    <x v="16"/>
    <x v="4"/>
    <s v="Industrial"/>
    <n v="0"/>
    <n v="0"/>
    <n v="0"/>
    <n v="0"/>
  </r>
  <r>
    <s v="E.E. Quito"/>
    <x v="16"/>
    <x v="4"/>
    <s v="Industrial"/>
    <n v="0"/>
    <n v="0"/>
    <n v="0"/>
    <n v="0"/>
  </r>
  <r>
    <s v="E.E. Quito"/>
    <x v="16"/>
    <x v="4"/>
    <s v="Industrial"/>
    <n v="1"/>
    <n v="1.04"/>
    <n v="79.510000000000005"/>
    <n v="79.510000000000005"/>
  </r>
  <r>
    <s v="E.E. Quito"/>
    <x v="16"/>
    <x v="4"/>
    <s v="Otros"/>
    <n v="5"/>
    <n v="21.76"/>
    <n v="258.61"/>
    <n v="276.16000000000003"/>
  </r>
  <r>
    <s v="E.E. Quito"/>
    <x v="16"/>
    <x v="4"/>
    <s v="Otros"/>
    <n v="93"/>
    <n v="840.42"/>
    <n v="64354.03"/>
    <n v="53555.76"/>
  </r>
  <r>
    <s v="E.E. Quito"/>
    <x v="16"/>
    <x v="4"/>
    <s v="Otros"/>
    <n v="214"/>
    <n v="374.45"/>
    <n v="41505.040000000001"/>
    <n v="44098.43"/>
  </r>
  <r>
    <s v="E.E. Quito"/>
    <x v="16"/>
    <x v="4"/>
    <s v="Otros"/>
    <n v="1330"/>
    <n v="495.95"/>
    <n v="38532.269999999997"/>
    <n v="38993.19"/>
  </r>
  <r>
    <s v="E.E. Quito"/>
    <x v="16"/>
    <x v="4"/>
    <s v="Otros"/>
    <n v="0"/>
    <n v="0"/>
    <n v="0"/>
    <n v="0"/>
  </r>
  <r>
    <s v="E.E. Quito"/>
    <x v="16"/>
    <x v="4"/>
    <s v="Otros"/>
    <n v="4"/>
    <n v="4.92"/>
    <n v="354.52"/>
    <n v="334.06"/>
  </r>
  <r>
    <s v="E.E. Quito"/>
    <x v="16"/>
    <x v="4"/>
    <s v="Comercial"/>
    <n v="0"/>
    <n v="0"/>
    <n v="0"/>
    <n v="0"/>
  </r>
  <r>
    <s v="E.E. Quito"/>
    <x v="16"/>
    <x v="4"/>
    <s v="Comercial"/>
    <n v="0"/>
    <n v="0"/>
    <n v="0"/>
    <n v="0"/>
  </r>
  <r>
    <s v="E.E. Quito"/>
    <x v="16"/>
    <x v="4"/>
    <s v="Comercial"/>
    <n v="305"/>
    <n v="243.09"/>
    <n v="19377.37"/>
    <n v="20402.3"/>
  </r>
  <r>
    <s v="E.E. Quito"/>
    <x v="16"/>
    <x v="4"/>
    <s v="Otros"/>
    <n v="7"/>
    <n v="34"/>
    <n v="2649.71"/>
    <n v="1183.6400000000001"/>
  </r>
  <r>
    <s v="E.E. Quito"/>
    <x v="16"/>
    <x v="4"/>
    <s v="Otros"/>
    <n v="150"/>
    <n v="82.46"/>
    <n v="10021.23"/>
    <n v="9805"/>
  </r>
  <r>
    <s v="E.E. Quito"/>
    <x v="16"/>
    <x v="4"/>
    <s v="Otros"/>
    <n v="0"/>
    <n v="0"/>
    <n v="0"/>
    <n v="0"/>
  </r>
  <r>
    <s v="E.E. Quito"/>
    <x v="16"/>
    <x v="4"/>
    <s v="Otros"/>
    <n v="19"/>
    <n v="75"/>
    <n v="4570.51"/>
    <n v="6584.07"/>
  </r>
  <r>
    <s v="E.E. Quito"/>
    <x v="16"/>
    <x v="4"/>
    <s v="Otros"/>
    <n v="46"/>
    <n v="70.78"/>
    <n v="6024.26"/>
    <n v="6396.95"/>
  </r>
  <r>
    <s v="E.E. Quito"/>
    <x v="16"/>
    <x v="4"/>
    <s v="Otros"/>
    <n v="756"/>
    <n v="285.63"/>
    <n v="17664.73"/>
    <n v="25541.78"/>
  </r>
  <r>
    <s v="E.E. Quito"/>
    <x v="16"/>
    <x v="4"/>
    <s v="Otros"/>
    <n v="0"/>
    <n v="0"/>
    <n v="0"/>
    <n v="0"/>
  </r>
  <r>
    <s v="E.E. Quito"/>
    <x v="16"/>
    <x v="4"/>
    <s v="Otros"/>
    <n v="9"/>
    <n v="59.51"/>
    <n v="3608.53"/>
    <n v="3760.88"/>
  </r>
  <r>
    <s v="E.E. Quito"/>
    <x v="16"/>
    <x v="4"/>
    <s v="Otros"/>
    <n v="68"/>
    <n v="110.7"/>
    <n v="8413.15"/>
    <n v="8618.7800000000007"/>
  </r>
  <r>
    <s v="E.E. Quito"/>
    <x v="16"/>
    <x v="4"/>
    <s v="Otros"/>
    <n v="217"/>
    <n v="111.52"/>
    <n v="7124.77"/>
    <n v="5960.96"/>
  </r>
  <r>
    <s v="E.E. Quito"/>
    <x v="16"/>
    <x v="4"/>
    <s v="Alumbrado Público"/>
    <n v="0"/>
    <n v="15931.638999999999"/>
    <n v="1683791.74"/>
    <n v="1677176.21"/>
  </r>
  <r>
    <s v="E.E. Quito"/>
    <x v="16"/>
    <x v="4"/>
    <s v="Otros"/>
    <n v="0"/>
    <n v="0"/>
    <n v="0"/>
    <n v="0"/>
  </r>
  <r>
    <s v="E.E. Quito"/>
    <x v="16"/>
    <x v="4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4"/>
    <n v="18576"/>
    <n v="1059828.19"/>
    <n v="1059828.19"/>
  </r>
  <r>
    <s v="E.E. Quito"/>
    <x v="16"/>
    <x v="5"/>
    <s v="Industrial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5.73"/>
    <n v="-10744.4"/>
    <n v="20826.349999999999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242"/>
    <n v="41142.160000000003"/>
    <n v="2667312.71"/>
    <n v="2588530.56"/>
  </r>
  <r>
    <s v="E.E. Quito"/>
    <x v="16"/>
    <x v="5"/>
    <s v="Industrial"/>
    <n v="1036"/>
    <n v="12089.23"/>
    <n v="871064.25"/>
    <n v="785816.62"/>
  </r>
  <r>
    <s v="E.E. Quito"/>
    <x v="16"/>
    <x v="5"/>
    <s v="Industrial"/>
    <n v="233"/>
    <n v="426.15"/>
    <n v="44938.89"/>
    <n v="42151.42"/>
  </r>
  <r>
    <s v="E.E. Quito"/>
    <x v="16"/>
    <x v="5"/>
    <s v="Otros"/>
    <n v="7"/>
    <n v="6.96"/>
    <n v="4364.97"/>
    <n v="2672.33"/>
  </r>
  <r>
    <s v="E.E. Quito"/>
    <x v="16"/>
    <x v="5"/>
    <s v="Otros"/>
    <n v="0"/>
    <n v="0"/>
    <n v="5277.92"/>
    <n v="102.3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Comercial"/>
    <n v="857"/>
    <n v="17486.07"/>
    <n v="1160697.52"/>
    <n v="1119260.57"/>
  </r>
  <r>
    <s v="E.E. Quito"/>
    <x v="16"/>
    <x v="5"/>
    <s v="Comercial"/>
    <n v="247"/>
    <n v="644.9"/>
    <n v="56580.7"/>
    <n v="56268.69"/>
  </r>
  <r>
    <s v="E.E. Quito"/>
    <x v="16"/>
    <x v="5"/>
    <s v="Otros"/>
    <n v="12"/>
    <n v="51.97"/>
    <n v="3888.34"/>
    <n v="4100.8"/>
  </r>
  <r>
    <s v="E.E. Quito"/>
    <x v="16"/>
    <x v="5"/>
    <s v="Otros"/>
    <n v="11"/>
    <n v="10.45"/>
    <n v="1314.47"/>
    <n v="1717.13"/>
  </r>
  <r>
    <s v="E.E. Quito"/>
    <x v="16"/>
    <x v="5"/>
    <s v="Otros"/>
    <n v="6"/>
    <n v="35.82"/>
    <n v="1437.04"/>
    <n v="1701.52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Residencial"/>
    <n v="2"/>
    <n v="1.1599999999999999"/>
    <n v="106.15"/>
    <n v="106.15"/>
  </r>
  <r>
    <s v="E.E. Quito"/>
    <x v="16"/>
    <x v="5"/>
    <s v="Residencial"/>
    <n v="742751"/>
    <n v="109002.88"/>
    <n v="9312210.1199999992"/>
    <n v="9324698.9700000007"/>
  </r>
  <r>
    <s v="E.E. Quito"/>
    <x v="16"/>
    <x v="5"/>
    <s v="Otros"/>
    <n v="0"/>
    <n v="-25.55"/>
    <n v="-944.98"/>
    <n v="16574.8"/>
  </r>
  <r>
    <s v="E.E. Quito"/>
    <x v="16"/>
    <x v="5"/>
    <s v="Otros"/>
    <n v="0"/>
    <n v="112.67"/>
    <n v="12779.11"/>
    <n v="17726.650000000001"/>
  </r>
  <r>
    <s v="E.E. Quito"/>
    <x v="16"/>
    <x v="5"/>
    <s v="Industrial"/>
    <n v="226"/>
    <n v="1501.53"/>
    <n v="124843.41"/>
    <n v="118482.51"/>
  </r>
  <r>
    <s v="E.E. Quito"/>
    <x v="16"/>
    <x v="5"/>
    <s v="Industrial"/>
    <n v="1234"/>
    <n v="1506.69"/>
    <n v="180559.64"/>
    <n v="176776.6"/>
  </r>
  <r>
    <s v="E.E. Quito"/>
    <x v="16"/>
    <x v="5"/>
    <s v="Industrial"/>
    <n v="11209"/>
    <n v="3320.06"/>
    <n v="231315.20000000001"/>
    <n v="226768.49"/>
  </r>
  <r>
    <s v="E.E. Quito"/>
    <x v="16"/>
    <x v="5"/>
    <s v="Otros"/>
    <n v="0"/>
    <n v="0"/>
    <n v="1303.57"/>
    <n v="0"/>
  </r>
  <r>
    <s v="E.E. Quito"/>
    <x v="16"/>
    <x v="5"/>
    <s v="Otros"/>
    <n v="7"/>
    <n v="8.42"/>
    <n v="717.29"/>
    <n v="582.4"/>
  </r>
  <r>
    <s v="E.E. Quito"/>
    <x v="16"/>
    <x v="5"/>
    <s v="Otros"/>
    <n v="478"/>
    <n v="143.12"/>
    <n v="9030.2099999999991"/>
    <n v="9344.41"/>
  </r>
  <r>
    <s v="E.E. Quito"/>
    <x v="16"/>
    <x v="5"/>
    <s v="Comercial"/>
    <n v="1127"/>
    <n v="9518.44"/>
    <n v="745451.72"/>
    <n v="641559.54"/>
  </r>
  <r>
    <s v="E.E. Quito"/>
    <x v="16"/>
    <x v="5"/>
    <s v="Comercial"/>
    <n v="3480"/>
    <n v="6691.1"/>
    <n v="681890.08"/>
    <n v="683367.97"/>
  </r>
  <r>
    <s v="E.E. Quito"/>
    <x v="16"/>
    <x v="5"/>
    <s v="Comercial"/>
    <n v="104803"/>
    <n v="28658.21"/>
    <n v="2183662.6"/>
    <n v="2154435.87"/>
  </r>
  <r>
    <s v="E.E. Quito"/>
    <x v="16"/>
    <x v="5"/>
    <s v="Otros"/>
    <n v="4"/>
    <n v="20.43"/>
    <n v="1763.73"/>
    <n v="1784.13"/>
  </r>
  <r>
    <s v="E.E. Quito"/>
    <x v="16"/>
    <x v="5"/>
    <s v="Otros"/>
    <n v="49"/>
    <n v="72.540000000000006"/>
    <n v="7102.21"/>
    <n v="6082.06"/>
  </r>
  <r>
    <s v="E.E. Quito"/>
    <x v="16"/>
    <x v="5"/>
    <s v="Otros"/>
    <n v="6"/>
    <n v="8.64"/>
    <n v="349.84"/>
    <n v="275.27999999999997"/>
  </r>
  <r>
    <s v="E.E. Quito"/>
    <x v="16"/>
    <x v="5"/>
    <s v="Otros"/>
    <n v="521"/>
    <n v="308.06"/>
    <n v="19280.39"/>
    <n v="19229.2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8.39"/>
    <n v="-111.92"/>
    <n v="4884.8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1"/>
    <n v="8.83"/>
    <n v="556.09"/>
    <n v="726.96"/>
  </r>
  <r>
    <s v="E.E. Quito"/>
    <x v="16"/>
    <x v="5"/>
    <s v="Industrial"/>
    <n v="1"/>
    <n v="0.68"/>
    <n v="91.1"/>
    <n v="303.24"/>
  </r>
  <r>
    <s v="E.E. Quito"/>
    <x v="16"/>
    <x v="5"/>
    <s v="Otros"/>
    <n v="0"/>
    <n v="0"/>
    <n v="0"/>
    <n v="0"/>
  </r>
  <r>
    <s v="E.E. Quito"/>
    <x v="16"/>
    <x v="5"/>
    <s v="Otros"/>
    <n v="5"/>
    <n v="58.82"/>
    <n v="0"/>
    <n v="0"/>
  </r>
  <r>
    <s v="E.E. Quito"/>
    <x v="16"/>
    <x v="5"/>
    <s v="Otros"/>
    <n v="0"/>
    <n v="0"/>
    <n v="0"/>
    <n v="0"/>
  </r>
  <r>
    <s v="E.E. Quito"/>
    <x v="16"/>
    <x v="5"/>
    <s v="Otros"/>
    <n v="311"/>
    <n v="6696.35"/>
    <n v="440957.29"/>
    <n v="392392.8"/>
  </r>
  <r>
    <s v="E.E. Quito"/>
    <x v="16"/>
    <x v="5"/>
    <s v="Otros"/>
    <n v="71"/>
    <n v="100.67"/>
    <n v="12693.04"/>
    <n v="12988.84"/>
  </r>
  <r>
    <s v="E.E. Quito"/>
    <x v="16"/>
    <x v="5"/>
    <s v="Otros"/>
    <n v="0"/>
    <n v="0"/>
    <n v="0"/>
    <n v="0"/>
  </r>
  <r>
    <s v="E.E. Quito"/>
    <x v="16"/>
    <x v="5"/>
    <s v="Comercial"/>
    <n v="25"/>
    <n v="813.92"/>
    <n v="59942.9"/>
    <n v="57489.03"/>
  </r>
  <r>
    <s v="E.E. Quito"/>
    <x v="16"/>
    <x v="5"/>
    <s v="Comercial"/>
    <n v="0"/>
    <n v="0"/>
    <n v="0"/>
    <n v="0"/>
  </r>
  <r>
    <s v="E.E. Quito"/>
    <x v="16"/>
    <x v="5"/>
    <s v="Otros"/>
    <n v="100"/>
    <n v="1267.01"/>
    <n v="91404.95"/>
    <n v="57337.120000000003"/>
  </r>
  <r>
    <s v="E.E. Quito"/>
    <x v="16"/>
    <x v="5"/>
    <s v="Otros"/>
    <n v="29"/>
    <n v="59.68"/>
    <n v="6082.31"/>
    <n v="5528.97"/>
  </r>
  <r>
    <s v="E.E. Quito"/>
    <x v="16"/>
    <x v="5"/>
    <s v="Otros"/>
    <n v="0"/>
    <n v="0"/>
    <n v="0"/>
    <n v="0"/>
  </r>
  <r>
    <s v="E.E. Quito"/>
    <x v="16"/>
    <x v="5"/>
    <s v="Otros"/>
    <n v="39"/>
    <n v="727.18"/>
    <n v="42131.76"/>
    <n v="47797.34"/>
  </r>
  <r>
    <s v="E.E. Quito"/>
    <x v="16"/>
    <x v="5"/>
    <s v="Otros"/>
    <n v="11"/>
    <n v="21.98"/>
    <n v="1748.87"/>
    <n v="1945.53"/>
  </r>
  <r>
    <s v="E.E. Quito"/>
    <x v="16"/>
    <x v="5"/>
    <s v="Otros"/>
    <n v="0"/>
    <n v="0"/>
    <n v="0"/>
    <n v="0"/>
  </r>
  <r>
    <s v="E.E. Quito"/>
    <x v="16"/>
    <x v="5"/>
    <s v="Otros"/>
    <n v="49"/>
    <n v="1141.05"/>
    <n v="64019.86"/>
    <n v="64975.48"/>
  </r>
  <r>
    <s v="E.E. Quito"/>
    <x v="16"/>
    <x v="5"/>
    <s v="Otros"/>
    <n v="17"/>
    <n v="28.73"/>
    <n v="2439.9"/>
    <n v="2267.84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5"/>
    <s v="Otros"/>
    <n v="0"/>
    <n v="908.58"/>
    <n v="-10035.290000000001"/>
    <n v="52409.96"/>
  </r>
  <r>
    <s v="E.E. Quito"/>
    <x v="16"/>
    <x v="5"/>
    <s v="Otros"/>
    <n v="0"/>
    <n v="0.12"/>
    <n v="-13361.42"/>
    <n v="9821.98"/>
  </r>
  <r>
    <s v="E.E. Quito"/>
    <x v="16"/>
    <x v="5"/>
    <s v="Industrial"/>
    <n v="0"/>
    <n v="0"/>
    <n v="0"/>
    <n v="0"/>
  </r>
  <r>
    <s v="E.E. Quito"/>
    <x v="16"/>
    <x v="5"/>
    <s v="Industrial"/>
    <n v="0"/>
    <n v="0"/>
    <n v="0"/>
    <n v="0"/>
  </r>
  <r>
    <s v="E.E. Quito"/>
    <x v="16"/>
    <x v="5"/>
    <s v="Industrial"/>
    <n v="2"/>
    <n v="1.33"/>
    <n v="103.48"/>
    <n v="103.27"/>
  </r>
  <r>
    <s v="E.E. Quito"/>
    <x v="16"/>
    <x v="5"/>
    <s v="Otros"/>
    <n v="5"/>
    <n v="19.89"/>
    <n v="297.91000000000003"/>
    <n v="253.52"/>
  </r>
  <r>
    <s v="E.E. Quito"/>
    <x v="16"/>
    <x v="5"/>
    <s v="Otros"/>
    <n v="92"/>
    <n v="797.68"/>
    <n v="61758.55"/>
    <n v="47465.69"/>
  </r>
  <r>
    <s v="E.E. Quito"/>
    <x v="16"/>
    <x v="5"/>
    <s v="Otros"/>
    <n v="214"/>
    <n v="391.27"/>
    <n v="42599.83"/>
    <n v="41566.75"/>
  </r>
  <r>
    <s v="E.E. Quito"/>
    <x v="16"/>
    <x v="5"/>
    <s v="Otros"/>
    <n v="1306"/>
    <n v="527.54"/>
    <n v="41079.980000000003"/>
    <n v="41324.33"/>
  </r>
  <r>
    <s v="E.E. Quito"/>
    <x v="16"/>
    <x v="5"/>
    <s v="Otros"/>
    <n v="0"/>
    <n v="0"/>
    <n v="0"/>
    <n v="0"/>
  </r>
  <r>
    <s v="E.E. Quito"/>
    <x v="16"/>
    <x v="5"/>
    <s v="Otros"/>
    <n v="4"/>
    <n v="4.87"/>
    <n v="351.51"/>
    <n v="362.96"/>
  </r>
  <r>
    <s v="E.E. Quito"/>
    <x v="16"/>
    <x v="5"/>
    <s v="Comercial"/>
    <n v="0"/>
    <n v="0"/>
    <n v="0"/>
    <n v="0"/>
  </r>
  <r>
    <s v="E.E. Quito"/>
    <x v="16"/>
    <x v="5"/>
    <s v="Comercial"/>
    <n v="0"/>
    <n v="0"/>
    <n v="0"/>
    <n v="0"/>
  </r>
  <r>
    <s v="E.E. Quito"/>
    <x v="16"/>
    <x v="5"/>
    <s v="Comercial"/>
    <n v="297"/>
    <n v="242.5"/>
    <n v="19329.07"/>
    <n v="16644.02"/>
  </r>
  <r>
    <s v="E.E. Quito"/>
    <x v="16"/>
    <x v="5"/>
    <s v="Otros"/>
    <n v="7"/>
    <n v="27.25"/>
    <n v="2188.4899999999998"/>
    <n v="1153.44"/>
  </r>
  <r>
    <s v="E.E. Quito"/>
    <x v="16"/>
    <x v="5"/>
    <s v="Otros"/>
    <n v="152"/>
    <n v="79.34"/>
    <n v="9874.75"/>
    <n v="9851.98"/>
  </r>
  <r>
    <s v="E.E. Quito"/>
    <x v="16"/>
    <x v="5"/>
    <s v="Otros"/>
    <n v="0"/>
    <n v="0"/>
    <n v="0"/>
    <n v="0"/>
  </r>
  <r>
    <s v="E.E. Quito"/>
    <x v="16"/>
    <x v="5"/>
    <s v="Otros"/>
    <n v="18"/>
    <n v="98.29"/>
    <n v="5878.07"/>
    <n v="6125.6"/>
  </r>
  <r>
    <s v="E.E. Quito"/>
    <x v="16"/>
    <x v="5"/>
    <s v="Otros"/>
    <n v="46"/>
    <n v="89.93"/>
    <n v="7025.58"/>
    <n v="7310.56"/>
  </r>
  <r>
    <s v="E.E. Quito"/>
    <x v="16"/>
    <x v="5"/>
    <s v="Otros"/>
    <n v="751"/>
    <n v="374.13"/>
    <n v="24247.54"/>
    <n v="11329.12"/>
  </r>
  <r>
    <s v="E.E. Quito"/>
    <x v="16"/>
    <x v="5"/>
    <s v="Otros"/>
    <n v="0"/>
    <n v="0"/>
    <n v="0"/>
    <n v="0"/>
  </r>
  <r>
    <s v="E.E. Quito"/>
    <x v="16"/>
    <x v="5"/>
    <s v="Otros"/>
    <n v="9"/>
    <n v="58.41"/>
    <n v="3566.56"/>
    <n v="3889.35"/>
  </r>
  <r>
    <s v="E.E. Quito"/>
    <x v="16"/>
    <x v="5"/>
    <s v="Otros"/>
    <n v="67"/>
    <n v="104.15"/>
    <n v="8232.77"/>
    <n v="8772.64"/>
  </r>
  <r>
    <s v="E.E. Quito"/>
    <x v="16"/>
    <x v="5"/>
    <s v="Otros"/>
    <n v="219"/>
    <n v="114.62"/>
    <n v="7326.96"/>
    <n v="6672.38"/>
  </r>
  <r>
    <s v="E.E. Quito"/>
    <x v="16"/>
    <x v="5"/>
    <s v="Alumbrado Público"/>
    <n v="0"/>
    <n v="15931.638999999999"/>
    <n v="1657981.87"/>
    <n v="1613311.97"/>
  </r>
  <r>
    <s v="E.E. Quito"/>
    <x v="16"/>
    <x v="5"/>
    <s v="Otros"/>
    <n v="0"/>
    <n v="0"/>
    <n v="0"/>
    <n v="0"/>
  </r>
  <r>
    <s v="E.E. Quito"/>
    <x v="16"/>
    <x v="5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4"/>
    <n v="13422.28"/>
    <n v="825065.34"/>
    <n v="919473.42"/>
  </r>
  <r>
    <s v="E.E. Quito"/>
    <x v="16"/>
    <x v="6"/>
    <s v="Industrial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694.37"/>
    <n v="1069.28"/>
    <n v="9847.9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243"/>
    <n v="40782.36"/>
    <n v="2643618.0099999998"/>
    <n v="2760313.81"/>
  </r>
  <r>
    <s v="E.E. Quito"/>
    <x v="16"/>
    <x v="6"/>
    <s v="Industrial"/>
    <n v="1016"/>
    <n v="12351.69"/>
    <n v="867157.49"/>
    <n v="939703.84"/>
  </r>
  <r>
    <s v="E.E. Quito"/>
    <x v="16"/>
    <x v="6"/>
    <s v="Industrial"/>
    <n v="248"/>
    <n v="412.96"/>
    <n v="45704.51"/>
    <n v="47965.97"/>
  </r>
  <r>
    <s v="E.E. Quito"/>
    <x v="16"/>
    <x v="6"/>
    <s v="Otros"/>
    <n v="1"/>
    <n v="0.34"/>
    <n v="921.02"/>
    <n v="1394.67"/>
  </r>
  <r>
    <s v="E.E. Quito"/>
    <x v="16"/>
    <x v="6"/>
    <s v="Otros"/>
    <n v="0"/>
    <n v="0"/>
    <n v="6462.35"/>
    <n v="201.02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Comercial"/>
    <n v="856"/>
    <n v="18228.91"/>
    <n v="1199514.72"/>
    <n v="1294040.8899999999"/>
  </r>
  <r>
    <s v="E.E. Quito"/>
    <x v="16"/>
    <x v="6"/>
    <s v="Comercial"/>
    <n v="247"/>
    <n v="674.71"/>
    <n v="60735.61"/>
    <n v="55500.45"/>
  </r>
  <r>
    <s v="E.E. Quito"/>
    <x v="16"/>
    <x v="6"/>
    <s v="Otros"/>
    <n v="12"/>
    <n v="54.65"/>
    <n v="4129.4399999999996"/>
    <n v="3610.73"/>
  </r>
  <r>
    <s v="E.E. Quito"/>
    <x v="16"/>
    <x v="6"/>
    <s v="Otros"/>
    <n v="11"/>
    <n v="9.9499999999999993"/>
    <n v="1296.72"/>
    <n v="887.37"/>
  </r>
  <r>
    <s v="E.E. Quito"/>
    <x v="16"/>
    <x v="6"/>
    <s v="Otros"/>
    <n v="6"/>
    <n v="38.380000000000003"/>
    <n v="1539.48"/>
    <n v="1435.57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Residencial"/>
    <n v="2"/>
    <n v="0.54"/>
    <n v="50.44"/>
    <n v="50.44"/>
  </r>
  <r>
    <s v="E.E. Quito"/>
    <x v="16"/>
    <x v="6"/>
    <s v="Residencial"/>
    <n v="741059"/>
    <n v="112583.79"/>
    <n v="9500804.7599999998"/>
    <n v="9394746.6799999997"/>
  </r>
  <r>
    <s v="E.E. Quito"/>
    <x v="16"/>
    <x v="6"/>
    <s v="Otros"/>
    <n v="0"/>
    <n v="-14.21"/>
    <n v="-555.82000000000005"/>
    <n v="12698.26"/>
  </r>
  <r>
    <s v="E.E. Quito"/>
    <x v="16"/>
    <x v="6"/>
    <s v="Otros"/>
    <n v="0"/>
    <n v="58.37"/>
    <n v="7504.3"/>
    <n v="10354.77"/>
  </r>
  <r>
    <s v="E.E. Quito"/>
    <x v="16"/>
    <x v="6"/>
    <s v="Industrial"/>
    <n v="226"/>
    <n v="1523.38"/>
    <n v="125811.54"/>
    <n v="133680.15"/>
  </r>
  <r>
    <s v="E.E. Quito"/>
    <x v="16"/>
    <x v="6"/>
    <s v="Industrial"/>
    <n v="1225"/>
    <n v="1442.75"/>
    <n v="174583.9"/>
    <n v="170511.69"/>
  </r>
  <r>
    <s v="E.E. Quito"/>
    <x v="16"/>
    <x v="6"/>
    <s v="Industrial"/>
    <n v="11051"/>
    <n v="3211.83"/>
    <n v="222956.27"/>
    <n v="219440.79"/>
  </r>
  <r>
    <s v="E.E. Quito"/>
    <x v="16"/>
    <x v="6"/>
    <s v="Otros"/>
    <n v="0"/>
    <n v="0"/>
    <n v="1113.25"/>
    <n v="0"/>
  </r>
  <r>
    <s v="E.E. Quito"/>
    <x v="16"/>
    <x v="6"/>
    <s v="Otros"/>
    <n v="7"/>
    <n v="10.06"/>
    <n v="789.27"/>
    <n v="824.04"/>
  </r>
  <r>
    <s v="E.E. Quito"/>
    <x v="16"/>
    <x v="6"/>
    <s v="Otros"/>
    <n v="470"/>
    <n v="141.02000000000001"/>
    <n v="8924.2199999999993"/>
    <n v="9157.11"/>
  </r>
  <r>
    <s v="E.E. Quito"/>
    <x v="16"/>
    <x v="6"/>
    <s v="Comercial"/>
    <n v="1109"/>
    <n v="9975.7999999999993"/>
    <n v="773456.47"/>
    <n v="921929.51"/>
  </r>
  <r>
    <s v="E.E. Quito"/>
    <x v="16"/>
    <x v="6"/>
    <s v="Comercial"/>
    <n v="3439"/>
    <n v="6586.24"/>
    <n v="673496.41"/>
    <n v="661040.07999999996"/>
  </r>
  <r>
    <s v="E.E. Quito"/>
    <x v="16"/>
    <x v="6"/>
    <s v="Comercial"/>
    <n v="103132"/>
    <n v="27883.119999999999"/>
    <n v="2129949.5299999998"/>
    <n v="2082374.03"/>
  </r>
  <r>
    <s v="E.E. Quito"/>
    <x v="16"/>
    <x v="6"/>
    <s v="Otros"/>
    <n v="4"/>
    <n v="16.22"/>
    <n v="1501.07"/>
    <n v="1524.73"/>
  </r>
  <r>
    <s v="E.E. Quito"/>
    <x v="16"/>
    <x v="6"/>
    <s v="Otros"/>
    <n v="48"/>
    <n v="59.52"/>
    <n v="5849.7"/>
    <n v="6189.05"/>
  </r>
  <r>
    <s v="E.E. Quito"/>
    <x v="16"/>
    <x v="6"/>
    <s v="Otros"/>
    <n v="5"/>
    <n v="8.48"/>
    <n v="342.74"/>
    <n v="462.04"/>
  </r>
  <r>
    <s v="E.E. Quito"/>
    <x v="16"/>
    <x v="6"/>
    <s v="Otros"/>
    <n v="528"/>
    <n v="321.31"/>
    <n v="20079.37"/>
    <n v="20911.740000000002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4.01"/>
    <n v="-4016"/>
    <n v="1558.25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1"/>
    <n v="7.84"/>
    <n v="494.56"/>
    <n v="0"/>
  </r>
  <r>
    <s v="E.E. Quito"/>
    <x v="16"/>
    <x v="6"/>
    <s v="Industrial"/>
    <n v="1"/>
    <n v="0.89"/>
    <n v="103.46"/>
    <n v="0"/>
  </r>
  <r>
    <s v="E.E. Quito"/>
    <x v="16"/>
    <x v="6"/>
    <s v="Otros"/>
    <n v="0"/>
    <n v="0"/>
    <n v="0"/>
    <n v="0"/>
  </r>
  <r>
    <s v="E.E. Quito"/>
    <x v="16"/>
    <x v="6"/>
    <s v="Otros"/>
    <n v="5"/>
    <n v="68.709999999999994"/>
    <n v="0"/>
    <n v="0"/>
  </r>
  <r>
    <s v="E.E. Quito"/>
    <x v="16"/>
    <x v="6"/>
    <s v="Otros"/>
    <n v="0"/>
    <n v="0"/>
    <n v="0"/>
    <n v="0"/>
  </r>
  <r>
    <s v="E.E. Quito"/>
    <x v="16"/>
    <x v="6"/>
    <s v="Otros"/>
    <n v="311"/>
    <n v="6889.85"/>
    <n v="452918.54"/>
    <n v="542568.74"/>
  </r>
  <r>
    <s v="E.E. Quito"/>
    <x v="16"/>
    <x v="6"/>
    <s v="Otros"/>
    <n v="73"/>
    <n v="98.52"/>
    <n v="12879.08"/>
    <n v="15524.38"/>
  </r>
  <r>
    <s v="E.E. Quito"/>
    <x v="16"/>
    <x v="6"/>
    <s v="Otros"/>
    <n v="0"/>
    <n v="0"/>
    <n v="0"/>
    <n v="0"/>
  </r>
  <r>
    <s v="E.E. Quito"/>
    <x v="16"/>
    <x v="6"/>
    <s v="Comercial"/>
    <n v="24"/>
    <n v="903.88"/>
    <n v="67234.64"/>
    <n v="70151.520000000004"/>
  </r>
  <r>
    <s v="E.E. Quito"/>
    <x v="16"/>
    <x v="6"/>
    <s v="Comercial"/>
    <n v="0"/>
    <n v="0"/>
    <n v="0"/>
    <n v="0"/>
  </r>
  <r>
    <s v="E.E. Quito"/>
    <x v="16"/>
    <x v="6"/>
    <s v="Otros"/>
    <n v="99"/>
    <n v="1385.73"/>
    <n v="97504.36"/>
    <n v="133636.59"/>
  </r>
  <r>
    <s v="E.E. Quito"/>
    <x v="16"/>
    <x v="6"/>
    <s v="Otros"/>
    <n v="29"/>
    <n v="57.05"/>
    <n v="5765.1"/>
    <n v="5401.87"/>
  </r>
  <r>
    <s v="E.E. Quito"/>
    <x v="16"/>
    <x v="6"/>
    <s v="Otros"/>
    <n v="0"/>
    <n v="0"/>
    <n v="0"/>
    <n v="0"/>
  </r>
  <r>
    <s v="E.E. Quito"/>
    <x v="16"/>
    <x v="6"/>
    <s v="Otros"/>
    <n v="37"/>
    <n v="781.78"/>
    <n v="45515.6"/>
    <n v="44431.66"/>
  </r>
  <r>
    <s v="E.E. Quito"/>
    <x v="16"/>
    <x v="6"/>
    <s v="Otros"/>
    <n v="11"/>
    <n v="23.78"/>
    <n v="1854.55"/>
    <n v="2638.46"/>
  </r>
  <r>
    <s v="E.E. Quito"/>
    <x v="16"/>
    <x v="6"/>
    <s v="Otros"/>
    <n v="0"/>
    <n v="0"/>
    <n v="0"/>
    <n v="0"/>
  </r>
  <r>
    <s v="E.E. Quito"/>
    <x v="16"/>
    <x v="6"/>
    <s v="Otros"/>
    <n v="49"/>
    <n v="1184.22"/>
    <n v="66021.429999999993"/>
    <n v="72041.119999999995"/>
  </r>
  <r>
    <s v="E.E. Quito"/>
    <x v="16"/>
    <x v="6"/>
    <s v="Otros"/>
    <n v="17"/>
    <n v="28.43"/>
    <n v="2428.2600000000002"/>
    <n v="2807.3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6"/>
    <s v="Otros"/>
    <n v="0"/>
    <n v="-17.71"/>
    <n v="15388.53"/>
    <n v="45423.6"/>
  </r>
  <r>
    <s v="E.E. Quito"/>
    <x v="16"/>
    <x v="6"/>
    <s v="Otros"/>
    <n v="0"/>
    <n v="62.95"/>
    <n v="-1165.3399999999999"/>
    <n v="18133.82"/>
  </r>
  <r>
    <s v="E.E. Quito"/>
    <x v="16"/>
    <x v="6"/>
    <s v="Industrial"/>
    <n v="0"/>
    <n v="0"/>
    <n v="0"/>
    <n v="0"/>
  </r>
  <r>
    <s v="E.E. Quito"/>
    <x v="16"/>
    <x v="6"/>
    <s v="Industrial"/>
    <n v="0"/>
    <n v="0"/>
    <n v="0"/>
    <n v="0"/>
  </r>
  <r>
    <s v="E.E. Quito"/>
    <x v="16"/>
    <x v="6"/>
    <s v="Industrial"/>
    <n v="2"/>
    <n v="1.38"/>
    <n v="108.22"/>
    <n v="109"/>
  </r>
  <r>
    <s v="E.E. Quito"/>
    <x v="16"/>
    <x v="6"/>
    <s v="Otros"/>
    <n v="6"/>
    <n v="17.29"/>
    <n v="298.74"/>
    <n v="272.97000000000003"/>
  </r>
  <r>
    <s v="E.E. Quito"/>
    <x v="16"/>
    <x v="6"/>
    <s v="Otros"/>
    <n v="91"/>
    <n v="808.69"/>
    <n v="62307.22"/>
    <n v="79415.149999999994"/>
  </r>
  <r>
    <s v="E.E. Quito"/>
    <x v="16"/>
    <x v="6"/>
    <s v="Otros"/>
    <n v="215"/>
    <n v="389.29"/>
    <n v="42412.01"/>
    <n v="44927.360000000001"/>
  </r>
  <r>
    <s v="E.E. Quito"/>
    <x v="16"/>
    <x v="6"/>
    <s v="Otros"/>
    <n v="1327"/>
    <n v="558.28"/>
    <n v="43598.62"/>
    <n v="43205.27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98.48"/>
    <n v="2363.1799999999998"/>
    <n v="6747.79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1"/>
    <n v="6.43"/>
    <n v="413.63"/>
    <n v="0"/>
  </r>
  <r>
    <s v="E.E. Quito"/>
    <x v="16"/>
    <x v="11"/>
    <s v="Industrial"/>
    <n v="1"/>
    <n v="0.51"/>
    <n v="81.53"/>
    <n v="0"/>
  </r>
  <r>
    <s v="E.E. Quito"/>
    <x v="16"/>
    <x v="11"/>
    <s v="Otros"/>
    <n v="0"/>
    <n v="0"/>
    <n v="0"/>
    <n v="0"/>
  </r>
  <r>
    <s v="E.E. Quito"/>
    <x v="16"/>
    <x v="11"/>
    <s v="Otros"/>
    <n v="7"/>
    <n v="54.85"/>
    <n v="6404.23"/>
    <n v="3307.92"/>
  </r>
  <r>
    <s v="E.E. Quito"/>
    <x v="16"/>
    <x v="11"/>
    <s v="Otros"/>
    <n v="0"/>
    <n v="0"/>
    <n v="0"/>
    <n v="0"/>
  </r>
  <r>
    <s v="E.E. Quito"/>
    <x v="16"/>
    <x v="11"/>
    <s v="Otros"/>
    <n v="305"/>
    <n v="6781.47"/>
    <n v="443136.9"/>
    <n v="443953.53"/>
  </r>
  <r>
    <s v="E.E. Quito"/>
    <x v="16"/>
    <x v="11"/>
    <s v="Otros"/>
    <n v="70"/>
    <n v="89.25"/>
    <n v="12240.08"/>
    <n v="11659.83"/>
  </r>
  <r>
    <s v="E.E. Quito"/>
    <x v="16"/>
    <x v="11"/>
    <s v="Otros"/>
    <n v="0"/>
    <n v="0"/>
    <n v="0"/>
    <n v="0"/>
  </r>
  <r>
    <s v="E.E. Quito"/>
    <x v="16"/>
    <x v="11"/>
    <s v="Comercial"/>
    <n v="24"/>
    <n v="1103.32"/>
    <n v="79892.710000000006"/>
    <n v="86584.02"/>
  </r>
  <r>
    <s v="E.E. Quito"/>
    <x v="16"/>
    <x v="6"/>
    <s v="Otros"/>
    <n v="0"/>
    <n v="0"/>
    <n v="0"/>
    <n v="0"/>
  </r>
  <r>
    <s v="E.E. Quito"/>
    <x v="16"/>
    <x v="6"/>
    <s v="Otros"/>
    <n v="4"/>
    <n v="5.19"/>
    <n v="376.71"/>
    <n v="276.07"/>
  </r>
  <r>
    <s v="E.E. Quito"/>
    <x v="16"/>
    <x v="6"/>
    <s v="Comercial"/>
    <n v="0"/>
    <n v="0"/>
    <n v="0"/>
    <n v="0"/>
  </r>
  <r>
    <s v="E.E. Quito"/>
    <x v="16"/>
    <x v="6"/>
    <s v="Comercial"/>
    <n v="0"/>
    <n v="0"/>
    <n v="0"/>
    <n v="0"/>
  </r>
  <r>
    <s v="E.E. Quito"/>
    <x v="16"/>
    <x v="6"/>
    <s v="Comercial"/>
    <n v="295"/>
    <n v="238.73"/>
    <n v="19043.38"/>
    <n v="19155.54"/>
  </r>
  <r>
    <s v="E.E. Quito"/>
    <x v="16"/>
    <x v="6"/>
    <s v="Otros"/>
    <n v="7"/>
    <n v="36.58"/>
    <n v="2768.97"/>
    <n v="4168.26"/>
  </r>
  <r>
    <s v="E.E. Quito"/>
    <x v="16"/>
    <x v="6"/>
    <s v="Otros"/>
    <n v="151"/>
    <n v="79.58"/>
    <n v="9874.2900000000009"/>
    <n v="9613.18"/>
  </r>
  <r>
    <s v="E.E. Quito"/>
    <x v="16"/>
    <x v="6"/>
    <s v="Otros"/>
    <n v="0"/>
    <n v="0"/>
    <n v="0"/>
    <n v="0"/>
  </r>
  <r>
    <s v="E.E. Quito"/>
    <x v="16"/>
    <x v="6"/>
    <s v="Otros"/>
    <n v="18"/>
    <n v="114.88"/>
    <n v="6742.07"/>
    <n v="7102.35"/>
  </r>
  <r>
    <s v="E.E. Quito"/>
    <x v="16"/>
    <x v="6"/>
    <s v="Otros"/>
    <n v="45"/>
    <n v="112.52"/>
    <n v="8145.72"/>
    <n v="9377.64"/>
  </r>
  <r>
    <s v="E.E. Quito"/>
    <x v="16"/>
    <x v="6"/>
    <s v="Otros"/>
    <n v="726"/>
    <n v="422.78"/>
    <n v="27960.27"/>
    <n v="26749.37"/>
  </r>
  <r>
    <s v="E.E. Quito"/>
    <x v="16"/>
    <x v="6"/>
    <s v="Otros"/>
    <n v="0"/>
    <n v="0"/>
    <n v="0"/>
    <n v="0"/>
  </r>
  <r>
    <s v="E.E. Quito"/>
    <x v="16"/>
    <x v="6"/>
    <s v="Otros"/>
    <n v="8"/>
    <n v="60.7"/>
    <n v="3569.45"/>
    <n v="3715.9"/>
  </r>
  <r>
    <s v="E.E. Quito"/>
    <x v="16"/>
    <x v="6"/>
    <s v="Otros"/>
    <n v="68"/>
    <n v="111.22"/>
    <n v="8804.81"/>
    <n v="9060.1"/>
  </r>
  <r>
    <s v="E.E. Quito"/>
    <x v="16"/>
    <x v="6"/>
    <s v="Otros"/>
    <n v="201"/>
    <n v="108.31"/>
    <n v="6969.73"/>
    <n v="6770.87"/>
  </r>
  <r>
    <s v="E.E. Quito"/>
    <x v="16"/>
    <x v="6"/>
    <s v="Alumbrado Público"/>
    <n v="0"/>
    <n v="15417.715"/>
    <n v="1656423.44"/>
    <n v="1682064.36"/>
  </r>
  <r>
    <s v="E.E. Quito"/>
    <x v="16"/>
    <x v="6"/>
    <s v="Otros"/>
    <n v="0"/>
    <n v="0"/>
    <n v="0"/>
    <n v="0"/>
  </r>
  <r>
    <s v="E.E. Quito"/>
    <x v="16"/>
    <x v="6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11"/>
    <s v="Comercial"/>
    <n v="1"/>
    <n v="2.74"/>
    <n v="238.9"/>
    <n v="238.9"/>
  </r>
  <r>
    <s v="E.E. Quito"/>
    <x v="16"/>
    <x v="11"/>
    <s v="Otros"/>
    <n v="101"/>
    <n v="1355.59"/>
    <n v="96810.53"/>
    <n v="105202.24000000001"/>
  </r>
  <r>
    <s v="E.E. Quito"/>
    <x v="16"/>
    <x v="11"/>
    <s v="Otros"/>
    <n v="29"/>
    <n v="65.84"/>
    <n v="5805.04"/>
    <n v="6352.05"/>
  </r>
  <r>
    <s v="E.E. Quito"/>
    <x v="16"/>
    <x v="11"/>
    <s v="Otros"/>
    <n v="0"/>
    <n v="0"/>
    <n v="0"/>
    <n v="0"/>
  </r>
  <r>
    <s v="E.E. Quito"/>
    <x v="16"/>
    <x v="11"/>
    <s v="Otros"/>
    <n v="37"/>
    <n v="702.93"/>
    <n v="41646.36"/>
    <n v="71899.61"/>
  </r>
  <r>
    <s v="E.E. Quito"/>
    <x v="16"/>
    <x v="11"/>
    <s v="Otros"/>
    <n v="12"/>
    <n v="20.100000000000001"/>
    <n v="1750.97"/>
    <n v="832.24"/>
  </r>
  <r>
    <s v="E.E. Quito"/>
    <x v="16"/>
    <x v="11"/>
    <s v="Otros"/>
    <n v="0"/>
    <n v="0"/>
    <n v="0"/>
    <n v="0"/>
  </r>
  <r>
    <s v="E.E. Quito"/>
    <x v="16"/>
    <x v="11"/>
    <s v="Otros"/>
    <n v="49"/>
    <n v="1184.4100000000001"/>
    <n v="66342.25"/>
    <n v="94735.19"/>
  </r>
  <r>
    <s v="E.E. Quito"/>
    <x v="16"/>
    <x v="11"/>
    <s v="Otros"/>
    <n v="17"/>
    <n v="25.8"/>
    <n v="2101.39"/>
    <n v="1998.03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12502.09"/>
    <n v="54436.76"/>
  </r>
  <r>
    <s v="E.E. Quito"/>
    <x v="16"/>
    <x v="11"/>
    <s v="Otros"/>
    <n v="0"/>
    <n v="11.87"/>
    <n v="-20520.18"/>
    <n v="17556.41"/>
  </r>
  <r>
    <s v="E.E. Quito"/>
    <x v="16"/>
    <x v="11"/>
    <s v="Industrial"/>
    <n v="0"/>
    <n v="0"/>
    <n v="0"/>
    <n v="0"/>
  </r>
  <r>
    <s v="E.E. Quito"/>
    <x v="16"/>
    <x v="11"/>
    <s v="Industrial"/>
    <n v="0"/>
    <n v="0"/>
    <n v="0"/>
    <n v="0"/>
  </r>
  <r>
    <s v="E.E. Quito"/>
    <x v="16"/>
    <x v="11"/>
    <s v="Industrial"/>
    <n v="2"/>
    <n v="0.73"/>
    <n v="54.25"/>
    <n v="53.78"/>
  </r>
  <r>
    <s v="E.E. Quito"/>
    <x v="16"/>
    <x v="11"/>
    <s v="Otros"/>
    <n v="5"/>
    <n v="10.92"/>
    <n v="985.44"/>
    <n v="486.52"/>
  </r>
  <r>
    <s v="E.E. Quito"/>
    <x v="16"/>
    <x v="11"/>
    <s v="Otros"/>
    <n v="68"/>
    <n v="642.02"/>
    <n v="49212.67"/>
    <n v="55069.35"/>
  </r>
  <r>
    <s v="E.E. Quito"/>
    <x v="16"/>
    <x v="11"/>
    <s v="Otros"/>
    <n v="180"/>
    <n v="311.44"/>
    <n v="34778.230000000003"/>
    <n v="33439.230000000003"/>
  </r>
  <r>
    <s v="E.E. Quito"/>
    <x v="16"/>
    <x v="7"/>
    <s v="Industrial"/>
    <n v="4"/>
    <n v="16531.169999999998"/>
    <n v="941845.77"/>
    <n v="952813.06"/>
  </r>
  <r>
    <s v="E.E. Quito"/>
    <x v="16"/>
    <x v="7"/>
    <s v="Industrial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7039.07"/>
    <n v="1106.43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242"/>
    <n v="41412.269999999997"/>
    <n v="2655015.27"/>
    <n v="2736653.72"/>
  </r>
  <r>
    <s v="E.E. Quito"/>
    <x v="16"/>
    <x v="7"/>
    <s v="Industrial"/>
    <n v="1019"/>
    <n v="12116.96"/>
    <n v="855435"/>
    <n v="881117.92"/>
  </r>
  <r>
    <s v="E.E. Quito"/>
    <x v="16"/>
    <x v="7"/>
    <s v="Industrial"/>
    <n v="247"/>
    <n v="428.73"/>
    <n v="48272.05"/>
    <n v="48648.31"/>
  </r>
  <r>
    <s v="E.E. Quito"/>
    <x v="16"/>
    <x v="7"/>
    <s v="Otros"/>
    <n v="4"/>
    <n v="3.82"/>
    <n v="5090.99"/>
    <n v="3058.32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Comercial"/>
    <n v="846"/>
    <n v="18043.11"/>
    <n v="1190575.6200000001"/>
    <n v="1224498.33"/>
  </r>
  <r>
    <s v="E.E. Quito"/>
    <x v="16"/>
    <x v="7"/>
    <s v="Comercial"/>
    <n v="245"/>
    <n v="634.34"/>
    <n v="57795.28"/>
    <n v="58762.83"/>
  </r>
  <r>
    <s v="E.E. Quito"/>
    <x v="16"/>
    <x v="7"/>
    <s v="Otros"/>
    <n v="12"/>
    <n v="43.23"/>
    <n v="3464.67"/>
    <n v="3091.37"/>
  </r>
  <r>
    <s v="E.E. Quito"/>
    <x v="16"/>
    <x v="7"/>
    <s v="Otros"/>
    <n v="11"/>
    <n v="12.7"/>
    <n v="1407.45"/>
    <n v="1393.01"/>
  </r>
  <r>
    <s v="E.E. Quito"/>
    <x v="16"/>
    <x v="7"/>
    <s v="Otros"/>
    <n v="6"/>
    <n v="37.04"/>
    <n v="1505.69"/>
    <n v="1525.42"/>
  </r>
  <r>
    <s v="E.E. Quito"/>
    <x v="16"/>
    <x v="11"/>
    <s v="Otros"/>
    <n v="1237"/>
    <n v="546.26"/>
    <n v="42795.46"/>
    <n v="40704.269999999997"/>
  </r>
  <r>
    <s v="E.E. Quito"/>
    <x v="16"/>
    <x v="11"/>
    <s v="Otros"/>
    <n v="0"/>
    <n v="0"/>
    <n v="0"/>
    <n v="0"/>
  </r>
  <r>
    <s v="E.E. Quito"/>
    <x v="16"/>
    <x v="11"/>
    <s v="Otros"/>
    <n v="4"/>
    <n v="1.9"/>
    <n v="126.05"/>
    <n v="206.04"/>
  </r>
  <r>
    <s v="E.E. Quito"/>
    <x v="16"/>
    <x v="11"/>
    <s v="Comercial"/>
    <n v="0"/>
    <n v="0"/>
    <n v="0"/>
    <n v="0"/>
  </r>
  <r>
    <s v="E.E. Quito"/>
    <x v="16"/>
    <x v="11"/>
    <s v="Comercial"/>
    <n v="0"/>
    <n v="0"/>
    <n v="0"/>
    <n v="0"/>
  </r>
  <r>
    <s v="E.E. Quito"/>
    <x v="16"/>
    <x v="11"/>
    <s v="Comercial"/>
    <n v="290"/>
    <n v="218.01"/>
    <n v="17338.38"/>
    <n v="18954.259999999998"/>
  </r>
  <r>
    <s v="E.E. Quito"/>
    <x v="16"/>
    <x v="11"/>
    <s v="Otros"/>
    <n v="7"/>
    <n v="33.770000000000003"/>
    <n v="2579.98"/>
    <n v="2581.52"/>
  </r>
  <r>
    <s v="E.E. Quito"/>
    <x v="16"/>
    <x v="11"/>
    <s v="Otros"/>
    <n v="150"/>
    <n v="83.27"/>
    <n v="10077.61"/>
    <n v="10273.629999999999"/>
  </r>
  <r>
    <s v="E.E. Quito"/>
    <x v="16"/>
    <x v="11"/>
    <s v="Otros"/>
    <n v="0"/>
    <n v="0"/>
    <n v="0"/>
    <n v="0"/>
  </r>
  <r>
    <s v="E.E. Quito"/>
    <x v="16"/>
    <x v="11"/>
    <s v="Otros"/>
    <n v="18"/>
    <n v="109.12"/>
    <n v="6444.69"/>
    <n v="3255.41"/>
  </r>
  <r>
    <s v="E.E. Quito"/>
    <x v="16"/>
    <x v="11"/>
    <s v="Otros"/>
    <n v="43"/>
    <n v="107.07"/>
    <n v="7745.69"/>
    <n v="5304.39"/>
  </r>
  <r>
    <s v="E.E. Quito"/>
    <x v="16"/>
    <x v="11"/>
    <s v="Otros"/>
    <n v="701"/>
    <n v="382.26"/>
    <n v="25104.78"/>
    <n v="25130.52"/>
  </r>
  <r>
    <s v="E.E. Quito"/>
    <x v="16"/>
    <x v="11"/>
    <s v="Otros"/>
    <n v="0"/>
    <n v="0"/>
    <n v="0"/>
    <n v="0"/>
  </r>
  <r>
    <s v="E.E. Quito"/>
    <x v="16"/>
    <x v="11"/>
    <s v="Otros"/>
    <n v="6"/>
    <n v="50.02"/>
    <n v="2981.78"/>
    <n v="3479.81"/>
  </r>
  <r>
    <s v="E.E. Quito"/>
    <x v="16"/>
    <x v="11"/>
    <s v="Otros"/>
    <n v="69"/>
    <n v="114.26"/>
    <n v="9139.59"/>
    <n v="7677.52"/>
  </r>
  <r>
    <s v="E.E. Quito"/>
    <x v="16"/>
    <x v="11"/>
    <s v="Otros"/>
    <n v="205"/>
    <n v="107.17"/>
    <n v="6860.87"/>
    <n v="6372.59"/>
  </r>
  <r>
    <s v="E.E. Quito"/>
    <x v="16"/>
    <x v="11"/>
    <s v="Alumbrado Público"/>
    <n v="0"/>
    <n v="15931.638999999999"/>
    <n v="1753940.86"/>
    <n v="1771274.02"/>
  </r>
  <r>
    <s v="E.E. Quito"/>
    <x v="16"/>
    <x v="11"/>
    <s v="Otros"/>
    <n v="0"/>
    <n v="0"/>
    <n v="0"/>
    <n v="0"/>
  </r>
  <r>
    <s v="E.E. Quito"/>
    <x v="16"/>
    <x v="11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Residencial"/>
    <n v="2"/>
    <n v="1.08"/>
    <n v="98.49"/>
    <n v="98.49"/>
  </r>
  <r>
    <s v="E.E. Quito"/>
    <x v="16"/>
    <x v="7"/>
    <s v="Residencial"/>
    <n v="738223"/>
    <n v="112377.81"/>
    <n v="9488902.5600000005"/>
    <n v="9594873.2400000002"/>
  </r>
  <r>
    <s v="E.E. Quito"/>
    <x v="16"/>
    <x v="7"/>
    <s v="Otros"/>
    <n v="0"/>
    <n v="0"/>
    <n v="3288.11"/>
    <n v="16987.740000000002"/>
  </r>
  <r>
    <s v="E.E. Quito"/>
    <x v="16"/>
    <x v="7"/>
    <s v="Otros"/>
    <n v="0"/>
    <n v="0"/>
    <n v="859.02"/>
    <n v="11240.71"/>
  </r>
  <r>
    <s v="E.E. Quito"/>
    <x v="16"/>
    <x v="7"/>
    <s v="Industrial"/>
    <n v="224"/>
    <n v="1463.98"/>
    <n v="121576.17"/>
    <n v="126387.97"/>
  </r>
  <r>
    <s v="E.E. Quito"/>
    <x v="16"/>
    <x v="7"/>
    <s v="Industrial"/>
    <n v="1224"/>
    <n v="1461.4"/>
    <n v="175777.14"/>
    <n v="178768.57"/>
  </r>
  <r>
    <s v="E.E. Quito"/>
    <x v="16"/>
    <x v="7"/>
    <s v="Industrial"/>
    <n v="10993"/>
    <n v="3181.36"/>
    <n v="221266.05"/>
    <n v="223474.93"/>
  </r>
  <r>
    <s v="E.E. Quito"/>
    <x v="16"/>
    <x v="7"/>
    <s v="Otros"/>
    <n v="0"/>
    <n v="0"/>
    <n v="0"/>
    <n v="0"/>
  </r>
  <r>
    <s v="E.E. Quito"/>
    <x v="16"/>
    <x v="7"/>
    <s v="Otros"/>
    <n v="7"/>
    <n v="12.08"/>
    <n v="851.37"/>
    <n v="856.21"/>
  </r>
  <r>
    <s v="E.E. Quito"/>
    <x v="16"/>
    <x v="7"/>
    <s v="Otros"/>
    <n v="460"/>
    <n v="141.54"/>
    <n v="8903.92"/>
    <n v="9585.5300000000007"/>
  </r>
  <r>
    <s v="E.E. Quito"/>
    <x v="16"/>
    <x v="7"/>
    <s v="Comercial"/>
    <n v="1103"/>
    <n v="9603.73"/>
    <n v="749268.69"/>
    <n v="753614.69"/>
  </r>
  <r>
    <s v="E.E. Quito"/>
    <x v="16"/>
    <x v="7"/>
    <s v="Comercial"/>
    <n v="3453"/>
    <n v="6477.58"/>
    <n v="667112.44999999995"/>
    <n v="666991.18999999994"/>
  </r>
  <r>
    <s v="E.E. Quito"/>
    <x v="16"/>
    <x v="7"/>
    <s v="Comercial"/>
    <n v="102621"/>
    <n v="27396.92"/>
    <n v="2099504.63"/>
    <n v="2141762.7400000002"/>
  </r>
  <r>
    <s v="E.E. Quito"/>
    <x v="16"/>
    <x v="7"/>
    <s v="Otros"/>
    <n v="3"/>
    <n v="18.690000000000001"/>
    <n v="1472.72"/>
    <n v="2960.82"/>
  </r>
  <r>
    <s v="E.E. Quito"/>
    <x v="16"/>
    <x v="7"/>
    <s v="Otros"/>
    <n v="49"/>
    <n v="58.93"/>
    <n v="5896.03"/>
    <n v="6484.96"/>
  </r>
  <r>
    <s v="E.E. Quito"/>
    <x v="16"/>
    <x v="7"/>
    <s v="Otros"/>
    <n v="5"/>
    <n v="6.57"/>
    <n v="266.26"/>
    <n v="235.6"/>
  </r>
  <r>
    <s v="E.E. Quito"/>
    <x v="16"/>
    <x v="7"/>
    <s v="Otros"/>
    <n v="531"/>
    <n v="319.10000000000002"/>
    <n v="19946.52"/>
    <n v="20765.48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Otros"/>
    <n v="0"/>
    <n v="0"/>
    <n v="-4363.83"/>
    <n v="5025.71"/>
  </r>
  <r>
    <s v="E.E. Quito"/>
    <x v="16"/>
    <x v="7"/>
    <s v="Otros"/>
    <n v="0"/>
    <n v="0"/>
    <n v="0"/>
    <n v="0"/>
  </r>
  <r>
    <s v="E.E. Quito"/>
    <x v="16"/>
    <x v="7"/>
    <s v="Otros"/>
    <n v="0"/>
    <n v="0"/>
    <n v="0"/>
    <n v="0"/>
  </r>
  <r>
    <s v="E.E. Quito"/>
    <x v="16"/>
    <x v="7"/>
    <s v="Industrial"/>
    <n v="0"/>
    <n v="0"/>
    <n v="0"/>
    <n v="0"/>
  </r>
  <r>
    <s v="E.E. Quito"/>
    <x v="16"/>
    <x v="7"/>
    <s v="Industrial"/>
    <n v="1"/>
    <n v="5.99"/>
    <n v="390.87"/>
    <n v="0"/>
  </r>
  <r>
    <s v="E.E. Quito"/>
    <x v="16"/>
    <x v="7"/>
    <s v="Industrial"/>
    <n v="1"/>
    <n v="0.75"/>
    <n v="95.51"/>
    <n v="0"/>
  </r>
  <r>
    <s v="E.E. Quito"/>
    <x v="16"/>
    <x v="7"/>
    <s v="Otros"/>
    <n v="0"/>
    <n v="0"/>
    <n v="0"/>
    <n v="0"/>
  </r>
  <r>
    <s v="E.E. Quito"/>
    <x v="16"/>
    <x v="7"/>
    <s v="Otros"/>
    <n v="5"/>
    <n v="73.430000000000007"/>
    <n v="6675.3"/>
    <n v="0"/>
  </r>
  <r>
    <s v="E.E. Quito"/>
    <x v="16"/>
    <x v="7"/>
    <s v="Otros"/>
    <n v="0"/>
    <n v="0"/>
    <n v="0"/>
    <n v="0"/>
  </r>
  <r>
    <s v="E.E. Quito"/>
    <x v="16"/>
    <x v="7"/>
    <s v="Otros"/>
    <n v="310"/>
    <n v="6858.72"/>
    <n v="449986.26"/>
    <n v="481004.28"/>
  </r>
  <r>
    <s v="E.E. Quito"/>
    <x v="16"/>
    <x v="7"/>
    <s v="Otros"/>
    <n v="71"/>
    <n v="101.64"/>
    <n v="15553.46"/>
    <n v="14362.23"/>
  </r>
  <r>
    <s v="E.E. Quito"/>
    <x v="16"/>
    <x v="7"/>
    <s v="Otros"/>
    <n v="0"/>
    <n v="0"/>
    <n v="0"/>
    <n v="0"/>
  </r>
  <r>
    <s v="E.E. Quito"/>
    <x v="18"/>
    <x v="0"/>
    <s v="Otros"/>
    <n v="0"/>
    <n v="-19.510000000000002"/>
    <n v="-11797.98"/>
    <n v="13748.07"/>
  </r>
  <r>
    <s v="E.E. Quito"/>
    <x v="18"/>
    <x v="0"/>
    <s v="Industrial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2"/>
    <n v="1.79"/>
    <n v="143.33000000000001"/>
    <n v="143.38"/>
  </r>
  <r>
    <s v="E.E. Quito"/>
    <x v="18"/>
    <x v="0"/>
    <s v="Otros"/>
    <n v="5"/>
    <n v="17.010000000000002"/>
    <n v="1403.77"/>
    <n v="283.94"/>
  </r>
  <r>
    <s v="E.E. Quito"/>
    <x v="18"/>
    <x v="0"/>
    <s v="Otros"/>
    <n v="68"/>
    <n v="597.92999999999995"/>
    <n v="46082.42"/>
    <n v="30667.83"/>
  </r>
  <r>
    <s v="E.E. Quito"/>
    <x v="18"/>
    <x v="0"/>
    <s v="Otros"/>
    <n v="182"/>
    <n v="330.06"/>
    <n v="36206.480000000003"/>
    <n v="32096.17"/>
  </r>
  <r>
    <s v="E.E. Quito"/>
    <x v="18"/>
    <x v="0"/>
    <s v="Otros"/>
    <n v="1228"/>
    <n v="552.73"/>
    <n v="43282.86"/>
    <n v="39760.49"/>
  </r>
  <r>
    <s v="E.E. Quito"/>
    <x v="18"/>
    <x v="0"/>
    <s v="Otros"/>
    <n v="0"/>
    <n v="0"/>
    <n v="0"/>
    <n v="0"/>
  </r>
  <r>
    <s v="E.E. Quito"/>
    <x v="18"/>
    <x v="0"/>
    <s v="Otros"/>
    <n v="4"/>
    <n v="3.19"/>
    <n v="228.4"/>
    <n v="172.98"/>
  </r>
  <r>
    <s v="E.E. Quito"/>
    <x v="18"/>
    <x v="0"/>
    <s v="Comercial"/>
    <n v="0"/>
    <n v="0"/>
    <n v="0"/>
    <n v="0"/>
  </r>
  <r>
    <s v="E.E. Quito"/>
    <x v="18"/>
    <x v="0"/>
    <s v="Comercial"/>
    <n v="0"/>
    <n v="0"/>
    <n v="0"/>
    <n v="0"/>
  </r>
  <r>
    <s v="E.E. Quito"/>
    <x v="18"/>
    <x v="0"/>
    <s v="Comercial"/>
    <n v="288"/>
    <n v="213.63"/>
    <n v="16951.14"/>
    <n v="15737.95"/>
  </r>
  <r>
    <s v="E.E. Quito"/>
    <x v="18"/>
    <x v="0"/>
    <s v="Otros"/>
    <n v="7"/>
    <n v="33.19"/>
    <n v="2581.52"/>
    <n v="1000.06"/>
  </r>
  <r>
    <s v="E.E. Quito"/>
    <x v="18"/>
    <x v="0"/>
    <s v="Otros"/>
    <n v="150"/>
    <n v="86.24"/>
    <n v="10276.49"/>
    <n v="9895.8799999999992"/>
  </r>
  <r>
    <s v="E.E. Quito"/>
    <x v="18"/>
    <x v="0"/>
    <s v="Otros"/>
    <n v="0"/>
    <n v="0"/>
    <n v="0"/>
    <n v="0"/>
  </r>
  <r>
    <s v="E.E. Quito"/>
    <x v="18"/>
    <x v="0"/>
    <s v="Otros"/>
    <n v="18"/>
    <n v="104.62"/>
    <n v="6226.44"/>
    <n v="6018.4"/>
  </r>
  <r>
    <s v="E.E. Quito"/>
    <x v="18"/>
    <x v="0"/>
    <s v="Otros"/>
    <n v="44"/>
    <n v="114.04"/>
    <n v="8105.24"/>
    <n v="7923.73"/>
  </r>
  <r>
    <s v="E.E. Quito"/>
    <x v="18"/>
    <x v="0"/>
    <s v="Otros"/>
    <n v="701"/>
    <n v="414.19"/>
    <n v="27621.02"/>
    <n v="26089.52"/>
  </r>
  <r>
    <s v="E.E. Quito"/>
    <x v="18"/>
    <x v="0"/>
    <s v="Otros"/>
    <n v="0"/>
    <n v="0"/>
    <n v="0"/>
    <n v="0"/>
  </r>
  <r>
    <s v="E.E. Quito"/>
    <x v="18"/>
    <x v="0"/>
    <s v="Otros"/>
    <n v="7"/>
    <n v="47.04"/>
    <n v="2845.4"/>
    <n v="1389.51"/>
  </r>
  <r>
    <s v="E.E. Quito"/>
    <x v="18"/>
    <x v="0"/>
    <s v="Otros"/>
    <n v="69"/>
    <n v="116.33"/>
    <n v="9258.83"/>
    <n v="9110.31"/>
  </r>
  <r>
    <s v="E.E. Quito"/>
    <x v="18"/>
    <x v="0"/>
    <s v="Otros"/>
    <n v="205"/>
    <n v="106.29"/>
    <n v="6780"/>
    <n v="7056.97"/>
  </r>
  <r>
    <s v="E.E. Quito"/>
    <x v="18"/>
    <x v="0"/>
    <s v="Alumbrado Público"/>
    <n v="0"/>
    <n v="15136.238356"/>
    <n v="1629249.35"/>
    <n v="1496533.17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5"/>
    <n v="18876.86"/>
    <n v="1076411.55"/>
    <n v="890616.73"/>
  </r>
  <r>
    <s v="E.E. Quito"/>
    <x v="18"/>
    <x v="1"/>
    <s v="Industrial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288.98"/>
    <n v="24399.91999999999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239"/>
    <n v="44614.06"/>
    <n v="2789772.12"/>
    <n v="2756843.18"/>
  </r>
  <r>
    <s v="E.E. Quito"/>
    <x v="18"/>
    <x v="1"/>
    <s v="Industrial"/>
    <n v="995"/>
    <n v="13595.13"/>
    <n v="942144.59"/>
    <n v="858260.04"/>
  </r>
  <r>
    <s v="E.E. Quito"/>
    <x v="18"/>
    <x v="1"/>
    <s v="Industrial"/>
    <n v="252"/>
    <n v="414.7"/>
    <n v="44965.16"/>
    <n v="44339.360000000001"/>
  </r>
  <r>
    <s v="E.E. Quito"/>
    <x v="18"/>
    <x v="1"/>
    <s v="Otros"/>
    <n v="2"/>
    <n v="4.24"/>
    <n v="5784.48"/>
    <n v="5784.4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Comercial"/>
    <n v="839"/>
    <n v="20526.25"/>
    <n v="1338531"/>
    <n v="1308656.1499999999"/>
  </r>
  <r>
    <s v="E.E. Quito"/>
    <x v="18"/>
    <x v="1"/>
    <s v="Comercial"/>
    <n v="244"/>
    <n v="679.9"/>
    <n v="60638.82"/>
    <n v="59838.69"/>
  </r>
  <r>
    <s v="E.E. Quito"/>
    <x v="18"/>
    <x v="1"/>
    <s v="Otros"/>
    <n v="11"/>
    <n v="49.53"/>
    <n v="3787.84"/>
    <n v="3589.71"/>
  </r>
  <r>
    <s v="E.E. Quito"/>
    <x v="18"/>
    <x v="1"/>
    <s v="Otros"/>
    <n v="12"/>
    <n v="2.3199999999999998"/>
    <n v="1202.45"/>
    <n v="1072.5"/>
  </r>
  <r>
    <s v="E.E. Quito"/>
    <x v="18"/>
    <x v="1"/>
    <s v="Otros"/>
    <n v="6"/>
    <n v="36.26"/>
    <n v="1470.58"/>
    <n v="1312.12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Residencial"/>
    <n v="15"/>
    <n v="2.08"/>
    <n v="206.1"/>
    <n v="170.28"/>
  </r>
  <r>
    <s v="E.E. Quito"/>
    <x v="18"/>
    <x v="1"/>
    <s v="Residencial"/>
    <n v="721833"/>
    <n v="108861.37"/>
    <n v="9198340.0800000001"/>
    <n v="9053508.9600000009"/>
  </r>
  <r>
    <s v="E.E. Quito"/>
    <x v="18"/>
    <x v="1"/>
    <s v="Otros"/>
    <n v="0"/>
    <n v="0"/>
    <n v="3052.41"/>
    <n v="18757.34"/>
  </r>
  <r>
    <s v="E.E. Quito"/>
    <x v="18"/>
    <x v="1"/>
    <s v="Otros"/>
    <n v="0"/>
    <n v="0"/>
    <n v="-9933.07"/>
    <n v="8103.82"/>
  </r>
  <r>
    <s v="E.E. Quito"/>
    <x v="18"/>
    <x v="1"/>
    <s v="Industrial"/>
    <n v="210"/>
    <n v="1433.92"/>
    <n v="117316.89"/>
    <n v="112818.13"/>
  </r>
  <r>
    <s v="E.E. Quito"/>
    <x v="18"/>
    <x v="1"/>
    <s v="Industrial"/>
    <n v="1168"/>
    <n v="1327.95"/>
    <n v="164215.44"/>
    <n v="161851.84"/>
  </r>
  <r>
    <s v="E.E. Quito"/>
    <x v="18"/>
    <x v="1"/>
    <s v="Industrial"/>
    <n v="10742"/>
    <n v="3253.19"/>
    <n v="228301.34"/>
    <n v="226336.39"/>
  </r>
  <r>
    <s v="E.E. Quito"/>
    <x v="18"/>
    <x v="1"/>
    <s v="Otros"/>
    <n v="0"/>
    <n v="0"/>
    <n v="0"/>
    <n v="0"/>
  </r>
  <r>
    <s v="E.E. Quito"/>
    <x v="18"/>
    <x v="1"/>
    <s v="Otros"/>
    <n v="4"/>
    <n v="4.38"/>
    <n v="378.56"/>
    <n v="165.26"/>
  </r>
  <r>
    <s v="E.E. Quito"/>
    <x v="18"/>
    <x v="1"/>
    <s v="Otros"/>
    <n v="429"/>
    <n v="120.43"/>
    <n v="7680.55"/>
    <n v="6653.87"/>
  </r>
  <r>
    <s v="E.E. Quito"/>
    <x v="18"/>
    <x v="1"/>
    <s v="Comercial"/>
    <n v="1043"/>
    <n v="10339.77"/>
    <n v="800121.85"/>
    <n v="775825.64"/>
  </r>
  <r>
    <s v="E.E. Quito"/>
    <x v="18"/>
    <x v="1"/>
    <s v="Comercial"/>
    <n v="3405"/>
    <n v="6398.84"/>
    <n v="660158.47"/>
    <n v="649926.5"/>
  </r>
  <r>
    <s v="E.E. Quito"/>
    <x v="18"/>
    <x v="1"/>
    <s v="Comercial"/>
    <n v="100284"/>
    <n v="26169.46"/>
    <n v="1998692.7"/>
    <n v="2015463.3"/>
  </r>
  <r>
    <s v="E.E. Quito"/>
    <x v="18"/>
    <x v="1"/>
    <s v="Otros"/>
    <n v="4"/>
    <n v="36.75"/>
    <n v="2885.63"/>
    <n v="1545.18"/>
  </r>
  <r>
    <s v="E.E. Quito"/>
    <x v="18"/>
    <x v="1"/>
    <s v="Otros"/>
    <n v="45"/>
    <n v="63.71"/>
    <n v="6007.71"/>
    <n v="5708.71"/>
  </r>
  <r>
    <s v="E.E. Quito"/>
    <x v="18"/>
    <x v="1"/>
    <s v="Otros"/>
    <n v="5"/>
    <n v="9.5500000000000007"/>
    <n v="578.79"/>
    <n v="579.75"/>
  </r>
  <r>
    <s v="E.E. Quito"/>
    <x v="18"/>
    <x v="1"/>
    <s v="Otros"/>
    <n v="517"/>
    <n v="303.25"/>
    <n v="19030.77"/>
    <n v="18343.669999999998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1024.07"/>
    <n v="-175.74"/>
    <n v="3229.09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1"/>
    <n v="7.2"/>
    <n v="453.21"/>
    <n v="423.38"/>
  </r>
  <r>
    <s v="E.E. Quito"/>
    <x v="18"/>
    <x v="1"/>
    <s v="Industrial"/>
    <n v="1"/>
    <n v="0.54"/>
    <n v="82.87"/>
    <n v="0"/>
  </r>
  <r>
    <s v="E.E. Quito"/>
    <x v="18"/>
    <x v="1"/>
    <s v="Otros"/>
    <n v="0"/>
    <n v="0"/>
    <n v="0"/>
    <n v="0"/>
  </r>
  <r>
    <s v="E.E. Quito"/>
    <x v="18"/>
    <x v="1"/>
    <s v="Otros"/>
    <n v="7"/>
    <n v="67.31"/>
    <n v="8567.02"/>
    <n v="2162.52"/>
  </r>
  <r>
    <s v="E.E. Quito"/>
    <x v="18"/>
    <x v="1"/>
    <s v="Otros"/>
    <n v="0"/>
    <n v="0"/>
    <n v="0"/>
    <n v="0"/>
  </r>
  <r>
    <s v="E.E. Quito"/>
    <x v="18"/>
    <x v="1"/>
    <s v="Otros"/>
    <n v="304"/>
    <n v="6837.38"/>
    <n v="445959.33"/>
    <n v="403919.35999999999"/>
  </r>
  <r>
    <s v="E.E. Quito"/>
    <x v="18"/>
    <x v="1"/>
    <s v="Otros"/>
    <n v="70"/>
    <n v="88.02"/>
    <n v="11394.32"/>
    <n v="10599.05"/>
  </r>
  <r>
    <s v="E.E. Quito"/>
    <x v="18"/>
    <x v="1"/>
    <s v="Otros"/>
    <n v="0"/>
    <n v="0"/>
    <n v="0"/>
    <n v="0"/>
  </r>
  <r>
    <s v="E.E. Quito"/>
    <x v="18"/>
    <x v="1"/>
    <s v="Comercial"/>
    <n v="24"/>
    <n v="1245.3900000000001"/>
    <n v="88703.2"/>
    <n v="92120.95"/>
  </r>
  <r>
    <s v="E.E. Quito"/>
    <x v="18"/>
    <x v="1"/>
    <s v="Comercial"/>
    <n v="1"/>
    <n v="2.4"/>
    <n v="218.83"/>
    <n v="218.83"/>
  </r>
  <r>
    <s v="E.E. Quito"/>
    <x v="18"/>
    <x v="1"/>
    <s v="Otros"/>
    <n v="101"/>
    <n v="1405.76"/>
    <n v="99240.639999999999"/>
    <n v="97697.83"/>
  </r>
  <r>
    <s v="E.E. Quito"/>
    <x v="18"/>
    <x v="1"/>
    <s v="Otros"/>
    <n v="29"/>
    <n v="73.19"/>
    <n v="5994.79"/>
    <n v="4734"/>
  </r>
  <r>
    <s v="E.E. Quito"/>
    <x v="18"/>
    <x v="1"/>
    <s v="Otros"/>
    <n v="0"/>
    <n v="0"/>
    <n v="0"/>
    <n v="0"/>
  </r>
  <r>
    <s v="E.E. Quito"/>
    <x v="18"/>
    <x v="1"/>
    <s v="Otros"/>
    <n v="36"/>
    <n v="750.01"/>
    <n v="44106.400000000001"/>
    <n v="72211.509999999995"/>
  </r>
  <r>
    <s v="E.E. Quito"/>
    <x v="18"/>
    <x v="1"/>
    <s v="Otros"/>
    <n v="12"/>
    <n v="26.27"/>
    <n v="2105.69"/>
    <n v="2976.44"/>
  </r>
  <r>
    <s v="E.E. Quito"/>
    <x v="18"/>
    <x v="1"/>
    <s v="Otros"/>
    <n v="0"/>
    <n v="0"/>
    <n v="0"/>
    <n v="0"/>
  </r>
  <r>
    <s v="E.E. Quito"/>
    <x v="18"/>
    <x v="1"/>
    <s v="Otros"/>
    <n v="48"/>
    <n v="1268.33"/>
    <n v="70431.31"/>
    <n v="57316.13"/>
  </r>
  <r>
    <s v="E.E. Quito"/>
    <x v="18"/>
    <x v="1"/>
    <s v="Otros"/>
    <n v="17"/>
    <n v="26.71"/>
    <n v="2155.89"/>
    <n v="2351.56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1"/>
    <s v="Otros"/>
    <n v="0"/>
    <n v="0"/>
    <n v="54204.25"/>
    <n v="59142.47"/>
  </r>
  <r>
    <s v="E.E. Quito"/>
    <x v="18"/>
    <x v="1"/>
    <s v="Otros"/>
    <n v="0"/>
    <n v="1026.3599999999999"/>
    <n v="-12071.62"/>
    <n v="16940.240000000002"/>
  </r>
  <r>
    <s v="E.E. Quito"/>
    <x v="18"/>
    <x v="1"/>
    <s v="Industrial"/>
    <n v="0"/>
    <n v="0"/>
    <n v="0"/>
    <n v="0"/>
  </r>
  <r>
    <s v="E.E. Quito"/>
    <x v="18"/>
    <x v="1"/>
    <s v="Industrial"/>
    <n v="0"/>
    <n v="0"/>
    <n v="0"/>
    <n v="0"/>
  </r>
  <r>
    <s v="E.E. Quito"/>
    <x v="18"/>
    <x v="1"/>
    <s v="Industrial"/>
    <n v="2"/>
    <n v="1.59"/>
    <n v="126.58"/>
    <n v="125.12"/>
  </r>
  <r>
    <s v="E.E. Quito"/>
    <x v="18"/>
    <x v="1"/>
    <s v="Otros"/>
    <n v="5"/>
    <n v="17.84"/>
    <n v="1442.23"/>
    <n v="248.69"/>
  </r>
  <r>
    <s v="E.E. Quito"/>
    <x v="18"/>
    <x v="1"/>
    <s v="Otros"/>
    <n v="66"/>
    <n v="618.08000000000004"/>
    <n v="47206.09"/>
    <n v="43039.26"/>
  </r>
  <r>
    <s v="E.E. Quito"/>
    <x v="18"/>
    <x v="1"/>
    <s v="Otros"/>
    <n v="182"/>
    <n v="306.77"/>
    <n v="34601.82"/>
    <n v="36929.67"/>
  </r>
  <r>
    <s v="E.E. Quito"/>
    <x v="18"/>
    <x v="1"/>
    <s v="Otros"/>
    <n v="1232"/>
    <n v="537.70000000000005"/>
    <n v="42139.25"/>
    <n v="39558.699999999997"/>
  </r>
  <r>
    <s v="E.E. Quito"/>
    <x v="18"/>
    <x v="1"/>
    <s v="Otros"/>
    <n v="0"/>
    <n v="0"/>
    <n v="0"/>
    <n v="0"/>
  </r>
  <r>
    <s v="E.E. Quito"/>
    <x v="18"/>
    <x v="1"/>
    <s v="Otros"/>
    <n v="4"/>
    <n v="2.13"/>
    <n v="139.01"/>
    <n v="125.8"/>
  </r>
  <r>
    <s v="E.E. Quito"/>
    <x v="18"/>
    <x v="1"/>
    <s v="Comercial"/>
    <n v="0"/>
    <n v="0"/>
    <n v="0"/>
    <n v="0"/>
  </r>
  <r>
    <s v="E.E. Quito"/>
    <x v="18"/>
    <x v="1"/>
    <s v="Comercial"/>
    <n v="1"/>
    <n v="0.67"/>
    <n v="0"/>
    <n v="0"/>
  </r>
  <r>
    <s v="E.E. Quito"/>
    <x v="18"/>
    <x v="1"/>
    <s v="Comercial"/>
    <n v="289"/>
    <n v="217.19"/>
    <n v="17218.490000000002"/>
    <n v="17802.900000000001"/>
  </r>
  <r>
    <s v="E.E. Quito"/>
    <x v="18"/>
    <x v="1"/>
    <s v="Otros"/>
    <n v="7"/>
    <n v="34"/>
    <n v="2634.65"/>
    <n v="2827.15"/>
  </r>
  <r>
    <s v="E.E. Quito"/>
    <x v="18"/>
    <x v="1"/>
    <s v="Otros"/>
    <n v="151"/>
    <n v="81.680000000000007"/>
    <n v="9997.7199999999993"/>
    <n v="10514.57"/>
  </r>
  <r>
    <s v="E.E. Quito"/>
    <x v="18"/>
    <x v="1"/>
    <s v="Otros"/>
    <n v="0"/>
    <n v="0"/>
    <n v="0"/>
    <n v="0"/>
  </r>
  <r>
    <s v="E.E. Quito"/>
    <x v="18"/>
    <x v="1"/>
    <s v="Otros"/>
    <n v="18"/>
    <n v="100.25"/>
    <n v="6008.93"/>
    <n v="5900.25"/>
  </r>
  <r>
    <s v="E.E. Quito"/>
    <x v="18"/>
    <x v="1"/>
    <s v="Otros"/>
    <n v="43"/>
    <n v="112.17"/>
    <n v="8008.52"/>
    <n v="7254.17"/>
  </r>
  <r>
    <s v="E.E. Quito"/>
    <x v="18"/>
    <x v="1"/>
    <s v="Otros"/>
    <n v="701"/>
    <n v="386.37"/>
    <n v="25502.799999999999"/>
    <n v="23290.560000000001"/>
  </r>
  <r>
    <s v="E.E. Quito"/>
    <x v="18"/>
    <x v="1"/>
    <s v="Otros"/>
    <n v="0"/>
    <n v="0"/>
    <n v="0"/>
    <n v="0"/>
  </r>
  <r>
    <s v="E.E. Quito"/>
    <x v="18"/>
    <x v="1"/>
    <s v="Otros"/>
    <n v="7"/>
    <n v="57.15"/>
    <n v="3467.25"/>
    <n v="4878.84"/>
  </r>
  <r>
    <s v="E.E. Quito"/>
    <x v="18"/>
    <x v="1"/>
    <s v="Otros"/>
    <n v="70"/>
    <n v="118.54"/>
    <n v="9418.34"/>
    <n v="9320.35"/>
  </r>
  <r>
    <s v="E.E. Quito"/>
    <x v="18"/>
    <x v="1"/>
    <s v="Otros"/>
    <n v="205"/>
    <n v="106.88"/>
    <n v="6822.3"/>
    <n v="7013.39"/>
  </r>
  <r>
    <s v="E.E. Quito"/>
    <x v="18"/>
    <x v="1"/>
    <s v="Alumbrado Público"/>
    <n v="0"/>
    <n v="14647.972602"/>
    <n v="1478623.68"/>
    <n v="1394666.92"/>
  </r>
  <r>
    <s v="E.E. Quito"/>
    <x v="18"/>
    <x v="1"/>
    <s v="Otros"/>
    <n v="0"/>
    <n v="0"/>
    <n v="0"/>
    <n v="0"/>
  </r>
  <r>
    <s v="E.E. Quito"/>
    <x v="18"/>
    <x v="1"/>
    <s v="Otros"/>
    <n v="0"/>
    <n v="0"/>
    <n v="0"/>
    <n v="0"/>
  </r>
  <r>
    <s v="E.E. Quito"/>
    <x v="18"/>
    <x v="2"/>
    <s v="Otros"/>
    <n v="0"/>
    <n v="0"/>
    <n v="0"/>
    <n v="11684.5"/>
  </r>
  <r>
    <s v="E.E. Quito"/>
    <x v="18"/>
    <x v="2"/>
    <s v="Industrial"/>
    <n v="4"/>
    <n v="15659.23"/>
    <n v="897146.89"/>
    <n v="962750.97"/>
  </r>
  <r>
    <s v="E.E. Quito"/>
    <x v="18"/>
    <x v="2"/>
    <s v="Industrial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11668.23"/>
    <n v="4443.1000000000004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239"/>
    <n v="43054.53"/>
    <n v="2742584.59"/>
    <n v="2973310.54"/>
  </r>
  <r>
    <s v="E.E. Quito"/>
    <x v="18"/>
    <x v="2"/>
    <s v="Industrial"/>
    <n v="993"/>
    <n v="13610.1"/>
    <n v="932628.22"/>
    <n v="1052474.8600000001"/>
  </r>
  <r>
    <s v="E.E. Quito"/>
    <x v="18"/>
    <x v="2"/>
    <s v="Industrial"/>
    <n v="254"/>
    <n v="422.93"/>
    <n v="45199.08"/>
    <n v="44702.57"/>
  </r>
  <r>
    <s v="E.E. Quito"/>
    <x v="18"/>
    <x v="2"/>
    <s v="Otros"/>
    <n v="2"/>
    <n v="1.1200000000000001"/>
    <n v="1133.8699999999999"/>
    <n v="1133.8699999999999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Comercial"/>
    <n v="840"/>
    <n v="18964.77"/>
    <n v="1251794.97"/>
    <n v="1340012.8799999999"/>
  </r>
  <r>
    <s v="E.E. Quito"/>
    <x v="18"/>
    <x v="2"/>
    <s v="Comercial"/>
    <n v="242"/>
    <n v="655.33000000000004"/>
    <n v="58751.97"/>
    <n v="58167.26"/>
  </r>
  <r>
    <s v="E.E. Quito"/>
    <x v="18"/>
    <x v="2"/>
    <s v="Otros"/>
    <n v="11"/>
    <n v="46.48"/>
    <n v="3751.98"/>
    <n v="3935.95"/>
  </r>
  <r>
    <s v="E.E. Quito"/>
    <x v="18"/>
    <x v="2"/>
    <s v="Otros"/>
    <n v="12"/>
    <n v="21.07"/>
    <n v="1341.5"/>
    <n v="1571.86"/>
  </r>
  <r>
    <s v="E.E. Quito"/>
    <x v="18"/>
    <x v="2"/>
    <s v="Otros"/>
    <n v="5"/>
    <n v="34.74"/>
    <n v="1412.44"/>
    <n v="1382.5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Residencial"/>
    <n v="15"/>
    <n v="2.0299999999999998"/>
    <n v="199.71"/>
    <n v="218.73"/>
  </r>
  <r>
    <s v="E.E. Quito"/>
    <x v="18"/>
    <x v="2"/>
    <s v="Residencial"/>
    <n v="719348"/>
    <n v="109457.89"/>
    <n v="9244206.7300000004"/>
    <n v="9214111.3399999999"/>
  </r>
  <r>
    <s v="E.E. Quito"/>
    <x v="18"/>
    <x v="2"/>
    <s v="Otros"/>
    <n v="0"/>
    <n v="0"/>
    <n v="3167.86"/>
    <n v="16807.07"/>
  </r>
  <r>
    <s v="E.E. Quito"/>
    <x v="18"/>
    <x v="2"/>
    <s v="Otros"/>
    <n v="0"/>
    <n v="0"/>
    <n v="2572.19"/>
    <n v="16806.79"/>
  </r>
  <r>
    <s v="E.E. Quito"/>
    <x v="18"/>
    <x v="2"/>
    <s v="Industrial"/>
    <n v="208"/>
    <n v="1351.3"/>
    <n v="111788"/>
    <n v="120445.34"/>
  </r>
  <r>
    <s v="E.E. Quito"/>
    <x v="18"/>
    <x v="2"/>
    <s v="Industrial"/>
    <n v="1167"/>
    <n v="1344.42"/>
    <n v="165566.06"/>
    <n v="163148.45000000001"/>
  </r>
  <r>
    <s v="E.E. Quito"/>
    <x v="18"/>
    <x v="2"/>
    <s v="Industrial"/>
    <n v="10714"/>
    <n v="3320.64"/>
    <n v="233149.42"/>
    <n v="231570.7"/>
  </r>
  <r>
    <s v="E.E. Quito"/>
    <x v="18"/>
    <x v="2"/>
    <s v="Otros"/>
    <n v="0"/>
    <n v="0"/>
    <n v="0"/>
    <n v="0"/>
  </r>
  <r>
    <s v="E.E. Quito"/>
    <x v="18"/>
    <x v="2"/>
    <s v="Otros"/>
    <n v="4"/>
    <n v="2.5499999999999998"/>
    <n v="283.39"/>
    <n v="290.47000000000003"/>
  </r>
  <r>
    <s v="E.E. Quito"/>
    <x v="18"/>
    <x v="2"/>
    <s v="Otros"/>
    <n v="428"/>
    <n v="112.28"/>
    <n v="7131.89"/>
    <n v="6968.72"/>
  </r>
  <r>
    <s v="E.E. Quito"/>
    <x v="18"/>
    <x v="2"/>
    <s v="Comercial"/>
    <n v="1012"/>
    <n v="9613.73"/>
    <n v="746982.76"/>
    <n v="844004.54"/>
  </r>
  <r>
    <s v="E.E. Quito"/>
    <x v="18"/>
    <x v="2"/>
    <s v="Comercial"/>
    <n v="3443"/>
    <n v="6831.51"/>
    <n v="709201.01"/>
    <n v="668248.62"/>
  </r>
  <r>
    <s v="E.E. Quito"/>
    <x v="18"/>
    <x v="2"/>
    <s v="Comercial"/>
    <n v="99988"/>
    <n v="26605.32"/>
    <n v="2033855.55"/>
    <n v="2028748.71"/>
  </r>
  <r>
    <s v="E.E. Quito"/>
    <x v="18"/>
    <x v="2"/>
    <s v="Otros"/>
    <n v="4"/>
    <n v="41.78"/>
    <n v="3187.38"/>
    <n v="2064.89"/>
  </r>
  <r>
    <s v="E.E. Quito"/>
    <x v="18"/>
    <x v="2"/>
    <s v="Otros"/>
    <n v="46"/>
    <n v="61.53"/>
    <n v="5932.68"/>
    <n v="5601.55"/>
  </r>
  <r>
    <s v="E.E. Quito"/>
    <x v="18"/>
    <x v="2"/>
    <s v="Otros"/>
    <n v="4"/>
    <n v="5.0999999999999996"/>
    <n v="206.84"/>
    <n v="207.5"/>
  </r>
  <r>
    <s v="E.E. Quito"/>
    <x v="18"/>
    <x v="2"/>
    <s v="Otros"/>
    <n v="518"/>
    <n v="308.83999999999997"/>
    <n v="19341.41"/>
    <n v="18635.21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4.93"/>
    <n v="-9983.4599999999991"/>
    <n v="12919.8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1"/>
    <n v="6.47"/>
    <n v="423.38"/>
    <n v="861.9"/>
  </r>
  <r>
    <s v="E.E. Quito"/>
    <x v="18"/>
    <x v="2"/>
    <s v="Industrial"/>
    <n v="1"/>
    <n v="0.51"/>
    <n v="81.3"/>
    <n v="0"/>
  </r>
  <r>
    <s v="E.E. Quito"/>
    <x v="18"/>
    <x v="2"/>
    <s v="Otros"/>
    <n v="0"/>
    <n v="0"/>
    <n v="0"/>
    <n v="0"/>
  </r>
  <r>
    <s v="E.E. Quito"/>
    <x v="18"/>
    <x v="2"/>
    <s v="Otros"/>
    <n v="7"/>
    <n v="73.45"/>
    <n v="8087.9"/>
    <n v="2876.57"/>
  </r>
  <r>
    <s v="E.E. Quito"/>
    <x v="18"/>
    <x v="2"/>
    <s v="Otros"/>
    <n v="0"/>
    <n v="0"/>
    <n v="0"/>
    <n v="0"/>
  </r>
  <r>
    <s v="E.E. Quito"/>
    <x v="18"/>
    <x v="2"/>
    <s v="Otros"/>
    <n v="304"/>
    <n v="6496.82"/>
    <n v="429501.41"/>
    <n v="487731.37"/>
  </r>
  <r>
    <s v="E.E. Quito"/>
    <x v="18"/>
    <x v="2"/>
    <s v="Otros"/>
    <n v="71"/>
    <n v="85.47"/>
    <n v="11442.96"/>
    <n v="10630.91"/>
  </r>
  <r>
    <s v="E.E. Quito"/>
    <x v="18"/>
    <x v="2"/>
    <s v="Otros"/>
    <n v="0"/>
    <n v="0"/>
    <n v="0"/>
    <n v="0"/>
  </r>
  <r>
    <s v="E.E. Quito"/>
    <x v="18"/>
    <x v="2"/>
    <s v="Comercial"/>
    <n v="24"/>
    <n v="1137.0899999999999"/>
    <n v="81245.95"/>
    <n v="82958.59"/>
  </r>
  <r>
    <s v="E.E. Quito"/>
    <x v="18"/>
    <x v="2"/>
    <s v="Comercial"/>
    <n v="2"/>
    <n v="3.79"/>
    <n v="232.28"/>
    <n v="232.28"/>
  </r>
  <r>
    <s v="E.E. Quito"/>
    <x v="18"/>
    <x v="2"/>
    <s v="Otros"/>
    <n v="101"/>
    <n v="1307.33"/>
    <n v="93579.71"/>
    <n v="94743.64"/>
  </r>
  <r>
    <s v="E.E. Quito"/>
    <x v="18"/>
    <x v="2"/>
    <s v="Otros"/>
    <n v="27"/>
    <n v="53.18"/>
    <n v="5271.36"/>
    <n v="4691.1400000000003"/>
  </r>
  <r>
    <s v="E.E. Quito"/>
    <x v="18"/>
    <x v="2"/>
    <s v="Otros"/>
    <n v="0"/>
    <n v="0"/>
    <n v="0"/>
    <n v="0"/>
  </r>
  <r>
    <s v="E.E. Quito"/>
    <x v="18"/>
    <x v="2"/>
    <s v="Otros"/>
    <n v="35"/>
    <n v="585.20000000000005"/>
    <n v="35123.58"/>
    <n v="40208.949999999997"/>
  </r>
  <r>
    <s v="E.E. Quito"/>
    <x v="18"/>
    <x v="2"/>
    <s v="Otros"/>
    <n v="11"/>
    <n v="23.24"/>
    <n v="1907.77"/>
    <n v="1484.41"/>
  </r>
  <r>
    <s v="E.E. Quito"/>
    <x v="18"/>
    <x v="2"/>
    <s v="Otros"/>
    <n v="0"/>
    <n v="0"/>
    <n v="0"/>
    <n v="0"/>
  </r>
  <r>
    <s v="E.E. Quito"/>
    <x v="18"/>
    <x v="2"/>
    <s v="Otros"/>
    <n v="48"/>
    <n v="1117.0999999999999"/>
    <n v="62272.66"/>
    <n v="81573.240000000005"/>
  </r>
  <r>
    <s v="E.E. Quito"/>
    <x v="18"/>
    <x v="2"/>
    <s v="Otros"/>
    <n v="17"/>
    <n v="26.58"/>
    <n v="2150.5500000000002"/>
    <n v="2026.76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2"/>
    <s v="Otros"/>
    <n v="0"/>
    <n v="0"/>
    <n v="36407.360000000001"/>
    <n v="72900.31"/>
  </r>
  <r>
    <s v="E.E. Quito"/>
    <x v="18"/>
    <x v="2"/>
    <s v="Otros"/>
    <n v="0"/>
    <n v="23.98"/>
    <n v="-30388.77"/>
    <n v="22145.57"/>
  </r>
  <r>
    <s v="E.E. Quito"/>
    <x v="18"/>
    <x v="2"/>
    <s v="Industrial"/>
    <n v="0"/>
    <n v="0"/>
    <n v="0"/>
    <n v="0"/>
  </r>
  <r>
    <s v="E.E. Quito"/>
    <x v="18"/>
    <x v="2"/>
    <s v="Industrial"/>
    <n v="0"/>
    <n v="0"/>
    <n v="0"/>
    <n v="0"/>
  </r>
  <r>
    <s v="E.E. Quito"/>
    <x v="18"/>
    <x v="2"/>
    <s v="Industrial"/>
    <n v="1"/>
    <n v="1.48"/>
    <n v="116.3"/>
    <n v="116.3"/>
  </r>
  <r>
    <s v="E.E. Quito"/>
    <x v="18"/>
    <x v="2"/>
    <s v="Otros"/>
    <n v="6"/>
    <n v="19.25"/>
    <n v="1606.32"/>
    <n v="236.8"/>
  </r>
  <r>
    <s v="E.E. Quito"/>
    <x v="18"/>
    <x v="2"/>
    <s v="Otros"/>
    <n v="64"/>
    <n v="593.46"/>
    <n v="45604.19"/>
    <n v="63110.61"/>
  </r>
  <r>
    <s v="E.E. Quito"/>
    <x v="18"/>
    <x v="2"/>
    <s v="Otros"/>
    <n v="184"/>
    <n v="319.77999999999997"/>
    <n v="35729.82"/>
    <n v="32394.9"/>
  </r>
  <r>
    <s v="E.E. Quito"/>
    <x v="18"/>
    <x v="2"/>
    <s v="Otros"/>
    <n v="1214"/>
    <n v="537.97"/>
    <n v="42179.24"/>
    <n v="47815.22"/>
  </r>
  <r>
    <s v="E.E. Quito"/>
    <x v="18"/>
    <x v="2"/>
    <s v="Otros"/>
    <n v="0"/>
    <n v="0"/>
    <n v="0"/>
    <n v="0"/>
  </r>
  <r>
    <s v="E.E. Quito"/>
    <x v="18"/>
    <x v="2"/>
    <s v="Otros"/>
    <n v="4"/>
    <n v="2.12"/>
    <n v="142.80000000000001"/>
    <n v="196.66"/>
  </r>
  <r>
    <s v="E.E. Quito"/>
    <x v="18"/>
    <x v="2"/>
    <s v="Comercial"/>
    <n v="0"/>
    <n v="0"/>
    <n v="0"/>
    <n v="0"/>
  </r>
  <r>
    <s v="E.E. Quito"/>
    <x v="18"/>
    <x v="2"/>
    <s v="Comercial"/>
    <n v="4"/>
    <n v="2.56"/>
    <n v="0"/>
    <n v="0"/>
  </r>
  <r>
    <s v="E.E. Quito"/>
    <x v="18"/>
    <x v="2"/>
    <s v="Comercial"/>
    <n v="286"/>
    <n v="218.34"/>
    <n v="17267.439999999999"/>
    <n v="19576.810000000001"/>
  </r>
  <r>
    <s v="E.E. Quito"/>
    <x v="18"/>
    <x v="2"/>
    <s v="Otros"/>
    <n v="7"/>
    <n v="35.81"/>
    <n v="2837.34"/>
    <n v="2688.53"/>
  </r>
  <r>
    <s v="E.E. Quito"/>
    <x v="18"/>
    <x v="2"/>
    <s v="Otros"/>
    <n v="151"/>
    <n v="77.53"/>
    <n v="9729.56"/>
    <n v="9570.8799999999992"/>
  </r>
  <r>
    <s v="E.E. Quito"/>
    <x v="18"/>
    <x v="2"/>
    <s v="Otros"/>
    <n v="0"/>
    <n v="0"/>
    <n v="0"/>
    <n v="0"/>
  </r>
  <r>
    <s v="E.E. Quito"/>
    <x v="18"/>
    <x v="2"/>
    <s v="Otros"/>
    <n v="18"/>
    <n v="108.46"/>
    <n v="6428.7"/>
    <n v="6362.36"/>
  </r>
  <r>
    <s v="E.E. Quito"/>
    <x v="18"/>
    <x v="2"/>
    <s v="Otros"/>
    <n v="43"/>
    <n v="108.77"/>
    <n v="7826.19"/>
    <n v="6790.3"/>
  </r>
  <r>
    <s v="E.E. Quito"/>
    <x v="18"/>
    <x v="2"/>
    <s v="Otros"/>
    <n v="701"/>
    <n v="373.92"/>
    <n v="24488.89"/>
    <n v="20264.009999999998"/>
  </r>
  <r>
    <s v="E.E. Quito"/>
    <x v="18"/>
    <x v="2"/>
    <s v="Otros"/>
    <n v="0"/>
    <n v="0"/>
    <n v="0"/>
    <n v="0"/>
  </r>
  <r>
    <s v="E.E. Quito"/>
    <x v="18"/>
    <x v="2"/>
    <s v="Otros"/>
    <n v="7"/>
    <n v="64.400000000000006"/>
    <n v="3828.33"/>
    <n v="4354.22"/>
  </r>
  <r>
    <s v="E.E. Quito"/>
    <x v="18"/>
    <x v="2"/>
    <s v="Otros"/>
    <n v="70"/>
    <n v="120.11"/>
    <n v="9621.33"/>
    <n v="9801.43"/>
  </r>
  <r>
    <s v="E.E. Quito"/>
    <x v="18"/>
    <x v="2"/>
    <s v="Otros"/>
    <n v="205"/>
    <n v="111.9"/>
    <n v="7180.65"/>
    <n v="8156.59"/>
  </r>
  <r>
    <s v="E.E. Quito"/>
    <x v="18"/>
    <x v="2"/>
    <s v="Alumbrado Público"/>
    <n v="0"/>
    <n v="15136.238356"/>
    <n v="1369508.59"/>
    <n v="1355521.9"/>
  </r>
  <r>
    <s v="E.E. Quito"/>
    <x v="18"/>
    <x v="2"/>
    <s v="Otros"/>
    <n v="0"/>
    <n v="0"/>
    <n v="0"/>
    <n v="0"/>
  </r>
  <r>
    <s v="E.E. Quito"/>
    <x v="18"/>
    <x v="2"/>
    <s v="Otros"/>
    <n v="0"/>
    <n v="0"/>
    <n v="0"/>
    <n v="0"/>
  </r>
  <r>
    <s v="E.E. Quito"/>
    <x v="18"/>
    <x v="3"/>
    <s v="Otros"/>
    <n v="0"/>
    <n v="0"/>
    <n v="6272.29"/>
    <n v="0"/>
  </r>
  <r>
    <s v="E.E. Quito"/>
    <x v="18"/>
    <x v="3"/>
    <s v="Industrial"/>
    <n v="4"/>
    <n v="17216.259999999998"/>
    <n v="968867.4"/>
    <n v="997181.88"/>
  </r>
  <r>
    <s v="E.E. Quito"/>
    <x v="18"/>
    <x v="3"/>
    <s v="Industrial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4613.8"/>
    <n v="9369.7999999999993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238"/>
    <n v="41123"/>
    <n v="2627806.9900000002"/>
    <n v="2434557.16"/>
  </r>
  <r>
    <s v="E.E. Quito"/>
    <x v="18"/>
    <x v="3"/>
    <s v="Industrial"/>
    <n v="984"/>
    <n v="13158.14"/>
    <n v="932946.88"/>
    <n v="810054.24"/>
  </r>
  <r>
    <s v="E.E. Quito"/>
    <x v="18"/>
    <x v="3"/>
    <s v="Industrial"/>
    <n v="255"/>
    <n v="423.54"/>
    <n v="45758.52"/>
    <n v="46695.54"/>
  </r>
  <r>
    <s v="E.E. Quito"/>
    <x v="18"/>
    <x v="3"/>
    <s v="Otros"/>
    <n v="3"/>
    <n v="6.97"/>
    <n v="4280.6400000000003"/>
    <n v="4280.6400000000003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Comercial"/>
    <n v="833"/>
    <n v="18646.47"/>
    <n v="1228797.48"/>
    <n v="1171863.3500000001"/>
  </r>
  <r>
    <s v="E.E. Quito"/>
    <x v="18"/>
    <x v="3"/>
    <s v="Comercial"/>
    <n v="239"/>
    <n v="628.51"/>
    <n v="56802.05"/>
    <n v="44201.27"/>
  </r>
  <r>
    <s v="E.E. Quito"/>
    <x v="18"/>
    <x v="3"/>
    <s v="Otros"/>
    <n v="11"/>
    <n v="46.89"/>
    <n v="3825.67"/>
    <n v="4210.96"/>
  </r>
  <r>
    <s v="E.E. Quito"/>
    <x v="18"/>
    <x v="3"/>
    <s v="Otros"/>
    <n v="11"/>
    <n v="11.6"/>
    <n v="1423.16"/>
    <n v="873.92"/>
  </r>
  <r>
    <s v="E.E. Quito"/>
    <x v="18"/>
    <x v="3"/>
    <s v="Otros"/>
    <n v="6"/>
    <n v="37.909999999999997"/>
    <n v="1539.64"/>
    <n v="1369.92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Residencial"/>
    <n v="13"/>
    <n v="2.0499999999999998"/>
    <n v="200.43"/>
    <n v="226.44"/>
  </r>
  <r>
    <s v="E.E. Quito"/>
    <x v="18"/>
    <x v="3"/>
    <s v="Residencial"/>
    <n v="713453"/>
    <n v="105987.06"/>
    <n v="8964098.1600000001"/>
    <n v="8697502"/>
  </r>
  <r>
    <s v="E.E. Quito"/>
    <x v="18"/>
    <x v="3"/>
    <s v="Otros"/>
    <n v="0"/>
    <n v="0"/>
    <n v="3451.31"/>
    <n v="15911.97"/>
  </r>
  <r>
    <s v="E.E. Quito"/>
    <x v="18"/>
    <x v="3"/>
    <s v="Otros"/>
    <n v="0"/>
    <n v="0"/>
    <n v="10993.32"/>
    <n v="8135.08"/>
  </r>
  <r>
    <s v="E.E. Quito"/>
    <x v="18"/>
    <x v="3"/>
    <s v="Industrial"/>
    <n v="205"/>
    <n v="1285.02"/>
    <n v="107164.7"/>
    <n v="98888.8"/>
  </r>
  <r>
    <s v="E.E. Quito"/>
    <x v="18"/>
    <x v="3"/>
    <s v="Industrial"/>
    <n v="1169"/>
    <n v="1340.78"/>
    <n v="164309.91"/>
    <n v="154236.16"/>
  </r>
  <r>
    <s v="E.E. Quito"/>
    <x v="18"/>
    <x v="3"/>
    <s v="Industrial"/>
    <n v="10642"/>
    <n v="3231.25"/>
    <n v="226605.57"/>
    <n v="225399.84"/>
  </r>
  <r>
    <s v="E.E. Quito"/>
    <x v="18"/>
    <x v="3"/>
    <s v="Otros"/>
    <n v="0"/>
    <n v="0"/>
    <n v="0"/>
    <n v="0"/>
  </r>
  <r>
    <s v="E.E. Quito"/>
    <x v="18"/>
    <x v="3"/>
    <s v="Otros"/>
    <n v="4"/>
    <n v="3.3"/>
    <n v="290.83999999999997"/>
    <n v="296.85000000000002"/>
  </r>
  <r>
    <s v="E.E. Quito"/>
    <x v="18"/>
    <x v="3"/>
    <s v="Otros"/>
    <n v="425"/>
    <n v="99.87"/>
    <n v="6222.96"/>
    <n v="5929.99"/>
  </r>
  <r>
    <s v="E.E. Quito"/>
    <x v="18"/>
    <x v="3"/>
    <s v="Comercial"/>
    <n v="975"/>
    <n v="9433.3700000000008"/>
    <n v="735706.66"/>
    <n v="675817.07"/>
  </r>
  <r>
    <s v="E.E. Quito"/>
    <x v="18"/>
    <x v="3"/>
    <s v="Comercial"/>
    <n v="3223"/>
    <n v="6156.98"/>
    <n v="630726.31000000006"/>
    <n v="658440.56000000006"/>
  </r>
  <r>
    <s v="E.E. Quito"/>
    <x v="18"/>
    <x v="3"/>
    <s v="Comercial"/>
    <n v="98921"/>
    <n v="25845.4"/>
    <n v="1973424.13"/>
    <n v="1938050.7"/>
  </r>
  <r>
    <s v="E.E. Quito"/>
    <x v="18"/>
    <x v="3"/>
    <s v="Otros"/>
    <n v="4"/>
    <n v="36.729999999999997"/>
    <n v="2879.74"/>
    <n v="2015.07"/>
  </r>
  <r>
    <s v="E.E. Quito"/>
    <x v="18"/>
    <x v="3"/>
    <s v="Otros"/>
    <n v="46"/>
    <n v="62.52"/>
    <n v="5966.4"/>
    <n v="5755.7"/>
  </r>
  <r>
    <s v="E.E. Quito"/>
    <x v="18"/>
    <x v="3"/>
    <s v="Otros"/>
    <n v="4"/>
    <n v="6.1"/>
    <n v="246.88"/>
    <n v="294.58"/>
  </r>
  <r>
    <s v="E.E. Quito"/>
    <x v="18"/>
    <x v="3"/>
    <s v="Otros"/>
    <n v="508"/>
    <n v="285.2"/>
    <n v="17794.23"/>
    <n v="17380.64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4000.82"/>
    <n v="1892.17"/>
    <n v="6938.47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Industrial"/>
    <n v="1"/>
    <n v="134.86000000000001"/>
    <n v="0"/>
    <n v="0"/>
  </r>
  <r>
    <s v="E.E. Quito"/>
    <x v="18"/>
    <x v="3"/>
    <s v="Industrial"/>
    <n v="2"/>
    <n v="32.42"/>
    <n v="440.13"/>
    <n v="0"/>
  </r>
  <r>
    <s v="E.E. Quito"/>
    <x v="18"/>
    <x v="3"/>
    <s v="Industrial"/>
    <n v="1"/>
    <n v="0.48"/>
    <n v="79.45"/>
    <n v="0"/>
  </r>
  <r>
    <s v="E.E. Quito"/>
    <x v="18"/>
    <x v="3"/>
    <s v="Otros"/>
    <n v="0"/>
    <n v="0"/>
    <n v="0"/>
    <n v="0"/>
  </r>
  <r>
    <s v="E.E. Quito"/>
    <x v="18"/>
    <x v="3"/>
    <s v="Otros"/>
    <n v="4"/>
    <n v="6.15"/>
    <n v="2166.0500000000002"/>
    <n v="105.21"/>
  </r>
  <r>
    <s v="E.E. Quito"/>
    <x v="18"/>
    <x v="3"/>
    <s v="Otros"/>
    <n v="4"/>
    <n v="9.23"/>
    <n v="995.65"/>
    <n v="509.14"/>
  </r>
  <r>
    <s v="E.E. Quito"/>
    <x v="18"/>
    <x v="3"/>
    <s v="Otros"/>
    <n v="303"/>
    <n v="6234.07"/>
    <n v="416608.13"/>
    <n v="355421.44"/>
  </r>
  <r>
    <s v="E.E. Quito"/>
    <x v="18"/>
    <x v="3"/>
    <s v="Otros"/>
    <n v="70"/>
    <n v="87.84"/>
    <n v="11442.49"/>
    <n v="10996.68"/>
  </r>
  <r>
    <s v="E.E. Quito"/>
    <x v="18"/>
    <x v="3"/>
    <s v="Otros"/>
    <n v="0"/>
    <n v="0"/>
    <n v="0"/>
    <n v="0"/>
  </r>
  <r>
    <s v="E.E. Quito"/>
    <x v="18"/>
    <x v="3"/>
    <s v="Comercial"/>
    <n v="23"/>
    <n v="1081.49"/>
    <n v="80243.16"/>
    <n v="79031.92"/>
  </r>
  <r>
    <s v="E.E. Quito"/>
    <x v="18"/>
    <x v="3"/>
    <s v="Comercial"/>
    <n v="1"/>
    <n v="2.96"/>
    <n v="251.31"/>
    <n v="251.31"/>
  </r>
  <r>
    <s v="E.E. Quito"/>
    <x v="18"/>
    <x v="3"/>
    <s v="Otros"/>
    <n v="100"/>
    <n v="1448.69"/>
    <n v="100443.95"/>
    <n v="147315.60999999999"/>
  </r>
  <r>
    <s v="E.E. Quito"/>
    <x v="18"/>
    <x v="3"/>
    <s v="Otros"/>
    <n v="27"/>
    <n v="43.16"/>
    <n v="4671.9799999999996"/>
    <n v="5152.8599999999997"/>
  </r>
  <r>
    <s v="E.E. Quito"/>
    <x v="18"/>
    <x v="3"/>
    <s v="Otros"/>
    <n v="0"/>
    <n v="0"/>
    <n v="0"/>
    <n v="0"/>
  </r>
  <r>
    <s v="E.E. Quito"/>
    <x v="18"/>
    <x v="3"/>
    <s v="Otros"/>
    <n v="34"/>
    <n v="703.44"/>
    <n v="40387.31"/>
    <n v="22324.51"/>
  </r>
  <r>
    <s v="E.E. Quito"/>
    <x v="18"/>
    <x v="3"/>
    <s v="Otros"/>
    <n v="11"/>
    <n v="15.33"/>
    <n v="1519.22"/>
    <n v="1544.33"/>
  </r>
  <r>
    <s v="E.E. Quito"/>
    <x v="18"/>
    <x v="3"/>
    <s v="Otros"/>
    <n v="0"/>
    <n v="0"/>
    <n v="0"/>
    <n v="0"/>
  </r>
  <r>
    <s v="E.E. Quito"/>
    <x v="18"/>
    <x v="3"/>
    <s v="Otros"/>
    <n v="48"/>
    <n v="1092.55"/>
    <n v="61282.11"/>
    <n v="66298.69"/>
  </r>
  <r>
    <s v="E.E. Quito"/>
    <x v="18"/>
    <x v="3"/>
    <s v="Otros"/>
    <n v="17"/>
    <n v="25.17"/>
    <n v="2051.16"/>
    <n v="2418.48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3"/>
    <s v="Otros"/>
    <n v="0"/>
    <n v="0"/>
    <n v="20038.88"/>
    <n v="58305.85"/>
  </r>
  <r>
    <s v="E.E. Quito"/>
    <x v="18"/>
    <x v="3"/>
    <s v="Otros"/>
    <n v="0"/>
    <n v="-2.4300000000000002"/>
    <n v="-15083.08"/>
    <n v="12294.31"/>
  </r>
  <r>
    <s v="E.E. Quito"/>
    <x v="18"/>
    <x v="3"/>
    <s v="Industrial"/>
    <n v="0"/>
    <n v="0"/>
    <n v="0"/>
    <n v="0"/>
  </r>
  <r>
    <s v="E.E. Quito"/>
    <x v="18"/>
    <x v="3"/>
    <s v="Industrial"/>
    <n v="0"/>
    <n v="0"/>
    <n v="0"/>
    <n v="0"/>
  </r>
  <r>
    <s v="E.E. Quito"/>
    <x v="18"/>
    <x v="3"/>
    <s v="Industrial"/>
    <n v="1"/>
    <n v="0.7"/>
    <n v="50.36"/>
    <n v="50.36"/>
  </r>
  <r>
    <s v="E.E. Quito"/>
    <x v="18"/>
    <x v="3"/>
    <s v="Otros"/>
    <n v="26"/>
    <n v="37.31"/>
    <n v="3990.26"/>
    <n v="1502.93"/>
  </r>
  <r>
    <s v="E.E. Quito"/>
    <x v="18"/>
    <x v="3"/>
    <s v="Otros"/>
    <n v="67"/>
    <n v="634.69000000000005"/>
    <n v="49307.199999999997"/>
    <n v="39231.35"/>
  </r>
  <r>
    <s v="E.E. Quito"/>
    <x v="18"/>
    <x v="3"/>
    <s v="Otros"/>
    <n v="178"/>
    <n v="308.67"/>
    <n v="34318.269999999997"/>
    <n v="33642.449999999997"/>
  </r>
  <r>
    <s v="E.E. Quito"/>
    <x v="18"/>
    <x v="3"/>
    <s v="Otros"/>
    <n v="1224"/>
    <n v="541.05999999999995"/>
    <n v="42500.61"/>
    <n v="39394.06"/>
  </r>
  <r>
    <s v="E.E. Quito"/>
    <x v="18"/>
    <x v="3"/>
    <s v="Otros"/>
    <n v="0"/>
    <n v="0"/>
    <n v="0"/>
    <n v="0"/>
  </r>
  <r>
    <s v="E.E. Quito"/>
    <x v="18"/>
    <x v="3"/>
    <s v="Otros"/>
    <n v="4"/>
    <n v="2.97"/>
    <n v="209.11"/>
    <n v="200.25"/>
  </r>
  <r>
    <s v="E.E. Quito"/>
    <x v="18"/>
    <x v="3"/>
    <s v="Comercial"/>
    <n v="0"/>
    <n v="0"/>
    <n v="0"/>
    <n v="0"/>
  </r>
  <r>
    <s v="E.E. Quito"/>
    <x v="18"/>
    <x v="3"/>
    <s v="Comercial"/>
    <n v="1"/>
    <n v="0.86"/>
    <n v="0"/>
    <n v="0"/>
  </r>
  <r>
    <s v="E.E. Quito"/>
    <x v="18"/>
    <x v="3"/>
    <s v="Comercial"/>
    <n v="284"/>
    <n v="218.3"/>
    <n v="17357.72"/>
    <n v="17269.25"/>
  </r>
  <r>
    <s v="E.E. Quito"/>
    <x v="18"/>
    <x v="3"/>
    <s v="Otros"/>
    <n v="7"/>
    <n v="28.48"/>
    <n v="2304.6799999999998"/>
    <n v="4140.67"/>
  </r>
  <r>
    <s v="E.E. Quito"/>
    <x v="18"/>
    <x v="3"/>
    <s v="Otros"/>
    <n v="152"/>
    <n v="82.87"/>
    <n v="10171.379999999999"/>
    <n v="11447.79"/>
  </r>
  <r>
    <s v="E.E. Quito"/>
    <x v="18"/>
    <x v="3"/>
    <s v="Otros"/>
    <n v="0"/>
    <n v="0"/>
    <n v="0"/>
    <n v="0"/>
  </r>
  <r>
    <s v="E.E. Quito"/>
    <x v="18"/>
    <x v="3"/>
    <s v="Otros"/>
    <n v="16"/>
    <n v="75.2"/>
    <n v="4500.88"/>
    <n v="4893.3599999999997"/>
  </r>
  <r>
    <s v="E.E. Quito"/>
    <x v="18"/>
    <x v="3"/>
    <s v="Otros"/>
    <n v="45"/>
    <n v="91.33"/>
    <n v="7072.2"/>
    <n v="5941.57"/>
  </r>
  <r>
    <s v="E.E. Quito"/>
    <x v="18"/>
    <x v="3"/>
    <s v="Otros"/>
    <n v="700"/>
    <n v="288.86"/>
    <n v="18176.46"/>
    <n v="15718.89"/>
  </r>
  <r>
    <s v="E.E. Quito"/>
    <x v="18"/>
    <x v="3"/>
    <s v="Otros"/>
    <n v="0"/>
    <n v="0"/>
    <n v="0"/>
    <n v="0"/>
  </r>
  <r>
    <s v="E.E. Quito"/>
    <x v="18"/>
    <x v="3"/>
    <s v="Otros"/>
    <n v="7"/>
    <n v="51.11"/>
    <n v="3078.39"/>
    <n v="1954.6"/>
  </r>
  <r>
    <s v="E.E. Quito"/>
    <x v="18"/>
    <x v="3"/>
    <s v="Otros"/>
    <n v="69"/>
    <n v="117.53"/>
    <n v="9339.18"/>
    <n v="8876.48"/>
  </r>
  <r>
    <s v="E.E. Quito"/>
    <x v="18"/>
    <x v="3"/>
    <s v="Otros"/>
    <n v="205"/>
    <n v="105.2"/>
    <n v="6682.92"/>
    <n v="6672.74"/>
  </r>
  <r>
    <s v="E.E. Quito"/>
    <x v="18"/>
    <x v="3"/>
    <s v="Alumbrado Público"/>
    <n v="0"/>
    <n v="14647.972602"/>
    <n v="1275582.3400000001"/>
    <n v="1200729.58"/>
  </r>
  <r>
    <s v="E.E. Quito"/>
    <x v="18"/>
    <x v="3"/>
    <s v="Otros"/>
    <n v="0"/>
    <n v="0"/>
    <n v="0"/>
    <n v="0"/>
  </r>
  <r>
    <s v="E.E. Quito"/>
    <x v="18"/>
    <x v="3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4"/>
    <n v="14805.56"/>
    <n v="861664.99"/>
    <n v="767746.43"/>
  </r>
  <r>
    <s v="E.E. Quito"/>
    <x v="18"/>
    <x v="4"/>
    <s v="Industrial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6982.32"/>
    <n v="13300.36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238"/>
    <n v="42720.37"/>
    <n v="2704580.39"/>
    <n v="2640402.86"/>
  </r>
  <r>
    <s v="E.E. Quito"/>
    <x v="18"/>
    <x v="4"/>
    <s v="Industrial"/>
    <n v="975"/>
    <n v="12406.46"/>
    <n v="873570.18"/>
    <n v="932589.19"/>
  </r>
  <r>
    <s v="E.E. Quito"/>
    <x v="18"/>
    <x v="4"/>
    <s v="Industrial"/>
    <n v="253"/>
    <n v="411.82"/>
    <n v="43042.97"/>
    <n v="39798.39"/>
  </r>
  <r>
    <s v="E.E. Quito"/>
    <x v="18"/>
    <x v="4"/>
    <s v="Otros"/>
    <n v="1"/>
    <n v="0.98"/>
    <n v="1329.69"/>
    <n v="1329.69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Comercial"/>
    <n v="817"/>
    <n v="17671.509999999998"/>
    <n v="1159666.2"/>
    <n v="1104758.5"/>
  </r>
  <r>
    <s v="E.E. Quito"/>
    <x v="18"/>
    <x v="4"/>
    <s v="Comercial"/>
    <n v="239"/>
    <n v="620.72"/>
    <n v="56976.66"/>
    <n v="69346.91"/>
  </r>
  <r>
    <s v="E.E. Quito"/>
    <x v="18"/>
    <x v="4"/>
    <s v="Otros"/>
    <n v="11"/>
    <n v="53.47"/>
    <n v="4256.88"/>
    <n v="3527.93"/>
  </r>
  <r>
    <s v="E.E. Quito"/>
    <x v="18"/>
    <x v="4"/>
    <s v="Otros"/>
    <n v="11"/>
    <n v="9.75"/>
    <n v="1342.15"/>
    <n v="2314.31"/>
  </r>
  <r>
    <s v="E.E. Quito"/>
    <x v="18"/>
    <x v="4"/>
    <s v="Otros"/>
    <n v="6"/>
    <n v="33.200000000000003"/>
    <n v="1351.98"/>
    <n v="1406.56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Residencial"/>
    <n v="13"/>
    <n v="2.36"/>
    <n v="228.29"/>
    <n v="200.65"/>
  </r>
  <r>
    <s v="E.E. Quito"/>
    <x v="18"/>
    <x v="4"/>
    <s v="Residencial"/>
    <n v="712749"/>
    <n v="105564.34"/>
    <n v="8938004.4700000007"/>
    <n v="9114814.7100000009"/>
  </r>
  <r>
    <s v="E.E. Quito"/>
    <x v="18"/>
    <x v="4"/>
    <s v="Otros"/>
    <n v="0"/>
    <n v="0"/>
    <n v="2684.19"/>
    <n v="18775.53"/>
  </r>
  <r>
    <s v="E.E. Quito"/>
    <x v="18"/>
    <x v="4"/>
    <s v="Otros"/>
    <n v="0"/>
    <n v="0"/>
    <n v="-2443.19"/>
    <n v="3400.49"/>
  </r>
  <r>
    <s v="E.E. Quito"/>
    <x v="18"/>
    <x v="4"/>
    <s v="Industrial"/>
    <n v="200"/>
    <n v="1317.07"/>
    <n v="109138.78"/>
    <n v="107109.04"/>
  </r>
  <r>
    <s v="E.E. Quito"/>
    <x v="18"/>
    <x v="4"/>
    <s v="Industrial"/>
    <n v="1160"/>
    <n v="1344.21"/>
    <n v="163511.47"/>
    <n v="167077.13"/>
  </r>
  <r>
    <s v="E.E. Quito"/>
    <x v="18"/>
    <x v="4"/>
    <s v="Industrial"/>
    <n v="10635"/>
    <n v="3212.02"/>
    <n v="225739.97"/>
    <n v="225278.54"/>
  </r>
  <r>
    <s v="E.E. Quito"/>
    <x v="18"/>
    <x v="4"/>
    <s v="Otros"/>
    <n v="0"/>
    <n v="0"/>
    <n v="0"/>
    <n v="0"/>
  </r>
  <r>
    <s v="E.E. Quito"/>
    <x v="18"/>
    <x v="4"/>
    <s v="Otros"/>
    <n v="3"/>
    <n v="2.2999999999999998"/>
    <n v="223.55"/>
    <n v="223.55"/>
  </r>
  <r>
    <s v="E.E. Quito"/>
    <x v="18"/>
    <x v="4"/>
    <s v="Otros"/>
    <n v="426"/>
    <n v="106.71"/>
    <n v="6726.8"/>
    <n v="7417.22"/>
  </r>
  <r>
    <s v="E.E. Quito"/>
    <x v="18"/>
    <x v="4"/>
    <s v="Comercial"/>
    <n v="960"/>
    <n v="8705.7999999999993"/>
    <n v="677197.56"/>
    <n v="611991.39"/>
  </r>
  <r>
    <s v="E.E. Quito"/>
    <x v="18"/>
    <x v="4"/>
    <s v="Comercial"/>
    <n v="3473"/>
    <n v="6366"/>
    <n v="661536.18000000005"/>
    <n v="621101.34"/>
  </r>
  <r>
    <s v="E.E. Quito"/>
    <x v="18"/>
    <x v="4"/>
    <s v="Comercial"/>
    <n v="98754"/>
    <n v="25782.79"/>
    <n v="1973827.64"/>
    <n v="2017054.2"/>
  </r>
  <r>
    <s v="E.E. Quito"/>
    <x v="18"/>
    <x v="4"/>
    <s v="Otros"/>
    <n v="4"/>
    <n v="33.799999999999997"/>
    <n v="2697.79"/>
    <n v="3943.4"/>
  </r>
  <r>
    <s v="E.E. Quito"/>
    <x v="18"/>
    <x v="4"/>
    <s v="Otros"/>
    <n v="46"/>
    <n v="56.73"/>
    <n v="5570.47"/>
    <n v="5498.78"/>
  </r>
  <r>
    <s v="E.E. Quito"/>
    <x v="18"/>
    <x v="4"/>
    <s v="Otros"/>
    <n v="5"/>
    <n v="7.49"/>
    <n v="303.10000000000002"/>
    <n v="269.18"/>
  </r>
  <r>
    <s v="E.E. Quito"/>
    <x v="18"/>
    <x v="4"/>
    <s v="Otros"/>
    <n v="512"/>
    <n v="281.82"/>
    <n v="17650.71"/>
    <n v="19681.09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1.63"/>
    <n v="840.38"/>
    <n v="4040.92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Industrial"/>
    <n v="1"/>
    <n v="140.30000000000001"/>
    <n v="0"/>
    <n v="0"/>
  </r>
  <r>
    <s v="E.E. Quito"/>
    <x v="18"/>
    <x v="4"/>
    <s v="Industrial"/>
    <n v="2"/>
    <n v="32.590000000000003"/>
    <n v="418.05"/>
    <n v="1697.95"/>
  </r>
  <r>
    <s v="E.E. Quito"/>
    <x v="18"/>
    <x v="4"/>
    <s v="Industrial"/>
    <n v="1"/>
    <n v="0.5"/>
    <n v="80.95"/>
    <n v="246.57"/>
  </r>
  <r>
    <s v="E.E. Quito"/>
    <x v="18"/>
    <x v="4"/>
    <s v="Otros"/>
    <n v="0"/>
    <n v="0"/>
    <n v="0"/>
    <n v="0"/>
  </r>
  <r>
    <s v="E.E. Quito"/>
    <x v="18"/>
    <x v="4"/>
    <s v="Otros"/>
    <n v="4"/>
    <n v="6.09"/>
    <n v="2065.7600000000002"/>
    <n v="2064.9699999999998"/>
  </r>
  <r>
    <s v="E.E. Quito"/>
    <x v="18"/>
    <x v="4"/>
    <s v="Otros"/>
    <n v="4"/>
    <n v="7.95"/>
    <n v="921.58"/>
    <n v="921.58"/>
  </r>
  <r>
    <s v="E.E. Quito"/>
    <x v="18"/>
    <x v="4"/>
    <s v="Otros"/>
    <n v="301"/>
    <n v="6610.03"/>
    <n v="436506.66"/>
    <n v="484470.67"/>
  </r>
  <r>
    <s v="E.E. Quito"/>
    <x v="18"/>
    <x v="4"/>
    <s v="Otros"/>
    <n v="71"/>
    <n v="95.93"/>
    <n v="12094.45"/>
    <n v="13644.84"/>
  </r>
  <r>
    <s v="E.E. Quito"/>
    <x v="18"/>
    <x v="4"/>
    <s v="Otros"/>
    <n v="0"/>
    <n v="0"/>
    <n v="0"/>
    <n v="0"/>
  </r>
  <r>
    <s v="E.E. Quito"/>
    <x v="18"/>
    <x v="4"/>
    <s v="Comercial"/>
    <n v="23"/>
    <n v="1091.04"/>
    <n v="81325.7"/>
    <n v="76029.25"/>
  </r>
  <r>
    <s v="E.E. Quito"/>
    <x v="18"/>
    <x v="4"/>
    <s v="Comercial"/>
    <n v="1"/>
    <n v="2.72"/>
    <n v="237.56"/>
    <n v="237.56"/>
  </r>
  <r>
    <s v="E.E. Quito"/>
    <x v="18"/>
    <x v="4"/>
    <s v="Otros"/>
    <n v="100"/>
    <n v="1460.32"/>
    <n v="100890.02"/>
    <n v="97114.77"/>
  </r>
  <r>
    <s v="E.E. Quito"/>
    <x v="18"/>
    <x v="4"/>
    <s v="Otros"/>
    <n v="27"/>
    <n v="51.87"/>
    <n v="4821.09"/>
    <n v="4833.63"/>
  </r>
  <r>
    <s v="E.E. Quito"/>
    <x v="18"/>
    <x v="4"/>
    <s v="Otros"/>
    <n v="0"/>
    <n v="0"/>
    <n v="0"/>
    <n v="0"/>
  </r>
  <r>
    <s v="E.E. Quito"/>
    <x v="18"/>
    <x v="4"/>
    <s v="Otros"/>
    <n v="27"/>
    <n v="340.43"/>
    <n v="20908.060000000001"/>
    <n v="5774.87"/>
  </r>
  <r>
    <s v="E.E. Quito"/>
    <x v="18"/>
    <x v="4"/>
    <s v="Otros"/>
    <n v="11"/>
    <n v="13.35"/>
    <n v="1381.55"/>
    <n v="1126.3399999999999"/>
  </r>
  <r>
    <s v="E.E. Quito"/>
    <x v="18"/>
    <x v="4"/>
    <s v="Otros"/>
    <n v="0"/>
    <n v="0"/>
    <n v="0"/>
    <n v="0"/>
  </r>
  <r>
    <s v="E.E. Quito"/>
    <x v="18"/>
    <x v="4"/>
    <s v="Otros"/>
    <n v="55"/>
    <n v="1345.43"/>
    <n v="75679.23"/>
    <n v="84712.01"/>
  </r>
  <r>
    <s v="E.E. Quito"/>
    <x v="18"/>
    <x v="4"/>
    <s v="Otros"/>
    <n v="17"/>
    <n v="27.06"/>
    <n v="2158.5300000000002"/>
    <n v="2113.87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4"/>
    <s v="Otros"/>
    <n v="0"/>
    <n v="0"/>
    <n v="-56374.52"/>
    <n v="73218.720000000001"/>
  </r>
  <r>
    <s v="E.E. Quito"/>
    <x v="18"/>
    <x v="4"/>
    <s v="Otros"/>
    <n v="0"/>
    <n v="45.59"/>
    <n v="6721.48"/>
    <n v="15570.07"/>
  </r>
  <r>
    <s v="E.E. Quito"/>
    <x v="18"/>
    <x v="4"/>
    <s v="Industrial"/>
    <n v="0"/>
    <n v="0"/>
    <n v="0"/>
    <n v="0"/>
  </r>
  <r>
    <s v="E.E. Quito"/>
    <x v="18"/>
    <x v="4"/>
    <s v="Industrial"/>
    <n v="0"/>
    <n v="0"/>
    <n v="0"/>
    <n v="0"/>
  </r>
  <r>
    <s v="E.E. Quito"/>
    <x v="18"/>
    <x v="4"/>
    <s v="Industrial"/>
    <n v="1"/>
    <n v="0.59"/>
    <n v="41.03"/>
    <n v="41.03"/>
  </r>
  <r>
    <s v="E.E. Quito"/>
    <x v="18"/>
    <x v="4"/>
    <s v="Otros"/>
    <n v="26"/>
    <n v="33.380000000000003"/>
    <n v="3723.65"/>
    <n v="3501.27"/>
  </r>
  <r>
    <s v="E.E. Quito"/>
    <x v="18"/>
    <x v="4"/>
    <s v="Otros"/>
    <n v="69"/>
    <n v="701.51"/>
    <n v="54547.67"/>
    <n v="41484.04"/>
  </r>
  <r>
    <s v="E.E. Quito"/>
    <x v="18"/>
    <x v="4"/>
    <s v="Otros"/>
    <n v="183"/>
    <n v="305.06"/>
    <n v="34398.85"/>
    <n v="34479.5"/>
  </r>
  <r>
    <s v="E.E. Quito"/>
    <x v="18"/>
    <x v="4"/>
    <s v="Otros"/>
    <n v="1225"/>
    <n v="548.57000000000005"/>
    <n v="43209.46"/>
    <n v="44190.76"/>
  </r>
  <r>
    <s v="E.E. Quito"/>
    <x v="18"/>
    <x v="4"/>
    <s v="Otros"/>
    <n v="0"/>
    <n v="0"/>
    <n v="0"/>
    <n v="0"/>
  </r>
  <r>
    <s v="E.E. Quito"/>
    <x v="18"/>
    <x v="4"/>
    <s v="Otros"/>
    <n v="4"/>
    <n v="2.5"/>
    <n v="173.72"/>
    <n v="164.34"/>
  </r>
  <r>
    <s v="E.E. Quito"/>
    <x v="18"/>
    <x v="4"/>
    <s v="Comercial"/>
    <n v="0"/>
    <n v="0"/>
    <n v="0"/>
    <n v="0"/>
  </r>
  <r>
    <s v="E.E. Quito"/>
    <x v="18"/>
    <x v="4"/>
    <s v="Comercial"/>
    <n v="0"/>
    <n v="0"/>
    <n v="0"/>
    <n v="0"/>
  </r>
  <r>
    <s v="E.E. Quito"/>
    <x v="18"/>
    <x v="4"/>
    <s v="Comercial"/>
    <n v="283"/>
    <n v="219.83"/>
    <n v="17501.599999999999"/>
    <n v="18056"/>
  </r>
  <r>
    <s v="E.E. Quito"/>
    <x v="18"/>
    <x v="4"/>
    <s v="Otros"/>
    <n v="7"/>
    <n v="33.64"/>
    <n v="2649.8"/>
    <n v="2790.09"/>
  </r>
  <r>
    <s v="E.E. Quito"/>
    <x v="18"/>
    <x v="4"/>
    <s v="Otros"/>
    <n v="151"/>
    <n v="84.59"/>
    <n v="10300.39"/>
    <n v="10488.55"/>
  </r>
  <r>
    <s v="E.E. Quito"/>
    <x v="18"/>
    <x v="4"/>
    <s v="Otros"/>
    <n v="0"/>
    <n v="0"/>
    <n v="0"/>
    <n v="0"/>
  </r>
  <r>
    <s v="E.E. Quito"/>
    <x v="18"/>
    <x v="4"/>
    <s v="Otros"/>
    <n v="16"/>
    <n v="69.62"/>
    <n v="4397.18"/>
    <n v="4862.37"/>
  </r>
  <r>
    <s v="E.E. Quito"/>
    <x v="18"/>
    <x v="4"/>
    <s v="Otros"/>
    <n v="45"/>
    <n v="66.98"/>
    <n v="5809.31"/>
    <n v="7490.5"/>
  </r>
  <r>
    <s v="E.E. Quito"/>
    <x v="18"/>
    <x v="4"/>
    <s v="Otros"/>
    <n v="700"/>
    <n v="263.63"/>
    <n v="16416.93"/>
    <n v="22474.33"/>
  </r>
  <r>
    <s v="E.E. Quito"/>
    <x v="18"/>
    <x v="4"/>
    <s v="Otros"/>
    <n v="0"/>
    <n v="0"/>
    <n v="0"/>
    <n v="0"/>
  </r>
  <r>
    <s v="E.E. Quito"/>
    <x v="18"/>
    <x v="4"/>
    <s v="Otros"/>
    <n v="7"/>
    <n v="55.86"/>
    <n v="3348.41"/>
    <n v="3846.92"/>
  </r>
  <r>
    <s v="E.E. Quito"/>
    <x v="18"/>
    <x v="4"/>
    <s v="Otros"/>
    <n v="70"/>
    <n v="114.29"/>
    <n v="9291.7999999999993"/>
    <n v="9838.68"/>
  </r>
  <r>
    <s v="E.E. Quito"/>
    <x v="18"/>
    <x v="4"/>
    <s v="Otros"/>
    <n v="206"/>
    <n v="103.1"/>
    <n v="6531.06"/>
    <n v="6862.01"/>
  </r>
  <r>
    <s v="E.E. Quito"/>
    <x v="18"/>
    <x v="4"/>
    <s v="Alumbrado Público"/>
    <n v="0"/>
    <n v="15136.238356"/>
    <n v="1202356.8899999999"/>
    <n v="1169437.54"/>
  </r>
  <r>
    <s v="E.E. Quito"/>
    <x v="18"/>
    <x v="4"/>
    <s v="Otros"/>
    <n v="0"/>
    <n v="0"/>
    <n v="0"/>
    <n v="0"/>
  </r>
  <r>
    <s v="E.E. Quito"/>
    <x v="18"/>
    <x v="4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4"/>
    <n v="17524.86"/>
    <n v="999371.59"/>
    <n v="999371.59"/>
  </r>
  <r>
    <s v="E.E. Quito"/>
    <x v="18"/>
    <x v="5"/>
    <s v="Industrial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-12066.74"/>
    <n v="4970.04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238"/>
    <n v="41985.74"/>
    <n v="2669670.65"/>
    <n v="2745166.69"/>
  </r>
  <r>
    <s v="E.E. Quito"/>
    <x v="18"/>
    <x v="5"/>
    <s v="Industrial"/>
    <n v="970"/>
    <n v="12143.05"/>
    <n v="856419.22"/>
    <n v="862240.97"/>
  </r>
  <r>
    <s v="E.E. Quito"/>
    <x v="18"/>
    <x v="5"/>
    <s v="Industrial"/>
    <n v="264"/>
    <n v="406.55"/>
    <n v="45560.65"/>
    <n v="44881.57"/>
  </r>
  <r>
    <s v="E.E. Quito"/>
    <x v="18"/>
    <x v="5"/>
    <s v="Otros"/>
    <n v="1"/>
    <n v="0.93"/>
    <n v="1203.33"/>
    <n v="1203.33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Comercial"/>
    <n v="810"/>
    <n v="16835.509999999998"/>
    <n v="1111132.08"/>
    <n v="1132308.17"/>
  </r>
  <r>
    <s v="E.E. Quito"/>
    <x v="18"/>
    <x v="5"/>
    <s v="Comercial"/>
    <n v="238"/>
    <n v="647.37"/>
    <n v="58594.93"/>
    <n v="55323.29"/>
  </r>
  <r>
    <s v="E.E. Quito"/>
    <x v="18"/>
    <x v="5"/>
    <s v="Otros"/>
    <n v="10"/>
    <n v="43.2"/>
    <n v="3456.42"/>
    <n v="2821.3"/>
  </r>
  <r>
    <s v="E.E. Quito"/>
    <x v="18"/>
    <x v="5"/>
    <s v="Otros"/>
    <n v="11"/>
    <n v="12.65"/>
    <n v="1835.67"/>
    <n v="2049.23"/>
  </r>
  <r>
    <s v="E.E. Quito"/>
    <x v="18"/>
    <x v="5"/>
    <s v="Otros"/>
    <n v="6"/>
    <n v="35.4"/>
    <n v="1444.58"/>
    <n v="1260.9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Residencial"/>
    <n v="14"/>
    <n v="1.7"/>
    <n v="171.31"/>
    <n v="157.84"/>
  </r>
  <r>
    <s v="E.E. Quito"/>
    <x v="18"/>
    <x v="5"/>
    <s v="Residencial"/>
    <n v="710684"/>
    <n v="108202.92"/>
    <n v="9144799.5"/>
    <n v="9087690.6699999999"/>
  </r>
  <r>
    <s v="E.E. Quito"/>
    <x v="18"/>
    <x v="5"/>
    <s v="Otros"/>
    <n v="0"/>
    <n v="0"/>
    <n v="7348.17"/>
    <n v="29831.41"/>
  </r>
  <r>
    <s v="E.E. Quito"/>
    <x v="18"/>
    <x v="5"/>
    <s v="Otros"/>
    <n v="0"/>
    <n v="0"/>
    <n v="3513.75"/>
    <n v="8128.34"/>
  </r>
  <r>
    <s v="E.E. Quito"/>
    <x v="18"/>
    <x v="5"/>
    <s v="Industrial"/>
    <n v="192"/>
    <n v="1196.99"/>
    <n v="100349.27"/>
    <n v="104080.7"/>
  </r>
  <r>
    <s v="E.E. Quito"/>
    <x v="18"/>
    <x v="5"/>
    <s v="Industrial"/>
    <n v="1155"/>
    <n v="1334.68"/>
    <n v="163810.04"/>
    <n v="160918.79999999999"/>
  </r>
  <r>
    <s v="E.E. Quito"/>
    <x v="18"/>
    <x v="5"/>
    <s v="Industrial"/>
    <n v="10662"/>
    <n v="3270.13"/>
    <n v="229545.75"/>
    <n v="227526.51"/>
  </r>
  <r>
    <s v="E.E. Quito"/>
    <x v="18"/>
    <x v="5"/>
    <s v="Otros"/>
    <n v="0"/>
    <n v="0"/>
    <n v="0"/>
    <n v="0"/>
  </r>
  <r>
    <s v="E.E. Quito"/>
    <x v="18"/>
    <x v="5"/>
    <s v="Otros"/>
    <n v="3"/>
    <n v="2.89"/>
    <n v="254.06"/>
    <n v="378.23"/>
  </r>
  <r>
    <s v="E.E. Quito"/>
    <x v="18"/>
    <x v="5"/>
    <s v="Otros"/>
    <n v="427"/>
    <n v="110.61"/>
    <n v="7122.15"/>
    <n v="7307.34"/>
  </r>
  <r>
    <s v="E.E. Quito"/>
    <x v="18"/>
    <x v="5"/>
    <s v="Comercial"/>
    <n v="941"/>
    <n v="8042.81"/>
    <n v="627094"/>
    <n v="661391.97"/>
  </r>
  <r>
    <s v="E.E. Quito"/>
    <x v="18"/>
    <x v="5"/>
    <s v="Comercial"/>
    <n v="3410"/>
    <n v="6213.14"/>
    <n v="645426.51"/>
    <n v="635787.72"/>
  </r>
  <r>
    <s v="E.E. Quito"/>
    <x v="18"/>
    <x v="5"/>
    <s v="Comercial"/>
    <n v="98282"/>
    <n v="26370.9"/>
    <n v="2013987.96"/>
    <n v="1993868.03"/>
  </r>
  <r>
    <s v="E.E. Quito"/>
    <x v="18"/>
    <x v="5"/>
    <s v="Otros"/>
    <n v="4"/>
    <n v="35.409999999999997"/>
    <n v="2887.43"/>
    <n v="3456.52"/>
  </r>
  <r>
    <s v="E.E. Quito"/>
    <x v="18"/>
    <x v="5"/>
    <s v="Otros"/>
    <n v="46"/>
    <n v="59.55"/>
    <n v="5715.55"/>
    <n v="5605.36"/>
  </r>
  <r>
    <s v="E.E. Quito"/>
    <x v="18"/>
    <x v="5"/>
    <s v="Otros"/>
    <n v="5"/>
    <n v="6.64"/>
    <n v="269.22000000000003"/>
    <n v="379.72"/>
  </r>
  <r>
    <s v="E.E. Quito"/>
    <x v="18"/>
    <x v="5"/>
    <s v="Otros"/>
    <n v="513"/>
    <n v="300.38"/>
    <n v="18896.580000000002"/>
    <n v="20122.82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3495.22"/>
    <n v="654.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Industrial"/>
    <n v="1"/>
    <n v="119.32"/>
    <n v="7907.23"/>
    <n v="7907.23"/>
  </r>
  <r>
    <s v="E.E. Quito"/>
    <x v="18"/>
    <x v="5"/>
    <s v="Industrial"/>
    <n v="2"/>
    <n v="31.88"/>
    <n v="2043.47"/>
    <n v="1599.36"/>
  </r>
  <r>
    <s v="E.E. Quito"/>
    <x v="18"/>
    <x v="5"/>
    <s v="Industrial"/>
    <n v="1"/>
    <n v="0.49"/>
    <n v="80.03"/>
    <n v="0"/>
  </r>
  <r>
    <s v="E.E. Quito"/>
    <x v="18"/>
    <x v="5"/>
    <s v="Otros"/>
    <n v="0"/>
    <n v="0"/>
    <n v="0"/>
    <n v="0"/>
  </r>
  <r>
    <s v="E.E. Quito"/>
    <x v="18"/>
    <x v="5"/>
    <s v="Otros"/>
    <n v="4"/>
    <n v="4.12"/>
    <n v="2000.8"/>
    <n v="1959.73"/>
  </r>
  <r>
    <s v="E.E. Quito"/>
    <x v="18"/>
    <x v="5"/>
    <s v="Otros"/>
    <n v="4"/>
    <n v="8.11"/>
    <n v="930.46"/>
    <n v="930.46"/>
  </r>
  <r>
    <s v="E.E. Quito"/>
    <x v="18"/>
    <x v="5"/>
    <s v="Otros"/>
    <n v="299"/>
    <n v="6386.87"/>
    <n v="422719.19"/>
    <n v="418923.83"/>
  </r>
  <r>
    <s v="E.E. Quito"/>
    <x v="18"/>
    <x v="5"/>
    <s v="Otros"/>
    <n v="71"/>
    <n v="100.76"/>
    <n v="12317.31"/>
    <n v="13569.16"/>
  </r>
  <r>
    <s v="E.E. Quito"/>
    <x v="18"/>
    <x v="5"/>
    <s v="Otros"/>
    <n v="0"/>
    <n v="0"/>
    <n v="0"/>
    <n v="0"/>
  </r>
  <r>
    <s v="E.E. Quito"/>
    <x v="18"/>
    <x v="5"/>
    <s v="Comercial"/>
    <n v="22"/>
    <n v="1138.17"/>
    <n v="83218.42"/>
    <n v="82772.850000000006"/>
  </r>
  <r>
    <s v="E.E. Quito"/>
    <x v="18"/>
    <x v="5"/>
    <s v="Comercial"/>
    <n v="2"/>
    <n v="2.76"/>
    <n v="275.42"/>
    <n v="250.54"/>
  </r>
  <r>
    <s v="E.E. Quito"/>
    <x v="18"/>
    <x v="5"/>
    <s v="Otros"/>
    <n v="100"/>
    <n v="1368.45"/>
    <n v="97306.78"/>
    <n v="98734.080000000002"/>
  </r>
  <r>
    <s v="E.E. Quito"/>
    <x v="18"/>
    <x v="5"/>
    <s v="Otros"/>
    <n v="27"/>
    <n v="51.67"/>
    <n v="4898.3100000000004"/>
    <n v="9361.93"/>
  </r>
  <r>
    <s v="E.E. Quito"/>
    <x v="18"/>
    <x v="5"/>
    <s v="Otros"/>
    <n v="0"/>
    <n v="0"/>
    <n v="0"/>
    <n v="0"/>
  </r>
  <r>
    <s v="E.E. Quito"/>
    <x v="18"/>
    <x v="5"/>
    <s v="Otros"/>
    <n v="27"/>
    <n v="454.11"/>
    <n v="26783.58"/>
    <n v="49975.69"/>
  </r>
  <r>
    <s v="E.E. Quito"/>
    <x v="18"/>
    <x v="5"/>
    <s v="Otros"/>
    <n v="11"/>
    <n v="20.66"/>
    <n v="1753"/>
    <n v="2014.57"/>
  </r>
  <r>
    <s v="E.E. Quito"/>
    <x v="18"/>
    <x v="5"/>
    <s v="Otros"/>
    <n v="0"/>
    <n v="0"/>
    <n v="0"/>
    <n v="0"/>
  </r>
  <r>
    <s v="E.E. Quito"/>
    <x v="18"/>
    <x v="5"/>
    <s v="Otros"/>
    <n v="55"/>
    <n v="1326.2"/>
    <n v="75202.19"/>
    <n v="62533.15"/>
  </r>
  <r>
    <s v="E.E. Quito"/>
    <x v="18"/>
    <x v="5"/>
    <s v="Otros"/>
    <n v="17"/>
    <n v="26.93"/>
    <n v="2133.38"/>
    <n v="2001.45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5"/>
    <s v="Otros"/>
    <n v="0"/>
    <n v="0"/>
    <n v="31918.27"/>
    <n v="68949.33"/>
  </r>
  <r>
    <s v="E.E. Quito"/>
    <x v="18"/>
    <x v="5"/>
    <s v="Otros"/>
    <n v="0"/>
    <n v="33.020000000000003"/>
    <n v="-24542.63"/>
    <n v="24412.22"/>
  </r>
  <r>
    <s v="E.E. Quito"/>
    <x v="18"/>
    <x v="5"/>
    <s v="Industrial"/>
    <n v="0"/>
    <n v="0"/>
    <n v="0"/>
    <n v="0"/>
  </r>
  <r>
    <s v="E.E. Quito"/>
    <x v="18"/>
    <x v="5"/>
    <s v="Industrial"/>
    <n v="0"/>
    <n v="0"/>
    <n v="0"/>
    <n v="0"/>
  </r>
  <r>
    <s v="E.E. Quito"/>
    <x v="18"/>
    <x v="5"/>
    <s v="Industrial"/>
    <n v="1"/>
    <n v="1.05"/>
    <n v="80.349999999999994"/>
    <n v="80.349999999999994"/>
  </r>
  <r>
    <s v="E.E. Quito"/>
    <x v="18"/>
    <x v="5"/>
    <s v="Otros"/>
    <n v="26"/>
    <n v="31.4"/>
    <n v="3588.34"/>
    <n v="3795.61"/>
  </r>
  <r>
    <s v="E.E. Quito"/>
    <x v="18"/>
    <x v="5"/>
    <s v="Otros"/>
    <n v="67"/>
    <n v="643.51"/>
    <n v="50923.74"/>
    <n v="59804.29"/>
  </r>
  <r>
    <s v="E.E. Quito"/>
    <x v="18"/>
    <x v="5"/>
    <s v="Otros"/>
    <n v="182"/>
    <n v="326.75"/>
    <n v="35791.53"/>
    <n v="37277.67"/>
  </r>
  <r>
    <s v="E.E. Quito"/>
    <x v="18"/>
    <x v="5"/>
    <s v="Otros"/>
    <n v="1203"/>
    <n v="548.55999999999995"/>
    <n v="43014.720000000001"/>
    <n v="50189.75"/>
  </r>
  <r>
    <s v="E.E. Quito"/>
    <x v="18"/>
    <x v="5"/>
    <s v="Otros"/>
    <n v="0"/>
    <n v="0"/>
    <n v="0"/>
    <n v="0"/>
  </r>
  <r>
    <s v="E.E. Quito"/>
    <x v="18"/>
    <x v="5"/>
    <s v="Otros"/>
    <n v="3"/>
    <n v="2.2999999999999998"/>
    <n v="166.32"/>
    <n v="219.28"/>
  </r>
  <r>
    <s v="E.E. Quito"/>
    <x v="18"/>
    <x v="5"/>
    <s v="Comercial"/>
    <n v="0"/>
    <n v="0"/>
    <n v="0"/>
    <n v="0"/>
  </r>
  <r>
    <s v="E.E. Quito"/>
    <x v="18"/>
    <x v="5"/>
    <s v="Comercial"/>
    <n v="0"/>
    <n v="0"/>
    <n v="0"/>
    <n v="0"/>
  </r>
  <r>
    <s v="E.E. Quito"/>
    <x v="18"/>
    <x v="5"/>
    <s v="Comercial"/>
    <n v="280"/>
    <n v="213.96"/>
    <n v="16992.93"/>
    <n v="15872.08"/>
  </r>
  <r>
    <s v="E.E. Quito"/>
    <x v="18"/>
    <x v="5"/>
    <s v="Otros"/>
    <n v="7"/>
    <n v="35.979999999999997"/>
    <n v="2790.09"/>
    <n v="2410.89"/>
  </r>
  <r>
    <s v="E.E. Quito"/>
    <x v="18"/>
    <x v="5"/>
    <s v="Otros"/>
    <n v="151"/>
    <n v="89.74"/>
    <n v="10711.09"/>
    <n v="19547.009999999998"/>
  </r>
  <r>
    <s v="E.E. Quito"/>
    <x v="18"/>
    <x v="5"/>
    <s v="Otros"/>
    <n v="0"/>
    <n v="0"/>
    <n v="0"/>
    <n v="0"/>
  </r>
  <r>
    <s v="E.E. Quito"/>
    <x v="18"/>
    <x v="5"/>
    <s v="Otros"/>
    <n v="15"/>
    <n v="75.150000000000006"/>
    <n v="4573.9799999999996"/>
    <n v="4229.55"/>
  </r>
  <r>
    <s v="E.E. Quito"/>
    <x v="18"/>
    <x v="5"/>
    <s v="Otros"/>
    <n v="45"/>
    <n v="94.59"/>
    <n v="7258.6"/>
    <n v="8195.42"/>
  </r>
  <r>
    <s v="E.E. Quito"/>
    <x v="18"/>
    <x v="5"/>
    <s v="Otros"/>
    <n v="699"/>
    <n v="342.98"/>
    <n v="22147.41"/>
    <n v="25987.98"/>
  </r>
  <r>
    <s v="E.E. Quito"/>
    <x v="18"/>
    <x v="5"/>
    <s v="Otros"/>
    <n v="0"/>
    <n v="0"/>
    <n v="0"/>
    <n v="0"/>
  </r>
  <r>
    <s v="E.E. Quito"/>
    <x v="18"/>
    <x v="5"/>
    <s v="Otros"/>
    <n v="7"/>
    <n v="54.07"/>
    <n v="3283.75"/>
    <n v="4124.51"/>
  </r>
  <r>
    <s v="E.E. Quito"/>
    <x v="18"/>
    <x v="5"/>
    <s v="Otros"/>
    <n v="70"/>
    <n v="119.39"/>
    <n v="9641.9699999999993"/>
    <n v="9343.4"/>
  </r>
  <r>
    <s v="E.E. Quito"/>
    <x v="18"/>
    <x v="5"/>
    <s v="Otros"/>
    <n v="207"/>
    <n v="109.39"/>
    <n v="6984.13"/>
    <n v="4685.9799999999996"/>
  </r>
  <r>
    <s v="E.E. Quito"/>
    <x v="18"/>
    <x v="5"/>
    <s v="Alumbrado Público"/>
    <n v="0"/>
    <n v="15136.238356"/>
    <n v="1120484.3400000001"/>
    <n v="1074231.47"/>
  </r>
  <r>
    <s v="E.E. Quito"/>
    <x v="18"/>
    <x v="5"/>
    <s v="Otros"/>
    <n v="0"/>
    <n v="0"/>
    <n v="0"/>
    <n v="0"/>
  </r>
  <r>
    <s v="E.E. Quito"/>
    <x v="18"/>
    <x v="5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4"/>
    <n v="16001.7"/>
    <n v="915623.76"/>
    <n v="984039.83"/>
  </r>
  <r>
    <s v="E.E. Quito"/>
    <x v="18"/>
    <x v="6"/>
    <s v="Industrial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-1770.71"/>
    <n v="8068.81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238"/>
    <n v="40913.870000000003"/>
    <n v="2597005.38"/>
    <n v="2521123.46"/>
  </r>
  <r>
    <s v="E.E. Quito"/>
    <x v="18"/>
    <x v="6"/>
    <s v="Industrial"/>
    <n v="970"/>
    <n v="12361.44"/>
    <n v="868849.75"/>
    <n v="784826.59"/>
  </r>
  <r>
    <s v="E.E. Quito"/>
    <x v="18"/>
    <x v="6"/>
    <s v="Industrial"/>
    <n v="249"/>
    <n v="398.02"/>
    <n v="44790.06"/>
    <n v="45622"/>
  </r>
  <r>
    <s v="E.E. Quito"/>
    <x v="18"/>
    <x v="6"/>
    <s v="Otros"/>
    <n v="3"/>
    <n v="12.02"/>
    <n v="6425.92"/>
    <n v="6425.92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Comercial"/>
    <n v="803"/>
    <n v="16823.84"/>
    <n v="1112725.78"/>
    <n v="1118463.3400000001"/>
  </r>
  <r>
    <s v="E.E. Quito"/>
    <x v="18"/>
    <x v="6"/>
    <s v="Comercial"/>
    <n v="234"/>
    <n v="605.76"/>
    <n v="55978.87"/>
    <n v="57402.5"/>
  </r>
  <r>
    <s v="E.E. Quito"/>
    <x v="18"/>
    <x v="6"/>
    <s v="Otros"/>
    <n v="10"/>
    <n v="35.229999999999997"/>
    <n v="3081.46"/>
    <n v="3019.6"/>
  </r>
  <r>
    <s v="E.E. Quito"/>
    <x v="18"/>
    <x v="6"/>
    <s v="Otros"/>
    <n v="11"/>
    <n v="10.74"/>
    <n v="1226.8"/>
    <n v="1203.1400000000001"/>
  </r>
  <r>
    <s v="E.E. Quito"/>
    <x v="18"/>
    <x v="6"/>
    <s v="Otros"/>
    <n v="6"/>
    <n v="29.18"/>
    <n v="1188.33"/>
    <n v="1111.3800000000001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Residencial"/>
    <n v="14"/>
    <n v="2.14"/>
    <n v="210.22"/>
    <n v="167.59"/>
  </r>
  <r>
    <s v="E.E. Quito"/>
    <x v="18"/>
    <x v="6"/>
    <s v="Residencial"/>
    <n v="708313"/>
    <n v="106897.14"/>
    <n v="9032073.7699999996"/>
    <n v="8954584.2400000002"/>
  </r>
  <r>
    <s v="E.E. Quito"/>
    <x v="18"/>
    <x v="6"/>
    <s v="Otros"/>
    <n v="0"/>
    <n v="0"/>
    <n v="12942.09"/>
    <n v="23655.67"/>
  </r>
  <r>
    <s v="E.E. Quito"/>
    <x v="18"/>
    <x v="6"/>
    <s v="Otros"/>
    <n v="0"/>
    <n v="0"/>
    <n v="865.54"/>
    <n v="5338.34"/>
  </r>
  <r>
    <s v="E.E. Quito"/>
    <x v="18"/>
    <x v="6"/>
    <s v="Industrial"/>
    <n v="193"/>
    <n v="1305.4100000000001"/>
    <n v="108272.21"/>
    <n v="107575.34"/>
  </r>
  <r>
    <s v="E.E. Quito"/>
    <x v="18"/>
    <x v="6"/>
    <s v="Industrial"/>
    <n v="1141"/>
    <n v="1294.81"/>
    <n v="159139.13"/>
    <n v="163889.44"/>
  </r>
  <r>
    <s v="E.E. Quito"/>
    <x v="18"/>
    <x v="6"/>
    <s v="Industrial"/>
    <n v="10548"/>
    <n v="3187.96"/>
    <n v="224228.41"/>
    <n v="224307.52"/>
  </r>
  <r>
    <s v="E.E. Quito"/>
    <x v="18"/>
    <x v="6"/>
    <s v="Otros"/>
    <n v="0"/>
    <n v="0"/>
    <n v="0"/>
    <n v="0"/>
  </r>
  <r>
    <s v="E.E. Quito"/>
    <x v="18"/>
    <x v="6"/>
    <s v="Otros"/>
    <n v="3"/>
    <n v="2.77"/>
    <n v="247.99"/>
    <n v="246.85"/>
  </r>
  <r>
    <s v="E.E. Quito"/>
    <x v="18"/>
    <x v="6"/>
    <s v="Otros"/>
    <n v="426"/>
    <n v="112.19"/>
    <n v="7385.25"/>
    <n v="7433.44"/>
  </r>
  <r>
    <s v="E.E. Quito"/>
    <x v="18"/>
    <x v="6"/>
    <s v="Comercial"/>
    <n v="941"/>
    <n v="8355.07"/>
    <n v="650266.63"/>
    <n v="680042.77"/>
  </r>
  <r>
    <s v="E.E. Quito"/>
    <x v="18"/>
    <x v="6"/>
    <s v="Comercial"/>
    <n v="3135"/>
    <n v="6140.36"/>
    <n v="616227.30000000005"/>
    <n v="625250.66"/>
  </r>
  <r>
    <s v="E.E. Quito"/>
    <x v="18"/>
    <x v="6"/>
    <s v="Comercial"/>
    <n v="97679"/>
    <n v="25903.13"/>
    <n v="1984908.72"/>
    <n v="1965400.16"/>
  </r>
  <r>
    <s v="E.E. Quito"/>
    <x v="18"/>
    <x v="6"/>
    <s v="Otros"/>
    <n v="4"/>
    <n v="35.619999999999997"/>
    <n v="2804.41"/>
    <n v="1672.74"/>
  </r>
  <r>
    <s v="E.E. Quito"/>
    <x v="18"/>
    <x v="6"/>
    <s v="Otros"/>
    <n v="46"/>
    <n v="58.6"/>
    <n v="5672.03"/>
    <n v="6368.79"/>
  </r>
  <r>
    <s v="E.E. Quito"/>
    <x v="18"/>
    <x v="6"/>
    <s v="Otros"/>
    <n v="5"/>
    <n v="8.9499999999999993"/>
    <n v="361.3"/>
    <n v="216.28"/>
  </r>
  <r>
    <s v="E.E. Quito"/>
    <x v="18"/>
    <x v="6"/>
    <s v="Otros"/>
    <n v="513"/>
    <n v="307.74"/>
    <n v="19455.849999999999"/>
    <n v="18537.68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10.08"/>
    <n v="-8044.52"/>
    <n v="2415.37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Industrial"/>
    <n v="1"/>
    <n v="123.01"/>
    <n v="0"/>
    <n v="0"/>
  </r>
  <r>
    <s v="E.E. Quito"/>
    <x v="18"/>
    <x v="6"/>
    <s v="Industrial"/>
    <n v="2"/>
    <n v="28.15"/>
    <n v="437.46"/>
    <n v="361.22"/>
  </r>
  <r>
    <s v="E.E. Quito"/>
    <x v="18"/>
    <x v="6"/>
    <s v="Industrial"/>
    <n v="1"/>
    <n v="0.56999999999999995"/>
    <n v="84.84"/>
    <n v="0"/>
  </r>
  <r>
    <s v="E.E. Quito"/>
    <x v="18"/>
    <x v="6"/>
    <s v="Otros"/>
    <n v="0"/>
    <n v="0"/>
    <n v="0"/>
    <n v="0"/>
  </r>
  <r>
    <s v="E.E. Quito"/>
    <x v="18"/>
    <x v="6"/>
    <s v="Otros"/>
    <n v="4"/>
    <n v="6.89"/>
    <n v="2290.75"/>
    <n v="2290.75"/>
  </r>
  <r>
    <s v="E.E. Quito"/>
    <x v="18"/>
    <x v="6"/>
    <s v="Otros"/>
    <n v="4"/>
    <n v="6.91"/>
    <n v="886.61"/>
    <n v="720.25"/>
  </r>
  <r>
    <s v="E.E. Quito"/>
    <x v="18"/>
    <x v="6"/>
    <s v="Otros"/>
    <n v="298"/>
    <n v="6181.95"/>
    <n v="411841.15"/>
    <n v="420367.55"/>
  </r>
  <r>
    <s v="E.E. Quito"/>
    <x v="18"/>
    <x v="6"/>
    <s v="Otros"/>
    <n v="72"/>
    <n v="89.47"/>
    <n v="11444.77"/>
    <n v="9242.7199999999993"/>
  </r>
  <r>
    <s v="E.E. Quito"/>
    <x v="18"/>
    <x v="6"/>
    <s v="Otros"/>
    <n v="0"/>
    <n v="0"/>
    <n v="0"/>
    <n v="0"/>
  </r>
  <r>
    <s v="E.E. Quito"/>
    <x v="18"/>
    <x v="6"/>
    <s v="Comercial"/>
    <n v="23"/>
    <n v="1068.3"/>
    <n v="82305.63"/>
    <n v="89362.78"/>
  </r>
  <r>
    <s v="E.E. Quito"/>
    <x v="18"/>
    <x v="6"/>
    <s v="Comercial"/>
    <n v="1"/>
    <n v="2.89"/>
    <n v="247.71"/>
    <n v="522.25"/>
  </r>
  <r>
    <s v="E.E. Quito"/>
    <x v="18"/>
    <x v="6"/>
    <s v="Otros"/>
    <n v="100"/>
    <n v="1419.07"/>
    <n v="98583.65"/>
    <n v="94247.8"/>
  </r>
  <r>
    <s v="E.E. Quito"/>
    <x v="18"/>
    <x v="6"/>
    <s v="Otros"/>
    <n v="27"/>
    <n v="49.2"/>
    <n v="5268.73"/>
    <n v="1189.99"/>
  </r>
  <r>
    <s v="E.E. Quito"/>
    <x v="18"/>
    <x v="6"/>
    <s v="Otros"/>
    <n v="0"/>
    <n v="0"/>
    <n v="0"/>
    <n v="0"/>
  </r>
  <r>
    <s v="E.E. Quito"/>
    <x v="18"/>
    <x v="6"/>
    <s v="Otros"/>
    <n v="27"/>
    <n v="509.02"/>
    <n v="29804.45"/>
    <n v="28932.27"/>
  </r>
  <r>
    <s v="E.E. Quito"/>
    <x v="18"/>
    <x v="6"/>
    <s v="Otros"/>
    <n v="11"/>
    <n v="23.39"/>
    <n v="1919.3"/>
    <n v="1756.96"/>
  </r>
  <r>
    <s v="E.E. Quito"/>
    <x v="18"/>
    <x v="6"/>
    <s v="Otros"/>
    <n v="0"/>
    <n v="0"/>
    <n v="0"/>
    <n v="0"/>
  </r>
  <r>
    <s v="E.E. Quito"/>
    <x v="18"/>
    <x v="6"/>
    <s v="Otros"/>
    <n v="55"/>
    <n v="1486.55"/>
    <n v="83385.25"/>
    <n v="111031.39"/>
  </r>
  <r>
    <s v="E.E. Quito"/>
    <x v="18"/>
    <x v="6"/>
    <s v="Otros"/>
    <n v="17"/>
    <n v="27.04"/>
    <n v="2136.25"/>
    <n v="2034.64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6"/>
    <s v="Otros"/>
    <n v="0"/>
    <n v="0"/>
    <n v="37083.97"/>
    <n v="55118.02"/>
  </r>
  <r>
    <s v="E.E. Quito"/>
    <x v="18"/>
    <x v="6"/>
    <s v="Otros"/>
    <n v="0"/>
    <n v="181.04"/>
    <n v="-21873.94"/>
    <n v="33808.269999999997"/>
  </r>
  <r>
    <s v="E.E. Quito"/>
    <x v="18"/>
    <x v="6"/>
    <s v="Industrial"/>
    <n v="0"/>
    <n v="0"/>
    <n v="0"/>
    <n v="0"/>
  </r>
  <r>
    <s v="E.E. Quito"/>
    <x v="18"/>
    <x v="6"/>
    <s v="Industrial"/>
    <n v="0"/>
    <n v="0"/>
    <n v="0"/>
    <n v="0"/>
  </r>
  <r>
    <s v="E.E. Quito"/>
    <x v="18"/>
    <x v="6"/>
    <s v="Industrial"/>
    <n v="1"/>
    <n v="1.53"/>
    <n v="120.67"/>
    <n v="120.67"/>
  </r>
  <r>
    <s v="E.E. Quito"/>
    <x v="18"/>
    <x v="6"/>
    <s v="Otros"/>
    <n v="26"/>
    <n v="28.77"/>
    <n v="3551.25"/>
    <n v="3365.28"/>
  </r>
  <r>
    <s v="E.E. Quito"/>
    <x v="18"/>
    <x v="6"/>
    <s v="Otros"/>
    <n v="69"/>
    <n v="623.65"/>
    <n v="49731.16"/>
    <n v="55543.97"/>
  </r>
  <r>
    <s v="E.E. Quito"/>
    <x v="18"/>
    <x v="6"/>
    <s v="Otros"/>
    <n v="181"/>
    <n v="320.42"/>
    <n v="35148.120000000003"/>
    <n v="34296.89"/>
  </r>
  <r>
    <s v="E.E. Quito"/>
    <x v="18"/>
    <x v="6"/>
    <s v="Otros"/>
    <n v="1213"/>
    <n v="556.84"/>
    <n v="43618.35"/>
    <n v="35435.120000000003"/>
  </r>
  <r>
    <s v="E.E. Quito"/>
    <x v="18"/>
    <x v="6"/>
    <s v="Otros"/>
    <n v="0"/>
    <n v="0"/>
    <n v="0"/>
    <n v="0"/>
  </r>
  <r>
    <s v="E.E. Quito"/>
    <x v="18"/>
    <x v="6"/>
    <s v="Otros"/>
    <n v="3"/>
    <n v="3.02"/>
    <n v="221.57"/>
    <n v="109.04"/>
  </r>
  <r>
    <s v="E.E. Quito"/>
    <x v="18"/>
    <x v="6"/>
    <s v="Comercial"/>
    <n v="0"/>
    <n v="0"/>
    <n v="0"/>
    <n v="0"/>
  </r>
  <r>
    <s v="E.E. Quito"/>
    <x v="18"/>
    <x v="6"/>
    <s v="Comercial"/>
    <n v="1"/>
    <n v="0.02"/>
    <n v="0"/>
    <n v="0"/>
  </r>
  <r>
    <s v="E.E. Quito"/>
    <x v="18"/>
    <x v="6"/>
    <s v="Comercial"/>
    <n v="287"/>
    <n v="201.03"/>
    <n v="15871.8"/>
    <n v="15232.46"/>
  </r>
  <r>
    <s v="E.E. Quito"/>
    <x v="18"/>
    <x v="6"/>
    <s v="Otros"/>
    <n v="7"/>
    <n v="31.05"/>
    <n v="2414.3200000000002"/>
    <n v="2281.17"/>
  </r>
  <r>
    <s v="E.E. Quito"/>
    <x v="18"/>
    <x v="6"/>
    <s v="Otros"/>
    <n v="151"/>
    <n v="87.89"/>
    <n v="9548.7000000000007"/>
    <n v="369.61"/>
  </r>
  <r>
    <s v="E.E. Quito"/>
    <x v="18"/>
    <x v="6"/>
    <s v="Otros"/>
    <n v="0"/>
    <n v="0"/>
    <n v="0"/>
    <n v="0"/>
  </r>
  <r>
    <s v="E.E. Quito"/>
    <x v="18"/>
    <x v="6"/>
    <s v="Otros"/>
    <n v="16"/>
    <n v="92.01"/>
    <n v="5527.3"/>
    <n v="5212.8100000000004"/>
  </r>
  <r>
    <s v="E.E. Quito"/>
    <x v="18"/>
    <x v="6"/>
    <s v="Otros"/>
    <n v="45"/>
    <n v="123.47"/>
    <n v="8758.24"/>
    <n v="8634.9699999999993"/>
  </r>
  <r>
    <s v="E.E. Quito"/>
    <x v="18"/>
    <x v="6"/>
    <s v="Otros"/>
    <n v="699"/>
    <n v="395.09"/>
    <n v="26157.45"/>
    <n v="26318.560000000001"/>
  </r>
  <r>
    <s v="E.E. Quito"/>
    <x v="18"/>
    <x v="6"/>
    <s v="Otros"/>
    <n v="0"/>
    <n v="0"/>
    <n v="0"/>
    <n v="0"/>
  </r>
  <r>
    <s v="E.E. Quito"/>
    <x v="18"/>
    <x v="6"/>
    <s v="Otros"/>
    <n v="7"/>
    <n v="55.32"/>
    <n v="3311.13"/>
    <n v="2736.68"/>
  </r>
  <r>
    <s v="E.E. Quito"/>
    <x v="18"/>
    <x v="6"/>
    <s v="Otros"/>
    <n v="70"/>
    <n v="122.19"/>
    <n v="9474.81"/>
    <n v="9375.2199999999993"/>
  </r>
  <r>
    <s v="E.E. Quito"/>
    <x v="18"/>
    <x v="6"/>
    <s v="Otros"/>
    <n v="206"/>
    <n v="107.45"/>
    <n v="6878.16"/>
    <n v="7161.85"/>
  </r>
  <r>
    <s v="E.E. Quito"/>
    <x v="18"/>
    <x v="6"/>
    <s v="Alumbrado Público"/>
    <n v="0"/>
    <n v="14647.972602"/>
    <n v="1063409.1299999999"/>
    <n v="1040862.64"/>
  </r>
  <r>
    <s v="E.E. Quito"/>
    <x v="18"/>
    <x v="6"/>
    <s v="Otros"/>
    <n v="0"/>
    <n v="0"/>
    <n v="0"/>
    <n v="0"/>
  </r>
  <r>
    <s v="E.E. Quito"/>
    <x v="18"/>
    <x v="6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4"/>
    <n v="16321.41"/>
    <n v="940292.24"/>
    <n v="923876.22"/>
  </r>
  <r>
    <s v="E.E. Quito"/>
    <x v="18"/>
    <x v="7"/>
    <s v="Industrial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4497.87"/>
    <n v="12247.35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238"/>
    <n v="43385.82"/>
    <n v="2742950.21"/>
    <n v="2838384.59"/>
  </r>
  <r>
    <s v="E.E. Quito"/>
    <x v="18"/>
    <x v="7"/>
    <s v="Industrial"/>
    <n v="969"/>
    <n v="12183.3"/>
    <n v="859340.33"/>
    <n v="853573.62"/>
  </r>
  <r>
    <s v="E.E. Quito"/>
    <x v="18"/>
    <x v="7"/>
    <s v="Industrial"/>
    <n v="248"/>
    <n v="410.8"/>
    <n v="44397.95"/>
    <n v="41103.839999999997"/>
  </r>
  <r>
    <s v="E.E. Quito"/>
    <x v="18"/>
    <x v="7"/>
    <s v="Otros"/>
    <n v="2"/>
    <n v="1.79"/>
    <n v="2020.47"/>
    <n v="2020.47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Comercial"/>
    <n v="799"/>
    <n v="17256.95"/>
    <n v="1135741.19"/>
    <n v="1134196.82"/>
  </r>
  <r>
    <s v="E.E. Quito"/>
    <x v="18"/>
    <x v="7"/>
    <s v="Comercial"/>
    <n v="233"/>
    <n v="624.05999999999995"/>
    <n v="57308.59"/>
    <n v="59119.44"/>
  </r>
  <r>
    <s v="E.E. Quito"/>
    <x v="18"/>
    <x v="7"/>
    <s v="Otros"/>
    <n v="10"/>
    <n v="30.7"/>
    <n v="2838.15"/>
    <n v="3003.19"/>
  </r>
  <r>
    <s v="E.E. Quito"/>
    <x v="18"/>
    <x v="7"/>
    <s v="Otros"/>
    <n v="11"/>
    <n v="17.03"/>
    <n v="1636.61"/>
    <n v="1331.64"/>
  </r>
  <r>
    <s v="E.E. Quito"/>
    <x v="18"/>
    <x v="7"/>
    <s v="Otros"/>
    <n v="6"/>
    <n v="27.29"/>
    <n v="1115"/>
    <n v="1196.6199999999999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Residencial"/>
    <n v="14"/>
    <n v="2.35"/>
    <n v="229.08"/>
    <n v="240.9"/>
  </r>
  <r>
    <s v="E.E. Quito"/>
    <x v="18"/>
    <x v="7"/>
    <s v="Residencial"/>
    <n v="705506"/>
    <n v="105938.22"/>
    <n v="8952437.8100000005"/>
    <n v="9142703.9100000001"/>
  </r>
  <r>
    <s v="E.E. Quito"/>
    <x v="18"/>
    <x v="7"/>
    <s v="Otros"/>
    <n v="0"/>
    <n v="0"/>
    <n v="7948.66"/>
    <n v="23512.66"/>
  </r>
  <r>
    <s v="E.E. Quito"/>
    <x v="18"/>
    <x v="7"/>
    <s v="Otros"/>
    <n v="0"/>
    <n v="0"/>
    <n v="1315.08"/>
    <n v="5843.52"/>
  </r>
  <r>
    <s v="E.E. Quito"/>
    <x v="18"/>
    <x v="7"/>
    <s v="Industrial"/>
    <n v="193"/>
    <n v="1258.3599999999999"/>
    <n v="104701.56"/>
    <n v="99666.01"/>
  </r>
  <r>
    <s v="E.E. Quito"/>
    <x v="18"/>
    <x v="7"/>
    <s v="Industrial"/>
    <n v="1128"/>
    <n v="1286.1600000000001"/>
    <n v="160023.87"/>
    <n v="155458.37"/>
  </r>
  <r>
    <s v="E.E. Quito"/>
    <x v="18"/>
    <x v="7"/>
    <s v="Industrial"/>
    <n v="10484"/>
    <n v="3181.1"/>
    <n v="224480.92"/>
    <n v="225228.09"/>
  </r>
  <r>
    <s v="E.E. Quito"/>
    <x v="18"/>
    <x v="7"/>
    <s v="Otros"/>
    <n v="0"/>
    <n v="0"/>
    <n v="0"/>
    <n v="0"/>
  </r>
  <r>
    <s v="E.E. Quito"/>
    <x v="18"/>
    <x v="7"/>
    <s v="Otros"/>
    <n v="3"/>
    <n v="2.73"/>
    <n v="246.02"/>
    <n v="243.83"/>
  </r>
  <r>
    <s v="E.E. Quito"/>
    <x v="18"/>
    <x v="7"/>
    <s v="Otros"/>
    <n v="425"/>
    <n v="106.61"/>
    <n v="7208.24"/>
    <n v="8198.2199999999993"/>
  </r>
  <r>
    <s v="E.E. Quito"/>
    <x v="18"/>
    <x v="7"/>
    <s v="Comercial"/>
    <n v="940"/>
    <n v="8195.83"/>
    <n v="638858.21"/>
    <n v="586602.09"/>
  </r>
  <r>
    <s v="E.E. Quito"/>
    <x v="18"/>
    <x v="7"/>
    <s v="Comercial"/>
    <n v="3124"/>
    <n v="6018.66"/>
    <n v="618527.19999999995"/>
    <n v="611614.88"/>
  </r>
  <r>
    <s v="E.E. Quito"/>
    <x v="18"/>
    <x v="7"/>
    <s v="Comercial"/>
    <n v="97178"/>
    <n v="25629.33"/>
    <n v="1960583.74"/>
    <n v="1984661.73"/>
  </r>
  <r>
    <s v="E.E. Quito"/>
    <x v="18"/>
    <x v="7"/>
    <s v="Otros"/>
    <n v="4"/>
    <n v="35.53"/>
    <n v="2792.13"/>
    <n v="2061.14"/>
  </r>
  <r>
    <s v="E.E. Quito"/>
    <x v="18"/>
    <x v="7"/>
    <s v="Otros"/>
    <n v="44"/>
    <n v="47.35"/>
    <n v="4815.8900000000003"/>
    <n v="5209.59"/>
  </r>
  <r>
    <s v="E.E. Quito"/>
    <x v="18"/>
    <x v="7"/>
    <s v="Otros"/>
    <n v="5"/>
    <n v="7.56"/>
    <n v="305.82"/>
    <n v="320.76"/>
  </r>
  <r>
    <s v="E.E. Quito"/>
    <x v="18"/>
    <x v="7"/>
    <s v="Otros"/>
    <n v="513"/>
    <n v="305.10000000000002"/>
    <n v="19192.98"/>
    <n v="19031.95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75.959999999999994"/>
    <n v="-16493.849999999999"/>
    <n v="4702.17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Industrial"/>
    <n v="1"/>
    <n v="124.99"/>
    <n v="0"/>
    <n v="0"/>
  </r>
  <r>
    <s v="E.E. Quito"/>
    <x v="18"/>
    <x v="7"/>
    <s v="Industrial"/>
    <n v="2"/>
    <n v="31.06"/>
    <n v="425.85"/>
    <n v="0"/>
  </r>
  <r>
    <s v="E.E. Quito"/>
    <x v="18"/>
    <x v="7"/>
    <s v="Industrial"/>
    <n v="1"/>
    <n v="0.49"/>
    <n v="80.430000000000007"/>
    <n v="0"/>
  </r>
  <r>
    <s v="E.E. Quito"/>
    <x v="18"/>
    <x v="7"/>
    <s v="Otros"/>
    <n v="0"/>
    <n v="0"/>
    <n v="0"/>
    <n v="0"/>
  </r>
  <r>
    <s v="E.E. Quito"/>
    <x v="18"/>
    <x v="7"/>
    <s v="Otros"/>
    <n v="4"/>
    <n v="5.79"/>
    <n v="1200.93"/>
    <n v="2397.5700000000002"/>
  </r>
  <r>
    <s v="E.E. Quito"/>
    <x v="18"/>
    <x v="7"/>
    <s v="Otros"/>
    <n v="4"/>
    <n v="7.5"/>
    <n v="895.14"/>
    <n v="1170.28"/>
  </r>
  <r>
    <s v="E.E. Quito"/>
    <x v="18"/>
    <x v="7"/>
    <s v="Otros"/>
    <n v="298"/>
    <n v="6285.3"/>
    <n v="416756.03"/>
    <n v="350190.01"/>
  </r>
  <r>
    <s v="E.E. Quito"/>
    <x v="18"/>
    <x v="7"/>
    <s v="Otros"/>
    <n v="72"/>
    <n v="85.65"/>
    <n v="11618.68"/>
    <n v="11278.53"/>
  </r>
  <r>
    <s v="E.E. Quito"/>
    <x v="18"/>
    <x v="7"/>
    <s v="Otros"/>
    <n v="0"/>
    <n v="0"/>
    <n v="0"/>
    <n v="0"/>
  </r>
  <r>
    <s v="E.E. Quito"/>
    <x v="18"/>
    <x v="7"/>
    <s v="Comercial"/>
    <n v="23"/>
    <n v="1135"/>
    <n v="82221.990000000005"/>
    <n v="75492.039999999994"/>
  </r>
  <r>
    <s v="E.E. Quito"/>
    <x v="18"/>
    <x v="7"/>
    <s v="Comercial"/>
    <n v="1"/>
    <n v="2.4300000000000002"/>
    <n v="274.54000000000002"/>
    <n v="128.79"/>
  </r>
  <r>
    <s v="E.E. Quito"/>
    <x v="18"/>
    <x v="7"/>
    <s v="Otros"/>
    <n v="100"/>
    <n v="1327.28"/>
    <n v="94543.22"/>
    <n v="58623.15"/>
  </r>
  <r>
    <s v="E.E. Quito"/>
    <x v="18"/>
    <x v="7"/>
    <s v="Otros"/>
    <n v="27"/>
    <n v="52.33"/>
    <n v="5004.6400000000003"/>
    <n v="4298.32"/>
  </r>
  <r>
    <s v="E.E. Quito"/>
    <x v="18"/>
    <x v="7"/>
    <s v="Otros"/>
    <n v="0"/>
    <n v="0"/>
    <n v="0"/>
    <n v="0"/>
  </r>
  <r>
    <s v="E.E. Quito"/>
    <x v="18"/>
    <x v="7"/>
    <s v="Otros"/>
    <n v="27"/>
    <n v="500.96"/>
    <n v="29454.91"/>
    <n v="6128.49"/>
  </r>
  <r>
    <s v="E.E. Quito"/>
    <x v="18"/>
    <x v="7"/>
    <s v="Otros"/>
    <n v="11"/>
    <n v="26.34"/>
    <n v="2083.0100000000002"/>
    <n v="2577.33"/>
  </r>
  <r>
    <s v="E.E. Quito"/>
    <x v="18"/>
    <x v="7"/>
    <s v="Otros"/>
    <n v="0"/>
    <n v="0"/>
    <n v="0"/>
    <n v="0"/>
  </r>
  <r>
    <s v="E.E. Quito"/>
    <x v="18"/>
    <x v="7"/>
    <s v="Otros"/>
    <n v="55"/>
    <n v="1527.52"/>
    <n v="86134.16"/>
    <n v="44161.35"/>
  </r>
  <r>
    <s v="E.E. Quito"/>
    <x v="18"/>
    <x v="7"/>
    <s v="Otros"/>
    <n v="17"/>
    <n v="28.27"/>
    <n v="2233.1799999999998"/>
    <n v="2190.38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7"/>
    <s v="Otros"/>
    <n v="0"/>
    <n v="0"/>
    <n v="19287.060000000001"/>
    <n v="40484.43"/>
  </r>
  <r>
    <s v="E.E. Quito"/>
    <x v="18"/>
    <x v="7"/>
    <s v="Otros"/>
    <n v="0"/>
    <n v="313.62"/>
    <n v="-12893.99"/>
    <n v="34203.19"/>
  </r>
  <r>
    <s v="E.E. Quito"/>
    <x v="18"/>
    <x v="7"/>
    <s v="Industrial"/>
    <n v="0"/>
    <n v="0"/>
    <n v="0"/>
    <n v="0"/>
  </r>
  <r>
    <s v="E.E. Quito"/>
    <x v="18"/>
    <x v="7"/>
    <s v="Industrial"/>
    <n v="0"/>
    <n v="0"/>
    <n v="0"/>
    <n v="0"/>
  </r>
  <r>
    <s v="E.E. Quito"/>
    <x v="18"/>
    <x v="7"/>
    <s v="Industrial"/>
    <n v="2"/>
    <n v="1.96"/>
    <n v="147.21"/>
    <n v="147.21"/>
  </r>
  <r>
    <s v="E.E. Quito"/>
    <x v="18"/>
    <x v="7"/>
    <s v="Otros"/>
    <n v="26"/>
    <n v="28.2"/>
    <n v="3371.4"/>
    <n v="5195.8100000000004"/>
  </r>
  <r>
    <s v="E.E. Quito"/>
    <x v="18"/>
    <x v="7"/>
    <s v="Otros"/>
    <n v="69"/>
    <n v="617.19000000000005"/>
    <n v="49167"/>
    <n v="33764.199999999997"/>
  </r>
  <r>
    <s v="E.E. Quito"/>
    <x v="18"/>
    <x v="7"/>
    <s v="Otros"/>
    <n v="181"/>
    <n v="310.89"/>
    <n v="34499.08"/>
    <n v="33792.54"/>
  </r>
  <r>
    <s v="E.E. Quito"/>
    <x v="18"/>
    <x v="7"/>
    <s v="Otros"/>
    <n v="1206"/>
    <n v="547.34"/>
    <n v="42842.19"/>
    <n v="45374.09"/>
  </r>
  <r>
    <s v="E.E. Quito"/>
    <x v="18"/>
    <x v="7"/>
    <s v="Otros"/>
    <n v="0"/>
    <n v="0"/>
    <n v="0"/>
    <n v="0"/>
  </r>
  <r>
    <s v="E.E. Quito"/>
    <x v="18"/>
    <x v="7"/>
    <s v="Otros"/>
    <n v="3"/>
    <n v="1.57"/>
    <n v="106.91"/>
    <n v="232.88"/>
  </r>
  <r>
    <s v="E.E. Quito"/>
    <x v="18"/>
    <x v="7"/>
    <s v="Comercial"/>
    <n v="0"/>
    <n v="0"/>
    <n v="0"/>
    <n v="0"/>
  </r>
  <r>
    <s v="E.E. Quito"/>
    <x v="18"/>
    <x v="7"/>
    <s v="Comercial"/>
    <n v="0"/>
    <n v="0"/>
    <n v="0"/>
    <n v="0"/>
  </r>
  <r>
    <s v="E.E. Quito"/>
    <x v="18"/>
    <x v="7"/>
    <s v="Comercial"/>
    <n v="289"/>
    <n v="204.36"/>
    <n v="15835.26"/>
    <n v="16817.39"/>
  </r>
  <r>
    <s v="E.E. Quito"/>
    <x v="18"/>
    <x v="7"/>
    <s v="Otros"/>
    <n v="7"/>
    <n v="28.62"/>
    <n v="2277.7399999999998"/>
    <n v="978.44"/>
  </r>
  <r>
    <s v="E.E. Quito"/>
    <x v="18"/>
    <x v="7"/>
    <s v="Otros"/>
    <n v="151"/>
    <n v="88.75"/>
    <n v="11717.06"/>
    <n v="10711.35"/>
  </r>
  <r>
    <s v="E.E. Quito"/>
    <x v="18"/>
    <x v="7"/>
    <s v="Otros"/>
    <n v="0"/>
    <n v="0"/>
    <n v="0"/>
    <n v="0"/>
  </r>
  <r>
    <s v="E.E. Quito"/>
    <x v="18"/>
    <x v="7"/>
    <s v="Otros"/>
    <n v="16"/>
    <n v="95.77"/>
    <n v="5828.77"/>
    <n v="5900.28"/>
  </r>
  <r>
    <s v="E.E. Quito"/>
    <x v="18"/>
    <x v="7"/>
    <s v="Otros"/>
    <n v="45"/>
    <n v="129.32"/>
    <n v="9056.65"/>
    <n v="8784.9500000000007"/>
  </r>
  <r>
    <s v="E.E. Quito"/>
    <x v="18"/>
    <x v="7"/>
    <s v="Otros"/>
    <n v="698"/>
    <n v="393.61"/>
    <n v="26051.8"/>
    <n v="24624.05"/>
  </r>
  <r>
    <s v="E.E. Quito"/>
    <x v="18"/>
    <x v="7"/>
    <s v="Otros"/>
    <n v="0"/>
    <n v="0"/>
    <n v="0"/>
    <n v="0"/>
  </r>
  <r>
    <s v="E.E. Quito"/>
    <x v="18"/>
    <x v="7"/>
    <s v="Otros"/>
    <n v="7"/>
    <n v="55.72"/>
    <n v="3344.2"/>
    <n v="2739.99"/>
  </r>
  <r>
    <s v="E.E. Quito"/>
    <x v="18"/>
    <x v="7"/>
    <s v="Otros"/>
    <n v="70"/>
    <n v="124.87"/>
    <n v="9899.32"/>
    <n v="9617.98"/>
  </r>
  <r>
    <s v="E.E. Quito"/>
    <x v="18"/>
    <x v="7"/>
    <s v="Otros"/>
    <n v="206"/>
    <n v="110.5"/>
    <n v="7074.88"/>
    <n v="6994.58"/>
  </r>
  <r>
    <s v="E.E. Quito"/>
    <x v="18"/>
    <x v="7"/>
    <s v="Alumbrado Público"/>
    <n v="0"/>
    <n v="15136.238356"/>
    <n v="1021001.41"/>
    <n v="1009009.42"/>
  </r>
  <r>
    <s v="E.E. Quito"/>
    <x v="18"/>
    <x v="7"/>
    <s v="Otros"/>
    <n v="0"/>
    <n v="0"/>
    <n v="0"/>
    <n v="0"/>
  </r>
  <r>
    <s v="E.E. Quito"/>
    <x v="18"/>
    <x v="7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4"/>
    <n v="16982.830000000002"/>
    <n v="971775.4"/>
    <n v="919775.35"/>
  </r>
  <r>
    <s v="E.E. Quito"/>
    <x v="18"/>
    <x v="8"/>
    <s v="Industrial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-15549.34"/>
    <n v="25551.599999999999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237"/>
    <n v="45978.73"/>
    <n v="2890523.14"/>
    <n v="2943017.8"/>
  </r>
  <r>
    <s v="E.E. Quito"/>
    <x v="18"/>
    <x v="8"/>
    <s v="Industrial"/>
    <n v="962"/>
    <n v="12195.5"/>
    <n v="857978.72"/>
    <n v="943030.08"/>
  </r>
  <r>
    <s v="E.E. Quito"/>
    <x v="18"/>
    <x v="8"/>
    <s v="Industrial"/>
    <n v="245"/>
    <n v="372.26"/>
    <n v="41972.639999999999"/>
    <n v="39861.46"/>
  </r>
  <r>
    <s v="E.E. Quito"/>
    <x v="18"/>
    <x v="8"/>
    <s v="Otros"/>
    <n v="2"/>
    <n v="5.24"/>
    <n v="6463.36"/>
    <n v="6902.54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Comercial"/>
    <n v="794"/>
    <n v="17018.88"/>
    <n v="1124768.67"/>
    <n v="1156342.71"/>
  </r>
  <r>
    <s v="E.E. Quito"/>
    <x v="18"/>
    <x v="8"/>
    <s v="Comercial"/>
    <n v="231"/>
    <n v="615.69000000000005"/>
    <n v="55645.2"/>
    <n v="51502.44"/>
  </r>
  <r>
    <s v="E.E. Quito"/>
    <x v="18"/>
    <x v="8"/>
    <s v="Otros"/>
    <n v="10"/>
    <n v="34.19"/>
    <n v="3089.89"/>
    <n v="3769.18"/>
  </r>
  <r>
    <s v="E.E. Quito"/>
    <x v="18"/>
    <x v="8"/>
    <s v="Otros"/>
    <n v="10"/>
    <n v="17.440000000000001"/>
    <n v="1542.25"/>
    <n v="1741.22"/>
  </r>
  <r>
    <s v="E.E. Quito"/>
    <x v="18"/>
    <x v="8"/>
    <s v="Otros"/>
    <n v="6"/>
    <n v="29.45"/>
    <n v="1198.94"/>
    <n v="1073.56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Residencial"/>
    <n v="14"/>
    <n v="2.23"/>
    <n v="218.85"/>
    <n v="278"/>
  </r>
  <r>
    <s v="E.E. Quito"/>
    <x v="18"/>
    <x v="8"/>
    <s v="Residencial"/>
    <n v="703515"/>
    <n v="107329.39"/>
    <n v="9066087.4600000009"/>
    <n v="8842168.3499999996"/>
  </r>
  <r>
    <s v="E.E. Quito"/>
    <x v="18"/>
    <x v="8"/>
    <s v="Otros"/>
    <n v="0"/>
    <n v="0"/>
    <n v="9296.99"/>
    <n v="18456.7"/>
  </r>
  <r>
    <s v="E.E. Quito"/>
    <x v="18"/>
    <x v="8"/>
    <s v="Otros"/>
    <n v="0"/>
    <n v="0"/>
    <n v="-572.78"/>
    <n v="7478.83"/>
  </r>
  <r>
    <s v="E.E. Quito"/>
    <x v="18"/>
    <x v="8"/>
    <s v="Industrial"/>
    <n v="193"/>
    <n v="1225.3"/>
    <n v="102770.03"/>
    <n v="115069.89"/>
  </r>
  <r>
    <s v="E.E. Quito"/>
    <x v="18"/>
    <x v="8"/>
    <s v="Industrial"/>
    <n v="1119"/>
    <n v="1240.82"/>
    <n v="154719.44"/>
    <n v="144238.96"/>
  </r>
  <r>
    <s v="E.E. Quito"/>
    <x v="18"/>
    <x v="8"/>
    <s v="Industrial"/>
    <n v="10424"/>
    <n v="3191.77"/>
    <n v="226102.86"/>
    <n v="218462.42"/>
  </r>
  <r>
    <s v="E.E. Quito"/>
    <x v="18"/>
    <x v="8"/>
    <s v="Otros"/>
    <n v="0"/>
    <n v="0"/>
    <n v="0"/>
    <n v="0"/>
  </r>
  <r>
    <s v="E.E. Quito"/>
    <x v="18"/>
    <x v="8"/>
    <s v="Otros"/>
    <n v="3"/>
    <n v="2.4300000000000002"/>
    <n v="261.31"/>
    <n v="140.47"/>
  </r>
  <r>
    <s v="E.E. Quito"/>
    <x v="18"/>
    <x v="8"/>
    <s v="Otros"/>
    <n v="424"/>
    <n v="111.83"/>
    <n v="8538.58"/>
    <n v="7600.97"/>
  </r>
  <r>
    <s v="E.E. Quito"/>
    <x v="18"/>
    <x v="8"/>
    <s v="Comercial"/>
    <n v="937"/>
    <n v="8000.41"/>
    <n v="626696.13"/>
    <n v="658278.67000000004"/>
  </r>
  <r>
    <s v="E.E. Quito"/>
    <x v="18"/>
    <x v="8"/>
    <s v="Comercial"/>
    <n v="3108"/>
    <n v="6063.89"/>
    <n v="614357.04"/>
    <n v="602313.11"/>
  </r>
  <r>
    <s v="E.E. Quito"/>
    <x v="18"/>
    <x v="8"/>
    <s v="Comercial"/>
    <n v="96637"/>
    <n v="25840.12"/>
    <n v="1980614.3"/>
    <n v="1927488.81"/>
  </r>
  <r>
    <s v="E.E. Quito"/>
    <x v="18"/>
    <x v="8"/>
    <s v="Otros"/>
    <n v="4"/>
    <n v="34.65"/>
    <n v="2723.28"/>
    <n v="2704.77"/>
  </r>
  <r>
    <s v="E.E. Quito"/>
    <x v="18"/>
    <x v="8"/>
    <s v="Otros"/>
    <n v="44"/>
    <n v="70.13"/>
    <n v="6366.52"/>
    <n v="5310.13"/>
  </r>
  <r>
    <s v="E.E. Quito"/>
    <x v="18"/>
    <x v="8"/>
    <s v="Otros"/>
    <n v="5"/>
    <n v="7.45"/>
    <n v="312.3"/>
    <n v="297.36"/>
  </r>
  <r>
    <s v="E.E. Quito"/>
    <x v="18"/>
    <x v="8"/>
    <s v="Otros"/>
    <n v="510"/>
    <n v="303.18"/>
    <n v="19265.47"/>
    <n v="19784.3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3187.2"/>
    <n v="2219"/>
    <n v="12601.92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Industrial"/>
    <n v="1"/>
    <n v="120.42"/>
    <n v="0"/>
    <n v="0"/>
  </r>
  <r>
    <s v="E.E. Quito"/>
    <x v="18"/>
    <x v="8"/>
    <s v="Industrial"/>
    <n v="2"/>
    <n v="8.61"/>
    <n v="394.25"/>
    <n v="793.73"/>
  </r>
  <r>
    <s v="E.E. Quito"/>
    <x v="18"/>
    <x v="8"/>
    <s v="Industrial"/>
    <n v="1"/>
    <n v="0.51"/>
    <n v="81.3"/>
    <n v="487.46"/>
  </r>
  <r>
    <s v="E.E. Quito"/>
    <x v="18"/>
    <x v="8"/>
    <s v="Otros"/>
    <n v="0"/>
    <n v="0"/>
    <n v="0"/>
    <n v="0"/>
  </r>
  <r>
    <s v="E.E. Quito"/>
    <x v="18"/>
    <x v="8"/>
    <s v="Otros"/>
    <n v="4"/>
    <n v="4.1500000000000004"/>
    <n v="1259.99"/>
    <n v="106.2"/>
  </r>
  <r>
    <s v="E.E. Quito"/>
    <x v="18"/>
    <x v="8"/>
    <s v="Otros"/>
    <n v="4"/>
    <n v="8.25"/>
    <n v="938.63"/>
    <n v="505.31"/>
  </r>
  <r>
    <s v="E.E. Quito"/>
    <x v="18"/>
    <x v="8"/>
    <s v="Otros"/>
    <n v="296"/>
    <n v="6031.71"/>
    <n v="401563.27"/>
    <n v="389102.98"/>
  </r>
  <r>
    <s v="E.E. Quito"/>
    <x v="18"/>
    <x v="8"/>
    <s v="Otros"/>
    <n v="71"/>
    <n v="88.07"/>
    <n v="11638.83"/>
    <n v="10388.39"/>
  </r>
  <r>
    <s v="E.E. Quito"/>
    <x v="18"/>
    <x v="8"/>
    <s v="Otros"/>
    <n v="0"/>
    <n v="0"/>
    <n v="0"/>
    <n v="0"/>
  </r>
  <r>
    <s v="E.E. Quito"/>
    <x v="18"/>
    <x v="8"/>
    <s v="Comercial"/>
    <n v="25"/>
    <n v="1141.68"/>
    <n v="80884.399999999994"/>
    <n v="82492.61"/>
  </r>
  <r>
    <s v="E.E. Quito"/>
    <x v="18"/>
    <x v="8"/>
    <s v="Comercial"/>
    <n v="1"/>
    <n v="0.2"/>
    <n v="128.79"/>
    <n v="0"/>
  </r>
  <r>
    <s v="E.E. Quito"/>
    <x v="18"/>
    <x v="8"/>
    <s v="Otros"/>
    <n v="99"/>
    <n v="1631.16"/>
    <n v="110700.89"/>
    <n v="109018.93"/>
  </r>
  <r>
    <s v="E.E. Quito"/>
    <x v="18"/>
    <x v="8"/>
    <s v="Otros"/>
    <n v="27"/>
    <n v="47.45"/>
    <n v="4899.7"/>
    <n v="5427.1"/>
  </r>
  <r>
    <s v="E.E. Quito"/>
    <x v="18"/>
    <x v="8"/>
    <s v="Otros"/>
    <n v="0"/>
    <n v="0"/>
    <n v="0"/>
    <n v="0"/>
  </r>
  <r>
    <s v="E.E. Quito"/>
    <x v="18"/>
    <x v="8"/>
    <s v="Otros"/>
    <n v="27"/>
    <n v="450.3"/>
    <n v="26636.83"/>
    <n v="26696.69"/>
  </r>
  <r>
    <s v="E.E. Quito"/>
    <x v="18"/>
    <x v="8"/>
    <s v="Otros"/>
    <n v="11"/>
    <n v="19.559999999999999"/>
    <n v="1727.79"/>
    <n v="981.04"/>
  </r>
  <r>
    <s v="E.E. Quito"/>
    <x v="18"/>
    <x v="8"/>
    <s v="Otros"/>
    <n v="0"/>
    <n v="0"/>
    <n v="0"/>
    <n v="0"/>
  </r>
  <r>
    <s v="E.E. Quito"/>
    <x v="18"/>
    <x v="8"/>
    <s v="Otros"/>
    <n v="55"/>
    <n v="1375.42"/>
    <n v="78028.570000000007"/>
    <n v="92814.080000000002"/>
  </r>
  <r>
    <s v="E.E. Quito"/>
    <x v="18"/>
    <x v="8"/>
    <s v="Otros"/>
    <n v="17"/>
    <n v="25.68"/>
    <n v="2200.9"/>
    <n v="1885.95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8"/>
    <s v="Otros"/>
    <n v="0"/>
    <n v="0"/>
    <n v="10227.27"/>
    <n v="50671.78"/>
  </r>
  <r>
    <s v="E.E. Quito"/>
    <x v="18"/>
    <x v="8"/>
    <s v="Otros"/>
    <n v="0"/>
    <n v="577.33000000000004"/>
    <n v="-7213.93"/>
    <n v="41357.129999999997"/>
  </r>
  <r>
    <s v="E.E. Quito"/>
    <x v="18"/>
    <x v="8"/>
    <s v="Industrial"/>
    <n v="0"/>
    <n v="0"/>
    <n v="0"/>
    <n v="0"/>
  </r>
  <r>
    <s v="E.E. Quito"/>
    <x v="18"/>
    <x v="8"/>
    <s v="Industrial"/>
    <n v="0"/>
    <n v="0"/>
    <n v="0"/>
    <n v="0"/>
  </r>
  <r>
    <s v="E.E. Quito"/>
    <x v="18"/>
    <x v="8"/>
    <s v="Industrial"/>
    <n v="3"/>
    <n v="1.27"/>
    <n v="88.33"/>
    <n v="88.33"/>
  </r>
  <r>
    <s v="E.E. Quito"/>
    <x v="18"/>
    <x v="8"/>
    <s v="Otros"/>
    <n v="26"/>
    <n v="27.53"/>
    <n v="3325.62"/>
    <n v="1369.02"/>
  </r>
  <r>
    <s v="E.E. Quito"/>
    <x v="18"/>
    <x v="8"/>
    <s v="Otros"/>
    <n v="69"/>
    <n v="590.6"/>
    <n v="47004.32"/>
    <n v="59470.92"/>
  </r>
  <r>
    <s v="E.E. Quito"/>
    <x v="18"/>
    <x v="8"/>
    <s v="Otros"/>
    <n v="181"/>
    <n v="309.87"/>
    <n v="34349.5"/>
    <n v="35479.9"/>
  </r>
  <r>
    <s v="E.E. Quito"/>
    <x v="18"/>
    <x v="8"/>
    <s v="Otros"/>
    <n v="1201"/>
    <n v="535.30999999999995"/>
    <n v="41895.050000000003"/>
    <n v="36462.15"/>
  </r>
  <r>
    <s v="E.E. Quito"/>
    <x v="18"/>
    <x v="8"/>
    <s v="Otros"/>
    <n v="0"/>
    <n v="0"/>
    <n v="0"/>
    <n v="0"/>
  </r>
  <r>
    <s v="E.E. Quito"/>
    <x v="18"/>
    <x v="8"/>
    <s v="Otros"/>
    <n v="3"/>
    <n v="1.89"/>
    <n v="230.66"/>
    <n v="222.68"/>
  </r>
  <r>
    <s v="E.E. Quito"/>
    <x v="18"/>
    <x v="8"/>
    <s v="Comercial"/>
    <n v="0"/>
    <n v="0"/>
    <n v="0"/>
    <n v="0"/>
  </r>
  <r>
    <s v="E.E. Quito"/>
    <x v="18"/>
    <x v="8"/>
    <s v="Comercial"/>
    <n v="1"/>
    <n v="2.04"/>
    <n v="0"/>
    <n v="0"/>
  </r>
  <r>
    <s v="E.E. Quito"/>
    <x v="18"/>
    <x v="8"/>
    <s v="Comercial"/>
    <n v="300"/>
    <n v="210.03"/>
    <n v="16140.68"/>
    <n v="15782.77"/>
  </r>
  <r>
    <s v="E.E. Quito"/>
    <x v="18"/>
    <x v="8"/>
    <s v="Otros"/>
    <n v="7"/>
    <n v="29.77"/>
    <n v="2403.35"/>
    <n v="2842.11"/>
  </r>
  <r>
    <s v="E.E. Quito"/>
    <x v="18"/>
    <x v="8"/>
    <s v="Otros"/>
    <n v="151"/>
    <n v="95.09"/>
    <n v="11052.04"/>
    <n v="11195.39"/>
  </r>
  <r>
    <s v="E.E. Quito"/>
    <x v="18"/>
    <x v="8"/>
    <s v="Otros"/>
    <n v="0"/>
    <n v="0"/>
    <n v="0"/>
    <n v="0"/>
  </r>
  <r>
    <s v="E.E. Quito"/>
    <x v="18"/>
    <x v="8"/>
    <s v="Otros"/>
    <n v="16"/>
    <n v="86.84"/>
    <n v="5336.46"/>
    <n v="5498.66"/>
  </r>
  <r>
    <s v="E.E. Quito"/>
    <x v="18"/>
    <x v="8"/>
    <s v="Otros"/>
    <n v="45"/>
    <n v="114.56"/>
    <n v="8296.36"/>
    <n v="9731.3700000000008"/>
  </r>
  <r>
    <s v="E.E. Quito"/>
    <x v="18"/>
    <x v="8"/>
    <s v="Otros"/>
    <n v="697"/>
    <n v="382.65"/>
    <n v="25353.31"/>
    <n v="25364.560000000001"/>
  </r>
  <r>
    <s v="E.E. Quito"/>
    <x v="18"/>
    <x v="8"/>
    <s v="Otros"/>
    <n v="0"/>
    <n v="0"/>
    <n v="0"/>
    <n v="0"/>
  </r>
  <r>
    <s v="E.E. Quito"/>
    <x v="18"/>
    <x v="8"/>
    <s v="Otros"/>
    <n v="7"/>
    <n v="51.64"/>
    <n v="3196.02"/>
    <n v="4644.9799999999996"/>
  </r>
  <r>
    <s v="E.E. Quito"/>
    <x v="18"/>
    <x v="8"/>
    <s v="Otros"/>
    <n v="70"/>
    <n v="119.96"/>
    <n v="9610.33"/>
    <n v="9839.41"/>
  </r>
  <r>
    <s v="E.E. Quito"/>
    <x v="18"/>
    <x v="8"/>
    <s v="Otros"/>
    <n v="207"/>
    <n v="109.93"/>
    <n v="7046.4"/>
    <n v="7138.23"/>
  </r>
  <r>
    <s v="E.E. Quito"/>
    <x v="18"/>
    <x v="8"/>
    <s v="Alumbrado Público"/>
    <n v="0"/>
    <n v="14647.972602"/>
    <n v="1013220.64"/>
    <n v="997919.26"/>
  </r>
  <r>
    <s v="E.E. Quito"/>
    <x v="18"/>
    <x v="8"/>
    <s v="Otros"/>
    <n v="0"/>
    <n v="0"/>
    <n v="0"/>
    <n v="0"/>
  </r>
  <r>
    <s v="E.E. Quito"/>
    <x v="18"/>
    <x v="8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4"/>
    <n v="9218.65"/>
    <n v="618162.91"/>
    <n v="810125.06"/>
  </r>
  <r>
    <s v="E.E. Quito"/>
    <x v="18"/>
    <x v="9"/>
    <s v="Industrial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-9943.81"/>
    <n v="131382.15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236"/>
    <n v="39517.26"/>
    <n v="2519076.5299999998"/>
    <n v="2689016.48"/>
  </r>
  <r>
    <s v="E.E. Quito"/>
    <x v="18"/>
    <x v="9"/>
    <s v="Industrial"/>
    <n v="959"/>
    <n v="11918.03"/>
    <n v="838832.5"/>
    <n v="958315.72"/>
  </r>
  <r>
    <s v="E.E. Quito"/>
    <x v="18"/>
    <x v="9"/>
    <s v="Industrial"/>
    <n v="244"/>
    <n v="335.18"/>
    <n v="39394.9"/>
    <n v="50454.17"/>
  </r>
  <r>
    <s v="E.E. Quito"/>
    <x v="18"/>
    <x v="9"/>
    <s v="Otros"/>
    <n v="2"/>
    <n v="1.56"/>
    <n v="2490.12"/>
    <n v="2473.13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Comercial"/>
    <n v="792"/>
    <n v="15599.83"/>
    <n v="1048384"/>
    <n v="1269664.93"/>
  </r>
  <r>
    <s v="E.E. Quito"/>
    <x v="18"/>
    <x v="9"/>
    <s v="Comercial"/>
    <n v="227"/>
    <n v="552.26"/>
    <n v="51599.199999999997"/>
    <n v="59802.99"/>
  </r>
  <r>
    <s v="E.E. Quito"/>
    <x v="18"/>
    <x v="9"/>
    <s v="Otros"/>
    <n v="9"/>
    <n v="38.21"/>
    <n v="3088.27"/>
    <n v="3916.32"/>
  </r>
  <r>
    <s v="E.E. Quito"/>
    <x v="18"/>
    <x v="9"/>
    <s v="Otros"/>
    <n v="10"/>
    <n v="18.37"/>
    <n v="1654.07"/>
    <n v="1193.96"/>
  </r>
  <r>
    <s v="E.E. Quito"/>
    <x v="18"/>
    <x v="9"/>
    <s v="Otros"/>
    <n v="6"/>
    <n v="27.12"/>
    <n v="1108.6600000000001"/>
    <n v="2208.31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Residencial"/>
    <n v="14"/>
    <n v="1.99"/>
    <n v="196.51"/>
    <n v="153.99"/>
  </r>
  <r>
    <s v="E.E. Quito"/>
    <x v="18"/>
    <x v="9"/>
    <s v="Residencial"/>
    <n v="700353"/>
    <n v="105646.67"/>
    <n v="8927195.6600000001"/>
    <n v="9520817.0199999996"/>
  </r>
  <r>
    <s v="E.E. Quito"/>
    <x v="18"/>
    <x v="9"/>
    <s v="Otros"/>
    <n v="0"/>
    <n v="0"/>
    <n v="-3629.98"/>
    <n v="20106.150000000001"/>
  </r>
  <r>
    <s v="E.E. Quito"/>
    <x v="18"/>
    <x v="9"/>
    <s v="Otros"/>
    <n v="0"/>
    <n v="0"/>
    <n v="-14272.14"/>
    <n v="26632.400000000001"/>
  </r>
  <r>
    <s v="E.E. Quito"/>
    <x v="18"/>
    <x v="9"/>
    <s v="Industrial"/>
    <n v="193"/>
    <n v="1239.6099999999999"/>
    <n v="104295.22"/>
    <n v="137402.09"/>
  </r>
  <r>
    <s v="E.E. Quito"/>
    <x v="18"/>
    <x v="9"/>
    <s v="Industrial"/>
    <n v="1107"/>
    <n v="1213.81"/>
    <n v="150484.62"/>
    <n v="167078.28"/>
  </r>
  <r>
    <s v="E.E. Quito"/>
    <x v="18"/>
    <x v="9"/>
    <s v="Industrial"/>
    <n v="10364"/>
    <n v="3072.05"/>
    <n v="217752.95"/>
    <n v="231504.73"/>
  </r>
  <r>
    <s v="E.E. Quito"/>
    <x v="18"/>
    <x v="9"/>
    <s v="Otros"/>
    <n v="0"/>
    <n v="0"/>
    <n v="0"/>
    <n v="0"/>
  </r>
  <r>
    <s v="E.E. Quito"/>
    <x v="18"/>
    <x v="9"/>
    <s v="Otros"/>
    <n v="3"/>
    <n v="2.5099999999999998"/>
    <n v="266.06"/>
    <n v="266.06"/>
  </r>
  <r>
    <s v="E.E. Quito"/>
    <x v="18"/>
    <x v="9"/>
    <s v="Otros"/>
    <n v="422"/>
    <n v="111.7"/>
    <n v="8609.7099999999991"/>
    <n v="9152.8700000000008"/>
  </r>
  <r>
    <s v="E.E. Quito"/>
    <x v="18"/>
    <x v="9"/>
    <s v="Comercial"/>
    <n v="935"/>
    <n v="7643.51"/>
    <n v="603717.53"/>
    <n v="853813.04"/>
  </r>
  <r>
    <s v="E.E. Quito"/>
    <x v="18"/>
    <x v="9"/>
    <s v="Comercial"/>
    <n v="3089"/>
    <n v="5913.98"/>
    <n v="601583.77"/>
    <n v="664426.73"/>
  </r>
  <r>
    <s v="E.E. Quito"/>
    <x v="18"/>
    <x v="9"/>
    <s v="Comercial"/>
    <n v="96132"/>
    <n v="25105.79"/>
    <n v="1924148.55"/>
    <n v="2076928.33"/>
  </r>
  <r>
    <s v="E.E. Quito"/>
    <x v="18"/>
    <x v="9"/>
    <s v="Otros"/>
    <n v="4"/>
    <n v="32.68"/>
    <n v="2616.6999999999998"/>
    <n v="3897.62"/>
  </r>
  <r>
    <s v="E.E. Quito"/>
    <x v="18"/>
    <x v="9"/>
    <s v="Otros"/>
    <n v="44"/>
    <n v="66.56"/>
    <n v="5899.5"/>
    <n v="6219.42"/>
  </r>
  <r>
    <s v="E.E. Quito"/>
    <x v="18"/>
    <x v="9"/>
    <s v="Otros"/>
    <n v="5"/>
    <n v="7.72"/>
    <n v="312.14"/>
    <n v="313.36"/>
  </r>
  <r>
    <s v="E.E. Quito"/>
    <x v="18"/>
    <x v="9"/>
    <s v="Otros"/>
    <n v="505"/>
    <n v="292.74"/>
    <n v="18508.439999999999"/>
    <n v="21149.06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187.27"/>
    <n v="12514.1"/>
    <n v="23438.32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Industrial"/>
    <n v="1"/>
    <n v="3.74"/>
    <n v="0"/>
    <n v="0"/>
  </r>
  <r>
    <s v="E.E. Quito"/>
    <x v="18"/>
    <x v="9"/>
    <s v="Industrial"/>
    <n v="2"/>
    <n v="5.35"/>
    <n v="361.22"/>
    <n v="0"/>
  </r>
  <r>
    <s v="E.E. Quito"/>
    <x v="18"/>
    <x v="9"/>
    <s v="Industrial"/>
    <n v="1"/>
    <n v="0.55000000000000004"/>
    <n v="83.91"/>
    <n v="0"/>
  </r>
  <r>
    <s v="E.E. Quito"/>
    <x v="18"/>
    <x v="9"/>
    <s v="Otros"/>
    <n v="0"/>
    <n v="0"/>
    <n v="0"/>
    <n v="0"/>
  </r>
  <r>
    <s v="E.E. Quito"/>
    <x v="18"/>
    <x v="9"/>
    <s v="Otros"/>
    <n v="4"/>
    <n v="4.7300000000000004"/>
    <n v="1330.48"/>
    <n v="1287.6300000000001"/>
  </r>
  <r>
    <s v="E.E. Quito"/>
    <x v="18"/>
    <x v="9"/>
    <s v="Otros"/>
    <n v="4"/>
    <n v="8.86"/>
    <n v="974.3"/>
    <n v="974.3"/>
  </r>
  <r>
    <s v="E.E. Quito"/>
    <x v="18"/>
    <x v="9"/>
    <s v="Otros"/>
    <n v="294"/>
    <n v="5524.47"/>
    <n v="370046.31"/>
    <n v="504361.57"/>
  </r>
  <r>
    <s v="E.E. Quito"/>
    <x v="18"/>
    <x v="9"/>
    <s v="Otros"/>
    <n v="71"/>
    <n v="81.66"/>
    <n v="11176.01"/>
    <n v="13816.15"/>
  </r>
  <r>
    <s v="E.E. Quito"/>
    <x v="18"/>
    <x v="9"/>
    <s v="Otros"/>
    <n v="0"/>
    <n v="0"/>
    <n v="0"/>
    <n v="0"/>
  </r>
  <r>
    <s v="E.E. Quito"/>
    <x v="18"/>
    <x v="9"/>
    <s v="Comercial"/>
    <n v="25"/>
    <n v="1106.97"/>
    <n v="75400.28"/>
    <n v="151503.67000000001"/>
  </r>
  <r>
    <s v="E.E. Quito"/>
    <x v="18"/>
    <x v="9"/>
    <s v="Comercial"/>
    <n v="1"/>
    <n v="2.71"/>
    <n v="268.05"/>
    <n v="526.01"/>
  </r>
  <r>
    <s v="E.E. Quito"/>
    <x v="18"/>
    <x v="9"/>
    <s v="Otros"/>
    <n v="100"/>
    <n v="1636.53"/>
    <n v="111329.8"/>
    <n v="162277.60999999999"/>
  </r>
  <r>
    <s v="E.E. Quito"/>
    <x v="18"/>
    <x v="9"/>
    <s v="Otros"/>
    <n v="27"/>
    <n v="58.53"/>
    <n v="5512.22"/>
    <n v="4971.71"/>
  </r>
  <r>
    <s v="E.E. Quito"/>
    <x v="18"/>
    <x v="9"/>
    <s v="Otros"/>
    <n v="0"/>
    <n v="0"/>
    <n v="0"/>
    <n v="0"/>
  </r>
  <r>
    <s v="E.E. Quito"/>
    <x v="18"/>
    <x v="9"/>
    <s v="Otros"/>
    <n v="27"/>
    <n v="452.1"/>
    <n v="26396.240000000002"/>
    <n v="48099.4"/>
  </r>
  <r>
    <s v="E.E. Quito"/>
    <x v="18"/>
    <x v="9"/>
    <s v="Otros"/>
    <n v="11"/>
    <n v="20.329999999999998"/>
    <n v="1744.85"/>
    <n v="2696.25"/>
  </r>
  <r>
    <s v="E.E. Quito"/>
    <x v="18"/>
    <x v="9"/>
    <s v="Otros"/>
    <n v="0"/>
    <n v="0"/>
    <n v="0"/>
    <n v="0"/>
  </r>
  <r>
    <s v="E.E. Quito"/>
    <x v="18"/>
    <x v="9"/>
    <s v="Otros"/>
    <n v="55"/>
    <n v="1306.04"/>
    <n v="73980.59"/>
    <n v="113712.42"/>
  </r>
  <r>
    <s v="E.E. Quito"/>
    <x v="18"/>
    <x v="9"/>
    <s v="Otros"/>
    <n v="17"/>
    <n v="24.8"/>
    <n v="2058.73"/>
    <n v="2708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9"/>
    <s v="Otros"/>
    <n v="0"/>
    <n v="0"/>
    <n v="11846.62"/>
    <n v="64958.34"/>
  </r>
  <r>
    <s v="E.E. Quito"/>
    <x v="18"/>
    <x v="9"/>
    <s v="Otros"/>
    <n v="0"/>
    <n v="457.76"/>
    <n v="38654.29"/>
    <n v="66387.490000000005"/>
  </r>
  <r>
    <s v="E.E. Quito"/>
    <x v="18"/>
    <x v="9"/>
    <s v="Industrial"/>
    <n v="0"/>
    <n v="0"/>
    <n v="0"/>
    <n v="0"/>
  </r>
  <r>
    <s v="E.E. Quito"/>
    <x v="18"/>
    <x v="9"/>
    <s v="Industrial"/>
    <n v="0"/>
    <n v="0"/>
    <n v="0"/>
    <n v="0"/>
  </r>
  <r>
    <s v="E.E. Quito"/>
    <x v="18"/>
    <x v="9"/>
    <s v="Industrial"/>
    <n v="3"/>
    <n v="1.54"/>
    <n v="111.43"/>
    <n v="111.43"/>
  </r>
  <r>
    <s v="E.E. Quito"/>
    <x v="18"/>
    <x v="9"/>
    <s v="Otros"/>
    <n v="26"/>
    <n v="26.61"/>
    <n v="3263"/>
    <n v="3636.48"/>
  </r>
  <r>
    <s v="E.E. Quito"/>
    <x v="18"/>
    <x v="9"/>
    <s v="Otros"/>
    <n v="69"/>
    <n v="598.98"/>
    <n v="47525.33"/>
    <n v="64050.28"/>
  </r>
  <r>
    <s v="E.E. Quito"/>
    <x v="18"/>
    <x v="9"/>
    <s v="Otros"/>
    <n v="180"/>
    <n v="299.69"/>
    <n v="33602.61"/>
    <n v="36363.360000000001"/>
  </r>
  <r>
    <s v="E.E. Quito"/>
    <x v="18"/>
    <x v="9"/>
    <s v="Otros"/>
    <n v="1196"/>
    <n v="520.55999999999995"/>
    <n v="40761"/>
    <n v="53383.09"/>
  </r>
  <r>
    <s v="E.E. Quito"/>
    <x v="18"/>
    <x v="9"/>
    <s v="Otros"/>
    <n v="0"/>
    <n v="0"/>
    <n v="0"/>
    <n v="0"/>
  </r>
  <r>
    <s v="E.E. Quito"/>
    <x v="18"/>
    <x v="9"/>
    <s v="Otros"/>
    <n v="3"/>
    <n v="1.74"/>
    <n v="219.86"/>
    <n v="231.88"/>
  </r>
  <r>
    <s v="E.E. Quito"/>
    <x v="18"/>
    <x v="9"/>
    <s v="Comercial"/>
    <n v="0"/>
    <n v="0"/>
    <n v="0"/>
    <n v="0"/>
  </r>
  <r>
    <s v="E.E. Quito"/>
    <x v="18"/>
    <x v="9"/>
    <s v="Comercial"/>
    <n v="1"/>
    <n v="1.79"/>
    <n v="0"/>
    <n v="0"/>
  </r>
  <r>
    <s v="E.E. Quito"/>
    <x v="18"/>
    <x v="9"/>
    <s v="Comercial"/>
    <n v="300"/>
    <n v="208.82"/>
    <n v="16061.95"/>
    <n v="17410.150000000001"/>
  </r>
  <r>
    <s v="E.E. Quito"/>
    <x v="18"/>
    <x v="9"/>
    <s v="Otros"/>
    <n v="7"/>
    <n v="36.22"/>
    <n v="2850.36"/>
    <n v="4495.87"/>
  </r>
  <r>
    <s v="E.E. Quito"/>
    <x v="18"/>
    <x v="9"/>
    <s v="Otros"/>
    <n v="151"/>
    <n v="87.11"/>
    <n v="10515.84"/>
    <n v="10608.8"/>
  </r>
  <r>
    <s v="E.E. Quito"/>
    <x v="18"/>
    <x v="9"/>
    <s v="Otros"/>
    <n v="0"/>
    <n v="0"/>
    <n v="0"/>
    <n v="0"/>
  </r>
  <r>
    <s v="E.E. Quito"/>
    <x v="18"/>
    <x v="9"/>
    <s v="Otros"/>
    <n v="16"/>
    <n v="87.87"/>
    <n v="5345.3"/>
    <n v="6847.45"/>
  </r>
  <r>
    <s v="E.E. Quito"/>
    <x v="18"/>
    <x v="9"/>
    <s v="Otros"/>
    <n v="45"/>
    <n v="126.87"/>
    <n v="8987.01"/>
    <n v="10966.74"/>
  </r>
  <r>
    <s v="E.E. Quito"/>
    <x v="18"/>
    <x v="9"/>
    <s v="Otros"/>
    <n v="697"/>
    <n v="389.88"/>
    <n v="25894.93"/>
    <n v="28953.77"/>
  </r>
  <r>
    <s v="E.E. Quito"/>
    <x v="18"/>
    <x v="9"/>
    <s v="Otros"/>
    <n v="0"/>
    <n v="0"/>
    <n v="0"/>
    <n v="0"/>
  </r>
  <r>
    <s v="E.E. Quito"/>
    <x v="18"/>
    <x v="9"/>
    <s v="Otros"/>
    <n v="7"/>
    <n v="50.8"/>
    <n v="3079.49"/>
    <n v="3252.55"/>
  </r>
  <r>
    <s v="E.E. Quito"/>
    <x v="18"/>
    <x v="9"/>
    <s v="Otros"/>
    <n v="70"/>
    <n v="122.42"/>
    <n v="9634.9699999999993"/>
    <n v="11216.94"/>
  </r>
  <r>
    <s v="E.E. Quito"/>
    <x v="18"/>
    <x v="9"/>
    <s v="Otros"/>
    <n v="209"/>
    <n v="109.94"/>
    <n v="7018.31"/>
    <n v="11369.64"/>
  </r>
  <r>
    <s v="E.E. Quito"/>
    <x v="18"/>
    <x v="9"/>
    <s v="Alumbrado Público"/>
    <n v="0"/>
    <n v="15136.238356"/>
    <n v="965063.54"/>
    <n v="1094656.77"/>
  </r>
  <r>
    <s v="E.E. Quito"/>
    <x v="18"/>
    <x v="9"/>
    <s v="Otros"/>
    <n v="0"/>
    <n v="0"/>
    <n v="0"/>
    <n v="0"/>
  </r>
  <r>
    <s v="E.E. Quito"/>
    <x v="18"/>
    <x v="9"/>
    <s v="Otros"/>
    <n v="0"/>
    <n v="0"/>
    <n v="0"/>
    <n v="0"/>
  </r>
  <r>
    <s v="E.E. Quito"/>
    <x v="18"/>
    <x v="10"/>
    <s v="Otros"/>
    <n v="0"/>
    <n v="0"/>
    <n v="-124653.35"/>
    <n v="0"/>
  </r>
  <r>
    <s v="E.E. Quito"/>
    <x v="18"/>
    <x v="10"/>
    <s v="Industrial"/>
    <n v="4"/>
    <n v="12862.36"/>
    <n v="774599.15"/>
    <n v="677445.75"/>
  </r>
  <r>
    <s v="E.E. Quito"/>
    <x v="18"/>
    <x v="10"/>
    <s v="Industrial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38218.769999999997"/>
    <n v="2276.1799999999998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237"/>
    <n v="38517.99"/>
    <n v="2502346.58"/>
    <n v="2282209.2000000002"/>
  </r>
  <r>
    <s v="E.E. Quito"/>
    <x v="18"/>
    <x v="10"/>
    <s v="Industrial"/>
    <n v="952"/>
    <n v="11619.45"/>
    <n v="820834.45"/>
    <n v="566825.91"/>
  </r>
  <r>
    <s v="E.E. Quito"/>
    <x v="18"/>
    <x v="10"/>
    <s v="Industrial"/>
    <n v="238"/>
    <n v="356.06"/>
    <n v="40079.21"/>
    <n v="32097.72"/>
  </r>
  <r>
    <s v="E.E. Quito"/>
    <x v="18"/>
    <x v="10"/>
    <s v="Otros"/>
    <n v="3"/>
    <n v="8.8699999999999992"/>
    <n v="3610.05"/>
    <n v="3187.86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Comercial"/>
    <n v="790"/>
    <n v="15860.72"/>
    <n v="1064222.8999999999"/>
    <n v="804897.17"/>
  </r>
  <r>
    <s v="E.E. Quito"/>
    <x v="18"/>
    <x v="10"/>
    <s v="Comercial"/>
    <n v="222"/>
    <n v="556.75"/>
    <n v="51612.65"/>
    <n v="45632.480000000003"/>
  </r>
  <r>
    <s v="E.E. Quito"/>
    <x v="18"/>
    <x v="10"/>
    <s v="Otros"/>
    <n v="10"/>
    <n v="54.15"/>
    <n v="4019.7"/>
    <n v="4164.6400000000003"/>
  </r>
  <r>
    <s v="E.E. Quito"/>
    <x v="18"/>
    <x v="10"/>
    <s v="Otros"/>
    <n v="9"/>
    <n v="11.97"/>
    <n v="1212.1199999999999"/>
    <n v="1151.29"/>
  </r>
  <r>
    <s v="E.E. Quito"/>
    <x v="18"/>
    <x v="10"/>
    <s v="Otros"/>
    <n v="6"/>
    <n v="33.770000000000003"/>
    <n v="1377.05"/>
    <n v="1179.4100000000001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Residencial"/>
    <n v="14"/>
    <n v="1.53"/>
    <n v="156.36000000000001"/>
    <n v="117.77"/>
  </r>
  <r>
    <s v="E.E. Quito"/>
    <x v="18"/>
    <x v="10"/>
    <s v="Residencial"/>
    <n v="697848"/>
    <n v="102831.28"/>
    <n v="8690183.7799999993"/>
    <n v="8110765.5700000003"/>
  </r>
  <r>
    <s v="E.E. Quito"/>
    <x v="18"/>
    <x v="10"/>
    <s v="Otros"/>
    <n v="0"/>
    <n v="0"/>
    <n v="819.76"/>
    <n v="18661.599999999999"/>
  </r>
  <r>
    <s v="E.E. Quito"/>
    <x v="18"/>
    <x v="10"/>
    <s v="Otros"/>
    <n v="0"/>
    <n v="0"/>
    <n v="16142.26"/>
    <n v="5682.05"/>
  </r>
  <r>
    <s v="E.E. Quito"/>
    <x v="18"/>
    <x v="10"/>
    <s v="Industrial"/>
    <n v="193"/>
    <n v="1287.7"/>
    <n v="106366.09"/>
    <n v="60110.7"/>
  </r>
  <r>
    <s v="E.E. Quito"/>
    <x v="18"/>
    <x v="10"/>
    <s v="Industrial"/>
    <n v="1098"/>
    <n v="1146.3399999999999"/>
    <n v="147245.5"/>
    <n v="132349.1"/>
  </r>
  <r>
    <s v="E.E. Quito"/>
    <x v="18"/>
    <x v="10"/>
    <s v="Industrial"/>
    <n v="10307"/>
    <n v="2982.43"/>
    <n v="210480.72"/>
    <n v="193630.45"/>
  </r>
  <r>
    <s v="E.E. Quito"/>
    <x v="18"/>
    <x v="10"/>
    <s v="Otros"/>
    <n v="0"/>
    <n v="0"/>
    <n v="0"/>
    <n v="0"/>
  </r>
  <r>
    <s v="E.E. Quito"/>
    <x v="18"/>
    <x v="10"/>
    <s v="Otros"/>
    <n v="3"/>
    <n v="2.63"/>
    <n v="277.5"/>
    <n v="397.1"/>
  </r>
  <r>
    <s v="E.E. Quito"/>
    <x v="18"/>
    <x v="10"/>
    <s v="Otros"/>
    <n v="422"/>
    <n v="101.17"/>
    <n v="7798.48"/>
    <n v="8025.85"/>
  </r>
  <r>
    <s v="E.E. Quito"/>
    <x v="18"/>
    <x v="10"/>
    <s v="Comercial"/>
    <n v="933"/>
    <n v="8126.87"/>
    <n v="633928.26"/>
    <n v="377826.26"/>
  </r>
  <r>
    <s v="E.E. Quito"/>
    <x v="18"/>
    <x v="10"/>
    <s v="Comercial"/>
    <n v="3071"/>
    <n v="5540.02"/>
    <n v="574039.74"/>
    <n v="502862.56"/>
  </r>
  <r>
    <s v="E.E. Quito"/>
    <x v="18"/>
    <x v="10"/>
    <s v="Comercial"/>
    <n v="95612"/>
    <n v="24243.47"/>
    <n v="1858143"/>
    <n v="1661282.03"/>
  </r>
  <r>
    <s v="E.E. Quito"/>
    <x v="18"/>
    <x v="10"/>
    <s v="Otros"/>
    <n v="4"/>
    <n v="38.119999999999997"/>
    <n v="2973.11"/>
    <n v="2404.58"/>
  </r>
  <r>
    <s v="E.E. Quito"/>
    <x v="18"/>
    <x v="10"/>
    <s v="Otros"/>
    <n v="44"/>
    <n v="70"/>
    <n v="6183.94"/>
    <n v="6285.1"/>
  </r>
  <r>
    <s v="E.E. Quito"/>
    <x v="18"/>
    <x v="10"/>
    <s v="Otros"/>
    <n v="5"/>
    <n v="6.12"/>
    <n v="248.34"/>
    <n v="247.82"/>
  </r>
  <r>
    <s v="E.E. Quito"/>
    <x v="18"/>
    <x v="10"/>
    <s v="Otros"/>
    <n v="506"/>
    <n v="288.77999999999997"/>
    <n v="18107.54"/>
    <n v="13685.76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206.74"/>
    <n v="24876.38"/>
    <n v="19377.64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Industrial"/>
    <n v="1"/>
    <n v="200.86"/>
    <n v="0"/>
    <n v="0"/>
  </r>
  <r>
    <s v="E.E. Quito"/>
    <x v="18"/>
    <x v="10"/>
    <s v="Industrial"/>
    <n v="2"/>
    <n v="25.15"/>
    <n v="402.55"/>
    <n v="0"/>
  </r>
  <r>
    <s v="E.E. Quito"/>
    <x v="18"/>
    <x v="10"/>
    <s v="Industrial"/>
    <n v="1"/>
    <n v="0.7"/>
    <n v="92.55"/>
    <n v="0"/>
  </r>
  <r>
    <s v="E.E. Quito"/>
    <x v="18"/>
    <x v="10"/>
    <s v="Otros"/>
    <n v="0"/>
    <n v="0"/>
    <n v="0"/>
    <n v="0"/>
  </r>
  <r>
    <s v="E.E. Quito"/>
    <x v="18"/>
    <x v="10"/>
    <s v="Otros"/>
    <n v="4"/>
    <n v="5.35"/>
    <n v="1506.2"/>
    <n v="3429.21"/>
  </r>
  <r>
    <s v="E.E. Quito"/>
    <x v="18"/>
    <x v="10"/>
    <s v="Otros"/>
    <n v="4"/>
    <n v="7.54"/>
    <n v="897.8"/>
    <n v="1259.32"/>
  </r>
  <r>
    <s v="E.E. Quito"/>
    <x v="18"/>
    <x v="10"/>
    <s v="Otros"/>
    <n v="293"/>
    <n v="5458.07"/>
    <n v="364332.99"/>
    <n v="288434.86"/>
  </r>
  <r>
    <s v="E.E. Quito"/>
    <x v="18"/>
    <x v="10"/>
    <s v="Otros"/>
    <n v="71"/>
    <n v="83.85"/>
    <n v="11453.24"/>
    <n v="12487.12"/>
  </r>
  <r>
    <s v="E.E. Quito"/>
    <x v="18"/>
    <x v="10"/>
    <s v="Otros"/>
    <n v="0"/>
    <n v="0"/>
    <n v="0"/>
    <n v="0"/>
  </r>
  <r>
    <s v="E.E. Quito"/>
    <x v="18"/>
    <x v="10"/>
    <s v="Comercial"/>
    <n v="24"/>
    <n v="1129.18"/>
    <n v="80575.009999999995"/>
    <n v="80280.070000000007"/>
  </r>
  <r>
    <s v="E.E. Quito"/>
    <x v="18"/>
    <x v="10"/>
    <s v="Comercial"/>
    <n v="2"/>
    <n v="3.21"/>
    <n v="367.85"/>
    <n v="321.39"/>
  </r>
  <r>
    <s v="E.E. Quito"/>
    <x v="18"/>
    <x v="10"/>
    <s v="Otros"/>
    <n v="100"/>
    <n v="1631.58"/>
    <n v="110533.97"/>
    <n v="114831.7"/>
  </r>
  <r>
    <s v="E.E. Quito"/>
    <x v="18"/>
    <x v="10"/>
    <s v="Otros"/>
    <n v="27"/>
    <n v="46.53"/>
    <n v="4668.72"/>
    <n v="4261.8999999999996"/>
  </r>
  <r>
    <s v="E.E. Quito"/>
    <x v="18"/>
    <x v="10"/>
    <s v="Otros"/>
    <n v="0"/>
    <n v="0"/>
    <n v="0"/>
    <n v="0"/>
  </r>
  <r>
    <s v="E.E. Quito"/>
    <x v="18"/>
    <x v="10"/>
    <s v="Otros"/>
    <n v="27"/>
    <n v="454.86"/>
    <n v="26762.23"/>
    <n v="40497.43"/>
  </r>
  <r>
    <s v="E.E. Quito"/>
    <x v="18"/>
    <x v="10"/>
    <s v="Otros"/>
    <n v="11"/>
    <n v="20.04"/>
    <n v="1732.33"/>
    <n v="2140.13"/>
  </r>
  <r>
    <s v="E.E. Quito"/>
    <x v="18"/>
    <x v="10"/>
    <s v="Otros"/>
    <n v="0"/>
    <n v="0"/>
    <n v="0"/>
    <n v="0"/>
  </r>
  <r>
    <s v="E.E. Quito"/>
    <x v="18"/>
    <x v="10"/>
    <s v="Otros"/>
    <n v="55"/>
    <n v="1442.13"/>
    <n v="80893.929999999993"/>
    <n v="47316.23"/>
  </r>
  <r>
    <s v="E.E. Quito"/>
    <x v="18"/>
    <x v="10"/>
    <s v="Otros"/>
    <n v="17"/>
    <n v="24.78"/>
    <n v="2057.71"/>
    <n v="1672.53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17871.54"/>
    <n v="57582.64"/>
  </r>
  <r>
    <s v="E.E. Quito"/>
    <x v="18"/>
    <x v="10"/>
    <s v="Otros"/>
    <n v="0"/>
    <n v="550.19000000000005"/>
    <n v="27094.57"/>
    <n v="44788.87"/>
  </r>
  <r>
    <s v="E.E. Quito"/>
    <x v="18"/>
    <x v="10"/>
    <s v="Industrial"/>
    <n v="0"/>
    <n v="0"/>
    <n v="0"/>
    <n v="0"/>
  </r>
  <r>
    <s v="E.E. Quito"/>
    <x v="18"/>
    <x v="10"/>
    <s v="Industrial"/>
    <n v="0"/>
    <n v="0"/>
    <n v="0"/>
    <n v="0"/>
  </r>
  <r>
    <s v="E.E. Quito"/>
    <x v="18"/>
    <x v="10"/>
    <s v="Industrial"/>
    <n v="3"/>
    <n v="0.6"/>
    <n v="33.14"/>
    <n v="33.14"/>
  </r>
  <r>
    <s v="E.E. Quito"/>
    <x v="18"/>
    <x v="10"/>
    <s v="Otros"/>
    <n v="26"/>
    <n v="23.78"/>
    <n v="3071.08"/>
    <n v="4332.87"/>
  </r>
  <r>
    <s v="E.E. Quito"/>
    <x v="18"/>
    <x v="10"/>
    <s v="Otros"/>
    <n v="69"/>
    <n v="596.42999999999995"/>
    <n v="46943.93"/>
    <n v="32663.439999999999"/>
  </r>
  <r>
    <s v="E.E. Quito"/>
    <x v="18"/>
    <x v="10"/>
    <s v="Otros"/>
    <n v="181"/>
    <n v="281.3"/>
    <n v="32221.55"/>
    <n v="32308.2"/>
  </r>
  <r>
    <s v="E.E. Quito"/>
    <x v="18"/>
    <x v="10"/>
    <s v="Otros"/>
    <n v="1194"/>
    <n v="503"/>
    <n v="39321.300000000003"/>
    <n v="38461.39"/>
  </r>
  <r>
    <s v="E.E. Quito"/>
    <x v="18"/>
    <x v="10"/>
    <s v="Otros"/>
    <n v="0"/>
    <n v="0"/>
    <n v="0"/>
    <n v="0"/>
  </r>
  <r>
    <s v="E.E. Quito"/>
    <x v="18"/>
    <x v="10"/>
    <s v="Otros"/>
    <n v="3"/>
    <n v="1.77"/>
    <n v="212.35"/>
    <n v="190.06"/>
  </r>
  <r>
    <s v="E.E. Quito"/>
    <x v="18"/>
    <x v="10"/>
    <s v="Comercial"/>
    <n v="0"/>
    <n v="0"/>
    <n v="0"/>
    <n v="0"/>
  </r>
  <r>
    <s v="E.E. Quito"/>
    <x v="18"/>
    <x v="10"/>
    <s v="Comercial"/>
    <n v="1"/>
    <n v="2.09"/>
    <n v="0"/>
    <n v="0"/>
  </r>
  <r>
    <s v="E.E. Quito"/>
    <x v="18"/>
    <x v="10"/>
    <s v="Comercial"/>
    <n v="302"/>
    <n v="196.28"/>
    <n v="14936.24"/>
    <n v="14078.07"/>
  </r>
  <r>
    <s v="E.E. Quito"/>
    <x v="18"/>
    <x v="10"/>
    <s v="Otros"/>
    <n v="7"/>
    <n v="39.369999999999997"/>
    <n v="3062.71"/>
    <n v="2254.96"/>
  </r>
  <r>
    <s v="E.E. Quito"/>
    <x v="18"/>
    <x v="10"/>
    <s v="Otros"/>
    <n v="151"/>
    <n v="88.78"/>
    <n v="10630.22"/>
    <n v="10518.28"/>
  </r>
  <r>
    <s v="E.E. Quito"/>
    <x v="18"/>
    <x v="10"/>
    <s v="Otros"/>
    <n v="0"/>
    <n v="0"/>
    <n v="0"/>
    <n v="0"/>
  </r>
  <r>
    <s v="E.E. Quito"/>
    <x v="18"/>
    <x v="10"/>
    <s v="Otros"/>
    <n v="16"/>
    <n v="90.26"/>
    <n v="5452.34"/>
    <n v="5604.69"/>
  </r>
  <r>
    <s v="E.E. Quito"/>
    <x v="18"/>
    <x v="10"/>
    <s v="Otros"/>
    <n v="45"/>
    <n v="124.87"/>
    <n v="8853.9"/>
    <n v="7412.5"/>
  </r>
  <r>
    <s v="E.E. Quito"/>
    <x v="18"/>
    <x v="10"/>
    <s v="Otros"/>
    <n v="695"/>
    <n v="373.69"/>
    <n v="24575.64"/>
    <n v="36532.620000000003"/>
  </r>
  <r>
    <s v="E.E. Quito"/>
    <x v="18"/>
    <x v="10"/>
    <s v="Otros"/>
    <n v="0"/>
    <n v="0"/>
    <n v="0"/>
    <n v="0"/>
  </r>
  <r>
    <s v="E.E. Quito"/>
    <x v="18"/>
    <x v="10"/>
    <s v="Otros"/>
    <n v="7"/>
    <n v="54.88"/>
    <n v="3313.55"/>
    <n v="3002.53"/>
  </r>
  <r>
    <s v="E.E. Quito"/>
    <x v="18"/>
    <x v="10"/>
    <s v="Otros"/>
    <n v="70"/>
    <n v="115.31"/>
    <n v="9071.2999999999993"/>
    <n v="10728.67"/>
  </r>
  <r>
    <s v="E.E. Quito"/>
    <x v="18"/>
    <x v="10"/>
    <s v="Otros"/>
    <n v="207"/>
    <n v="105.4"/>
    <n v="6737.97"/>
    <n v="5798.34"/>
  </r>
  <r>
    <s v="E.E. Quito"/>
    <x v="18"/>
    <x v="10"/>
    <s v="Alumbrado Público"/>
    <n v="0"/>
    <n v="11588.231417999999"/>
    <n v="1031692.15"/>
    <n v="952799.9"/>
  </r>
  <r>
    <s v="E.E. Quito"/>
    <x v="18"/>
    <x v="10"/>
    <s v="Otros"/>
    <n v="0"/>
    <n v="0"/>
    <n v="0"/>
    <n v="0"/>
  </r>
  <r>
    <s v="E.E. Quito"/>
    <x v="18"/>
    <x v="10"/>
    <s v="Otros"/>
    <n v="0"/>
    <n v="0"/>
    <n v="0"/>
    <n v="0"/>
  </r>
  <r>
    <s v="E.E. Quito"/>
    <x v="18"/>
    <x v="11"/>
    <s v="Otros"/>
    <n v="0"/>
    <n v="0"/>
    <n v="-130547.19"/>
    <n v="0"/>
  </r>
  <r>
    <s v="E.E. Quito"/>
    <x v="18"/>
    <x v="11"/>
    <s v="Industrial"/>
    <n v="4"/>
    <n v="9393.4699999999993"/>
    <n v="628353.46"/>
    <n v="533544.71"/>
  </r>
  <r>
    <s v="E.E. Quito"/>
    <x v="18"/>
    <x v="11"/>
    <s v="Industrial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-160582.04"/>
    <n v="6121.06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236"/>
    <n v="29250.36"/>
    <n v="2010814.63"/>
    <n v="2459327.65"/>
  </r>
  <r>
    <s v="E.E. Quito"/>
    <x v="18"/>
    <x v="11"/>
    <s v="Industrial"/>
    <n v="946"/>
    <n v="9724.77"/>
    <n v="705936.52"/>
    <n v="723214.23"/>
  </r>
  <r>
    <s v="E.E. Quito"/>
    <x v="18"/>
    <x v="11"/>
    <s v="Industrial"/>
    <n v="237"/>
    <n v="319.7"/>
    <n v="37611.29"/>
    <n v="37848.61"/>
  </r>
  <r>
    <s v="E.E. Quito"/>
    <x v="18"/>
    <x v="11"/>
    <s v="Otros"/>
    <n v="1"/>
    <n v="3.3"/>
    <n v="283.64999999999998"/>
    <n v="283.64999999999998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Comercial"/>
    <n v="784"/>
    <n v="16519.23"/>
    <n v="1099763.93"/>
    <n v="1084369.28"/>
  </r>
  <r>
    <s v="E.E. Quito"/>
    <x v="18"/>
    <x v="11"/>
    <s v="Comercial"/>
    <n v="222"/>
    <n v="561.62"/>
    <n v="50730.02"/>
    <n v="49309.8"/>
  </r>
  <r>
    <s v="E.E. Quito"/>
    <x v="18"/>
    <x v="11"/>
    <s v="Otros"/>
    <n v="10"/>
    <n v="56.09"/>
    <n v="4117.13"/>
    <n v="3597.6"/>
  </r>
  <r>
    <s v="E.E. Quito"/>
    <x v="18"/>
    <x v="11"/>
    <s v="Otros"/>
    <n v="10"/>
    <n v="14.79"/>
    <n v="1259.3900000000001"/>
    <n v="1021.94"/>
  </r>
  <r>
    <s v="E.E. Quito"/>
    <x v="18"/>
    <x v="11"/>
    <s v="Otros"/>
    <n v="6"/>
    <n v="39.130000000000003"/>
    <n v="1589.87"/>
    <n v="1475.3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Residencial"/>
    <n v="14"/>
    <n v="1.51"/>
    <n v="154.51"/>
    <n v="141.54"/>
  </r>
  <r>
    <s v="E.E. Quito"/>
    <x v="18"/>
    <x v="11"/>
    <s v="Residencial"/>
    <n v="695061"/>
    <n v="104419.15"/>
    <n v="8746914.7300000004"/>
    <n v="8632164.4100000001"/>
  </r>
  <r>
    <s v="E.E. Quito"/>
    <x v="18"/>
    <x v="11"/>
    <s v="Otros"/>
    <n v="0"/>
    <n v="0"/>
    <n v="4658.29"/>
    <n v="22758.14"/>
  </r>
  <r>
    <s v="E.E. Quito"/>
    <x v="18"/>
    <x v="11"/>
    <s v="Otros"/>
    <n v="0"/>
    <n v="0"/>
    <n v="-9555.92"/>
    <n v="18362.04"/>
  </r>
  <r>
    <s v="E.E. Quito"/>
    <x v="18"/>
    <x v="11"/>
    <s v="Industrial"/>
    <n v="192"/>
    <n v="1052.3499999999999"/>
    <n v="90683.4"/>
    <n v="101360.6"/>
  </r>
  <r>
    <s v="E.E. Quito"/>
    <x v="18"/>
    <x v="11"/>
    <s v="Industrial"/>
    <n v="1089"/>
    <n v="1123.3599999999999"/>
    <n v="142148.04999999999"/>
    <n v="141896.03"/>
  </r>
  <r>
    <s v="E.E. Quito"/>
    <x v="18"/>
    <x v="11"/>
    <s v="Industrial"/>
    <n v="10240"/>
    <n v="2935.16"/>
    <n v="204689.87"/>
    <n v="212273.94"/>
  </r>
  <r>
    <s v="E.E. Quito"/>
    <x v="18"/>
    <x v="11"/>
    <s v="Otros"/>
    <n v="0"/>
    <n v="0"/>
    <n v="0"/>
    <n v="0"/>
  </r>
  <r>
    <s v="E.E. Quito"/>
    <x v="18"/>
    <x v="11"/>
    <s v="Otros"/>
    <n v="3"/>
    <n v="2.34"/>
    <n v="255.41"/>
    <n v="250.72"/>
  </r>
  <r>
    <s v="E.E. Quito"/>
    <x v="18"/>
    <x v="11"/>
    <s v="Otros"/>
    <n v="422"/>
    <n v="110.01"/>
    <n v="8339.17"/>
    <n v="8144.74"/>
  </r>
  <r>
    <s v="E.E. Quito"/>
    <x v="18"/>
    <x v="11"/>
    <s v="Comercial"/>
    <n v="931"/>
    <n v="7481.83"/>
    <n v="592799.75"/>
    <n v="554432.99"/>
  </r>
  <r>
    <s v="E.E. Quito"/>
    <x v="18"/>
    <x v="11"/>
    <s v="Comercial"/>
    <n v="3040"/>
    <n v="5393.85"/>
    <n v="557378.92000000004"/>
    <n v="556701.44999999995"/>
  </r>
  <r>
    <s v="E.E. Quito"/>
    <x v="18"/>
    <x v="11"/>
    <s v="Comercial"/>
    <n v="95075"/>
    <n v="23533.37"/>
    <n v="1789748.86"/>
    <n v="1829397.1"/>
  </r>
  <r>
    <s v="E.E. Quito"/>
    <x v="18"/>
    <x v="11"/>
    <s v="Otros"/>
    <n v="4"/>
    <n v="34.71"/>
    <n v="2753.64"/>
    <n v="2156.5500000000002"/>
  </r>
  <r>
    <s v="E.E. Quito"/>
    <x v="18"/>
    <x v="11"/>
    <s v="Otros"/>
    <n v="45"/>
    <n v="72.83"/>
    <n v="6156.89"/>
    <n v="5850.72"/>
  </r>
  <r>
    <s v="E.E. Quito"/>
    <x v="18"/>
    <x v="11"/>
    <s v="Otros"/>
    <n v="5"/>
    <n v="6.2"/>
    <n v="251.38"/>
    <n v="251.38"/>
  </r>
  <r>
    <s v="E.E. Quito"/>
    <x v="18"/>
    <x v="11"/>
    <s v="Otros"/>
    <n v="504"/>
    <n v="278.29000000000002"/>
    <n v="17616.04"/>
    <n v="18771.13"/>
  </r>
  <r>
    <s v="E.E. Quito"/>
    <x v="18"/>
    <x v="11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4"/>
    <n v="16519.73"/>
    <n v="934621.32"/>
    <n v="1024490.59"/>
  </r>
  <r>
    <s v="E.E. Quito"/>
    <x v="18"/>
    <x v="0"/>
    <s v="Industrial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1968.95"/>
    <n v="9788.5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239"/>
    <n v="38178.47"/>
    <n v="2481537.0699999998"/>
    <n v="2502651.2000000002"/>
  </r>
  <r>
    <s v="E.E. Quito"/>
    <x v="18"/>
    <x v="0"/>
    <s v="Industrial"/>
    <n v="999"/>
    <n v="12885.06"/>
    <n v="904879.25"/>
    <n v="889216.93"/>
  </r>
  <r>
    <s v="E.E. Quito"/>
    <x v="18"/>
    <x v="0"/>
    <s v="Industrial"/>
    <n v="253"/>
    <n v="444.06"/>
    <n v="46459.77"/>
    <n v="43050.58"/>
  </r>
  <r>
    <s v="E.E. Quito"/>
    <x v="18"/>
    <x v="0"/>
    <s v="Otros"/>
    <n v="2"/>
    <n v="2.15"/>
    <n v="3308.2"/>
    <n v="2249.84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326.58"/>
    <n v="25408.58"/>
    <n v="28527.97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Industrial"/>
    <n v="1"/>
    <n v="44.08"/>
    <n v="0"/>
    <n v="0"/>
  </r>
  <r>
    <s v="E.E. Quito"/>
    <x v="18"/>
    <x v="11"/>
    <s v="Industrial"/>
    <n v="2"/>
    <n v="29.12"/>
    <n v="391.18"/>
    <n v="3948.3"/>
  </r>
  <r>
    <s v="E.E. Quito"/>
    <x v="18"/>
    <x v="11"/>
    <s v="Industrial"/>
    <n v="1"/>
    <n v="0.3"/>
    <n v="69.41"/>
    <n v="0"/>
  </r>
  <r>
    <s v="E.E. Quito"/>
    <x v="18"/>
    <x v="11"/>
    <s v="Otros"/>
    <n v="0"/>
    <n v="0"/>
    <n v="0"/>
    <n v="0"/>
  </r>
  <r>
    <s v="E.E. Quito"/>
    <x v="18"/>
    <x v="11"/>
    <s v="Otros"/>
    <n v="4"/>
    <n v="2.41"/>
    <n v="1986.36"/>
    <n v="82.15"/>
  </r>
  <r>
    <s v="E.E. Quito"/>
    <x v="18"/>
    <x v="11"/>
    <s v="Otros"/>
    <n v="4"/>
    <n v="7.08"/>
    <n v="871.01"/>
    <n v="509.49"/>
  </r>
  <r>
    <s v="E.E. Quito"/>
    <x v="18"/>
    <x v="11"/>
    <s v="Otros"/>
    <n v="294"/>
    <n v="4779.6000000000004"/>
    <n v="326026.57"/>
    <n v="296012.56"/>
  </r>
  <r>
    <s v="E.E. Quito"/>
    <x v="18"/>
    <x v="11"/>
    <s v="Otros"/>
    <n v="71"/>
    <n v="85.24"/>
    <n v="11489.25"/>
    <n v="10881.48"/>
  </r>
  <r>
    <s v="E.E. Quito"/>
    <x v="18"/>
    <x v="11"/>
    <s v="Otros"/>
    <n v="0"/>
    <n v="0"/>
    <n v="0"/>
    <n v="0"/>
  </r>
  <r>
    <s v="E.E. Quito"/>
    <x v="18"/>
    <x v="11"/>
    <s v="Comercial"/>
    <n v="25"/>
    <n v="1302.1099999999999"/>
    <n v="85302.35"/>
    <n v="12336.06"/>
  </r>
  <r>
    <s v="E.E. Quito"/>
    <x v="18"/>
    <x v="0"/>
    <s v="Otros"/>
    <n v="0"/>
    <n v="0"/>
    <n v="0"/>
    <n v="0"/>
  </r>
  <r>
    <s v="E.E. Quito"/>
    <x v="18"/>
    <x v="0"/>
    <s v="Comercial"/>
    <n v="841"/>
    <n v="18258.14"/>
    <n v="1218763.73"/>
    <n v="1150316.58"/>
  </r>
  <r>
    <s v="E.E. Quito"/>
    <x v="18"/>
    <x v="0"/>
    <s v="Comercial"/>
    <n v="246"/>
    <n v="688.11"/>
    <n v="61662.75"/>
    <n v="57342.23"/>
  </r>
  <r>
    <s v="E.E. Quito"/>
    <x v="18"/>
    <x v="0"/>
    <s v="Otros"/>
    <n v="11"/>
    <n v="36.43"/>
    <n v="2995.67"/>
    <n v="3705.41"/>
  </r>
  <r>
    <s v="E.E. Quito"/>
    <x v="18"/>
    <x v="0"/>
    <s v="Otros"/>
    <n v="10"/>
    <n v="11.8"/>
    <n v="1341.82"/>
    <n v="1608.83"/>
  </r>
  <r>
    <s v="E.E. Quito"/>
    <x v="18"/>
    <x v="0"/>
    <s v="Otros"/>
    <n v="6"/>
    <n v="40.72"/>
    <n v="1655.06"/>
    <n v="1623.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Residencial"/>
    <n v="15"/>
    <n v="2.1800000000000002"/>
    <n v="215.81"/>
    <n v="236.66"/>
  </r>
  <r>
    <s v="E.E. Quito"/>
    <x v="18"/>
    <x v="0"/>
    <s v="Residencial"/>
    <n v="724432"/>
    <n v="114597.19"/>
    <n v="9673747.3599999994"/>
    <n v="9531800.6999999993"/>
  </r>
  <r>
    <s v="E.E. Quito"/>
    <x v="18"/>
    <x v="0"/>
    <s v="Otros"/>
    <n v="0"/>
    <n v="0"/>
    <n v="5317.86"/>
    <n v="17382.36"/>
  </r>
  <r>
    <s v="E.E. Quito"/>
    <x v="18"/>
    <x v="0"/>
    <s v="Otros"/>
    <n v="0"/>
    <n v="0"/>
    <n v="1659.41"/>
    <n v="7427.34"/>
  </r>
  <r>
    <s v="E.E. Quito"/>
    <x v="18"/>
    <x v="0"/>
    <s v="Industrial"/>
    <n v="213"/>
    <n v="1388.9"/>
    <n v="114213.79"/>
    <n v="104768.81"/>
  </r>
  <r>
    <s v="E.E. Quito"/>
    <x v="18"/>
    <x v="0"/>
    <s v="Industrial"/>
    <n v="1167"/>
    <n v="1401.44"/>
    <n v="169032"/>
    <n v="162966.34"/>
  </r>
  <r>
    <s v="E.E. Quito"/>
    <x v="18"/>
    <x v="0"/>
    <s v="Industrial"/>
    <n v="10786"/>
    <n v="3454.55"/>
    <n v="243129.13"/>
    <n v="234826.26"/>
  </r>
  <r>
    <s v="E.E. Quito"/>
    <x v="18"/>
    <x v="0"/>
    <s v="Otros"/>
    <n v="0"/>
    <n v="0"/>
    <n v="0"/>
    <n v="0"/>
  </r>
  <r>
    <s v="E.E. Quito"/>
    <x v="18"/>
    <x v="0"/>
    <s v="Otros"/>
    <n v="4"/>
    <n v="4.68"/>
    <n v="394.52"/>
    <n v="403.52"/>
  </r>
  <r>
    <s v="E.E. Quito"/>
    <x v="18"/>
    <x v="0"/>
    <s v="Otros"/>
    <n v="429"/>
    <n v="126.47"/>
    <n v="7992.62"/>
    <n v="7936.92"/>
  </r>
  <r>
    <s v="E.E. Quito"/>
    <x v="18"/>
    <x v="0"/>
    <s v="Comercial"/>
    <n v="1052"/>
    <n v="10016.1"/>
    <n v="781557.36"/>
    <n v="672215.65"/>
  </r>
  <r>
    <s v="E.E. Quito"/>
    <x v="18"/>
    <x v="11"/>
    <s v="Comercial"/>
    <n v="2"/>
    <n v="3.06"/>
    <n v="321.39"/>
    <n v="51.6"/>
  </r>
  <r>
    <s v="E.E. Quito"/>
    <x v="18"/>
    <x v="11"/>
    <s v="Otros"/>
    <n v="100"/>
    <n v="1507.16"/>
    <n v="103498.77"/>
    <n v="99360.4"/>
  </r>
  <r>
    <s v="E.E. Quito"/>
    <x v="18"/>
    <x v="11"/>
    <s v="Otros"/>
    <n v="26"/>
    <n v="42.45"/>
    <n v="4499.6499999999996"/>
    <n v="4541.82"/>
  </r>
  <r>
    <s v="E.E. Quito"/>
    <x v="18"/>
    <x v="11"/>
    <s v="Otros"/>
    <n v="0"/>
    <n v="0"/>
    <n v="0"/>
    <n v="0"/>
  </r>
  <r>
    <s v="E.E. Quito"/>
    <x v="18"/>
    <x v="11"/>
    <s v="Otros"/>
    <n v="27"/>
    <n v="368.25"/>
    <n v="22191.06"/>
    <n v="5508.09"/>
  </r>
  <r>
    <s v="E.E. Quito"/>
    <x v="18"/>
    <x v="11"/>
    <s v="Otros"/>
    <n v="11"/>
    <n v="16.47"/>
    <n v="1512.55"/>
    <n v="1453.08"/>
  </r>
  <r>
    <s v="E.E. Quito"/>
    <x v="18"/>
    <x v="11"/>
    <s v="Otros"/>
    <n v="0"/>
    <n v="0"/>
    <n v="0"/>
    <n v="0"/>
  </r>
  <r>
    <s v="E.E. Quito"/>
    <x v="18"/>
    <x v="11"/>
    <s v="Otros"/>
    <n v="55"/>
    <n v="1208.58"/>
    <n v="68905.03"/>
    <n v="80348.39"/>
  </r>
  <r>
    <s v="E.E. Quito"/>
    <x v="18"/>
    <x v="11"/>
    <s v="Otros"/>
    <n v="17"/>
    <n v="25.05"/>
    <n v="1922.74"/>
    <n v="1982.43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25632.15"/>
    <n v="71770.8"/>
  </r>
  <r>
    <s v="E.E. Quito"/>
    <x v="18"/>
    <x v="11"/>
    <s v="Otros"/>
    <n v="0"/>
    <n v="825.09"/>
    <n v="46906.84"/>
    <n v="63037.59"/>
  </r>
  <r>
    <s v="E.E. Quito"/>
    <x v="18"/>
    <x v="11"/>
    <s v="Industrial"/>
    <n v="0"/>
    <n v="0"/>
    <n v="0"/>
    <n v="0"/>
  </r>
  <r>
    <s v="E.E. Quito"/>
    <x v="18"/>
    <x v="11"/>
    <s v="Industrial"/>
    <n v="0"/>
    <n v="0"/>
    <n v="0"/>
    <n v="0"/>
  </r>
  <r>
    <s v="E.E. Quito"/>
    <x v="18"/>
    <x v="11"/>
    <s v="Industrial"/>
    <n v="3"/>
    <n v="1.46"/>
    <n v="101.93"/>
    <n v="101.93"/>
  </r>
  <r>
    <s v="E.E. Quito"/>
    <x v="18"/>
    <x v="11"/>
    <s v="Otros"/>
    <n v="26"/>
    <n v="21.9"/>
    <n v="3007.6"/>
    <n v="1472.55"/>
  </r>
  <r>
    <s v="E.E. Quito"/>
    <x v="18"/>
    <x v="11"/>
    <s v="Otros"/>
    <n v="70"/>
    <n v="490.94"/>
    <n v="39721.82"/>
    <n v="30734.97"/>
  </r>
  <r>
    <s v="E.E. Quito"/>
    <x v="18"/>
    <x v="11"/>
    <s v="Otros"/>
    <n v="182"/>
    <n v="262.58999999999997"/>
    <n v="30846.46"/>
    <n v="26490.44"/>
  </r>
  <r>
    <s v="E.E. Quito"/>
    <x v="18"/>
    <x v="0"/>
    <s v="Comercial"/>
    <n v="3446"/>
    <n v="6551.2"/>
    <n v="674175.44"/>
    <n v="614328.15"/>
  </r>
  <r>
    <s v="E.E. Quito"/>
    <x v="18"/>
    <x v="0"/>
    <s v="Comercial"/>
    <n v="100719"/>
    <n v="27261.64"/>
    <n v="2081060.41"/>
    <n v="1998105.7"/>
  </r>
  <r>
    <s v="E.E. Quito"/>
    <x v="18"/>
    <x v="0"/>
    <s v="Otros"/>
    <n v="4"/>
    <n v="41.22"/>
    <n v="3116.65"/>
    <n v="1036.6300000000001"/>
  </r>
  <r>
    <s v="E.E. Quito"/>
    <x v="18"/>
    <x v="0"/>
    <s v="Otros"/>
    <n v="45"/>
    <n v="53.44"/>
    <n v="5383.51"/>
    <n v="5607.15"/>
  </r>
  <r>
    <s v="E.E. Quito"/>
    <x v="18"/>
    <x v="0"/>
    <s v="Otros"/>
    <n v="5"/>
    <n v="10.3"/>
    <n v="415.46"/>
    <n v="414.06"/>
  </r>
  <r>
    <s v="E.E. Quito"/>
    <x v="18"/>
    <x v="0"/>
    <s v="Otros"/>
    <n v="518"/>
    <n v="317.87"/>
    <n v="20226.39"/>
    <n v="16960.96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1023.88"/>
    <n v="638.9"/>
    <n v="2021.5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Industrial"/>
    <n v="0"/>
    <n v="0"/>
    <n v="0"/>
    <n v="0"/>
  </r>
  <r>
    <s v="E.E. Quito"/>
    <x v="18"/>
    <x v="0"/>
    <s v="Industrial"/>
    <n v="1"/>
    <n v="7.01"/>
    <n v="442.02"/>
    <n v="0"/>
  </r>
  <r>
    <s v="E.E. Quito"/>
    <x v="18"/>
    <x v="0"/>
    <s v="Industrial"/>
    <n v="1"/>
    <n v="0.51"/>
    <n v="81.42"/>
    <n v="0"/>
  </r>
  <r>
    <s v="E.E. Quito"/>
    <x v="18"/>
    <x v="11"/>
    <s v="Otros"/>
    <n v="1193"/>
    <n v="483.91"/>
    <n v="36954.269999999997"/>
    <n v="37063.99"/>
  </r>
  <r>
    <s v="E.E. Quito"/>
    <x v="18"/>
    <x v="11"/>
    <s v="Otros"/>
    <n v="0"/>
    <n v="0"/>
    <n v="0"/>
    <n v="0"/>
  </r>
  <r>
    <s v="E.E. Quito"/>
    <x v="18"/>
    <x v="11"/>
    <s v="Otros"/>
    <n v="3"/>
    <n v="1.64"/>
    <n v="210.3"/>
    <n v="227.72"/>
  </r>
  <r>
    <s v="E.E. Quito"/>
    <x v="18"/>
    <x v="11"/>
    <s v="Comercial"/>
    <n v="0"/>
    <n v="0"/>
    <n v="0"/>
    <n v="0"/>
  </r>
  <r>
    <s v="E.E. Quito"/>
    <x v="18"/>
    <x v="11"/>
    <s v="Comercial"/>
    <n v="1"/>
    <n v="2.2200000000000002"/>
    <n v="0"/>
    <n v="0"/>
  </r>
  <r>
    <s v="E.E. Quito"/>
    <x v="18"/>
    <x v="11"/>
    <s v="Comercial"/>
    <n v="302"/>
    <n v="198.84"/>
    <n v="14871.19"/>
    <n v="13443.24"/>
  </r>
  <r>
    <s v="E.E. Quito"/>
    <x v="18"/>
    <x v="11"/>
    <s v="Otros"/>
    <n v="7"/>
    <n v="27.45"/>
    <n v="2254.96"/>
    <n v="2222"/>
  </r>
  <r>
    <s v="E.E. Quito"/>
    <x v="18"/>
    <x v="11"/>
    <s v="Otros"/>
    <n v="150"/>
    <n v="92.2"/>
    <n v="10853.2"/>
    <n v="10790.7"/>
  </r>
  <r>
    <s v="E.E. Quito"/>
    <x v="18"/>
    <x v="11"/>
    <s v="Otros"/>
    <n v="0"/>
    <n v="0"/>
    <n v="0"/>
    <n v="0"/>
  </r>
  <r>
    <s v="E.E. Quito"/>
    <x v="18"/>
    <x v="11"/>
    <s v="Otros"/>
    <n v="16"/>
    <n v="77.069999999999993"/>
    <n v="4752.78"/>
    <n v="4954.67"/>
  </r>
  <r>
    <s v="E.E. Quito"/>
    <x v="18"/>
    <x v="11"/>
    <s v="Otros"/>
    <n v="45"/>
    <n v="98.11"/>
    <n v="7485.77"/>
    <n v="10046.790000000001"/>
  </r>
  <r>
    <s v="E.E. Quito"/>
    <x v="18"/>
    <x v="11"/>
    <s v="Otros"/>
    <n v="693"/>
    <n v="351.88"/>
    <n v="22757.53"/>
    <n v="25845.98"/>
  </r>
  <r>
    <s v="E.E. Quito"/>
    <x v="18"/>
    <x v="11"/>
    <s v="Otros"/>
    <n v="0"/>
    <n v="0"/>
    <n v="0"/>
    <n v="0"/>
  </r>
  <r>
    <s v="E.E. Quito"/>
    <x v="18"/>
    <x v="11"/>
    <s v="Otros"/>
    <n v="7"/>
    <n v="44.91"/>
    <n v="2764.61"/>
    <n v="1187.17"/>
  </r>
  <r>
    <s v="E.E. Quito"/>
    <x v="18"/>
    <x v="11"/>
    <s v="Otros"/>
    <n v="70"/>
    <n v="108.88"/>
    <n v="8782.02"/>
    <n v="7763.77"/>
  </r>
  <r>
    <s v="E.E. Quito"/>
    <x v="18"/>
    <x v="11"/>
    <s v="Otros"/>
    <n v="206"/>
    <n v="96.63"/>
    <n v="6125.64"/>
    <n v="5102.43"/>
  </r>
  <r>
    <s v="E.E. Quito"/>
    <x v="18"/>
    <x v="11"/>
    <s v="Alumbrado Público"/>
    <n v="0"/>
    <n v="10830.938356000001"/>
    <n v="1105515.3700000001"/>
    <n v="1144787.8500000001"/>
  </r>
  <r>
    <s v="E.E. Quito"/>
    <x v="18"/>
    <x v="11"/>
    <s v="Otros"/>
    <n v="0"/>
    <n v="0"/>
    <n v="0"/>
    <n v="0"/>
  </r>
  <r>
    <s v="E.E. Quito"/>
    <x v="18"/>
    <x v="11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7"/>
    <n v="71.52"/>
    <n v="8767.7800000000007"/>
    <n v="102.48"/>
  </r>
  <r>
    <s v="E.E. Quito"/>
    <x v="18"/>
    <x v="0"/>
    <s v="Otros"/>
    <n v="0"/>
    <n v="0"/>
    <n v="0"/>
    <n v="0"/>
  </r>
  <r>
    <s v="E.E. Quito"/>
    <x v="18"/>
    <x v="0"/>
    <s v="Otros"/>
    <n v="305"/>
    <n v="6211.31"/>
    <n v="412835.02"/>
    <n v="354981.08"/>
  </r>
  <r>
    <s v="E.E. Quito"/>
    <x v="18"/>
    <x v="0"/>
    <s v="Otros"/>
    <n v="70"/>
    <n v="92.73"/>
    <n v="11721.37"/>
    <n v="9856.17"/>
  </r>
  <r>
    <s v="E.E. Quito"/>
    <x v="18"/>
    <x v="0"/>
    <s v="Otros"/>
    <n v="0"/>
    <n v="0"/>
    <n v="0"/>
    <n v="0"/>
  </r>
  <r>
    <s v="E.E. Quito"/>
    <x v="18"/>
    <x v="0"/>
    <s v="Comercial"/>
    <n v="24"/>
    <n v="964.99"/>
    <n v="73494.600000000006"/>
    <n v="68436.13"/>
  </r>
  <r>
    <s v="E.E. Quito"/>
    <x v="18"/>
    <x v="0"/>
    <s v="Comercial"/>
    <n v="1"/>
    <n v="2.72"/>
    <n v="237.74"/>
    <n v="237.74"/>
  </r>
  <r>
    <s v="E.E. Quito"/>
    <x v="18"/>
    <x v="0"/>
    <s v="Otros"/>
    <n v="101"/>
    <n v="1533.45"/>
    <n v="106210.4"/>
    <n v="47199.35"/>
  </r>
  <r>
    <s v="E.E. Quito"/>
    <x v="18"/>
    <x v="0"/>
    <s v="Otros"/>
    <n v="30"/>
    <n v="77.83"/>
    <n v="6703.06"/>
    <n v="6181.81"/>
  </r>
  <r>
    <s v="E.E. Quito"/>
    <x v="18"/>
    <x v="0"/>
    <s v="Otros"/>
    <n v="0"/>
    <n v="0"/>
    <n v="0"/>
    <n v="0"/>
  </r>
  <r>
    <s v="E.E. Quito"/>
    <x v="18"/>
    <x v="0"/>
    <s v="Otros"/>
    <n v="37"/>
    <n v="725.55"/>
    <n v="43750.44"/>
    <n v="7021.75"/>
  </r>
  <r>
    <s v="E.E. Quito"/>
    <x v="18"/>
    <x v="0"/>
    <s v="Otros"/>
    <n v="12"/>
    <n v="24.44"/>
    <n v="1986.63"/>
    <n v="1914.91"/>
  </r>
  <r>
    <s v="E.E. Quito"/>
    <x v="18"/>
    <x v="0"/>
    <s v="Otros"/>
    <n v="0"/>
    <n v="0"/>
    <n v="0"/>
    <n v="0"/>
  </r>
  <r>
    <s v="E.E. Quito"/>
    <x v="18"/>
    <x v="0"/>
    <s v="Otros"/>
    <n v="49"/>
    <n v="1090.52"/>
    <n v="61546.74"/>
    <n v="54411.35"/>
  </r>
  <r>
    <s v="E.E. Quito"/>
    <x v="18"/>
    <x v="0"/>
    <s v="Otros"/>
    <n v="17"/>
    <n v="28.13"/>
    <n v="2264.37"/>
    <n v="2194.98"/>
  </r>
  <r>
    <s v="E.E. Quito"/>
    <x v="18"/>
    <x v="0"/>
    <s v="Otros"/>
    <n v="0"/>
    <n v="0"/>
    <n v="0"/>
    <n v="0"/>
  </r>
  <r>
    <s v="E.E. Quito"/>
    <x v="18"/>
    <x v="0"/>
    <s v="Otros"/>
    <n v="0"/>
    <n v="0"/>
    <n v="0"/>
    <n v="0"/>
  </r>
  <r>
    <s v="E.E. Quito"/>
    <x v="18"/>
    <x v="0"/>
    <s v="Otros"/>
    <n v="0"/>
    <n v="0"/>
    <n v="2770.93"/>
    <n v="49859.81"/>
  </r>
  <r>
    <s v="E.E. Quito"/>
    <x v="19"/>
    <x v="5"/>
    <s v="Otros"/>
    <n v="0"/>
    <n v="0"/>
    <n v="0"/>
    <n v="0"/>
  </r>
  <r>
    <s v="E.E. Quito"/>
    <x v="19"/>
    <x v="5"/>
    <s v="Otros"/>
    <n v="10"/>
    <n v="59.75"/>
    <n v="3656.33"/>
    <n v="4191.46"/>
  </r>
  <r>
    <s v="E.E. Quito"/>
    <x v="19"/>
    <x v="5"/>
    <s v="Otros"/>
    <n v="53"/>
    <n v="103.07"/>
    <n v="8246.8700000000008"/>
    <n v="13902.31"/>
  </r>
  <r>
    <s v="E.E. Quito"/>
    <x v="19"/>
    <x v="5"/>
    <s v="Otros"/>
    <n v="495"/>
    <n v="308.13"/>
    <n v="20278.07"/>
    <n v="23344"/>
  </r>
  <r>
    <s v="E.E. Quito"/>
    <x v="19"/>
    <x v="5"/>
    <s v="Otros"/>
    <n v="0"/>
    <n v="0"/>
    <n v="0"/>
    <n v="0"/>
  </r>
  <r>
    <s v="E.E. Quito"/>
    <x v="19"/>
    <x v="5"/>
    <s v="Otros"/>
    <n v="7"/>
    <n v="52.5"/>
    <n v="3180.28"/>
    <n v="3994.1"/>
  </r>
  <r>
    <s v="E.E. Quito"/>
    <x v="19"/>
    <x v="5"/>
    <s v="Otros"/>
    <n v="77"/>
    <n v="151.97999999999999"/>
    <n v="11522.4"/>
    <n v="14254.58"/>
  </r>
  <r>
    <s v="E.E. Quito"/>
    <x v="19"/>
    <x v="5"/>
    <s v="Otros"/>
    <n v="185"/>
    <n v="100.61"/>
    <n v="6396.84"/>
    <n v="7089.55"/>
  </r>
  <r>
    <s v="E.E. Quito"/>
    <x v="19"/>
    <x v="5"/>
    <s v="Alumbrado Público"/>
    <n v="1"/>
    <n v="14556.33"/>
    <n v="1405656.95"/>
    <n v="1453226.07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6"/>
    <s v="Otros"/>
    <n v="0"/>
    <n v="0"/>
    <n v="-7982.55"/>
    <n v="0"/>
  </r>
  <r>
    <s v="E.E. Quito"/>
    <x v="19"/>
    <x v="6"/>
    <s v="Industrial"/>
    <n v="0"/>
    <n v="0"/>
    <n v="0"/>
    <n v="0"/>
  </r>
  <r>
    <s v="E.E. Quito"/>
    <x v="19"/>
    <x v="6"/>
    <s v="Industrial"/>
    <n v="3"/>
    <n v="16206.09"/>
    <n v="808277.48"/>
    <n v="808277.48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-4163.8500000000004"/>
    <n v="18276.89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1313"/>
    <n v="53414.400000000001"/>
    <n v="3371129.17"/>
    <n v="3328315.88"/>
  </r>
  <r>
    <s v="E.E. Quito"/>
    <x v="19"/>
    <x v="6"/>
    <s v="Industrial"/>
    <n v="282"/>
    <n v="512.17999999999995"/>
    <n v="54585.69"/>
    <n v="51434.97"/>
  </r>
  <r>
    <s v="E.E. Quito"/>
    <x v="19"/>
    <x v="6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Comercial"/>
    <n v="762"/>
    <n v="17328.669999999998"/>
    <n v="1128211.25"/>
    <n v="1095281.6000000001"/>
  </r>
  <r>
    <s v="E.E. Quito"/>
    <x v="19"/>
    <x v="6"/>
    <s v="Comercial"/>
    <n v="230"/>
    <n v="676.92"/>
    <n v="60168.37"/>
    <n v="59150.59"/>
  </r>
  <r>
    <s v="E.E. Quito"/>
    <x v="19"/>
    <x v="6"/>
    <s v="Otros"/>
    <n v="10"/>
    <n v="49.4"/>
    <n v="3887.53"/>
    <n v="3563.22"/>
  </r>
  <r>
    <s v="E.E. Quito"/>
    <x v="19"/>
    <x v="6"/>
    <s v="Otros"/>
    <n v="6"/>
    <n v="10.31"/>
    <n v="909.72"/>
    <n v="450.11"/>
  </r>
  <r>
    <s v="E.E. Quito"/>
    <x v="19"/>
    <x v="6"/>
    <s v="Otros"/>
    <n v="3"/>
    <n v="3"/>
    <n v="122.3"/>
    <n v="118.02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Residencial"/>
    <n v="46"/>
    <n v="5.47"/>
    <n v="551.58000000000004"/>
    <n v="522.97"/>
  </r>
  <r>
    <s v="E.E. Quito"/>
    <x v="19"/>
    <x v="6"/>
    <s v="Residencial"/>
    <n v="675099"/>
    <n v="106800.59"/>
    <n v="8865429.9399999995"/>
    <n v="8888638.7100000009"/>
  </r>
  <r>
    <s v="E.E. Quito"/>
    <x v="19"/>
    <x v="6"/>
    <s v="Otros"/>
    <n v="0"/>
    <n v="0"/>
    <n v="12917.32"/>
    <n v="34587.980000000003"/>
  </r>
  <r>
    <s v="E.E. Quito"/>
    <x v="19"/>
    <x v="6"/>
    <s v="Otros"/>
    <n v="0"/>
    <n v="0"/>
    <n v="2831.96"/>
    <n v="9770.84"/>
  </r>
  <r>
    <s v="E.E. Quito"/>
    <x v="19"/>
    <x v="6"/>
    <s v="Industrial"/>
    <n v="172"/>
    <n v="1261.1300000000001"/>
    <n v="101450.81"/>
    <n v="108265.5"/>
  </r>
  <r>
    <s v="E.E. Quito"/>
    <x v="19"/>
    <x v="6"/>
    <s v="Industrial"/>
    <n v="1079"/>
    <n v="1291.78"/>
    <n v="157598.37"/>
    <n v="156811.65"/>
  </r>
  <r>
    <s v="E.E. Quito"/>
    <x v="19"/>
    <x v="6"/>
    <s v="Industrial"/>
    <n v="10164"/>
    <n v="3247.87"/>
    <n v="225688.92"/>
    <n v="217743.78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12947.57"/>
    <n v="750900.36"/>
    <n v="750900.3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41676.68"/>
    <n v="6176.4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1157"/>
    <n v="57502.57"/>
    <n v="3655491.21"/>
    <n v="3296844.64"/>
  </r>
  <r>
    <s v="E.E. Quito"/>
    <x v="19"/>
    <x v="0"/>
    <s v="Industrial"/>
    <n v="280"/>
    <n v="494.03"/>
    <n v="52901.64"/>
    <n v="57091.7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778"/>
    <n v="14985.85"/>
    <n v="995436.38"/>
    <n v="1087116.44"/>
  </r>
  <r>
    <s v="E.E. Quito"/>
    <x v="19"/>
    <x v="0"/>
    <s v="Comercial"/>
    <n v="223"/>
    <n v="557.26"/>
    <n v="51391.26"/>
    <n v="53856.3"/>
  </r>
  <r>
    <s v="E.E. Quito"/>
    <x v="19"/>
    <x v="0"/>
    <s v="Otros"/>
    <n v="10"/>
    <n v="49.68"/>
    <n v="3278.17"/>
    <n v="3681.68"/>
  </r>
  <r>
    <s v="E.E. Quito"/>
    <x v="19"/>
    <x v="0"/>
    <s v="Otros"/>
    <n v="8"/>
    <n v="12.49"/>
    <n v="1355.1"/>
    <n v="1088.72"/>
  </r>
  <r>
    <s v="E.E. Quito"/>
    <x v="19"/>
    <x v="0"/>
    <s v="Otros"/>
    <n v="4"/>
    <n v="11.45"/>
    <n v="460.76"/>
    <n v="182.04"/>
  </r>
  <r>
    <s v="E.E. Quito"/>
    <x v="19"/>
    <x v="6"/>
    <s v="Otros"/>
    <n v="0"/>
    <n v="0"/>
    <n v="0"/>
    <n v="0"/>
  </r>
  <r>
    <s v="E.E. Quito"/>
    <x v="19"/>
    <x v="6"/>
    <s v="Comercial"/>
    <n v="836"/>
    <n v="8156.4"/>
    <n v="620634.6"/>
    <n v="596169.75"/>
  </r>
  <r>
    <s v="E.E. Quito"/>
    <x v="19"/>
    <x v="6"/>
    <s v="Comercial"/>
    <n v="3042"/>
    <n v="6212.39"/>
    <n v="615969.43999999994"/>
    <n v="594902.31000000006"/>
  </r>
  <r>
    <s v="E.E. Quito"/>
    <x v="19"/>
    <x v="6"/>
    <s v="Comercial"/>
    <n v="92976"/>
    <n v="26142.92"/>
    <n v="1975739.96"/>
    <n v="1911251.47"/>
  </r>
  <r>
    <s v="E.E. Quito"/>
    <x v="19"/>
    <x v="6"/>
    <s v="Otros"/>
    <n v="0"/>
    <n v="0"/>
    <n v="0"/>
    <n v="0"/>
  </r>
  <r>
    <s v="E.E. Quito"/>
    <x v="19"/>
    <x v="6"/>
    <s v="Otros"/>
    <n v="50"/>
    <n v="54.56"/>
    <n v="5874.04"/>
    <n v="5854.04"/>
  </r>
  <r>
    <s v="E.E. Quito"/>
    <x v="19"/>
    <x v="6"/>
    <s v="Otros"/>
    <n v="4"/>
    <n v="9.76"/>
    <n v="393.08"/>
    <n v="393.08"/>
  </r>
  <r>
    <s v="E.E. Quito"/>
    <x v="19"/>
    <x v="6"/>
    <s v="Otros"/>
    <n v="5"/>
    <n v="81.430000000000007"/>
    <n v="4007.76"/>
    <n v="2683.86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Otros"/>
    <n v="528"/>
    <n v="296.66000000000003"/>
    <n v="19350.189999999999"/>
    <n v="20706.71"/>
  </r>
  <r>
    <s v="E.E. Quito"/>
    <x v="19"/>
    <x v="6"/>
    <s v="Otros"/>
    <n v="0"/>
    <n v="0"/>
    <n v="0"/>
    <n v="0"/>
  </r>
  <r>
    <s v="E.E. Quito"/>
    <x v="19"/>
    <x v="6"/>
    <s v="Otros"/>
    <n v="0"/>
    <n v="4.1100000000000003"/>
    <n v="960.01"/>
    <n v="770.01"/>
  </r>
  <r>
    <s v="E.E. Quito"/>
    <x v="19"/>
    <x v="6"/>
    <s v="Otros"/>
    <n v="1"/>
    <n v="4.1500000000000004"/>
    <n v="240.22"/>
    <n v="270.08999999999997"/>
  </r>
  <r>
    <s v="E.E. Quito"/>
    <x v="19"/>
    <x v="6"/>
    <s v="Otros"/>
    <n v="0"/>
    <n v="0"/>
    <n v="0"/>
    <n v="0"/>
  </r>
  <r>
    <s v="E.E. Quito"/>
    <x v="19"/>
    <x v="6"/>
    <s v="Industrial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Residencial"/>
    <n v="50"/>
    <n v="5.48"/>
    <n v="557.63"/>
    <n v="615.66"/>
  </r>
  <r>
    <s v="E.E. Quito"/>
    <x v="19"/>
    <x v="0"/>
    <s v="Residencial"/>
    <n v="694108"/>
    <n v="100751.08"/>
    <n v="8490739.7100000009"/>
    <n v="8631144.8599999994"/>
  </r>
  <r>
    <s v="E.E. Quito"/>
    <x v="19"/>
    <x v="0"/>
    <s v="Otros"/>
    <n v="0"/>
    <n v="0"/>
    <n v="7195.86"/>
    <n v="15345.73"/>
  </r>
  <r>
    <s v="E.E. Quito"/>
    <x v="19"/>
    <x v="0"/>
    <s v="Otros"/>
    <n v="0"/>
    <n v="0"/>
    <n v="4765.42"/>
    <n v="10172"/>
  </r>
  <r>
    <s v="E.E. Quito"/>
    <x v="19"/>
    <x v="0"/>
    <s v="Industrial"/>
    <n v="173"/>
    <n v="1242.3399999999999"/>
    <n v="101881.73"/>
    <n v="100600.42"/>
  </r>
  <r>
    <s v="E.E. Quito"/>
    <x v="19"/>
    <x v="0"/>
    <s v="Industrial"/>
    <n v="1113"/>
    <n v="1275.8399999999999"/>
    <n v="157565.04999999999"/>
    <n v="153939.23000000001"/>
  </r>
  <r>
    <s v="E.E. Quito"/>
    <x v="19"/>
    <x v="0"/>
    <s v="Industrial"/>
    <n v="10351"/>
    <n v="3074.19"/>
    <n v="213477.96"/>
    <n v="214949.6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869"/>
    <n v="7299.27"/>
    <n v="570575.49"/>
    <n v="587444.85"/>
  </r>
  <r>
    <s v="E.E. Quito"/>
    <x v="19"/>
    <x v="0"/>
    <s v="Comercial"/>
    <n v="3151"/>
    <n v="5738.87"/>
    <n v="593674.65"/>
    <n v="578642.77"/>
  </r>
  <r>
    <s v="E.E. Quito"/>
    <x v="19"/>
    <x v="0"/>
    <s v="Comercial"/>
    <n v="95590"/>
    <n v="24135.43"/>
    <n v="1833486.23"/>
    <n v="1809511.75"/>
  </r>
  <r>
    <s v="E.E. Quito"/>
    <x v="19"/>
    <x v="0"/>
    <s v="Otros"/>
    <n v="0"/>
    <n v="0"/>
    <n v="0"/>
    <n v="0"/>
  </r>
  <r>
    <s v="E.E. Quito"/>
    <x v="19"/>
    <x v="0"/>
    <s v="Otros"/>
    <n v="45"/>
    <n v="54.28"/>
    <n v="5639.74"/>
    <n v="6259.14"/>
  </r>
  <r>
    <s v="E.E. Quito"/>
    <x v="19"/>
    <x v="0"/>
    <s v="Otros"/>
    <n v="7"/>
    <n v="13.63"/>
    <n v="550.02"/>
    <n v="550.72"/>
  </r>
  <r>
    <s v="E.E. Quito"/>
    <x v="19"/>
    <x v="0"/>
    <s v="Otros"/>
    <n v="7"/>
    <n v="92.97"/>
    <n v="5206.5200000000004"/>
    <n v="5228.7700000000004"/>
  </r>
  <r>
    <s v="E.E. Quito"/>
    <x v="19"/>
    <x v="6"/>
    <s v="Industrial"/>
    <n v="4"/>
    <n v="170.75"/>
    <n v="10914.94"/>
    <n v="10093.25"/>
  </r>
  <r>
    <s v="E.E. Quito"/>
    <x v="19"/>
    <x v="6"/>
    <s v="Industrial"/>
    <n v="1"/>
    <n v="0.59"/>
    <n v="86.17"/>
    <n v="0"/>
  </r>
  <r>
    <s v="E.E. Quito"/>
    <x v="19"/>
    <x v="6"/>
    <s v="Otros"/>
    <n v="0"/>
    <n v="0"/>
    <n v="0"/>
    <n v="0"/>
  </r>
  <r>
    <s v="E.E. Quito"/>
    <x v="19"/>
    <x v="6"/>
    <s v="Otros"/>
    <n v="4"/>
    <n v="8.5500000000000007"/>
    <n v="2446.15"/>
    <n v="2431.4699999999998"/>
  </r>
  <r>
    <s v="E.E. Quito"/>
    <x v="19"/>
    <x v="6"/>
    <s v="Otros"/>
    <n v="4"/>
    <n v="8.49"/>
    <n v="952.5"/>
    <n v="952.5"/>
  </r>
  <r>
    <s v="E.E. Quito"/>
    <x v="19"/>
    <x v="6"/>
    <s v="Otros"/>
    <n v="331"/>
    <n v="6923.52"/>
    <n v="460334.6"/>
    <n v="399332.95"/>
  </r>
  <r>
    <s v="E.E. Quito"/>
    <x v="19"/>
    <x v="6"/>
    <s v="Otros"/>
    <n v="72"/>
    <n v="90.71"/>
    <n v="12289.01"/>
    <n v="11570.21"/>
  </r>
  <r>
    <s v="E.E. Quito"/>
    <x v="19"/>
    <x v="6"/>
    <s v="Otros"/>
    <n v="0"/>
    <n v="0"/>
    <n v="0"/>
    <n v="0"/>
  </r>
  <r>
    <s v="E.E. Quito"/>
    <x v="19"/>
    <x v="6"/>
    <s v="Comercial"/>
    <n v="24"/>
    <n v="1271.2"/>
    <n v="91706.1"/>
    <n v="86760.53"/>
  </r>
  <r>
    <s v="E.E. Quito"/>
    <x v="19"/>
    <x v="6"/>
    <s v="Comercial"/>
    <n v="2"/>
    <n v="3.7"/>
    <n v="311.47000000000003"/>
    <n v="343.01"/>
  </r>
  <r>
    <s v="E.E. Quito"/>
    <x v="19"/>
    <x v="6"/>
    <s v="Otros"/>
    <n v="103"/>
    <n v="1598.81"/>
    <n v="105012.58"/>
    <n v="96314.2"/>
  </r>
  <r>
    <s v="E.E. Quito"/>
    <x v="19"/>
    <x v="6"/>
    <s v="Otros"/>
    <n v="31"/>
    <n v="53.04"/>
    <n v="5452.59"/>
    <n v="5169.66"/>
  </r>
  <r>
    <s v="E.E. Quito"/>
    <x v="19"/>
    <x v="6"/>
    <s v="Otros"/>
    <n v="0"/>
    <n v="0"/>
    <n v="0"/>
    <n v="0"/>
  </r>
  <r>
    <s v="E.E. Quito"/>
    <x v="19"/>
    <x v="6"/>
    <s v="Otros"/>
    <n v="24"/>
    <n v="514.20000000000005"/>
    <n v="30043.8"/>
    <n v="29697.49"/>
  </r>
  <r>
    <s v="E.E. Quito"/>
    <x v="19"/>
    <x v="6"/>
    <s v="Otros"/>
    <n v="16"/>
    <n v="29.15"/>
    <n v="2535.8200000000002"/>
    <n v="2204.52"/>
  </r>
  <r>
    <s v="E.E. Quito"/>
    <x v="19"/>
    <x v="6"/>
    <s v="Otros"/>
    <n v="0"/>
    <n v="0"/>
    <n v="0"/>
    <n v="0"/>
  </r>
  <r>
    <s v="E.E. Quito"/>
    <x v="19"/>
    <x v="6"/>
    <s v="Otros"/>
    <n v="49"/>
    <n v="1478.18"/>
    <n v="82825.86"/>
    <n v="74026.91"/>
  </r>
  <r>
    <s v="E.E. Quito"/>
    <x v="19"/>
    <x v="6"/>
    <s v="Otros"/>
    <n v="18"/>
    <n v="36.72"/>
    <n v="2293.62"/>
    <n v="1734.82"/>
  </r>
  <r>
    <s v="E.E. Quito"/>
    <x v="19"/>
    <x v="6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-750.85"/>
    <n v="5129.5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52.79"/>
    <n v="5014.8900000000003"/>
    <n v="4163.3900000000003"/>
  </r>
  <r>
    <s v="E.E. Quito"/>
    <x v="19"/>
    <x v="0"/>
    <s v="Industrial"/>
    <n v="1"/>
    <n v="0.55000000000000004"/>
    <n v="83.39"/>
    <n v="0"/>
  </r>
  <r>
    <s v="E.E. Quito"/>
    <x v="19"/>
    <x v="0"/>
    <s v="Otros"/>
    <n v="0"/>
    <n v="0"/>
    <n v="0"/>
    <n v="0"/>
  </r>
  <r>
    <s v="E.E. Quito"/>
    <x v="19"/>
    <x v="0"/>
    <s v="Otros"/>
    <n v="4"/>
    <n v="7.03"/>
    <n v="2267.36"/>
    <n v="4611.16"/>
  </r>
  <r>
    <s v="E.E. Quito"/>
    <x v="19"/>
    <x v="0"/>
    <s v="Otros"/>
    <n v="4"/>
    <n v="6.33"/>
    <n v="827.23"/>
    <n v="1246.69"/>
  </r>
  <r>
    <s v="E.E. Quito"/>
    <x v="19"/>
    <x v="0"/>
    <s v="Otros"/>
    <n v="344"/>
    <n v="4792.33"/>
    <n v="336863.56"/>
    <n v="397906"/>
  </r>
  <r>
    <s v="E.E. Quito"/>
    <x v="19"/>
    <x v="0"/>
    <s v="Otros"/>
    <n v="72"/>
    <n v="103.9"/>
    <n v="12690.58"/>
    <n v="11378.06"/>
  </r>
  <r>
    <s v="E.E. Quito"/>
    <x v="19"/>
    <x v="0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Otros"/>
    <n v="0"/>
    <n v="0"/>
    <n v="3059.95"/>
    <n v="1499.77"/>
  </r>
  <r>
    <s v="E.E. Quito"/>
    <x v="19"/>
    <x v="6"/>
    <s v="Otros"/>
    <n v="0"/>
    <n v="0"/>
    <n v="-3666.7"/>
    <n v="149.93"/>
  </r>
  <r>
    <s v="E.E. Quito"/>
    <x v="19"/>
    <x v="6"/>
    <s v="Industrial"/>
    <n v="0"/>
    <n v="0"/>
    <n v="0"/>
    <n v="0"/>
  </r>
  <r>
    <s v="E.E. Quito"/>
    <x v="19"/>
    <x v="6"/>
    <s v="Industrial"/>
    <n v="0"/>
    <n v="0"/>
    <n v="0"/>
    <n v="0"/>
  </r>
  <r>
    <s v="E.E. Quito"/>
    <x v="19"/>
    <x v="6"/>
    <s v="Industrial"/>
    <n v="2"/>
    <n v="1.47"/>
    <n v="111.63"/>
    <n v="111.37"/>
  </r>
  <r>
    <s v="E.E. Quito"/>
    <x v="19"/>
    <x v="6"/>
    <s v="Otros"/>
    <n v="1016"/>
    <n v="582.53"/>
    <n v="48607.7"/>
    <n v="47152.86"/>
  </r>
  <r>
    <s v="E.E. Quito"/>
    <x v="19"/>
    <x v="6"/>
    <s v="Otros"/>
    <n v="0"/>
    <n v="0"/>
    <n v="0"/>
    <n v="0"/>
  </r>
  <r>
    <s v="E.E. Quito"/>
    <x v="19"/>
    <x v="6"/>
    <s v="Otros"/>
    <n v="196"/>
    <n v="377.87"/>
    <n v="52288.04"/>
    <n v="125507.35"/>
  </r>
  <r>
    <s v="E.E. Quito"/>
    <x v="19"/>
    <x v="6"/>
    <s v="Otros"/>
    <n v="1129"/>
    <n v="601.48"/>
    <n v="46854.52"/>
    <n v="45334.84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6"/>
    <s v="Comercial"/>
    <n v="0"/>
    <n v="0"/>
    <n v="0"/>
    <n v="0"/>
  </r>
  <r>
    <s v="E.E. Quito"/>
    <x v="19"/>
    <x v="6"/>
    <s v="Comercial"/>
    <n v="98"/>
    <n v="49.73"/>
    <n v="3836.07"/>
    <n v="3554.9"/>
  </r>
  <r>
    <s v="E.E. Quito"/>
    <x v="19"/>
    <x v="6"/>
    <s v="Comercial"/>
    <n v="536"/>
    <n v="310.56"/>
    <n v="22983.17"/>
    <n v="24069.74"/>
  </r>
  <r>
    <s v="E.E. Quito"/>
    <x v="19"/>
    <x v="6"/>
    <s v="Otros"/>
    <n v="0"/>
    <n v="0"/>
    <n v="0"/>
    <n v="0"/>
  </r>
  <r>
    <s v="E.E. Quito"/>
    <x v="19"/>
    <x v="6"/>
    <s v="Otros"/>
    <n v="142"/>
    <n v="78.47"/>
    <n v="9677.9699999999993"/>
    <n v="8656.44"/>
  </r>
  <r>
    <s v="E.E. Quito"/>
    <x v="19"/>
    <x v="6"/>
    <s v="Otros"/>
    <n v="0"/>
    <n v="0"/>
    <n v="0"/>
    <n v="0"/>
  </r>
  <r>
    <s v="E.E. Quito"/>
    <x v="19"/>
    <x v="6"/>
    <s v="Otros"/>
    <n v="9"/>
    <n v="77.84"/>
    <n v="3975.13"/>
    <n v="4496.68"/>
  </r>
  <r>
    <s v="E.E. Quito"/>
    <x v="19"/>
    <x v="0"/>
    <s v="Comercial"/>
    <n v="25"/>
    <n v="1082.6199999999999"/>
    <n v="79216.67"/>
    <n v="79053.38"/>
  </r>
  <r>
    <s v="E.E. Quito"/>
    <x v="19"/>
    <x v="0"/>
    <s v="Comercial"/>
    <n v="2"/>
    <n v="2.99"/>
    <n v="314.61"/>
    <n v="330.85"/>
  </r>
  <r>
    <s v="E.E. Quito"/>
    <x v="19"/>
    <x v="0"/>
    <s v="Otros"/>
    <n v="109"/>
    <n v="1549.5"/>
    <n v="106917.24"/>
    <n v="108407.16"/>
  </r>
  <r>
    <s v="E.E. Quito"/>
    <x v="19"/>
    <x v="0"/>
    <s v="Otros"/>
    <n v="29"/>
    <n v="55.14"/>
    <n v="5445.04"/>
    <n v="8230.93"/>
  </r>
  <r>
    <s v="E.E. Quito"/>
    <x v="19"/>
    <x v="0"/>
    <s v="Otros"/>
    <n v="0"/>
    <n v="0"/>
    <n v="0"/>
    <n v="0"/>
  </r>
  <r>
    <s v="E.E. Quito"/>
    <x v="19"/>
    <x v="0"/>
    <s v="Otros"/>
    <n v="23"/>
    <n v="380"/>
    <n v="22732.23"/>
    <n v="27060.91"/>
  </r>
  <r>
    <s v="E.E. Quito"/>
    <x v="19"/>
    <x v="0"/>
    <s v="Otros"/>
    <n v="9"/>
    <n v="22.66"/>
    <n v="1787.58"/>
    <n v="1623.32"/>
  </r>
  <r>
    <s v="E.E. Quito"/>
    <x v="19"/>
    <x v="0"/>
    <s v="Otros"/>
    <n v="0"/>
    <n v="0"/>
    <n v="0"/>
    <n v="0"/>
  </r>
  <r>
    <s v="E.E. Quito"/>
    <x v="19"/>
    <x v="0"/>
    <s v="Otros"/>
    <n v="21"/>
    <n v="769.99"/>
    <n v="42978.16"/>
    <n v="32920.089999999997"/>
  </r>
  <r>
    <s v="E.E. Quito"/>
    <x v="19"/>
    <x v="0"/>
    <s v="Otros"/>
    <n v="8"/>
    <n v="12.33"/>
    <n v="1094.6500000000001"/>
    <n v="1205.21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Otros"/>
    <n v="0"/>
    <n v="0"/>
    <n v="1268.3399999999999"/>
    <n v="4104.38"/>
  </r>
  <r>
    <s v="E.E. Quito"/>
    <x v="19"/>
    <x v="0"/>
    <s v="Otros"/>
    <n v="0"/>
    <n v="0"/>
    <n v="-631.05999999999995"/>
    <n v="2907.13"/>
  </r>
  <r>
    <s v="E.E. Quito"/>
    <x v="19"/>
    <x v="0"/>
    <s v="Industrial"/>
    <n v="0"/>
    <n v="0"/>
    <n v="0"/>
    <n v="0"/>
  </r>
  <r>
    <s v="E.E. Quito"/>
    <x v="19"/>
    <x v="0"/>
    <s v="Industrial"/>
    <n v="0"/>
    <n v="0"/>
    <n v="0"/>
    <n v="0"/>
  </r>
  <r>
    <s v="E.E. Quito"/>
    <x v="19"/>
    <x v="0"/>
    <s v="Industrial"/>
    <n v="3"/>
    <n v="1.47"/>
    <n v="113.55"/>
    <n v="113.5"/>
  </r>
  <r>
    <s v="E.E. Quito"/>
    <x v="19"/>
    <x v="0"/>
    <s v="Otros"/>
    <n v="26"/>
    <n v="25.49"/>
    <n v="3157.08"/>
    <n v="4831.96"/>
  </r>
  <r>
    <s v="E.E. Quito"/>
    <x v="19"/>
    <x v="0"/>
    <s v="Otros"/>
    <n v="0"/>
    <n v="0"/>
    <n v="0"/>
    <n v="0"/>
  </r>
  <r>
    <s v="E.E. Quito"/>
    <x v="19"/>
    <x v="6"/>
    <s v="Otros"/>
    <n v="51"/>
    <n v="132.94999999999999"/>
    <n v="9514.31"/>
    <n v="9069.58"/>
  </r>
  <r>
    <s v="E.E. Quito"/>
    <x v="19"/>
    <x v="6"/>
    <s v="Otros"/>
    <n v="495"/>
    <n v="389.81"/>
    <n v="25945.72"/>
    <n v="21670.47"/>
  </r>
  <r>
    <s v="E.E. Quito"/>
    <x v="19"/>
    <x v="6"/>
    <s v="Otros"/>
    <n v="0"/>
    <n v="0"/>
    <n v="0"/>
    <n v="0"/>
  </r>
  <r>
    <s v="E.E. Quito"/>
    <x v="19"/>
    <x v="6"/>
    <s v="Otros"/>
    <n v="7"/>
    <n v="64.180000000000007"/>
    <n v="3791.69"/>
    <n v="2999.81"/>
  </r>
  <r>
    <s v="E.E. Quito"/>
    <x v="19"/>
    <x v="6"/>
    <s v="Otros"/>
    <n v="77"/>
    <n v="157.08000000000001"/>
    <n v="11695.93"/>
    <n v="11949.52"/>
  </r>
  <r>
    <s v="E.E. Quito"/>
    <x v="19"/>
    <x v="6"/>
    <s v="Otros"/>
    <n v="187"/>
    <n v="111.39"/>
    <n v="7272.27"/>
    <n v="8068.9"/>
  </r>
  <r>
    <s v="E.E. Quito"/>
    <x v="19"/>
    <x v="6"/>
    <s v="Alumbrado Público"/>
    <n v="1"/>
    <n v="14086.767"/>
    <n v="1425643.63"/>
    <n v="1398023.9"/>
  </r>
  <r>
    <s v="E.E. Quito"/>
    <x v="19"/>
    <x v="6"/>
    <s v="Otros"/>
    <n v="0"/>
    <n v="0"/>
    <n v="0"/>
    <n v="0"/>
  </r>
  <r>
    <s v="E.E. Quito"/>
    <x v="19"/>
    <x v="6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3"/>
    <n v="26921.23"/>
    <n v="790279.89"/>
    <n v="790279.89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26050.53"/>
    <n v="27036.44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1127"/>
    <n v="37542.57"/>
    <n v="3053417.72"/>
    <n v="3201636.71"/>
  </r>
  <r>
    <s v="E.E. Quito"/>
    <x v="19"/>
    <x v="0"/>
    <s v="Otros"/>
    <n v="192"/>
    <n v="294.87"/>
    <n v="35237.22"/>
    <n v="35903.85"/>
  </r>
  <r>
    <s v="E.E. Quito"/>
    <x v="19"/>
    <x v="0"/>
    <s v="Otros"/>
    <n v="1152"/>
    <n v="491.52"/>
    <n v="37880.06"/>
    <n v="38763.72"/>
  </r>
  <r>
    <s v="E.E. Quito"/>
    <x v="19"/>
    <x v="0"/>
    <s v="Otros"/>
    <n v="0"/>
    <n v="0"/>
    <n v="0"/>
    <n v="0"/>
  </r>
  <r>
    <s v="E.E. Quito"/>
    <x v="19"/>
    <x v="0"/>
    <s v="Otros"/>
    <n v="0"/>
    <n v="0"/>
    <n v="0"/>
    <n v="0"/>
  </r>
  <r>
    <s v="E.E. Quito"/>
    <x v="19"/>
    <x v="0"/>
    <s v="Comercial"/>
    <n v="0"/>
    <n v="0"/>
    <n v="0"/>
    <n v="0"/>
  </r>
  <r>
    <s v="E.E. Quito"/>
    <x v="19"/>
    <x v="0"/>
    <s v="Comercial"/>
    <n v="3"/>
    <n v="2.19"/>
    <n v="364.36"/>
    <n v="403.19"/>
  </r>
  <r>
    <s v="E.E. Quito"/>
    <x v="19"/>
    <x v="0"/>
    <s v="Comercial"/>
    <n v="43"/>
    <n v="13.87"/>
    <n v="1066.8"/>
    <n v="1284.58"/>
  </r>
  <r>
    <s v="E.E. Quito"/>
    <x v="19"/>
    <x v="0"/>
    <s v="Otros"/>
    <n v="0"/>
    <n v="0"/>
    <n v="0"/>
    <n v="0"/>
  </r>
  <r>
    <s v="E.E. Quito"/>
    <x v="19"/>
    <x v="0"/>
    <s v="Otros"/>
    <n v="147"/>
    <n v="89.79"/>
    <n v="10604.68"/>
    <n v="21745.53"/>
  </r>
  <r>
    <s v="E.E. Quito"/>
    <x v="19"/>
    <x v="0"/>
    <s v="Otros"/>
    <n v="0"/>
    <n v="0"/>
    <n v="0"/>
    <n v="0"/>
  </r>
  <r>
    <s v="E.E. Quito"/>
    <x v="19"/>
    <x v="0"/>
    <s v="Otros"/>
    <n v="12"/>
    <n v="73.650000000000006"/>
    <n v="4428.6400000000003"/>
    <n v="3575.23"/>
  </r>
  <r>
    <s v="E.E. Quito"/>
    <x v="19"/>
    <x v="0"/>
    <s v="Otros"/>
    <n v="41"/>
    <n v="103.73"/>
    <n v="7585.44"/>
    <n v="4591.3"/>
  </r>
  <r>
    <s v="E.E. Quito"/>
    <x v="19"/>
    <x v="0"/>
    <s v="Otros"/>
    <n v="494"/>
    <n v="325.11"/>
    <n v="21224.98"/>
    <n v="8103.34"/>
  </r>
  <r>
    <s v="E.E. Quito"/>
    <x v="19"/>
    <x v="0"/>
    <s v="Otros"/>
    <n v="0"/>
    <n v="0"/>
    <n v="0"/>
    <n v="0"/>
  </r>
  <r>
    <s v="E.E. Quito"/>
    <x v="19"/>
    <x v="0"/>
    <s v="Otros"/>
    <n v="7"/>
    <n v="46.56"/>
    <n v="2893.36"/>
    <n v="3412.35"/>
  </r>
  <r>
    <s v="E.E. Quito"/>
    <x v="19"/>
    <x v="0"/>
    <s v="Otros"/>
    <n v="21"/>
    <n v="33.74"/>
    <n v="2799.51"/>
    <n v="2384.11"/>
  </r>
  <r>
    <s v="E.E. Quito"/>
    <x v="19"/>
    <x v="0"/>
    <s v="Otros"/>
    <n v="206"/>
    <n v="103.04"/>
    <n v="6538.68"/>
    <n v="7343.65"/>
  </r>
  <r>
    <s v="E.E. Quito"/>
    <x v="19"/>
    <x v="0"/>
    <s v="Alumbrado Público"/>
    <n v="1"/>
    <n v="11015.1"/>
    <n v="1248009.99"/>
    <n v="1289563.1299999999"/>
  </r>
  <r>
    <s v="E.E. Quito"/>
    <x v="19"/>
    <x v="0"/>
    <s v="Otros"/>
    <n v="0"/>
    <n v="0"/>
    <n v="0"/>
    <n v="0"/>
  </r>
  <r>
    <s v="E.E. Quito"/>
    <x v="19"/>
    <x v="7"/>
    <s v="Industrial"/>
    <n v="284"/>
    <n v="502.86"/>
    <n v="52021.16"/>
    <n v="58441.74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761"/>
    <n v="16049.91"/>
    <n v="1055732.2"/>
    <n v="1069603.53"/>
  </r>
  <r>
    <s v="E.E. Quito"/>
    <x v="19"/>
    <x v="7"/>
    <s v="Comercial"/>
    <n v="234"/>
    <n v="357.26"/>
    <n v="53983.1"/>
    <n v="61563.21"/>
  </r>
  <r>
    <s v="E.E. Quito"/>
    <x v="19"/>
    <x v="7"/>
    <s v="Otros"/>
    <n v="10"/>
    <n v="39.799999999999997"/>
    <n v="3507.62"/>
    <n v="2792.38"/>
  </r>
  <r>
    <s v="E.E. Quito"/>
    <x v="19"/>
    <x v="7"/>
    <s v="Otros"/>
    <n v="6"/>
    <n v="10.07"/>
    <n v="1014.77"/>
    <n v="435.41"/>
  </r>
  <r>
    <s v="E.E. Quito"/>
    <x v="19"/>
    <x v="7"/>
    <s v="Otros"/>
    <n v="3"/>
    <n v="5.45"/>
    <n v="220.06"/>
    <n v="133.78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Residencial"/>
    <n v="45"/>
    <n v="4.67"/>
    <n v="478.56"/>
    <n v="490.34"/>
  </r>
  <r>
    <s v="E.E. Quito"/>
    <x v="19"/>
    <x v="7"/>
    <s v="Residencial"/>
    <n v="672202"/>
    <n v="102586.4"/>
    <n v="8981524.3300000001"/>
    <n v="8776881.4299999997"/>
  </r>
  <r>
    <s v="E.E. Quito"/>
    <x v="19"/>
    <x v="7"/>
    <s v="Otros"/>
    <n v="0"/>
    <n v="0"/>
    <n v="21274.11"/>
    <n v="22180.400000000001"/>
  </r>
  <r>
    <s v="E.E. Quito"/>
    <x v="19"/>
    <x v="7"/>
    <s v="Otros"/>
    <n v="0"/>
    <n v="0"/>
    <n v="4151.8599999999997"/>
    <n v="7320.46"/>
  </r>
  <r>
    <s v="E.E. Quito"/>
    <x v="19"/>
    <x v="7"/>
    <s v="Industrial"/>
    <n v="166"/>
    <n v="1137.3800000000001"/>
    <n v="93093.69"/>
    <n v="73414.02"/>
  </r>
  <r>
    <s v="E.E. Quito"/>
    <x v="19"/>
    <x v="7"/>
    <s v="Industrial"/>
    <n v="1077"/>
    <n v="1265.6300000000001"/>
    <n v="153834.81"/>
    <n v="149902.35999999999"/>
  </r>
  <r>
    <s v="E.E. Quito"/>
    <x v="19"/>
    <x v="7"/>
    <s v="Industrial"/>
    <n v="10120"/>
    <n v="3128.62"/>
    <n v="214375.05"/>
    <n v="214167.38"/>
  </r>
  <r>
    <s v="E.E. Quito"/>
    <x v="19"/>
    <x v="0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3"/>
    <n v="13983.1"/>
    <n v="805731.65"/>
    <n v="805731.65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169397.87"/>
    <n v="17727.7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1152"/>
    <n v="55708.639999999999"/>
    <n v="3701651.96"/>
    <n v="3598427.78"/>
  </r>
  <r>
    <s v="E.E. Quito"/>
    <x v="19"/>
    <x v="1"/>
    <s v="Industrial"/>
    <n v="287"/>
    <n v="515.53"/>
    <n v="57630.11"/>
    <n v="50983.19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778"/>
    <n v="19117.28"/>
    <n v="1191068.3700000001"/>
    <n v="1048885.95"/>
  </r>
  <r>
    <s v="E.E. Quito"/>
    <x v="19"/>
    <x v="1"/>
    <s v="Comercial"/>
    <n v="222"/>
    <n v="671.2"/>
    <n v="55439.97"/>
    <n v="54525.45"/>
  </r>
  <r>
    <s v="E.E. Quito"/>
    <x v="19"/>
    <x v="1"/>
    <s v="Otros"/>
    <n v="10"/>
    <n v="67.75"/>
    <n v="4373.8500000000004"/>
    <n v="3757.76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826"/>
    <n v="7457.81"/>
    <n v="573103.31000000006"/>
    <n v="536153.04"/>
  </r>
  <r>
    <s v="E.E. Quito"/>
    <x v="19"/>
    <x v="7"/>
    <s v="Comercial"/>
    <n v="3021"/>
    <n v="5820.92"/>
    <n v="586333.1"/>
    <n v="585702.96"/>
  </r>
  <r>
    <s v="E.E. Quito"/>
    <x v="19"/>
    <x v="7"/>
    <s v="Comercial"/>
    <n v="92473"/>
    <n v="23653.24"/>
    <n v="1875802.77"/>
    <n v="1877634.03"/>
  </r>
  <r>
    <s v="E.E. Quito"/>
    <x v="19"/>
    <x v="7"/>
    <s v="Otros"/>
    <n v="0"/>
    <n v="0"/>
    <n v="0"/>
    <n v="0"/>
  </r>
  <r>
    <s v="E.E. Quito"/>
    <x v="19"/>
    <x v="7"/>
    <s v="Otros"/>
    <n v="48"/>
    <n v="50.85"/>
    <n v="5324.64"/>
    <n v="5705.81"/>
  </r>
  <r>
    <s v="E.E. Quito"/>
    <x v="19"/>
    <x v="7"/>
    <s v="Otros"/>
    <n v="4"/>
    <n v="10.029999999999999"/>
    <n v="403.96"/>
    <n v="403.96"/>
  </r>
  <r>
    <s v="E.E. Quito"/>
    <x v="19"/>
    <x v="7"/>
    <s v="Otros"/>
    <n v="4"/>
    <n v="48.29"/>
    <n v="2829.24"/>
    <n v="2791.61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Otros"/>
    <n v="529"/>
    <n v="278.35000000000002"/>
    <n v="17926.240000000002"/>
    <n v="17751.47"/>
  </r>
  <r>
    <s v="E.E. Quito"/>
    <x v="19"/>
    <x v="7"/>
    <s v="Otros"/>
    <n v="0"/>
    <n v="0"/>
    <n v="0"/>
    <n v="0"/>
  </r>
  <r>
    <s v="E.E. Quito"/>
    <x v="19"/>
    <x v="7"/>
    <s v="Otros"/>
    <n v="0"/>
    <n v="5.87"/>
    <n v="-852.2"/>
    <n v="3089.85"/>
  </r>
  <r>
    <s v="E.E. Quito"/>
    <x v="19"/>
    <x v="7"/>
    <s v="Otros"/>
    <n v="1"/>
    <n v="4.4800000000000004"/>
    <n v="270.08999999999997"/>
    <n v="530.87"/>
  </r>
  <r>
    <s v="E.E. Quito"/>
    <x v="19"/>
    <x v="1"/>
    <s v="Otros"/>
    <n v="8"/>
    <n v="16.989999999999998"/>
    <n v="1349.42"/>
    <n v="797.02"/>
  </r>
  <r>
    <s v="E.E. Quito"/>
    <x v="19"/>
    <x v="1"/>
    <s v="Otros"/>
    <n v="4"/>
    <n v="16.690000000000001"/>
    <n v="470.2"/>
    <n v="189.88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Residencial"/>
    <n v="49"/>
    <n v="5.58"/>
    <n v="559.92999999999995"/>
    <n v="543.6"/>
  </r>
  <r>
    <s v="E.E. Quito"/>
    <x v="19"/>
    <x v="1"/>
    <s v="Residencial"/>
    <n v="690954"/>
    <n v="105382.32"/>
    <n v="8841411.9600000009"/>
    <n v="8754077.6999999993"/>
  </r>
  <r>
    <s v="E.E. Quito"/>
    <x v="19"/>
    <x v="1"/>
    <s v="Otros"/>
    <n v="0"/>
    <n v="0"/>
    <n v="3551.73"/>
    <n v="21872.880000000001"/>
  </r>
  <r>
    <s v="E.E. Quito"/>
    <x v="19"/>
    <x v="1"/>
    <s v="Otros"/>
    <n v="0"/>
    <n v="0"/>
    <n v="10969.38"/>
    <n v="36139.550000000003"/>
  </r>
  <r>
    <s v="E.E. Quito"/>
    <x v="19"/>
    <x v="1"/>
    <s v="Industrial"/>
    <n v="175"/>
    <n v="1291.97"/>
    <n v="105735.35"/>
    <n v="95246.44"/>
  </r>
  <r>
    <s v="E.E. Quito"/>
    <x v="19"/>
    <x v="1"/>
    <s v="Industrial"/>
    <n v="1116"/>
    <n v="1287.8900000000001"/>
    <n v="159049.29999999999"/>
    <n v="155491.71"/>
  </r>
  <r>
    <s v="E.E. Quito"/>
    <x v="19"/>
    <x v="1"/>
    <s v="Industrial"/>
    <n v="10295"/>
    <n v="3101.53"/>
    <n v="215284.8"/>
    <n v="212409.7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865"/>
    <n v="7763.59"/>
    <n v="601547.61"/>
    <n v="587134.41"/>
  </r>
  <r>
    <s v="E.E. Quito"/>
    <x v="19"/>
    <x v="1"/>
    <s v="Comercial"/>
    <n v="3122"/>
    <n v="5876.46"/>
    <n v="598896.12"/>
    <n v="593772.81999999995"/>
  </r>
  <r>
    <s v="E.E. Quito"/>
    <x v="19"/>
    <x v="1"/>
    <s v="Comercial"/>
    <n v="95197"/>
    <n v="25210.58"/>
    <n v="1878846.03"/>
    <n v="1865232.86"/>
  </r>
  <r>
    <s v="E.E. Quito"/>
    <x v="19"/>
    <x v="1"/>
    <s v="Otros"/>
    <n v="0"/>
    <n v="0"/>
    <n v="0"/>
    <n v="0"/>
  </r>
  <r>
    <s v="E.E. Quito"/>
    <x v="19"/>
    <x v="1"/>
    <s v="Otros"/>
    <n v="45"/>
    <n v="72.31"/>
    <n v="6466.59"/>
    <n v="6877.09"/>
  </r>
  <r>
    <s v="E.E. Quito"/>
    <x v="19"/>
    <x v="7"/>
    <s v="Otros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4"/>
    <n v="260.52999999999997"/>
    <n v="9118.07"/>
    <n v="8102.55"/>
  </r>
  <r>
    <s v="E.E. Quito"/>
    <x v="19"/>
    <x v="7"/>
    <s v="Industrial"/>
    <n v="1"/>
    <n v="0.52"/>
    <n v="82.06"/>
    <n v="0"/>
  </r>
  <r>
    <s v="E.E. Quito"/>
    <x v="19"/>
    <x v="7"/>
    <s v="Otros"/>
    <n v="0"/>
    <n v="0"/>
    <n v="0"/>
    <n v="0"/>
  </r>
  <r>
    <s v="E.E. Quito"/>
    <x v="19"/>
    <x v="7"/>
    <s v="Otros"/>
    <n v="4"/>
    <n v="13.12"/>
    <n v="2572"/>
    <n v="2532.46"/>
  </r>
  <r>
    <s v="E.E. Quito"/>
    <x v="19"/>
    <x v="7"/>
    <s v="Otros"/>
    <n v="4"/>
    <n v="10.54"/>
    <n v="1071.6300000000001"/>
    <n v="1071.6300000000001"/>
  </r>
  <r>
    <s v="E.E. Quito"/>
    <x v="19"/>
    <x v="7"/>
    <s v="Otros"/>
    <n v="329"/>
    <n v="6464.84"/>
    <n v="436606.84"/>
    <n v="363079.55"/>
  </r>
  <r>
    <s v="E.E. Quito"/>
    <x v="19"/>
    <x v="7"/>
    <s v="Otros"/>
    <n v="73"/>
    <n v="92.54"/>
    <n v="12193.87"/>
    <n v="11499.38"/>
  </r>
  <r>
    <s v="E.E. Quito"/>
    <x v="19"/>
    <x v="7"/>
    <s v="Otros"/>
    <n v="0"/>
    <n v="0"/>
    <n v="0"/>
    <n v="0"/>
  </r>
  <r>
    <s v="E.E. Quito"/>
    <x v="19"/>
    <x v="7"/>
    <s v="Comercial"/>
    <n v="24"/>
    <n v="1249.22"/>
    <n v="93360.63"/>
    <n v="88324.18"/>
  </r>
  <r>
    <s v="E.E. Quito"/>
    <x v="19"/>
    <x v="7"/>
    <s v="Comercial"/>
    <n v="2"/>
    <n v="3.6"/>
    <n v="374.21"/>
    <n v="383.8"/>
  </r>
  <r>
    <s v="E.E. Quito"/>
    <x v="19"/>
    <x v="7"/>
    <s v="Otros"/>
    <n v="103"/>
    <n v="1393.71"/>
    <n v="96759.07"/>
    <n v="57217.51"/>
  </r>
  <r>
    <s v="E.E. Quito"/>
    <x v="19"/>
    <x v="7"/>
    <s v="Otros"/>
    <n v="29"/>
    <n v="59.85"/>
    <n v="5872.26"/>
    <n v="5379.29"/>
  </r>
  <r>
    <s v="E.E. Quito"/>
    <x v="19"/>
    <x v="7"/>
    <s v="Otros"/>
    <n v="0"/>
    <n v="0"/>
    <n v="0"/>
    <n v="0"/>
  </r>
  <r>
    <s v="E.E. Quito"/>
    <x v="19"/>
    <x v="7"/>
    <s v="Otros"/>
    <n v="24"/>
    <n v="507.22"/>
    <n v="29679.56"/>
    <n v="5773.77"/>
  </r>
  <r>
    <s v="E.E. Quito"/>
    <x v="19"/>
    <x v="7"/>
    <s v="Otros"/>
    <n v="16"/>
    <n v="27.32"/>
    <n v="2404.75"/>
    <n v="2450.02"/>
  </r>
  <r>
    <s v="E.E. Quito"/>
    <x v="19"/>
    <x v="7"/>
    <s v="Otros"/>
    <n v="0"/>
    <n v="0"/>
    <n v="0"/>
    <n v="0"/>
  </r>
  <r>
    <s v="E.E. Quito"/>
    <x v="19"/>
    <x v="7"/>
    <s v="Otros"/>
    <n v="49"/>
    <n v="1413.88"/>
    <n v="79523"/>
    <n v="83531.320000000007"/>
  </r>
  <r>
    <s v="E.E. Quito"/>
    <x v="19"/>
    <x v="1"/>
    <s v="Otros"/>
    <n v="7"/>
    <n v="15.58"/>
    <n v="628.02"/>
    <n v="628.04"/>
  </r>
  <r>
    <s v="E.E. Quito"/>
    <x v="19"/>
    <x v="1"/>
    <s v="Otros"/>
    <n v="7"/>
    <n v="77.19"/>
    <n v="4341.1899999999996"/>
    <n v="4889.21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2036.83"/>
    <n v="97.7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3"/>
    <n v="177.34"/>
    <n v="11137.77"/>
    <n v="10701.88"/>
  </r>
  <r>
    <s v="E.E. Quito"/>
    <x v="19"/>
    <x v="1"/>
    <s v="Industrial"/>
    <n v="1"/>
    <n v="0.46"/>
    <n v="78.17"/>
    <n v="0"/>
  </r>
  <r>
    <s v="E.E. Quito"/>
    <x v="19"/>
    <x v="1"/>
    <s v="Otros"/>
    <n v="0"/>
    <n v="0"/>
    <n v="0"/>
    <n v="0"/>
  </r>
  <r>
    <s v="E.E. Quito"/>
    <x v="19"/>
    <x v="1"/>
    <s v="Otros"/>
    <n v="4"/>
    <n v="9.73"/>
    <n v="2425.9499999999998"/>
    <n v="1842.75"/>
  </r>
  <r>
    <s v="E.E. Quito"/>
    <x v="19"/>
    <x v="1"/>
    <s v="Otros"/>
    <n v="4"/>
    <n v="7.7"/>
    <n v="906.74"/>
    <n v="988.81"/>
  </r>
  <r>
    <s v="E.E. Quito"/>
    <x v="19"/>
    <x v="1"/>
    <s v="Otros"/>
    <n v="343"/>
    <n v="6620.84"/>
    <n v="445151.31"/>
    <n v="356341.11"/>
  </r>
  <r>
    <s v="E.E. Quito"/>
    <x v="19"/>
    <x v="7"/>
    <s v="Otros"/>
    <n v="18"/>
    <n v="27.02"/>
    <n v="2162.5300000000002"/>
    <n v="2330.83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Otros"/>
    <n v="0"/>
    <n v="0"/>
    <n v="1182.55"/>
    <n v="1137.81"/>
  </r>
  <r>
    <s v="E.E. Quito"/>
    <x v="19"/>
    <x v="7"/>
    <s v="Otros"/>
    <n v="0"/>
    <n v="0"/>
    <n v="404.74"/>
    <n v="409.7"/>
  </r>
  <r>
    <s v="E.E. Quito"/>
    <x v="19"/>
    <x v="7"/>
    <s v="Industrial"/>
    <n v="0"/>
    <n v="0"/>
    <n v="0"/>
    <n v="0"/>
  </r>
  <r>
    <s v="E.E. Quito"/>
    <x v="19"/>
    <x v="7"/>
    <s v="Industrial"/>
    <n v="0"/>
    <n v="0"/>
    <n v="0"/>
    <n v="0"/>
  </r>
  <r>
    <s v="E.E. Quito"/>
    <x v="19"/>
    <x v="7"/>
    <s v="Industrial"/>
    <n v="3"/>
    <n v="2.5299999999999998"/>
    <n v="65.760000000000005"/>
    <n v="66.8"/>
  </r>
  <r>
    <s v="E.E. Quito"/>
    <x v="19"/>
    <x v="7"/>
    <s v="Otros"/>
    <n v="1014"/>
    <n v="1546.12"/>
    <n v="45218.86"/>
    <n v="45256.26"/>
  </r>
  <r>
    <s v="E.E. Quito"/>
    <x v="19"/>
    <x v="7"/>
    <s v="Otros"/>
    <n v="0"/>
    <n v="0"/>
    <n v="0"/>
    <n v="0"/>
  </r>
  <r>
    <s v="E.E. Quito"/>
    <x v="19"/>
    <x v="7"/>
    <s v="Otros"/>
    <n v="192"/>
    <n v="354.85"/>
    <n v="43228.3"/>
    <n v="126569.45"/>
  </r>
  <r>
    <s v="E.E. Quito"/>
    <x v="19"/>
    <x v="7"/>
    <s v="Otros"/>
    <n v="1108"/>
    <n v="535.27"/>
    <n v="42389.440000000002"/>
    <n v="43393.21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7"/>
    <s v="Comercial"/>
    <n v="0"/>
    <n v="0"/>
    <n v="0"/>
    <n v="0"/>
  </r>
  <r>
    <s v="E.E. Quito"/>
    <x v="19"/>
    <x v="7"/>
    <s v="Comercial"/>
    <n v="98"/>
    <n v="48.19"/>
    <n v="3732.22"/>
    <n v="4001.51"/>
  </r>
  <r>
    <s v="E.E. Quito"/>
    <x v="19"/>
    <x v="7"/>
    <s v="Comercial"/>
    <n v="552"/>
    <n v="345.31"/>
    <n v="22404.48"/>
    <n v="23221.69"/>
  </r>
  <r>
    <s v="E.E. Quito"/>
    <x v="19"/>
    <x v="7"/>
    <s v="Otros"/>
    <n v="0"/>
    <n v="0"/>
    <n v="0"/>
    <n v="0"/>
  </r>
  <r>
    <s v="E.E. Quito"/>
    <x v="19"/>
    <x v="7"/>
    <s v="Otros"/>
    <n v="142"/>
    <n v="74.23"/>
    <n v="9313.3799999999992"/>
    <n v="9305.09"/>
  </r>
  <r>
    <s v="E.E. Quito"/>
    <x v="19"/>
    <x v="1"/>
    <s v="Otros"/>
    <n v="71"/>
    <n v="11.57"/>
    <n v="7162.29"/>
    <n v="8441.16"/>
  </r>
  <r>
    <s v="E.E. Quito"/>
    <x v="19"/>
    <x v="1"/>
    <s v="Otros"/>
    <n v="0"/>
    <n v="0"/>
    <n v="0"/>
    <n v="0"/>
  </r>
  <r>
    <s v="E.E. Quito"/>
    <x v="19"/>
    <x v="1"/>
    <s v="Comercial"/>
    <n v="24"/>
    <n v="1316.71"/>
    <n v="93610.8"/>
    <n v="88364.06"/>
  </r>
  <r>
    <s v="E.E. Quito"/>
    <x v="19"/>
    <x v="1"/>
    <s v="Comercial"/>
    <n v="2"/>
    <n v="4.17"/>
    <n v="359.62"/>
    <n v="375.91"/>
  </r>
  <r>
    <s v="E.E. Quito"/>
    <x v="19"/>
    <x v="1"/>
    <s v="Otros"/>
    <n v="107"/>
    <n v="1792.59"/>
    <n v="112094.19"/>
    <n v="67639.53"/>
  </r>
  <r>
    <s v="E.E. Quito"/>
    <x v="19"/>
    <x v="1"/>
    <s v="Otros"/>
    <n v="30"/>
    <n v="54.45"/>
    <n v="5249.06"/>
    <n v="4169.07"/>
  </r>
  <r>
    <s v="E.E. Quito"/>
    <x v="19"/>
    <x v="1"/>
    <s v="Otros"/>
    <n v="0"/>
    <n v="0"/>
    <n v="0"/>
    <n v="0"/>
  </r>
  <r>
    <s v="E.E. Quito"/>
    <x v="19"/>
    <x v="1"/>
    <s v="Otros"/>
    <n v="23"/>
    <n v="468.73"/>
    <n v="27414.39"/>
    <n v="5467.84"/>
  </r>
  <r>
    <s v="E.E. Quito"/>
    <x v="19"/>
    <x v="1"/>
    <s v="Otros"/>
    <n v="9"/>
    <n v="23.71"/>
    <n v="1882.86"/>
    <n v="1852.14"/>
  </r>
  <r>
    <s v="E.E. Quito"/>
    <x v="19"/>
    <x v="1"/>
    <s v="Otros"/>
    <n v="0"/>
    <n v="0"/>
    <n v="0"/>
    <n v="0"/>
  </r>
  <r>
    <s v="E.E. Quito"/>
    <x v="19"/>
    <x v="1"/>
    <s v="Otros"/>
    <n v="21"/>
    <n v="836.76"/>
    <n v="46737.94"/>
    <n v="23327.759999999998"/>
  </r>
  <r>
    <s v="E.E. Quito"/>
    <x v="19"/>
    <x v="1"/>
    <s v="Otros"/>
    <n v="8"/>
    <n v="21.7"/>
    <n v="1072.3900000000001"/>
    <n v="689.12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Otros"/>
    <n v="0"/>
    <n v="0"/>
    <n v="1848.82"/>
    <n v="4339.03"/>
  </r>
  <r>
    <s v="E.E. Quito"/>
    <x v="19"/>
    <x v="1"/>
    <s v="Otros"/>
    <n v="0"/>
    <n v="0"/>
    <n v="1285.94"/>
    <n v="67.569999999999993"/>
  </r>
  <r>
    <s v="E.E. Quito"/>
    <x v="19"/>
    <x v="1"/>
    <s v="Industrial"/>
    <n v="0"/>
    <n v="0"/>
    <n v="0"/>
    <n v="0"/>
  </r>
  <r>
    <s v="E.E. Quito"/>
    <x v="19"/>
    <x v="1"/>
    <s v="Industrial"/>
    <n v="0"/>
    <n v="0"/>
    <n v="0"/>
    <n v="0"/>
  </r>
  <r>
    <s v="E.E. Quito"/>
    <x v="19"/>
    <x v="1"/>
    <s v="Industrial"/>
    <n v="2"/>
    <n v="1.04"/>
    <n v="76.67"/>
    <n v="76.150000000000006"/>
  </r>
  <r>
    <s v="E.E. Quito"/>
    <x v="19"/>
    <x v="7"/>
    <s v="Otros"/>
    <n v="0"/>
    <n v="0"/>
    <n v="0"/>
    <n v="0"/>
  </r>
  <r>
    <s v="E.E. Quito"/>
    <x v="19"/>
    <x v="7"/>
    <s v="Otros"/>
    <n v="9"/>
    <n v="72.75"/>
    <n v="4033.14"/>
    <n v="3616.24"/>
  </r>
  <r>
    <s v="E.E. Quito"/>
    <x v="19"/>
    <x v="7"/>
    <s v="Otros"/>
    <n v="51"/>
    <n v="128.01"/>
    <n v="9257.48"/>
    <n v="10155.68"/>
  </r>
  <r>
    <s v="E.E. Quito"/>
    <x v="19"/>
    <x v="7"/>
    <s v="Otros"/>
    <n v="495"/>
    <n v="360.17"/>
    <n v="23965.9"/>
    <n v="44088.85"/>
  </r>
  <r>
    <s v="E.E. Quito"/>
    <x v="19"/>
    <x v="7"/>
    <s v="Otros"/>
    <n v="0"/>
    <n v="0"/>
    <n v="0"/>
    <n v="0"/>
  </r>
  <r>
    <s v="E.E. Quito"/>
    <x v="19"/>
    <x v="7"/>
    <s v="Otros"/>
    <n v="7"/>
    <n v="55.6"/>
    <n v="3364.92"/>
    <n v="3295.8"/>
  </r>
  <r>
    <s v="E.E. Quito"/>
    <x v="19"/>
    <x v="7"/>
    <s v="Otros"/>
    <n v="79"/>
    <n v="171.66"/>
    <n v="12713.52"/>
    <n v="10019.219999999999"/>
  </r>
  <r>
    <s v="E.E. Quito"/>
    <x v="19"/>
    <x v="7"/>
    <s v="Otros"/>
    <n v="187"/>
    <n v="112.35"/>
    <n v="7345.63"/>
    <n v="6186.95"/>
  </r>
  <r>
    <s v="E.E. Quito"/>
    <x v="19"/>
    <x v="7"/>
    <s v="Alumbrado Público"/>
    <n v="1"/>
    <n v="14556.326026999999"/>
    <n v="1372626.34"/>
    <n v="1351725.75"/>
  </r>
  <r>
    <s v="E.E. Quito"/>
    <x v="19"/>
    <x v="7"/>
    <s v="Otros"/>
    <n v="0"/>
    <n v="0"/>
    <n v="0"/>
    <n v="0"/>
  </r>
  <r>
    <s v="E.E. Quito"/>
    <x v="19"/>
    <x v="7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3"/>
    <n v="26516.54"/>
    <n v="875065.91"/>
    <n v="875065.91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19948.37"/>
    <n v="24335.27999999999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1"/>
    <s v="Otros"/>
    <n v="26"/>
    <n v="32.43"/>
    <n v="3628.71"/>
    <n v="3398.34"/>
  </r>
  <r>
    <s v="E.E. Quito"/>
    <x v="19"/>
    <x v="1"/>
    <s v="Otros"/>
    <n v="0"/>
    <n v="0"/>
    <n v="0"/>
    <n v="0"/>
  </r>
  <r>
    <s v="E.E. Quito"/>
    <x v="19"/>
    <x v="1"/>
    <s v="Otros"/>
    <n v="192"/>
    <n v="338.19"/>
    <n v="37820.44"/>
    <n v="31365.98"/>
  </r>
  <r>
    <s v="E.E. Quito"/>
    <x v="19"/>
    <x v="1"/>
    <s v="Otros"/>
    <n v="1130"/>
    <n v="508.27"/>
    <n v="39481.25"/>
    <n v="33304.550000000003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1"/>
    <s v="Comercial"/>
    <n v="0"/>
    <n v="0"/>
    <n v="0"/>
    <n v="0"/>
  </r>
  <r>
    <s v="E.E. Quito"/>
    <x v="19"/>
    <x v="1"/>
    <s v="Comercial"/>
    <n v="2"/>
    <n v="2.61"/>
    <n v="403.8"/>
    <n v="364.97"/>
  </r>
  <r>
    <s v="E.E. Quito"/>
    <x v="19"/>
    <x v="1"/>
    <s v="Comercial"/>
    <n v="43"/>
    <n v="14.29"/>
    <n v="1081.99"/>
    <n v="937.41"/>
  </r>
  <r>
    <s v="E.E. Quito"/>
    <x v="19"/>
    <x v="1"/>
    <s v="Otros"/>
    <n v="0"/>
    <n v="0"/>
    <n v="0"/>
    <n v="0"/>
  </r>
  <r>
    <s v="E.E. Quito"/>
    <x v="19"/>
    <x v="1"/>
    <s v="Otros"/>
    <n v="145"/>
    <n v="94.47"/>
    <n v="10686.03"/>
    <n v="0"/>
  </r>
  <r>
    <s v="E.E. Quito"/>
    <x v="19"/>
    <x v="1"/>
    <s v="Otros"/>
    <n v="0"/>
    <n v="0"/>
    <n v="0"/>
    <n v="0"/>
  </r>
  <r>
    <s v="E.E. Quito"/>
    <x v="19"/>
    <x v="1"/>
    <s v="Otros"/>
    <n v="12"/>
    <n v="79.34"/>
    <n v="4748.49"/>
    <n v="3387.65"/>
  </r>
  <r>
    <s v="E.E. Quito"/>
    <x v="19"/>
    <x v="1"/>
    <s v="Otros"/>
    <n v="41"/>
    <n v="104.48"/>
    <n v="7624.66"/>
    <n v="7343.16"/>
  </r>
  <r>
    <s v="E.E. Quito"/>
    <x v="19"/>
    <x v="1"/>
    <s v="Otros"/>
    <n v="493"/>
    <n v="329.32"/>
    <n v="21827.26"/>
    <n v="19217.54"/>
  </r>
  <r>
    <s v="E.E. Quito"/>
    <x v="19"/>
    <x v="1"/>
    <s v="Otros"/>
    <n v="0"/>
    <n v="0"/>
    <n v="0"/>
    <n v="0"/>
  </r>
  <r>
    <s v="E.E. Quito"/>
    <x v="19"/>
    <x v="1"/>
    <s v="Otros"/>
    <n v="7"/>
    <n v="52.8"/>
    <n v="3204.75"/>
    <n v="2185.41"/>
  </r>
  <r>
    <s v="E.E. Quito"/>
    <x v="19"/>
    <x v="1"/>
    <s v="Otros"/>
    <n v="21"/>
    <n v="37.49"/>
    <n v="2998.44"/>
    <n v="2958.15"/>
  </r>
  <r>
    <s v="E.E. Quito"/>
    <x v="19"/>
    <x v="1"/>
    <s v="Otros"/>
    <n v="206"/>
    <n v="109.81"/>
    <n v="7026.8"/>
    <n v="4689.5600000000004"/>
  </r>
  <r>
    <s v="E.E. Quito"/>
    <x v="19"/>
    <x v="8"/>
    <s v="Industrial"/>
    <n v="0"/>
    <n v="0"/>
    <n v="0"/>
    <n v="0"/>
  </r>
  <r>
    <s v="E.E. Quito"/>
    <x v="19"/>
    <x v="8"/>
    <s v="Industrial"/>
    <n v="1831"/>
    <n v="39734.35"/>
    <n v="3300705.15"/>
    <n v="3491317.9"/>
  </r>
  <r>
    <s v="E.E. Quito"/>
    <x v="19"/>
    <x v="8"/>
    <s v="Industrial"/>
    <n v="289"/>
    <n v="539.1"/>
    <n v="36176.9"/>
    <n v="36476.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757"/>
    <n v="16294.29"/>
    <n v="1085154.78"/>
    <n v="1175543.76"/>
  </r>
  <r>
    <s v="E.E. Quito"/>
    <x v="19"/>
    <x v="8"/>
    <s v="Comercial"/>
    <n v="244"/>
    <n v="972.86"/>
    <n v="51276.66"/>
    <n v="55526.13"/>
  </r>
  <r>
    <s v="E.E. Quito"/>
    <x v="19"/>
    <x v="8"/>
    <s v="Otros"/>
    <n v="11"/>
    <n v="49.67"/>
    <n v="3158.11"/>
    <n v="3080.23"/>
  </r>
  <r>
    <s v="E.E. Quito"/>
    <x v="19"/>
    <x v="8"/>
    <s v="Otros"/>
    <n v="7"/>
    <n v="13.27"/>
    <n v="390.49"/>
    <n v="378.68"/>
  </r>
  <r>
    <s v="E.E. Quito"/>
    <x v="19"/>
    <x v="8"/>
    <s v="Otros"/>
    <n v="3"/>
    <n v="5.62"/>
    <n v="298.10000000000002"/>
    <n v="232.68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Residencial"/>
    <n v="46"/>
    <n v="4.97"/>
    <n v="111.45"/>
    <n v="110.73"/>
  </r>
  <r>
    <s v="E.E. Quito"/>
    <x v="19"/>
    <x v="8"/>
    <s v="Residencial"/>
    <n v="666197"/>
    <n v="102850.68"/>
    <n v="8691175.1999999993"/>
    <n v="8532941.8300000001"/>
  </r>
  <r>
    <s v="E.E. Quito"/>
    <x v="19"/>
    <x v="8"/>
    <s v="Otros"/>
    <n v="0"/>
    <n v="0"/>
    <n v="14031.42"/>
    <n v="16442.650000000001"/>
  </r>
  <r>
    <s v="E.E. Quito"/>
    <x v="19"/>
    <x v="8"/>
    <s v="Otros"/>
    <n v="0"/>
    <n v="0"/>
    <n v="8618.11"/>
    <n v="9355.02"/>
  </r>
  <r>
    <s v="E.E. Quito"/>
    <x v="19"/>
    <x v="8"/>
    <s v="Industrial"/>
    <n v="163"/>
    <n v="1076.31"/>
    <n v="92352.28"/>
    <n v="110032.69"/>
  </r>
  <r>
    <s v="E.E. Quito"/>
    <x v="19"/>
    <x v="1"/>
    <s v="Alumbrado Público"/>
    <n v="1"/>
    <n v="12757.05"/>
    <n v="1384870.4"/>
    <n v="1344072.8"/>
  </r>
  <r>
    <s v="E.E. Quito"/>
    <x v="19"/>
    <x v="1"/>
    <s v="Otros"/>
    <n v="0"/>
    <n v="0"/>
    <n v="0"/>
    <n v="0"/>
  </r>
  <r>
    <s v="E.E. Quito"/>
    <x v="19"/>
    <x v="1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3"/>
    <n v="25302.080000000002"/>
    <n v="794272.3"/>
    <n v="794272.3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811.36"/>
    <n v="6526.14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1148"/>
    <n v="46083.75"/>
    <n v="3471826.56"/>
    <n v="3428461.16"/>
  </r>
  <r>
    <s v="E.E. Quito"/>
    <x v="19"/>
    <x v="2"/>
    <s v="Industrial"/>
    <n v="286"/>
    <n v="512.51"/>
    <n v="54354.01"/>
    <n v="55187.67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777"/>
    <n v="17105.5"/>
    <n v="1120777.28"/>
    <n v="1162232.72"/>
  </r>
  <r>
    <s v="E.E. Quito"/>
    <x v="19"/>
    <x v="8"/>
    <s v="Industrial"/>
    <n v="1077"/>
    <n v="1303.4000000000001"/>
    <n v="137178.12"/>
    <n v="136008.39000000001"/>
  </r>
  <r>
    <s v="E.E. Quito"/>
    <x v="19"/>
    <x v="8"/>
    <s v="Industrial"/>
    <n v="10084"/>
    <n v="3125.92"/>
    <n v="211830"/>
    <n v="207711.57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822"/>
    <n v="7159.6"/>
    <n v="596514.98"/>
    <n v="686702.33"/>
  </r>
  <r>
    <s v="E.E. Quito"/>
    <x v="19"/>
    <x v="8"/>
    <s v="Comercial"/>
    <n v="2997"/>
    <n v="5823.49"/>
    <n v="538952.87"/>
    <n v="525652.21"/>
  </r>
  <r>
    <s v="E.E. Quito"/>
    <x v="19"/>
    <x v="8"/>
    <s v="Comercial"/>
    <n v="92038"/>
    <n v="23282.62"/>
    <n v="1964056.51"/>
    <n v="1930198.81"/>
  </r>
  <r>
    <s v="E.E. Quito"/>
    <x v="19"/>
    <x v="8"/>
    <s v="Otros"/>
    <n v="0"/>
    <n v="0"/>
    <n v="0"/>
    <n v="0"/>
  </r>
  <r>
    <s v="E.E. Quito"/>
    <x v="19"/>
    <x v="8"/>
    <s v="Otros"/>
    <n v="48"/>
    <n v="46.52"/>
    <n v="4870.26"/>
    <n v="4721.4399999999996"/>
  </r>
  <r>
    <s v="E.E. Quito"/>
    <x v="19"/>
    <x v="8"/>
    <s v="Otros"/>
    <n v="4"/>
    <n v="11.12"/>
    <n v="558.29999999999995"/>
    <n v="555.52"/>
  </r>
  <r>
    <s v="E.E. Quito"/>
    <x v="19"/>
    <x v="8"/>
    <s v="Otros"/>
    <n v="6"/>
    <n v="73.92"/>
    <n v="3851.29"/>
    <n v="5319.81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Otros"/>
    <n v="528"/>
    <n v="282.62"/>
    <n v="15835.22"/>
    <n v="15043.87"/>
  </r>
  <r>
    <s v="E.E. Quito"/>
    <x v="19"/>
    <x v="8"/>
    <s v="Otros"/>
    <n v="0"/>
    <n v="0"/>
    <n v="0"/>
    <n v="0"/>
  </r>
  <r>
    <s v="E.E. Quito"/>
    <x v="19"/>
    <x v="2"/>
    <s v="Comercial"/>
    <n v="224"/>
    <n v="668.5"/>
    <n v="57327.77"/>
    <n v="59442.84"/>
  </r>
  <r>
    <s v="E.E. Quito"/>
    <x v="19"/>
    <x v="2"/>
    <s v="Otros"/>
    <n v="10"/>
    <n v="54.79"/>
    <n v="4155.97"/>
    <n v="5221.71"/>
  </r>
  <r>
    <s v="E.E. Quito"/>
    <x v="19"/>
    <x v="2"/>
    <s v="Otros"/>
    <n v="8"/>
    <n v="12.18"/>
    <n v="1337.18"/>
    <n v="1212.47"/>
  </r>
  <r>
    <s v="E.E. Quito"/>
    <x v="19"/>
    <x v="2"/>
    <s v="Otros"/>
    <n v="4"/>
    <n v="15.16"/>
    <n v="410.4"/>
    <n v="599.9299999999999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Residencial"/>
    <n v="49"/>
    <n v="5.35"/>
    <n v="545.12"/>
    <n v="493.63"/>
  </r>
  <r>
    <s v="E.E. Quito"/>
    <x v="19"/>
    <x v="2"/>
    <s v="Residencial"/>
    <n v="686630"/>
    <n v="106725.04"/>
    <n v="8971390.9700000007"/>
    <n v="8802137.8599999994"/>
  </r>
  <r>
    <s v="E.E. Quito"/>
    <x v="19"/>
    <x v="2"/>
    <s v="Otros"/>
    <n v="0"/>
    <n v="0"/>
    <n v="18130.310000000001"/>
    <n v="22212.29"/>
  </r>
  <r>
    <s v="E.E. Quito"/>
    <x v="19"/>
    <x v="2"/>
    <s v="Otros"/>
    <n v="0"/>
    <n v="0"/>
    <n v="32950.379999999997"/>
    <n v="7644.8"/>
  </r>
  <r>
    <s v="E.E. Quito"/>
    <x v="19"/>
    <x v="2"/>
    <s v="Industrial"/>
    <n v="177"/>
    <n v="1258.07"/>
    <n v="103021.59"/>
    <n v="104957.49"/>
  </r>
  <r>
    <s v="E.E. Quito"/>
    <x v="19"/>
    <x v="2"/>
    <s v="Industrial"/>
    <n v="1118"/>
    <n v="1343.99"/>
    <n v="161097.32"/>
    <n v="159150.43"/>
  </r>
  <r>
    <s v="E.E. Quito"/>
    <x v="19"/>
    <x v="2"/>
    <s v="Industrial"/>
    <n v="10276"/>
    <n v="3224.3"/>
    <n v="221998.86"/>
    <n v="220395.3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857"/>
    <n v="7876.38"/>
    <n v="599293.89"/>
    <n v="618724.49"/>
  </r>
  <r>
    <s v="E.E. Quito"/>
    <x v="19"/>
    <x v="2"/>
    <s v="Comercial"/>
    <n v="3114"/>
    <n v="5960.14"/>
    <n v="602812.71"/>
    <n v="623751.22"/>
  </r>
  <r>
    <s v="E.E. Quito"/>
    <x v="19"/>
    <x v="2"/>
    <s v="Comercial"/>
    <n v="94870"/>
    <n v="25536.98"/>
    <n v="1937498.7"/>
    <n v="1951932.38"/>
  </r>
  <r>
    <s v="E.E. Quito"/>
    <x v="19"/>
    <x v="8"/>
    <s v="Otros"/>
    <n v="0"/>
    <n v="8.67"/>
    <n v="1274.73"/>
    <n v="5438.9"/>
  </r>
  <r>
    <s v="E.E. Quito"/>
    <x v="19"/>
    <x v="8"/>
    <s v="Otros"/>
    <n v="1"/>
    <n v="5.03"/>
    <n v="0"/>
    <n v="0"/>
  </r>
  <r>
    <s v="E.E. Quito"/>
    <x v="19"/>
    <x v="8"/>
    <s v="Otros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4"/>
    <n v="282.31"/>
    <n v="9978.9"/>
    <n v="10522.48"/>
  </r>
  <r>
    <s v="E.E. Quito"/>
    <x v="19"/>
    <x v="8"/>
    <s v="Industrial"/>
    <n v="1"/>
    <n v="0.53"/>
    <n v="82.4"/>
    <n v="366.22"/>
  </r>
  <r>
    <s v="E.E. Quito"/>
    <x v="19"/>
    <x v="8"/>
    <s v="Otros"/>
    <n v="0"/>
    <n v="0"/>
    <n v="0"/>
    <n v="0"/>
  </r>
  <r>
    <s v="E.E. Quito"/>
    <x v="19"/>
    <x v="8"/>
    <s v="Otros"/>
    <n v="4"/>
    <n v="6.93"/>
    <n v="2302.14"/>
    <n v="2302.14"/>
  </r>
  <r>
    <s v="E.E. Quito"/>
    <x v="19"/>
    <x v="8"/>
    <s v="Otros"/>
    <n v="4"/>
    <n v="8.9700000000000006"/>
    <n v="946.23"/>
    <n v="946.23"/>
  </r>
  <r>
    <s v="E.E. Quito"/>
    <x v="19"/>
    <x v="8"/>
    <s v="Otros"/>
    <n v="328"/>
    <n v="6320.98"/>
    <n v="428036.54"/>
    <n v="574024.68000000005"/>
  </r>
  <r>
    <s v="E.E. Quito"/>
    <x v="19"/>
    <x v="8"/>
    <s v="Otros"/>
    <n v="67"/>
    <n v="93.72"/>
    <n v="10727.44"/>
    <n v="8925.86"/>
  </r>
  <r>
    <s v="E.E. Quito"/>
    <x v="19"/>
    <x v="8"/>
    <s v="Otros"/>
    <n v="0"/>
    <n v="0"/>
    <n v="0"/>
    <n v="0"/>
  </r>
  <r>
    <s v="E.E. Quito"/>
    <x v="19"/>
    <x v="8"/>
    <s v="Comercial"/>
    <n v="25"/>
    <n v="1213.1500000000001"/>
    <n v="80369.899999999994"/>
    <n v="87080.21"/>
  </r>
  <r>
    <s v="E.E. Quito"/>
    <x v="19"/>
    <x v="8"/>
    <s v="Comercial"/>
    <n v="2"/>
    <n v="4.08"/>
    <n v="402.54"/>
    <n v="372.38"/>
  </r>
  <r>
    <s v="E.E. Quito"/>
    <x v="19"/>
    <x v="8"/>
    <s v="Otros"/>
    <n v="103"/>
    <n v="1481.13"/>
    <n v="101760.82"/>
    <n v="140970.4"/>
  </r>
  <r>
    <s v="E.E. Quito"/>
    <x v="19"/>
    <x v="8"/>
    <s v="Otros"/>
    <n v="28"/>
    <n v="56.5"/>
    <n v="3750.62"/>
    <n v="3486.54"/>
  </r>
  <r>
    <s v="E.E. Quito"/>
    <x v="19"/>
    <x v="8"/>
    <s v="Otros"/>
    <n v="0"/>
    <n v="0"/>
    <n v="0"/>
    <n v="0"/>
  </r>
  <r>
    <s v="E.E. Quito"/>
    <x v="19"/>
    <x v="8"/>
    <s v="Otros"/>
    <n v="24"/>
    <n v="428.97"/>
    <n v="25977.47"/>
    <n v="46029.67"/>
  </r>
  <r>
    <s v="E.E. Quito"/>
    <x v="19"/>
    <x v="8"/>
    <s v="Otros"/>
    <n v="16"/>
    <n v="25.15"/>
    <n v="1510.04"/>
    <n v="1349.32"/>
  </r>
  <r>
    <s v="E.E. Quito"/>
    <x v="19"/>
    <x v="2"/>
    <s v="Otros"/>
    <n v="0"/>
    <n v="0"/>
    <n v="0"/>
    <n v="0"/>
  </r>
  <r>
    <s v="E.E. Quito"/>
    <x v="19"/>
    <x v="2"/>
    <s v="Otros"/>
    <n v="45"/>
    <n v="93.44"/>
    <n v="7794.14"/>
    <n v="7126.44"/>
  </r>
  <r>
    <s v="E.E. Quito"/>
    <x v="19"/>
    <x v="2"/>
    <s v="Otros"/>
    <n v="7"/>
    <n v="13.87"/>
    <n v="559.54"/>
    <n v="684.91"/>
  </r>
  <r>
    <s v="E.E. Quito"/>
    <x v="19"/>
    <x v="2"/>
    <s v="Otros"/>
    <n v="6"/>
    <n v="85.54"/>
    <n v="4896.0200000000004"/>
    <n v="3386.4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Otros"/>
    <n v="531"/>
    <n v="259.79000000000002"/>
    <n v="16855.990000000002"/>
    <n v="16336.65"/>
  </r>
  <r>
    <s v="E.E. Quito"/>
    <x v="19"/>
    <x v="2"/>
    <s v="Otros"/>
    <n v="0"/>
    <n v="0"/>
    <n v="0"/>
    <n v="0"/>
  </r>
  <r>
    <s v="E.E. Quito"/>
    <x v="19"/>
    <x v="2"/>
    <s v="Otros"/>
    <n v="0"/>
    <n v="7.95"/>
    <n v="641.13"/>
    <n v="3219.26"/>
  </r>
  <r>
    <s v="E.E. Quito"/>
    <x v="19"/>
    <x v="2"/>
    <s v="Otros"/>
    <n v="1"/>
    <n v="5.88"/>
    <n v="332.45"/>
    <n v="299.39999999999998"/>
  </r>
  <r>
    <s v="E.E. Quito"/>
    <x v="19"/>
    <x v="2"/>
    <s v="Otros"/>
    <n v="0"/>
    <n v="0"/>
    <n v="0"/>
    <n v="0"/>
  </r>
  <r>
    <s v="E.E. Quito"/>
    <x v="19"/>
    <x v="2"/>
    <s v="Industrial"/>
    <n v="0"/>
    <n v="0"/>
    <n v="0"/>
    <n v="0"/>
  </r>
  <r>
    <s v="E.E. Quito"/>
    <x v="19"/>
    <x v="2"/>
    <s v="Industrial"/>
    <n v="3"/>
    <n v="157.9"/>
    <n v="10122.879999999999"/>
    <n v="9668.66"/>
  </r>
  <r>
    <s v="E.E. Quito"/>
    <x v="19"/>
    <x v="2"/>
    <s v="Industrial"/>
    <n v="1"/>
    <n v="0.49"/>
    <n v="80.03"/>
    <n v="416.31"/>
  </r>
  <r>
    <s v="E.E. Quito"/>
    <x v="19"/>
    <x v="2"/>
    <s v="Otros"/>
    <n v="0"/>
    <n v="0"/>
    <n v="0"/>
    <n v="0"/>
  </r>
  <r>
    <s v="E.E. Quito"/>
    <x v="19"/>
    <x v="2"/>
    <s v="Otros"/>
    <n v="4"/>
    <n v="6.67"/>
    <n v="1842.75"/>
    <n v="100.51"/>
  </r>
  <r>
    <s v="E.E. Quito"/>
    <x v="19"/>
    <x v="8"/>
    <s v="Otros"/>
    <n v="0"/>
    <n v="0"/>
    <n v="0"/>
    <n v="0"/>
  </r>
  <r>
    <s v="E.E. Quito"/>
    <x v="19"/>
    <x v="8"/>
    <s v="Otros"/>
    <n v="47"/>
    <n v="1291.6099999999999"/>
    <n v="75467.27"/>
    <n v="90116.47"/>
  </r>
  <r>
    <s v="E.E. Quito"/>
    <x v="19"/>
    <x v="8"/>
    <s v="Otros"/>
    <n v="18"/>
    <n v="27.48"/>
    <n v="2159.38"/>
    <n v="1759.69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0"/>
    <n v="0"/>
    <n v="668.1"/>
    <n v="250.71"/>
  </r>
  <r>
    <s v="E.E. Quito"/>
    <x v="19"/>
    <x v="8"/>
    <s v="Otros"/>
    <n v="0"/>
    <n v="0"/>
    <n v="-239.61"/>
    <n v="639.74"/>
  </r>
  <r>
    <s v="E.E. Quito"/>
    <x v="19"/>
    <x v="8"/>
    <s v="Industrial"/>
    <n v="0"/>
    <n v="0"/>
    <n v="0"/>
    <n v="0"/>
  </r>
  <r>
    <s v="E.E. Quito"/>
    <x v="19"/>
    <x v="8"/>
    <s v="Industrial"/>
    <n v="0"/>
    <n v="0"/>
    <n v="0"/>
    <n v="0"/>
  </r>
  <r>
    <s v="E.E. Quito"/>
    <x v="19"/>
    <x v="8"/>
    <s v="Industrial"/>
    <n v="4"/>
    <n v="3.11"/>
    <n v="54.81"/>
    <n v="54.81"/>
  </r>
  <r>
    <s v="E.E. Quito"/>
    <x v="19"/>
    <x v="8"/>
    <s v="Otros"/>
    <n v="1012"/>
    <n v="562.77"/>
    <n v="49903.35"/>
    <n v="50308.5"/>
  </r>
  <r>
    <s v="E.E. Quito"/>
    <x v="19"/>
    <x v="8"/>
    <s v="Otros"/>
    <n v="0"/>
    <n v="0"/>
    <n v="0"/>
    <n v="0"/>
  </r>
  <r>
    <s v="E.E. Quito"/>
    <x v="19"/>
    <x v="8"/>
    <s v="Otros"/>
    <n v="189"/>
    <n v="369.02"/>
    <n v="88208.39"/>
    <n v="100003.24"/>
  </r>
  <r>
    <s v="E.E. Quito"/>
    <x v="19"/>
    <x v="8"/>
    <s v="Otros"/>
    <n v="1094"/>
    <n v="534.63"/>
    <n v="41766.31"/>
    <n v="38384.620000000003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Comercial"/>
    <n v="0"/>
    <n v="0"/>
    <n v="0"/>
    <n v="0"/>
  </r>
  <r>
    <s v="E.E. Quito"/>
    <x v="19"/>
    <x v="8"/>
    <s v="Comercial"/>
    <n v="97"/>
    <n v="54.07"/>
    <n v="3801.45"/>
    <n v="3585.68"/>
  </r>
  <r>
    <s v="E.E. Quito"/>
    <x v="19"/>
    <x v="8"/>
    <s v="Comercial"/>
    <n v="546"/>
    <n v="310.22000000000003"/>
    <n v="28673.74"/>
    <n v="27006.6"/>
  </r>
  <r>
    <s v="E.E. Quito"/>
    <x v="19"/>
    <x v="2"/>
    <s v="Otros"/>
    <n v="4"/>
    <n v="9.4"/>
    <n v="1005.51"/>
    <n v="503.98"/>
  </r>
  <r>
    <s v="E.E. Quito"/>
    <x v="19"/>
    <x v="2"/>
    <s v="Otros"/>
    <n v="341"/>
    <n v="6664.8"/>
    <n v="444905.96"/>
    <n v="418178.77"/>
  </r>
  <r>
    <s v="E.E. Quito"/>
    <x v="19"/>
    <x v="2"/>
    <s v="Otros"/>
    <n v="73"/>
    <n v="254.88"/>
    <n v="16897.14"/>
    <n v="16637.18"/>
  </r>
  <r>
    <s v="E.E. Quito"/>
    <x v="19"/>
    <x v="2"/>
    <s v="Otros"/>
    <n v="0"/>
    <n v="0"/>
    <n v="0"/>
    <n v="0"/>
  </r>
  <r>
    <s v="E.E. Quito"/>
    <x v="19"/>
    <x v="2"/>
    <s v="Comercial"/>
    <n v="24"/>
    <n v="1153.8699999999999"/>
    <n v="86959.29"/>
    <n v="88143.27"/>
  </r>
  <r>
    <s v="E.E. Quito"/>
    <x v="19"/>
    <x v="2"/>
    <s v="Comercial"/>
    <n v="2"/>
    <n v="3.49"/>
    <n v="353.92"/>
    <n v="360.02"/>
  </r>
  <r>
    <s v="E.E. Quito"/>
    <x v="19"/>
    <x v="2"/>
    <s v="Otros"/>
    <n v="107"/>
    <n v="1801.81"/>
    <n v="120275.28"/>
    <n v="167731.66"/>
  </r>
  <r>
    <s v="E.E. Quito"/>
    <x v="19"/>
    <x v="2"/>
    <s v="Otros"/>
    <n v="29"/>
    <n v="57.77"/>
    <n v="7338.06"/>
    <n v="9465.19"/>
  </r>
  <r>
    <s v="E.E. Quito"/>
    <x v="19"/>
    <x v="2"/>
    <s v="Otros"/>
    <n v="0"/>
    <n v="0"/>
    <n v="0"/>
    <n v="0"/>
  </r>
  <r>
    <s v="E.E. Quito"/>
    <x v="19"/>
    <x v="2"/>
    <s v="Otros"/>
    <n v="24"/>
    <n v="458.17"/>
    <n v="25674.34"/>
    <n v="28150.67"/>
  </r>
  <r>
    <s v="E.E. Quito"/>
    <x v="19"/>
    <x v="2"/>
    <s v="Otros"/>
    <n v="16"/>
    <n v="35.01"/>
    <n v="2704.12"/>
    <n v="1994.22"/>
  </r>
  <r>
    <s v="E.E. Quito"/>
    <x v="19"/>
    <x v="2"/>
    <s v="Otros"/>
    <n v="0"/>
    <n v="0"/>
    <n v="0"/>
    <n v="0"/>
  </r>
  <r>
    <s v="E.E. Quito"/>
    <x v="19"/>
    <x v="2"/>
    <s v="Otros"/>
    <n v="51"/>
    <n v="1370"/>
    <n v="77744.58"/>
    <n v="105979.35"/>
  </r>
  <r>
    <s v="E.E. Quito"/>
    <x v="19"/>
    <x v="2"/>
    <s v="Otros"/>
    <n v="18"/>
    <n v="26.54"/>
    <n v="2142.9"/>
    <n v="2210.6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Otros"/>
    <n v="0"/>
    <n v="0"/>
    <n v="3711.8"/>
    <n v="1524.56"/>
  </r>
  <r>
    <s v="E.E. Quito"/>
    <x v="19"/>
    <x v="2"/>
    <s v="Otros"/>
    <n v="0"/>
    <n v="0"/>
    <n v="1570.56"/>
    <n v="1396.23"/>
  </r>
  <r>
    <s v="E.E. Quito"/>
    <x v="19"/>
    <x v="2"/>
    <s v="Industrial"/>
    <n v="0"/>
    <n v="0"/>
    <n v="0"/>
    <n v="0"/>
  </r>
  <r>
    <s v="E.E. Quito"/>
    <x v="19"/>
    <x v="8"/>
    <s v="Otros"/>
    <n v="0"/>
    <n v="0"/>
    <n v="0"/>
    <n v="0"/>
  </r>
  <r>
    <s v="E.E. Quito"/>
    <x v="19"/>
    <x v="8"/>
    <s v="Otros"/>
    <n v="142"/>
    <n v="80.260000000000005"/>
    <n v="9587.9500000000007"/>
    <n v="9496.69"/>
  </r>
  <r>
    <s v="E.E. Quito"/>
    <x v="19"/>
    <x v="8"/>
    <s v="Otros"/>
    <n v="0"/>
    <n v="0"/>
    <n v="0"/>
    <n v="0"/>
  </r>
  <r>
    <s v="E.E. Quito"/>
    <x v="19"/>
    <x v="8"/>
    <s v="Otros"/>
    <n v="8"/>
    <n v="62.25"/>
    <n v="6500.48"/>
    <n v="7750.37"/>
  </r>
  <r>
    <s v="E.E. Quito"/>
    <x v="19"/>
    <x v="8"/>
    <s v="Otros"/>
    <n v="52"/>
    <n v="127.35"/>
    <n v="8556.56"/>
    <n v="7326.4"/>
  </r>
  <r>
    <s v="E.E. Quito"/>
    <x v="19"/>
    <x v="8"/>
    <s v="Otros"/>
    <n v="495"/>
    <n v="368.61"/>
    <n v="24170.1"/>
    <n v="7819.69"/>
  </r>
  <r>
    <s v="E.E. Quito"/>
    <x v="19"/>
    <x v="8"/>
    <s v="Otros"/>
    <n v="0"/>
    <n v="0"/>
    <n v="0"/>
    <n v="0"/>
  </r>
  <r>
    <s v="E.E. Quito"/>
    <x v="19"/>
    <x v="8"/>
    <s v="Otros"/>
    <n v="7"/>
    <n v="61.21"/>
    <n v="3177.89"/>
    <n v="4501.5"/>
  </r>
  <r>
    <s v="E.E. Quito"/>
    <x v="19"/>
    <x v="8"/>
    <s v="Otros"/>
    <n v="79"/>
    <n v="154.30000000000001"/>
    <n v="9560.43"/>
    <n v="8762.59"/>
  </r>
  <r>
    <s v="E.E. Quito"/>
    <x v="19"/>
    <x v="8"/>
    <s v="Otros"/>
    <n v="188"/>
    <n v="112.98"/>
    <n v="7538.95"/>
    <n v="5824.57"/>
  </r>
  <r>
    <s v="E.E. Quito"/>
    <x v="19"/>
    <x v="8"/>
    <s v="Alumbrado Público"/>
    <n v="1"/>
    <n v="14086.767"/>
    <n v="1390764.1"/>
    <n v="1393945.22"/>
  </r>
  <r>
    <s v="E.E. Quito"/>
    <x v="19"/>
    <x v="8"/>
    <s v="Otros"/>
    <n v="0"/>
    <n v="0"/>
    <n v="0"/>
    <n v="0"/>
  </r>
  <r>
    <s v="E.E. Quito"/>
    <x v="19"/>
    <x v="8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3"/>
    <n v="22619.66"/>
    <n v="782972.48"/>
    <n v="837538.4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909.01"/>
    <n v="5836.57"/>
  </r>
  <r>
    <s v="E.E. Quito"/>
    <x v="19"/>
    <x v="2"/>
    <s v="Industrial"/>
    <n v="0"/>
    <n v="0"/>
    <n v="0"/>
    <n v="0"/>
  </r>
  <r>
    <s v="E.E. Quito"/>
    <x v="19"/>
    <x v="2"/>
    <s v="Industrial"/>
    <n v="2"/>
    <n v="1.52"/>
    <n v="117.23"/>
    <n v="117.39"/>
  </r>
  <r>
    <s v="E.E. Quito"/>
    <x v="19"/>
    <x v="2"/>
    <s v="Otros"/>
    <n v="1027"/>
    <n v="572.28"/>
    <n v="49703.78"/>
    <n v="50506.15"/>
  </r>
  <r>
    <s v="E.E. Quito"/>
    <x v="19"/>
    <x v="2"/>
    <s v="Otros"/>
    <n v="0"/>
    <n v="0"/>
    <n v="0"/>
    <n v="0"/>
  </r>
  <r>
    <s v="E.E. Quito"/>
    <x v="19"/>
    <x v="2"/>
    <s v="Otros"/>
    <n v="193"/>
    <n v="356.55"/>
    <n v="81022.17"/>
    <n v="121188"/>
  </r>
  <r>
    <s v="E.E. Quito"/>
    <x v="19"/>
    <x v="2"/>
    <s v="Otros"/>
    <n v="1120"/>
    <n v="532.48"/>
    <n v="41141.25"/>
    <n v="44502.559999999998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2"/>
    <s v="Comercial"/>
    <n v="0"/>
    <n v="0"/>
    <n v="0"/>
    <n v="0"/>
  </r>
  <r>
    <s v="E.E. Quito"/>
    <x v="19"/>
    <x v="2"/>
    <s v="Comercial"/>
    <n v="97"/>
    <n v="43.99"/>
    <n v="3378.76"/>
    <n v="3444.56"/>
  </r>
  <r>
    <s v="E.E. Quito"/>
    <x v="19"/>
    <x v="2"/>
    <s v="Comercial"/>
    <n v="540"/>
    <n v="311.8"/>
    <n v="22850.81"/>
    <n v="22800.46"/>
  </r>
  <r>
    <s v="E.E. Quito"/>
    <x v="19"/>
    <x v="2"/>
    <s v="Otros"/>
    <n v="0"/>
    <n v="0"/>
    <n v="0"/>
    <n v="0"/>
  </r>
  <r>
    <s v="E.E. Quito"/>
    <x v="19"/>
    <x v="2"/>
    <s v="Otros"/>
    <n v="145"/>
    <n v="105.34"/>
    <n v="10735.32"/>
    <n v="17752.46"/>
  </r>
  <r>
    <s v="E.E. Quito"/>
    <x v="19"/>
    <x v="2"/>
    <s v="Otros"/>
    <n v="0"/>
    <n v="0"/>
    <n v="0"/>
    <n v="0"/>
  </r>
  <r>
    <s v="E.E. Quito"/>
    <x v="19"/>
    <x v="2"/>
    <s v="Otros"/>
    <n v="12"/>
    <n v="71.91"/>
    <n v="4347.79"/>
    <n v="4415.6099999999997"/>
  </r>
  <r>
    <s v="E.E. Quito"/>
    <x v="19"/>
    <x v="2"/>
    <s v="Otros"/>
    <n v="51"/>
    <n v="114.6"/>
    <n v="8559.8799999999992"/>
    <n v="7604.17"/>
  </r>
  <r>
    <s v="E.E. Quito"/>
    <x v="19"/>
    <x v="2"/>
    <s v="Otros"/>
    <n v="494"/>
    <n v="310.49"/>
    <n v="20351.96"/>
    <n v="16381.13"/>
  </r>
  <r>
    <s v="E.E. Quito"/>
    <x v="19"/>
    <x v="2"/>
    <s v="Otros"/>
    <n v="0"/>
    <n v="0"/>
    <n v="0"/>
    <n v="0"/>
  </r>
  <r>
    <s v="E.E. Quito"/>
    <x v="19"/>
    <x v="2"/>
    <s v="Otros"/>
    <n v="7"/>
    <n v="56"/>
    <n v="3364.49"/>
    <n v="4566.34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1124"/>
    <n v="38560.32"/>
    <n v="3128747.22"/>
    <n v="3235658.09"/>
  </r>
  <r>
    <s v="E.E. Quito"/>
    <x v="19"/>
    <x v="9"/>
    <s v="Industrial"/>
    <n v="296"/>
    <n v="539.79"/>
    <n v="40808.370000000003"/>
    <n v="45674.03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751"/>
    <n v="13805.52"/>
    <n v="1029138.89"/>
    <n v="1245903.19"/>
  </r>
  <r>
    <s v="E.E. Quito"/>
    <x v="19"/>
    <x v="9"/>
    <s v="Comercial"/>
    <n v="248"/>
    <n v="672.18"/>
    <n v="47946.48"/>
    <n v="43776.91"/>
  </r>
  <r>
    <s v="E.E. Quito"/>
    <x v="19"/>
    <x v="9"/>
    <s v="Otros"/>
    <n v="11"/>
    <n v="52.84"/>
    <n v="3358.09"/>
    <n v="2725.25"/>
  </r>
  <r>
    <s v="E.E. Quito"/>
    <x v="19"/>
    <x v="9"/>
    <s v="Otros"/>
    <n v="6"/>
    <n v="9.35"/>
    <n v="428.25"/>
    <n v="405.04"/>
  </r>
  <r>
    <s v="E.E. Quito"/>
    <x v="19"/>
    <x v="9"/>
    <s v="Otros"/>
    <n v="3"/>
    <n v="6.19"/>
    <n v="367.1"/>
    <n v="157.49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Residencial"/>
    <n v="46"/>
    <n v="4.76"/>
    <n v="111.7"/>
    <n v="104.32"/>
  </r>
  <r>
    <s v="E.E. Quito"/>
    <x v="19"/>
    <x v="9"/>
    <s v="Residencial"/>
    <n v="664229"/>
    <n v="100580.1"/>
    <n v="8484240.8900000006"/>
    <n v="9030395.3499999996"/>
  </r>
  <r>
    <s v="E.E. Quito"/>
    <x v="19"/>
    <x v="9"/>
    <s v="Otros"/>
    <n v="0"/>
    <n v="0"/>
    <n v="9086.76"/>
    <n v="17531.97"/>
  </r>
  <r>
    <s v="E.E. Quito"/>
    <x v="19"/>
    <x v="2"/>
    <s v="Otros"/>
    <n v="76"/>
    <n v="138.24"/>
    <n v="10485.290000000001"/>
    <n v="10142.219999999999"/>
  </r>
  <r>
    <s v="E.E. Quito"/>
    <x v="19"/>
    <x v="2"/>
    <s v="Otros"/>
    <n v="206"/>
    <n v="113.56"/>
    <n v="7326.71"/>
    <n v="8768.56"/>
  </r>
  <r>
    <s v="E.E. Quito"/>
    <x v="19"/>
    <x v="2"/>
    <s v="Alumbrado Público"/>
    <n v="1"/>
    <n v="14556.33"/>
    <n v="1394656.98"/>
    <n v="1383053.25"/>
  </r>
  <r>
    <s v="E.E. Quito"/>
    <x v="19"/>
    <x v="2"/>
    <s v="Otros"/>
    <n v="0"/>
    <n v="0"/>
    <n v="0"/>
    <n v="0"/>
  </r>
  <r>
    <s v="E.E. Quito"/>
    <x v="19"/>
    <x v="2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3"/>
    <n v="14046.93"/>
    <n v="814400.96"/>
    <n v="814400.96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4762.8500000000004"/>
    <n v="20602.7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1148"/>
    <n v="49901.440000000002"/>
    <n v="3304329.98"/>
    <n v="3467893.16"/>
  </r>
  <r>
    <s v="E.E. Quito"/>
    <x v="19"/>
    <x v="3"/>
    <s v="Industrial"/>
    <n v="281"/>
    <n v="537.24"/>
    <n v="59293.67"/>
    <n v="56914.75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9"/>
    <s v="Otros"/>
    <n v="0"/>
    <n v="0"/>
    <n v="3334.28"/>
    <n v="6024.36"/>
  </r>
  <r>
    <s v="E.E. Quito"/>
    <x v="19"/>
    <x v="9"/>
    <s v="Industrial"/>
    <n v="162"/>
    <n v="1077.98"/>
    <n v="92279.7"/>
    <n v="110130.53"/>
  </r>
  <r>
    <s v="E.E. Quito"/>
    <x v="19"/>
    <x v="9"/>
    <s v="Industrial"/>
    <n v="1065"/>
    <n v="1247.03"/>
    <n v="133957.84"/>
    <n v="141619.01999999999"/>
  </r>
  <r>
    <s v="E.E. Quito"/>
    <x v="19"/>
    <x v="9"/>
    <s v="Industrial"/>
    <n v="10108"/>
    <n v="3026.93"/>
    <n v="203481.12"/>
    <n v="221586.8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808"/>
    <n v="7165.19"/>
    <n v="599266.28"/>
    <n v="675043.15"/>
  </r>
  <r>
    <s v="E.E. Quito"/>
    <x v="19"/>
    <x v="9"/>
    <s v="Comercial"/>
    <n v="2969"/>
    <n v="5712.66"/>
    <n v="527113.32999999996"/>
    <n v="560589.6"/>
  </r>
  <r>
    <s v="E.E. Quito"/>
    <x v="19"/>
    <x v="9"/>
    <s v="Comercial"/>
    <n v="91950"/>
    <n v="24234.93"/>
    <n v="1915082.08"/>
    <n v="2061565.66"/>
  </r>
  <r>
    <s v="E.E. Quito"/>
    <x v="19"/>
    <x v="9"/>
    <s v="Otros"/>
    <n v="0"/>
    <n v="0"/>
    <n v="0"/>
    <n v="0"/>
  </r>
  <r>
    <s v="E.E. Quito"/>
    <x v="19"/>
    <x v="9"/>
    <s v="Otros"/>
    <n v="50"/>
    <n v="67.03"/>
    <n v="4898.8100000000004"/>
    <n v="5012.84"/>
  </r>
  <r>
    <s v="E.E. Quito"/>
    <x v="19"/>
    <x v="9"/>
    <s v="Otros"/>
    <n v="1"/>
    <n v="0.89"/>
    <n v="545.27"/>
    <n v="544.79"/>
  </r>
  <r>
    <s v="E.E. Quito"/>
    <x v="19"/>
    <x v="9"/>
    <s v="Otros"/>
    <n v="6"/>
    <n v="116.12"/>
    <n v="4347.78"/>
    <n v="4604.1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775"/>
    <n v="16966.48"/>
    <n v="1096223.2"/>
    <n v="1086814.02"/>
  </r>
  <r>
    <s v="E.E. Quito"/>
    <x v="19"/>
    <x v="3"/>
    <s v="Comercial"/>
    <n v="220"/>
    <n v="613.79999999999995"/>
    <n v="54515.29"/>
    <n v="51687.45"/>
  </r>
  <r>
    <s v="E.E. Quito"/>
    <x v="19"/>
    <x v="3"/>
    <s v="Otros"/>
    <n v="10"/>
    <n v="67.44"/>
    <n v="4891.1099999999997"/>
    <n v="4056.62"/>
  </r>
  <r>
    <s v="E.E. Quito"/>
    <x v="19"/>
    <x v="3"/>
    <s v="Otros"/>
    <n v="8"/>
    <n v="12.94"/>
    <n v="1381.37"/>
    <n v="1150.8499999999999"/>
  </r>
  <r>
    <s v="E.E. Quito"/>
    <x v="19"/>
    <x v="3"/>
    <s v="Otros"/>
    <n v="3"/>
    <n v="7.77"/>
    <n v="312.89999999999998"/>
    <n v="163.5200000000000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Residencial"/>
    <n v="48"/>
    <n v="5.22"/>
    <n v="539.34"/>
    <n v="614.07000000000005"/>
  </r>
  <r>
    <s v="E.E. Quito"/>
    <x v="19"/>
    <x v="3"/>
    <s v="Residencial"/>
    <n v="684332"/>
    <n v="102777.33"/>
    <n v="8655140.3000000007"/>
    <n v="8611203.5"/>
  </r>
  <r>
    <s v="E.E. Quito"/>
    <x v="19"/>
    <x v="3"/>
    <s v="Otros"/>
    <n v="0"/>
    <n v="0"/>
    <n v="10537.67"/>
    <n v="28215.93"/>
  </r>
  <r>
    <s v="E.E. Quito"/>
    <x v="19"/>
    <x v="3"/>
    <s v="Otros"/>
    <n v="0"/>
    <n v="0"/>
    <n v="2997.43"/>
    <n v="8671.9"/>
  </r>
  <r>
    <s v="E.E. Quito"/>
    <x v="19"/>
    <x v="3"/>
    <s v="Industrial"/>
    <n v="176"/>
    <n v="1271.1400000000001"/>
    <n v="103240.83"/>
    <n v="105985.98"/>
  </r>
  <r>
    <s v="E.E. Quito"/>
    <x v="19"/>
    <x v="3"/>
    <s v="Industrial"/>
    <n v="1083"/>
    <n v="1301.8699999999999"/>
    <n v="155827.38"/>
    <n v="156234.41"/>
  </r>
  <r>
    <s v="E.E. Quito"/>
    <x v="19"/>
    <x v="3"/>
    <s v="Industrial"/>
    <n v="10264"/>
    <n v="3153.6"/>
    <n v="219046.05"/>
    <n v="221290.05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855"/>
    <n v="7898.39"/>
    <n v="608804.17000000004"/>
    <n v="597397.01"/>
  </r>
  <r>
    <s v="E.E. Quito"/>
    <x v="19"/>
    <x v="9"/>
    <s v="Otros"/>
    <n v="524"/>
    <n v="261.43"/>
    <n v="14855.95"/>
    <n v="16281.35"/>
  </r>
  <r>
    <s v="E.E. Quito"/>
    <x v="19"/>
    <x v="9"/>
    <s v="Otros"/>
    <n v="0"/>
    <n v="0"/>
    <n v="0"/>
    <n v="0"/>
  </r>
  <r>
    <s v="E.E. Quito"/>
    <x v="19"/>
    <x v="9"/>
    <s v="Otros"/>
    <n v="0"/>
    <n v="0"/>
    <n v="2852.52"/>
    <n v="3558.9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4"/>
    <n v="439.46"/>
    <n v="10002.68"/>
    <n v="10880.01"/>
  </r>
  <r>
    <s v="E.E. Quito"/>
    <x v="19"/>
    <x v="9"/>
    <s v="Industrial"/>
    <n v="1"/>
    <n v="0.7"/>
    <n v="92.15"/>
    <n v="92.15"/>
  </r>
  <r>
    <s v="E.E. Quito"/>
    <x v="19"/>
    <x v="9"/>
    <s v="Otros"/>
    <n v="0"/>
    <n v="0"/>
    <n v="0"/>
    <n v="0"/>
  </r>
  <r>
    <s v="E.E. Quito"/>
    <x v="19"/>
    <x v="9"/>
    <s v="Otros"/>
    <n v="4"/>
    <n v="10.71"/>
    <n v="2418.1999999999998"/>
    <n v="2418.1999999999998"/>
  </r>
  <r>
    <s v="E.E. Quito"/>
    <x v="19"/>
    <x v="9"/>
    <s v="Otros"/>
    <n v="4"/>
    <n v="10.64"/>
    <n v="1077.49"/>
    <n v="1077.49"/>
  </r>
  <r>
    <s v="E.E. Quito"/>
    <x v="19"/>
    <x v="9"/>
    <s v="Otros"/>
    <n v="322"/>
    <n v="6293.32"/>
    <n v="418522.12"/>
    <n v="463831.55"/>
  </r>
  <r>
    <s v="E.E. Quito"/>
    <x v="19"/>
    <x v="9"/>
    <s v="Otros"/>
    <n v="69"/>
    <n v="96.59"/>
    <n v="10438.14"/>
    <n v="15559.7"/>
  </r>
  <r>
    <s v="E.E. Quito"/>
    <x v="19"/>
    <x v="9"/>
    <s v="Otros"/>
    <n v="0"/>
    <n v="0"/>
    <n v="0"/>
    <n v="0"/>
  </r>
  <r>
    <s v="E.E. Quito"/>
    <x v="19"/>
    <x v="9"/>
    <s v="Comercial"/>
    <n v="25"/>
    <n v="1139.01"/>
    <n v="78679.199999999997"/>
    <n v="79527.37"/>
  </r>
  <r>
    <s v="E.E. Quito"/>
    <x v="19"/>
    <x v="9"/>
    <s v="Comercial"/>
    <n v="2"/>
    <n v="3.01"/>
    <n v="336.13"/>
    <n v="692.8"/>
  </r>
  <r>
    <s v="E.E. Quito"/>
    <x v="19"/>
    <x v="9"/>
    <s v="Otros"/>
    <n v="104"/>
    <n v="1416.65"/>
    <n v="100198.13"/>
    <n v="107335.91"/>
  </r>
  <r>
    <s v="E.E. Quito"/>
    <x v="19"/>
    <x v="9"/>
    <s v="Otros"/>
    <n v="28"/>
    <n v="68.03"/>
    <n v="3097.89"/>
    <n v="3998.18"/>
  </r>
  <r>
    <s v="E.E. Quito"/>
    <x v="19"/>
    <x v="9"/>
    <s v="Otros"/>
    <n v="0"/>
    <n v="0"/>
    <n v="0"/>
    <n v="0"/>
  </r>
  <r>
    <s v="E.E. Quito"/>
    <x v="19"/>
    <x v="3"/>
    <s v="Comercial"/>
    <n v="3114"/>
    <n v="5965.09"/>
    <n v="605654.32999999996"/>
    <n v="602079.32999999996"/>
  </r>
  <r>
    <s v="E.E. Quito"/>
    <x v="19"/>
    <x v="3"/>
    <s v="Comercial"/>
    <n v="94047"/>
    <n v="24900.58"/>
    <n v="1891018.64"/>
    <n v="1896721.39"/>
  </r>
  <r>
    <s v="E.E. Quito"/>
    <x v="19"/>
    <x v="3"/>
    <s v="Otros"/>
    <n v="0"/>
    <n v="0"/>
    <n v="0"/>
    <n v="0"/>
  </r>
  <r>
    <s v="E.E. Quito"/>
    <x v="19"/>
    <x v="3"/>
    <s v="Otros"/>
    <n v="45"/>
    <n v="63.81"/>
    <n v="6325.31"/>
    <n v="5683.66"/>
  </r>
  <r>
    <s v="E.E. Quito"/>
    <x v="19"/>
    <x v="3"/>
    <s v="Otros"/>
    <n v="7"/>
    <n v="12.68"/>
    <n v="637.91"/>
    <n v="637.57000000000005"/>
  </r>
  <r>
    <s v="E.E. Quito"/>
    <x v="19"/>
    <x v="3"/>
    <s v="Otros"/>
    <n v="6"/>
    <n v="78.650000000000006"/>
    <n v="4480.32"/>
    <n v="4603.2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Otros"/>
    <n v="535"/>
    <n v="252.9"/>
    <n v="16402.55"/>
    <n v="16083.07"/>
  </r>
  <r>
    <s v="E.E. Quito"/>
    <x v="19"/>
    <x v="3"/>
    <s v="Otros"/>
    <n v="0"/>
    <n v="0"/>
    <n v="0"/>
    <n v="0"/>
  </r>
  <r>
    <s v="E.E. Quito"/>
    <x v="19"/>
    <x v="3"/>
    <s v="Otros"/>
    <n v="0"/>
    <n v="7.1"/>
    <n v="1357.19"/>
    <n v="3401.66"/>
  </r>
  <r>
    <s v="E.E. Quito"/>
    <x v="19"/>
    <x v="3"/>
    <s v="Otros"/>
    <n v="1"/>
    <n v="5.29"/>
    <n v="299.39999999999998"/>
    <n v="278.52"/>
  </r>
  <r>
    <s v="E.E. Quito"/>
    <x v="19"/>
    <x v="3"/>
    <s v="Otros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4"/>
    <n v="161.02000000000001"/>
    <n v="10068.36"/>
    <n v="9615.92"/>
  </r>
  <r>
    <s v="E.E. Quito"/>
    <x v="19"/>
    <x v="3"/>
    <s v="Industrial"/>
    <n v="1"/>
    <n v="0.51"/>
    <n v="81.239999999999995"/>
    <n v="0"/>
  </r>
  <r>
    <s v="E.E. Quito"/>
    <x v="19"/>
    <x v="9"/>
    <s v="Otros"/>
    <n v="23"/>
    <n v="455.04"/>
    <n v="27430.86"/>
    <n v="33328.54"/>
  </r>
  <r>
    <s v="E.E. Quito"/>
    <x v="19"/>
    <x v="9"/>
    <s v="Otros"/>
    <n v="17"/>
    <n v="32.06"/>
    <n v="1588.67"/>
    <n v="1830.84"/>
  </r>
  <r>
    <s v="E.E. Quito"/>
    <x v="19"/>
    <x v="9"/>
    <s v="Otros"/>
    <n v="0"/>
    <n v="0"/>
    <n v="0"/>
    <n v="0"/>
  </r>
  <r>
    <s v="E.E. Quito"/>
    <x v="19"/>
    <x v="9"/>
    <s v="Otros"/>
    <n v="47"/>
    <n v="1292.42"/>
    <n v="76592.259999999995"/>
    <n v="79606.78"/>
  </r>
  <r>
    <s v="E.E. Quito"/>
    <x v="19"/>
    <x v="9"/>
    <s v="Otros"/>
    <n v="19"/>
    <n v="28.19"/>
    <n v="2030.51"/>
    <n v="3187.82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Otros"/>
    <n v="0"/>
    <n v="0"/>
    <n v="1800.44"/>
    <n v="2667.21"/>
  </r>
  <r>
    <s v="E.E. Quito"/>
    <x v="19"/>
    <x v="9"/>
    <s v="Otros"/>
    <n v="0"/>
    <n v="0"/>
    <n v="-366.02"/>
    <n v="810.68"/>
  </r>
  <r>
    <s v="E.E. Quito"/>
    <x v="19"/>
    <x v="9"/>
    <s v="Industrial"/>
    <n v="0"/>
    <n v="0"/>
    <n v="0"/>
    <n v="0"/>
  </r>
  <r>
    <s v="E.E. Quito"/>
    <x v="19"/>
    <x v="9"/>
    <s v="Industrial"/>
    <n v="0"/>
    <n v="0"/>
    <n v="0"/>
    <n v="0"/>
  </r>
  <r>
    <s v="E.E. Quito"/>
    <x v="19"/>
    <x v="9"/>
    <s v="Industrial"/>
    <n v="4"/>
    <n v="2.4"/>
    <n v="37.17"/>
    <n v="73.92"/>
  </r>
  <r>
    <s v="E.E. Quito"/>
    <x v="19"/>
    <x v="9"/>
    <s v="Otros"/>
    <n v="1014"/>
    <n v="1537.55"/>
    <n v="47856.35"/>
    <n v="51884.71"/>
  </r>
  <r>
    <s v="E.E. Quito"/>
    <x v="19"/>
    <x v="9"/>
    <s v="Otros"/>
    <n v="0"/>
    <n v="0"/>
    <n v="0"/>
    <n v="0"/>
  </r>
  <r>
    <s v="E.E. Quito"/>
    <x v="19"/>
    <x v="9"/>
    <s v="Otros"/>
    <n v="191"/>
    <n v="346.82"/>
    <n v="72085.37"/>
    <n v="119913.03"/>
  </r>
  <r>
    <s v="E.E. Quito"/>
    <x v="19"/>
    <x v="9"/>
    <s v="Otros"/>
    <n v="1105"/>
    <n v="527.59"/>
    <n v="40019.74"/>
    <n v="45248.11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9"/>
    <s v="Comercial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4"/>
    <n v="12.58"/>
    <n v="1970.55"/>
    <n v="1972.64"/>
  </r>
  <r>
    <s v="E.E. Quito"/>
    <x v="19"/>
    <x v="3"/>
    <s v="Otros"/>
    <n v="4"/>
    <n v="9.6199999999999992"/>
    <n v="1018.27"/>
    <n v="1018.27"/>
  </r>
  <r>
    <s v="E.E. Quito"/>
    <x v="19"/>
    <x v="3"/>
    <s v="Otros"/>
    <n v="340"/>
    <n v="6727.74"/>
    <n v="445039.08"/>
    <n v="496671.44"/>
  </r>
  <r>
    <s v="E.E. Quito"/>
    <x v="19"/>
    <x v="3"/>
    <s v="Otros"/>
    <n v="73"/>
    <n v="83.09"/>
    <n v="12116.6"/>
    <n v="10575.43"/>
  </r>
  <r>
    <s v="E.E. Quito"/>
    <x v="19"/>
    <x v="3"/>
    <s v="Otros"/>
    <n v="0"/>
    <n v="0"/>
    <n v="0"/>
    <n v="0"/>
  </r>
  <r>
    <s v="E.E. Quito"/>
    <x v="19"/>
    <x v="3"/>
    <s v="Comercial"/>
    <n v="24"/>
    <n v="1098.6199999999999"/>
    <n v="84783.97"/>
    <n v="85156.11"/>
  </r>
  <r>
    <s v="E.E. Quito"/>
    <x v="19"/>
    <x v="3"/>
    <s v="Comercial"/>
    <n v="2"/>
    <n v="3.31"/>
    <n v="355.21"/>
    <n v="350.97"/>
  </r>
  <r>
    <s v="E.E. Quito"/>
    <x v="19"/>
    <x v="3"/>
    <s v="Otros"/>
    <n v="107"/>
    <n v="1772.74"/>
    <n v="118702.59"/>
    <n v="116302.89"/>
  </r>
  <r>
    <s v="E.E. Quito"/>
    <x v="19"/>
    <x v="3"/>
    <s v="Otros"/>
    <n v="29"/>
    <n v="57.78"/>
    <n v="6860.7"/>
    <n v="2962.88"/>
  </r>
  <r>
    <s v="E.E. Quito"/>
    <x v="19"/>
    <x v="3"/>
    <s v="Otros"/>
    <n v="0"/>
    <n v="0"/>
    <n v="0"/>
    <n v="0"/>
  </r>
  <r>
    <s v="E.E. Quito"/>
    <x v="19"/>
    <x v="3"/>
    <s v="Otros"/>
    <n v="24"/>
    <n v="353.77"/>
    <n v="20354.2"/>
    <n v="18295.330000000002"/>
  </r>
  <r>
    <s v="E.E. Quito"/>
    <x v="19"/>
    <x v="3"/>
    <s v="Otros"/>
    <n v="16"/>
    <n v="29.95"/>
    <n v="2304.69"/>
    <n v="2081.88"/>
  </r>
  <r>
    <s v="E.E. Quito"/>
    <x v="19"/>
    <x v="3"/>
    <s v="Otros"/>
    <n v="0"/>
    <n v="0"/>
    <n v="0"/>
    <n v="0"/>
  </r>
  <r>
    <s v="E.E. Quito"/>
    <x v="19"/>
    <x v="3"/>
    <s v="Otros"/>
    <n v="50"/>
    <n v="1358.83"/>
    <n v="76469.52"/>
    <n v="79751.149999999994"/>
  </r>
  <r>
    <s v="E.E. Quito"/>
    <x v="19"/>
    <x v="3"/>
    <s v="Otros"/>
    <n v="18"/>
    <n v="25.71"/>
    <n v="2108.23"/>
    <n v="2052.63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Otros"/>
    <n v="0"/>
    <n v="0"/>
    <n v="-15.82"/>
    <n v="227.12"/>
  </r>
  <r>
    <s v="E.E. Quito"/>
    <x v="19"/>
    <x v="9"/>
    <s v="Comercial"/>
    <n v="97"/>
    <n v="45.8"/>
    <n v="3489.56"/>
    <n v="3484.85"/>
  </r>
  <r>
    <s v="E.E. Quito"/>
    <x v="19"/>
    <x v="9"/>
    <s v="Comercial"/>
    <n v="532"/>
    <n v="296.56"/>
    <n v="27159.62"/>
    <n v="30458.55"/>
  </r>
  <r>
    <s v="E.E. Quito"/>
    <x v="19"/>
    <x v="9"/>
    <s v="Otros"/>
    <n v="0"/>
    <n v="0"/>
    <n v="0"/>
    <n v="0"/>
  </r>
  <r>
    <s v="E.E. Quito"/>
    <x v="19"/>
    <x v="9"/>
    <s v="Otros"/>
    <n v="142"/>
    <n v="78.42"/>
    <n v="9510.25"/>
    <n v="11316.64"/>
  </r>
  <r>
    <s v="E.E. Quito"/>
    <x v="19"/>
    <x v="9"/>
    <s v="Otros"/>
    <n v="0"/>
    <n v="0"/>
    <n v="0"/>
    <n v="0"/>
  </r>
  <r>
    <s v="E.E. Quito"/>
    <x v="19"/>
    <x v="9"/>
    <s v="Otros"/>
    <n v="7"/>
    <n v="56.48"/>
    <n v="6465.03"/>
    <n v="7187.1"/>
  </r>
  <r>
    <s v="E.E. Quito"/>
    <x v="19"/>
    <x v="9"/>
    <s v="Otros"/>
    <n v="55"/>
    <n v="139.31"/>
    <n v="8797.51"/>
    <n v="11973.44"/>
  </r>
  <r>
    <s v="E.E. Quito"/>
    <x v="19"/>
    <x v="9"/>
    <s v="Otros"/>
    <n v="494"/>
    <n v="370.14"/>
    <n v="24002.29"/>
    <n v="36700.04"/>
  </r>
  <r>
    <s v="E.E. Quito"/>
    <x v="19"/>
    <x v="9"/>
    <s v="Otros"/>
    <n v="0"/>
    <n v="0"/>
    <n v="0"/>
    <n v="0"/>
  </r>
  <r>
    <s v="E.E. Quito"/>
    <x v="19"/>
    <x v="9"/>
    <s v="Otros"/>
    <n v="7"/>
    <n v="55.62"/>
    <n v="3265.18"/>
    <n v="1974.14"/>
  </r>
  <r>
    <s v="E.E. Quito"/>
    <x v="19"/>
    <x v="9"/>
    <s v="Otros"/>
    <n v="81"/>
    <n v="166.81"/>
    <n v="9506.57"/>
    <n v="10554.01"/>
  </r>
  <r>
    <s v="E.E. Quito"/>
    <x v="19"/>
    <x v="9"/>
    <s v="Otros"/>
    <n v="192"/>
    <n v="102.06"/>
    <n v="7312.75"/>
    <n v="8656.76"/>
  </r>
  <r>
    <s v="E.E. Quito"/>
    <x v="19"/>
    <x v="9"/>
    <s v="Alumbrado Público"/>
    <n v="1"/>
    <n v="14556.33"/>
    <n v="1325604.29"/>
    <n v="1394214.5"/>
  </r>
  <r>
    <s v="E.E. Quito"/>
    <x v="19"/>
    <x v="9"/>
    <s v="Otros"/>
    <n v="0"/>
    <n v="0"/>
    <n v="0"/>
    <n v="0"/>
  </r>
  <r>
    <s v="E.E. Quito"/>
    <x v="19"/>
    <x v="9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3"/>
    <n v="9049.48"/>
    <n v="620212.92000000004"/>
    <n v="565646.98"/>
  </r>
  <r>
    <s v="E.E. Quito"/>
    <x v="19"/>
    <x v="10"/>
    <s v="Otros"/>
    <n v="0"/>
    <n v="0"/>
    <n v="0"/>
    <n v="0"/>
  </r>
  <r>
    <s v="E.E. Quito"/>
    <x v="19"/>
    <x v="3"/>
    <s v="Otros"/>
    <n v="0"/>
    <n v="0"/>
    <n v="2518.34"/>
    <n v="6628.28"/>
  </r>
  <r>
    <s v="E.E. Quito"/>
    <x v="19"/>
    <x v="3"/>
    <s v="Industrial"/>
    <n v="0"/>
    <n v="0"/>
    <n v="0"/>
    <n v="0"/>
  </r>
  <r>
    <s v="E.E. Quito"/>
    <x v="19"/>
    <x v="3"/>
    <s v="Industrial"/>
    <n v="0"/>
    <n v="0"/>
    <n v="0"/>
    <n v="0"/>
  </r>
  <r>
    <s v="E.E. Quito"/>
    <x v="19"/>
    <x v="3"/>
    <s v="Industrial"/>
    <n v="2"/>
    <n v="1.5"/>
    <n v="115.54"/>
    <n v="116.68"/>
  </r>
  <r>
    <s v="E.E. Quito"/>
    <x v="19"/>
    <x v="3"/>
    <s v="Otros"/>
    <n v="1020"/>
    <n v="603.75"/>
    <n v="50518.77"/>
    <n v="50323.43"/>
  </r>
  <r>
    <s v="E.E. Quito"/>
    <x v="19"/>
    <x v="3"/>
    <s v="Otros"/>
    <n v="0"/>
    <n v="0"/>
    <n v="0"/>
    <n v="0"/>
  </r>
  <r>
    <s v="E.E. Quito"/>
    <x v="19"/>
    <x v="3"/>
    <s v="Otros"/>
    <n v="194"/>
    <n v="363.53"/>
    <n v="81206.14"/>
    <n v="106839.31"/>
  </r>
  <r>
    <s v="E.E. Quito"/>
    <x v="19"/>
    <x v="3"/>
    <s v="Otros"/>
    <n v="1113"/>
    <n v="498.49"/>
    <n v="38326.67"/>
    <n v="38129.31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3"/>
    <s v="Comercial"/>
    <n v="1"/>
    <n v="0"/>
    <n v="0"/>
    <n v="0"/>
  </r>
  <r>
    <s v="E.E. Quito"/>
    <x v="19"/>
    <x v="3"/>
    <s v="Comercial"/>
    <n v="99"/>
    <n v="47.69"/>
    <n v="3668.56"/>
    <n v="3674.96"/>
  </r>
  <r>
    <s v="E.E. Quito"/>
    <x v="19"/>
    <x v="3"/>
    <s v="Comercial"/>
    <n v="540"/>
    <n v="305.61"/>
    <n v="21999.64"/>
    <n v="22624.15"/>
  </r>
  <r>
    <s v="E.E. Quito"/>
    <x v="19"/>
    <x v="3"/>
    <s v="Otros"/>
    <n v="0"/>
    <n v="0"/>
    <n v="0"/>
    <n v="0"/>
  </r>
  <r>
    <s v="E.E. Quito"/>
    <x v="19"/>
    <x v="3"/>
    <s v="Otros"/>
    <n v="145"/>
    <n v="78.78"/>
    <n v="9714.6"/>
    <n v="218.44"/>
  </r>
  <r>
    <s v="E.E. Quito"/>
    <x v="19"/>
    <x v="3"/>
    <s v="Otros"/>
    <n v="0"/>
    <n v="0"/>
    <n v="0"/>
    <n v="0"/>
  </r>
  <r>
    <s v="E.E. Quito"/>
    <x v="19"/>
    <x v="3"/>
    <s v="Otros"/>
    <n v="12"/>
    <n v="65.37"/>
    <n v="3833.14"/>
    <n v="4203.28"/>
  </r>
  <r>
    <s v="E.E. Quito"/>
    <x v="19"/>
    <x v="3"/>
    <s v="Otros"/>
    <n v="51"/>
    <n v="91.96"/>
    <n v="7382.81"/>
    <n v="10642.5"/>
  </r>
  <r>
    <s v="E.E. Quito"/>
    <x v="19"/>
    <x v="3"/>
    <s v="Otros"/>
    <n v="495"/>
    <n v="249.69"/>
    <n v="15790.44"/>
    <n v="14568.01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2817.5"/>
    <n v="4773.74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1116"/>
    <n v="45465.43"/>
    <n v="3222038.22"/>
    <n v="2791879.52"/>
  </r>
  <r>
    <s v="E.E. Quito"/>
    <x v="19"/>
    <x v="10"/>
    <s v="Industrial"/>
    <n v="297"/>
    <n v="622.54999999999995"/>
    <n v="38802.81"/>
    <n v="28424.17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752"/>
    <n v="15382.25"/>
    <n v="1071283.1599999999"/>
    <n v="820869.85"/>
  </r>
  <r>
    <s v="E.E. Quito"/>
    <x v="19"/>
    <x v="10"/>
    <s v="Comercial"/>
    <n v="247"/>
    <n v="729.86"/>
    <n v="50605.78"/>
    <n v="45169.69"/>
  </r>
  <r>
    <s v="E.E. Quito"/>
    <x v="19"/>
    <x v="10"/>
    <s v="Otros"/>
    <n v="11"/>
    <n v="48.19"/>
    <n v="2840.5"/>
    <n v="2529.4299999999998"/>
  </r>
  <r>
    <s v="E.E. Quito"/>
    <x v="20"/>
    <x v="11"/>
    <s v="Alumbrado Público"/>
    <n v="1"/>
    <n v="13438.055124"/>
    <n v="1129816.344547"/>
    <n v="1223507.293054"/>
  </r>
  <r>
    <s v="E.E. Quito"/>
    <x v="20"/>
    <x v="11"/>
    <s v="Industrial"/>
    <n v="0"/>
    <n v="5.1830000000000001E-3"/>
    <n v="3.8405279999999999"/>
    <n v="0"/>
  </r>
  <r>
    <s v="E.E. Quito"/>
    <x v="20"/>
    <x v="11"/>
    <s v="Otros"/>
    <n v="1"/>
    <n v="0.19359699999999999"/>
    <n v="1519.4239700000001"/>
    <n v="1645.4234509999999"/>
  </r>
  <r>
    <s v="E.E. Quito"/>
    <x v="20"/>
    <x v="11"/>
    <s v="Comercial"/>
    <n v="63559"/>
    <n v="17218.102778"/>
    <n v="1238098.1792820001"/>
    <n v="1340768.487887"/>
  </r>
  <r>
    <s v="E.E. Quito"/>
    <x v="20"/>
    <x v="11"/>
    <s v="Comercial"/>
    <n v="2109"/>
    <n v="7270.8684560000002"/>
    <n v="649975.38381599996"/>
    <n v="703875.12646900001"/>
  </r>
  <r>
    <s v="E.E. Quito"/>
    <x v="20"/>
    <x v="11"/>
    <s v="Industrial"/>
    <n v="8166"/>
    <n v="2197.9598769999998"/>
    <n v="140313.84452000001"/>
    <n v="151949.48534300001"/>
  </r>
  <r>
    <s v="E.E. Quito"/>
    <x v="20"/>
    <x v="11"/>
    <s v="Industrial"/>
    <n v="1023"/>
    <n v="2457.521608"/>
    <n v="237702.06469200001"/>
    <n v="257413.70367799999"/>
  </r>
  <r>
    <s v="E.E. Quito"/>
    <x v="20"/>
    <x v="11"/>
    <s v="Otros"/>
    <n v="4794"/>
    <n v="2085.497656"/>
    <n v="152379.38091899999"/>
    <n v="165015.56625999999"/>
  </r>
  <r>
    <s v="E.E. Quito"/>
    <x v="20"/>
    <x v="11"/>
    <s v="Otros"/>
    <n v="606"/>
    <n v="1417.1896360000001"/>
    <n v="129929.28413299999"/>
    <n v="140703.77675600001"/>
  </r>
  <r>
    <s v="E.E. Quito"/>
    <x v="20"/>
    <x v="11"/>
    <s v="Comercial"/>
    <n v="583"/>
    <n v="12192.317971"/>
    <n v="900923.256605"/>
    <n v="975633.05776"/>
  </r>
  <r>
    <s v="E.E. Quito"/>
    <x v="20"/>
    <x v="11"/>
    <s v="Industrial"/>
    <n v="1174"/>
    <n v="45900.207702"/>
    <n v="3196038.9233550001"/>
    <n v="3461073.0765960002"/>
  </r>
  <r>
    <s v="E.E. Quito"/>
    <x v="20"/>
    <x v="11"/>
    <s v="Otros"/>
    <n v="377"/>
    <n v="7758.0629170000002"/>
    <n v="572689.37817899999"/>
    <n v="620180.11532400001"/>
  </r>
  <r>
    <s v="E.E. Quito"/>
    <x v="20"/>
    <x v="11"/>
    <s v="Residencial"/>
    <n v="489071"/>
    <n v="74990.292277999994"/>
    <n v="5623158.4625340002"/>
    <n v="6089463.4974220004"/>
  </r>
  <r>
    <s v="E.E. Quito"/>
    <x v="20"/>
    <x v="10"/>
    <s v="Alumbrado Público"/>
    <n v="1"/>
    <n v="12203.928209"/>
    <n v="1050784.877292"/>
    <n v="1033808.559883"/>
  </r>
  <r>
    <s v="E.E. Quito"/>
    <x v="20"/>
    <x v="10"/>
    <s v="Industrial"/>
    <n v="0"/>
    <n v="0"/>
    <n v="0"/>
    <n v="0"/>
  </r>
  <r>
    <s v="E.E. Quito"/>
    <x v="20"/>
    <x v="10"/>
    <s v="Otros"/>
    <n v="1"/>
    <n v="1.4322779999999999"/>
    <n v="6263.029227"/>
    <n v="6161.8446990000002"/>
  </r>
  <r>
    <s v="E.E. Quito"/>
    <x v="20"/>
    <x v="10"/>
    <s v="Comercial"/>
    <n v="63786"/>
    <n v="15907.574031"/>
    <n v="1154856.3453869999"/>
    <n v="1136198.66549"/>
  </r>
  <r>
    <s v="E.E. Quito"/>
    <x v="20"/>
    <x v="10"/>
    <s v="Comercial"/>
    <n v="2111"/>
    <n v="6799.4825819999996"/>
    <n v="608456.88067900005"/>
    <n v="598626.74574000004"/>
  </r>
  <r>
    <s v="E.E. Quito"/>
    <x v="20"/>
    <x v="10"/>
    <s v="Industrial"/>
    <n v="8206"/>
    <n v="2106.4435910000002"/>
    <n v="136772.69657999999"/>
    <n v="134563.01811899999"/>
  </r>
  <r>
    <s v="E.E. Quito"/>
    <x v="20"/>
    <x v="10"/>
    <s v="Industrial"/>
    <n v="1015"/>
    <n v="2280.0470620000001"/>
    <n v="219721.32999900001"/>
    <n v="216171.54628899999"/>
  </r>
  <r>
    <s v="E.E. Quito"/>
    <x v="20"/>
    <x v="10"/>
    <s v="Otros"/>
    <n v="4833"/>
    <n v="1950.0265010000001"/>
    <n v="142923.08082900001"/>
    <n v="140614.03771500001"/>
  </r>
  <r>
    <s v="E.E. Quito"/>
    <x v="20"/>
    <x v="10"/>
    <s v="Otros"/>
    <n v="602"/>
    <n v="1109.734025"/>
    <n v="95069.733947999994"/>
    <n v="122401.056991"/>
  </r>
  <r>
    <s v="E.E. Quito"/>
    <x v="20"/>
    <x v="10"/>
    <s v="Comercial"/>
    <n v="588"/>
    <n v="11329.055393000001"/>
    <n v="831242.05761599995"/>
    <n v="817812.63993199996"/>
  </r>
  <r>
    <s v="E.E. Quito"/>
    <x v="20"/>
    <x v="10"/>
    <s v="Industrial"/>
    <n v="1183"/>
    <n v="40215.260391000003"/>
    <n v="2797748.6962939999"/>
    <n v="2752548.7025330001"/>
  </r>
  <r>
    <s v="E.E. Quito"/>
    <x v="20"/>
    <x v="10"/>
    <s v="Otros"/>
    <n v="379"/>
    <n v="7428.5807969999996"/>
    <n v="551291.37263600004"/>
    <n v="542384.79477399995"/>
  </r>
  <r>
    <s v="E.E. Quito"/>
    <x v="20"/>
    <x v="10"/>
    <s v="Residencial"/>
    <n v="490799"/>
    <n v="68831.647255000003"/>
    <n v="5228353.3735610005"/>
    <n v="5143884.907834"/>
  </r>
  <r>
    <s v="E.E. Quito"/>
    <x v="20"/>
    <x v="9"/>
    <s v="Alumbrado Público"/>
    <n v="1"/>
    <n v="13567.996148"/>
    <n v="1179050.611205"/>
    <n v="1154565.9699520001"/>
  </r>
  <r>
    <s v="E.E. Quito"/>
    <x v="20"/>
    <x v="9"/>
    <s v="Industrial"/>
    <n v="0"/>
    <n v="0"/>
    <n v="0"/>
    <n v="0"/>
  </r>
  <r>
    <s v="E.E. Quito"/>
    <x v="20"/>
    <x v="9"/>
    <s v="Otros"/>
    <n v="1"/>
    <n v="1.003E-3"/>
    <n v="5.6475330000000001"/>
    <n v="5.5302540000000002"/>
  </r>
  <r>
    <s v="E.E. Quito"/>
    <x v="20"/>
    <x v="9"/>
    <s v="Comercial"/>
    <n v="63943"/>
    <n v="17084.391223999999"/>
    <n v="1250478.0988179999"/>
    <n v="1224510.1655059999"/>
  </r>
  <r>
    <s v="E.E. Quito"/>
    <x v="20"/>
    <x v="9"/>
    <s v="Comercial"/>
    <n v="2118"/>
    <n v="7326.5962879999997"/>
    <n v="655418.61075500003"/>
    <n v="641807.92313799995"/>
  </r>
  <r>
    <s v="E.E. Quito"/>
    <x v="20"/>
    <x v="9"/>
    <s v="Industrial"/>
    <n v="8256"/>
    <n v="2302.9499489999998"/>
    <n v="151815.27125600001"/>
    <n v="148662.61400900001"/>
  </r>
  <r>
    <s v="E.E. Quito"/>
    <x v="20"/>
    <x v="9"/>
    <s v="Industrial"/>
    <n v="1016"/>
    <n v="2550.7178960000001"/>
    <n v="245055.71878299999"/>
    <n v="239966.79274"/>
  </r>
  <r>
    <s v="E.E. Quito"/>
    <x v="20"/>
    <x v="9"/>
    <s v="Otros"/>
    <n v="4855"/>
    <n v="2114.9546700000001"/>
    <n v="157080.642991"/>
    <n v="153818.64290800001"/>
  </r>
  <r>
    <s v="E.E. Quito"/>
    <x v="20"/>
    <x v="9"/>
    <s v="Otros"/>
    <n v="598"/>
    <n v="1451.2273130000001"/>
    <n v="133184.03849499999"/>
    <n v="130418.284954"/>
  </r>
  <r>
    <s v="E.E. Quito"/>
    <x v="20"/>
    <x v="9"/>
    <s v="Comercial"/>
    <n v="598"/>
    <n v="11897.863337999999"/>
    <n v="878029.07374899997"/>
    <n v="859795.56733600004"/>
  </r>
  <r>
    <s v="E.E. Quito"/>
    <x v="20"/>
    <x v="9"/>
    <s v="Industrial"/>
    <n v="1174"/>
    <n v="46471.900078999999"/>
    <n v="3235902.7823120002"/>
    <n v="3168704.7180389999"/>
  </r>
  <r>
    <s v="E.E. Quito"/>
    <x v="20"/>
    <x v="9"/>
    <s v="Otros"/>
    <n v="387"/>
    <n v="7907.7801509999999"/>
    <n v="585887.905165"/>
    <n v="573721.12026500003"/>
  </r>
  <r>
    <s v="E.E. Quito"/>
    <x v="20"/>
    <x v="9"/>
    <s v="Residencial"/>
    <n v="492211"/>
    <n v="73938.481285000002"/>
    <n v="5696221.5586919999"/>
    <n v="5577931.5208989996"/>
  </r>
  <r>
    <s v="E.E. Quito"/>
    <x v="20"/>
    <x v="8"/>
    <s v="Alumbrado Público"/>
    <n v="1"/>
    <n v="13195.742539000001"/>
    <n v="1167540.489324"/>
    <n v="1029678.508099"/>
  </r>
  <r>
    <s v="E.E. Quito"/>
    <x v="20"/>
    <x v="8"/>
    <s v="Industrial"/>
    <n v="0"/>
    <n v="0"/>
    <n v="0"/>
    <n v="0"/>
  </r>
  <r>
    <s v="E.E. Quito"/>
    <x v="20"/>
    <x v="8"/>
    <s v="Otros"/>
    <n v="1"/>
    <n v="0.47715000000000002"/>
    <n v="436.54154599999998"/>
    <n v="433.71775600000001"/>
  </r>
  <r>
    <s v="E.E. Quito"/>
    <x v="20"/>
    <x v="8"/>
    <s v="Comercial"/>
    <n v="64170"/>
    <n v="17496.820732"/>
    <n v="1289805.1163840001"/>
    <n v="1285615.4830980001"/>
  </r>
  <r>
    <s v="E.E. Quito"/>
    <x v="20"/>
    <x v="8"/>
    <s v="Comercial"/>
    <n v="2102"/>
    <n v="6834.7049939999997"/>
    <n v="613944.76587500004"/>
    <n v="597010.23898300005"/>
  </r>
  <r>
    <s v="E.E. Quito"/>
    <x v="20"/>
    <x v="8"/>
    <s v="Industrial"/>
    <n v="8283"/>
    <n v="2472.9944599999999"/>
    <n v="164264.87033400001"/>
    <n v="164979.21842600001"/>
  </r>
  <r>
    <s v="E.E. Quito"/>
    <x v="20"/>
    <x v="8"/>
    <s v="Industrial"/>
    <n v="1025"/>
    <n v="2249.9285690000002"/>
    <n v="222583.38603200001"/>
    <n v="223129.76102800001"/>
  </r>
  <r>
    <s v="E.E. Quito"/>
    <x v="20"/>
    <x v="8"/>
    <s v="Otros"/>
    <n v="4880"/>
    <n v="2151.7147669999999"/>
    <n v="161086.46508299999"/>
    <n v="185235.928269"/>
  </r>
  <r>
    <s v="E.E. Quito"/>
    <x v="20"/>
    <x v="8"/>
    <s v="Otros"/>
    <n v="602"/>
    <n v="1393.6297709999999"/>
    <n v="128077.420803"/>
    <n v="99493.780492999998"/>
  </r>
  <r>
    <s v="E.E. Quito"/>
    <x v="20"/>
    <x v="8"/>
    <s v="Comercial"/>
    <n v="624"/>
    <n v="11460.519361000001"/>
    <n v="844999.09092500003"/>
    <n v="821691.35931099998"/>
  </r>
  <r>
    <s v="E.E. Quito"/>
    <x v="20"/>
    <x v="8"/>
    <s v="Industrial"/>
    <n v="1181"/>
    <n v="43221.354396000002"/>
    <n v="3006206.5504919998"/>
    <n v="3004951.6790539999"/>
  </r>
  <r>
    <s v="E.E. Quito"/>
    <x v="20"/>
    <x v="8"/>
    <s v="Otros"/>
    <n v="385"/>
    <n v="7515.6282330000004"/>
    <n v="554070.97126799996"/>
    <n v="551372.37523699994"/>
  </r>
  <r>
    <s v="E.E. Quito"/>
    <x v="20"/>
    <x v="8"/>
    <s v="Residencial"/>
    <n v="493874"/>
    <n v="75430.169727"/>
    <n v="5892362.9718930004"/>
    <n v="5851999.7193210004"/>
  </r>
  <r>
    <s v="E.E. Quito"/>
    <x v="20"/>
    <x v="7"/>
    <s v="Alumbrado Público"/>
    <n v="1"/>
    <n v="13697.937173"/>
    <n v="1229111.628944"/>
    <n v="1229893.7006089999"/>
  </r>
  <r>
    <s v="E.E. Quito"/>
    <x v="20"/>
    <x v="7"/>
    <s v="Industrial"/>
    <n v="0"/>
    <n v="0"/>
    <n v="0"/>
    <n v="0"/>
  </r>
  <r>
    <s v="E.E. Quito"/>
    <x v="20"/>
    <x v="7"/>
    <s v="Otros"/>
    <n v="1"/>
    <n v="0.340918"/>
    <n v="426.969786"/>
    <n v="427.24146300000001"/>
  </r>
  <r>
    <s v="E.E. Quito"/>
    <x v="20"/>
    <x v="7"/>
    <s v="Comercial"/>
    <n v="64902"/>
    <n v="17644.452913000001"/>
    <n v="1312300.9887079999"/>
    <n v="1313135.9929460001"/>
  </r>
  <r>
    <s v="E.E. Quito"/>
    <x v="20"/>
    <x v="7"/>
    <s v="Comercial"/>
    <n v="2110"/>
    <n v="6850.6655280000004"/>
    <n v="618301.31783700001"/>
    <n v="618694.736897"/>
  </r>
  <r>
    <s v="E.E. Quito"/>
    <x v="20"/>
    <x v="7"/>
    <s v="Industrial"/>
    <n v="8313"/>
    <n v="2370.5895249999999"/>
    <n v="158821.01087999999"/>
    <n v="158922.06713000001"/>
  </r>
  <r>
    <s v="E.E. Quito"/>
    <x v="20"/>
    <x v="7"/>
    <s v="Industrial"/>
    <n v="1019"/>
    <n v="2175.9212069999999"/>
    <n v="219249.84641299999"/>
    <n v="219389.352938"/>
  </r>
  <r>
    <s v="E.E. Quito"/>
    <x v="20"/>
    <x v="7"/>
    <s v="Otros"/>
    <n v="4925"/>
    <n v="2175.5226109999999"/>
    <n v="163945.04003599999"/>
    <n v="164049.35665599999"/>
  </r>
  <r>
    <s v="E.E. Quito"/>
    <x v="20"/>
    <x v="7"/>
    <s v="Otros"/>
    <n v="598"/>
    <n v="1443.986664"/>
    <n v="133959.857964"/>
    <n v="134045.09530700001"/>
  </r>
  <r>
    <s v="E.E. Quito"/>
    <x v="20"/>
    <x v="7"/>
    <s v="Comercial"/>
    <n v="627"/>
    <n v="12241.885663999999"/>
    <n v="904257.71824800002"/>
    <n v="904833.08855800005"/>
  </r>
  <r>
    <s v="E.E. Quito"/>
    <x v="20"/>
    <x v="7"/>
    <s v="Industrial"/>
    <n v="1189"/>
    <n v="47610.120336"/>
    <n v="3315923.9396210001"/>
    <n v="3318033.8294779998"/>
  </r>
  <r>
    <s v="E.E. Quito"/>
    <x v="20"/>
    <x v="7"/>
    <s v="Otros"/>
    <n v="388"/>
    <n v="8495.5517909999999"/>
    <n v="630425.23799099994"/>
    <n v="630826.37138300005"/>
  </r>
  <r>
    <s v="E.E. Quito"/>
    <x v="20"/>
    <x v="7"/>
    <s v="Residencial"/>
    <n v="494411"/>
    <n v="76185.256418000004"/>
    <n v="6035913.4441520004"/>
    <n v="6039754.036634"/>
  </r>
  <r>
    <s v="E.E. Quito"/>
    <x v="20"/>
    <x v="6"/>
    <s v="Alumbrado Público"/>
    <n v="1"/>
    <n v="13321.491918"/>
    <n v="1217803.2582980001"/>
    <n v="1203073.912672"/>
  </r>
  <r>
    <s v="E.E. Quito"/>
    <x v="20"/>
    <x v="6"/>
    <s v="Industrial"/>
    <n v="0"/>
    <n v="0"/>
    <n v="0"/>
    <n v="0"/>
  </r>
  <r>
    <s v="E.E. Quito"/>
    <x v="20"/>
    <x v="6"/>
    <s v="Otros"/>
    <n v="1"/>
    <n v="1.0139999999999999E-3"/>
    <n v="5.7910620000000002"/>
    <n v="5.7210200000000002"/>
  </r>
  <r>
    <s v="E.E. Quito"/>
    <x v="20"/>
    <x v="6"/>
    <s v="Comercial"/>
    <n v="65239"/>
    <n v="17009.585213999999"/>
    <n v="1275973.936031"/>
    <n v="1260541.0153310001"/>
  </r>
  <r>
    <s v="E.E. Quito"/>
    <x v="20"/>
    <x v="6"/>
    <s v="Comercial"/>
    <n v="2110"/>
    <n v="7253.1209550000003"/>
    <n v="651124.40645100002"/>
    <n v="643249.04861900001"/>
  </r>
  <r>
    <s v="E.E. Quito"/>
    <x v="20"/>
    <x v="6"/>
    <s v="Industrial"/>
    <n v="8340"/>
    <n v="2315.1102350000001"/>
    <n v="156300.50005199999"/>
    <n v="154410.04355100001"/>
  </r>
  <r>
    <s v="E.E. Quito"/>
    <x v="20"/>
    <x v="6"/>
    <s v="Industrial"/>
    <n v="1011"/>
    <n v="2297.1005789999999"/>
    <n v="224561.07840500001"/>
    <n v="221845.009356"/>
  </r>
  <r>
    <s v="E.E. Quito"/>
    <x v="20"/>
    <x v="6"/>
    <s v="Otros"/>
    <n v="4935"/>
    <n v="2056.2972460000001"/>
    <n v="156991.68272499999"/>
    <n v="155092.86636099999"/>
  </r>
  <r>
    <s v="E.E. Quito"/>
    <x v="20"/>
    <x v="6"/>
    <s v="Otros"/>
    <n v="598"/>
    <n v="1448.5935649999999"/>
    <n v="133267.74866000001"/>
    <n v="131655.87357500001"/>
  </r>
  <r>
    <s v="E.E. Quito"/>
    <x v="20"/>
    <x v="6"/>
    <s v="Comercial"/>
    <n v="643"/>
    <n v="12737.964255999999"/>
    <n v="943525.969882"/>
    <n v="932114.01148700004"/>
  </r>
  <r>
    <s v="E.E. Quito"/>
    <x v="20"/>
    <x v="6"/>
    <s v="Industrial"/>
    <n v="1189"/>
    <n v="46019.990527000002"/>
    <n v="3206311.9517760002"/>
    <n v="3167531.5686550001"/>
  </r>
  <r>
    <s v="E.E. Quito"/>
    <x v="20"/>
    <x v="6"/>
    <s v="Otros"/>
    <n v="389"/>
    <n v="8065.5924240000004"/>
    <n v="600807.63051199995"/>
    <n v="593540.85471400002"/>
  </r>
  <r>
    <s v="E.E. Quito"/>
    <x v="20"/>
    <x v="6"/>
    <s v="Residencial"/>
    <n v="493919"/>
    <n v="72408.512602000003"/>
    <n v="5813667.860072"/>
    <n v="5743351.4746610001"/>
  </r>
  <r>
    <s v="E.E. Quito"/>
    <x v="20"/>
    <x v="5"/>
    <s v="Alumbrado Público"/>
    <n v="1"/>
    <n v="13827.878198"/>
    <n v="1281344.8734790001"/>
    <n v="1281486.0645079999"/>
  </r>
  <r>
    <s v="E.E. Quito"/>
    <x v="20"/>
    <x v="5"/>
    <s v="Industrial"/>
    <n v="0"/>
    <n v="0"/>
    <n v="0"/>
    <n v="0"/>
  </r>
  <r>
    <s v="E.E. Quito"/>
    <x v="20"/>
    <x v="5"/>
    <s v="Otros"/>
    <n v="1"/>
    <n v="0.17332500000000001"/>
    <n v="473.66201899999999"/>
    <n v="473.71421199999997"/>
  </r>
  <r>
    <s v="E.E. Quito"/>
    <x v="20"/>
    <x v="5"/>
    <s v="Comercial"/>
    <n v="65842"/>
    <n v="17724.256939999999"/>
    <n v="1340896.11525"/>
    <n v="1341043.868213"/>
  </r>
  <r>
    <s v="E.E. Quito"/>
    <x v="20"/>
    <x v="5"/>
    <s v="Comercial"/>
    <n v="2150"/>
    <n v="7021.6468359999999"/>
    <n v="639212.43345000001"/>
    <n v="639282.86808699998"/>
  </r>
  <r>
    <s v="E.E. Quito"/>
    <x v="20"/>
    <x v="5"/>
    <s v="Industrial"/>
    <n v="8384"/>
    <n v="2394.3442359999999"/>
    <n v="163039.917388"/>
    <n v="163057.88271000001"/>
  </r>
  <r>
    <s v="E.E. Quito"/>
    <x v="20"/>
    <x v="5"/>
    <s v="Industrial"/>
    <n v="1002"/>
    <n v="2125.3684979999998"/>
    <n v="218820.47810099999"/>
    <n v="218844.589867"/>
  </r>
  <r>
    <s v="E.E. Quito"/>
    <x v="20"/>
    <x v="5"/>
    <s v="Otros"/>
    <n v="4988"/>
    <n v="2297.023338"/>
    <n v="176016.51368500001"/>
    <n v="176035.90889399999"/>
  </r>
  <r>
    <s v="E.E. Quito"/>
    <x v="20"/>
    <x v="5"/>
    <s v="Otros"/>
    <n v="583"/>
    <n v="1422.8364079999999"/>
    <n v="132408.93402399999"/>
    <n v="132423.52412700001"/>
  </r>
  <r>
    <s v="E.E. Quito"/>
    <x v="20"/>
    <x v="5"/>
    <s v="Comercial"/>
    <n v="652"/>
    <n v="13038.920435"/>
    <n v="960538.84143499995"/>
    <n v="960644.68293799995"/>
  </r>
  <r>
    <s v="E.E. Quito"/>
    <x v="20"/>
    <x v="5"/>
    <s v="Industrial"/>
    <n v="1199"/>
    <n v="48016.931929999999"/>
    <n v="3341658.6260449998"/>
    <n v="3342026.842462"/>
  </r>
  <r>
    <s v="E.E. Quito"/>
    <x v="20"/>
    <x v="5"/>
    <s v="Otros"/>
    <n v="403"/>
    <n v="8703.2552770000002"/>
    <n v="647974.48637000006"/>
    <n v="648045.88649499998"/>
  </r>
  <r>
    <s v="E.E. Quito"/>
    <x v="20"/>
    <x v="5"/>
    <s v="Residencial"/>
    <n v="495585"/>
    <n v="75240.677863999997"/>
    <n v="6134046.5986289997"/>
    <n v="6134722.5074859997"/>
  </r>
  <r>
    <s v="E.E. Quito"/>
    <x v="20"/>
    <x v="4"/>
    <s v="Alumbrado Público"/>
    <n v="1"/>
    <n v="13892.84871"/>
    <n v="1309132.8562439999"/>
    <n v="1277708.800572"/>
  </r>
  <r>
    <s v="E.E. Quito"/>
    <x v="20"/>
    <x v="4"/>
    <s v="Industrial"/>
    <n v="0"/>
    <n v="0"/>
    <n v="0"/>
    <n v="0"/>
  </r>
  <r>
    <s v="E.E. Quito"/>
    <x v="20"/>
    <x v="4"/>
    <s v="Otros"/>
    <n v="1"/>
    <n v="0.1832"/>
    <n v="389.180046"/>
    <n v="5.6674810000000004"/>
  </r>
  <r>
    <s v="E.E. Quito"/>
    <x v="20"/>
    <x v="4"/>
    <s v="Comercial"/>
    <n v="66154"/>
    <n v="17273.547405000001"/>
    <n v="1318265.156037"/>
    <n v="1311019.4267180001"/>
  </r>
  <r>
    <s v="E.E. Quito"/>
    <x v="20"/>
    <x v="4"/>
    <s v="Comercial"/>
    <n v="2142"/>
    <n v="7094.9192080000003"/>
    <n v="643335.48012199998"/>
    <n v="609821.89030299999"/>
  </r>
  <r>
    <s v="E.E. Quito"/>
    <x v="20"/>
    <x v="4"/>
    <s v="Industrial"/>
    <n v="8416"/>
    <n v="2355.9586730000001"/>
    <n v="161678.367864"/>
    <n v="160655.86021300001"/>
  </r>
  <r>
    <s v="E.E. Quito"/>
    <x v="20"/>
    <x v="4"/>
    <s v="Industrial"/>
    <n v="1001"/>
    <n v="2083.911118"/>
    <n v="213730.299467"/>
    <n v="208140.90065299999"/>
  </r>
  <r>
    <s v="E.E. Quito"/>
    <x v="20"/>
    <x v="4"/>
    <s v="Otros"/>
    <n v="5000"/>
    <n v="3113.9048699999998"/>
    <n v="243354.18434499999"/>
    <n v="247783.61009599999"/>
  </r>
  <r>
    <s v="E.E. Quito"/>
    <x v="20"/>
    <x v="4"/>
    <s v="Otros"/>
    <n v="578"/>
    <n v="1477.18445"/>
    <n v="136308.412228"/>
    <n v="126706.000012"/>
  </r>
  <r>
    <s v="E.E. Quito"/>
    <x v="20"/>
    <x v="4"/>
    <s v="Comercial"/>
    <n v="664"/>
    <n v="12744.712895000001"/>
    <n v="938885.06138099998"/>
    <n v="889975.26267199998"/>
  </r>
  <r>
    <s v="E.E. Quito"/>
    <x v="20"/>
    <x v="4"/>
    <s v="Industrial"/>
    <n v="1210"/>
    <n v="46225.721523"/>
    <n v="3216619.4575769999"/>
    <n v="3124266.8892290001"/>
  </r>
  <r>
    <s v="E.E. Quito"/>
    <x v="20"/>
    <x v="4"/>
    <s v="Otros"/>
    <n v="406"/>
    <n v="8725.0982559999993"/>
    <n v="646981.87179400004"/>
    <n v="604568.57254900003"/>
  </r>
  <r>
    <s v="E.E. Quito"/>
    <x v="20"/>
    <x v="4"/>
    <s v="Residencial"/>
    <n v="498149"/>
    <n v="71959.286751000007"/>
    <n v="5946003.1097609997"/>
    <n v="5891631.9395019999"/>
  </r>
  <r>
    <s v="E.E. Quito"/>
    <x v="20"/>
    <x v="3"/>
    <s v="Alumbrado Público"/>
    <n v="1"/>
    <n v="13510.115986000001"/>
    <n v="1297387.128178"/>
    <n v="1248783.1766979999"/>
  </r>
  <r>
    <s v="E.E. Quito"/>
    <x v="20"/>
    <x v="3"/>
    <s v="Industrial"/>
    <n v="0"/>
    <n v="0"/>
    <n v="0"/>
    <n v="0"/>
  </r>
  <r>
    <s v="E.E. Quito"/>
    <x v="20"/>
    <x v="3"/>
    <s v="Otros"/>
    <n v="1"/>
    <n v="0.13065399999999999"/>
    <n v="387.45772399999998"/>
    <n v="0"/>
  </r>
  <r>
    <s v="E.E. Quito"/>
    <x v="20"/>
    <x v="3"/>
    <s v="Comercial"/>
    <n v="66373"/>
    <n v="17611.595817000001"/>
    <n v="1356347.4242710001"/>
    <n v="1345514.8161609999"/>
  </r>
  <r>
    <s v="E.E. Quito"/>
    <x v="20"/>
    <x v="3"/>
    <s v="Comercial"/>
    <n v="2149"/>
    <n v="7106.3251600000003"/>
    <n v="639336.62301099999"/>
    <n v="601861.17077900004"/>
  </r>
  <r>
    <s v="E.E. Quito"/>
    <x v="20"/>
    <x v="3"/>
    <s v="Industrial"/>
    <n v="8435"/>
    <n v="2287.8101409999999"/>
    <n v="158419.14067399999"/>
    <n v="157115.570595"/>
  </r>
  <r>
    <s v="E.E. Quito"/>
    <x v="20"/>
    <x v="3"/>
    <s v="Industrial"/>
    <n v="993"/>
    <n v="1976.879586"/>
    <n v="209931.88294400001"/>
    <n v="196993.83515999999"/>
  </r>
  <r>
    <s v="E.E. Quito"/>
    <x v="20"/>
    <x v="3"/>
    <s v="Otros"/>
    <n v="5034"/>
    <n v="2053.8896380000001"/>
    <n v="162018.94876900001"/>
    <n v="159974.53658000001"/>
  </r>
  <r>
    <s v="E.E. Quito"/>
    <x v="20"/>
    <x v="3"/>
    <s v="Otros"/>
    <n v="572"/>
    <n v="1369.0971890000001"/>
    <n v="126828.320586"/>
    <n v="119211.440439"/>
  </r>
  <r>
    <s v="E.E. Quito"/>
    <x v="20"/>
    <x v="3"/>
    <s v="Comercial"/>
    <n v="672"/>
    <n v="12524.816249"/>
    <n v="926277.07233800006"/>
    <n v="871982.27531199995"/>
  </r>
  <r>
    <s v="E.E. Quito"/>
    <x v="20"/>
    <x v="3"/>
    <s v="Industrial"/>
    <n v="1219"/>
    <n v="49098.627009000003"/>
    <n v="3416818.3005900001"/>
    <n v="3198773.7742229998"/>
  </r>
  <r>
    <s v="E.E. Quito"/>
    <x v="20"/>
    <x v="3"/>
    <s v="Otros"/>
    <n v="406"/>
    <n v="8243.2861209999992"/>
    <n v="612330.32284499996"/>
    <n v="577264.90770400001"/>
  </r>
  <r>
    <s v="E.E. Quito"/>
    <x v="20"/>
    <x v="3"/>
    <s v="Residencial"/>
    <n v="499974"/>
    <n v="70754.140186000004"/>
    <n v="5923392.775994"/>
    <n v="5851897.2463490004"/>
  </r>
  <r>
    <s v="E.E. Quito"/>
    <x v="20"/>
    <x v="2"/>
    <s v="Alumbrado Público"/>
    <n v="1"/>
    <n v="14022.789735"/>
    <n v="1357672.5281150001"/>
    <n v="1312698.283386"/>
  </r>
  <r>
    <s v="E.E. Quito"/>
    <x v="20"/>
    <x v="2"/>
    <s v="Industrial"/>
    <n v="0"/>
    <n v="0"/>
    <n v="0"/>
    <n v="0"/>
  </r>
  <r>
    <s v="E.E. Quito"/>
    <x v="20"/>
    <x v="2"/>
    <s v="Otros"/>
    <n v="1"/>
    <n v="1E-3"/>
    <n v="28.845872"/>
    <n v="27.890711"/>
  </r>
  <r>
    <s v="E.E. Quito"/>
    <x v="20"/>
    <x v="2"/>
    <s v="Comercial"/>
    <n v="66645"/>
    <n v="17895.446535999999"/>
    <n v="1391638.8304310001"/>
    <n v="1345558.085218"/>
  </r>
  <r>
    <s v="E.E. Quito"/>
    <x v="20"/>
    <x v="2"/>
    <s v="Comercial"/>
    <n v="2147"/>
    <n v="7297.6059219999997"/>
    <n v="662573.13275600004"/>
    <n v="640633.63017300004"/>
  </r>
  <r>
    <s v="E.E. Quito"/>
    <x v="20"/>
    <x v="2"/>
    <s v="Industrial"/>
    <n v="8470"/>
    <n v="2424.9812440000001"/>
    <n v="169689.70635699999"/>
    <n v="164070.84322000001"/>
  </r>
  <r>
    <s v="E.E. Quito"/>
    <x v="20"/>
    <x v="2"/>
    <s v="Industrial"/>
    <n v="984"/>
    <n v="2057.2916209999999"/>
    <n v="212164.65633"/>
    <n v="205139.33822500001"/>
  </r>
  <r>
    <s v="E.E. Quito"/>
    <x v="20"/>
    <x v="2"/>
    <s v="Otros"/>
    <n v="5082"/>
    <n v="2297.9429030000001"/>
    <n v="180793.58835199999"/>
    <n v="174807.047089"/>
  </r>
  <r>
    <s v="E.E. Quito"/>
    <x v="20"/>
    <x v="2"/>
    <s v="Otros"/>
    <n v="571"/>
    <n v="1412.0726079999999"/>
    <n v="129860.958738"/>
    <n v="125560.927996"/>
  </r>
  <r>
    <s v="E.E. Quito"/>
    <x v="20"/>
    <x v="2"/>
    <s v="Comercial"/>
    <n v="681"/>
    <n v="13802.059884"/>
    <n v="1020546.496891"/>
    <n v="986753.57442199998"/>
  </r>
  <r>
    <s v="E.E. Quito"/>
    <x v="20"/>
    <x v="2"/>
    <s v="Industrial"/>
    <n v="1222"/>
    <n v="50468.126013000001"/>
    <n v="3517544.3405360002"/>
    <n v="3401069.3895729999"/>
  </r>
  <r>
    <s v="E.E. Quito"/>
    <x v="20"/>
    <x v="2"/>
    <s v="Otros"/>
    <n v="406"/>
    <n v="8736.6561029999993"/>
    <n v="652905.79861199996"/>
    <n v="631286.40635599999"/>
  </r>
  <r>
    <s v="E.E. Quito"/>
    <x v="20"/>
    <x v="2"/>
    <s v="Residencial"/>
    <n v="502123"/>
    <n v="76943.480576000002"/>
    <n v="6523635.4211050002"/>
    <n v="6307621.0536320005"/>
  </r>
  <r>
    <s v="E.E. Quito"/>
    <x v="20"/>
    <x v="1"/>
    <s v="Alumbrado Público"/>
    <n v="1"/>
    <n v="13635.865365"/>
    <n v="1337425.2809669999"/>
    <n v="1278656.4537239999"/>
  </r>
  <r>
    <s v="E.E. Quito"/>
    <x v="20"/>
    <x v="1"/>
    <s v="Industrial"/>
    <n v="0"/>
    <n v="0"/>
    <n v="0"/>
    <n v="0"/>
  </r>
  <r>
    <s v="E.E. Quito"/>
    <x v="20"/>
    <x v="1"/>
    <s v="Otros"/>
    <n v="1"/>
    <n v="1E-3"/>
    <n v="5.681667"/>
    <n v="5.4320050000000002"/>
  </r>
  <r>
    <s v="E.E. Quito"/>
    <x v="20"/>
    <x v="1"/>
    <s v="Comercial"/>
    <n v="66974"/>
    <n v="17479.502704999999"/>
    <n v="1358667.2584160001"/>
    <n v="1298965.021195"/>
  </r>
  <r>
    <s v="E.E. Quito"/>
    <x v="20"/>
    <x v="1"/>
    <s v="Comercial"/>
    <n v="2154"/>
    <n v="7028.0899890000001"/>
    <n v="633182.85632799997"/>
    <n v="605359.68412899994"/>
  </r>
  <r>
    <s v="E.E. Quito"/>
    <x v="20"/>
    <x v="1"/>
    <s v="Industrial"/>
    <n v="8523"/>
    <n v="2355.1292589999998"/>
    <n v="166088.419746"/>
    <n v="158790.20145600001"/>
  </r>
  <r>
    <s v="E.E. Quito"/>
    <x v="20"/>
    <x v="1"/>
    <s v="Industrial"/>
    <n v="988"/>
    <n v="1989.8931620000001"/>
    <n v="202889.28862899999"/>
    <n v="193973.97521100001"/>
  </r>
  <r>
    <s v="E.E. Quito"/>
    <x v="20"/>
    <x v="1"/>
    <s v="Otros"/>
    <n v="5116"/>
    <n v="2236.9042629999999"/>
    <n v="177189.94676799999"/>
    <n v="169403.90778800001"/>
  </r>
  <r>
    <s v="E.E. Quito"/>
    <x v="20"/>
    <x v="1"/>
    <s v="Otros"/>
    <n v="573"/>
    <n v="1431.0293119999999"/>
    <n v="130164.90452500001"/>
    <n v="124445.22889499999"/>
  </r>
  <r>
    <s v="E.E. Quito"/>
    <x v="20"/>
    <x v="1"/>
    <s v="Comercial"/>
    <n v="693"/>
    <n v="13066.742848"/>
    <n v="969821.43176599999"/>
    <n v="927205.76643399999"/>
  </r>
  <r>
    <s v="E.E. Quito"/>
    <x v="20"/>
    <x v="1"/>
    <s v="Industrial"/>
    <n v="1231"/>
    <n v="47113.842170000004"/>
    <n v="3283855.3549330002"/>
    <n v="3139556.9550219998"/>
  </r>
  <r>
    <s v="E.E. Quito"/>
    <x v="20"/>
    <x v="1"/>
    <s v="Otros"/>
    <n v="411"/>
    <n v="8258.0236669999995"/>
    <n v="616310.77526699996"/>
    <n v="589228.99208600004"/>
  </r>
  <r>
    <s v="E.E. Quito"/>
    <x v="20"/>
    <x v="1"/>
    <s v="Residencial"/>
    <n v="504526"/>
    <n v="74923.926659000004"/>
    <n v="6378106.9374900004"/>
    <n v="6097841.6620549997"/>
  </r>
  <r>
    <s v="E.E. Quito"/>
    <x v="20"/>
    <x v="0"/>
    <s v="Alumbrado Público"/>
    <n v="1"/>
    <n v="14152.73076"/>
    <n v="1383997.0528180001"/>
    <n v="1372815.590331"/>
  </r>
  <r>
    <s v="E.E. Quito"/>
    <x v="20"/>
    <x v="0"/>
    <s v="Industrial"/>
    <n v="0"/>
    <n v="0"/>
    <n v="0"/>
    <n v="0"/>
  </r>
  <r>
    <s v="E.E. Quito"/>
    <x v="20"/>
    <x v="0"/>
    <s v="Otros"/>
    <n v="1"/>
    <n v="1E-3"/>
    <n v="783.84694000000002"/>
    <n v="777.51339800000005"/>
  </r>
  <r>
    <s v="E.E. Quito"/>
    <x v="20"/>
    <x v="0"/>
    <s v="Comercial"/>
    <n v="67153"/>
    <n v="19098.863937999999"/>
    <n v="1492477.349131"/>
    <n v="1480418.0203460001"/>
  </r>
  <r>
    <s v="E.E. Quito"/>
    <x v="20"/>
    <x v="0"/>
    <s v="Comercial"/>
    <n v="2183"/>
    <n v="7196.6043449999997"/>
    <n v="650021.44538499997"/>
    <n v="644769.22341199999"/>
  </r>
  <r>
    <s v="E.E. Quito"/>
    <x v="20"/>
    <x v="0"/>
    <s v="Industrial"/>
    <n v="8545"/>
    <n v="3384.123478"/>
    <n v="239245.08818399999"/>
    <n v="237311.96994899999"/>
  </r>
  <r>
    <s v="E.E. Quito"/>
    <x v="20"/>
    <x v="0"/>
    <s v="Industrial"/>
    <n v="977"/>
    <n v="2019.930155"/>
    <n v="207072.59851099999"/>
    <n v="205399.436403"/>
  </r>
  <r>
    <s v="E.E. Quito"/>
    <x v="20"/>
    <x v="0"/>
    <s v="Otros"/>
    <n v="5137"/>
    <n v="2261.361727"/>
    <n v="179735.630902"/>
    <n v="178283.35354000001"/>
  </r>
  <r>
    <s v="E.E. Quito"/>
    <x v="20"/>
    <x v="0"/>
    <s v="Otros"/>
    <n v="574"/>
    <n v="1381.3649459999999"/>
    <n v="128648.63209100001"/>
    <n v="127609.14150699999"/>
  </r>
  <r>
    <s v="E.E. Quito"/>
    <x v="20"/>
    <x v="0"/>
    <s v="Comercial"/>
    <n v="704"/>
    <n v="13089.922669"/>
    <n v="967500.26775400003"/>
    <n v="959682.793114"/>
  </r>
  <r>
    <s v="E.E. Quito"/>
    <x v="20"/>
    <x v="0"/>
    <s v="Industrial"/>
    <n v="1244"/>
    <n v="46759.747825999999"/>
    <n v="3256661.469027"/>
    <n v="3230347.4003949999"/>
  </r>
  <r>
    <s v="E.E. Quito"/>
    <x v="20"/>
    <x v="0"/>
    <s v="Otros"/>
    <n v="412"/>
    <n v="8561.3439909999997"/>
    <n v="639498.95364700002"/>
    <n v="634331.75419500005"/>
  </r>
  <r>
    <s v="E.E. Quito"/>
    <x v="20"/>
    <x v="0"/>
    <s v="Residencial"/>
    <n v="505829"/>
    <n v="76130.034985000006"/>
    <n v="6483187.110936"/>
    <n v="6430802.4734119996"/>
  </r>
  <r>
    <s v="E.E. Quito"/>
    <x v="19"/>
    <x v="10"/>
    <s v="Otros"/>
    <n v="6"/>
    <n v="14.38"/>
    <n v="427.61"/>
    <n v="392.44"/>
  </r>
  <r>
    <s v="E.E. Quito"/>
    <x v="19"/>
    <x v="10"/>
    <s v="Otros"/>
    <n v="3"/>
    <n v="7.23"/>
    <n v="320.91000000000003"/>
    <n v="171.54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Residencial"/>
    <n v="46"/>
    <n v="5.35"/>
    <n v="105.14"/>
    <n v="102.85"/>
  </r>
  <r>
    <s v="E.E. Quito"/>
    <x v="19"/>
    <x v="3"/>
    <s v="Otros"/>
    <n v="0"/>
    <n v="0"/>
    <n v="0"/>
    <n v="0"/>
  </r>
  <r>
    <s v="E.E. Quito"/>
    <x v="19"/>
    <x v="3"/>
    <s v="Otros"/>
    <n v="7"/>
    <n v="55.24"/>
    <n v="3327.16"/>
    <n v="5217.6899999999996"/>
  </r>
  <r>
    <s v="E.E. Quito"/>
    <x v="19"/>
    <x v="3"/>
    <s v="Otros"/>
    <n v="75"/>
    <n v="126.59"/>
    <n v="10180.31"/>
    <n v="8804.8799999999992"/>
  </r>
  <r>
    <s v="E.E. Quito"/>
    <x v="19"/>
    <x v="3"/>
    <s v="Otros"/>
    <n v="186"/>
    <n v="88.5"/>
    <n v="5515.97"/>
    <n v="4707.6400000000003"/>
  </r>
  <r>
    <s v="E.E. Quito"/>
    <x v="19"/>
    <x v="3"/>
    <s v="Alumbrado Público"/>
    <n v="1"/>
    <n v="14086.767"/>
    <n v="1353062.5"/>
    <n v="1353772.83"/>
  </r>
  <r>
    <s v="E.E. Quito"/>
    <x v="19"/>
    <x v="3"/>
    <s v="Otros"/>
    <n v="0"/>
    <n v="0"/>
    <n v="0"/>
    <n v="0"/>
  </r>
  <r>
    <s v="E.E. Quito"/>
    <x v="19"/>
    <x v="3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3"/>
    <n v="11500.08"/>
    <n v="690388.04"/>
    <n v="690388.04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-4259.17"/>
    <n v="6634.66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1140"/>
    <n v="53470.2"/>
    <n v="3569333.74"/>
    <n v="3446008.48"/>
  </r>
  <r>
    <s v="E.E. Quito"/>
    <x v="19"/>
    <x v="4"/>
    <s v="Industrial"/>
    <n v="279"/>
    <n v="536.13"/>
    <n v="55559.95"/>
    <n v="53197.72"/>
  </r>
  <r>
    <s v="E.E. Quito"/>
    <x v="19"/>
    <x v="4"/>
    <s v="Otros"/>
    <n v="0"/>
    <n v="0"/>
    <n v="0"/>
    <n v="0"/>
  </r>
  <r>
    <s v="E.E. Quito"/>
    <x v="19"/>
    <x v="10"/>
    <s v="Residencial"/>
    <n v="661810"/>
    <n v="104922.43"/>
    <n v="8829569.4100000001"/>
    <n v="8327244.2300000004"/>
  </r>
  <r>
    <s v="E.E. Quito"/>
    <x v="19"/>
    <x v="10"/>
    <s v="Otros"/>
    <n v="0"/>
    <n v="0"/>
    <n v="6362.25"/>
    <n v="11282.53"/>
  </r>
  <r>
    <s v="E.E. Quito"/>
    <x v="19"/>
    <x v="10"/>
    <s v="Otros"/>
    <n v="0"/>
    <n v="0"/>
    <n v="3286.6"/>
    <n v="5904.46"/>
  </r>
  <r>
    <s v="E.E. Quito"/>
    <x v="19"/>
    <x v="10"/>
    <s v="Industrial"/>
    <n v="157"/>
    <n v="1207.26"/>
    <n v="103188.15"/>
    <n v="65122.77"/>
  </r>
  <r>
    <s v="E.E. Quito"/>
    <x v="19"/>
    <x v="10"/>
    <s v="Industrial"/>
    <n v="1067"/>
    <n v="1342.4"/>
    <n v="136838.76"/>
    <n v="123521.39"/>
  </r>
  <r>
    <s v="E.E. Quito"/>
    <x v="19"/>
    <x v="10"/>
    <s v="Industrial"/>
    <n v="10104"/>
    <n v="3196.18"/>
    <n v="212826.72"/>
    <n v="193813.36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791"/>
    <n v="7754.74"/>
    <n v="636451.05000000005"/>
    <n v="449091.13"/>
  </r>
  <r>
    <s v="E.E. Quito"/>
    <x v="19"/>
    <x v="10"/>
    <s v="Comercial"/>
    <n v="2983"/>
    <n v="6005.14"/>
    <n v="536003.67000000004"/>
    <n v="477619.68"/>
  </r>
  <r>
    <s v="E.E. Quito"/>
    <x v="19"/>
    <x v="10"/>
    <s v="Comercial"/>
    <n v="91686"/>
    <n v="24153.02"/>
    <n v="1909995"/>
    <n v="1739126.38"/>
  </r>
  <r>
    <s v="E.E. Quito"/>
    <x v="19"/>
    <x v="10"/>
    <s v="Otros"/>
    <n v="0"/>
    <n v="0"/>
    <n v="0"/>
    <n v="0"/>
  </r>
  <r>
    <s v="E.E. Quito"/>
    <x v="19"/>
    <x v="10"/>
    <s v="Otros"/>
    <n v="50"/>
    <n v="89.81"/>
    <n v="4790.43"/>
    <n v="4272.3100000000004"/>
  </r>
  <r>
    <s v="E.E. Quito"/>
    <x v="19"/>
    <x v="10"/>
    <s v="Otros"/>
    <n v="1"/>
    <n v="0.89"/>
    <n v="614.29"/>
    <n v="614.36"/>
  </r>
  <r>
    <s v="E.E. Quito"/>
    <x v="19"/>
    <x v="10"/>
    <s v="Otros"/>
    <n v="5"/>
    <n v="72.41"/>
    <n v="4604.12"/>
    <n v="3074.78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Comercial"/>
    <n v="770"/>
    <n v="17727.740000000002"/>
    <n v="1138448.55"/>
    <n v="1119313.58"/>
  </r>
  <r>
    <s v="E.E. Quito"/>
    <x v="19"/>
    <x v="4"/>
    <s v="Comercial"/>
    <n v="222"/>
    <n v="662.45"/>
    <n v="57735.3"/>
    <n v="54533.63"/>
  </r>
  <r>
    <s v="E.E. Quito"/>
    <x v="19"/>
    <x v="4"/>
    <s v="Otros"/>
    <n v="10"/>
    <n v="53.08"/>
    <n v="4065.59"/>
    <n v="3653.88"/>
  </r>
  <r>
    <s v="E.E. Quito"/>
    <x v="19"/>
    <x v="4"/>
    <s v="Otros"/>
    <n v="7"/>
    <n v="6.28"/>
    <n v="877.15"/>
    <n v="853.33"/>
  </r>
  <r>
    <s v="E.E. Quito"/>
    <x v="19"/>
    <x v="4"/>
    <s v="Otros"/>
    <n v="3"/>
    <n v="6.74"/>
    <n v="271.94"/>
    <n v="374.08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Residencial"/>
    <n v="48"/>
    <n v="5.29"/>
    <n v="538.59"/>
    <n v="466.45"/>
  </r>
  <r>
    <s v="E.E. Quito"/>
    <x v="19"/>
    <x v="4"/>
    <s v="Residencial"/>
    <n v="680596"/>
    <n v="103432.99"/>
    <n v="8702973.3499999996"/>
    <n v="8847652.9700000007"/>
  </r>
  <r>
    <s v="E.E. Quito"/>
    <x v="19"/>
    <x v="4"/>
    <s v="Otros"/>
    <n v="0"/>
    <n v="0"/>
    <n v="13874.51"/>
    <n v="26166.38"/>
  </r>
  <r>
    <s v="E.E. Quito"/>
    <x v="19"/>
    <x v="4"/>
    <s v="Otros"/>
    <n v="0"/>
    <n v="0"/>
    <n v="4049.69"/>
    <n v="7780.91"/>
  </r>
  <r>
    <s v="E.E. Quito"/>
    <x v="19"/>
    <x v="4"/>
    <s v="Industrial"/>
    <n v="174"/>
    <n v="1227.69"/>
    <n v="101494.28"/>
    <n v="92201.48"/>
  </r>
  <r>
    <s v="E.E. Quito"/>
    <x v="19"/>
    <x v="4"/>
    <s v="Industrial"/>
    <n v="1086"/>
    <n v="1272.1500000000001"/>
    <n v="155706.4"/>
    <n v="151757.45000000001"/>
  </r>
  <r>
    <s v="E.E. Quito"/>
    <x v="19"/>
    <x v="4"/>
    <s v="Industrial"/>
    <n v="10238"/>
    <n v="3211.24"/>
    <n v="222507.02"/>
    <n v="226454.24"/>
  </r>
  <r>
    <s v="E.E. Quito"/>
    <x v="19"/>
    <x v="4"/>
    <s v="Otros"/>
    <n v="1"/>
    <n v="7.0000000000000007E-2"/>
    <n v="0"/>
    <n v="0"/>
  </r>
  <r>
    <s v="E.E. Quito"/>
    <x v="19"/>
    <x v="4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Otros"/>
    <n v="522"/>
    <n v="280.82"/>
    <n v="15973.47"/>
    <n v="14780.88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5985.8"/>
    <n v="12295.01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4"/>
    <n v="146.88"/>
    <n v="9594.6200000000008"/>
    <n v="8920.77"/>
  </r>
  <r>
    <s v="E.E. Quito"/>
    <x v="19"/>
    <x v="10"/>
    <s v="Industrial"/>
    <n v="1"/>
    <n v="0.82"/>
    <n v="99.46"/>
    <n v="0"/>
  </r>
  <r>
    <s v="E.E. Quito"/>
    <x v="19"/>
    <x v="10"/>
    <s v="Otros"/>
    <n v="0"/>
    <n v="0"/>
    <n v="0"/>
    <n v="0"/>
  </r>
  <r>
    <s v="E.E. Quito"/>
    <x v="19"/>
    <x v="10"/>
    <s v="Otros"/>
    <n v="4"/>
    <n v="7.25"/>
    <n v="2143.41"/>
    <n v="3111.61"/>
  </r>
  <r>
    <s v="E.E. Quito"/>
    <x v="19"/>
    <x v="10"/>
    <s v="Otros"/>
    <n v="4"/>
    <n v="9.7200000000000006"/>
    <n v="1024.31"/>
    <n v="1389.08"/>
  </r>
  <r>
    <s v="E.E. Quito"/>
    <x v="19"/>
    <x v="10"/>
    <s v="Otros"/>
    <n v="321"/>
    <n v="10539.57"/>
    <n v="437652.42"/>
    <n v="330089.28999999998"/>
  </r>
  <r>
    <s v="E.E. Quito"/>
    <x v="19"/>
    <x v="10"/>
    <s v="Otros"/>
    <n v="69"/>
    <n v="141.76"/>
    <n v="10657.13"/>
    <n v="9213.77"/>
  </r>
  <r>
    <s v="E.E. Quito"/>
    <x v="19"/>
    <x v="10"/>
    <s v="Otros"/>
    <n v="0"/>
    <n v="0"/>
    <n v="0"/>
    <n v="0"/>
  </r>
  <r>
    <s v="E.E. Quito"/>
    <x v="19"/>
    <x v="10"/>
    <s v="Comercial"/>
    <n v="22"/>
    <n v="1416.69"/>
    <n v="75995.11"/>
    <n v="67742.539999999994"/>
  </r>
  <r>
    <s v="E.E. Quito"/>
    <x v="19"/>
    <x v="10"/>
    <s v="Comercial"/>
    <n v="2"/>
    <n v="4.83"/>
    <n v="442.2"/>
    <n v="99.53"/>
  </r>
  <r>
    <s v="E.E. Quito"/>
    <x v="19"/>
    <x v="10"/>
    <s v="Otros"/>
    <n v="102"/>
    <n v="1530.45"/>
    <n v="105139.82"/>
    <n v="63227.8"/>
  </r>
  <r>
    <s v="E.E. Quito"/>
    <x v="19"/>
    <x v="4"/>
    <s v="Otros"/>
    <n v="0"/>
    <n v="0"/>
    <n v="0"/>
    <n v="0"/>
  </r>
  <r>
    <s v="E.E. Quito"/>
    <x v="19"/>
    <x v="4"/>
    <s v="Comercial"/>
    <n v="852"/>
    <n v="7858.8"/>
    <n v="603553.18999999994"/>
    <n v="597763.68000000005"/>
  </r>
  <r>
    <s v="E.E. Quito"/>
    <x v="19"/>
    <x v="4"/>
    <s v="Comercial"/>
    <n v="3083"/>
    <n v="6056.41"/>
    <n v="609506.80000000005"/>
    <n v="595860.4"/>
  </r>
  <r>
    <s v="E.E. Quito"/>
    <x v="19"/>
    <x v="4"/>
    <s v="Comercial"/>
    <n v="93720"/>
    <n v="26308.28"/>
    <n v="1923810.79"/>
    <n v="1920321.29"/>
  </r>
  <r>
    <s v="E.E. Quito"/>
    <x v="19"/>
    <x v="4"/>
    <s v="Otros"/>
    <n v="0"/>
    <n v="0"/>
    <n v="0"/>
    <n v="0"/>
  </r>
  <r>
    <s v="E.E. Quito"/>
    <x v="19"/>
    <x v="4"/>
    <s v="Otros"/>
    <n v="50"/>
    <n v="74.75"/>
    <n v="6968.42"/>
    <n v="6532.54"/>
  </r>
  <r>
    <s v="E.E. Quito"/>
    <x v="19"/>
    <x v="4"/>
    <s v="Otros"/>
    <n v="6"/>
    <n v="12.98"/>
    <n v="523.36"/>
    <n v="522.66"/>
  </r>
  <r>
    <s v="E.E. Quito"/>
    <x v="19"/>
    <x v="4"/>
    <s v="Otros"/>
    <n v="6"/>
    <n v="79.56"/>
    <n v="4489.12"/>
    <n v="3135.69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Otros"/>
    <n v="534"/>
    <n v="264.47000000000003"/>
    <n v="16996.11"/>
    <n v="16836.11"/>
  </r>
  <r>
    <s v="E.E. Quito"/>
    <x v="19"/>
    <x v="4"/>
    <s v="Otros"/>
    <n v="0"/>
    <n v="0"/>
    <n v="0"/>
    <n v="0"/>
  </r>
  <r>
    <s v="E.E. Quito"/>
    <x v="19"/>
    <x v="4"/>
    <s v="Otros"/>
    <n v="0"/>
    <n v="7.53"/>
    <n v="1958.43"/>
    <n v="344.35"/>
  </r>
  <r>
    <s v="E.E. Quito"/>
    <x v="19"/>
    <x v="4"/>
    <s v="Otros"/>
    <n v="1"/>
    <n v="4.84"/>
    <n v="278.52"/>
    <n v="275.27999999999997"/>
  </r>
  <r>
    <s v="E.E. Quito"/>
    <x v="19"/>
    <x v="4"/>
    <s v="Otros"/>
    <n v="0"/>
    <n v="0"/>
    <n v="0"/>
    <n v="0"/>
  </r>
  <r>
    <s v="E.E. Quito"/>
    <x v="19"/>
    <x v="4"/>
    <s v="Industrial"/>
    <n v="0"/>
    <n v="0"/>
    <n v="0"/>
    <n v="0"/>
  </r>
  <r>
    <s v="E.E. Quito"/>
    <x v="19"/>
    <x v="10"/>
    <s v="Otros"/>
    <n v="28"/>
    <n v="42.13"/>
    <n v="3394.19"/>
    <n v="1843.99"/>
  </r>
  <r>
    <s v="E.E. Quito"/>
    <x v="19"/>
    <x v="10"/>
    <s v="Otros"/>
    <n v="0"/>
    <n v="0"/>
    <n v="0"/>
    <n v="0"/>
  </r>
  <r>
    <s v="E.E. Quito"/>
    <x v="19"/>
    <x v="10"/>
    <s v="Otros"/>
    <n v="23"/>
    <n v="1419.5"/>
    <n v="124595.33"/>
    <n v="104426.02"/>
  </r>
  <r>
    <s v="E.E. Quito"/>
    <x v="19"/>
    <x v="10"/>
    <s v="Otros"/>
    <n v="17"/>
    <n v="68.349999999999994"/>
    <n v="1750.96"/>
    <n v="1394.87"/>
  </r>
  <r>
    <s v="E.E. Quito"/>
    <x v="19"/>
    <x v="10"/>
    <s v="Otros"/>
    <n v="0"/>
    <n v="0"/>
    <n v="0"/>
    <n v="0"/>
  </r>
  <r>
    <s v="E.E. Quito"/>
    <x v="19"/>
    <x v="10"/>
    <s v="Otros"/>
    <n v="45"/>
    <n v="1398.71"/>
    <n v="77554.399999999994"/>
    <n v="44044.160000000003"/>
  </r>
  <r>
    <s v="E.E. Quito"/>
    <x v="19"/>
    <x v="10"/>
    <s v="Otros"/>
    <n v="19"/>
    <n v="39.979999999999997"/>
    <n v="2110.44"/>
    <n v="1694.87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760.83"/>
    <n v="1228.23"/>
  </r>
  <r>
    <s v="E.E. Quito"/>
    <x v="19"/>
    <x v="10"/>
    <s v="Otros"/>
    <n v="0"/>
    <n v="0"/>
    <n v="724.13"/>
    <n v="798.93"/>
  </r>
  <r>
    <s v="E.E. Quito"/>
    <x v="19"/>
    <x v="10"/>
    <s v="Industrial"/>
    <n v="0"/>
    <n v="0"/>
    <n v="0"/>
    <n v="0"/>
  </r>
  <r>
    <s v="E.E. Quito"/>
    <x v="19"/>
    <x v="10"/>
    <s v="Industrial"/>
    <n v="0"/>
    <n v="0"/>
    <n v="0"/>
    <n v="0"/>
  </r>
  <r>
    <s v="E.E. Quito"/>
    <x v="19"/>
    <x v="10"/>
    <s v="Industrial"/>
    <n v="3"/>
    <n v="0.94"/>
    <n v="36.75"/>
    <n v="0"/>
  </r>
  <r>
    <s v="E.E. Quito"/>
    <x v="19"/>
    <x v="10"/>
    <s v="Otros"/>
    <n v="1010"/>
    <n v="561.99"/>
    <n v="49810.03"/>
    <n v="50226.25"/>
  </r>
  <r>
    <s v="E.E. Quito"/>
    <x v="19"/>
    <x v="10"/>
    <s v="Otros"/>
    <n v="0"/>
    <n v="0"/>
    <n v="0"/>
    <n v="0"/>
  </r>
  <r>
    <s v="E.E. Quito"/>
    <x v="19"/>
    <x v="10"/>
    <s v="Otros"/>
    <n v="190"/>
    <n v="404.53"/>
    <n v="66211.320000000007"/>
    <n v="107353.43"/>
  </r>
  <r>
    <s v="E.E. Quito"/>
    <x v="19"/>
    <x v="10"/>
    <s v="Otros"/>
    <n v="1087"/>
    <n v="646.36"/>
    <n v="42120.43"/>
    <n v="36033.68"/>
  </r>
  <r>
    <s v="E.E. Quito"/>
    <x v="19"/>
    <x v="10"/>
    <s v="Otros"/>
    <n v="0"/>
    <n v="0"/>
    <n v="0"/>
    <n v="0"/>
  </r>
  <r>
    <s v="E.E. Quito"/>
    <x v="19"/>
    <x v="4"/>
    <s v="Industrial"/>
    <n v="4"/>
    <n v="199.57"/>
    <n v="12373.22"/>
    <n v="11695.87"/>
  </r>
  <r>
    <s v="E.E. Quito"/>
    <x v="19"/>
    <x v="4"/>
    <s v="Industrial"/>
    <n v="1"/>
    <n v="0.56999999999999995"/>
    <n v="84.67"/>
    <n v="0"/>
  </r>
  <r>
    <s v="E.E. Quito"/>
    <x v="19"/>
    <x v="4"/>
    <s v="Otros"/>
    <n v="0"/>
    <n v="0"/>
    <n v="0"/>
    <n v="0"/>
  </r>
  <r>
    <s v="E.E. Quito"/>
    <x v="19"/>
    <x v="4"/>
    <s v="Otros"/>
    <n v="4"/>
    <n v="7.03"/>
    <n v="2310.59"/>
    <n v="2320.46"/>
  </r>
  <r>
    <s v="E.E. Quito"/>
    <x v="19"/>
    <x v="4"/>
    <s v="Otros"/>
    <n v="4"/>
    <n v="10.08"/>
    <n v="1044.72"/>
    <n v="1044.72"/>
  </r>
  <r>
    <s v="E.E. Quito"/>
    <x v="19"/>
    <x v="4"/>
    <s v="Otros"/>
    <n v="336"/>
    <n v="6894.43"/>
    <n v="457080.66"/>
    <n v="412969.16"/>
  </r>
  <r>
    <s v="E.E. Quito"/>
    <x v="19"/>
    <x v="4"/>
    <s v="Otros"/>
    <n v="73"/>
    <n v="89.14"/>
    <n v="12204.14"/>
    <n v="13222.76"/>
  </r>
  <r>
    <s v="E.E. Quito"/>
    <x v="19"/>
    <x v="4"/>
    <s v="Otros"/>
    <n v="0"/>
    <n v="0"/>
    <n v="0"/>
    <n v="0"/>
  </r>
  <r>
    <s v="E.E. Quito"/>
    <x v="19"/>
    <x v="4"/>
    <s v="Comercial"/>
    <n v="24"/>
    <n v="1156.1199999999999"/>
    <n v="87265.17"/>
    <n v="85492.34"/>
  </r>
  <r>
    <s v="E.E. Quito"/>
    <x v="19"/>
    <x v="4"/>
    <s v="Comercial"/>
    <n v="2"/>
    <n v="3.36"/>
    <n v="336.01"/>
    <n v="320.31"/>
  </r>
  <r>
    <s v="E.E. Quito"/>
    <x v="19"/>
    <x v="4"/>
    <s v="Otros"/>
    <n v="107"/>
    <n v="1770.61"/>
    <n v="113245.2"/>
    <n v="100024.4"/>
  </r>
  <r>
    <s v="E.E. Quito"/>
    <x v="19"/>
    <x v="4"/>
    <s v="Otros"/>
    <n v="29"/>
    <n v="54.53"/>
    <n v="5818.98"/>
    <n v="6434.83"/>
  </r>
  <r>
    <s v="E.E. Quito"/>
    <x v="19"/>
    <x v="4"/>
    <s v="Otros"/>
    <n v="0"/>
    <n v="0"/>
    <n v="0"/>
    <n v="0"/>
  </r>
  <r>
    <s v="E.E. Quito"/>
    <x v="19"/>
    <x v="4"/>
    <s v="Otros"/>
    <n v="24"/>
    <n v="372.72"/>
    <n v="22051.56"/>
    <n v="43076.57"/>
  </r>
  <r>
    <s v="E.E. Quito"/>
    <x v="19"/>
    <x v="4"/>
    <s v="Otros"/>
    <n v="16"/>
    <n v="23.08"/>
    <n v="2197.7800000000002"/>
    <n v="2774.09"/>
  </r>
  <r>
    <s v="E.E. Quito"/>
    <x v="19"/>
    <x v="4"/>
    <s v="Otros"/>
    <n v="0"/>
    <n v="0"/>
    <n v="0"/>
    <n v="0"/>
  </r>
  <r>
    <s v="E.E. Quito"/>
    <x v="19"/>
    <x v="4"/>
    <s v="Otros"/>
    <n v="51"/>
    <n v="1277.02"/>
    <n v="70441.23"/>
    <n v="65364.5"/>
  </r>
  <r>
    <s v="E.E. Quito"/>
    <x v="19"/>
    <x v="4"/>
    <s v="Otros"/>
    <n v="18"/>
    <n v="29.76"/>
    <n v="2174.9699999999998"/>
    <n v="2090.67"/>
  </r>
  <r>
    <s v="E.E. Quito"/>
    <x v="19"/>
    <x v="4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0"/>
    <s v="Comercial"/>
    <n v="0"/>
    <n v="0"/>
    <n v="0"/>
    <n v="0"/>
  </r>
  <r>
    <s v="E.E. Quito"/>
    <x v="19"/>
    <x v="10"/>
    <s v="Comercial"/>
    <n v="97"/>
    <n v="50.36"/>
    <n v="3707.84"/>
    <n v="3674"/>
  </r>
  <r>
    <s v="E.E. Quito"/>
    <x v="19"/>
    <x v="10"/>
    <s v="Comercial"/>
    <n v="281"/>
    <n v="200.04"/>
    <n v="14562.83"/>
    <n v="13934.14"/>
  </r>
  <r>
    <s v="E.E. Quito"/>
    <x v="19"/>
    <x v="10"/>
    <s v="Otros"/>
    <n v="0"/>
    <n v="0"/>
    <n v="0"/>
    <n v="0"/>
  </r>
  <r>
    <s v="E.E. Quito"/>
    <x v="19"/>
    <x v="10"/>
    <s v="Otros"/>
    <n v="142"/>
    <n v="77.73"/>
    <n v="9454.7199999999993"/>
    <n v="6252.23"/>
  </r>
  <r>
    <s v="E.E. Quito"/>
    <x v="19"/>
    <x v="10"/>
    <s v="Otros"/>
    <n v="0"/>
    <n v="0"/>
    <n v="0"/>
    <n v="0"/>
  </r>
  <r>
    <s v="E.E. Quito"/>
    <x v="19"/>
    <x v="10"/>
    <s v="Otros"/>
    <n v="7"/>
    <n v="57.2"/>
    <n v="6647.64"/>
    <n v="4480.4399999999996"/>
  </r>
  <r>
    <s v="E.E. Quito"/>
    <x v="19"/>
    <x v="10"/>
    <s v="Otros"/>
    <n v="55"/>
    <n v="185.58"/>
    <n v="9433.34"/>
    <n v="7962.28"/>
  </r>
  <r>
    <s v="E.E. Quito"/>
    <x v="19"/>
    <x v="10"/>
    <s v="Otros"/>
    <n v="740"/>
    <n v="551.71"/>
    <n v="31082.67"/>
    <n v="24806.16"/>
  </r>
  <r>
    <s v="E.E. Quito"/>
    <x v="19"/>
    <x v="10"/>
    <s v="Otros"/>
    <n v="0"/>
    <n v="0"/>
    <n v="0"/>
    <n v="0"/>
  </r>
  <r>
    <s v="E.E. Quito"/>
    <x v="19"/>
    <x v="10"/>
    <s v="Otros"/>
    <n v="7"/>
    <n v="76.599999999999994"/>
    <n v="3581.48"/>
    <n v="2863.25"/>
  </r>
  <r>
    <s v="E.E. Quito"/>
    <x v="19"/>
    <x v="10"/>
    <s v="Otros"/>
    <n v="82"/>
    <n v="181.4"/>
    <n v="9880.25"/>
    <n v="9349.01"/>
  </r>
  <r>
    <s v="E.E. Quito"/>
    <x v="19"/>
    <x v="10"/>
    <s v="Otros"/>
    <n v="192"/>
    <n v="126.93"/>
    <n v="7821.81"/>
    <n v="7712.19"/>
  </r>
  <r>
    <s v="E.E. Quito"/>
    <x v="19"/>
    <x v="10"/>
    <s v="Alumbrado Público"/>
    <n v="1"/>
    <n v="13147.65"/>
    <n v="1352137.19"/>
    <n v="1205297.1599999999"/>
  </r>
  <r>
    <s v="E.E. Quito"/>
    <x v="19"/>
    <x v="10"/>
    <s v="Otros"/>
    <n v="0"/>
    <n v="0"/>
    <n v="0"/>
    <n v="0"/>
  </r>
  <r>
    <s v="E.E. Quito"/>
    <x v="19"/>
    <x v="10"/>
    <s v="Otros"/>
    <n v="0"/>
    <n v="0"/>
    <n v="0"/>
    <n v="0"/>
  </r>
  <r>
    <s v="E.E. Quito"/>
    <x v="19"/>
    <x v="11"/>
    <s v="Otros"/>
    <n v="0"/>
    <n v="0"/>
    <n v="-31844.84"/>
    <n v="0"/>
  </r>
  <r>
    <s v="E.E. Quito"/>
    <x v="19"/>
    <x v="11"/>
    <s v="Industrial"/>
    <n v="0"/>
    <n v="0"/>
    <n v="0"/>
    <n v="0"/>
  </r>
  <r>
    <s v="E.E. Quito"/>
    <x v="19"/>
    <x v="11"/>
    <s v="Industrial"/>
    <n v="3"/>
    <n v="10256.18"/>
    <n v="727405.67"/>
    <n v="1080563.56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-5232.79"/>
    <n v="9808.7900000000009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1117"/>
    <n v="47592.19"/>
    <n v="3179553.95"/>
    <n v="3515817.41"/>
  </r>
  <r>
    <s v="E.E. Quito"/>
    <x v="19"/>
    <x v="11"/>
    <s v="Industrial"/>
    <n v="295"/>
    <n v="524.32000000000005"/>
    <n v="33109.410000000003"/>
    <n v="36397.949999999997"/>
  </r>
  <r>
    <s v="E.E. Quito"/>
    <x v="19"/>
    <x v="11"/>
    <s v="Otros"/>
    <n v="1"/>
    <n v="3.3"/>
    <n v="283.64999999999998"/>
    <n v="283.64999999999998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739"/>
    <n v="16486.63"/>
    <n v="1183507.6499999999"/>
    <n v="1190931.8999999999"/>
  </r>
  <r>
    <s v="E.E. Quito"/>
    <x v="19"/>
    <x v="11"/>
    <s v="Comercial"/>
    <n v="252"/>
    <n v="773.66"/>
    <n v="49923.27"/>
    <n v="52981.58"/>
  </r>
  <r>
    <s v="E.E. Quito"/>
    <x v="19"/>
    <x v="11"/>
    <s v="Otros"/>
    <n v="11"/>
    <n v="40.1"/>
    <n v="2367.88"/>
    <n v="2815.44"/>
  </r>
  <r>
    <s v="E.E. Quito"/>
    <x v="19"/>
    <x v="11"/>
    <s v="Otros"/>
    <n v="6"/>
    <n v="8.8699999999999992"/>
    <n v="506.55"/>
    <n v="414.44"/>
  </r>
  <r>
    <s v="E.E. Quito"/>
    <x v="19"/>
    <x v="11"/>
    <s v="Otros"/>
    <n v="3"/>
    <n v="22.99"/>
    <n v="238.48"/>
    <n v="1384.55"/>
  </r>
  <r>
    <s v="E.E. Quito"/>
    <x v="19"/>
    <x v="11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Otros"/>
    <n v="0"/>
    <n v="0"/>
    <n v="-1173.06"/>
    <n v="988.14"/>
  </r>
  <r>
    <s v="E.E. Quito"/>
    <x v="19"/>
    <x v="4"/>
    <s v="Otros"/>
    <n v="0"/>
    <n v="0"/>
    <n v="1676.66"/>
    <n v="302.62"/>
  </r>
  <r>
    <s v="E.E. Quito"/>
    <x v="19"/>
    <x v="4"/>
    <s v="Industrial"/>
    <n v="0"/>
    <n v="0"/>
    <n v="0"/>
    <n v="0"/>
  </r>
  <r>
    <s v="E.E. Quito"/>
    <x v="19"/>
    <x v="4"/>
    <s v="Industrial"/>
    <n v="0"/>
    <n v="0"/>
    <n v="0"/>
    <n v="0"/>
  </r>
  <r>
    <s v="E.E. Quito"/>
    <x v="19"/>
    <x v="4"/>
    <s v="Industrial"/>
    <n v="2"/>
    <n v="0.92"/>
    <n v="65.86"/>
    <n v="65.760000000000005"/>
  </r>
  <r>
    <s v="E.E. Quito"/>
    <x v="19"/>
    <x v="4"/>
    <s v="Otros"/>
    <n v="1019"/>
    <n v="579.59"/>
    <n v="48784.49"/>
    <n v="46102.81"/>
  </r>
  <r>
    <s v="E.E. Quito"/>
    <x v="19"/>
    <x v="4"/>
    <s v="Otros"/>
    <n v="0"/>
    <n v="0"/>
    <n v="0"/>
    <n v="0"/>
  </r>
  <r>
    <s v="E.E. Quito"/>
    <x v="19"/>
    <x v="4"/>
    <s v="Otros"/>
    <n v="201"/>
    <n v="375.28"/>
    <n v="72437.789999999994"/>
    <n v="107901.55"/>
  </r>
  <r>
    <s v="E.E. Quito"/>
    <x v="19"/>
    <x v="4"/>
    <s v="Otros"/>
    <n v="1126"/>
    <n v="531.55999999999995"/>
    <n v="41260.410000000003"/>
    <n v="43230.5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4"/>
    <s v="Comercial"/>
    <n v="1"/>
    <n v="0"/>
    <n v="377.79"/>
    <n v="0"/>
  </r>
  <r>
    <s v="E.E. Quito"/>
    <x v="19"/>
    <x v="4"/>
    <s v="Comercial"/>
    <n v="100"/>
    <n v="49.35"/>
    <n v="3694.6"/>
    <n v="4029.77"/>
  </r>
  <r>
    <s v="E.E. Quito"/>
    <x v="19"/>
    <x v="4"/>
    <s v="Comercial"/>
    <n v="552"/>
    <n v="318.91000000000003"/>
    <n v="23421.31"/>
    <n v="23246.92"/>
  </r>
  <r>
    <s v="E.E. Quito"/>
    <x v="19"/>
    <x v="4"/>
    <s v="Otros"/>
    <n v="0"/>
    <n v="0"/>
    <n v="0"/>
    <n v="0"/>
  </r>
  <r>
    <s v="E.E. Quito"/>
    <x v="19"/>
    <x v="4"/>
    <s v="Otros"/>
    <n v="143"/>
    <n v="78.58"/>
    <n v="9581.82"/>
    <n v="9526.49"/>
  </r>
  <r>
    <s v="E.E. Quito"/>
    <x v="19"/>
    <x v="4"/>
    <s v="Otros"/>
    <n v="0"/>
    <n v="0"/>
    <n v="0"/>
    <n v="0"/>
  </r>
  <r>
    <s v="E.E. Quito"/>
    <x v="19"/>
    <x v="4"/>
    <s v="Otros"/>
    <n v="12"/>
    <n v="52.57"/>
    <n v="2787.7"/>
    <n v="4013.51"/>
  </r>
  <r>
    <s v="E.E. Quito"/>
    <x v="19"/>
    <x v="4"/>
    <s v="Otros"/>
    <n v="51"/>
    <n v="74.87"/>
    <n v="6380.08"/>
    <n v="5841.67"/>
  </r>
  <r>
    <s v="E.E. Quito"/>
    <x v="19"/>
    <x v="4"/>
    <s v="Otros"/>
    <n v="496"/>
    <n v="222.6"/>
    <n v="13765.39"/>
    <n v="18307.02"/>
  </r>
  <r>
    <s v="E.E. Quito"/>
    <x v="19"/>
    <x v="4"/>
    <s v="Otros"/>
    <n v="0"/>
    <n v="0"/>
    <n v="0"/>
    <n v="0"/>
  </r>
  <r>
    <s v="E.E. Quito"/>
    <x v="19"/>
    <x v="4"/>
    <s v="Otros"/>
    <n v="7"/>
    <n v="65.959999999999994"/>
    <n v="3373.11"/>
    <n v="2182.67"/>
  </r>
  <r>
    <s v="E.E. Quito"/>
    <x v="19"/>
    <x v="4"/>
    <s v="Otros"/>
    <n v="76"/>
    <n v="137.21"/>
    <n v="10538"/>
    <n v="11871.83"/>
  </r>
  <r>
    <s v="E.E. Quito"/>
    <x v="19"/>
    <x v="4"/>
    <s v="Otros"/>
    <n v="186"/>
    <n v="90.83"/>
    <n v="5695.51"/>
    <n v="5664.1"/>
  </r>
  <r>
    <s v="E.E. Quito"/>
    <x v="19"/>
    <x v="4"/>
    <s v="Alumbrado Público"/>
    <n v="1"/>
    <n v="14556.325999999999"/>
    <n v="1391877.8"/>
    <n v="1395977.08"/>
  </r>
  <r>
    <s v="E.E. Quito"/>
    <x v="19"/>
    <x v="4"/>
    <s v="Otros"/>
    <n v="0"/>
    <n v="0"/>
    <n v="0"/>
    <n v="0"/>
  </r>
  <r>
    <s v="E.E. Quito"/>
    <x v="19"/>
    <x v="4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3"/>
    <n v="14994.84"/>
    <n v="761406.68"/>
    <n v="761406.68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26354.880000000001"/>
    <n v="33701.410000000003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1313"/>
    <n v="47157.74"/>
    <n v="3283684.12"/>
    <n v="3534751.95"/>
  </r>
  <r>
    <s v="E.E. Quito"/>
    <x v="19"/>
    <x v="11"/>
    <s v="Otros"/>
    <n v="0"/>
    <n v="0"/>
    <n v="0"/>
    <n v="0"/>
  </r>
  <r>
    <s v="E.E. Quito"/>
    <x v="19"/>
    <x v="11"/>
    <s v="Residencial"/>
    <n v="43"/>
    <n v="4.96"/>
    <n v="104.78"/>
    <n v="116.95"/>
  </r>
  <r>
    <s v="E.E. Quito"/>
    <x v="19"/>
    <x v="11"/>
    <s v="Residencial"/>
    <n v="659456"/>
    <n v="107234.42"/>
    <n v="8907877.5700000003"/>
    <n v="8724155.3900000006"/>
  </r>
  <r>
    <s v="E.E. Quito"/>
    <x v="19"/>
    <x v="11"/>
    <s v="Otros"/>
    <n v="0"/>
    <n v="0"/>
    <n v="-2337.54"/>
    <n v="14785.88"/>
  </r>
  <r>
    <s v="E.E. Quito"/>
    <x v="19"/>
    <x v="11"/>
    <s v="Otros"/>
    <n v="0"/>
    <n v="0"/>
    <n v="2579.54"/>
    <n v="4998.55"/>
  </r>
  <r>
    <s v="E.E. Quito"/>
    <x v="19"/>
    <x v="11"/>
    <s v="Industrial"/>
    <n v="156"/>
    <n v="961.16"/>
    <n v="85317.14"/>
    <n v="104758.51"/>
  </r>
  <r>
    <s v="E.E. Quito"/>
    <x v="19"/>
    <x v="11"/>
    <s v="Industrial"/>
    <n v="1052"/>
    <n v="1207.3"/>
    <n v="127616.16"/>
    <n v="132937.69"/>
  </r>
  <r>
    <s v="E.E. Quito"/>
    <x v="19"/>
    <x v="11"/>
    <s v="Industrial"/>
    <n v="10063"/>
    <n v="3111.23"/>
    <n v="203937.7"/>
    <n v="208738.1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785"/>
    <n v="7102.46"/>
    <n v="592675.29"/>
    <n v="757154.96"/>
  </r>
  <r>
    <s v="E.E. Quito"/>
    <x v="19"/>
    <x v="11"/>
    <s v="Comercial"/>
    <n v="2961"/>
    <n v="5830.92"/>
    <n v="528020.72"/>
    <n v="534097.41"/>
  </r>
  <r>
    <s v="E.E. Quito"/>
    <x v="19"/>
    <x v="11"/>
    <s v="Comercial"/>
    <n v="91367"/>
    <n v="24357.9"/>
    <n v="1923309.66"/>
    <n v="1956687.78"/>
  </r>
  <r>
    <s v="E.E. Quito"/>
    <x v="19"/>
    <x v="11"/>
    <s v="Otros"/>
    <n v="4"/>
    <n v="32.04"/>
    <n v="2348.0100000000002"/>
    <n v="2522.98"/>
  </r>
  <r>
    <s v="E.E. Quito"/>
    <x v="19"/>
    <x v="11"/>
    <s v="Otros"/>
    <n v="50"/>
    <n v="65.25"/>
    <n v="5067.7"/>
    <n v="5055.03"/>
  </r>
  <r>
    <s v="E.E. Quito"/>
    <x v="19"/>
    <x v="11"/>
    <s v="Otros"/>
    <n v="0"/>
    <n v="0"/>
    <n v="0"/>
    <n v="0"/>
  </r>
  <r>
    <s v="E.E. Quito"/>
    <x v="19"/>
    <x v="11"/>
    <s v="Otros"/>
    <n v="5"/>
    <n v="60.56"/>
    <n v="3949.1"/>
    <n v="4326.38"/>
  </r>
  <r>
    <s v="E.E. Quito"/>
    <x v="19"/>
    <x v="11"/>
    <s v="Otros"/>
    <n v="0"/>
    <n v="0"/>
    <n v="0"/>
    <n v="0"/>
  </r>
  <r>
    <s v="E.E. Quito"/>
    <x v="19"/>
    <x v="5"/>
    <s v="Industrial"/>
    <n v="280"/>
    <n v="494.92"/>
    <n v="54597.37"/>
    <n v="56646.67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768"/>
    <n v="16625.88"/>
    <n v="1068412.6100000001"/>
    <n v="1151117.83"/>
  </r>
  <r>
    <s v="E.E. Quito"/>
    <x v="19"/>
    <x v="5"/>
    <s v="Comercial"/>
    <n v="227"/>
    <n v="648.45000000000005"/>
    <n v="57420.38"/>
    <n v="59756.85"/>
  </r>
  <r>
    <s v="E.E. Quito"/>
    <x v="19"/>
    <x v="5"/>
    <s v="Otros"/>
    <n v="10"/>
    <n v="44.63"/>
    <n v="3621.45"/>
    <n v="3886.42"/>
  </r>
  <r>
    <s v="E.E. Quito"/>
    <x v="19"/>
    <x v="5"/>
    <s v="Otros"/>
    <n v="6"/>
    <n v="12.05"/>
    <n v="1143.8800000000001"/>
    <n v="2211.64"/>
  </r>
  <r>
    <s v="E.E. Quito"/>
    <x v="19"/>
    <x v="5"/>
    <s v="Otros"/>
    <n v="3"/>
    <n v="5.65"/>
    <n v="228.26"/>
    <n v="615.20000000000005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Residencial"/>
    <n v="48"/>
    <n v="5.53"/>
    <n v="558.91"/>
    <n v="574.34"/>
  </r>
  <r>
    <s v="E.E. Quito"/>
    <x v="19"/>
    <x v="5"/>
    <s v="Residencial"/>
    <n v="677755"/>
    <n v="106548.27"/>
    <n v="8951332.3100000005"/>
    <n v="9157890.9199999999"/>
  </r>
  <r>
    <s v="E.E. Quito"/>
    <x v="19"/>
    <x v="5"/>
    <s v="Otros"/>
    <n v="0"/>
    <n v="0"/>
    <n v="5699.4"/>
    <n v="18564.66"/>
  </r>
  <r>
    <s v="E.E. Quito"/>
    <x v="19"/>
    <x v="5"/>
    <s v="Otros"/>
    <n v="0"/>
    <n v="0"/>
    <n v="3659.16"/>
    <n v="7600.25"/>
  </r>
  <r>
    <s v="E.E. Quito"/>
    <x v="19"/>
    <x v="5"/>
    <s v="Industrial"/>
    <n v="174"/>
    <n v="1111.04"/>
    <n v="92301.91"/>
    <n v="107475.1"/>
  </r>
  <r>
    <s v="E.E. Quito"/>
    <x v="19"/>
    <x v="5"/>
    <s v="Industrial"/>
    <n v="1087"/>
    <n v="1290.68"/>
    <n v="156705.79"/>
    <n v="156995.81"/>
  </r>
  <r>
    <s v="E.E. Quito"/>
    <x v="19"/>
    <x v="5"/>
    <s v="Industrial"/>
    <n v="10192"/>
    <n v="3232.52"/>
    <n v="223737.95"/>
    <n v="229290.52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11025.03"/>
    <n v="2220.23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Industrial"/>
    <n v="0"/>
    <n v="0"/>
    <n v="0"/>
    <n v="0"/>
  </r>
  <r>
    <s v="E.E. Quito"/>
    <x v="19"/>
    <x v="11"/>
    <s v="Industrial"/>
    <n v="4"/>
    <n v="188.95"/>
    <n v="11728.31"/>
    <n v="11058.47"/>
  </r>
  <r>
    <s v="E.E. Quito"/>
    <x v="19"/>
    <x v="11"/>
    <s v="Industrial"/>
    <n v="1"/>
    <n v="0.83"/>
    <n v="100.04"/>
    <n v="0"/>
  </r>
  <r>
    <s v="E.E. Quito"/>
    <x v="19"/>
    <x v="11"/>
    <s v="Otros"/>
    <n v="0"/>
    <n v="0"/>
    <n v="0"/>
    <n v="0"/>
  </r>
  <r>
    <s v="E.E. Quito"/>
    <x v="19"/>
    <x v="11"/>
    <s v="Otros"/>
    <n v="4"/>
    <n v="3.64"/>
    <n v="1031.55"/>
    <n v="63.35"/>
  </r>
  <r>
    <s v="E.E. Quito"/>
    <x v="19"/>
    <x v="11"/>
    <s v="Otros"/>
    <n v="4"/>
    <n v="6.84"/>
    <n v="857.32"/>
    <n v="896.29"/>
  </r>
  <r>
    <s v="E.E. Quito"/>
    <x v="19"/>
    <x v="11"/>
    <s v="Otros"/>
    <n v="268"/>
    <n v="6513.65"/>
    <n v="364526.74"/>
    <n v="356197.17"/>
  </r>
  <r>
    <s v="E.E. Quito"/>
    <x v="19"/>
    <x v="11"/>
    <s v="Otros"/>
    <n v="71"/>
    <n v="125.33"/>
    <n v="10760.56"/>
    <n v="9045.2900000000009"/>
  </r>
  <r>
    <s v="E.E. Quito"/>
    <x v="19"/>
    <x v="11"/>
    <s v="Otros"/>
    <n v="0"/>
    <n v="0"/>
    <n v="0"/>
    <n v="0"/>
  </r>
  <r>
    <s v="E.E. Quito"/>
    <x v="19"/>
    <x v="11"/>
    <s v="Comercial"/>
    <n v="22"/>
    <n v="1454.57"/>
    <n v="78809.399999999994"/>
    <n v="80795.25"/>
  </r>
  <r>
    <s v="E.E. Quito"/>
    <x v="19"/>
    <x v="5"/>
    <s v="Otros"/>
    <n v="1"/>
    <n v="0.72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844"/>
    <n v="7197.1"/>
    <n v="560678.18000000005"/>
    <n v="638553.25"/>
  </r>
  <r>
    <s v="E.E. Quito"/>
    <x v="19"/>
    <x v="5"/>
    <s v="Comercial"/>
    <n v="3089"/>
    <n v="6180.03"/>
    <n v="614608.01"/>
    <n v="633496.32999999996"/>
  </r>
  <r>
    <s v="E.E. Quito"/>
    <x v="19"/>
    <x v="5"/>
    <s v="Comercial"/>
    <n v="93418"/>
    <n v="25713.61"/>
    <n v="1946554.73"/>
    <n v="2036734.29"/>
  </r>
  <r>
    <s v="E.E. Quito"/>
    <x v="19"/>
    <x v="5"/>
    <s v="Otros"/>
    <n v="0"/>
    <n v="0"/>
    <n v="0"/>
    <n v="0"/>
  </r>
  <r>
    <s v="E.E. Quito"/>
    <x v="19"/>
    <x v="5"/>
    <s v="Otros"/>
    <n v="49"/>
    <n v="53.54"/>
    <n v="5922.04"/>
    <n v="6442.96"/>
  </r>
  <r>
    <s v="E.E. Quito"/>
    <x v="19"/>
    <x v="5"/>
    <s v="Otros"/>
    <n v="6"/>
    <n v="10.9"/>
    <n v="438.68"/>
    <n v="438.68"/>
  </r>
  <r>
    <s v="E.E. Quito"/>
    <x v="19"/>
    <x v="5"/>
    <s v="Otros"/>
    <n v="5"/>
    <n v="57.95"/>
    <n v="3417.26"/>
    <n v="6910.21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Otros"/>
    <n v="531"/>
    <n v="278.81"/>
    <n v="18033.23"/>
    <n v="20172.64"/>
  </r>
  <r>
    <s v="E.E. Quito"/>
    <x v="19"/>
    <x v="5"/>
    <s v="Otros"/>
    <n v="0"/>
    <n v="0"/>
    <n v="0"/>
    <n v="0"/>
  </r>
  <r>
    <s v="E.E. Quito"/>
    <x v="19"/>
    <x v="5"/>
    <s v="Otros"/>
    <n v="0"/>
    <n v="6.14"/>
    <n v="7"/>
    <n v="1674.98"/>
  </r>
  <r>
    <s v="E.E. Quito"/>
    <x v="19"/>
    <x v="5"/>
    <s v="Otros"/>
    <n v="1"/>
    <n v="4.8"/>
    <n v="275.27999999999997"/>
    <n v="240.22"/>
  </r>
  <r>
    <s v="E.E. Quito"/>
    <x v="19"/>
    <x v="11"/>
    <s v="Comercial"/>
    <n v="2"/>
    <n v="2.87"/>
    <n v="337.25"/>
    <n v="324.02"/>
  </r>
  <r>
    <s v="E.E. Quito"/>
    <x v="19"/>
    <x v="11"/>
    <s v="Otros"/>
    <n v="617"/>
    <n v="1191.19"/>
    <n v="113978.13"/>
    <n v="160989.16"/>
  </r>
  <r>
    <s v="E.E. Quito"/>
    <x v="19"/>
    <x v="11"/>
    <s v="Otros"/>
    <n v="29"/>
    <n v="53.76"/>
    <n v="3094.51"/>
    <n v="2477.39"/>
  </r>
  <r>
    <s v="E.E. Quito"/>
    <x v="19"/>
    <x v="11"/>
    <s v="Otros"/>
    <n v="0"/>
    <n v="0"/>
    <n v="0"/>
    <n v="0"/>
  </r>
  <r>
    <s v="E.E. Quito"/>
    <x v="19"/>
    <x v="11"/>
    <s v="Otros"/>
    <n v="23"/>
    <n v="463.26"/>
    <n v="24771.69"/>
    <n v="30008.41"/>
  </r>
  <r>
    <s v="E.E. Quito"/>
    <x v="19"/>
    <x v="11"/>
    <s v="Otros"/>
    <n v="17"/>
    <n v="30.31"/>
    <n v="1495.32"/>
    <n v="1059.43"/>
  </r>
  <r>
    <s v="E.E. Quito"/>
    <x v="19"/>
    <x v="11"/>
    <s v="Otros"/>
    <n v="0"/>
    <n v="0"/>
    <n v="0"/>
    <n v="0"/>
  </r>
  <r>
    <s v="E.E. Quito"/>
    <x v="19"/>
    <x v="11"/>
    <s v="Otros"/>
    <n v="42"/>
    <n v="1256.82"/>
    <n v="68100.25"/>
    <n v="110314.06"/>
  </r>
  <r>
    <s v="E.E. Quito"/>
    <x v="19"/>
    <x v="11"/>
    <s v="Otros"/>
    <n v="22"/>
    <n v="56.57"/>
    <n v="1975.27"/>
    <n v="1690.75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1059.49"/>
    <n v="3399.53"/>
  </r>
  <r>
    <s v="E.E. Quito"/>
    <x v="19"/>
    <x v="11"/>
    <s v="Otros"/>
    <n v="0"/>
    <n v="0"/>
    <n v="477.03"/>
    <n v="185.08"/>
  </r>
  <r>
    <s v="E.E. Quito"/>
    <x v="19"/>
    <x v="11"/>
    <s v="Industrial"/>
    <n v="0"/>
    <n v="0"/>
    <n v="0"/>
    <n v="0"/>
  </r>
  <r>
    <s v="E.E. Quito"/>
    <x v="19"/>
    <x v="11"/>
    <s v="Industrial"/>
    <n v="1"/>
    <n v="0.01"/>
    <n v="0"/>
    <n v="0"/>
  </r>
  <r>
    <s v="E.E. Quito"/>
    <x v="19"/>
    <x v="11"/>
    <s v="Industrial"/>
    <n v="3"/>
    <n v="1.57"/>
    <n v="92.02"/>
    <n v="92.02"/>
  </r>
  <r>
    <s v="E.E. Quito"/>
    <x v="19"/>
    <x v="11"/>
    <s v="Otros"/>
    <n v="1012"/>
    <n v="568.33000000000004"/>
    <n v="49853.99"/>
    <n v="49699.62"/>
  </r>
  <r>
    <s v="E.E. Quito"/>
    <x v="19"/>
    <x v="11"/>
    <s v="Otros"/>
    <n v="52"/>
    <n v="596.92999999999995"/>
    <n v="40679.599999999999"/>
    <n v="55087.09"/>
  </r>
  <r>
    <s v="E.E. Quito"/>
    <x v="19"/>
    <x v="11"/>
    <s v="Otros"/>
    <n v="189"/>
    <n v="384.58"/>
    <n v="59691.82"/>
    <n v="108904.85"/>
  </r>
  <r>
    <s v="E.E. Quito"/>
    <x v="19"/>
    <x v="5"/>
    <s v="Otros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4"/>
    <n v="173.73"/>
    <n v="11175.43"/>
    <n v="12274.91"/>
  </r>
  <r>
    <s v="E.E. Quito"/>
    <x v="19"/>
    <x v="5"/>
    <s v="Industrial"/>
    <n v="1"/>
    <n v="0.52"/>
    <n v="82.17"/>
    <n v="0"/>
  </r>
  <r>
    <s v="E.E. Quito"/>
    <x v="19"/>
    <x v="5"/>
    <s v="Otros"/>
    <n v="0"/>
    <n v="0"/>
    <n v="0"/>
    <n v="0"/>
  </r>
  <r>
    <s v="E.E. Quito"/>
    <x v="19"/>
    <x v="5"/>
    <s v="Otros"/>
    <n v="4"/>
    <n v="9.5399999999999991"/>
    <n v="2464.92"/>
    <n v="2470.02"/>
  </r>
  <r>
    <s v="E.E. Quito"/>
    <x v="19"/>
    <x v="5"/>
    <s v="Otros"/>
    <n v="4"/>
    <n v="8.74"/>
    <n v="967.11"/>
    <n v="967.11"/>
  </r>
  <r>
    <s v="E.E. Quito"/>
    <x v="19"/>
    <x v="5"/>
    <s v="Otros"/>
    <n v="332"/>
    <n v="6537"/>
    <n v="427278.3"/>
    <n v="547577.89"/>
  </r>
  <r>
    <s v="E.E. Quito"/>
    <x v="19"/>
    <x v="5"/>
    <s v="Otros"/>
    <n v="73"/>
    <n v="94.14"/>
    <n v="12687.8"/>
    <n v="10768.99"/>
  </r>
  <r>
    <s v="E.E. Quito"/>
    <x v="19"/>
    <x v="5"/>
    <s v="Otros"/>
    <n v="0"/>
    <n v="0"/>
    <n v="0"/>
    <n v="0"/>
  </r>
  <r>
    <s v="E.E. Quito"/>
    <x v="19"/>
    <x v="5"/>
    <s v="Comercial"/>
    <n v="24"/>
    <n v="1121.97"/>
    <n v="86437.81"/>
    <n v="96761.45"/>
  </r>
  <r>
    <s v="E.E. Quito"/>
    <x v="19"/>
    <x v="5"/>
    <s v="Comercial"/>
    <n v="2"/>
    <n v="3.6"/>
    <n v="352.03"/>
    <n v="356.3"/>
  </r>
  <r>
    <s v="E.E. Quito"/>
    <x v="19"/>
    <x v="5"/>
    <s v="Otros"/>
    <n v="106"/>
    <n v="1424.85"/>
    <n v="99363.98"/>
    <n v="106650.76"/>
  </r>
  <r>
    <s v="E.E. Quito"/>
    <x v="19"/>
    <x v="5"/>
    <s v="Otros"/>
    <n v="28"/>
    <n v="55.49"/>
    <n v="5327.44"/>
    <n v="3912.09"/>
  </r>
  <r>
    <s v="E.E. Quito"/>
    <x v="19"/>
    <x v="5"/>
    <s v="Otros"/>
    <n v="0"/>
    <n v="0"/>
    <n v="0"/>
    <n v="0"/>
  </r>
  <r>
    <s v="E.E. Quito"/>
    <x v="19"/>
    <x v="5"/>
    <s v="Otros"/>
    <n v="24"/>
    <n v="446"/>
    <n v="26360.35"/>
    <n v="28706.57"/>
  </r>
  <r>
    <s v="E.E. Quito"/>
    <x v="19"/>
    <x v="5"/>
    <s v="Otros"/>
    <n v="16"/>
    <n v="24.2"/>
    <n v="2266.79"/>
    <n v="2272.81"/>
  </r>
  <r>
    <s v="E.E. Quito"/>
    <x v="19"/>
    <x v="5"/>
    <s v="Otros"/>
    <n v="0"/>
    <n v="0"/>
    <n v="0"/>
    <n v="0"/>
  </r>
  <r>
    <s v="E.E. Quito"/>
    <x v="19"/>
    <x v="5"/>
    <s v="Otros"/>
    <n v="50"/>
    <n v="1262.01"/>
    <n v="71154.8"/>
    <n v="82858.92"/>
  </r>
  <r>
    <s v="E.E. Quito"/>
    <x v="19"/>
    <x v="11"/>
    <s v="Otros"/>
    <n v="1087"/>
    <n v="637.86"/>
    <n v="39578.080000000002"/>
    <n v="38430.339999999997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11"/>
    <s v="Comercial"/>
    <n v="0"/>
    <n v="0"/>
    <n v="0"/>
    <n v="0"/>
  </r>
  <r>
    <s v="E.E. Quito"/>
    <x v="19"/>
    <x v="11"/>
    <s v="Comercial"/>
    <n v="96"/>
    <n v="51.08"/>
    <n v="3658.13"/>
    <n v="4081.13"/>
  </r>
  <r>
    <s v="E.E. Quito"/>
    <x v="19"/>
    <x v="11"/>
    <s v="Comercial"/>
    <n v="518"/>
    <n v="353.8"/>
    <n v="28419.1"/>
    <n v="26082.85"/>
  </r>
  <r>
    <s v="E.E. Quito"/>
    <x v="19"/>
    <x v="11"/>
    <s v="Otros"/>
    <n v="7"/>
    <n v="50.1"/>
    <n v="3844.78"/>
    <n v="5493.29"/>
  </r>
  <r>
    <s v="E.E. Quito"/>
    <x v="19"/>
    <x v="11"/>
    <s v="Otros"/>
    <n v="143"/>
    <n v="78.67"/>
    <n v="9989.4699999999993"/>
    <n v="10083.64"/>
  </r>
  <r>
    <s v="E.E. Quito"/>
    <x v="19"/>
    <x v="11"/>
    <s v="Otros"/>
    <n v="0"/>
    <n v="0"/>
    <n v="0"/>
    <n v="0"/>
  </r>
  <r>
    <s v="E.E. Quito"/>
    <x v="19"/>
    <x v="11"/>
    <s v="Otros"/>
    <n v="7"/>
    <n v="49.2"/>
    <n v="4981.58"/>
    <n v="7352.47"/>
  </r>
  <r>
    <s v="E.E. Quito"/>
    <x v="19"/>
    <x v="11"/>
    <s v="Otros"/>
    <n v="55"/>
    <n v="148.43"/>
    <n v="8086.58"/>
    <n v="5389.83"/>
  </r>
  <r>
    <s v="E.E. Quito"/>
    <x v="19"/>
    <x v="11"/>
    <s v="Otros"/>
    <n v="493"/>
    <n v="349.73"/>
    <n v="21140.28"/>
    <n v="5982.38"/>
  </r>
  <r>
    <s v="E.E. Quito"/>
    <x v="19"/>
    <x v="11"/>
    <s v="Otros"/>
    <n v="0"/>
    <n v="0"/>
    <n v="0"/>
    <n v="0"/>
  </r>
  <r>
    <s v="E.E. Quito"/>
    <x v="19"/>
    <x v="11"/>
    <s v="Otros"/>
    <n v="6"/>
    <n v="63.43"/>
    <n v="2982.2"/>
    <n v="2979.25"/>
  </r>
  <r>
    <s v="E.E. Quito"/>
    <x v="19"/>
    <x v="11"/>
    <s v="Otros"/>
    <n v="82"/>
    <n v="159.59"/>
    <n v="9457.7099999999991"/>
    <n v="9823.7999999999993"/>
  </r>
  <r>
    <s v="E.E. Quito"/>
    <x v="19"/>
    <x v="11"/>
    <s v="Otros"/>
    <n v="188"/>
    <n v="100.51"/>
    <n v="6997.83"/>
    <n v="5130.99"/>
  </r>
  <r>
    <s v="E.E. Quito"/>
    <x v="19"/>
    <x v="11"/>
    <s v="Alumbrado Público"/>
    <n v="1"/>
    <n v="14556.326026999999"/>
    <n v="1355362.2"/>
    <n v="1363428.12"/>
  </r>
  <r>
    <s v="E.E. Quito"/>
    <x v="19"/>
    <x v="11"/>
    <s v="Otros"/>
    <n v="0"/>
    <n v="0"/>
    <n v="0"/>
    <n v="0"/>
  </r>
  <r>
    <s v="E.E. Quito"/>
    <x v="19"/>
    <x v="11"/>
    <s v="Otros"/>
    <n v="0"/>
    <n v="0"/>
    <n v="0"/>
    <n v="0"/>
  </r>
  <r>
    <s v="E.E. Quito"/>
    <x v="19"/>
    <x v="5"/>
    <s v="Otros"/>
    <n v="18"/>
    <n v="26.1"/>
    <n v="2126.67"/>
    <n v="2770.94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Otros"/>
    <n v="0"/>
    <n v="0"/>
    <n v="888.21"/>
    <n v="776.2"/>
  </r>
  <r>
    <s v="E.E. Quito"/>
    <x v="19"/>
    <x v="5"/>
    <s v="Otros"/>
    <n v="0"/>
    <n v="0"/>
    <n v="-144.96"/>
    <n v="197.22"/>
  </r>
  <r>
    <s v="E.E. Quito"/>
    <x v="19"/>
    <x v="5"/>
    <s v="Industrial"/>
    <n v="0"/>
    <n v="0"/>
    <n v="0"/>
    <n v="0"/>
  </r>
  <r>
    <s v="E.E. Quito"/>
    <x v="19"/>
    <x v="5"/>
    <s v="Industrial"/>
    <n v="0"/>
    <n v="0"/>
    <n v="0"/>
    <n v="0"/>
  </r>
  <r>
    <s v="E.E. Quito"/>
    <x v="19"/>
    <x v="5"/>
    <s v="Industrial"/>
    <n v="2"/>
    <n v="1.45"/>
    <n v="110.7"/>
    <n v="110.96"/>
  </r>
  <r>
    <s v="E.E. Quito"/>
    <x v="19"/>
    <x v="5"/>
    <s v="Otros"/>
    <n v="1016"/>
    <n v="591.64"/>
    <n v="48262.87"/>
    <n v="52963.86"/>
  </r>
  <r>
    <s v="E.E. Quito"/>
    <x v="19"/>
    <x v="5"/>
    <s v="Otros"/>
    <n v="0"/>
    <n v="0"/>
    <n v="0"/>
    <n v="0"/>
  </r>
  <r>
    <s v="E.E. Quito"/>
    <x v="19"/>
    <x v="5"/>
    <s v="Otros"/>
    <n v="199"/>
    <n v="399.55"/>
    <n v="79156.5"/>
    <n v="106868.7"/>
  </r>
  <r>
    <s v="E.E. Quito"/>
    <x v="19"/>
    <x v="5"/>
    <s v="Otros"/>
    <n v="1117"/>
    <n v="593.01"/>
    <n v="45303.8"/>
    <n v="42763.86"/>
  </r>
  <r>
    <s v="E.E. Quito"/>
    <x v="19"/>
    <x v="5"/>
    <s v="Otros"/>
    <n v="0"/>
    <n v="0"/>
    <n v="0"/>
    <n v="0"/>
  </r>
  <r>
    <s v="E.E. Quito"/>
    <x v="19"/>
    <x v="5"/>
    <s v="Otros"/>
    <n v="0"/>
    <n v="0"/>
    <n v="0"/>
    <n v="0"/>
  </r>
  <r>
    <s v="E.E. Quito"/>
    <x v="19"/>
    <x v="5"/>
    <s v="Comercial"/>
    <n v="0"/>
    <n v="0"/>
    <n v="0"/>
    <n v="0"/>
  </r>
  <r>
    <s v="E.E. Quito"/>
    <x v="19"/>
    <x v="5"/>
    <s v="Comercial"/>
    <n v="99"/>
    <n v="49.7"/>
    <n v="3834.18"/>
    <n v="4087.33"/>
  </r>
  <r>
    <s v="E.E. Quito"/>
    <x v="19"/>
    <x v="5"/>
    <s v="Comercial"/>
    <n v="550"/>
    <n v="310.7"/>
    <n v="23002.69"/>
    <n v="22043.65"/>
  </r>
  <r>
    <s v="E.E. Quito"/>
    <x v="19"/>
    <x v="5"/>
    <s v="Otros"/>
    <n v="0"/>
    <n v="0"/>
    <n v="0"/>
    <n v="0"/>
  </r>
  <r>
    <s v="E.E. Quito"/>
    <x v="19"/>
    <x v="5"/>
    <s v="Otros"/>
    <n v="143"/>
    <n v="79.91"/>
    <n v="9721.3799999999992"/>
    <n v="8588.9599999999991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5"/>
    <n v="14641.094449"/>
    <n v="936448.00301700004"/>
    <n v="947293.87683600001"/>
  </r>
  <r>
    <s v="E.E. Quito"/>
    <x v="21"/>
    <x v="0"/>
    <s v="Otros"/>
    <n v="0"/>
    <n v="0"/>
    <n v="0"/>
    <n v="0"/>
  </r>
  <r>
    <s v="E.E. Quito"/>
    <x v="21"/>
    <x v="0"/>
    <s v="Otros"/>
    <n v="12"/>
    <n v="800.02417400000002"/>
    <n v="62482.537393999999"/>
    <n v="63206.205674999997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346"/>
    <n v="5858.8693080000003"/>
    <n v="417897.09399299999"/>
    <n v="422737.14825799997"/>
  </r>
  <r>
    <s v="E.E. Quito"/>
    <x v="21"/>
    <x v="0"/>
    <s v="Otros"/>
    <n v="142"/>
    <n v="1585.136589"/>
    <n v="110196.95376"/>
    <n v="111473.247"/>
  </r>
  <r>
    <s v="E.E. Quito"/>
    <x v="21"/>
    <x v="0"/>
    <s v="Otros"/>
    <n v="60"/>
    <n v="81.951223999999996"/>
    <n v="7193.4767700000002"/>
    <n v="7276.7911039999999"/>
  </r>
  <r>
    <s v="E.E. Quito"/>
    <x v="21"/>
    <x v="0"/>
    <s v="Otros"/>
    <n v="86"/>
    <n v="1828.0462729999999"/>
    <n v="109765.721305"/>
    <n v="111037.020041"/>
  </r>
  <r>
    <s v="E.E. Quito"/>
    <x v="21"/>
    <x v="0"/>
    <s v="Industrial"/>
    <n v="1446"/>
    <n v="50414.824709"/>
    <n v="3348301.4643569998"/>
    <n v="3387081.2525269999"/>
  </r>
  <r>
    <s v="E.E. Quito"/>
    <x v="21"/>
    <x v="0"/>
    <s v="Comercial"/>
    <n v="1032"/>
    <n v="16619.915822999999"/>
    <n v="1144754.0505230001"/>
    <n v="1158012.510091"/>
  </r>
  <r>
    <s v="E.E. Quito"/>
    <x v="21"/>
    <x v="0"/>
    <s v="Alumbrado Público"/>
    <n v="1"/>
    <n v="14633.555955"/>
    <n v="1325872.96"/>
    <n v="1341229.125828"/>
  </r>
  <r>
    <s v="E.E. Quito"/>
    <x v="21"/>
    <x v="0"/>
    <s v="Otros"/>
    <n v="0"/>
    <n v="0"/>
    <n v="0"/>
    <n v="0"/>
  </r>
  <r>
    <s v="E.E. Quito"/>
    <x v="21"/>
    <x v="0"/>
    <s v="Otros"/>
    <n v="270"/>
    <n v="910.49306100000001"/>
    <n v="86923.450052"/>
    <n v="87930.191235999999"/>
  </r>
  <r>
    <s v="E.E. Quito"/>
    <x v="21"/>
    <x v="0"/>
    <s v="Otros"/>
    <n v="204"/>
    <n v="221.98885200000001"/>
    <n v="22246.482360000002"/>
    <n v="22504.139528"/>
  </r>
  <r>
    <s v="E.E. Quito"/>
    <x v="21"/>
    <x v="0"/>
    <s v="Otros"/>
    <n v="57"/>
    <n v="147.77686299999999"/>
    <n v="10792.619457000001"/>
    <n v="10917.618804"/>
  </r>
  <r>
    <s v="E.E. Quito"/>
    <x v="21"/>
    <x v="0"/>
    <s v="Otros"/>
    <n v="101"/>
    <n v="338.39415500000001"/>
    <n v="23414.288484000001"/>
    <n v="23685.471098999999"/>
  </r>
  <r>
    <s v="E.E. Quito"/>
    <x v="21"/>
    <x v="0"/>
    <s v="Industrial"/>
    <n v="1210"/>
    <n v="2430.4433779999999"/>
    <n v="252025.540113"/>
    <n v="254944.48190000001"/>
  </r>
  <r>
    <s v="E.E. Quito"/>
    <x v="21"/>
    <x v="0"/>
    <s v="Comercial"/>
    <n v="3774"/>
    <n v="13447.346739000001"/>
    <n v="1197469.66612"/>
    <n v="1211338.6741790001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0"/>
    <n v="0"/>
    <n v="0"/>
    <n v="0"/>
  </r>
  <r>
    <s v="E.E. Quito"/>
    <x v="21"/>
    <x v="0"/>
    <s v="Otros"/>
    <n v="1122"/>
    <n v="537.43557999999996"/>
    <n v="42244.093079999999"/>
    <n v="42733.361146000003"/>
  </r>
  <r>
    <s v="E.E. Quito"/>
    <x v="21"/>
    <x v="0"/>
    <s v="Otros"/>
    <n v="5574"/>
    <n v="2426.6110570000001"/>
    <n v="202947.379781"/>
    <n v="205297.90182299999"/>
  </r>
  <r>
    <s v="E.E. Quito"/>
    <x v="21"/>
    <x v="0"/>
    <s v="Otros"/>
    <n v="710"/>
    <n v="355.11551400000002"/>
    <n v="22994.798169000002"/>
    <n v="23261.122276999999"/>
  </r>
  <r>
    <s v="E.E. Quito"/>
    <x v="21"/>
    <x v="0"/>
    <s v="Industrial"/>
    <n v="10189"/>
    <n v="3035.0802020000001"/>
    <n v="213413.001067"/>
    <n v="215884.73518700001"/>
  </r>
  <r>
    <s v="E.E. Quito"/>
    <x v="21"/>
    <x v="0"/>
    <s v="Comercial"/>
    <n v="91435"/>
    <n v="23411.336319999999"/>
    <n v="1787366.1765960001"/>
    <n v="1808067.3238639999"/>
  </r>
  <r>
    <s v="E.E. Quito"/>
    <x v="21"/>
    <x v="0"/>
    <s v="Residencial"/>
    <n v="0"/>
    <n v="0"/>
    <n v="0"/>
    <n v="0"/>
  </r>
  <r>
    <s v="E.E. Quito"/>
    <x v="21"/>
    <x v="0"/>
    <s v="Residencial"/>
    <n v="654790"/>
    <n v="97403.197773000007"/>
    <n v="8217387.4971129997"/>
    <n v="8312560.6915960005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5"/>
    <n v="11813.559295999999"/>
    <n v="808583.10112200002"/>
    <n v="758345.00729700003"/>
  </r>
  <r>
    <s v="E.E. Quito"/>
    <x v="21"/>
    <x v="1"/>
    <s v="Otros"/>
    <n v="0"/>
    <n v="0"/>
    <n v="0"/>
    <n v="0"/>
  </r>
  <r>
    <s v="E.E. Quito"/>
    <x v="21"/>
    <x v="1"/>
    <s v="Otros"/>
    <n v="12"/>
    <n v="877.96994700000005"/>
    <n v="68641.975156999993"/>
    <n v="64377.179141000001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346"/>
    <n v="6103.6085069999999"/>
    <n v="426688.56140200002"/>
    <n v="400177.96533400001"/>
  </r>
  <r>
    <s v="E.E. Quito"/>
    <x v="21"/>
    <x v="1"/>
    <s v="Otros"/>
    <n v="144"/>
    <n v="1526.7057"/>
    <n v="108008.113082"/>
    <n v="101297.458715"/>
  </r>
  <r>
    <s v="E.E. Quito"/>
    <x v="21"/>
    <x v="1"/>
    <s v="Otros"/>
    <n v="62"/>
    <n v="96.899057999999997"/>
    <n v="8167.8570250000002"/>
    <n v="7660.3797269999995"/>
  </r>
  <r>
    <s v="E.E. Quito"/>
    <x v="21"/>
    <x v="1"/>
    <s v="Otros"/>
    <n v="85"/>
    <n v="1872.3837149999999"/>
    <n v="110579.51368400001"/>
    <n v="103709.095571"/>
  </r>
  <r>
    <s v="E.E. Quito"/>
    <x v="21"/>
    <x v="1"/>
    <s v="Industrial"/>
    <n v="1447"/>
    <n v="57016.659791999999"/>
    <n v="3712463.0135499998"/>
    <n v="3481803.8952279999"/>
  </r>
  <r>
    <s v="E.E. Quito"/>
    <x v="21"/>
    <x v="1"/>
    <s v="Comercial"/>
    <n v="1026"/>
    <n v="18066.230694000002"/>
    <n v="1223147.794464"/>
    <n v="1147152.3728740001"/>
  </r>
  <r>
    <s v="E.E. Quito"/>
    <x v="21"/>
    <x v="1"/>
    <s v="Alumbrado Público"/>
    <n v="1"/>
    <n v="14099.129192"/>
    <n v="1361633.88"/>
    <n v="1277034.17649"/>
  </r>
  <r>
    <s v="E.E. Quito"/>
    <x v="21"/>
    <x v="1"/>
    <s v="Otros"/>
    <n v="0"/>
    <n v="0"/>
    <n v="0"/>
    <n v="0"/>
  </r>
  <r>
    <s v="E.E. Quito"/>
    <x v="21"/>
    <x v="1"/>
    <s v="Otros"/>
    <n v="270"/>
    <n v="925.76171999999997"/>
    <n v="86925.525322000001"/>
    <n v="81524.753662999996"/>
  </r>
  <r>
    <s v="E.E. Quito"/>
    <x v="21"/>
    <x v="1"/>
    <s v="Otros"/>
    <n v="203"/>
    <n v="200.77783199999999"/>
    <n v="20830.672910000001"/>
    <n v="19536.441929000001"/>
  </r>
  <r>
    <s v="E.E. Quito"/>
    <x v="21"/>
    <x v="1"/>
    <s v="Otros"/>
    <n v="56"/>
    <n v="148.165109"/>
    <n v="10623.198897"/>
    <n v="9963.1687010000005"/>
  </r>
  <r>
    <s v="E.E. Quito"/>
    <x v="21"/>
    <x v="1"/>
    <s v="Otros"/>
    <n v="100"/>
    <n v="349.30614300000002"/>
    <n v="23684.61937"/>
    <n v="22213.069780999998"/>
  </r>
  <r>
    <s v="E.E. Quito"/>
    <x v="21"/>
    <x v="1"/>
    <s v="Industrial"/>
    <n v="1209"/>
    <n v="2446.3329039999999"/>
    <n v="253290.24684199999"/>
    <n v="237553.065137"/>
  </r>
  <r>
    <s v="E.E. Quito"/>
    <x v="21"/>
    <x v="1"/>
    <s v="Comercial"/>
    <n v="3771"/>
    <n v="13240.166252000001"/>
    <n v="1184619.3000090001"/>
    <n v="1111017.693127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0"/>
    <n v="0"/>
    <n v="0"/>
    <n v="0"/>
  </r>
  <r>
    <s v="E.E. Quito"/>
    <x v="21"/>
    <x v="1"/>
    <s v="Otros"/>
    <n v="1113"/>
    <n v="574.76420299999995"/>
    <n v="45025.143248"/>
    <n v="42227.685117000001"/>
  </r>
  <r>
    <s v="E.E. Quito"/>
    <x v="21"/>
    <x v="1"/>
    <s v="Otros"/>
    <n v="5525"/>
    <n v="2524.8206249999998"/>
    <n v="210674.22487599999"/>
    <n v="197584.820137"/>
  </r>
  <r>
    <s v="E.E. Quito"/>
    <x v="21"/>
    <x v="1"/>
    <s v="Otros"/>
    <n v="709"/>
    <n v="383.25533200000001"/>
    <n v="24955.936975000001"/>
    <n v="23405.399125"/>
  </r>
  <r>
    <s v="E.E. Quito"/>
    <x v="21"/>
    <x v="1"/>
    <s v="Industrial"/>
    <n v="10144"/>
    <n v="3199.653386"/>
    <n v="224335.28755199999"/>
    <n v="210397.10703799999"/>
  </r>
  <r>
    <s v="E.E. Quito"/>
    <x v="21"/>
    <x v="1"/>
    <s v="Comercial"/>
    <n v="91113"/>
    <n v="24613.074518000001"/>
    <n v="1871056.193527"/>
    <n v="1754805.5614390001"/>
  </r>
  <r>
    <s v="E.E. Quito"/>
    <x v="21"/>
    <x v="1"/>
    <s v="Residencial"/>
    <n v="0"/>
    <n v="0"/>
    <n v="0"/>
    <n v="0"/>
  </r>
  <r>
    <s v="E.E. Quito"/>
    <x v="21"/>
    <x v="1"/>
    <s v="Residencial"/>
    <n v="652294"/>
    <n v="103199.197074"/>
    <n v="8667659.3409870006"/>
    <n v="8129128.8144300003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5"/>
    <n v="8992.1437249999999"/>
    <n v="660248.50021099998"/>
    <n v="642282.14361399994"/>
  </r>
  <r>
    <s v="E.E. Quito"/>
    <x v="21"/>
    <x v="2"/>
    <s v="Otros"/>
    <n v="0"/>
    <n v="0"/>
    <n v="0"/>
    <n v="0"/>
  </r>
  <r>
    <s v="E.E. Quito"/>
    <x v="21"/>
    <x v="2"/>
    <s v="Otros"/>
    <n v="12"/>
    <n v="834.27375400000005"/>
    <n v="68533.562791999997"/>
    <n v="66668.661277000007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343"/>
    <n v="5532.0736150000002"/>
    <n v="396660.32878500002"/>
    <n v="385866.60352499998"/>
  </r>
  <r>
    <s v="E.E. Quito"/>
    <x v="21"/>
    <x v="2"/>
    <s v="Otros"/>
    <n v="145"/>
    <n v="1578.7635049999999"/>
    <n v="111154.648607"/>
    <n v="108129.963124"/>
  </r>
  <r>
    <s v="E.E. Quito"/>
    <x v="21"/>
    <x v="2"/>
    <s v="Otros"/>
    <n v="65"/>
    <n v="103.590199"/>
    <n v="8762.9814530000003"/>
    <n v="8524.5275230000007"/>
  </r>
  <r>
    <s v="E.E. Quito"/>
    <x v="21"/>
    <x v="2"/>
    <s v="Otros"/>
    <n v="84"/>
    <n v="1573.3961220000001"/>
    <n v="94832.105345000004"/>
    <n v="92251.580858999994"/>
  </r>
  <r>
    <s v="E.E. Quito"/>
    <x v="21"/>
    <x v="2"/>
    <s v="Industrial"/>
    <n v="1448"/>
    <n v="52659.397713999999"/>
    <n v="3486644.828915"/>
    <n v="3391767.9692159998"/>
  </r>
  <r>
    <s v="E.E. Quito"/>
    <x v="21"/>
    <x v="2"/>
    <s v="Comercial"/>
    <n v="1032"/>
    <n v="15578.076133"/>
    <n v="1087700.8518940001"/>
    <n v="1058102.8726949999"/>
  </r>
  <r>
    <s v="E.E. Quito"/>
    <x v="21"/>
    <x v="2"/>
    <s v="Alumbrado Público"/>
    <n v="1"/>
    <n v="14499.199049999999"/>
    <n v="1300058.1299999999"/>
    <n v="1264681.5892700001"/>
  </r>
  <r>
    <s v="E.E. Quito"/>
    <x v="21"/>
    <x v="2"/>
    <s v="Otros"/>
    <n v="0"/>
    <n v="0"/>
    <n v="0"/>
    <n v="0"/>
  </r>
  <r>
    <s v="E.E. Quito"/>
    <x v="21"/>
    <x v="2"/>
    <s v="Otros"/>
    <n v="270"/>
    <n v="862.25373300000001"/>
    <n v="83238.394709999993"/>
    <n v="80973.352561000007"/>
  </r>
  <r>
    <s v="E.E. Quito"/>
    <x v="21"/>
    <x v="2"/>
    <s v="Otros"/>
    <n v="203"/>
    <n v="206.54842099999999"/>
    <n v="21244.341768999999"/>
    <n v="20666.251217000001"/>
  </r>
  <r>
    <s v="E.E. Quito"/>
    <x v="21"/>
    <x v="2"/>
    <s v="Otros"/>
    <n v="56"/>
    <n v="141.25426999999999"/>
    <n v="10308.366275"/>
    <n v="10027.860095"/>
  </r>
  <r>
    <s v="E.E. Quito"/>
    <x v="21"/>
    <x v="2"/>
    <s v="Otros"/>
    <n v="99"/>
    <n v="304.05571800000001"/>
    <n v="21394.669333000002"/>
    <n v="20812.488141999998"/>
  </r>
  <r>
    <s v="E.E. Quito"/>
    <x v="21"/>
    <x v="2"/>
    <s v="Industrial"/>
    <n v="1202"/>
    <n v="2325.8922259999999"/>
    <n v="244371.939488"/>
    <n v="237722.21077899999"/>
  </r>
  <r>
    <s v="E.E. Quito"/>
    <x v="21"/>
    <x v="2"/>
    <s v="Comercial"/>
    <n v="3762"/>
    <n v="12730.522625"/>
    <n v="1156177.6191189999"/>
    <n v="1124716.2838989999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0"/>
    <n v="0"/>
    <n v="0"/>
    <n v="0"/>
  </r>
  <r>
    <s v="E.E. Quito"/>
    <x v="21"/>
    <x v="2"/>
    <s v="Otros"/>
    <n v="1108"/>
    <n v="547.47111199999995"/>
    <n v="42921.634488999996"/>
    <n v="41753.672137000001"/>
  </r>
  <r>
    <s v="E.E. Quito"/>
    <x v="21"/>
    <x v="2"/>
    <s v="Otros"/>
    <n v="5492"/>
    <n v="2401.2734409999998"/>
    <n v="200608.08644799999"/>
    <n v="195149.23812600001"/>
  </r>
  <r>
    <s v="E.E. Quito"/>
    <x v="21"/>
    <x v="2"/>
    <s v="Otros"/>
    <n v="710"/>
    <n v="360.63978900000001"/>
    <n v="23218.722798999999"/>
    <n v="22586.906363999999"/>
  </r>
  <r>
    <s v="E.E. Quito"/>
    <x v="21"/>
    <x v="2"/>
    <s v="Industrial"/>
    <n v="10131"/>
    <n v="3165.6228040000001"/>
    <n v="222586.26124699999"/>
    <n v="216529.35367099999"/>
  </r>
  <r>
    <s v="E.E. Quito"/>
    <x v="21"/>
    <x v="2"/>
    <s v="Comercial"/>
    <n v="90608"/>
    <n v="24357.800831"/>
    <n v="1855543.6219190001"/>
    <n v="1805051.483913"/>
  </r>
  <r>
    <s v="E.E. Quito"/>
    <x v="21"/>
    <x v="2"/>
    <s v="Residencial"/>
    <n v="0"/>
    <n v="0"/>
    <n v="0"/>
    <n v="0"/>
  </r>
  <r>
    <s v="E.E. Quito"/>
    <x v="21"/>
    <x v="2"/>
    <s v="Residencial"/>
    <n v="649764"/>
    <n v="100620.557214"/>
    <n v="8477236.7644030005"/>
    <n v="8246558.3779910002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5"/>
    <n v="8744.7712890000003"/>
    <n v="544611.06092199998"/>
    <n v="533167.55607699999"/>
  </r>
  <r>
    <s v="E.E. Quito"/>
    <x v="21"/>
    <x v="3"/>
    <s v="Otros"/>
    <n v="0"/>
    <n v="0"/>
    <n v="0"/>
    <n v="0"/>
  </r>
  <r>
    <s v="E.E. Quito"/>
    <x v="21"/>
    <x v="3"/>
    <s v="Otros"/>
    <n v="12"/>
    <n v="824.04141900000002"/>
    <n v="66245.295631999994"/>
    <n v="64853.332786999999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342"/>
    <n v="5896.2728219999999"/>
    <n v="414313.7402"/>
    <n v="405608.07549100003"/>
  </r>
  <r>
    <s v="E.E. Quito"/>
    <x v="21"/>
    <x v="3"/>
    <s v="Otros"/>
    <n v="146"/>
    <n v="1728.657381"/>
    <n v="117942.661643"/>
    <n v="115464.420717"/>
  </r>
  <r>
    <s v="E.E. Quito"/>
    <x v="21"/>
    <x v="3"/>
    <s v="Otros"/>
    <n v="66"/>
    <n v="91.722845000000007"/>
    <n v="7776.3939289999998"/>
    <n v="7612.9943810000004"/>
  </r>
  <r>
    <s v="E.E. Quito"/>
    <x v="21"/>
    <x v="3"/>
    <s v="Otros"/>
    <n v="83"/>
    <n v="1796.4587959999999"/>
    <n v="107537.046929"/>
    <n v="105277.451401"/>
  </r>
  <r>
    <s v="E.E. Quito"/>
    <x v="21"/>
    <x v="3"/>
    <s v="Industrial"/>
    <n v="1450"/>
    <n v="57046.337122999998"/>
    <n v="3764676.0315350001"/>
    <n v="3685571.710126"/>
  </r>
  <r>
    <s v="E.E. Quito"/>
    <x v="21"/>
    <x v="3"/>
    <s v="Comercial"/>
    <n v="1048"/>
    <n v="17064.472935000002"/>
    <n v="1166940.3662650001"/>
    <n v="1142420.32124"/>
  </r>
  <r>
    <s v="E.E. Quito"/>
    <x v="21"/>
    <x v="3"/>
    <s v="Alumbrado Público"/>
    <n v="1"/>
    <n v="13969.108314999999"/>
    <n v="1289201.33"/>
    <n v="1262112.3067970001"/>
  </r>
  <r>
    <s v="E.E. Quito"/>
    <x v="21"/>
    <x v="3"/>
    <s v="Otros"/>
    <n v="0"/>
    <n v="0"/>
    <n v="0"/>
    <n v="0"/>
  </r>
  <r>
    <s v="E.E. Quito"/>
    <x v="21"/>
    <x v="3"/>
    <s v="Otros"/>
    <n v="261"/>
    <n v="906.24949800000002"/>
    <n v="84955.079471999998"/>
    <n v="83169.981935000003"/>
  </r>
  <r>
    <s v="E.E. Quito"/>
    <x v="21"/>
    <x v="3"/>
    <s v="Otros"/>
    <n v="200"/>
    <n v="212.95191399999999"/>
    <n v="21304.846418000001"/>
    <n v="20857.183616999999"/>
  </r>
  <r>
    <s v="E.E. Quito"/>
    <x v="21"/>
    <x v="3"/>
    <s v="Otros"/>
    <n v="57"/>
    <n v="116.70200800000001"/>
    <n v="9430.8258010000009"/>
    <n v="9232.6629130000001"/>
  </r>
  <r>
    <s v="E.E. Quito"/>
    <x v="21"/>
    <x v="3"/>
    <s v="Otros"/>
    <n v="100"/>
    <n v="319.58851600000003"/>
    <n v="22025.229237"/>
    <n v="21562.429571000001"/>
  </r>
  <r>
    <s v="E.E. Quito"/>
    <x v="21"/>
    <x v="3"/>
    <s v="Industrial"/>
    <n v="1195"/>
    <n v="2378.8472310000002"/>
    <n v="256970.78844400001"/>
    <n v="251571.25348499999"/>
  </r>
  <r>
    <s v="E.E. Quito"/>
    <x v="21"/>
    <x v="3"/>
    <s v="Comercial"/>
    <n v="3711"/>
    <n v="13266.352078"/>
    <n v="1188576.8981069999"/>
    <n v="1163602.220823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0"/>
    <n v="0"/>
    <n v="0"/>
    <n v="0"/>
  </r>
  <r>
    <s v="E.E. Quito"/>
    <x v="21"/>
    <x v="3"/>
    <s v="Otros"/>
    <n v="1107"/>
    <n v="518.19570099999999"/>
    <n v="40067.807063"/>
    <n v="39225.892204999996"/>
  </r>
  <r>
    <s v="E.E. Quito"/>
    <x v="21"/>
    <x v="3"/>
    <s v="Otros"/>
    <n v="5456"/>
    <n v="2277.5583310000002"/>
    <n v="188766.85498500001"/>
    <n v="184800.43826200001"/>
  </r>
  <r>
    <s v="E.E. Quito"/>
    <x v="21"/>
    <x v="3"/>
    <s v="Otros"/>
    <n v="708"/>
    <n v="346.35701999999998"/>
    <n v="21945.140704000001"/>
    <n v="21484.023878"/>
  </r>
  <r>
    <s v="E.E. Quito"/>
    <x v="21"/>
    <x v="3"/>
    <s v="Industrial"/>
    <n v="10091"/>
    <n v="3077.040583"/>
    <n v="213240.08504000001"/>
    <n v="208759.43064100001"/>
  </r>
  <r>
    <s v="E.E. Quito"/>
    <x v="21"/>
    <x v="3"/>
    <s v="Comercial"/>
    <n v="89636"/>
    <n v="23695.595926000002"/>
    <n v="1784112.4058290001"/>
    <n v="1746624.1863919999"/>
  </r>
  <r>
    <s v="E.E. Quito"/>
    <x v="21"/>
    <x v="3"/>
    <s v="Residencial"/>
    <n v="0"/>
    <n v="0"/>
    <n v="0"/>
    <n v="0"/>
  </r>
  <r>
    <s v="E.E. Quito"/>
    <x v="21"/>
    <x v="3"/>
    <s v="Residencial"/>
    <n v="647369"/>
    <n v="97479.450956999994"/>
    <n v="8114277.5518439999"/>
    <n v="7943778.3072640002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5"/>
    <n v="7272.7181909999999"/>
    <n v="615459.86774699995"/>
    <n v="605348.320786"/>
  </r>
  <r>
    <s v="E.E. Quito"/>
    <x v="21"/>
    <x v="4"/>
    <s v="Otros"/>
    <n v="0"/>
    <n v="0"/>
    <n v="0"/>
    <n v="0"/>
  </r>
  <r>
    <s v="E.E. Quito"/>
    <x v="21"/>
    <x v="4"/>
    <s v="Otros"/>
    <n v="12"/>
    <n v="943.23654499999998"/>
    <n v="71124.458010000002"/>
    <n v="69955.936170000001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339"/>
    <n v="5804.0011299999996"/>
    <n v="406542.65083100001"/>
    <n v="399863.45805000002"/>
  </r>
  <r>
    <s v="E.E. Quito"/>
    <x v="21"/>
    <x v="4"/>
    <s v="Otros"/>
    <n v="145"/>
    <n v="1531.0837140000001"/>
    <n v="109040.220268"/>
    <n v="107248.770711"/>
  </r>
  <r>
    <s v="E.E. Quito"/>
    <x v="21"/>
    <x v="4"/>
    <s v="Otros"/>
    <n v="64"/>
    <n v="86.450145000000006"/>
    <n v="7505.1773290000001"/>
    <n v="7381.8728590000001"/>
  </r>
  <r>
    <s v="E.E. Quito"/>
    <x v="21"/>
    <x v="4"/>
    <s v="Otros"/>
    <n v="83"/>
    <n v="1516.4390410000001"/>
    <n v="90210.099749000001"/>
    <n v="88728.015037999998"/>
  </r>
  <r>
    <s v="E.E. Quito"/>
    <x v="21"/>
    <x v="4"/>
    <s v="Industrial"/>
    <n v="1448"/>
    <n v="55226.938495000002"/>
    <n v="3625209.0271220002"/>
    <n v="3565649.5444629998"/>
  </r>
  <r>
    <s v="E.E. Quito"/>
    <x v="21"/>
    <x v="4"/>
    <s v="Comercial"/>
    <n v="1042"/>
    <n v="16508.083085999999"/>
    <n v="1113600.334267"/>
    <n v="1095304.710676"/>
  </r>
  <r>
    <s v="E.E. Quito"/>
    <x v="21"/>
    <x v="4"/>
    <s v="Alumbrado Público"/>
    <n v="1"/>
    <n v="14364.843235"/>
    <n v="1332705.1000000001"/>
    <n v="1310809.7483940001"/>
  </r>
  <r>
    <s v="E.E. Quito"/>
    <x v="21"/>
    <x v="4"/>
    <s v="Otros"/>
    <n v="0"/>
    <n v="0"/>
    <n v="0"/>
    <n v="0"/>
  </r>
  <r>
    <s v="E.E. Quito"/>
    <x v="21"/>
    <x v="4"/>
    <s v="Otros"/>
    <n v="260"/>
    <n v="892.77349900000002"/>
    <n v="86564.906956999999"/>
    <n v="85142.710047"/>
  </r>
  <r>
    <s v="E.E. Quito"/>
    <x v="21"/>
    <x v="4"/>
    <s v="Otros"/>
    <n v="200"/>
    <n v="247.60765900000001"/>
    <n v="23745.055052"/>
    <n v="23354.941492999998"/>
  </r>
  <r>
    <s v="E.E. Quito"/>
    <x v="21"/>
    <x v="4"/>
    <s v="Otros"/>
    <n v="58"/>
    <n v="88.546892"/>
    <n v="7778.0153309999996"/>
    <n v="7650.2283349999998"/>
  </r>
  <r>
    <s v="E.E. Quito"/>
    <x v="21"/>
    <x v="4"/>
    <s v="Otros"/>
    <n v="99"/>
    <n v="297.53295100000003"/>
    <n v="20848.507586"/>
    <n v="20505.982144000001"/>
  </r>
  <r>
    <s v="E.E. Quito"/>
    <x v="21"/>
    <x v="4"/>
    <s v="Industrial"/>
    <n v="1188"/>
    <n v="2302.8536519999998"/>
    <n v="249028.34786400001"/>
    <n v="244936.997695"/>
  </r>
  <r>
    <s v="E.E. Quito"/>
    <x v="21"/>
    <x v="4"/>
    <s v="Comercial"/>
    <n v="3652"/>
    <n v="12757.913014"/>
    <n v="1157601.308774"/>
    <n v="1138582.7819640001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0"/>
    <n v="0"/>
    <n v="0"/>
    <n v="0"/>
  </r>
  <r>
    <s v="E.E. Quito"/>
    <x v="21"/>
    <x v="4"/>
    <s v="Otros"/>
    <n v="1080"/>
    <n v="542.44887900000003"/>
    <n v="42356.226149000002"/>
    <n v="41660.344919000003"/>
  </r>
  <r>
    <s v="E.E. Quito"/>
    <x v="21"/>
    <x v="4"/>
    <s v="Otros"/>
    <n v="5412"/>
    <n v="2238.7296780000001"/>
    <n v="186943.40140199999"/>
    <n v="183872.060635"/>
  </r>
  <r>
    <s v="E.E. Quito"/>
    <x v="21"/>
    <x v="4"/>
    <s v="Otros"/>
    <n v="705"/>
    <n v="374.34496300000001"/>
    <n v="24273.497906000001"/>
    <n v="23874.702424999999"/>
  </r>
  <r>
    <s v="E.E. Quito"/>
    <x v="21"/>
    <x v="4"/>
    <s v="Industrial"/>
    <n v="10093"/>
    <n v="3129.6718529999998"/>
    <n v="218530.009445"/>
    <n v="214939.72424700001"/>
  </r>
  <r>
    <s v="E.E. Quito"/>
    <x v="21"/>
    <x v="4"/>
    <s v="Comercial"/>
    <n v="89402"/>
    <n v="24058.152167"/>
    <n v="1824660.658484"/>
    <n v="1794682.8436779999"/>
  </r>
  <r>
    <s v="E.E. Quito"/>
    <x v="21"/>
    <x v="4"/>
    <s v="Residencial"/>
    <n v="0"/>
    <n v="0"/>
    <n v="0"/>
    <n v="0"/>
  </r>
  <r>
    <s v="E.E. Quito"/>
    <x v="21"/>
    <x v="4"/>
    <s v="Residencial"/>
    <n v="644401"/>
    <n v="98348.693924000007"/>
    <n v="8238709.3297279999"/>
    <n v="8103353.4752700003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5"/>
    <n v="8211.6747720000003"/>
    <n v="496384.22956299997"/>
    <n v="511653.68583600002"/>
  </r>
  <r>
    <s v="E.E. Quito"/>
    <x v="21"/>
    <x v="5"/>
    <s v="Otros"/>
    <n v="0"/>
    <n v="0"/>
    <n v="0"/>
    <n v="0"/>
  </r>
  <r>
    <s v="E.E. Quito"/>
    <x v="21"/>
    <x v="5"/>
    <s v="Otros"/>
    <n v="12"/>
    <n v="831.59684700000003"/>
    <n v="65368.486917000002"/>
    <n v="67379.310777000006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338"/>
    <n v="5620.5491240000001"/>
    <n v="398452.25760499999"/>
    <n v="410709.192782"/>
  </r>
  <r>
    <s v="E.E. Quito"/>
    <x v="21"/>
    <x v="5"/>
    <s v="Otros"/>
    <n v="144"/>
    <n v="1538.760728"/>
    <n v="108763.348155"/>
    <n v="112109.057164"/>
  </r>
  <r>
    <s v="E.E. Quito"/>
    <x v="21"/>
    <x v="5"/>
    <s v="Otros"/>
    <n v="67"/>
    <n v="101.942807"/>
    <n v="8745.3036969999994"/>
    <n v="9014.3211730000003"/>
  </r>
  <r>
    <s v="E.E. Quito"/>
    <x v="21"/>
    <x v="5"/>
    <s v="Otros"/>
    <n v="82"/>
    <n v="1652.699325"/>
    <n v="98995.642527000004"/>
    <n v="102040.88358199999"/>
  </r>
  <r>
    <s v="E.E. Quito"/>
    <x v="21"/>
    <x v="5"/>
    <s v="Industrial"/>
    <n v="1448"/>
    <n v="50959.388242000001"/>
    <n v="3401107.563451"/>
    <n v="3505730.2732970002"/>
  </r>
  <r>
    <s v="E.E. Quito"/>
    <x v="21"/>
    <x v="5"/>
    <s v="Comercial"/>
    <n v="1043"/>
    <n v="16080.808827999999"/>
    <n v="1093152.3912180001"/>
    <n v="1126779.2505010001"/>
  </r>
  <r>
    <s v="E.E. Quito"/>
    <x v="21"/>
    <x v="5"/>
    <s v="Alumbrado Público"/>
    <n v="1"/>
    <n v="14297.665873"/>
    <n v="1320311.44"/>
    <n v="1360926.0216079999"/>
  </r>
  <r>
    <s v="E.E. Quito"/>
    <x v="21"/>
    <x v="5"/>
    <s v="Otros"/>
    <n v="0"/>
    <n v="0"/>
    <n v="0"/>
    <n v="0"/>
  </r>
  <r>
    <s v="E.E. Quito"/>
    <x v="21"/>
    <x v="5"/>
    <s v="Otros"/>
    <n v="258"/>
    <n v="860.76993100000004"/>
    <n v="85259.126160999993"/>
    <n v="87881.813227000006"/>
  </r>
  <r>
    <s v="E.E. Quito"/>
    <x v="21"/>
    <x v="5"/>
    <s v="Otros"/>
    <n v="201"/>
    <n v="207.31173100000001"/>
    <n v="21531.928169999999"/>
    <n v="22194.279663000001"/>
  </r>
  <r>
    <s v="E.E. Quito"/>
    <x v="21"/>
    <x v="5"/>
    <s v="Otros"/>
    <n v="58"/>
    <n v="106.88104800000001"/>
    <n v="8629.5723529999996"/>
    <n v="8895.0297750000009"/>
  </r>
  <r>
    <s v="E.E. Quito"/>
    <x v="21"/>
    <x v="5"/>
    <s v="Otros"/>
    <n v="100"/>
    <n v="290.40067499999998"/>
    <n v="20584.713489000002"/>
    <n v="21217.927366"/>
  </r>
  <r>
    <s v="E.E. Quito"/>
    <x v="21"/>
    <x v="5"/>
    <s v="Industrial"/>
    <n v="1184"/>
    <n v="2204.7878449999998"/>
    <n v="242726.17662099999"/>
    <n v="250192.76504100001"/>
  </r>
  <r>
    <s v="E.E. Quito"/>
    <x v="21"/>
    <x v="5"/>
    <s v="Comercial"/>
    <n v="3641"/>
    <n v="12279.865733000001"/>
    <n v="1129666.72239"/>
    <n v="1164416.8123290001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0"/>
    <n v="0"/>
    <n v="0"/>
    <n v="0"/>
  </r>
  <r>
    <s v="E.E. Quito"/>
    <x v="21"/>
    <x v="5"/>
    <s v="Otros"/>
    <n v="1077"/>
    <n v="552.18193399999996"/>
    <n v="43326.968045000001"/>
    <n v="44659.764707000002"/>
  </r>
  <r>
    <s v="E.E. Quito"/>
    <x v="21"/>
    <x v="5"/>
    <s v="Otros"/>
    <n v="5380"/>
    <n v="2236.7302359999999"/>
    <n v="186800.08832400001"/>
    <n v="192546.31395099999"/>
  </r>
  <r>
    <s v="E.E. Quito"/>
    <x v="21"/>
    <x v="5"/>
    <s v="Otros"/>
    <n v="714"/>
    <n v="343.60328800000002"/>
    <n v="22172.643294000001"/>
    <n v="22854.704057999999"/>
  </r>
  <r>
    <s v="E.E. Quito"/>
    <x v="21"/>
    <x v="5"/>
    <s v="Industrial"/>
    <n v="10104"/>
    <n v="3021.13015"/>
    <n v="211683.19078199999"/>
    <n v="218194.85459599999"/>
  </r>
  <r>
    <s v="E.E. Quito"/>
    <x v="21"/>
    <x v="5"/>
    <s v="Comercial"/>
    <n v="89019"/>
    <n v="23175.770724999998"/>
    <n v="1764647.8427619999"/>
    <n v="1818930.818466"/>
  </r>
  <r>
    <s v="E.E. Quito"/>
    <x v="21"/>
    <x v="5"/>
    <s v="Residencial"/>
    <n v="0"/>
    <n v="0"/>
    <n v="0"/>
    <n v="0"/>
  </r>
  <r>
    <s v="E.E. Quito"/>
    <x v="21"/>
    <x v="5"/>
    <s v="Residencial"/>
    <n v="641201"/>
    <n v="96087.681008"/>
    <n v="8091847.9644769998"/>
    <n v="8340764.2501020003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4"/>
    <n v="5910.4460310000004"/>
    <n v="355122.09992499999"/>
    <n v="339864.76556899998"/>
  </r>
  <r>
    <s v="E.E. Quito"/>
    <x v="21"/>
    <x v="6"/>
    <s v="Otros"/>
    <n v="0"/>
    <n v="0"/>
    <n v="0"/>
    <n v="0"/>
  </r>
  <r>
    <s v="E.E. Quito"/>
    <x v="21"/>
    <x v="6"/>
    <s v="Otros"/>
    <n v="12"/>
    <n v="899.61263399999996"/>
    <n v="73694.145780000006"/>
    <n v="70527.977799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337"/>
    <n v="5992.8676169999999"/>
    <n v="422943.65143799997"/>
    <n v="404772.45706599997"/>
  </r>
  <r>
    <s v="E.E. Quito"/>
    <x v="21"/>
    <x v="6"/>
    <s v="Otros"/>
    <n v="144"/>
    <n v="1468.1386419999999"/>
    <n v="105325.96055800001"/>
    <n v="100800.775004"/>
  </r>
  <r>
    <s v="E.E. Quito"/>
    <x v="21"/>
    <x v="6"/>
    <s v="Otros"/>
    <n v="69"/>
    <n v="129.75617299999999"/>
    <n v="10484.698272"/>
    <n v="10034.237579000001"/>
  </r>
  <r>
    <s v="E.E. Quito"/>
    <x v="21"/>
    <x v="6"/>
    <s v="Otros"/>
    <n v="80"/>
    <n v="1845.5418219999999"/>
    <n v="109675.035862"/>
    <n v="104962.998248"/>
  </r>
  <r>
    <s v="E.E. Quito"/>
    <x v="21"/>
    <x v="6"/>
    <s v="Industrial"/>
    <n v="1447"/>
    <n v="54247.190798000003"/>
    <n v="3577661.904445"/>
    <n v="3423952.563631"/>
  </r>
  <r>
    <s v="E.E. Quito"/>
    <x v="21"/>
    <x v="6"/>
    <s v="Comercial"/>
    <n v="1035"/>
    <n v="18158.184083"/>
    <n v="1188540.9557129999"/>
    <n v="1137476.9223549999"/>
  </r>
  <r>
    <s v="E.E. Quito"/>
    <x v="21"/>
    <x v="6"/>
    <s v="Alumbrado Público"/>
    <n v="1"/>
    <n v="13774.075364"/>
    <n v="1366754.01"/>
    <n v="1308033.296992"/>
  </r>
  <r>
    <s v="E.E. Quito"/>
    <x v="21"/>
    <x v="6"/>
    <s v="Otros"/>
    <n v="0"/>
    <n v="0"/>
    <n v="0"/>
    <n v="0"/>
  </r>
  <r>
    <s v="E.E. Quito"/>
    <x v="21"/>
    <x v="6"/>
    <s v="Otros"/>
    <n v="255"/>
    <n v="891.037372"/>
    <n v="87364.082555999994"/>
    <n v="83610.604475"/>
  </r>
  <r>
    <s v="E.E. Quito"/>
    <x v="21"/>
    <x v="6"/>
    <s v="Otros"/>
    <n v="200"/>
    <n v="229.25222199999999"/>
    <n v="23090.535612"/>
    <n v="22098.482392999998"/>
  </r>
  <r>
    <s v="E.E. Quito"/>
    <x v="21"/>
    <x v="6"/>
    <s v="Otros"/>
    <n v="59"/>
    <n v="145.345519"/>
    <n v="10774.594579000001"/>
    <n v="10311.678889000001"/>
  </r>
  <r>
    <s v="E.E. Quito"/>
    <x v="21"/>
    <x v="6"/>
    <s v="Otros"/>
    <n v="99"/>
    <n v="324.04036100000002"/>
    <n v="22272.732827"/>
    <n v="21315.815384000001"/>
  </r>
  <r>
    <s v="E.E. Quito"/>
    <x v="21"/>
    <x v="6"/>
    <s v="Industrial"/>
    <n v="1189"/>
    <n v="2321.4561739999999"/>
    <n v="251867.19467900001"/>
    <n v="241046.06582399999"/>
  </r>
  <r>
    <s v="E.E. Quito"/>
    <x v="21"/>
    <x v="6"/>
    <s v="Comercial"/>
    <n v="3631"/>
    <n v="12894.448721999999"/>
    <n v="1204405.320507"/>
    <n v="1152659.696456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0"/>
    <n v="0"/>
    <n v="0"/>
    <n v="0"/>
  </r>
  <r>
    <s v="E.E. Quito"/>
    <x v="21"/>
    <x v="6"/>
    <s v="Otros"/>
    <n v="1039"/>
    <n v="585.67165699999998"/>
    <n v="46181.827015000003"/>
    <n v="44197.688106000001"/>
  </r>
  <r>
    <s v="E.E. Quito"/>
    <x v="21"/>
    <x v="6"/>
    <s v="Otros"/>
    <n v="5334"/>
    <n v="2383.8574389999999"/>
    <n v="199007.42947599999"/>
    <n v="190457.347993"/>
  </r>
  <r>
    <s v="E.E. Quito"/>
    <x v="21"/>
    <x v="6"/>
    <s v="Otros"/>
    <n v="779"/>
    <n v="386.68443300000001"/>
    <n v="25028.868624999999"/>
    <n v="23953.537584999998"/>
  </r>
  <r>
    <s v="E.E. Quito"/>
    <x v="21"/>
    <x v="6"/>
    <s v="Industrial"/>
    <n v="10093"/>
    <n v="3100.8084159999999"/>
    <n v="217948.945634"/>
    <n v="208585.06786700001"/>
  </r>
  <r>
    <s v="E.E. Quito"/>
    <x v="21"/>
    <x v="6"/>
    <s v="Comercial"/>
    <n v="88139"/>
    <n v="23818.502386"/>
    <n v="1818811.2460759999"/>
    <n v="1740668.513429"/>
  </r>
  <r>
    <s v="E.E. Quito"/>
    <x v="21"/>
    <x v="6"/>
    <s v="Residencial"/>
    <n v="0"/>
    <n v="0"/>
    <n v="0"/>
    <n v="0"/>
  </r>
  <r>
    <s v="E.E. Quito"/>
    <x v="21"/>
    <x v="6"/>
    <s v="Residencial"/>
    <n v="638513"/>
    <n v="100045.503471"/>
    <n v="8435681.4504189994"/>
    <n v="8073253.9573550001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4"/>
    <n v="5555.4900799999996"/>
    <n v="339704.95101000002"/>
    <n v="333648.55764499999"/>
  </r>
  <r>
    <s v="E.E. Quito"/>
    <x v="21"/>
    <x v="7"/>
    <s v="Otros"/>
    <n v="0"/>
    <n v="0"/>
    <n v="0"/>
    <n v="0"/>
  </r>
  <r>
    <s v="E.E. Quito"/>
    <x v="21"/>
    <x v="7"/>
    <s v="Otros"/>
    <n v="11"/>
    <n v="871.508464"/>
    <n v="70740.094385000004"/>
    <n v="69478.912182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334"/>
    <n v="5443.0896080000002"/>
    <n v="388366.83683799999"/>
    <n v="381442.88024899998"/>
  </r>
  <r>
    <s v="E.E. Quito"/>
    <x v="21"/>
    <x v="7"/>
    <s v="Otros"/>
    <n v="143"/>
    <n v="1483.9144140000001"/>
    <n v="106889.27998599999"/>
    <n v="104983.615896"/>
  </r>
  <r>
    <s v="E.E. Quito"/>
    <x v="21"/>
    <x v="7"/>
    <s v="Otros"/>
    <n v="69"/>
    <n v="118.296116"/>
    <n v="9699.0709129999996"/>
    <n v="9526.1520660000006"/>
  </r>
  <r>
    <s v="E.E. Quito"/>
    <x v="21"/>
    <x v="7"/>
    <s v="Otros"/>
    <n v="78"/>
    <n v="1629.2893240000001"/>
    <n v="98160.835814000005"/>
    <n v="96410.785858000003"/>
  </r>
  <r>
    <s v="E.E. Quito"/>
    <x v="21"/>
    <x v="7"/>
    <s v="Industrial"/>
    <n v="1441"/>
    <n v="49240.988841999999"/>
    <n v="3295108.0262199999"/>
    <n v="3236361.5454060002"/>
  </r>
  <r>
    <s v="E.E. Quito"/>
    <x v="21"/>
    <x v="7"/>
    <s v="Comercial"/>
    <n v="1035"/>
    <n v="15718.370357"/>
    <n v="1077995.6174620001"/>
    <n v="1058776.687959"/>
  </r>
  <r>
    <s v="E.E. Quito"/>
    <x v="21"/>
    <x v="7"/>
    <s v="Alumbrado Público"/>
    <n v="1"/>
    <n v="14163.310057999999"/>
    <n v="1337021.94"/>
    <n v="1313184.9874259999"/>
  </r>
  <r>
    <s v="E.E. Quito"/>
    <x v="21"/>
    <x v="7"/>
    <s v="Otros"/>
    <n v="0"/>
    <n v="0"/>
    <n v="0"/>
    <n v="0"/>
  </r>
  <r>
    <s v="E.E. Quito"/>
    <x v="21"/>
    <x v="7"/>
    <s v="Otros"/>
    <n v="254"/>
    <n v="828.47271599999999"/>
    <n v="83027.156522000005"/>
    <n v="81546.915747999999"/>
  </r>
  <r>
    <s v="E.E. Quito"/>
    <x v="21"/>
    <x v="7"/>
    <s v="Otros"/>
    <n v="201"/>
    <n v="223.49831599999999"/>
    <n v="22957.634349"/>
    <n v="22548.336621999999"/>
  </r>
  <r>
    <s v="E.E. Quito"/>
    <x v="21"/>
    <x v="7"/>
    <s v="Otros"/>
    <n v="59"/>
    <n v="154.86772999999999"/>
    <n v="11208.606272999999"/>
    <n v="11008.774836000001"/>
  </r>
  <r>
    <s v="E.E. Quito"/>
    <x v="21"/>
    <x v="7"/>
    <s v="Otros"/>
    <n v="99"/>
    <n v="302.73125900000002"/>
    <n v="21174.261664000001"/>
    <n v="20796.758605999999"/>
  </r>
  <r>
    <s v="E.E. Quito"/>
    <x v="21"/>
    <x v="7"/>
    <s v="Industrial"/>
    <n v="1184"/>
    <n v="2195.3965819999999"/>
    <n v="243748.65750199999"/>
    <n v="239403.01064699999"/>
  </r>
  <r>
    <s v="E.E. Quito"/>
    <x v="21"/>
    <x v="7"/>
    <s v="Comercial"/>
    <n v="3625"/>
    <n v="12403.618917"/>
    <n v="1142200.132375"/>
    <n v="1121836.5395500001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0"/>
    <n v="0"/>
    <n v="0"/>
    <n v="0"/>
  </r>
  <r>
    <s v="E.E. Quito"/>
    <x v="21"/>
    <x v="7"/>
    <s v="Otros"/>
    <n v="975"/>
    <n v="536.14582199999995"/>
    <n v="42197.040095999997"/>
    <n v="41444.734683000002"/>
  </r>
  <r>
    <s v="E.E. Quito"/>
    <x v="21"/>
    <x v="7"/>
    <s v="Otros"/>
    <n v="5297"/>
    <n v="2354.2408089999999"/>
    <n v="196403.413137"/>
    <n v="192901.855904"/>
  </r>
  <r>
    <s v="E.E. Quito"/>
    <x v="21"/>
    <x v="7"/>
    <s v="Otros"/>
    <n v="771"/>
    <n v="375.07958000000002"/>
    <n v="24223.312537999998"/>
    <n v="23791.449801999999"/>
  </r>
  <r>
    <s v="E.E. Quito"/>
    <x v="21"/>
    <x v="7"/>
    <s v="Industrial"/>
    <n v="10037"/>
    <n v="3118.821997"/>
    <n v="219063.78417599999"/>
    <n v="215158.22894299999"/>
  </r>
  <r>
    <s v="E.E. Quito"/>
    <x v="21"/>
    <x v="7"/>
    <s v="Comercial"/>
    <n v="87803"/>
    <n v="23691.578167"/>
    <n v="1807341.710432"/>
    <n v="1775119.7121629999"/>
  </r>
  <r>
    <s v="E.E. Quito"/>
    <x v="21"/>
    <x v="7"/>
    <s v="Residencial"/>
    <n v="0"/>
    <n v="0"/>
    <n v="0"/>
    <n v="0"/>
  </r>
  <r>
    <s v="E.E. Quito"/>
    <x v="21"/>
    <x v="7"/>
    <s v="Residencial"/>
    <n v="635207"/>
    <n v="100962.812769"/>
    <n v="8503167.9883069992"/>
    <n v="8351570.167808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1"/>
    <n v="6626.6670270000004"/>
    <n v="394742.30041099997"/>
    <n v="407218.35017699999"/>
  </r>
  <r>
    <s v="E.E. Quito"/>
    <x v="21"/>
    <x v="8"/>
    <s v="Otros"/>
    <n v="0"/>
    <n v="0"/>
    <n v="0"/>
    <n v="0"/>
  </r>
  <r>
    <s v="E.E. Quito"/>
    <x v="21"/>
    <x v="8"/>
    <s v="Otros"/>
    <n v="11"/>
    <n v="851.06112599999994"/>
    <n v="62720.249747000002"/>
    <n v="64702.558095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331"/>
    <n v="5737.0018719999998"/>
    <n v="397608.31087400002"/>
    <n v="410174.94249400002"/>
  </r>
  <r>
    <s v="E.E. Quito"/>
    <x v="21"/>
    <x v="8"/>
    <s v="Otros"/>
    <n v="141"/>
    <n v="1583.8386330000001"/>
    <n v="110187.72174399999"/>
    <n v="113670.26592200001"/>
  </r>
  <r>
    <s v="E.E. Quito"/>
    <x v="21"/>
    <x v="8"/>
    <s v="Otros"/>
    <n v="68"/>
    <n v="120.644676"/>
    <n v="9621.8454349999993"/>
    <n v="9925.9492069999997"/>
  </r>
  <r>
    <s v="E.E. Quito"/>
    <x v="21"/>
    <x v="8"/>
    <s v="Otros"/>
    <n v="78"/>
    <n v="1607.463876"/>
    <n v="95288.826826999997"/>
    <n v="98300.483152000001"/>
  </r>
  <r>
    <s v="E.E. Quito"/>
    <x v="21"/>
    <x v="8"/>
    <s v="Industrial"/>
    <n v="1438"/>
    <n v="50642.208479000001"/>
    <n v="3318610.0786379999"/>
    <n v="3423496.5943519999"/>
  </r>
  <r>
    <s v="E.E. Quito"/>
    <x v="21"/>
    <x v="8"/>
    <s v="Comercial"/>
    <n v="1032"/>
    <n v="17369.924848999999"/>
    <n v="1111888.535285"/>
    <n v="1147030.3903290001"/>
  </r>
  <r>
    <s v="E.E. Quito"/>
    <x v="21"/>
    <x v="8"/>
    <s v="Alumbrado Público"/>
    <n v="1"/>
    <n v="13644.054488"/>
    <n v="1301711.8500000001"/>
    <n v="1342853.1763909999"/>
  </r>
  <r>
    <s v="E.E. Quito"/>
    <x v="21"/>
    <x v="8"/>
    <s v="Otros"/>
    <n v="0"/>
    <n v="0"/>
    <n v="0"/>
    <n v="0"/>
  </r>
  <r>
    <s v="E.E. Quito"/>
    <x v="21"/>
    <x v="8"/>
    <s v="Otros"/>
    <n v="250"/>
    <n v="837.112798"/>
    <n v="82112.645799999998"/>
    <n v="84707.861602000004"/>
  </r>
  <r>
    <s v="E.E. Quito"/>
    <x v="21"/>
    <x v="8"/>
    <s v="Otros"/>
    <n v="202"/>
    <n v="226.83557300000001"/>
    <n v="22606.768914"/>
    <n v="23321.268409"/>
  </r>
  <r>
    <s v="E.E. Quito"/>
    <x v="21"/>
    <x v="8"/>
    <s v="Otros"/>
    <n v="59"/>
    <n v="139.70814100000001"/>
    <n v="10325.197812"/>
    <n v="10651.531427"/>
  </r>
  <r>
    <s v="E.E. Quito"/>
    <x v="21"/>
    <x v="8"/>
    <s v="Otros"/>
    <n v="98"/>
    <n v="304.83162600000003"/>
    <n v="20772.062234000001"/>
    <n v="21428.574804"/>
  </r>
  <r>
    <s v="E.E. Quito"/>
    <x v="21"/>
    <x v="8"/>
    <s v="Industrial"/>
    <n v="1185"/>
    <n v="2282.5787799999998"/>
    <n v="247533.18698"/>
    <n v="255356.610911"/>
  </r>
  <r>
    <s v="E.E. Quito"/>
    <x v="21"/>
    <x v="8"/>
    <s v="Comercial"/>
    <n v="3616"/>
    <n v="12433.738055"/>
    <n v="1151458.208263"/>
    <n v="1187850.68481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0"/>
    <n v="0"/>
    <n v="0"/>
    <n v="0"/>
  </r>
  <r>
    <s v="E.E. Quito"/>
    <x v="21"/>
    <x v="8"/>
    <s v="Otros"/>
    <n v="960"/>
    <n v="518.55477399999995"/>
    <n v="40331.680256"/>
    <n v="41606.385423"/>
  </r>
  <r>
    <s v="E.E. Quito"/>
    <x v="21"/>
    <x v="8"/>
    <s v="Otros"/>
    <n v="5259"/>
    <n v="2240.5040450000001"/>
    <n v="184561.358133"/>
    <n v="190394.52241899999"/>
  </r>
  <r>
    <s v="E.E. Quito"/>
    <x v="21"/>
    <x v="8"/>
    <s v="Otros"/>
    <n v="768"/>
    <n v="370.54040300000003"/>
    <n v="23622.214363999999"/>
    <n v="24368.807575999999"/>
  </r>
  <r>
    <s v="E.E. Quito"/>
    <x v="21"/>
    <x v="8"/>
    <s v="Industrial"/>
    <n v="10035"/>
    <n v="2978.9177840000002"/>
    <n v="206007.12349200001"/>
    <n v="212518.09310999999"/>
  </r>
  <r>
    <s v="E.E. Quito"/>
    <x v="21"/>
    <x v="8"/>
    <s v="Comercial"/>
    <n v="87468"/>
    <n v="22778.415102999999"/>
    <n v="1715893.631273"/>
    <n v="1770125.4030249999"/>
  </r>
  <r>
    <s v="E.E. Quito"/>
    <x v="21"/>
    <x v="8"/>
    <s v="Residencial"/>
    <n v="0"/>
    <n v="0"/>
    <n v="0"/>
    <n v="0"/>
  </r>
  <r>
    <s v="E.E. Quito"/>
    <x v="21"/>
    <x v="8"/>
    <s v="Residencial"/>
    <n v="632411"/>
    <n v="96568.101622999995"/>
    <n v="8044747.4235159997"/>
    <n v="8299006.1363679999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4"/>
    <n v="6054.5143589999998"/>
    <n v="363756.41470899998"/>
    <n v="360798.71199899999"/>
  </r>
  <r>
    <s v="E.E. Quito"/>
    <x v="21"/>
    <x v="9"/>
    <s v="Otros"/>
    <n v="0"/>
    <n v="0"/>
    <n v="0"/>
    <n v="0"/>
  </r>
  <r>
    <s v="E.E. Quito"/>
    <x v="21"/>
    <x v="9"/>
    <s v="Otros"/>
    <n v="11"/>
    <n v="767.02830100000006"/>
    <n v="61520.950666999997"/>
    <n v="61020.723935000002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327"/>
    <n v="5450.2285009999996"/>
    <n v="388441.75407299999"/>
    <n v="385283.33491600002"/>
  </r>
  <r>
    <s v="E.E. Quito"/>
    <x v="21"/>
    <x v="9"/>
    <s v="Otros"/>
    <n v="140"/>
    <n v="1708.720615"/>
    <n v="117807.689489"/>
    <n v="116849.795392"/>
  </r>
  <r>
    <s v="E.E. Quito"/>
    <x v="21"/>
    <x v="9"/>
    <s v="Otros"/>
    <n v="67"/>
    <n v="116.53912099999999"/>
    <n v="9489.0125439999993"/>
    <n v="9411.8574009999993"/>
  </r>
  <r>
    <s v="E.E. Quito"/>
    <x v="21"/>
    <x v="9"/>
    <s v="Otros"/>
    <n v="78"/>
    <n v="1655.9881370000001"/>
    <n v="99276.766464"/>
    <n v="98469.547267000002"/>
  </r>
  <r>
    <s v="E.E. Quito"/>
    <x v="21"/>
    <x v="9"/>
    <s v="Industrial"/>
    <n v="1442"/>
    <n v="46684.709049999998"/>
    <n v="3154315.4682229999"/>
    <n v="3128667.7352080001"/>
  </r>
  <r>
    <s v="E.E. Quito"/>
    <x v="21"/>
    <x v="9"/>
    <s v="Comercial"/>
    <n v="1029"/>
    <n v="16226.747259"/>
    <n v="1074354.2046990001"/>
    <n v="1065618.6327229999"/>
  </r>
  <r>
    <s v="E.E. Quito"/>
    <x v="21"/>
    <x v="9"/>
    <s v="Alumbrado Público"/>
    <n v="1"/>
    <n v="14028.954243"/>
    <n v="1312936.6100000001"/>
    <n v="1302261.124945"/>
  </r>
  <r>
    <s v="E.E. Quito"/>
    <x v="21"/>
    <x v="9"/>
    <s v="Otros"/>
    <n v="0"/>
    <n v="0"/>
    <n v="0"/>
    <n v="0"/>
  </r>
  <r>
    <s v="E.E. Quito"/>
    <x v="21"/>
    <x v="9"/>
    <s v="Otros"/>
    <n v="251"/>
    <n v="842.68001200000003"/>
    <n v="83697.507255999997"/>
    <n v="83016.962985000006"/>
  </r>
  <r>
    <s v="E.E. Quito"/>
    <x v="21"/>
    <x v="9"/>
    <s v="Otros"/>
    <n v="202"/>
    <n v="221.037994"/>
    <n v="22552.299881999999"/>
    <n v="22368.927175000001"/>
  </r>
  <r>
    <s v="E.E. Quito"/>
    <x v="21"/>
    <x v="9"/>
    <s v="Otros"/>
    <n v="60"/>
    <n v="156.43985000000001"/>
    <n v="11370.165129000001"/>
    <n v="11277.714338"/>
  </r>
  <r>
    <s v="E.E. Quito"/>
    <x v="21"/>
    <x v="9"/>
    <s v="Otros"/>
    <n v="96"/>
    <n v="305.82581699999997"/>
    <n v="21031.737501"/>
    <n v="20860.728482999999"/>
  </r>
  <r>
    <s v="E.E. Quito"/>
    <x v="21"/>
    <x v="9"/>
    <s v="Industrial"/>
    <n v="1156"/>
    <n v="3227.3502819999999"/>
    <n v="315036.839607"/>
    <n v="312475.275669"/>
  </r>
  <r>
    <s v="E.E. Quito"/>
    <x v="21"/>
    <x v="9"/>
    <s v="Comercial"/>
    <n v="3596"/>
    <n v="12053.229292"/>
    <n v="1144180.6572980001"/>
    <n v="1134877.326571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0"/>
    <n v="0"/>
    <n v="0"/>
    <n v="0"/>
  </r>
  <r>
    <s v="E.E. Quito"/>
    <x v="21"/>
    <x v="9"/>
    <s v="Otros"/>
    <n v="956"/>
    <n v="529.26479900000004"/>
    <n v="41593.405903999999"/>
    <n v="41255.21"/>
  </r>
  <r>
    <s v="E.E. Quito"/>
    <x v="21"/>
    <x v="9"/>
    <s v="Otros"/>
    <n v="5221"/>
    <n v="2295.7287769999998"/>
    <n v="190978.49968499999"/>
    <n v="189425.65387000001"/>
  </r>
  <r>
    <s v="E.E. Quito"/>
    <x v="21"/>
    <x v="9"/>
    <s v="Otros"/>
    <n v="759"/>
    <n v="377.25029899999998"/>
    <n v="24378.870696000002"/>
    <n v="24180.646144999999"/>
  </r>
  <r>
    <s v="E.E. Quito"/>
    <x v="21"/>
    <x v="9"/>
    <s v="Industrial"/>
    <n v="10024"/>
    <n v="3016.5625839999998"/>
    <n v="210964.54298100001"/>
    <n v="209249.19068699999"/>
  </r>
  <r>
    <s v="E.E. Quito"/>
    <x v="21"/>
    <x v="9"/>
    <s v="Comercial"/>
    <n v="87182"/>
    <n v="23248.903824000001"/>
    <n v="1770951.563603"/>
    <n v="1756551.9598399999"/>
  </r>
  <r>
    <s v="E.E. Quito"/>
    <x v="21"/>
    <x v="9"/>
    <s v="Residencial"/>
    <n v="0"/>
    <n v="0"/>
    <n v="0"/>
    <n v="0"/>
  </r>
  <r>
    <s v="E.E. Quito"/>
    <x v="21"/>
    <x v="9"/>
    <s v="Residencial"/>
    <n v="629121"/>
    <n v="98527.546380999993"/>
    <n v="8298982.2995920004"/>
    <n v="8231503.290449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4"/>
    <n v="4857.8601980000003"/>
    <n v="307534.95335199998"/>
    <n v="288809.79011499998"/>
  </r>
  <r>
    <s v="E.E. Quito"/>
    <x v="21"/>
    <x v="10"/>
    <s v="Otros"/>
    <n v="0"/>
    <n v="0"/>
    <n v="0"/>
    <n v="0"/>
  </r>
  <r>
    <s v="E.E. Quito"/>
    <x v="21"/>
    <x v="10"/>
    <s v="Otros"/>
    <n v="11"/>
    <n v="808.44507599999997"/>
    <n v="62473.812888"/>
    <n v="58669.912448000003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324"/>
    <n v="5425.5226430000002"/>
    <n v="380158.61966800003"/>
    <n v="357011.55254200002"/>
  </r>
  <r>
    <s v="E.E. Quito"/>
    <x v="21"/>
    <x v="10"/>
    <s v="Otros"/>
    <n v="140"/>
    <n v="1651.6261589999999"/>
    <n v="114404.236577"/>
    <n v="107438.40072200001"/>
  </r>
  <r>
    <s v="E.E. Quito"/>
    <x v="21"/>
    <x v="10"/>
    <s v="Otros"/>
    <n v="67"/>
    <n v="119.476151"/>
    <n v="9506.0066960000004"/>
    <n v="8927.2057330000007"/>
  </r>
  <r>
    <s v="E.E. Quito"/>
    <x v="21"/>
    <x v="10"/>
    <s v="Otros"/>
    <n v="78"/>
    <n v="1564.191581"/>
    <n v="93844.309317000007"/>
    <n v="88130.324640999999"/>
  </r>
  <r>
    <s v="E.E. Quito"/>
    <x v="21"/>
    <x v="10"/>
    <s v="Industrial"/>
    <n v="1432"/>
    <n v="48736.783128000003"/>
    <n v="3240148.2120010001"/>
    <n v="3042862.3311000001"/>
  </r>
  <r>
    <s v="E.E. Quito"/>
    <x v="21"/>
    <x v="10"/>
    <s v="Comercial"/>
    <n v="1029"/>
    <n v="16013.682887000001"/>
    <n v="1081209.5407209999"/>
    <n v="1015376.9421099999"/>
  </r>
  <r>
    <s v="E.E. Quito"/>
    <x v="21"/>
    <x v="10"/>
    <s v="Alumbrado Público"/>
    <n v="1"/>
    <n v="12618.543798999999"/>
    <n v="1317020.76"/>
    <n v="1236830.1070419999"/>
  </r>
  <r>
    <s v="E.E. Quito"/>
    <x v="21"/>
    <x v="10"/>
    <s v="Otros"/>
    <n v="0"/>
    <n v="0"/>
    <n v="0"/>
    <n v="0"/>
  </r>
  <r>
    <s v="E.E. Quito"/>
    <x v="21"/>
    <x v="10"/>
    <s v="Otros"/>
    <n v="245"/>
    <n v="845.13219100000003"/>
    <n v="83126.952802999993"/>
    <n v="78065.525659000006"/>
  </r>
  <r>
    <s v="E.E. Quito"/>
    <x v="21"/>
    <x v="10"/>
    <s v="Otros"/>
    <n v="200"/>
    <n v="237.70622499999999"/>
    <n v="23502.357062999999"/>
    <n v="22071.347457"/>
  </r>
  <r>
    <s v="E.E. Quito"/>
    <x v="21"/>
    <x v="10"/>
    <s v="Otros"/>
    <n v="59"/>
    <n v="155.838244"/>
    <n v="11216.706544999999"/>
    <n v="10533.744628"/>
  </r>
  <r>
    <s v="E.E. Quito"/>
    <x v="21"/>
    <x v="10"/>
    <s v="Otros"/>
    <n v="98"/>
    <n v="297.94803400000001"/>
    <n v="20553.275978000001"/>
    <n v="19301.829781"/>
  </r>
  <r>
    <s v="E.E. Quito"/>
    <x v="21"/>
    <x v="10"/>
    <s v="Industrial"/>
    <n v="1146"/>
    <n v="2193.2113140000001"/>
    <n v="239515.40791800001"/>
    <n v="224931.813234"/>
  </r>
  <r>
    <s v="E.E. Quito"/>
    <x v="21"/>
    <x v="10"/>
    <s v="Comercial"/>
    <n v="3603"/>
    <n v="12296.981263"/>
    <n v="1123843.9890089999"/>
    <n v="1055415.4675779999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0"/>
    <n v="0"/>
    <n v="0"/>
    <n v="0"/>
  </r>
  <r>
    <s v="E.E. Quito"/>
    <x v="21"/>
    <x v="10"/>
    <s v="Otros"/>
    <n v="955"/>
    <n v="511.59582999999998"/>
    <n v="39839.988666999998"/>
    <n v="37414.214676000003"/>
  </r>
  <r>
    <s v="E.E. Quito"/>
    <x v="21"/>
    <x v="10"/>
    <s v="Otros"/>
    <n v="5186"/>
    <n v="2272.645074"/>
    <n v="187462.51150399999"/>
    <n v="176048.30934400001"/>
  </r>
  <r>
    <s v="E.E. Quito"/>
    <x v="21"/>
    <x v="10"/>
    <s v="Otros"/>
    <n v="753"/>
    <n v="369.61860200000001"/>
    <n v="23625.04523"/>
    <n v="22186.565396999998"/>
  </r>
  <r>
    <s v="E.E. Quito"/>
    <x v="21"/>
    <x v="10"/>
    <s v="Industrial"/>
    <n v="10020"/>
    <n v="3025.8483620000002"/>
    <n v="209987.263015"/>
    <n v="197201.57561699999"/>
  </r>
  <r>
    <s v="E.E. Quito"/>
    <x v="21"/>
    <x v="10"/>
    <s v="Comercial"/>
    <n v="86901"/>
    <n v="23196.820941000002"/>
    <n v="1753340.6189840001"/>
    <n v="1646583.3579249999"/>
  </r>
  <r>
    <s v="E.E. Quito"/>
    <x v="21"/>
    <x v="10"/>
    <s v="Residencial"/>
    <n v="0"/>
    <n v="0"/>
    <n v="0"/>
    <n v="0"/>
  </r>
  <r>
    <s v="E.E. Quito"/>
    <x v="21"/>
    <x v="10"/>
    <s v="Residencial"/>
    <n v="626460"/>
    <n v="98808.586320000002"/>
    <n v="8246536.4320660001"/>
    <n v="7744421.9922519997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4"/>
    <n v="4936.7739359999996"/>
    <n v="311821.13097499998"/>
    <n v="325543.84629999998"/>
  </r>
  <r>
    <s v="E.E. Quito"/>
    <x v="21"/>
    <x v="11"/>
    <s v="Otros"/>
    <n v="0"/>
    <n v="0"/>
    <n v="0"/>
    <n v="0"/>
  </r>
  <r>
    <s v="E.E. Quito"/>
    <x v="21"/>
    <x v="11"/>
    <s v="Otros"/>
    <n v="11"/>
    <n v="773.93275000000006"/>
    <n v="60661.959757999997"/>
    <n v="63331.588985000002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322"/>
    <n v="5234.953211"/>
    <n v="371086.60044399998"/>
    <n v="387417.48784399999"/>
  </r>
  <r>
    <s v="E.E. Quito"/>
    <x v="21"/>
    <x v="11"/>
    <s v="Otros"/>
    <n v="139"/>
    <n v="1716.865256"/>
    <n v="118455.449991"/>
    <n v="123668.47200199999"/>
  </r>
  <r>
    <s v="E.E. Quito"/>
    <x v="21"/>
    <x v="11"/>
    <s v="Otros"/>
    <n v="65"/>
    <n v="110.776242"/>
    <n v="9356.7887150000006"/>
    <n v="9768.5650029999997"/>
  </r>
  <r>
    <s v="E.E. Quito"/>
    <x v="21"/>
    <x v="11"/>
    <s v="Otros"/>
    <n v="78"/>
    <n v="1585.1651690000001"/>
    <n v="96296.491565999997"/>
    <n v="100534.335668"/>
  </r>
  <r>
    <s v="E.E. Quito"/>
    <x v="21"/>
    <x v="11"/>
    <s v="Industrial"/>
    <n v="1430"/>
    <n v="43661.556138"/>
    <n v="2973415.1245260001"/>
    <n v="3104270.045006"/>
  </r>
  <r>
    <s v="E.E. Quito"/>
    <x v="21"/>
    <x v="11"/>
    <s v="Comercial"/>
    <n v="1029"/>
    <n v="16091.823554000001"/>
    <n v="1096556.7923379999"/>
    <n v="1144814.3836439999"/>
  </r>
  <r>
    <s v="E.E. Quito"/>
    <x v="21"/>
    <x v="11"/>
    <s v="Alumbrado Público"/>
    <n v="1"/>
    <n v="13894.598427999999"/>
    <n v="1313433.1100000001"/>
    <n v="1371235.057581"/>
  </r>
  <r>
    <s v="E.E. Quito"/>
    <x v="21"/>
    <x v="11"/>
    <s v="Otros"/>
    <n v="0"/>
    <n v="0"/>
    <n v="0"/>
    <n v="0"/>
  </r>
  <r>
    <s v="E.E. Quito"/>
    <x v="21"/>
    <x v="11"/>
    <s v="Otros"/>
    <n v="243"/>
    <n v="780.74201200000005"/>
    <n v="79447.956961999997"/>
    <n v="82944.325836000004"/>
  </r>
  <r>
    <s v="E.E. Quito"/>
    <x v="21"/>
    <x v="11"/>
    <s v="Otros"/>
    <n v="199"/>
    <n v="254.062487"/>
    <n v="24969.451754999998"/>
    <n v="23449.113807000002"/>
  </r>
  <r>
    <s v="E.E. Quito"/>
    <x v="21"/>
    <x v="11"/>
    <s v="Otros"/>
    <n v="60"/>
    <n v="140.93954400000001"/>
    <n v="10625.241553"/>
    <n v="11092.840284"/>
  </r>
  <r>
    <s v="E.E. Quito"/>
    <x v="21"/>
    <x v="11"/>
    <s v="Otros"/>
    <n v="97"/>
    <n v="288.88873899999999"/>
    <n v="20101.505816000001"/>
    <n v="20986.138749000002"/>
  </r>
  <r>
    <s v="E.E. Quito"/>
    <x v="21"/>
    <x v="11"/>
    <s v="Industrial"/>
    <n v="1152"/>
    <n v="2050.3540710000002"/>
    <n v="233000.80075699999"/>
    <n v="243254.76798900001"/>
  </r>
  <r>
    <s v="E.E. Quito"/>
    <x v="21"/>
    <x v="11"/>
    <s v="Comercial"/>
    <n v="3575"/>
    <n v="12448.640455999999"/>
    <n v="1146578.3690879999"/>
    <n v="1197037.324541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0"/>
    <n v="0"/>
    <n v="0"/>
    <n v="0"/>
  </r>
  <r>
    <s v="E.E. Quito"/>
    <x v="21"/>
    <x v="11"/>
    <s v="Otros"/>
    <n v="961"/>
    <n v="498.69200499999999"/>
    <n v="39251.621287000002"/>
    <n v="40979.018090999998"/>
  </r>
  <r>
    <s v="E.E. Quito"/>
    <x v="21"/>
    <x v="11"/>
    <s v="Otros"/>
    <n v="5136"/>
    <n v="3137.1012959999998"/>
    <n v="267319.079394"/>
    <n v="279083.33544699999"/>
  </r>
  <r>
    <s v="E.E. Quito"/>
    <x v="21"/>
    <x v="11"/>
    <s v="Otros"/>
    <n v="752"/>
    <n v="358.32120800000001"/>
    <n v="23125.238365000001"/>
    <n v="24142.940602999999"/>
  </r>
  <r>
    <s v="E.E. Quito"/>
    <x v="21"/>
    <x v="11"/>
    <s v="Industrial"/>
    <n v="10022"/>
    <n v="2938.4018809999998"/>
    <n v="205593.403177"/>
    <n v="214641.21765899999"/>
  </r>
  <r>
    <s v="E.E. Quito"/>
    <x v="21"/>
    <x v="11"/>
    <s v="Comercial"/>
    <n v="86644"/>
    <n v="22925.381680999999"/>
    <n v="1754321.8252079999"/>
    <n v="1831526.5320250001"/>
  </r>
  <r>
    <s v="E.E. Quito"/>
    <x v="21"/>
    <x v="11"/>
    <s v="Residencial"/>
    <n v="0"/>
    <n v="0"/>
    <n v="0"/>
    <n v="0"/>
  </r>
  <r>
    <s v="E.E. Quito"/>
    <x v="21"/>
    <x v="11"/>
    <s v="Residencial"/>
    <n v="623897"/>
    <n v="99540.75606"/>
    <n v="8411484.9383269995"/>
    <n v="8781660.0220699999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4"/>
    <n v="5951.3383629999998"/>
    <n v="352794.238893"/>
    <n v="329094.62713099999"/>
  </r>
  <r>
    <s v="E.E. Quito"/>
    <x v="22"/>
    <x v="0"/>
    <s v="Otros"/>
    <n v="0"/>
    <n v="0"/>
    <n v="0"/>
    <n v="0"/>
  </r>
  <r>
    <s v="E.E. Quito"/>
    <x v="22"/>
    <x v="0"/>
    <s v="Otros"/>
    <n v="12"/>
    <n v="831.06478200000004"/>
    <n v="65466.227167999998"/>
    <n v="61068.411115000003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321"/>
    <n v="5376.0335800000003"/>
    <n v="383123.43354900001"/>
    <n v="357386.401503"/>
  </r>
  <r>
    <s v="E.E. Quito"/>
    <x v="22"/>
    <x v="0"/>
    <s v="Otros"/>
    <n v="140"/>
    <n v="1626.1492069999999"/>
    <n v="114143.914556"/>
    <n v="106476.083958"/>
  </r>
  <r>
    <s v="E.E. Quito"/>
    <x v="22"/>
    <x v="0"/>
    <s v="Otros"/>
    <n v="65"/>
    <n v="104.454869"/>
    <n v="8782.1848829999999"/>
    <n v="8192.2252140000001"/>
  </r>
  <r>
    <s v="E.E. Quito"/>
    <x v="22"/>
    <x v="0"/>
    <s v="Otros"/>
    <n v="78"/>
    <n v="1623.622689"/>
    <n v="98421.805458999996"/>
    <n v="91810.136895999996"/>
  </r>
  <r>
    <s v="E.E. Quito"/>
    <x v="22"/>
    <x v="0"/>
    <s v="Industrial"/>
    <n v="1431"/>
    <n v="51334.020732999998"/>
    <n v="3433307.6326779998"/>
    <n v="3202668.781519"/>
  </r>
  <r>
    <s v="E.E. Quito"/>
    <x v="22"/>
    <x v="0"/>
    <s v="Comercial"/>
    <n v="1025"/>
    <n v="16694.138686999999"/>
    <n v="1138262.707626"/>
    <n v="1061797.7847899999"/>
  </r>
  <r>
    <s v="E.E. Quito"/>
    <x v="22"/>
    <x v="0"/>
    <s v="Alumbrado Público"/>
    <n v="1"/>
    <n v="13951.733"/>
    <n v="1273191.6713070001"/>
    <n v="1254116.5423719999"/>
  </r>
  <r>
    <s v="E.E. Quito"/>
    <x v="22"/>
    <x v="0"/>
    <s v="Otros"/>
    <n v="0"/>
    <n v="0"/>
    <n v="0"/>
    <n v="0"/>
  </r>
  <r>
    <s v="E.E. Quito"/>
    <x v="22"/>
    <x v="0"/>
    <s v="Otros"/>
    <n v="241"/>
    <n v="766.28897500000005"/>
    <n v="78883.787632000007"/>
    <n v="73584.621899999998"/>
  </r>
  <r>
    <s v="E.E. Quito"/>
    <x v="22"/>
    <x v="0"/>
    <s v="Otros"/>
    <n v="201"/>
    <n v="261.53965399999998"/>
    <n v="25396.317028000001"/>
    <n v="23690.272010000001"/>
  </r>
  <r>
    <s v="E.E. Quito"/>
    <x v="22"/>
    <x v="0"/>
    <s v="Otros"/>
    <n v="60"/>
    <n v="151.92696599999999"/>
    <n v="11263.632748"/>
    <n v="10506.977186"/>
  </r>
  <r>
    <s v="E.E. Quito"/>
    <x v="22"/>
    <x v="0"/>
    <s v="Otros"/>
    <n v="97"/>
    <n v="280.06843099999998"/>
    <n v="19614.514794999999"/>
    <n v="18296.873137999999"/>
  </r>
  <r>
    <s v="E.E. Quito"/>
    <x v="22"/>
    <x v="0"/>
    <s v="Industrial"/>
    <n v="1149"/>
    <n v="2307.6265010000002"/>
    <n v="252216.76967099999"/>
    <n v="235273.63720999999"/>
  </r>
  <r>
    <s v="E.E. Quito"/>
    <x v="22"/>
    <x v="0"/>
    <s v="Comercial"/>
    <n v="3557"/>
    <n v="12354.951838000001"/>
    <n v="1144148.6034589999"/>
    <n v="1067288.28458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0"/>
    <n v="0"/>
    <n v="0"/>
    <n v="0"/>
  </r>
  <r>
    <s v="E.E. Quito"/>
    <x v="22"/>
    <x v="0"/>
    <s v="Otros"/>
    <n v="944"/>
    <n v="503.33329600000002"/>
    <n v="39904.523010999997"/>
    <n v="37223.862164999999"/>
  </r>
  <r>
    <s v="E.E. Quito"/>
    <x v="22"/>
    <x v="0"/>
    <s v="Otros"/>
    <n v="5105"/>
    <n v="2259.7274419999999"/>
    <n v="190022.14061500001"/>
    <n v="177257.048495"/>
  </r>
  <r>
    <s v="E.E. Quito"/>
    <x v="22"/>
    <x v="0"/>
    <s v="Otros"/>
    <n v="747"/>
    <n v="359.12298199999998"/>
    <n v="23454.708557000002"/>
    <n v="21879.094713999999"/>
  </r>
  <r>
    <s v="E.E. Quito"/>
    <x v="22"/>
    <x v="0"/>
    <s v="Industrial"/>
    <n v="10019"/>
    <n v="3082.4370880000001"/>
    <n v="218610.89867900001"/>
    <n v="203925.303354"/>
  </r>
  <r>
    <s v="E.E. Quito"/>
    <x v="22"/>
    <x v="0"/>
    <s v="Comercial"/>
    <n v="86327"/>
    <n v="23482.270564999999"/>
    <n v="1808232.646527"/>
    <n v="1686761.2420260001"/>
  </r>
  <r>
    <s v="E.E. Quito"/>
    <x v="22"/>
    <x v="0"/>
    <s v="Residencial"/>
    <n v="0"/>
    <n v="0"/>
    <n v="0"/>
    <n v="0"/>
  </r>
  <r>
    <s v="E.E. Quito"/>
    <x v="22"/>
    <x v="0"/>
    <s v="Residencial"/>
    <n v="620721"/>
    <n v="98428.753194999998"/>
    <n v="8368964.8603919996"/>
    <n v="7806764.0187250003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4"/>
    <n v="5038.2229340000004"/>
    <n v="306349.48446399998"/>
    <n v="295598.40207000001"/>
  </r>
  <r>
    <s v="E.E. Quito"/>
    <x v="22"/>
    <x v="1"/>
    <s v="Otros"/>
    <n v="0"/>
    <n v="0"/>
    <n v="0"/>
    <n v="0"/>
  </r>
  <r>
    <s v="E.E. Quito"/>
    <x v="22"/>
    <x v="1"/>
    <s v="Otros"/>
    <n v="12"/>
    <n v="820.91742299999999"/>
    <n v="63756.766277000002"/>
    <n v="61519.275169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319"/>
    <n v="5252.0453269999998"/>
    <n v="379064.48973099998"/>
    <n v="365761.534223"/>
  </r>
  <r>
    <s v="E.E. Quito"/>
    <x v="22"/>
    <x v="1"/>
    <s v="Otros"/>
    <n v="139"/>
    <n v="1683.2618090000001"/>
    <n v="118834.097809"/>
    <n v="114663.713194"/>
  </r>
  <r>
    <s v="E.E. Quito"/>
    <x v="22"/>
    <x v="1"/>
    <s v="Otros"/>
    <n v="65"/>
    <n v="113.556668"/>
    <n v="9285.1833860000006"/>
    <n v="8959.3275360000007"/>
  </r>
  <r>
    <s v="E.E. Quito"/>
    <x v="22"/>
    <x v="1"/>
    <s v="Otros"/>
    <n v="78"/>
    <n v="1582.5044800000001"/>
    <n v="97315.995628000004"/>
    <n v="93900.771055000005"/>
  </r>
  <r>
    <s v="E.E. Quito"/>
    <x v="22"/>
    <x v="1"/>
    <s v="Industrial"/>
    <n v="1432"/>
    <n v="51943.207038"/>
    <n v="3480749.5996630001"/>
    <n v="3358595.5643620002"/>
  </r>
  <r>
    <s v="E.E. Quito"/>
    <x v="22"/>
    <x v="1"/>
    <s v="Comercial"/>
    <n v="1018"/>
    <n v="16260.892126000001"/>
    <n v="1122845.119222"/>
    <n v="1083439.7962"/>
  </r>
  <r>
    <s v="E.E. Quito"/>
    <x v="22"/>
    <x v="1"/>
    <s v="Alumbrado Público"/>
    <n v="1"/>
    <n v="13442.207"/>
    <n v="1261726.256207"/>
    <n v="1282572.612916"/>
  </r>
  <r>
    <s v="E.E. Quito"/>
    <x v="22"/>
    <x v="1"/>
    <s v="Otros"/>
    <n v="0"/>
    <n v="0"/>
    <n v="0"/>
    <n v="0"/>
  </r>
  <r>
    <s v="E.E. Quito"/>
    <x v="22"/>
    <x v="1"/>
    <s v="Otros"/>
    <n v="242"/>
    <n v="759.23381900000004"/>
    <n v="78334.656675999999"/>
    <n v="75585.566531999997"/>
  </r>
  <r>
    <s v="E.E. Quito"/>
    <x v="22"/>
    <x v="1"/>
    <s v="Otros"/>
    <n v="201"/>
    <n v="257.51739400000002"/>
    <n v="25228.527423"/>
    <n v="24343.153069"/>
  </r>
  <r>
    <s v="E.E. Quito"/>
    <x v="22"/>
    <x v="1"/>
    <s v="Otros"/>
    <n v="60"/>
    <n v="161.139455"/>
    <n v="11855.733533000001"/>
    <n v="11439.666346"/>
  </r>
  <r>
    <s v="E.E. Quito"/>
    <x v="22"/>
    <x v="1"/>
    <s v="Otros"/>
    <n v="96"/>
    <n v="283.57535799999999"/>
    <n v="19959.350437000001"/>
    <n v="19258.893500999999"/>
  </r>
  <r>
    <s v="E.E. Quito"/>
    <x v="22"/>
    <x v="1"/>
    <s v="Industrial"/>
    <n v="1140"/>
    <n v="2213.3424289999998"/>
    <n v="246098.16250899999"/>
    <n v="237461.55054600001"/>
  </r>
  <r>
    <s v="E.E. Quito"/>
    <x v="22"/>
    <x v="1"/>
    <s v="Comercial"/>
    <n v="3520"/>
    <n v="12193.425047999999"/>
    <n v="1138157.7677569999"/>
    <n v="1098215.0599700001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0"/>
    <n v="0"/>
    <n v="0"/>
    <n v="0"/>
  </r>
  <r>
    <s v="E.E. Quito"/>
    <x v="22"/>
    <x v="1"/>
    <s v="Otros"/>
    <n v="944"/>
    <n v="499.711816"/>
    <n v="39877.230474000004"/>
    <n v="38477.771972000002"/>
  </r>
  <r>
    <s v="E.E. Quito"/>
    <x v="22"/>
    <x v="1"/>
    <s v="Otros"/>
    <n v="5075"/>
    <n v="2200.4471210000002"/>
    <n v="186288.89829899999"/>
    <n v="179751.24311700001"/>
  </r>
  <r>
    <s v="E.E. Quito"/>
    <x v="22"/>
    <x v="1"/>
    <s v="Otros"/>
    <n v="746"/>
    <n v="354.69541299999997"/>
    <n v="23308.053148999999"/>
    <n v="22490.076255"/>
  </r>
  <r>
    <s v="E.E. Quito"/>
    <x v="22"/>
    <x v="1"/>
    <s v="Industrial"/>
    <n v="10011"/>
    <n v="3064.9028589999998"/>
    <n v="218829.52800300001"/>
    <n v="211149.88626999999"/>
  </r>
  <r>
    <s v="E.E. Quito"/>
    <x v="22"/>
    <x v="1"/>
    <s v="Comercial"/>
    <n v="84607"/>
    <n v="22962.779290999999"/>
    <n v="1779467.9620910001"/>
    <n v="1717019.002166"/>
  </r>
  <r>
    <s v="E.E. Quito"/>
    <x v="22"/>
    <x v="1"/>
    <s v="Residencial"/>
    <n v="0"/>
    <n v="0"/>
    <n v="0"/>
    <n v="0"/>
  </r>
  <r>
    <s v="E.E. Quito"/>
    <x v="22"/>
    <x v="1"/>
    <s v="Residencial"/>
    <n v="617834"/>
    <n v="97218.908351999999"/>
    <n v="8326701.2434700001"/>
    <n v="8034482.5335309999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4"/>
    <n v="5515.3248789999998"/>
    <n v="334855.660546"/>
    <n v="329358.11346199998"/>
  </r>
  <r>
    <s v="E.E. Quito"/>
    <x v="22"/>
    <x v="2"/>
    <s v="Otros"/>
    <n v="0"/>
    <n v="0"/>
    <n v="0"/>
    <n v="0"/>
  </r>
  <r>
    <s v="E.E. Quito"/>
    <x v="22"/>
    <x v="2"/>
    <s v="Otros"/>
    <n v="12"/>
    <n v="826.73017600000003"/>
    <n v="65995.441091000001"/>
    <n v="64911.950239999998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318"/>
    <n v="5100.3590340000001"/>
    <n v="355996.00563999999"/>
    <n v="350151.38351399999"/>
  </r>
  <r>
    <s v="E.E. Quito"/>
    <x v="22"/>
    <x v="2"/>
    <s v="Otros"/>
    <n v="138"/>
    <n v="2148.3318650000001"/>
    <n v="145688.66942300001"/>
    <n v="143296.80207800001"/>
  </r>
  <r>
    <s v="E.E. Quito"/>
    <x v="22"/>
    <x v="2"/>
    <s v="Otros"/>
    <n v="66"/>
    <n v="112.626372"/>
    <n v="9421.8605490000009"/>
    <n v="9267.1756270000005"/>
  </r>
  <r>
    <s v="E.E. Quito"/>
    <x v="22"/>
    <x v="2"/>
    <s v="Otros"/>
    <n v="77"/>
    <n v="1407.4129290000001"/>
    <n v="83472.593116000004"/>
    <n v="82102.168288000001"/>
  </r>
  <r>
    <s v="E.E. Quito"/>
    <x v="22"/>
    <x v="2"/>
    <s v="Industrial"/>
    <n v="1429"/>
    <n v="45299.955862000003"/>
    <n v="3048828.1084560002"/>
    <n v="2998773.4787989999"/>
  </r>
  <r>
    <s v="E.E. Quito"/>
    <x v="22"/>
    <x v="2"/>
    <s v="Comercial"/>
    <n v="1009"/>
    <n v="17095.915688000001"/>
    <n v="1120426.1118409999"/>
    <n v="1102031.33454"/>
  </r>
  <r>
    <s v="E.E. Quito"/>
    <x v="22"/>
    <x v="2"/>
    <s v="Alumbrado Público"/>
    <n v="1"/>
    <n v="13823.636"/>
    <n v="1378307"/>
    <n v="1330418.836845"/>
  </r>
  <r>
    <s v="E.E. Quito"/>
    <x v="22"/>
    <x v="2"/>
    <s v="Otros"/>
    <n v="0"/>
    <n v="0"/>
    <n v="0"/>
    <n v="0"/>
  </r>
  <r>
    <s v="E.E. Quito"/>
    <x v="22"/>
    <x v="2"/>
    <s v="Otros"/>
    <n v="243"/>
    <n v="887.39857199999994"/>
    <n v="87983.759376000002"/>
    <n v="86539.271745999999"/>
  </r>
  <r>
    <s v="E.E. Quito"/>
    <x v="22"/>
    <x v="2"/>
    <s v="Otros"/>
    <n v="202"/>
    <n v="349.72819099999998"/>
    <n v="32171.354460999999"/>
    <n v="31643.176035"/>
  </r>
  <r>
    <s v="E.E. Quito"/>
    <x v="22"/>
    <x v="2"/>
    <s v="Otros"/>
    <n v="60"/>
    <n v="168.27356900000001"/>
    <n v="12545.557197"/>
    <n v="12339.588478"/>
  </r>
  <r>
    <s v="E.E. Quito"/>
    <x v="22"/>
    <x v="2"/>
    <s v="Otros"/>
    <n v="95"/>
    <n v="307.62620099999998"/>
    <n v="21135.081936999999"/>
    <n v="20788.093304000002"/>
  </r>
  <r>
    <s v="E.E. Quito"/>
    <x v="22"/>
    <x v="2"/>
    <s v="Industrial"/>
    <n v="1140"/>
    <n v="2647.6490859999999"/>
    <n v="283435.68744900002"/>
    <n v="278782.33610800002"/>
  </r>
  <r>
    <s v="E.E. Quito"/>
    <x v="22"/>
    <x v="2"/>
    <s v="Comercial"/>
    <n v="3415"/>
    <n v="14227.467151999999"/>
    <n v="1303244.3177360001"/>
    <n v="1281848.0929060001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0"/>
    <n v="0"/>
    <n v="0"/>
    <n v="0"/>
  </r>
  <r>
    <s v="E.E. Quito"/>
    <x v="22"/>
    <x v="2"/>
    <s v="Otros"/>
    <n v="939"/>
    <n v="541.11466499999995"/>
    <n v="42014.122692999998"/>
    <n v="41324.349024000003"/>
  </r>
  <r>
    <s v="E.E. Quito"/>
    <x v="22"/>
    <x v="2"/>
    <s v="Otros"/>
    <n v="5041"/>
    <n v="2371.3292419999998"/>
    <n v="195594.016825"/>
    <n v="192382.82034999999"/>
  </r>
  <r>
    <s v="E.E. Quito"/>
    <x v="22"/>
    <x v="2"/>
    <s v="Otros"/>
    <n v="740"/>
    <n v="382.83364"/>
    <n v="24466.128772"/>
    <n v="24064.452137"/>
  </r>
  <r>
    <s v="E.E. Quito"/>
    <x v="22"/>
    <x v="2"/>
    <s v="Industrial"/>
    <n v="9985"/>
    <n v="3295.2721280000001"/>
    <n v="228485.76889800001"/>
    <n v="224734.56675200001"/>
  </r>
  <r>
    <s v="E.E. Quito"/>
    <x v="22"/>
    <x v="2"/>
    <s v="Comercial"/>
    <n v="84282"/>
    <n v="25364.054131000001"/>
    <n v="1915621.7953949999"/>
    <n v="1884171.764065"/>
  </r>
  <r>
    <s v="E.E. Quito"/>
    <x v="22"/>
    <x v="2"/>
    <s v="Residencial"/>
    <n v="0"/>
    <n v="0"/>
    <n v="0"/>
    <n v="0"/>
  </r>
  <r>
    <s v="E.E. Quito"/>
    <x v="22"/>
    <x v="2"/>
    <s v="Residencial"/>
    <n v="614519"/>
    <n v="104723.073517"/>
    <n v="8742430.6885969993"/>
    <n v="8598900.4157030005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4"/>
    <n v="4658.0720780000001"/>
    <n v="283755.94638099999"/>
    <n v="262453.35288800002"/>
  </r>
  <r>
    <s v="E.E. Quito"/>
    <x v="22"/>
    <x v="3"/>
    <s v="Otros"/>
    <n v="0"/>
    <n v="0"/>
    <n v="0"/>
    <n v="0"/>
  </r>
  <r>
    <s v="E.E. Quito"/>
    <x v="22"/>
    <x v="3"/>
    <s v="Otros"/>
    <n v="12"/>
    <n v="753.45753400000001"/>
    <n v="61724.621620999998"/>
    <n v="57090.729223000002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316"/>
    <n v="5224.4359370000002"/>
    <n v="370364.54894399998"/>
    <n v="342559.931874"/>
  </r>
  <r>
    <s v="E.E. Quito"/>
    <x v="22"/>
    <x v="3"/>
    <s v="Otros"/>
    <n v="137"/>
    <n v="1744.6043529999999"/>
    <n v="121412.953198"/>
    <n v="112298.040119"/>
  </r>
  <r>
    <s v="E.E. Quito"/>
    <x v="22"/>
    <x v="3"/>
    <s v="Otros"/>
    <n v="65"/>
    <n v="79.966262"/>
    <n v="7159.2137110000003"/>
    <n v="6621.7454340000004"/>
  </r>
  <r>
    <s v="E.E. Quito"/>
    <x v="22"/>
    <x v="3"/>
    <s v="Otros"/>
    <n v="76"/>
    <n v="1364.733185"/>
    <n v="82662.038576000006"/>
    <n v="76456.297946999999"/>
  </r>
  <r>
    <s v="E.E. Quito"/>
    <x v="22"/>
    <x v="3"/>
    <s v="Industrial"/>
    <n v="1425"/>
    <n v="49757.420598999997"/>
    <n v="3338169.7460500002"/>
    <n v="3087561.1719590002"/>
  </r>
  <r>
    <s v="E.E. Quito"/>
    <x v="22"/>
    <x v="3"/>
    <s v="Comercial"/>
    <n v="1000"/>
    <n v="15081.753675"/>
    <n v="1036227.224314"/>
    <n v="958433.868411"/>
  </r>
  <r>
    <s v="E.E. Quito"/>
    <x v="22"/>
    <x v="3"/>
    <s v="Alumbrado Público"/>
    <n v="1"/>
    <n v="13318.244000000001"/>
    <n v="1307017.31"/>
    <n v="1186013.9361469999"/>
  </r>
  <r>
    <s v="E.E. Quito"/>
    <x v="22"/>
    <x v="3"/>
    <s v="Otros"/>
    <n v="0"/>
    <n v="0"/>
    <n v="0"/>
    <n v="0"/>
  </r>
  <r>
    <s v="E.E. Quito"/>
    <x v="22"/>
    <x v="3"/>
    <s v="Otros"/>
    <n v="242"/>
    <n v="734.53438500000004"/>
    <n v="75321.814807999996"/>
    <n v="69667.131540000002"/>
  </r>
  <r>
    <s v="E.E. Quito"/>
    <x v="22"/>
    <x v="3"/>
    <s v="Otros"/>
    <n v="202"/>
    <n v="286.681288"/>
    <n v="27040.479128999999"/>
    <n v="25010.451768999999"/>
  </r>
  <r>
    <s v="E.E. Quito"/>
    <x v="22"/>
    <x v="3"/>
    <s v="Otros"/>
    <n v="61"/>
    <n v="119.001763"/>
    <n v="9549.6927410000008"/>
    <n v="8832.7624880000003"/>
  </r>
  <r>
    <s v="E.E. Quito"/>
    <x v="22"/>
    <x v="3"/>
    <s v="Otros"/>
    <n v="95"/>
    <n v="245.94594499999999"/>
    <n v="17835.605748000002"/>
    <n v="16496.621793999999"/>
  </r>
  <r>
    <s v="E.E. Quito"/>
    <x v="22"/>
    <x v="3"/>
    <s v="Industrial"/>
    <n v="1133"/>
    <n v="2235.7833099999998"/>
    <n v="245044.05772300001"/>
    <n v="226647.70685799999"/>
  </r>
  <r>
    <s v="E.E. Quito"/>
    <x v="22"/>
    <x v="3"/>
    <s v="Comercial"/>
    <n v="3387"/>
    <n v="11671.477183999999"/>
    <n v="1081021.8935980001"/>
    <n v="999865.63854700001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0"/>
    <n v="0"/>
    <n v="0"/>
    <n v="0"/>
  </r>
  <r>
    <s v="E.E. Quito"/>
    <x v="22"/>
    <x v="3"/>
    <s v="Otros"/>
    <n v="937"/>
    <n v="476.726857"/>
    <n v="37563.412707000003"/>
    <n v="34743.390355000003"/>
  </r>
  <r>
    <s v="E.E. Quito"/>
    <x v="22"/>
    <x v="3"/>
    <s v="Otros"/>
    <n v="5003"/>
    <n v="2064.4684189999998"/>
    <n v="173718.38074200001"/>
    <n v="160676.708507"/>
  </r>
  <r>
    <s v="E.E. Quito"/>
    <x v="22"/>
    <x v="3"/>
    <s v="Otros"/>
    <n v="739"/>
    <n v="326.56327299999998"/>
    <n v="21085.085732"/>
    <n v="19502.151468"/>
  </r>
  <r>
    <s v="E.E. Quito"/>
    <x v="22"/>
    <x v="3"/>
    <s v="Industrial"/>
    <n v="9983"/>
    <n v="3004.3734720000002"/>
    <n v="212169.61904600001"/>
    <n v="196241.27215500001"/>
  </r>
  <r>
    <s v="E.E. Quito"/>
    <x v="22"/>
    <x v="3"/>
    <s v="Comercial"/>
    <n v="83922"/>
    <n v="22859.182640999999"/>
    <n v="1753916.5680120001"/>
    <n v="1622243.6563200001"/>
  </r>
  <r>
    <s v="E.E. Quito"/>
    <x v="22"/>
    <x v="3"/>
    <s v="Residencial"/>
    <n v="0"/>
    <n v="0"/>
    <n v="0"/>
    <n v="0"/>
  </r>
  <r>
    <s v="E.E. Quito"/>
    <x v="22"/>
    <x v="3"/>
    <s v="Residencial"/>
    <n v="611637"/>
    <n v="94108.870024999997"/>
    <n v="7983119.1672200002"/>
    <n v="7383797.3041960001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4"/>
    <n v="3414.674794"/>
    <n v="217582.74747199999"/>
    <n v="213112.00270000001"/>
  </r>
  <r>
    <s v="E.E. Quito"/>
    <x v="22"/>
    <x v="4"/>
    <s v="Otros"/>
    <n v="0"/>
    <n v="0"/>
    <n v="0"/>
    <n v="0"/>
  </r>
  <r>
    <s v="E.E. Quito"/>
    <x v="22"/>
    <x v="4"/>
    <s v="Otros"/>
    <n v="12"/>
    <n v="819.00939300000005"/>
    <n v="64077.329677000002"/>
    <n v="62760.711562999997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316"/>
    <n v="5182.1279590000004"/>
    <n v="363571.50749799999"/>
    <n v="356101.08332500001"/>
  </r>
  <r>
    <s v="E.E. Quito"/>
    <x v="22"/>
    <x v="4"/>
    <s v="Otros"/>
    <n v="137"/>
    <n v="1820.377915"/>
    <n v="123154.96514499999"/>
    <n v="120624.45929"/>
  </r>
  <r>
    <s v="E.E. Quito"/>
    <x v="22"/>
    <x v="4"/>
    <s v="Otros"/>
    <n v="67"/>
    <n v="85.821297999999999"/>
    <n v="7464.8660250000003"/>
    <n v="7311.4829499999996"/>
  </r>
  <r>
    <s v="E.E. Quito"/>
    <x v="22"/>
    <x v="4"/>
    <s v="Otros"/>
    <n v="75"/>
    <n v="1471.77304"/>
    <n v="87324.358533000006"/>
    <n v="85530.076018000007"/>
  </r>
  <r>
    <s v="E.E. Quito"/>
    <x v="22"/>
    <x v="4"/>
    <s v="Industrial"/>
    <n v="1420"/>
    <n v="53282.713036000001"/>
    <n v="3468955.8017179999"/>
    <n v="3397678.0180080002"/>
  </r>
  <r>
    <s v="E.E. Quito"/>
    <x v="22"/>
    <x v="4"/>
    <s v="Comercial"/>
    <n v="996"/>
    <n v="15650.173570999999"/>
    <n v="1056592.6436320001"/>
    <n v="1034882.48466"/>
  </r>
  <r>
    <s v="E.E. Quito"/>
    <x v="22"/>
    <x v="4"/>
    <s v="Alumbrado Público"/>
    <n v="1"/>
    <n v="13695.540999999999"/>
    <n v="1293036.01"/>
    <n v="1243507.182644"/>
  </r>
  <r>
    <s v="E.E. Quito"/>
    <x v="22"/>
    <x v="4"/>
    <s v="Otros"/>
    <n v="0"/>
    <n v="0"/>
    <n v="0"/>
    <n v="0"/>
  </r>
  <r>
    <s v="E.E. Quito"/>
    <x v="22"/>
    <x v="4"/>
    <s v="Otros"/>
    <n v="245"/>
    <n v="758.97326599999997"/>
    <n v="76667.441709999999"/>
    <n v="75092.130394000007"/>
  </r>
  <r>
    <s v="E.E. Quito"/>
    <x v="22"/>
    <x v="4"/>
    <s v="Otros"/>
    <n v="200"/>
    <n v="281.57609300000001"/>
    <n v="26241.749519000001"/>
    <n v="25702.551600999999"/>
  </r>
  <r>
    <s v="E.E. Quito"/>
    <x v="22"/>
    <x v="4"/>
    <s v="Otros"/>
    <n v="61"/>
    <n v="85.945954999999998"/>
    <n v="7666.7853459999997"/>
    <n v="7509.2533679999997"/>
  </r>
  <r>
    <s v="E.E. Quito"/>
    <x v="22"/>
    <x v="4"/>
    <s v="Otros"/>
    <n v="92"/>
    <n v="228.68300199999999"/>
    <n v="16373.759302"/>
    <n v="16037.322247"/>
  </r>
  <r>
    <s v="E.E. Quito"/>
    <x v="22"/>
    <x v="4"/>
    <s v="Industrial"/>
    <n v="1131"/>
    <n v="2245.4211879999998"/>
    <n v="241599.126055"/>
    <n v="236634.90879799999"/>
  </r>
  <r>
    <s v="E.E. Quito"/>
    <x v="22"/>
    <x v="4"/>
    <s v="Comercial"/>
    <n v="3365"/>
    <n v="11405.032825"/>
    <n v="1043751.188674"/>
    <n v="1022304.8873300001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0"/>
    <n v="0"/>
    <n v="0"/>
    <n v="0"/>
  </r>
  <r>
    <s v="E.E. Quito"/>
    <x v="22"/>
    <x v="4"/>
    <s v="Otros"/>
    <n v="935"/>
    <n v="471.008015"/>
    <n v="36587.022674"/>
    <n v="35835.257002999999"/>
  </r>
  <r>
    <s v="E.E. Quito"/>
    <x v="22"/>
    <x v="4"/>
    <s v="Otros"/>
    <n v="4967"/>
    <n v="2021.234737"/>
    <n v="167692.198993"/>
    <n v="164246.57184399999"/>
  </r>
  <r>
    <s v="E.E. Quito"/>
    <x v="22"/>
    <x v="4"/>
    <s v="Otros"/>
    <n v="738"/>
    <n v="324.10683599999999"/>
    <n v="20678.029532"/>
    <n v="20253.151211"/>
  </r>
  <r>
    <s v="E.E. Quito"/>
    <x v="22"/>
    <x v="4"/>
    <s v="Industrial"/>
    <n v="9958"/>
    <n v="2988.3206449999998"/>
    <n v="207988.100947"/>
    <n v="203714.50055500001"/>
  </r>
  <r>
    <s v="E.E. Quito"/>
    <x v="22"/>
    <x v="4"/>
    <s v="Comercial"/>
    <n v="82929"/>
    <n v="23582.165482"/>
    <n v="1792382.043362"/>
    <n v="1755553.375914"/>
  </r>
  <r>
    <s v="E.E. Quito"/>
    <x v="22"/>
    <x v="4"/>
    <s v="Residencial"/>
    <n v="0"/>
    <n v="0"/>
    <n v="0"/>
    <n v="0"/>
  </r>
  <r>
    <s v="E.E. Quito"/>
    <x v="22"/>
    <x v="4"/>
    <s v="Residencial"/>
    <n v="608940"/>
    <n v="93468.243218000003"/>
    <n v="7820995.544187"/>
    <n v="7660294.9585760003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3"/>
    <n v="128.88717399999999"/>
    <n v="7257.7246480000003"/>
    <n v="7593.2450939999999"/>
  </r>
  <r>
    <s v="E.E. Quito"/>
    <x v="22"/>
    <x v="5"/>
    <s v="Otros"/>
    <n v="0"/>
    <n v="0"/>
    <n v="0"/>
    <n v="0"/>
  </r>
  <r>
    <s v="E.E. Quito"/>
    <x v="22"/>
    <x v="5"/>
    <s v="Otros"/>
    <n v="12"/>
    <n v="781.41812600000003"/>
    <n v="62415.185099000002"/>
    <n v="65300.603293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320"/>
    <n v="5278.2815259999998"/>
    <n v="373560.23304800002"/>
    <n v="390829.708277"/>
  </r>
  <r>
    <s v="E.E. Quito"/>
    <x v="22"/>
    <x v="5"/>
    <s v="Otros"/>
    <n v="137"/>
    <n v="2181.8246349999999"/>
    <n v="138425.862127"/>
    <n v="144825.21030599999"/>
  </r>
  <r>
    <s v="E.E. Quito"/>
    <x v="22"/>
    <x v="5"/>
    <s v="Otros"/>
    <n v="67"/>
    <n v="101.235089"/>
    <n v="8414.4982980000004"/>
    <n v="8803.4957259999992"/>
  </r>
  <r>
    <s v="E.E. Quito"/>
    <x v="22"/>
    <x v="5"/>
    <s v="Otros"/>
    <n v="73"/>
    <n v="1682.913957"/>
    <n v="99831.927668000004"/>
    <n v="104447.100401"/>
  </r>
  <r>
    <s v="E.E. Quito"/>
    <x v="22"/>
    <x v="5"/>
    <s v="Industrial"/>
    <n v="1417"/>
    <n v="41836.666743000002"/>
    <n v="2827259.9730290002"/>
    <n v="2957962.5793329999"/>
  </r>
  <r>
    <s v="E.E. Quito"/>
    <x v="22"/>
    <x v="5"/>
    <s v="Comercial"/>
    <n v="992"/>
    <n v="15268.547546"/>
    <n v="1038692.263127"/>
    <n v="1086710.4104609999"/>
  </r>
  <r>
    <s v="E.E. Quito"/>
    <x v="22"/>
    <x v="5"/>
    <s v="Alumbrado Público"/>
    <n v="1"/>
    <n v="13631.493"/>
    <n v="1275401.9099999999"/>
    <n v="1311944.613589"/>
  </r>
  <r>
    <s v="E.E. Quito"/>
    <x v="22"/>
    <x v="5"/>
    <s v="Otros"/>
    <n v="0"/>
    <n v="0"/>
    <n v="0"/>
    <n v="0"/>
  </r>
  <r>
    <s v="E.E. Quito"/>
    <x v="22"/>
    <x v="5"/>
    <s v="Otros"/>
    <n v="242"/>
    <n v="736.32644100000005"/>
    <n v="74848.118784000006"/>
    <n v="78308.304369000005"/>
  </r>
  <r>
    <s v="E.E. Quito"/>
    <x v="22"/>
    <x v="5"/>
    <s v="Otros"/>
    <n v="199"/>
    <n v="265.17287599999997"/>
    <n v="25342.204486999999"/>
    <n v="26513.760060000001"/>
  </r>
  <r>
    <s v="E.E. Quito"/>
    <x v="22"/>
    <x v="5"/>
    <s v="Otros"/>
    <n v="63"/>
    <n v="117.474794"/>
    <n v="9556.3057480000007"/>
    <n v="9998.0882789999996"/>
  </r>
  <r>
    <s v="E.E. Quito"/>
    <x v="22"/>
    <x v="5"/>
    <s v="Otros"/>
    <n v="92"/>
    <n v="252.41990300000001"/>
    <n v="17955.517658000001"/>
    <n v="18785.590936000001"/>
  </r>
  <r>
    <s v="E.E. Quito"/>
    <x v="22"/>
    <x v="5"/>
    <s v="Industrial"/>
    <n v="1127"/>
    <n v="2206.5844870000001"/>
    <n v="242056.936873"/>
    <n v="253247.09017499999"/>
  </r>
  <r>
    <s v="E.E. Quito"/>
    <x v="22"/>
    <x v="5"/>
    <s v="Comercial"/>
    <n v="3316"/>
    <n v="11052.476468000001"/>
    <n v="1020464.767596"/>
    <n v="1067640.2682709999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0"/>
    <n v="0"/>
    <n v="0"/>
    <n v="0"/>
  </r>
  <r>
    <s v="E.E. Quito"/>
    <x v="22"/>
    <x v="5"/>
    <s v="Otros"/>
    <n v="932"/>
    <n v="482.68583599999999"/>
    <n v="37623.056648999998"/>
    <n v="39362.348969999999"/>
  </r>
  <r>
    <s v="E.E. Quito"/>
    <x v="22"/>
    <x v="5"/>
    <s v="Otros"/>
    <n v="4936"/>
    <n v="2037.5142000000001"/>
    <n v="168621.11191800001"/>
    <n v="176416.36916900001"/>
  </r>
  <r>
    <s v="E.E. Quito"/>
    <x v="22"/>
    <x v="5"/>
    <s v="Otros"/>
    <n v="732"/>
    <n v="342.64092499999998"/>
    <n v="22026.154361000001"/>
    <n v="23044.410839"/>
  </r>
  <r>
    <s v="E.E. Quito"/>
    <x v="22"/>
    <x v="5"/>
    <s v="Industrial"/>
    <n v="9908"/>
    <n v="2884.2151469999999"/>
    <n v="200520.57240500001"/>
    <n v="209790.523411"/>
  </r>
  <r>
    <s v="E.E. Quito"/>
    <x v="22"/>
    <x v="5"/>
    <s v="Comercial"/>
    <n v="82616"/>
    <n v="22153.512526999999"/>
    <n v="1678573.144786"/>
    <n v="1756172.618123"/>
  </r>
  <r>
    <s v="E.E. Quito"/>
    <x v="22"/>
    <x v="5"/>
    <s v="Residencial"/>
    <n v="0"/>
    <n v="0"/>
    <n v="0"/>
    <n v="0"/>
  </r>
  <r>
    <s v="E.E. Quito"/>
    <x v="22"/>
    <x v="5"/>
    <s v="Residencial"/>
    <n v="606435"/>
    <n v="92533.590102000002"/>
    <n v="7762575.6716910005"/>
    <n v="8121435.0909160003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3"/>
    <n v="147.466488"/>
    <n v="8250.6660200000006"/>
    <n v="7892.4281700000001"/>
  </r>
  <r>
    <s v="E.E. Quito"/>
    <x v="22"/>
    <x v="6"/>
    <s v="Otros"/>
    <n v="0"/>
    <n v="0"/>
    <n v="0"/>
    <n v="0"/>
  </r>
  <r>
    <s v="E.E. Quito"/>
    <x v="22"/>
    <x v="6"/>
    <s v="Otros"/>
    <n v="12"/>
    <n v="841.34812899999997"/>
    <n v="67874.794573000006"/>
    <n v="64927.720915999998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312"/>
    <n v="5110.6012250000003"/>
    <n v="364688.25645599997"/>
    <n v="348853.760595"/>
  </r>
  <r>
    <s v="E.E. Quito"/>
    <x v="22"/>
    <x v="6"/>
    <s v="Otros"/>
    <n v="134"/>
    <n v="1798.513436"/>
    <n v="122552.05304"/>
    <n v="117230.933036"/>
  </r>
  <r>
    <s v="E.E. Quito"/>
    <x v="22"/>
    <x v="6"/>
    <s v="Otros"/>
    <n v="67"/>
    <n v="107.004527"/>
    <n v="8629.7711259999996"/>
    <n v="8255.072811"/>
  </r>
  <r>
    <s v="E.E. Quito"/>
    <x v="22"/>
    <x v="6"/>
    <s v="Otros"/>
    <n v="73"/>
    <n v="1598.1392760000001"/>
    <n v="96540.630684999996"/>
    <n v="92348.907508000004"/>
  </r>
  <r>
    <s v="E.E. Quito"/>
    <x v="22"/>
    <x v="6"/>
    <s v="Industrial"/>
    <n v="1419"/>
    <n v="43616.391233000002"/>
    <n v="2942737.2345909998"/>
    <n v="2814965.7482989999"/>
  </r>
  <r>
    <s v="E.E. Quito"/>
    <x v="22"/>
    <x v="6"/>
    <s v="Comercial"/>
    <n v="987"/>
    <n v="15506.204437"/>
    <n v="1059863.02682"/>
    <n v="1013844.553743"/>
  </r>
  <r>
    <s v="E.E. Quito"/>
    <x v="22"/>
    <x v="6"/>
    <s v="Alumbrado Público"/>
    <n v="1"/>
    <n v="13132.298000000001"/>
    <n v="1360646.39"/>
    <n v="1246066.7076049999"/>
  </r>
  <r>
    <s v="E.E. Quito"/>
    <x v="22"/>
    <x v="6"/>
    <s v="Otros"/>
    <n v="0"/>
    <n v="0"/>
    <n v="0"/>
    <n v="0"/>
  </r>
  <r>
    <s v="E.E. Quito"/>
    <x v="22"/>
    <x v="6"/>
    <s v="Otros"/>
    <n v="241"/>
    <n v="761.542911"/>
    <n v="77021.982581000004"/>
    <n v="73677.744747999997"/>
  </r>
  <r>
    <s v="E.E. Quito"/>
    <x v="22"/>
    <x v="6"/>
    <s v="Otros"/>
    <n v="200"/>
    <n v="272.71770900000001"/>
    <n v="26392.586502999999"/>
    <n v="25246.639809"/>
  </r>
  <r>
    <s v="E.E. Quito"/>
    <x v="22"/>
    <x v="6"/>
    <s v="Otros"/>
    <n v="63"/>
    <n v="161.008073"/>
    <n v="11863.163122"/>
    <n v="11348.073304"/>
  </r>
  <r>
    <s v="E.E. Quito"/>
    <x v="22"/>
    <x v="6"/>
    <s v="Otros"/>
    <n v="90"/>
    <n v="267.17183399999999"/>
    <n v="18953.652791"/>
    <n v="18130.699127"/>
  </r>
  <r>
    <s v="E.E. Quito"/>
    <x v="22"/>
    <x v="6"/>
    <s v="Industrial"/>
    <n v="1116"/>
    <n v="2251.2720829999998"/>
    <n v="244907.85072300001"/>
    <n v="234274.13197799999"/>
  </r>
  <r>
    <s v="E.E. Quito"/>
    <x v="22"/>
    <x v="6"/>
    <s v="Comercial"/>
    <n v="3242"/>
    <n v="11192.900989"/>
    <n v="1029864.586332"/>
    <n v="985148.62347700004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0"/>
    <n v="0"/>
    <n v="0"/>
    <n v="0"/>
  </r>
  <r>
    <s v="E.E. Quito"/>
    <x v="22"/>
    <x v="6"/>
    <s v="Otros"/>
    <n v="933"/>
    <n v="498.47266300000001"/>
    <n v="39126.224665000002"/>
    <n v="37427.392767999998"/>
  </r>
  <r>
    <s v="E.E. Quito"/>
    <x v="22"/>
    <x v="6"/>
    <s v="Otros"/>
    <n v="4908"/>
    <n v="2187.8017369999998"/>
    <n v="181751.451333"/>
    <n v="173859.93699700001"/>
  </r>
  <r>
    <s v="E.E. Quito"/>
    <x v="22"/>
    <x v="6"/>
    <s v="Otros"/>
    <n v="724"/>
    <n v="371.943915"/>
    <n v="24287.938833"/>
    <n v="23233.374392999998"/>
  </r>
  <r>
    <s v="E.E. Quito"/>
    <x v="22"/>
    <x v="6"/>
    <s v="Industrial"/>
    <n v="9884"/>
    <n v="3042.720237"/>
    <n v="213354.51704499999"/>
    <n v="204090.82084100001"/>
  </r>
  <r>
    <s v="E.E. Quito"/>
    <x v="22"/>
    <x v="6"/>
    <s v="Comercial"/>
    <n v="82160"/>
    <n v="23048.307283999999"/>
    <n v="1756726.9325999999"/>
    <n v="1680451.1412899999"/>
  </r>
  <r>
    <s v="E.E. Quito"/>
    <x v="22"/>
    <x v="6"/>
    <s v="Residencial"/>
    <n v="0"/>
    <n v="0"/>
    <n v="0"/>
    <n v="0"/>
  </r>
  <r>
    <s v="E.E. Quito"/>
    <x v="22"/>
    <x v="6"/>
    <s v="Residencial"/>
    <n v="603959"/>
    <n v="98554.413755000001"/>
    <n v="8304667.660162"/>
    <n v="7944085.098584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3"/>
    <n v="143.25263899999999"/>
    <n v="7957.3819780000003"/>
    <n v="7921.7678550000001"/>
  </r>
  <r>
    <s v="E.E. Quito"/>
    <x v="22"/>
    <x v="7"/>
    <s v="Otros"/>
    <n v="0"/>
    <n v="0"/>
    <n v="0"/>
    <n v="0"/>
  </r>
  <r>
    <s v="E.E. Quito"/>
    <x v="22"/>
    <x v="7"/>
    <s v="Otros"/>
    <n v="11"/>
    <n v="779.22585800000002"/>
    <n v="61111.656044000003"/>
    <n v="60838.144222000003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312"/>
    <n v="5445.8418970000002"/>
    <n v="381682.85301899997"/>
    <n v="379974.59015499998"/>
  </r>
  <r>
    <s v="E.E. Quito"/>
    <x v="22"/>
    <x v="7"/>
    <s v="Otros"/>
    <n v="132"/>
    <n v="1618.1899519999999"/>
    <n v="110947.578972"/>
    <n v="110451.02108999999"/>
  </r>
  <r>
    <s v="E.E. Quito"/>
    <x v="22"/>
    <x v="7"/>
    <s v="Otros"/>
    <n v="69"/>
    <n v="107.649941"/>
    <n v="8567.6664369999999"/>
    <n v="8529.3209200000001"/>
  </r>
  <r>
    <s v="E.E. Quito"/>
    <x v="22"/>
    <x v="7"/>
    <s v="Otros"/>
    <n v="71"/>
    <n v="1770.6155249999999"/>
    <n v="104473.63473999999"/>
    <n v="104006.051695"/>
  </r>
  <r>
    <s v="E.E. Quito"/>
    <x v="22"/>
    <x v="7"/>
    <s v="Industrial"/>
    <n v="1415"/>
    <n v="42425.466315999998"/>
    <n v="2867607.8325339998"/>
    <n v="2854773.543728"/>
  </r>
  <r>
    <s v="E.E. Quito"/>
    <x v="22"/>
    <x v="7"/>
    <s v="Comercial"/>
    <n v="978"/>
    <n v="16424.549435000001"/>
    <n v="1103817.5190359999"/>
    <n v="1098877.2644209999"/>
  </r>
  <r>
    <s v="E.E. Quito"/>
    <x v="22"/>
    <x v="7"/>
    <s v="Alumbrado Público"/>
    <n v="1"/>
    <n v="13503.397000000001"/>
    <n v="1315429.2"/>
    <n v="1255241.275135"/>
  </r>
  <r>
    <s v="E.E. Quito"/>
    <x v="22"/>
    <x v="7"/>
    <s v="Otros"/>
    <n v="0"/>
    <n v="0"/>
    <n v="0"/>
    <n v="0"/>
  </r>
  <r>
    <s v="E.E. Quito"/>
    <x v="22"/>
    <x v="7"/>
    <s v="Otros"/>
    <n v="236"/>
    <n v="723.452631"/>
    <n v="73584.819755000004"/>
    <n v="73255.482940999995"/>
  </r>
  <r>
    <s v="E.E. Quito"/>
    <x v="22"/>
    <x v="7"/>
    <s v="Otros"/>
    <n v="194"/>
    <n v="249.884027"/>
    <n v="24725.637894"/>
    <n v="24614.975629"/>
  </r>
  <r>
    <s v="E.E. Quito"/>
    <x v="22"/>
    <x v="7"/>
    <s v="Otros"/>
    <n v="63"/>
    <n v="155.96866900000001"/>
    <n v="11525.903817"/>
    <n v="11474.318389"/>
  </r>
  <r>
    <s v="E.E. Quito"/>
    <x v="22"/>
    <x v="7"/>
    <s v="Otros"/>
    <n v="90"/>
    <n v="255.04032699999999"/>
    <n v="18315.278012999999"/>
    <n v="18233.306006999999"/>
  </r>
  <r>
    <s v="E.E. Quito"/>
    <x v="22"/>
    <x v="7"/>
    <s v="Industrial"/>
    <n v="1112"/>
    <n v="2163.335239"/>
    <n v="236233.29183900001"/>
    <n v="235176.004208"/>
  </r>
  <r>
    <s v="E.E. Quito"/>
    <x v="22"/>
    <x v="7"/>
    <s v="Comercial"/>
    <n v="3209"/>
    <n v="11181.533619"/>
    <n v="1017818.849715"/>
    <n v="1013263.49144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0"/>
    <n v="0"/>
    <n v="0"/>
    <n v="0"/>
  </r>
  <r>
    <s v="E.E. Quito"/>
    <x v="22"/>
    <x v="7"/>
    <s v="Otros"/>
    <n v="928"/>
    <n v="495.95989600000001"/>
    <n v="38716.439693"/>
    <n v="38543.160083000002"/>
  </r>
  <r>
    <s v="E.E. Quito"/>
    <x v="22"/>
    <x v="7"/>
    <s v="Otros"/>
    <n v="4870"/>
    <n v="2068.2027800000001"/>
    <n v="170690.191983"/>
    <n v="169926.24958"/>
  </r>
  <r>
    <s v="E.E. Quito"/>
    <x v="22"/>
    <x v="7"/>
    <s v="Otros"/>
    <n v="714"/>
    <n v="347.77332999999999"/>
    <n v="22394.120336"/>
    <n v="22293.893028999999"/>
  </r>
  <r>
    <s v="E.E. Quito"/>
    <x v="22"/>
    <x v="7"/>
    <s v="Industrial"/>
    <n v="9854"/>
    <n v="2934.328289"/>
    <n v="204202.42772400001"/>
    <n v="203288.497687"/>
  </r>
  <r>
    <s v="E.E. Quito"/>
    <x v="22"/>
    <x v="7"/>
    <s v="Comercial"/>
    <n v="81850"/>
    <n v="22087.772991999998"/>
    <n v="1673602.4535620001"/>
    <n v="1666112.064886"/>
  </r>
  <r>
    <s v="E.E. Quito"/>
    <x v="22"/>
    <x v="7"/>
    <s v="Residencial"/>
    <n v="0"/>
    <n v="0"/>
    <n v="0"/>
    <n v="0"/>
  </r>
  <r>
    <s v="E.E. Quito"/>
    <x v="22"/>
    <x v="7"/>
    <s v="Residencial"/>
    <n v="601105"/>
    <n v="94681.866596000007"/>
    <n v="7936697.1629079999"/>
    <n v="7901175.6168999998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3"/>
    <n v="141.43144599999999"/>
    <n v="7916.2574629999999"/>
    <n v="7640.5962209999998"/>
  </r>
  <r>
    <s v="E.E. Quito"/>
    <x v="22"/>
    <x v="8"/>
    <s v="Otros"/>
    <n v="0"/>
    <n v="0"/>
    <n v="0"/>
    <n v="0"/>
  </r>
  <r>
    <s v="E.E. Quito"/>
    <x v="22"/>
    <x v="8"/>
    <s v="Otros"/>
    <n v="11"/>
    <n v="789.89313700000002"/>
    <n v="65113.853895"/>
    <n v="62846.448383000003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310"/>
    <n v="5205.9376910000001"/>
    <n v="368931.601685"/>
    <n v="356084.60373899998"/>
  </r>
  <r>
    <s v="E.E. Quito"/>
    <x v="22"/>
    <x v="8"/>
    <s v="Otros"/>
    <n v="131"/>
    <n v="1629.998904"/>
    <n v="113378.364474"/>
    <n v="109430.284101"/>
  </r>
  <r>
    <s v="E.E. Quito"/>
    <x v="22"/>
    <x v="8"/>
    <s v="Otros"/>
    <n v="70"/>
    <n v="115.783225"/>
    <n v="9149.2665290000004"/>
    <n v="8830.6692390000007"/>
  </r>
  <r>
    <s v="E.E. Quito"/>
    <x v="22"/>
    <x v="8"/>
    <s v="Otros"/>
    <n v="70"/>
    <n v="1594.9338310000001"/>
    <n v="95084.968496999994"/>
    <n v="91773.903818999999"/>
  </r>
  <r>
    <s v="E.E. Quito"/>
    <x v="22"/>
    <x v="8"/>
    <s v="Industrial"/>
    <n v="1411"/>
    <n v="42666.328998999998"/>
    <n v="2883221.7823700001"/>
    <n v="2782821.7511849999"/>
  </r>
  <r>
    <s v="E.E. Quito"/>
    <x v="22"/>
    <x v="8"/>
    <s v="Comercial"/>
    <n v="971"/>
    <n v="15533.009784"/>
    <n v="1059973.464903"/>
    <n v="1023062.891605"/>
  </r>
  <r>
    <s v="E.E. Quito"/>
    <x v="22"/>
    <x v="8"/>
    <s v="Alumbrado Público"/>
    <n v="1"/>
    <n v="13008.335999999999"/>
    <n v="1323905.76"/>
    <n v="1225635.3562799999"/>
  </r>
  <r>
    <s v="E.E. Quito"/>
    <x v="22"/>
    <x v="8"/>
    <s v="Otros"/>
    <n v="0"/>
    <n v="0"/>
    <n v="0"/>
    <n v="0"/>
  </r>
  <r>
    <s v="E.E. Quito"/>
    <x v="22"/>
    <x v="8"/>
    <s v="Otros"/>
    <n v="232"/>
    <n v="736.97792600000002"/>
    <n v="74264.102218999993"/>
    <n v="71678.065229"/>
  </r>
  <r>
    <s v="E.E. Quito"/>
    <x v="22"/>
    <x v="8"/>
    <s v="Otros"/>
    <n v="194"/>
    <n v="252.78613000000001"/>
    <n v="25035.317762999999"/>
    <n v="24163.533739999999"/>
  </r>
  <r>
    <s v="E.E. Quito"/>
    <x v="22"/>
    <x v="8"/>
    <s v="Otros"/>
    <n v="63"/>
    <n v="148.423618"/>
    <n v="11191.005014"/>
    <n v="10801.309966000001"/>
  </r>
  <r>
    <s v="E.E. Quito"/>
    <x v="22"/>
    <x v="8"/>
    <s v="Otros"/>
    <n v="89"/>
    <n v="258.30940099999998"/>
    <n v="18451.682256"/>
    <n v="17809.154689999999"/>
  </r>
  <r>
    <s v="E.E. Quito"/>
    <x v="22"/>
    <x v="8"/>
    <s v="Industrial"/>
    <n v="1094"/>
    <n v="2132.983714"/>
    <n v="234662.104777"/>
    <n v="226490.661712"/>
  </r>
  <r>
    <s v="E.E. Quito"/>
    <x v="22"/>
    <x v="8"/>
    <s v="Comercial"/>
    <n v="3188"/>
    <n v="10791.137946999999"/>
    <n v="993990.34548200003"/>
    <n v="959377.44740599999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0"/>
    <n v="0"/>
    <n v="0"/>
    <n v="0"/>
  </r>
  <r>
    <s v="E.E. Quito"/>
    <x v="22"/>
    <x v="8"/>
    <s v="Otros"/>
    <n v="931"/>
    <n v="496.75984099999999"/>
    <n v="39014.366523999997"/>
    <n v="37655.801726999998"/>
  </r>
  <r>
    <s v="E.E. Quito"/>
    <x v="22"/>
    <x v="8"/>
    <s v="Otros"/>
    <n v="4829"/>
    <n v="2133.4710319999999"/>
    <n v="177592.63062499999"/>
    <n v="171408.47033499999"/>
  </r>
  <r>
    <s v="E.E. Quito"/>
    <x v="22"/>
    <x v="8"/>
    <s v="Otros"/>
    <n v="709"/>
    <n v="343.15437300000002"/>
    <n v="22166.115691999999"/>
    <n v="21394.243503000002"/>
  </r>
  <r>
    <s v="E.E. Quito"/>
    <x v="22"/>
    <x v="8"/>
    <s v="Industrial"/>
    <n v="9853"/>
    <n v="3001.6348130000001"/>
    <n v="210762.85572600001"/>
    <n v="203423.63630899999"/>
  </r>
  <r>
    <s v="E.E. Quito"/>
    <x v="22"/>
    <x v="8"/>
    <s v="Comercial"/>
    <n v="81463"/>
    <n v="22335.461368"/>
    <n v="1701956.328864"/>
    <n v="1642690.5208920001"/>
  </r>
  <r>
    <s v="E.E. Quito"/>
    <x v="22"/>
    <x v="8"/>
    <s v="Residencial"/>
    <n v="0"/>
    <n v="0"/>
    <n v="0"/>
    <n v="0"/>
  </r>
  <r>
    <s v="E.E. Quito"/>
    <x v="22"/>
    <x v="8"/>
    <s v="Residencial"/>
    <n v="597661"/>
    <n v="95574.581088999999"/>
    <n v="8049112.0252440004"/>
    <n v="7768824.4999169996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3"/>
    <n v="162.603421"/>
    <n v="9252.6660819999997"/>
    <n v="10591.762213"/>
  </r>
  <r>
    <s v="E.E. Quito"/>
    <x v="22"/>
    <x v="9"/>
    <s v="Otros"/>
    <n v="0"/>
    <n v="0"/>
    <n v="0"/>
    <n v="0"/>
  </r>
  <r>
    <s v="E.E. Quito"/>
    <x v="22"/>
    <x v="9"/>
    <s v="Otros"/>
    <n v="11"/>
    <n v="814.80724599999996"/>
    <n v="68409.647582000005"/>
    <n v="78310.263634000003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285"/>
    <n v="5017.2760410000001"/>
    <n v="363590.91902600002"/>
    <n v="416211.77319799998"/>
  </r>
  <r>
    <s v="E.E. Quito"/>
    <x v="22"/>
    <x v="9"/>
    <s v="Otros"/>
    <n v="128"/>
    <n v="1724.4563459999999"/>
    <n v="119776.986297"/>
    <n v="137111.76282599999"/>
  </r>
  <r>
    <s v="E.E. Quito"/>
    <x v="22"/>
    <x v="9"/>
    <s v="Otros"/>
    <n v="64"/>
    <n v="104.146518"/>
    <n v="8097.6891139999998"/>
    <n v="9269.6306989999994"/>
  </r>
  <r>
    <s v="E.E. Quito"/>
    <x v="22"/>
    <x v="9"/>
    <s v="Otros"/>
    <n v="67"/>
    <n v="1543.5235270000001"/>
    <n v="94059.521810999999"/>
    <n v="107672.327086"/>
  </r>
  <r>
    <s v="E.E. Quito"/>
    <x v="22"/>
    <x v="9"/>
    <s v="Industrial"/>
    <n v="1355"/>
    <n v="43183.535512000002"/>
    <n v="2983106.622434"/>
    <n v="3414838.0281039998"/>
  </r>
  <r>
    <s v="E.E. Quito"/>
    <x v="22"/>
    <x v="9"/>
    <s v="Comercial"/>
    <n v="883"/>
    <n v="15828.767596"/>
    <n v="1102659.1802739999"/>
    <n v="1262242.0105669999"/>
  </r>
  <r>
    <s v="E.E. Quito"/>
    <x v="22"/>
    <x v="9"/>
    <s v="Alumbrado Público"/>
    <n v="1"/>
    <n v="13336.504000000001"/>
    <n v="1290605.25"/>
    <n v="1414907.9745680001"/>
  </r>
  <r>
    <s v="E.E. Quito"/>
    <x v="22"/>
    <x v="9"/>
    <s v="Otros"/>
    <n v="0"/>
    <n v="0"/>
    <n v="0"/>
    <n v="0"/>
  </r>
  <r>
    <s v="E.E. Quito"/>
    <x v="22"/>
    <x v="9"/>
    <s v="Otros"/>
    <n v="221"/>
    <n v="702.836859"/>
    <n v="72975.959233999994"/>
    <n v="83537.436728999994"/>
  </r>
  <r>
    <s v="E.E. Quito"/>
    <x v="22"/>
    <x v="9"/>
    <s v="Otros"/>
    <n v="199"/>
    <n v="234.72623400000001"/>
    <n v="23843.997828"/>
    <n v="27294.830802"/>
  </r>
  <r>
    <s v="E.E. Quito"/>
    <x v="22"/>
    <x v="9"/>
    <s v="Otros"/>
    <n v="66"/>
    <n v="166.344964"/>
    <n v="12840.948055000001"/>
    <n v="14699.359856999999"/>
  </r>
  <r>
    <s v="E.E. Quito"/>
    <x v="22"/>
    <x v="9"/>
    <s v="Otros"/>
    <n v="87"/>
    <n v="239.716309"/>
    <n v="17481.007687000001"/>
    <n v="20010.954140999998"/>
  </r>
  <r>
    <s v="E.E. Quito"/>
    <x v="22"/>
    <x v="9"/>
    <s v="Industrial"/>
    <n v="1033"/>
    <n v="1758.8584510000001"/>
    <n v="209262.03625599999"/>
    <n v="239547.575629"/>
  </r>
  <r>
    <s v="E.E. Quito"/>
    <x v="22"/>
    <x v="9"/>
    <s v="Comercial"/>
    <n v="2740"/>
    <n v="9640.0785340000002"/>
    <n v="918692.93336999998"/>
    <n v="1051651.168426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0"/>
    <n v="0"/>
    <n v="0"/>
    <n v="0"/>
  </r>
  <r>
    <s v="E.E. Quito"/>
    <x v="22"/>
    <x v="9"/>
    <s v="Otros"/>
    <n v="970"/>
    <n v="473.11895600000003"/>
    <n v="37281.778139000002"/>
    <n v="42677.399724000003"/>
  </r>
  <r>
    <s v="E.E. Quito"/>
    <x v="22"/>
    <x v="9"/>
    <s v="Otros"/>
    <n v="4353"/>
    <n v="1890.7100270000001"/>
    <n v="157673.00938"/>
    <n v="180492.30436000001"/>
  </r>
  <r>
    <s v="E.E. Quito"/>
    <x v="22"/>
    <x v="9"/>
    <s v="Otros"/>
    <n v="694"/>
    <n v="316.02794499999999"/>
    <n v="20439.89877"/>
    <n v="23398.072026000002"/>
  </r>
  <r>
    <s v="E.E. Quito"/>
    <x v="22"/>
    <x v="9"/>
    <s v="Industrial"/>
    <n v="9528"/>
    <n v="3755.954444"/>
    <n v="264085.994833"/>
    <n v="302305.95549700002"/>
  </r>
  <r>
    <s v="E.E. Quito"/>
    <x v="22"/>
    <x v="9"/>
    <s v="Comercial"/>
    <n v="77285"/>
    <n v="20313.916029"/>
    <n v="1557833.8676080001"/>
    <n v="1783292.0528450001"/>
  </r>
  <r>
    <s v="E.E. Quito"/>
    <x v="22"/>
    <x v="9"/>
    <s v="Residencial"/>
    <n v="0"/>
    <n v="0"/>
    <n v="0"/>
    <n v="0"/>
  </r>
  <r>
    <s v="E.E. Quito"/>
    <x v="22"/>
    <x v="9"/>
    <s v="Residencial"/>
    <n v="566981"/>
    <n v="87329.689360999997"/>
    <n v="7412171.5762219997"/>
    <n v="8484901.3370699994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3"/>
    <n v="167.176636"/>
    <n v="9303.2570890000006"/>
    <n v="8179.5732289999996"/>
  </r>
  <r>
    <s v="E.E. Quito"/>
    <x v="22"/>
    <x v="10"/>
    <s v="Otros"/>
    <n v="0"/>
    <n v="0"/>
    <n v="0"/>
    <n v="0"/>
  </r>
  <r>
    <s v="E.E. Quito"/>
    <x v="22"/>
    <x v="10"/>
    <s v="Otros"/>
    <n v="11"/>
    <n v="1141.8471649999999"/>
    <n v="87627.796402000007"/>
    <n v="77043.767651000002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306"/>
    <n v="5051.4909500000003"/>
    <n v="360661.98094899999"/>
    <n v="317099.813089"/>
  </r>
  <r>
    <s v="E.E. Quito"/>
    <x v="22"/>
    <x v="10"/>
    <s v="Otros"/>
    <n v="131"/>
    <n v="1724.96542"/>
    <n v="117892.514045"/>
    <n v="103652.994058"/>
  </r>
  <r>
    <s v="E.E. Quito"/>
    <x v="22"/>
    <x v="10"/>
    <s v="Otros"/>
    <n v="71"/>
    <n v="158.32301699999999"/>
    <n v="12662.862114"/>
    <n v="11133.39199"/>
  </r>
  <r>
    <s v="E.E. Quito"/>
    <x v="22"/>
    <x v="10"/>
    <s v="Otros"/>
    <n v="69"/>
    <n v="1631.5864610000001"/>
    <n v="97728.825509999995"/>
    <n v="85924.754866000003"/>
  </r>
  <r>
    <s v="E.E. Quito"/>
    <x v="22"/>
    <x v="10"/>
    <s v="Industrial"/>
    <n v="1399"/>
    <n v="42985.540523999996"/>
    <n v="2912378.5802369998"/>
    <n v="2560610.0787419998"/>
  </r>
  <r>
    <s v="E.E. Quito"/>
    <x v="22"/>
    <x v="10"/>
    <s v="Comercial"/>
    <n v="963"/>
    <n v="16140.698001000001"/>
    <n v="1099673.3165879999"/>
    <n v="966850.46267200005"/>
  </r>
  <r>
    <s v="E.E. Quito"/>
    <x v="22"/>
    <x v="10"/>
    <s v="Alumbrado Público"/>
    <n v="1"/>
    <n v="11995.564"/>
    <n v="1348233.69"/>
    <n v="1135478.5619590001"/>
  </r>
  <r>
    <s v="E.E. Quito"/>
    <x v="22"/>
    <x v="10"/>
    <s v="Otros"/>
    <n v="0"/>
    <n v="0"/>
    <n v="0"/>
    <n v="0"/>
  </r>
  <r>
    <s v="E.E. Quito"/>
    <x v="22"/>
    <x v="10"/>
    <s v="Otros"/>
    <n v="233"/>
    <n v="729.47118799999998"/>
    <n v="74365.356977999996"/>
    <n v="65383.217648999998"/>
  </r>
  <r>
    <s v="E.E. Quito"/>
    <x v="22"/>
    <x v="10"/>
    <s v="Otros"/>
    <n v="194"/>
    <n v="299.03894400000001"/>
    <n v="28500.199538000001"/>
    <n v="25057.833717000001"/>
  </r>
  <r>
    <s v="E.E. Quito"/>
    <x v="22"/>
    <x v="10"/>
    <s v="Otros"/>
    <n v="65"/>
    <n v="159.045863"/>
    <n v="11974.131374000001"/>
    <n v="10527.848846999999"/>
  </r>
  <r>
    <s v="E.E. Quito"/>
    <x v="22"/>
    <x v="10"/>
    <s v="Otros"/>
    <n v="87"/>
    <n v="227.20058499999999"/>
    <n v="16589.925173"/>
    <n v="14586.128978000001"/>
  </r>
  <r>
    <s v="E.E. Quito"/>
    <x v="22"/>
    <x v="10"/>
    <s v="Industrial"/>
    <n v="1080"/>
    <n v="1984.451125"/>
    <n v="223500.851039"/>
    <n v="196505.542124"/>
  </r>
  <r>
    <s v="E.E. Quito"/>
    <x v="22"/>
    <x v="10"/>
    <s v="Comercial"/>
    <n v="3134"/>
    <n v="10700.90907"/>
    <n v="995559.58463099995"/>
    <n v="875311.99538900005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0"/>
    <n v="0"/>
    <n v="0"/>
    <n v="0"/>
  </r>
  <r>
    <s v="E.E. Quito"/>
    <x v="22"/>
    <x v="10"/>
    <s v="Otros"/>
    <n v="921"/>
    <n v="463.83782500000001"/>
    <n v="36573.663514"/>
    <n v="32156.153064999999"/>
  </r>
  <r>
    <s v="E.E. Quito"/>
    <x v="22"/>
    <x v="10"/>
    <s v="Otros"/>
    <n v="4744"/>
    <n v="2029.0652749999999"/>
    <n v="169402.99276600001"/>
    <n v="148941.83523699999"/>
  </r>
  <r>
    <s v="E.E. Quito"/>
    <x v="22"/>
    <x v="10"/>
    <s v="Otros"/>
    <n v="707"/>
    <n v="325.47387300000003"/>
    <n v="21024.994302999999"/>
    <n v="18485.513072999998"/>
  </r>
  <r>
    <s v="E.E. Quito"/>
    <x v="22"/>
    <x v="10"/>
    <s v="Industrial"/>
    <n v="9784"/>
    <n v="2853.2322100000001"/>
    <n v="200557.44208899999"/>
    <n v="176333.328045"/>
  </r>
  <r>
    <s v="E.E. Quito"/>
    <x v="22"/>
    <x v="10"/>
    <s v="Comercial"/>
    <n v="80605"/>
    <n v="21336.054064"/>
    <n v="1634581.3016560001"/>
    <n v="1437150.1644550001"/>
  </r>
  <r>
    <s v="E.E. Quito"/>
    <x v="22"/>
    <x v="10"/>
    <s v="Residencial"/>
    <n v="0"/>
    <n v="0"/>
    <n v="0"/>
    <n v="0"/>
  </r>
  <r>
    <s v="E.E. Quito"/>
    <x v="22"/>
    <x v="10"/>
    <s v="Residencial"/>
    <n v="592625"/>
    <n v="92702.895673000006"/>
    <n v="7859564.5240040002"/>
    <n v="6910255.5111659998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3"/>
    <n v="129.88693000000001"/>
    <n v="7595.2516029999997"/>
    <n v="7628.870613"/>
  </r>
  <r>
    <s v="E.E. Quito"/>
    <x v="22"/>
    <x v="11"/>
    <s v="Otros"/>
    <n v="0"/>
    <n v="0"/>
    <n v="0"/>
    <n v="0"/>
  </r>
  <r>
    <s v="E.E. Quito"/>
    <x v="22"/>
    <x v="11"/>
    <s v="Otros"/>
    <n v="11"/>
    <n v="721.60101199999997"/>
    <n v="63227.933044999998"/>
    <n v="63507.800077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301"/>
    <n v="4910.6025970000001"/>
    <n v="353292.88696799998"/>
    <n v="354856.67416"/>
  </r>
  <r>
    <s v="E.E. Quito"/>
    <x v="22"/>
    <x v="11"/>
    <s v="Otros"/>
    <n v="134"/>
    <n v="1674.2234430000001"/>
    <n v="117838.846485"/>
    <n v="118360.438868"/>
  </r>
  <r>
    <s v="E.E. Quito"/>
    <x v="22"/>
    <x v="11"/>
    <s v="Otros"/>
    <n v="70"/>
    <n v="107.97869799999999"/>
    <n v="8768.7859150000004"/>
    <n v="8807.5993629999994"/>
  </r>
  <r>
    <s v="E.E. Quito"/>
    <x v="22"/>
    <x v="11"/>
    <s v="Otros"/>
    <n v="69"/>
    <n v="1456.41634"/>
    <n v="88766.788140000004"/>
    <n v="89159.698304000005"/>
  </r>
  <r>
    <s v="E.E. Quito"/>
    <x v="22"/>
    <x v="11"/>
    <s v="Industrial"/>
    <n v="1393"/>
    <n v="37041.033005999998"/>
    <n v="2599926.0550620002"/>
    <n v="2611434.1584310001"/>
  </r>
  <r>
    <s v="E.E. Quito"/>
    <x v="22"/>
    <x v="11"/>
    <s v="Comercial"/>
    <n v="957"/>
    <n v="15693.733416999999"/>
    <n v="1075364.118668"/>
    <n v="1080124.023825"/>
  </r>
  <r>
    <s v="E.E. Quito"/>
    <x v="22"/>
    <x v="11"/>
    <s v="Alumbrado Público"/>
    <n v="1"/>
    <n v="13188.573"/>
    <n v="1411140.24"/>
    <n v="1358077.032234"/>
  </r>
  <r>
    <s v="E.E. Quito"/>
    <x v="22"/>
    <x v="11"/>
    <s v="Otros"/>
    <n v="0"/>
    <n v="0"/>
    <n v="0"/>
    <n v="0"/>
  </r>
  <r>
    <s v="E.E. Quito"/>
    <x v="22"/>
    <x v="11"/>
    <s v="Otros"/>
    <n v="235"/>
    <n v="754.25960399999997"/>
    <n v="76231.630860999998"/>
    <n v="76569.056414000006"/>
  </r>
  <r>
    <s v="E.E. Quito"/>
    <x v="22"/>
    <x v="11"/>
    <s v="Otros"/>
    <n v="194"/>
    <n v="253.915629"/>
    <n v="25335.821371000002"/>
    <n v="22275.661549"/>
  </r>
  <r>
    <s v="E.E. Quito"/>
    <x v="22"/>
    <x v="11"/>
    <s v="Otros"/>
    <n v="66"/>
    <n v="154.14879099999999"/>
    <n v="11814.314882999999"/>
    <n v="11866.608815"/>
  </r>
  <r>
    <s v="E.E. Quito"/>
    <x v="22"/>
    <x v="11"/>
    <s v="Otros"/>
    <n v="87"/>
    <n v="228.15690799999999"/>
    <n v="16772.321897000002"/>
    <n v="16846.561551999999"/>
  </r>
  <r>
    <s v="E.E. Quito"/>
    <x v="22"/>
    <x v="11"/>
    <s v="Industrial"/>
    <n v="1088"/>
    <n v="1952.759742"/>
    <n v="228401.27178899999"/>
    <n v="229412.24879000001"/>
  </r>
  <r>
    <s v="E.E. Quito"/>
    <x v="22"/>
    <x v="11"/>
    <s v="Comercial"/>
    <n v="3120"/>
    <n v="10809.113176000001"/>
    <n v="1000194.292007"/>
    <n v="1004621.471496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0"/>
    <n v="0"/>
    <n v="0"/>
    <n v="0"/>
  </r>
  <r>
    <s v="E.E. Quito"/>
    <x v="22"/>
    <x v="11"/>
    <s v="Otros"/>
    <n v="924"/>
    <n v="475.61496599999998"/>
    <n v="37575.243948000003"/>
    <n v="37741.563983"/>
  </r>
  <r>
    <s v="E.E. Quito"/>
    <x v="22"/>
    <x v="11"/>
    <s v="Otros"/>
    <n v="4714"/>
    <n v="2113.2180079999998"/>
    <n v="177338.15844299999"/>
    <n v="178123.11379"/>
  </r>
  <r>
    <s v="E.E. Quito"/>
    <x v="22"/>
    <x v="11"/>
    <s v="Otros"/>
    <n v="709"/>
    <n v="334.62880699999999"/>
    <n v="21708.789186999998"/>
    <n v="21804.879224"/>
  </r>
  <r>
    <s v="E.E. Quito"/>
    <x v="22"/>
    <x v="11"/>
    <s v="Industrial"/>
    <n v="9771"/>
    <n v="2891.6788430000001"/>
    <n v="203304.009655"/>
    <n v="204203.898155"/>
  </r>
  <r>
    <s v="E.E. Quito"/>
    <x v="22"/>
    <x v="11"/>
    <s v="Comercial"/>
    <n v="80264"/>
    <n v="22298.933057999999"/>
    <n v="1714319.5206180001"/>
    <n v="1721907.646523"/>
  </r>
  <r>
    <s v="E.E. Quito"/>
    <x v="22"/>
    <x v="11"/>
    <s v="Residencial"/>
    <n v="0"/>
    <n v="0"/>
    <n v="0"/>
    <n v="0"/>
  </r>
  <r>
    <s v="E.E. Quito"/>
    <x v="22"/>
    <x v="11"/>
    <s v="Residencial"/>
    <n v="590081"/>
    <n v="98016.112435999996"/>
    <n v="8319952.9994550003"/>
    <n v="8356779.7695709998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3"/>
    <n v="93.509580999999997"/>
    <n v="5225.2425469999998"/>
    <n v="4991.3787940000002"/>
  </r>
  <r>
    <s v="E.E. Quito"/>
    <x v="23"/>
    <x v="0"/>
    <s v="Otros"/>
    <n v="0"/>
    <n v="0"/>
    <n v="0"/>
    <n v="0"/>
  </r>
  <r>
    <s v="E.E. Quito"/>
    <x v="23"/>
    <x v="0"/>
    <s v="Otros"/>
    <n v="11"/>
    <n v="994.844335"/>
    <n v="81293.656935000006"/>
    <n v="77655.234500000006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298"/>
    <n v="4968.1854979999998"/>
    <n v="355434.86844400002"/>
    <n v="339526.83517099998"/>
  </r>
  <r>
    <s v="E.E. Quito"/>
    <x v="23"/>
    <x v="0"/>
    <s v="Otros"/>
    <n v="131"/>
    <n v="1753.82447"/>
    <n v="121091.314248"/>
    <n v="115671.68655499999"/>
  </r>
  <r>
    <s v="E.E. Quito"/>
    <x v="23"/>
    <x v="0"/>
    <s v="Otros"/>
    <n v="70"/>
    <n v="119.344982"/>
    <n v="9377.09483"/>
    <n v="8957.4085529999993"/>
  </r>
  <r>
    <s v="E.E. Quito"/>
    <x v="23"/>
    <x v="0"/>
    <s v="Otros"/>
    <n v="70"/>
    <n v="1595.4704469999999"/>
    <n v="95962.752533000006"/>
    <n v="91667.792201999997"/>
  </r>
  <r>
    <s v="E.E. Quito"/>
    <x v="23"/>
    <x v="0"/>
    <s v="Industrial"/>
    <n v="1392"/>
    <n v="42264.622950999998"/>
    <n v="2870607.194689"/>
    <n v="2742128.7621510001"/>
  </r>
  <r>
    <s v="E.E. Quito"/>
    <x v="23"/>
    <x v="0"/>
    <s v="Comercial"/>
    <n v="949"/>
    <n v="16736.747917000001"/>
    <n v="1142808.794339"/>
    <n v="1091660.6320760001"/>
  </r>
  <r>
    <s v="E.E. Quito"/>
    <x v="23"/>
    <x v="0"/>
    <s v="Alumbrado Público"/>
    <n v="1"/>
    <n v="13951.733"/>
    <n v="1368818.27"/>
    <n v="1307554.706638"/>
  </r>
  <r>
    <s v="E.E. Quito"/>
    <x v="23"/>
    <x v="0"/>
    <s v="Otros"/>
    <n v="0"/>
    <n v="0"/>
    <n v="0"/>
    <n v="0"/>
  </r>
  <r>
    <s v="E.E. Quito"/>
    <x v="23"/>
    <x v="0"/>
    <s v="Otros"/>
    <n v="231"/>
    <n v="743.71723999999995"/>
    <n v="75622.672489999997"/>
    <n v="72238.063672000004"/>
  </r>
  <r>
    <s v="E.E. Quito"/>
    <x v="23"/>
    <x v="0"/>
    <s v="Otros"/>
    <n v="194"/>
    <n v="261.48192999999998"/>
    <n v="25726.806655"/>
    <n v="24575.363922"/>
  </r>
  <r>
    <s v="E.E. Quito"/>
    <x v="23"/>
    <x v="0"/>
    <s v="Otros"/>
    <n v="66"/>
    <n v="166.93567300000001"/>
    <n v="12445.793197999999"/>
    <n v="11888.762613999999"/>
  </r>
  <r>
    <s v="E.E. Quito"/>
    <x v="23"/>
    <x v="0"/>
    <s v="Otros"/>
    <n v="86"/>
    <n v="232.57924"/>
    <n v="16935.387911000002"/>
    <n v="16177.418623"/>
  </r>
  <r>
    <s v="E.E. Quito"/>
    <x v="23"/>
    <x v="0"/>
    <s v="Industrial"/>
    <n v="1083"/>
    <n v="2037.7325969999999"/>
    <n v="229030.51728100001"/>
    <n v="218779.90482600001"/>
  </r>
  <r>
    <s v="E.E. Quito"/>
    <x v="23"/>
    <x v="0"/>
    <s v="Comercial"/>
    <n v="3100"/>
    <n v="10942.610817999999"/>
    <n v="1010445.865494"/>
    <n v="965221.80934200005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0"/>
    <n v="0"/>
    <n v="0"/>
    <n v="0"/>
  </r>
  <r>
    <s v="E.E. Quito"/>
    <x v="23"/>
    <x v="0"/>
    <s v="Otros"/>
    <n v="929"/>
    <n v="484.27287999999999"/>
    <n v="38133.648509999999"/>
    <n v="36426.918519999999"/>
  </r>
  <r>
    <s v="E.E. Quito"/>
    <x v="23"/>
    <x v="0"/>
    <s v="Otros"/>
    <n v="4671"/>
    <n v="2044.504289"/>
    <n v="170188.79649099999"/>
    <n v="162571.73559500001"/>
  </r>
  <r>
    <s v="E.E. Quito"/>
    <x v="23"/>
    <x v="0"/>
    <s v="Otros"/>
    <n v="707"/>
    <n v="336.05303800000002"/>
    <n v="21856.704313999999"/>
    <n v="20878.473953000001"/>
  </r>
  <r>
    <s v="E.E. Quito"/>
    <x v="23"/>
    <x v="0"/>
    <s v="Industrial"/>
    <n v="9744"/>
    <n v="2964.2417850000002"/>
    <n v="208516.36358899999"/>
    <n v="199183.89358"/>
  </r>
  <r>
    <s v="E.E. Quito"/>
    <x v="23"/>
    <x v="0"/>
    <s v="Comercial"/>
    <n v="80130"/>
    <n v="21784.543783000001"/>
    <n v="1663938.565215"/>
    <n v="1589466.439912"/>
  </r>
  <r>
    <s v="E.E. Quito"/>
    <x v="23"/>
    <x v="0"/>
    <s v="Residencial"/>
    <n v="0"/>
    <n v="0"/>
    <n v="0"/>
    <n v="0"/>
  </r>
  <r>
    <s v="E.E. Quito"/>
    <x v="23"/>
    <x v="0"/>
    <s v="Residencial"/>
    <n v="588243"/>
    <n v="93878.910390000005"/>
    <n v="7939187.0657839999"/>
    <n v="7583856.558801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3"/>
    <n v="154.09178900000001"/>
    <n v="8618.6870369999997"/>
    <n v="8216.9535199999991"/>
  </r>
  <r>
    <s v="E.E. Quito"/>
    <x v="23"/>
    <x v="1"/>
    <s v="Otros"/>
    <n v="0"/>
    <n v="0"/>
    <n v="0"/>
    <n v="0"/>
  </r>
  <r>
    <s v="E.E. Quito"/>
    <x v="23"/>
    <x v="1"/>
    <s v="Otros"/>
    <n v="11"/>
    <n v="851.82896500000004"/>
    <n v="68438.872612000006"/>
    <n v="69282.673976999999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298"/>
    <n v="4985.6328629999998"/>
    <n v="351991.88096400001"/>
    <n v="340077.93720099999"/>
  </r>
  <r>
    <s v="E.E. Quito"/>
    <x v="23"/>
    <x v="1"/>
    <s v="Otros"/>
    <n v="130"/>
    <n v="2061.8476780000001"/>
    <n v="137308.856138"/>
    <n v="131015.614888"/>
  </r>
  <r>
    <s v="E.E. Quito"/>
    <x v="23"/>
    <x v="1"/>
    <s v="Otros"/>
    <n v="70"/>
    <n v="116.72652100000001"/>
    <n v="9271.3176170000006"/>
    <n v="8765.5218829999994"/>
  </r>
  <r>
    <s v="E.E. Quito"/>
    <x v="23"/>
    <x v="1"/>
    <s v="Otros"/>
    <n v="70"/>
    <n v="1564.093374"/>
    <n v="94151.523690999995"/>
    <n v="89946.973834000004"/>
  </r>
  <r>
    <s v="E.E. Quito"/>
    <x v="23"/>
    <x v="1"/>
    <s v="Industrial"/>
    <n v="1384"/>
    <n v="42673.069131999997"/>
    <n v="2874587.4981559999"/>
    <n v="2740597.4670699998"/>
  </r>
  <r>
    <s v="E.E. Quito"/>
    <x v="23"/>
    <x v="1"/>
    <s v="Comercial"/>
    <n v="934"/>
    <n v="16606.057996"/>
    <n v="1127345.430897"/>
    <n v="1077864.9318929999"/>
  </r>
  <r>
    <s v="E.E. Quito"/>
    <x v="23"/>
    <x v="1"/>
    <s v="Alumbrado Público"/>
    <n v="1"/>
    <n v="13442.207"/>
    <n v="1410911.8"/>
    <n v="1348056.609308"/>
  </r>
  <r>
    <s v="E.E. Quito"/>
    <x v="23"/>
    <x v="1"/>
    <s v="Otros"/>
    <n v="0"/>
    <n v="0"/>
    <n v="0"/>
    <n v="0"/>
  </r>
  <r>
    <s v="E.E. Quito"/>
    <x v="23"/>
    <x v="1"/>
    <s v="Otros"/>
    <n v="230"/>
    <n v="741.24023499999998"/>
    <n v="74529.050065999996"/>
    <n v="72006.449519999995"/>
  </r>
  <r>
    <s v="E.E. Quito"/>
    <x v="23"/>
    <x v="1"/>
    <s v="Otros"/>
    <n v="194"/>
    <n v="282.474737"/>
    <n v="27132.487384"/>
    <n v="25888.931114999999"/>
  </r>
  <r>
    <s v="E.E. Quito"/>
    <x v="23"/>
    <x v="1"/>
    <s v="Otros"/>
    <n v="66"/>
    <n v="177.191621"/>
    <n v="13171.632753"/>
    <n v="12389.114636"/>
  </r>
  <r>
    <s v="E.E. Quito"/>
    <x v="23"/>
    <x v="1"/>
    <s v="Otros"/>
    <n v="87"/>
    <n v="241.076007"/>
    <n v="17326.869716000001"/>
    <n v="16553.099045999999"/>
  </r>
  <r>
    <s v="E.E. Quito"/>
    <x v="23"/>
    <x v="1"/>
    <s v="Industrial"/>
    <n v="1081"/>
    <n v="1964.5130320000001"/>
    <n v="221492.228068"/>
    <n v="211168.05093200001"/>
  </r>
  <r>
    <s v="E.E. Quito"/>
    <x v="23"/>
    <x v="1"/>
    <s v="Comercial"/>
    <n v="3074"/>
    <n v="11426.489468"/>
    <n v="1039836.220169"/>
    <n v="994196.60196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0"/>
    <n v="0"/>
    <n v="0"/>
    <n v="0"/>
  </r>
  <r>
    <s v="E.E. Quito"/>
    <x v="23"/>
    <x v="1"/>
    <s v="Otros"/>
    <n v="929"/>
    <n v="494.642606"/>
    <n v="38770.723216999999"/>
    <n v="37129.920523000001"/>
  </r>
  <r>
    <s v="E.E. Quito"/>
    <x v="23"/>
    <x v="1"/>
    <s v="Otros"/>
    <n v="4648"/>
    <n v="2064.8896970000001"/>
    <n v="171039.49108599999"/>
    <n v="163906.21032000001"/>
  </r>
  <r>
    <s v="E.E. Quito"/>
    <x v="23"/>
    <x v="1"/>
    <s v="Otros"/>
    <n v="707"/>
    <n v="331.88862899999998"/>
    <n v="21426.031373999998"/>
    <n v="20560.292593999999"/>
  </r>
  <r>
    <s v="E.E. Quito"/>
    <x v="23"/>
    <x v="1"/>
    <s v="Industrial"/>
    <n v="9707"/>
    <n v="2939.7826599999999"/>
    <n v="206500.61223299999"/>
    <n v="196975.70715999999"/>
  </r>
  <r>
    <s v="E.E. Quito"/>
    <x v="23"/>
    <x v="1"/>
    <s v="Comercial"/>
    <n v="80007"/>
    <n v="21806.823103999999"/>
    <n v="1662038.7204420001"/>
    <n v="1588633.5226769999"/>
  </r>
  <r>
    <s v="E.E. Quito"/>
    <x v="23"/>
    <x v="1"/>
    <s v="Residencial"/>
    <n v="0"/>
    <n v="0"/>
    <n v="0"/>
    <n v="0"/>
  </r>
  <r>
    <s v="E.E. Quito"/>
    <x v="23"/>
    <x v="1"/>
    <s v="Residencial"/>
    <n v="586460"/>
    <n v="93258.077231000003"/>
    <n v="7868605.2063800003"/>
    <n v="7514121.7959399996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3"/>
    <n v="143.37697299999999"/>
    <n v="8102.7623780000004"/>
    <n v="8149.7397250000004"/>
  </r>
  <r>
    <s v="E.E. Quito"/>
    <x v="23"/>
    <x v="2"/>
    <s v="Otros"/>
    <n v="0"/>
    <n v="0"/>
    <n v="0"/>
    <n v="0"/>
  </r>
  <r>
    <s v="E.E. Quito"/>
    <x v="23"/>
    <x v="2"/>
    <s v="Otros"/>
    <n v="11"/>
    <n v="837.73657000000003"/>
    <n v="66756.453683"/>
    <n v="67143.487252999999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293"/>
    <n v="5135.2762849999999"/>
    <n v="359487.418374"/>
    <n v="361571.61684500001"/>
  </r>
  <r>
    <s v="E.E. Quito"/>
    <x v="23"/>
    <x v="2"/>
    <s v="Otros"/>
    <n v="132"/>
    <n v="2075.1628139999998"/>
    <n v="137301.56354900001"/>
    <n v="138097.59616099999"/>
  </r>
  <r>
    <s v="E.E. Quito"/>
    <x v="23"/>
    <x v="2"/>
    <s v="Otros"/>
    <n v="71"/>
    <n v="104.127377"/>
    <n v="8192.4343549999994"/>
    <n v="8239.9315920000008"/>
  </r>
  <r>
    <s v="E.E. Quito"/>
    <x v="23"/>
    <x v="2"/>
    <s v="Otros"/>
    <n v="70"/>
    <n v="1502.166273"/>
    <n v="89453.124024000004"/>
    <n v="89971.745970000004"/>
  </r>
  <r>
    <s v="E.E. Quito"/>
    <x v="23"/>
    <x v="2"/>
    <s v="Industrial"/>
    <n v="1383"/>
    <n v="42745.230948999997"/>
    <n v="2855035.9338710001"/>
    <n v="2871588.5619279998"/>
  </r>
  <r>
    <s v="E.E. Quito"/>
    <x v="23"/>
    <x v="2"/>
    <s v="Comercial"/>
    <n v="928"/>
    <n v="16675.797452999999"/>
    <n v="1120204.7553079999"/>
    <n v="1126699.3610119999"/>
  </r>
  <r>
    <s v="E.E. Quito"/>
    <x v="23"/>
    <x v="2"/>
    <s v="Alumbrado Público"/>
    <n v="1"/>
    <n v="13823.636"/>
    <n v="1350752.77"/>
    <n v="1358584.022817"/>
  </r>
  <r>
    <s v="E.E. Quito"/>
    <x v="23"/>
    <x v="2"/>
    <s v="Otros"/>
    <n v="0"/>
    <n v="0"/>
    <n v="0"/>
    <n v="0"/>
  </r>
  <r>
    <s v="E.E. Quito"/>
    <x v="23"/>
    <x v="2"/>
    <s v="Otros"/>
    <n v="233"/>
    <n v="836.55469400000004"/>
    <n v="81641.609137000007"/>
    <n v="82114.942299999995"/>
  </r>
  <r>
    <s v="E.E. Quito"/>
    <x v="23"/>
    <x v="2"/>
    <s v="Otros"/>
    <n v="195"/>
    <n v="287.14889899999997"/>
    <n v="27047.116266000001"/>
    <n v="27203.927200999999"/>
  </r>
  <r>
    <s v="E.E. Quito"/>
    <x v="23"/>
    <x v="2"/>
    <s v="Otros"/>
    <n v="65"/>
    <n v="161.40852699999999"/>
    <n v="11951.471715"/>
    <n v="12020.762704999999"/>
  </r>
  <r>
    <s v="E.E. Quito"/>
    <x v="23"/>
    <x v="2"/>
    <s v="Otros"/>
    <n v="87"/>
    <n v="229.71454299999999"/>
    <n v="16625.062001999999"/>
    <n v="16721.449044000001"/>
  </r>
  <r>
    <s v="E.E. Quito"/>
    <x v="23"/>
    <x v="2"/>
    <s v="Industrial"/>
    <n v="1076"/>
    <n v="2000.1137430000001"/>
    <n v="222852.65482200001"/>
    <n v="224144.68658400001"/>
  </r>
  <r>
    <s v="E.E. Quito"/>
    <x v="23"/>
    <x v="2"/>
    <s v="Comercial"/>
    <n v="3035"/>
    <n v="10653.493044000001"/>
    <n v="975337.61349300004"/>
    <n v="980992.32366800006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0"/>
    <n v="0"/>
    <n v="0"/>
    <n v="0"/>
  </r>
  <r>
    <s v="E.E. Quito"/>
    <x v="23"/>
    <x v="2"/>
    <s v="Otros"/>
    <n v="938"/>
    <n v="479.06034899999997"/>
    <n v="37242.424669"/>
    <n v="37458.344895000002"/>
  </r>
  <r>
    <s v="E.E. Quito"/>
    <x v="23"/>
    <x v="2"/>
    <s v="Otros"/>
    <n v="4612"/>
    <n v="1966.0930499999999"/>
    <n v="162006.68298899999"/>
    <n v="162945.94835300001"/>
  </r>
  <r>
    <s v="E.E. Quito"/>
    <x v="23"/>
    <x v="2"/>
    <s v="Otros"/>
    <n v="708"/>
    <n v="323.03393"/>
    <n v="20683.919823"/>
    <n v="20803.838885000001"/>
  </r>
  <r>
    <s v="E.E. Quito"/>
    <x v="23"/>
    <x v="2"/>
    <s v="Industrial"/>
    <n v="9663"/>
    <n v="2922.8985640000001"/>
    <n v="203636.30302299999"/>
    <n v="204816.92423400001"/>
  </r>
  <r>
    <s v="E.E. Quito"/>
    <x v="23"/>
    <x v="2"/>
    <s v="Comercial"/>
    <n v="79628"/>
    <n v="21408.012535000002"/>
    <n v="1618305.191386"/>
    <n v="1627687.6315850001"/>
  </r>
  <r>
    <s v="E.E. Quito"/>
    <x v="23"/>
    <x v="2"/>
    <s v="Residencial"/>
    <n v="0"/>
    <n v="0"/>
    <n v="0"/>
    <n v="0"/>
  </r>
  <r>
    <s v="E.E. Quito"/>
    <x v="23"/>
    <x v="2"/>
    <s v="Residencial"/>
    <n v="584298"/>
    <n v="90523.859500000006"/>
    <n v="7575105.4151309999"/>
    <n v="7619023.5672429996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3"/>
    <n v="144.81286900000001"/>
    <n v="8136.1501529999996"/>
    <n v="7807.9259860000002"/>
  </r>
  <r>
    <s v="E.E. Quito"/>
    <x v="23"/>
    <x v="3"/>
    <s v="Otros"/>
    <n v="0"/>
    <n v="0"/>
    <n v="0"/>
    <n v="0"/>
  </r>
  <r>
    <s v="E.E. Quito"/>
    <x v="23"/>
    <x v="3"/>
    <s v="Otros"/>
    <n v="11"/>
    <n v="845.24047399999995"/>
    <n v="66913.639383000002"/>
    <n v="64214.245553000001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291"/>
    <n v="5002.9639889999999"/>
    <n v="353335.48423900001"/>
    <n v="339081.41534100001"/>
  </r>
  <r>
    <s v="E.E. Quito"/>
    <x v="23"/>
    <x v="3"/>
    <s v="Otros"/>
    <n v="131"/>
    <n v="1992.939357"/>
    <n v="134726.357296"/>
    <n v="129291.299497"/>
  </r>
  <r>
    <s v="E.E. Quito"/>
    <x v="23"/>
    <x v="3"/>
    <s v="Otros"/>
    <n v="71"/>
    <n v="90.080055999999999"/>
    <n v="7575.043917"/>
    <n v="7269.455594"/>
  </r>
  <r>
    <s v="E.E. Quito"/>
    <x v="23"/>
    <x v="3"/>
    <s v="Otros"/>
    <n v="69"/>
    <n v="1301.8097"/>
    <n v="78648.726081999994"/>
    <n v="75475.921734999996"/>
  </r>
  <r>
    <s v="E.E. Quito"/>
    <x v="23"/>
    <x v="3"/>
    <s v="Industrial"/>
    <n v="1381"/>
    <n v="45128.260632999998"/>
    <n v="3019438.0939179999"/>
    <n v="2897629.5563019998"/>
  </r>
  <r>
    <s v="E.E. Quito"/>
    <x v="23"/>
    <x v="3"/>
    <s v="Comercial"/>
    <n v="921"/>
    <n v="16259.501598999999"/>
    <n v="1098632.7822370001"/>
    <n v="1054312.3330610001"/>
  </r>
  <r>
    <s v="E.E. Quito"/>
    <x v="23"/>
    <x v="3"/>
    <s v="Alumbrado Público"/>
    <n v="1"/>
    <n v="13318.244000000001"/>
    <n v="1398265.12"/>
    <n v="1341857.0652000001"/>
  </r>
  <r>
    <s v="E.E. Quito"/>
    <x v="23"/>
    <x v="3"/>
    <s v="Otros"/>
    <n v="0"/>
    <n v="0"/>
    <n v="0"/>
    <n v="0"/>
  </r>
  <r>
    <s v="E.E. Quito"/>
    <x v="23"/>
    <x v="3"/>
    <s v="Otros"/>
    <n v="231"/>
    <n v="780.02718400000003"/>
    <n v="78034.284992000001"/>
    <n v="74886.268095000007"/>
  </r>
  <r>
    <s v="E.E. Quito"/>
    <x v="23"/>
    <x v="3"/>
    <s v="Otros"/>
    <n v="196"/>
    <n v="288.20967000000002"/>
    <n v="27464.601975000001"/>
    <n v="26356.639865000001"/>
  </r>
  <r>
    <s v="E.E. Quito"/>
    <x v="23"/>
    <x v="3"/>
    <s v="Otros"/>
    <n v="65"/>
    <n v="123.969672"/>
    <n v="10110.889576"/>
    <n v="9703.0015399999993"/>
  </r>
  <r>
    <s v="E.E. Quito"/>
    <x v="23"/>
    <x v="3"/>
    <s v="Otros"/>
    <n v="87"/>
    <n v="240.405789"/>
    <n v="16753.330462999998"/>
    <n v="16077.476671"/>
  </r>
  <r>
    <s v="E.E. Quito"/>
    <x v="23"/>
    <x v="3"/>
    <s v="Industrial"/>
    <n v="1074"/>
    <n v="2017.3529020000001"/>
    <n v="224693.223841"/>
    <n v="215628.771397"/>
  </r>
  <r>
    <s v="E.E. Quito"/>
    <x v="23"/>
    <x v="3"/>
    <s v="Comercial"/>
    <n v="3016"/>
    <n v="10721.509774"/>
    <n v="985699.68946899998"/>
    <n v="945935.12600799999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0"/>
    <n v="0"/>
    <n v="0"/>
    <n v="0"/>
  </r>
  <r>
    <s v="E.E. Quito"/>
    <x v="23"/>
    <x v="3"/>
    <s v="Otros"/>
    <n v="931"/>
    <n v="469.46819900000003"/>
    <n v="36865.232340000002"/>
    <n v="35378.035086999997"/>
  </r>
  <r>
    <s v="E.E. Quito"/>
    <x v="23"/>
    <x v="3"/>
    <s v="Otros"/>
    <n v="4588"/>
    <n v="1954.6085760000001"/>
    <n v="163601.67336799999"/>
    <n v="157001.74319400001"/>
  </r>
  <r>
    <s v="E.E. Quito"/>
    <x v="23"/>
    <x v="3"/>
    <s v="Otros"/>
    <n v="705"/>
    <n v="316.12330600000001"/>
    <n v="20391.597820999999"/>
    <n v="19568.971017"/>
  </r>
  <r>
    <s v="E.E. Quito"/>
    <x v="23"/>
    <x v="3"/>
    <s v="Industrial"/>
    <n v="9649"/>
    <n v="3053.5189610000002"/>
    <n v="216697.86954499999"/>
    <n v="207955.961358"/>
  </r>
  <r>
    <s v="E.E. Quito"/>
    <x v="23"/>
    <x v="3"/>
    <s v="Comercial"/>
    <n v="79285"/>
    <n v="21774.712661000001"/>
    <n v="1663837.426095"/>
    <n v="1596715.7970370001"/>
  </r>
  <r>
    <s v="E.E. Quito"/>
    <x v="23"/>
    <x v="3"/>
    <s v="Residencial"/>
    <n v="0"/>
    <n v="0"/>
    <n v="0"/>
    <n v="0"/>
  </r>
  <r>
    <s v="E.E. Quito"/>
    <x v="23"/>
    <x v="3"/>
    <s v="Residencial"/>
    <n v="582077"/>
    <n v="91694.284977999996"/>
    <n v="7752276.7332910001"/>
    <n v="7439538.5804610001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3"/>
    <n v="160.71044699999999"/>
    <n v="9054.8018159999992"/>
    <n v="9023.3831030000001"/>
  </r>
  <r>
    <s v="E.E. Quito"/>
    <x v="23"/>
    <x v="4"/>
    <s v="Otros"/>
    <n v="0"/>
    <n v="0"/>
    <n v="0"/>
    <n v="0"/>
  </r>
  <r>
    <s v="E.E. Quito"/>
    <x v="23"/>
    <x v="4"/>
    <s v="Otros"/>
    <n v="11"/>
    <n v="788.65905699999996"/>
    <n v="64224.677750000003"/>
    <n v="64001.828395999997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292"/>
    <n v="5126.2461290000001"/>
    <n v="359409.71447200002"/>
    <n v="358162.62028199999"/>
  </r>
  <r>
    <s v="E.E. Quito"/>
    <x v="23"/>
    <x v="4"/>
    <s v="Otros"/>
    <n v="125"/>
    <n v="1657.8193289999999"/>
    <n v="114478.950585"/>
    <n v="114081.726948"/>
  </r>
  <r>
    <s v="E.E. Quito"/>
    <x v="23"/>
    <x v="4"/>
    <s v="Otros"/>
    <n v="71"/>
    <n v="92.642392000000001"/>
    <n v="7656.050921"/>
    <n v="7629.4856490000002"/>
  </r>
  <r>
    <s v="E.E. Quito"/>
    <x v="23"/>
    <x v="4"/>
    <s v="Otros"/>
    <n v="69"/>
    <n v="1438.783563"/>
    <n v="85573.554306000005"/>
    <n v="85276.627768000006"/>
  </r>
  <r>
    <s v="E.E. Quito"/>
    <x v="23"/>
    <x v="4"/>
    <s v="Industrial"/>
    <n v="1366"/>
    <n v="43017.068913000003"/>
    <n v="2860650.3115960001"/>
    <n v="2850724.312833"/>
  </r>
  <r>
    <s v="E.E. Quito"/>
    <x v="23"/>
    <x v="4"/>
    <s v="Comercial"/>
    <n v="914"/>
    <n v="16644.234337999998"/>
    <n v="1111751.8219880001"/>
    <n v="1107894.2210899999"/>
  </r>
  <r>
    <s v="E.E. Quito"/>
    <x v="23"/>
    <x v="4"/>
    <s v="Alumbrado Público"/>
    <n v="1"/>
    <n v="13695.540999999999"/>
    <n v="1366164.16"/>
    <n v="1361423.7890059999"/>
  </r>
  <r>
    <s v="E.E. Quito"/>
    <x v="23"/>
    <x v="4"/>
    <s v="Otros"/>
    <n v="0"/>
    <n v="0"/>
    <n v="0"/>
    <n v="0"/>
  </r>
  <r>
    <s v="E.E. Quito"/>
    <x v="23"/>
    <x v="4"/>
    <s v="Otros"/>
    <n v="230"/>
    <n v="792.54820600000005"/>
    <n v="77998.053994000002"/>
    <n v="77727.413228999998"/>
  </r>
  <r>
    <s v="E.E. Quito"/>
    <x v="23"/>
    <x v="4"/>
    <s v="Otros"/>
    <n v="197"/>
    <n v="288.437612"/>
    <n v="27463.551291"/>
    <n v="27368.257162999998"/>
  </r>
  <r>
    <s v="E.E. Quito"/>
    <x v="23"/>
    <x v="4"/>
    <s v="Otros"/>
    <n v="65"/>
    <n v="108.413507"/>
    <n v="9229.6291540000002"/>
    <n v="9197.6038179999996"/>
  </r>
  <r>
    <s v="E.E. Quito"/>
    <x v="23"/>
    <x v="4"/>
    <s v="Otros"/>
    <n v="87"/>
    <n v="218.94340299999999"/>
    <n v="15977.703450000001"/>
    <n v="15922.263376000001"/>
  </r>
  <r>
    <s v="E.E. Quito"/>
    <x v="23"/>
    <x v="4"/>
    <s v="Industrial"/>
    <n v="1054"/>
    <n v="1955.154511"/>
    <n v="221072.29212"/>
    <n v="220305.20664600001"/>
  </r>
  <r>
    <s v="E.E. Quito"/>
    <x v="23"/>
    <x v="4"/>
    <s v="Comercial"/>
    <n v="2887"/>
    <n v="10200.175456999999"/>
    <n v="929343.09648299997"/>
    <n v="926118.42466999998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0"/>
    <n v="0"/>
    <n v="0"/>
    <n v="0"/>
  </r>
  <r>
    <s v="E.E. Quito"/>
    <x v="23"/>
    <x v="4"/>
    <s v="Otros"/>
    <n v="932"/>
    <n v="483.58430900000002"/>
    <n v="37641.621848000003"/>
    <n v="37511.011444999996"/>
  </r>
  <r>
    <s v="E.E. Quito"/>
    <x v="23"/>
    <x v="4"/>
    <s v="Otros"/>
    <n v="4547"/>
    <n v="1894.725715"/>
    <n v="156783.81447899999"/>
    <n v="156239.79973500001"/>
  </r>
  <r>
    <s v="E.E. Quito"/>
    <x v="23"/>
    <x v="4"/>
    <s v="Otros"/>
    <n v="704"/>
    <n v="309.87361600000003"/>
    <n v="19675.405873"/>
    <n v="19607.135364000002"/>
  </r>
  <r>
    <s v="E.E. Quito"/>
    <x v="23"/>
    <x v="4"/>
    <s v="Industrial"/>
    <n v="9615"/>
    <n v="2861.390809"/>
    <n v="199124.80588199999"/>
    <n v="198433.87467300001"/>
  </r>
  <r>
    <s v="E.E. Quito"/>
    <x v="23"/>
    <x v="4"/>
    <s v="Comercial"/>
    <n v="78899"/>
    <n v="21378.244484999999"/>
    <n v="1616547.8167030001"/>
    <n v="1610938.6544910001"/>
  </r>
  <r>
    <s v="E.E. Quito"/>
    <x v="23"/>
    <x v="4"/>
    <s v="Residencial"/>
    <n v="0"/>
    <n v="0"/>
    <n v="0"/>
    <n v="0"/>
  </r>
  <r>
    <s v="E.E. Quito"/>
    <x v="23"/>
    <x v="4"/>
    <s v="Residencial"/>
    <n v="579125"/>
    <n v="88295.198405999996"/>
    <n v="7384820.4152910002"/>
    <n v="7359196.2703149999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3"/>
    <n v="148.24472800000001"/>
    <n v="8390.5024830000002"/>
    <n v="8363.1366469999994"/>
  </r>
  <r>
    <s v="E.E. Quito"/>
    <x v="23"/>
    <x v="5"/>
    <s v="Otros"/>
    <n v="0"/>
    <n v="0"/>
    <n v="0"/>
    <n v="0"/>
  </r>
  <r>
    <s v="E.E. Quito"/>
    <x v="23"/>
    <x v="5"/>
    <s v="Otros"/>
    <n v="11"/>
    <n v="872.34351400000003"/>
    <n v="68163.846065999998"/>
    <n v="67941.527963999994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289"/>
    <n v="5266.6002070000004"/>
    <n v="374020.56528699998"/>
    <n v="372800.68779"/>
  </r>
  <r>
    <s v="E.E. Quito"/>
    <x v="23"/>
    <x v="5"/>
    <s v="Otros"/>
    <n v="126"/>
    <n v="1660.861011"/>
    <n v="115521.047431"/>
    <n v="115144.272624"/>
  </r>
  <r>
    <s v="E.E. Quito"/>
    <x v="23"/>
    <x v="5"/>
    <s v="Otros"/>
    <n v="66"/>
    <n v="99.337916000000007"/>
    <n v="7889.3469459999997"/>
    <n v="7863.6156419999998"/>
  </r>
  <r>
    <s v="E.E. Quito"/>
    <x v="23"/>
    <x v="5"/>
    <s v="Otros"/>
    <n v="69"/>
    <n v="1652.47542"/>
    <n v="98971.691250000003"/>
    <n v="98648.892586000002"/>
  </r>
  <r>
    <s v="E.E. Quito"/>
    <x v="23"/>
    <x v="5"/>
    <s v="Industrial"/>
    <n v="1362"/>
    <n v="42016.057933999997"/>
    <n v="2849929.172826"/>
    <n v="2840634.057021"/>
  </r>
  <r>
    <s v="E.E. Quito"/>
    <x v="23"/>
    <x v="5"/>
    <s v="Comercial"/>
    <n v="908"/>
    <n v="16525.310121999999"/>
    <n v="1126495.3095790001"/>
    <n v="1122821.2167430001"/>
  </r>
  <r>
    <s v="E.E. Quito"/>
    <x v="23"/>
    <x v="5"/>
    <s v="Alumbrado Público"/>
    <n v="1"/>
    <n v="13631.493"/>
    <n v="1351356.32"/>
    <n v="1346948.8373130001"/>
  </r>
  <r>
    <s v="E.E. Quito"/>
    <x v="23"/>
    <x v="5"/>
    <s v="Otros"/>
    <n v="0"/>
    <n v="0"/>
    <n v="0"/>
    <n v="0"/>
  </r>
  <r>
    <s v="E.E. Quito"/>
    <x v="23"/>
    <x v="5"/>
    <s v="Otros"/>
    <n v="227"/>
    <n v="779.90475700000002"/>
    <n v="77813.01341"/>
    <n v="77559.224306000004"/>
  </r>
  <r>
    <s v="E.E. Quito"/>
    <x v="23"/>
    <x v="5"/>
    <s v="Otros"/>
    <n v="195"/>
    <n v="271.61662200000001"/>
    <n v="27072.225964000001"/>
    <n v="26983.929217000001"/>
  </r>
  <r>
    <s v="E.E. Quito"/>
    <x v="23"/>
    <x v="5"/>
    <s v="Otros"/>
    <n v="65"/>
    <n v="134.58090799999999"/>
    <n v="10742.685213999999"/>
    <n v="10707.647675"/>
  </r>
  <r>
    <s v="E.E. Quito"/>
    <x v="23"/>
    <x v="5"/>
    <s v="Otros"/>
    <n v="87"/>
    <n v="219.370318"/>
    <n v="16389.843508000002"/>
    <n v="16336.387621"/>
  </r>
  <r>
    <s v="E.E. Quito"/>
    <x v="23"/>
    <x v="5"/>
    <s v="Industrial"/>
    <n v="1042"/>
    <n v="1957.848602"/>
    <n v="220334.380676"/>
    <n v="219615.75454200001"/>
  </r>
  <r>
    <s v="E.E. Quito"/>
    <x v="23"/>
    <x v="5"/>
    <s v="Comercial"/>
    <n v="2848"/>
    <n v="10345.580172"/>
    <n v="951720.36423099996"/>
    <n v="948616.30428299995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0"/>
    <n v="0"/>
    <n v="0"/>
    <n v="0"/>
  </r>
  <r>
    <s v="E.E. Quito"/>
    <x v="23"/>
    <x v="5"/>
    <s v="Otros"/>
    <n v="937"/>
    <n v="519.36265400000002"/>
    <n v="41102.175799999997"/>
    <n v="40968.120018000001"/>
  </r>
  <r>
    <s v="E.E. Quito"/>
    <x v="23"/>
    <x v="5"/>
    <s v="Otros"/>
    <n v="4507"/>
    <n v="1999.860242"/>
    <n v="167344.22338700001"/>
    <n v="166798.42598599999"/>
  </r>
  <r>
    <s v="E.E. Quito"/>
    <x v="23"/>
    <x v="5"/>
    <s v="Otros"/>
    <n v="701"/>
    <n v="328.01836100000003"/>
    <n v="21166.926994000001"/>
    <n v="21097.890528"/>
  </r>
  <r>
    <s v="E.E. Quito"/>
    <x v="23"/>
    <x v="5"/>
    <s v="Industrial"/>
    <n v="9603"/>
    <n v="2902.7822200000001"/>
    <n v="205151.701718"/>
    <n v="204482.594273"/>
  </r>
  <r>
    <s v="E.E. Quito"/>
    <x v="23"/>
    <x v="5"/>
    <s v="Comercial"/>
    <n v="78503"/>
    <n v="21838.781766"/>
    <n v="1676437.951747"/>
    <n v="1670970.207127"/>
  </r>
  <r>
    <s v="E.E. Quito"/>
    <x v="23"/>
    <x v="5"/>
    <s v="Residencial"/>
    <n v="0"/>
    <n v="0"/>
    <n v="0"/>
    <n v="0"/>
  </r>
  <r>
    <s v="E.E. Quito"/>
    <x v="23"/>
    <x v="5"/>
    <s v="Residencial"/>
    <n v="576071"/>
    <n v="92515.457452000002"/>
    <n v="7851834.2954839999"/>
    <n v="7826225.3400929999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3"/>
    <n v="164.041923"/>
    <n v="9188.7769179999996"/>
    <n v="8810.6733899999999"/>
  </r>
  <r>
    <s v="E.E. Quito"/>
    <x v="23"/>
    <x v="6"/>
    <s v="Otros"/>
    <n v="0"/>
    <n v="0"/>
    <n v="0"/>
    <n v="0"/>
  </r>
  <r>
    <s v="E.E. Quito"/>
    <x v="23"/>
    <x v="6"/>
    <s v="Otros"/>
    <n v="11"/>
    <n v="880.47066600000005"/>
    <n v="71512.056486999994"/>
    <n v="68569.449315999998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290"/>
    <n v="5198.0272450000002"/>
    <n v="369314.89965400001"/>
    <n v="354118.18003400002"/>
  </r>
  <r>
    <s v="E.E. Quito"/>
    <x v="23"/>
    <x v="6"/>
    <s v="Otros"/>
    <n v="126"/>
    <n v="2759.8522539999999"/>
    <n v="158519.80528599999"/>
    <n v="151996.967898"/>
  </r>
  <r>
    <s v="E.E. Quito"/>
    <x v="23"/>
    <x v="6"/>
    <s v="Otros"/>
    <n v="65"/>
    <n v="105.72949300000001"/>
    <n v="8064.0992219999998"/>
    <n v="7732.2743890000002"/>
  </r>
  <r>
    <s v="E.E. Quito"/>
    <x v="23"/>
    <x v="6"/>
    <s v="Otros"/>
    <n v="68"/>
    <n v="1686.0477430000001"/>
    <n v="100821.68168199999"/>
    <n v="96673.030138999995"/>
  </r>
  <r>
    <s v="E.E. Quito"/>
    <x v="23"/>
    <x v="6"/>
    <s v="Industrial"/>
    <n v="1370"/>
    <n v="44187.319705000002"/>
    <n v="2986602.375213"/>
    <n v="2863708.4465999999"/>
  </r>
  <r>
    <s v="E.E. Quito"/>
    <x v="23"/>
    <x v="6"/>
    <s v="Comercial"/>
    <n v="895"/>
    <n v="16841.24078"/>
    <n v="1142409.905024"/>
    <n v="1095401.557854"/>
  </r>
  <r>
    <s v="E.E. Quito"/>
    <x v="23"/>
    <x v="6"/>
    <s v="Alumbrado Público"/>
    <n v="1"/>
    <n v="13132.298000000001"/>
    <n v="1335042.3400000001"/>
    <n v="1280107.4750880001"/>
  </r>
  <r>
    <s v="E.E. Quito"/>
    <x v="23"/>
    <x v="6"/>
    <s v="Otros"/>
    <n v="0"/>
    <n v="0"/>
    <n v="0"/>
    <n v="0"/>
  </r>
  <r>
    <s v="E.E. Quito"/>
    <x v="23"/>
    <x v="6"/>
    <s v="Otros"/>
    <n v="224"/>
    <n v="784.02693899999997"/>
    <n v="78074.408381999994"/>
    <n v="74861.770887999999"/>
  </r>
  <r>
    <s v="E.E. Quito"/>
    <x v="23"/>
    <x v="6"/>
    <s v="Otros"/>
    <n v="196"/>
    <n v="239.421673"/>
    <n v="32303.817391"/>
    <n v="30974.566781000001"/>
  </r>
  <r>
    <s v="E.E. Quito"/>
    <x v="23"/>
    <x v="6"/>
    <s v="Otros"/>
    <n v="66"/>
    <n v="169.132194"/>
    <n v="12616.241196999999"/>
    <n v="12097.102976"/>
  </r>
  <r>
    <s v="E.E. Quito"/>
    <x v="23"/>
    <x v="6"/>
    <s v="Otros"/>
    <n v="88"/>
    <n v="245.70000400000001"/>
    <n v="17917.758722999999"/>
    <n v="17180.471504000001"/>
  </r>
  <r>
    <s v="E.E. Quito"/>
    <x v="23"/>
    <x v="6"/>
    <s v="Industrial"/>
    <n v="1032"/>
    <n v="1909.7840249999999"/>
    <n v="216403.11767599999"/>
    <n v="207498.47422"/>
  </r>
  <r>
    <s v="E.E. Quito"/>
    <x v="23"/>
    <x v="6"/>
    <s v="Comercial"/>
    <n v="2822"/>
    <n v="10177.116185000001"/>
    <n v="937575.81339200004"/>
    <n v="898996.06269100006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0"/>
    <n v="0"/>
    <n v="0"/>
    <n v="0"/>
  </r>
  <r>
    <s v="E.E. Quito"/>
    <x v="23"/>
    <x v="6"/>
    <s v="Otros"/>
    <n v="937"/>
    <n v="532.219604"/>
    <n v="42190.975803000001"/>
    <n v="40454.884379000003"/>
  </r>
  <r>
    <s v="E.E. Quito"/>
    <x v="23"/>
    <x v="6"/>
    <s v="Otros"/>
    <n v="4458"/>
    <n v="2096.6585960000002"/>
    <n v="175360.40346199999"/>
    <n v="168144.60229499999"/>
  </r>
  <r>
    <s v="E.E. Quito"/>
    <x v="23"/>
    <x v="6"/>
    <s v="Otros"/>
    <n v="702"/>
    <n v="341.09485699999999"/>
    <n v="22110.042378999999"/>
    <n v="21200.249368000001"/>
  </r>
  <r>
    <s v="E.E. Quito"/>
    <x v="23"/>
    <x v="6"/>
    <s v="Industrial"/>
    <n v="9567"/>
    <n v="2948.0848930000002"/>
    <n v="208545.01845900001"/>
    <n v="199963.723264"/>
  </r>
  <r>
    <s v="E.E. Quito"/>
    <x v="23"/>
    <x v="6"/>
    <s v="Comercial"/>
    <n v="78229"/>
    <n v="22075.399998000001"/>
    <n v="1694738.2214889999"/>
    <n v="1625002.444226"/>
  </r>
  <r>
    <s v="E.E. Quito"/>
    <x v="23"/>
    <x v="6"/>
    <s v="Residencial"/>
    <n v="0"/>
    <n v="0"/>
    <n v="0"/>
    <n v="0"/>
  </r>
  <r>
    <s v="E.E. Quito"/>
    <x v="23"/>
    <x v="6"/>
    <s v="Residencial"/>
    <n v="573600"/>
    <n v="93241.942607000005"/>
    <n v="7900315.8821620001"/>
    <n v="7575230.472701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3"/>
    <n v="137.03597099999999"/>
    <n v="0"/>
    <n v="0"/>
  </r>
  <r>
    <s v="E.E. Quito"/>
    <x v="23"/>
    <x v="7"/>
    <s v="Otros"/>
    <n v="0"/>
    <n v="0"/>
    <n v="0"/>
    <n v="0"/>
  </r>
  <r>
    <s v="E.E. Quito"/>
    <x v="23"/>
    <x v="7"/>
    <s v="Otros"/>
    <n v="11"/>
    <n v="844.41354699999999"/>
    <n v="70345.860755000002"/>
    <n v="70821.512539000003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290"/>
    <n v="5089.0032890000002"/>
    <n v="363183.799894"/>
    <n v="365639.50972999999"/>
  </r>
  <r>
    <s v="E.E. Quito"/>
    <x v="23"/>
    <x v="7"/>
    <s v="Otros"/>
    <n v="125"/>
    <n v="1566.7013449999999"/>
    <n v="108984.152195"/>
    <n v="109721.061315"/>
  </r>
  <r>
    <s v="E.E. Quito"/>
    <x v="23"/>
    <x v="7"/>
    <s v="Otros"/>
    <n v="65"/>
    <n v="90.747535999999997"/>
    <n v="7199.6586639999996"/>
    <n v="7248.34"/>
  </r>
  <r>
    <s v="E.E. Quito"/>
    <x v="23"/>
    <x v="7"/>
    <s v="Otros"/>
    <n v="68"/>
    <n v="1630.2853990000001"/>
    <n v="98120.696570999993"/>
    <n v="98784.151161999995"/>
  </r>
  <r>
    <s v="E.E. Quito"/>
    <x v="23"/>
    <x v="7"/>
    <s v="Industrial"/>
    <n v="1360"/>
    <n v="40390.055443999998"/>
    <n v="2769176.6699359999"/>
    <n v="2787900.7825930002"/>
  </r>
  <r>
    <s v="E.E. Quito"/>
    <x v="23"/>
    <x v="7"/>
    <s v="Comercial"/>
    <n v="887"/>
    <n v="16308.403671"/>
    <n v="1102420.6169479999"/>
    <n v="1109874.763175"/>
  </r>
  <r>
    <s v="E.E. Quito"/>
    <x v="23"/>
    <x v="7"/>
    <s v="Alumbrado Público"/>
    <n v="1"/>
    <n v="13503.397000000001"/>
    <n v="1269441.77"/>
    <n v="1278025.249332"/>
  </r>
  <r>
    <s v="E.E. Quito"/>
    <x v="23"/>
    <x v="7"/>
    <s v="Otros"/>
    <n v="0"/>
    <n v="0"/>
    <n v="0"/>
    <n v="0"/>
  </r>
  <r>
    <s v="E.E. Quito"/>
    <x v="23"/>
    <x v="7"/>
    <s v="Otros"/>
    <n v="223"/>
    <n v="731.58069899999998"/>
    <n v="74416.114868000004"/>
    <n v="74919.288151000001"/>
  </r>
  <r>
    <s v="E.E. Quito"/>
    <x v="23"/>
    <x v="7"/>
    <s v="Otros"/>
    <n v="197"/>
    <n v="249.13171399999999"/>
    <n v="25356.108254999999"/>
    <n v="25527.556552999999"/>
  </r>
  <r>
    <s v="E.E. Quito"/>
    <x v="23"/>
    <x v="7"/>
    <s v="Otros"/>
    <n v="65"/>
    <n v="160.92574999999999"/>
    <n v="12050.250638"/>
    <n v="12131.729821000001"/>
  </r>
  <r>
    <s v="E.E. Quito"/>
    <x v="23"/>
    <x v="7"/>
    <s v="Otros"/>
    <n v="88"/>
    <n v="241.31003999999999"/>
    <n v="17418.343483000001"/>
    <n v="17536.119653999998"/>
  </r>
  <r>
    <s v="E.E. Quito"/>
    <x v="23"/>
    <x v="7"/>
    <s v="Industrial"/>
    <n v="1029"/>
    <n v="1823.540338"/>
    <n v="208127.48011900001"/>
    <n v="209534.75847299999"/>
  </r>
  <r>
    <s v="E.E. Quito"/>
    <x v="23"/>
    <x v="7"/>
    <s v="Comercial"/>
    <n v="2803"/>
    <n v="10029.610627"/>
    <n v="924517.08927700005"/>
    <n v="930768.31994800002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0"/>
    <n v="0"/>
    <n v="0"/>
    <n v="0"/>
  </r>
  <r>
    <s v="E.E. Quito"/>
    <x v="23"/>
    <x v="7"/>
    <s v="Otros"/>
    <n v="934"/>
    <n v="483.76403599999998"/>
    <n v="38220.704488000003"/>
    <n v="38479.138261"/>
  </r>
  <r>
    <s v="E.E. Quito"/>
    <x v="23"/>
    <x v="7"/>
    <s v="Otros"/>
    <n v="4427"/>
    <n v="1951.1829399999999"/>
    <n v="162267.32735899999"/>
    <n v="163364.51691400001"/>
  </r>
  <r>
    <s v="E.E. Quito"/>
    <x v="23"/>
    <x v="7"/>
    <s v="Otros"/>
    <n v="696"/>
    <n v="321.88034800000003"/>
    <n v="20648.121267999999"/>
    <n v="20787.735960999998"/>
  </r>
  <r>
    <s v="E.E. Quito"/>
    <x v="23"/>
    <x v="7"/>
    <s v="Industrial"/>
    <n v="9569"/>
    <n v="2848.372644"/>
    <n v="200371.17874599999"/>
    <n v="201726.011959"/>
  </r>
  <r>
    <s v="E.E. Quito"/>
    <x v="23"/>
    <x v="7"/>
    <s v="Comercial"/>
    <n v="77774"/>
    <n v="20972.056296999999"/>
    <n v="1603752.4534390001"/>
    <n v="1614596.413645"/>
  </r>
  <r>
    <s v="E.E. Quito"/>
    <x v="23"/>
    <x v="7"/>
    <s v="Residencial"/>
    <n v="0"/>
    <n v="0"/>
    <n v="0"/>
    <n v="0"/>
  </r>
  <r>
    <s v="E.E. Quito"/>
    <x v="23"/>
    <x v="7"/>
    <s v="Residencial"/>
    <n v="571553"/>
    <n v="89813.337689000007"/>
    <n v="7595439.9730970003"/>
    <n v="7646797.4308139998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3"/>
    <n v="144.50648000000001"/>
    <n v="8135.6984789999997"/>
    <n v="7709.8599759999997"/>
  </r>
  <r>
    <s v="E.E. Quito"/>
    <x v="23"/>
    <x v="8"/>
    <s v="Otros"/>
    <n v="0"/>
    <n v="0"/>
    <n v="0"/>
    <n v="0"/>
  </r>
  <r>
    <s v="E.E. Quito"/>
    <x v="23"/>
    <x v="8"/>
    <s v="Otros"/>
    <n v="11"/>
    <n v="810.02484700000002"/>
    <n v="68788.253200000006"/>
    <n v="65187.740373000001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289"/>
    <n v="4923.5899330000002"/>
    <n v="351801.81654899998"/>
    <n v="333387.81569299998"/>
  </r>
  <r>
    <s v="E.E. Quito"/>
    <x v="23"/>
    <x v="8"/>
    <s v="Otros"/>
    <n v="127"/>
    <n v="1647.276417"/>
    <n v="113138.478357"/>
    <n v="107216.587283"/>
  </r>
  <r>
    <s v="E.E. Quito"/>
    <x v="23"/>
    <x v="8"/>
    <s v="Otros"/>
    <n v="64"/>
    <n v="100.99543199999999"/>
    <n v="7858.5475280000001"/>
    <n v="7447.2156530000002"/>
  </r>
  <r>
    <s v="E.E. Quito"/>
    <x v="23"/>
    <x v="8"/>
    <s v="Otros"/>
    <n v="68"/>
    <n v="1576.9423730000001"/>
    <n v="94177.746234000006"/>
    <n v="89248.297271000003"/>
  </r>
  <r>
    <s v="E.E. Quito"/>
    <x v="23"/>
    <x v="8"/>
    <s v="Industrial"/>
    <n v="1359"/>
    <n v="42889.436669000002"/>
    <n v="2891864.3311689999"/>
    <n v="2740498.449116"/>
  </r>
  <r>
    <s v="E.E. Quito"/>
    <x v="23"/>
    <x v="8"/>
    <s v="Comercial"/>
    <n v="878"/>
    <n v="15213.121515999999"/>
    <n v="1031877.4397"/>
    <n v="977866.93957100005"/>
  </r>
  <r>
    <s v="E.E. Quito"/>
    <x v="23"/>
    <x v="8"/>
    <s v="Alumbrado Público"/>
    <n v="1"/>
    <n v="13008.335999999999"/>
    <n v="1269483.68"/>
    <n v="1203036.4006779999"/>
  </r>
  <r>
    <s v="E.E. Quito"/>
    <x v="23"/>
    <x v="8"/>
    <s v="Otros"/>
    <n v="0"/>
    <n v="0"/>
    <n v="0"/>
    <n v="0"/>
  </r>
  <r>
    <s v="E.E. Quito"/>
    <x v="23"/>
    <x v="8"/>
    <s v="Otros"/>
    <n v="224"/>
    <n v="748.10443699999996"/>
    <n v="74745.761098999996"/>
    <n v="70833.420559000006"/>
  </r>
  <r>
    <s v="E.E. Quito"/>
    <x v="23"/>
    <x v="8"/>
    <s v="Otros"/>
    <n v="197"/>
    <n v="262.21184"/>
    <n v="25887.314402"/>
    <n v="24532.321314000001"/>
  </r>
  <r>
    <s v="E.E. Quito"/>
    <x v="23"/>
    <x v="8"/>
    <s v="Otros"/>
    <n v="66"/>
    <n v="171.44681499999999"/>
    <n v="12580.933406"/>
    <n v="11922.422541"/>
  </r>
  <r>
    <s v="E.E. Quito"/>
    <x v="23"/>
    <x v="8"/>
    <s v="Otros"/>
    <n v="87"/>
    <n v="244.085883"/>
    <n v="17328.325015999999"/>
    <n v="16421.326312000001"/>
  </r>
  <r>
    <s v="E.E. Quito"/>
    <x v="23"/>
    <x v="8"/>
    <s v="Industrial"/>
    <n v="1025"/>
    <n v="1889.24323"/>
    <n v="204095.17199599999"/>
    <n v="193412.428204"/>
  </r>
  <r>
    <s v="E.E. Quito"/>
    <x v="23"/>
    <x v="8"/>
    <s v="Comercial"/>
    <n v="2762"/>
    <n v="9609.0554229999998"/>
    <n v="886125.60929299996"/>
    <n v="839744.04740100005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0"/>
    <n v="0"/>
    <n v="0"/>
    <n v="0"/>
  </r>
  <r>
    <s v="E.E. Quito"/>
    <x v="23"/>
    <x v="8"/>
    <s v="Otros"/>
    <n v="969"/>
    <n v="511.70826399999999"/>
    <n v="40197.568471999999"/>
    <n v="38093.548465"/>
  </r>
  <r>
    <s v="E.E. Quito"/>
    <x v="23"/>
    <x v="8"/>
    <s v="Otros"/>
    <n v="4382"/>
    <n v="2017.584713"/>
    <n v="166950.44732400001"/>
    <n v="158211.93167300001"/>
  </r>
  <r>
    <s v="E.E. Quito"/>
    <x v="23"/>
    <x v="8"/>
    <s v="Otros"/>
    <n v="693"/>
    <n v="326.841995"/>
    <n v="20929.291871000001"/>
    <n v="19833.811461000001"/>
  </r>
  <r>
    <s v="E.E. Quito"/>
    <x v="23"/>
    <x v="8"/>
    <s v="Industrial"/>
    <n v="9570"/>
    <n v="2879.0131759999999"/>
    <n v="201356.933643"/>
    <n v="190817.514646"/>
  </r>
  <r>
    <s v="E.E. Quito"/>
    <x v="23"/>
    <x v="8"/>
    <s v="Comercial"/>
    <n v="77572"/>
    <n v="21190.625287999999"/>
    <n v="1609775.0666159999"/>
    <n v="1525516.26504"/>
  </r>
  <r>
    <s v="E.E. Quito"/>
    <x v="23"/>
    <x v="8"/>
    <s v="Residencial"/>
    <n v="0"/>
    <n v="0"/>
    <n v="0"/>
    <n v="0"/>
  </r>
  <r>
    <s v="E.E. Quito"/>
    <x v="23"/>
    <x v="8"/>
    <s v="Residencial"/>
    <n v="569240"/>
    <n v="90661.807316000006"/>
    <n v="7616900.2256450001"/>
    <n v="7218216.6467709998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3"/>
    <n v="159.117233"/>
    <n v="8880.3936659999999"/>
    <n v="10335.557455"/>
  </r>
  <r>
    <s v="E.E. Quito"/>
    <x v="23"/>
    <x v="9"/>
    <s v="Otros"/>
    <n v="0"/>
    <n v="0"/>
    <n v="0"/>
    <n v="0"/>
  </r>
  <r>
    <s v="E.E. Quito"/>
    <x v="23"/>
    <x v="9"/>
    <s v="Otros"/>
    <n v="11"/>
    <n v="797.33792500000004"/>
    <n v="68072.413077000005"/>
    <n v="79226.931031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285"/>
    <n v="4909.706545"/>
    <n v="352261.77624199999"/>
    <n v="409984.28276199999"/>
  </r>
  <r>
    <s v="E.E. Quito"/>
    <x v="23"/>
    <x v="9"/>
    <s v="Otros"/>
    <n v="128"/>
    <n v="1687.484312"/>
    <n v="116579.179821"/>
    <n v="135682.13938400001"/>
  </r>
  <r>
    <s v="E.E. Quito"/>
    <x v="23"/>
    <x v="9"/>
    <s v="Otros"/>
    <n v="64"/>
    <n v="101.913635"/>
    <n v="7733.8509329999997"/>
    <n v="9001.1393279999993"/>
  </r>
  <r>
    <s v="E.E. Quito"/>
    <x v="23"/>
    <x v="9"/>
    <s v="Otros"/>
    <n v="67"/>
    <n v="1510.43066"/>
    <n v="90866.145434000005"/>
    <n v="105755.702082"/>
  </r>
  <r>
    <s v="E.E. Quito"/>
    <x v="23"/>
    <x v="9"/>
    <s v="Industrial"/>
    <n v="1355"/>
    <n v="42257.688281000002"/>
    <n v="2863084.1011720002"/>
    <n v="3332236.3108120002"/>
  </r>
  <r>
    <s v="E.E. Quito"/>
    <x v="23"/>
    <x v="9"/>
    <s v="Comercial"/>
    <n v="883"/>
    <n v="15489.401667"/>
    <n v="1054805.41032"/>
    <n v="1227648.4954359999"/>
  </r>
  <r>
    <s v="E.E. Quito"/>
    <x v="23"/>
    <x v="9"/>
    <s v="Alumbrado Público"/>
    <n v="1"/>
    <n v="13375.302"/>
    <n v="1221818.7"/>
    <n v="1422029.0056109999"/>
  </r>
  <r>
    <s v="E.E. Quito"/>
    <x v="23"/>
    <x v="9"/>
    <s v="Otros"/>
    <n v="0"/>
    <n v="0"/>
    <n v="0"/>
    <n v="0"/>
  </r>
  <r>
    <s v="E.E. Quito"/>
    <x v="23"/>
    <x v="9"/>
    <s v="Otros"/>
    <n v="221"/>
    <n v="687.76816299999996"/>
    <n v="70702.098643000005"/>
    <n v="82287.523532000007"/>
  </r>
  <r>
    <s v="E.E. Quito"/>
    <x v="23"/>
    <x v="9"/>
    <s v="Otros"/>
    <n v="199"/>
    <n v="229.693746"/>
    <n v="23207.410674999999"/>
    <n v="27010.235745000002"/>
  </r>
  <r>
    <s v="E.E. Quito"/>
    <x v="23"/>
    <x v="9"/>
    <s v="Otros"/>
    <n v="66"/>
    <n v="162.77855700000001"/>
    <n v="12211.195331999999"/>
    <n v="14212.152715"/>
  </r>
  <r>
    <s v="E.E. Quito"/>
    <x v="23"/>
    <x v="9"/>
    <s v="Otros"/>
    <n v="87"/>
    <n v="234.57683499999999"/>
    <n v="16887.51714"/>
    <n v="19654.748455000001"/>
  </r>
  <r>
    <s v="E.E. Quito"/>
    <x v="23"/>
    <x v="9"/>
    <s v="Industrial"/>
    <n v="1033"/>
    <n v="1721.1488420000001"/>
    <n v="200842.57279899999"/>
    <n v="233753.145276"/>
  </r>
  <r>
    <s v="E.E. Quito"/>
    <x v="23"/>
    <x v="9"/>
    <s v="Comercial"/>
    <n v="2740"/>
    <n v="9433.3969849999994"/>
    <n v="878823.02517200005"/>
    <n v="1022829.1911009999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0"/>
    <n v="0"/>
    <n v="0"/>
    <n v="0"/>
  </r>
  <r>
    <s v="E.E. Quito"/>
    <x v="23"/>
    <x v="9"/>
    <s v="Otros"/>
    <n v="970"/>
    <n v="462.975371"/>
    <n v="36431.174424999997"/>
    <n v="42400.878903999997"/>
  </r>
  <r>
    <s v="E.E. Quito"/>
    <x v="23"/>
    <x v="9"/>
    <s v="Otros"/>
    <n v="4353"/>
    <n v="1850.1735450000001"/>
    <n v="153596.94991"/>
    <n v="178765.73500300001"/>
  </r>
  <r>
    <s v="E.E. Quito"/>
    <x v="23"/>
    <x v="9"/>
    <s v="Otros"/>
    <n v="694"/>
    <n v="309.25236200000001"/>
    <n v="19716.863283999999"/>
    <n v="22947.718422000002"/>
  </r>
  <r>
    <s v="E.E. Quito"/>
    <x v="23"/>
    <x v="9"/>
    <s v="Industrial"/>
    <n v="9528"/>
    <n v="3675.4274569999998"/>
    <n v="271521.57396800001"/>
    <n v="316013.78652299999"/>
  </r>
  <r>
    <s v="E.E. Quito"/>
    <x v="23"/>
    <x v="9"/>
    <s v="Comercial"/>
    <n v="77285"/>
    <n v="19878.389324"/>
    <n v="1519561.0996300001"/>
    <n v="1768560.2286749999"/>
  </r>
  <r>
    <s v="E.E. Quito"/>
    <x v="23"/>
    <x v="9"/>
    <s v="Residencial"/>
    <n v="0"/>
    <n v="0"/>
    <n v="0"/>
    <n v="0"/>
  </r>
  <r>
    <s v="E.E. Quito"/>
    <x v="23"/>
    <x v="9"/>
    <s v="Residencial"/>
    <n v="566981"/>
    <n v="85457.593735000002"/>
    <n v="7231013.8883560002"/>
    <n v="8415906.1317490004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3"/>
    <n v="167.574986"/>
    <n v="9317.1535160000003"/>
    <n v="7670.1923939999997"/>
  </r>
  <r>
    <s v="E.E. Quito"/>
    <x v="23"/>
    <x v="10"/>
    <s v="Otros"/>
    <n v="0"/>
    <n v="0"/>
    <n v="0"/>
    <n v="0"/>
  </r>
  <r>
    <s v="E.E. Quito"/>
    <x v="23"/>
    <x v="10"/>
    <s v="Otros"/>
    <n v="11"/>
    <n v="786.19106799999997"/>
    <n v="64284.566199000001"/>
    <n v="52921.204942999997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285"/>
    <n v="4989.7439990000003"/>
    <n v="358423.449013"/>
    <n v="295066.17098"/>
  </r>
  <r>
    <s v="E.E. Quito"/>
    <x v="23"/>
    <x v="10"/>
    <s v="Otros"/>
    <n v="125"/>
    <n v="1903.67371"/>
    <n v="129298.773172"/>
    <n v="106443.07457300001"/>
  </r>
  <r>
    <s v="E.E. Quito"/>
    <x v="23"/>
    <x v="10"/>
    <s v="Otros"/>
    <n v="62"/>
    <n v="97.755056999999994"/>
    <n v="7600.681259"/>
    <n v="6257.1350229999998"/>
  </r>
  <r>
    <s v="E.E. Quito"/>
    <x v="23"/>
    <x v="10"/>
    <s v="Otros"/>
    <n v="67"/>
    <n v="1593.071584"/>
    <n v="95550.610310000004"/>
    <n v="78660.458171999999"/>
  </r>
  <r>
    <s v="E.E. Quito"/>
    <x v="23"/>
    <x v="10"/>
    <s v="Industrial"/>
    <n v="1344"/>
    <n v="41974.041416"/>
    <n v="2834248.960833"/>
    <n v="2333248.5382269998"/>
  </r>
  <r>
    <s v="E.E. Quito"/>
    <x v="23"/>
    <x v="10"/>
    <s v="Comercial"/>
    <n v="870"/>
    <n v="15270.396849000001"/>
    <n v="1041426.982887"/>
    <n v="857337.523652"/>
  </r>
  <r>
    <s v="E.E. Quito"/>
    <x v="23"/>
    <x v="10"/>
    <s v="Alumbrado Público"/>
    <n v="1"/>
    <n v="12030.607"/>
    <n v="1234234.93"/>
    <n v="1016063.474327"/>
  </r>
  <r>
    <s v="E.E. Quito"/>
    <x v="23"/>
    <x v="10"/>
    <s v="Otros"/>
    <n v="0"/>
    <n v="0"/>
    <n v="0"/>
    <n v="0"/>
  </r>
  <r>
    <s v="E.E. Quito"/>
    <x v="23"/>
    <x v="10"/>
    <s v="Otros"/>
    <n v="219"/>
    <n v="688.60298999999998"/>
    <n v="70693.479632000002"/>
    <n v="58197.236831000002"/>
  </r>
  <r>
    <s v="E.E. Quito"/>
    <x v="23"/>
    <x v="10"/>
    <s v="Otros"/>
    <n v="196"/>
    <n v="248.24952099999999"/>
    <n v="24569.188396000001"/>
    <n v="20226.177623"/>
  </r>
  <r>
    <s v="E.E. Quito"/>
    <x v="23"/>
    <x v="10"/>
    <s v="Otros"/>
    <n v="66"/>
    <n v="166.988573"/>
    <n v="12401.059670000001"/>
    <n v="10208.967083"/>
  </r>
  <r>
    <s v="E.E. Quito"/>
    <x v="23"/>
    <x v="10"/>
    <s v="Otros"/>
    <n v="87"/>
    <n v="240.121239"/>
    <n v="17376.999429"/>
    <n v="14305.327117999999"/>
  </r>
  <r>
    <s v="E.E. Quito"/>
    <x v="23"/>
    <x v="10"/>
    <s v="Industrial"/>
    <n v="1037"/>
    <n v="1848.1225030000001"/>
    <n v="210780.828396"/>
    <n v="173521.82766499999"/>
  </r>
  <r>
    <s v="E.E. Quito"/>
    <x v="23"/>
    <x v="10"/>
    <s v="Comercial"/>
    <n v="2632"/>
    <n v="9062.7256020000004"/>
    <n v="843972.67521699995"/>
    <n v="694786.53356400004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0"/>
    <n v="0"/>
    <n v="0"/>
    <n v="0"/>
  </r>
  <r>
    <s v="E.E. Quito"/>
    <x v="23"/>
    <x v="10"/>
    <s v="Otros"/>
    <n v="1020"/>
    <n v="496.61334199999999"/>
    <n v="39127.543245000001"/>
    <n v="32211.10225"/>
  </r>
  <r>
    <s v="E.E. Quito"/>
    <x v="23"/>
    <x v="10"/>
    <s v="Otros"/>
    <n v="4301"/>
    <n v="1891.30934"/>
    <n v="156657.54174300001"/>
    <n v="128965.727897"/>
  </r>
  <r>
    <s v="E.E. Quito"/>
    <x v="23"/>
    <x v="10"/>
    <s v="Otros"/>
    <n v="695"/>
    <n v="314.476427"/>
    <n v="20002.306218000002"/>
    <n v="16466.567471999999"/>
  </r>
  <r>
    <s v="E.E. Quito"/>
    <x v="23"/>
    <x v="10"/>
    <s v="Industrial"/>
    <n v="9478"/>
    <n v="2773.4534870000002"/>
    <n v="194455.529454"/>
    <n v="160082.295564"/>
  </r>
  <r>
    <s v="E.E. Quito"/>
    <x v="23"/>
    <x v="10"/>
    <s v="Comercial"/>
    <n v="76987"/>
    <n v="20906.81928"/>
    <n v="1597875.9863700001"/>
    <n v="1315424.95419"/>
  </r>
  <r>
    <s v="E.E. Quito"/>
    <x v="23"/>
    <x v="10"/>
    <s v="Residencial"/>
    <n v="0"/>
    <n v="0"/>
    <n v="0"/>
    <n v="0"/>
  </r>
  <r>
    <s v="E.E. Quito"/>
    <x v="23"/>
    <x v="10"/>
    <s v="Residencial"/>
    <n v="564006"/>
    <n v="86830.664724999995"/>
    <n v="7332645.7050409997"/>
    <n v="6036479.1904520001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3"/>
    <n v="148.16213200000001"/>
    <n v="8364.6913459999996"/>
    <n v="8532.8733370000009"/>
  </r>
  <r>
    <s v="E.E. Quito"/>
    <x v="23"/>
    <x v="11"/>
    <s v="Otros"/>
    <n v="0"/>
    <n v="0"/>
    <n v="0"/>
    <n v="0"/>
  </r>
  <r>
    <s v="E.E. Quito"/>
    <x v="23"/>
    <x v="11"/>
    <s v="Otros"/>
    <n v="11"/>
    <n v="870.84022900000002"/>
    <n v="68699.117557000005"/>
    <n v="70080.394386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285"/>
    <n v="5039.1955189999999"/>
    <n v="360709.88951499999"/>
    <n v="367962.38751199999"/>
  </r>
  <r>
    <s v="E.E. Quito"/>
    <x v="23"/>
    <x v="11"/>
    <s v="Otros"/>
    <n v="121"/>
    <n v="2013.860776"/>
    <n v="136445.351773"/>
    <n v="139188.746587"/>
  </r>
  <r>
    <s v="E.E. Quito"/>
    <x v="23"/>
    <x v="11"/>
    <s v="Otros"/>
    <n v="60"/>
    <n v="90.734393999999995"/>
    <n v="7189.267151"/>
    <n v="7333.8158510000003"/>
  </r>
  <r>
    <s v="E.E. Quito"/>
    <x v="23"/>
    <x v="11"/>
    <s v="Otros"/>
    <n v="67"/>
    <n v="1529.688521"/>
    <n v="92359.069247000007"/>
    <n v="94216.057325999995"/>
  </r>
  <r>
    <s v="E.E. Quito"/>
    <x v="23"/>
    <x v="11"/>
    <s v="Industrial"/>
    <n v="1338"/>
    <n v="37959.252567000003"/>
    <n v="2625083.9275989998"/>
    <n v="2677864.337785"/>
  </r>
  <r>
    <s v="E.E. Quito"/>
    <x v="23"/>
    <x v="11"/>
    <s v="Comercial"/>
    <n v="865"/>
    <n v="15665.370908999999"/>
    <n v="1064584.377441"/>
    <n v="1085989.102649"/>
  </r>
  <r>
    <s v="E.E. Quito"/>
    <x v="23"/>
    <x v="11"/>
    <s v="Alumbrado Público"/>
    <n v="1"/>
    <n v="13247.206"/>
    <n v="1241667.8500000001"/>
    <n v="1266633.047397"/>
  </r>
  <r>
    <s v="E.E. Quito"/>
    <x v="23"/>
    <x v="11"/>
    <s v="Otros"/>
    <n v="0"/>
    <n v="0"/>
    <n v="0"/>
    <n v="0"/>
  </r>
  <r>
    <s v="E.E. Quito"/>
    <x v="23"/>
    <x v="11"/>
    <s v="Otros"/>
    <n v="218"/>
    <n v="703.41423599999996"/>
    <n v="70976.520680000001"/>
    <n v="72403.587385999999"/>
  </r>
  <r>
    <s v="E.E. Quito"/>
    <x v="23"/>
    <x v="11"/>
    <s v="Otros"/>
    <n v="195"/>
    <n v="277.06239199999999"/>
    <n v="26914.221452000002"/>
    <n v="22156.687267000001"/>
  </r>
  <r>
    <s v="E.E. Quito"/>
    <x v="23"/>
    <x v="11"/>
    <s v="Otros"/>
    <n v="66"/>
    <n v="149.329217"/>
    <n v="11485.749601"/>
    <n v="11716.684150999999"/>
  </r>
  <r>
    <s v="E.E. Quito"/>
    <x v="23"/>
    <x v="11"/>
    <s v="Otros"/>
    <n v="85"/>
    <n v="232.29464300000001"/>
    <n v="16840.043459"/>
    <n v="17178.632405"/>
  </r>
  <r>
    <s v="E.E. Quito"/>
    <x v="23"/>
    <x v="11"/>
    <s v="Industrial"/>
    <n v="1033"/>
    <n v="1720.347855"/>
    <n v="201908.15001099999"/>
    <n v="205967.75163499999"/>
  </r>
  <r>
    <s v="E.E. Quito"/>
    <x v="23"/>
    <x v="11"/>
    <s v="Comercial"/>
    <n v="2618"/>
    <n v="9353.8678739999996"/>
    <n v="863080.81220599997"/>
    <n v="880434.07044399995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0"/>
    <n v="0"/>
    <n v="0"/>
    <n v="0"/>
  </r>
  <r>
    <s v="E.E. Quito"/>
    <x v="23"/>
    <x v="11"/>
    <s v="Otros"/>
    <n v="1004"/>
    <n v="489.60407199999997"/>
    <n v="38561.469429999997"/>
    <n v="39336.793278999998"/>
  </r>
  <r>
    <s v="E.E. Quito"/>
    <x v="23"/>
    <x v="11"/>
    <s v="Otros"/>
    <n v="4264"/>
    <n v="1913.7429790000001"/>
    <n v="158771.41596099999"/>
    <n v="161963.702643"/>
  </r>
  <r>
    <s v="E.E. Quito"/>
    <x v="23"/>
    <x v="11"/>
    <s v="Otros"/>
    <n v="694"/>
    <n v="321.27145100000001"/>
    <n v="20598.185762000001"/>
    <n v="21012.336594"/>
  </r>
  <r>
    <s v="E.E. Quito"/>
    <x v="23"/>
    <x v="11"/>
    <s v="Industrial"/>
    <n v="9462"/>
    <n v="2807.8642669999999"/>
    <n v="197259.90599200001"/>
    <n v="201226.04918500001"/>
  </r>
  <r>
    <s v="E.E. Quito"/>
    <x v="23"/>
    <x v="11"/>
    <s v="Comercial"/>
    <n v="76734"/>
    <n v="21096.323250000001"/>
    <n v="1612731.756183"/>
    <n v="1645157.631301"/>
  </r>
  <r>
    <s v="E.E. Quito"/>
    <x v="23"/>
    <x v="11"/>
    <s v="Residencial"/>
    <n v="0"/>
    <n v="0"/>
    <n v="0"/>
    <n v="0"/>
  </r>
  <r>
    <s v="E.E. Quito"/>
    <x v="23"/>
    <x v="11"/>
    <s v="Residencial"/>
    <n v="561773"/>
    <n v="88687.585605999993"/>
    <n v="7494248.3476339998"/>
    <n v="7644929.0545110004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3"/>
    <n v="149.72479799999999"/>
    <n v="8293.195393"/>
    <n v="8588.84915"/>
  </r>
  <r>
    <s v="E.E. Quito"/>
    <x v="24"/>
    <x v="0"/>
    <s v="Otros"/>
    <n v="0"/>
    <n v="0"/>
    <n v="0"/>
    <n v="0"/>
  </r>
  <r>
    <s v="E.E. Quito"/>
    <x v="24"/>
    <x v="0"/>
    <s v="Otros"/>
    <n v="11"/>
    <n v="800.46838700000001"/>
    <n v="65838.185257000005"/>
    <n v="68185.327206000002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288"/>
    <n v="4733.9857890000003"/>
    <n v="343993.64260100003"/>
    <n v="356257.071581"/>
  </r>
  <r>
    <s v="E.E. Quito"/>
    <x v="24"/>
    <x v="0"/>
    <s v="Otros"/>
    <n v="119"/>
    <n v="2097.0074540000001"/>
    <n v="140288.57064399999"/>
    <n v="145289.880871"/>
  </r>
  <r>
    <s v="E.E. Quito"/>
    <x v="24"/>
    <x v="0"/>
    <s v="Otros"/>
    <n v="61"/>
    <n v="100.977813"/>
    <n v="7767.6670759999997"/>
    <n v="8044.5856629999998"/>
  </r>
  <r>
    <s v="E.E. Quito"/>
    <x v="24"/>
    <x v="0"/>
    <s v="Otros"/>
    <n v="67"/>
    <n v="1507.3836100000001"/>
    <n v="91725.687076999995"/>
    <n v="94995.722651999997"/>
  </r>
  <r>
    <s v="E.E. Quito"/>
    <x v="24"/>
    <x v="0"/>
    <s v="Industrial"/>
    <n v="1336"/>
    <n v="41746.200232000003"/>
    <n v="2838801.2087409999"/>
    <n v="2940004.9308440001"/>
  </r>
  <r>
    <s v="E.E. Quito"/>
    <x v="24"/>
    <x v="0"/>
    <s v="Comercial"/>
    <n v="855"/>
    <n v="15503.541897999999"/>
    <n v="1071507.1964199999"/>
    <n v="1109706.6012269999"/>
  </r>
  <r>
    <s v="E.E. Quito"/>
    <x v="24"/>
    <x v="0"/>
    <s v="Alumbrado Público"/>
    <n v="1"/>
    <n v="13415.12702"/>
    <n v="1242686.8400000001"/>
    <n v="1286988.826779"/>
  </r>
  <r>
    <s v="E.E. Quito"/>
    <x v="24"/>
    <x v="0"/>
    <s v="Otros"/>
    <n v="0"/>
    <n v="0"/>
    <n v="0"/>
    <n v="0"/>
  </r>
  <r>
    <s v="E.E. Quito"/>
    <x v="24"/>
    <x v="0"/>
    <s v="Otros"/>
    <n v="217"/>
    <n v="671.731088"/>
    <n v="68914.174576000005"/>
    <n v="71370.976043000002"/>
  </r>
  <r>
    <s v="E.E. Quito"/>
    <x v="24"/>
    <x v="0"/>
    <s v="Otros"/>
    <n v="194"/>
    <n v="268.161564"/>
    <n v="26161.846065999998"/>
    <n v="27094.520109000001"/>
  </r>
  <r>
    <s v="E.E. Quito"/>
    <x v="24"/>
    <x v="0"/>
    <s v="Otros"/>
    <n v="66"/>
    <n v="171.75635700000001"/>
    <n v="12738.706259000001"/>
    <n v="13192.843197"/>
  </r>
  <r>
    <s v="E.E. Quito"/>
    <x v="24"/>
    <x v="0"/>
    <s v="Otros"/>
    <n v="84"/>
    <n v="241.26533900000001"/>
    <n v="17230.132203000001"/>
    <n v="17844.389201999998"/>
  </r>
  <r>
    <s v="E.E. Quito"/>
    <x v="24"/>
    <x v="0"/>
    <s v="Industrial"/>
    <n v="1027"/>
    <n v="1891.1587050000001"/>
    <n v="213155.28657500001"/>
    <n v="220754.307007"/>
  </r>
  <r>
    <s v="E.E. Quito"/>
    <x v="24"/>
    <x v="0"/>
    <s v="Comercial"/>
    <n v="2589"/>
    <n v="9172.0604619999995"/>
    <n v="848870.89845400001"/>
    <n v="879133.28324000002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0"/>
    <n v="0"/>
    <n v="0"/>
    <n v="0"/>
  </r>
  <r>
    <s v="E.E. Quito"/>
    <x v="24"/>
    <x v="0"/>
    <s v="Otros"/>
    <n v="1044"/>
    <n v="511.88059399999997"/>
    <n v="40368.671763999999"/>
    <n v="41807.82144"/>
  </r>
  <r>
    <s v="E.E. Quito"/>
    <x v="24"/>
    <x v="0"/>
    <s v="Otros"/>
    <n v="4245"/>
    <n v="1929.2465400000001"/>
    <n v="160172.04860400001"/>
    <n v="165882.208036"/>
  </r>
  <r>
    <s v="E.E. Quito"/>
    <x v="24"/>
    <x v="0"/>
    <s v="Otros"/>
    <n v="693"/>
    <n v="328.79057"/>
    <n v="21186.119619000001"/>
    <n v="21941.408209000001"/>
  </r>
  <r>
    <s v="E.E. Quito"/>
    <x v="24"/>
    <x v="0"/>
    <s v="Industrial"/>
    <n v="9412"/>
    <n v="2914.2066329999998"/>
    <n v="206005.08317999999"/>
    <n v="213349.19770399999"/>
  </r>
  <r>
    <s v="E.E. Quito"/>
    <x v="24"/>
    <x v="0"/>
    <s v="Comercial"/>
    <n v="76360"/>
    <n v="21399.791266"/>
    <n v="1638685.2267769999"/>
    <n v="1697104.620074"/>
  </r>
  <r>
    <s v="E.E. Quito"/>
    <x v="24"/>
    <x v="0"/>
    <s v="Residencial"/>
    <n v="0"/>
    <n v="0"/>
    <n v="0"/>
    <n v="0"/>
  </r>
  <r>
    <s v="E.E. Quito"/>
    <x v="24"/>
    <x v="0"/>
    <s v="Residencial"/>
    <n v="559260"/>
    <n v="88127.301573000004"/>
    <n v="7453484.4538160004"/>
    <n v="7719202.3797650002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3"/>
    <n v="151.166462"/>
    <n v="8382.9670690000003"/>
    <n v="8305.4239140000009"/>
  </r>
  <r>
    <s v="E.E. Quito"/>
    <x v="24"/>
    <x v="1"/>
    <s v="Otros"/>
    <n v="0"/>
    <n v="0"/>
    <n v="0"/>
    <n v="0"/>
  </r>
  <r>
    <s v="E.E. Quito"/>
    <x v="24"/>
    <x v="1"/>
    <s v="Otros"/>
    <n v="11"/>
    <n v="853.41342299999997"/>
    <n v="70145.142120999997"/>
    <n v="69496.293617000003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287"/>
    <n v="5110.231761"/>
    <n v="363008.62834499998"/>
    <n v="359650.76779499999"/>
  </r>
  <r>
    <s v="E.E. Quito"/>
    <x v="24"/>
    <x v="1"/>
    <s v="Otros"/>
    <n v="117"/>
    <n v="2118.6391269999999"/>
    <n v="140479.54629599999"/>
    <n v="139180.09859800001"/>
  </r>
  <r>
    <s v="E.E. Quito"/>
    <x v="24"/>
    <x v="1"/>
    <s v="Otros"/>
    <n v="59"/>
    <n v="94.751463999999999"/>
    <n v="7264.9179350000004"/>
    <n v="7197.716829"/>
  </r>
  <r>
    <s v="E.E. Quito"/>
    <x v="24"/>
    <x v="1"/>
    <s v="Otros"/>
    <n v="66"/>
    <n v="1563.5139999999999"/>
    <n v="93458.028084999998"/>
    <n v="92593.533412000004"/>
  </r>
  <r>
    <s v="E.E. Quito"/>
    <x v="24"/>
    <x v="1"/>
    <s v="Industrial"/>
    <n v="1330"/>
    <n v="41965.402638"/>
    <n v="2818126.743609"/>
    <n v="2792058.8326099999"/>
  </r>
  <r>
    <s v="E.E. Quito"/>
    <x v="24"/>
    <x v="1"/>
    <s v="Comercial"/>
    <n v="858"/>
    <n v="15595.720792"/>
    <n v="1051127.4906850001"/>
    <n v="1041404.472394"/>
  </r>
  <r>
    <s v="E.E. Quito"/>
    <x v="24"/>
    <x v="1"/>
    <s v="Alumbrado Público"/>
    <n v="1"/>
    <n v="12925.19931"/>
    <n v="1221283.01"/>
    <n v="1209986.038747"/>
  </r>
  <r>
    <s v="E.E. Quito"/>
    <x v="24"/>
    <x v="1"/>
    <s v="Otros"/>
    <n v="0"/>
    <n v="0"/>
    <n v="0"/>
    <n v="0"/>
  </r>
  <r>
    <s v="E.E. Quito"/>
    <x v="24"/>
    <x v="1"/>
    <s v="Otros"/>
    <n v="217"/>
    <n v="695.68587500000001"/>
    <n v="70384.643773000003"/>
    <n v="69733.579857999997"/>
  </r>
  <r>
    <s v="E.E. Quito"/>
    <x v="24"/>
    <x v="1"/>
    <s v="Otros"/>
    <n v="194"/>
    <n v="258.84025300000002"/>
    <n v="25375.926222999999"/>
    <n v="25141.196756000001"/>
  </r>
  <r>
    <s v="E.E. Quito"/>
    <x v="24"/>
    <x v="1"/>
    <s v="Otros"/>
    <n v="64"/>
    <n v="171.31801300000001"/>
    <n v="12575.805603000001"/>
    <n v="12459.478336"/>
  </r>
  <r>
    <s v="E.E. Quito"/>
    <x v="24"/>
    <x v="1"/>
    <s v="Otros"/>
    <n v="84"/>
    <n v="237.026308"/>
    <n v="16856.508346999999"/>
    <n v="16700.584218"/>
  </r>
  <r>
    <s v="E.E. Quito"/>
    <x v="24"/>
    <x v="1"/>
    <s v="Industrial"/>
    <n v="1026"/>
    <n v="1884.699979"/>
    <n v="211163.72525700001"/>
    <n v="209210.44291799999"/>
  </r>
  <r>
    <s v="E.E. Quito"/>
    <x v="24"/>
    <x v="1"/>
    <s v="Comercial"/>
    <n v="2573"/>
    <n v="9273.4827910000004"/>
    <n v="849291.18522300001"/>
    <n v="841435.16984800005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0"/>
    <n v="0"/>
    <n v="0"/>
    <n v="0"/>
  </r>
  <r>
    <s v="E.E. Quito"/>
    <x v="24"/>
    <x v="1"/>
    <s v="Otros"/>
    <n v="1046"/>
    <n v="522.62692200000004"/>
    <n v="41040.479292999997"/>
    <n v="40660.851385000002"/>
  </r>
  <r>
    <s v="E.E. Quito"/>
    <x v="24"/>
    <x v="1"/>
    <s v="Otros"/>
    <n v="4218"/>
    <n v="1896.4232340000001"/>
    <n v="156552.94207200001"/>
    <n v="155104.814102"/>
  </r>
  <r>
    <s v="E.E. Quito"/>
    <x v="24"/>
    <x v="1"/>
    <s v="Otros"/>
    <n v="689"/>
    <n v="315.62411900000001"/>
    <n v="20145.970926999998"/>
    <n v="19959.618989999999"/>
  </r>
  <r>
    <s v="E.E. Quito"/>
    <x v="24"/>
    <x v="1"/>
    <s v="Industrial"/>
    <n v="9363"/>
    <n v="2874.3899080000001"/>
    <n v="202083.017597"/>
    <n v="200213.73257399999"/>
  </r>
  <r>
    <s v="E.E. Quito"/>
    <x v="24"/>
    <x v="1"/>
    <s v="Comercial"/>
    <n v="75850"/>
    <n v="20941.951796000001"/>
    <n v="1594576.3204290001"/>
    <n v="1579826.354447"/>
  </r>
  <r>
    <s v="E.E. Quito"/>
    <x v="24"/>
    <x v="1"/>
    <s v="Residencial"/>
    <n v="0"/>
    <n v="0"/>
    <n v="0"/>
    <n v="0"/>
  </r>
  <r>
    <s v="E.E. Quito"/>
    <x v="24"/>
    <x v="1"/>
    <s v="Residencial"/>
    <n v="556252"/>
    <n v="86500.559640000007"/>
    <n v="7277667.701111"/>
    <n v="7210348.6586509999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3"/>
    <n v="147.01644300000001"/>
    <n v="8252.4898929999999"/>
    <n v="7336.6853430000001"/>
  </r>
  <r>
    <s v="E.E. Quito"/>
    <x v="24"/>
    <x v="2"/>
    <s v="Otros"/>
    <n v="0"/>
    <n v="0"/>
    <n v="0"/>
    <n v="0"/>
  </r>
  <r>
    <s v="E.E. Quito"/>
    <x v="24"/>
    <x v="2"/>
    <s v="Otros"/>
    <n v="11"/>
    <n v="850.76617599999997"/>
    <n v="70189.719589"/>
    <n v="62400.547420000003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287"/>
    <n v="5105.1161499999998"/>
    <n v="367612.70867299999"/>
    <n v="326817.57946899999"/>
  </r>
  <r>
    <s v="E.E. Quito"/>
    <x v="24"/>
    <x v="2"/>
    <s v="Otros"/>
    <n v="118"/>
    <n v="2197.0972959999999"/>
    <n v="146090.80103100001"/>
    <n v="129878.649049"/>
  </r>
  <r>
    <s v="E.E. Quito"/>
    <x v="24"/>
    <x v="2"/>
    <s v="Otros"/>
    <n v="57"/>
    <n v="87.055333000000005"/>
    <n v="7037.1608679999999"/>
    <n v="6256.225171"/>
  </r>
  <r>
    <s v="E.E. Quito"/>
    <x v="24"/>
    <x v="2"/>
    <s v="Otros"/>
    <n v="66"/>
    <n v="1454.8124290000001"/>
    <n v="88190.881338000007"/>
    <n v="78404.064087000006"/>
  </r>
  <r>
    <s v="E.E. Quito"/>
    <x v="24"/>
    <x v="2"/>
    <s v="Industrial"/>
    <n v="1334"/>
    <n v="42055.541184000002"/>
    <n v="2849655.2787259999"/>
    <n v="2533420.1417419999"/>
  </r>
  <r>
    <s v="E.E. Quito"/>
    <x v="24"/>
    <x v="2"/>
    <s v="Comercial"/>
    <n v="867"/>
    <n v="15326.405510000001"/>
    <n v="1050281.12827"/>
    <n v="933728.15466999996"/>
  </r>
  <r>
    <s v="E.E. Quito"/>
    <x v="24"/>
    <x v="2"/>
    <s v="Alumbrado Público"/>
    <n v="1"/>
    <n v="13291.95818"/>
    <n v="1237340.06"/>
    <n v="1100028.573137"/>
  </r>
  <r>
    <s v="E.E. Quito"/>
    <x v="24"/>
    <x v="2"/>
    <s v="Otros"/>
    <n v="0"/>
    <n v="0"/>
    <n v="0"/>
    <n v="0"/>
  </r>
  <r>
    <s v="E.E. Quito"/>
    <x v="24"/>
    <x v="2"/>
    <s v="Otros"/>
    <n v="216"/>
    <n v="674.94509100000005"/>
    <n v="69558.346197999999"/>
    <n v="61839.239503999997"/>
  </r>
  <r>
    <s v="E.E. Quito"/>
    <x v="24"/>
    <x v="2"/>
    <s v="Otros"/>
    <n v="196"/>
    <n v="272.28173199999998"/>
    <n v="26669.054082999999"/>
    <n v="23709.505946000001"/>
  </r>
  <r>
    <s v="E.E. Quito"/>
    <x v="24"/>
    <x v="2"/>
    <s v="Otros"/>
    <n v="64"/>
    <n v="177.26897399999999"/>
    <n v="12964.617246"/>
    <n v="11525.893222000001"/>
  </r>
  <r>
    <s v="E.E. Quito"/>
    <x v="24"/>
    <x v="2"/>
    <s v="Otros"/>
    <n v="84"/>
    <n v="242.86054300000001"/>
    <n v="17272.933707"/>
    <n v="15356.102363"/>
  </r>
  <r>
    <s v="E.E. Quito"/>
    <x v="24"/>
    <x v="2"/>
    <s v="Industrial"/>
    <n v="1016"/>
    <n v="1851.659371"/>
    <n v="209621.092191"/>
    <n v="186358.78558900001"/>
  </r>
  <r>
    <s v="E.E. Quito"/>
    <x v="24"/>
    <x v="2"/>
    <s v="Comercial"/>
    <n v="2544"/>
    <n v="8879.7543740000001"/>
    <n v="825427.20578099997"/>
    <n v="733826.97348699998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0"/>
    <n v="0"/>
    <n v="0"/>
    <n v="0"/>
  </r>
  <r>
    <s v="E.E. Quito"/>
    <x v="24"/>
    <x v="2"/>
    <s v="Otros"/>
    <n v="1049"/>
    <n v="557.74661400000002"/>
    <n v="44263.304823999999"/>
    <n v="39351.267788999998"/>
  </r>
  <r>
    <s v="E.E. Quito"/>
    <x v="24"/>
    <x v="2"/>
    <s v="Otros"/>
    <n v="4190"/>
    <n v="1934.5917999999999"/>
    <n v="161157.72956599999"/>
    <n v="143273.55351600001"/>
  </r>
  <r>
    <s v="E.E. Quito"/>
    <x v="24"/>
    <x v="2"/>
    <s v="Otros"/>
    <n v="685"/>
    <n v="325.11477100000002"/>
    <n v="21058.895299"/>
    <n v="18721.923985000001"/>
  </r>
  <r>
    <s v="E.E. Quito"/>
    <x v="24"/>
    <x v="2"/>
    <s v="Industrial"/>
    <n v="9319"/>
    <n v="2914.854562"/>
    <n v="206618.12160700001"/>
    <n v="183689.06401999999"/>
  </r>
  <r>
    <s v="E.E. Quito"/>
    <x v="24"/>
    <x v="2"/>
    <s v="Comercial"/>
    <n v="75496"/>
    <n v="21473.254081999999"/>
    <n v="1649078.7038100001"/>
    <n v="1466075.2950510001"/>
  </r>
  <r>
    <s v="E.E. Quito"/>
    <x v="24"/>
    <x v="2"/>
    <s v="Residencial"/>
    <n v="0"/>
    <n v="0"/>
    <n v="0"/>
    <n v="0"/>
  </r>
  <r>
    <s v="E.E. Quito"/>
    <x v="24"/>
    <x v="2"/>
    <s v="Residencial"/>
    <n v="553949"/>
    <n v="87948.220495000001"/>
    <n v="7458584.5872989995"/>
    <n v="6630882.1854400001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3"/>
    <n v="156.55833000000001"/>
    <n v="8722.8516380000001"/>
    <n v="8689.4122829999997"/>
  </r>
  <r>
    <s v="E.E. Quito"/>
    <x v="24"/>
    <x v="3"/>
    <s v="Otros"/>
    <n v="0"/>
    <n v="0"/>
    <n v="0"/>
    <n v="0"/>
  </r>
  <r>
    <s v="E.E. Quito"/>
    <x v="24"/>
    <x v="3"/>
    <s v="Otros"/>
    <n v="11"/>
    <n v="910.42396199999996"/>
    <n v="74067.681813000003"/>
    <n v="73783.740779999993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287"/>
    <n v="5174.234899"/>
    <n v="369114.94414899999"/>
    <n v="367699.92917800002"/>
  </r>
  <r>
    <s v="E.E. Quito"/>
    <x v="24"/>
    <x v="3"/>
    <s v="Otros"/>
    <n v="116"/>
    <n v="2136.2110710000002"/>
    <n v="142376.67425800001"/>
    <n v="141830.868327"/>
  </r>
  <r>
    <s v="E.E. Quito"/>
    <x v="24"/>
    <x v="3"/>
    <s v="Otros"/>
    <n v="46"/>
    <n v="61.017988000000003"/>
    <n v="5278.7038469999998"/>
    <n v="5258.4677519999996"/>
  </r>
  <r>
    <s v="E.E. Quito"/>
    <x v="24"/>
    <x v="3"/>
    <s v="Otros"/>
    <n v="66"/>
    <n v="1299.836714"/>
    <n v="77572.919544999997"/>
    <n v="77275.541060999996"/>
  </r>
  <r>
    <s v="E.E. Quito"/>
    <x v="24"/>
    <x v="3"/>
    <s v="Industrial"/>
    <n v="1330"/>
    <n v="42692.173183999999"/>
    <n v="2870730.5796170002"/>
    <n v="2859725.5341340001"/>
  </r>
  <r>
    <s v="E.E. Quito"/>
    <x v="24"/>
    <x v="3"/>
    <s v="Comercial"/>
    <n v="857"/>
    <n v="15324.023727"/>
    <n v="1042529.773849"/>
    <n v="1038533.199716"/>
  </r>
  <r>
    <s v="E.E. Quito"/>
    <x v="24"/>
    <x v="3"/>
    <s v="Alumbrado Público"/>
    <n v="1"/>
    <n v="12806.00367"/>
    <n v="1210620.6399999999"/>
    <n v="1205979.6836870001"/>
  </r>
  <r>
    <s v="E.E. Quito"/>
    <x v="24"/>
    <x v="3"/>
    <s v="Otros"/>
    <n v="0"/>
    <n v="0"/>
    <n v="0"/>
    <n v="0"/>
  </r>
  <r>
    <s v="E.E. Quito"/>
    <x v="24"/>
    <x v="3"/>
    <s v="Otros"/>
    <n v="215"/>
    <n v="678.66693899999996"/>
    <n v="68336.229844999994"/>
    <n v="68074.260532"/>
  </r>
  <r>
    <s v="E.E. Quito"/>
    <x v="24"/>
    <x v="3"/>
    <s v="Otros"/>
    <n v="195"/>
    <n v="266.80521399999998"/>
    <n v="26046.028836000001"/>
    <n v="25946.180478999999"/>
  </r>
  <r>
    <s v="E.E. Quito"/>
    <x v="24"/>
    <x v="3"/>
    <s v="Otros"/>
    <n v="65"/>
    <n v="129.026926"/>
    <n v="10424.239856"/>
    <n v="10384.27817"/>
  </r>
  <r>
    <s v="E.E. Quito"/>
    <x v="24"/>
    <x v="3"/>
    <s v="Otros"/>
    <n v="84"/>
    <n v="227.31175999999999"/>
    <n v="16263.349585"/>
    <n v="16201.003468999999"/>
  </r>
  <r>
    <s v="E.E. Quito"/>
    <x v="24"/>
    <x v="3"/>
    <s v="Industrial"/>
    <n v="1003"/>
    <n v="1800.9764479999999"/>
    <n v="203966.85796699999"/>
    <n v="203184.94392600001"/>
  </r>
  <r>
    <s v="E.E. Quito"/>
    <x v="24"/>
    <x v="3"/>
    <s v="Comercial"/>
    <n v="2535"/>
    <n v="8886.9048509999993"/>
    <n v="819060.47345399996"/>
    <n v="815920.57665299997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0"/>
    <n v="0"/>
    <n v="0"/>
    <n v="0"/>
  </r>
  <r>
    <s v="E.E. Quito"/>
    <x v="24"/>
    <x v="3"/>
    <s v="Otros"/>
    <n v="1052"/>
    <n v="544.74445900000001"/>
    <n v="43017.935331000001"/>
    <n v="42853.024579999998"/>
  </r>
  <r>
    <s v="E.E. Quito"/>
    <x v="24"/>
    <x v="3"/>
    <s v="Otros"/>
    <n v="4163"/>
    <n v="1852.1407039999999"/>
    <n v="154277.40317999999"/>
    <n v="153685.97539100001"/>
  </r>
  <r>
    <s v="E.E. Quito"/>
    <x v="24"/>
    <x v="3"/>
    <s v="Otros"/>
    <n v="680"/>
    <n v="305.84241200000002"/>
    <n v="19586.179855999999"/>
    <n v="19511.095554"/>
  </r>
  <r>
    <s v="E.E. Quito"/>
    <x v="24"/>
    <x v="3"/>
    <s v="Industrial"/>
    <n v="9287"/>
    <n v="2893.8967269999998"/>
    <n v="203951.52627"/>
    <n v="203169.671003"/>
  </r>
  <r>
    <s v="E.E. Quito"/>
    <x v="24"/>
    <x v="3"/>
    <s v="Comercial"/>
    <n v="74922"/>
    <n v="21342.280982"/>
    <n v="1632923.6147139999"/>
    <n v="1626663.745265"/>
  </r>
  <r>
    <s v="E.E. Quito"/>
    <x v="24"/>
    <x v="3"/>
    <s v="Residencial"/>
    <n v="0"/>
    <n v="0"/>
    <n v="0"/>
    <n v="0"/>
  </r>
  <r>
    <s v="E.E. Quito"/>
    <x v="24"/>
    <x v="3"/>
    <s v="Residencial"/>
    <n v="551430"/>
    <n v="86948.764842999997"/>
    <n v="7342250.9623919996"/>
    <n v="7314104.1880609998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3"/>
    <n v="149.05882600000001"/>
    <n v="8346.1806419999994"/>
    <n v="9227.0982349999995"/>
  </r>
  <r>
    <s v="E.E. Quito"/>
    <x v="24"/>
    <x v="4"/>
    <s v="Otros"/>
    <n v="0"/>
    <n v="0"/>
    <n v="0"/>
    <n v="0"/>
  </r>
  <r>
    <s v="E.E. Quito"/>
    <x v="24"/>
    <x v="4"/>
    <s v="Otros"/>
    <n v="11"/>
    <n v="897.26975500000003"/>
    <n v="75197.502152000001"/>
    <n v="83134.402325000003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287"/>
    <n v="5259.3719499999997"/>
    <n v="369393.19537199999"/>
    <n v="408381.68345299998"/>
  </r>
  <r>
    <s v="E.E. Quito"/>
    <x v="24"/>
    <x v="4"/>
    <s v="Otros"/>
    <n v="113"/>
    <n v="1906.8847029999999"/>
    <n v="126450.051731"/>
    <n v="139796.524802"/>
  </r>
  <r>
    <s v="E.E. Quito"/>
    <x v="24"/>
    <x v="4"/>
    <s v="Otros"/>
    <n v="46"/>
    <n v="67.665412000000003"/>
    <n v="5772.022363"/>
    <n v="6381.2442650000003"/>
  </r>
  <r>
    <s v="E.E. Quito"/>
    <x v="24"/>
    <x v="4"/>
    <s v="Otros"/>
    <n v="66"/>
    <n v="1403.010466"/>
    <n v="83508.378247000001"/>
    <n v="92322.469710000005"/>
  </r>
  <r>
    <s v="E.E. Quito"/>
    <x v="24"/>
    <x v="4"/>
    <s v="Industrial"/>
    <n v="1320"/>
    <n v="40335.441769999998"/>
    <n v="2694083.475228"/>
    <n v="2978436.9575820002"/>
  </r>
  <r>
    <s v="E.E. Quito"/>
    <x v="24"/>
    <x v="4"/>
    <s v="Comercial"/>
    <n v="847"/>
    <n v="15378.237002"/>
    <n v="1027774.919509"/>
    <n v="1136253.8809539999"/>
  </r>
  <r>
    <s v="E.E. Quito"/>
    <x v="24"/>
    <x v="4"/>
    <s v="Alumbrado Público"/>
    <n v="1"/>
    <n v="13168.789349999999"/>
    <n v="1225096.2"/>
    <n v="1354401.9078190001"/>
  </r>
  <r>
    <s v="E.E. Quito"/>
    <x v="24"/>
    <x v="4"/>
    <s v="Otros"/>
    <n v="0"/>
    <n v="0"/>
    <n v="0"/>
    <n v="0"/>
  </r>
  <r>
    <s v="E.E. Quito"/>
    <x v="24"/>
    <x v="4"/>
    <s v="Otros"/>
    <n v="214"/>
    <n v="648.64605200000005"/>
    <n v="64730.426147999999"/>
    <n v="71562.553755999994"/>
  </r>
  <r>
    <s v="E.E. Quito"/>
    <x v="24"/>
    <x v="4"/>
    <s v="Otros"/>
    <n v="188"/>
    <n v="265.99994900000002"/>
    <n v="25359.481830000001"/>
    <n v="28036.108978"/>
  </r>
  <r>
    <s v="E.E. Quito"/>
    <x v="24"/>
    <x v="4"/>
    <s v="Otros"/>
    <n v="65"/>
    <n v="106.01133799999999"/>
    <n v="9128.1116849999999"/>
    <n v="10091.560058999999"/>
  </r>
  <r>
    <s v="E.E. Quito"/>
    <x v="24"/>
    <x v="4"/>
    <s v="Otros"/>
    <n v="82"/>
    <n v="231.37999500000001"/>
    <n v="16368.826324"/>
    <n v="18096.513238"/>
  </r>
  <r>
    <s v="E.E. Quito"/>
    <x v="24"/>
    <x v="4"/>
    <s v="Industrial"/>
    <n v="994"/>
    <n v="1798.521587"/>
    <n v="202693.05350800001"/>
    <n v="224086.77651"/>
  </r>
  <r>
    <s v="E.E. Quito"/>
    <x v="24"/>
    <x v="4"/>
    <s v="Comercial"/>
    <n v="2528"/>
    <n v="8811.3736090000002"/>
    <n v="802545.51879500004"/>
    <n v="887252.10458399996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0"/>
    <n v="0"/>
    <n v="0"/>
    <n v="0"/>
  </r>
  <r>
    <s v="E.E. Quito"/>
    <x v="24"/>
    <x v="4"/>
    <s v="Otros"/>
    <n v="1051"/>
    <n v="545.85146599999996"/>
    <n v="42485.162654"/>
    <n v="46969.360735000002"/>
  </r>
  <r>
    <s v="E.E. Quito"/>
    <x v="24"/>
    <x v="4"/>
    <s v="Otros"/>
    <n v="4136"/>
    <n v="1833.1814010000001"/>
    <n v="150684.18645000001"/>
    <n v="166588.50921700001"/>
  </r>
  <r>
    <s v="E.E. Quito"/>
    <x v="24"/>
    <x v="4"/>
    <s v="Otros"/>
    <n v="677"/>
    <n v="308.67972200000003"/>
    <n v="19573.238905999999"/>
    <n v="21639.143209000002"/>
  </r>
  <r>
    <s v="E.E. Quito"/>
    <x v="24"/>
    <x v="4"/>
    <s v="Industrial"/>
    <n v="9260"/>
    <n v="2803.5206739999999"/>
    <n v="194425.136531"/>
    <n v="214946.202467"/>
  </r>
  <r>
    <s v="E.E. Quito"/>
    <x v="24"/>
    <x v="4"/>
    <s v="Comercial"/>
    <n v="74591"/>
    <n v="21918.922922000002"/>
    <n v="1659497.4196560001"/>
    <n v="1834653.0429229999"/>
  </r>
  <r>
    <s v="E.E. Quito"/>
    <x v="24"/>
    <x v="4"/>
    <s v="Residencial"/>
    <n v="0"/>
    <n v="0"/>
    <n v="0"/>
    <n v="0"/>
  </r>
  <r>
    <s v="E.E. Quito"/>
    <x v="24"/>
    <x v="4"/>
    <s v="Residencial"/>
    <n v="549209"/>
    <n v="84651.173150999995"/>
    <n v="7050599.2122689998"/>
    <n v="7794771.5651780004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3"/>
    <n v="150.87769299999999"/>
    <n v="8436.8272940000006"/>
    <n v="8369.7055280000004"/>
  </r>
  <r>
    <s v="E.E. Quito"/>
    <x v="24"/>
    <x v="5"/>
    <s v="Otros"/>
    <n v="0"/>
    <n v="0"/>
    <n v="0"/>
    <n v="0"/>
  </r>
  <r>
    <s v="E.E. Quito"/>
    <x v="24"/>
    <x v="5"/>
    <s v="Otros"/>
    <n v="11"/>
    <n v="781.41325400000005"/>
    <n v="68589.259833999997"/>
    <n v="68043.576942999993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286"/>
    <n v="4948.7813749999996"/>
    <n v="355492.31054199999"/>
    <n v="352664.08244500001"/>
  </r>
  <r>
    <s v="E.E. Quito"/>
    <x v="24"/>
    <x v="5"/>
    <s v="Otros"/>
    <n v="111"/>
    <n v="1886.95472"/>
    <n v="126135.951751"/>
    <n v="125132.43850400001"/>
  </r>
  <r>
    <s v="E.E. Quito"/>
    <x v="24"/>
    <x v="5"/>
    <s v="Otros"/>
    <n v="45"/>
    <n v="84.240044999999995"/>
    <n v="6572.2907949999999"/>
    <n v="6520.0029199999999"/>
  </r>
  <r>
    <s v="E.E. Quito"/>
    <x v="24"/>
    <x v="5"/>
    <s v="Otros"/>
    <n v="66"/>
    <n v="1515.0625090000001"/>
    <n v="90655.500220000002"/>
    <n v="89934.262587000005"/>
  </r>
  <r>
    <s v="E.E. Quito"/>
    <x v="24"/>
    <x v="5"/>
    <s v="Industrial"/>
    <n v="1317"/>
    <n v="40088.010009999998"/>
    <n v="2717131.1003490002"/>
    <n v="2695514.1306099999"/>
  </r>
  <r>
    <s v="E.E. Quito"/>
    <x v="24"/>
    <x v="5"/>
    <s v="Comercial"/>
    <n v="840"/>
    <n v="14421.185797"/>
    <n v="986681.55166"/>
    <n v="978831.70398700004"/>
  </r>
  <r>
    <s v="E.E. Quito"/>
    <x v="24"/>
    <x v="5"/>
    <s v="Alumbrado Público"/>
    <n v="1"/>
    <n v="13107.20493"/>
    <n v="1234741.48"/>
    <n v="1224918.115494"/>
  </r>
  <r>
    <s v="E.E. Quito"/>
    <x v="24"/>
    <x v="5"/>
    <s v="Otros"/>
    <n v="0"/>
    <n v="0"/>
    <n v="0"/>
    <n v="0"/>
  </r>
  <r>
    <s v="E.E. Quito"/>
    <x v="24"/>
    <x v="5"/>
    <s v="Otros"/>
    <n v="215"/>
    <n v="661.21979899999997"/>
    <n v="66492.344022000005"/>
    <n v="65963.343787999998"/>
  </r>
  <r>
    <s v="E.E. Quito"/>
    <x v="24"/>
    <x v="5"/>
    <s v="Otros"/>
    <n v="186"/>
    <n v="227.208506"/>
    <n v="23066.618566000001"/>
    <n v="22883.105007999999"/>
  </r>
  <r>
    <s v="E.E. Quito"/>
    <x v="24"/>
    <x v="5"/>
    <s v="Otros"/>
    <n v="65"/>
    <n v="144.361163"/>
    <n v="11206.175281"/>
    <n v="11117.021117"/>
  </r>
  <r>
    <s v="E.E. Quito"/>
    <x v="24"/>
    <x v="5"/>
    <s v="Otros"/>
    <n v="83"/>
    <n v="251.22788499999999"/>
    <n v="17729.780084000002"/>
    <n v="17588.725381"/>
  </r>
  <r>
    <s v="E.E. Quito"/>
    <x v="24"/>
    <x v="5"/>
    <s v="Industrial"/>
    <n v="995"/>
    <n v="1757.9919219999999"/>
    <n v="200819.162358"/>
    <n v="199221.48392599999"/>
  </r>
  <r>
    <s v="E.E. Quito"/>
    <x v="24"/>
    <x v="5"/>
    <s v="Comercial"/>
    <n v="2512"/>
    <n v="8376.5242660000004"/>
    <n v="778886.38974300004"/>
    <n v="772689.72020600003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0"/>
    <n v="0"/>
    <n v="0"/>
    <n v="0"/>
  </r>
  <r>
    <s v="E.E. Quito"/>
    <x v="24"/>
    <x v="5"/>
    <s v="Otros"/>
    <n v="1049"/>
    <n v="553.45314699999994"/>
    <n v="43459.767264000002"/>
    <n v="43114.009758"/>
  </r>
  <r>
    <s v="E.E. Quito"/>
    <x v="24"/>
    <x v="5"/>
    <s v="Otros"/>
    <n v="4100"/>
    <n v="1864.9183740000001"/>
    <n v="153662.087402"/>
    <n v="152439.581542"/>
  </r>
  <r>
    <s v="E.E. Quito"/>
    <x v="24"/>
    <x v="5"/>
    <s v="Otros"/>
    <n v="677"/>
    <n v="320.72559899999999"/>
    <n v="20541.266133000001"/>
    <n v="20377.843790999999"/>
  </r>
  <r>
    <s v="E.E. Quito"/>
    <x v="24"/>
    <x v="5"/>
    <s v="Industrial"/>
    <n v="9205"/>
    <n v="2804.0543659999998"/>
    <n v="196093.95307799999"/>
    <n v="194533.867497"/>
  </r>
  <r>
    <s v="E.E. Quito"/>
    <x v="24"/>
    <x v="5"/>
    <s v="Comercial"/>
    <n v="74070"/>
    <n v="20880.996919000001"/>
    <n v="1585084.9661999999"/>
    <n v="1572474.3366489999"/>
  </r>
  <r>
    <s v="E.E. Quito"/>
    <x v="24"/>
    <x v="5"/>
    <s v="Residencial"/>
    <n v="0"/>
    <n v="0"/>
    <n v="0"/>
    <n v="0"/>
  </r>
  <r>
    <s v="E.E. Quito"/>
    <x v="24"/>
    <x v="5"/>
    <s v="Residencial"/>
    <n v="546986"/>
    <n v="86233.402172000002"/>
    <n v="7237888.9374230001"/>
    <n v="7180305.6923179999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3"/>
    <n v="177.813354"/>
    <n v="9793.0146120000009"/>
    <n v="9739.8804870000004"/>
  </r>
  <r>
    <s v="E.E. Quito"/>
    <x v="24"/>
    <x v="6"/>
    <s v="Otros"/>
    <n v="0"/>
    <n v="0"/>
    <n v="0"/>
    <n v="0"/>
  </r>
  <r>
    <s v="E.E. Quito"/>
    <x v="24"/>
    <x v="6"/>
    <s v="Otros"/>
    <n v="11"/>
    <n v="870.35569399999997"/>
    <n v="71573.905280999999"/>
    <n v="71185.565533000001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283"/>
    <n v="5079.1701419999999"/>
    <n v="365297.982816"/>
    <n v="363315.97937299998"/>
  </r>
  <r>
    <s v="E.E. Quito"/>
    <x v="24"/>
    <x v="6"/>
    <s v="Otros"/>
    <n v="108"/>
    <n v="1709.642141"/>
    <n v="116440.518129"/>
    <n v="115808.74484"/>
  </r>
  <r>
    <s v="E.E. Quito"/>
    <x v="24"/>
    <x v="6"/>
    <s v="Otros"/>
    <n v="46"/>
    <n v="99.013625000000005"/>
    <n v="7646.0461329999998"/>
    <n v="7604.5608510000002"/>
  </r>
  <r>
    <s v="E.E. Quito"/>
    <x v="24"/>
    <x v="6"/>
    <s v="Otros"/>
    <n v="66"/>
    <n v="1557.227402"/>
    <n v="93508.374838999996"/>
    <n v="93001.024869000001"/>
  </r>
  <r>
    <s v="E.E. Quito"/>
    <x v="24"/>
    <x v="6"/>
    <s v="Industrial"/>
    <n v="1312"/>
    <n v="41048.534477000001"/>
    <n v="2774242.4606289999"/>
    <n v="2759190.2064"/>
  </r>
  <r>
    <s v="E.E. Quito"/>
    <x v="24"/>
    <x v="6"/>
    <s v="Comercial"/>
    <n v="837"/>
    <n v="14782.296015"/>
    <n v="1011788.713469"/>
    <n v="1006299.034338"/>
  </r>
  <r>
    <s v="E.E. Quito"/>
    <x v="24"/>
    <x v="6"/>
    <s v="Alumbrado Público"/>
    <n v="1"/>
    <n v="12627.2102"/>
    <n v="1253243.26"/>
    <n v="1246443.516853"/>
  </r>
  <r>
    <s v="E.E. Quito"/>
    <x v="24"/>
    <x v="6"/>
    <s v="Otros"/>
    <n v="0"/>
    <n v="0"/>
    <n v="0"/>
    <n v="0"/>
  </r>
  <r>
    <s v="E.E. Quito"/>
    <x v="24"/>
    <x v="6"/>
    <s v="Otros"/>
    <n v="213"/>
    <n v="666.26307199999997"/>
    <n v="66813.690229"/>
    <n v="66451.178060000006"/>
  </r>
  <r>
    <s v="E.E. Quito"/>
    <x v="24"/>
    <x v="6"/>
    <s v="Otros"/>
    <n v="186"/>
    <n v="215.049162"/>
    <n v="22370.007664000001"/>
    <n v="22248.634334999999"/>
  </r>
  <r>
    <s v="E.E. Quito"/>
    <x v="24"/>
    <x v="6"/>
    <s v="Otros"/>
    <n v="65"/>
    <n v="174.55224100000001"/>
    <n v="12824.797196"/>
    <n v="12755.213476999999"/>
  </r>
  <r>
    <s v="E.E. Quito"/>
    <x v="24"/>
    <x v="6"/>
    <s v="Otros"/>
    <n v="80"/>
    <n v="234.463559"/>
    <n v="16638.997631999999"/>
    <n v="16548.719141000001"/>
  </r>
  <r>
    <s v="E.E. Quito"/>
    <x v="24"/>
    <x v="6"/>
    <s v="Industrial"/>
    <n v="993"/>
    <n v="1738.5844"/>
    <n v="200217.65583199999"/>
    <n v="199131.331511"/>
  </r>
  <r>
    <s v="E.E. Quito"/>
    <x v="24"/>
    <x v="6"/>
    <s v="Comercial"/>
    <n v="2490"/>
    <n v="8526.7204139999994"/>
    <n v="792720.19944200001"/>
    <n v="788419.12405099999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0"/>
    <n v="0"/>
    <n v="0"/>
    <n v="0"/>
  </r>
  <r>
    <s v="E.E. Quito"/>
    <x v="24"/>
    <x v="6"/>
    <s v="Otros"/>
    <n v="1022"/>
    <n v="550.82365300000004"/>
    <n v="43511.206294000003"/>
    <n v="43275.126807000001"/>
  </r>
  <r>
    <s v="E.E. Quito"/>
    <x v="24"/>
    <x v="6"/>
    <s v="Otros"/>
    <n v="4054"/>
    <n v="1925.7743330000001"/>
    <n v="159444.64634800001"/>
    <n v="158579.54483500001"/>
  </r>
  <r>
    <s v="E.E. Quito"/>
    <x v="24"/>
    <x v="6"/>
    <s v="Otros"/>
    <n v="670"/>
    <n v="320.643124"/>
    <n v="20652.347528999999"/>
    <n v="20540.293737"/>
  </r>
  <r>
    <s v="E.E. Quito"/>
    <x v="24"/>
    <x v="6"/>
    <s v="Industrial"/>
    <n v="9147"/>
    <n v="2831.619561"/>
    <n v="198883.513083"/>
    <n v="197804.42744299999"/>
  </r>
  <r>
    <s v="E.E. Quito"/>
    <x v="24"/>
    <x v="6"/>
    <s v="Comercial"/>
    <n v="73573"/>
    <n v="21009.269993999998"/>
    <n v="1603191.7599309999"/>
    <n v="1594493.29529"/>
  </r>
  <r>
    <s v="E.E. Quito"/>
    <x v="24"/>
    <x v="6"/>
    <s v="Residencial"/>
    <n v="0"/>
    <n v="0"/>
    <n v="0"/>
    <n v="0"/>
  </r>
  <r>
    <s v="E.E. Quito"/>
    <x v="24"/>
    <x v="6"/>
    <s v="Residencial"/>
    <n v="544038"/>
    <n v="88433.692442"/>
    <n v="7459673.2229129998"/>
    <n v="7419199.1477690004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3"/>
    <n v="156.20286300000001"/>
    <n v="8823.7806079999991"/>
    <n v="9006.8629139999994"/>
  </r>
  <r>
    <s v="E.E. Quito"/>
    <x v="24"/>
    <x v="7"/>
    <s v="Otros"/>
    <n v="0"/>
    <n v="0"/>
    <n v="0"/>
    <n v="0"/>
  </r>
  <r>
    <s v="E.E. Quito"/>
    <x v="24"/>
    <x v="7"/>
    <s v="Otros"/>
    <n v="11"/>
    <n v="728.91697399999998"/>
    <n v="64560.949439000004"/>
    <n v="65900.507620999997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284"/>
    <n v="4886.4768809999996"/>
    <n v="359271.01341700001"/>
    <n v="366725.43330700003"/>
  </r>
  <r>
    <s v="E.E. Quito"/>
    <x v="24"/>
    <x v="7"/>
    <s v="Otros"/>
    <n v="107"/>
    <n v="1692.445338"/>
    <n v="116973.313633"/>
    <n v="119400.36219299999"/>
  </r>
  <r>
    <s v="E.E. Quito"/>
    <x v="24"/>
    <x v="7"/>
    <s v="Otros"/>
    <n v="46"/>
    <n v="99.724947999999998"/>
    <n v="8196.4676749999999"/>
    <n v="8366.5340300000007"/>
  </r>
  <r>
    <s v="E.E. Quito"/>
    <x v="24"/>
    <x v="7"/>
    <s v="Otros"/>
    <n v="65"/>
    <n v="1561.899846"/>
    <n v="94646.201394000003"/>
    <n v="96609.990565999993"/>
  </r>
  <r>
    <s v="E.E. Quito"/>
    <x v="24"/>
    <x v="7"/>
    <s v="Industrial"/>
    <n v="1311"/>
    <n v="41423.933296000003"/>
    <n v="2825238.122982"/>
    <n v="2883858.2467069998"/>
  </r>
  <r>
    <s v="E.E. Quito"/>
    <x v="24"/>
    <x v="7"/>
    <s v="Comercial"/>
    <n v="827"/>
    <n v="13812.920689"/>
    <n v="970912.83750400005"/>
    <n v="991058.052945"/>
  </r>
  <r>
    <s v="E.E. Quito"/>
    <x v="24"/>
    <x v="7"/>
    <s v="Alumbrado Público"/>
    <n v="1"/>
    <n v="12984.03609"/>
    <n v="1270794.32"/>
    <n v="1297161.697554"/>
  </r>
  <r>
    <s v="E.E. Quito"/>
    <x v="24"/>
    <x v="7"/>
    <s v="Otros"/>
    <n v="0"/>
    <n v="0"/>
    <n v="0"/>
    <n v="0"/>
  </r>
  <r>
    <s v="E.E. Quito"/>
    <x v="24"/>
    <x v="7"/>
    <s v="Otros"/>
    <n v="213"/>
    <n v="655.95296099999996"/>
    <n v="67324.643418000007"/>
    <n v="68721.544760999997"/>
  </r>
  <r>
    <s v="E.E. Quito"/>
    <x v="24"/>
    <x v="7"/>
    <s v="Otros"/>
    <n v="187"/>
    <n v="197.41711900000001"/>
    <n v="21606.759711999999"/>
    <n v="22055.072693999999"/>
  </r>
  <r>
    <s v="E.E. Quito"/>
    <x v="24"/>
    <x v="7"/>
    <s v="Otros"/>
    <n v="65"/>
    <n v="165.878366"/>
    <n v="12542.929544000001"/>
    <n v="12803.179495"/>
  </r>
  <r>
    <s v="E.E. Quito"/>
    <x v="24"/>
    <x v="7"/>
    <s v="Otros"/>
    <n v="80"/>
    <n v="245.552921"/>
    <n v="17448.136608000001"/>
    <n v="17810.163412000002"/>
  </r>
  <r>
    <s v="E.E. Quito"/>
    <x v="24"/>
    <x v="7"/>
    <s v="Industrial"/>
    <n v="986"/>
    <n v="1730.902666"/>
    <n v="200961.18855399999"/>
    <n v="205130.87947000001"/>
  </r>
  <r>
    <s v="E.E. Quito"/>
    <x v="24"/>
    <x v="7"/>
    <s v="Comercial"/>
    <n v="2486"/>
    <n v="8294.0223220000007"/>
    <n v="785605.86875400005"/>
    <n v="801906.19857500005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0"/>
    <n v="0"/>
    <n v="0"/>
    <n v="0"/>
  </r>
  <r>
    <s v="E.E. Quito"/>
    <x v="24"/>
    <x v="7"/>
    <s v="Otros"/>
    <n v="1028"/>
    <n v="532.66880100000003"/>
    <n v="42696.868694999997"/>
    <n v="43582.774809000002"/>
  </r>
  <r>
    <s v="E.E. Quito"/>
    <x v="24"/>
    <x v="7"/>
    <s v="Otros"/>
    <n v="4031"/>
    <n v="1814.633859"/>
    <n v="152068.14358199999"/>
    <n v="155223.36554999999"/>
  </r>
  <r>
    <s v="E.E. Quito"/>
    <x v="24"/>
    <x v="7"/>
    <s v="Otros"/>
    <n v="666"/>
    <n v="308.501645"/>
    <n v="20145.668119999998"/>
    <n v="20563.665297"/>
  </r>
  <r>
    <s v="E.E. Quito"/>
    <x v="24"/>
    <x v="7"/>
    <s v="Industrial"/>
    <n v="9115"/>
    <n v="2722.8215540000001"/>
    <n v="194225.91487800001"/>
    <n v="198255.85737000001"/>
  </r>
  <r>
    <s v="E.E. Quito"/>
    <x v="24"/>
    <x v="7"/>
    <s v="Comercial"/>
    <n v="73222"/>
    <n v="20065.137408999999"/>
    <n v="1553084.5244799999"/>
    <n v="1585309.0673390001"/>
  </r>
  <r>
    <s v="E.E. Quito"/>
    <x v="24"/>
    <x v="7"/>
    <s v="Residencial"/>
    <n v="0"/>
    <n v="0"/>
    <n v="0"/>
    <n v="0"/>
  </r>
  <r>
    <s v="E.E. Quito"/>
    <x v="24"/>
    <x v="7"/>
    <s v="Residencial"/>
    <n v="541434"/>
    <n v="84427.459373000005"/>
    <n v="7226408.2370020002"/>
    <n v="7376347.0833940003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3"/>
    <n v="152.36351199999999"/>
    <n v="8448.606597"/>
    <n v="8348.2300109999996"/>
  </r>
  <r>
    <s v="E.E. Quito"/>
    <x v="24"/>
    <x v="8"/>
    <s v="Otros"/>
    <n v="0"/>
    <n v="0"/>
    <n v="0"/>
    <n v="0"/>
  </r>
  <r>
    <s v="E.E. Quito"/>
    <x v="24"/>
    <x v="8"/>
    <s v="Otros"/>
    <n v="11"/>
    <n v="788.87720999999999"/>
    <n v="65660.732153999998"/>
    <n v="64880.627171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283"/>
    <n v="4736.914135"/>
    <n v="345580.14694300003"/>
    <n v="341474.36277299997"/>
  </r>
  <r>
    <s v="E.E. Quito"/>
    <x v="24"/>
    <x v="8"/>
    <s v="Otros"/>
    <n v="107"/>
    <n v="1647.9518889999999"/>
    <n v="113236.968945"/>
    <n v="111891.618066"/>
  </r>
  <r>
    <s v="E.E. Quito"/>
    <x v="24"/>
    <x v="8"/>
    <s v="Otros"/>
    <n v="46"/>
    <n v="104.939971"/>
    <n v="7867.2009440000002"/>
    <n v="7773.731949"/>
  </r>
  <r>
    <s v="E.E. Quito"/>
    <x v="24"/>
    <x v="8"/>
    <s v="Otros"/>
    <n v="64"/>
    <n v="1450.1151520000001"/>
    <n v="87754.031950999997"/>
    <n v="86711.439897000004"/>
  </r>
  <r>
    <s v="E.E. Quito"/>
    <x v="24"/>
    <x v="8"/>
    <s v="Industrial"/>
    <n v="1313"/>
    <n v="40575.362584000002"/>
    <n v="2744552.9669070002"/>
    <n v="2711945.3584400001"/>
  </r>
  <r>
    <s v="E.E. Quito"/>
    <x v="24"/>
    <x v="8"/>
    <s v="Comercial"/>
    <n v="825"/>
    <n v="14113.989783000001"/>
    <n v="966208.19143500004"/>
    <n v="954728.82165000006"/>
  </r>
  <r>
    <s v="E.E. Quito"/>
    <x v="24"/>
    <x v="8"/>
    <s v="Alumbrado Público"/>
    <n v="1"/>
    <n v="12508.01455"/>
    <n v="1311749.29"/>
    <n v="1296164.5999720001"/>
  </r>
  <r>
    <s v="E.E. Quito"/>
    <x v="24"/>
    <x v="8"/>
    <s v="Otros"/>
    <n v="0"/>
    <n v="0"/>
    <n v="0"/>
    <n v="0"/>
  </r>
  <r>
    <s v="E.E. Quito"/>
    <x v="24"/>
    <x v="8"/>
    <s v="Otros"/>
    <n v="212"/>
    <n v="617.15979000000004"/>
    <n v="64033.722803999997"/>
    <n v="63272.948066999998"/>
  </r>
  <r>
    <s v="E.E. Quito"/>
    <x v="24"/>
    <x v="8"/>
    <s v="Otros"/>
    <n v="188"/>
    <n v="194.74309700000001"/>
    <n v="21022.878547"/>
    <n v="20773.108984999999"/>
  </r>
  <r>
    <s v="E.E. Quito"/>
    <x v="24"/>
    <x v="8"/>
    <s v="Otros"/>
    <n v="65"/>
    <n v="144.416967"/>
    <n v="11183.956072999999"/>
    <n v="11051.081224"/>
  </r>
  <r>
    <s v="E.E. Quito"/>
    <x v="24"/>
    <x v="8"/>
    <s v="Otros"/>
    <n v="78"/>
    <n v="224.565031"/>
    <n v="15881.338573999999"/>
    <n v="15692.654850999999"/>
  </r>
  <r>
    <s v="E.E. Quito"/>
    <x v="24"/>
    <x v="8"/>
    <s v="Industrial"/>
    <n v="994"/>
    <n v="1715.811962"/>
    <n v="196206.01235999999"/>
    <n v="193874.919134"/>
  </r>
  <r>
    <s v="E.E. Quito"/>
    <x v="24"/>
    <x v="8"/>
    <s v="Comercial"/>
    <n v="2455"/>
    <n v="8084.7132510000001"/>
    <n v="755167.00716499996"/>
    <n v="746194.98498399998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0"/>
    <n v="0"/>
    <n v="0"/>
    <n v="0"/>
  </r>
  <r>
    <s v="E.E. Quito"/>
    <x v="24"/>
    <x v="8"/>
    <s v="Otros"/>
    <n v="1024"/>
    <n v="527.15864799999997"/>
    <n v="41403.866618"/>
    <n v="40911.953694999997"/>
  </r>
  <r>
    <s v="E.E. Quito"/>
    <x v="24"/>
    <x v="8"/>
    <s v="Otros"/>
    <n v="3986"/>
    <n v="1794.5390809999999"/>
    <n v="147722.70615000001"/>
    <n v="145967.63557099999"/>
  </r>
  <r>
    <s v="E.E. Quito"/>
    <x v="24"/>
    <x v="8"/>
    <s v="Otros"/>
    <n v="658"/>
    <n v="304.917081"/>
    <n v="19585.542205000002"/>
    <n v="19352.849414"/>
  </r>
  <r>
    <s v="E.E. Quito"/>
    <x v="24"/>
    <x v="8"/>
    <s v="Industrial"/>
    <n v="9087"/>
    <n v="2717.0488030000001"/>
    <n v="189882.921497"/>
    <n v="187626.95193400001"/>
  </r>
  <r>
    <s v="E.E. Quito"/>
    <x v="24"/>
    <x v="8"/>
    <s v="Comercial"/>
    <n v="72767"/>
    <n v="19801.901199"/>
    <n v="1503707.1596890001"/>
    <n v="1485841.8479599999"/>
  </r>
  <r>
    <s v="E.E. Quito"/>
    <x v="24"/>
    <x v="8"/>
    <s v="Residencial"/>
    <n v="0"/>
    <n v="0"/>
    <n v="0"/>
    <n v="0"/>
  </r>
  <r>
    <s v="E.E. Quito"/>
    <x v="24"/>
    <x v="8"/>
    <s v="Residencial"/>
    <n v="539557"/>
    <n v="85570.971162000002"/>
    <n v="7192701.1924419999"/>
    <n v="7107245.8242530003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3"/>
    <n v="162.160292"/>
    <n v="8414.1909419999993"/>
    <n v="8104.0491410000004"/>
  </r>
  <r>
    <s v="E.E. Quito"/>
    <x v="24"/>
    <x v="9"/>
    <s v="Otros"/>
    <n v="0"/>
    <n v="0"/>
    <n v="0"/>
    <n v="0"/>
  </r>
  <r>
    <s v="E.E. Quito"/>
    <x v="24"/>
    <x v="9"/>
    <s v="Otros"/>
    <n v="11"/>
    <n v="751.66039999999998"/>
    <n v="66160.907242000001"/>
    <n v="63722.257696000001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282"/>
    <n v="5636.8029370000004"/>
    <n v="405983.98492199997"/>
    <n v="391019.66986299999"/>
  </r>
  <r>
    <s v="E.E. Quito"/>
    <x v="24"/>
    <x v="9"/>
    <s v="Otros"/>
    <n v="107"/>
    <n v="1618.5469949999999"/>
    <n v="111851.01446799999"/>
    <n v="107728.256225"/>
  </r>
  <r>
    <s v="E.E. Quito"/>
    <x v="24"/>
    <x v="9"/>
    <s v="Otros"/>
    <n v="49"/>
    <n v="126.550034"/>
    <n v="9534.883538"/>
    <n v="9183.4337109999997"/>
  </r>
  <r>
    <s v="E.E. Quito"/>
    <x v="24"/>
    <x v="9"/>
    <s v="Otros"/>
    <n v="62"/>
    <n v="1743.7509190000001"/>
    <n v="106946.099837"/>
    <n v="103004.133672"/>
  </r>
  <r>
    <s v="E.E. Quito"/>
    <x v="24"/>
    <x v="9"/>
    <s v="Industrial"/>
    <n v="1309"/>
    <n v="40806.692600000002"/>
    <n v="2798145.6249429998"/>
    <n v="2695007.7321500001"/>
  </r>
  <r>
    <s v="E.E. Quito"/>
    <x v="24"/>
    <x v="9"/>
    <s v="Comercial"/>
    <n v="811"/>
    <n v="16503.151955000001"/>
    <n v="1124337.5511690001"/>
    <n v="1082895.174195"/>
  </r>
  <r>
    <s v="E.E. Quito"/>
    <x v="24"/>
    <x v="9"/>
    <s v="Alumbrado Público"/>
    <n v="1"/>
    <n v="12860.867260000001"/>
    <n v="1301143.73"/>
    <n v="1253184.3881639999"/>
  </r>
  <r>
    <s v="E.E. Quito"/>
    <x v="24"/>
    <x v="9"/>
    <s v="Otros"/>
    <n v="0"/>
    <n v="0"/>
    <n v="0"/>
    <n v="0"/>
  </r>
  <r>
    <s v="E.E. Quito"/>
    <x v="24"/>
    <x v="9"/>
    <s v="Otros"/>
    <n v="211"/>
    <n v="708.89527399999997"/>
    <n v="71994.132159000001"/>
    <n v="69340.473599999998"/>
  </r>
  <r>
    <s v="E.E. Quito"/>
    <x v="24"/>
    <x v="9"/>
    <s v="Otros"/>
    <n v="187"/>
    <n v="208.719191"/>
    <n v="22278.288661999999"/>
    <n v="21457.124914"/>
  </r>
  <r>
    <s v="E.E. Quito"/>
    <x v="24"/>
    <x v="9"/>
    <s v="Otros"/>
    <n v="65"/>
    <n v="173.66493500000001"/>
    <n v="12925.723819000001"/>
    <n v="12449.289746"/>
  </r>
  <r>
    <s v="E.E. Quito"/>
    <x v="24"/>
    <x v="9"/>
    <s v="Otros"/>
    <n v="78"/>
    <n v="237.471394"/>
    <n v="17214.778176"/>
    <n v="16580.252250000001"/>
  </r>
  <r>
    <s v="E.E. Quito"/>
    <x v="24"/>
    <x v="9"/>
    <s v="Industrial"/>
    <n v="973"/>
    <n v="1738.941292"/>
    <n v="185418.18078699999"/>
    <n v="178583.78293399999"/>
  </r>
  <r>
    <s v="E.E. Quito"/>
    <x v="24"/>
    <x v="9"/>
    <s v="Comercial"/>
    <n v="2438"/>
    <n v="9278.3466000000008"/>
    <n v="856592.63280599995"/>
    <n v="825019.16559900006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0"/>
    <n v="0"/>
    <n v="0"/>
    <n v="0"/>
  </r>
  <r>
    <s v="E.E. Quito"/>
    <x v="24"/>
    <x v="9"/>
    <s v="Otros"/>
    <n v="1024"/>
    <n v="525.81488300000001"/>
    <n v="41349.574387000001"/>
    <n v="39825.455008999998"/>
  </r>
  <r>
    <s v="E.E. Quito"/>
    <x v="24"/>
    <x v="9"/>
    <s v="Otros"/>
    <n v="3954"/>
    <n v="1874.6036979999999"/>
    <n v="154822.97762399999"/>
    <n v="149116.29977099999"/>
  </r>
  <r>
    <s v="E.E. Quito"/>
    <x v="24"/>
    <x v="9"/>
    <s v="Otros"/>
    <n v="656"/>
    <n v="316.76229999999998"/>
    <n v="20339.664370999999"/>
    <n v="19589.957098999999"/>
  </r>
  <r>
    <s v="E.E. Quito"/>
    <x v="24"/>
    <x v="9"/>
    <s v="Industrial"/>
    <n v="9015"/>
    <n v="2730.9576080000002"/>
    <n v="190957.19170600001"/>
    <n v="183918.62938500001"/>
  </r>
  <r>
    <s v="E.E. Quito"/>
    <x v="24"/>
    <x v="9"/>
    <s v="Comercial"/>
    <n v="72276"/>
    <n v="20421.80933"/>
    <n v="1555509.3362779999"/>
    <n v="1498174.2377279999"/>
  </r>
  <r>
    <s v="E.E. Quito"/>
    <x v="24"/>
    <x v="9"/>
    <s v="Residencial"/>
    <n v="0"/>
    <n v="0"/>
    <n v="0"/>
    <n v="0"/>
  </r>
  <r>
    <s v="E.E. Quito"/>
    <x v="24"/>
    <x v="9"/>
    <s v="Residencial"/>
    <n v="537000"/>
    <n v="86302.804204"/>
    <n v="7279620.2021639999"/>
    <n v="7011297.9671480004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3"/>
    <n v="143.663782"/>
    <n v="8112.1543959999999"/>
    <n v="7803.17292"/>
  </r>
  <r>
    <s v="E.E. Quito"/>
    <x v="24"/>
    <x v="10"/>
    <s v="Otros"/>
    <n v="0"/>
    <n v="0"/>
    <n v="0"/>
    <n v="0"/>
  </r>
  <r>
    <s v="E.E. Quito"/>
    <x v="24"/>
    <x v="10"/>
    <s v="Otros"/>
    <n v="11"/>
    <n v="883.015761"/>
    <n v="70552.812623000005"/>
    <n v="67865.547179000001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280"/>
    <n v="4854.6455900000001"/>
    <n v="353557.021664"/>
    <n v="340090.49167700001"/>
  </r>
  <r>
    <s v="E.E. Quito"/>
    <x v="24"/>
    <x v="10"/>
    <s v="Otros"/>
    <n v="105"/>
    <n v="1809.4759819999999"/>
    <n v="123410.762812"/>
    <n v="118710.206364"/>
  </r>
  <r>
    <s v="E.E. Quito"/>
    <x v="24"/>
    <x v="10"/>
    <s v="Otros"/>
    <n v="49"/>
    <n v="119.01324200000001"/>
    <n v="8907.5537420000001"/>
    <n v="8568.2765319999999"/>
  </r>
  <r>
    <s v="E.E. Quito"/>
    <x v="24"/>
    <x v="10"/>
    <s v="Otros"/>
    <n v="61"/>
    <n v="1433.364679"/>
    <n v="88187.421038999993"/>
    <n v="84828.476152999996"/>
  </r>
  <r>
    <s v="E.E. Quito"/>
    <x v="24"/>
    <x v="10"/>
    <s v="Industrial"/>
    <n v="1311"/>
    <n v="40030.977310000002"/>
    <n v="2737825.1616690001"/>
    <n v="2633544.9398710001"/>
  </r>
  <r>
    <s v="E.E. Quito"/>
    <x v="24"/>
    <x v="10"/>
    <s v="Comercial"/>
    <n v="810"/>
    <n v="13938.402214"/>
    <n v="967250.25584600004"/>
    <n v="930408.94376199995"/>
  </r>
  <r>
    <s v="E.E. Quito"/>
    <x v="24"/>
    <x v="10"/>
    <s v="Alumbrado Público"/>
    <n v="1"/>
    <n v="11567.891019999999"/>
    <n v="1179934.18"/>
    <n v="1134992.012136"/>
  </r>
  <r>
    <s v="E.E. Quito"/>
    <x v="24"/>
    <x v="10"/>
    <s v="Otros"/>
    <n v="0"/>
    <n v="0"/>
    <n v="0"/>
    <n v="0"/>
  </r>
  <r>
    <s v="E.E. Quito"/>
    <x v="24"/>
    <x v="10"/>
    <s v="Otros"/>
    <n v="209"/>
    <n v="609.580871"/>
    <n v="63245.122099"/>
    <n v="60836.197141999997"/>
  </r>
  <r>
    <s v="E.E. Quito"/>
    <x v="24"/>
    <x v="10"/>
    <s v="Otros"/>
    <n v="186"/>
    <n v="205.899179"/>
    <n v="21722.509314999999"/>
    <n v="20895.127011"/>
  </r>
  <r>
    <s v="E.E. Quito"/>
    <x v="24"/>
    <x v="10"/>
    <s v="Otros"/>
    <n v="65"/>
    <n v="160.64250000000001"/>
    <n v="12203.748124"/>
    <n v="11738.923131"/>
  </r>
  <r>
    <s v="E.E. Quito"/>
    <x v="24"/>
    <x v="10"/>
    <s v="Otros"/>
    <n v="78"/>
    <n v="215.14039399999999"/>
    <n v="15805.067276"/>
    <n v="15203.072690999999"/>
  </r>
  <r>
    <s v="E.E. Quito"/>
    <x v="24"/>
    <x v="10"/>
    <s v="Industrial"/>
    <n v="971"/>
    <n v="1710.124456"/>
    <n v="196683.47917000001"/>
    <n v="189192.05966"/>
  </r>
  <r>
    <s v="E.E. Quito"/>
    <x v="24"/>
    <x v="10"/>
    <s v="Comercial"/>
    <n v="2431"/>
    <n v="7731.7546469999997"/>
    <n v="728656.80772499996"/>
    <n v="700903.21169999999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0"/>
    <n v="0"/>
    <n v="0"/>
    <n v="0"/>
  </r>
  <r>
    <s v="E.E. Quito"/>
    <x v="24"/>
    <x v="10"/>
    <s v="Otros"/>
    <n v="1025"/>
    <n v="532.60092799999995"/>
    <n v="42423.350285"/>
    <n v="40807.499705000002"/>
  </r>
  <r>
    <s v="E.E. Quito"/>
    <x v="24"/>
    <x v="10"/>
    <s v="Otros"/>
    <n v="3919"/>
    <n v="1788.6101020000001"/>
    <n v="148688.70827900001"/>
    <n v="143025.34755899999"/>
  </r>
  <r>
    <s v="E.E. Quito"/>
    <x v="24"/>
    <x v="10"/>
    <s v="Otros"/>
    <n v="652"/>
    <n v="303.29518200000001"/>
    <n v="19683.950855999999"/>
    <n v="18934.214608999999"/>
  </r>
  <r>
    <s v="E.E. Quito"/>
    <x v="24"/>
    <x v="10"/>
    <s v="Industrial"/>
    <n v="8989"/>
    <n v="2561.880705"/>
    <n v="180105.86408199999"/>
    <n v="173245.864504"/>
  </r>
  <r>
    <s v="E.E. Quito"/>
    <x v="24"/>
    <x v="10"/>
    <s v="Comercial"/>
    <n v="71892"/>
    <n v="18993.497392000001"/>
    <n v="1458540.6793480001"/>
    <n v="1402986.7500199999"/>
  </r>
  <r>
    <s v="E.E. Quito"/>
    <x v="24"/>
    <x v="10"/>
    <s v="Residencial"/>
    <n v="0"/>
    <n v="0"/>
    <n v="0"/>
    <n v="0"/>
  </r>
  <r>
    <s v="E.E. Quito"/>
    <x v="24"/>
    <x v="10"/>
    <s v="Residencial"/>
    <n v="534910"/>
    <n v="82508.964722000004"/>
    <n v="7022227.3596510002"/>
    <n v="6754759.7956750002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3"/>
    <n v="126.802437"/>
    <n v="7308.4692649999997"/>
    <n v="7067.528577"/>
  </r>
  <r>
    <s v="E.E. Quito"/>
    <x v="24"/>
    <x v="11"/>
    <s v="Otros"/>
    <n v="0"/>
    <n v="0"/>
    <n v="0"/>
    <n v="0"/>
  </r>
  <r>
    <s v="E.E. Quito"/>
    <x v="24"/>
    <x v="11"/>
    <s v="Otros"/>
    <n v="11"/>
    <n v="881.23813500000006"/>
    <n v="70796.179136999999"/>
    <n v="68462.218427999993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277"/>
    <n v="5051.1856390000003"/>
    <n v="365842.10821600002"/>
    <n v="353781.27220800001"/>
  </r>
  <r>
    <s v="E.E. Quito"/>
    <x v="24"/>
    <x v="11"/>
    <s v="Otros"/>
    <n v="103"/>
    <n v="1803.004494"/>
    <n v="123591.458315"/>
    <n v="119516.978431"/>
  </r>
  <r>
    <s v="E.E. Quito"/>
    <x v="24"/>
    <x v="11"/>
    <s v="Otros"/>
    <n v="48"/>
    <n v="116.610682"/>
    <n v="8763.2258700000002"/>
    <n v="8474.3257470000008"/>
  </r>
  <r>
    <s v="E.E. Quito"/>
    <x v="24"/>
    <x v="11"/>
    <s v="Otros"/>
    <n v="61"/>
    <n v="1485.026288"/>
    <n v="90457.675650999998"/>
    <n v="87475.527977999998"/>
  </r>
  <r>
    <s v="E.E. Quito"/>
    <x v="24"/>
    <x v="11"/>
    <s v="Industrial"/>
    <n v="1308"/>
    <n v="36129.712808999997"/>
    <n v="2547699.6119209998"/>
    <n v="2463708.768528"/>
  </r>
  <r>
    <s v="E.E. Quito"/>
    <x v="24"/>
    <x v="11"/>
    <s v="Comercial"/>
    <n v="814"/>
    <n v="15140.514494999999"/>
    <n v="1028764.139024"/>
    <n v="994848.53638299997"/>
  </r>
  <r>
    <s v="E.E. Quito"/>
    <x v="24"/>
    <x v="11"/>
    <s v="Alumbrado Público"/>
    <n v="1"/>
    <n v="12737.698420000001"/>
    <n v="1226479.8899999999"/>
    <n v="1186046.1277610001"/>
  </r>
  <r>
    <s v="E.E. Quito"/>
    <x v="24"/>
    <x v="11"/>
    <s v="Otros"/>
    <n v="0"/>
    <n v="0"/>
    <n v="0"/>
    <n v="0"/>
  </r>
  <r>
    <s v="E.E. Quito"/>
    <x v="24"/>
    <x v="11"/>
    <s v="Otros"/>
    <n v="207"/>
    <n v="636.70464900000002"/>
    <n v="64922.492677000002"/>
    <n v="62782.171703"/>
  </r>
  <r>
    <s v="E.E. Quito"/>
    <x v="24"/>
    <x v="11"/>
    <s v="Otros"/>
    <n v="188"/>
    <n v="224.56886800000001"/>
    <n v="21904.966992999998"/>
    <n v="21070.635112"/>
  </r>
  <r>
    <s v="E.E. Quito"/>
    <x v="24"/>
    <x v="11"/>
    <s v="Otros"/>
    <n v="65"/>
    <n v="155.831479"/>
    <n v="11925.872944999999"/>
    <n v="11532.708805"/>
  </r>
  <r>
    <s v="E.E. Quito"/>
    <x v="24"/>
    <x v="11"/>
    <s v="Otros"/>
    <n v="77"/>
    <n v="218.09740600000001"/>
    <n v="15887.343328999999"/>
    <n v="15363.580103"/>
  </r>
  <r>
    <s v="E.E. Quito"/>
    <x v="24"/>
    <x v="11"/>
    <s v="Industrial"/>
    <n v="964"/>
    <n v="1594.1864310000001"/>
    <n v="188622.05465599999"/>
    <n v="182403.68990900001"/>
  </r>
  <r>
    <s v="E.E. Quito"/>
    <x v="24"/>
    <x v="11"/>
    <s v="Comercial"/>
    <n v="2467"/>
    <n v="8157.3856660000001"/>
    <n v="766447.34170200001"/>
    <n v="741179.62240600004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0"/>
    <n v="0"/>
    <n v="0"/>
    <n v="0"/>
  </r>
  <r>
    <s v="E.E. Quito"/>
    <x v="24"/>
    <x v="11"/>
    <s v="Otros"/>
    <n v="1027"/>
    <n v="510.84148900000002"/>
    <n v="40573.772595000002"/>
    <n v="39236.163810999999"/>
  </r>
  <r>
    <s v="E.E. Quito"/>
    <x v="24"/>
    <x v="11"/>
    <s v="Otros"/>
    <n v="3881"/>
    <n v="1859.3044179999999"/>
    <n v="154997.707498"/>
    <n v="149887.84756200001"/>
  </r>
  <r>
    <s v="E.E. Quito"/>
    <x v="24"/>
    <x v="11"/>
    <s v="Otros"/>
    <n v="650"/>
    <n v="296.747951"/>
    <n v="19067.120816999999"/>
    <n v="18438.528831"/>
  </r>
  <r>
    <s v="E.E. Quito"/>
    <x v="24"/>
    <x v="11"/>
    <s v="Industrial"/>
    <n v="8970"/>
    <n v="2641.1144770000001"/>
    <n v="185717.43732"/>
    <n v="179594.83003899999"/>
  </r>
  <r>
    <s v="E.E. Quito"/>
    <x v="24"/>
    <x v="11"/>
    <s v="Comercial"/>
    <n v="71509"/>
    <n v="19940.608622"/>
    <n v="1532339.2308110001"/>
    <n v="1481822.1040050001"/>
  </r>
  <r>
    <s v="E.E. Quito"/>
    <x v="24"/>
    <x v="11"/>
    <s v="Residencial"/>
    <n v="0"/>
    <n v="0"/>
    <n v="0"/>
    <n v="0"/>
  </r>
  <r>
    <s v="E.E. Quito"/>
    <x v="24"/>
    <x v="11"/>
    <s v="Residencial"/>
    <n v="532803"/>
    <n v="87692.140044"/>
    <n v="7454543.691257"/>
    <n v="7208787.3199779997"/>
  </r>
  <r>
    <s v="E.E. Quito"/>
    <x v="25"/>
    <x v="0"/>
    <s v="Otros"/>
    <n v="0"/>
    <n v="0"/>
    <n v="0"/>
    <n v="0"/>
  </r>
  <r>
    <s v="E.E. Quito"/>
    <x v="25"/>
    <x v="0"/>
    <s v="Otros"/>
    <n v="1"/>
    <n v="1E-3"/>
    <n v="4.0770200000000001"/>
    <n v="3.8702420000000002"/>
  </r>
  <r>
    <s v="E.E. Quito"/>
    <x v="25"/>
    <x v="0"/>
    <s v="Otros"/>
    <n v="3"/>
    <n v="144.78607099999999"/>
    <n v="8010.3158729999996"/>
    <n v="7604.048503"/>
  </r>
  <r>
    <s v="E.E. Quito"/>
    <x v="25"/>
    <x v="0"/>
    <s v="Otros"/>
    <n v="0"/>
    <n v="0"/>
    <n v="0"/>
    <n v="0"/>
  </r>
  <r>
    <s v="E.E. Quito"/>
    <x v="25"/>
    <x v="0"/>
    <s v="Otros"/>
    <n v="11"/>
    <n v="840.23284100000001"/>
    <n v="67942.896229999998"/>
    <n v="64496.966979999997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277"/>
    <n v="5233.1929339999997"/>
    <n v="377106.42732399999"/>
    <n v="357980.33555800002"/>
  </r>
  <r>
    <s v="E.E. Quito"/>
    <x v="25"/>
    <x v="0"/>
    <s v="Otros"/>
    <n v="101"/>
    <n v="1869.1686990000001"/>
    <n v="124767.94858900001"/>
    <n v="118439.96513"/>
  </r>
  <r>
    <s v="E.E. Quito"/>
    <x v="25"/>
    <x v="0"/>
    <s v="Otros"/>
    <n v="47"/>
    <n v="120.94478700000001"/>
    <n v="8961.9392029999999"/>
    <n v="8507.4073810000009"/>
  </r>
  <r>
    <s v="E.E. Quito"/>
    <x v="25"/>
    <x v="0"/>
    <s v="Otros"/>
    <n v="61"/>
    <n v="1538.732495"/>
    <n v="93356.098327"/>
    <n v="88621.261755"/>
  </r>
  <r>
    <s v="E.E. Quito"/>
    <x v="25"/>
    <x v="0"/>
    <s v="Industrial"/>
    <n v="1304"/>
    <n v="43866.540976999997"/>
    <n v="2931559.7695459998"/>
    <n v="2782876.8590810001"/>
  </r>
  <r>
    <s v="E.E. Quito"/>
    <x v="25"/>
    <x v="0"/>
    <s v="Comercial"/>
    <n v="809"/>
    <n v="15479.115395000001"/>
    <n v="1045765.975391"/>
    <n v="992726.79450800002"/>
  </r>
  <r>
    <s v="E.E. Quito"/>
    <x v="25"/>
    <x v="0"/>
    <s v="Alumbrado Público"/>
    <n v="1"/>
    <n v="13415.12702"/>
    <n v="1289243.719794"/>
    <n v="1223855.8295140001"/>
  </r>
  <r>
    <s v="E.E. Quito"/>
    <x v="25"/>
    <x v="0"/>
    <s v="Otros"/>
    <n v="0"/>
    <n v="0"/>
    <n v="0"/>
    <n v="0"/>
  </r>
  <r>
    <s v="E.E. Quito"/>
    <x v="25"/>
    <x v="0"/>
    <s v="Otros"/>
    <n v="205"/>
    <n v="601.23221100000001"/>
    <n v="61473.512695999998"/>
    <n v="58355.697777000001"/>
  </r>
  <r>
    <s v="E.E. Quito"/>
    <x v="25"/>
    <x v="0"/>
    <s v="Otros"/>
    <n v="191"/>
    <n v="207.61810199999999"/>
    <n v="22075.123622999999"/>
    <n v="20955.517037000001"/>
  </r>
  <r>
    <s v="E.E. Quito"/>
    <x v="25"/>
    <x v="0"/>
    <s v="Otros"/>
    <n v="77"/>
    <n v="173.306645"/>
    <n v="12808.064426000001"/>
    <n v="12158.464744000001"/>
  </r>
  <r>
    <s v="E.E. Quito"/>
    <x v="25"/>
    <x v="0"/>
    <s v="Otros"/>
    <n v="77"/>
    <n v="227.50383299999999"/>
    <n v="16282.119117"/>
    <n v="15456.322254999999"/>
  </r>
  <r>
    <s v="E.E. Quito"/>
    <x v="25"/>
    <x v="0"/>
    <s v="Industrial"/>
    <n v="944"/>
    <n v="1705.4085640000001"/>
    <n v="195532.20545000001"/>
    <n v="185615.19891400001"/>
  </r>
  <r>
    <s v="E.E. Quito"/>
    <x v="25"/>
    <x v="0"/>
    <s v="Comercial"/>
    <n v="2432"/>
    <n v="8032.7455179999997"/>
    <n v="752620.98157900001"/>
    <n v="714449.53469999996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0"/>
    <n v="0"/>
    <n v="0"/>
    <n v="0"/>
  </r>
  <r>
    <s v="E.E. Quito"/>
    <x v="25"/>
    <x v="0"/>
    <s v="Otros"/>
    <n v="1025"/>
    <n v="509.02391899999998"/>
    <n v="40204.746884"/>
    <n v="38165.641680000001"/>
  </r>
  <r>
    <s v="E.E. Quito"/>
    <x v="25"/>
    <x v="0"/>
    <s v="Otros"/>
    <n v="3847"/>
    <n v="1798.4065680000001"/>
    <n v="148966.54934900001"/>
    <n v="141411.26074500001"/>
  </r>
  <r>
    <s v="E.E. Quito"/>
    <x v="25"/>
    <x v="0"/>
    <s v="Otros"/>
    <n v="650"/>
    <n v="297.57521700000001"/>
    <n v="19093.018571000001"/>
    <n v="18124.658450999999"/>
  </r>
  <r>
    <s v="E.E. Quito"/>
    <x v="25"/>
    <x v="0"/>
    <s v="Industrial"/>
    <n v="8933"/>
    <n v="2664.729871"/>
    <n v="187437.96573"/>
    <n v="177931.48301500001"/>
  </r>
  <r>
    <s v="E.E. Quito"/>
    <x v="25"/>
    <x v="0"/>
    <s v="Comercial"/>
    <n v="71216"/>
    <n v="19501.237052"/>
    <n v="1490483.2796179999"/>
    <n v="1414888.9170820001"/>
  </r>
  <r>
    <s v="E.E. Quito"/>
    <x v="25"/>
    <x v="0"/>
    <s v="Residencial"/>
    <n v="0"/>
    <n v="0"/>
    <n v="0"/>
    <n v="0"/>
  </r>
  <r>
    <s v="E.E. Quito"/>
    <x v="25"/>
    <x v="0"/>
    <s v="Residencial"/>
    <n v="530468"/>
    <n v="82886.396118000004"/>
    <n v="7019599.7222969998"/>
    <n v="6663579.514947"/>
  </r>
  <r>
    <s v="E.E. Quito"/>
    <x v="25"/>
    <x v="1"/>
    <s v="Otros"/>
    <n v="0"/>
    <n v="0"/>
    <n v="0"/>
    <n v="0"/>
  </r>
  <r>
    <s v="E.E. Quito"/>
    <x v="25"/>
    <x v="1"/>
    <s v="Otros"/>
    <n v="1"/>
    <n v="9.9400000000000009E-4"/>
    <n v="4.0573589999999999"/>
    <n v="3.957681"/>
  </r>
  <r>
    <s v="E.E. Quito"/>
    <x v="25"/>
    <x v="1"/>
    <s v="Otros"/>
    <n v="3"/>
    <n v="120.065444"/>
    <n v="6705.9308579999997"/>
    <n v="6541.1838719999996"/>
  </r>
  <r>
    <s v="E.E. Quito"/>
    <x v="25"/>
    <x v="1"/>
    <s v="Otros"/>
    <n v="0"/>
    <n v="0"/>
    <n v="0"/>
    <n v="0"/>
  </r>
  <r>
    <s v="E.E. Quito"/>
    <x v="25"/>
    <x v="1"/>
    <s v="Otros"/>
    <n v="11"/>
    <n v="898.91400399999998"/>
    <n v="73143.513370999994"/>
    <n v="71346.570680999997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265"/>
    <n v="4881.4820069999996"/>
    <n v="353475.15558899997"/>
    <n v="344791.205808"/>
  </r>
  <r>
    <s v="E.E. Quito"/>
    <x v="25"/>
    <x v="1"/>
    <s v="Otros"/>
    <n v="98"/>
    <n v="1729.6846089999999"/>
    <n v="116543.715683"/>
    <n v="113680.544797"/>
  </r>
  <r>
    <s v="E.E. Quito"/>
    <x v="25"/>
    <x v="1"/>
    <s v="Otros"/>
    <n v="47"/>
    <n v="117.972943"/>
    <n v="8804.4941899999994"/>
    <n v="8588.1910520000001"/>
  </r>
  <r>
    <s v="E.E. Quito"/>
    <x v="25"/>
    <x v="1"/>
    <s v="Otros"/>
    <n v="61"/>
    <n v="1474.9449629999999"/>
    <n v="89374.127504999997"/>
    <n v="87178.441548999996"/>
  </r>
  <r>
    <s v="E.E. Quito"/>
    <x v="25"/>
    <x v="1"/>
    <s v="Industrial"/>
    <n v="1299"/>
    <n v="40072.928006000002"/>
    <n v="2783727.1839990001"/>
    <n v="2715338.3688670001"/>
  </r>
  <r>
    <s v="E.E. Quito"/>
    <x v="25"/>
    <x v="1"/>
    <s v="Comercial"/>
    <n v="804"/>
    <n v="14307.810694"/>
    <n v="980556.44484999997"/>
    <n v="956466.76615599997"/>
  </r>
  <r>
    <s v="E.E. Quito"/>
    <x v="25"/>
    <x v="1"/>
    <s v="Alumbrado Público"/>
    <n v="1"/>
    <n v="12925.19931"/>
    <n v="1245141.3210750001"/>
    <n v="1214551.491687"/>
  </r>
  <r>
    <s v="E.E. Quito"/>
    <x v="25"/>
    <x v="1"/>
    <s v="Otros"/>
    <n v="0"/>
    <n v="0"/>
    <n v="0"/>
    <n v="0"/>
  </r>
  <r>
    <s v="E.E. Quito"/>
    <x v="25"/>
    <x v="1"/>
    <s v="Otros"/>
    <n v="207"/>
    <n v="590.44695999999999"/>
    <n v="60643.586388999996"/>
    <n v="59153.733848000003"/>
  </r>
  <r>
    <s v="E.E. Quito"/>
    <x v="25"/>
    <x v="1"/>
    <s v="Otros"/>
    <n v="193"/>
    <n v="219.151231"/>
    <n v="22881.425674999999"/>
    <n v="22319.289558"/>
  </r>
  <r>
    <s v="E.E. Quito"/>
    <x v="25"/>
    <x v="1"/>
    <s v="Otros"/>
    <n v="77"/>
    <n v="159.915368"/>
    <n v="12075.470657"/>
    <n v="11778.808278"/>
  </r>
  <r>
    <s v="E.E. Quito"/>
    <x v="25"/>
    <x v="1"/>
    <s v="Otros"/>
    <n v="77"/>
    <n v="220.97943699999999"/>
    <n v="15884.425529"/>
    <n v="15494.187201000001"/>
  </r>
  <r>
    <s v="E.E. Quito"/>
    <x v="25"/>
    <x v="1"/>
    <s v="Industrial"/>
    <n v="930"/>
    <n v="2666.8905869999999"/>
    <n v="192801.25476499999"/>
    <n v="188064.63781300001"/>
  </r>
  <r>
    <s v="E.E. Quito"/>
    <x v="25"/>
    <x v="1"/>
    <s v="Comercial"/>
    <n v="2352"/>
    <n v="7517.9081239999996"/>
    <n v="710655.730706"/>
    <n v="693196.798786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0"/>
    <n v="0"/>
    <n v="0"/>
    <n v="0"/>
  </r>
  <r>
    <s v="E.E. Quito"/>
    <x v="25"/>
    <x v="1"/>
    <s v="Otros"/>
    <n v="1024"/>
    <n v="493.64841799999999"/>
    <n v="38981.626369999998"/>
    <n v="38023.950900000003"/>
  </r>
  <r>
    <s v="E.E. Quito"/>
    <x v="25"/>
    <x v="1"/>
    <s v="Otros"/>
    <n v="3815"/>
    <n v="1732.602783"/>
    <n v="143491.905963"/>
    <n v="139966.68930900001"/>
  </r>
  <r>
    <s v="E.E. Quito"/>
    <x v="25"/>
    <x v="1"/>
    <s v="Otros"/>
    <n v="649"/>
    <n v="288.91318799999999"/>
    <n v="18516.453291000002"/>
    <n v="18061.553002000001"/>
  </r>
  <r>
    <s v="E.E. Quito"/>
    <x v="25"/>
    <x v="1"/>
    <s v="Industrial"/>
    <n v="8924"/>
    <n v="2599.9504259999999"/>
    <n v="182230.331447"/>
    <n v="177753.41412599999"/>
  </r>
  <r>
    <s v="E.E. Quito"/>
    <x v="25"/>
    <x v="1"/>
    <s v="Comercial"/>
    <n v="70869"/>
    <n v="19877.332081"/>
    <n v="1527160.8783740001"/>
    <n v="1489642.5742860001"/>
  </r>
  <r>
    <s v="E.E. Quito"/>
    <x v="25"/>
    <x v="1"/>
    <s v="Residencial"/>
    <n v="0"/>
    <n v="0"/>
    <n v="0"/>
    <n v="0"/>
  </r>
  <r>
    <s v="E.E. Quito"/>
    <x v="25"/>
    <x v="1"/>
    <s v="Residencial"/>
    <n v="528394"/>
    <n v="80787.235077000005"/>
    <n v="6841783.2413659999"/>
    <n v="6673698.7207429996"/>
  </r>
  <r>
    <s v="E.E. Quito"/>
    <x v="25"/>
    <x v="2"/>
    <s v="Otros"/>
    <n v="0"/>
    <n v="0"/>
    <n v="0"/>
    <n v="0"/>
  </r>
  <r>
    <s v="E.E. Quito"/>
    <x v="25"/>
    <x v="2"/>
    <s v="Otros"/>
    <n v="1"/>
    <n v="9.9500000000000001E-4"/>
    <n v="4.0532729999999999"/>
    <n v="3.9189620000000001"/>
  </r>
  <r>
    <s v="E.E. Quito"/>
    <x v="25"/>
    <x v="2"/>
    <s v="Otros"/>
    <n v="3"/>
    <n v="132.44391100000001"/>
    <n v="7346.0359909999997"/>
    <n v="7102.6135830000003"/>
  </r>
  <r>
    <s v="E.E. Quito"/>
    <x v="25"/>
    <x v="2"/>
    <s v="Otros"/>
    <n v="0"/>
    <n v="0"/>
    <n v="0"/>
    <n v="0"/>
  </r>
  <r>
    <s v="E.E. Quito"/>
    <x v="25"/>
    <x v="2"/>
    <s v="Otros"/>
    <n v="11"/>
    <n v="848.13863900000001"/>
    <n v="64303.340296000002"/>
    <n v="62172.548407000002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262"/>
    <n v="5060.9109289999997"/>
    <n v="362563.54862700001"/>
    <n v="350549.43761299999"/>
  </r>
  <r>
    <s v="E.E. Quito"/>
    <x v="25"/>
    <x v="2"/>
    <s v="Otros"/>
    <n v="98"/>
    <n v="1848.465363"/>
    <n v="123883.257018"/>
    <n v="119778.191276"/>
  </r>
  <r>
    <s v="E.E. Quito"/>
    <x v="25"/>
    <x v="2"/>
    <s v="Otros"/>
    <n v="48"/>
    <n v="99.990774000000002"/>
    <n v="7834.1701290000001"/>
    <n v="7574.5726320000003"/>
  </r>
  <r>
    <s v="E.E. Quito"/>
    <x v="25"/>
    <x v="2"/>
    <s v="Otros"/>
    <n v="60"/>
    <n v="1434.190006"/>
    <n v="86197.869233000005"/>
    <n v="83341.567836999995"/>
  </r>
  <r>
    <s v="E.E. Quito"/>
    <x v="25"/>
    <x v="2"/>
    <s v="Industrial"/>
    <n v="1302"/>
    <n v="43973.968924000001"/>
    <n v="2962610.8526960001"/>
    <n v="2864440.1021830002"/>
  </r>
  <r>
    <s v="E.E. Quito"/>
    <x v="25"/>
    <x v="2"/>
    <s v="Comercial"/>
    <n v="797"/>
    <n v="14921.806936999999"/>
    <n v="1007094.655071"/>
    <n v="973722.99640900001"/>
  </r>
  <r>
    <s v="E.E. Quito"/>
    <x v="25"/>
    <x v="2"/>
    <s v="Alumbrado Público"/>
    <n v="1"/>
    <n v="13291.95818"/>
    <n v="1277406.735082"/>
    <n v="1235077.8622969999"/>
  </r>
  <r>
    <s v="E.E. Quito"/>
    <x v="25"/>
    <x v="2"/>
    <s v="Otros"/>
    <n v="0"/>
    <n v="0"/>
    <n v="0"/>
    <n v="0"/>
  </r>
  <r>
    <s v="E.E. Quito"/>
    <x v="25"/>
    <x v="2"/>
    <s v="Otros"/>
    <n v="209"/>
    <n v="611.39763600000003"/>
    <n v="62431.964070000002"/>
    <n v="60363.183163000002"/>
  </r>
  <r>
    <s v="E.E. Quito"/>
    <x v="25"/>
    <x v="2"/>
    <s v="Otros"/>
    <n v="195"/>
    <n v="226.52506700000001"/>
    <n v="22974.673967999999"/>
    <n v="22213.372164"/>
  </r>
  <r>
    <s v="E.E. Quito"/>
    <x v="25"/>
    <x v="2"/>
    <s v="Otros"/>
    <n v="77"/>
    <n v="162.75632899999999"/>
    <n v="12222.789948"/>
    <n v="11817.76866"/>
  </r>
  <r>
    <s v="E.E. Quito"/>
    <x v="25"/>
    <x v="2"/>
    <s v="Otros"/>
    <n v="77"/>
    <n v="226.61662699999999"/>
    <n v="16207.381502"/>
    <n v="15670.324533000001"/>
  </r>
  <r>
    <s v="E.E. Quito"/>
    <x v="25"/>
    <x v="2"/>
    <s v="Industrial"/>
    <n v="933"/>
    <n v="1969.303015"/>
    <n v="214016.868005"/>
    <n v="206925.0839"/>
  </r>
  <r>
    <s v="E.E. Quito"/>
    <x v="25"/>
    <x v="2"/>
    <s v="Comercial"/>
    <n v="2341"/>
    <n v="8233.9218880000008"/>
    <n v="763024.513591"/>
    <n v="737740.50131800002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0"/>
    <n v="0"/>
    <n v="0"/>
    <n v="0"/>
  </r>
  <r>
    <s v="E.E. Quito"/>
    <x v="25"/>
    <x v="2"/>
    <s v="Otros"/>
    <n v="1021"/>
    <n v="502.17520000000002"/>
    <n v="39702.628011000001"/>
    <n v="38387.019250999998"/>
  </r>
  <r>
    <s v="E.E. Quito"/>
    <x v="25"/>
    <x v="2"/>
    <s v="Otros"/>
    <n v="3801"/>
    <n v="1745.694939"/>
    <n v="145086.45889400001"/>
    <n v="140278.79185099999"/>
  </r>
  <r>
    <s v="E.E. Quito"/>
    <x v="25"/>
    <x v="2"/>
    <s v="Otros"/>
    <n v="646"/>
    <n v="287.40169400000002"/>
    <n v="18393.135913999999"/>
    <n v="17783.650549000002"/>
  </r>
  <r>
    <s v="E.E. Quito"/>
    <x v="25"/>
    <x v="2"/>
    <s v="Industrial"/>
    <n v="8892"/>
    <n v="2622.1137570000001"/>
    <n v="184141.799627"/>
    <n v="178039.972702"/>
  </r>
  <r>
    <s v="E.E. Quito"/>
    <x v="25"/>
    <x v="2"/>
    <s v="Comercial"/>
    <n v="70665"/>
    <n v="19471.29508"/>
    <n v="1490810.4660130001"/>
    <n v="1441410.126381"/>
  </r>
  <r>
    <s v="E.E. Quito"/>
    <x v="25"/>
    <x v="2"/>
    <s v="Residencial"/>
    <n v="0"/>
    <n v="0"/>
    <n v="0"/>
    <n v="0"/>
  </r>
  <r>
    <s v="E.E. Quito"/>
    <x v="25"/>
    <x v="2"/>
    <s v="Residencial"/>
    <n v="526734"/>
    <n v="81084.506964999993"/>
    <n v="6868178.1851279996"/>
    <n v="6640590.3443299998"/>
  </r>
  <r>
    <s v="E.E. Quito"/>
    <x v="25"/>
    <x v="3"/>
    <s v="Otros"/>
    <n v="0"/>
    <n v="0"/>
    <n v="0"/>
    <n v="0"/>
  </r>
  <r>
    <s v="E.E. Quito"/>
    <x v="25"/>
    <x v="3"/>
    <s v="Otros"/>
    <n v="1"/>
    <n v="9.9700000000000006E-4"/>
    <n v="4.0584030000000002"/>
    <n v="3.9454509999999998"/>
  </r>
  <r>
    <s v="E.E. Quito"/>
    <x v="25"/>
    <x v="3"/>
    <s v="Otros"/>
    <n v="3"/>
    <n v="142.144372"/>
    <n v="7908.4007410000004"/>
    <n v="7688.2970439999999"/>
  </r>
  <r>
    <s v="E.E. Quito"/>
    <x v="25"/>
    <x v="3"/>
    <s v="Otros"/>
    <n v="0"/>
    <n v="0"/>
    <n v="0"/>
    <n v="0"/>
  </r>
  <r>
    <s v="E.E. Quito"/>
    <x v="25"/>
    <x v="3"/>
    <s v="Otros"/>
    <n v="11"/>
    <n v="842.48558400000002"/>
    <n v="65846.558462999994"/>
    <n v="64013.941293999997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262"/>
    <n v="4803.4926530000002"/>
    <n v="347607.50656399998"/>
    <n v="337933.02243499999"/>
  </r>
  <r>
    <s v="E.E. Quito"/>
    <x v="25"/>
    <x v="3"/>
    <s v="Otros"/>
    <n v="98"/>
    <n v="1714.7301520000001"/>
    <n v="115015.007654"/>
    <n v="111813.952311"/>
  </r>
  <r>
    <s v="E.E. Quito"/>
    <x v="25"/>
    <x v="3"/>
    <s v="Otros"/>
    <n v="52"/>
    <n v="105.922285"/>
    <n v="8994.0880010000001"/>
    <n v="8743.7678550000001"/>
  </r>
  <r>
    <s v="E.E. Quito"/>
    <x v="25"/>
    <x v="3"/>
    <s v="Otros"/>
    <n v="60"/>
    <n v="1251.6511889999999"/>
    <n v="76761.748861"/>
    <n v="74625.344131000005"/>
  </r>
  <r>
    <s v="E.E. Quito"/>
    <x v="25"/>
    <x v="3"/>
    <s v="Industrial"/>
    <n v="1304"/>
    <n v="40831.175201999999"/>
    <n v="2772660.2401800002"/>
    <n v="2695492.581307"/>
  </r>
  <r>
    <s v="E.E. Quito"/>
    <x v="25"/>
    <x v="3"/>
    <s v="Comercial"/>
    <n v="796"/>
    <n v="14072.448353"/>
    <n v="955099.09524699999"/>
    <n v="928517.12890799996"/>
  </r>
  <r>
    <s v="E.E. Quito"/>
    <x v="25"/>
    <x v="3"/>
    <s v="Alumbrado Público"/>
    <n v="1"/>
    <n v="12806.00367"/>
    <n v="1233658.6806069999"/>
    <n v="1199323.946458"/>
  </r>
  <r>
    <s v="E.E. Quito"/>
    <x v="25"/>
    <x v="3"/>
    <s v="Otros"/>
    <n v="0"/>
    <n v="0"/>
    <n v="0"/>
    <n v="0"/>
  </r>
  <r>
    <s v="E.E. Quito"/>
    <x v="25"/>
    <x v="3"/>
    <s v="Otros"/>
    <n v="210"/>
    <n v="587.87207000000001"/>
    <n v="61303.989679999999"/>
    <n v="59597.799612000003"/>
  </r>
  <r>
    <s v="E.E. Quito"/>
    <x v="25"/>
    <x v="3"/>
    <s v="Otros"/>
    <n v="195"/>
    <n v="258.98672599999998"/>
    <n v="25500.889975999999"/>
    <n v="24791.158596000001"/>
  </r>
  <r>
    <s v="E.E. Quito"/>
    <x v="25"/>
    <x v="3"/>
    <s v="Otros"/>
    <n v="76"/>
    <n v="112.212891"/>
    <n v="9561.0429839999997"/>
    <n v="9294.9435560000002"/>
  </r>
  <r>
    <s v="E.E. Quito"/>
    <x v="25"/>
    <x v="3"/>
    <s v="Otros"/>
    <n v="76"/>
    <n v="204.78222"/>
    <n v="14845.462869000001"/>
    <n v="14432.289413"/>
  </r>
  <r>
    <s v="E.E. Quito"/>
    <x v="25"/>
    <x v="3"/>
    <s v="Industrial"/>
    <n v="920"/>
    <n v="1584.37132"/>
    <n v="182430.38163300001"/>
    <n v="177353.04642500001"/>
  </r>
  <r>
    <s v="E.E. Quito"/>
    <x v="25"/>
    <x v="3"/>
    <s v="Comercial"/>
    <n v="2319"/>
    <n v="7279.1708040000003"/>
    <n v="690161.74403199996"/>
    <n v="670953.41649900004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0"/>
    <n v="0"/>
    <n v="0"/>
    <n v="0"/>
  </r>
  <r>
    <s v="E.E. Quito"/>
    <x v="25"/>
    <x v="3"/>
    <s v="Otros"/>
    <n v="1019"/>
    <n v="491.98244999999997"/>
    <n v="38955.656631999998"/>
    <n v="37871.457140999999"/>
  </r>
  <r>
    <s v="E.E. Quito"/>
    <x v="25"/>
    <x v="3"/>
    <s v="Otros"/>
    <n v="3770"/>
    <n v="1623.984492"/>
    <n v="134936.21071399999"/>
    <n v="131180.71578299999"/>
  </r>
  <r>
    <s v="E.E. Quito"/>
    <x v="25"/>
    <x v="3"/>
    <s v="Otros"/>
    <n v="643"/>
    <n v="275.54530899999997"/>
    <n v="17633.753533999999"/>
    <n v="17142.977398999999"/>
  </r>
  <r>
    <s v="E.E. Quito"/>
    <x v="25"/>
    <x v="3"/>
    <s v="Industrial"/>
    <n v="8874"/>
    <n v="2583.5626980000002"/>
    <n v="181046.34751399999"/>
    <n v="176007.53223400001"/>
  </r>
  <r>
    <s v="E.E. Quito"/>
    <x v="25"/>
    <x v="3"/>
    <s v="Comercial"/>
    <n v="70407"/>
    <n v="18983.865437"/>
    <n v="1453615.1822949999"/>
    <n v="1413158.6997819999"/>
  </r>
  <r>
    <s v="E.E. Quito"/>
    <x v="25"/>
    <x v="3"/>
    <s v="Residencial"/>
    <n v="0"/>
    <n v="0"/>
    <n v="0"/>
    <n v="0"/>
  </r>
  <r>
    <s v="E.E. Quito"/>
    <x v="25"/>
    <x v="3"/>
    <s v="Residencial"/>
    <n v="525289"/>
    <n v="79371.615114999993"/>
    <n v="6729209.5178789999"/>
    <n v="6541924.6363650002"/>
  </r>
  <r>
    <s v="E.E. Quito"/>
    <x v="25"/>
    <x v="4"/>
    <s v="Otros"/>
    <n v="0"/>
    <n v="0"/>
    <n v="0"/>
    <n v="0"/>
  </r>
  <r>
    <s v="E.E. Quito"/>
    <x v="25"/>
    <x v="4"/>
    <s v="Otros"/>
    <n v="1"/>
    <n v="0.107777"/>
    <n v="369.47829000000002"/>
    <n v="368.86730499999999"/>
  </r>
  <r>
    <s v="E.E. Quito"/>
    <x v="25"/>
    <x v="4"/>
    <s v="Otros"/>
    <n v="3"/>
    <n v="130.03788"/>
    <n v="7284.4962519999999"/>
    <n v="7272.4502970000003"/>
  </r>
  <r>
    <s v="E.E. Quito"/>
    <x v="25"/>
    <x v="4"/>
    <s v="Otros"/>
    <n v="0"/>
    <n v="0"/>
    <n v="0"/>
    <n v="0"/>
  </r>
  <r>
    <s v="E.E. Quito"/>
    <x v="25"/>
    <x v="4"/>
    <s v="Otros"/>
    <n v="11"/>
    <n v="886.62083800000005"/>
    <n v="68320.612154000002"/>
    <n v="68207.634271999996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264"/>
    <n v="4979.0242150000004"/>
    <n v="356879.28442600003"/>
    <n v="356289.13360300002"/>
  </r>
  <r>
    <s v="E.E. Quito"/>
    <x v="25"/>
    <x v="4"/>
    <s v="Otros"/>
    <n v="97"/>
    <n v="1630.7153780000001"/>
    <n v="110110.65263300001"/>
    <n v="109928.568956"/>
  </r>
  <r>
    <s v="E.E. Quito"/>
    <x v="25"/>
    <x v="4"/>
    <s v="Otros"/>
    <n v="51"/>
    <n v="142.88098199999999"/>
    <n v="10959.328739"/>
    <n v="10941.205925"/>
  </r>
  <r>
    <s v="E.E. Quito"/>
    <x v="25"/>
    <x v="4"/>
    <s v="Otros"/>
    <n v="60"/>
    <n v="1517.834621"/>
    <n v="90407.736527999994"/>
    <n v="90258.234435000006"/>
  </r>
  <r>
    <s v="E.E. Quito"/>
    <x v="25"/>
    <x v="4"/>
    <s v="Industrial"/>
    <n v="1303"/>
    <n v="45448.042986"/>
    <n v="3045070.048899"/>
    <n v="3040034.5910430001"/>
  </r>
  <r>
    <s v="E.E. Quito"/>
    <x v="25"/>
    <x v="4"/>
    <s v="Comercial"/>
    <n v="792"/>
    <n v="14170.163669"/>
    <n v="959021.90528900002"/>
    <n v="957436.02571700001"/>
  </r>
  <r>
    <s v="E.E. Quito"/>
    <x v="25"/>
    <x v="4"/>
    <s v="Alumbrado Público"/>
    <n v="1"/>
    <n v="13168.789349999999"/>
    <n v="1265569.7513309999"/>
    <n v="1263476.9511510001"/>
  </r>
  <r>
    <s v="E.E. Quito"/>
    <x v="25"/>
    <x v="4"/>
    <s v="Otros"/>
    <n v="0"/>
    <n v="0"/>
    <n v="0"/>
    <n v="0"/>
  </r>
  <r>
    <s v="E.E. Quito"/>
    <x v="25"/>
    <x v="4"/>
    <s v="Otros"/>
    <n v="210"/>
    <n v="614.64061600000002"/>
    <n v="62848.299565000001"/>
    <n v="62744.370933999999"/>
  </r>
  <r>
    <s v="E.E. Quito"/>
    <x v="25"/>
    <x v="4"/>
    <s v="Otros"/>
    <n v="196"/>
    <n v="252.73712399999999"/>
    <n v="24906.100708000002"/>
    <n v="24864.914916999998"/>
  </r>
  <r>
    <s v="E.E. Quito"/>
    <x v="25"/>
    <x v="4"/>
    <s v="Otros"/>
    <n v="64"/>
    <n v="124.873401"/>
    <n v="10125.564496999999"/>
    <n v="10108.820432"/>
  </r>
  <r>
    <s v="E.E. Quito"/>
    <x v="25"/>
    <x v="4"/>
    <s v="Otros"/>
    <n v="74"/>
    <n v="198.15002000000001"/>
    <n v="14218.073812000001"/>
    <n v="14194.562198"/>
  </r>
  <r>
    <s v="E.E. Quito"/>
    <x v="25"/>
    <x v="4"/>
    <s v="Industrial"/>
    <n v="924"/>
    <n v="1536.5594100000001"/>
    <n v="179168.149087"/>
    <n v="178871.86898500001"/>
  </r>
  <r>
    <s v="E.E. Quito"/>
    <x v="25"/>
    <x v="4"/>
    <s v="Comercial"/>
    <n v="2292"/>
    <n v="7052.064343"/>
    <n v="669099.22377499996"/>
    <n v="667992.77272799995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0"/>
    <n v="0"/>
    <n v="0"/>
    <n v="0"/>
  </r>
  <r>
    <s v="E.E. Quito"/>
    <x v="25"/>
    <x v="4"/>
    <s v="Otros"/>
    <n v="1022"/>
    <n v="481.92300799999998"/>
    <n v="38102.147792000003"/>
    <n v="38039.140453"/>
  </r>
  <r>
    <s v="E.E. Quito"/>
    <x v="25"/>
    <x v="4"/>
    <s v="Otros"/>
    <n v="3729"/>
    <n v="1604.4501170000001"/>
    <n v="132958.67266400001"/>
    <n v="132738.806526"/>
  </r>
  <r>
    <s v="E.E. Quito"/>
    <x v="25"/>
    <x v="4"/>
    <s v="Otros"/>
    <n v="638"/>
    <n v="274.34837700000003"/>
    <n v="17652.161641999999"/>
    <n v="17622.971274"/>
  </r>
  <r>
    <s v="E.E. Quito"/>
    <x v="25"/>
    <x v="4"/>
    <s v="Industrial"/>
    <n v="8832"/>
    <n v="2486.6844310000001"/>
    <n v="174352.905608"/>
    <n v="174064.58819800001"/>
  </r>
  <r>
    <s v="E.E. Quito"/>
    <x v="25"/>
    <x v="4"/>
    <s v="Comercial"/>
    <n v="69909"/>
    <n v="18295.904439999998"/>
    <n v="1400387.8117780001"/>
    <n v="1398072.070697"/>
  </r>
  <r>
    <s v="E.E. Quito"/>
    <x v="25"/>
    <x v="4"/>
    <s v="Residencial"/>
    <n v="0"/>
    <n v="0"/>
    <n v="0"/>
    <n v="0"/>
  </r>
  <r>
    <s v="E.E. Quito"/>
    <x v="25"/>
    <x v="4"/>
    <s v="Residencial"/>
    <n v="522094"/>
    <n v="77405.017219000001"/>
    <n v="6568055.3467290001"/>
    <n v="6557194.1299559996"/>
  </r>
  <r>
    <s v="E.E. Quito"/>
    <x v="25"/>
    <x v="5"/>
    <s v="Otros"/>
    <n v="0"/>
    <n v="0"/>
    <n v="0"/>
    <n v="0"/>
  </r>
  <r>
    <s v="E.E. Quito"/>
    <x v="25"/>
    <x v="5"/>
    <s v="Otros"/>
    <n v="1"/>
    <n v="9.7799999999999992E-4"/>
    <n v="4.0435910000000002"/>
    <n v="4.0062620000000004"/>
  </r>
  <r>
    <s v="E.E. Quito"/>
    <x v="25"/>
    <x v="5"/>
    <s v="Otros"/>
    <n v="3"/>
    <n v="136.559572"/>
    <n v="7701.1798449999997"/>
    <n v="7630.0851739999998"/>
  </r>
  <r>
    <s v="E.E. Quito"/>
    <x v="25"/>
    <x v="5"/>
    <s v="Otros"/>
    <n v="0"/>
    <n v="0"/>
    <n v="0"/>
    <n v="0"/>
  </r>
  <r>
    <s v="E.E. Quito"/>
    <x v="25"/>
    <x v="5"/>
    <s v="Otros"/>
    <n v="11"/>
    <n v="800.49848099999997"/>
    <n v="61188.867397000002"/>
    <n v="60623.992598999997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264"/>
    <n v="5162.3510189999997"/>
    <n v="368131.465272"/>
    <n v="364733.00087799999"/>
  </r>
  <r>
    <s v="E.E. Quito"/>
    <x v="25"/>
    <x v="5"/>
    <s v="Otros"/>
    <n v="97"/>
    <n v="1762.1639680000001"/>
    <n v="117442.52699699999"/>
    <n v="116358.33755900001"/>
  </r>
  <r>
    <s v="E.E. Quito"/>
    <x v="25"/>
    <x v="5"/>
    <s v="Otros"/>
    <n v="51"/>
    <n v="171.43894"/>
    <n v="12732.306892000001"/>
    <n v="12614.766567999999"/>
  </r>
  <r>
    <s v="E.E. Quito"/>
    <x v="25"/>
    <x v="5"/>
    <s v="Otros"/>
    <n v="60"/>
    <n v="1534.7323260000001"/>
    <n v="91230.615634999995"/>
    <n v="90388.405641000005"/>
  </r>
  <r>
    <s v="E.E. Quito"/>
    <x v="25"/>
    <x v="5"/>
    <s v="Industrial"/>
    <n v="1311"/>
    <n v="46924.251355"/>
    <n v="3125958.995931"/>
    <n v="3097101.2063930002"/>
  </r>
  <r>
    <s v="E.E. Quito"/>
    <x v="25"/>
    <x v="5"/>
    <s v="Comercial"/>
    <n v="789"/>
    <n v="14799.811008999999"/>
    <n v="998663.529171"/>
    <n v="989444.20736200002"/>
  </r>
  <r>
    <s v="E.E. Quito"/>
    <x v="25"/>
    <x v="5"/>
    <s v="Alumbrado Público"/>
    <n v="1"/>
    <n v="13107.20493"/>
    <n v="1259651.2589749999"/>
    <n v="1248022.587271"/>
  </r>
  <r>
    <s v="E.E. Quito"/>
    <x v="25"/>
    <x v="5"/>
    <s v="Otros"/>
    <n v="0"/>
    <n v="0"/>
    <n v="0"/>
    <n v="0"/>
  </r>
  <r>
    <s v="E.E. Quito"/>
    <x v="25"/>
    <x v="5"/>
    <s v="Otros"/>
    <n v="195"/>
    <n v="625.74254199999996"/>
    <n v="63729.000453000001"/>
    <n v="63140.676011000003"/>
  </r>
  <r>
    <s v="E.E. Quito"/>
    <x v="25"/>
    <x v="5"/>
    <s v="Otros"/>
    <n v="195"/>
    <n v="223.71249399999999"/>
    <n v="22917.045795999999"/>
    <n v="22705.483429"/>
  </r>
  <r>
    <s v="E.E. Quito"/>
    <x v="25"/>
    <x v="5"/>
    <s v="Otros"/>
    <n v="65"/>
    <n v="162.88323500000001"/>
    <n v="12157.218129000001"/>
    <n v="12044.986828999999"/>
  </r>
  <r>
    <s v="E.E. Quito"/>
    <x v="25"/>
    <x v="5"/>
    <s v="Otros"/>
    <n v="75"/>
    <n v="212.08049299999999"/>
    <n v="14919.006733"/>
    <n v="14781.27954"/>
  </r>
  <r>
    <s v="E.E. Quito"/>
    <x v="25"/>
    <x v="5"/>
    <s v="Industrial"/>
    <n v="922"/>
    <n v="1511.4624530000001"/>
    <n v="177330.50828800001"/>
    <n v="175693.45339000001"/>
  </r>
  <r>
    <s v="E.E. Quito"/>
    <x v="25"/>
    <x v="5"/>
    <s v="Comercial"/>
    <n v="2289"/>
    <n v="7330.2749469999999"/>
    <n v="689272.28616699995"/>
    <n v="682909.15901299997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0"/>
    <n v="0"/>
    <n v="0"/>
    <n v="0"/>
  </r>
  <r>
    <s v="E.E. Quito"/>
    <x v="25"/>
    <x v="5"/>
    <s v="Otros"/>
    <n v="1023"/>
    <n v="503.04293799999999"/>
    <n v="39805.016305999998"/>
    <n v="39437.549942999998"/>
  </r>
  <r>
    <s v="E.E. Quito"/>
    <x v="25"/>
    <x v="5"/>
    <s v="Otros"/>
    <n v="3698"/>
    <n v="1784.7557629999999"/>
    <n v="147155.17342800001"/>
    <n v="145796.68695100001"/>
  </r>
  <r>
    <s v="E.E. Quito"/>
    <x v="25"/>
    <x v="5"/>
    <s v="Otros"/>
    <n v="636"/>
    <n v="295.23442599999998"/>
    <n v="19088.286802999999"/>
    <n v="18912.070236"/>
  </r>
  <r>
    <s v="E.E. Quito"/>
    <x v="25"/>
    <x v="5"/>
    <s v="Industrial"/>
    <n v="8801"/>
    <n v="2492.0798439999999"/>
    <n v="174472.41361600001"/>
    <n v="172861.743674"/>
  </r>
  <r>
    <s v="E.E. Quito"/>
    <x v="25"/>
    <x v="5"/>
    <s v="Comercial"/>
    <n v="69609"/>
    <n v="19568.085928"/>
    <n v="1505498.569475"/>
    <n v="1491600.319074"/>
  </r>
  <r>
    <s v="E.E. Quito"/>
    <x v="25"/>
    <x v="5"/>
    <s v="Residencial"/>
    <n v="0"/>
    <n v="0"/>
    <n v="0"/>
    <n v="0"/>
  </r>
  <r>
    <s v="E.E. Quito"/>
    <x v="25"/>
    <x v="5"/>
    <s v="Residencial"/>
    <n v="520105"/>
    <n v="79176.474417000005"/>
    <n v="6716508.2746479996"/>
    <n v="6654503.7562030004"/>
  </r>
  <r>
    <s v="E.E. Quito"/>
    <x v="25"/>
    <x v="6"/>
    <s v="Otros"/>
    <n v="0"/>
    <n v="0"/>
    <n v="0"/>
    <n v="0"/>
  </r>
  <r>
    <s v="E.E. Quito"/>
    <x v="25"/>
    <x v="6"/>
    <s v="Otros"/>
    <n v="2"/>
    <n v="0.28707100000000002"/>
    <n v="1604.4023259999999"/>
    <n v="1649.848819"/>
  </r>
  <r>
    <s v="E.E. Quito"/>
    <x v="25"/>
    <x v="6"/>
    <s v="Otros"/>
    <n v="3"/>
    <n v="139.91413399999999"/>
    <n v="7889.0557259999996"/>
    <n v="8112.5220660000005"/>
  </r>
  <r>
    <s v="E.E. Quito"/>
    <x v="25"/>
    <x v="6"/>
    <s v="Otros"/>
    <n v="0"/>
    <n v="0"/>
    <n v="0"/>
    <n v="0"/>
  </r>
  <r>
    <s v="E.E. Quito"/>
    <x v="25"/>
    <x v="6"/>
    <s v="Otros"/>
    <n v="11"/>
    <n v="849.65717299999994"/>
    <n v="70243.607147999996"/>
    <n v="72233.336009999999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261"/>
    <n v="4770.1175910000002"/>
    <n v="347285.96883000003"/>
    <n v="357123.23293699999"/>
  </r>
  <r>
    <s v="E.E. Quito"/>
    <x v="25"/>
    <x v="6"/>
    <s v="Otros"/>
    <n v="95"/>
    <n v="1602.713612"/>
    <n v="109443.54581"/>
    <n v="112543.65684700001"/>
  </r>
  <r>
    <s v="E.E. Quito"/>
    <x v="25"/>
    <x v="6"/>
    <s v="Otros"/>
    <n v="48"/>
    <n v="162.615871"/>
    <n v="12159.920340999999"/>
    <n v="12504.363707"/>
  </r>
  <r>
    <s v="E.E. Quito"/>
    <x v="25"/>
    <x v="6"/>
    <s v="Otros"/>
    <n v="60"/>
    <n v="1464.087769"/>
    <n v="88387.133333999998"/>
    <n v="90890.797900000005"/>
  </r>
  <r>
    <s v="E.E. Quito"/>
    <x v="25"/>
    <x v="6"/>
    <s v="Industrial"/>
    <n v="1298"/>
    <n v="44669.515987999999"/>
    <n v="3025642.9911480001"/>
    <n v="3111347.7182880002"/>
  </r>
  <r>
    <s v="E.E. Quito"/>
    <x v="25"/>
    <x v="6"/>
    <s v="Comercial"/>
    <n v="778"/>
    <n v="14017.392792000001"/>
    <n v="959388.64185100002"/>
    <n v="986564.39986799995"/>
  </r>
  <r>
    <s v="E.E. Quito"/>
    <x v="25"/>
    <x v="6"/>
    <s v="Alumbrado Público"/>
    <n v="1"/>
    <n v="12627.2102"/>
    <n v="1216434.7189410001"/>
    <n v="1250891.5950420001"/>
  </r>
  <r>
    <s v="E.E. Quito"/>
    <x v="25"/>
    <x v="6"/>
    <s v="Otros"/>
    <n v="0"/>
    <n v="0"/>
    <n v="0"/>
    <n v="0"/>
  </r>
  <r>
    <s v="E.E. Quito"/>
    <x v="25"/>
    <x v="6"/>
    <s v="Otros"/>
    <n v="212"/>
    <n v="592.55985299999998"/>
    <n v="62167.242449999998"/>
    <n v="63928.199234"/>
  </r>
  <r>
    <s v="E.E. Quito"/>
    <x v="25"/>
    <x v="6"/>
    <s v="Otros"/>
    <n v="197"/>
    <n v="199.57644999999999"/>
    <n v="21786.832856000001"/>
    <n v="22403.969303000002"/>
  </r>
  <r>
    <s v="E.E. Quito"/>
    <x v="25"/>
    <x v="6"/>
    <s v="Otros"/>
    <n v="65"/>
    <n v="167.81033600000001"/>
    <n v="12459.143013000001"/>
    <n v="12812.062196000001"/>
  </r>
  <r>
    <s v="E.E. Quito"/>
    <x v="25"/>
    <x v="6"/>
    <s v="Otros"/>
    <n v="74"/>
    <n v="211.525634"/>
    <n v="15110.183105"/>
    <n v="15538.195969"/>
  </r>
  <r>
    <s v="E.E. Quito"/>
    <x v="25"/>
    <x v="6"/>
    <s v="Industrial"/>
    <n v="936"/>
    <n v="1557.8006760000001"/>
    <n v="183210.57127099999"/>
    <n v="188400.21593999999"/>
  </r>
  <r>
    <s v="E.E. Quito"/>
    <x v="25"/>
    <x v="6"/>
    <s v="Comercial"/>
    <n v="2283"/>
    <n v="7106.0717180000001"/>
    <n v="678684.36283300002"/>
    <n v="697908.857693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0"/>
    <n v="0"/>
    <n v="0"/>
    <n v="0"/>
  </r>
  <r>
    <s v="E.E. Quito"/>
    <x v="25"/>
    <x v="6"/>
    <s v="Otros"/>
    <n v="1031"/>
    <n v="503.32121699999999"/>
    <n v="39813.090654"/>
    <n v="40940.841046000001"/>
  </r>
  <r>
    <s v="E.E. Quito"/>
    <x v="25"/>
    <x v="6"/>
    <s v="Otros"/>
    <n v="3660"/>
    <n v="1666.9781210000001"/>
    <n v="137466.362697"/>
    <n v="141360.25141500001"/>
  </r>
  <r>
    <s v="E.E. Quito"/>
    <x v="25"/>
    <x v="6"/>
    <s v="Otros"/>
    <n v="635"/>
    <n v="282.17015900000001"/>
    <n v="18029.466077000001"/>
    <n v="18540.170901000001"/>
  </r>
  <r>
    <s v="E.E. Quito"/>
    <x v="25"/>
    <x v="6"/>
    <s v="Industrial"/>
    <n v="8749"/>
    <n v="3491.3705970000001"/>
    <n v="244277.824513"/>
    <n v="251197.26754"/>
  </r>
  <r>
    <s v="E.E. Quito"/>
    <x v="25"/>
    <x v="6"/>
    <s v="Comercial"/>
    <n v="69062"/>
    <n v="18081.781295000001"/>
    <n v="1382953.282937"/>
    <n v="1422126.9839029999"/>
  </r>
  <r>
    <s v="E.E. Quito"/>
    <x v="25"/>
    <x v="6"/>
    <s v="Residencial"/>
    <n v="0"/>
    <n v="0"/>
    <n v="0"/>
    <n v="0"/>
  </r>
  <r>
    <s v="E.E. Quito"/>
    <x v="25"/>
    <x v="6"/>
    <s v="Residencial"/>
    <n v="517709"/>
    <n v="79072.827990999998"/>
    <n v="6719232.0874150004"/>
    <n v="6909561.8633770002"/>
  </r>
  <r>
    <s v="E.E. Quito"/>
    <x v="25"/>
    <x v="7"/>
    <s v="Otros"/>
    <n v="0"/>
    <n v="0"/>
    <n v="0"/>
    <n v="0"/>
  </r>
  <r>
    <s v="E.E. Quito"/>
    <x v="25"/>
    <x v="7"/>
    <s v="Otros"/>
    <n v="2"/>
    <n v="6.8690049999999996"/>
    <n v="3354.1423669999999"/>
    <n v="3176.946109"/>
  </r>
  <r>
    <s v="E.E. Quito"/>
    <x v="25"/>
    <x v="7"/>
    <s v="Otros"/>
    <n v="3"/>
    <n v="141.10908000000001"/>
    <n v="7847.0080550000002"/>
    <n v="7432.4578309999997"/>
  </r>
  <r>
    <s v="E.E. Quito"/>
    <x v="25"/>
    <x v="7"/>
    <s v="Otros"/>
    <n v="0"/>
    <n v="0"/>
    <n v="0"/>
    <n v="0"/>
  </r>
  <r>
    <s v="E.E. Quito"/>
    <x v="25"/>
    <x v="7"/>
    <s v="Otros"/>
    <n v="11"/>
    <n v="859.57933000000003"/>
    <n v="63105.869573000004"/>
    <n v="59772.044481999998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254"/>
    <n v="4935.7674500000003"/>
    <n v="353739.53746899997"/>
    <n v="335051.80281299999"/>
  </r>
  <r>
    <s v="E.E. Quito"/>
    <x v="25"/>
    <x v="7"/>
    <s v="Otros"/>
    <n v="90"/>
    <n v="1641.494954"/>
    <n v="111598.340603"/>
    <n v="105702.702834"/>
  </r>
  <r>
    <s v="E.E. Quito"/>
    <x v="25"/>
    <x v="7"/>
    <s v="Otros"/>
    <n v="47"/>
    <n v="169.18500499999999"/>
    <n v="12922.384586"/>
    <n v="12239.706885"/>
  </r>
  <r>
    <s v="E.E. Quito"/>
    <x v="25"/>
    <x v="7"/>
    <s v="Otros"/>
    <n v="59"/>
    <n v="1541.1714030000001"/>
    <n v="91485.947197000001"/>
    <n v="86652.828687999994"/>
  </r>
  <r>
    <s v="E.E. Quito"/>
    <x v="25"/>
    <x v="7"/>
    <s v="Industrial"/>
    <n v="1276"/>
    <n v="46414.214546000003"/>
    <n v="3106831.4981769999"/>
    <n v="2942700.4455030002"/>
  </r>
  <r>
    <s v="E.E. Quito"/>
    <x v="25"/>
    <x v="7"/>
    <s v="Comercial"/>
    <n v="770"/>
    <n v="14502.581794"/>
    <n v="989528.85186000005"/>
    <n v="937252.95205600001"/>
  </r>
  <r>
    <s v="E.E. Quito"/>
    <x v="25"/>
    <x v="7"/>
    <s v="Alumbrado Público"/>
    <n v="1"/>
    <n v="12984.03609"/>
    <n v="1247814.2742630001"/>
    <n v="1181893.392974"/>
  </r>
  <r>
    <s v="E.E. Quito"/>
    <x v="25"/>
    <x v="7"/>
    <s v="Otros"/>
    <n v="0"/>
    <n v="0"/>
    <n v="0"/>
    <n v="0"/>
  </r>
  <r>
    <s v="E.E. Quito"/>
    <x v="25"/>
    <x v="7"/>
    <s v="Otros"/>
    <n v="215"/>
    <n v="619.83480199999997"/>
    <n v="63298.395921000003"/>
    <n v="59954.399839999998"/>
  </r>
  <r>
    <s v="E.E. Quito"/>
    <x v="25"/>
    <x v="7"/>
    <s v="Otros"/>
    <n v="202"/>
    <n v="211.27697000000001"/>
    <n v="22684.600330000001"/>
    <n v="21486.193743"/>
  </r>
  <r>
    <s v="E.E. Quito"/>
    <x v="25"/>
    <x v="7"/>
    <s v="Otros"/>
    <n v="65"/>
    <n v="173.75504100000001"/>
    <n v="12370.254376999999"/>
    <n v="11716.745207"/>
  </r>
  <r>
    <s v="E.E. Quito"/>
    <x v="25"/>
    <x v="7"/>
    <s v="Otros"/>
    <n v="74"/>
    <n v="205.676534"/>
    <n v="14836.449074"/>
    <n v="14052.653104999999"/>
  </r>
  <r>
    <s v="E.E. Quito"/>
    <x v="25"/>
    <x v="7"/>
    <s v="Industrial"/>
    <n v="941"/>
    <n v="1743.8593760000001"/>
    <n v="205000.757557"/>
    <n v="194170.755944"/>
  </r>
  <r>
    <s v="E.E. Quito"/>
    <x v="25"/>
    <x v="7"/>
    <s v="Comercial"/>
    <n v="2276"/>
    <n v="7463.9022059999998"/>
    <n v="693684.45856199996"/>
    <n v="657037.74615599995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0"/>
    <n v="0"/>
    <n v="0"/>
    <n v="0"/>
  </r>
  <r>
    <s v="E.E. Quito"/>
    <x v="25"/>
    <x v="7"/>
    <s v="Otros"/>
    <n v="1026"/>
    <n v="526.62440300000003"/>
    <n v="41685.995769000001"/>
    <n v="39483.762924000002"/>
  </r>
  <r>
    <s v="E.E. Quito"/>
    <x v="25"/>
    <x v="7"/>
    <s v="Otros"/>
    <n v="3630"/>
    <n v="1707.3469210000001"/>
    <n v="140802.14314199999"/>
    <n v="133363.69532599999"/>
  </r>
  <r>
    <s v="E.E. Quito"/>
    <x v="25"/>
    <x v="7"/>
    <s v="Otros"/>
    <n v="633"/>
    <n v="285.85047100000003"/>
    <n v="18272.586046"/>
    <n v="17307.262118999999"/>
  </r>
  <r>
    <s v="E.E. Quito"/>
    <x v="25"/>
    <x v="7"/>
    <s v="Industrial"/>
    <n v="8736"/>
    <n v="2518.2492889999999"/>
    <n v="176434.25279200001"/>
    <n v="167113.39337199999"/>
  </r>
  <r>
    <s v="E.E. Quito"/>
    <x v="25"/>
    <x v="7"/>
    <s v="Comercial"/>
    <n v="68595"/>
    <n v="18762.580827999998"/>
    <n v="1437206.3429169999"/>
    <n v="1361280.0527039999"/>
  </r>
  <r>
    <s v="E.E. Quito"/>
    <x v="25"/>
    <x v="7"/>
    <s v="Residencial"/>
    <n v="0"/>
    <n v="0"/>
    <n v="0"/>
    <n v="0"/>
  </r>
  <r>
    <s v="E.E. Quito"/>
    <x v="25"/>
    <x v="7"/>
    <s v="Residencial"/>
    <n v="515856"/>
    <n v="79885.574695999996"/>
    <n v="6776521.5445280001"/>
    <n v="6418524.1393830003"/>
  </r>
  <r>
    <s v="E.E. Quito"/>
    <x v="25"/>
    <x v="8"/>
    <s v="Otros"/>
    <n v="0"/>
    <n v="0"/>
    <n v="0"/>
    <n v="0"/>
  </r>
  <r>
    <s v="E.E. Quito"/>
    <x v="25"/>
    <x v="8"/>
    <s v="Otros"/>
    <n v="2"/>
    <n v="5.8130709999999999"/>
    <n v="1705.0358209999999"/>
    <n v="1730.682386"/>
  </r>
  <r>
    <s v="E.E. Quito"/>
    <x v="25"/>
    <x v="8"/>
    <s v="Otros"/>
    <n v="3"/>
    <n v="139.324513"/>
    <n v="8805.9143509999994"/>
    <n v="8938.3698960000002"/>
  </r>
  <r>
    <s v="E.E. Quito"/>
    <x v="25"/>
    <x v="8"/>
    <s v="Otros"/>
    <n v="0"/>
    <n v="0"/>
    <n v="0"/>
    <n v="0"/>
  </r>
  <r>
    <s v="E.E. Quito"/>
    <x v="25"/>
    <x v="8"/>
    <s v="Otros"/>
    <n v="11"/>
    <n v="736.69969600000002"/>
    <n v="55285.249505"/>
    <n v="56116.831278999998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238"/>
    <n v="4617.7868259999996"/>
    <n v="339513.70512300002"/>
    <n v="344620.553908"/>
  </r>
  <r>
    <s v="E.E. Quito"/>
    <x v="25"/>
    <x v="8"/>
    <s v="Otros"/>
    <n v="86"/>
    <n v="1632.592699"/>
    <n v="112375.592714"/>
    <n v="114065.907863"/>
  </r>
  <r>
    <s v="E.E. Quito"/>
    <x v="25"/>
    <x v="8"/>
    <s v="Otros"/>
    <n v="32"/>
    <n v="128.745879"/>
    <n v="8967.5460050000002"/>
    <n v="9102.4327580000008"/>
  </r>
  <r>
    <s v="E.E. Quito"/>
    <x v="25"/>
    <x v="8"/>
    <s v="Otros"/>
    <n v="54"/>
    <n v="1298.160895"/>
    <n v="77981.936581000002"/>
    <n v="79154.914143000002"/>
  </r>
  <r>
    <s v="E.E. Quito"/>
    <x v="25"/>
    <x v="8"/>
    <s v="Industrial"/>
    <n v="1250"/>
    <n v="44571.079901999998"/>
    <n v="3048870.392215"/>
    <n v="3094730.455668"/>
  </r>
  <r>
    <s v="E.E. Quito"/>
    <x v="25"/>
    <x v="8"/>
    <s v="Comercial"/>
    <n v="730"/>
    <n v="13034.075944"/>
    <n v="945437.40661299997"/>
    <n v="959658.35203900002"/>
  </r>
  <r>
    <s v="E.E. Quito"/>
    <x v="25"/>
    <x v="8"/>
    <s v="Alumbrado Público"/>
    <n v="1"/>
    <n v="12508.01455"/>
    <n v="1204952.07751"/>
    <n v="1223076.553667"/>
  </r>
  <r>
    <s v="E.E. Quito"/>
    <x v="25"/>
    <x v="8"/>
    <s v="Otros"/>
    <n v="0"/>
    <n v="0"/>
    <n v="0"/>
    <n v="0"/>
  </r>
  <r>
    <s v="E.E. Quito"/>
    <x v="25"/>
    <x v="8"/>
    <s v="Otros"/>
    <n v="229"/>
    <n v="740.25843499999996"/>
    <n v="67485.076149999994"/>
    <n v="68500.163535"/>
  </r>
  <r>
    <s v="E.E. Quito"/>
    <x v="25"/>
    <x v="8"/>
    <s v="Otros"/>
    <n v="207"/>
    <n v="255.004425"/>
    <n v="23531.977151999999"/>
    <n v="23885.937086999998"/>
  </r>
  <r>
    <s v="E.E. Quito"/>
    <x v="25"/>
    <x v="8"/>
    <s v="Otros"/>
    <n v="68"/>
    <n v="172.45642799999999"/>
    <n v="12960.444947"/>
    <n v="13155.391518"/>
  </r>
  <r>
    <s v="E.E. Quito"/>
    <x v="25"/>
    <x v="8"/>
    <s v="Otros"/>
    <n v="79"/>
    <n v="271.54449299999999"/>
    <n v="19011.530384999998"/>
    <n v="19297.495309000002"/>
  </r>
  <r>
    <s v="E.E. Quito"/>
    <x v="25"/>
    <x v="8"/>
    <s v="Industrial"/>
    <n v="970"/>
    <n v="1768.925043"/>
    <n v="176636.46773999999"/>
    <n v="179293.37294599999"/>
  </r>
  <r>
    <s v="E.E. Quito"/>
    <x v="25"/>
    <x v="8"/>
    <s v="Comercial"/>
    <n v="2234"/>
    <n v="7386.8139760000004"/>
    <n v="637853.05910700001"/>
    <n v="647447.42620099999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0"/>
    <n v="0"/>
    <n v="0"/>
    <n v="0"/>
  </r>
  <r>
    <s v="E.E. Quito"/>
    <x v="25"/>
    <x v="8"/>
    <s v="Otros"/>
    <n v="1026"/>
    <n v="497.41386299999999"/>
    <n v="39248.527178999997"/>
    <n v="39838.890073000002"/>
  </r>
  <r>
    <s v="E.E. Quito"/>
    <x v="25"/>
    <x v="8"/>
    <s v="Otros"/>
    <n v="3603"/>
    <n v="1633.866237"/>
    <n v="134725.107487"/>
    <n v="136751.59637700001"/>
  </r>
  <r>
    <s v="E.E. Quito"/>
    <x v="25"/>
    <x v="8"/>
    <s v="Otros"/>
    <n v="631"/>
    <n v="276.51119399999999"/>
    <n v="17659.397381999999"/>
    <n v="17925.023983999999"/>
  </r>
  <r>
    <s v="E.E. Quito"/>
    <x v="25"/>
    <x v="8"/>
    <s v="Industrial"/>
    <n v="8664"/>
    <n v="2443.9472409999998"/>
    <n v="170751.28356499999"/>
    <n v="173319.665848"/>
  </r>
  <r>
    <s v="E.E. Quito"/>
    <x v="25"/>
    <x v="8"/>
    <s v="Comercial"/>
    <n v="68254"/>
    <n v="18285.790199999999"/>
    <n v="1400365.681931"/>
    <n v="1421429.5025500001"/>
  </r>
  <r>
    <s v="E.E. Quito"/>
    <x v="25"/>
    <x v="8"/>
    <s v="Residencial"/>
    <n v="0"/>
    <n v="0"/>
    <n v="0"/>
    <n v="0"/>
  </r>
  <r>
    <s v="E.E. Quito"/>
    <x v="25"/>
    <x v="8"/>
    <s v="Residencial"/>
    <n v="513362"/>
    <n v="78477.160369000005"/>
    <n v="6656904.376952"/>
    <n v="6757035.2509650001"/>
  </r>
  <r>
    <s v="E.E. Quito"/>
    <x v="25"/>
    <x v="9"/>
    <s v="Otros"/>
    <n v="0"/>
    <n v="0"/>
    <n v="0"/>
    <n v="0"/>
  </r>
  <r>
    <s v="E.E. Quito"/>
    <x v="25"/>
    <x v="9"/>
    <s v="Otros"/>
    <n v="1"/>
    <n v="1.0460000000000001E-3"/>
    <n v="6.3181000000000003"/>
    <n v="6.2792919999999999"/>
  </r>
  <r>
    <s v="E.E. Quito"/>
    <x v="25"/>
    <x v="9"/>
    <s v="Otros"/>
    <n v="3"/>
    <n v="152.29521399999999"/>
    <n v="9961.5986389999998"/>
    <n v="9900.4109310000003"/>
  </r>
  <r>
    <s v="E.E. Quito"/>
    <x v="25"/>
    <x v="9"/>
    <s v="Otros"/>
    <n v="0"/>
    <n v="0"/>
    <n v="0"/>
    <n v="0"/>
  </r>
  <r>
    <s v="E.E. Quito"/>
    <x v="25"/>
    <x v="9"/>
    <s v="Otros"/>
    <n v="11"/>
    <n v="728.298225"/>
    <n v="63471.204397000001"/>
    <n v="63081.341522000002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235"/>
    <n v="4771.3604509999996"/>
    <n v="368480.11408799997"/>
    <n v="366216.77722699998"/>
  </r>
  <r>
    <s v="E.E. Quito"/>
    <x v="25"/>
    <x v="9"/>
    <s v="Otros"/>
    <n v="87"/>
    <n v="1628.9661920000001"/>
    <n v="119479.70709500001"/>
    <n v="118745.819932"/>
  </r>
  <r>
    <s v="E.E. Quito"/>
    <x v="25"/>
    <x v="9"/>
    <s v="Otros"/>
    <n v="44"/>
    <n v="161.45414500000001"/>
    <n v="14670.458602999999"/>
    <n v="14580.347390999999"/>
  </r>
  <r>
    <s v="E.E. Quito"/>
    <x v="25"/>
    <x v="9"/>
    <s v="Otros"/>
    <n v="54"/>
    <n v="1415.894974"/>
    <n v="92566.603946000003"/>
    <n v="91998.026704000004"/>
  </r>
  <r>
    <s v="E.E. Quito"/>
    <x v="25"/>
    <x v="9"/>
    <s v="Industrial"/>
    <n v="1253"/>
    <n v="48499.210400999997"/>
    <n v="3477315.9809610001"/>
    <n v="3455957.0605299999"/>
  </r>
  <r>
    <s v="E.E. Quito"/>
    <x v="25"/>
    <x v="9"/>
    <s v="Comercial"/>
    <n v="722"/>
    <n v="13708.457770000001"/>
    <n v="1036791.202458"/>
    <n v="1030422.859484"/>
  </r>
  <r>
    <s v="E.E. Quito"/>
    <x v="25"/>
    <x v="9"/>
    <s v="Alumbrado Público"/>
    <n v="1"/>
    <n v="12860.867260000001"/>
    <n v="1292203.7429180001"/>
    <n v="1284266.5646240001"/>
  </r>
  <r>
    <s v="E.E. Quito"/>
    <x v="25"/>
    <x v="9"/>
    <s v="Otros"/>
    <n v="0"/>
    <n v="0"/>
    <n v="0"/>
    <n v="0"/>
  </r>
  <r>
    <s v="E.E. Quito"/>
    <x v="25"/>
    <x v="9"/>
    <s v="Otros"/>
    <n v="229"/>
    <n v="752.73982799999999"/>
    <n v="74169.991926999995"/>
    <n v="73714.413266999996"/>
  </r>
  <r>
    <s v="E.E. Quito"/>
    <x v="25"/>
    <x v="9"/>
    <s v="Otros"/>
    <n v="205"/>
    <n v="287.41089399999998"/>
    <n v="28091.613496000002"/>
    <n v="27919.064742999999"/>
  </r>
  <r>
    <s v="E.E. Quito"/>
    <x v="25"/>
    <x v="9"/>
    <s v="Otros"/>
    <n v="68"/>
    <n v="188.55428599999999"/>
    <n v="17575.460679"/>
    <n v="17467.505903000001"/>
  </r>
  <r>
    <s v="E.E. Quito"/>
    <x v="25"/>
    <x v="9"/>
    <s v="Otros"/>
    <n v="80"/>
    <n v="287.14200599999998"/>
    <n v="21857.614353000001"/>
    <n v="21723.357056000001"/>
  </r>
  <r>
    <s v="E.E. Quito"/>
    <x v="25"/>
    <x v="9"/>
    <s v="Industrial"/>
    <n v="960"/>
    <n v="2943.4516910000002"/>
    <n v="207659.06053700001"/>
    <n v="206383.54419700001"/>
  </r>
  <r>
    <s v="E.E. Quito"/>
    <x v="25"/>
    <x v="9"/>
    <s v="Comercial"/>
    <n v="2224"/>
    <n v="7487.2042339999998"/>
    <n v="694852.73390600004"/>
    <n v="690584.69949799997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0"/>
    <n v="0"/>
    <n v="0"/>
    <n v="0"/>
  </r>
  <r>
    <s v="E.E. Quito"/>
    <x v="25"/>
    <x v="9"/>
    <s v="Otros"/>
    <n v="1028"/>
    <n v="507.09654699999999"/>
    <n v="41980.091944"/>
    <n v="41722.235180000003"/>
  </r>
  <r>
    <s v="E.E. Quito"/>
    <x v="25"/>
    <x v="9"/>
    <s v="Otros"/>
    <n v="3570"/>
    <n v="1751.397056"/>
    <n v="148757.99165899999"/>
    <n v="147844.26678500001"/>
  </r>
  <r>
    <s v="E.E. Quito"/>
    <x v="25"/>
    <x v="9"/>
    <s v="Otros"/>
    <n v="630"/>
    <n v="283.41419300000001"/>
    <n v="18114.493154"/>
    <n v="18003.227448000001"/>
  </r>
  <r>
    <s v="E.E. Quito"/>
    <x v="25"/>
    <x v="9"/>
    <s v="Industrial"/>
    <n v="8621"/>
    <n v="3533.0089579999999"/>
    <n v="263398.02913099999"/>
    <n v="261780.14407899999"/>
  </r>
  <r>
    <s v="E.E. Quito"/>
    <x v="25"/>
    <x v="9"/>
    <s v="Comercial"/>
    <n v="67960"/>
    <n v="18924.149829999998"/>
    <n v="1521453.8990730001"/>
    <n v="1512108.5841959999"/>
  </r>
  <r>
    <s v="E.E. Quito"/>
    <x v="25"/>
    <x v="9"/>
    <s v="Residencial"/>
    <n v="0"/>
    <n v="0"/>
    <n v="0"/>
    <n v="0"/>
  </r>
  <r>
    <s v="E.E. Quito"/>
    <x v="25"/>
    <x v="9"/>
    <s v="Residencial"/>
    <n v="511259"/>
    <n v="79807.731494000007"/>
    <n v="7011430.5783219999"/>
    <n v="6968363.8600110002"/>
  </r>
  <r>
    <s v="E.E. Quito"/>
    <x v="25"/>
    <x v="10"/>
    <s v="Otros"/>
    <n v="0"/>
    <n v="0"/>
    <n v="0"/>
    <n v="0"/>
  </r>
  <r>
    <s v="E.E. Quito"/>
    <x v="25"/>
    <x v="10"/>
    <s v="Otros"/>
    <n v="1"/>
    <n v="6.0982799999999999"/>
    <n v="6541.8181260000001"/>
    <n v="6020.8253850000001"/>
  </r>
  <r>
    <s v="E.E. Quito"/>
    <x v="25"/>
    <x v="10"/>
    <s v="Otros"/>
    <n v="3"/>
    <n v="134.60769999999999"/>
    <n v="8706.46011"/>
    <n v="8013.0745049999996"/>
  </r>
  <r>
    <s v="E.E. Quito"/>
    <x v="25"/>
    <x v="10"/>
    <s v="Otros"/>
    <n v="0"/>
    <n v="0"/>
    <n v="0"/>
    <n v="0"/>
  </r>
  <r>
    <s v="E.E. Quito"/>
    <x v="25"/>
    <x v="10"/>
    <s v="Otros"/>
    <n v="11"/>
    <n v="813.31463599999995"/>
    <n v="66919.481566999995"/>
    <n v="61589.990060999997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234"/>
    <n v="4461.629637"/>
    <n v="347198.34357099998"/>
    <n v="319547.34300300002"/>
  </r>
  <r>
    <s v="E.E. Quito"/>
    <x v="25"/>
    <x v="10"/>
    <s v="Otros"/>
    <n v="84"/>
    <n v="1731.522825"/>
    <n v="124189.62265400001"/>
    <n v="114299.116578"/>
  </r>
  <r>
    <s v="E.E. Quito"/>
    <x v="25"/>
    <x v="10"/>
    <s v="Otros"/>
    <n v="42"/>
    <n v="145.562817"/>
    <n v="11117.915378"/>
    <n v="10232.480611000001"/>
  </r>
  <r>
    <s v="E.E. Quito"/>
    <x v="25"/>
    <x v="10"/>
    <s v="Otros"/>
    <n v="53"/>
    <n v="1166.5084710000001"/>
    <n v="70439.757234999997"/>
    <n v="64829.909713000001"/>
  </r>
  <r>
    <s v="E.E. Quito"/>
    <x v="25"/>
    <x v="10"/>
    <s v="Industrial"/>
    <n v="1253"/>
    <n v="40655.249728000003"/>
    <n v="2974710.8104289998"/>
    <n v="2737803.774919"/>
  </r>
  <r>
    <s v="E.E. Quito"/>
    <x v="25"/>
    <x v="10"/>
    <s v="Comercial"/>
    <n v="712"/>
    <n v="12574.341759000001"/>
    <n v="948543.76945699996"/>
    <n v="873001.40356100001"/>
  </r>
  <r>
    <s v="E.E. Quito"/>
    <x v="25"/>
    <x v="10"/>
    <s v="Alumbrado Público"/>
    <n v="1"/>
    <n v="11567.891019999999"/>
    <n v="1168102.0588150001"/>
    <n v="1075073.9920340001"/>
  </r>
  <r>
    <s v="E.E. Quito"/>
    <x v="25"/>
    <x v="10"/>
    <s v="Otros"/>
    <n v="0"/>
    <n v="0"/>
    <n v="0"/>
    <n v="0"/>
  </r>
  <r>
    <s v="E.E. Quito"/>
    <x v="25"/>
    <x v="10"/>
    <s v="Otros"/>
    <n v="230"/>
    <n v="769.39799400000004"/>
    <n v="74080.568092999994"/>
    <n v="68180.765088999993"/>
  </r>
  <r>
    <s v="E.E. Quito"/>
    <x v="25"/>
    <x v="10"/>
    <s v="Otros"/>
    <n v="67"/>
    <n v="272.81509299999999"/>
    <n v="26732.776002999999"/>
    <n v="24603.768136999999"/>
  </r>
  <r>
    <s v="E.E. Quito"/>
    <x v="25"/>
    <x v="10"/>
    <s v="Otros"/>
    <n v="67"/>
    <n v="163.13339999999999"/>
    <n v="12328.683333000001"/>
    <n v="11346.822571999999"/>
  </r>
  <r>
    <s v="E.E. Quito"/>
    <x v="25"/>
    <x v="10"/>
    <s v="Otros"/>
    <n v="77"/>
    <n v="210.322937"/>
    <n v="14974.133421"/>
    <n v="13781.588067000001"/>
  </r>
  <r>
    <s v="E.E. Quito"/>
    <x v="25"/>
    <x v="10"/>
    <s v="Industrial"/>
    <n v="976"/>
    <n v="1907.7811670000001"/>
    <n v="203453.89487600001"/>
    <n v="187250.75374099999"/>
  </r>
  <r>
    <s v="E.E. Quito"/>
    <x v="25"/>
    <x v="10"/>
    <s v="Comercial"/>
    <n v="2187"/>
    <n v="7124.6229860000003"/>
    <n v="657149.26960600005"/>
    <n v="604813.666157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0"/>
    <n v="0"/>
    <n v="0"/>
    <n v="0"/>
  </r>
  <r>
    <s v="E.E. Quito"/>
    <x v="25"/>
    <x v="10"/>
    <s v="Otros"/>
    <n v="1028"/>
    <n v="482.71211099999999"/>
    <n v="39937.885026000004"/>
    <n v="36757.217542999999"/>
  </r>
  <r>
    <s v="E.E. Quito"/>
    <x v="25"/>
    <x v="10"/>
    <s v="Otros"/>
    <n v="3545"/>
    <n v="1506.5665690000001"/>
    <n v="126985.177284"/>
    <n v="116872.03223500001"/>
  </r>
  <r>
    <s v="E.E. Quito"/>
    <x v="25"/>
    <x v="10"/>
    <s v="Otros"/>
    <n v="628"/>
    <n v="271.07511"/>
    <n v="17461.259404"/>
    <n v="16070.638444"/>
  </r>
  <r>
    <s v="E.E. Quito"/>
    <x v="25"/>
    <x v="10"/>
    <s v="Industrial"/>
    <n v="8586"/>
    <n v="3279.8411179999998"/>
    <n v="243833.30436000001"/>
    <n v="224414.33257500001"/>
  </r>
  <r>
    <s v="E.E. Quito"/>
    <x v="25"/>
    <x v="10"/>
    <s v="Comercial"/>
    <n v="67682"/>
    <n v="17378.451532999999"/>
    <n v="1395109.2780019999"/>
    <n v="1284002.274893"/>
  </r>
  <r>
    <s v="E.E. Quito"/>
    <x v="25"/>
    <x v="10"/>
    <s v="Residencial"/>
    <n v="0"/>
    <n v="0"/>
    <n v="0"/>
    <n v="0"/>
  </r>
  <r>
    <s v="E.E. Quito"/>
    <x v="25"/>
    <x v="10"/>
    <s v="Residencial"/>
    <n v="509364"/>
    <n v="74486.070005999994"/>
    <n v="6544882.7923959997"/>
    <n v="6023645.9801749997"/>
  </r>
  <r>
    <s v="E.E. Quito"/>
    <x v="25"/>
    <x v="11"/>
    <s v="Otros"/>
    <n v="0"/>
    <n v="0"/>
    <n v="0"/>
    <n v="0"/>
  </r>
  <r>
    <s v="E.E. Quito"/>
    <x v="25"/>
    <x v="11"/>
    <s v="Otros"/>
    <n v="1"/>
    <n v="1.013E-3"/>
    <n v="6.0829360000000001"/>
    <n v="6.045757"/>
  </r>
  <r>
    <s v="E.E. Quito"/>
    <x v="25"/>
    <x v="11"/>
    <s v="Otros"/>
    <n v="3"/>
    <n v="133.20074399999999"/>
    <n v="8597.4775279999994"/>
    <n v="8544.9296620000005"/>
  </r>
  <r>
    <s v="E.E. Quito"/>
    <x v="25"/>
    <x v="11"/>
    <s v="Otros"/>
    <n v="0"/>
    <n v="0"/>
    <n v="0"/>
    <n v="0"/>
  </r>
  <r>
    <s v="E.E. Quito"/>
    <x v="25"/>
    <x v="11"/>
    <s v="Otros"/>
    <n v="11"/>
    <n v="721.32898799999998"/>
    <n v="62218.921536000002"/>
    <n v="61838.638883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244"/>
    <n v="4798.0989680000002"/>
    <n v="375746.05226500001"/>
    <n v="373449.48874300002"/>
  </r>
  <r>
    <s v="E.E. Quito"/>
    <x v="25"/>
    <x v="11"/>
    <s v="Otros"/>
    <n v="81"/>
    <n v="1606.7703019999999"/>
    <n v="118032.57262000001"/>
    <n v="117311.15639"/>
  </r>
  <r>
    <s v="E.E. Quito"/>
    <x v="25"/>
    <x v="11"/>
    <s v="Otros"/>
    <n v="48"/>
    <n v="114.01899400000001"/>
    <n v="10603.646663"/>
    <n v="10538.837072"/>
  </r>
  <r>
    <s v="E.E. Quito"/>
    <x v="25"/>
    <x v="11"/>
    <s v="Otros"/>
    <n v="48"/>
    <n v="1075.1482109999999"/>
    <n v="70564.470876000007"/>
    <n v="70133.180145000006"/>
  </r>
  <r>
    <s v="E.E. Quito"/>
    <x v="25"/>
    <x v="11"/>
    <s v="Industrial"/>
    <n v="1246"/>
    <n v="44617.602542000001"/>
    <n v="3235352.2511900002"/>
    <n v="3215577.7467990001"/>
  </r>
  <r>
    <s v="E.E. Quito"/>
    <x v="25"/>
    <x v="11"/>
    <s v="Comercial"/>
    <n v="707"/>
    <n v="13379.603612999999"/>
    <n v="1013744.401388"/>
    <n v="1007548.385758"/>
  </r>
  <r>
    <s v="E.E. Quito"/>
    <x v="25"/>
    <x v="11"/>
    <s v="Alumbrado Público"/>
    <n v="1"/>
    <n v="12737.698420000001"/>
    <n v="1282920.9085009999"/>
    <n v="1275079.6834440001"/>
  </r>
  <r>
    <s v="E.E. Quito"/>
    <x v="25"/>
    <x v="11"/>
    <s v="Otros"/>
    <n v="0"/>
    <n v="0"/>
    <n v="0"/>
    <n v="0"/>
  </r>
  <r>
    <s v="E.E. Quito"/>
    <x v="25"/>
    <x v="11"/>
    <s v="Otros"/>
    <n v="237"/>
    <n v="780.33464300000003"/>
    <n v="76682.036166999998"/>
    <n v="76213.354816999999"/>
  </r>
  <r>
    <s v="E.E. Quito"/>
    <x v="25"/>
    <x v="11"/>
    <s v="Otros"/>
    <n v="201"/>
    <n v="250.21346800000001"/>
    <n v="25541.744229"/>
    <n v="23507.590561000001"/>
  </r>
  <r>
    <s v="E.E. Quito"/>
    <x v="25"/>
    <x v="11"/>
    <s v="Otros"/>
    <n v="60"/>
    <n v="118.98255"/>
    <n v="12062.294975999999"/>
    <n v="11988.570111999999"/>
  </r>
  <r>
    <s v="E.E. Quito"/>
    <x v="25"/>
    <x v="11"/>
    <s v="Otros"/>
    <n v="79"/>
    <n v="224.39507599999999"/>
    <n v="17627.800437000002"/>
    <n v="17520.059149000001"/>
  </r>
  <r>
    <s v="E.E. Quito"/>
    <x v="25"/>
    <x v="11"/>
    <s v="Industrial"/>
    <n v="978"/>
    <n v="1896.056204"/>
    <n v="203409.404503"/>
    <n v="202166.16424700001"/>
  </r>
  <r>
    <s v="E.E. Quito"/>
    <x v="25"/>
    <x v="11"/>
    <s v="Comercial"/>
    <n v="2194"/>
    <n v="7328.3520250000001"/>
    <n v="676735.75549699995"/>
    <n v="672599.53998400003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0"/>
    <n v="0"/>
    <n v="0"/>
    <n v="0"/>
  </r>
  <r>
    <s v="E.E. Quito"/>
    <x v="25"/>
    <x v="11"/>
    <s v="Otros"/>
    <n v="1048"/>
    <n v="503.968571"/>
    <n v="41665.345010999998"/>
    <n v="41410.686018"/>
  </r>
  <r>
    <s v="E.E. Quito"/>
    <x v="25"/>
    <x v="11"/>
    <s v="Otros"/>
    <n v="3504"/>
    <n v="1464.1164200000001"/>
    <n v="123817.11330500001"/>
    <n v="123060.34190499999"/>
  </r>
  <r>
    <s v="E.E. Quito"/>
    <x v="25"/>
    <x v="11"/>
    <s v="Otros"/>
    <n v="628"/>
    <n v="279.28789599999999"/>
    <n v="17886.645230999999"/>
    <n v="17777.321881"/>
  </r>
  <r>
    <s v="E.E. Quito"/>
    <x v="25"/>
    <x v="11"/>
    <s v="Industrial"/>
    <n v="8565"/>
    <n v="2328.752524"/>
    <n v="168276.112421"/>
    <n v="167247.60718699999"/>
  </r>
  <r>
    <s v="E.E. Quito"/>
    <x v="25"/>
    <x v="11"/>
    <s v="Comercial"/>
    <n v="67385"/>
    <n v="17670.901309000001"/>
    <n v="1417472.47796"/>
    <n v="1408808.872403"/>
  </r>
  <r>
    <s v="E.E. Quito"/>
    <x v="25"/>
    <x v="11"/>
    <s v="Residencial"/>
    <n v="0"/>
    <n v="0"/>
    <n v="0"/>
    <n v="0"/>
  </r>
  <r>
    <s v="E.E. Quito"/>
    <x v="25"/>
    <x v="11"/>
    <s v="Residencial"/>
    <n v="507917"/>
    <n v="78960.912217999998"/>
    <n v="6925970.3247140003"/>
    <n v="6883638.72680300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1DC477-01CB-4AB6-B775-F23608201547}" name="TablaDinámica5" cacheId="12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3">
  <location ref="A3:AA17" firstHeaderRow="1" firstDataRow="2" firstDataCol="1"/>
  <pivotFields count="8">
    <pivotField showAll="0"/>
    <pivotField axis="axisCol" showAll="0">
      <items count="27">
        <item x="7"/>
        <item x="10"/>
        <item x="13"/>
        <item x="17"/>
        <item x="20"/>
        <item x="25"/>
        <item x="24"/>
        <item x="23"/>
        <item x="22"/>
        <item x="21"/>
        <item x="19"/>
        <item x="18"/>
        <item x="16"/>
        <item x="15"/>
        <item x="14"/>
        <item x="12"/>
        <item x="11"/>
        <item x="9"/>
        <item x="8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Suma de Energía Facturada (MWh)" fld="5" baseField="0" baseItem="0" numFmtId="43"/>
  </dataFields>
  <formats count="1">
    <format dxfId="0">
      <pivotArea outline="0" collapsedLevelsAreSubtotals="1" fieldPosition="0"/>
    </format>
  </formats>
  <chartFormats count="8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2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2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2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05D864-2BD3-47AA-AD2D-1D3EBAC9B846}" name="TablaDinámica6" cacheId="12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>
  <location ref="A23:AA37" firstHeaderRow="1" firstDataRow="2" firstDataCol="1"/>
  <pivotFields count="8">
    <pivotField showAll="0"/>
    <pivotField axis="axisCol" showAll="0">
      <items count="27">
        <item x="7"/>
        <item x="10"/>
        <item x="13"/>
        <item x="17"/>
        <item x="20"/>
        <item x="25"/>
        <item x="24"/>
        <item x="23"/>
        <item x="22"/>
        <item x="21"/>
        <item x="19"/>
        <item x="18"/>
        <item x="16"/>
        <item x="15"/>
        <item x="14"/>
        <item x="12"/>
        <item x="11"/>
        <item x="9"/>
        <item x="8"/>
        <item x="6"/>
        <item x="5"/>
        <item x="4"/>
        <item x="3"/>
        <item x="2"/>
        <item x="1"/>
        <item x="0"/>
        <item t="default"/>
      </items>
    </pivotField>
    <pivotField axis="axisRow" showAll="0">
      <items count="13"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</colItems>
  <dataFields count="1">
    <dataField name="Suma de Clientes" fld="4" baseField="0" baseItem="0" numFmtId="167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082587A-A2E6-4FF3-AAB6-272B01ACD908}" name="Tabla1" displayName="Tabla1" ref="A1:H29627" totalsRowShown="0">
  <autoFilter ref="A1:H29627" xr:uid="{00000000-0009-0000-0100-000001000000}"/>
  <tableColumns count="8">
    <tableColumn id="3" xr3:uid="{7FBA54EC-CDCC-4336-904C-8C091E6EDF99}" name="Empresa"/>
    <tableColumn id="4" xr3:uid="{7B1F6682-7C01-4867-BDBD-9BE403658DD0}" name="Año"/>
    <tableColumn id="5" xr3:uid="{DDCDD185-6B8C-4B80-A441-FF030E372F9A}" name="Mes"/>
    <tableColumn id="8" xr3:uid="{230A4A88-EBDF-4130-9A90-6907B8E678BE}" name="Grupo de Consumo"/>
    <tableColumn id="12" xr3:uid="{DC7FE563-565A-4FD3-9268-B6CB97265C9A}" name="Clientes"/>
    <tableColumn id="13" xr3:uid="{74FD1786-2DDB-4020-BBA6-90C6EACDA837}" name="Energía Facturada (MWh)"/>
    <tableColumn id="15" xr3:uid="{B27F6D72-E9BC-440A-816B-90C6B5A98589}" name="Facturación Servicio Eléctrico (USD)"/>
    <tableColumn id="16" xr3:uid="{8D79FE1E-258B-421A-8859-286239C80336}" name="Recaudación Servicio Eléctrico (USD)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D02769-490E-468A-BFF7-CB4896172400}">
  <dimension ref="A1:AZ17"/>
  <sheetViews>
    <sheetView workbookViewId="0">
      <selection activeCell="O32" sqref="O32"/>
    </sheetView>
  </sheetViews>
  <sheetFormatPr baseColWidth="10" defaultRowHeight="15" x14ac:dyDescent="0.25"/>
  <cols>
    <col min="52" max="52" width="14.5703125" bestFit="1" customWidth="1"/>
  </cols>
  <sheetData>
    <row r="1" spans="1:52" x14ac:dyDescent="0.25">
      <c r="A1" s="1" t="s">
        <v>15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52" ht="15.75" thickBot="1" x14ac:dyDescent="0.3">
      <c r="A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S2" s="2"/>
      <c r="AT2" s="2"/>
    </row>
    <row r="3" spans="1:52" ht="15.75" thickBot="1" x14ac:dyDescent="0.3">
      <c r="B3" s="197" t="s">
        <v>0</v>
      </c>
      <c r="C3" s="198"/>
      <c r="D3" s="198"/>
      <c r="E3" s="198"/>
      <c r="F3" s="198"/>
      <c r="G3" s="198"/>
      <c r="H3" s="198"/>
      <c r="I3" s="198"/>
      <c r="J3" s="198"/>
      <c r="K3" s="198"/>
      <c r="L3" s="198"/>
      <c r="M3" s="198"/>
      <c r="N3" s="198"/>
      <c r="O3" s="198"/>
      <c r="P3" s="198"/>
      <c r="Q3" s="198"/>
      <c r="R3" s="198"/>
      <c r="S3" s="198"/>
      <c r="T3" s="198"/>
      <c r="U3" s="198"/>
      <c r="V3" s="198"/>
      <c r="W3" s="198"/>
      <c r="X3" s="198"/>
      <c r="Y3" s="198"/>
      <c r="Z3" s="198"/>
      <c r="AA3" s="198"/>
      <c r="AB3" s="198"/>
      <c r="AC3" s="198"/>
      <c r="AD3" s="198"/>
      <c r="AE3" s="198"/>
      <c r="AF3" s="198"/>
      <c r="AG3" s="198"/>
      <c r="AH3" s="198"/>
      <c r="AI3" s="198"/>
      <c r="AJ3" s="198"/>
      <c r="AK3" s="198"/>
      <c r="AL3" s="198"/>
      <c r="AM3" s="198"/>
      <c r="AN3" s="198"/>
      <c r="AO3" s="198"/>
      <c r="AP3" s="199"/>
      <c r="AQ3" s="2"/>
      <c r="AR3" s="2"/>
      <c r="AS3" s="2"/>
      <c r="AT3" s="2"/>
      <c r="AU3" s="2"/>
      <c r="AV3" s="2"/>
      <c r="AW3" s="2"/>
      <c r="AX3" s="2"/>
    </row>
    <row r="4" spans="1:52" ht="15.75" thickBot="1" x14ac:dyDescent="0.3">
      <c r="A4" s="3" t="s">
        <v>1</v>
      </c>
      <c r="B4" s="4">
        <v>1975</v>
      </c>
      <c r="C4" s="4">
        <v>1976</v>
      </c>
      <c r="D4" s="4">
        <v>1977</v>
      </c>
      <c r="E4" s="4">
        <v>1978</v>
      </c>
      <c r="F4" s="4">
        <v>1979</v>
      </c>
      <c r="G4" s="5">
        <v>1980</v>
      </c>
      <c r="H4" s="4">
        <v>1981</v>
      </c>
      <c r="I4" s="4">
        <v>1982</v>
      </c>
      <c r="J4" s="6">
        <v>1983</v>
      </c>
      <c r="K4" s="7">
        <v>1984</v>
      </c>
      <c r="L4" s="7">
        <v>1985</v>
      </c>
      <c r="M4" s="7">
        <v>1986</v>
      </c>
      <c r="N4" s="7">
        <v>1987</v>
      </c>
      <c r="O4" s="7">
        <v>1988</v>
      </c>
      <c r="P4" s="7">
        <v>1989</v>
      </c>
      <c r="Q4" s="7">
        <v>1990</v>
      </c>
      <c r="R4" s="7">
        <v>1991</v>
      </c>
      <c r="S4" s="7">
        <v>1992</v>
      </c>
      <c r="T4" s="7">
        <v>1993</v>
      </c>
      <c r="U4" s="7">
        <v>1994</v>
      </c>
      <c r="V4" s="7">
        <v>1995</v>
      </c>
      <c r="W4" s="7">
        <v>1996</v>
      </c>
      <c r="X4" s="7">
        <v>1997</v>
      </c>
      <c r="Y4" s="7">
        <v>1998</v>
      </c>
      <c r="Z4" s="7">
        <v>1999</v>
      </c>
      <c r="AA4" s="7">
        <v>2000</v>
      </c>
      <c r="AB4" s="7">
        <v>2001</v>
      </c>
      <c r="AC4" s="7">
        <v>2002</v>
      </c>
      <c r="AD4" s="7">
        <v>2003</v>
      </c>
      <c r="AE4" s="7">
        <v>2004</v>
      </c>
      <c r="AF4" s="7">
        <v>2005</v>
      </c>
      <c r="AG4" s="7">
        <v>2006</v>
      </c>
      <c r="AH4" s="7">
        <v>2007</v>
      </c>
      <c r="AI4" s="7">
        <v>2008</v>
      </c>
      <c r="AJ4" s="7">
        <v>2009</v>
      </c>
      <c r="AK4" s="7">
        <v>2010</v>
      </c>
      <c r="AL4" s="7">
        <v>2011</v>
      </c>
      <c r="AM4" s="7">
        <v>2012</v>
      </c>
      <c r="AN4" s="7">
        <v>2013</v>
      </c>
      <c r="AO4" s="8">
        <v>2014</v>
      </c>
      <c r="AP4" s="8">
        <v>2015</v>
      </c>
      <c r="AQ4" s="8">
        <v>2016</v>
      </c>
      <c r="AR4" s="8">
        <v>2017</v>
      </c>
      <c r="AS4" s="8">
        <v>2018</v>
      </c>
      <c r="AT4" s="8">
        <v>2019</v>
      </c>
      <c r="AU4" s="8">
        <v>2020</v>
      </c>
      <c r="AV4" s="8">
        <v>2021</v>
      </c>
      <c r="AW4" s="8">
        <v>2022</v>
      </c>
      <c r="AX4" s="8">
        <v>2023</v>
      </c>
      <c r="AY4" s="9">
        <v>2024</v>
      </c>
    </row>
    <row r="5" spans="1:52" x14ac:dyDescent="0.25">
      <c r="A5" s="10" t="s">
        <v>2</v>
      </c>
      <c r="B5" s="11">
        <v>35864.1</v>
      </c>
      <c r="C5" s="12">
        <v>41291.9</v>
      </c>
      <c r="D5" s="12">
        <v>45837.9</v>
      </c>
      <c r="E5" s="12">
        <v>54948.6</v>
      </c>
      <c r="F5" s="12">
        <v>58608.7</v>
      </c>
      <c r="G5" s="13">
        <v>66807.600000000006</v>
      </c>
      <c r="H5" s="12">
        <v>72174.899999999994</v>
      </c>
      <c r="I5" s="12">
        <v>75842.600000000006</v>
      </c>
      <c r="J5" s="12">
        <v>81066.5</v>
      </c>
      <c r="K5" s="12">
        <v>85702.8</v>
      </c>
      <c r="L5" s="12">
        <v>92272.8</v>
      </c>
      <c r="M5" s="12">
        <v>98135.7</v>
      </c>
      <c r="N5" s="12">
        <v>102689</v>
      </c>
      <c r="O5" s="12">
        <v>108631.2</v>
      </c>
      <c r="P5" s="12">
        <v>115229.9</v>
      </c>
      <c r="Q5" s="12">
        <v>121828.6</v>
      </c>
      <c r="R5" s="12">
        <v>128427.2</v>
      </c>
      <c r="S5" s="12">
        <v>135025.9</v>
      </c>
      <c r="T5" s="12">
        <v>134413.20000000001</v>
      </c>
      <c r="U5" s="12">
        <v>145840.4</v>
      </c>
      <c r="V5" s="12">
        <v>162094.5</v>
      </c>
      <c r="W5" s="12">
        <v>170529.6</v>
      </c>
      <c r="X5" s="12">
        <v>181665.8</v>
      </c>
      <c r="Y5" s="12">
        <v>192126.6</v>
      </c>
      <c r="Z5" s="12">
        <v>190480.1</v>
      </c>
      <c r="AA5" s="12">
        <v>191275.8</v>
      </c>
      <c r="AB5" s="12">
        <v>207399.5</v>
      </c>
      <c r="AC5" s="12">
        <v>211286</v>
      </c>
      <c r="AD5" s="12">
        <v>222348.511</v>
      </c>
      <c r="AE5" s="12">
        <v>228288.18700000001</v>
      </c>
      <c r="AF5" s="12">
        <v>240695.005</v>
      </c>
      <c r="AG5" s="12">
        <v>252844.47110741999</v>
      </c>
      <c r="AH5" s="12">
        <v>263444.96650131204</v>
      </c>
      <c r="AI5" s="12">
        <v>268135.50928423199</v>
      </c>
      <c r="AJ5" s="12">
        <v>277048.03260335705</v>
      </c>
      <c r="AK5" s="12">
        <v>276713.09999999998</v>
      </c>
      <c r="AL5" s="12">
        <v>301741.72600330994</v>
      </c>
      <c r="AM5" s="12">
        <v>315622.00878558302</v>
      </c>
      <c r="AN5" s="12">
        <v>335625.17766018602</v>
      </c>
      <c r="AO5" s="14">
        <v>340954.24028784456</v>
      </c>
      <c r="AP5" s="15">
        <v>345425.95748865779</v>
      </c>
      <c r="AQ5" s="15">
        <v>351190.70628842618</v>
      </c>
      <c r="AR5" s="16">
        <v>356814.69859265914</v>
      </c>
      <c r="AS5" s="17">
        <v>364404.47576581151</v>
      </c>
      <c r="AT5" s="18">
        <v>359821.9</v>
      </c>
      <c r="AU5" s="18">
        <v>349815.73701553693</v>
      </c>
      <c r="AV5" s="18">
        <v>326786.21755824337</v>
      </c>
      <c r="AW5" s="18">
        <v>344208.01443699998</v>
      </c>
      <c r="AX5" s="18">
        <v>345479.68907800014</v>
      </c>
      <c r="AY5" s="19">
        <v>355841.948982</v>
      </c>
      <c r="AZ5" s="40"/>
    </row>
    <row r="6" spans="1:52" x14ac:dyDescent="0.25">
      <c r="A6" s="20" t="s">
        <v>3</v>
      </c>
      <c r="B6" s="21">
        <v>33732</v>
      </c>
      <c r="C6" s="22">
        <v>40719.800000000003</v>
      </c>
      <c r="D6" s="22">
        <v>43512.800000000003</v>
      </c>
      <c r="E6" s="22">
        <v>50426</v>
      </c>
      <c r="F6" s="22">
        <v>46469.8</v>
      </c>
      <c r="G6" s="23">
        <v>64240.5</v>
      </c>
      <c r="H6" s="22">
        <v>66857.600000000006</v>
      </c>
      <c r="I6" s="22">
        <v>70826.3</v>
      </c>
      <c r="J6" s="22">
        <v>74922.100000000006</v>
      </c>
      <c r="K6" s="22">
        <v>85462.3</v>
      </c>
      <c r="L6" s="22">
        <v>85556.5</v>
      </c>
      <c r="M6" s="22">
        <v>90196.800000000003</v>
      </c>
      <c r="N6" s="22">
        <v>96688.9</v>
      </c>
      <c r="O6" s="22">
        <v>104116.7</v>
      </c>
      <c r="P6" s="22">
        <v>107294.8</v>
      </c>
      <c r="Q6" s="22">
        <v>110472.9</v>
      </c>
      <c r="R6" s="22">
        <v>113651.1</v>
      </c>
      <c r="S6" s="22">
        <v>116829.2</v>
      </c>
      <c r="T6" s="22">
        <v>126522.4</v>
      </c>
      <c r="U6" s="22">
        <v>136555.9</v>
      </c>
      <c r="V6" s="22">
        <v>143657</v>
      </c>
      <c r="W6" s="22">
        <v>159241.60000000001</v>
      </c>
      <c r="X6" s="22">
        <v>156993.20000000001</v>
      </c>
      <c r="Y6" s="22">
        <v>175720.1</v>
      </c>
      <c r="Z6" s="22">
        <v>175797.8</v>
      </c>
      <c r="AA6" s="22">
        <v>188920.3</v>
      </c>
      <c r="AB6" s="22">
        <v>187776.4</v>
      </c>
      <c r="AC6" s="22">
        <v>193075</v>
      </c>
      <c r="AD6" s="22">
        <v>205299.54500000001</v>
      </c>
      <c r="AE6" s="22">
        <v>215993.09299999999</v>
      </c>
      <c r="AF6" s="22">
        <v>221904.56854334986</v>
      </c>
      <c r="AG6" s="22">
        <v>230917.98541633057</v>
      </c>
      <c r="AH6" s="22">
        <v>235749.862978561</v>
      </c>
      <c r="AI6" s="22">
        <v>251647.05516993004</v>
      </c>
      <c r="AJ6" s="22">
        <v>258753.34672408699</v>
      </c>
      <c r="AK6" s="22">
        <v>260986.02438699995</v>
      </c>
      <c r="AL6" s="22">
        <v>282224.26789435203</v>
      </c>
      <c r="AM6" s="22">
        <v>298801.20830325707</v>
      </c>
      <c r="AN6" s="22">
        <v>300614.52681320102</v>
      </c>
      <c r="AO6" s="16">
        <v>311384.76778770069</v>
      </c>
      <c r="AP6" s="18">
        <v>311943.39457273571</v>
      </c>
      <c r="AQ6" s="18">
        <v>329632.79014815995</v>
      </c>
      <c r="AR6" s="16">
        <v>321668.88531864737</v>
      </c>
      <c r="AS6" s="24">
        <v>328014.46134084591</v>
      </c>
      <c r="AT6" s="25">
        <v>328283.55699999997</v>
      </c>
      <c r="AU6" s="25">
        <v>325586.70490186237</v>
      </c>
      <c r="AV6" s="25">
        <v>298631.01407991792</v>
      </c>
      <c r="AW6" s="25">
        <v>314094.51896300004</v>
      </c>
      <c r="AX6" s="25">
        <v>312608.56208193599</v>
      </c>
      <c r="AY6" s="19">
        <v>334687.14797200012</v>
      </c>
      <c r="AZ6" s="40"/>
    </row>
    <row r="7" spans="1:52" x14ac:dyDescent="0.25">
      <c r="A7" s="20" t="s">
        <v>4</v>
      </c>
      <c r="B7" s="21">
        <v>36944.6</v>
      </c>
      <c r="C7" s="22">
        <v>42247.8</v>
      </c>
      <c r="D7" s="22">
        <v>49649.3</v>
      </c>
      <c r="E7" s="22">
        <v>56426.400000000001</v>
      </c>
      <c r="F7" s="22">
        <v>61112.3</v>
      </c>
      <c r="G7" s="23">
        <v>69278.600000000006</v>
      </c>
      <c r="H7" s="22">
        <v>72428.5</v>
      </c>
      <c r="I7" s="22">
        <v>81637.7</v>
      </c>
      <c r="J7" s="22">
        <v>83540.399999999994</v>
      </c>
      <c r="K7" s="22">
        <v>88177</v>
      </c>
      <c r="L7" s="22">
        <v>95084.2</v>
      </c>
      <c r="M7" s="22">
        <v>99726.2</v>
      </c>
      <c r="N7" s="22">
        <v>104410.5</v>
      </c>
      <c r="O7" s="22">
        <v>114423.6</v>
      </c>
      <c r="P7" s="22">
        <v>120902.6</v>
      </c>
      <c r="Q7" s="22">
        <v>127381.7</v>
      </c>
      <c r="R7" s="22">
        <v>133860.79999999999</v>
      </c>
      <c r="S7" s="22">
        <v>140339.9</v>
      </c>
      <c r="T7" s="22">
        <v>145228.9</v>
      </c>
      <c r="U7" s="22">
        <v>155828.29999999999</v>
      </c>
      <c r="V7" s="22">
        <v>158102.6</v>
      </c>
      <c r="W7" s="22">
        <v>173338.3</v>
      </c>
      <c r="X7" s="22">
        <v>176868.4</v>
      </c>
      <c r="Y7" s="22">
        <v>197420.4</v>
      </c>
      <c r="Z7" s="22">
        <v>187543.8</v>
      </c>
      <c r="AA7" s="22">
        <v>200028.5</v>
      </c>
      <c r="AB7" s="22">
        <v>214434.4</v>
      </c>
      <c r="AC7" s="22">
        <v>211214</v>
      </c>
      <c r="AD7" s="22">
        <v>220436.41899999999</v>
      </c>
      <c r="AE7" s="22">
        <v>238809.99799999999</v>
      </c>
      <c r="AF7" s="22">
        <v>246453.72750167621</v>
      </c>
      <c r="AG7" s="22">
        <v>262627.04543763801</v>
      </c>
      <c r="AH7" s="22">
        <v>267069.244460363</v>
      </c>
      <c r="AI7" s="22">
        <v>268826.43805936398</v>
      </c>
      <c r="AJ7" s="22">
        <v>290668.64181984897</v>
      </c>
      <c r="AK7" s="22">
        <v>305642.22720873501</v>
      </c>
      <c r="AL7" s="22">
        <v>309193.32075355295</v>
      </c>
      <c r="AM7" s="22">
        <v>324077.46268062101</v>
      </c>
      <c r="AN7" s="22">
        <v>332199.42497083003</v>
      </c>
      <c r="AO7" s="16">
        <v>340038.982556823</v>
      </c>
      <c r="AP7" s="18">
        <v>350815.14882371371</v>
      </c>
      <c r="AQ7" s="18">
        <v>349424.29572101653</v>
      </c>
      <c r="AR7" s="16">
        <v>366928.82747286331</v>
      </c>
      <c r="AS7" s="24">
        <v>370215.20080802584</v>
      </c>
      <c r="AT7" s="25">
        <v>351214.93699999998</v>
      </c>
      <c r="AU7" s="25">
        <v>325461.94436633657</v>
      </c>
      <c r="AV7" s="25">
        <v>337808.45447735023</v>
      </c>
      <c r="AW7" s="25">
        <v>351102.3160413999</v>
      </c>
      <c r="AX7" s="25">
        <v>358030.974414</v>
      </c>
      <c r="AY7" s="19">
        <v>357773.97357700008</v>
      </c>
      <c r="AZ7" s="40"/>
    </row>
    <row r="8" spans="1:52" x14ac:dyDescent="0.25">
      <c r="A8" s="20" t="s">
        <v>5</v>
      </c>
      <c r="B8" s="21">
        <v>37317.699999999997</v>
      </c>
      <c r="C8" s="22">
        <v>41375.300000000003</v>
      </c>
      <c r="D8" s="22">
        <v>47155.9</v>
      </c>
      <c r="E8" s="22">
        <v>55708.2</v>
      </c>
      <c r="F8" s="22">
        <v>58462.5</v>
      </c>
      <c r="G8" s="23">
        <v>66886.3</v>
      </c>
      <c r="H8" s="22">
        <v>69932.5</v>
      </c>
      <c r="I8" s="22">
        <v>77052.600000000006</v>
      </c>
      <c r="J8" s="22">
        <v>82867.899999999994</v>
      </c>
      <c r="K8" s="22">
        <v>85872.3</v>
      </c>
      <c r="L8" s="22">
        <v>89867.199999999997</v>
      </c>
      <c r="M8" s="22">
        <v>100096.5</v>
      </c>
      <c r="N8" s="22">
        <v>103449.60000000001</v>
      </c>
      <c r="O8" s="22">
        <v>110831.6</v>
      </c>
      <c r="P8" s="22">
        <v>117156.2</v>
      </c>
      <c r="Q8" s="22">
        <v>123480.8</v>
      </c>
      <c r="R8" s="22">
        <v>129805.5</v>
      </c>
      <c r="S8" s="22">
        <v>136130.1</v>
      </c>
      <c r="T8" s="22">
        <v>138258.4</v>
      </c>
      <c r="U8" s="22">
        <v>146932.1</v>
      </c>
      <c r="V8" s="22">
        <v>150760.29999999999</v>
      </c>
      <c r="W8" s="22">
        <v>166779.4</v>
      </c>
      <c r="X8" s="22">
        <v>180055.3</v>
      </c>
      <c r="Y8" s="22">
        <v>189790.7</v>
      </c>
      <c r="Z8" s="22">
        <v>181788.3</v>
      </c>
      <c r="AA8" s="22">
        <v>190918.9</v>
      </c>
      <c r="AB8" s="22">
        <v>201078.1</v>
      </c>
      <c r="AC8" s="22">
        <v>214080</v>
      </c>
      <c r="AD8" s="22">
        <v>216633.61799999999</v>
      </c>
      <c r="AE8" s="22">
        <v>226860.747</v>
      </c>
      <c r="AF8" s="22">
        <v>243560.38746250496</v>
      </c>
      <c r="AG8" s="22">
        <v>246179.10263624802</v>
      </c>
      <c r="AH8" s="22">
        <v>252937.80315677496</v>
      </c>
      <c r="AI8" s="22">
        <v>266859.37462987693</v>
      </c>
      <c r="AJ8" s="22">
        <v>276928.71965601796</v>
      </c>
      <c r="AK8" s="22">
        <v>288614.81605899998</v>
      </c>
      <c r="AL8" s="22">
        <v>297310.088925216</v>
      </c>
      <c r="AM8" s="22">
        <v>310408.38139255194</v>
      </c>
      <c r="AN8" s="22">
        <v>327540.24605702399</v>
      </c>
      <c r="AO8" s="16">
        <v>334053.35012262611</v>
      </c>
      <c r="AP8" s="18">
        <v>339899.30896685482</v>
      </c>
      <c r="AQ8" s="18">
        <v>337930.66668773128</v>
      </c>
      <c r="AR8" s="16">
        <v>344504.65152106143</v>
      </c>
      <c r="AS8" s="24">
        <v>357420.4281768467</v>
      </c>
      <c r="AT8" s="25">
        <v>342602.87099999998</v>
      </c>
      <c r="AU8" s="25">
        <v>280161.26513216808</v>
      </c>
      <c r="AV8" s="25">
        <v>318666.8227184561</v>
      </c>
      <c r="AW8" s="25">
        <v>339437.51974900009</v>
      </c>
      <c r="AX8" s="25">
        <v>337878.957021587</v>
      </c>
      <c r="AY8" s="19">
        <v>331421.28040000005</v>
      </c>
      <c r="AZ8" s="40"/>
    </row>
    <row r="9" spans="1:52" x14ac:dyDescent="0.25">
      <c r="A9" s="20" t="s">
        <v>6</v>
      </c>
      <c r="B9" s="21">
        <v>38220.5</v>
      </c>
      <c r="C9" s="22">
        <v>43102.8</v>
      </c>
      <c r="D9" s="22">
        <v>50216.5</v>
      </c>
      <c r="E9" s="22">
        <v>57532.800000000003</v>
      </c>
      <c r="F9" s="22">
        <v>61630.5</v>
      </c>
      <c r="G9" s="23">
        <v>70154.399999999994</v>
      </c>
      <c r="H9" s="22">
        <v>72824.600000000006</v>
      </c>
      <c r="I9" s="22">
        <v>79535.600000000006</v>
      </c>
      <c r="J9" s="22">
        <v>84869</v>
      </c>
      <c r="K9" s="22">
        <v>90086.5</v>
      </c>
      <c r="L9" s="22">
        <v>94313.1</v>
      </c>
      <c r="M9" s="22">
        <v>102556.7</v>
      </c>
      <c r="N9" s="22">
        <v>106225.2</v>
      </c>
      <c r="O9" s="22">
        <v>114733.5</v>
      </c>
      <c r="P9" s="22">
        <v>121611.5</v>
      </c>
      <c r="Q9" s="22">
        <v>128489.60000000001</v>
      </c>
      <c r="R9" s="22">
        <v>135367.6</v>
      </c>
      <c r="S9" s="22">
        <v>142245.70000000001</v>
      </c>
      <c r="T9" s="22">
        <v>135543.4</v>
      </c>
      <c r="U9" s="22">
        <v>151644.5</v>
      </c>
      <c r="V9" s="22">
        <v>162065.20000000001</v>
      </c>
      <c r="W9" s="22">
        <v>173968.9</v>
      </c>
      <c r="X9" s="22">
        <v>181859.1</v>
      </c>
      <c r="Y9" s="22">
        <v>197723.4</v>
      </c>
      <c r="Z9" s="22">
        <v>187739.8</v>
      </c>
      <c r="AA9" s="22">
        <v>202632.3</v>
      </c>
      <c r="AB9" s="22">
        <v>210984.5</v>
      </c>
      <c r="AC9" s="22">
        <v>218835</v>
      </c>
      <c r="AD9" s="22">
        <v>225427.764</v>
      </c>
      <c r="AE9" s="22">
        <v>234261.05</v>
      </c>
      <c r="AF9" s="22">
        <v>250540.16026484882</v>
      </c>
      <c r="AG9" s="22">
        <v>261179.79174818998</v>
      </c>
      <c r="AH9" s="22">
        <v>267679.89273430302</v>
      </c>
      <c r="AI9" s="22">
        <v>271898.11366871104</v>
      </c>
      <c r="AJ9" s="22">
        <v>288583.41864497907</v>
      </c>
      <c r="AK9" s="22">
        <v>296511.58997843007</v>
      </c>
      <c r="AL9" s="22">
        <v>303689.58251838502</v>
      </c>
      <c r="AM9" s="22">
        <v>323117.0861443209</v>
      </c>
      <c r="AN9" s="22">
        <v>341092.88170814799</v>
      </c>
      <c r="AO9" s="16">
        <v>347124.01672413328</v>
      </c>
      <c r="AP9" s="18">
        <v>348587.62911258813</v>
      </c>
      <c r="AQ9" s="18">
        <v>348545.74079167272</v>
      </c>
      <c r="AR9" s="16">
        <v>360874.33188575954</v>
      </c>
      <c r="AS9" s="24">
        <v>372923.61707001174</v>
      </c>
      <c r="AT9" s="25">
        <v>351686.31</v>
      </c>
      <c r="AU9" s="25">
        <v>297567.55611870746</v>
      </c>
      <c r="AV9" s="25">
        <v>328324.10412742157</v>
      </c>
      <c r="AW9" s="25">
        <v>350719.92365700001</v>
      </c>
      <c r="AX9" s="25">
        <v>354412.48946199991</v>
      </c>
      <c r="AY9" s="19">
        <v>359662.33427199995</v>
      </c>
      <c r="AZ9" s="40"/>
    </row>
    <row r="10" spans="1:52" x14ac:dyDescent="0.25">
      <c r="A10" s="20" t="s">
        <v>7</v>
      </c>
      <c r="B10" s="21">
        <v>36754.300000000003</v>
      </c>
      <c r="C10" s="22">
        <v>42379.9</v>
      </c>
      <c r="D10" s="22">
        <v>50633.1</v>
      </c>
      <c r="E10" s="22">
        <v>57788.6</v>
      </c>
      <c r="F10" s="22">
        <v>61278.8</v>
      </c>
      <c r="G10" s="23">
        <v>69049.7</v>
      </c>
      <c r="H10" s="22">
        <v>74047.3</v>
      </c>
      <c r="I10" s="22">
        <v>78815.399999999994</v>
      </c>
      <c r="J10" s="22">
        <v>83215.600000000006</v>
      </c>
      <c r="K10" s="22">
        <v>87942.8</v>
      </c>
      <c r="L10" s="22">
        <v>89816.6</v>
      </c>
      <c r="M10" s="22">
        <v>101591.3</v>
      </c>
      <c r="N10" s="22">
        <v>105729.7</v>
      </c>
      <c r="O10" s="22">
        <v>114176.2</v>
      </c>
      <c r="P10" s="22">
        <v>120996.7</v>
      </c>
      <c r="Q10" s="22">
        <v>127817.3</v>
      </c>
      <c r="R10" s="22">
        <v>134637.79999999999</v>
      </c>
      <c r="S10" s="22">
        <v>141458.29999999999</v>
      </c>
      <c r="T10" s="22">
        <v>139107.20000000001</v>
      </c>
      <c r="U10" s="22">
        <v>149467.1</v>
      </c>
      <c r="V10" s="22">
        <v>157612.29999999999</v>
      </c>
      <c r="W10" s="22">
        <v>168514.8</v>
      </c>
      <c r="X10" s="22">
        <v>176597.7</v>
      </c>
      <c r="Y10" s="22">
        <v>194580</v>
      </c>
      <c r="Z10" s="22">
        <v>187741.5</v>
      </c>
      <c r="AA10" s="22">
        <v>197254.6</v>
      </c>
      <c r="AB10" s="22">
        <v>204745.8</v>
      </c>
      <c r="AC10" s="22">
        <v>210323</v>
      </c>
      <c r="AD10" s="22">
        <v>218365.05</v>
      </c>
      <c r="AE10" s="22">
        <v>229474.63099999999</v>
      </c>
      <c r="AF10" s="22">
        <v>245766.02128777045</v>
      </c>
      <c r="AG10" s="22">
        <v>255325.16781555198</v>
      </c>
      <c r="AH10" s="22">
        <v>258076.17883572201</v>
      </c>
      <c r="AI10" s="22">
        <v>265265.40712352691</v>
      </c>
      <c r="AJ10" s="22">
        <v>281701.699718113</v>
      </c>
      <c r="AK10" s="22">
        <v>292494.30381066806</v>
      </c>
      <c r="AL10" s="22">
        <v>303767.22940853704</v>
      </c>
      <c r="AM10" s="22">
        <v>314780.73448044498</v>
      </c>
      <c r="AN10" s="22">
        <v>328548.83507008897</v>
      </c>
      <c r="AO10" s="16">
        <v>333999.62707716617</v>
      </c>
      <c r="AP10" s="18">
        <v>344472.83705442492</v>
      </c>
      <c r="AQ10" s="18">
        <v>342261.22813422995</v>
      </c>
      <c r="AR10" s="16">
        <v>350488.34137806157</v>
      </c>
      <c r="AS10" s="24">
        <v>362742.11364693625</v>
      </c>
      <c r="AT10" s="25">
        <v>340935.79200000002</v>
      </c>
      <c r="AU10" s="25">
        <v>305967.11240650533</v>
      </c>
      <c r="AV10" s="25">
        <v>324459.98324276012</v>
      </c>
      <c r="AW10" s="25">
        <v>333856.52174200001</v>
      </c>
      <c r="AX10" s="25">
        <v>344763.84919800004</v>
      </c>
      <c r="AY10" s="19">
        <v>346336.145135</v>
      </c>
      <c r="AZ10" s="40"/>
    </row>
    <row r="11" spans="1:52" x14ac:dyDescent="0.25">
      <c r="A11" s="20" t="s">
        <v>8</v>
      </c>
      <c r="B11" s="21">
        <v>38956.699999999997</v>
      </c>
      <c r="C11" s="22">
        <v>42867.8</v>
      </c>
      <c r="D11" s="22">
        <v>51535.4</v>
      </c>
      <c r="E11" s="22">
        <v>57561</v>
      </c>
      <c r="F11" s="22">
        <v>63531.4</v>
      </c>
      <c r="G11" s="23">
        <v>70225.100000000006</v>
      </c>
      <c r="H11" s="22">
        <v>76135.8</v>
      </c>
      <c r="I11" s="22">
        <v>81207.100000000006</v>
      </c>
      <c r="J11" s="22">
        <v>84375.5</v>
      </c>
      <c r="K11" s="22">
        <v>87699.5</v>
      </c>
      <c r="L11" s="22">
        <v>95120.4</v>
      </c>
      <c r="M11" s="22">
        <v>102241.5</v>
      </c>
      <c r="N11" s="22">
        <v>108859</v>
      </c>
      <c r="O11" s="22">
        <v>114969.1</v>
      </c>
      <c r="P11" s="22">
        <v>122100.2</v>
      </c>
      <c r="Q11" s="22">
        <v>129231.4</v>
      </c>
      <c r="R11" s="22">
        <v>136362.5</v>
      </c>
      <c r="S11" s="22">
        <v>143493.6</v>
      </c>
      <c r="T11" s="22">
        <v>139940.1</v>
      </c>
      <c r="U11" s="22">
        <v>151815.9</v>
      </c>
      <c r="V11" s="22">
        <v>159839.6</v>
      </c>
      <c r="W11" s="22">
        <v>174150.7</v>
      </c>
      <c r="X11" s="22">
        <v>183025.3</v>
      </c>
      <c r="Y11" s="22">
        <v>200595.8</v>
      </c>
      <c r="Z11" s="22">
        <v>185855.2</v>
      </c>
      <c r="AA11" s="22">
        <v>199683.1</v>
      </c>
      <c r="AB11" s="22">
        <v>210106.1</v>
      </c>
      <c r="AC11" s="22">
        <v>221438</v>
      </c>
      <c r="AD11" s="22">
        <v>226467.359</v>
      </c>
      <c r="AE11" s="22">
        <v>235919.37700000001</v>
      </c>
      <c r="AF11" s="22">
        <v>248413.077832868</v>
      </c>
      <c r="AG11" s="22">
        <v>258876.51288310901</v>
      </c>
      <c r="AH11" s="22">
        <v>262458.55724819697</v>
      </c>
      <c r="AI11" s="22">
        <v>275492.47118934104</v>
      </c>
      <c r="AJ11" s="22">
        <v>289721.01790886797</v>
      </c>
      <c r="AK11" s="22">
        <v>295496.26558554702</v>
      </c>
      <c r="AL11" s="22">
        <v>309759.45669632097</v>
      </c>
      <c r="AM11" s="22">
        <v>327238.50730463193</v>
      </c>
      <c r="AN11" s="22">
        <v>344114.91438536695</v>
      </c>
      <c r="AO11" s="16">
        <v>349035.77766757808</v>
      </c>
      <c r="AP11" s="18">
        <v>355244.09389980958</v>
      </c>
      <c r="AQ11" s="18">
        <v>348513.74027081003</v>
      </c>
      <c r="AR11" s="16">
        <v>354436.07732399652</v>
      </c>
      <c r="AS11" s="24">
        <v>367346.37361054606</v>
      </c>
      <c r="AT11" s="25">
        <v>361647.20899999997</v>
      </c>
      <c r="AU11" s="25">
        <v>314523.66749989713</v>
      </c>
      <c r="AV11" s="25">
        <v>331840.98024523968</v>
      </c>
      <c r="AW11" s="25">
        <v>346654.79641900002</v>
      </c>
      <c r="AX11" s="25">
        <v>350301.09551200015</v>
      </c>
      <c r="AY11" s="19">
        <v>359721.90169300005</v>
      </c>
      <c r="AZ11" s="40"/>
    </row>
    <row r="12" spans="1:52" x14ac:dyDescent="0.25">
      <c r="A12" s="20" t="s">
        <v>9</v>
      </c>
      <c r="B12" s="26">
        <v>38071.9</v>
      </c>
      <c r="C12" s="27">
        <v>41956</v>
      </c>
      <c r="D12" s="27">
        <v>51161.599999999999</v>
      </c>
      <c r="E12" s="27">
        <v>57588.4</v>
      </c>
      <c r="F12" s="27">
        <v>63379.3</v>
      </c>
      <c r="G12" s="28">
        <v>68679.399999999994</v>
      </c>
      <c r="H12" s="27">
        <v>71874</v>
      </c>
      <c r="I12" s="27">
        <v>77792.3</v>
      </c>
      <c r="J12" s="27">
        <v>84043.7</v>
      </c>
      <c r="K12" s="27">
        <v>88116.800000000003</v>
      </c>
      <c r="L12" s="27">
        <v>93173.1</v>
      </c>
      <c r="M12" s="27">
        <v>100343.1</v>
      </c>
      <c r="N12" s="27">
        <v>107971</v>
      </c>
      <c r="O12" s="27">
        <v>114987.1</v>
      </c>
      <c r="P12" s="27">
        <v>121924.3</v>
      </c>
      <c r="Q12" s="27">
        <v>128861.5</v>
      </c>
      <c r="R12" s="27">
        <v>135798.70000000001</v>
      </c>
      <c r="S12" s="27">
        <v>142735.9</v>
      </c>
      <c r="T12" s="27">
        <v>134718.20000000001</v>
      </c>
      <c r="U12" s="27">
        <v>147203.9</v>
      </c>
      <c r="V12" s="27">
        <v>161078.29999999999</v>
      </c>
      <c r="W12" s="27">
        <v>170435.8</v>
      </c>
      <c r="X12" s="27">
        <v>179264.7</v>
      </c>
      <c r="Y12" s="27">
        <v>190146.1</v>
      </c>
      <c r="Z12" s="27">
        <v>187082.3</v>
      </c>
      <c r="AA12" s="27">
        <v>199054.9</v>
      </c>
      <c r="AB12" s="27">
        <v>205638.39999999999</v>
      </c>
      <c r="AC12" s="27">
        <v>216225</v>
      </c>
      <c r="AD12" s="27">
        <v>220706.55100000001</v>
      </c>
      <c r="AE12" s="27">
        <v>230796.36199999999</v>
      </c>
      <c r="AF12" s="27">
        <v>248984.63402270176</v>
      </c>
      <c r="AG12" s="27">
        <v>256467.9363333681</v>
      </c>
      <c r="AH12" s="27">
        <v>257527.77578598796</v>
      </c>
      <c r="AI12" s="27">
        <v>272599.23867063201</v>
      </c>
      <c r="AJ12" s="27">
        <v>286764.88612866699</v>
      </c>
      <c r="AK12" s="27">
        <v>296560.20908566599</v>
      </c>
      <c r="AL12" s="27">
        <v>309256.93471956643</v>
      </c>
      <c r="AM12" s="27">
        <v>324619.91010991595</v>
      </c>
      <c r="AN12" s="27">
        <v>339077.048088371</v>
      </c>
      <c r="AO12" s="29">
        <v>339052.68294926418</v>
      </c>
      <c r="AP12" s="18">
        <v>348096.37927393214</v>
      </c>
      <c r="AQ12" s="18">
        <v>348786.50262948603</v>
      </c>
      <c r="AR12" s="16">
        <v>352652.61083086306</v>
      </c>
      <c r="AS12" s="24">
        <v>348774.50861772784</v>
      </c>
      <c r="AT12" s="25">
        <v>356545.88699999999</v>
      </c>
      <c r="AU12" s="25">
        <v>317262.92769342894</v>
      </c>
      <c r="AV12" s="25">
        <v>328891.40547448589</v>
      </c>
      <c r="AW12" s="25">
        <v>347755.65553600003</v>
      </c>
      <c r="AX12" s="25">
        <v>352127.04658599989</v>
      </c>
      <c r="AY12" s="19">
        <v>354791.86825100007</v>
      </c>
      <c r="AZ12" s="40"/>
    </row>
    <row r="13" spans="1:52" x14ac:dyDescent="0.25">
      <c r="A13" s="20" t="s">
        <v>10</v>
      </c>
      <c r="B13" s="21">
        <v>37855</v>
      </c>
      <c r="C13" s="22">
        <v>40683.4</v>
      </c>
      <c r="D13" s="22">
        <v>51736</v>
      </c>
      <c r="E13" s="22">
        <v>56927.5</v>
      </c>
      <c r="F13" s="22">
        <v>62145.2</v>
      </c>
      <c r="G13" s="23">
        <v>67673.600000000006</v>
      </c>
      <c r="H13" s="22">
        <v>73928.7</v>
      </c>
      <c r="I13" s="22">
        <v>77913.399999999994</v>
      </c>
      <c r="J13" s="22">
        <v>82223.7</v>
      </c>
      <c r="K13" s="22">
        <v>86216.9</v>
      </c>
      <c r="L13" s="22">
        <v>91431.6</v>
      </c>
      <c r="M13" s="22">
        <v>98587.5</v>
      </c>
      <c r="N13" s="22">
        <v>106964</v>
      </c>
      <c r="O13" s="22">
        <v>111714.8</v>
      </c>
      <c r="P13" s="22">
        <v>117623.9</v>
      </c>
      <c r="Q13" s="22">
        <v>123533</v>
      </c>
      <c r="R13" s="22">
        <v>129442.2</v>
      </c>
      <c r="S13" s="22">
        <v>135351.29999999999</v>
      </c>
      <c r="T13" s="22">
        <v>136613.1</v>
      </c>
      <c r="U13" s="22">
        <v>148844.29999999999</v>
      </c>
      <c r="V13" s="22">
        <v>154650.20000000001</v>
      </c>
      <c r="W13" s="22">
        <v>166728.79999999999</v>
      </c>
      <c r="X13" s="22">
        <v>179895.8</v>
      </c>
      <c r="Y13" s="22">
        <v>190077.7</v>
      </c>
      <c r="Z13" s="22">
        <v>189734.3</v>
      </c>
      <c r="AA13" s="22">
        <v>198135.8</v>
      </c>
      <c r="AB13" s="22">
        <v>203584.2</v>
      </c>
      <c r="AC13" s="22">
        <v>208662</v>
      </c>
      <c r="AD13" s="22">
        <v>220187.212</v>
      </c>
      <c r="AE13" s="22">
        <v>232530.353</v>
      </c>
      <c r="AF13" s="22">
        <v>250182.32538650656</v>
      </c>
      <c r="AG13" s="22">
        <v>255243.45003214217</v>
      </c>
      <c r="AH13" s="22">
        <v>253453.69801324498</v>
      </c>
      <c r="AI13" s="22">
        <v>271776.32890268799</v>
      </c>
      <c r="AJ13" s="22">
        <v>288814.04440009891</v>
      </c>
      <c r="AK13" s="22">
        <v>298795.59469749301</v>
      </c>
      <c r="AL13" s="22">
        <v>309969.14747331303</v>
      </c>
      <c r="AM13" s="22">
        <v>319811.39111371804</v>
      </c>
      <c r="AN13" s="22">
        <v>333629.83710215695</v>
      </c>
      <c r="AO13" s="16">
        <v>339074.02486166265</v>
      </c>
      <c r="AP13" s="18">
        <v>351113.98164328741</v>
      </c>
      <c r="AQ13" s="18">
        <v>342976.99643903988</v>
      </c>
      <c r="AR13" s="16">
        <v>348406.17556260346</v>
      </c>
      <c r="AS13" s="24">
        <v>358723.89977500011</v>
      </c>
      <c r="AT13" s="25">
        <v>344208.48499999999</v>
      </c>
      <c r="AU13" s="25">
        <v>315253.70475319598</v>
      </c>
      <c r="AV13" s="25">
        <v>335116.94752200006</v>
      </c>
      <c r="AW13" s="25">
        <v>337158.41383199999</v>
      </c>
      <c r="AX13" s="25">
        <v>344118.04365399986</v>
      </c>
      <c r="AY13" s="19">
        <v>335115.00381600013</v>
      </c>
      <c r="AZ13" s="40"/>
    </row>
    <row r="14" spans="1:52" x14ac:dyDescent="0.25">
      <c r="A14" s="20" t="s">
        <v>11</v>
      </c>
      <c r="B14" s="21">
        <v>41082</v>
      </c>
      <c r="C14" s="22">
        <v>44111.199999999997</v>
      </c>
      <c r="D14" s="22">
        <v>53793.5</v>
      </c>
      <c r="E14" s="22">
        <v>58740.3</v>
      </c>
      <c r="F14" s="22">
        <v>66412.2</v>
      </c>
      <c r="G14" s="23">
        <v>72043.399999999994</v>
      </c>
      <c r="H14" s="22">
        <v>75438.600000000006</v>
      </c>
      <c r="I14" s="22">
        <v>80949.3</v>
      </c>
      <c r="J14" s="22">
        <v>84383.8</v>
      </c>
      <c r="K14" s="22">
        <v>91345.8</v>
      </c>
      <c r="L14" s="22">
        <v>98508.4</v>
      </c>
      <c r="M14" s="22">
        <v>106633.7</v>
      </c>
      <c r="N14" s="22">
        <v>111329</v>
      </c>
      <c r="O14" s="22">
        <v>117084.8</v>
      </c>
      <c r="P14" s="22">
        <v>122706</v>
      </c>
      <c r="Q14" s="22">
        <v>128327.2</v>
      </c>
      <c r="R14" s="22">
        <v>133948.5</v>
      </c>
      <c r="S14" s="22">
        <v>139569.70000000001</v>
      </c>
      <c r="T14" s="22">
        <v>143447.1</v>
      </c>
      <c r="U14" s="22">
        <v>160112.1</v>
      </c>
      <c r="V14" s="22">
        <v>169495.1</v>
      </c>
      <c r="W14" s="22">
        <v>181655.9</v>
      </c>
      <c r="X14" s="22">
        <v>190846.7</v>
      </c>
      <c r="Y14" s="22">
        <v>200789.8</v>
      </c>
      <c r="Z14" s="22">
        <v>194541.4</v>
      </c>
      <c r="AA14" s="22">
        <v>205671.5</v>
      </c>
      <c r="AB14" s="22">
        <v>212320.8</v>
      </c>
      <c r="AC14" s="22">
        <v>221952</v>
      </c>
      <c r="AD14" s="22">
        <v>232926.30100000001</v>
      </c>
      <c r="AE14" s="22">
        <v>240635.592</v>
      </c>
      <c r="AF14" s="22">
        <v>252621.08968920083</v>
      </c>
      <c r="AG14" s="22">
        <v>264507.641166838</v>
      </c>
      <c r="AH14" s="22">
        <v>268850.65154097206</v>
      </c>
      <c r="AI14" s="22">
        <v>285665.60541710799</v>
      </c>
      <c r="AJ14" s="22">
        <v>299951.41808417998</v>
      </c>
      <c r="AK14" s="22">
        <v>309434.68026713305</v>
      </c>
      <c r="AL14" s="22">
        <v>316782.60873853101</v>
      </c>
      <c r="AM14" s="22">
        <v>338137.72441856301</v>
      </c>
      <c r="AN14" s="22">
        <v>349133.65499227087</v>
      </c>
      <c r="AO14" s="16">
        <v>353593.23495041707</v>
      </c>
      <c r="AP14" s="18">
        <v>362770.14730115805</v>
      </c>
      <c r="AQ14" s="18">
        <v>355960.39489102399</v>
      </c>
      <c r="AR14" s="16">
        <v>362902.7662127298</v>
      </c>
      <c r="AS14" s="24">
        <v>353985.65923174616</v>
      </c>
      <c r="AT14" s="25">
        <v>348956.32299999997</v>
      </c>
      <c r="AU14" s="25">
        <v>328273.69710687117</v>
      </c>
      <c r="AV14" s="25">
        <v>347252.04420800006</v>
      </c>
      <c r="AW14" s="25">
        <v>345892.96179799997</v>
      </c>
      <c r="AX14" s="25">
        <v>353762.48272799992</v>
      </c>
      <c r="AY14" s="19">
        <v>285374.69924099999</v>
      </c>
      <c r="AZ14" s="40"/>
    </row>
    <row r="15" spans="1:52" x14ac:dyDescent="0.25">
      <c r="A15" s="20" t="s">
        <v>12</v>
      </c>
      <c r="B15" s="21">
        <v>40446.1</v>
      </c>
      <c r="C15" s="22">
        <v>45030.2</v>
      </c>
      <c r="D15" s="22">
        <v>52375.199999999997</v>
      </c>
      <c r="E15" s="22">
        <v>57452.2</v>
      </c>
      <c r="F15" s="22">
        <v>65307.8</v>
      </c>
      <c r="G15" s="23">
        <v>69199.5</v>
      </c>
      <c r="H15" s="22">
        <v>73511.899999999994</v>
      </c>
      <c r="I15" s="22">
        <v>78863</v>
      </c>
      <c r="J15" s="22">
        <v>81848.399999999994</v>
      </c>
      <c r="K15" s="22">
        <v>91186.3</v>
      </c>
      <c r="L15" s="22">
        <v>97060.7</v>
      </c>
      <c r="M15" s="22">
        <v>102831.2</v>
      </c>
      <c r="N15" s="22">
        <v>108909</v>
      </c>
      <c r="O15" s="22">
        <v>113306.1</v>
      </c>
      <c r="P15" s="22">
        <v>118491.1</v>
      </c>
      <c r="Q15" s="22">
        <v>123676</v>
      </c>
      <c r="R15" s="22">
        <v>128861</v>
      </c>
      <c r="S15" s="22">
        <v>134046</v>
      </c>
      <c r="T15" s="22">
        <v>141262.20000000001</v>
      </c>
      <c r="U15" s="22">
        <v>156657.60000000001</v>
      </c>
      <c r="V15" s="22">
        <v>163989.20000000001</v>
      </c>
      <c r="W15" s="22">
        <v>176971.5</v>
      </c>
      <c r="X15" s="22">
        <v>186316</v>
      </c>
      <c r="Y15" s="22">
        <v>196190.7</v>
      </c>
      <c r="Z15" s="22">
        <v>191745.6</v>
      </c>
      <c r="AA15" s="22">
        <v>200650.7</v>
      </c>
      <c r="AB15" s="22">
        <v>204917.7</v>
      </c>
      <c r="AC15" s="22">
        <v>211117</v>
      </c>
      <c r="AD15" s="22">
        <v>223660.766</v>
      </c>
      <c r="AE15" s="22">
        <v>234883.193</v>
      </c>
      <c r="AF15" s="22">
        <v>244022.60861799229</v>
      </c>
      <c r="AG15" s="22">
        <v>255805.58836575135</v>
      </c>
      <c r="AH15" s="22">
        <v>262517.24619534198</v>
      </c>
      <c r="AI15" s="22">
        <v>275493.80536950799</v>
      </c>
      <c r="AJ15" s="22">
        <v>282475.28379999998</v>
      </c>
      <c r="AK15" s="22">
        <v>299150.91567343497</v>
      </c>
      <c r="AL15" s="22">
        <v>307551.13654598402</v>
      </c>
      <c r="AM15" s="22">
        <v>328240.84446436603</v>
      </c>
      <c r="AN15" s="22">
        <v>339665.57832251798</v>
      </c>
      <c r="AO15" s="16">
        <v>339918.92457848205</v>
      </c>
      <c r="AP15" s="18">
        <v>347427.19299368619</v>
      </c>
      <c r="AQ15" s="18">
        <v>345865.58271191904</v>
      </c>
      <c r="AR15" s="16">
        <v>351612.00226941163</v>
      </c>
      <c r="AS15" s="24">
        <v>351713.26199666702</v>
      </c>
      <c r="AT15" s="25">
        <v>334510.54399999999</v>
      </c>
      <c r="AU15" s="25">
        <v>318288.68558657751</v>
      </c>
      <c r="AV15" s="25">
        <v>337955.19312000001</v>
      </c>
      <c r="AW15" s="25">
        <v>337292.70175999997</v>
      </c>
      <c r="AX15" s="25">
        <v>337113.66329700011</v>
      </c>
      <c r="AY15" s="19">
        <v>278376.18032799999</v>
      </c>
      <c r="AZ15" s="40"/>
    </row>
    <row r="16" spans="1:52" ht="15.75" thickBot="1" x14ac:dyDescent="0.3">
      <c r="A16" s="30" t="s">
        <v>13</v>
      </c>
      <c r="B16" s="31">
        <v>40381.199999999997</v>
      </c>
      <c r="C16" s="32">
        <v>43546.1</v>
      </c>
      <c r="D16" s="32">
        <v>52255.5</v>
      </c>
      <c r="E16" s="32">
        <v>57587.6</v>
      </c>
      <c r="F16" s="32">
        <v>62862</v>
      </c>
      <c r="G16" s="33">
        <v>68244</v>
      </c>
      <c r="H16" s="32">
        <v>75146.8</v>
      </c>
      <c r="I16" s="32">
        <v>80864.5</v>
      </c>
      <c r="J16" s="32">
        <v>84949.2</v>
      </c>
      <c r="K16" s="32">
        <v>88159</v>
      </c>
      <c r="L16" s="32">
        <v>94764</v>
      </c>
      <c r="M16" s="32">
        <v>101935.1</v>
      </c>
      <c r="N16" s="32">
        <v>108608</v>
      </c>
      <c r="O16" s="32">
        <v>115165.3</v>
      </c>
      <c r="P16" s="32">
        <v>119818.1</v>
      </c>
      <c r="Q16" s="32">
        <v>124471</v>
      </c>
      <c r="R16" s="32">
        <v>129123.9</v>
      </c>
      <c r="S16" s="32">
        <v>133776.79999999999</v>
      </c>
      <c r="T16" s="32">
        <v>143236.29999999999</v>
      </c>
      <c r="U16" s="32">
        <v>157760.4</v>
      </c>
      <c r="V16" s="32">
        <v>165997.70000000001</v>
      </c>
      <c r="W16" s="32">
        <v>175949.2</v>
      </c>
      <c r="X16" s="32">
        <v>188863.2</v>
      </c>
      <c r="Y16" s="32">
        <v>199326.3</v>
      </c>
      <c r="Z16" s="32">
        <v>193428.5</v>
      </c>
      <c r="AA16" s="32">
        <v>198798.4</v>
      </c>
      <c r="AB16" s="32">
        <v>205970.7</v>
      </c>
      <c r="AC16" s="32">
        <v>217623</v>
      </c>
      <c r="AD16" s="32">
        <v>228975.93</v>
      </c>
      <c r="AE16" s="32">
        <v>242106.16800000001</v>
      </c>
      <c r="AF16" s="32">
        <v>250543.34260550572</v>
      </c>
      <c r="AG16" s="32">
        <v>255885.22062885077</v>
      </c>
      <c r="AH16" s="32">
        <v>261580.13920021502</v>
      </c>
      <c r="AI16" s="32">
        <v>281211.20347408706</v>
      </c>
      <c r="AJ16" s="32">
        <v>292110.40000000002</v>
      </c>
      <c r="AK16" s="32">
        <v>304875.84822787001</v>
      </c>
      <c r="AL16" s="32">
        <v>315566.75413929392</v>
      </c>
      <c r="AM16" s="32">
        <v>323929.96374444099</v>
      </c>
      <c r="AN16" s="22">
        <v>338134.29131803103</v>
      </c>
      <c r="AO16" s="34">
        <v>332295.61699657905</v>
      </c>
      <c r="AP16" s="18">
        <v>339453.266903462</v>
      </c>
      <c r="AQ16" s="18">
        <v>345630.21698721108</v>
      </c>
      <c r="AR16" s="16">
        <v>356710.93005140417</v>
      </c>
      <c r="AS16" s="16">
        <v>356579.43936736014</v>
      </c>
      <c r="AT16" s="25">
        <v>335327.40999999997</v>
      </c>
      <c r="AU16" s="25">
        <v>330568.58166824171</v>
      </c>
      <c r="AV16" s="25">
        <v>349360.66893500002</v>
      </c>
      <c r="AW16" s="25">
        <v>343945.92452499992</v>
      </c>
      <c r="AX16" s="25">
        <v>347326.14120800007</v>
      </c>
      <c r="AY16" s="19">
        <v>333931.34591999988</v>
      </c>
      <c r="AZ16" s="40"/>
    </row>
    <row r="17" spans="1:51" ht="15.75" thickBot="1" x14ac:dyDescent="0.3">
      <c r="A17" s="35" t="s">
        <v>14</v>
      </c>
      <c r="B17" s="36">
        <v>455626.10000000003</v>
      </c>
      <c r="C17" s="36">
        <v>509312.20000000007</v>
      </c>
      <c r="D17" s="36">
        <v>599862.69999999995</v>
      </c>
      <c r="E17" s="36">
        <v>678687.6</v>
      </c>
      <c r="F17" s="36">
        <v>731200.5</v>
      </c>
      <c r="G17" s="36">
        <v>822482.10000000009</v>
      </c>
      <c r="H17" s="36">
        <v>874301.2</v>
      </c>
      <c r="I17" s="36">
        <v>941299.80000000016</v>
      </c>
      <c r="J17" s="36">
        <v>992305.79999999993</v>
      </c>
      <c r="K17" s="36">
        <v>1055968</v>
      </c>
      <c r="L17" s="36">
        <v>1116968.6000000001</v>
      </c>
      <c r="M17" s="36">
        <v>1204875.3</v>
      </c>
      <c r="N17" s="36">
        <v>1271832.8999999999</v>
      </c>
      <c r="O17" s="36">
        <v>1354140</v>
      </c>
      <c r="P17" s="36">
        <v>1425855.3</v>
      </c>
      <c r="Q17" s="36">
        <v>1497571</v>
      </c>
      <c r="R17" s="36">
        <v>1569286.7999999998</v>
      </c>
      <c r="S17" s="36">
        <v>1641002.4000000001</v>
      </c>
      <c r="T17" s="36">
        <v>1658290.5000000002</v>
      </c>
      <c r="U17" s="36">
        <v>1808662.5</v>
      </c>
      <c r="V17" s="36">
        <v>1909342</v>
      </c>
      <c r="W17" s="36">
        <v>2058264.5</v>
      </c>
      <c r="X17" s="36">
        <v>2162251.2000000002</v>
      </c>
      <c r="Y17" s="36">
        <v>2324487.6</v>
      </c>
      <c r="Z17" s="36">
        <v>2253478.6</v>
      </c>
      <c r="AA17" s="36">
        <v>2373024.8000000003</v>
      </c>
      <c r="AB17" s="36">
        <v>2468956.6</v>
      </c>
      <c r="AC17" s="36">
        <v>2555830</v>
      </c>
      <c r="AD17" s="36">
        <v>2661435.0260000001</v>
      </c>
      <c r="AE17" s="36">
        <v>2790558.7510000002</v>
      </c>
      <c r="AF17" s="36">
        <v>2943686.9482149254</v>
      </c>
      <c r="AG17" s="36">
        <v>3055859.9135714374</v>
      </c>
      <c r="AH17" s="36">
        <v>3111346.0166509957</v>
      </c>
      <c r="AI17" s="36">
        <v>3254870.550959005</v>
      </c>
      <c r="AJ17" s="36">
        <v>3413520.9094882165</v>
      </c>
      <c r="AK17" s="36">
        <v>3525275.5749809775</v>
      </c>
      <c r="AL17" s="36">
        <v>3666812.253816362</v>
      </c>
      <c r="AM17" s="36">
        <v>3848785.2229424147</v>
      </c>
      <c r="AN17" s="36">
        <v>4009376.416488193</v>
      </c>
      <c r="AO17" s="36">
        <v>4060525.2465602765</v>
      </c>
      <c r="AP17" s="37">
        <v>4145249.3380343099</v>
      </c>
      <c r="AQ17" s="37">
        <v>4146718.8617007271</v>
      </c>
      <c r="AR17" s="37">
        <v>4228000.2984200604</v>
      </c>
      <c r="AS17" s="37">
        <v>4292843.4394075256</v>
      </c>
      <c r="AT17" s="38">
        <v>4155741.2249999996</v>
      </c>
      <c r="AU17" s="38">
        <v>3808731.5842493298</v>
      </c>
      <c r="AV17" s="38">
        <v>3965093.8357088747</v>
      </c>
      <c r="AW17" s="38">
        <v>4092119.2684594002</v>
      </c>
      <c r="AX17" s="38">
        <v>4137922.9942405229</v>
      </c>
      <c r="AY17" s="39">
        <f>+SUM(AY5:AY16)</f>
        <v>4033033.8295870004</v>
      </c>
    </row>
  </sheetData>
  <mergeCells count="1">
    <mergeCell ref="B3:AP3"/>
  </mergeCells>
  <pageMargins left="0.7" right="0.7" top="0.75" bottom="0.75" header="0.3" footer="0.3"/>
  <ignoredErrors>
    <ignoredError sqref="AY17" formulaRange="1"/>
  </ignoredErrors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FBBBB-905A-4CDC-BB93-0652FCC07E9F}">
  <dimension ref="A1:BD16"/>
  <sheetViews>
    <sheetView zoomScale="160" zoomScaleNormal="160" workbookViewId="0"/>
  </sheetViews>
  <sheetFormatPr baseColWidth="10" defaultRowHeight="15" x14ac:dyDescent="0.25"/>
  <sheetData>
    <row r="1" spans="1:56" ht="15.75" thickBot="1" x14ac:dyDescent="0.3">
      <c r="A1" s="1" t="s">
        <v>16</v>
      </c>
      <c r="AT1" s="43"/>
      <c r="AW1" s="44" t="s">
        <v>17</v>
      </c>
      <c r="AX1" s="43"/>
      <c r="AY1" s="43"/>
      <c r="AZ1" s="43"/>
      <c r="BA1" s="45"/>
      <c r="BB1" s="43"/>
      <c r="BC1" s="43"/>
    </row>
    <row r="2" spans="1:56" ht="15.75" thickBot="1" x14ac:dyDescent="0.3">
      <c r="A2" s="1"/>
      <c r="B2" t="s">
        <v>18</v>
      </c>
    </row>
    <row r="3" spans="1:56" ht="15.75" thickBot="1" x14ac:dyDescent="0.3">
      <c r="A3" s="3" t="s">
        <v>1</v>
      </c>
      <c r="B3" s="4">
        <v>1970</v>
      </c>
      <c r="C3" s="4">
        <v>1971</v>
      </c>
      <c r="D3" s="4">
        <v>1972</v>
      </c>
      <c r="E3" s="4">
        <v>1973</v>
      </c>
      <c r="F3" s="4">
        <v>1974</v>
      </c>
      <c r="G3" s="4">
        <v>1975</v>
      </c>
      <c r="H3" s="4">
        <v>1976</v>
      </c>
      <c r="I3" s="4">
        <v>1977</v>
      </c>
      <c r="J3" s="4">
        <v>1978</v>
      </c>
      <c r="K3" s="4">
        <v>1979</v>
      </c>
      <c r="L3" s="46">
        <v>1980</v>
      </c>
      <c r="M3" s="4">
        <v>1981</v>
      </c>
      <c r="N3" s="4">
        <v>1982</v>
      </c>
      <c r="O3" s="4">
        <v>1983</v>
      </c>
      <c r="P3" s="4">
        <v>1984</v>
      </c>
      <c r="Q3" s="4">
        <v>1985</v>
      </c>
      <c r="R3" s="4">
        <v>1986</v>
      </c>
      <c r="S3" s="4">
        <v>1987</v>
      </c>
      <c r="T3" s="4">
        <v>1988</v>
      </c>
      <c r="U3" s="4">
        <v>1989</v>
      </c>
      <c r="V3" s="4">
        <v>1990</v>
      </c>
      <c r="W3" s="4">
        <v>1991</v>
      </c>
      <c r="X3" s="4">
        <v>1992</v>
      </c>
      <c r="Y3" s="4">
        <v>1993</v>
      </c>
      <c r="Z3" s="4">
        <v>1994</v>
      </c>
      <c r="AA3" s="4">
        <v>1995</v>
      </c>
      <c r="AB3" s="4">
        <v>1996</v>
      </c>
      <c r="AC3" s="4">
        <v>1997</v>
      </c>
      <c r="AD3" s="4">
        <v>1998</v>
      </c>
      <c r="AE3" s="4">
        <v>1999</v>
      </c>
      <c r="AF3" s="4">
        <v>2000</v>
      </c>
      <c r="AG3" s="4">
        <v>2001</v>
      </c>
      <c r="AH3" s="4">
        <v>2002</v>
      </c>
      <c r="AI3" s="4">
        <v>2003</v>
      </c>
      <c r="AJ3" s="4">
        <v>2004</v>
      </c>
      <c r="AK3" s="4">
        <v>2005</v>
      </c>
      <c r="AL3" s="4">
        <v>2006</v>
      </c>
      <c r="AM3" s="4">
        <v>2007</v>
      </c>
      <c r="AN3" s="4">
        <v>2008</v>
      </c>
      <c r="AO3" s="4">
        <v>2009</v>
      </c>
      <c r="AP3" s="4">
        <v>2010</v>
      </c>
      <c r="AQ3" s="4">
        <v>2011</v>
      </c>
      <c r="AR3" s="4">
        <v>2012</v>
      </c>
      <c r="AS3" s="4">
        <v>2013</v>
      </c>
      <c r="AT3" s="4">
        <v>2014</v>
      </c>
      <c r="AU3" s="47">
        <v>2015</v>
      </c>
      <c r="AV3" s="4">
        <v>2016</v>
      </c>
      <c r="AW3" s="4">
        <v>2017</v>
      </c>
      <c r="AX3" s="4">
        <v>2018</v>
      </c>
      <c r="AY3" s="4">
        <v>2019</v>
      </c>
      <c r="AZ3" s="4">
        <v>2020</v>
      </c>
      <c r="BA3" s="4">
        <v>2021</v>
      </c>
      <c r="BB3" s="4">
        <v>2022</v>
      </c>
      <c r="BC3" s="4">
        <v>2023</v>
      </c>
      <c r="BD3" s="4">
        <v>2024</v>
      </c>
    </row>
    <row r="4" spans="1:56" x14ac:dyDescent="0.25">
      <c r="A4" s="10" t="s">
        <v>2</v>
      </c>
      <c r="B4" s="48">
        <v>53.1</v>
      </c>
      <c r="C4" s="49">
        <v>57.4</v>
      </c>
      <c r="D4" s="49">
        <v>63.2</v>
      </c>
      <c r="E4" s="49">
        <v>66.2</v>
      </c>
      <c r="F4" s="49">
        <v>75.8</v>
      </c>
      <c r="G4" s="49">
        <v>83.8</v>
      </c>
      <c r="H4" s="49">
        <v>96.8</v>
      </c>
      <c r="I4" s="49">
        <v>108</v>
      </c>
      <c r="J4" s="49">
        <v>126.1</v>
      </c>
      <c r="K4" s="49">
        <v>135.9</v>
      </c>
      <c r="L4" s="50">
        <v>148.30000000000001</v>
      </c>
      <c r="M4" s="49">
        <v>163.1</v>
      </c>
      <c r="N4" s="49">
        <v>169.5</v>
      </c>
      <c r="O4" s="49">
        <v>180.1</v>
      </c>
      <c r="P4" s="49">
        <v>189.7</v>
      </c>
      <c r="Q4" s="49">
        <v>205</v>
      </c>
      <c r="R4" s="49">
        <v>219.2</v>
      </c>
      <c r="S4" s="49">
        <v>232.9</v>
      </c>
      <c r="T4" s="49">
        <v>244.6</v>
      </c>
      <c r="U4" s="49">
        <v>252.8</v>
      </c>
      <c r="V4" s="49">
        <v>255.4</v>
      </c>
      <c r="W4" s="49">
        <v>284.60000000000002</v>
      </c>
      <c r="X4" s="49">
        <v>314</v>
      </c>
      <c r="Y4" s="49">
        <v>297.7</v>
      </c>
      <c r="Z4" s="49">
        <v>318</v>
      </c>
      <c r="AA4" s="49">
        <v>352.4</v>
      </c>
      <c r="AB4" s="49">
        <v>375.8</v>
      </c>
      <c r="AC4" s="49">
        <v>399.9</v>
      </c>
      <c r="AD4" s="49">
        <v>440.65</v>
      </c>
      <c r="AE4" s="49">
        <v>426.58</v>
      </c>
      <c r="AF4" s="49">
        <v>423.83</v>
      </c>
      <c r="AG4" s="49">
        <v>444.6</v>
      </c>
      <c r="AH4" s="49">
        <v>468.47</v>
      </c>
      <c r="AI4" s="49">
        <v>484.33</v>
      </c>
      <c r="AJ4" s="49">
        <v>503.77</v>
      </c>
      <c r="AK4" s="49">
        <v>528.34</v>
      </c>
      <c r="AL4" s="49">
        <v>529.39200000000005</v>
      </c>
      <c r="AM4" s="49">
        <v>558.98599999999999</v>
      </c>
      <c r="AN4" s="49">
        <v>570.80999999999995</v>
      </c>
      <c r="AO4" s="49">
        <v>606.16</v>
      </c>
      <c r="AP4" s="49">
        <v>591.64</v>
      </c>
      <c r="AQ4" s="49">
        <v>634.16999999999996</v>
      </c>
      <c r="AR4" s="49">
        <v>646.30000000000007</v>
      </c>
      <c r="AS4" s="49">
        <v>685.13</v>
      </c>
      <c r="AT4" s="49">
        <v>697.03000000000009</v>
      </c>
      <c r="AU4" s="49">
        <v>735.3</v>
      </c>
      <c r="AV4" s="49">
        <v>694.73</v>
      </c>
      <c r="AW4" s="49">
        <v>726.04</v>
      </c>
      <c r="AX4" s="49">
        <v>750.92700000000002</v>
      </c>
      <c r="AY4" s="49">
        <v>712.37708613453196</v>
      </c>
      <c r="AZ4" s="49">
        <v>702.89474542875598</v>
      </c>
      <c r="BA4" s="49">
        <v>678.54884000000027</v>
      </c>
      <c r="BB4" s="49">
        <v>690.00413600000002</v>
      </c>
      <c r="BC4" s="49">
        <v>705.46</v>
      </c>
      <c r="BD4" s="49">
        <v>724.59</v>
      </c>
    </row>
    <row r="5" spans="1:56" x14ac:dyDescent="0.25">
      <c r="A5" s="20" t="s">
        <v>3</v>
      </c>
      <c r="B5" s="51">
        <v>55.1</v>
      </c>
      <c r="C5" s="52">
        <v>59.6</v>
      </c>
      <c r="D5" s="52">
        <v>64.2</v>
      </c>
      <c r="E5" s="52">
        <v>66.599999999999994</v>
      </c>
      <c r="F5" s="52">
        <v>78.2</v>
      </c>
      <c r="G5" s="52">
        <v>86.6</v>
      </c>
      <c r="H5" s="52">
        <v>99</v>
      </c>
      <c r="I5" s="52">
        <v>110.8</v>
      </c>
      <c r="J5" s="52">
        <v>130.1</v>
      </c>
      <c r="K5" s="52">
        <v>136.6</v>
      </c>
      <c r="L5" s="53">
        <v>149.69999999999999</v>
      </c>
      <c r="M5" s="52">
        <v>163.6</v>
      </c>
      <c r="N5" s="52">
        <v>170.6</v>
      </c>
      <c r="O5" s="52">
        <v>180</v>
      </c>
      <c r="P5" s="52">
        <v>196.1</v>
      </c>
      <c r="Q5" s="52">
        <v>208.3</v>
      </c>
      <c r="R5" s="52">
        <v>222.6</v>
      </c>
      <c r="S5" s="52">
        <v>232.8</v>
      </c>
      <c r="T5" s="52">
        <v>242.8</v>
      </c>
      <c r="U5" s="52">
        <v>252.15</v>
      </c>
      <c r="V5" s="52">
        <v>265.39999999999998</v>
      </c>
      <c r="W5" s="52">
        <v>282.39999999999998</v>
      </c>
      <c r="X5" s="52">
        <v>310.10000000000002</v>
      </c>
      <c r="Y5" s="52">
        <v>305.5</v>
      </c>
      <c r="Z5" s="52">
        <v>320.60000000000002</v>
      </c>
      <c r="AA5" s="52">
        <v>347.4</v>
      </c>
      <c r="AB5" s="52">
        <v>371.6</v>
      </c>
      <c r="AC5" s="52">
        <v>394.7</v>
      </c>
      <c r="AD5" s="52">
        <v>436.6</v>
      </c>
      <c r="AE5" s="52">
        <v>429.2</v>
      </c>
      <c r="AF5" s="52">
        <v>430.1</v>
      </c>
      <c r="AG5" s="52">
        <v>447.17</v>
      </c>
      <c r="AH5" s="52">
        <v>467.5</v>
      </c>
      <c r="AI5" s="52">
        <v>490.45</v>
      </c>
      <c r="AJ5" s="52">
        <v>502.03</v>
      </c>
      <c r="AK5" s="52">
        <v>527.04300000000001</v>
      </c>
      <c r="AL5" s="52">
        <v>537.0440000000001</v>
      </c>
      <c r="AM5" s="52">
        <v>556.20099999999991</v>
      </c>
      <c r="AN5" s="52">
        <v>569.94799999999998</v>
      </c>
      <c r="AO5" s="52">
        <v>600.66</v>
      </c>
      <c r="AP5" s="52">
        <v>592.77</v>
      </c>
      <c r="AQ5" s="52">
        <v>631.73</v>
      </c>
      <c r="AR5" s="52">
        <v>648.30000000000007</v>
      </c>
      <c r="AS5" s="52">
        <v>676.14</v>
      </c>
      <c r="AT5" s="52">
        <v>702.84</v>
      </c>
      <c r="AU5" s="52">
        <v>724.99422299999992</v>
      </c>
      <c r="AV5" s="52">
        <v>720.54045599999995</v>
      </c>
      <c r="AW5" s="52">
        <v>721.25</v>
      </c>
      <c r="AX5" s="52">
        <v>747.09900000000005</v>
      </c>
      <c r="AY5" s="52">
        <v>708.39132213453195</v>
      </c>
      <c r="AZ5" s="52">
        <v>706.28</v>
      </c>
      <c r="BA5" s="52">
        <v>681.64767199999994</v>
      </c>
      <c r="BB5" s="52">
        <v>689.98</v>
      </c>
      <c r="BC5" s="52">
        <v>701.5</v>
      </c>
      <c r="BD5" s="52">
        <v>714.41</v>
      </c>
    </row>
    <row r="6" spans="1:56" x14ac:dyDescent="0.25">
      <c r="A6" s="20" t="s">
        <v>4</v>
      </c>
      <c r="B6" s="51">
        <v>53.55</v>
      </c>
      <c r="C6" s="52">
        <v>59.7</v>
      </c>
      <c r="D6" s="52">
        <v>68</v>
      </c>
      <c r="E6" s="52">
        <v>67.900000000000006</v>
      </c>
      <c r="F6" s="52">
        <v>78.3</v>
      </c>
      <c r="G6" s="52">
        <v>88.2</v>
      </c>
      <c r="H6" s="52">
        <v>98.3</v>
      </c>
      <c r="I6" s="52">
        <v>117.4</v>
      </c>
      <c r="J6" s="52">
        <v>133.9</v>
      </c>
      <c r="K6" s="52">
        <v>139.5</v>
      </c>
      <c r="L6" s="53">
        <v>150.4</v>
      </c>
      <c r="M6" s="52">
        <v>159.30000000000001</v>
      </c>
      <c r="N6" s="52">
        <v>177.8</v>
      </c>
      <c r="O6" s="52">
        <v>183.3</v>
      </c>
      <c r="P6" s="52">
        <v>193.6</v>
      </c>
      <c r="Q6" s="52">
        <v>208.5</v>
      </c>
      <c r="R6" s="52">
        <v>222.4</v>
      </c>
      <c r="S6" s="52">
        <v>233.2</v>
      </c>
      <c r="T6" s="52">
        <v>244.2</v>
      </c>
      <c r="U6" s="52">
        <v>250.55</v>
      </c>
      <c r="V6" s="52">
        <v>267.7</v>
      </c>
      <c r="W6" s="52">
        <v>287.10000000000002</v>
      </c>
      <c r="X6" s="52">
        <v>299.89999999999998</v>
      </c>
      <c r="Y6" s="52">
        <v>310.10000000000002</v>
      </c>
      <c r="Z6" s="52">
        <v>327</v>
      </c>
      <c r="AA6" s="52">
        <v>329.5</v>
      </c>
      <c r="AB6" s="52">
        <v>380.1</v>
      </c>
      <c r="AC6" s="52">
        <v>401.1</v>
      </c>
      <c r="AD6" s="52">
        <v>439.96</v>
      </c>
      <c r="AE6" s="52">
        <v>427.15</v>
      </c>
      <c r="AF6" s="52">
        <v>433.36</v>
      </c>
      <c r="AG6" s="52">
        <v>451.43</v>
      </c>
      <c r="AH6" s="52">
        <v>465.19</v>
      </c>
      <c r="AI6" s="52">
        <v>486.06</v>
      </c>
      <c r="AJ6" s="52">
        <v>510.61</v>
      </c>
      <c r="AK6" s="52">
        <v>527.34199999999998</v>
      </c>
      <c r="AL6" s="52">
        <v>539.05700000000002</v>
      </c>
      <c r="AM6" s="52">
        <v>549.41100000000006</v>
      </c>
      <c r="AN6" s="52">
        <v>570.82500000000005</v>
      </c>
      <c r="AO6" s="52">
        <v>608.1</v>
      </c>
      <c r="AP6" s="52">
        <v>614.55999999999995</v>
      </c>
      <c r="AQ6" s="52">
        <v>634.44000000000005</v>
      </c>
      <c r="AR6" s="52">
        <v>657.13</v>
      </c>
      <c r="AS6" s="52">
        <v>687.11</v>
      </c>
      <c r="AT6" s="52">
        <v>701.59999999999991</v>
      </c>
      <c r="AU6" s="52">
        <v>718.99</v>
      </c>
      <c r="AV6" s="52">
        <v>702.71022800000003</v>
      </c>
      <c r="AW6" s="52">
        <v>734.73</v>
      </c>
      <c r="AX6" s="52">
        <v>754.87599999999998</v>
      </c>
      <c r="AY6" s="52">
        <v>706.14944800000023</v>
      </c>
      <c r="AZ6" s="52">
        <v>702.86327200000005</v>
      </c>
      <c r="BA6" s="52">
        <v>689.423</v>
      </c>
      <c r="BB6" s="52">
        <v>697.3591610000002</v>
      </c>
      <c r="BC6" s="52">
        <v>716</v>
      </c>
      <c r="BD6" s="52">
        <v>721.31</v>
      </c>
    </row>
    <row r="7" spans="1:56" x14ac:dyDescent="0.25">
      <c r="A7" s="20" t="s">
        <v>5</v>
      </c>
      <c r="B7" s="51">
        <v>53.7</v>
      </c>
      <c r="C7" s="52">
        <v>60.8</v>
      </c>
      <c r="D7" s="52">
        <v>63.7</v>
      </c>
      <c r="E7" s="52">
        <v>68.8</v>
      </c>
      <c r="F7" s="52">
        <v>80.040000000000006</v>
      </c>
      <c r="G7" s="52">
        <v>88.7</v>
      </c>
      <c r="H7" s="52">
        <v>98</v>
      </c>
      <c r="I7" s="52">
        <v>114.4</v>
      </c>
      <c r="J7" s="52">
        <v>128.1</v>
      </c>
      <c r="K7" s="52">
        <v>135.80000000000001</v>
      </c>
      <c r="L7" s="53">
        <v>156.9</v>
      </c>
      <c r="M7" s="52">
        <v>160.4</v>
      </c>
      <c r="N7" s="52">
        <v>174.1</v>
      </c>
      <c r="O7" s="52">
        <v>184</v>
      </c>
      <c r="P7" s="52">
        <v>192.8</v>
      </c>
      <c r="Q7" s="52">
        <v>201.7</v>
      </c>
      <c r="R7" s="52">
        <v>221.8</v>
      </c>
      <c r="S7" s="52">
        <v>236.3</v>
      </c>
      <c r="T7" s="52">
        <v>249.6</v>
      </c>
      <c r="U7" s="52">
        <v>256</v>
      </c>
      <c r="V7" s="52">
        <v>265</v>
      </c>
      <c r="W7" s="52">
        <v>286.89999999999998</v>
      </c>
      <c r="X7" s="52">
        <v>300.25</v>
      </c>
      <c r="Y7" s="52">
        <v>309.10000000000002</v>
      </c>
      <c r="Z7" s="52">
        <v>326.10000000000002</v>
      </c>
      <c r="AA7" s="52">
        <v>341.3</v>
      </c>
      <c r="AB7" s="52">
        <v>380.6</v>
      </c>
      <c r="AC7" s="52">
        <v>410.7</v>
      </c>
      <c r="AD7" s="52">
        <v>442.1</v>
      </c>
      <c r="AE7" s="52">
        <v>412.8</v>
      </c>
      <c r="AF7" s="52">
        <v>430.5</v>
      </c>
      <c r="AG7" s="52">
        <v>456.46</v>
      </c>
      <c r="AH7" s="52">
        <v>468.59</v>
      </c>
      <c r="AI7" s="52">
        <v>485.6</v>
      </c>
      <c r="AJ7" s="52">
        <v>512.82000000000005</v>
      </c>
      <c r="AK7" s="52">
        <v>527.08899999999994</v>
      </c>
      <c r="AL7" s="52">
        <v>539.14499999999998</v>
      </c>
      <c r="AM7" s="52">
        <v>554.80600000000004</v>
      </c>
      <c r="AN7" s="52">
        <v>581.20900000000006</v>
      </c>
      <c r="AO7" s="52">
        <v>604.04999999999995</v>
      </c>
      <c r="AP7" s="52">
        <v>606.09</v>
      </c>
      <c r="AQ7" s="52">
        <v>634.27</v>
      </c>
      <c r="AR7" s="52">
        <v>651.76</v>
      </c>
      <c r="AS7" s="52">
        <v>691.31</v>
      </c>
      <c r="AT7" s="52">
        <v>708.39</v>
      </c>
      <c r="AU7" s="52">
        <v>732.68</v>
      </c>
      <c r="AV7" s="52">
        <v>697.55790400000001</v>
      </c>
      <c r="AW7" s="52">
        <v>719.49</v>
      </c>
      <c r="AX7" s="52">
        <v>746.29100000000005</v>
      </c>
      <c r="AY7" s="52">
        <v>709.05841800716826</v>
      </c>
      <c r="AZ7" s="52">
        <v>585.84027200000014</v>
      </c>
      <c r="BA7" s="52">
        <v>682.49</v>
      </c>
      <c r="BB7" s="52">
        <v>695.36074000000008</v>
      </c>
      <c r="BC7" s="52">
        <v>710.48</v>
      </c>
      <c r="BD7" s="52">
        <v>737.42</v>
      </c>
    </row>
    <row r="8" spans="1:56" x14ac:dyDescent="0.25">
      <c r="A8" s="20" t="s">
        <v>6</v>
      </c>
      <c r="B8" s="51">
        <v>55.9</v>
      </c>
      <c r="C8" s="52">
        <v>59.9</v>
      </c>
      <c r="D8" s="52">
        <v>63.6</v>
      </c>
      <c r="E8" s="52">
        <v>69.599999999999994</v>
      </c>
      <c r="F8" s="52">
        <v>79.3</v>
      </c>
      <c r="G8" s="52">
        <v>90.4</v>
      </c>
      <c r="H8" s="52">
        <v>98.3</v>
      </c>
      <c r="I8" s="52">
        <v>117.4</v>
      </c>
      <c r="J8" s="52">
        <v>131.5</v>
      </c>
      <c r="K8" s="52">
        <v>139.69999999999999</v>
      </c>
      <c r="L8" s="53">
        <v>156.19999999999999</v>
      </c>
      <c r="M8" s="52">
        <v>160.6</v>
      </c>
      <c r="N8" s="52">
        <v>175.1</v>
      </c>
      <c r="O8" s="52">
        <v>186.9</v>
      </c>
      <c r="P8" s="52">
        <v>194.6</v>
      </c>
      <c r="Q8" s="52">
        <v>203.5</v>
      </c>
      <c r="R8" s="52">
        <v>223.7</v>
      </c>
      <c r="S8" s="52">
        <v>235.4</v>
      </c>
      <c r="T8" s="52">
        <v>246.7</v>
      </c>
      <c r="U8" s="52">
        <v>259.2</v>
      </c>
      <c r="V8" s="52">
        <v>268.3</v>
      </c>
      <c r="W8" s="52">
        <v>289.8</v>
      </c>
      <c r="X8" s="52">
        <v>308.60000000000002</v>
      </c>
      <c r="Y8" s="52">
        <v>302.39999999999998</v>
      </c>
      <c r="Z8" s="52">
        <v>325.60000000000002</v>
      </c>
      <c r="AA8" s="52">
        <v>342.9</v>
      </c>
      <c r="AB8" s="52">
        <v>386.2</v>
      </c>
      <c r="AC8" s="52">
        <v>413.6</v>
      </c>
      <c r="AD8" s="52">
        <v>443.68</v>
      </c>
      <c r="AE8" s="52">
        <v>422.32</v>
      </c>
      <c r="AF8" s="52">
        <v>430.48</v>
      </c>
      <c r="AG8" s="52">
        <v>451.42</v>
      </c>
      <c r="AH8" s="52">
        <v>472.59</v>
      </c>
      <c r="AI8" s="52">
        <v>482.85</v>
      </c>
      <c r="AJ8" s="52">
        <v>509.89</v>
      </c>
      <c r="AK8" s="52">
        <v>533.11</v>
      </c>
      <c r="AL8" s="52">
        <v>547.846</v>
      </c>
      <c r="AM8" s="52">
        <v>558.19200000000001</v>
      </c>
      <c r="AN8" s="52">
        <v>580.24549999999999</v>
      </c>
      <c r="AO8" s="52">
        <v>612.36200000000008</v>
      </c>
      <c r="AP8" s="52">
        <v>612.91</v>
      </c>
      <c r="AQ8" s="52">
        <v>630.82000000000005</v>
      </c>
      <c r="AR8" s="52">
        <v>657.35000000000014</v>
      </c>
      <c r="AS8" s="52">
        <v>690.41</v>
      </c>
      <c r="AT8" s="52">
        <v>710.82999999999993</v>
      </c>
      <c r="AU8" s="52">
        <v>730.05505248009979</v>
      </c>
      <c r="AV8" s="52">
        <v>722.56712799999991</v>
      </c>
      <c r="AW8" s="52">
        <v>729.28</v>
      </c>
      <c r="AX8" s="52">
        <v>741.25400000000002</v>
      </c>
      <c r="AY8" s="52">
        <v>707.20563000716834</v>
      </c>
      <c r="AZ8" s="52">
        <v>616.21801199999993</v>
      </c>
      <c r="BA8" s="52">
        <v>672.7926212728496</v>
      </c>
      <c r="BB8" s="52">
        <v>699.78</v>
      </c>
      <c r="BC8" s="52">
        <v>709.29</v>
      </c>
      <c r="BD8" s="52">
        <v>720.38</v>
      </c>
    </row>
    <row r="9" spans="1:56" x14ac:dyDescent="0.25">
      <c r="A9" s="20" t="s">
        <v>7</v>
      </c>
      <c r="B9" s="51">
        <v>54.6</v>
      </c>
      <c r="C9" s="52">
        <v>60</v>
      </c>
      <c r="D9" s="52">
        <v>64.599999999999994</v>
      </c>
      <c r="E9" s="52">
        <v>70.5</v>
      </c>
      <c r="F9" s="52">
        <v>81.7</v>
      </c>
      <c r="G9" s="52">
        <v>89.1</v>
      </c>
      <c r="H9" s="52">
        <v>85.6</v>
      </c>
      <c r="I9" s="52">
        <v>117.2</v>
      </c>
      <c r="J9" s="52">
        <v>129.69999999999999</v>
      </c>
      <c r="K9" s="52">
        <v>138.6</v>
      </c>
      <c r="L9" s="53">
        <v>158.80000000000001</v>
      </c>
      <c r="M9" s="52">
        <v>164.3</v>
      </c>
      <c r="N9" s="52">
        <v>180.5</v>
      </c>
      <c r="O9" s="52">
        <v>183.4</v>
      </c>
      <c r="P9" s="52">
        <v>196.8</v>
      </c>
      <c r="Q9" s="52">
        <v>201.5</v>
      </c>
      <c r="R9" s="52">
        <v>230.1</v>
      </c>
      <c r="S9" s="52">
        <v>234.6</v>
      </c>
      <c r="T9" s="52">
        <v>246.1</v>
      </c>
      <c r="U9" s="52">
        <v>251.4</v>
      </c>
      <c r="V9" s="52">
        <v>269.5</v>
      </c>
      <c r="W9" s="52">
        <v>289.7</v>
      </c>
      <c r="X9" s="52">
        <v>305.2</v>
      </c>
      <c r="Y9" s="52">
        <v>306.3</v>
      </c>
      <c r="Z9" s="52">
        <v>330.6</v>
      </c>
      <c r="AA9" s="52">
        <v>342.8</v>
      </c>
      <c r="AB9" s="52">
        <v>385.1</v>
      </c>
      <c r="AC9" s="52">
        <v>403.7</v>
      </c>
      <c r="AD9" s="52">
        <v>446.22</v>
      </c>
      <c r="AE9" s="52">
        <v>419.52</v>
      </c>
      <c r="AF9" s="52">
        <v>429.12</v>
      </c>
      <c r="AG9" s="52">
        <v>454.39</v>
      </c>
      <c r="AH9" s="52">
        <v>467.13</v>
      </c>
      <c r="AI9" s="52">
        <v>486.62</v>
      </c>
      <c r="AJ9" s="52">
        <v>506.19</v>
      </c>
      <c r="AK9" s="52">
        <v>533.58299999999997</v>
      </c>
      <c r="AL9" s="52">
        <v>540.36199999999997</v>
      </c>
      <c r="AM9" s="52">
        <v>553.75900000000001</v>
      </c>
      <c r="AN9" s="52">
        <v>576.803</v>
      </c>
      <c r="AO9" s="52">
        <v>608.37</v>
      </c>
      <c r="AP9" s="52">
        <v>607.69000000000005</v>
      </c>
      <c r="AQ9" s="52">
        <v>628.86</v>
      </c>
      <c r="AR9" s="52">
        <v>665.19</v>
      </c>
      <c r="AS9" s="52">
        <v>699.72</v>
      </c>
      <c r="AT9" s="52">
        <v>709.95</v>
      </c>
      <c r="AU9" s="52">
        <v>720.6</v>
      </c>
      <c r="AV9" s="52">
        <v>711.49256800000001</v>
      </c>
      <c r="AW9" s="52">
        <v>708.3</v>
      </c>
      <c r="AX9" s="52">
        <v>745.11300000000006</v>
      </c>
      <c r="AY9" s="52">
        <v>710.88212200716839</v>
      </c>
      <c r="AZ9" s="52">
        <v>662.50400799999989</v>
      </c>
      <c r="BA9" s="52">
        <v>681.57075841666654</v>
      </c>
      <c r="BB9" s="52">
        <v>693.65796800000021</v>
      </c>
      <c r="BC9" s="52">
        <v>707.72</v>
      </c>
      <c r="BD9" s="52">
        <v>729.98</v>
      </c>
    </row>
    <row r="10" spans="1:56" x14ac:dyDescent="0.25">
      <c r="A10" s="20" t="s">
        <v>8</v>
      </c>
      <c r="B10" s="51">
        <v>55.2</v>
      </c>
      <c r="C10" s="52">
        <v>59.4</v>
      </c>
      <c r="D10" s="52">
        <v>62.8</v>
      </c>
      <c r="E10" s="52">
        <v>70.5</v>
      </c>
      <c r="F10" s="52">
        <v>81</v>
      </c>
      <c r="G10" s="52">
        <v>89.6</v>
      </c>
      <c r="H10" s="52">
        <v>94.75</v>
      </c>
      <c r="I10" s="52">
        <v>115.9</v>
      </c>
      <c r="J10" s="52">
        <v>128.4</v>
      </c>
      <c r="K10" s="52">
        <v>138.6</v>
      </c>
      <c r="L10" s="53">
        <v>151</v>
      </c>
      <c r="M10" s="52">
        <v>165.4</v>
      </c>
      <c r="N10" s="52">
        <v>174.9</v>
      </c>
      <c r="O10" s="52">
        <v>183.5</v>
      </c>
      <c r="P10" s="52">
        <v>193.8</v>
      </c>
      <c r="Q10" s="52">
        <v>205</v>
      </c>
      <c r="R10" s="52">
        <v>219.4</v>
      </c>
      <c r="S10" s="52">
        <v>227.9</v>
      </c>
      <c r="T10" s="52">
        <v>246.7</v>
      </c>
      <c r="U10" s="52">
        <v>255</v>
      </c>
      <c r="V10" s="52">
        <v>263.75</v>
      </c>
      <c r="W10" s="52">
        <v>287.7</v>
      </c>
      <c r="X10" s="52">
        <v>300.39999999999998</v>
      </c>
      <c r="Y10" s="52">
        <v>298.5</v>
      </c>
      <c r="Z10" s="52">
        <v>316.3</v>
      </c>
      <c r="AA10" s="52">
        <v>342.3</v>
      </c>
      <c r="AB10" s="52">
        <v>380.4</v>
      </c>
      <c r="AC10" s="52">
        <v>400.05</v>
      </c>
      <c r="AD10" s="52">
        <v>437.1</v>
      </c>
      <c r="AE10" s="52">
        <v>415.65</v>
      </c>
      <c r="AF10" s="52">
        <v>434.92</v>
      </c>
      <c r="AG10" s="52">
        <v>450.19</v>
      </c>
      <c r="AH10" s="52">
        <v>464.98</v>
      </c>
      <c r="AI10" s="52">
        <v>473.91</v>
      </c>
      <c r="AJ10" s="52">
        <v>500.65</v>
      </c>
      <c r="AK10" s="52">
        <v>518.79</v>
      </c>
      <c r="AL10" s="52">
        <v>532.57399999999996</v>
      </c>
      <c r="AM10" s="52">
        <v>548.68200000000002</v>
      </c>
      <c r="AN10" s="52">
        <v>564.29999999999995</v>
      </c>
      <c r="AO10" s="52">
        <v>594.07000000000005</v>
      </c>
      <c r="AP10" s="52">
        <v>595.12</v>
      </c>
      <c r="AQ10" s="52">
        <v>616.76</v>
      </c>
      <c r="AR10" s="52">
        <v>643.53</v>
      </c>
      <c r="AS10" s="52">
        <v>681.33</v>
      </c>
      <c r="AT10" s="52">
        <v>693.07</v>
      </c>
      <c r="AU10" s="52">
        <v>722.06625446318787</v>
      </c>
      <c r="AV10" s="52">
        <v>693.77</v>
      </c>
      <c r="AW10" s="52">
        <v>725.79</v>
      </c>
      <c r="AX10" s="52">
        <v>728.125</v>
      </c>
      <c r="AY10" s="52">
        <v>692.36</v>
      </c>
      <c r="AZ10" s="52">
        <v>659.94829599999991</v>
      </c>
      <c r="BA10" s="52">
        <v>672.9448000000001</v>
      </c>
      <c r="BB10" s="52">
        <v>686.43594800000005</v>
      </c>
      <c r="BC10" s="52">
        <v>698.44</v>
      </c>
      <c r="BD10" s="52">
        <v>709.84</v>
      </c>
    </row>
    <row r="11" spans="1:56" x14ac:dyDescent="0.25">
      <c r="A11" s="20" t="s">
        <v>9</v>
      </c>
      <c r="B11" s="51">
        <v>51.8</v>
      </c>
      <c r="C11" s="52">
        <v>59.5</v>
      </c>
      <c r="D11" s="52">
        <v>62.1</v>
      </c>
      <c r="E11" s="52">
        <v>68.2</v>
      </c>
      <c r="F11" s="52">
        <v>76.599999999999994</v>
      </c>
      <c r="G11" s="52">
        <v>88.6</v>
      </c>
      <c r="H11" s="52">
        <v>98.2</v>
      </c>
      <c r="I11" s="52">
        <v>117.1</v>
      </c>
      <c r="J11" s="52">
        <v>126.8</v>
      </c>
      <c r="K11" s="52">
        <v>138.69999999999999</v>
      </c>
      <c r="L11" s="53">
        <v>149.30000000000001</v>
      </c>
      <c r="M11" s="52">
        <v>157.19999999999999</v>
      </c>
      <c r="N11" s="52">
        <v>167.9</v>
      </c>
      <c r="O11" s="52">
        <v>180.1</v>
      </c>
      <c r="P11" s="52">
        <v>193.1</v>
      </c>
      <c r="Q11" s="52">
        <v>197.1</v>
      </c>
      <c r="R11" s="52">
        <v>215.3</v>
      </c>
      <c r="S11" s="52">
        <v>225.3</v>
      </c>
      <c r="T11" s="52">
        <v>236.9</v>
      </c>
      <c r="U11" s="52">
        <v>245.9</v>
      </c>
      <c r="V11" s="52">
        <v>258.8</v>
      </c>
      <c r="W11" s="52">
        <v>282.7</v>
      </c>
      <c r="X11" s="52">
        <v>304.5</v>
      </c>
      <c r="Y11" s="52">
        <v>290.60000000000002</v>
      </c>
      <c r="Z11" s="52">
        <v>313.2</v>
      </c>
      <c r="AA11" s="52">
        <v>342.3</v>
      </c>
      <c r="AB11" s="52">
        <v>371.2</v>
      </c>
      <c r="AC11" s="52">
        <v>396.8</v>
      </c>
      <c r="AD11" s="52">
        <v>435</v>
      </c>
      <c r="AE11" s="52">
        <v>410.6</v>
      </c>
      <c r="AF11" s="52">
        <v>422.7</v>
      </c>
      <c r="AG11" s="52">
        <v>441.53</v>
      </c>
      <c r="AH11" s="52">
        <v>460.01</v>
      </c>
      <c r="AI11" s="52">
        <v>471.4</v>
      </c>
      <c r="AJ11" s="52">
        <v>494.39</v>
      </c>
      <c r="AK11" s="52">
        <v>519.65300000000002</v>
      </c>
      <c r="AL11" s="52">
        <v>527.84400000000005</v>
      </c>
      <c r="AM11" s="52">
        <v>542.42499999999995</v>
      </c>
      <c r="AN11" s="52">
        <v>580.67999999999995</v>
      </c>
      <c r="AO11" s="52">
        <v>593.66</v>
      </c>
      <c r="AP11" s="52">
        <v>604.5</v>
      </c>
      <c r="AQ11" s="52">
        <v>622.35</v>
      </c>
      <c r="AR11" s="52">
        <v>640.36</v>
      </c>
      <c r="AS11" s="52">
        <v>678.1</v>
      </c>
      <c r="AT11" s="52">
        <v>687.94</v>
      </c>
      <c r="AU11" s="52">
        <v>716.00250297029709</v>
      </c>
      <c r="AV11" s="52">
        <v>702.45</v>
      </c>
      <c r="AW11" s="52">
        <v>708.48641101999976</v>
      </c>
      <c r="AX11" s="52">
        <v>690.94600000000003</v>
      </c>
      <c r="AY11" s="52">
        <v>687.71</v>
      </c>
      <c r="AZ11" s="52">
        <v>669.98351200000002</v>
      </c>
      <c r="BA11" s="52">
        <v>672.78026718279557</v>
      </c>
      <c r="BB11" s="52">
        <v>680.72</v>
      </c>
      <c r="BC11" s="52">
        <v>710.13</v>
      </c>
      <c r="BD11" s="52">
        <v>709.4</v>
      </c>
    </row>
    <row r="12" spans="1:56" x14ac:dyDescent="0.25">
      <c r="A12" s="20" t="s">
        <v>10</v>
      </c>
      <c r="B12" s="51">
        <v>54.4</v>
      </c>
      <c r="C12" s="52">
        <v>60.5</v>
      </c>
      <c r="D12" s="52">
        <v>62.4</v>
      </c>
      <c r="E12" s="52">
        <v>69.599999999999994</v>
      </c>
      <c r="F12" s="52">
        <v>78.900000000000006</v>
      </c>
      <c r="G12" s="52">
        <v>89.2</v>
      </c>
      <c r="H12" s="52">
        <v>97.9</v>
      </c>
      <c r="I12" s="52">
        <v>120.3</v>
      </c>
      <c r="J12" s="52">
        <v>127.3</v>
      </c>
      <c r="K12" s="52">
        <v>139.5</v>
      </c>
      <c r="L12" s="53">
        <v>151.30000000000001</v>
      </c>
      <c r="M12" s="52">
        <v>162.6</v>
      </c>
      <c r="N12" s="52">
        <v>174.4</v>
      </c>
      <c r="O12" s="52">
        <v>178.8</v>
      </c>
      <c r="P12" s="52">
        <v>192.7</v>
      </c>
      <c r="Q12" s="52">
        <v>206.9</v>
      </c>
      <c r="R12" s="52">
        <v>214.2</v>
      </c>
      <c r="S12" s="52">
        <v>227</v>
      </c>
      <c r="T12" s="52">
        <v>235.2</v>
      </c>
      <c r="U12" s="52">
        <v>249.9</v>
      </c>
      <c r="V12" s="52">
        <v>266.89999999999998</v>
      </c>
      <c r="W12" s="52">
        <v>282.35000000000002</v>
      </c>
      <c r="X12" s="52">
        <v>295.39999999999998</v>
      </c>
      <c r="Y12" s="52">
        <v>297.60000000000002</v>
      </c>
      <c r="Z12" s="52">
        <v>322.10000000000002</v>
      </c>
      <c r="AA12" s="52">
        <v>348.5</v>
      </c>
      <c r="AB12" s="52">
        <v>386.3</v>
      </c>
      <c r="AC12" s="52">
        <v>408.35</v>
      </c>
      <c r="AD12" s="52">
        <v>436.9</v>
      </c>
      <c r="AE12" s="52">
        <v>424.88</v>
      </c>
      <c r="AF12" s="52">
        <v>431.6</v>
      </c>
      <c r="AG12" s="52">
        <v>460.67</v>
      </c>
      <c r="AH12" s="52">
        <v>475.37</v>
      </c>
      <c r="AI12" s="52">
        <v>486.22</v>
      </c>
      <c r="AJ12" s="52">
        <v>515.07000000000005</v>
      </c>
      <c r="AK12" s="52">
        <v>537.64800000000002</v>
      </c>
      <c r="AL12" s="52">
        <v>546.24330000000009</v>
      </c>
      <c r="AM12" s="52">
        <v>566.78099999999995</v>
      </c>
      <c r="AN12" s="52">
        <v>594.05999999999995</v>
      </c>
      <c r="AO12" s="52">
        <v>622.29</v>
      </c>
      <c r="AP12" s="52">
        <v>621.73</v>
      </c>
      <c r="AQ12" s="52">
        <v>638.41</v>
      </c>
      <c r="AR12" s="52">
        <v>654.80999999999995</v>
      </c>
      <c r="AS12" s="52">
        <v>682.40704153131276</v>
      </c>
      <c r="AT12" s="52">
        <v>705.43</v>
      </c>
      <c r="AU12" s="52">
        <v>734.76471287128709</v>
      </c>
      <c r="AV12" s="52">
        <v>707.01</v>
      </c>
      <c r="AW12" s="52">
        <v>709.6</v>
      </c>
      <c r="AX12" s="52">
        <v>749.07799999999997</v>
      </c>
      <c r="AY12" s="52">
        <v>709.99</v>
      </c>
      <c r="AZ12" s="52">
        <v>682.65820799999983</v>
      </c>
      <c r="BA12" s="52">
        <v>689.32150799999999</v>
      </c>
      <c r="BB12" s="52">
        <v>698.13</v>
      </c>
      <c r="BC12" s="52">
        <v>710.38</v>
      </c>
      <c r="BD12" s="52">
        <v>725.96</v>
      </c>
    </row>
    <row r="13" spans="1:56" x14ac:dyDescent="0.25">
      <c r="A13" s="20" t="s">
        <v>11</v>
      </c>
      <c r="B13" s="51">
        <v>55.7</v>
      </c>
      <c r="C13" s="52">
        <v>62.2</v>
      </c>
      <c r="D13" s="52">
        <v>65.2</v>
      </c>
      <c r="E13" s="52">
        <v>71.5</v>
      </c>
      <c r="F13" s="52">
        <v>84.2</v>
      </c>
      <c r="G13" s="52">
        <v>95.9</v>
      </c>
      <c r="H13" s="52">
        <v>102.9</v>
      </c>
      <c r="I13" s="52">
        <v>124</v>
      </c>
      <c r="J13" s="52">
        <v>131.69999999999999</v>
      </c>
      <c r="K13" s="52">
        <v>144.19999999999999</v>
      </c>
      <c r="L13" s="53">
        <v>158.80000000000001</v>
      </c>
      <c r="M13" s="52">
        <v>167.7</v>
      </c>
      <c r="N13" s="52">
        <v>178.9</v>
      </c>
      <c r="O13" s="52">
        <v>184.9</v>
      </c>
      <c r="P13" s="52">
        <v>197.5</v>
      </c>
      <c r="Q13" s="52">
        <v>216.2</v>
      </c>
      <c r="R13" s="52">
        <v>228.1</v>
      </c>
      <c r="S13" s="52">
        <v>241.1</v>
      </c>
      <c r="T13" s="52">
        <v>252</v>
      </c>
      <c r="U13" s="52">
        <v>261.10000000000002</v>
      </c>
      <c r="V13" s="52">
        <v>278</v>
      </c>
      <c r="W13" s="52">
        <v>302.89999999999998</v>
      </c>
      <c r="X13" s="52">
        <v>301.60000000000002</v>
      </c>
      <c r="Y13" s="52">
        <v>310.39999999999998</v>
      </c>
      <c r="Z13" s="52">
        <v>344.7</v>
      </c>
      <c r="AA13" s="52">
        <v>335.6</v>
      </c>
      <c r="AB13" s="52">
        <v>399.1</v>
      </c>
      <c r="AC13" s="52">
        <v>431.9</v>
      </c>
      <c r="AD13" s="52">
        <v>436.7</v>
      </c>
      <c r="AE13" s="52">
        <v>428.8</v>
      </c>
      <c r="AF13" s="52">
        <v>446</v>
      </c>
      <c r="AG13" s="52">
        <v>455.05</v>
      </c>
      <c r="AH13" s="52">
        <v>489.83</v>
      </c>
      <c r="AI13" s="52">
        <v>498.26</v>
      </c>
      <c r="AJ13" s="52">
        <v>518.99</v>
      </c>
      <c r="AK13" s="52">
        <v>525.24900000000002</v>
      </c>
      <c r="AL13" s="52">
        <v>557.44000000000005</v>
      </c>
      <c r="AM13" s="52">
        <v>576.73599999999999</v>
      </c>
      <c r="AN13" s="52">
        <v>604.53</v>
      </c>
      <c r="AO13" s="52">
        <v>624.54</v>
      </c>
      <c r="AP13" s="52">
        <v>631.52</v>
      </c>
      <c r="AQ13" s="52">
        <v>643.91999999999996</v>
      </c>
      <c r="AR13" s="52">
        <v>660.94</v>
      </c>
      <c r="AS13" s="52">
        <v>687.4328571934243</v>
      </c>
      <c r="AT13" s="52">
        <v>721.48</v>
      </c>
      <c r="AU13" s="52">
        <v>739.5</v>
      </c>
      <c r="AV13" s="52">
        <v>718.78</v>
      </c>
      <c r="AW13" s="52">
        <v>717.6</v>
      </c>
      <c r="AX13" s="52">
        <v>723.36193200000014</v>
      </c>
      <c r="AY13" s="52">
        <v>701.70295199999975</v>
      </c>
      <c r="AZ13" s="52">
        <v>690.03591199999983</v>
      </c>
      <c r="BA13" s="52">
        <v>688.56138399999998</v>
      </c>
      <c r="BB13" s="52">
        <v>703.32</v>
      </c>
      <c r="BC13" s="52">
        <v>710.12</v>
      </c>
      <c r="BD13" s="52">
        <v>727.08</v>
      </c>
    </row>
    <row r="14" spans="1:56" x14ac:dyDescent="0.25">
      <c r="A14" s="20" t="s">
        <v>12</v>
      </c>
      <c r="B14" s="51">
        <v>57.2</v>
      </c>
      <c r="C14" s="52">
        <v>66</v>
      </c>
      <c r="D14" s="52">
        <v>68.8</v>
      </c>
      <c r="E14" s="52">
        <v>72.8</v>
      </c>
      <c r="F14" s="52">
        <v>84.6</v>
      </c>
      <c r="G14" s="52">
        <v>98.3</v>
      </c>
      <c r="H14" s="52">
        <v>107.4</v>
      </c>
      <c r="I14" s="52">
        <v>124.8</v>
      </c>
      <c r="J14" s="52">
        <v>134.4</v>
      </c>
      <c r="K14" s="52">
        <v>147.5</v>
      </c>
      <c r="L14" s="53">
        <v>163.80000000000001</v>
      </c>
      <c r="M14" s="52">
        <v>169.2</v>
      </c>
      <c r="N14" s="52">
        <v>180</v>
      </c>
      <c r="O14" s="52">
        <v>189.7</v>
      </c>
      <c r="P14" s="52">
        <v>203.6</v>
      </c>
      <c r="Q14" s="52">
        <v>219.5</v>
      </c>
      <c r="R14" s="52">
        <v>235.3</v>
      </c>
      <c r="S14" s="52">
        <v>241.8</v>
      </c>
      <c r="T14" s="52">
        <v>253.8</v>
      </c>
      <c r="U14" s="52">
        <v>270.64999999999998</v>
      </c>
      <c r="V14" s="52">
        <v>288.2</v>
      </c>
      <c r="W14" s="52">
        <v>305.3</v>
      </c>
      <c r="X14" s="52">
        <v>298.5</v>
      </c>
      <c r="Y14" s="52">
        <v>318.3</v>
      </c>
      <c r="Z14" s="52">
        <v>346.8</v>
      </c>
      <c r="AA14" s="52">
        <v>377.1</v>
      </c>
      <c r="AB14" s="52">
        <v>408.9</v>
      </c>
      <c r="AC14" s="52">
        <v>431.6</v>
      </c>
      <c r="AD14" s="52">
        <v>437.58</v>
      </c>
      <c r="AE14" s="52">
        <v>439.55</v>
      </c>
      <c r="AF14" s="52">
        <v>447.9</v>
      </c>
      <c r="AG14" s="52">
        <v>456.2</v>
      </c>
      <c r="AH14" s="52">
        <v>492.41</v>
      </c>
      <c r="AI14" s="52">
        <v>506.02</v>
      </c>
      <c r="AJ14" s="52">
        <v>529.67999999999995</v>
      </c>
      <c r="AK14" s="52">
        <v>538.69299999999998</v>
      </c>
      <c r="AL14" s="52">
        <v>554.22399999999993</v>
      </c>
      <c r="AM14" s="52">
        <v>580.25489200000004</v>
      </c>
      <c r="AN14" s="52">
        <v>615.26</v>
      </c>
      <c r="AO14" s="52">
        <v>625.04999999999995</v>
      </c>
      <c r="AP14" s="52">
        <v>634.88</v>
      </c>
      <c r="AQ14" s="52">
        <v>656.64</v>
      </c>
      <c r="AR14" s="52">
        <v>662.26</v>
      </c>
      <c r="AS14" s="52">
        <v>707.78</v>
      </c>
      <c r="AT14" s="52">
        <v>721.07</v>
      </c>
      <c r="AU14" s="52">
        <v>740</v>
      </c>
      <c r="AV14" s="52">
        <v>725.14</v>
      </c>
      <c r="AW14" s="52">
        <v>714.94</v>
      </c>
      <c r="AX14" s="52">
        <v>716.85766799999999</v>
      </c>
      <c r="AY14" s="52">
        <v>715.37090396074075</v>
      </c>
      <c r="AZ14" s="52">
        <v>676.20690000000013</v>
      </c>
      <c r="BA14" s="52">
        <v>699.08</v>
      </c>
      <c r="BB14" s="52">
        <v>706.56</v>
      </c>
      <c r="BC14" s="52">
        <v>721.05</v>
      </c>
      <c r="BD14" s="52">
        <v>669.32</v>
      </c>
    </row>
    <row r="15" spans="1:56" ht="15.75" thickBot="1" x14ac:dyDescent="0.3">
      <c r="A15" s="30" t="s">
        <v>13</v>
      </c>
      <c r="B15" s="54">
        <v>57.2</v>
      </c>
      <c r="C15" s="55">
        <v>66.099999999999994</v>
      </c>
      <c r="D15" s="55">
        <v>67.7</v>
      </c>
      <c r="E15" s="55">
        <v>76.599999999999994</v>
      </c>
      <c r="F15" s="55">
        <v>85.1</v>
      </c>
      <c r="G15" s="55">
        <v>99.1</v>
      </c>
      <c r="H15" s="55">
        <v>110.4</v>
      </c>
      <c r="I15" s="55">
        <v>126.7</v>
      </c>
      <c r="J15" s="55">
        <v>134.1</v>
      </c>
      <c r="K15" s="55">
        <v>148.19999999999999</v>
      </c>
      <c r="L15" s="56">
        <v>162</v>
      </c>
      <c r="M15" s="55">
        <v>171.2</v>
      </c>
      <c r="N15" s="55">
        <v>183.6</v>
      </c>
      <c r="O15" s="55">
        <v>194.1</v>
      </c>
      <c r="P15" s="55">
        <v>201.5</v>
      </c>
      <c r="Q15" s="55">
        <v>217.6</v>
      </c>
      <c r="R15" s="55">
        <v>235.7</v>
      </c>
      <c r="S15" s="55">
        <v>244.5</v>
      </c>
      <c r="T15" s="55">
        <v>257.39999999999998</v>
      </c>
      <c r="U15" s="55">
        <v>267.39999999999998</v>
      </c>
      <c r="V15" s="55">
        <v>289.10000000000002</v>
      </c>
      <c r="W15" s="55">
        <v>310.8</v>
      </c>
      <c r="X15" s="55">
        <v>296.2</v>
      </c>
      <c r="Y15" s="55">
        <v>319.2</v>
      </c>
      <c r="Z15" s="55">
        <v>353.4</v>
      </c>
      <c r="AA15" s="55">
        <v>392.6</v>
      </c>
      <c r="AB15" s="55">
        <v>407.15</v>
      </c>
      <c r="AC15" s="55">
        <v>439.65</v>
      </c>
      <c r="AD15" s="55">
        <v>440.7</v>
      </c>
      <c r="AE15" s="55">
        <v>442.91</v>
      </c>
      <c r="AF15" s="55">
        <v>450.1</v>
      </c>
      <c r="AG15" s="55">
        <v>453.69</v>
      </c>
      <c r="AH15" s="55">
        <v>505.34</v>
      </c>
      <c r="AI15" s="55">
        <v>512.86</v>
      </c>
      <c r="AJ15" s="55">
        <v>538.46</v>
      </c>
      <c r="AK15" s="55">
        <v>551.27499999999998</v>
      </c>
      <c r="AL15" s="55">
        <v>561.53800000000001</v>
      </c>
      <c r="AM15" s="55">
        <v>589.71</v>
      </c>
      <c r="AN15" s="55">
        <v>601.30999999999995</v>
      </c>
      <c r="AO15" s="55">
        <v>628.79</v>
      </c>
      <c r="AP15" s="55">
        <v>647.04</v>
      </c>
      <c r="AQ15" s="55">
        <v>663.45</v>
      </c>
      <c r="AR15" s="55">
        <v>685.49</v>
      </c>
      <c r="AS15" s="55">
        <v>713.06431787456359</v>
      </c>
      <c r="AT15" s="55">
        <v>683.13</v>
      </c>
      <c r="AU15" s="55">
        <v>730</v>
      </c>
      <c r="AV15" s="55">
        <v>705.59</v>
      </c>
      <c r="AW15" s="55">
        <v>750.78</v>
      </c>
      <c r="AX15" s="57">
        <v>725.90369999999996</v>
      </c>
      <c r="AY15" s="57">
        <v>707.05799999999999</v>
      </c>
      <c r="AZ15" s="57">
        <v>688.66545999999983</v>
      </c>
      <c r="BA15" s="57">
        <v>705.90878800000019</v>
      </c>
      <c r="BB15" s="57">
        <v>707.92837600000007</v>
      </c>
      <c r="BC15" s="57">
        <v>730.75</v>
      </c>
      <c r="BD15" s="57">
        <v>656.15</v>
      </c>
    </row>
    <row r="16" spans="1:56" ht="15.75" thickBot="1" x14ac:dyDescent="0.3">
      <c r="A16" s="58" t="s">
        <v>19</v>
      </c>
      <c r="B16" s="59">
        <v>57.2</v>
      </c>
      <c r="C16" s="60">
        <v>66.099999999999994</v>
      </c>
      <c r="D16" s="60">
        <v>68.8</v>
      </c>
      <c r="E16" s="60">
        <v>76.599999999999994</v>
      </c>
      <c r="F16" s="60">
        <v>85.1</v>
      </c>
      <c r="G16" s="60">
        <v>99.1</v>
      </c>
      <c r="H16" s="60">
        <v>110.4</v>
      </c>
      <c r="I16" s="60">
        <v>126.7</v>
      </c>
      <c r="J16" s="60">
        <v>134.4</v>
      </c>
      <c r="K16" s="60">
        <v>148.19999999999999</v>
      </c>
      <c r="L16" s="61">
        <v>163.80000000000001</v>
      </c>
      <c r="M16" s="60">
        <v>171.2</v>
      </c>
      <c r="N16" s="60">
        <v>183.6</v>
      </c>
      <c r="O16" s="60">
        <v>194.1</v>
      </c>
      <c r="P16" s="60">
        <v>203.6</v>
      </c>
      <c r="Q16" s="60">
        <v>219.5</v>
      </c>
      <c r="R16" s="60">
        <v>235.7</v>
      </c>
      <c r="S16" s="60">
        <v>244.5</v>
      </c>
      <c r="T16" s="60">
        <v>257.39999999999998</v>
      </c>
      <c r="U16" s="60">
        <v>270.64999999999998</v>
      </c>
      <c r="V16" s="60">
        <v>289.10000000000002</v>
      </c>
      <c r="W16" s="60">
        <v>310.8</v>
      </c>
      <c r="X16" s="60">
        <v>314</v>
      </c>
      <c r="Y16" s="60">
        <v>319.2</v>
      </c>
      <c r="Z16" s="60">
        <v>353.4</v>
      </c>
      <c r="AA16" s="60">
        <v>392.6</v>
      </c>
      <c r="AB16" s="60">
        <v>408.9</v>
      </c>
      <c r="AC16" s="60">
        <v>439.65</v>
      </c>
      <c r="AD16" s="60">
        <v>446.22</v>
      </c>
      <c r="AE16" s="60">
        <v>442.91</v>
      </c>
      <c r="AF16" s="60">
        <v>450.1</v>
      </c>
      <c r="AG16" s="60">
        <v>460.67</v>
      </c>
      <c r="AH16" s="60">
        <v>505.34</v>
      </c>
      <c r="AI16" s="60">
        <v>512.86</v>
      </c>
      <c r="AJ16" s="60">
        <v>538.46</v>
      </c>
      <c r="AK16" s="60">
        <v>551.27499999999998</v>
      </c>
      <c r="AL16" s="62">
        <v>561.53800000000001</v>
      </c>
      <c r="AM16" s="62">
        <v>589.71</v>
      </c>
      <c r="AN16" s="62">
        <v>615.26</v>
      </c>
      <c r="AO16" s="62">
        <v>628.79</v>
      </c>
      <c r="AP16" s="62">
        <v>647.04</v>
      </c>
      <c r="AQ16" s="62">
        <v>663.45</v>
      </c>
      <c r="AR16" s="62">
        <v>685.49</v>
      </c>
      <c r="AS16" s="62">
        <v>713.06431787456359</v>
      </c>
      <c r="AT16" s="62">
        <v>721.48</v>
      </c>
      <c r="AU16" s="62">
        <v>740</v>
      </c>
      <c r="AV16" s="63">
        <v>725.14</v>
      </c>
      <c r="AW16" s="63">
        <v>750.78</v>
      </c>
      <c r="AX16" s="63">
        <v>754.87599999999998</v>
      </c>
      <c r="AY16" s="63">
        <v>715.37090396074075</v>
      </c>
      <c r="AZ16" s="63">
        <v>706.28</v>
      </c>
      <c r="BA16" s="63">
        <v>705.90878800000019</v>
      </c>
      <c r="BB16" s="63">
        <v>707.92837600000007</v>
      </c>
      <c r="BC16" s="63">
        <v>730.75</v>
      </c>
      <c r="BD16" s="63">
        <v>737.42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280DB8-CE88-4EAD-B7C9-FB8B1787D4FA}">
  <dimension ref="A1:AY20"/>
  <sheetViews>
    <sheetView topLeftCell="AE1" workbookViewId="0">
      <selection activeCell="AN35" sqref="AN35"/>
    </sheetView>
  </sheetViews>
  <sheetFormatPr baseColWidth="10" defaultRowHeight="15" x14ac:dyDescent="0.25"/>
  <sheetData>
    <row r="1" spans="1:51" x14ac:dyDescent="0.25">
      <c r="A1" s="1" t="s">
        <v>20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</row>
    <row r="2" spans="1:51" x14ac:dyDescent="0.25">
      <c r="A2" s="1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spans="1:51" ht="15.75" thickBot="1" x14ac:dyDescent="0.3">
      <c r="B3" s="200" t="s">
        <v>0</v>
      </c>
      <c r="C3" s="201"/>
      <c r="D3" s="201"/>
      <c r="E3" s="201"/>
      <c r="F3" s="201"/>
      <c r="G3" s="201"/>
      <c r="H3" s="201"/>
      <c r="I3" s="201"/>
      <c r="J3" s="201"/>
      <c r="K3" s="201"/>
      <c r="L3" s="201"/>
      <c r="M3" s="201"/>
      <c r="N3" s="201"/>
      <c r="O3" s="201"/>
      <c r="P3" s="201"/>
      <c r="Q3" s="201"/>
      <c r="R3" s="201"/>
      <c r="S3" s="201"/>
      <c r="T3" s="201"/>
      <c r="U3" s="201"/>
      <c r="V3" s="201"/>
      <c r="W3" s="201"/>
      <c r="X3" s="201"/>
      <c r="Y3" s="201"/>
      <c r="Z3" s="201"/>
      <c r="AA3" s="201"/>
      <c r="AB3" s="201"/>
      <c r="AC3" s="201"/>
      <c r="AD3" s="201"/>
      <c r="AE3" s="201"/>
      <c r="AF3" s="201"/>
      <c r="AG3" s="201"/>
      <c r="AH3" s="201"/>
      <c r="AI3" s="201"/>
      <c r="AJ3" s="201"/>
      <c r="AK3" s="201"/>
      <c r="AL3" s="201"/>
      <c r="AM3" s="201"/>
      <c r="AN3" s="201"/>
      <c r="AO3" s="201"/>
      <c r="AP3" s="201"/>
      <c r="AQ3" s="201"/>
      <c r="AR3" s="201"/>
      <c r="AS3" s="2"/>
      <c r="AT3" s="2"/>
      <c r="AU3" s="2"/>
      <c r="AV3" s="2"/>
      <c r="AW3" s="2"/>
      <c r="AX3" s="2"/>
      <c r="AY3" s="2"/>
    </row>
    <row r="4" spans="1:51" ht="15.75" thickBot="1" x14ac:dyDescent="0.3">
      <c r="A4" s="3" t="s">
        <v>1</v>
      </c>
      <c r="B4" s="4">
        <v>1975</v>
      </c>
      <c r="C4" s="4">
        <v>1976</v>
      </c>
      <c r="D4" s="4">
        <v>1977</v>
      </c>
      <c r="E4" s="4">
        <v>1978</v>
      </c>
      <c r="F4" s="4">
        <v>1979</v>
      </c>
      <c r="G4" s="5">
        <v>1980</v>
      </c>
      <c r="H4" s="4">
        <v>1981</v>
      </c>
      <c r="I4" s="4">
        <v>1982</v>
      </c>
      <c r="J4" s="6">
        <v>1983</v>
      </c>
      <c r="K4" s="7">
        <v>1984</v>
      </c>
      <c r="L4" s="7">
        <v>1985</v>
      </c>
      <c r="M4" s="7">
        <v>1986</v>
      </c>
      <c r="N4" s="7">
        <v>1987</v>
      </c>
      <c r="O4" s="7">
        <v>1988</v>
      </c>
      <c r="P4" s="7">
        <v>1989</v>
      </c>
      <c r="Q4" s="7">
        <v>1990</v>
      </c>
      <c r="R4" s="7">
        <v>1991</v>
      </c>
      <c r="S4" s="7">
        <v>1992</v>
      </c>
      <c r="T4" s="7">
        <v>1993</v>
      </c>
      <c r="U4" s="7">
        <v>1994</v>
      </c>
      <c r="V4" s="7">
        <v>1995</v>
      </c>
      <c r="W4" s="7">
        <v>1996</v>
      </c>
      <c r="X4" s="7">
        <v>1997</v>
      </c>
      <c r="Y4" s="7">
        <v>1998</v>
      </c>
      <c r="Z4" s="7">
        <v>1999</v>
      </c>
      <c r="AA4" s="7">
        <v>2000</v>
      </c>
      <c r="AB4" s="7">
        <v>2001</v>
      </c>
      <c r="AC4" s="7">
        <v>2002</v>
      </c>
      <c r="AD4" s="7">
        <v>2003</v>
      </c>
      <c r="AE4" s="7">
        <v>2004</v>
      </c>
      <c r="AF4" s="7">
        <v>2005</v>
      </c>
      <c r="AG4" s="7">
        <v>2006</v>
      </c>
      <c r="AH4" s="7">
        <v>2007</v>
      </c>
      <c r="AI4" s="7">
        <v>2008</v>
      </c>
      <c r="AJ4" s="7">
        <v>2009</v>
      </c>
      <c r="AK4" s="7">
        <v>2010</v>
      </c>
      <c r="AL4" s="7">
        <v>2011</v>
      </c>
      <c r="AM4" s="7">
        <v>2012</v>
      </c>
      <c r="AN4" s="7">
        <v>2013</v>
      </c>
      <c r="AO4" s="8">
        <v>2014</v>
      </c>
      <c r="AP4" s="8">
        <v>2015</v>
      </c>
      <c r="AQ4" s="8">
        <v>2016</v>
      </c>
      <c r="AR4" s="8">
        <v>2017</v>
      </c>
      <c r="AS4" s="8">
        <v>2018</v>
      </c>
      <c r="AT4" s="8">
        <v>2019</v>
      </c>
      <c r="AU4" s="8">
        <v>2020</v>
      </c>
      <c r="AV4" s="8">
        <v>2021</v>
      </c>
      <c r="AW4" s="8">
        <v>2022</v>
      </c>
      <c r="AX4" s="8">
        <v>2023</v>
      </c>
      <c r="AY4" s="9">
        <v>2024</v>
      </c>
    </row>
    <row r="5" spans="1:51" x14ac:dyDescent="0.25">
      <c r="A5" s="10" t="s">
        <v>2</v>
      </c>
      <c r="B5" s="11"/>
      <c r="C5" s="12"/>
      <c r="D5" s="12"/>
      <c r="E5" s="12"/>
      <c r="F5" s="12"/>
      <c r="G5" s="13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>
        <v>197324.7</v>
      </c>
      <c r="AG5" s="12">
        <v>204240.56200000001</v>
      </c>
      <c r="AH5" s="12">
        <v>215130.47899999999</v>
      </c>
      <c r="AI5" s="12">
        <v>233293.75</v>
      </c>
      <c r="AJ5" s="12">
        <v>255175.18400000001</v>
      </c>
      <c r="AK5" s="12">
        <v>236091.6183561644</v>
      </c>
      <c r="AL5" s="12">
        <v>281844.76899999997</v>
      </c>
      <c r="AM5" s="12">
        <v>293836.34125683061</v>
      </c>
      <c r="AN5" s="12">
        <v>306145.27488484903</v>
      </c>
      <c r="AO5" s="14">
        <v>297778.51</v>
      </c>
      <c r="AP5" s="15">
        <v>311807.7</v>
      </c>
      <c r="AQ5" s="15">
        <v>315951.09999999998</v>
      </c>
      <c r="AR5" s="16">
        <v>322951.96000000002</v>
      </c>
      <c r="AS5" s="64">
        <v>339756.54976024403</v>
      </c>
      <c r="AT5" s="64">
        <v>334112.15071299498</v>
      </c>
      <c r="AU5" s="64">
        <v>325766.36001999996</v>
      </c>
      <c r="AV5" s="64">
        <v>303171.88777459</v>
      </c>
      <c r="AW5" s="64">
        <v>309915.15062974044</v>
      </c>
      <c r="AX5" s="64">
        <v>316746.94699999999</v>
      </c>
      <c r="AY5" s="65">
        <v>331743.36019139836</v>
      </c>
    </row>
    <row r="6" spans="1:51" x14ac:dyDescent="0.25">
      <c r="A6" s="20" t="s">
        <v>3</v>
      </c>
      <c r="B6" s="21"/>
      <c r="C6" s="22"/>
      <c r="D6" s="22"/>
      <c r="E6" s="22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>
        <v>192032.47700000001</v>
      </c>
      <c r="AG6" s="22">
        <v>204208.74299999999</v>
      </c>
      <c r="AH6" s="22">
        <v>214735.13</v>
      </c>
      <c r="AI6" s="22">
        <v>235935.99900000001</v>
      </c>
      <c r="AJ6" s="22">
        <v>253385.47899999999</v>
      </c>
      <c r="AK6" s="22">
        <v>252025.35141847102</v>
      </c>
      <c r="AL6" s="22">
        <v>265558.31700000004</v>
      </c>
      <c r="AM6" s="22">
        <v>288611.84956284164</v>
      </c>
      <c r="AN6" s="22">
        <v>291595.46215691417</v>
      </c>
      <c r="AO6" s="16">
        <v>313339.45</v>
      </c>
      <c r="AP6" s="18">
        <v>320525.2</v>
      </c>
      <c r="AQ6" s="18">
        <v>320922.64</v>
      </c>
      <c r="AR6" s="16">
        <v>320869.8</v>
      </c>
      <c r="AS6" s="66">
        <v>309547.529604621</v>
      </c>
      <c r="AT6" s="66">
        <v>306474.164360783</v>
      </c>
      <c r="AU6" s="66">
        <v>306850.12568</v>
      </c>
      <c r="AV6" s="66">
        <v>276241.86011000001</v>
      </c>
      <c r="AW6" s="66">
        <v>283631.98298518354</v>
      </c>
      <c r="AX6" s="66">
        <v>289883.90100000001</v>
      </c>
      <c r="AY6" s="65">
        <v>308772.34318126692</v>
      </c>
    </row>
    <row r="7" spans="1:51" x14ac:dyDescent="0.25">
      <c r="A7" s="20" t="s">
        <v>4</v>
      </c>
      <c r="B7" s="21"/>
      <c r="C7" s="22"/>
      <c r="D7" s="22"/>
      <c r="E7" s="22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>
        <v>204654.234</v>
      </c>
      <c r="AG7" s="22">
        <v>204315.85800000001</v>
      </c>
      <c r="AH7" s="22">
        <v>208460.48300000001</v>
      </c>
      <c r="AI7" s="22">
        <v>237418.905</v>
      </c>
      <c r="AJ7" s="22">
        <v>249328.61499999999</v>
      </c>
      <c r="AK7" s="22">
        <v>256267.26835616434</v>
      </c>
      <c r="AL7" s="22">
        <v>272488.18900000001</v>
      </c>
      <c r="AM7" s="22">
        <v>288579.78761917481</v>
      </c>
      <c r="AN7" s="22">
        <v>292049.44532087422</v>
      </c>
      <c r="AO7" s="16">
        <v>302082.02</v>
      </c>
      <c r="AP7" s="18">
        <v>306486.94</v>
      </c>
      <c r="AQ7" s="18">
        <v>318030.2</v>
      </c>
      <c r="AR7" s="16">
        <v>316155.11000000004</v>
      </c>
      <c r="AS7" s="66">
        <v>347000.79142408597</v>
      </c>
      <c r="AT7" s="66">
        <v>330985.88871937199</v>
      </c>
      <c r="AU7" s="66">
        <v>304194.18193000002</v>
      </c>
      <c r="AV7" s="66">
        <v>309181.16105</v>
      </c>
      <c r="AW7" s="66">
        <v>314152.15166951175</v>
      </c>
      <c r="AX7" s="66">
        <v>330697.72899999999</v>
      </c>
      <c r="AY7" s="65">
        <v>330429.70537999808</v>
      </c>
    </row>
    <row r="8" spans="1:51" x14ac:dyDescent="0.25">
      <c r="A8" s="20" t="s">
        <v>5</v>
      </c>
      <c r="B8" s="21"/>
      <c r="C8" s="22"/>
      <c r="D8" s="22"/>
      <c r="E8" s="22"/>
      <c r="F8" s="22"/>
      <c r="G8" s="23"/>
      <c r="H8" s="22"/>
      <c r="I8" s="22"/>
      <c r="J8" s="22"/>
      <c r="K8" s="22"/>
      <c r="L8" s="22"/>
      <c r="M8" s="22"/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>
        <v>197702.40900000001</v>
      </c>
      <c r="AG8" s="22">
        <v>210752.22</v>
      </c>
      <c r="AH8" s="22">
        <v>218818.087</v>
      </c>
      <c r="AI8" s="22">
        <v>239787.986</v>
      </c>
      <c r="AJ8" s="22">
        <v>257307.62400000001</v>
      </c>
      <c r="AK8" s="22">
        <v>278708.4626027398</v>
      </c>
      <c r="AL8" s="22">
        <v>286984.30500000005</v>
      </c>
      <c r="AM8" s="22">
        <v>298462.37901579402</v>
      </c>
      <c r="AN8" s="22">
        <v>306979.44915774697</v>
      </c>
      <c r="AO8" s="16">
        <v>314555.93</v>
      </c>
      <c r="AP8" s="18">
        <v>324283.8</v>
      </c>
      <c r="AQ8" s="18">
        <v>328046.88</v>
      </c>
      <c r="AR8" s="16">
        <v>346678.92999999988</v>
      </c>
      <c r="AS8" s="66">
        <v>335084.63173216197</v>
      </c>
      <c r="AT8" s="66">
        <v>320366.79875479901</v>
      </c>
      <c r="AU8" s="66">
        <v>264652.38627999998</v>
      </c>
      <c r="AV8" s="66">
        <v>294528.05643997004</v>
      </c>
      <c r="AW8" s="66">
        <v>305139.5812806047</v>
      </c>
      <c r="AX8" s="66">
        <v>317040.21000000002</v>
      </c>
      <c r="AY8" s="65">
        <v>309932.01567999995</v>
      </c>
    </row>
    <row r="9" spans="1:51" x14ac:dyDescent="0.25">
      <c r="A9" s="20" t="s">
        <v>6</v>
      </c>
      <c r="B9" s="21"/>
      <c r="C9" s="22"/>
      <c r="D9" s="22"/>
      <c r="E9" s="22"/>
      <c r="F9" s="22"/>
      <c r="G9" s="23"/>
      <c r="H9" s="22"/>
      <c r="I9" s="22"/>
      <c r="J9" s="22"/>
      <c r="K9" s="22"/>
      <c r="L9" s="22"/>
      <c r="M9" s="22"/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>
        <v>198431.86199999999</v>
      </c>
      <c r="AG9" s="22">
        <v>209111.32</v>
      </c>
      <c r="AH9" s="22">
        <v>219486.334</v>
      </c>
      <c r="AI9" s="22">
        <v>241293.21900000001</v>
      </c>
      <c r="AJ9" s="22">
        <v>256768.962</v>
      </c>
      <c r="AK9" s="22">
        <v>271679.43835616438</v>
      </c>
      <c r="AL9" s="22">
        <v>282010.44900000002</v>
      </c>
      <c r="AM9" s="22">
        <v>292703.80057957472</v>
      </c>
      <c r="AN9" s="22">
        <v>310061.88257367734</v>
      </c>
      <c r="AO9" s="16">
        <v>319930.49</v>
      </c>
      <c r="AP9" s="18">
        <v>324047.07</v>
      </c>
      <c r="AQ9" s="18">
        <v>315784.67</v>
      </c>
      <c r="AR9" s="16">
        <v>324131.05999999994</v>
      </c>
      <c r="AS9" s="66">
        <v>350208.87400207698</v>
      </c>
      <c r="AT9" s="66">
        <v>330183.14364999998</v>
      </c>
      <c r="AU9" s="66">
        <v>279796.35042999999</v>
      </c>
      <c r="AV9" s="66">
        <v>303230.37583935703</v>
      </c>
      <c r="AW9" s="66">
        <v>316138.55281448126</v>
      </c>
      <c r="AX9" s="66">
        <v>323828.196</v>
      </c>
      <c r="AY9" s="65">
        <v>328049.12440291233</v>
      </c>
    </row>
    <row r="10" spans="1:51" x14ac:dyDescent="0.25">
      <c r="A10" s="20" t="s">
        <v>7</v>
      </c>
      <c r="B10" s="21"/>
      <c r="C10" s="22"/>
      <c r="D10" s="22"/>
      <c r="E10" s="22"/>
      <c r="F10" s="22"/>
      <c r="G10" s="23"/>
      <c r="H10" s="22"/>
      <c r="I10" s="22"/>
      <c r="J10" s="22"/>
      <c r="K10" s="22"/>
      <c r="L10" s="22"/>
      <c r="M10" s="22"/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>
        <v>204507.21100000001</v>
      </c>
      <c r="AG10" s="22">
        <v>219642.15700000001</v>
      </c>
      <c r="AH10" s="22">
        <v>224393.67300000001</v>
      </c>
      <c r="AI10" s="22">
        <v>249477.22500000001</v>
      </c>
      <c r="AJ10" s="22">
        <v>270979.93199999997</v>
      </c>
      <c r="AK10" s="22">
        <v>269414.94260273973</v>
      </c>
      <c r="AL10" s="22">
        <v>280441.88500000001</v>
      </c>
      <c r="AM10" s="22">
        <v>299617.55888779403</v>
      </c>
      <c r="AN10" s="22">
        <v>318118.42397408996</v>
      </c>
      <c r="AO10" s="16">
        <v>325230.61</v>
      </c>
      <c r="AP10" s="18">
        <v>321631.25</v>
      </c>
      <c r="AQ10" s="18">
        <v>319929.15700000001</v>
      </c>
      <c r="AR10" s="16">
        <v>336729.63</v>
      </c>
      <c r="AS10" s="66">
        <v>339069.269094071</v>
      </c>
      <c r="AT10" s="66">
        <v>321154.77498000005</v>
      </c>
      <c r="AU10" s="66">
        <v>286799.64127999998</v>
      </c>
      <c r="AV10" s="66">
        <v>297398.89493999997</v>
      </c>
      <c r="AW10" s="66">
        <v>300909.89298490644</v>
      </c>
      <c r="AX10" s="66">
        <v>316483.96100000001</v>
      </c>
      <c r="AY10" s="65">
        <v>320163.70822858292</v>
      </c>
    </row>
    <row r="11" spans="1:51" x14ac:dyDescent="0.25">
      <c r="A11" s="20" t="s">
        <v>8</v>
      </c>
      <c r="B11" s="21"/>
      <c r="C11" s="22"/>
      <c r="D11" s="22"/>
      <c r="E11" s="22"/>
      <c r="F11" s="22"/>
      <c r="G11" s="23"/>
      <c r="H11" s="22"/>
      <c r="I11" s="22"/>
      <c r="J11" s="22"/>
      <c r="K11" s="22"/>
      <c r="L11" s="22"/>
      <c r="M11" s="22"/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>
        <v>200986.02499999999</v>
      </c>
      <c r="AG11" s="22">
        <v>215609.21</v>
      </c>
      <c r="AH11" s="22">
        <v>215880.45300000001</v>
      </c>
      <c r="AI11" s="22">
        <v>240584.85699999999</v>
      </c>
      <c r="AJ11" s="22">
        <v>260222.01300000001</v>
      </c>
      <c r="AK11" s="22">
        <v>273682.58835616434</v>
      </c>
      <c r="AL11" s="22">
        <v>282028.66899999999</v>
      </c>
      <c r="AM11" s="22">
        <v>297459.09129389474</v>
      </c>
      <c r="AN11" s="22">
        <v>306997.77532280097</v>
      </c>
      <c r="AO11" s="16">
        <v>315576.81</v>
      </c>
      <c r="AP11" s="18">
        <v>324893.96999999997</v>
      </c>
      <c r="AQ11" s="18">
        <v>323216.53000000003</v>
      </c>
      <c r="AR11" s="16">
        <v>331084.07</v>
      </c>
      <c r="AS11" s="66">
        <v>343930.089639641</v>
      </c>
      <c r="AT11" s="66">
        <v>330053.66625000001</v>
      </c>
      <c r="AU11" s="66">
        <v>297379.98090047995</v>
      </c>
      <c r="AV11" s="66">
        <v>305640.69394999999</v>
      </c>
      <c r="AW11" s="66">
        <v>312901.00028257689</v>
      </c>
      <c r="AX11" s="66">
        <v>324184.28399999999</v>
      </c>
      <c r="AY11" s="65">
        <v>329519.52811846638</v>
      </c>
    </row>
    <row r="12" spans="1:51" x14ac:dyDescent="0.25">
      <c r="A12" s="20" t="s">
        <v>9</v>
      </c>
      <c r="B12" s="26"/>
      <c r="C12" s="27"/>
      <c r="D12" s="27"/>
      <c r="E12" s="27"/>
      <c r="F12" s="27"/>
      <c r="G12" s="28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2">
        <v>202412.818</v>
      </c>
      <c r="AG12" s="22">
        <v>211333.24299999999</v>
      </c>
      <c r="AH12" s="22">
        <v>233206.79699999999</v>
      </c>
      <c r="AI12" s="22">
        <v>248454.66800000001</v>
      </c>
      <c r="AJ12" s="22">
        <v>262802.326</v>
      </c>
      <c r="AK12" s="22">
        <v>270529.49835616443</v>
      </c>
      <c r="AL12" s="22">
        <v>290125.63900000002</v>
      </c>
      <c r="AM12" s="22">
        <v>301370.08845525462</v>
      </c>
      <c r="AN12" s="22">
        <v>323963.53421849821</v>
      </c>
      <c r="AO12" s="22">
        <v>321977.64</v>
      </c>
      <c r="AP12" s="18">
        <v>331315.36</v>
      </c>
      <c r="AQ12" s="18">
        <v>322405.34000000003</v>
      </c>
      <c r="AR12" s="16">
        <v>328777.41999999993</v>
      </c>
      <c r="AS12" s="66">
        <v>327333.66388873401</v>
      </c>
      <c r="AT12" s="66">
        <v>320668.72407999996</v>
      </c>
      <c r="AU12" s="66">
        <v>297285.76262006001</v>
      </c>
      <c r="AV12" s="66">
        <v>303770.03851000703</v>
      </c>
      <c r="AW12" s="66">
        <v>314221.24145612284</v>
      </c>
      <c r="AX12" s="66">
        <v>325101.45699999999</v>
      </c>
      <c r="AY12" s="65">
        <v>327560.79646550003</v>
      </c>
    </row>
    <row r="13" spans="1:51" x14ac:dyDescent="0.25">
      <c r="A13" s="20" t="s">
        <v>10</v>
      </c>
      <c r="B13" s="21"/>
      <c r="C13" s="22"/>
      <c r="D13" s="22"/>
      <c r="E13" s="22"/>
      <c r="F13" s="22"/>
      <c r="G13" s="23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>
        <v>206363.46900000001</v>
      </c>
      <c r="AG13" s="22">
        <v>217443.38</v>
      </c>
      <c r="AH13" s="22">
        <v>230045.69200000001</v>
      </c>
      <c r="AI13" s="22">
        <v>251680.995</v>
      </c>
      <c r="AJ13" s="22">
        <v>258206.43100000001</v>
      </c>
      <c r="AK13" s="22">
        <v>277224.26260273973</v>
      </c>
      <c r="AL13" s="22">
        <v>287273.44499999995</v>
      </c>
      <c r="AM13" s="22">
        <v>301047.29194787401</v>
      </c>
      <c r="AN13" s="22">
        <v>319220.79920750711</v>
      </c>
      <c r="AO13" s="16">
        <v>314075.20999999996</v>
      </c>
      <c r="AP13" s="18">
        <v>327725.93</v>
      </c>
      <c r="AQ13" s="18">
        <v>326985.55</v>
      </c>
      <c r="AR13" s="16">
        <v>330677.74999999994</v>
      </c>
      <c r="AS13" s="66">
        <v>336464.90202467999</v>
      </c>
      <c r="AT13" s="66">
        <v>320988.10632000002</v>
      </c>
      <c r="AU13" s="66">
        <v>293316.56190760498</v>
      </c>
      <c r="AV13" s="66">
        <v>302707.15600000002</v>
      </c>
      <c r="AW13" s="66">
        <v>306803.94310740946</v>
      </c>
      <c r="AX13" s="66">
        <v>317093.82500000001</v>
      </c>
      <c r="AY13" s="65">
        <v>309176.42265505233</v>
      </c>
    </row>
    <row r="14" spans="1:51" x14ac:dyDescent="0.25">
      <c r="A14" s="20" t="s">
        <v>11</v>
      </c>
      <c r="B14" s="21"/>
      <c r="C14" s="22"/>
      <c r="D14" s="22"/>
      <c r="E14" s="22"/>
      <c r="F14" s="22"/>
      <c r="G14" s="23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>
        <v>207693.005</v>
      </c>
      <c r="AG14" s="22">
        <v>214757.049</v>
      </c>
      <c r="AH14" s="22">
        <v>246517.45499999999</v>
      </c>
      <c r="AI14" s="22">
        <v>249374.80600000001</v>
      </c>
      <c r="AJ14" s="22">
        <v>271437.07299999997</v>
      </c>
      <c r="AK14" s="22">
        <v>280306.45835616434</v>
      </c>
      <c r="AL14" s="22">
        <v>295760.72900000005</v>
      </c>
      <c r="AM14" s="22">
        <v>303480.23450301471</v>
      </c>
      <c r="AN14" s="22">
        <v>315837.85849907243</v>
      </c>
      <c r="AO14" s="16">
        <v>327739.28000000003</v>
      </c>
      <c r="AP14" s="18">
        <v>337955.46</v>
      </c>
      <c r="AQ14" s="18">
        <v>326476.65000000002</v>
      </c>
      <c r="AR14" s="67">
        <v>347635.946774212</v>
      </c>
      <c r="AS14" s="66">
        <v>335128.38980822102</v>
      </c>
      <c r="AT14" s="66">
        <v>329342.15963999997</v>
      </c>
      <c r="AU14" s="66">
        <v>305107.12566480599</v>
      </c>
      <c r="AV14" s="66">
        <v>310146.32376999996</v>
      </c>
      <c r="AW14" s="66">
        <v>318951.72136081278</v>
      </c>
      <c r="AX14" s="66">
        <v>326036.27600000001</v>
      </c>
      <c r="AY14" s="65">
        <v>274081.27444383159</v>
      </c>
    </row>
    <row r="15" spans="1:51" x14ac:dyDescent="0.25">
      <c r="A15" s="20" t="s">
        <v>12</v>
      </c>
      <c r="B15" s="21"/>
      <c r="C15" s="22"/>
      <c r="D15" s="22"/>
      <c r="E15" s="22"/>
      <c r="F15" s="22"/>
      <c r="G15" s="23"/>
      <c r="H15" s="22"/>
      <c r="I15" s="22"/>
      <c r="J15" s="22"/>
      <c r="K15" s="22"/>
      <c r="L15" s="22"/>
      <c r="M15" s="22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>
        <v>205876.557</v>
      </c>
      <c r="AG15" s="22">
        <v>218109.98</v>
      </c>
      <c r="AH15" s="22">
        <v>238232.092</v>
      </c>
      <c r="AI15" s="22">
        <v>263278.42099999997</v>
      </c>
      <c r="AJ15" s="22">
        <v>265990.23100000003</v>
      </c>
      <c r="AK15" s="22">
        <v>288319.82260273967</v>
      </c>
      <c r="AL15" s="22">
        <v>290042.90500000003</v>
      </c>
      <c r="AM15" s="22">
        <v>314800.32915587403</v>
      </c>
      <c r="AN15" s="22">
        <v>315251.13140454667</v>
      </c>
      <c r="AO15" s="16">
        <v>323798.45999999996</v>
      </c>
      <c r="AP15" s="18">
        <v>338653.52</v>
      </c>
      <c r="AQ15" s="18">
        <v>330293.84999999998</v>
      </c>
      <c r="AR15" s="67">
        <v>336293.57339324203</v>
      </c>
      <c r="AS15" s="66">
        <v>332991.97623586853</v>
      </c>
      <c r="AT15" s="66">
        <v>312970.68647000002</v>
      </c>
      <c r="AU15" s="66">
        <v>298482.62240621698</v>
      </c>
      <c r="AV15" s="66">
        <v>302603.67868477397</v>
      </c>
      <c r="AW15" s="66">
        <v>314026.79422723473</v>
      </c>
      <c r="AX15" s="66">
        <v>314626.57800000004</v>
      </c>
      <c r="AY15" s="65">
        <v>265053.14467043697</v>
      </c>
    </row>
    <row r="16" spans="1:51" ht="15.75" thickBot="1" x14ac:dyDescent="0.3">
      <c r="A16" s="30" t="s">
        <v>13</v>
      </c>
      <c r="B16" s="31"/>
      <c r="C16" s="32"/>
      <c r="D16" s="32"/>
      <c r="E16" s="32"/>
      <c r="F16" s="32"/>
      <c r="G16" s="33"/>
      <c r="H16" s="32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>
        <v>207606.992</v>
      </c>
      <c r="AG16" s="32">
        <v>218279.36499999999</v>
      </c>
      <c r="AH16" s="32">
        <v>241654.101</v>
      </c>
      <c r="AI16" s="32">
        <v>251128.63800000001</v>
      </c>
      <c r="AJ16" s="32">
        <v>251702.57399999999</v>
      </c>
      <c r="AK16" s="32">
        <v>282001.44835616433</v>
      </c>
      <c r="AL16" s="32">
        <v>296159.88900000002</v>
      </c>
      <c r="AM16" s="32">
        <v>314113.18999421503</v>
      </c>
      <c r="AN16" s="22">
        <v>324760.96000000002</v>
      </c>
      <c r="AO16" s="34">
        <v>329731.81</v>
      </c>
      <c r="AP16" s="18">
        <v>328170.2</v>
      </c>
      <c r="AQ16" s="18">
        <v>327512.64</v>
      </c>
      <c r="AR16" s="67">
        <v>340842.88539254502</v>
      </c>
      <c r="AS16" s="68">
        <v>338053.897707386</v>
      </c>
      <c r="AT16" s="68">
        <v>314351.12031000003</v>
      </c>
      <c r="AU16" s="68">
        <v>305866.19076417998</v>
      </c>
      <c r="AV16" s="68">
        <v>312015.81161602004</v>
      </c>
      <c r="AW16" s="68">
        <v>317917.59332292888</v>
      </c>
      <c r="AX16" s="68">
        <v>321931.82900000003</v>
      </c>
      <c r="AY16" s="65">
        <v>304354.17693605751</v>
      </c>
    </row>
    <row r="17" spans="1:51" ht="15.75" thickBot="1" x14ac:dyDescent="0.3">
      <c r="A17" s="35" t="s">
        <v>14</v>
      </c>
      <c r="B17" s="36">
        <v>0</v>
      </c>
      <c r="C17" s="36">
        <v>0</v>
      </c>
      <c r="D17" s="36">
        <v>0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</v>
      </c>
      <c r="K17" s="36">
        <v>0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2425591.7590000001</v>
      </c>
      <c r="AG17" s="36">
        <v>2547803.0870000003</v>
      </c>
      <c r="AH17" s="36">
        <v>2706560.7760000001</v>
      </c>
      <c r="AI17" s="36">
        <v>2941709.469</v>
      </c>
      <c r="AJ17" s="36">
        <v>3113306.4440000001</v>
      </c>
      <c r="AK17" s="36">
        <v>3236251.16032258</v>
      </c>
      <c r="AL17" s="36">
        <v>3410719.19</v>
      </c>
      <c r="AM17" s="36">
        <v>3594081.9422721374</v>
      </c>
      <c r="AN17" s="36">
        <v>3730981.9967205771</v>
      </c>
      <c r="AO17" s="36">
        <v>3805816.22</v>
      </c>
      <c r="AP17" s="37">
        <v>3897496.4000000004</v>
      </c>
      <c r="AQ17" s="37">
        <v>3875555.2069999999</v>
      </c>
      <c r="AR17" s="38">
        <v>3982828.1355599985</v>
      </c>
      <c r="AS17" s="69">
        <v>4034570.5649217907</v>
      </c>
      <c r="AT17" s="69">
        <v>3871651.3842479493</v>
      </c>
      <c r="AU17" s="69">
        <v>3565497.2898833477</v>
      </c>
      <c r="AV17" s="69">
        <v>3620635.9386847178</v>
      </c>
      <c r="AW17" s="69">
        <v>3714709.6061215135</v>
      </c>
      <c r="AX17" s="69">
        <v>3823655.1930000004</v>
      </c>
      <c r="AY17" s="70">
        <v>3815307.7730000005</v>
      </c>
    </row>
    <row r="18" spans="1:51" x14ac:dyDescent="0.25">
      <c r="A18" s="71" t="s">
        <v>21</v>
      </c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  <c r="Z18" s="72"/>
      <c r="AA18" s="72"/>
      <c r="AB18" s="72"/>
      <c r="AC18" s="72"/>
      <c r="AD18" s="72"/>
      <c r="AE18" s="72"/>
      <c r="AF18" s="72"/>
      <c r="AG18" s="72"/>
      <c r="AH18" s="72"/>
      <c r="AI18" s="72"/>
      <c r="AJ18" s="72"/>
      <c r="AK18" s="72"/>
      <c r="AL18" s="72"/>
      <c r="AM18" s="72"/>
      <c r="AN18" s="72"/>
      <c r="AO18" s="73"/>
      <c r="AP18" s="74"/>
      <c r="AQ18" s="74"/>
      <c r="AR18" s="75"/>
      <c r="AS18" s="76"/>
      <c r="AT18" s="76"/>
      <c r="AU18" s="76"/>
      <c r="AV18" s="76"/>
      <c r="AW18" s="76"/>
      <c r="AX18" s="76"/>
      <c r="AY18" s="77"/>
    </row>
    <row r="19" spans="1:51" x14ac:dyDescent="0.25">
      <c r="A19" s="78"/>
      <c r="C19" s="79"/>
      <c r="D19" s="79"/>
      <c r="E19" s="79"/>
      <c r="F19" s="79"/>
      <c r="G19" s="79"/>
      <c r="H19" s="79"/>
      <c r="I19" s="79"/>
      <c r="J19" s="79"/>
      <c r="K19" s="79"/>
      <c r="L19" s="79"/>
      <c r="M19" s="79"/>
      <c r="N19" s="79"/>
      <c r="O19" s="79"/>
      <c r="P19" s="79"/>
      <c r="Q19" s="79"/>
      <c r="R19" s="79"/>
      <c r="S19" s="79"/>
      <c r="T19" s="79"/>
      <c r="U19" s="79"/>
      <c r="V19" s="79"/>
      <c r="W19" s="79"/>
      <c r="X19" s="79"/>
      <c r="Y19" s="79"/>
      <c r="Z19" s="79"/>
      <c r="AA19" s="79"/>
      <c r="AB19" s="79"/>
      <c r="AC19" s="79"/>
      <c r="AD19" s="79"/>
      <c r="AE19" s="79"/>
      <c r="AF19" s="79"/>
      <c r="AG19" s="79">
        <f t="shared" ref="AG19:AS19" si="0">((AF17/AG17)^(1/(AF4-AG4))-1)*100</f>
        <v>5.0384128964217956</v>
      </c>
      <c r="AH19" s="79">
        <f t="shared" si="0"/>
        <v>6.2311600849394688</v>
      </c>
      <c r="AI19" s="79">
        <f t="shared" si="0"/>
        <v>8.6880994908794982</v>
      </c>
      <c r="AJ19" s="79">
        <f t="shared" si="0"/>
        <v>5.8332400533874784</v>
      </c>
      <c r="AK19" s="79">
        <f t="shared" si="0"/>
        <v>3.9490078645974647</v>
      </c>
      <c r="AL19" s="79">
        <f t="shared" si="0"/>
        <v>5.3910534453089021</v>
      </c>
      <c r="AM19" s="79">
        <f t="shared" si="0"/>
        <v>5.3760729646036287</v>
      </c>
      <c r="AN19" s="79">
        <f t="shared" si="0"/>
        <v>3.8090409914775858</v>
      </c>
      <c r="AO19" s="76">
        <f t="shared" si="0"/>
        <v>2.0057513905240132</v>
      </c>
      <c r="AP19" s="76">
        <f t="shared" si="0"/>
        <v>2.408949216155265</v>
      </c>
      <c r="AQ19" s="76">
        <f t="shared" si="0"/>
        <v>-0.56295608124232732</v>
      </c>
      <c r="AR19" s="76">
        <f>((AQ17/AR17)^(1/(AQ4-AR4))-1)*100</f>
        <v>2.7679370523800761</v>
      </c>
      <c r="AS19" s="76">
        <f t="shared" si="0"/>
        <v>1.2991378889743777</v>
      </c>
      <c r="AT19" s="76">
        <f>((AS17/AT17)^(1/(AS4-AT4))-1)*100</f>
        <v>-4.038079841515918</v>
      </c>
      <c r="AU19" s="76">
        <f>((AT17/AU17)^(1/(AT4-AU4))-1)*100</f>
        <v>-7.9075842316332583</v>
      </c>
      <c r="AV19" s="76">
        <f>((AU17/AV17)^(1/(AU4-AV4))-1)*100</f>
        <v>1.5464504476786045</v>
      </c>
      <c r="AW19" s="76">
        <f>((AV17/AW17)^(1/(AV4-AW4))-1)*100</f>
        <v>2.5982636484288557</v>
      </c>
      <c r="AX19" s="76">
        <f>((AW17/AX17)^(1/(AW4-AX4))-1)*100</f>
        <v>2.9328157091729201</v>
      </c>
      <c r="AY19" s="2"/>
    </row>
    <row r="20" spans="1:51" x14ac:dyDescent="0.25">
      <c r="A20" s="80" t="s">
        <v>22</v>
      </c>
      <c r="B20" s="81"/>
      <c r="C20" s="81"/>
      <c r="D20" s="81"/>
      <c r="E20" s="81"/>
      <c r="F20" s="81"/>
      <c r="G20" s="81"/>
      <c r="H20" s="81"/>
      <c r="I20" s="81"/>
      <c r="J20" s="82">
        <f>+(J17/('[1]Pronós MW-mes'!O16*8760))*100</f>
        <v>0</v>
      </c>
      <c r="K20" s="82">
        <f>+(K17/('[1]Pronós MW-mes'!P16*8760))*100</f>
        <v>0</v>
      </c>
      <c r="L20" s="82">
        <f>+(L17/('[1]Pronós MW-mes'!Q16*8760))*100</f>
        <v>0</v>
      </c>
      <c r="M20" s="82">
        <f>+(M17/('[1]Pronós MW-mes'!R16*8760))*100</f>
        <v>0</v>
      </c>
      <c r="N20" s="82">
        <f>+(N17/('[1]Pronós MW-mes'!S16*8760))*100</f>
        <v>0</v>
      </c>
      <c r="O20" s="82">
        <f>+(O17/('[1]Pronós MW-mes'!T16*8760))*100</f>
        <v>0</v>
      </c>
      <c r="P20" s="82">
        <f>+(P17/('[1]Pronós MW-mes'!U16*8760))*100</f>
        <v>0</v>
      </c>
      <c r="Q20" s="82">
        <f>+(Q17/('[1]Pronós MW-mes'!V16*8760))*100</f>
        <v>0</v>
      </c>
      <c r="R20" s="82">
        <f>+(R17/('[1]Pronós MW-mes'!W16*8760))*100</f>
        <v>0</v>
      </c>
      <c r="S20" s="82">
        <f>+(S17/('[1]Pronós MW-mes'!X16*8760))*100</f>
        <v>0</v>
      </c>
      <c r="T20" s="82">
        <f>+(T17/('[1]Pronós MW-mes'!Y16*8760))*100</f>
        <v>0</v>
      </c>
      <c r="U20" s="82">
        <f>+(U17/('[1]Pronós MW-mes'!Z16*8760))*100</f>
        <v>0</v>
      </c>
      <c r="V20" s="82">
        <f>+(V17/('[1]Pronós MW-mes'!AA16*8760))*100</f>
        <v>0</v>
      </c>
      <c r="W20" s="82">
        <f>+(W17/('[1]Pronós MW-mes'!AB16*8760))*100</f>
        <v>0</v>
      </c>
      <c r="X20" s="82">
        <f>+(X17/('[1]Pronós MW-mes'!AC16*8760))*100</f>
        <v>0</v>
      </c>
      <c r="Y20" s="82">
        <f>+(Y17/('[1]Pronós MW-mes'!AD16*8760))*100</f>
        <v>0</v>
      </c>
      <c r="Z20" s="82">
        <f>+(Z17/('[1]Pronós MW-mes'!AE16*8760))*100</f>
        <v>0</v>
      </c>
      <c r="AA20" s="82">
        <f>+(AA17/('[1]Pronós MW-mes'!AF16*8760))*100</f>
        <v>0</v>
      </c>
      <c r="AB20" s="82">
        <f>+(AB17/('[1]Pronós MW-mes'!AG16*8760))*100</f>
        <v>0</v>
      </c>
      <c r="AC20" s="82">
        <f>+(AC17/('[1]Pronós MW-mes'!AH16*8760))*100</f>
        <v>0</v>
      </c>
      <c r="AD20" s="82">
        <f>+(AD17/('[1]Pronós MW-mes'!AI16*8760))*100</f>
        <v>0</v>
      </c>
      <c r="AE20" s="82">
        <f>+(AE17/('[1]Pronós MW-mes'!AJ16*8760))*100</f>
        <v>0</v>
      </c>
      <c r="AF20" s="82">
        <f>+(AF17/('[1]Pronós MW-mes'!AK16*8760))*100</f>
        <v>50.227932776840078</v>
      </c>
      <c r="AG20" s="82">
        <f>+(AG17/('[1]Pronós MW-mes'!AL16*8760))*100</f>
        <v>51.794375671051249</v>
      </c>
      <c r="AH20" s="82">
        <f>+(AH17/('[1]Pronós MW-mes'!AM16*8760))*100</f>
        <v>52.393231438190845</v>
      </c>
      <c r="AI20" s="82">
        <f>+(AI17/('[1]Pronós MW-mes'!AN16*8760))*100</f>
        <v>54.580434811165702</v>
      </c>
      <c r="AJ20" s="82">
        <f>+(AJ17/('[1]Pronós MW-mes'!AO16*8760))*100</f>
        <v>56.52129947922738</v>
      </c>
      <c r="AK20" s="82">
        <f>+(AK17/('[1]Pronós MW-mes'!AP16*8760))*100</f>
        <v>57.096170864825183</v>
      </c>
      <c r="AL20" s="82">
        <f>+(AL17/('[1]Pronós MW-mes'!AQ16*8760))*100</f>
        <v>58.685885252507731</v>
      </c>
      <c r="AM20" s="82">
        <f>+(AM17/('[1]Pronós MW-mes'!AR16*8760))*100</f>
        <v>59.852561925541536</v>
      </c>
      <c r="AN20" s="82">
        <f>+(AN17/('[1]Pronós MW-mes'!AS16*8760))*100</f>
        <v>59.729701257491804</v>
      </c>
      <c r="AO20" s="82">
        <f>+(AO17/('[1]Pronós MW-mes'!AT16*8760))*100</f>
        <v>60.217040859440885</v>
      </c>
      <c r="AP20" s="82">
        <f>+(AP17/('[1]Pronós MW-mes'!AU16*8760))*100</f>
        <v>60.124281130445524</v>
      </c>
      <c r="AQ20" s="82">
        <f>+(AQ17/('[1]Pronós MW-mes'!AV16*8760))*100</f>
        <v>61.010974152306666</v>
      </c>
      <c r="AR20" s="82">
        <f>+(AR17/('[1]Pronós MW-mes'!AW16*8760))*100</f>
        <v>60.558452019032607</v>
      </c>
      <c r="AS20" s="82">
        <f>+(AS17/('[1]Pronós MW-mes'!AX16*8760))*100</f>
        <v>61.012327334153213</v>
      </c>
      <c r="AT20" s="82">
        <f>+(AT17/('[1]Pronós MW-mes'!AY16*8760))*100</f>
        <v>61.781844027251523</v>
      </c>
      <c r="AU20" s="82">
        <f>+(AU17/('[1]Pronós MW-mes'!AZ16*8784))*100</f>
        <v>57.471280712549188</v>
      </c>
      <c r="AV20" s="82">
        <f>+(AV17/('[1]Pronós MW-mes'!BA16*8760))*100</f>
        <v>58.550709652404066</v>
      </c>
      <c r="AW20" s="82">
        <f>+(AW17/('[1]Pronós MW-mes'!BB16*8760))*100</f>
        <v>59.900637180383185</v>
      </c>
      <c r="AX20" s="82">
        <f>+(AX17/('[1]Pronós MW-mes'!BC16*8760))*100</f>
        <v>59.7318260466119</v>
      </c>
      <c r="AY20" s="2"/>
    </row>
  </sheetData>
  <mergeCells count="1">
    <mergeCell ref="B3:AR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E286C2-3546-4E82-A212-8BD5E0F1541A}">
  <dimension ref="A1:H29631"/>
  <sheetViews>
    <sheetView workbookViewId="0">
      <selection activeCell="F3" sqref="F3"/>
    </sheetView>
  </sheetViews>
  <sheetFormatPr baseColWidth="10" defaultRowHeight="15" x14ac:dyDescent="0.25"/>
  <cols>
    <col min="4" max="4" width="20.140625" customWidth="1"/>
    <col min="6" max="6" width="25.5703125" customWidth="1"/>
    <col min="7" max="7" width="34.28515625" customWidth="1"/>
    <col min="8" max="8" width="35.28515625" customWidth="1"/>
  </cols>
  <sheetData>
    <row r="1" spans="1:8" x14ac:dyDescent="0.25">
      <c r="A1" t="s">
        <v>51</v>
      </c>
      <c r="B1" t="s">
        <v>52</v>
      </c>
      <c r="C1" t="s">
        <v>53</v>
      </c>
      <c r="D1" t="s">
        <v>54</v>
      </c>
      <c r="E1" t="s">
        <v>55</v>
      </c>
      <c r="F1" t="s">
        <v>56</v>
      </c>
      <c r="G1" t="s">
        <v>57</v>
      </c>
      <c r="H1" t="s">
        <v>58</v>
      </c>
    </row>
    <row r="2" spans="1:8" x14ac:dyDescent="0.25">
      <c r="A2" t="s">
        <v>59</v>
      </c>
      <c r="B2">
        <v>2024</v>
      </c>
      <c r="C2" t="s">
        <v>13</v>
      </c>
      <c r="D2" t="s">
        <v>60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59</v>
      </c>
      <c r="B3">
        <v>2024</v>
      </c>
      <c r="C3" t="s">
        <v>13</v>
      </c>
      <c r="D3" t="s">
        <v>60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59</v>
      </c>
      <c r="B4">
        <v>2024</v>
      </c>
      <c r="C4" t="s">
        <v>13</v>
      </c>
      <c r="D4" t="s">
        <v>61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59</v>
      </c>
      <c r="B5">
        <v>2024</v>
      </c>
      <c r="C5" t="s">
        <v>13</v>
      </c>
      <c r="D5" t="s">
        <v>60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59</v>
      </c>
      <c r="B6">
        <v>2024</v>
      </c>
      <c r="C6" t="s">
        <v>13</v>
      </c>
      <c r="D6" t="s">
        <v>60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59</v>
      </c>
      <c r="B7">
        <v>2024</v>
      </c>
      <c r="C7" t="s">
        <v>13</v>
      </c>
      <c r="D7" t="s">
        <v>60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59</v>
      </c>
      <c r="B8">
        <v>2024</v>
      </c>
      <c r="C8" t="s">
        <v>13</v>
      </c>
      <c r="D8" t="s">
        <v>62</v>
      </c>
      <c r="E8">
        <v>1</v>
      </c>
      <c r="F8">
        <v>461.52</v>
      </c>
      <c r="G8">
        <v>42748.76</v>
      </c>
      <c r="H8">
        <v>132454.06</v>
      </c>
    </row>
    <row r="9" spans="1:8" x14ac:dyDescent="0.25">
      <c r="A9" t="s">
        <v>59</v>
      </c>
      <c r="B9">
        <v>2024</v>
      </c>
      <c r="C9" t="s">
        <v>13</v>
      </c>
      <c r="D9" t="s">
        <v>60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59</v>
      </c>
      <c r="B10">
        <v>2024</v>
      </c>
      <c r="C10" t="s">
        <v>13</v>
      </c>
      <c r="D10" t="s">
        <v>60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59</v>
      </c>
      <c r="B11">
        <v>2024</v>
      </c>
      <c r="C11" t="s">
        <v>13</v>
      </c>
      <c r="D11" t="s">
        <v>60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59</v>
      </c>
      <c r="B12">
        <v>2024</v>
      </c>
      <c r="C12" t="s">
        <v>13</v>
      </c>
      <c r="D12" t="s">
        <v>60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59</v>
      </c>
      <c r="B13">
        <v>2024</v>
      </c>
      <c r="C13" t="s">
        <v>13</v>
      </c>
      <c r="D13" t="s">
        <v>61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59</v>
      </c>
      <c r="B14">
        <v>2024</v>
      </c>
      <c r="C14" t="s">
        <v>13</v>
      </c>
      <c r="D14" t="s">
        <v>60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59</v>
      </c>
      <c r="B15">
        <v>2024</v>
      </c>
      <c r="C15" t="s">
        <v>13</v>
      </c>
      <c r="D15" t="s">
        <v>60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59</v>
      </c>
      <c r="B16">
        <v>2024</v>
      </c>
      <c r="C16" t="s">
        <v>13</v>
      </c>
      <c r="D16" t="s">
        <v>60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59</v>
      </c>
      <c r="B17">
        <v>2024</v>
      </c>
      <c r="C17" t="s">
        <v>13</v>
      </c>
      <c r="D17" t="s">
        <v>60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59</v>
      </c>
      <c r="B18">
        <v>2024</v>
      </c>
      <c r="C18" t="s">
        <v>13</v>
      </c>
      <c r="D18" t="s">
        <v>60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59</v>
      </c>
      <c r="B19">
        <v>2024</v>
      </c>
      <c r="C19" t="s">
        <v>13</v>
      </c>
      <c r="D19" t="s">
        <v>60</v>
      </c>
      <c r="E19">
        <v>11</v>
      </c>
      <c r="F19">
        <v>161.14945</v>
      </c>
      <c r="G19">
        <v>7626.44</v>
      </c>
      <c r="H19">
        <v>0</v>
      </c>
    </row>
    <row r="20" spans="1:8" x14ac:dyDescent="0.25">
      <c r="A20" t="s">
        <v>59</v>
      </c>
      <c r="B20">
        <v>2024</v>
      </c>
      <c r="C20" t="s">
        <v>13</v>
      </c>
      <c r="D20" t="s">
        <v>60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59</v>
      </c>
      <c r="B21">
        <v>2024</v>
      </c>
      <c r="C21" t="s">
        <v>13</v>
      </c>
      <c r="D21" t="s">
        <v>60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59</v>
      </c>
      <c r="B22">
        <v>2024</v>
      </c>
      <c r="C22" t="s">
        <v>13</v>
      </c>
      <c r="D22" t="s">
        <v>62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59</v>
      </c>
      <c r="B23">
        <v>2024</v>
      </c>
      <c r="C23" t="s">
        <v>13</v>
      </c>
      <c r="D23" t="s">
        <v>60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59</v>
      </c>
      <c r="B24">
        <v>2024</v>
      </c>
      <c r="C24" t="s">
        <v>13</v>
      </c>
      <c r="D24" t="s">
        <v>60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59</v>
      </c>
      <c r="B25">
        <v>2024</v>
      </c>
      <c r="C25" t="s">
        <v>13</v>
      </c>
      <c r="D25" t="s">
        <v>60</v>
      </c>
      <c r="E25">
        <v>17</v>
      </c>
      <c r="F25">
        <v>58.482599999999998</v>
      </c>
      <c r="G25">
        <v>5683.62</v>
      </c>
      <c r="H25">
        <v>5668.81</v>
      </c>
    </row>
    <row r="26" spans="1:8" x14ac:dyDescent="0.25">
      <c r="A26" t="s">
        <v>59</v>
      </c>
      <c r="B26">
        <v>2024</v>
      </c>
      <c r="C26" t="s">
        <v>13</v>
      </c>
      <c r="D26" t="s">
        <v>61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59</v>
      </c>
      <c r="B27">
        <v>2024</v>
      </c>
      <c r="C27" t="s">
        <v>13</v>
      </c>
      <c r="D27" t="s">
        <v>61</v>
      </c>
      <c r="E27">
        <v>7</v>
      </c>
      <c r="F27">
        <v>582.95108000000005</v>
      </c>
      <c r="G27">
        <v>55238.54</v>
      </c>
      <c r="H27">
        <v>56353.21</v>
      </c>
    </row>
    <row r="28" spans="1:8" x14ac:dyDescent="0.25">
      <c r="A28" t="s">
        <v>59</v>
      </c>
      <c r="B28">
        <v>2024</v>
      </c>
      <c r="C28" t="s">
        <v>13</v>
      </c>
      <c r="D28" t="s">
        <v>61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59</v>
      </c>
      <c r="B29">
        <v>2024</v>
      </c>
      <c r="C29" t="s">
        <v>13</v>
      </c>
      <c r="D29" t="s">
        <v>60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59</v>
      </c>
      <c r="B30">
        <v>2024</v>
      </c>
      <c r="C30" t="s">
        <v>13</v>
      </c>
      <c r="D30" t="s">
        <v>60</v>
      </c>
      <c r="E30">
        <v>18</v>
      </c>
      <c r="F30">
        <v>3467.5809100000001</v>
      </c>
      <c r="G30">
        <v>230436.7</v>
      </c>
      <c r="H30">
        <v>236797.54</v>
      </c>
    </row>
    <row r="31" spans="1:8" x14ac:dyDescent="0.25">
      <c r="A31" t="s">
        <v>59</v>
      </c>
      <c r="B31">
        <v>2024</v>
      </c>
      <c r="C31" t="s">
        <v>13</v>
      </c>
      <c r="D31" t="s">
        <v>60</v>
      </c>
      <c r="E31">
        <v>2</v>
      </c>
      <c r="F31">
        <v>32.468890000000002</v>
      </c>
      <c r="G31">
        <v>4720.59</v>
      </c>
      <c r="H31">
        <v>0</v>
      </c>
    </row>
    <row r="32" spans="1:8" x14ac:dyDescent="0.25">
      <c r="A32" t="s">
        <v>59</v>
      </c>
      <c r="B32">
        <v>2024</v>
      </c>
      <c r="C32" t="s">
        <v>13</v>
      </c>
      <c r="D32" t="s">
        <v>60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59</v>
      </c>
      <c r="B33">
        <v>2024</v>
      </c>
      <c r="C33" t="s">
        <v>13</v>
      </c>
      <c r="D33" t="s">
        <v>60</v>
      </c>
      <c r="E33">
        <v>122</v>
      </c>
      <c r="F33">
        <v>5276.0201299999999</v>
      </c>
      <c r="G33">
        <v>384233.22</v>
      </c>
      <c r="H33">
        <v>457591.42</v>
      </c>
    </row>
    <row r="34" spans="1:8" x14ac:dyDescent="0.25">
      <c r="A34" t="s">
        <v>59</v>
      </c>
      <c r="B34">
        <v>2024</v>
      </c>
      <c r="C34" t="s">
        <v>13</v>
      </c>
      <c r="D34" t="s">
        <v>60</v>
      </c>
      <c r="E34">
        <v>1</v>
      </c>
      <c r="F34">
        <v>0.187</v>
      </c>
      <c r="G34">
        <v>26.52</v>
      </c>
      <c r="H34">
        <v>0</v>
      </c>
    </row>
    <row r="35" spans="1:8" x14ac:dyDescent="0.25">
      <c r="A35" t="s">
        <v>59</v>
      </c>
      <c r="B35">
        <v>2024</v>
      </c>
      <c r="C35" t="s">
        <v>13</v>
      </c>
      <c r="D35" t="s">
        <v>62</v>
      </c>
      <c r="E35">
        <v>6</v>
      </c>
      <c r="F35">
        <v>539.23469</v>
      </c>
      <c r="G35">
        <v>52362.42</v>
      </c>
      <c r="H35">
        <v>46602.53</v>
      </c>
    </row>
    <row r="36" spans="1:8" x14ac:dyDescent="0.25">
      <c r="A36" t="s">
        <v>59</v>
      </c>
      <c r="B36">
        <v>2024</v>
      </c>
      <c r="C36" t="s">
        <v>13</v>
      </c>
      <c r="D36" t="s">
        <v>62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59</v>
      </c>
      <c r="B37">
        <v>2024</v>
      </c>
      <c r="C37" t="s">
        <v>13</v>
      </c>
      <c r="D37" t="s">
        <v>60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59</v>
      </c>
      <c r="B38">
        <v>2024</v>
      </c>
      <c r="C38" t="s">
        <v>13</v>
      </c>
      <c r="D38" t="s">
        <v>60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59</v>
      </c>
      <c r="B39">
        <v>2024</v>
      </c>
      <c r="C39" t="s">
        <v>13</v>
      </c>
      <c r="D39" t="s">
        <v>60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59</v>
      </c>
      <c r="B40">
        <v>2024</v>
      </c>
      <c r="C40" t="s">
        <v>13</v>
      </c>
      <c r="D40" t="s">
        <v>60</v>
      </c>
      <c r="E40">
        <v>24</v>
      </c>
      <c r="F40">
        <v>580.42375000000004</v>
      </c>
      <c r="G40">
        <v>38640.449999999997</v>
      </c>
      <c r="H40">
        <v>28623.86</v>
      </c>
    </row>
    <row r="41" spans="1:8" x14ac:dyDescent="0.25">
      <c r="A41" t="s">
        <v>59</v>
      </c>
      <c r="B41">
        <v>2024</v>
      </c>
      <c r="C41" t="s">
        <v>13</v>
      </c>
      <c r="D41" t="s">
        <v>60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59</v>
      </c>
      <c r="B42">
        <v>2024</v>
      </c>
      <c r="C42" t="s">
        <v>13</v>
      </c>
      <c r="D42" t="s">
        <v>60</v>
      </c>
      <c r="E42">
        <v>31</v>
      </c>
      <c r="F42">
        <v>2488.2441199999998</v>
      </c>
      <c r="G42">
        <v>160033.68</v>
      </c>
      <c r="H42">
        <v>146132.76</v>
      </c>
    </row>
    <row r="43" spans="1:8" x14ac:dyDescent="0.25">
      <c r="A43" t="s">
        <v>59</v>
      </c>
      <c r="B43">
        <v>2024</v>
      </c>
      <c r="C43" t="s">
        <v>13</v>
      </c>
      <c r="D43" t="s">
        <v>60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59</v>
      </c>
      <c r="B44">
        <v>2024</v>
      </c>
      <c r="C44" t="s">
        <v>13</v>
      </c>
      <c r="D44" t="s">
        <v>60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59</v>
      </c>
      <c r="B45">
        <v>2024</v>
      </c>
      <c r="C45" t="s">
        <v>13</v>
      </c>
      <c r="D45" t="s">
        <v>60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59</v>
      </c>
      <c r="B46">
        <v>2024</v>
      </c>
      <c r="C46" t="s">
        <v>13</v>
      </c>
      <c r="D46" t="s">
        <v>60</v>
      </c>
      <c r="E46">
        <v>2</v>
      </c>
      <c r="F46">
        <v>0</v>
      </c>
      <c r="G46">
        <v>10.35</v>
      </c>
      <c r="H46">
        <v>10.35</v>
      </c>
    </row>
    <row r="47" spans="1:8" x14ac:dyDescent="0.25">
      <c r="A47" t="s">
        <v>59</v>
      </c>
      <c r="B47">
        <v>2024</v>
      </c>
      <c r="C47" t="s">
        <v>13</v>
      </c>
      <c r="D47" t="s">
        <v>63</v>
      </c>
      <c r="E47">
        <v>50</v>
      </c>
      <c r="F47">
        <v>7.2189800000000002</v>
      </c>
      <c r="G47">
        <v>652.30999999999995</v>
      </c>
      <c r="H47">
        <v>320.70999999999998</v>
      </c>
    </row>
    <row r="48" spans="1:8" x14ac:dyDescent="0.25">
      <c r="A48" t="s">
        <v>59</v>
      </c>
      <c r="B48">
        <v>2024</v>
      </c>
      <c r="C48" t="s">
        <v>13</v>
      </c>
      <c r="D48" t="s">
        <v>60</v>
      </c>
      <c r="E48">
        <v>2</v>
      </c>
      <c r="F48">
        <v>8.9107599999999998</v>
      </c>
      <c r="G48">
        <v>748.29</v>
      </c>
      <c r="H48">
        <v>851.19</v>
      </c>
    </row>
    <row r="49" spans="1:8" x14ac:dyDescent="0.25">
      <c r="A49" t="s">
        <v>59</v>
      </c>
      <c r="B49">
        <v>2024</v>
      </c>
      <c r="C49" t="s">
        <v>13</v>
      </c>
      <c r="D49" t="s">
        <v>60</v>
      </c>
      <c r="E49">
        <v>5</v>
      </c>
      <c r="F49">
        <v>24.653169999999999</v>
      </c>
      <c r="G49">
        <v>2171.58</v>
      </c>
      <c r="H49">
        <v>324.14999999999998</v>
      </c>
    </row>
    <row r="50" spans="1:8" x14ac:dyDescent="0.25">
      <c r="A50" t="s">
        <v>59</v>
      </c>
      <c r="B50">
        <v>2024</v>
      </c>
      <c r="C50" t="s">
        <v>13</v>
      </c>
      <c r="D50" t="s">
        <v>60</v>
      </c>
      <c r="E50">
        <v>22</v>
      </c>
      <c r="F50">
        <v>46.804220000000001</v>
      </c>
      <c r="G50">
        <v>4786.91</v>
      </c>
      <c r="H50">
        <v>5291.85</v>
      </c>
    </row>
    <row r="51" spans="1:8" x14ac:dyDescent="0.25">
      <c r="A51" t="s">
        <v>59</v>
      </c>
      <c r="B51">
        <v>2024</v>
      </c>
      <c r="C51" t="s">
        <v>13</v>
      </c>
      <c r="D51" t="s">
        <v>60</v>
      </c>
      <c r="E51">
        <v>107</v>
      </c>
      <c r="F51">
        <v>28.145</v>
      </c>
      <c r="G51">
        <v>2442.4699999999998</v>
      </c>
      <c r="H51">
        <v>2165.3200000000002</v>
      </c>
    </row>
    <row r="52" spans="1:8" x14ac:dyDescent="0.25">
      <c r="A52" t="s">
        <v>59</v>
      </c>
      <c r="B52">
        <v>2024</v>
      </c>
      <c r="C52" t="s">
        <v>13</v>
      </c>
      <c r="D52" t="s">
        <v>60</v>
      </c>
      <c r="E52">
        <v>0</v>
      </c>
      <c r="F52">
        <v>0</v>
      </c>
      <c r="G52">
        <v>0</v>
      </c>
      <c r="H52">
        <v>0</v>
      </c>
    </row>
    <row r="53" spans="1:8" x14ac:dyDescent="0.25">
      <c r="A53" t="s">
        <v>59</v>
      </c>
      <c r="B53">
        <v>2024</v>
      </c>
      <c r="C53" t="s">
        <v>13</v>
      </c>
      <c r="D53" t="s">
        <v>60</v>
      </c>
      <c r="E53">
        <v>27</v>
      </c>
      <c r="F53">
        <v>7.4639199999999999</v>
      </c>
      <c r="G53">
        <v>612.98</v>
      </c>
      <c r="H53">
        <v>719.84</v>
      </c>
    </row>
    <row r="54" spans="1:8" x14ac:dyDescent="0.25">
      <c r="A54" t="s">
        <v>59</v>
      </c>
      <c r="B54">
        <v>2024</v>
      </c>
      <c r="C54" t="s">
        <v>13</v>
      </c>
      <c r="D54" t="s">
        <v>63</v>
      </c>
      <c r="E54">
        <v>0</v>
      </c>
      <c r="F54">
        <v>0</v>
      </c>
      <c r="G54">
        <v>0</v>
      </c>
      <c r="H54">
        <v>0</v>
      </c>
    </row>
    <row r="55" spans="1:8" x14ac:dyDescent="0.25">
      <c r="A55" t="s">
        <v>59</v>
      </c>
      <c r="B55">
        <v>2024</v>
      </c>
      <c r="C55" t="s">
        <v>13</v>
      </c>
      <c r="D55" t="s">
        <v>60</v>
      </c>
      <c r="E55">
        <v>19</v>
      </c>
      <c r="F55">
        <v>4.2089999999999996</v>
      </c>
      <c r="G55">
        <v>374.11</v>
      </c>
      <c r="H55">
        <v>532.62</v>
      </c>
    </row>
    <row r="56" spans="1:8" x14ac:dyDescent="0.25">
      <c r="A56" t="s">
        <v>59</v>
      </c>
      <c r="B56">
        <v>2024</v>
      </c>
      <c r="C56" t="s">
        <v>13</v>
      </c>
      <c r="D56" t="s">
        <v>60</v>
      </c>
      <c r="E56">
        <v>0</v>
      </c>
      <c r="F56">
        <v>0</v>
      </c>
      <c r="G56">
        <v>0</v>
      </c>
      <c r="H56">
        <v>0</v>
      </c>
    </row>
    <row r="57" spans="1:8" x14ac:dyDescent="0.25">
      <c r="A57" t="s">
        <v>59</v>
      </c>
      <c r="B57">
        <v>2024</v>
      </c>
      <c r="C57" t="s">
        <v>13</v>
      </c>
      <c r="D57" t="s">
        <v>60</v>
      </c>
      <c r="E57">
        <v>0</v>
      </c>
      <c r="F57">
        <v>0</v>
      </c>
      <c r="G57">
        <v>0</v>
      </c>
      <c r="H57">
        <v>0</v>
      </c>
    </row>
    <row r="58" spans="1:8" x14ac:dyDescent="0.25">
      <c r="A58" t="s">
        <v>59</v>
      </c>
      <c r="B58">
        <v>2024</v>
      </c>
      <c r="C58" t="s">
        <v>13</v>
      </c>
      <c r="D58" t="s">
        <v>60</v>
      </c>
      <c r="E58">
        <v>25</v>
      </c>
      <c r="F58">
        <v>150.65468999999999</v>
      </c>
      <c r="G58">
        <v>13017.67</v>
      </c>
      <c r="H58">
        <v>8263.0499999999993</v>
      </c>
    </row>
    <row r="59" spans="1:8" x14ac:dyDescent="0.25">
      <c r="A59" t="s">
        <v>59</v>
      </c>
      <c r="B59">
        <v>2024</v>
      </c>
      <c r="C59" t="s">
        <v>13</v>
      </c>
      <c r="D59" t="s">
        <v>60</v>
      </c>
      <c r="E59">
        <v>0</v>
      </c>
      <c r="F59">
        <v>0</v>
      </c>
      <c r="G59">
        <v>0</v>
      </c>
      <c r="H59">
        <v>0</v>
      </c>
    </row>
    <row r="60" spans="1:8" x14ac:dyDescent="0.25">
      <c r="A60" t="s">
        <v>59</v>
      </c>
      <c r="B60">
        <v>2024</v>
      </c>
      <c r="C60" t="s">
        <v>13</v>
      </c>
      <c r="D60" t="s">
        <v>63</v>
      </c>
      <c r="E60">
        <v>0</v>
      </c>
      <c r="F60">
        <v>0</v>
      </c>
      <c r="G60">
        <v>0</v>
      </c>
      <c r="H60">
        <v>0</v>
      </c>
    </row>
    <row r="61" spans="1:8" x14ac:dyDescent="0.25">
      <c r="A61" t="s">
        <v>59</v>
      </c>
      <c r="B61">
        <v>2024</v>
      </c>
      <c r="C61" t="s">
        <v>13</v>
      </c>
      <c r="D61" t="s">
        <v>64</v>
      </c>
      <c r="E61">
        <v>0</v>
      </c>
      <c r="F61">
        <v>0</v>
      </c>
      <c r="G61">
        <v>0</v>
      </c>
      <c r="H61">
        <v>0</v>
      </c>
    </row>
    <row r="62" spans="1:8" x14ac:dyDescent="0.25">
      <c r="A62" t="s">
        <v>59</v>
      </c>
      <c r="B62">
        <v>2024</v>
      </c>
      <c r="C62" t="s">
        <v>13</v>
      </c>
      <c r="D62" t="s">
        <v>61</v>
      </c>
      <c r="E62">
        <v>8</v>
      </c>
      <c r="F62">
        <v>54.825139999999998</v>
      </c>
      <c r="G62">
        <v>4368.09</v>
      </c>
      <c r="H62">
        <v>4349.2299999999996</v>
      </c>
    </row>
    <row r="63" spans="1:8" x14ac:dyDescent="0.25">
      <c r="A63" t="s">
        <v>59</v>
      </c>
      <c r="B63">
        <v>2024</v>
      </c>
      <c r="C63" t="s">
        <v>13</v>
      </c>
      <c r="D63" t="s">
        <v>61</v>
      </c>
      <c r="E63">
        <v>3</v>
      </c>
      <c r="F63">
        <v>0.78800000000000003</v>
      </c>
      <c r="G63">
        <v>184.51</v>
      </c>
      <c r="H63">
        <v>101.78</v>
      </c>
    </row>
    <row r="64" spans="1:8" x14ac:dyDescent="0.25">
      <c r="A64" t="s">
        <v>59</v>
      </c>
      <c r="B64">
        <v>2024</v>
      </c>
      <c r="C64" t="s">
        <v>13</v>
      </c>
      <c r="D64" t="s">
        <v>61</v>
      </c>
      <c r="E64">
        <v>20</v>
      </c>
      <c r="F64">
        <v>8.66</v>
      </c>
      <c r="G64">
        <v>730.43</v>
      </c>
      <c r="H64">
        <v>1371.73</v>
      </c>
    </row>
    <row r="65" spans="1:8" x14ac:dyDescent="0.25">
      <c r="A65" t="s">
        <v>59</v>
      </c>
      <c r="B65">
        <v>2024</v>
      </c>
      <c r="C65" t="s">
        <v>13</v>
      </c>
      <c r="D65" t="s">
        <v>60</v>
      </c>
      <c r="E65">
        <v>14</v>
      </c>
      <c r="F65">
        <v>18.367339999999999</v>
      </c>
      <c r="G65">
        <v>2178.48</v>
      </c>
      <c r="H65">
        <v>1211.56</v>
      </c>
    </row>
    <row r="66" spans="1:8" x14ac:dyDescent="0.25">
      <c r="A66" t="s">
        <v>59</v>
      </c>
      <c r="B66">
        <v>2024</v>
      </c>
      <c r="C66" t="s">
        <v>13</v>
      </c>
      <c r="D66" t="s">
        <v>60</v>
      </c>
      <c r="E66">
        <v>431</v>
      </c>
      <c r="F66">
        <v>3041.3131699999999</v>
      </c>
      <c r="G66">
        <v>260099.17</v>
      </c>
      <c r="H66">
        <v>232302.2</v>
      </c>
    </row>
    <row r="67" spans="1:8" x14ac:dyDescent="0.25">
      <c r="A67" t="s">
        <v>59</v>
      </c>
      <c r="B67">
        <v>2024</v>
      </c>
      <c r="C67" t="s">
        <v>13</v>
      </c>
      <c r="D67" t="s">
        <v>60</v>
      </c>
      <c r="E67">
        <v>361</v>
      </c>
      <c r="F67">
        <v>357.17809999999997</v>
      </c>
      <c r="G67">
        <v>42242.85</v>
      </c>
      <c r="H67">
        <v>33531.839999999997</v>
      </c>
    </row>
    <row r="68" spans="1:8" x14ac:dyDescent="0.25">
      <c r="A68" t="s">
        <v>59</v>
      </c>
      <c r="B68">
        <v>2024</v>
      </c>
      <c r="C68" t="s">
        <v>13</v>
      </c>
      <c r="D68" t="s">
        <v>60</v>
      </c>
      <c r="E68">
        <v>3005</v>
      </c>
      <c r="F68">
        <v>892.92637999999999</v>
      </c>
      <c r="G68">
        <v>78044.69</v>
      </c>
      <c r="H68">
        <v>98766.54</v>
      </c>
    </row>
    <row r="69" spans="1:8" x14ac:dyDescent="0.25">
      <c r="A69" t="s">
        <v>59</v>
      </c>
      <c r="B69">
        <v>2024</v>
      </c>
      <c r="C69" t="s">
        <v>13</v>
      </c>
      <c r="D69" t="s">
        <v>60</v>
      </c>
      <c r="E69">
        <v>0</v>
      </c>
      <c r="F69">
        <v>0</v>
      </c>
      <c r="G69">
        <v>0</v>
      </c>
      <c r="H69">
        <v>0</v>
      </c>
    </row>
    <row r="70" spans="1:8" x14ac:dyDescent="0.25">
      <c r="A70" t="s">
        <v>59</v>
      </c>
      <c r="B70">
        <v>2024</v>
      </c>
      <c r="C70" t="s">
        <v>13</v>
      </c>
      <c r="D70" t="s">
        <v>60</v>
      </c>
      <c r="E70">
        <v>25</v>
      </c>
      <c r="F70">
        <v>2.0539999999999998</v>
      </c>
      <c r="G70">
        <v>131.88</v>
      </c>
      <c r="H70">
        <v>274.95999999999998</v>
      </c>
    </row>
    <row r="71" spans="1:8" x14ac:dyDescent="0.25">
      <c r="A71" t="s">
        <v>59</v>
      </c>
      <c r="B71">
        <v>2024</v>
      </c>
      <c r="C71" t="s">
        <v>13</v>
      </c>
      <c r="D71" t="s">
        <v>62</v>
      </c>
      <c r="E71">
        <v>49</v>
      </c>
      <c r="F71">
        <v>284.55858000000001</v>
      </c>
      <c r="G71">
        <v>26569.72</v>
      </c>
      <c r="H71">
        <v>22140.89</v>
      </c>
    </row>
    <row r="72" spans="1:8" x14ac:dyDescent="0.25">
      <c r="A72" t="s">
        <v>59</v>
      </c>
      <c r="B72">
        <v>2024</v>
      </c>
      <c r="C72" t="s">
        <v>13</v>
      </c>
      <c r="D72" t="s">
        <v>62</v>
      </c>
      <c r="E72">
        <v>27</v>
      </c>
      <c r="F72">
        <v>19.550560000000001</v>
      </c>
      <c r="G72">
        <v>2569.71</v>
      </c>
      <c r="H72">
        <v>3866.19</v>
      </c>
    </row>
    <row r="73" spans="1:8" x14ac:dyDescent="0.25">
      <c r="A73" t="s">
        <v>59</v>
      </c>
      <c r="B73">
        <v>2024</v>
      </c>
      <c r="C73" t="s">
        <v>13</v>
      </c>
      <c r="D73" t="s">
        <v>62</v>
      </c>
      <c r="E73">
        <v>602</v>
      </c>
      <c r="F73">
        <v>202.14107999999999</v>
      </c>
      <c r="G73">
        <v>19767.37</v>
      </c>
      <c r="H73">
        <v>24460.75</v>
      </c>
    </row>
    <row r="74" spans="1:8" x14ac:dyDescent="0.25">
      <c r="A74" t="s">
        <v>59</v>
      </c>
      <c r="B74">
        <v>2024</v>
      </c>
      <c r="C74" t="s">
        <v>13</v>
      </c>
      <c r="D74" t="s">
        <v>60</v>
      </c>
      <c r="E74">
        <v>62</v>
      </c>
      <c r="F74">
        <v>430.96341000000001</v>
      </c>
      <c r="G74">
        <v>26949.74</v>
      </c>
      <c r="H74">
        <v>1472.79</v>
      </c>
    </row>
    <row r="75" spans="1:8" x14ac:dyDescent="0.25">
      <c r="A75" t="s">
        <v>59</v>
      </c>
      <c r="B75">
        <v>2024</v>
      </c>
      <c r="C75" t="s">
        <v>13</v>
      </c>
      <c r="D75" t="s">
        <v>60</v>
      </c>
      <c r="E75">
        <v>6</v>
      </c>
      <c r="F75">
        <v>2.149</v>
      </c>
      <c r="G75">
        <v>144.52000000000001</v>
      </c>
      <c r="H75">
        <v>77.400000000000006</v>
      </c>
    </row>
    <row r="76" spans="1:8" x14ac:dyDescent="0.25">
      <c r="A76" t="s">
        <v>59</v>
      </c>
      <c r="B76">
        <v>2024</v>
      </c>
      <c r="C76" t="s">
        <v>13</v>
      </c>
      <c r="D76" t="s">
        <v>60</v>
      </c>
      <c r="E76">
        <v>5</v>
      </c>
      <c r="F76">
        <v>6.9177</v>
      </c>
      <c r="G76">
        <v>536.23</v>
      </c>
      <c r="H76">
        <v>542.04999999999995</v>
      </c>
    </row>
    <row r="77" spans="1:8" x14ac:dyDescent="0.25">
      <c r="A77" t="s">
        <v>59</v>
      </c>
      <c r="B77">
        <v>2024</v>
      </c>
      <c r="C77" t="s">
        <v>13</v>
      </c>
      <c r="D77" t="s">
        <v>60</v>
      </c>
      <c r="E77">
        <v>156</v>
      </c>
      <c r="F77">
        <v>98.184100000000001</v>
      </c>
      <c r="G77">
        <v>11064.45</v>
      </c>
      <c r="H77">
        <v>8328.4</v>
      </c>
    </row>
    <row r="78" spans="1:8" x14ac:dyDescent="0.25">
      <c r="A78" t="s">
        <v>59</v>
      </c>
      <c r="B78">
        <v>2024</v>
      </c>
      <c r="C78" t="s">
        <v>13</v>
      </c>
      <c r="D78" t="s">
        <v>60</v>
      </c>
      <c r="E78">
        <v>3</v>
      </c>
      <c r="F78">
        <v>18.767900000000001</v>
      </c>
      <c r="G78">
        <v>752.82</v>
      </c>
      <c r="H78">
        <v>752.86</v>
      </c>
    </row>
    <row r="79" spans="1:8" x14ac:dyDescent="0.25">
      <c r="A79" t="s">
        <v>59</v>
      </c>
      <c r="B79">
        <v>2024</v>
      </c>
      <c r="C79" t="s">
        <v>13</v>
      </c>
      <c r="D79" t="s">
        <v>60</v>
      </c>
      <c r="E79">
        <v>92</v>
      </c>
      <c r="F79">
        <v>313.40424999999999</v>
      </c>
      <c r="G79">
        <v>21771.5</v>
      </c>
      <c r="H79">
        <v>16753.16</v>
      </c>
    </row>
    <row r="80" spans="1:8" x14ac:dyDescent="0.25">
      <c r="A80" t="s">
        <v>59</v>
      </c>
      <c r="B80">
        <v>2024</v>
      </c>
      <c r="C80" t="s">
        <v>13</v>
      </c>
      <c r="D80" t="s">
        <v>60</v>
      </c>
      <c r="E80">
        <v>59</v>
      </c>
      <c r="F80">
        <v>70.899079999999998</v>
      </c>
      <c r="G80">
        <v>6194.92</v>
      </c>
      <c r="H80">
        <v>4964.68</v>
      </c>
    </row>
    <row r="81" spans="1:8" x14ac:dyDescent="0.25">
      <c r="A81" t="s">
        <v>59</v>
      </c>
      <c r="B81">
        <v>2024</v>
      </c>
      <c r="C81" t="s">
        <v>13</v>
      </c>
      <c r="D81" t="s">
        <v>60</v>
      </c>
      <c r="E81">
        <v>641</v>
      </c>
      <c r="F81">
        <v>214.27654000000001</v>
      </c>
      <c r="G81">
        <v>15424.92</v>
      </c>
      <c r="H81">
        <v>11731.73</v>
      </c>
    </row>
    <row r="82" spans="1:8" x14ac:dyDescent="0.25">
      <c r="A82" t="s">
        <v>59</v>
      </c>
      <c r="B82">
        <v>2024</v>
      </c>
      <c r="C82" t="s">
        <v>13</v>
      </c>
      <c r="D82" t="s">
        <v>61</v>
      </c>
      <c r="E82">
        <v>0</v>
      </c>
      <c r="F82">
        <v>0</v>
      </c>
      <c r="G82">
        <v>0</v>
      </c>
      <c r="H82">
        <v>0</v>
      </c>
    </row>
    <row r="83" spans="1:8" x14ac:dyDescent="0.25">
      <c r="A83" t="s">
        <v>59</v>
      </c>
      <c r="B83">
        <v>2024</v>
      </c>
      <c r="C83" t="s">
        <v>13</v>
      </c>
      <c r="D83" t="s">
        <v>60</v>
      </c>
      <c r="E83">
        <v>0</v>
      </c>
      <c r="F83">
        <v>0</v>
      </c>
      <c r="G83">
        <v>0</v>
      </c>
      <c r="H83">
        <v>0</v>
      </c>
    </row>
    <row r="84" spans="1:8" x14ac:dyDescent="0.25">
      <c r="A84" t="s">
        <v>59</v>
      </c>
      <c r="B84">
        <v>2024</v>
      </c>
      <c r="C84" t="s">
        <v>13</v>
      </c>
      <c r="D84" t="s">
        <v>62</v>
      </c>
      <c r="E84">
        <v>0</v>
      </c>
      <c r="F84">
        <v>0</v>
      </c>
      <c r="G84">
        <v>0</v>
      </c>
      <c r="H84">
        <v>0</v>
      </c>
    </row>
    <row r="85" spans="1:8" x14ac:dyDescent="0.25">
      <c r="A85" t="s">
        <v>59</v>
      </c>
      <c r="B85">
        <v>2024</v>
      </c>
      <c r="C85" t="s">
        <v>13</v>
      </c>
      <c r="D85" t="s">
        <v>60</v>
      </c>
      <c r="E85">
        <v>0</v>
      </c>
      <c r="F85">
        <v>0</v>
      </c>
      <c r="G85">
        <v>0</v>
      </c>
      <c r="H85">
        <v>0</v>
      </c>
    </row>
    <row r="86" spans="1:8" x14ac:dyDescent="0.25">
      <c r="A86" t="s">
        <v>59</v>
      </c>
      <c r="B86">
        <v>2024</v>
      </c>
      <c r="C86" t="s">
        <v>13</v>
      </c>
      <c r="D86" t="s">
        <v>60</v>
      </c>
      <c r="E86">
        <v>0</v>
      </c>
      <c r="F86">
        <v>0</v>
      </c>
      <c r="G86">
        <v>0</v>
      </c>
      <c r="H86">
        <v>0</v>
      </c>
    </row>
    <row r="87" spans="1:8" x14ac:dyDescent="0.25">
      <c r="A87" t="s">
        <v>59</v>
      </c>
      <c r="B87">
        <v>2024</v>
      </c>
      <c r="C87" t="s">
        <v>13</v>
      </c>
      <c r="D87" t="s">
        <v>60</v>
      </c>
      <c r="E87">
        <v>0</v>
      </c>
      <c r="F87">
        <v>0</v>
      </c>
      <c r="G87">
        <v>0</v>
      </c>
      <c r="H87">
        <v>0</v>
      </c>
    </row>
    <row r="88" spans="1:8" x14ac:dyDescent="0.25">
      <c r="A88" t="s">
        <v>59</v>
      </c>
      <c r="B88">
        <v>2024</v>
      </c>
      <c r="C88" t="s">
        <v>13</v>
      </c>
      <c r="D88" t="s">
        <v>60</v>
      </c>
      <c r="E88">
        <v>0</v>
      </c>
      <c r="F88">
        <v>0</v>
      </c>
      <c r="G88">
        <v>0</v>
      </c>
      <c r="H88">
        <v>0</v>
      </c>
    </row>
    <row r="89" spans="1:8" x14ac:dyDescent="0.25">
      <c r="A89" t="s">
        <v>59</v>
      </c>
      <c r="B89">
        <v>2024</v>
      </c>
      <c r="C89" t="s">
        <v>13</v>
      </c>
      <c r="D89" t="s">
        <v>61</v>
      </c>
      <c r="E89">
        <v>2</v>
      </c>
      <c r="F89">
        <v>2260.6550000000002</v>
      </c>
      <c r="G89">
        <v>201750.46</v>
      </c>
      <c r="H89">
        <v>156055.47</v>
      </c>
    </row>
    <row r="90" spans="1:8" x14ac:dyDescent="0.25">
      <c r="A90" t="s">
        <v>59</v>
      </c>
      <c r="B90">
        <v>2024</v>
      </c>
      <c r="C90" t="s">
        <v>13</v>
      </c>
      <c r="D90" t="s">
        <v>60</v>
      </c>
      <c r="E90">
        <v>0</v>
      </c>
      <c r="F90">
        <v>0</v>
      </c>
      <c r="G90">
        <v>0</v>
      </c>
      <c r="H90">
        <v>0</v>
      </c>
    </row>
    <row r="91" spans="1:8" x14ac:dyDescent="0.25">
      <c r="A91" t="s">
        <v>59</v>
      </c>
      <c r="B91">
        <v>2024</v>
      </c>
      <c r="C91" t="s">
        <v>13</v>
      </c>
      <c r="D91" t="s">
        <v>60</v>
      </c>
      <c r="E91">
        <v>0</v>
      </c>
      <c r="F91">
        <v>0</v>
      </c>
      <c r="G91">
        <v>0</v>
      </c>
      <c r="H91">
        <v>0</v>
      </c>
    </row>
    <row r="92" spans="1:8" x14ac:dyDescent="0.25">
      <c r="A92" t="s">
        <v>59</v>
      </c>
      <c r="B92">
        <v>2024</v>
      </c>
      <c r="C92" t="s">
        <v>13</v>
      </c>
      <c r="D92" t="s">
        <v>60</v>
      </c>
      <c r="E92">
        <v>0</v>
      </c>
      <c r="F92">
        <v>0</v>
      </c>
      <c r="G92">
        <v>0</v>
      </c>
      <c r="H92">
        <v>0</v>
      </c>
    </row>
    <row r="93" spans="1:8" x14ac:dyDescent="0.25">
      <c r="A93" t="s">
        <v>59</v>
      </c>
      <c r="B93">
        <v>2024</v>
      </c>
      <c r="C93" t="s">
        <v>13</v>
      </c>
      <c r="D93" t="s">
        <v>60</v>
      </c>
      <c r="E93">
        <v>5</v>
      </c>
      <c r="F93">
        <v>9.7139900000000008</v>
      </c>
      <c r="G93">
        <v>802.28</v>
      </c>
      <c r="H93">
        <v>727.64</v>
      </c>
    </row>
    <row r="94" spans="1:8" x14ac:dyDescent="0.25">
      <c r="A94" t="s">
        <v>59</v>
      </c>
      <c r="B94">
        <v>2024</v>
      </c>
      <c r="C94" t="s">
        <v>13</v>
      </c>
      <c r="D94" t="s">
        <v>60</v>
      </c>
      <c r="E94">
        <v>0</v>
      </c>
      <c r="F94">
        <v>0</v>
      </c>
      <c r="G94">
        <v>0</v>
      </c>
      <c r="H94">
        <v>0</v>
      </c>
    </row>
    <row r="95" spans="1:8" x14ac:dyDescent="0.25">
      <c r="A95" t="s">
        <v>59</v>
      </c>
      <c r="B95">
        <v>2024</v>
      </c>
      <c r="C95" t="s">
        <v>13</v>
      </c>
      <c r="D95" t="s">
        <v>62</v>
      </c>
      <c r="E95">
        <v>0</v>
      </c>
      <c r="F95">
        <v>0</v>
      </c>
      <c r="G95">
        <v>0</v>
      </c>
      <c r="H95">
        <v>0</v>
      </c>
    </row>
    <row r="96" spans="1:8" x14ac:dyDescent="0.25">
      <c r="A96" t="s">
        <v>59</v>
      </c>
      <c r="B96">
        <v>2024</v>
      </c>
      <c r="C96" t="s">
        <v>13</v>
      </c>
      <c r="D96" t="s">
        <v>60</v>
      </c>
      <c r="E96">
        <v>0</v>
      </c>
      <c r="F96">
        <v>0</v>
      </c>
      <c r="G96">
        <v>0</v>
      </c>
      <c r="H96">
        <v>0</v>
      </c>
    </row>
    <row r="97" spans="1:8" x14ac:dyDescent="0.25">
      <c r="A97" t="s">
        <v>59</v>
      </c>
      <c r="B97">
        <v>2024</v>
      </c>
      <c r="C97" t="s">
        <v>13</v>
      </c>
      <c r="D97" t="s">
        <v>60</v>
      </c>
      <c r="E97">
        <v>0</v>
      </c>
      <c r="F97">
        <v>0</v>
      </c>
      <c r="G97">
        <v>0</v>
      </c>
      <c r="H97">
        <v>0</v>
      </c>
    </row>
    <row r="98" spans="1:8" x14ac:dyDescent="0.25">
      <c r="A98" t="s">
        <v>59</v>
      </c>
      <c r="B98">
        <v>2024</v>
      </c>
      <c r="C98" t="s">
        <v>13</v>
      </c>
      <c r="D98" t="s">
        <v>60</v>
      </c>
      <c r="E98">
        <v>0</v>
      </c>
      <c r="F98">
        <v>0</v>
      </c>
      <c r="G98">
        <v>0</v>
      </c>
      <c r="H98">
        <v>0</v>
      </c>
    </row>
    <row r="99" spans="1:8" x14ac:dyDescent="0.25">
      <c r="A99" t="s">
        <v>59</v>
      </c>
      <c r="B99">
        <v>2024</v>
      </c>
      <c r="C99" t="s">
        <v>13</v>
      </c>
      <c r="D99" t="s">
        <v>60</v>
      </c>
      <c r="E99">
        <v>1</v>
      </c>
      <c r="F99">
        <v>307.67385000000002</v>
      </c>
      <c r="G99">
        <v>19480.07</v>
      </c>
      <c r="H99">
        <v>19480.07</v>
      </c>
    </row>
    <row r="100" spans="1:8" x14ac:dyDescent="0.25">
      <c r="A100" t="s">
        <v>59</v>
      </c>
      <c r="B100">
        <v>2024</v>
      </c>
      <c r="C100" t="s">
        <v>13</v>
      </c>
      <c r="D100" t="s">
        <v>60</v>
      </c>
      <c r="E100">
        <v>0</v>
      </c>
      <c r="F100">
        <v>0</v>
      </c>
      <c r="G100">
        <v>0</v>
      </c>
      <c r="H100">
        <v>0</v>
      </c>
    </row>
    <row r="101" spans="1:8" x14ac:dyDescent="0.25">
      <c r="A101" t="s">
        <v>59</v>
      </c>
      <c r="B101">
        <v>2024</v>
      </c>
      <c r="C101" t="s">
        <v>13</v>
      </c>
      <c r="D101" t="s">
        <v>60</v>
      </c>
      <c r="E101">
        <v>0</v>
      </c>
      <c r="F101">
        <v>0</v>
      </c>
      <c r="G101">
        <v>0</v>
      </c>
      <c r="H101">
        <v>0</v>
      </c>
    </row>
    <row r="102" spans="1:8" x14ac:dyDescent="0.25">
      <c r="A102" t="s">
        <v>59</v>
      </c>
      <c r="B102">
        <v>2024</v>
      </c>
      <c r="C102" t="s">
        <v>13</v>
      </c>
      <c r="D102" t="s">
        <v>60</v>
      </c>
      <c r="E102">
        <v>0</v>
      </c>
      <c r="F102">
        <v>0</v>
      </c>
      <c r="G102">
        <v>0</v>
      </c>
      <c r="H102">
        <v>0</v>
      </c>
    </row>
    <row r="103" spans="1:8" x14ac:dyDescent="0.25">
      <c r="A103" t="s">
        <v>59</v>
      </c>
      <c r="B103">
        <v>2024</v>
      </c>
      <c r="C103" t="s">
        <v>13</v>
      </c>
      <c r="D103" t="s">
        <v>61</v>
      </c>
      <c r="E103">
        <v>0</v>
      </c>
      <c r="F103">
        <v>0</v>
      </c>
      <c r="G103">
        <v>0</v>
      </c>
      <c r="H103">
        <v>0</v>
      </c>
    </row>
    <row r="104" spans="1:8" x14ac:dyDescent="0.25">
      <c r="A104" t="s">
        <v>59</v>
      </c>
      <c r="B104">
        <v>2024</v>
      </c>
      <c r="C104" t="s">
        <v>13</v>
      </c>
      <c r="D104" t="s">
        <v>61</v>
      </c>
      <c r="E104">
        <v>675</v>
      </c>
      <c r="F104">
        <v>32276.90036</v>
      </c>
      <c r="G104">
        <v>3199325.97</v>
      </c>
      <c r="H104">
        <v>2149658.5699999998</v>
      </c>
    </row>
    <row r="105" spans="1:8" x14ac:dyDescent="0.25">
      <c r="A105" t="s">
        <v>59</v>
      </c>
      <c r="B105">
        <v>2024</v>
      </c>
      <c r="C105" t="s">
        <v>13</v>
      </c>
      <c r="D105" t="s">
        <v>61</v>
      </c>
      <c r="E105">
        <v>2</v>
      </c>
      <c r="F105">
        <v>2.2558199999999999</v>
      </c>
      <c r="G105">
        <v>290.54000000000002</v>
      </c>
      <c r="H105">
        <v>268.08999999999997</v>
      </c>
    </row>
    <row r="106" spans="1:8" x14ac:dyDescent="0.25">
      <c r="A106" t="s">
        <v>59</v>
      </c>
      <c r="B106">
        <v>2024</v>
      </c>
      <c r="C106" t="s">
        <v>13</v>
      </c>
      <c r="D106" t="s">
        <v>60</v>
      </c>
      <c r="E106">
        <v>7</v>
      </c>
      <c r="F106">
        <v>23.992789999999999</v>
      </c>
      <c r="G106">
        <v>2220.2600000000002</v>
      </c>
      <c r="H106">
        <v>2767.78</v>
      </c>
    </row>
    <row r="107" spans="1:8" x14ac:dyDescent="0.25">
      <c r="A107" t="s">
        <v>59</v>
      </c>
      <c r="B107">
        <v>2024</v>
      </c>
      <c r="C107" t="s">
        <v>13</v>
      </c>
      <c r="D107" t="s">
        <v>63</v>
      </c>
      <c r="E107">
        <v>154490</v>
      </c>
      <c r="F107">
        <v>22367.38694</v>
      </c>
      <c r="G107">
        <v>1759443.7</v>
      </c>
      <c r="H107">
        <v>860998.27</v>
      </c>
    </row>
    <row r="108" spans="1:8" x14ac:dyDescent="0.25">
      <c r="A108" t="s">
        <v>59</v>
      </c>
      <c r="B108">
        <v>2024</v>
      </c>
      <c r="C108" t="s">
        <v>13</v>
      </c>
      <c r="D108" t="s">
        <v>63</v>
      </c>
      <c r="E108">
        <v>26</v>
      </c>
      <c r="F108">
        <v>1.734</v>
      </c>
      <c r="G108">
        <v>259.47000000000003</v>
      </c>
      <c r="H108">
        <v>221.33</v>
      </c>
    </row>
    <row r="109" spans="1:8" x14ac:dyDescent="0.25">
      <c r="A109" t="s">
        <v>59</v>
      </c>
      <c r="B109">
        <v>2024</v>
      </c>
      <c r="C109" t="s">
        <v>13</v>
      </c>
      <c r="D109" t="s">
        <v>63</v>
      </c>
      <c r="E109">
        <v>950689</v>
      </c>
      <c r="F109">
        <v>99212.521720000004</v>
      </c>
      <c r="G109">
        <v>9805489.5399999991</v>
      </c>
      <c r="H109">
        <v>5088050.5</v>
      </c>
    </row>
    <row r="110" spans="1:8" x14ac:dyDescent="0.25">
      <c r="A110" t="s">
        <v>59</v>
      </c>
      <c r="B110">
        <v>2024</v>
      </c>
      <c r="C110" t="s">
        <v>13</v>
      </c>
      <c r="D110" t="s">
        <v>63</v>
      </c>
      <c r="E110">
        <v>0</v>
      </c>
      <c r="F110">
        <v>0</v>
      </c>
      <c r="G110">
        <v>0</v>
      </c>
      <c r="H110">
        <v>0</v>
      </c>
    </row>
    <row r="111" spans="1:8" x14ac:dyDescent="0.25">
      <c r="A111" t="s">
        <v>59</v>
      </c>
      <c r="B111">
        <v>2024</v>
      </c>
      <c r="C111" t="s">
        <v>13</v>
      </c>
      <c r="D111" t="s">
        <v>60</v>
      </c>
      <c r="E111">
        <v>5</v>
      </c>
      <c r="F111">
        <v>2.19</v>
      </c>
      <c r="G111">
        <v>458.56</v>
      </c>
      <c r="H111">
        <v>333.04</v>
      </c>
    </row>
    <row r="112" spans="1:8" x14ac:dyDescent="0.25">
      <c r="A112" t="s">
        <v>59</v>
      </c>
      <c r="B112">
        <v>2024</v>
      </c>
      <c r="C112" t="s">
        <v>13</v>
      </c>
      <c r="D112" t="s">
        <v>60</v>
      </c>
      <c r="E112">
        <v>63</v>
      </c>
      <c r="F112">
        <v>282.48970000000003</v>
      </c>
      <c r="G112">
        <v>20577.849999999999</v>
      </c>
      <c r="H112">
        <v>18115.77</v>
      </c>
    </row>
    <row r="113" spans="1:8" x14ac:dyDescent="0.25">
      <c r="A113" t="s">
        <v>59</v>
      </c>
      <c r="B113">
        <v>2024</v>
      </c>
      <c r="C113" t="s">
        <v>13</v>
      </c>
      <c r="D113" t="s">
        <v>60</v>
      </c>
      <c r="E113">
        <v>35</v>
      </c>
      <c r="F113">
        <v>54.165039999999998</v>
      </c>
      <c r="G113">
        <v>4481.3599999999997</v>
      </c>
      <c r="H113">
        <v>4027.84</v>
      </c>
    </row>
    <row r="114" spans="1:8" x14ac:dyDescent="0.25">
      <c r="A114" t="s">
        <v>59</v>
      </c>
      <c r="B114">
        <v>2024</v>
      </c>
      <c r="C114" t="s">
        <v>13</v>
      </c>
      <c r="D114" t="s">
        <v>60</v>
      </c>
      <c r="E114">
        <v>284</v>
      </c>
      <c r="F114">
        <v>108.72454</v>
      </c>
      <c r="G114">
        <v>7549.74</v>
      </c>
      <c r="H114">
        <v>7364.48</v>
      </c>
    </row>
    <row r="115" spans="1:8" x14ac:dyDescent="0.25">
      <c r="A115" t="s">
        <v>59</v>
      </c>
      <c r="B115">
        <v>2024</v>
      </c>
      <c r="C115" t="s">
        <v>13</v>
      </c>
      <c r="D115" t="s">
        <v>64</v>
      </c>
      <c r="E115">
        <v>1</v>
      </c>
      <c r="F115">
        <v>20135.663670000002</v>
      </c>
      <c r="G115">
        <v>1548245.85</v>
      </c>
      <c r="H115">
        <v>1448752.56</v>
      </c>
    </row>
    <row r="116" spans="1:8" x14ac:dyDescent="0.25">
      <c r="A116" t="s">
        <v>59</v>
      </c>
      <c r="B116">
        <v>2024</v>
      </c>
      <c r="C116" t="s">
        <v>13</v>
      </c>
      <c r="D116" t="s">
        <v>60</v>
      </c>
      <c r="E116">
        <v>0</v>
      </c>
      <c r="F116">
        <v>0</v>
      </c>
      <c r="G116">
        <v>0</v>
      </c>
      <c r="H116">
        <v>0</v>
      </c>
    </row>
    <row r="117" spans="1:8" x14ac:dyDescent="0.25">
      <c r="A117" t="s">
        <v>59</v>
      </c>
      <c r="B117">
        <v>2024</v>
      </c>
      <c r="C117" t="s">
        <v>13</v>
      </c>
      <c r="D117" t="s">
        <v>60</v>
      </c>
      <c r="E117">
        <v>0</v>
      </c>
      <c r="F117">
        <v>0</v>
      </c>
      <c r="G117">
        <v>0</v>
      </c>
      <c r="H117">
        <v>0</v>
      </c>
    </row>
    <row r="118" spans="1:8" x14ac:dyDescent="0.25">
      <c r="A118" t="s">
        <v>59</v>
      </c>
      <c r="B118">
        <v>2024</v>
      </c>
      <c r="C118" t="s">
        <v>13</v>
      </c>
      <c r="D118" t="s">
        <v>60</v>
      </c>
      <c r="E118">
        <v>0</v>
      </c>
      <c r="F118">
        <v>0</v>
      </c>
      <c r="G118">
        <v>0</v>
      </c>
      <c r="H118">
        <v>0</v>
      </c>
    </row>
    <row r="119" spans="1:8" x14ac:dyDescent="0.25">
      <c r="A119" t="s">
        <v>59</v>
      </c>
      <c r="B119">
        <v>2024</v>
      </c>
      <c r="C119" t="s">
        <v>13</v>
      </c>
      <c r="D119" t="s">
        <v>60</v>
      </c>
      <c r="E119">
        <v>0</v>
      </c>
      <c r="F119">
        <v>0</v>
      </c>
      <c r="G119">
        <v>0</v>
      </c>
      <c r="H119">
        <v>0</v>
      </c>
    </row>
    <row r="120" spans="1:8" x14ac:dyDescent="0.25">
      <c r="A120" t="s">
        <v>59</v>
      </c>
      <c r="B120">
        <v>2024</v>
      </c>
      <c r="C120" t="s">
        <v>13</v>
      </c>
      <c r="D120" t="s">
        <v>60</v>
      </c>
      <c r="E120">
        <v>2</v>
      </c>
      <c r="F120">
        <v>65.261189999999999</v>
      </c>
      <c r="G120">
        <v>4858.34</v>
      </c>
      <c r="H120">
        <v>4858.34</v>
      </c>
    </row>
    <row r="121" spans="1:8" x14ac:dyDescent="0.25">
      <c r="A121" t="s">
        <v>59</v>
      </c>
      <c r="B121">
        <v>2024</v>
      </c>
      <c r="C121" t="s">
        <v>13</v>
      </c>
      <c r="D121" t="s">
        <v>62</v>
      </c>
      <c r="E121">
        <v>439</v>
      </c>
      <c r="F121">
        <v>12056.05825</v>
      </c>
      <c r="G121">
        <v>1236560.42</v>
      </c>
      <c r="H121">
        <v>1185973.47</v>
      </c>
    </row>
    <row r="122" spans="1:8" x14ac:dyDescent="0.25">
      <c r="A122" t="s">
        <v>59</v>
      </c>
      <c r="B122">
        <v>2024</v>
      </c>
      <c r="C122" t="s">
        <v>13</v>
      </c>
      <c r="D122" t="s">
        <v>62</v>
      </c>
      <c r="E122">
        <v>7</v>
      </c>
      <c r="F122">
        <v>9.87486</v>
      </c>
      <c r="G122">
        <v>1398.72</v>
      </c>
      <c r="H122">
        <v>1339.12</v>
      </c>
    </row>
    <row r="123" spans="1:8" x14ac:dyDescent="0.25">
      <c r="A123" t="s">
        <v>59</v>
      </c>
      <c r="B123">
        <v>2024</v>
      </c>
      <c r="C123" t="s">
        <v>13</v>
      </c>
      <c r="D123" t="s">
        <v>60</v>
      </c>
      <c r="E123">
        <v>8</v>
      </c>
      <c r="F123">
        <v>10.33689</v>
      </c>
      <c r="G123">
        <v>1430.02</v>
      </c>
      <c r="H123">
        <v>1543.77</v>
      </c>
    </row>
    <row r="124" spans="1:8" x14ac:dyDescent="0.25">
      <c r="A124" t="s">
        <v>59</v>
      </c>
      <c r="B124">
        <v>2024</v>
      </c>
      <c r="C124" t="s">
        <v>13</v>
      </c>
      <c r="D124" t="s">
        <v>60</v>
      </c>
      <c r="E124">
        <v>0</v>
      </c>
      <c r="F124">
        <v>0</v>
      </c>
      <c r="G124">
        <v>0</v>
      </c>
      <c r="H124">
        <v>0</v>
      </c>
    </row>
    <row r="125" spans="1:8" x14ac:dyDescent="0.25">
      <c r="A125" t="s">
        <v>59</v>
      </c>
      <c r="B125">
        <v>2024</v>
      </c>
      <c r="C125" t="s">
        <v>13</v>
      </c>
      <c r="D125" t="s">
        <v>60</v>
      </c>
      <c r="E125">
        <v>0</v>
      </c>
      <c r="F125">
        <v>0</v>
      </c>
      <c r="G125">
        <v>0</v>
      </c>
      <c r="H125">
        <v>0</v>
      </c>
    </row>
    <row r="126" spans="1:8" x14ac:dyDescent="0.25">
      <c r="A126" t="s">
        <v>59</v>
      </c>
      <c r="B126">
        <v>2024</v>
      </c>
      <c r="C126" t="s">
        <v>13</v>
      </c>
      <c r="D126" t="s">
        <v>60</v>
      </c>
      <c r="E126">
        <v>0</v>
      </c>
      <c r="F126">
        <v>0</v>
      </c>
      <c r="G126">
        <v>0</v>
      </c>
      <c r="H126">
        <v>0</v>
      </c>
    </row>
    <row r="127" spans="1:8" x14ac:dyDescent="0.25">
      <c r="A127" t="s">
        <v>59</v>
      </c>
      <c r="B127">
        <v>2024</v>
      </c>
      <c r="C127" t="s">
        <v>13</v>
      </c>
      <c r="D127" t="s">
        <v>60</v>
      </c>
      <c r="E127">
        <v>0</v>
      </c>
      <c r="F127">
        <v>0</v>
      </c>
      <c r="G127">
        <v>0</v>
      </c>
      <c r="H127">
        <v>0</v>
      </c>
    </row>
    <row r="128" spans="1:8" x14ac:dyDescent="0.25">
      <c r="A128" t="s">
        <v>59</v>
      </c>
      <c r="B128">
        <v>2024</v>
      </c>
      <c r="C128" t="s">
        <v>13</v>
      </c>
      <c r="D128" t="s">
        <v>60</v>
      </c>
      <c r="E128">
        <v>337</v>
      </c>
      <c r="F128">
        <v>105.0719</v>
      </c>
      <c r="G128">
        <v>11675.43</v>
      </c>
      <c r="H128">
        <v>11621.62</v>
      </c>
    </row>
    <row r="129" spans="1:8" x14ac:dyDescent="0.25">
      <c r="A129" t="s">
        <v>59</v>
      </c>
      <c r="B129">
        <v>2024</v>
      </c>
      <c r="C129" t="s">
        <v>13</v>
      </c>
      <c r="D129" t="s">
        <v>60</v>
      </c>
      <c r="E129">
        <v>386</v>
      </c>
      <c r="F129">
        <v>2789.7598499999999</v>
      </c>
      <c r="G129">
        <v>245738.47</v>
      </c>
      <c r="H129">
        <v>205887.55</v>
      </c>
    </row>
    <row r="130" spans="1:8" x14ac:dyDescent="0.25">
      <c r="A130" t="s">
        <v>59</v>
      </c>
      <c r="B130">
        <v>2024</v>
      </c>
      <c r="C130" t="s">
        <v>13</v>
      </c>
      <c r="D130" t="s">
        <v>60</v>
      </c>
      <c r="E130">
        <v>2</v>
      </c>
      <c r="F130">
        <v>5.32836</v>
      </c>
      <c r="G130">
        <v>599.09</v>
      </c>
      <c r="H130">
        <v>440.97</v>
      </c>
    </row>
    <row r="131" spans="1:8" x14ac:dyDescent="0.25">
      <c r="A131" t="s">
        <v>59</v>
      </c>
      <c r="B131">
        <v>2024</v>
      </c>
      <c r="C131" t="s">
        <v>13</v>
      </c>
      <c r="D131" t="s">
        <v>60</v>
      </c>
      <c r="E131">
        <v>1357</v>
      </c>
      <c r="F131">
        <v>1819.1191200000001</v>
      </c>
      <c r="G131">
        <v>200109.32</v>
      </c>
      <c r="H131">
        <v>175217.24</v>
      </c>
    </row>
    <row r="132" spans="1:8" x14ac:dyDescent="0.25">
      <c r="A132" t="s">
        <v>59</v>
      </c>
      <c r="B132">
        <v>2024</v>
      </c>
      <c r="C132" t="s">
        <v>13</v>
      </c>
      <c r="D132" t="s">
        <v>60</v>
      </c>
      <c r="E132">
        <v>9459</v>
      </c>
      <c r="F132">
        <v>2033.0293200000001</v>
      </c>
      <c r="G132">
        <v>177099.47</v>
      </c>
      <c r="H132">
        <v>155007.03</v>
      </c>
    </row>
    <row r="133" spans="1:8" x14ac:dyDescent="0.25">
      <c r="A133" t="s">
        <v>59</v>
      </c>
      <c r="B133">
        <v>2024</v>
      </c>
      <c r="C133" t="s">
        <v>13</v>
      </c>
      <c r="D133" t="s">
        <v>60</v>
      </c>
      <c r="E133">
        <v>0</v>
      </c>
      <c r="F133">
        <v>0</v>
      </c>
      <c r="G133">
        <v>0</v>
      </c>
      <c r="H133">
        <v>0</v>
      </c>
    </row>
    <row r="134" spans="1:8" x14ac:dyDescent="0.25">
      <c r="A134" t="s">
        <v>59</v>
      </c>
      <c r="B134">
        <v>2024</v>
      </c>
      <c r="C134" t="s">
        <v>13</v>
      </c>
      <c r="D134" t="s">
        <v>60</v>
      </c>
      <c r="E134">
        <v>47</v>
      </c>
      <c r="F134">
        <v>24.52458</v>
      </c>
      <c r="G134">
        <v>1953.46</v>
      </c>
      <c r="H134">
        <v>1571.6</v>
      </c>
    </row>
    <row r="135" spans="1:8" x14ac:dyDescent="0.25">
      <c r="A135" t="s">
        <v>59</v>
      </c>
      <c r="B135">
        <v>2024</v>
      </c>
      <c r="C135" t="s">
        <v>13</v>
      </c>
      <c r="D135" t="s">
        <v>60</v>
      </c>
      <c r="E135">
        <v>70</v>
      </c>
      <c r="F135">
        <v>16.838259999999998</v>
      </c>
      <c r="G135">
        <v>1447.91</v>
      </c>
      <c r="H135">
        <v>1033.75</v>
      </c>
    </row>
    <row r="136" spans="1:8" x14ac:dyDescent="0.25">
      <c r="A136" t="s">
        <v>59</v>
      </c>
      <c r="B136">
        <v>2024</v>
      </c>
      <c r="C136" t="s">
        <v>13</v>
      </c>
      <c r="D136" t="s">
        <v>60</v>
      </c>
      <c r="E136">
        <v>0</v>
      </c>
      <c r="F136">
        <v>0</v>
      </c>
      <c r="G136">
        <v>0</v>
      </c>
      <c r="H136">
        <v>0</v>
      </c>
    </row>
    <row r="137" spans="1:8" x14ac:dyDescent="0.25">
      <c r="A137" t="s">
        <v>59</v>
      </c>
      <c r="B137">
        <v>2024</v>
      </c>
      <c r="C137" t="s">
        <v>13</v>
      </c>
      <c r="D137" t="s">
        <v>60</v>
      </c>
      <c r="E137">
        <v>199</v>
      </c>
      <c r="F137">
        <v>50.775060000000003</v>
      </c>
      <c r="G137">
        <v>3657.5</v>
      </c>
      <c r="H137">
        <v>3622.89</v>
      </c>
    </row>
    <row r="138" spans="1:8" x14ac:dyDescent="0.25">
      <c r="A138" t="s">
        <v>59</v>
      </c>
      <c r="B138">
        <v>2024</v>
      </c>
      <c r="C138" t="s">
        <v>13</v>
      </c>
      <c r="D138" t="s">
        <v>60</v>
      </c>
      <c r="E138">
        <v>197</v>
      </c>
      <c r="F138">
        <v>53.119639999999997</v>
      </c>
      <c r="G138">
        <v>3736.1</v>
      </c>
      <c r="H138">
        <v>3202.53</v>
      </c>
    </row>
    <row r="139" spans="1:8" x14ac:dyDescent="0.25">
      <c r="A139" t="s">
        <v>59</v>
      </c>
      <c r="B139">
        <v>2024</v>
      </c>
      <c r="C139" t="s">
        <v>13</v>
      </c>
      <c r="D139" t="s">
        <v>60</v>
      </c>
      <c r="E139">
        <v>0</v>
      </c>
      <c r="F139">
        <v>0</v>
      </c>
      <c r="G139">
        <v>0</v>
      </c>
      <c r="H139">
        <v>0</v>
      </c>
    </row>
    <row r="140" spans="1:8" x14ac:dyDescent="0.25">
      <c r="A140" t="s">
        <v>59</v>
      </c>
      <c r="B140">
        <v>2024</v>
      </c>
      <c r="C140" t="s">
        <v>13</v>
      </c>
      <c r="D140" t="s">
        <v>60</v>
      </c>
      <c r="E140">
        <v>0</v>
      </c>
      <c r="F140">
        <v>0</v>
      </c>
      <c r="G140">
        <v>0</v>
      </c>
      <c r="H140">
        <v>0</v>
      </c>
    </row>
    <row r="141" spans="1:8" x14ac:dyDescent="0.25">
      <c r="A141" t="s">
        <v>59</v>
      </c>
      <c r="B141">
        <v>2024</v>
      </c>
      <c r="C141" t="s">
        <v>13</v>
      </c>
      <c r="D141" t="s">
        <v>60</v>
      </c>
      <c r="E141">
        <v>3</v>
      </c>
      <c r="F141">
        <v>9.5090199999999996</v>
      </c>
      <c r="G141">
        <v>666.3</v>
      </c>
      <c r="H141">
        <v>388.95</v>
      </c>
    </row>
    <row r="142" spans="1:8" x14ac:dyDescent="0.25">
      <c r="A142" t="s">
        <v>59</v>
      </c>
      <c r="B142">
        <v>2024</v>
      </c>
      <c r="C142" t="s">
        <v>13</v>
      </c>
      <c r="D142" t="s">
        <v>60</v>
      </c>
      <c r="E142">
        <v>0</v>
      </c>
      <c r="F142">
        <v>0</v>
      </c>
      <c r="G142">
        <v>0</v>
      </c>
      <c r="H142">
        <v>0</v>
      </c>
    </row>
    <row r="143" spans="1:8" x14ac:dyDescent="0.25">
      <c r="A143" t="s">
        <v>59</v>
      </c>
      <c r="B143">
        <v>2024</v>
      </c>
      <c r="C143" t="s">
        <v>13</v>
      </c>
      <c r="D143" t="s">
        <v>60</v>
      </c>
      <c r="E143">
        <v>7</v>
      </c>
      <c r="F143">
        <v>7.476</v>
      </c>
      <c r="G143">
        <v>677.04</v>
      </c>
      <c r="H143">
        <v>784.99</v>
      </c>
    </row>
    <row r="144" spans="1:8" x14ac:dyDescent="0.25">
      <c r="A144" t="s">
        <v>59</v>
      </c>
      <c r="B144">
        <v>2024</v>
      </c>
      <c r="C144" t="s">
        <v>13</v>
      </c>
      <c r="D144" t="s">
        <v>60</v>
      </c>
      <c r="E144">
        <v>21</v>
      </c>
      <c r="F144">
        <v>20.241299999999999</v>
      </c>
      <c r="G144">
        <v>1990.65</v>
      </c>
      <c r="H144">
        <v>1779.65</v>
      </c>
    </row>
    <row r="145" spans="1:8" x14ac:dyDescent="0.25">
      <c r="A145" t="s">
        <v>59</v>
      </c>
      <c r="B145">
        <v>2024</v>
      </c>
      <c r="C145" t="s">
        <v>13</v>
      </c>
      <c r="D145" t="s">
        <v>60</v>
      </c>
      <c r="E145">
        <v>0</v>
      </c>
      <c r="F145">
        <v>0</v>
      </c>
      <c r="G145">
        <v>0</v>
      </c>
      <c r="H145">
        <v>0</v>
      </c>
    </row>
    <row r="146" spans="1:8" x14ac:dyDescent="0.25">
      <c r="A146" t="s">
        <v>59</v>
      </c>
      <c r="B146">
        <v>2024</v>
      </c>
      <c r="C146" t="s">
        <v>13</v>
      </c>
      <c r="D146" t="s">
        <v>64</v>
      </c>
      <c r="E146">
        <v>0</v>
      </c>
      <c r="F146">
        <v>0</v>
      </c>
      <c r="G146">
        <v>0</v>
      </c>
      <c r="H146">
        <v>0</v>
      </c>
    </row>
    <row r="147" spans="1:8" x14ac:dyDescent="0.25">
      <c r="A147" t="s">
        <v>59</v>
      </c>
      <c r="B147">
        <v>2024</v>
      </c>
      <c r="C147" t="s">
        <v>13</v>
      </c>
      <c r="D147" t="s">
        <v>61</v>
      </c>
      <c r="E147">
        <v>1271</v>
      </c>
      <c r="F147">
        <v>9036.6969100000006</v>
      </c>
      <c r="G147">
        <v>763572.44</v>
      </c>
      <c r="H147">
        <v>614771.66</v>
      </c>
    </row>
    <row r="148" spans="1:8" x14ac:dyDescent="0.25">
      <c r="A148" t="s">
        <v>59</v>
      </c>
      <c r="B148">
        <v>2024</v>
      </c>
      <c r="C148" t="s">
        <v>13</v>
      </c>
      <c r="D148" t="s">
        <v>61</v>
      </c>
      <c r="E148">
        <v>1170</v>
      </c>
      <c r="F148">
        <v>1429.2334599999999</v>
      </c>
      <c r="G148">
        <v>180055.82</v>
      </c>
      <c r="H148">
        <v>149539.73000000001</v>
      </c>
    </row>
    <row r="149" spans="1:8" x14ac:dyDescent="0.25">
      <c r="A149" t="s">
        <v>59</v>
      </c>
      <c r="B149">
        <v>2024</v>
      </c>
      <c r="C149" t="s">
        <v>13</v>
      </c>
      <c r="D149" t="s">
        <v>61</v>
      </c>
      <c r="E149">
        <v>8773</v>
      </c>
      <c r="F149">
        <v>2471.26667</v>
      </c>
      <c r="G149">
        <v>199807.03</v>
      </c>
      <c r="H149">
        <v>179821</v>
      </c>
    </row>
    <row r="150" spans="1:8" x14ac:dyDescent="0.25">
      <c r="A150" t="s">
        <v>59</v>
      </c>
      <c r="B150">
        <v>2024</v>
      </c>
      <c r="C150" t="s">
        <v>13</v>
      </c>
      <c r="D150" t="s">
        <v>60</v>
      </c>
      <c r="E150">
        <v>15</v>
      </c>
      <c r="F150">
        <v>8.8912399999999998</v>
      </c>
      <c r="G150">
        <v>1840.27</v>
      </c>
      <c r="H150">
        <v>1382.49</v>
      </c>
    </row>
    <row r="151" spans="1:8" x14ac:dyDescent="0.25">
      <c r="A151" t="s">
        <v>59</v>
      </c>
      <c r="B151">
        <v>2024</v>
      </c>
      <c r="C151" t="s">
        <v>13</v>
      </c>
      <c r="D151" t="s">
        <v>60</v>
      </c>
      <c r="E151">
        <v>32</v>
      </c>
      <c r="F151">
        <v>70.116500000000002</v>
      </c>
      <c r="G151">
        <v>5571.73</v>
      </c>
      <c r="H151">
        <v>6477.78</v>
      </c>
    </row>
    <row r="152" spans="1:8" x14ac:dyDescent="0.25">
      <c r="A152" t="s">
        <v>59</v>
      </c>
      <c r="B152">
        <v>2024</v>
      </c>
      <c r="C152" t="s">
        <v>13</v>
      </c>
      <c r="D152" t="s">
        <v>60</v>
      </c>
      <c r="E152">
        <v>809</v>
      </c>
      <c r="F152">
        <v>180.40814</v>
      </c>
      <c r="G152">
        <v>12611.93</v>
      </c>
      <c r="H152">
        <v>13134.4</v>
      </c>
    </row>
    <row r="153" spans="1:8" x14ac:dyDescent="0.25">
      <c r="A153" t="s">
        <v>59</v>
      </c>
      <c r="B153">
        <v>2024</v>
      </c>
      <c r="C153" t="s">
        <v>13</v>
      </c>
      <c r="D153" t="s">
        <v>62</v>
      </c>
      <c r="E153">
        <v>2568</v>
      </c>
      <c r="F153">
        <v>16948.758849999998</v>
      </c>
      <c r="G153">
        <v>1660497.87</v>
      </c>
      <c r="H153">
        <v>1411323.01</v>
      </c>
    </row>
    <row r="154" spans="1:8" x14ac:dyDescent="0.25">
      <c r="A154" t="s">
        <v>59</v>
      </c>
      <c r="B154">
        <v>2024</v>
      </c>
      <c r="C154" t="s">
        <v>13</v>
      </c>
      <c r="D154" t="s">
        <v>62</v>
      </c>
      <c r="E154">
        <v>6022</v>
      </c>
      <c r="F154">
        <v>9063.3167799999992</v>
      </c>
      <c r="G154">
        <v>1064942.54</v>
      </c>
      <c r="H154">
        <v>999927.15</v>
      </c>
    </row>
    <row r="155" spans="1:8" x14ac:dyDescent="0.25">
      <c r="A155" t="s">
        <v>59</v>
      </c>
      <c r="B155">
        <v>2024</v>
      </c>
      <c r="C155" t="s">
        <v>13</v>
      </c>
      <c r="D155" t="s">
        <v>62</v>
      </c>
      <c r="E155">
        <v>136075</v>
      </c>
      <c r="F155">
        <v>29556.838059999998</v>
      </c>
      <c r="G155">
        <v>2872145.16</v>
      </c>
      <c r="H155">
        <v>2740034.16</v>
      </c>
    </row>
    <row r="156" spans="1:8" x14ac:dyDescent="0.25">
      <c r="A156" t="s">
        <v>59</v>
      </c>
      <c r="B156">
        <v>2024</v>
      </c>
      <c r="C156" t="s">
        <v>13</v>
      </c>
      <c r="D156" t="s">
        <v>60</v>
      </c>
      <c r="E156">
        <v>23</v>
      </c>
      <c r="F156">
        <v>114.71836999999999</v>
      </c>
      <c r="G156">
        <v>9743.2800000000007</v>
      </c>
      <c r="H156">
        <v>9204.48</v>
      </c>
    </row>
    <row r="157" spans="1:8" x14ac:dyDescent="0.25">
      <c r="A157" t="s">
        <v>59</v>
      </c>
      <c r="B157">
        <v>2024</v>
      </c>
      <c r="C157" t="s">
        <v>13</v>
      </c>
      <c r="D157" t="s">
        <v>60</v>
      </c>
      <c r="E157">
        <v>39</v>
      </c>
      <c r="F157">
        <v>59.812199999999997</v>
      </c>
      <c r="G157">
        <v>6009.9</v>
      </c>
      <c r="H157">
        <v>6368.48</v>
      </c>
    </row>
    <row r="158" spans="1:8" x14ac:dyDescent="0.25">
      <c r="A158" t="s">
        <v>59</v>
      </c>
      <c r="B158">
        <v>2024</v>
      </c>
      <c r="C158" t="s">
        <v>13</v>
      </c>
      <c r="D158" t="s">
        <v>60</v>
      </c>
      <c r="E158">
        <v>24</v>
      </c>
      <c r="F158">
        <v>128.90481</v>
      </c>
      <c r="G158">
        <v>5172.99</v>
      </c>
      <c r="H158">
        <v>4485.3</v>
      </c>
    </row>
    <row r="159" spans="1:8" x14ac:dyDescent="0.25">
      <c r="A159" t="s">
        <v>59</v>
      </c>
      <c r="B159">
        <v>2024</v>
      </c>
      <c r="C159" t="s">
        <v>13</v>
      </c>
      <c r="D159" t="s">
        <v>60</v>
      </c>
      <c r="E159">
        <v>33</v>
      </c>
      <c r="F159">
        <v>165.89849000000001</v>
      </c>
      <c r="G159">
        <v>11396.39</v>
      </c>
      <c r="H159">
        <v>10789.55</v>
      </c>
    </row>
    <row r="160" spans="1:8" x14ac:dyDescent="0.25">
      <c r="A160" t="s">
        <v>59</v>
      </c>
      <c r="B160">
        <v>2024</v>
      </c>
      <c r="C160" t="s">
        <v>12</v>
      </c>
      <c r="D160" t="s">
        <v>61</v>
      </c>
      <c r="E160">
        <v>0</v>
      </c>
      <c r="F160">
        <v>0</v>
      </c>
      <c r="G160">
        <v>0</v>
      </c>
      <c r="H160">
        <v>0</v>
      </c>
    </row>
    <row r="161" spans="1:8" x14ac:dyDescent="0.25">
      <c r="A161" t="s">
        <v>59</v>
      </c>
      <c r="B161">
        <v>2024</v>
      </c>
      <c r="C161" t="s">
        <v>12</v>
      </c>
      <c r="D161" t="s">
        <v>60</v>
      </c>
      <c r="E161">
        <v>0</v>
      </c>
      <c r="F161">
        <v>0</v>
      </c>
      <c r="G161">
        <v>0</v>
      </c>
      <c r="H161">
        <v>0</v>
      </c>
    </row>
    <row r="162" spans="1:8" x14ac:dyDescent="0.25">
      <c r="A162" t="s">
        <v>59</v>
      </c>
      <c r="B162">
        <v>2024</v>
      </c>
      <c r="C162" t="s">
        <v>12</v>
      </c>
      <c r="D162" t="s">
        <v>62</v>
      </c>
      <c r="E162">
        <v>0</v>
      </c>
      <c r="F162">
        <v>0</v>
      </c>
      <c r="G162">
        <v>0</v>
      </c>
      <c r="H162">
        <v>0</v>
      </c>
    </row>
    <row r="163" spans="1:8" x14ac:dyDescent="0.25">
      <c r="A163" t="s">
        <v>59</v>
      </c>
      <c r="B163">
        <v>2024</v>
      </c>
      <c r="C163" t="s">
        <v>12</v>
      </c>
      <c r="D163" t="s">
        <v>60</v>
      </c>
      <c r="E163">
        <v>0</v>
      </c>
      <c r="F163">
        <v>0</v>
      </c>
      <c r="G163">
        <v>0</v>
      </c>
      <c r="H163">
        <v>0</v>
      </c>
    </row>
    <row r="164" spans="1:8" x14ac:dyDescent="0.25">
      <c r="A164" t="s">
        <v>59</v>
      </c>
      <c r="B164">
        <v>2024</v>
      </c>
      <c r="C164" t="s">
        <v>12</v>
      </c>
      <c r="D164" t="s">
        <v>60</v>
      </c>
      <c r="E164">
        <v>0</v>
      </c>
      <c r="F164">
        <v>0</v>
      </c>
      <c r="G164">
        <v>0</v>
      </c>
      <c r="H164">
        <v>0</v>
      </c>
    </row>
    <row r="165" spans="1:8" x14ac:dyDescent="0.25">
      <c r="A165" t="s">
        <v>59</v>
      </c>
      <c r="B165">
        <v>2024</v>
      </c>
      <c r="C165" t="s">
        <v>12</v>
      </c>
      <c r="D165" t="s">
        <v>60</v>
      </c>
      <c r="E165">
        <v>0</v>
      </c>
      <c r="F165">
        <v>0</v>
      </c>
      <c r="G165">
        <v>0</v>
      </c>
      <c r="H165">
        <v>0</v>
      </c>
    </row>
    <row r="166" spans="1:8" x14ac:dyDescent="0.25">
      <c r="A166" t="s">
        <v>59</v>
      </c>
      <c r="B166">
        <v>2024</v>
      </c>
      <c r="C166" t="s">
        <v>12</v>
      </c>
      <c r="D166" t="s">
        <v>60</v>
      </c>
      <c r="E166">
        <v>0</v>
      </c>
      <c r="F166">
        <v>0</v>
      </c>
      <c r="G166">
        <v>0</v>
      </c>
      <c r="H166">
        <v>0</v>
      </c>
    </row>
    <row r="167" spans="1:8" x14ac:dyDescent="0.25">
      <c r="A167" t="s">
        <v>59</v>
      </c>
      <c r="B167">
        <v>2024</v>
      </c>
      <c r="C167" t="s">
        <v>12</v>
      </c>
      <c r="D167" t="s">
        <v>61</v>
      </c>
      <c r="E167">
        <v>2</v>
      </c>
      <c r="F167">
        <v>2830.1951399999998</v>
      </c>
      <c r="G167">
        <v>250400.93</v>
      </c>
      <c r="H167">
        <v>250400.93</v>
      </c>
    </row>
    <row r="168" spans="1:8" x14ac:dyDescent="0.25">
      <c r="A168" t="s">
        <v>59</v>
      </c>
      <c r="B168">
        <v>2024</v>
      </c>
      <c r="C168" t="s">
        <v>12</v>
      </c>
      <c r="D168" t="s">
        <v>60</v>
      </c>
      <c r="E168">
        <v>0</v>
      </c>
      <c r="F168">
        <v>0</v>
      </c>
      <c r="G168">
        <v>0</v>
      </c>
      <c r="H168">
        <v>0</v>
      </c>
    </row>
    <row r="169" spans="1:8" x14ac:dyDescent="0.25">
      <c r="A169" t="s">
        <v>59</v>
      </c>
      <c r="B169">
        <v>2024</v>
      </c>
      <c r="C169" t="s">
        <v>12</v>
      </c>
      <c r="D169" t="s">
        <v>60</v>
      </c>
      <c r="E169">
        <v>0</v>
      </c>
      <c r="F169">
        <v>0</v>
      </c>
      <c r="G169">
        <v>0</v>
      </c>
      <c r="H169">
        <v>0</v>
      </c>
    </row>
    <row r="170" spans="1:8" x14ac:dyDescent="0.25">
      <c r="A170" t="s">
        <v>59</v>
      </c>
      <c r="B170">
        <v>2024</v>
      </c>
      <c r="C170" t="s">
        <v>12</v>
      </c>
      <c r="D170" t="s">
        <v>60</v>
      </c>
      <c r="E170">
        <v>0</v>
      </c>
      <c r="F170">
        <v>0</v>
      </c>
      <c r="G170">
        <v>0</v>
      </c>
      <c r="H170">
        <v>0</v>
      </c>
    </row>
    <row r="171" spans="1:8" x14ac:dyDescent="0.25">
      <c r="A171" t="s">
        <v>59</v>
      </c>
      <c r="B171">
        <v>2024</v>
      </c>
      <c r="C171" t="s">
        <v>12</v>
      </c>
      <c r="D171" t="s">
        <v>60</v>
      </c>
      <c r="E171">
        <v>5</v>
      </c>
      <c r="F171">
        <v>9.5987399999999994</v>
      </c>
      <c r="G171">
        <v>825.23</v>
      </c>
      <c r="H171">
        <v>692.2</v>
      </c>
    </row>
    <row r="172" spans="1:8" x14ac:dyDescent="0.25">
      <c r="A172" t="s">
        <v>59</v>
      </c>
      <c r="B172">
        <v>2024</v>
      </c>
      <c r="C172" t="s">
        <v>12</v>
      </c>
      <c r="D172" t="s">
        <v>60</v>
      </c>
      <c r="E172">
        <v>0</v>
      </c>
      <c r="F172">
        <v>0</v>
      </c>
      <c r="G172">
        <v>0</v>
      </c>
      <c r="H172">
        <v>0</v>
      </c>
    </row>
    <row r="173" spans="1:8" x14ac:dyDescent="0.25">
      <c r="A173" t="s">
        <v>59</v>
      </c>
      <c r="B173">
        <v>2024</v>
      </c>
      <c r="C173" t="s">
        <v>12</v>
      </c>
      <c r="D173" t="s">
        <v>62</v>
      </c>
      <c r="E173">
        <v>0</v>
      </c>
      <c r="F173">
        <v>0</v>
      </c>
      <c r="G173">
        <v>0</v>
      </c>
      <c r="H173">
        <v>0</v>
      </c>
    </row>
    <row r="174" spans="1:8" x14ac:dyDescent="0.25">
      <c r="A174" t="s">
        <v>59</v>
      </c>
      <c r="B174">
        <v>2024</v>
      </c>
      <c r="C174" t="s">
        <v>12</v>
      </c>
      <c r="D174" t="s">
        <v>60</v>
      </c>
      <c r="E174">
        <v>0</v>
      </c>
      <c r="F174">
        <v>0</v>
      </c>
      <c r="G174">
        <v>0</v>
      </c>
      <c r="H174">
        <v>0</v>
      </c>
    </row>
    <row r="175" spans="1:8" x14ac:dyDescent="0.25">
      <c r="A175" t="s">
        <v>59</v>
      </c>
      <c r="B175">
        <v>2024</v>
      </c>
      <c r="C175" t="s">
        <v>12</v>
      </c>
      <c r="D175" t="s">
        <v>60</v>
      </c>
      <c r="E175">
        <v>0</v>
      </c>
      <c r="F175">
        <v>0</v>
      </c>
      <c r="G175">
        <v>0</v>
      </c>
      <c r="H175">
        <v>0</v>
      </c>
    </row>
    <row r="176" spans="1:8" x14ac:dyDescent="0.25">
      <c r="A176" t="s">
        <v>59</v>
      </c>
      <c r="B176">
        <v>2024</v>
      </c>
      <c r="C176" t="s">
        <v>12</v>
      </c>
      <c r="D176" t="s">
        <v>60</v>
      </c>
      <c r="E176">
        <v>0</v>
      </c>
      <c r="F176">
        <v>0</v>
      </c>
      <c r="G176">
        <v>0</v>
      </c>
      <c r="H176">
        <v>0</v>
      </c>
    </row>
    <row r="177" spans="1:8" x14ac:dyDescent="0.25">
      <c r="A177" t="s">
        <v>59</v>
      </c>
      <c r="B177">
        <v>2024</v>
      </c>
      <c r="C177" t="s">
        <v>12</v>
      </c>
      <c r="D177" t="s">
        <v>60</v>
      </c>
      <c r="E177">
        <v>1</v>
      </c>
      <c r="F177">
        <v>311.13225</v>
      </c>
      <c r="G177">
        <v>19724.93</v>
      </c>
      <c r="H177">
        <v>19724.93</v>
      </c>
    </row>
    <row r="178" spans="1:8" x14ac:dyDescent="0.25">
      <c r="A178" t="s">
        <v>59</v>
      </c>
      <c r="B178">
        <v>2024</v>
      </c>
      <c r="C178" t="s">
        <v>12</v>
      </c>
      <c r="D178" t="s">
        <v>60</v>
      </c>
      <c r="E178">
        <v>0</v>
      </c>
      <c r="F178">
        <v>0</v>
      </c>
      <c r="G178">
        <v>0</v>
      </c>
      <c r="H178">
        <v>0</v>
      </c>
    </row>
    <row r="179" spans="1:8" x14ac:dyDescent="0.25">
      <c r="A179" t="s">
        <v>59</v>
      </c>
      <c r="B179">
        <v>2024</v>
      </c>
      <c r="C179" t="s">
        <v>12</v>
      </c>
      <c r="D179" t="s">
        <v>60</v>
      </c>
      <c r="E179">
        <v>0</v>
      </c>
      <c r="F179">
        <v>0</v>
      </c>
      <c r="G179">
        <v>0</v>
      </c>
      <c r="H179">
        <v>0</v>
      </c>
    </row>
    <row r="180" spans="1:8" x14ac:dyDescent="0.25">
      <c r="A180" t="s">
        <v>59</v>
      </c>
      <c r="B180">
        <v>2024</v>
      </c>
      <c r="C180" t="s">
        <v>12</v>
      </c>
      <c r="D180" t="s">
        <v>60</v>
      </c>
      <c r="E180">
        <v>0</v>
      </c>
      <c r="F180">
        <v>0</v>
      </c>
      <c r="G180">
        <v>0</v>
      </c>
      <c r="H180">
        <v>0</v>
      </c>
    </row>
    <row r="181" spans="1:8" x14ac:dyDescent="0.25">
      <c r="A181" t="s">
        <v>59</v>
      </c>
      <c r="B181">
        <v>2024</v>
      </c>
      <c r="C181" t="s">
        <v>12</v>
      </c>
      <c r="D181" t="s">
        <v>61</v>
      </c>
      <c r="E181">
        <v>0</v>
      </c>
      <c r="F181">
        <v>0</v>
      </c>
      <c r="G181">
        <v>0</v>
      </c>
      <c r="H181">
        <v>0</v>
      </c>
    </row>
    <row r="182" spans="1:8" x14ac:dyDescent="0.25">
      <c r="A182" t="s">
        <v>59</v>
      </c>
      <c r="B182">
        <v>2024</v>
      </c>
      <c r="C182" t="s">
        <v>12</v>
      </c>
      <c r="D182" t="s">
        <v>61</v>
      </c>
      <c r="E182">
        <v>668</v>
      </c>
      <c r="F182">
        <v>28954.25042</v>
      </c>
      <c r="G182">
        <v>2917702.74</v>
      </c>
      <c r="H182">
        <v>2836904.54</v>
      </c>
    </row>
    <row r="183" spans="1:8" x14ac:dyDescent="0.25">
      <c r="A183" t="s">
        <v>59</v>
      </c>
      <c r="B183">
        <v>2024</v>
      </c>
      <c r="C183" t="s">
        <v>12</v>
      </c>
      <c r="D183" t="s">
        <v>61</v>
      </c>
      <c r="E183">
        <v>2</v>
      </c>
      <c r="F183">
        <v>2.4097</v>
      </c>
      <c r="G183">
        <v>337.96</v>
      </c>
      <c r="H183">
        <v>418.08</v>
      </c>
    </row>
    <row r="184" spans="1:8" x14ac:dyDescent="0.25">
      <c r="A184" t="s">
        <v>59</v>
      </c>
      <c r="B184">
        <v>2024</v>
      </c>
      <c r="C184" t="s">
        <v>12</v>
      </c>
      <c r="D184" t="s">
        <v>60</v>
      </c>
      <c r="E184">
        <v>7</v>
      </c>
      <c r="F184">
        <v>20.49756</v>
      </c>
      <c r="G184">
        <v>2290.38</v>
      </c>
      <c r="H184">
        <v>1033.8399999999999</v>
      </c>
    </row>
    <row r="185" spans="1:8" x14ac:dyDescent="0.25">
      <c r="A185" t="s">
        <v>59</v>
      </c>
      <c r="B185">
        <v>2024</v>
      </c>
      <c r="C185" t="s">
        <v>12</v>
      </c>
      <c r="D185" t="s">
        <v>60</v>
      </c>
      <c r="E185">
        <v>0</v>
      </c>
      <c r="F185">
        <v>0</v>
      </c>
      <c r="G185">
        <v>0</v>
      </c>
      <c r="H185">
        <v>0</v>
      </c>
    </row>
    <row r="186" spans="1:8" x14ac:dyDescent="0.25">
      <c r="A186" t="s">
        <v>59</v>
      </c>
      <c r="B186">
        <v>2024</v>
      </c>
      <c r="C186" t="s">
        <v>12</v>
      </c>
      <c r="D186" t="s">
        <v>60</v>
      </c>
      <c r="E186">
        <v>0</v>
      </c>
      <c r="F186">
        <v>0</v>
      </c>
      <c r="G186">
        <v>0</v>
      </c>
      <c r="H186">
        <v>0</v>
      </c>
    </row>
    <row r="187" spans="1:8" x14ac:dyDescent="0.25">
      <c r="A187" t="s">
        <v>59</v>
      </c>
      <c r="B187">
        <v>2024</v>
      </c>
      <c r="C187" t="s">
        <v>12</v>
      </c>
      <c r="D187" t="s">
        <v>60</v>
      </c>
      <c r="E187">
        <v>2</v>
      </c>
      <c r="F187">
        <v>44.523580000000003</v>
      </c>
      <c r="G187">
        <v>3685.11</v>
      </c>
      <c r="H187">
        <v>3685.11</v>
      </c>
    </row>
    <row r="188" spans="1:8" x14ac:dyDescent="0.25">
      <c r="A188" t="s">
        <v>59</v>
      </c>
      <c r="B188">
        <v>2024</v>
      </c>
      <c r="C188" t="s">
        <v>12</v>
      </c>
      <c r="D188" t="s">
        <v>62</v>
      </c>
      <c r="E188">
        <v>439</v>
      </c>
      <c r="F188">
        <v>12335.275729999999</v>
      </c>
      <c r="G188">
        <v>1269013.05</v>
      </c>
      <c r="H188">
        <v>1184605.22</v>
      </c>
    </row>
    <row r="189" spans="1:8" x14ac:dyDescent="0.25">
      <c r="A189" t="s">
        <v>59</v>
      </c>
      <c r="B189">
        <v>2024</v>
      </c>
      <c r="C189" t="s">
        <v>12</v>
      </c>
      <c r="D189" t="s">
        <v>62</v>
      </c>
      <c r="E189">
        <v>7</v>
      </c>
      <c r="F189">
        <v>9.7455400000000001</v>
      </c>
      <c r="G189">
        <v>1444.89</v>
      </c>
      <c r="H189">
        <v>2187.4699999999998</v>
      </c>
    </row>
    <row r="190" spans="1:8" x14ac:dyDescent="0.25">
      <c r="A190" t="s">
        <v>59</v>
      </c>
      <c r="B190">
        <v>2024</v>
      </c>
      <c r="C190" t="s">
        <v>12</v>
      </c>
      <c r="D190" t="s">
        <v>60</v>
      </c>
      <c r="E190">
        <v>9</v>
      </c>
      <c r="F190">
        <v>13.979039999999999</v>
      </c>
      <c r="G190">
        <v>1355.5</v>
      </c>
      <c r="H190">
        <v>786.28</v>
      </c>
    </row>
    <row r="191" spans="1:8" x14ac:dyDescent="0.25">
      <c r="A191" t="s">
        <v>59</v>
      </c>
      <c r="B191">
        <v>2024</v>
      </c>
      <c r="C191" t="s">
        <v>12</v>
      </c>
      <c r="D191" t="s">
        <v>60</v>
      </c>
      <c r="E191">
        <v>0</v>
      </c>
      <c r="F191">
        <v>0</v>
      </c>
      <c r="G191">
        <v>0</v>
      </c>
      <c r="H191">
        <v>0</v>
      </c>
    </row>
    <row r="192" spans="1:8" x14ac:dyDescent="0.25">
      <c r="A192" t="s">
        <v>59</v>
      </c>
      <c r="B192">
        <v>2024</v>
      </c>
      <c r="C192" t="s">
        <v>12</v>
      </c>
      <c r="D192" t="s">
        <v>60</v>
      </c>
      <c r="E192">
        <v>0</v>
      </c>
      <c r="F192">
        <v>0</v>
      </c>
      <c r="G192">
        <v>0</v>
      </c>
      <c r="H192">
        <v>0</v>
      </c>
    </row>
    <row r="193" spans="1:8" x14ac:dyDescent="0.25">
      <c r="A193" t="s">
        <v>59</v>
      </c>
      <c r="B193">
        <v>2024</v>
      </c>
      <c r="C193" t="s">
        <v>12</v>
      </c>
      <c r="D193" t="s">
        <v>60</v>
      </c>
      <c r="E193">
        <v>0</v>
      </c>
      <c r="F193">
        <v>0</v>
      </c>
      <c r="G193">
        <v>0</v>
      </c>
      <c r="H193">
        <v>0</v>
      </c>
    </row>
    <row r="194" spans="1:8" x14ac:dyDescent="0.25">
      <c r="A194" t="s">
        <v>59</v>
      </c>
      <c r="B194">
        <v>2024</v>
      </c>
      <c r="C194" t="s">
        <v>12</v>
      </c>
      <c r="D194" t="s">
        <v>60</v>
      </c>
      <c r="E194">
        <v>0</v>
      </c>
      <c r="F194">
        <v>0</v>
      </c>
      <c r="G194">
        <v>0</v>
      </c>
      <c r="H194">
        <v>0</v>
      </c>
    </row>
    <row r="195" spans="1:8" x14ac:dyDescent="0.25">
      <c r="A195" t="s">
        <v>59</v>
      </c>
      <c r="B195">
        <v>2024</v>
      </c>
      <c r="C195" t="s">
        <v>12</v>
      </c>
      <c r="D195" t="s">
        <v>60</v>
      </c>
      <c r="E195">
        <v>294</v>
      </c>
      <c r="F195">
        <v>85.385630000000006</v>
      </c>
      <c r="G195">
        <v>8866.64</v>
      </c>
      <c r="H195">
        <v>10565.87</v>
      </c>
    </row>
    <row r="196" spans="1:8" x14ac:dyDescent="0.25">
      <c r="A196" t="s">
        <v>59</v>
      </c>
      <c r="B196">
        <v>2024</v>
      </c>
      <c r="C196" t="s">
        <v>12</v>
      </c>
      <c r="D196" t="s">
        <v>60</v>
      </c>
      <c r="E196">
        <v>381</v>
      </c>
      <c r="F196">
        <v>2614.8129899999999</v>
      </c>
      <c r="G196">
        <v>232462.48</v>
      </c>
      <c r="H196">
        <v>219515.8</v>
      </c>
    </row>
    <row r="197" spans="1:8" x14ac:dyDescent="0.25">
      <c r="A197" t="s">
        <v>59</v>
      </c>
      <c r="B197">
        <v>2024</v>
      </c>
      <c r="C197" t="s">
        <v>12</v>
      </c>
      <c r="D197" t="s">
        <v>60</v>
      </c>
      <c r="E197">
        <v>2</v>
      </c>
      <c r="F197">
        <v>4.0010899999999996</v>
      </c>
      <c r="G197">
        <v>440.97</v>
      </c>
      <c r="H197">
        <v>0</v>
      </c>
    </row>
    <row r="198" spans="1:8" x14ac:dyDescent="0.25">
      <c r="A198" t="s">
        <v>59</v>
      </c>
      <c r="B198">
        <v>2024</v>
      </c>
      <c r="C198" t="s">
        <v>12</v>
      </c>
      <c r="D198" t="s">
        <v>60</v>
      </c>
      <c r="E198">
        <v>1344</v>
      </c>
      <c r="F198">
        <v>1733.9781399999999</v>
      </c>
      <c r="G198">
        <v>187248.5</v>
      </c>
      <c r="H198">
        <v>188035.31</v>
      </c>
    </row>
    <row r="199" spans="1:8" x14ac:dyDescent="0.25">
      <c r="A199" t="s">
        <v>59</v>
      </c>
      <c r="B199">
        <v>2024</v>
      </c>
      <c r="C199" t="s">
        <v>12</v>
      </c>
      <c r="D199" t="s">
        <v>60</v>
      </c>
      <c r="E199">
        <v>9442</v>
      </c>
      <c r="F199">
        <v>1874.7951</v>
      </c>
      <c r="G199">
        <v>163530.12</v>
      </c>
      <c r="H199">
        <v>169837.25</v>
      </c>
    </row>
    <row r="200" spans="1:8" x14ac:dyDescent="0.25">
      <c r="A200" t="s">
        <v>59</v>
      </c>
      <c r="B200">
        <v>2024</v>
      </c>
      <c r="C200" t="s">
        <v>12</v>
      </c>
      <c r="D200" t="s">
        <v>60</v>
      </c>
      <c r="E200">
        <v>0</v>
      </c>
      <c r="F200">
        <v>0</v>
      </c>
      <c r="G200">
        <v>0</v>
      </c>
      <c r="H200">
        <v>0</v>
      </c>
    </row>
    <row r="201" spans="1:8" x14ac:dyDescent="0.25">
      <c r="A201" t="s">
        <v>59</v>
      </c>
      <c r="B201">
        <v>2024</v>
      </c>
      <c r="C201" t="s">
        <v>12</v>
      </c>
      <c r="D201" t="s">
        <v>60</v>
      </c>
      <c r="E201">
        <v>47</v>
      </c>
      <c r="F201">
        <v>22.71632</v>
      </c>
      <c r="G201">
        <v>1809.49</v>
      </c>
      <c r="H201">
        <v>1816.33</v>
      </c>
    </row>
    <row r="202" spans="1:8" x14ac:dyDescent="0.25">
      <c r="A202" t="s">
        <v>59</v>
      </c>
      <c r="B202">
        <v>2024</v>
      </c>
      <c r="C202" t="s">
        <v>12</v>
      </c>
      <c r="D202" t="s">
        <v>60</v>
      </c>
      <c r="E202">
        <v>69</v>
      </c>
      <c r="F202">
        <v>14.77952</v>
      </c>
      <c r="G202">
        <v>1259.75</v>
      </c>
      <c r="H202">
        <v>1767.62</v>
      </c>
    </row>
    <row r="203" spans="1:8" x14ac:dyDescent="0.25">
      <c r="A203" t="s">
        <v>59</v>
      </c>
      <c r="B203">
        <v>2024</v>
      </c>
      <c r="C203" t="s">
        <v>12</v>
      </c>
      <c r="D203" t="s">
        <v>60</v>
      </c>
      <c r="E203">
        <v>0</v>
      </c>
      <c r="F203">
        <v>0</v>
      </c>
      <c r="G203">
        <v>0</v>
      </c>
      <c r="H203">
        <v>0</v>
      </c>
    </row>
    <row r="204" spans="1:8" x14ac:dyDescent="0.25">
      <c r="A204" t="s">
        <v>59</v>
      </c>
      <c r="B204">
        <v>2024</v>
      </c>
      <c r="C204" t="s">
        <v>12</v>
      </c>
      <c r="D204" t="s">
        <v>60</v>
      </c>
      <c r="E204">
        <v>199</v>
      </c>
      <c r="F204">
        <v>46.995959999999997</v>
      </c>
      <c r="G204">
        <v>3353.85</v>
      </c>
      <c r="H204">
        <v>3050.63</v>
      </c>
    </row>
    <row r="205" spans="1:8" x14ac:dyDescent="0.25">
      <c r="A205" t="s">
        <v>59</v>
      </c>
      <c r="B205">
        <v>2024</v>
      </c>
      <c r="C205" t="s">
        <v>12</v>
      </c>
      <c r="D205" t="s">
        <v>60</v>
      </c>
      <c r="E205">
        <v>198</v>
      </c>
      <c r="F205">
        <v>47.550559999999997</v>
      </c>
      <c r="G205">
        <v>3296.57</v>
      </c>
      <c r="H205">
        <v>3086.49</v>
      </c>
    </row>
    <row r="206" spans="1:8" x14ac:dyDescent="0.25">
      <c r="A206" t="s">
        <v>59</v>
      </c>
      <c r="B206">
        <v>2024</v>
      </c>
      <c r="C206" t="s">
        <v>12</v>
      </c>
      <c r="D206" t="s">
        <v>60</v>
      </c>
      <c r="E206">
        <v>0</v>
      </c>
      <c r="F206">
        <v>0</v>
      </c>
      <c r="G206">
        <v>0</v>
      </c>
      <c r="H206">
        <v>0</v>
      </c>
    </row>
    <row r="207" spans="1:8" x14ac:dyDescent="0.25">
      <c r="A207" t="s">
        <v>59</v>
      </c>
      <c r="B207">
        <v>2024</v>
      </c>
      <c r="C207" t="s">
        <v>12</v>
      </c>
      <c r="D207" t="s">
        <v>60</v>
      </c>
      <c r="E207">
        <v>0</v>
      </c>
      <c r="F207">
        <v>0</v>
      </c>
      <c r="G207">
        <v>0</v>
      </c>
      <c r="H207">
        <v>0</v>
      </c>
    </row>
    <row r="208" spans="1:8" x14ac:dyDescent="0.25">
      <c r="A208" t="s">
        <v>59</v>
      </c>
      <c r="B208">
        <v>2024</v>
      </c>
      <c r="C208" t="s">
        <v>12</v>
      </c>
      <c r="D208" t="s">
        <v>60</v>
      </c>
      <c r="E208">
        <v>3</v>
      </c>
      <c r="F208">
        <v>8.9372600000000002</v>
      </c>
      <c r="G208">
        <v>637.49</v>
      </c>
      <c r="H208">
        <v>615.89</v>
      </c>
    </row>
    <row r="209" spans="1:8" x14ac:dyDescent="0.25">
      <c r="A209" t="s">
        <v>59</v>
      </c>
      <c r="B209">
        <v>2024</v>
      </c>
      <c r="C209" t="s">
        <v>12</v>
      </c>
      <c r="D209" t="s">
        <v>60</v>
      </c>
      <c r="E209">
        <v>0</v>
      </c>
      <c r="F209">
        <v>0</v>
      </c>
      <c r="G209">
        <v>0</v>
      </c>
      <c r="H209">
        <v>0</v>
      </c>
    </row>
    <row r="210" spans="1:8" x14ac:dyDescent="0.25">
      <c r="A210" t="s">
        <v>59</v>
      </c>
      <c r="B210">
        <v>2024</v>
      </c>
      <c r="C210" t="s">
        <v>12</v>
      </c>
      <c r="D210" t="s">
        <v>60</v>
      </c>
      <c r="E210">
        <v>7</v>
      </c>
      <c r="F210">
        <v>7.9850000000000003</v>
      </c>
      <c r="G210">
        <v>708.6</v>
      </c>
      <c r="H210">
        <v>727.92</v>
      </c>
    </row>
    <row r="211" spans="1:8" x14ac:dyDescent="0.25">
      <c r="A211" t="s">
        <v>59</v>
      </c>
      <c r="B211">
        <v>2024</v>
      </c>
      <c r="C211" t="s">
        <v>12</v>
      </c>
      <c r="D211" t="s">
        <v>60</v>
      </c>
      <c r="E211">
        <v>21</v>
      </c>
      <c r="F211">
        <v>19.403279999999999</v>
      </c>
      <c r="G211">
        <v>1912.13</v>
      </c>
      <c r="H211">
        <v>1948.21</v>
      </c>
    </row>
    <row r="212" spans="1:8" x14ac:dyDescent="0.25">
      <c r="A212" t="s">
        <v>59</v>
      </c>
      <c r="B212">
        <v>2024</v>
      </c>
      <c r="C212" t="s">
        <v>12</v>
      </c>
      <c r="D212" t="s">
        <v>60</v>
      </c>
      <c r="E212">
        <v>1</v>
      </c>
      <c r="F212">
        <v>6.7000000000000004E-2</v>
      </c>
      <c r="G212">
        <v>6.29</v>
      </c>
      <c r="H212">
        <v>0</v>
      </c>
    </row>
    <row r="213" spans="1:8" x14ac:dyDescent="0.25">
      <c r="A213" t="s">
        <v>59</v>
      </c>
      <c r="B213">
        <v>2024</v>
      </c>
      <c r="C213" t="s">
        <v>12</v>
      </c>
      <c r="D213" t="s">
        <v>63</v>
      </c>
      <c r="E213">
        <v>154511</v>
      </c>
      <c r="F213">
        <v>20752.923299999999</v>
      </c>
      <c r="G213">
        <v>1655940.74</v>
      </c>
      <c r="H213">
        <v>1343075.5</v>
      </c>
    </row>
    <row r="214" spans="1:8" x14ac:dyDescent="0.25">
      <c r="A214" t="s">
        <v>59</v>
      </c>
      <c r="B214">
        <v>2024</v>
      </c>
      <c r="C214" t="s">
        <v>12</v>
      </c>
      <c r="D214" t="s">
        <v>63</v>
      </c>
      <c r="E214">
        <v>25</v>
      </c>
      <c r="F214">
        <v>1.381</v>
      </c>
      <c r="G214">
        <v>212.7</v>
      </c>
      <c r="H214">
        <v>184.82</v>
      </c>
    </row>
    <row r="215" spans="1:8" x14ac:dyDescent="0.25">
      <c r="A215" t="s">
        <v>59</v>
      </c>
      <c r="B215">
        <v>2024</v>
      </c>
      <c r="C215" t="s">
        <v>12</v>
      </c>
      <c r="D215" t="s">
        <v>63</v>
      </c>
      <c r="E215">
        <v>950117</v>
      </c>
      <c r="F215">
        <v>91857.598310000001</v>
      </c>
      <c r="G215">
        <v>9071443.4900000002</v>
      </c>
      <c r="H215">
        <v>7627502.4000000004</v>
      </c>
    </row>
    <row r="216" spans="1:8" x14ac:dyDescent="0.25">
      <c r="A216" t="s">
        <v>59</v>
      </c>
      <c r="B216">
        <v>2024</v>
      </c>
      <c r="C216" t="s">
        <v>12</v>
      </c>
      <c r="D216" t="s">
        <v>63</v>
      </c>
      <c r="E216">
        <v>0</v>
      </c>
      <c r="F216">
        <v>0</v>
      </c>
      <c r="G216">
        <v>0</v>
      </c>
      <c r="H216">
        <v>0</v>
      </c>
    </row>
    <row r="217" spans="1:8" x14ac:dyDescent="0.25">
      <c r="A217" t="s">
        <v>59</v>
      </c>
      <c r="B217">
        <v>2024</v>
      </c>
      <c r="C217" t="s">
        <v>12</v>
      </c>
      <c r="D217" t="s">
        <v>64</v>
      </c>
      <c r="E217">
        <v>0</v>
      </c>
      <c r="F217">
        <v>0</v>
      </c>
      <c r="G217">
        <v>0</v>
      </c>
      <c r="H217">
        <v>0</v>
      </c>
    </row>
    <row r="218" spans="1:8" x14ac:dyDescent="0.25">
      <c r="A218" t="s">
        <v>59</v>
      </c>
      <c r="B218">
        <v>2024</v>
      </c>
      <c r="C218" t="s">
        <v>12</v>
      </c>
      <c r="D218" t="s">
        <v>61</v>
      </c>
      <c r="E218">
        <v>1274</v>
      </c>
      <c r="F218">
        <v>8108.7968899999996</v>
      </c>
      <c r="G218">
        <v>703187.58</v>
      </c>
      <c r="H218">
        <v>713797.52</v>
      </c>
    </row>
    <row r="219" spans="1:8" x14ac:dyDescent="0.25">
      <c r="A219" t="s">
        <v>59</v>
      </c>
      <c r="B219">
        <v>2024</v>
      </c>
      <c r="C219" t="s">
        <v>12</v>
      </c>
      <c r="D219" t="s">
        <v>61</v>
      </c>
      <c r="E219">
        <v>1160</v>
      </c>
      <c r="F219">
        <v>1487.6493399999999</v>
      </c>
      <c r="G219">
        <v>180815.6</v>
      </c>
      <c r="H219">
        <v>165834.26999999999</v>
      </c>
    </row>
    <row r="220" spans="1:8" x14ac:dyDescent="0.25">
      <c r="A220" t="s">
        <v>59</v>
      </c>
      <c r="B220">
        <v>2024</v>
      </c>
      <c r="C220" t="s">
        <v>12</v>
      </c>
      <c r="D220" t="s">
        <v>61</v>
      </c>
      <c r="E220">
        <v>8784</v>
      </c>
      <c r="F220">
        <v>2216.8252699999998</v>
      </c>
      <c r="G220">
        <v>177934.25</v>
      </c>
      <c r="H220">
        <v>186767.71</v>
      </c>
    </row>
    <row r="221" spans="1:8" x14ac:dyDescent="0.25">
      <c r="A221" t="s">
        <v>59</v>
      </c>
      <c r="B221">
        <v>2024</v>
      </c>
      <c r="C221" t="s">
        <v>12</v>
      </c>
      <c r="D221" t="s">
        <v>60</v>
      </c>
      <c r="E221">
        <v>15</v>
      </c>
      <c r="F221">
        <v>10.72822</v>
      </c>
      <c r="G221">
        <v>1958.04</v>
      </c>
      <c r="H221">
        <v>2215.9499999999998</v>
      </c>
    </row>
    <row r="222" spans="1:8" x14ac:dyDescent="0.25">
      <c r="A222" t="s">
        <v>59</v>
      </c>
      <c r="B222">
        <v>2024</v>
      </c>
      <c r="C222" t="s">
        <v>12</v>
      </c>
      <c r="D222" t="s">
        <v>60</v>
      </c>
      <c r="E222">
        <v>32</v>
      </c>
      <c r="F222">
        <v>58.970559999999999</v>
      </c>
      <c r="G222">
        <v>4858.4799999999996</v>
      </c>
      <c r="H222">
        <v>4003.78</v>
      </c>
    </row>
    <row r="223" spans="1:8" x14ac:dyDescent="0.25">
      <c r="A223" t="s">
        <v>59</v>
      </c>
      <c r="B223">
        <v>2024</v>
      </c>
      <c r="C223" t="s">
        <v>12</v>
      </c>
      <c r="D223" t="s">
        <v>60</v>
      </c>
      <c r="E223">
        <v>810</v>
      </c>
      <c r="F223">
        <v>165.80225999999999</v>
      </c>
      <c r="G223">
        <v>11548.71</v>
      </c>
      <c r="H223">
        <v>10537.07</v>
      </c>
    </row>
    <row r="224" spans="1:8" x14ac:dyDescent="0.25">
      <c r="A224" t="s">
        <v>59</v>
      </c>
      <c r="B224">
        <v>2024</v>
      </c>
      <c r="C224" t="s">
        <v>12</v>
      </c>
      <c r="D224" t="s">
        <v>62</v>
      </c>
      <c r="E224">
        <v>2566</v>
      </c>
      <c r="F224">
        <v>15017.470170000001</v>
      </c>
      <c r="G224">
        <v>1496094.3</v>
      </c>
      <c r="H224">
        <v>1442228.33</v>
      </c>
    </row>
    <row r="225" spans="1:8" x14ac:dyDescent="0.25">
      <c r="A225" t="s">
        <v>59</v>
      </c>
      <c r="B225">
        <v>2024</v>
      </c>
      <c r="C225" t="s">
        <v>12</v>
      </c>
      <c r="D225" t="s">
        <v>62</v>
      </c>
      <c r="E225">
        <v>6063</v>
      </c>
      <c r="F225">
        <v>8752.7551199999998</v>
      </c>
      <c r="G225">
        <v>1037159.48</v>
      </c>
      <c r="H225">
        <v>1018755.52</v>
      </c>
    </row>
    <row r="226" spans="1:8" x14ac:dyDescent="0.25">
      <c r="A226" t="s">
        <v>59</v>
      </c>
      <c r="B226">
        <v>2024</v>
      </c>
      <c r="C226" t="s">
        <v>12</v>
      </c>
      <c r="D226" t="s">
        <v>62</v>
      </c>
      <c r="E226">
        <v>135979</v>
      </c>
      <c r="F226">
        <v>27743.49696</v>
      </c>
      <c r="G226">
        <v>2695849.77</v>
      </c>
      <c r="H226">
        <v>2643417.89</v>
      </c>
    </row>
    <row r="227" spans="1:8" x14ac:dyDescent="0.25">
      <c r="A227" t="s">
        <v>59</v>
      </c>
      <c r="B227">
        <v>2024</v>
      </c>
      <c r="C227" t="s">
        <v>12</v>
      </c>
      <c r="D227" t="s">
        <v>60</v>
      </c>
      <c r="E227">
        <v>23</v>
      </c>
      <c r="F227">
        <v>116.01015</v>
      </c>
      <c r="G227">
        <v>9905.5</v>
      </c>
      <c r="H227">
        <v>7768.14</v>
      </c>
    </row>
    <row r="228" spans="1:8" x14ac:dyDescent="0.25">
      <c r="A228" t="s">
        <v>59</v>
      </c>
      <c r="B228">
        <v>2024</v>
      </c>
      <c r="C228" t="s">
        <v>12</v>
      </c>
      <c r="D228" t="s">
        <v>60</v>
      </c>
      <c r="E228">
        <v>39</v>
      </c>
      <c r="F228">
        <v>50.291980000000002</v>
      </c>
      <c r="G228">
        <v>5225.7299999999996</v>
      </c>
      <c r="H228">
        <v>5983.11</v>
      </c>
    </row>
    <row r="229" spans="1:8" x14ac:dyDescent="0.25">
      <c r="A229" t="s">
        <v>59</v>
      </c>
      <c r="B229">
        <v>2024</v>
      </c>
      <c r="C229" t="s">
        <v>12</v>
      </c>
      <c r="D229" t="s">
        <v>60</v>
      </c>
      <c r="E229">
        <v>24</v>
      </c>
      <c r="F229">
        <v>100.39438</v>
      </c>
      <c r="G229">
        <v>4031.86</v>
      </c>
      <c r="H229">
        <v>4140.12</v>
      </c>
    </row>
    <row r="230" spans="1:8" x14ac:dyDescent="0.25">
      <c r="A230" t="s">
        <v>59</v>
      </c>
      <c r="B230">
        <v>2024</v>
      </c>
      <c r="C230" t="s">
        <v>12</v>
      </c>
      <c r="D230" t="s">
        <v>61</v>
      </c>
      <c r="E230">
        <v>20</v>
      </c>
      <c r="F230">
        <v>8.3149999999999995</v>
      </c>
      <c r="G230">
        <v>712.36</v>
      </c>
      <c r="H230">
        <v>297.20999999999998</v>
      </c>
    </row>
    <row r="231" spans="1:8" x14ac:dyDescent="0.25">
      <c r="A231" t="s">
        <v>59</v>
      </c>
      <c r="B231">
        <v>2024</v>
      </c>
      <c r="C231" t="s">
        <v>12</v>
      </c>
      <c r="D231" t="s">
        <v>60</v>
      </c>
      <c r="E231">
        <v>14</v>
      </c>
      <c r="F231">
        <v>18.458500000000001</v>
      </c>
      <c r="G231">
        <v>2181.87</v>
      </c>
      <c r="H231">
        <v>2259.77</v>
      </c>
    </row>
    <row r="232" spans="1:8" x14ac:dyDescent="0.25">
      <c r="A232" t="s">
        <v>59</v>
      </c>
      <c r="B232">
        <v>2024</v>
      </c>
      <c r="C232" t="s">
        <v>12</v>
      </c>
      <c r="D232" t="s">
        <v>60</v>
      </c>
      <c r="E232">
        <v>431</v>
      </c>
      <c r="F232">
        <v>2966.5467699999999</v>
      </c>
      <c r="G232">
        <v>254809.56</v>
      </c>
      <c r="H232">
        <v>242634.76</v>
      </c>
    </row>
    <row r="233" spans="1:8" x14ac:dyDescent="0.25">
      <c r="A233" t="s">
        <v>59</v>
      </c>
      <c r="B233">
        <v>2024</v>
      </c>
      <c r="C233" t="s">
        <v>12</v>
      </c>
      <c r="D233" t="s">
        <v>60</v>
      </c>
      <c r="E233">
        <v>358</v>
      </c>
      <c r="F233">
        <v>335.56963999999999</v>
      </c>
      <c r="G233">
        <v>40403.1</v>
      </c>
      <c r="H233">
        <v>40152.949999999997</v>
      </c>
    </row>
    <row r="234" spans="1:8" x14ac:dyDescent="0.25">
      <c r="A234" t="s">
        <v>59</v>
      </c>
      <c r="B234">
        <v>2024</v>
      </c>
      <c r="C234" t="s">
        <v>12</v>
      </c>
      <c r="D234" t="s">
        <v>60</v>
      </c>
      <c r="E234">
        <v>32</v>
      </c>
      <c r="F234">
        <v>156.03514999999999</v>
      </c>
      <c r="G234">
        <v>10714.33</v>
      </c>
      <c r="H234">
        <v>12331.78</v>
      </c>
    </row>
    <row r="235" spans="1:8" x14ac:dyDescent="0.25">
      <c r="A235" t="s">
        <v>59</v>
      </c>
      <c r="B235">
        <v>2024</v>
      </c>
      <c r="C235" t="s">
        <v>12</v>
      </c>
      <c r="D235" t="s">
        <v>60</v>
      </c>
      <c r="E235">
        <v>0</v>
      </c>
      <c r="F235">
        <v>0</v>
      </c>
      <c r="G235">
        <v>0</v>
      </c>
      <c r="H235">
        <v>0</v>
      </c>
    </row>
    <row r="236" spans="1:8" x14ac:dyDescent="0.25">
      <c r="A236" t="s">
        <v>59</v>
      </c>
      <c r="B236">
        <v>2024</v>
      </c>
      <c r="C236" t="s">
        <v>12</v>
      </c>
      <c r="D236" t="s">
        <v>60</v>
      </c>
      <c r="E236">
        <v>0</v>
      </c>
      <c r="F236">
        <v>0</v>
      </c>
      <c r="G236">
        <v>0</v>
      </c>
      <c r="H236">
        <v>0</v>
      </c>
    </row>
    <row r="237" spans="1:8" x14ac:dyDescent="0.25">
      <c r="A237" t="s">
        <v>59</v>
      </c>
      <c r="B237">
        <v>2024</v>
      </c>
      <c r="C237" t="s">
        <v>12</v>
      </c>
      <c r="D237" t="s">
        <v>61</v>
      </c>
      <c r="E237">
        <v>0</v>
      </c>
      <c r="F237">
        <v>0</v>
      </c>
      <c r="G237">
        <v>0</v>
      </c>
      <c r="H237">
        <v>0</v>
      </c>
    </row>
    <row r="238" spans="1:8" x14ac:dyDescent="0.25">
      <c r="A238" t="s">
        <v>59</v>
      </c>
      <c r="B238">
        <v>2024</v>
      </c>
      <c r="C238" t="s">
        <v>12</v>
      </c>
      <c r="D238" t="s">
        <v>60</v>
      </c>
      <c r="E238">
        <v>0</v>
      </c>
      <c r="F238">
        <v>0</v>
      </c>
      <c r="G238">
        <v>0</v>
      </c>
      <c r="H238">
        <v>0</v>
      </c>
    </row>
    <row r="239" spans="1:8" x14ac:dyDescent="0.25">
      <c r="A239" t="s">
        <v>59</v>
      </c>
      <c r="B239">
        <v>2024</v>
      </c>
      <c r="C239" t="s">
        <v>12</v>
      </c>
      <c r="D239" t="s">
        <v>60</v>
      </c>
      <c r="E239">
        <v>0</v>
      </c>
      <c r="F239">
        <v>0</v>
      </c>
      <c r="G239">
        <v>0</v>
      </c>
      <c r="H239">
        <v>0</v>
      </c>
    </row>
    <row r="240" spans="1:8" x14ac:dyDescent="0.25">
      <c r="A240" t="s">
        <v>59</v>
      </c>
      <c r="B240">
        <v>2024</v>
      </c>
      <c r="C240" t="s">
        <v>12</v>
      </c>
      <c r="D240" t="s">
        <v>60</v>
      </c>
      <c r="E240">
        <v>0</v>
      </c>
      <c r="F240">
        <v>0</v>
      </c>
      <c r="G240">
        <v>0</v>
      </c>
      <c r="H240">
        <v>0</v>
      </c>
    </row>
    <row r="241" spans="1:8" x14ac:dyDescent="0.25">
      <c r="A241" t="s">
        <v>59</v>
      </c>
      <c r="B241">
        <v>2024</v>
      </c>
      <c r="C241" t="s">
        <v>12</v>
      </c>
      <c r="D241" t="s">
        <v>60</v>
      </c>
      <c r="E241">
        <v>2937</v>
      </c>
      <c r="F241">
        <v>796.82881999999995</v>
      </c>
      <c r="G241">
        <v>69781.38</v>
      </c>
      <c r="H241">
        <v>56888.93</v>
      </c>
    </row>
    <row r="242" spans="1:8" x14ac:dyDescent="0.25">
      <c r="A242" t="s">
        <v>59</v>
      </c>
      <c r="B242">
        <v>2024</v>
      </c>
      <c r="C242" t="s">
        <v>12</v>
      </c>
      <c r="D242" t="s">
        <v>60</v>
      </c>
      <c r="E242">
        <v>0</v>
      </c>
      <c r="F242">
        <v>0</v>
      </c>
      <c r="G242">
        <v>0</v>
      </c>
      <c r="H242">
        <v>0</v>
      </c>
    </row>
    <row r="243" spans="1:8" x14ac:dyDescent="0.25">
      <c r="A243" t="s">
        <v>59</v>
      </c>
      <c r="B243">
        <v>2024</v>
      </c>
      <c r="C243" t="s">
        <v>12</v>
      </c>
      <c r="D243" t="s">
        <v>60</v>
      </c>
      <c r="E243">
        <v>25</v>
      </c>
      <c r="F243">
        <v>2.1120000000000001</v>
      </c>
      <c r="G243">
        <v>143.51</v>
      </c>
      <c r="H243">
        <v>127.19</v>
      </c>
    </row>
    <row r="244" spans="1:8" x14ac:dyDescent="0.25">
      <c r="A244" t="s">
        <v>59</v>
      </c>
      <c r="B244">
        <v>2024</v>
      </c>
      <c r="C244" t="s">
        <v>12</v>
      </c>
      <c r="D244" t="s">
        <v>62</v>
      </c>
      <c r="E244">
        <v>49</v>
      </c>
      <c r="F244">
        <v>301.37520999999998</v>
      </c>
      <c r="G244">
        <v>28377.279999999999</v>
      </c>
      <c r="H244">
        <v>16805.5</v>
      </c>
    </row>
    <row r="245" spans="1:8" x14ac:dyDescent="0.25">
      <c r="A245" t="s">
        <v>59</v>
      </c>
      <c r="B245">
        <v>2024</v>
      </c>
      <c r="C245" t="s">
        <v>12</v>
      </c>
      <c r="D245" t="s">
        <v>62</v>
      </c>
      <c r="E245">
        <v>27</v>
      </c>
      <c r="F245">
        <v>20.734839999999998</v>
      </c>
      <c r="G245">
        <v>2767.41</v>
      </c>
      <c r="H245">
        <v>1678.09</v>
      </c>
    </row>
    <row r="246" spans="1:8" x14ac:dyDescent="0.25">
      <c r="A246" t="s">
        <v>59</v>
      </c>
      <c r="B246">
        <v>2024</v>
      </c>
      <c r="C246" t="s">
        <v>12</v>
      </c>
      <c r="D246" t="s">
        <v>62</v>
      </c>
      <c r="E246">
        <v>652</v>
      </c>
      <c r="F246">
        <v>216.31276</v>
      </c>
      <c r="G246">
        <v>21005.34</v>
      </c>
      <c r="H246">
        <v>16494.169999999998</v>
      </c>
    </row>
    <row r="247" spans="1:8" x14ac:dyDescent="0.25">
      <c r="A247" t="s">
        <v>59</v>
      </c>
      <c r="B247">
        <v>2024</v>
      </c>
      <c r="C247" t="s">
        <v>12</v>
      </c>
      <c r="D247" t="s">
        <v>60</v>
      </c>
      <c r="E247">
        <v>62</v>
      </c>
      <c r="F247">
        <v>381.91762999999997</v>
      </c>
      <c r="G247">
        <v>24529.24</v>
      </c>
      <c r="H247">
        <v>34388.15</v>
      </c>
    </row>
    <row r="248" spans="1:8" x14ac:dyDescent="0.25">
      <c r="A248" t="s">
        <v>59</v>
      </c>
      <c r="B248">
        <v>2024</v>
      </c>
      <c r="C248" t="s">
        <v>12</v>
      </c>
      <c r="D248" t="s">
        <v>62</v>
      </c>
      <c r="E248">
        <v>1</v>
      </c>
      <c r="F248">
        <v>478.8</v>
      </c>
      <c r="G248">
        <v>44031.27</v>
      </c>
      <c r="H248">
        <v>0</v>
      </c>
    </row>
    <row r="249" spans="1:8" x14ac:dyDescent="0.25">
      <c r="A249" t="s">
        <v>59</v>
      </c>
      <c r="B249">
        <v>2024</v>
      </c>
      <c r="C249" t="s">
        <v>12</v>
      </c>
      <c r="D249" t="s">
        <v>60</v>
      </c>
      <c r="E249">
        <v>0</v>
      </c>
      <c r="F249">
        <v>0</v>
      </c>
      <c r="G249">
        <v>0</v>
      </c>
      <c r="H249">
        <v>0</v>
      </c>
    </row>
    <row r="250" spans="1:8" x14ac:dyDescent="0.25">
      <c r="A250" t="s">
        <v>59</v>
      </c>
      <c r="B250">
        <v>2024</v>
      </c>
      <c r="C250" t="s">
        <v>12</v>
      </c>
      <c r="D250" t="s">
        <v>60</v>
      </c>
      <c r="E250">
        <v>0</v>
      </c>
      <c r="F250">
        <v>0</v>
      </c>
      <c r="G250">
        <v>0</v>
      </c>
      <c r="H250">
        <v>0</v>
      </c>
    </row>
    <row r="251" spans="1:8" x14ac:dyDescent="0.25">
      <c r="A251" t="s">
        <v>59</v>
      </c>
      <c r="B251">
        <v>2024</v>
      </c>
      <c r="C251" t="s">
        <v>12</v>
      </c>
      <c r="D251" t="s">
        <v>60</v>
      </c>
      <c r="E251">
        <v>0</v>
      </c>
      <c r="F251">
        <v>0</v>
      </c>
      <c r="G251">
        <v>0</v>
      </c>
      <c r="H251">
        <v>0</v>
      </c>
    </row>
    <row r="252" spans="1:8" x14ac:dyDescent="0.25">
      <c r="A252" t="s">
        <v>59</v>
      </c>
      <c r="B252">
        <v>2024</v>
      </c>
      <c r="C252" t="s">
        <v>12</v>
      </c>
      <c r="D252" t="s">
        <v>60</v>
      </c>
      <c r="E252">
        <v>0</v>
      </c>
      <c r="F252">
        <v>0</v>
      </c>
      <c r="G252">
        <v>0</v>
      </c>
      <c r="H252">
        <v>0</v>
      </c>
    </row>
    <row r="253" spans="1:8" x14ac:dyDescent="0.25">
      <c r="A253" t="s">
        <v>59</v>
      </c>
      <c r="B253">
        <v>2024</v>
      </c>
      <c r="C253" t="s">
        <v>12</v>
      </c>
      <c r="D253" t="s">
        <v>61</v>
      </c>
      <c r="E253">
        <v>0</v>
      </c>
      <c r="F253">
        <v>0</v>
      </c>
      <c r="G253">
        <v>0</v>
      </c>
      <c r="H253">
        <v>0</v>
      </c>
    </row>
    <row r="254" spans="1:8" x14ac:dyDescent="0.25">
      <c r="A254" t="s">
        <v>59</v>
      </c>
      <c r="B254">
        <v>2024</v>
      </c>
      <c r="C254" t="s">
        <v>12</v>
      </c>
      <c r="D254" t="s">
        <v>60</v>
      </c>
      <c r="E254">
        <v>0</v>
      </c>
      <c r="F254">
        <v>0</v>
      </c>
      <c r="G254">
        <v>0</v>
      </c>
      <c r="H254">
        <v>0</v>
      </c>
    </row>
    <row r="255" spans="1:8" x14ac:dyDescent="0.25">
      <c r="A255" t="s">
        <v>59</v>
      </c>
      <c r="B255">
        <v>2024</v>
      </c>
      <c r="C255" t="s">
        <v>12</v>
      </c>
      <c r="D255" t="s">
        <v>60</v>
      </c>
      <c r="E255">
        <v>6</v>
      </c>
      <c r="F255">
        <v>2.1059999999999999</v>
      </c>
      <c r="G255">
        <v>139.6</v>
      </c>
      <c r="H255">
        <v>134.13</v>
      </c>
    </row>
    <row r="256" spans="1:8" x14ac:dyDescent="0.25">
      <c r="A256" t="s">
        <v>59</v>
      </c>
      <c r="B256">
        <v>2024</v>
      </c>
      <c r="C256" t="s">
        <v>12</v>
      </c>
      <c r="D256" t="s">
        <v>60</v>
      </c>
      <c r="E256">
        <v>5</v>
      </c>
      <c r="F256">
        <v>7.3670799999999996</v>
      </c>
      <c r="G256">
        <v>562.96</v>
      </c>
      <c r="H256">
        <v>681.68</v>
      </c>
    </row>
    <row r="257" spans="1:8" x14ac:dyDescent="0.25">
      <c r="A257" t="s">
        <v>59</v>
      </c>
      <c r="B257">
        <v>2024</v>
      </c>
      <c r="C257" t="s">
        <v>12</v>
      </c>
      <c r="D257" t="s">
        <v>60</v>
      </c>
      <c r="E257">
        <v>154</v>
      </c>
      <c r="F257">
        <v>78.115679999999998</v>
      </c>
      <c r="G257">
        <v>9577.75</v>
      </c>
      <c r="H257">
        <v>10295.450000000001</v>
      </c>
    </row>
    <row r="258" spans="1:8" x14ac:dyDescent="0.25">
      <c r="A258" t="s">
        <v>59</v>
      </c>
      <c r="B258">
        <v>2024</v>
      </c>
      <c r="C258" t="s">
        <v>12</v>
      </c>
      <c r="D258" t="s">
        <v>60</v>
      </c>
      <c r="E258">
        <v>3</v>
      </c>
      <c r="F258">
        <v>17.132539999999999</v>
      </c>
      <c r="G258">
        <v>687.4</v>
      </c>
      <c r="H258">
        <v>687.36</v>
      </c>
    </row>
    <row r="259" spans="1:8" x14ac:dyDescent="0.25">
      <c r="A259" t="s">
        <v>59</v>
      </c>
      <c r="B259">
        <v>2024</v>
      </c>
      <c r="C259" t="s">
        <v>12</v>
      </c>
      <c r="D259" t="s">
        <v>60</v>
      </c>
      <c r="E259">
        <v>91</v>
      </c>
      <c r="F259">
        <v>302.15618000000001</v>
      </c>
      <c r="G259">
        <v>21128.959999999999</v>
      </c>
      <c r="H259">
        <v>19323.71</v>
      </c>
    </row>
    <row r="260" spans="1:8" x14ac:dyDescent="0.25">
      <c r="A260" t="s">
        <v>59</v>
      </c>
      <c r="B260">
        <v>2024</v>
      </c>
      <c r="C260" t="s">
        <v>12</v>
      </c>
      <c r="D260" t="s">
        <v>60</v>
      </c>
      <c r="E260">
        <v>60</v>
      </c>
      <c r="F260">
        <v>71.902699999999996</v>
      </c>
      <c r="G260">
        <v>6309.47</v>
      </c>
      <c r="H260">
        <v>4264.05</v>
      </c>
    </row>
    <row r="261" spans="1:8" x14ac:dyDescent="0.25">
      <c r="A261" t="s">
        <v>59</v>
      </c>
      <c r="B261">
        <v>2024</v>
      </c>
      <c r="C261" t="s">
        <v>12</v>
      </c>
      <c r="D261" t="s">
        <v>60</v>
      </c>
      <c r="E261">
        <v>640</v>
      </c>
      <c r="F261">
        <v>195.05673999999999</v>
      </c>
      <c r="G261">
        <v>13751.5</v>
      </c>
      <c r="H261">
        <v>9958.82</v>
      </c>
    </row>
    <row r="262" spans="1:8" x14ac:dyDescent="0.25">
      <c r="A262" t="s">
        <v>59</v>
      </c>
      <c r="B262">
        <v>2024</v>
      </c>
      <c r="C262" t="s">
        <v>12</v>
      </c>
      <c r="D262" t="s">
        <v>60</v>
      </c>
      <c r="E262">
        <v>0</v>
      </c>
      <c r="F262">
        <v>0</v>
      </c>
      <c r="G262">
        <v>0</v>
      </c>
      <c r="H262">
        <v>0</v>
      </c>
    </row>
    <row r="263" spans="1:8" x14ac:dyDescent="0.25">
      <c r="A263" t="s">
        <v>59</v>
      </c>
      <c r="B263">
        <v>2024</v>
      </c>
      <c r="C263" t="s">
        <v>12</v>
      </c>
      <c r="D263" t="s">
        <v>60</v>
      </c>
      <c r="E263">
        <v>0</v>
      </c>
      <c r="F263">
        <v>0</v>
      </c>
      <c r="G263">
        <v>0</v>
      </c>
      <c r="H263">
        <v>0</v>
      </c>
    </row>
    <row r="264" spans="1:8" x14ac:dyDescent="0.25">
      <c r="A264" t="s">
        <v>59</v>
      </c>
      <c r="B264">
        <v>2024</v>
      </c>
      <c r="C264" t="s">
        <v>12</v>
      </c>
      <c r="D264" t="s">
        <v>60</v>
      </c>
      <c r="E264">
        <v>0</v>
      </c>
      <c r="F264">
        <v>0</v>
      </c>
      <c r="G264">
        <v>0</v>
      </c>
      <c r="H264">
        <v>0</v>
      </c>
    </row>
    <row r="265" spans="1:8" x14ac:dyDescent="0.25">
      <c r="A265" t="s">
        <v>59</v>
      </c>
      <c r="B265">
        <v>2024</v>
      </c>
      <c r="C265" t="s">
        <v>12</v>
      </c>
      <c r="D265" t="s">
        <v>60</v>
      </c>
      <c r="E265">
        <v>0</v>
      </c>
      <c r="F265">
        <v>0</v>
      </c>
      <c r="G265">
        <v>0</v>
      </c>
      <c r="H265">
        <v>0</v>
      </c>
    </row>
    <row r="266" spans="1:8" x14ac:dyDescent="0.25">
      <c r="A266" t="s">
        <v>59</v>
      </c>
      <c r="B266">
        <v>2024</v>
      </c>
      <c r="C266" t="s">
        <v>12</v>
      </c>
      <c r="D266" t="s">
        <v>60</v>
      </c>
      <c r="E266">
        <v>9</v>
      </c>
      <c r="F266">
        <v>105.90936000000001</v>
      </c>
      <c r="G266">
        <v>5364.51</v>
      </c>
      <c r="H266">
        <v>8968.35</v>
      </c>
    </row>
    <row r="267" spans="1:8" x14ac:dyDescent="0.25">
      <c r="A267" t="s">
        <v>59</v>
      </c>
      <c r="B267">
        <v>2024</v>
      </c>
      <c r="C267" t="s">
        <v>12</v>
      </c>
      <c r="D267" t="s">
        <v>60</v>
      </c>
      <c r="E267">
        <v>0</v>
      </c>
      <c r="F267">
        <v>0</v>
      </c>
      <c r="G267">
        <v>0</v>
      </c>
      <c r="H267">
        <v>0</v>
      </c>
    </row>
    <row r="268" spans="1:8" x14ac:dyDescent="0.25">
      <c r="A268" t="s">
        <v>59</v>
      </c>
      <c r="B268">
        <v>2024</v>
      </c>
      <c r="C268" t="s">
        <v>12</v>
      </c>
      <c r="D268" t="s">
        <v>60</v>
      </c>
      <c r="E268">
        <v>0</v>
      </c>
      <c r="F268">
        <v>0</v>
      </c>
      <c r="G268">
        <v>0</v>
      </c>
      <c r="H268">
        <v>0</v>
      </c>
    </row>
    <row r="269" spans="1:8" x14ac:dyDescent="0.25">
      <c r="A269" t="s">
        <v>59</v>
      </c>
      <c r="B269">
        <v>2024</v>
      </c>
      <c r="C269" t="s">
        <v>12</v>
      </c>
      <c r="D269" t="s">
        <v>60</v>
      </c>
      <c r="E269">
        <v>5</v>
      </c>
      <c r="F269">
        <v>2.8650000000000002</v>
      </c>
      <c r="G269">
        <v>399.23</v>
      </c>
      <c r="H269">
        <v>340.72</v>
      </c>
    </row>
    <row r="270" spans="1:8" x14ac:dyDescent="0.25">
      <c r="A270" t="s">
        <v>59</v>
      </c>
      <c r="B270">
        <v>2024</v>
      </c>
      <c r="C270" t="s">
        <v>12</v>
      </c>
      <c r="D270" t="s">
        <v>60</v>
      </c>
      <c r="E270">
        <v>63</v>
      </c>
      <c r="F270">
        <v>286.55453999999997</v>
      </c>
      <c r="G270">
        <v>20901.310000000001</v>
      </c>
      <c r="H270">
        <v>21180.9</v>
      </c>
    </row>
    <row r="271" spans="1:8" x14ac:dyDescent="0.25">
      <c r="A271" t="s">
        <v>59</v>
      </c>
      <c r="B271">
        <v>2024</v>
      </c>
      <c r="C271" t="s">
        <v>12</v>
      </c>
      <c r="D271" t="s">
        <v>60</v>
      </c>
      <c r="E271">
        <v>35</v>
      </c>
      <c r="F271">
        <v>49.530639999999998</v>
      </c>
      <c r="G271">
        <v>4200.25</v>
      </c>
      <c r="H271">
        <v>4252.1400000000003</v>
      </c>
    </row>
    <row r="272" spans="1:8" x14ac:dyDescent="0.25">
      <c r="A272" t="s">
        <v>59</v>
      </c>
      <c r="B272">
        <v>2024</v>
      </c>
      <c r="C272" t="s">
        <v>12</v>
      </c>
      <c r="D272" t="s">
        <v>60</v>
      </c>
      <c r="E272">
        <v>280</v>
      </c>
      <c r="F272">
        <v>96.88176</v>
      </c>
      <c r="G272">
        <v>6629.2</v>
      </c>
      <c r="H272">
        <v>5117.6000000000004</v>
      </c>
    </row>
    <row r="273" spans="1:8" x14ac:dyDescent="0.25">
      <c r="A273" t="s">
        <v>59</v>
      </c>
      <c r="B273">
        <v>2024</v>
      </c>
      <c r="C273" t="s">
        <v>12</v>
      </c>
      <c r="D273" t="s">
        <v>64</v>
      </c>
      <c r="E273">
        <v>1</v>
      </c>
      <c r="F273">
        <v>17820.217970000002</v>
      </c>
      <c r="G273">
        <v>1463485.63</v>
      </c>
      <c r="H273">
        <v>1436466.22</v>
      </c>
    </row>
    <row r="274" spans="1:8" x14ac:dyDescent="0.25">
      <c r="A274" t="s">
        <v>59</v>
      </c>
      <c r="B274">
        <v>2024</v>
      </c>
      <c r="C274" t="s">
        <v>12</v>
      </c>
      <c r="D274" t="s">
        <v>60</v>
      </c>
      <c r="E274">
        <v>0</v>
      </c>
      <c r="F274">
        <v>0</v>
      </c>
      <c r="G274">
        <v>0</v>
      </c>
      <c r="H274">
        <v>0</v>
      </c>
    </row>
    <row r="275" spans="1:8" x14ac:dyDescent="0.25">
      <c r="A275" t="s">
        <v>59</v>
      </c>
      <c r="B275">
        <v>2024</v>
      </c>
      <c r="C275" t="s">
        <v>12</v>
      </c>
      <c r="D275" t="s">
        <v>60</v>
      </c>
      <c r="E275">
        <v>0</v>
      </c>
      <c r="F275">
        <v>0</v>
      </c>
      <c r="G275">
        <v>0</v>
      </c>
      <c r="H275">
        <v>0</v>
      </c>
    </row>
    <row r="276" spans="1:8" x14ac:dyDescent="0.25">
      <c r="A276" t="s">
        <v>59</v>
      </c>
      <c r="B276">
        <v>2024</v>
      </c>
      <c r="C276" t="s">
        <v>12</v>
      </c>
      <c r="D276" t="s">
        <v>62</v>
      </c>
      <c r="E276">
        <v>0</v>
      </c>
      <c r="F276">
        <v>0</v>
      </c>
      <c r="G276">
        <v>0</v>
      </c>
      <c r="H276">
        <v>0</v>
      </c>
    </row>
    <row r="277" spans="1:8" x14ac:dyDescent="0.25">
      <c r="A277" t="s">
        <v>59</v>
      </c>
      <c r="B277">
        <v>2024</v>
      </c>
      <c r="C277" t="s">
        <v>12</v>
      </c>
      <c r="D277" t="s">
        <v>60</v>
      </c>
      <c r="E277">
        <v>0</v>
      </c>
      <c r="F277">
        <v>0</v>
      </c>
      <c r="G277">
        <v>0</v>
      </c>
      <c r="H277">
        <v>0</v>
      </c>
    </row>
    <row r="278" spans="1:8" x14ac:dyDescent="0.25">
      <c r="A278" t="s">
        <v>59</v>
      </c>
      <c r="B278">
        <v>2024</v>
      </c>
      <c r="C278" t="s">
        <v>12</v>
      </c>
      <c r="D278" t="s">
        <v>60</v>
      </c>
      <c r="E278">
        <v>0</v>
      </c>
      <c r="F278">
        <v>0</v>
      </c>
      <c r="G278">
        <v>0</v>
      </c>
      <c r="H278">
        <v>0</v>
      </c>
    </row>
    <row r="279" spans="1:8" x14ac:dyDescent="0.25">
      <c r="A279" t="s">
        <v>59</v>
      </c>
      <c r="B279">
        <v>2024</v>
      </c>
      <c r="C279" t="s">
        <v>12</v>
      </c>
      <c r="D279" t="s">
        <v>60</v>
      </c>
      <c r="E279">
        <v>17</v>
      </c>
      <c r="F279">
        <v>60.108609999999999</v>
      </c>
      <c r="G279">
        <v>5844.64</v>
      </c>
      <c r="H279">
        <v>5958.14</v>
      </c>
    </row>
    <row r="280" spans="1:8" x14ac:dyDescent="0.25">
      <c r="A280" t="s">
        <v>59</v>
      </c>
      <c r="B280">
        <v>2024</v>
      </c>
      <c r="C280" t="s">
        <v>12</v>
      </c>
      <c r="D280" t="s">
        <v>61</v>
      </c>
      <c r="E280">
        <v>0</v>
      </c>
      <c r="F280">
        <v>0</v>
      </c>
      <c r="G280">
        <v>0</v>
      </c>
      <c r="H280">
        <v>0</v>
      </c>
    </row>
    <row r="281" spans="1:8" x14ac:dyDescent="0.25">
      <c r="A281" t="s">
        <v>59</v>
      </c>
      <c r="B281">
        <v>2024</v>
      </c>
      <c r="C281" t="s">
        <v>12</v>
      </c>
      <c r="D281" t="s">
        <v>61</v>
      </c>
      <c r="E281">
        <v>7</v>
      </c>
      <c r="F281">
        <v>572.11159999999995</v>
      </c>
      <c r="G281">
        <v>55432.81</v>
      </c>
      <c r="H281">
        <v>58695.23</v>
      </c>
    </row>
    <row r="282" spans="1:8" x14ac:dyDescent="0.25">
      <c r="A282" t="s">
        <v>59</v>
      </c>
      <c r="B282">
        <v>2024</v>
      </c>
      <c r="C282" t="s">
        <v>12</v>
      </c>
      <c r="D282" t="s">
        <v>61</v>
      </c>
      <c r="E282">
        <v>0</v>
      </c>
      <c r="F282">
        <v>0</v>
      </c>
      <c r="G282">
        <v>0</v>
      </c>
      <c r="H282">
        <v>0</v>
      </c>
    </row>
    <row r="283" spans="1:8" x14ac:dyDescent="0.25">
      <c r="A283" t="s">
        <v>59</v>
      </c>
      <c r="B283">
        <v>2024</v>
      </c>
      <c r="C283" t="s">
        <v>12</v>
      </c>
      <c r="D283" t="s">
        <v>60</v>
      </c>
      <c r="E283">
        <v>0</v>
      </c>
      <c r="F283">
        <v>0</v>
      </c>
      <c r="G283">
        <v>0</v>
      </c>
      <c r="H283">
        <v>0</v>
      </c>
    </row>
    <row r="284" spans="1:8" x14ac:dyDescent="0.25">
      <c r="A284" t="s">
        <v>59</v>
      </c>
      <c r="B284">
        <v>2024</v>
      </c>
      <c r="C284" t="s">
        <v>12</v>
      </c>
      <c r="D284" t="s">
        <v>60</v>
      </c>
      <c r="E284">
        <v>18</v>
      </c>
      <c r="F284">
        <v>3619.90724</v>
      </c>
      <c r="G284">
        <v>250003.46</v>
      </c>
      <c r="H284">
        <v>466486.67</v>
      </c>
    </row>
    <row r="285" spans="1:8" x14ac:dyDescent="0.25">
      <c r="A285" t="s">
        <v>59</v>
      </c>
      <c r="B285">
        <v>2024</v>
      </c>
      <c r="C285" t="s">
        <v>12</v>
      </c>
      <c r="D285" t="s">
        <v>60</v>
      </c>
      <c r="E285">
        <v>2</v>
      </c>
      <c r="F285">
        <v>26.313099999999999</v>
      </c>
      <c r="G285">
        <v>4850.4399999999996</v>
      </c>
      <c r="H285">
        <v>4850.4399999999996</v>
      </c>
    </row>
    <row r="286" spans="1:8" x14ac:dyDescent="0.25">
      <c r="A286" t="s">
        <v>59</v>
      </c>
      <c r="B286">
        <v>2024</v>
      </c>
      <c r="C286" t="s">
        <v>12</v>
      </c>
      <c r="D286" t="s">
        <v>60</v>
      </c>
      <c r="E286">
        <v>0</v>
      </c>
      <c r="F286">
        <v>0</v>
      </c>
      <c r="G286">
        <v>0</v>
      </c>
      <c r="H286">
        <v>0</v>
      </c>
    </row>
    <row r="287" spans="1:8" x14ac:dyDescent="0.25">
      <c r="A287" t="s">
        <v>59</v>
      </c>
      <c r="B287">
        <v>2024</v>
      </c>
      <c r="C287" t="s">
        <v>12</v>
      </c>
      <c r="D287" t="s">
        <v>60</v>
      </c>
      <c r="E287">
        <v>121</v>
      </c>
      <c r="F287">
        <v>5174.3698700000004</v>
      </c>
      <c r="G287">
        <v>377349.53</v>
      </c>
      <c r="H287">
        <v>287820.98</v>
      </c>
    </row>
    <row r="288" spans="1:8" x14ac:dyDescent="0.25">
      <c r="A288" t="s">
        <v>59</v>
      </c>
      <c r="B288">
        <v>2024</v>
      </c>
      <c r="C288" t="s">
        <v>12</v>
      </c>
      <c r="D288" t="s">
        <v>60</v>
      </c>
      <c r="E288">
        <v>1</v>
      </c>
      <c r="F288">
        <v>0.22500000000000001</v>
      </c>
      <c r="G288">
        <v>29.1</v>
      </c>
      <c r="H288">
        <v>67.92</v>
      </c>
    </row>
    <row r="289" spans="1:8" x14ac:dyDescent="0.25">
      <c r="A289" t="s">
        <v>59</v>
      </c>
      <c r="B289">
        <v>2024</v>
      </c>
      <c r="C289" t="s">
        <v>12</v>
      </c>
      <c r="D289" t="s">
        <v>62</v>
      </c>
      <c r="E289">
        <v>6</v>
      </c>
      <c r="F289">
        <v>465.56017000000003</v>
      </c>
      <c r="G289">
        <v>45868.12</v>
      </c>
      <c r="H289">
        <v>39522.67</v>
      </c>
    </row>
    <row r="290" spans="1:8" x14ac:dyDescent="0.25">
      <c r="A290" t="s">
        <v>59</v>
      </c>
      <c r="B290">
        <v>2024</v>
      </c>
      <c r="C290" t="s">
        <v>12</v>
      </c>
      <c r="D290" t="s">
        <v>62</v>
      </c>
      <c r="E290">
        <v>0</v>
      </c>
      <c r="F290">
        <v>0</v>
      </c>
      <c r="G290">
        <v>0</v>
      </c>
      <c r="H290">
        <v>0</v>
      </c>
    </row>
    <row r="291" spans="1:8" x14ac:dyDescent="0.25">
      <c r="A291" t="s">
        <v>59</v>
      </c>
      <c r="B291">
        <v>2024</v>
      </c>
      <c r="C291" t="s">
        <v>12</v>
      </c>
      <c r="D291" t="s">
        <v>60</v>
      </c>
      <c r="E291">
        <v>0</v>
      </c>
      <c r="F291">
        <v>0</v>
      </c>
      <c r="G291">
        <v>0</v>
      </c>
      <c r="H291">
        <v>0</v>
      </c>
    </row>
    <row r="292" spans="1:8" x14ac:dyDescent="0.25">
      <c r="A292" t="s">
        <v>59</v>
      </c>
      <c r="B292">
        <v>2024</v>
      </c>
      <c r="C292" t="s">
        <v>12</v>
      </c>
      <c r="D292" t="s">
        <v>60</v>
      </c>
      <c r="E292">
        <v>0</v>
      </c>
      <c r="F292">
        <v>0</v>
      </c>
      <c r="G292">
        <v>0</v>
      </c>
      <c r="H292">
        <v>0</v>
      </c>
    </row>
    <row r="293" spans="1:8" x14ac:dyDescent="0.25">
      <c r="A293" t="s">
        <v>59</v>
      </c>
      <c r="B293">
        <v>2024</v>
      </c>
      <c r="C293" t="s">
        <v>12</v>
      </c>
      <c r="D293" t="s">
        <v>60</v>
      </c>
      <c r="E293">
        <v>0</v>
      </c>
      <c r="F293">
        <v>0</v>
      </c>
      <c r="G293">
        <v>0</v>
      </c>
      <c r="H293">
        <v>0</v>
      </c>
    </row>
    <row r="294" spans="1:8" x14ac:dyDescent="0.25">
      <c r="A294" t="s">
        <v>59</v>
      </c>
      <c r="B294">
        <v>2024</v>
      </c>
      <c r="C294" t="s">
        <v>12</v>
      </c>
      <c r="D294" t="s">
        <v>60</v>
      </c>
      <c r="E294">
        <v>24</v>
      </c>
      <c r="F294">
        <v>546.38234999999997</v>
      </c>
      <c r="G294">
        <v>36282.75</v>
      </c>
      <c r="H294">
        <v>30122.06</v>
      </c>
    </row>
    <row r="295" spans="1:8" x14ac:dyDescent="0.25">
      <c r="A295" t="s">
        <v>59</v>
      </c>
      <c r="B295">
        <v>2024</v>
      </c>
      <c r="C295" t="s">
        <v>12</v>
      </c>
      <c r="D295" t="s">
        <v>60</v>
      </c>
      <c r="E295">
        <v>0</v>
      </c>
      <c r="F295">
        <v>0</v>
      </c>
      <c r="G295">
        <v>0</v>
      </c>
      <c r="H295">
        <v>0</v>
      </c>
    </row>
    <row r="296" spans="1:8" x14ac:dyDescent="0.25">
      <c r="A296" t="s">
        <v>59</v>
      </c>
      <c r="B296">
        <v>2024</v>
      </c>
      <c r="C296" t="s">
        <v>12</v>
      </c>
      <c r="D296" t="s">
        <v>60</v>
      </c>
      <c r="E296">
        <v>31</v>
      </c>
      <c r="F296">
        <v>2615.4415100000001</v>
      </c>
      <c r="G296">
        <v>168024.25</v>
      </c>
      <c r="H296">
        <v>187089.54</v>
      </c>
    </row>
    <row r="297" spans="1:8" x14ac:dyDescent="0.25">
      <c r="A297" t="s">
        <v>59</v>
      </c>
      <c r="B297">
        <v>2024</v>
      </c>
      <c r="C297" t="s">
        <v>12</v>
      </c>
      <c r="D297" t="s">
        <v>60</v>
      </c>
      <c r="E297">
        <v>0</v>
      </c>
      <c r="F297">
        <v>0</v>
      </c>
      <c r="G297">
        <v>0</v>
      </c>
      <c r="H297">
        <v>0</v>
      </c>
    </row>
    <row r="298" spans="1:8" x14ac:dyDescent="0.25">
      <c r="A298" t="s">
        <v>59</v>
      </c>
      <c r="B298">
        <v>2024</v>
      </c>
      <c r="C298" t="s">
        <v>12</v>
      </c>
      <c r="D298" t="s">
        <v>60</v>
      </c>
      <c r="E298">
        <v>0</v>
      </c>
      <c r="F298">
        <v>0</v>
      </c>
      <c r="G298">
        <v>0</v>
      </c>
      <c r="H298">
        <v>0</v>
      </c>
    </row>
    <row r="299" spans="1:8" x14ac:dyDescent="0.25">
      <c r="A299" t="s">
        <v>59</v>
      </c>
      <c r="B299">
        <v>2024</v>
      </c>
      <c r="C299" t="s">
        <v>12</v>
      </c>
      <c r="D299" t="s">
        <v>60</v>
      </c>
      <c r="E299">
        <v>0</v>
      </c>
      <c r="F299">
        <v>0</v>
      </c>
      <c r="G299">
        <v>0</v>
      </c>
      <c r="H299">
        <v>0</v>
      </c>
    </row>
    <row r="300" spans="1:8" x14ac:dyDescent="0.25">
      <c r="A300" t="s">
        <v>59</v>
      </c>
      <c r="B300">
        <v>2024</v>
      </c>
      <c r="C300" t="s">
        <v>12</v>
      </c>
      <c r="D300" t="s">
        <v>60</v>
      </c>
      <c r="E300">
        <v>2</v>
      </c>
      <c r="F300">
        <v>0</v>
      </c>
      <c r="G300">
        <v>10.35</v>
      </c>
      <c r="H300">
        <v>8.94</v>
      </c>
    </row>
    <row r="301" spans="1:8" x14ac:dyDescent="0.25">
      <c r="A301" t="s">
        <v>59</v>
      </c>
      <c r="B301">
        <v>2024</v>
      </c>
      <c r="C301" t="s">
        <v>12</v>
      </c>
      <c r="D301" t="s">
        <v>63</v>
      </c>
      <c r="E301">
        <v>49</v>
      </c>
      <c r="F301">
        <v>7.1431800000000001</v>
      </c>
      <c r="G301">
        <v>718.69</v>
      </c>
      <c r="H301">
        <v>328.13</v>
      </c>
    </row>
    <row r="302" spans="1:8" x14ac:dyDescent="0.25">
      <c r="A302" t="s">
        <v>59</v>
      </c>
      <c r="B302">
        <v>2024</v>
      </c>
      <c r="C302" t="s">
        <v>12</v>
      </c>
      <c r="D302" t="s">
        <v>60</v>
      </c>
      <c r="E302">
        <v>2</v>
      </c>
      <c r="F302">
        <v>8.4379200000000001</v>
      </c>
      <c r="G302">
        <v>716.28</v>
      </c>
      <c r="H302">
        <v>559.26</v>
      </c>
    </row>
    <row r="303" spans="1:8" x14ac:dyDescent="0.25">
      <c r="A303" t="s">
        <v>59</v>
      </c>
      <c r="B303">
        <v>2024</v>
      </c>
      <c r="C303" t="s">
        <v>12</v>
      </c>
      <c r="D303" t="s">
        <v>60</v>
      </c>
      <c r="E303">
        <v>5</v>
      </c>
      <c r="F303">
        <v>24.800319999999999</v>
      </c>
      <c r="G303">
        <v>2187.27</v>
      </c>
      <c r="H303">
        <v>2298.44</v>
      </c>
    </row>
    <row r="304" spans="1:8" x14ac:dyDescent="0.25">
      <c r="A304" t="s">
        <v>59</v>
      </c>
      <c r="B304">
        <v>2024</v>
      </c>
      <c r="C304" t="s">
        <v>12</v>
      </c>
      <c r="D304" t="s">
        <v>60</v>
      </c>
      <c r="E304">
        <v>22</v>
      </c>
      <c r="F304">
        <v>48.554920000000003</v>
      </c>
      <c r="G304">
        <v>4935.03</v>
      </c>
      <c r="H304">
        <v>4455.8100000000004</v>
      </c>
    </row>
    <row r="305" spans="1:8" x14ac:dyDescent="0.25">
      <c r="A305" t="s">
        <v>59</v>
      </c>
      <c r="B305">
        <v>2024</v>
      </c>
      <c r="C305" t="s">
        <v>12</v>
      </c>
      <c r="D305" t="s">
        <v>60</v>
      </c>
      <c r="E305">
        <v>104</v>
      </c>
      <c r="F305">
        <v>23.622</v>
      </c>
      <c r="G305">
        <v>2056.5</v>
      </c>
      <c r="H305">
        <v>1763.02</v>
      </c>
    </row>
    <row r="306" spans="1:8" x14ac:dyDescent="0.25">
      <c r="A306" t="s">
        <v>59</v>
      </c>
      <c r="B306">
        <v>2024</v>
      </c>
      <c r="C306" t="s">
        <v>12</v>
      </c>
      <c r="D306" t="s">
        <v>60</v>
      </c>
      <c r="E306">
        <v>0</v>
      </c>
      <c r="F306">
        <v>0</v>
      </c>
      <c r="G306">
        <v>0</v>
      </c>
      <c r="H306">
        <v>0</v>
      </c>
    </row>
    <row r="307" spans="1:8" x14ac:dyDescent="0.25">
      <c r="A307" t="s">
        <v>59</v>
      </c>
      <c r="B307">
        <v>2024</v>
      </c>
      <c r="C307" t="s">
        <v>12</v>
      </c>
      <c r="D307" t="s">
        <v>60</v>
      </c>
      <c r="E307">
        <v>27</v>
      </c>
      <c r="F307">
        <v>7.3548200000000001</v>
      </c>
      <c r="G307">
        <v>604.71</v>
      </c>
      <c r="H307">
        <v>465.65</v>
      </c>
    </row>
    <row r="308" spans="1:8" x14ac:dyDescent="0.25">
      <c r="A308" t="s">
        <v>59</v>
      </c>
      <c r="B308">
        <v>2024</v>
      </c>
      <c r="C308" t="s">
        <v>12</v>
      </c>
      <c r="D308" t="s">
        <v>63</v>
      </c>
      <c r="E308">
        <v>0</v>
      </c>
      <c r="F308">
        <v>0</v>
      </c>
      <c r="G308">
        <v>0</v>
      </c>
      <c r="H308">
        <v>0</v>
      </c>
    </row>
    <row r="309" spans="1:8" x14ac:dyDescent="0.25">
      <c r="A309" t="s">
        <v>59</v>
      </c>
      <c r="B309">
        <v>2024</v>
      </c>
      <c r="C309" t="s">
        <v>12</v>
      </c>
      <c r="D309" t="s">
        <v>60</v>
      </c>
      <c r="E309">
        <v>19</v>
      </c>
      <c r="F309">
        <v>3.242</v>
      </c>
      <c r="G309">
        <v>290.42</v>
      </c>
      <c r="H309">
        <v>189.5</v>
      </c>
    </row>
    <row r="310" spans="1:8" x14ac:dyDescent="0.25">
      <c r="A310" t="s">
        <v>59</v>
      </c>
      <c r="B310">
        <v>2024</v>
      </c>
      <c r="C310" t="s">
        <v>12</v>
      </c>
      <c r="D310" t="s">
        <v>60</v>
      </c>
      <c r="E310">
        <v>0</v>
      </c>
      <c r="F310">
        <v>0</v>
      </c>
      <c r="G310">
        <v>0</v>
      </c>
      <c r="H310">
        <v>0</v>
      </c>
    </row>
    <row r="311" spans="1:8" x14ac:dyDescent="0.25">
      <c r="A311" t="s">
        <v>59</v>
      </c>
      <c r="B311">
        <v>2024</v>
      </c>
      <c r="C311" t="s">
        <v>12</v>
      </c>
      <c r="D311" t="s">
        <v>60</v>
      </c>
      <c r="E311">
        <v>0</v>
      </c>
      <c r="F311">
        <v>0</v>
      </c>
      <c r="G311">
        <v>0</v>
      </c>
      <c r="H311">
        <v>0</v>
      </c>
    </row>
    <row r="312" spans="1:8" x14ac:dyDescent="0.25">
      <c r="A312" t="s">
        <v>59</v>
      </c>
      <c r="B312">
        <v>2024</v>
      </c>
      <c r="C312" t="s">
        <v>12</v>
      </c>
      <c r="D312" t="s">
        <v>60</v>
      </c>
      <c r="E312">
        <v>25</v>
      </c>
      <c r="F312">
        <v>155.66177999999999</v>
      </c>
      <c r="G312">
        <v>13388.28</v>
      </c>
      <c r="H312">
        <v>13388.28</v>
      </c>
    </row>
    <row r="313" spans="1:8" x14ac:dyDescent="0.25">
      <c r="A313" t="s">
        <v>59</v>
      </c>
      <c r="B313">
        <v>2024</v>
      </c>
      <c r="C313" t="s">
        <v>12</v>
      </c>
      <c r="D313" t="s">
        <v>60</v>
      </c>
      <c r="E313">
        <v>0</v>
      </c>
      <c r="F313">
        <v>0</v>
      </c>
      <c r="G313">
        <v>0</v>
      </c>
      <c r="H313">
        <v>0</v>
      </c>
    </row>
    <row r="314" spans="1:8" x14ac:dyDescent="0.25">
      <c r="A314" t="s">
        <v>59</v>
      </c>
      <c r="B314">
        <v>2024</v>
      </c>
      <c r="C314" t="s">
        <v>12</v>
      </c>
      <c r="D314" t="s">
        <v>63</v>
      </c>
      <c r="E314">
        <v>0</v>
      </c>
      <c r="F314">
        <v>0</v>
      </c>
      <c r="G314">
        <v>0</v>
      </c>
      <c r="H314">
        <v>0</v>
      </c>
    </row>
    <row r="315" spans="1:8" x14ac:dyDescent="0.25">
      <c r="A315" t="s">
        <v>59</v>
      </c>
      <c r="B315">
        <v>2024</v>
      </c>
      <c r="C315" t="s">
        <v>12</v>
      </c>
      <c r="D315" t="s">
        <v>64</v>
      </c>
      <c r="E315">
        <v>0</v>
      </c>
      <c r="F315">
        <v>0</v>
      </c>
      <c r="G315">
        <v>0</v>
      </c>
      <c r="H315">
        <v>0</v>
      </c>
    </row>
    <row r="316" spans="1:8" x14ac:dyDescent="0.25">
      <c r="A316" t="s">
        <v>59</v>
      </c>
      <c r="B316">
        <v>2024</v>
      </c>
      <c r="C316" t="s">
        <v>12</v>
      </c>
      <c r="D316" t="s">
        <v>61</v>
      </c>
      <c r="E316">
        <v>8</v>
      </c>
      <c r="F316">
        <v>55.563600000000001</v>
      </c>
      <c r="G316">
        <v>4373.05</v>
      </c>
      <c r="H316">
        <v>3733.99</v>
      </c>
    </row>
    <row r="317" spans="1:8" x14ac:dyDescent="0.25">
      <c r="A317" t="s">
        <v>59</v>
      </c>
      <c r="B317">
        <v>2024</v>
      </c>
      <c r="C317" t="s">
        <v>12</v>
      </c>
      <c r="D317" t="s">
        <v>61</v>
      </c>
      <c r="E317">
        <v>3</v>
      </c>
      <c r="F317">
        <v>0.76500000000000001</v>
      </c>
      <c r="G317">
        <v>194.48</v>
      </c>
      <c r="H317">
        <v>244.69</v>
      </c>
    </row>
    <row r="318" spans="1:8" x14ac:dyDescent="0.25">
      <c r="A318" t="s">
        <v>59</v>
      </c>
      <c r="B318">
        <v>2024</v>
      </c>
      <c r="C318" t="s">
        <v>11</v>
      </c>
      <c r="D318" t="s">
        <v>61</v>
      </c>
      <c r="E318">
        <v>0</v>
      </c>
      <c r="F318">
        <v>0</v>
      </c>
      <c r="G318">
        <v>0</v>
      </c>
      <c r="H318">
        <v>0</v>
      </c>
    </row>
    <row r="319" spans="1:8" x14ac:dyDescent="0.25">
      <c r="A319" t="s">
        <v>59</v>
      </c>
      <c r="B319">
        <v>2024</v>
      </c>
      <c r="C319" t="s">
        <v>11</v>
      </c>
      <c r="D319" t="s">
        <v>60</v>
      </c>
      <c r="E319">
        <v>0</v>
      </c>
      <c r="F319">
        <v>0</v>
      </c>
      <c r="G319">
        <v>0</v>
      </c>
      <c r="H319">
        <v>0</v>
      </c>
    </row>
    <row r="320" spans="1:8" x14ac:dyDescent="0.25">
      <c r="A320" t="s">
        <v>59</v>
      </c>
      <c r="B320">
        <v>2024</v>
      </c>
      <c r="C320" t="s">
        <v>11</v>
      </c>
      <c r="D320" t="s">
        <v>62</v>
      </c>
      <c r="E320">
        <v>0</v>
      </c>
      <c r="F320">
        <v>0</v>
      </c>
      <c r="G320">
        <v>0</v>
      </c>
      <c r="H320">
        <v>0</v>
      </c>
    </row>
    <row r="321" spans="1:8" x14ac:dyDescent="0.25">
      <c r="A321" t="s">
        <v>59</v>
      </c>
      <c r="B321">
        <v>2024</v>
      </c>
      <c r="C321" t="s">
        <v>11</v>
      </c>
      <c r="D321" t="s">
        <v>60</v>
      </c>
      <c r="E321">
        <v>0</v>
      </c>
      <c r="F321">
        <v>0</v>
      </c>
      <c r="G321">
        <v>0</v>
      </c>
      <c r="H321">
        <v>0</v>
      </c>
    </row>
    <row r="322" spans="1:8" x14ac:dyDescent="0.25">
      <c r="A322" t="s">
        <v>59</v>
      </c>
      <c r="B322">
        <v>2024</v>
      </c>
      <c r="C322" t="s">
        <v>11</v>
      </c>
      <c r="D322" t="s">
        <v>60</v>
      </c>
      <c r="E322">
        <v>0</v>
      </c>
      <c r="F322">
        <v>0</v>
      </c>
      <c r="G322">
        <v>0</v>
      </c>
      <c r="H322">
        <v>0</v>
      </c>
    </row>
    <row r="323" spans="1:8" x14ac:dyDescent="0.25">
      <c r="A323" t="s">
        <v>59</v>
      </c>
      <c r="B323">
        <v>2024</v>
      </c>
      <c r="C323" t="s">
        <v>11</v>
      </c>
      <c r="D323" t="s">
        <v>60</v>
      </c>
      <c r="E323">
        <v>0</v>
      </c>
      <c r="F323">
        <v>0</v>
      </c>
      <c r="G323">
        <v>0</v>
      </c>
      <c r="H323">
        <v>0</v>
      </c>
    </row>
    <row r="324" spans="1:8" x14ac:dyDescent="0.25">
      <c r="A324" t="s">
        <v>59</v>
      </c>
      <c r="B324">
        <v>2024</v>
      </c>
      <c r="C324" t="s">
        <v>11</v>
      </c>
      <c r="D324" t="s">
        <v>60</v>
      </c>
      <c r="E324">
        <v>0</v>
      </c>
      <c r="F324">
        <v>0</v>
      </c>
      <c r="G324">
        <v>0</v>
      </c>
      <c r="H324">
        <v>0</v>
      </c>
    </row>
    <row r="325" spans="1:8" x14ac:dyDescent="0.25">
      <c r="A325" t="s">
        <v>59</v>
      </c>
      <c r="B325">
        <v>2024</v>
      </c>
      <c r="C325" t="s">
        <v>11</v>
      </c>
      <c r="D325" t="s">
        <v>61</v>
      </c>
      <c r="E325">
        <v>2</v>
      </c>
      <c r="F325">
        <v>2830.7437399999999</v>
      </c>
      <c r="G325">
        <v>249059.42</v>
      </c>
      <c r="H325">
        <v>249059.42</v>
      </c>
    </row>
    <row r="326" spans="1:8" x14ac:dyDescent="0.25">
      <c r="A326" t="s">
        <v>59</v>
      </c>
      <c r="B326">
        <v>2024</v>
      </c>
      <c r="C326" t="s">
        <v>11</v>
      </c>
      <c r="D326" t="s">
        <v>60</v>
      </c>
      <c r="E326">
        <v>0</v>
      </c>
      <c r="F326">
        <v>0</v>
      </c>
      <c r="G326">
        <v>0</v>
      </c>
      <c r="H326">
        <v>0</v>
      </c>
    </row>
    <row r="327" spans="1:8" x14ac:dyDescent="0.25">
      <c r="A327" t="s">
        <v>59</v>
      </c>
      <c r="B327">
        <v>2024</v>
      </c>
      <c r="C327" t="s">
        <v>11</v>
      </c>
      <c r="D327" t="s">
        <v>60</v>
      </c>
      <c r="E327">
        <v>0</v>
      </c>
      <c r="F327">
        <v>0</v>
      </c>
      <c r="G327">
        <v>0</v>
      </c>
      <c r="H327">
        <v>0</v>
      </c>
    </row>
    <row r="328" spans="1:8" x14ac:dyDescent="0.25">
      <c r="A328" t="s">
        <v>59</v>
      </c>
      <c r="B328">
        <v>2024</v>
      </c>
      <c r="C328" t="s">
        <v>11</v>
      </c>
      <c r="D328" t="s">
        <v>60</v>
      </c>
      <c r="E328">
        <v>0</v>
      </c>
      <c r="F328">
        <v>0</v>
      </c>
      <c r="G328">
        <v>0</v>
      </c>
      <c r="H328">
        <v>0</v>
      </c>
    </row>
    <row r="329" spans="1:8" x14ac:dyDescent="0.25">
      <c r="A329" t="s">
        <v>59</v>
      </c>
      <c r="B329">
        <v>2024</v>
      </c>
      <c r="C329" t="s">
        <v>11</v>
      </c>
      <c r="D329" t="s">
        <v>60</v>
      </c>
      <c r="E329">
        <v>5</v>
      </c>
      <c r="F329">
        <v>10.78288</v>
      </c>
      <c r="G329">
        <v>922.73</v>
      </c>
      <c r="H329">
        <v>818.31</v>
      </c>
    </row>
    <row r="330" spans="1:8" x14ac:dyDescent="0.25">
      <c r="A330" t="s">
        <v>59</v>
      </c>
      <c r="B330">
        <v>2024</v>
      </c>
      <c r="C330" t="s">
        <v>11</v>
      </c>
      <c r="D330" t="s">
        <v>60</v>
      </c>
      <c r="E330">
        <v>0</v>
      </c>
      <c r="F330">
        <v>0</v>
      </c>
      <c r="G330">
        <v>0</v>
      </c>
      <c r="H330">
        <v>0</v>
      </c>
    </row>
    <row r="331" spans="1:8" x14ac:dyDescent="0.25">
      <c r="A331" t="s">
        <v>59</v>
      </c>
      <c r="B331">
        <v>2024</v>
      </c>
      <c r="C331" t="s">
        <v>11</v>
      </c>
      <c r="D331" t="s">
        <v>62</v>
      </c>
      <c r="E331">
        <v>0</v>
      </c>
      <c r="F331">
        <v>0</v>
      </c>
      <c r="G331">
        <v>0</v>
      </c>
      <c r="H331">
        <v>0</v>
      </c>
    </row>
    <row r="332" spans="1:8" x14ac:dyDescent="0.25">
      <c r="A332" t="s">
        <v>59</v>
      </c>
      <c r="B332">
        <v>2024</v>
      </c>
      <c r="C332" t="s">
        <v>11</v>
      </c>
      <c r="D332" t="s">
        <v>60</v>
      </c>
      <c r="E332">
        <v>0</v>
      </c>
      <c r="F332">
        <v>0</v>
      </c>
      <c r="G332">
        <v>0</v>
      </c>
      <c r="H332">
        <v>0</v>
      </c>
    </row>
    <row r="333" spans="1:8" x14ac:dyDescent="0.25">
      <c r="A333" t="s">
        <v>59</v>
      </c>
      <c r="B333">
        <v>2024</v>
      </c>
      <c r="C333" t="s">
        <v>11</v>
      </c>
      <c r="D333" t="s">
        <v>60</v>
      </c>
      <c r="E333">
        <v>0</v>
      </c>
      <c r="F333">
        <v>0</v>
      </c>
      <c r="G333">
        <v>0</v>
      </c>
      <c r="H333">
        <v>0</v>
      </c>
    </row>
    <row r="334" spans="1:8" x14ac:dyDescent="0.25">
      <c r="A334" t="s">
        <v>59</v>
      </c>
      <c r="B334">
        <v>2024</v>
      </c>
      <c r="C334" t="s">
        <v>11</v>
      </c>
      <c r="D334" t="s">
        <v>60</v>
      </c>
      <c r="E334">
        <v>0</v>
      </c>
      <c r="F334">
        <v>0</v>
      </c>
      <c r="G334">
        <v>0</v>
      </c>
      <c r="H334">
        <v>0</v>
      </c>
    </row>
    <row r="335" spans="1:8" x14ac:dyDescent="0.25">
      <c r="A335" t="s">
        <v>59</v>
      </c>
      <c r="B335">
        <v>2024</v>
      </c>
      <c r="C335" t="s">
        <v>11</v>
      </c>
      <c r="D335" t="s">
        <v>60</v>
      </c>
      <c r="E335">
        <v>1</v>
      </c>
      <c r="F335">
        <v>281.23259999999999</v>
      </c>
      <c r="G335">
        <v>17992.97</v>
      </c>
      <c r="H335">
        <v>17992.97</v>
      </c>
    </row>
    <row r="336" spans="1:8" x14ac:dyDescent="0.25">
      <c r="A336" t="s">
        <v>59</v>
      </c>
      <c r="B336">
        <v>2024</v>
      </c>
      <c r="C336" t="s">
        <v>11</v>
      </c>
      <c r="D336" t="s">
        <v>60</v>
      </c>
      <c r="E336">
        <v>0</v>
      </c>
      <c r="F336">
        <v>0</v>
      </c>
      <c r="G336">
        <v>0</v>
      </c>
      <c r="H336">
        <v>0</v>
      </c>
    </row>
    <row r="337" spans="1:8" x14ac:dyDescent="0.25">
      <c r="A337" t="s">
        <v>59</v>
      </c>
      <c r="B337">
        <v>2024</v>
      </c>
      <c r="C337" t="s">
        <v>11</v>
      </c>
      <c r="D337" t="s">
        <v>60</v>
      </c>
      <c r="E337">
        <v>0</v>
      </c>
      <c r="F337">
        <v>0</v>
      </c>
      <c r="G337">
        <v>0</v>
      </c>
      <c r="H337">
        <v>0</v>
      </c>
    </row>
    <row r="338" spans="1:8" x14ac:dyDescent="0.25">
      <c r="A338" t="s">
        <v>59</v>
      </c>
      <c r="B338">
        <v>2024</v>
      </c>
      <c r="C338" t="s">
        <v>11</v>
      </c>
      <c r="D338" t="s">
        <v>60</v>
      </c>
      <c r="E338">
        <v>0</v>
      </c>
      <c r="F338">
        <v>0</v>
      </c>
      <c r="G338">
        <v>0</v>
      </c>
      <c r="H338">
        <v>0</v>
      </c>
    </row>
    <row r="339" spans="1:8" x14ac:dyDescent="0.25">
      <c r="A339" t="s">
        <v>59</v>
      </c>
      <c r="B339">
        <v>2024</v>
      </c>
      <c r="C339" t="s">
        <v>11</v>
      </c>
      <c r="D339" t="s">
        <v>61</v>
      </c>
      <c r="E339">
        <v>0</v>
      </c>
      <c r="F339">
        <v>0</v>
      </c>
      <c r="G339">
        <v>0</v>
      </c>
      <c r="H339">
        <v>0</v>
      </c>
    </row>
    <row r="340" spans="1:8" x14ac:dyDescent="0.25">
      <c r="A340" t="s">
        <v>59</v>
      </c>
      <c r="B340">
        <v>2024</v>
      </c>
      <c r="C340" t="s">
        <v>11</v>
      </c>
      <c r="D340" t="s">
        <v>61</v>
      </c>
      <c r="E340">
        <v>658</v>
      </c>
      <c r="F340">
        <v>35077.324350000003</v>
      </c>
      <c r="G340">
        <v>3458020.68</v>
      </c>
      <c r="H340">
        <v>3332754.18</v>
      </c>
    </row>
    <row r="341" spans="1:8" x14ac:dyDescent="0.25">
      <c r="A341" t="s">
        <v>59</v>
      </c>
      <c r="B341">
        <v>2024</v>
      </c>
      <c r="C341" t="s">
        <v>11</v>
      </c>
      <c r="D341" t="s">
        <v>61</v>
      </c>
      <c r="E341">
        <v>2</v>
      </c>
      <c r="F341">
        <v>2.5762999999999998</v>
      </c>
      <c r="G341">
        <v>349.18</v>
      </c>
      <c r="H341">
        <v>0</v>
      </c>
    </row>
    <row r="342" spans="1:8" x14ac:dyDescent="0.25">
      <c r="A342" t="s">
        <v>59</v>
      </c>
      <c r="B342">
        <v>2024</v>
      </c>
      <c r="C342" t="s">
        <v>11</v>
      </c>
      <c r="D342" t="s">
        <v>60</v>
      </c>
      <c r="E342">
        <v>7</v>
      </c>
      <c r="F342">
        <v>19.526009999999999</v>
      </c>
      <c r="G342">
        <v>2097.62</v>
      </c>
      <c r="H342">
        <v>2270.83</v>
      </c>
    </row>
    <row r="343" spans="1:8" x14ac:dyDescent="0.25">
      <c r="A343" t="s">
        <v>59</v>
      </c>
      <c r="B343">
        <v>2024</v>
      </c>
      <c r="C343" t="s">
        <v>11</v>
      </c>
      <c r="D343" t="s">
        <v>60</v>
      </c>
      <c r="E343">
        <v>0</v>
      </c>
      <c r="F343">
        <v>0</v>
      </c>
      <c r="G343">
        <v>0</v>
      </c>
      <c r="H343">
        <v>0</v>
      </c>
    </row>
    <row r="344" spans="1:8" x14ac:dyDescent="0.25">
      <c r="A344" t="s">
        <v>59</v>
      </c>
      <c r="B344">
        <v>2024</v>
      </c>
      <c r="C344" t="s">
        <v>11</v>
      </c>
      <c r="D344" t="s">
        <v>60</v>
      </c>
      <c r="E344">
        <v>0</v>
      </c>
      <c r="F344">
        <v>0</v>
      </c>
      <c r="G344">
        <v>0</v>
      </c>
      <c r="H344">
        <v>0</v>
      </c>
    </row>
    <row r="345" spans="1:8" x14ac:dyDescent="0.25">
      <c r="A345" t="s">
        <v>59</v>
      </c>
      <c r="B345">
        <v>2024</v>
      </c>
      <c r="C345" t="s">
        <v>11</v>
      </c>
      <c r="D345" t="s">
        <v>60</v>
      </c>
      <c r="E345">
        <v>2</v>
      </c>
      <c r="F345">
        <v>76.769649999999999</v>
      </c>
      <c r="G345">
        <v>5697.18</v>
      </c>
      <c r="H345">
        <v>5697.18</v>
      </c>
    </row>
    <row r="346" spans="1:8" x14ac:dyDescent="0.25">
      <c r="A346" t="s">
        <v>59</v>
      </c>
      <c r="B346">
        <v>2024</v>
      </c>
      <c r="C346" t="s">
        <v>11</v>
      </c>
      <c r="D346" t="s">
        <v>62</v>
      </c>
      <c r="E346">
        <v>437</v>
      </c>
      <c r="F346">
        <v>13666.511350000001</v>
      </c>
      <c r="G346">
        <v>1388142.78</v>
      </c>
      <c r="H346">
        <v>1420141.99</v>
      </c>
    </row>
    <row r="347" spans="1:8" x14ac:dyDescent="0.25">
      <c r="A347" t="s">
        <v>59</v>
      </c>
      <c r="B347">
        <v>2024</v>
      </c>
      <c r="C347" t="s">
        <v>11</v>
      </c>
      <c r="D347" t="s">
        <v>62</v>
      </c>
      <c r="E347">
        <v>7</v>
      </c>
      <c r="F347">
        <v>12.21762</v>
      </c>
      <c r="G347">
        <v>1623.58</v>
      </c>
      <c r="H347">
        <v>1361</v>
      </c>
    </row>
    <row r="348" spans="1:8" x14ac:dyDescent="0.25">
      <c r="A348" t="s">
        <v>59</v>
      </c>
      <c r="B348">
        <v>2024</v>
      </c>
      <c r="C348" t="s">
        <v>11</v>
      </c>
      <c r="D348" t="s">
        <v>60</v>
      </c>
      <c r="E348">
        <v>8</v>
      </c>
      <c r="F348">
        <v>12.47015</v>
      </c>
      <c r="G348">
        <v>1268.0899999999999</v>
      </c>
      <c r="H348">
        <v>3957.3</v>
      </c>
    </row>
    <row r="349" spans="1:8" x14ac:dyDescent="0.25">
      <c r="A349" t="s">
        <v>59</v>
      </c>
      <c r="B349">
        <v>2024</v>
      </c>
      <c r="C349" t="s">
        <v>11</v>
      </c>
      <c r="D349" t="s">
        <v>60</v>
      </c>
      <c r="E349">
        <v>0</v>
      </c>
      <c r="F349">
        <v>0</v>
      </c>
      <c r="G349">
        <v>0</v>
      </c>
      <c r="H349">
        <v>0</v>
      </c>
    </row>
    <row r="350" spans="1:8" x14ac:dyDescent="0.25">
      <c r="A350" t="s">
        <v>59</v>
      </c>
      <c r="B350">
        <v>2024</v>
      </c>
      <c r="C350" t="s">
        <v>11</v>
      </c>
      <c r="D350" t="s">
        <v>60</v>
      </c>
      <c r="E350">
        <v>0</v>
      </c>
      <c r="F350">
        <v>0</v>
      </c>
      <c r="G350">
        <v>0</v>
      </c>
      <c r="H350">
        <v>0</v>
      </c>
    </row>
    <row r="351" spans="1:8" x14ac:dyDescent="0.25">
      <c r="A351" t="s">
        <v>59</v>
      </c>
      <c r="B351">
        <v>2024</v>
      </c>
      <c r="C351" t="s">
        <v>11</v>
      </c>
      <c r="D351" t="s">
        <v>60</v>
      </c>
      <c r="E351">
        <v>0</v>
      </c>
      <c r="F351">
        <v>0</v>
      </c>
      <c r="G351">
        <v>0</v>
      </c>
      <c r="H351">
        <v>0</v>
      </c>
    </row>
    <row r="352" spans="1:8" x14ac:dyDescent="0.25">
      <c r="A352" t="s">
        <v>59</v>
      </c>
      <c r="B352">
        <v>2024</v>
      </c>
      <c r="C352" t="s">
        <v>11</v>
      </c>
      <c r="D352" t="s">
        <v>60</v>
      </c>
      <c r="E352">
        <v>0</v>
      </c>
      <c r="F352">
        <v>0</v>
      </c>
      <c r="G352">
        <v>0</v>
      </c>
      <c r="H352">
        <v>0</v>
      </c>
    </row>
    <row r="353" spans="1:8" x14ac:dyDescent="0.25">
      <c r="A353" t="s">
        <v>59</v>
      </c>
      <c r="B353">
        <v>2024</v>
      </c>
      <c r="C353" t="s">
        <v>11</v>
      </c>
      <c r="D353" t="s">
        <v>60</v>
      </c>
      <c r="E353">
        <v>337</v>
      </c>
      <c r="F353">
        <v>85.581059999999994</v>
      </c>
      <c r="G353">
        <v>4948.84</v>
      </c>
      <c r="H353">
        <v>11127.73</v>
      </c>
    </row>
    <row r="354" spans="1:8" x14ac:dyDescent="0.25">
      <c r="A354" t="s">
        <v>59</v>
      </c>
      <c r="B354">
        <v>2024</v>
      </c>
      <c r="C354" t="s">
        <v>11</v>
      </c>
      <c r="D354" t="s">
        <v>60</v>
      </c>
      <c r="E354">
        <v>384</v>
      </c>
      <c r="F354">
        <v>2969.2978499999999</v>
      </c>
      <c r="G354">
        <v>260920.26</v>
      </c>
      <c r="H354">
        <v>289070.07</v>
      </c>
    </row>
    <row r="355" spans="1:8" x14ac:dyDescent="0.25">
      <c r="A355" t="s">
        <v>59</v>
      </c>
      <c r="B355">
        <v>2024</v>
      </c>
      <c r="C355" t="s">
        <v>11</v>
      </c>
      <c r="D355" t="s">
        <v>60</v>
      </c>
      <c r="E355">
        <v>2</v>
      </c>
      <c r="F355">
        <v>5.3322000000000003</v>
      </c>
      <c r="G355">
        <v>610.69000000000005</v>
      </c>
      <c r="H355">
        <v>1256.05</v>
      </c>
    </row>
    <row r="356" spans="1:8" x14ac:dyDescent="0.25">
      <c r="A356" t="s">
        <v>59</v>
      </c>
      <c r="B356">
        <v>2024</v>
      </c>
      <c r="C356" t="s">
        <v>11</v>
      </c>
      <c r="D356" t="s">
        <v>60</v>
      </c>
      <c r="E356">
        <v>1341</v>
      </c>
      <c r="F356">
        <v>2024.2228399999999</v>
      </c>
      <c r="G356">
        <v>217212.29</v>
      </c>
      <c r="H356">
        <v>213387.17</v>
      </c>
    </row>
    <row r="357" spans="1:8" x14ac:dyDescent="0.25">
      <c r="A357" t="s">
        <v>59</v>
      </c>
      <c r="B357">
        <v>2024</v>
      </c>
      <c r="C357" t="s">
        <v>11</v>
      </c>
      <c r="D357" t="s">
        <v>60</v>
      </c>
      <c r="E357">
        <v>9408</v>
      </c>
      <c r="F357">
        <v>2195.0590400000001</v>
      </c>
      <c r="G357">
        <v>190967.38</v>
      </c>
      <c r="H357">
        <v>213547.23</v>
      </c>
    </row>
    <row r="358" spans="1:8" x14ac:dyDescent="0.25">
      <c r="A358" t="s">
        <v>59</v>
      </c>
      <c r="B358">
        <v>2024</v>
      </c>
      <c r="C358" t="s">
        <v>11</v>
      </c>
      <c r="D358" t="s">
        <v>60</v>
      </c>
      <c r="E358">
        <v>0</v>
      </c>
      <c r="F358">
        <v>0</v>
      </c>
      <c r="G358">
        <v>0</v>
      </c>
      <c r="H358">
        <v>0</v>
      </c>
    </row>
    <row r="359" spans="1:8" x14ac:dyDescent="0.25">
      <c r="A359" t="s">
        <v>59</v>
      </c>
      <c r="B359">
        <v>2024</v>
      </c>
      <c r="C359" t="s">
        <v>11</v>
      </c>
      <c r="D359" t="s">
        <v>60</v>
      </c>
      <c r="E359">
        <v>47</v>
      </c>
      <c r="F359">
        <v>26.026859999999999</v>
      </c>
      <c r="G359">
        <v>2112.11</v>
      </c>
      <c r="H359">
        <v>2156.41</v>
      </c>
    </row>
    <row r="360" spans="1:8" x14ac:dyDescent="0.25">
      <c r="A360" t="s">
        <v>59</v>
      </c>
      <c r="B360">
        <v>2024</v>
      </c>
      <c r="C360" t="s">
        <v>11</v>
      </c>
      <c r="D360" t="s">
        <v>60</v>
      </c>
      <c r="E360">
        <v>69</v>
      </c>
      <c r="F360">
        <v>21.949960000000001</v>
      </c>
      <c r="G360">
        <v>1895</v>
      </c>
      <c r="H360">
        <v>2621.88</v>
      </c>
    </row>
    <row r="361" spans="1:8" x14ac:dyDescent="0.25">
      <c r="A361" t="s">
        <v>59</v>
      </c>
      <c r="B361">
        <v>2024</v>
      </c>
      <c r="C361" t="s">
        <v>11</v>
      </c>
      <c r="D361" t="s">
        <v>60</v>
      </c>
      <c r="E361">
        <v>0</v>
      </c>
      <c r="F361">
        <v>0</v>
      </c>
      <c r="G361">
        <v>0</v>
      </c>
      <c r="H361">
        <v>0</v>
      </c>
    </row>
    <row r="362" spans="1:8" x14ac:dyDescent="0.25">
      <c r="A362" t="s">
        <v>59</v>
      </c>
      <c r="B362">
        <v>2024</v>
      </c>
      <c r="C362" t="s">
        <v>11</v>
      </c>
      <c r="D362" t="s">
        <v>60</v>
      </c>
      <c r="E362">
        <v>198</v>
      </c>
      <c r="F362">
        <v>50.818399999999997</v>
      </c>
      <c r="G362">
        <v>3664.47</v>
      </c>
      <c r="H362">
        <v>3798.26</v>
      </c>
    </row>
    <row r="363" spans="1:8" x14ac:dyDescent="0.25">
      <c r="A363" t="s">
        <v>59</v>
      </c>
      <c r="B363">
        <v>2024</v>
      </c>
      <c r="C363" t="s">
        <v>11</v>
      </c>
      <c r="D363" t="s">
        <v>60</v>
      </c>
      <c r="E363">
        <v>200</v>
      </c>
      <c r="F363">
        <v>55.378979999999999</v>
      </c>
      <c r="G363">
        <v>3944.46</v>
      </c>
      <c r="H363">
        <v>3791.64</v>
      </c>
    </row>
    <row r="364" spans="1:8" x14ac:dyDescent="0.25">
      <c r="A364" t="s">
        <v>59</v>
      </c>
      <c r="B364">
        <v>2024</v>
      </c>
      <c r="C364" t="s">
        <v>11</v>
      </c>
      <c r="D364" t="s">
        <v>60</v>
      </c>
      <c r="E364">
        <v>0</v>
      </c>
      <c r="F364">
        <v>0</v>
      </c>
      <c r="G364">
        <v>0</v>
      </c>
      <c r="H364">
        <v>0</v>
      </c>
    </row>
    <row r="365" spans="1:8" x14ac:dyDescent="0.25">
      <c r="A365" t="s">
        <v>59</v>
      </c>
      <c r="B365">
        <v>2024</v>
      </c>
      <c r="C365" t="s">
        <v>11</v>
      </c>
      <c r="D365" t="s">
        <v>60</v>
      </c>
      <c r="E365">
        <v>0</v>
      </c>
      <c r="F365">
        <v>0</v>
      </c>
      <c r="G365">
        <v>0</v>
      </c>
      <c r="H365">
        <v>0</v>
      </c>
    </row>
    <row r="366" spans="1:8" x14ac:dyDescent="0.25">
      <c r="A366" t="s">
        <v>59</v>
      </c>
      <c r="B366">
        <v>2024</v>
      </c>
      <c r="C366" t="s">
        <v>11</v>
      </c>
      <c r="D366" t="s">
        <v>60</v>
      </c>
      <c r="E366">
        <v>3</v>
      </c>
      <c r="F366">
        <v>13.145619999999999</v>
      </c>
      <c r="G366">
        <v>902.17</v>
      </c>
      <c r="H366">
        <v>563.65</v>
      </c>
    </row>
    <row r="367" spans="1:8" x14ac:dyDescent="0.25">
      <c r="A367" t="s">
        <v>59</v>
      </c>
      <c r="B367">
        <v>2024</v>
      </c>
      <c r="C367" t="s">
        <v>11</v>
      </c>
      <c r="D367" t="s">
        <v>60</v>
      </c>
      <c r="E367">
        <v>0</v>
      </c>
      <c r="F367">
        <v>0</v>
      </c>
      <c r="G367">
        <v>0</v>
      </c>
      <c r="H367">
        <v>0</v>
      </c>
    </row>
    <row r="368" spans="1:8" x14ac:dyDescent="0.25">
      <c r="A368" t="s">
        <v>59</v>
      </c>
      <c r="B368">
        <v>2024</v>
      </c>
      <c r="C368" t="s">
        <v>11</v>
      </c>
      <c r="D368" t="s">
        <v>60</v>
      </c>
      <c r="E368">
        <v>7</v>
      </c>
      <c r="F368">
        <v>8.2850000000000001</v>
      </c>
      <c r="G368">
        <v>735.32</v>
      </c>
      <c r="H368">
        <v>702.19</v>
      </c>
    </row>
    <row r="369" spans="1:8" x14ac:dyDescent="0.25">
      <c r="A369" t="s">
        <v>59</v>
      </c>
      <c r="B369">
        <v>2024</v>
      </c>
      <c r="C369" t="s">
        <v>11</v>
      </c>
      <c r="D369" t="s">
        <v>60</v>
      </c>
      <c r="E369">
        <v>21</v>
      </c>
      <c r="F369">
        <v>22.999839999999999</v>
      </c>
      <c r="G369">
        <v>2134.9899999999998</v>
      </c>
      <c r="H369">
        <v>2426.46</v>
      </c>
    </row>
    <row r="370" spans="1:8" x14ac:dyDescent="0.25">
      <c r="A370" t="s">
        <v>59</v>
      </c>
      <c r="B370">
        <v>2024</v>
      </c>
      <c r="C370" t="s">
        <v>11</v>
      </c>
      <c r="D370" t="s">
        <v>60</v>
      </c>
      <c r="E370">
        <v>3</v>
      </c>
      <c r="F370">
        <v>1.268</v>
      </c>
      <c r="G370">
        <v>153.32</v>
      </c>
      <c r="H370">
        <v>65.41</v>
      </c>
    </row>
    <row r="371" spans="1:8" x14ac:dyDescent="0.25">
      <c r="A371" t="s">
        <v>59</v>
      </c>
      <c r="B371">
        <v>2024</v>
      </c>
      <c r="C371" t="s">
        <v>11</v>
      </c>
      <c r="D371" t="s">
        <v>63</v>
      </c>
      <c r="E371">
        <v>154452</v>
      </c>
      <c r="F371">
        <v>23100.9215</v>
      </c>
      <c r="G371">
        <v>1800349.07</v>
      </c>
      <c r="H371">
        <v>1566946.48</v>
      </c>
    </row>
    <row r="372" spans="1:8" x14ac:dyDescent="0.25">
      <c r="A372" t="s">
        <v>59</v>
      </c>
      <c r="B372">
        <v>2024</v>
      </c>
      <c r="C372" t="s">
        <v>11</v>
      </c>
      <c r="D372" t="s">
        <v>63</v>
      </c>
      <c r="E372">
        <v>25</v>
      </c>
      <c r="F372">
        <v>1.43</v>
      </c>
      <c r="G372">
        <v>219.01</v>
      </c>
      <c r="H372">
        <v>367.43</v>
      </c>
    </row>
    <row r="373" spans="1:8" x14ac:dyDescent="0.25">
      <c r="A373" t="s">
        <v>59</v>
      </c>
      <c r="B373">
        <v>2024</v>
      </c>
      <c r="C373" t="s">
        <v>11</v>
      </c>
      <c r="D373" t="s">
        <v>63</v>
      </c>
      <c r="E373">
        <v>948245</v>
      </c>
      <c r="F373">
        <v>101942.43135</v>
      </c>
      <c r="G373">
        <v>10060105.390000001</v>
      </c>
      <c r="H373">
        <v>9156461.9199999999</v>
      </c>
    </row>
    <row r="374" spans="1:8" x14ac:dyDescent="0.25">
      <c r="A374" t="s">
        <v>59</v>
      </c>
      <c r="B374">
        <v>2024</v>
      </c>
      <c r="C374" t="s">
        <v>11</v>
      </c>
      <c r="D374" t="s">
        <v>63</v>
      </c>
      <c r="E374">
        <v>0</v>
      </c>
      <c r="F374">
        <v>0</v>
      </c>
      <c r="G374">
        <v>0</v>
      </c>
      <c r="H374">
        <v>0</v>
      </c>
    </row>
    <row r="375" spans="1:8" x14ac:dyDescent="0.25">
      <c r="A375" t="s">
        <v>59</v>
      </c>
      <c r="B375">
        <v>2024</v>
      </c>
      <c r="C375" t="s">
        <v>11</v>
      </c>
      <c r="D375" t="s">
        <v>64</v>
      </c>
      <c r="E375">
        <v>0</v>
      </c>
      <c r="F375">
        <v>0</v>
      </c>
      <c r="G375">
        <v>0</v>
      </c>
      <c r="H375">
        <v>0</v>
      </c>
    </row>
    <row r="376" spans="1:8" x14ac:dyDescent="0.25">
      <c r="A376" t="s">
        <v>59</v>
      </c>
      <c r="B376">
        <v>2024</v>
      </c>
      <c r="C376" t="s">
        <v>11</v>
      </c>
      <c r="D376" t="s">
        <v>61</v>
      </c>
      <c r="E376">
        <v>1274</v>
      </c>
      <c r="F376">
        <v>9611.6834199999994</v>
      </c>
      <c r="G376">
        <v>799448.73</v>
      </c>
      <c r="H376">
        <v>807238.83</v>
      </c>
    </row>
    <row r="377" spans="1:8" x14ac:dyDescent="0.25">
      <c r="A377" t="s">
        <v>59</v>
      </c>
      <c r="B377">
        <v>2024</v>
      </c>
      <c r="C377" t="s">
        <v>11</v>
      </c>
      <c r="D377" t="s">
        <v>61</v>
      </c>
      <c r="E377">
        <v>1167</v>
      </c>
      <c r="F377">
        <v>1512.0376799999999</v>
      </c>
      <c r="G377">
        <v>184550.71</v>
      </c>
      <c r="H377">
        <v>186715.38</v>
      </c>
    </row>
    <row r="378" spans="1:8" x14ac:dyDescent="0.25">
      <c r="A378" t="s">
        <v>59</v>
      </c>
      <c r="B378">
        <v>2024</v>
      </c>
      <c r="C378" t="s">
        <v>11</v>
      </c>
      <c r="D378" t="s">
        <v>61</v>
      </c>
      <c r="E378">
        <v>8791</v>
      </c>
      <c r="F378">
        <v>2526.5714899999998</v>
      </c>
      <c r="G378">
        <v>203298.77</v>
      </c>
      <c r="H378">
        <v>219150.47</v>
      </c>
    </row>
    <row r="379" spans="1:8" x14ac:dyDescent="0.25">
      <c r="A379" t="s">
        <v>59</v>
      </c>
      <c r="B379">
        <v>2024</v>
      </c>
      <c r="C379" t="s">
        <v>11</v>
      </c>
      <c r="D379" t="s">
        <v>60</v>
      </c>
      <c r="E379">
        <v>15</v>
      </c>
      <c r="F379">
        <v>14.365679999999999</v>
      </c>
      <c r="G379">
        <v>2236.75</v>
      </c>
      <c r="H379">
        <v>2239.13</v>
      </c>
    </row>
    <row r="380" spans="1:8" x14ac:dyDescent="0.25">
      <c r="A380" t="s">
        <v>59</v>
      </c>
      <c r="B380">
        <v>2024</v>
      </c>
      <c r="C380" t="s">
        <v>11</v>
      </c>
      <c r="D380" t="s">
        <v>60</v>
      </c>
      <c r="E380">
        <v>32</v>
      </c>
      <c r="F380">
        <v>64.151349999999994</v>
      </c>
      <c r="G380">
        <v>5228.54</v>
      </c>
      <c r="H380">
        <v>6727.93</v>
      </c>
    </row>
    <row r="381" spans="1:8" x14ac:dyDescent="0.25">
      <c r="A381" t="s">
        <v>59</v>
      </c>
      <c r="B381">
        <v>2024</v>
      </c>
      <c r="C381" t="s">
        <v>11</v>
      </c>
      <c r="D381" t="s">
        <v>60</v>
      </c>
      <c r="E381">
        <v>811</v>
      </c>
      <c r="F381">
        <v>180.37556000000001</v>
      </c>
      <c r="G381">
        <v>12420.7</v>
      </c>
      <c r="H381">
        <v>14829.33</v>
      </c>
    </row>
    <row r="382" spans="1:8" x14ac:dyDescent="0.25">
      <c r="A382" t="s">
        <v>59</v>
      </c>
      <c r="B382">
        <v>2024</v>
      </c>
      <c r="C382" t="s">
        <v>11</v>
      </c>
      <c r="D382" t="s">
        <v>62</v>
      </c>
      <c r="E382">
        <v>2567</v>
      </c>
      <c r="F382">
        <v>16812.803390000001</v>
      </c>
      <c r="G382">
        <v>1647012.99</v>
      </c>
      <c r="H382">
        <v>1828381.81</v>
      </c>
    </row>
    <row r="383" spans="1:8" x14ac:dyDescent="0.25">
      <c r="A383" t="s">
        <v>59</v>
      </c>
      <c r="B383">
        <v>2024</v>
      </c>
      <c r="C383" t="s">
        <v>11</v>
      </c>
      <c r="D383" t="s">
        <v>62</v>
      </c>
      <c r="E383">
        <v>6054</v>
      </c>
      <c r="F383">
        <v>9626.4764599999999</v>
      </c>
      <c r="G383">
        <v>1121640.69</v>
      </c>
      <c r="H383">
        <v>1171253.51</v>
      </c>
    </row>
    <row r="384" spans="1:8" x14ac:dyDescent="0.25">
      <c r="A384" t="s">
        <v>59</v>
      </c>
      <c r="B384">
        <v>2024</v>
      </c>
      <c r="C384" t="s">
        <v>11</v>
      </c>
      <c r="D384" t="s">
        <v>62</v>
      </c>
      <c r="E384">
        <v>135785</v>
      </c>
      <c r="F384">
        <v>30808.364420000002</v>
      </c>
      <c r="G384">
        <v>2992863.08</v>
      </c>
      <c r="H384">
        <v>3198755.9</v>
      </c>
    </row>
    <row r="385" spans="1:8" x14ac:dyDescent="0.25">
      <c r="A385" t="s">
        <v>59</v>
      </c>
      <c r="B385">
        <v>2024</v>
      </c>
      <c r="C385" t="s">
        <v>11</v>
      </c>
      <c r="D385" t="s">
        <v>60</v>
      </c>
      <c r="E385">
        <v>23</v>
      </c>
      <c r="F385">
        <v>122.50206</v>
      </c>
      <c r="G385">
        <v>10451.370000000001</v>
      </c>
      <c r="H385">
        <v>14092.94</v>
      </c>
    </row>
    <row r="386" spans="1:8" x14ac:dyDescent="0.25">
      <c r="A386" t="s">
        <v>59</v>
      </c>
      <c r="B386">
        <v>2024</v>
      </c>
      <c r="C386" t="s">
        <v>11</v>
      </c>
      <c r="D386" t="s">
        <v>60</v>
      </c>
      <c r="E386">
        <v>40</v>
      </c>
      <c r="F386">
        <v>67.765680000000003</v>
      </c>
      <c r="G386">
        <v>6547.86</v>
      </c>
      <c r="H386">
        <v>5237.05</v>
      </c>
    </row>
    <row r="387" spans="1:8" x14ac:dyDescent="0.25">
      <c r="A387" t="s">
        <v>59</v>
      </c>
      <c r="B387">
        <v>2024</v>
      </c>
      <c r="C387" t="s">
        <v>11</v>
      </c>
      <c r="D387" t="s">
        <v>60</v>
      </c>
      <c r="E387">
        <v>24</v>
      </c>
      <c r="F387">
        <v>118.37962</v>
      </c>
      <c r="G387">
        <v>4752.6899999999996</v>
      </c>
      <c r="H387">
        <v>5513.92</v>
      </c>
    </row>
    <row r="388" spans="1:8" x14ac:dyDescent="0.25">
      <c r="A388" t="s">
        <v>59</v>
      </c>
      <c r="B388">
        <v>2024</v>
      </c>
      <c r="C388" t="s">
        <v>11</v>
      </c>
      <c r="D388" t="s">
        <v>60</v>
      </c>
      <c r="E388">
        <v>34</v>
      </c>
      <c r="F388">
        <v>177.65864999999999</v>
      </c>
      <c r="G388">
        <v>12236.91</v>
      </c>
      <c r="H388">
        <v>13254.35</v>
      </c>
    </row>
    <row r="389" spans="1:8" x14ac:dyDescent="0.25">
      <c r="A389" t="s">
        <v>59</v>
      </c>
      <c r="B389">
        <v>2024</v>
      </c>
      <c r="C389" t="s">
        <v>11</v>
      </c>
      <c r="D389" t="s">
        <v>60</v>
      </c>
      <c r="E389">
        <v>0</v>
      </c>
      <c r="F389">
        <v>0</v>
      </c>
      <c r="G389">
        <v>0</v>
      </c>
      <c r="H389">
        <v>0</v>
      </c>
    </row>
    <row r="390" spans="1:8" x14ac:dyDescent="0.25">
      <c r="A390" t="s">
        <v>59</v>
      </c>
      <c r="B390">
        <v>2024</v>
      </c>
      <c r="C390" t="s">
        <v>11</v>
      </c>
      <c r="D390" t="s">
        <v>60</v>
      </c>
      <c r="E390">
        <v>0</v>
      </c>
      <c r="F390">
        <v>0</v>
      </c>
      <c r="G390">
        <v>0</v>
      </c>
      <c r="H390">
        <v>0</v>
      </c>
    </row>
    <row r="391" spans="1:8" x14ac:dyDescent="0.25">
      <c r="A391" t="s">
        <v>59</v>
      </c>
      <c r="B391">
        <v>2024</v>
      </c>
      <c r="C391" t="s">
        <v>11</v>
      </c>
      <c r="D391" t="s">
        <v>61</v>
      </c>
      <c r="E391">
        <v>0</v>
      </c>
      <c r="F391">
        <v>0</v>
      </c>
      <c r="G391">
        <v>0</v>
      </c>
      <c r="H391">
        <v>0</v>
      </c>
    </row>
    <row r="392" spans="1:8" x14ac:dyDescent="0.25">
      <c r="A392" t="s">
        <v>59</v>
      </c>
      <c r="B392">
        <v>2024</v>
      </c>
      <c r="C392" t="s">
        <v>11</v>
      </c>
      <c r="D392" t="s">
        <v>60</v>
      </c>
      <c r="E392">
        <v>0</v>
      </c>
      <c r="F392">
        <v>0</v>
      </c>
      <c r="G392">
        <v>0</v>
      </c>
      <c r="H392">
        <v>0</v>
      </c>
    </row>
    <row r="393" spans="1:8" x14ac:dyDescent="0.25">
      <c r="A393" t="s">
        <v>59</v>
      </c>
      <c r="B393">
        <v>2024</v>
      </c>
      <c r="C393" t="s">
        <v>11</v>
      </c>
      <c r="D393" t="s">
        <v>60</v>
      </c>
      <c r="E393">
        <v>0</v>
      </c>
      <c r="F393">
        <v>0</v>
      </c>
      <c r="G393">
        <v>0</v>
      </c>
      <c r="H393">
        <v>0</v>
      </c>
    </row>
    <row r="394" spans="1:8" x14ac:dyDescent="0.25">
      <c r="A394" t="s">
        <v>59</v>
      </c>
      <c r="B394">
        <v>2024</v>
      </c>
      <c r="C394" t="s">
        <v>11</v>
      </c>
      <c r="D394" t="s">
        <v>60</v>
      </c>
      <c r="E394">
        <v>0</v>
      </c>
      <c r="F394">
        <v>0</v>
      </c>
      <c r="G394">
        <v>0</v>
      </c>
      <c r="H394">
        <v>0</v>
      </c>
    </row>
    <row r="395" spans="1:8" x14ac:dyDescent="0.25">
      <c r="A395" t="s">
        <v>59</v>
      </c>
      <c r="B395">
        <v>2024</v>
      </c>
      <c r="C395" t="s">
        <v>11</v>
      </c>
      <c r="D395" t="s">
        <v>62</v>
      </c>
      <c r="E395">
        <v>1</v>
      </c>
      <c r="F395">
        <v>467.66399999999999</v>
      </c>
      <c r="G395">
        <v>43264.47</v>
      </c>
      <c r="H395">
        <v>0</v>
      </c>
    </row>
    <row r="396" spans="1:8" x14ac:dyDescent="0.25">
      <c r="A396" t="s">
        <v>59</v>
      </c>
      <c r="B396">
        <v>2024</v>
      </c>
      <c r="C396" t="s">
        <v>11</v>
      </c>
      <c r="D396" t="s">
        <v>60</v>
      </c>
      <c r="E396">
        <v>0</v>
      </c>
      <c r="F396">
        <v>0</v>
      </c>
      <c r="G396">
        <v>0</v>
      </c>
      <c r="H396">
        <v>0</v>
      </c>
    </row>
    <row r="397" spans="1:8" x14ac:dyDescent="0.25">
      <c r="A397" t="s">
        <v>59</v>
      </c>
      <c r="B397">
        <v>2024</v>
      </c>
      <c r="C397" t="s">
        <v>11</v>
      </c>
      <c r="D397" t="s">
        <v>60</v>
      </c>
      <c r="E397">
        <v>0</v>
      </c>
      <c r="F397">
        <v>0</v>
      </c>
      <c r="G397">
        <v>0</v>
      </c>
      <c r="H397">
        <v>0</v>
      </c>
    </row>
    <row r="398" spans="1:8" x14ac:dyDescent="0.25">
      <c r="A398" t="s">
        <v>59</v>
      </c>
      <c r="B398">
        <v>2024</v>
      </c>
      <c r="C398" t="s">
        <v>11</v>
      </c>
      <c r="D398" t="s">
        <v>60</v>
      </c>
      <c r="E398">
        <v>0</v>
      </c>
      <c r="F398">
        <v>0</v>
      </c>
      <c r="G398">
        <v>0</v>
      </c>
      <c r="H398">
        <v>0</v>
      </c>
    </row>
    <row r="399" spans="1:8" x14ac:dyDescent="0.25">
      <c r="A399" t="s">
        <v>59</v>
      </c>
      <c r="B399">
        <v>2024</v>
      </c>
      <c r="C399" t="s">
        <v>11</v>
      </c>
      <c r="D399" t="s">
        <v>60</v>
      </c>
      <c r="E399">
        <v>0</v>
      </c>
      <c r="F399">
        <v>0</v>
      </c>
      <c r="G399">
        <v>0</v>
      </c>
      <c r="H399">
        <v>0</v>
      </c>
    </row>
    <row r="400" spans="1:8" x14ac:dyDescent="0.25">
      <c r="A400" t="s">
        <v>59</v>
      </c>
      <c r="B400">
        <v>2024</v>
      </c>
      <c r="C400" t="s">
        <v>11</v>
      </c>
      <c r="D400" t="s">
        <v>61</v>
      </c>
      <c r="E400">
        <v>0</v>
      </c>
      <c r="F400">
        <v>0</v>
      </c>
      <c r="G400">
        <v>0</v>
      </c>
      <c r="H400">
        <v>0</v>
      </c>
    </row>
    <row r="401" spans="1:8" x14ac:dyDescent="0.25">
      <c r="A401" t="s">
        <v>59</v>
      </c>
      <c r="B401">
        <v>2024</v>
      </c>
      <c r="C401" t="s">
        <v>11</v>
      </c>
      <c r="D401" t="s">
        <v>60</v>
      </c>
      <c r="E401">
        <v>0</v>
      </c>
      <c r="F401">
        <v>0</v>
      </c>
      <c r="G401">
        <v>0</v>
      </c>
      <c r="H401">
        <v>0</v>
      </c>
    </row>
    <row r="402" spans="1:8" x14ac:dyDescent="0.25">
      <c r="A402" t="s">
        <v>59</v>
      </c>
      <c r="B402">
        <v>2024</v>
      </c>
      <c r="C402" t="s">
        <v>11</v>
      </c>
      <c r="D402" t="s">
        <v>60</v>
      </c>
      <c r="E402">
        <v>0</v>
      </c>
      <c r="F402">
        <v>0</v>
      </c>
      <c r="G402">
        <v>0</v>
      </c>
      <c r="H402">
        <v>0</v>
      </c>
    </row>
    <row r="403" spans="1:8" x14ac:dyDescent="0.25">
      <c r="A403" t="s">
        <v>59</v>
      </c>
      <c r="B403">
        <v>2024</v>
      </c>
      <c r="C403" t="s">
        <v>11</v>
      </c>
      <c r="D403" t="s">
        <v>60</v>
      </c>
      <c r="E403">
        <v>0</v>
      </c>
      <c r="F403">
        <v>0</v>
      </c>
      <c r="G403">
        <v>0</v>
      </c>
      <c r="H403">
        <v>0</v>
      </c>
    </row>
    <row r="404" spans="1:8" x14ac:dyDescent="0.25">
      <c r="A404" t="s">
        <v>59</v>
      </c>
      <c r="B404">
        <v>2024</v>
      </c>
      <c r="C404" t="s">
        <v>11</v>
      </c>
      <c r="D404" t="s">
        <v>60</v>
      </c>
      <c r="E404">
        <v>0</v>
      </c>
      <c r="F404">
        <v>0</v>
      </c>
      <c r="G404">
        <v>0</v>
      </c>
      <c r="H404">
        <v>0</v>
      </c>
    </row>
    <row r="405" spans="1:8" x14ac:dyDescent="0.25">
      <c r="A405" t="s">
        <v>59</v>
      </c>
      <c r="B405">
        <v>2024</v>
      </c>
      <c r="C405" t="s">
        <v>11</v>
      </c>
      <c r="D405" t="s">
        <v>60</v>
      </c>
      <c r="E405">
        <v>0</v>
      </c>
      <c r="F405">
        <v>0</v>
      </c>
      <c r="G405">
        <v>0</v>
      </c>
      <c r="H405">
        <v>0</v>
      </c>
    </row>
    <row r="406" spans="1:8" x14ac:dyDescent="0.25">
      <c r="A406" t="s">
        <v>59</v>
      </c>
      <c r="B406">
        <v>2024</v>
      </c>
      <c r="C406" t="s">
        <v>11</v>
      </c>
      <c r="D406" t="s">
        <v>60</v>
      </c>
      <c r="E406">
        <v>9</v>
      </c>
      <c r="F406">
        <v>197.18205</v>
      </c>
      <c r="G406">
        <v>9221.7000000000007</v>
      </c>
      <c r="H406">
        <v>2751.3</v>
      </c>
    </row>
    <row r="407" spans="1:8" x14ac:dyDescent="0.25">
      <c r="A407" t="s">
        <v>59</v>
      </c>
      <c r="B407">
        <v>2024</v>
      </c>
      <c r="C407" t="s">
        <v>11</v>
      </c>
      <c r="D407" t="s">
        <v>60</v>
      </c>
      <c r="E407">
        <v>0</v>
      </c>
      <c r="F407">
        <v>0</v>
      </c>
      <c r="G407">
        <v>0</v>
      </c>
      <c r="H407">
        <v>0</v>
      </c>
    </row>
    <row r="408" spans="1:8" x14ac:dyDescent="0.25">
      <c r="A408" t="s">
        <v>59</v>
      </c>
      <c r="B408">
        <v>2024</v>
      </c>
      <c r="C408" t="s">
        <v>11</v>
      </c>
      <c r="D408" t="s">
        <v>60</v>
      </c>
      <c r="E408">
        <v>0</v>
      </c>
      <c r="F408">
        <v>0</v>
      </c>
      <c r="G408">
        <v>0</v>
      </c>
      <c r="H408">
        <v>0</v>
      </c>
    </row>
    <row r="409" spans="1:8" x14ac:dyDescent="0.25">
      <c r="A409" t="s">
        <v>59</v>
      </c>
      <c r="B409">
        <v>2024</v>
      </c>
      <c r="C409" t="s">
        <v>11</v>
      </c>
      <c r="D409" t="s">
        <v>62</v>
      </c>
      <c r="E409">
        <v>0</v>
      </c>
      <c r="F409">
        <v>0</v>
      </c>
      <c r="G409">
        <v>0</v>
      </c>
      <c r="H409">
        <v>0</v>
      </c>
    </row>
    <row r="410" spans="1:8" x14ac:dyDescent="0.25">
      <c r="A410" t="s">
        <v>59</v>
      </c>
      <c r="B410">
        <v>2024</v>
      </c>
      <c r="C410" t="s">
        <v>11</v>
      </c>
      <c r="D410" t="s">
        <v>60</v>
      </c>
      <c r="E410">
        <v>0</v>
      </c>
      <c r="F410">
        <v>0</v>
      </c>
      <c r="G410">
        <v>0</v>
      </c>
      <c r="H410">
        <v>0</v>
      </c>
    </row>
    <row r="411" spans="1:8" x14ac:dyDescent="0.25">
      <c r="A411" t="s">
        <v>59</v>
      </c>
      <c r="B411">
        <v>2024</v>
      </c>
      <c r="C411" t="s">
        <v>11</v>
      </c>
      <c r="D411" t="s">
        <v>60</v>
      </c>
      <c r="E411">
        <v>0</v>
      </c>
      <c r="F411">
        <v>0</v>
      </c>
      <c r="G411">
        <v>0</v>
      </c>
      <c r="H411">
        <v>0</v>
      </c>
    </row>
    <row r="412" spans="1:8" x14ac:dyDescent="0.25">
      <c r="A412" t="s">
        <v>59</v>
      </c>
      <c r="B412">
        <v>2024</v>
      </c>
      <c r="C412" t="s">
        <v>11</v>
      </c>
      <c r="D412" t="s">
        <v>60</v>
      </c>
      <c r="E412">
        <v>17</v>
      </c>
      <c r="F412">
        <v>62.883899999999997</v>
      </c>
      <c r="G412">
        <v>6265.73</v>
      </c>
      <c r="H412">
        <v>6152.65</v>
      </c>
    </row>
    <row r="413" spans="1:8" x14ac:dyDescent="0.25">
      <c r="A413" t="s">
        <v>59</v>
      </c>
      <c r="B413">
        <v>2024</v>
      </c>
      <c r="C413" t="s">
        <v>11</v>
      </c>
      <c r="D413" t="s">
        <v>61</v>
      </c>
      <c r="E413">
        <v>0</v>
      </c>
      <c r="F413">
        <v>0</v>
      </c>
      <c r="G413">
        <v>0</v>
      </c>
      <c r="H413">
        <v>0</v>
      </c>
    </row>
    <row r="414" spans="1:8" x14ac:dyDescent="0.25">
      <c r="A414" t="s">
        <v>59</v>
      </c>
      <c r="B414">
        <v>2024</v>
      </c>
      <c r="C414" t="s">
        <v>11</v>
      </c>
      <c r="D414" t="s">
        <v>61</v>
      </c>
      <c r="E414">
        <v>7</v>
      </c>
      <c r="F414">
        <v>642.58765000000005</v>
      </c>
      <c r="G414">
        <v>60285.77</v>
      </c>
      <c r="H414">
        <v>60639.32</v>
      </c>
    </row>
    <row r="415" spans="1:8" x14ac:dyDescent="0.25">
      <c r="A415" t="s">
        <v>59</v>
      </c>
      <c r="B415">
        <v>2024</v>
      </c>
      <c r="C415" t="s">
        <v>11</v>
      </c>
      <c r="D415" t="s">
        <v>61</v>
      </c>
      <c r="E415">
        <v>0</v>
      </c>
      <c r="F415">
        <v>0</v>
      </c>
      <c r="G415">
        <v>0</v>
      </c>
      <c r="H415">
        <v>0</v>
      </c>
    </row>
    <row r="416" spans="1:8" x14ac:dyDescent="0.25">
      <c r="A416" t="s">
        <v>59</v>
      </c>
      <c r="B416">
        <v>2024</v>
      </c>
      <c r="C416" t="s">
        <v>11</v>
      </c>
      <c r="D416" t="s">
        <v>60</v>
      </c>
      <c r="E416">
        <v>0</v>
      </c>
      <c r="F416">
        <v>0</v>
      </c>
      <c r="G416">
        <v>0</v>
      </c>
      <c r="H416">
        <v>0</v>
      </c>
    </row>
    <row r="417" spans="1:8" x14ac:dyDescent="0.25">
      <c r="A417" t="s">
        <v>59</v>
      </c>
      <c r="B417">
        <v>2024</v>
      </c>
      <c r="C417" t="s">
        <v>11</v>
      </c>
      <c r="D417" t="s">
        <v>60</v>
      </c>
      <c r="E417">
        <v>18</v>
      </c>
      <c r="F417">
        <v>3495.85455</v>
      </c>
      <c r="G417">
        <v>229811.09</v>
      </c>
      <c r="H417">
        <v>6962.81</v>
      </c>
    </row>
    <row r="418" spans="1:8" x14ac:dyDescent="0.25">
      <c r="A418" t="s">
        <v>59</v>
      </c>
      <c r="B418">
        <v>2024</v>
      </c>
      <c r="C418" t="s">
        <v>11</v>
      </c>
      <c r="D418" t="s">
        <v>60</v>
      </c>
      <c r="E418">
        <v>2</v>
      </c>
      <c r="F418">
        <v>31.912040000000001</v>
      </c>
      <c r="G418">
        <v>6368.4</v>
      </c>
      <c r="H418">
        <v>6368.4</v>
      </c>
    </row>
    <row r="419" spans="1:8" x14ac:dyDescent="0.25">
      <c r="A419" t="s">
        <v>59</v>
      </c>
      <c r="B419">
        <v>2024</v>
      </c>
      <c r="C419" t="s">
        <v>11</v>
      </c>
      <c r="D419" t="s">
        <v>60</v>
      </c>
      <c r="E419">
        <v>0</v>
      </c>
      <c r="F419">
        <v>0</v>
      </c>
      <c r="G419">
        <v>0</v>
      </c>
      <c r="H419">
        <v>0</v>
      </c>
    </row>
    <row r="420" spans="1:8" x14ac:dyDescent="0.25">
      <c r="A420" t="s">
        <v>59</v>
      </c>
      <c r="B420">
        <v>2024</v>
      </c>
      <c r="C420" t="s">
        <v>11</v>
      </c>
      <c r="D420" t="s">
        <v>60</v>
      </c>
      <c r="E420">
        <v>121</v>
      </c>
      <c r="F420">
        <v>5465.6241499999996</v>
      </c>
      <c r="G420">
        <v>397059.48</v>
      </c>
      <c r="H420">
        <v>411420.34</v>
      </c>
    </row>
    <row r="421" spans="1:8" x14ac:dyDescent="0.25">
      <c r="A421" t="s">
        <v>59</v>
      </c>
      <c r="B421">
        <v>2024</v>
      </c>
      <c r="C421" t="s">
        <v>11</v>
      </c>
      <c r="D421" t="s">
        <v>60</v>
      </c>
      <c r="E421">
        <v>1</v>
      </c>
      <c r="F421">
        <v>0.36799999999999999</v>
      </c>
      <c r="G421">
        <v>38.82</v>
      </c>
      <c r="H421">
        <v>0</v>
      </c>
    </row>
    <row r="422" spans="1:8" x14ac:dyDescent="0.25">
      <c r="A422" t="s">
        <v>59</v>
      </c>
      <c r="B422">
        <v>2024</v>
      </c>
      <c r="C422" t="s">
        <v>11</v>
      </c>
      <c r="D422" t="s">
        <v>62</v>
      </c>
      <c r="E422">
        <v>6</v>
      </c>
      <c r="F422">
        <v>525.84090000000003</v>
      </c>
      <c r="G422">
        <v>51216.28</v>
      </c>
      <c r="H422">
        <v>50071.56</v>
      </c>
    </row>
    <row r="423" spans="1:8" x14ac:dyDescent="0.25">
      <c r="A423" t="s">
        <v>59</v>
      </c>
      <c r="B423">
        <v>2024</v>
      </c>
      <c r="C423" t="s">
        <v>11</v>
      </c>
      <c r="D423" t="s">
        <v>62</v>
      </c>
      <c r="E423">
        <v>0</v>
      </c>
      <c r="F423">
        <v>0</v>
      </c>
      <c r="G423">
        <v>0</v>
      </c>
      <c r="H423">
        <v>0</v>
      </c>
    </row>
    <row r="424" spans="1:8" x14ac:dyDescent="0.25">
      <c r="A424" t="s">
        <v>59</v>
      </c>
      <c r="B424">
        <v>2024</v>
      </c>
      <c r="C424" t="s">
        <v>11</v>
      </c>
      <c r="D424" t="s">
        <v>60</v>
      </c>
      <c r="E424">
        <v>0</v>
      </c>
      <c r="F424">
        <v>0</v>
      </c>
      <c r="G424">
        <v>0</v>
      </c>
      <c r="H424">
        <v>0</v>
      </c>
    </row>
    <row r="425" spans="1:8" x14ac:dyDescent="0.25">
      <c r="A425" t="s">
        <v>59</v>
      </c>
      <c r="B425">
        <v>2024</v>
      </c>
      <c r="C425" t="s">
        <v>11</v>
      </c>
      <c r="D425" t="s">
        <v>60</v>
      </c>
      <c r="E425">
        <v>0</v>
      </c>
      <c r="F425">
        <v>0</v>
      </c>
      <c r="G425">
        <v>0</v>
      </c>
      <c r="H425">
        <v>0</v>
      </c>
    </row>
    <row r="426" spans="1:8" x14ac:dyDescent="0.25">
      <c r="A426" t="s">
        <v>59</v>
      </c>
      <c r="B426">
        <v>2024</v>
      </c>
      <c r="C426" t="s">
        <v>11</v>
      </c>
      <c r="D426" t="s">
        <v>60</v>
      </c>
      <c r="E426">
        <v>0</v>
      </c>
      <c r="F426">
        <v>0</v>
      </c>
      <c r="G426">
        <v>0</v>
      </c>
      <c r="H426">
        <v>0</v>
      </c>
    </row>
    <row r="427" spans="1:8" x14ac:dyDescent="0.25">
      <c r="A427" t="s">
        <v>59</v>
      </c>
      <c r="B427">
        <v>2024</v>
      </c>
      <c r="C427" t="s">
        <v>11</v>
      </c>
      <c r="D427" t="s">
        <v>60</v>
      </c>
      <c r="E427">
        <v>23</v>
      </c>
      <c r="F427">
        <v>621.89526000000001</v>
      </c>
      <c r="G427">
        <v>40474.44</v>
      </c>
      <c r="H427">
        <v>65021.43</v>
      </c>
    </row>
    <row r="428" spans="1:8" x14ac:dyDescent="0.25">
      <c r="A428" t="s">
        <v>59</v>
      </c>
      <c r="B428">
        <v>2024</v>
      </c>
      <c r="C428" t="s">
        <v>11</v>
      </c>
      <c r="D428" t="s">
        <v>60</v>
      </c>
      <c r="E428">
        <v>0</v>
      </c>
      <c r="F428">
        <v>0</v>
      </c>
      <c r="G428">
        <v>0</v>
      </c>
      <c r="H428">
        <v>0</v>
      </c>
    </row>
    <row r="429" spans="1:8" x14ac:dyDescent="0.25">
      <c r="A429" t="s">
        <v>59</v>
      </c>
      <c r="B429">
        <v>2024</v>
      </c>
      <c r="C429" t="s">
        <v>11</v>
      </c>
      <c r="D429" t="s">
        <v>60</v>
      </c>
      <c r="E429">
        <v>31</v>
      </c>
      <c r="F429">
        <v>2577.1249699999998</v>
      </c>
      <c r="G429">
        <v>165411.04999999999</v>
      </c>
      <c r="H429">
        <v>206294.77</v>
      </c>
    </row>
    <row r="430" spans="1:8" x14ac:dyDescent="0.25">
      <c r="A430" t="s">
        <v>59</v>
      </c>
      <c r="B430">
        <v>2024</v>
      </c>
      <c r="C430" t="s">
        <v>11</v>
      </c>
      <c r="D430" t="s">
        <v>60</v>
      </c>
      <c r="E430">
        <v>281</v>
      </c>
      <c r="F430">
        <v>110.17108</v>
      </c>
      <c r="G430">
        <v>7737.06</v>
      </c>
      <c r="H430">
        <v>7989.06</v>
      </c>
    </row>
    <row r="431" spans="1:8" x14ac:dyDescent="0.25">
      <c r="A431" t="s">
        <v>59</v>
      </c>
      <c r="B431">
        <v>2024</v>
      </c>
      <c r="C431" t="s">
        <v>11</v>
      </c>
      <c r="D431" t="s">
        <v>64</v>
      </c>
      <c r="E431">
        <v>1</v>
      </c>
      <c r="F431">
        <v>18324.279780000001</v>
      </c>
      <c r="G431">
        <v>1610123.95</v>
      </c>
      <c r="H431">
        <v>1707385.56</v>
      </c>
    </row>
    <row r="432" spans="1:8" x14ac:dyDescent="0.25">
      <c r="A432" t="s">
        <v>59</v>
      </c>
      <c r="B432">
        <v>2024</v>
      </c>
      <c r="C432" t="s">
        <v>11</v>
      </c>
      <c r="D432" t="s">
        <v>60</v>
      </c>
      <c r="E432">
        <v>0</v>
      </c>
      <c r="F432">
        <v>0</v>
      </c>
      <c r="G432">
        <v>0</v>
      </c>
      <c r="H432">
        <v>0</v>
      </c>
    </row>
    <row r="433" spans="1:8" x14ac:dyDescent="0.25">
      <c r="A433" t="s">
        <v>59</v>
      </c>
      <c r="B433">
        <v>2024</v>
      </c>
      <c r="C433" t="s">
        <v>11</v>
      </c>
      <c r="D433" t="s">
        <v>60</v>
      </c>
      <c r="E433">
        <v>0</v>
      </c>
      <c r="F433">
        <v>0</v>
      </c>
      <c r="G433">
        <v>0</v>
      </c>
      <c r="H433">
        <v>0</v>
      </c>
    </row>
    <row r="434" spans="1:8" x14ac:dyDescent="0.25">
      <c r="A434" t="s">
        <v>59</v>
      </c>
      <c r="B434">
        <v>2024</v>
      </c>
      <c r="C434" t="s">
        <v>11</v>
      </c>
      <c r="D434" t="s">
        <v>60</v>
      </c>
      <c r="E434">
        <v>0</v>
      </c>
      <c r="F434">
        <v>0</v>
      </c>
      <c r="G434">
        <v>0</v>
      </c>
      <c r="H434">
        <v>0</v>
      </c>
    </row>
    <row r="435" spans="1:8" x14ac:dyDescent="0.25">
      <c r="A435" t="s">
        <v>59</v>
      </c>
      <c r="B435">
        <v>2024</v>
      </c>
      <c r="C435" t="s">
        <v>11</v>
      </c>
      <c r="D435" t="s">
        <v>60</v>
      </c>
      <c r="E435">
        <v>0</v>
      </c>
      <c r="F435">
        <v>0</v>
      </c>
      <c r="G435">
        <v>0</v>
      </c>
      <c r="H435">
        <v>0</v>
      </c>
    </row>
    <row r="436" spans="1:8" x14ac:dyDescent="0.25">
      <c r="A436" t="s">
        <v>59</v>
      </c>
      <c r="B436">
        <v>2024</v>
      </c>
      <c r="C436" t="s">
        <v>11</v>
      </c>
      <c r="D436" t="s">
        <v>60</v>
      </c>
      <c r="E436">
        <v>0</v>
      </c>
      <c r="F436">
        <v>0</v>
      </c>
      <c r="G436">
        <v>0</v>
      </c>
      <c r="H436">
        <v>0</v>
      </c>
    </row>
    <row r="437" spans="1:8" x14ac:dyDescent="0.25">
      <c r="A437" t="s">
        <v>59</v>
      </c>
      <c r="B437">
        <v>2024</v>
      </c>
      <c r="C437" t="s">
        <v>11</v>
      </c>
      <c r="D437" t="s">
        <v>60</v>
      </c>
      <c r="E437">
        <v>2</v>
      </c>
      <c r="F437">
        <v>0</v>
      </c>
      <c r="G437">
        <v>10.35</v>
      </c>
      <c r="H437">
        <v>21.63</v>
      </c>
    </row>
    <row r="438" spans="1:8" x14ac:dyDescent="0.25">
      <c r="A438" t="s">
        <v>59</v>
      </c>
      <c r="B438">
        <v>2024</v>
      </c>
      <c r="C438" t="s">
        <v>11</v>
      </c>
      <c r="D438" t="s">
        <v>63</v>
      </c>
      <c r="E438">
        <v>48</v>
      </c>
      <c r="F438">
        <v>5.1539999999999999</v>
      </c>
      <c r="G438">
        <v>498.86</v>
      </c>
      <c r="H438">
        <v>551.67999999999995</v>
      </c>
    </row>
    <row r="439" spans="1:8" x14ac:dyDescent="0.25">
      <c r="A439" t="s">
        <v>59</v>
      </c>
      <c r="B439">
        <v>2024</v>
      </c>
      <c r="C439" t="s">
        <v>11</v>
      </c>
      <c r="D439" t="s">
        <v>60</v>
      </c>
      <c r="E439">
        <v>2</v>
      </c>
      <c r="F439">
        <v>8.2494399999999999</v>
      </c>
      <c r="G439">
        <v>693.14</v>
      </c>
      <c r="H439">
        <v>838.33</v>
      </c>
    </row>
    <row r="440" spans="1:8" x14ac:dyDescent="0.25">
      <c r="A440" t="s">
        <v>59</v>
      </c>
      <c r="B440">
        <v>2024</v>
      </c>
      <c r="C440" t="s">
        <v>11</v>
      </c>
      <c r="D440" t="s">
        <v>60</v>
      </c>
      <c r="E440">
        <v>5</v>
      </c>
      <c r="F440">
        <v>32.13044</v>
      </c>
      <c r="G440">
        <v>2834.23</v>
      </c>
      <c r="H440">
        <v>2996.74</v>
      </c>
    </row>
    <row r="441" spans="1:8" x14ac:dyDescent="0.25">
      <c r="A441" t="s">
        <v>59</v>
      </c>
      <c r="B441">
        <v>2024</v>
      </c>
      <c r="C441" t="s">
        <v>11</v>
      </c>
      <c r="D441" t="s">
        <v>60</v>
      </c>
      <c r="E441">
        <v>22</v>
      </c>
      <c r="F441">
        <v>48.911459999999998</v>
      </c>
      <c r="G441">
        <v>4956.24</v>
      </c>
      <c r="H441">
        <v>5111.18</v>
      </c>
    </row>
    <row r="442" spans="1:8" x14ac:dyDescent="0.25">
      <c r="A442" t="s">
        <v>59</v>
      </c>
      <c r="B442">
        <v>2024</v>
      </c>
      <c r="C442" t="s">
        <v>11</v>
      </c>
      <c r="D442" t="s">
        <v>60</v>
      </c>
      <c r="E442">
        <v>100</v>
      </c>
      <c r="F442">
        <v>27.87</v>
      </c>
      <c r="G442">
        <v>2417.6799999999998</v>
      </c>
      <c r="H442">
        <v>2744.11</v>
      </c>
    </row>
    <row r="443" spans="1:8" x14ac:dyDescent="0.25">
      <c r="A443" t="s">
        <v>59</v>
      </c>
      <c r="B443">
        <v>2024</v>
      </c>
      <c r="C443" t="s">
        <v>11</v>
      </c>
      <c r="D443" t="s">
        <v>60</v>
      </c>
      <c r="E443">
        <v>0</v>
      </c>
      <c r="F443">
        <v>0</v>
      </c>
      <c r="G443">
        <v>0</v>
      </c>
      <c r="H443">
        <v>0</v>
      </c>
    </row>
    <row r="444" spans="1:8" x14ac:dyDescent="0.25">
      <c r="A444" t="s">
        <v>59</v>
      </c>
      <c r="B444">
        <v>2024</v>
      </c>
      <c r="C444" t="s">
        <v>11</v>
      </c>
      <c r="D444" t="s">
        <v>60</v>
      </c>
      <c r="E444">
        <v>27</v>
      </c>
      <c r="F444">
        <v>6.5461600000000004</v>
      </c>
      <c r="G444">
        <v>530.47</v>
      </c>
      <c r="H444">
        <v>698</v>
      </c>
    </row>
    <row r="445" spans="1:8" x14ac:dyDescent="0.25">
      <c r="A445" t="s">
        <v>59</v>
      </c>
      <c r="B445">
        <v>2024</v>
      </c>
      <c r="C445" t="s">
        <v>11</v>
      </c>
      <c r="D445" t="s">
        <v>63</v>
      </c>
      <c r="E445">
        <v>0</v>
      </c>
      <c r="F445">
        <v>0</v>
      </c>
      <c r="G445">
        <v>0</v>
      </c>
      <c r="H445">
        <v>0</v>
      </c>
    </row>
    <row r="446" spans="1:8" x14ac:dyDescent="0.25">
      <c r="A446" t="s">
        <v>59</v>
      </c>
      <c r="B446">
        <v>2024</v>
      </c>
      <c r="C446" t="s">
        <v>11</v>
      </c>
      <c r="D446" t="s">
        <v>60</v>
      </c>
      <c r="E446">
        <v>20</v>
      </c>
      <c r="F446">
        <v>4.1980000000000004</v>
      </c>
      <c r="G446">
        <v>368.15</v>
      </c>
      <c r="H446">
        <v>454.36</v>
      </c>
    </row>
    <row r="447" spans="1:8" x14ac:dyDescent="0.25">
      <c r="A447" t="s">
        <v>59</v>
      </c>
      <c r="B447">
        <v>2024</v>
      </c>
      <c r="C447" t="s">
        <v>11</v>
      </c>
      <c r="D447" t="s">
        <v>60</v>
      </c>
      <c r="E447">
        <v>0</v>
      </c>
      <c r="F447">
        <v>0</v>
      </c>
      <c r="G447">
        <v>0</v>
      </c>
      <c r="H447">
        <v>0</v>
      </c>
    </row>
    <row r="448" spans="1:8" x14ac:dyDescent="0.25">
      <c r="A448" t="s">
        <v>59</v>
      </c>
      <c r="B448">
        <v>2024</v>
      </c>
      <c r="C448" t="s">
        <v>11</v>
      </c>
      <c r="D448" t="s">
        <v>60</v>
      </c>
      <c r="E448">
        <v>0</v>
      </c>
      <c r="F448">
        <v>0</v>
      </c>
      <c r="G448">
        <v>0</v>
      </c>
      <c r="H448">
        <v>0</v>
      </c>
    </row>
    <row r="449" spans="1:8" x14ac:dyDescent="0.25">
      <c r="A449" t="s">
        <v>59</v>
      </c>
      <c r="B449">
        <v>2024</v>
      </c>
      <c r="C449" t="s">
        <v>11</v>
      </c>
      <c r="D449" t="s">
        <v>60</v>
      </c>
      <c r="E449">
        <v>26</v>
      </c>
      <c r="F449">
        <v>156.41612000000001</v>
      </c>
      <c r="G449">
        <v>13420.57</v>
      </c>
      <c r="H449">
        <v>13079.87</v>
      </c>
    </row>
    <row r="450" spans="1:8" x14ac:dyDescent="0.25">
      <c r="A450" t="s">
        <v>59</v>
      </c>
      <c r="B450">
        <v>2024</v>
      </c>
      <c r="C450" t="s">
        <v>11</v>
      </c>
      <c r="D450" t="s">
        <v>60</v>
      </c>
      <c r="E450">
        <v>0</v>
      </c>
      <c r="F450">
        <v>0</v>
      </c>
      <c r="G450">
        <v>0</v>
      </c>
      <c r="H450">
        <v>0</v>
      </c>
    </row>
    <row r="451" spans="1:8" x14ac:dyDescent="0.25">
      <c r="A451" t="s">
        <v>59</v>
      </c>
      <c r="B451">
        <v>2024</v>
      </c>
      <c r="C451" t="s">
        <v>11</v>
      </c>
      <c r="D451" t="s">
        <v>63</v>
      </c>
      <c r="E451">
        <v>0</v>
      </c>
      <c r="F451">
        <v>0</v>
      </c>
      <c r="G451">
        <v>0</v>
      </c>
      <c r="H451">
        <v>0</v>
      </c>
    </row>
    <row r="452" spans="1:8" x14ac:dyDescent="0.25">
      <c r="A452" t="s">
        <v>59</v>
      </c>
      <c r="B452">
        <v>2024</v>
      </c>
      <c r="C452" t="s">
        <v>11</v>
      </c>
      <c r="D452" t="s">
        <v>64</v>
      </c>
      <c r="E452">
        <v>0</v>
      </c>
      <c r="F452">
        <v>0</v>
      </c>
      <c r="G452">
        <v>0</v>
      </c>
      <c r="H452">
        <v>0</v>
      </c>
    </row>
    <row r="453" spans="1:8" x14ac:dyDescent="0.25">
      <c r="A453" t="s">
        <v>59</v>
      </c>
      <c r="B453">
        <v>2024</v>
      </c>
      <c r="C453" t="s">
        <v>11</v>
      </c>
      <c r="D453" t="s">
        <v>61</v>
      </c>
      <c r="E453">
        <v>8</v>
      </c>
      <c r="F453">
        <v>70.719920000000002</v>
      </c>
      <c r="G453">
        <v>5340.64</v>
      </c>
      <c r="H453">
        <v>5624.18</v>
      </c>
    </row>
    <row r="454" spans="1:8" x14ac:dyDescent="0.25">
      <c r="A454" t="s">
        <v>59</v>
      </c>
      <c r="B454">
        <v>2024</v>
      </c>
      <c r="C454" t="s">
        <v>11</v>
      </c>
      <c r="D454" t="s">
        <v>61</v>
      </c>
      <c r="E454">
        <v>3</v>
      </c>
      <c r="F454">
        <v>0.90900000000000003</v>
      </c>
      <c r="G454">
        <v>195.62</v>
      </c>
      <c r="H454">
        <v>63.55</v>
      </c>
    </row>
    <row r="455" spans="1:8" x14ac:dyDescent="0.25">
      <c r="A455" t="s">
        <v>59</v>
      </c>
      <c r="B455">
        <v>2024</v>
      </c>
      <c r="C455" t="s">
        <v>11</v>
      </c>
      <c r="D455" t="s">
        <v>61</v>
      </c>
      <c r="E455">
        <v>20</v>
      </c>
      <c r="F455">
        <v>7.6829999999999998</v>
      </c>
      <c r="G455">
        <v>649.15</v>
      </c>
      <c r="H455">
        <v>222.11</v>
      </c>
    </row>
    <row r="456" spans="1:8" x14ac:dyDescent="0.25">
      <c r="A456" t="s">
        <v>59</v>
      </c>
      <c r="B456">
        <v>2024</v>
      </c>
      <c r="C456" t="s">
        <v>11</v>
      </c>
      <c r="D456" t="s">
        <v>60</v>
      </c>
      <c r="E456">
        <v>14</v>
      </c>
      <c r="F456">
        <v>25.26642</v>
      </c>
      <c r="G456">
        <v>2729.34</v>
      </c>
      <c r="H456">
        <v>2841.97</v>
      </c>
    </row>
    <row r="457" spans="1:8" x14ac:dyDescent="0.25">
      <c r="A457" t="s">
        <v>59</v>
      </c>
      <c r="B457">
        <v>2024</v>
      </c>
      <c r="C457" t="s">
        <v>11</v>
      </c>
      <c r="D457" t="s">
        <v>60</v>
      </c>
      <c r="E457">
        <v>434</v>
      </c>
      <c r="F457">
        <v>3434.5911799999999</v>
      </c>
      <c r="G457">
        <v>288884.82</v>
      </c>
      <c r="H457">
        <v>304823.5</v>
      </c>
    </row>
    <row r="458" spans="1:8" x14ac:dyDescent="0.25">
      <c r="A458" t="s">
        <v>59</v>
      </c>
      <c r="B458">
        <v>2024</v>
      </c>
      <c r="C458" t="s">
        <v>11</v>
      </c>
      <c r="D458" t="s">
        <v>60</v>
      </c>
      <c r="E458">
        <v>358</v>
      </c>
      <c r="F458">
        <v>389.30594000000002</v>
      </c>
      <c r="G458">
        <v>45191.29</v>
      </c>
      <c r="H458">
        <v>42109.55</v>
      </c>
    </row>
    <row r="459" spans="1:8" x14ac:dyDescent="0.25">
      <c r="A459" t="s">
        <v>59</v>
      </c>
      <c r="B459">
        <v>2024</v>
      </c>
      <c r="C459" t="s">
        <v>11</v>
      </c>
      <c r="D459" t="s">
        <v>60</v>
      </c>
      <c r="E459">
        <v>2938</v>
      </c>
      <c r="F459">
        <v>894.21465999999998</v>
      </c>
      <c r="G459">
        <v>78380.08</v>
      </c>
      <c r="H459">
        <v>64688.01</v>
      </c>
    </row>
    <row r="460" spans="1:8" x14ac:dyDescent="0.25">
      <c r="A460" t="s">
        <v>59</v>
      </c>
      <c r="B460">
        <v>2024</v>
      </c>
      <c r="C460" t="s">
        <v>11</v>
      </c>
      <c r="D460" t="s">
        <v>60</v>
      </c>
      <c r="E460">
        <v>0</v>
      </c>
      <c r="F460">
        <v>0</v>
      </c>
      <c r="G460">
        <v>0</v>
      </c>
      <c r="H460">
        <v>0</v>
      </c>
    </row>
    <row r="461" spans="1:8" x14ac:dyDescent="0.25">
      <c r="A461" t="s">
        <v>59</v>
      </c>
      <c r="B461">
        <v>2024</v>
      </c>
      <c r="C461" t="s">
        <v>11</v>
      </c>
      <c r="D461" t="s">
        <v>60</v>
      </c>
      <c r="E461">
        <v>25</v>
      </c>
      <c r="F461">
        <v>2.4209999999999998</v>
      </c>
      <c r="G461">
        <v>161.72999999999999</v>
      </c>
      <c r="H461">
        <v>120.89</v>
      </c>
    </row>
    <row r="462" spans="1:8" x14ac:dyDescent="0.25">
      <c r="A462" t="s">
        <v>59</v>
      </c>
      <c r="B462">
        <v>2024</v>
      </c>
      <c r="C462" t="s">
        <v>11</v>
      </c>
      <c r="D462" t="s">
        <v>62</v>
      </c>
      <c r="E462">
        <v>47</v>
      </c>
      <c r="F462">
        <v>324.63481999999999</v>
      </c>
      <c r="G462">
        <v>29975.62</v>
      </c>
      <c r="H462">
        <v>22491.84</v>
      </c>
    </row>
    <row r="463" spans="1:8" x14ac:dyDescent="0.25">
      <c r="A463" t="s">
        <v>59</v>
      </c>
      <c r="B463">
        <v>2024</v>
      </c>
      <c r="C463" t="s">
        <v>11</v>
      </c>
      <c r="D463" t="s">
        <v>62</v>
      </c>
      <c r="E463">
        <v>25</v>
      </c>
      <c r="F463">
        <v>21.192720000000001</v>
      </c>
      <c r="G463">
        <v>2753.93</v>
      </c>
      <c r="H463">
        <v>1730.27</v>
      </c>
    </row>
    <row r="464" spans="1:8" x14ac:dyDescent="0.25">
      <c r="A464" t="s">
        <v>59</v>
      </c>
      <c r="B464">
        <v>2024</v>
      </c>
      <c r="C464" t="s">
        <v>11</v>
      </c>
      <c r="D464" t="s">
        <v>62</v>
      </c>
      <c r="E464">
        <v>646</v>
      </c>
      <c r="F464">
        <v>233.65176</v>
      </c>
      <c r="G464">
        <v>22790.23</v>
      </c>
      <c r="H464">
        <v>18558.04</v>
      </c>
    </row>
    <row r="465" spans="1:8" x14ac:dyDescent="0.25">
      <c r="A465" t="s">
        <v>59</v>
      </c>
      <c r="B465">
        <v>2024</v>
      </c>
      <c r="C465" t="s">
        <v>11</v>
      </c>
      <c r="D465" t="s">
        <v>60</v>
      </c>
      <c r="E465">
        <v>62</v>
      </c>
      <c r="F465">
        <v>442.50533999999999</v>
      </c>
      <c r="G465">
        <v>27693.54</v>
      </c>
      <c r="H465">
        <v>26670.66</v>
      </c>
    </row>
    <row r="466" spans="1:8" x14ac:dyDescent="0.25">
      <c r="A466" t="s">
        <v>59</v>
      </c>
      <c r="B466">
        <v>2024</v>
      </c>
      <c r="C466" t="s">
        <v>11</v>
      </c>
      <c r="D466" t="s">
        <v>60</v>
      </c>
      <c r="E466">
        <v>6</v>
      </c>
      <c r="F466">
        <v>2.4180000000000001</v>
      </c>
      <c r="G466">
        <v>160.75</v>
      </c>
      <c r="H466">
        <v>195.54</v>
      </c>
    </row>
    <row r="467" spans="1:8" x14ac:dyDescent="0.25">
      <c r="A467" t="s">
        <v>59</v>
      </c>
      <c r="B467">
        <v>2024</v>
      </c>
      <c r="C467" t="s">
        <v>11</v>
      </c>
      <c r="D467" t="s">
        <v>60</v>
      </c>
      <c r="E467">
        <v>5</v>
      </c>
      <c r="F467">
        <v>9.0981400000000008</v>
      </c>
      <c r="G467">
        <v>681.68</v>
      </c>
      <c r="H467">
        <v>660.41</v>
      </c>
    </row>
    <row r="468" spans="1:8" x14ac:dyDescent="0.25">
      <c r="A468" t="s">
        <v>59</v>
      </c>
      <c r="B468">
        <v>2024</v>
      </c>
      <c r="C468" t="s">
        <v>11</v>
      </c>
      <c r="D468" t="s">
        <v>60</v>
      </c>
      <c r="E468">
        <v>156</v>
      </c>
      <c r="F468">
        <v>92.846680000000006</v>
      </c>
      <c r="G468">
        <v>10931.99</v>
      </c>
      <c r="H468">
        <v>9332.58</v>
      </c>
    </row>
    <row r="469" spans="1:8" x14ac:dyDescent="0.25">
      <c r="A469" t="s">
        <v>59</v>
      </c>
      <c r="B469">
        <v>2024</v>
      </c>
      <c r="C469" t="s">
        <v>11</v>
      </c>
      <c r="D469" t="s">
        <v>60</v>
      </c>
      <c r="E469">
        <v>3</v>
      </c>
      <c r="F469">
        <v>22.918099999999999</v>
      </c>
      <c r="G469">
        <v>918.82</v>
      </c>
      <c r="H469">
        <v>918.82</v>
      </c>
    </row>
    <row r="470" spans="1:8" x14ac:dyDescent="0.25">
      <c r="A470" t="s">
        <v>59</v>
      </c>
      <c r="B470">
        <v>2024</v>
      </c>
      <c r="C470" t="s">
        <v>11</v>
      </c>
      <c r="D470" t="s">
        <v>60</v>
      </c>
      <c r="E470">
        <v>89</v>
      </c>
      <c r="F470">
        <v>311.14746000000002</v>
      </c>
      <c r="G470">
        <v>21542.25</v>
      </c>
      <c r="H470">
        <v>24512.560000000001</v>
      </c>
    </row>
    <row r="471" spans="1:8" x14ac:dyDescent="0.25">
      <c r="A471" t="s">
        <v>59</v>
      </c>
      <c r="B471">
        <v>2024</v>
      </c>
      <c r="C471" t="s">
        <v>11</v>
      </c>
      <c r="D471" t="s">
        <v>60</v>
      </c>
      <c r="E471">
        <v>58</v>
      </c>
      <c r="F471">
        <v>63.903019999999998</v>
      </c>
      <c r="G471">
        <v>5684.11</v>
      </c>
      <c r="H471">
        <v>5485.83</v>
      </c>
    </row>
    <row r="472" spans="1:8" x14ac:dyDescent="0.25">
      <c r="A472" t="s">
        <v>59</v>
      </c>
      <c r="B472">
        <v>2024</v>
      </c>
      <c r="C472" t="s">
        <v>11</v>
      </c>
      <c r="D472" t="s">
        <v>60</v>
      </c>
      <c r="E472">
        <v>644</v>
      </c>
      <c r="F472">
        <v>211.11714000000001</v>
      </c>
      <c r="G472">
        <v>15167.41</v>
      </c>
      <c r="H472">
        <v>13460.85</v>
      </c>
    </row>
    <row r="473" spans="1:8" x14ac:dyDescent="0.25">
      <c r="A473" t="s">
        <v>59</v>
      </c>
      <c r="B473">
        <v>2024</v>
      </c>
      <c r="C473" t="s">
        <v>11</v>
      </c>
      <c r="D473" t="s">
        <v>60</v>
      </c>
      <c r="E473">
        <v>4</v>
      </c>
      <c r="F473">
        <v>2.3849999999999998</v>
      </c>
      <c r="G473">
        <v>345.32</v>
      </c>
      <c r="H473">
        <v>345.32</v>
      </c>
    </row>
    <row r="474" spans="1:8" x14ac:dyDescent="0.25">
      <c r="A474" t="s">
        <v>59</v>
      </c>
      <c r="B474">
        <v>2024</v>
      </c>
      <c r="C474" t="s">
        <v>11</v>
      </c>
      <c r="D474" t="s">
        <v>60</v>
      </c>
      <c r="E474">
        <v>63</v>
      </c>
      <c r="F474">
        <v>292.05712</v>
      </c>
      <c r="G474">
        <v>21187.9</v>
      </c>
      <c r="H474">
        <v>20160.16</v>
      </c>
    </row>
    <row r="475" spans="1:8" x14ac:dyDescent="0.25">
      <c r="A475" t="s">
        <v>59</v>
      </c>
      <c r="B475">
        <v>2024</v>
      </c>
      <c r="C475" t="s">
        <v>11</v>
      </c>
      <c r="D475" t="s">
        <v>60</v>
      </c>
      <c r="E475">
        <v>35</v>
      </c>
      <c r="F475">
        <v>55.121420000000001</v>
      </c>
      <c r="G475">
        <v>4537.43</v>
      </c>
      <c r="H475">
        <v>5560.37</v>
      </c>
    </row>
    <row r="476" spans="1:8" x14ac:dyDescent="0.25">
      <c r="A476" t="s">
        <v>59</v>
      </c>
      <c r="B476">
        <v>2024</v>
      </c>
      <c r="C476" t="s">
        <v>10</v>
      </c>
      <c r="D476" t="s">
        <v>61</v>
      </c>
      <c r="E476">
        <v>0</v>
      </c>
      <c r="F476">
        <v>0</v>
      </c>
      <c r="G476">
        <v>0</v>
      </c>
      <c r="H476">
        <v>0</v>
      </c>
    </row>
    <row r="477" spans="1:8" x14ac:dyDescent="0.25">
      <c r="A477" t="s">
        <v>59</v>
      </c>
      <c r="B477">
        <v>2024</v>
      </c>
      <c r="C477" t="s">
        <v>10</v>
      </c>
      <c r="D477" t="s">
        <v>60</v>
      </c>
      <c r="E477">
        <v>0</v>
      </c>
      <c r="F477">
        <v>0</v>
      </c>
      <c r="G477">
        <v>0</v>
      </c>
      <c r="H477">
        <v>0</v>
      </c>
    </row>
    <row r="478" spans="1:8" x14ac:dyDescent="0.25">
      <c r="A478" t="s">
        <v>59</v>
      </c>
      <c r="B478">
        <v>2024</v>
      </c>
      <c r="C478" t="s">
        <v>10</v>
      </c>
      <c r="D478" t="s">
        <v>62</v>
      </c>
      <c r="E478">
        <v>0</v>
      </c>
      <c r="F478">
        <v>0</v>
      </c>
      <c r="G478">
        <v>0</v>
      </c>
      <c r="H478">
        <v>0</v>
      </c>
    </row>
    <row r="479" spans="1:8" x14ac:dyDescent="0.25">
      <c r="A479" t="s">
        <v>59</v>
      </c>
      <c r="B479">
        <v>2024</v>
      </c>
      <c r="C479" t="s">
        <v>10</v>
      </c>
      <c r="D479" t="s">
        <v>60</v>
      </c>
      <c r="E479">
        <v>0</v>
      </c>
      <c r="F479">
        <v>0</v>
      </c>
      <c r="G479">
        <v>0</v>
      </c>
      <c r="H479">
        <v>0</v>
      </c>
    </row>
    <row r="480" spans="1:8" x14ac:dyDescent="0.25">
      <c r="A480" t="s">
        <v>59</v>
      </c>
      <c r="B480">
        <v>2024</v>
      </c>
      <c r="C480" t="s">
        <v>10</v>
      </c>
      <c r="D480" t="s">
        <v>60</v>
      </c>
      <c r="E480">
        <v>0</v>
      </c>
      <c r="F480">
        <v>0</v>
      </c>
      <c r="G480">
        <v>0</v>
      </c>
      <c r="H480">
        <v>0</v>
      </c>
    </row>
    <row r="481" spans="1:8" x14ac:dyDescent="0.25">
      <c r="A481" t="s">
        <v>59</v>
      </c>
      <c r="B481">
        <v>2024</v>
      </c>
      <c r="C481" t="s">
        <v>10</v>
      </c>
      <c r="D481" t="s">
        <v>60</v>
      </c>
      <c r="E481">
        <v>0</v>
      </c>
      <c r="F481">
        <v>0</v>
      </c>
      <c r="G481">
        <v>0</v>
      </c>
      <c r="H481">
        <v>0</v>
      </c>
    </row>
    <row r="482" spans="1:8" x14ac:dyDescent="0.25">
      <c r="A482" t="s">
        <v>59</v>
      </c>
      <c r="B482">
        <v>2024</v>
      </c>
      <c r="C482" t="s">
        <v>10</v>
      </c>
      <c r="D482" t="s">
        <v>60</v>
      </c>
      <c r="E482">
        <v>0</v>
      </c>
      <c r="F482">
        <v>0</v>
      </c>
      <c r="G482">
        <v>0</v>
      </c>
      <c r="H482">
        <v>0</v>
      </c>
    </row>
    <row r="483" spans="1:8" x14ac:dyDescent="0.25">
      <c r="A483" t="s">
        <v>59</v>
      </c>
      <c r="B483">
        <v>2024</v>
      </c>
      <c r="C483" t="s">
        <v>10</v>
      </c>
      <c r="D483" t="s">
        <v>61</v>
      </c>
      <c r="E483">
        <v>2</v>
      </c>
      <c r="F483">
        <v>1782.2063900000001</v>
      </c>
      <c r="G483">
        <v>159227.26</v>
      </c>
      <c r="H483">
        <v>159227.26</v>
      </c>
    </row>
    <row r="484" spans="1:8" x14ac:dyDescent="0.25">
      <c r="A484" t="s">
        <v>59</v>
      </c>
      <c r="B484">
        <v>2024</v>
      </c>
      <c r="C484" t="s">
        <v>10</v>
      </c>
      <c r="D484" t="s">
        <v>60</v>
      </c>
      <c r="E484">
        <v>0</v>
      </c>
      <c r="F484">
        <v>0</v>
      </c>
      <c r="G484">
        <v>0</v>
      </c>
      <c r="H484">
        <v>0</v>
      </c>
    </row>
    <row r="485" spans="1:8" x14ac:dyDescent="0.25">
      <c r="A485" t="s">
        <v>59</v>
      </c>
      <c r="B485">
        <v>2024</v>
      </c>
      <c r="C485" t="s">
        <v>10</v>
      </c>
      <c r="D485" t="s">
        <v>60</v>
      </c>
      <c r="E485">
        <v>0</v>
      </c>
      <c r="F485">
        <v>0</v>
      </c>
      <c r="G485">
        <v>0</v>
      </c>
      <c r="H485">
        <v>0</v>
      </c>
    </row>
    <row r="486" spans="1:8" x14ac:dyDescent="0.25">
      <c r="A486" t="s">
        <v>59</v>
      </c>
      <c r="B486">
        <v>2024</v>
      </c>
      <c r="C486" t="s">
        <v>10</v>
      </c>
      <c r="D486" t="s">
        <v>60</v>
      </c>
      <c r="E486">
        <v>0</v>
      </c>
      <c r="F486">
        <v>0</v>
      </c>
      <c r="G486">
        <v>0</v>
      </c>
      <c r="H486">
        <v>0</v>
      </c>
    </row>
    <row r="487" spans="1:8" x14ac:dyDescent="0.25">
      <c r="A487" t="s">
        <v>59</v>
      </c>
      <c r="B487">
        <v>2024</v>
      </c>
      <c r="C487" t="s">
        <v>10</v>
      </c>
      <c r="D487" t="s">
        <v>60</v>
      </c>
      <c r="E487">
        <v>4</v>
      </c>
      <c r="F487">
        <v>9.3776499999999992</v>
      </c>
      <c r="G487">
        <v>731.2</v>
      </c>
      <c r="H487">
        <v>1089.83</v>
      </c>
    </row>
    <row r="488" spans="1:8" x14ac:dyDescent="0.25">
      <c r="A488" t="s">
        <v>59</v>
      </c>
      <c r="B488">
        <v>2024</v>
      </c>
      <c r="C488" t="s">
        <v>10</v>
      </c>
      <c r="D488" t="s">
        <v>60</v>
      </c>
      <c r="E488">
        <v>0</v>
      </c>
      <c r="F488">
        <v>0</v>
      </c>
      <c r="G488">
        <v>0</v>
      </c>
      <c r="H488">
        <v>0</v>
      </c>
    </row>
    <row r="489" spans="1:8" x14ac:dyDescent="0.25">
      <c r="A489" t="s">
        <v>59</v>
      </c>
      <c r="B489">
        <v>2024</v>
      </c>
      <c r="C489" t="s">
        <v>10</v>
      </c>
      <c r="D489" t="s">
        <v>60</v>
      </c>
      <c r="E489">
        <v>2</v>
      </c>
      <c r="F489">
        <v>6.0229999999999999E-2</v>
      </c>
      <c r="G489">
        <v>20.22</v>
      </c>
      <c r="H489">
        <v>16.72</v>
      </c>
    </row>
    <row r="490" spans="1:8" x14ac:dyDescent="0.25">
      <c r="A490" t="s">
        <v>59</v>
      </c>
      <c r="B490">
        <v>2024</v>
      </c>
      <c r="C490" t="s">
        <v>10</v>
      </c>
      <c r="D490" t="s">
        <v>60</v>
      </c>
      <c r="E490">
        <v>0</v>
      </c>
      <c r="F490">
        <v>0</v>
      </c>
      <c r="G490">
        <v>0</v>
      </c>
      <c r="H490">
        <v>0</v>
      </c>
    </row>
    <row r="491" spans="1:8" x14ac:dyDescent="0.25">
      <c r="A491" t="s">
        <v>59</v>
      </c>
      <c r="B491">
        <v>2024</v>
      </c>
      <c r="C491" t="s">
        <v>10</v>
      </c>
      <c r="D491" t="s">
        <v>62</v>
      </c>
      <c r="E491">
        <v>0</v>
      </c>
      <c r="F491">
        <v>0</v>
      </c>
      <c r="G491">
        <v>0</v>
      </c>
      <c r="H491">
        <v>0</v>
      </c>
    </row>
    <row r="492" spans="1:8" x14ac:dyDescent="0.25">
      <c r="A492" t="s">
        <v>59</v>
      </c>
      <c r="B492">
        <v>2024</v>
      </c>
      <c r="C492" t="s">
        <v>10</v>
      </c>
      <c r="D492" t="s">
        <v>60</v>
      </c>
      <c r="E492">
        <v>0</v>
      </c>
      <c r="F492">
        <v>0</v>
      </c>
      <c r="G492">
        <v>0</v>
      </c>
      <c r="H492">
        <v>0</v>
      </c>
    </row>
    <row r="493" spans="1:8" x14ac:dyDescent="0.25">
      <c r="A493" t="s">
        <v>59</v>
      </c>
      <c r="B493">
        <v>2024</v>
      </c>
      <c r="C493" t="s">
        <v>10</v>
      </c>
      <c r="D493" t="s">
        <v>60</v>
      </c>
      <c r="E493">
        <v>0</v>
      </c>
      <c r="F493">
        <v>0</v>
      </c>
      <c r="G493">
        <v>0</v>
      </c>
      <c r="H493">
        <v>0</v>
      </c>
    </row>
    <row r="494" spans="1:8" x14ac:dyDescent="0.25">
      <c r="A494" t="s">
        <v>59</v>
      </c>
      <c r="B494">
        <v>2024</v>
      </c>
      <c r="C494" t="s">
        <v>10</v>
      </c>
      <c r="D494" t="s">
        <v>60</v>
      </c>
      <c r="E494">
        <v>0</v>
      </c>
      <c r="F494">
        <v>0</v>
      </c>
      <c r="G494">
        <v>0</v>
      </c>
      <c r="H494">
        <v>0</v>
      </c>
    </row>
    <row r="495" spans="1:8" x14ac:dyDescent="0.25">
      <c r="A495" t="s">
        <v>59</v>
      </c>
      <c r="B495">
        <v>2024</v>
      </c>
      <c r="C495" t="s">
        <v>10</v>
      </c>
      <c r="D495" t="s">
        <v>60</v>
      </c>
      <c r="E495">
        <v>1</v>
      </c>
      <c r="F495">
        <v>279.56610000000001</v>
      </c>
      <c r="G495">
        <v>17681.189999999999</v>
      </c>
      <c r="H495">
        <v>17681.189999999999</v>
      </c>
    </row>
    <row r="496" spans="1:8" x14ac:dyDescent="0.25">
      <c r="A496" t="s">
        <v>59</v>
      </c>
      <c r="B496">
        <v>2024</v>
      </c>
      <c r="C496" t="s">
        <v>10</v>
      </c>
      <c r="D496" t="s">
        <v>60</v>
      </c>
      <c r="E496">
        <v>0</v>
      </c>
      <c r="F496">
        <v>0</v>
      </c>
      <c r="G496">
        <v>0</v>
      </c>
      <c r="H496">
        <v>0</v>
      </c>
    </row>
    <row r="497" spans="1:8" x14ac:dyDescent="0.25">
      <c r="A497" t="s">
        <v>59</v>
      </c>
      <c r="B497">
        <v>2024</v>
      </c>
      <c r="C497" t="s">
        <v>10</v>
      </c>
      <c r="D497" t="s">
        <v>63</v>
      </c>
      <c r="E497">
        <v>45</v>
      </c>
      <c r="F497">
        <v>5.7409999999999997</v>
      </c>
      <c r="G497">
        <v>561.47</v>
      </c>
      <c r="H497">
        <v>453.77</v>
      </c>
    </row>
    <row r="498" spans="1:8" x14ac:dyDescent="0.25">
      <c r="A498" t="s">
        <v>59</v>
      </c>
      <c r="B498">
        <v>2024</v>
      </c>
      <c r="C498" t="s">
        <v>10</v>
      </c>
      <c r="D498" t="s">
        <v>60</v>
      </c>
      <c r="E498">
        <v>2</v>
      </c>
      <c r="F498">
        <v>8.3370499999999996</v>
      </c>
      <c r="G498">
        <v>704.45</v>
      </c>
      <c r="H498">
        <v>688.05</v>
      </c>
    </row>
    <row r="499" spans="1:8" x14ac:dyDescent="0.25">
      <c r="A499" t="s">
        <v>59</v>
      </c>
      <c r="B499">
        <v>2024</v>
      </c>
      <c r="C499" t="s">
        <v>10</v>
      </c>
      <c r="D499" t="s">
        <v>60</v>
      </c>
      <c r="E499">
        <v>5</v>
      </c>
      <c r="F499">
        <v>38.950249999999997</v>
      </c>
      <c r="G499">
        <v>3338.22</v>
      </c>
      <c r="H499">
        <v>3288.56</v>
      </c>
    </row>
    <row r="500" spans="1:8" x14ac:dyDescent="0.25">
      <c r="A500" t="s">
        <v>59</v>
      </c>
      <c r="B500">
        <v>2024</v>
      </c>
      <c r="C500" t="s">
        <v>10</v>
      </c>
      <c r="D500" t="s">
        <v>60</v>
      </c>
      <c r="E500">
        <v>22</v>
      </c>
      <c r="F500">
        <v>52.988239999999998</v>
      </c>
      <c r="G500">
        <v>5246.64</v>
      </c>
      <c r="H500">
        <v>4114.95</v>
      </c>
    </row>
    <row r="501" spans="1:8" x14ac:dyDescent="0.25">
      <c r="A501" t="s">
        <v>59</v>
      </c>
      <c r="B501">
        <v>2024</v>
      </c>
      <c r="C501" t="s">
        <v>10</v>
      </c>
      <c r="D501" t="s">
        <v>60</v>
      </c>
      <c r="E501">
        <v>101</v>
      </c>
      <c r="F501">
        <v>33.65</v>
      </c>
      <c r="G501">
        <v>2952.13</v>
      </c>
      <c r="H501">
        <v>2851.35</v>
      </c>
    </row>
    <row r="502" spans="1:8" x14ac:dyDescent="0.25">
      <c r="A502" t="s">
        <v>59</v>
      </c>
      <c r="B502">
        <v>2024</v>
      </c>
      <c r="C502" t="s">
        <v>10</v>
      </c>
      <c r="D502" t="s">
        <v>60</v>
      </c>
      <c r="E502">
        <v>0</v>
      </c>
      <c r="F502">
        <v>0</v>
      </c>
      <c r="G502">
        <v>0</v>
      </c>
      <c r="H502">
        <v>0</v>
      </c>
    </row>
    <row r="503" spans="1:8" x14ac:dyDescent="0.25">
      <c r="A503" t="s">
        <v>59</v>
      </c>
      <c r="B503">
        <v>2024</v>
      </c>
      <c r="C503" t="s">
        <v>10</v>
      </c>
      <c r="D503" t="s">
        <v>60</v>
      </c>
      <c r="E503">
        <v>27</v>
      </c>
      <c r="F503">
        <v>7.7839799999999997</v>
      </c>
      <c r="G503">
        <v>642.17999999999995</v>
      </c>
      <c r="H503">
        <v>524.29999999999995</v>
      </c>
    </row>
    <row r="504" spans="1:8" x14ac:dyDescent="0.25">
      <c r="A504" t="s">
        <v>59</v>
      </c>
      <c r="B504">
        <v>2024</v>
      </c>
      <c r="C504" t="s">
        <v>10</v>
      </c>
      <c r="D504" t="s">
        <v>60</v>
      </c>
      <c r="E504">
        <v>0</v>
      </c>
      <c r="F504">
        <v>0</v>
      </c>
      <c r="G504">
        <v>0</v>
      </c>
      <c r="H504">
        <v>0</v>
      </c>
    </row>
    <row r="505" spans="1:8" x14ac:dyDescent="0.25">
      <c r="A505" t="s">
        <v>59</v>
      </c>
      <c r="B505">
        <v>2024</v>
      </c>
      <c r="C505" t="s">
        <v>10</v>
      </c>
      <c r="D505" t="s">
        <v>60</v>
      </c>
      <c r="E505">
        <v>0</v>
      </c>
      <c r="F505">
        <v>0</v>
      </c>
      <c r="G505">
        <v>0</v>
      </c>
      <c r="H505">
        <v>0</v>
      </c>
    </row>
    <row r="506" spans="1:8" x14ac:dyDescent="0.25">
      <c r="A506" t="s">
        <v>59</v>
      </c>
      <c r="B506">
        <v>2024</v>
      </c>
      <c r="C506" t="s">
        <v>10</v>
      </c>
      <c r="D506" t="s">
        <v>61</v>
      </c>
      <c r="E506">
        <v>0</v>
      </c>
      <c r="F506">
        <v>0</v>
      </c>
      <c r="G506">
        <v>0</v>
      </c>
      <c r="H506">
        <v>0</v>
      </c>
    </row>
    <row r="507" spans="1:8" x14ac:dyDescent="0.25">
      <c r="A507" t="s">
        <v>59</v>
      </c>
      <c r="B507">
        <v>2024</v>
      </c>
      <c r="C507" t="s">
        <v>10</v>
      </c>
      <c r="D507" t="s">
        <v>61</v>
      </c>
      <c r="E507">
        <v>647</v>
      </c>
      <c r="F507">
        <v>38774.38811</v>
      </c>
      <c r="G507">
        <v>3774633.43</v>
      </c>
      <c r="H507">
        <v>3708653.65</v>
      </c>
    </row>
    <row r="508" spans="1:8" x14ac:dyDescent="0.25">
      <c r="A508" t="s">
        <v>59</v>
      </c>
      <c r="B508">
        <v>2024</v>
      </c>
      <c r="C508" t="s">
        <v>10</v>
      </c>
      <c r="D508" t="s">
        <v>61</v>
      </c>
      <c r="E508">
        <v>2</v>
      </c>
      <c r="F508">
        <v>2.9929199999999998</v>
      </c>
      <c r="G508">
        <v>400.71</v>
      </c>
      <c r="H508">
        <v>401.68</v>
      </c>
    </row>
    <row r="509" spans="1:8" x14ac:dyDescent="0.25">
      <c r="A509" t="s">
        <v>59</v>
      </c>
      <c r="B509">
        <v>2024</v>
      </c>
      <c r="C509" t="s">
        <v>10</v>
      </c>
      <c r="D509" t="s">
        <v>60</v>
      </c>
      <c r="E509">
        <v>7</v>
      </c>
      <c r="F509">
        <v>21.191079999999999</v>
      </c>
      <c r="G509">
        <v>2074.5500000000002</v>
      </c>
      <c r="H509">
        <v>2198.63</v>
      </c>
    </row>
    <row r="510" spans="1:8" x14ac:dyDescent="0.25">
      <c r="A510" t="s">
        <v>59</v>
      </c>
      <c r="B510">
        <v>2024</v>
      </c>
      <c r="C510" t="s">
        <v>10</v>
      </c>
      <c r="D510" t="s">
        <v>60</v>
      </c>
      <c r="E510">
        <v>0</v>
      </c>
      <c r="F510">
        <v>0</v>
      </c>
      <c r="G510">
        <v>0</v>
      </c>
      <c r="H510">
        <v>0</v>
      </c>
    </row>
    <row r="511" spans="1:8" x14ac:dyDescent="0.25">
      <c r="A511" t="s">
        <v>59</v>
      </c>
      <c r="B511">
        <v>2024</v>
      </c>
      <c r="C511" t="s">
        <v>10</v>
      </c>
      <c r="D511" t="s">
        <v>63</v>
      </c>
      <c r="E511">
        <v>0</v>
      </c>
      <c r="F511">
        <v>0</v>
      </c>
      <c r="G511">
        <v>0</v>
      </c>
      <c r="H511">
        <v>0</v>
      </c>
    </row>
    <row r="512" spans="1:8" x14ac:dyDescent="0.25">
      <c r="A512" t="s">
        <v>59</v>
      </c>
      <c r="B512">
        <v>2024</v>
      </c>
      <c r="C512" t="s">
        <v>10</v>
      </c>
      <c r="D512" t="s">
        <v>60</v>
      </c>
      <c r="E512">
        <v>20</v>
      </c>
      <c r="F512">
        <v>5.2279999999999998</v>
      </c>
      <c r="G512">
        <v>473.6</v>
      </c>
      <c r="H512">
        <v>424.26</v>
      </c>
    </row>
    <row r="513" spans="1:8" x14ac:dyDescent="0.25">
      <c r="A513" t="s">
        <v>59</v>
      </c>
      <c r="B513">
        <v>2024</v>
      </c>
      <c r="C513" t="s">
        <v>10</v>
      </c>
      <c r="D513" t="s">
        <v>60</v>
      </c>
      <c r="E513">
        <v>0</v>
      </c>
      <c r="F513">
        <v>0</v>
      </c>
      <c r="G513">
        <v>0</v>
      </c>
      <c r="H513">
        <v>0</v>
      </c>
    </row>
    <row r="514" spans="1:8" x14ac:dyDescent="0.25">
      <c r="A514" t="s">
        <v>59</v>
      </c>
      <c r="B514">
        <v>2024</v>
      </c>
      <c r="C514" t="s">
        <v>10</v>
      </c>
      <c r="D514" t="s">
        <v>60</v>
      </c>
      <c r="E514">
        <v>0</v>
      </c>
      <c r="F514">
        <v>0</v>
      </c>
      <c r="G514">
        <v>0</v>
      </c>
      <c r="H514">
        <v>0</v>
      </c>
    </row>
    <row r="515" spans="1:8" x14ac:dyDescent="0.25">
      <c r="A515" t="s">
        <v>59</v>
      </c>
      <c r="B515">
        <v>2024</v>
      </c>
      <c r="C515" t="s">
        <v>10</v>
      </c>
      <c r="D515" t="s">
        <v>60</v>
      </c>
      <c r="E515">
        <v>25</v>
      </c>
      <c r="F515">
        <v>156.23283000000001</v>
      </c>
      <c r="G515">
        <v>13254.64</v>
      </c>
      <c r="H515">
        <v>13254.64</v>
      </c>
    </row>
    <row r="516" spans="1:8" x14ac:dyDescent="0.25">
      <c r="A516" t="s">
        <v>59</v>
      </c>
      <c r="B516">
        <v>2024</v>
      </c>
      <c r="C516" t="s">
        <v>10</v>
      </c>
      <c r="D516" t="s">
        <v>60</v>
      </c>
      <c r="E516">
        <v>0</v>
      </c>
      <c r="F516">
        <v>0</v>
      </c>
      <c r="G516">
        <v>0</v>
      </c>
      <c r="H516">
        <v>0</v>
      </c>
    </row>
    <row r="517" spans="1:8" x14ac:dyDescent="0.25">
      <c r="A517" t="s">
        <v>59</v>
      </c>
      <c r="B517">
        <v>2024</v>
      </c>
      <c r="C517" t="s">
        <v>10</v>
      </c>
      <c r="D517" t="s">
        <v>63</v>
      </c>
      <c r="E517">
        <v>0</v>
      </c>
      <c r="F517">
        <v>0</v>
      </c>
      <c r="G517">
        <v>0</v>
      </c>
      <c r="H517">
        <v>0</v>
      </c>
    </row>
    <row r="518" spans="1:8" x14ac:dyDescent="0.25">
      <c r="A518" t="s">
        <v>59</v>
      </c>
      <c r="B518">
        <v>2024</v>
      </c>
      <c r="C518" t="s">
        <v>10</v>
      </c>
      <c r="D518" t="s">
        <v>60</v>
      </c>
      <c r="E518">
        <v>0</v>
      </c>
      <c r="F518">
        <v>0</v>
      </c>
      <c r="G518">
        <v>0</v>
      </c>
      <c r="H518">
        <v>0</v>
      </c>
    </row>
    <row r="519" spans="1:8" x14ac:dyDescent="0.25">
      <c r="A519" t="s">
        <v>59</v>
      </c>
      <c r="B519">
        <v>2024</v>
      </c>
      <c r="C519" t="s">
        <v>10</v>
      </c>
      <c r="D519" t="s">
        <v>60</v>
      </c>
      <c r="E519">
        <v>2</v>
      </c>
      <c r="F519">
        <v>80.789029999999997</v>
      </c>
      <c r="G519">
        <v>5980.23</v>
      </c>
      <c r="H519">
        <v>5980.23</v>
      </c>
    </row>
    <row r="520" spans="1:8" x14ac:dyDescent="0.25">
      <c r="A520" t="s">
        <v>59</v>
      </c>
      <c r="B520">
        <v>2024</v>
      </c>
      <c r="C520" t="s">
        <v>10</v>
      </c>
      <c r="D520" t="s">
        <v>62</v>
      </c>
      <c r="E520">
        <v>431</v>
      </c>
      <c r="F520">
        <v>14221.265890000001</v>
      </c>
      <c r="G520">
        <v>1425761.5</v>
      </c>
      <c r="H520">
        <v>1407918.64</v>
      </c>
    </row>
    <row r="521" spans="1:8" x14ac:dyDescent="0.25">
      <c r="A521" t="s">
        <v>59</v>
      </c>
      <c r="B521">
        <v>2024</v>
      </c>
      <c r="C521" t="s">
        <v>10</v>
      </c>
      <c r="D521" t="s">
        <v>62</v>
      </c>
      <c r="E521">
        <v>6</v>
      </c>
      <c r="F521">
        <v>12.294</v>
      </c>
      <c r="G521">
        <v>1602.06</v>
      </c>
      <c r="H521">
        <v>1295.3399999999999</v>
      </c>
    </row>
    <row r="522" spans="1:8" x14ac:dyDescent="0.25">
      <c r="A522" t="s">
        <v>59</v>
      </c>
      <c r="B522">
        <v>2024</v>
      </c>
      <c r="C522" t="s">
        <v>10</v>
      </c>
      <c r="D522" t="s">
        <v>60</v>
      </c>
      <c r="E522">
        <v>8</v>
      </c>
      <c r="F522">
        <v>51.37914</v>
      </c>
      <c r="G522">
        <v>3526.61</v>
      </c>
      <c r="H522">
        <v>1873.21</v>
      </c>
    </row>
    <row r="523" spans="1:8" x14ac:dyDescent="0.25">
      <c r="A523" t="s">
        <v>59</v>
      </c>
      <c r="B523">
        <v>2024</v>
      </c>
      <c r="C523" t="s">
        <v>10</v>
      </c>
      <c r="D523" t="s">
        <v>60</v>
      </c>
      <c r="E523">
        <v>0</v>
      </c>
      <c r="F523">
        <v>0</v>
      </c>
      <c r="G523">
        <v>0</v>
      </c>
      <c r="H523">
        <v>0</v>
      </c>
    </row>
    <row r="524" spans="1:8" x14ac:dyDescent="0.25">
      <c r="A524" t="s">
        <v>59</v>
      </c>
      <c r="B524">
        <v>2024</v>
      </c>
      <c r="C524" t="s">
        <v>10</v>
      </c>
      <c r="D524" t="s">
        <v>60</v>
      </c>
      <c r="E524">
        <v>0</v>
      </c>
      <c r="F524">
        <v>0</v>
      </c>
      <c r="G524">
        <v>0</v>
      </c>
      <c r="H524">
        <v>0</v>
      </c>
    </row>
    <row r="525" spans="1:8" x14ac:dyDescent="0.25">
      <c r="A525" t="s">
        <v>59</v>
      </c>
      <c r="B525">
        <v>2024</v>
      </c>
      <c r="C525" t="s">
        <v>10</v>
      </c>
      <c r="D525" t="s">
        <v>64</v>
      </c>
      <c r="E525">
        <v>0</v>
      </c>
      <c r="F525">
        <v>0</v>
      </c>
      <c r="G525">
        <v>0</v>
      </c>
      <c r="H525">
        <v>0</v>
      </c>
    </row>
    <row r="526" spans="1:8" x14ac:dyDescent="0.25">
      <c r="A526" t="s">
        <v>59</v>
      </c>
      <c r="B526">
        <v>2024</v>
      </c>
      <c r="C526" t="s">
        <v>10</v>
      </c>
      <c r="D526" t="s">
        <v>61</v>
      </c>
      <c r="E526">
        <v>8</v>
      </c>
      <c r="F526">
        <v>73.557950000000005</v>
      </c>
      <c r="G526">
        <v>5574.55</v>
      </c>
      <c r="H526">
        <v>5863.19</v>
      </c>
    </row>
    <row r="527" spans="1:8" x14ac:dyDescent="0.25">
      <c r="A527" t="s">
        <v>59</v>
      </c>
      <c r="B527">
        <v>2024</v>
      </c>
      <c r="C527" t="s">
        <v>10</v>
      </c>
      <c r="D527" t="s">
        <v>61</v>
      </c>
      <c r="E527">
        <v>3</v>
      </c>
      <c r="F527">
        <v>1.532</v>
      </c>
      <c r="G527">
        <v>248.22</v>
      </c>
      <c r="H527">
        <v>271.31</v>
      </c>
    </row>
    <row r="528" spans="1:8" x14ac:dyDescent="0.25">
      <c r="A528" t="s">
        <v>59</v>
      </c>
      <c r="B528">
        <v>2024</v>
      </c>
      <c r="C528" t="s">
        <v>10</v>
      </c>
      <c r="D528" t="s">
        <v>61</v>
      </c>
      <c r="E528">
        <v>20</v>
      </c>
      <c r="F528">
        <v>9.9879999999999995</v>
      </c>
      <c r="G528">
        <v>875.05</v>
      </c>
      <c r="H528">
        <v>633.91999999999996</v>
      </c>
    </row>
    <row r="529" spans="1:8" x14ac:dyDescent="0.25">
      <c r="A529" t="s">
        <v>59</v>
      </c>
      <c r="B529">
        <v>2024</v>
      </c>
      <c r="C529" t="s">
        <v>10</v>
      </c>
      <c r="D529" t="s">
        <v>60</v>
      </c>
      <c r="E529">
        <v>14</v>
      </c>
      <c r="F529">
        <v>24.559619999999999</v>
      </c>
      <c r="G529">
        <v>2687.01</v>
      </c>
      <c r="H529">
        <v>2273.58</v>
      </c>
    </row>
    <row r="530" spans="1:8" x14ac:dyDescent="0.25">
      <c r="A530" t="s">
        <v>59</v>
      </c>
      <c r="B530">
        <v>2024</v>
      </c>
      <c r="C530" t="s">
        <v>10</v>
      </c>
      <c r="D530" t="s">
        <v>60</v>
      </c>
      <c r="E530">
        <v>434</v>
      </c>
      <c r="F530">
        <v>3963.2857399999998</v>
      </c>
      <c r="G530">
        <v>328761.73</v>
      </c>
      <c r="H530">
        <v>368040.4</v>
      </c>
    </row>
    <row r="531" spans="1:8" x14ac:dyDescent="0.25">
      <c r="A531" t="s">
        <v>59</v>
      </c>
      <c r="B531">
        <v>2024</v>
      </c>
      <c r="C531" t="s">
        <v>10</v>
      </c>
      <c r="D531" t="s">
        <v>60</v>
      </c>
      <c r="E531">
        <v>358</v>
      </c>
      <c r="F531">
        <v>448.16953999999998</v>
      </c>
      <c r="G531">
        <v>49570.76</v>
      </c>
      <c r="H531">
        <v>50826.19</v>
      </c>
    </row>
    <row r="532" spans="1:8" x14ac:dyDescent="0.25">
      <c r="A532" t="s">
        <v>59</v>
      </c>
      <c r="B532">
        <v>2024</v>
      </c>
      <c r="C532" t="s">
        <v>10</v>
      </c>
      <c r="D532" t="s">
        <v>60</v>
      </c>
      <c r="E532">
        <v>0</v>
      </c>
      <c r="F532">
        <v>0</v>
      </c>
      <c r="G532">
        <v>0</v>
      </c>
      <c r="H532">
        <v>0</v>
      </c>
    </row>
    <row r="533" spans="1:8" x14ac:dyDescent="0.25">
      <c r="A533" t="s">
        <v>59</v>
      </c>
      <c r="B533">
        <v>2024</v>
      </c>
      <c r="C533" t="s">
        <v>10</v>
      </c>
      <c r="D533" t="s">
        <v>60</v>
      </c>
      <c r="E533">
        <v>0</v>
      </c>
      <c r="F533">
        <v>0</v>
      </c>
      <c r="G533">
        <v>0</v>
      </c>
      <c r="H533">
        <v>0</v>
      </c>
    </row>
    <row r="534" spans="1:8" x14ac:dyDescent="0.25">
      <c r="A534" t="s">
        <v>59</v>
      </c>
      <c r="B534">
        <v>2024</v>
      </c>
      <c r="C534" t="s">
        <v>10</v>
      </c>
      <c r="D534" t="s">
        <v>60</v>
      </c>
      <c r="E534">
        <v>320</v>
      </c>
      <c r="F534">
        <v>68.369479999999996</v>
      </c>
      <c r="G534">
        <v>16293.08</v>
      </c>
      <c r="H534">
        <v>8795.69</v>
      </c>
    </row>
    <row r="535" spans="1:8" x14ac:dyDescent="0.25">
      <c r="A535" t="s">
        <v>59</v>
      </c>
      <c r="B535">
        <v>2024</v>
      </c>
      <c r="C535" t="s">
        <v>10</v>
      </c>
      <c r="D535" t="s">
        <v>60</v>
      </c>
      <c r="E535">
        <v>382</v>
      </c>
      <c r="F535">
        <v>3167.3786399999999</v>
      </c>
      <c r="G535">
        <v>274677.57</v>
      </c>
      <c r="H535">
        <v>229802.15</v>
      </c>
    </row>
    <row r="536" spans="1:8" x14ac:dyDescent="0.25">
      <c r="A536" t="s">
        <v>59</v>
      </c>
      <c r="B536">
        <v>2024</v>
      </c>
      <c r="C536" t="s">
        <v>10</v>
      </c>
      <c r="D536" t="s">
        <v>60</v>
      </c>
      <c r="E536">
        <v>2</v>
      </c>
      <c r="F536">
        <v>5.84802</v>
      </c>
      <c r="G536">
        <v>645.36</v>
      </c>
      <c r="H536">
        <v>674.88</v>
      </c>
    </row>
    <row r="537" spans="1:8" x14ac:dyDescent="0.25">
      <c r="A537" t="s">
        <v>59</v>
      </c>
      <c r="B537">
        <v>2024</v>
      </c>
      <c r="C537" t="s">
        <v>10</v>
      </c>
      <c r="D537" t="s">
        <v>60</v>
      </c>
      <c r="E537">
        <v>1341</v>
      </c>
      <c r="F537">
        <v>2153.2994399999998</v>
      </c>
      <c r="G537">
        <v>233601.92000000001</v>
      </c>
      <c r="H537">
        <v>208710.19</v>
      </c>
    </row>
    <row r="538" spans="1:8" x14ac:dyDescent="0.25">
      <c r="A538" t="s">
        <v>59</v>
      </c>
      <c r="B538">
        <v>2024</v>
      </c>
      <c r="C538" t="s">
        <v>10</v>
      </c>
      <c r="D538" t="s">
        <v>60</v>
      </c>
      <c r="E538">
        <v>9384</v>
      </c>
      <c r="F538">
        <v>2523.2048799999998</v>
      </c>
      <c r="G538">
        <v>219981.56</v>
      </c>
      <c r="H538">
        <v>200341.3</v>
      </c>
    </row>
    <row r="539" spans="1:8" x14ac:dyDescent="0.25">
      <c r="A539" t="s">
        <v>59</v>
      </c>
      <c r="B539">
        <v>2024</v>
      </c>
      <c r="C539" t="s">
        <v>10</v>
      </c>
      <c r="D539" t="s">
        <v>60</v>
      </c>
      <c r="E539">
        <v>2940</v>
      </c>
      <c r="F539">
        <v>969.54798000000005</v>
      </c>
      <c r="G539">
        <v>85271.69</v>
      </c>
      <c r="H539">
        <v>123497.36</v>
      </c>
    </row>
    <row r="540" spans="1:8" x14ac:dyDescent="0.25">
      <c r="A540" t="s">
        <v>59</v>
      </c>
      <c r="B540">
        <v>2024</v>
      </c>
      <c r="C540" t="s">
        <v>10</v>
      </c>
      <c r="D540" t="s">
        <v>60</v>
      </c>
      <c r="E540">
        <v>0</v>
      </c>
      <c r="F540">
        <v>0</v>
      </c>
      <c r="G540">
        <v>0</v>
      </c>
      <c r="H540">
        <v>0</v>
      </c>
    </row>
    <row r="541" spans="1:8" x14ac:dyDescent="0.25">
      <c r="A541" t="s">
        <v>59</v>
      </c>
      <c r="B541">
        <v>2024</v>
      </c>
      <c r="C541" t="s">
        <v>10</v>
      </c>
      <c r="D541" t="s">
        <v>60</v>
      </c>
      <c r="E541">
        <v>24</v>
      </c>
      <c r="F541">
        <v>3.0470000000000002</v>
      </c>
      <c r="G541">
        <v>196.3</v>
      </c>
      <c r="H541">
        <v>95.31</v>
      </c>
    </row>
    <row r="542" spans="1:8" x14ac:dyDescent="0.25">
      <c r="A542" t="s">
        <v>59</v>
      </c>
      <c r="B542">
        <v>2024</v>
      </c>
      <c r="C542" t="s">
        <v>10</v>
      </c>
      <c r="D542" t="s">
        <v>62</v>
      </c>
      <c r="E542">
        <v>49</v>
      </c>
      <c r="F542">
        <v>339.75227999999998</v>
      </c>
      <c r="G542">
        <v>30951.89</v>
      </c>
      <c r="H542">
        <v>59282.32</v>
      </c>
    </row>
    <row r="543" spans="1:8" x14ac:dyDescent="0.25">
      <c r="A543" t="s">
        <v>59</v>
      </c>
      <c r="B543">
        <v>2024</v>
      </c>
      <c r="C543" t="s">
        <v>10</v>
      </c>
      <c r="D543" t="s">
        <v>62</v>
      </c>
      <c r="E543">
        <v>25</v>
      </c>
      <c r="F543">
        <v>23.205300000000001</v>
      </c>
      <c r="G543">
        <v>2906.16</v>
      </c>
      <c r="H543">
        <v>3577.43</v>
      </c>
    </row>
    <row r="544" spans="1:8" x14ac:dyDescent="0.25">
      <c r="A544" t="s">
        <v>59</v>
      </c>
      <c r="B544">
        <v>2024</v>
      </c>
      <c r="C544" t="s">
        <v>10</v>
      </c>
      <c r="D544" t="s">
        <v>62</v>
      </c>
      <c r="E544">
        <v>595</v>
      </c>
      <c r="F544">
        <v>227.87866</v>
      </c>
      <c r="G544">
        <v>22405.32</v>
      </c>
      <c r="H544">
        <v>31179.040000000001</v>
      </c>
    </row>
    <row r="545" spans="1:8" x14ac:dyDescent="0.25">
      <c r="A545" t="s">
        <v>59</v>
      </c>
      <c r="B545">
        <v>2024</v>
      </c>
      <c r="C545" t="s">
        <v>10</v>
      </c>
      <c r="D545" t="s">
        <v>60</v>
      </c>
      <c r="E545">
        <v>63</v>
      </c>
      <c r="F545">
        <v>476.54748999999998</v>
      </c>
      <c r="G545">
        <v>29917.91</v>
      </c>
      <c r="H545">
        <v>28395.54</v>
      </c>
    </row>
    <row r="546" spans="1:8" x14ac:dyDescent="0.25">
      <c r="A546" t="s">
        <v>59</v>
      </c>
      <c r="B546">
        <v>2024</v>
      </c>
      <c r="C546" t="s">
        <v>10</v>
      </c>
      <c r="D546" t="s">
        <v>61</v>
      </c>
      <c r="E546">
        <v>7</v>
      </c>
      <c r="F546">
        <v>646.95525999999995</v>
      </c>
      <c r="G546">
        <v>60959.92</v>
      </c>
      <c r="H546">
        <v>58431.6</v>
      </c>
    </row>
    <row r="547" spans="1:8" x14ac:dyDescent="0.25">
      <c r="A547" t="s">
        <v>59</v>
      </c>
      <c r="B547">
        <v>2024</v>
      </c>
      <c r="C547" t="s">
        <v>10</v>
      </c>
      <c r="D547" t="s">
        <v>61</v>
      </c>
      <c r="E547">
        <v>0</v>
      </c>
      <c r="F547">
        <v>0</v>
      </c>
      <c r="G547">
        <v>0</v>
      </c>
      <c r="H547">
        <v>0</v>
      </c>
    </row>
    <row r="548" spans="1:8" x14ac:dyDescent="0.25">
      <c r="A548" t="s">
        <v>59</v>
      </c>
      <c r="B548">
        <v>2024</v>
      </c>
      <c r="C548" t="s">
        <v>10</v>
      </c>
      <c r="D548" t="s">
        <v>60</v>
      </c>
      <c r="E548">
        <v>0</v>
      </c>
      <c r="F548">
        <v>0</v>
      </c>
      <c r="G548">
        <v>0</v>
      </c>
      <c r="H548">
        <v>0</v>
      </c>
    </row>
    <row r="549" spans="1:8" x14ac:dyDescent="0.25">
      <c r="A549" t="s">
        <v>59</v>
      </c>
      <c r="B549">
        <v>2024</v>
      </c>
      <c r="C549" t="s">
        <v>10</v>
      </c>
      <c r="D549" t="s">
        <v>60</v>
      </c>
      <c r="E549">
        <v>18</v>
      </c>
      <c r="F549">
        <v>3545.05278</v>
      </c>
      <c r="G549">
        <v>239324.44</v>
      </c>
      <c r="H549">
        <v>489699.53</v>
      </c>
    </row>
    <row r="550" spans="1:8" x14ac:dyDescent="0.25">
      <c r="A550" t="s">
        <v>59</v>
      </c>
      <c r="B550">
        <v>2024</v>
      </c>
      <c r="C550" t="s">
        <v>10</v>
      </c>
      <c r="D550" t="s">
        <v>60</v>
      </c>
      <c r="E550">
        <v>0</v>
      </c>
      <c r="F550">
        <v>0</v>
      </c>
      <c r="G550">
        <v>0</v>
      </c>
      <c r="H550">
        <v>0</v>
      </c>
    </row>
    <row r="551" spans="1:8" x14ac:dyDescent="0.25">
      <c r="A551" t="s">
        <v>59</v>
      </c>
      <c r="B551">
        <v>2024</v>
      </c>
      <c r="C551" t="s">
        <v>10</v>
      </c>
      <c r="D551" t="s">
        <v>60</v>
      </c>
      <c r="E551">
        <v>43</v>
      </c>
      <c r="F551">
        <v>27.322939999999999</v>
      </c>
      <c r="G551">
        <v>2181.17</v>
      </c>
      <c r="H551">
        <v>1979.77</v>
      </c>
    </row>
    <row r="552" spans="1:8" x14ac:dyDescent="0.25">
      <c r="A552" t="s">
        <v>59</v>
      </c>
      <c r="B552">
        <v>2024</v>
      </c>
      <c r="C552" t="s">
        <v>10</v>
      </c>
      <c r="D552" t="s">
        <v>60</v>
      </c>
      <c r="E552">
        <v>69</v>
      </c>
      <c r="F552">
        <v>28.018599999999999</v>
      </c>
      <c r="G552">
        <v>2447</v>
      </c>
      <c r="H552">
        <v>2012.98</v>
      </c>
    </row>
    <row r="553" spans="1:8" x14ac:dyDescent="0.25">
      <c r="A553" t="s">
        <v>59</v>
      </c>
      <c r="B553">
        <v>2024</v>
      </c>
      <c r="C553" t="s">
        <v>10</v>
      </c>
      <c r="D553" t="s">
        <v>60</v>
      </c>
      <c r="E553">
        <v>0</v>
      </c>
      <c r="F553">
        <v>0</v>
      </c>
      <c r="G553">
        <v>0</v>
      </c>
      <c r="H553">
        <v>0</v>
      </c>
    </row>
    <row r="554" spans="1:8" x14ac:dyDescent="0.25">
      <c r="A554" t="s">
        <v>59</v>
      </c>
      <c r="B554">
        <v>2024</v>
      </c>
      <c r="C554" t="s">
        <v>10</v>
      </c>
      <c r="D554" t="s">
        <v>60</v>
      </c>
      <c r="E554">
        <v>200</v>
      </c>
      <c r="F554">
        <v>51.044040000000003</v>
      </c>
      <c r="G554">
        <v>3730.23</v>
      </c>
      <c r="H554">
        <v>2799.72</v>
      </c>
    </row>
    <row r="555" spans="1:8" x14ac:dyDescent="0.25">
      <c r="A555" t="s">
        <v>59</v>
      </c>
      <c r="B555">
        <v>2024</v>
      </c>
      <c r="C555" t="s">
        <v>10</v>
      </c>
      <c r="D555" t="s">
        <v>60</v>
      </c>
      <c r="E555">
        <v>199</v>
      </c>
      <c r="F555">
        <v>64.367679999999993</v>
      </c>
      <c r="G555">
        <v>4705.3599999999997</v>
      </c>
      <c r="H555">
        <v>3752.87</v>
      </c>
    </row>
    <row r="556" spans="1:8" x14ac:dyDescent="0.25">
      <c r="A556" t="s">
        <v>59</v>
      </c>
      <c r="B556">
        <v>2024</v>
      </c>
      <c r="C556" t="s">
        <v>10</v>
      </c>
      <c r="D556" t="s">
        <v>60</v>
      </c>
      <c r="E556">
        <v>0</v>
      </c>
      <c r="F556">
        <v>0</v>
      </c>
      <c r="G556">
        <v>0</v>
      </c>
      <c r="H556">
        <v>0</v>
      </c>
    </row>
    <row r="557" spans="1:8" x14ac:dyDescent="0.25">
      <c r="A557" t="s">
        <v>59</v>
      </c>
      <c r="B557">
        <v>2024</v>
      </c>
      <c r="C557" t="s">
        <v>10</v>
      </c>
      <c r="D557" t="s">
        <v>60</v>
      </c>
      <c r="E557">
        <v>6</v>
      </c>
      <c r="F557">
        <v>2.7389999999999999</v>
      </c>
      <c r="G557">
        <v>181.71</v>
      </c>
      <c r="H557">
        <v>1039.46</v>
      </c>
    </row>
    <row r="558" spans="1:8" x14ac:dyDescent="0.25">
      <c r="A558" t="s">
        <v>59</v>
      </c>
      <c r="B558">
        <v>2024</v>
      </c>
      <c r="C558" t="s">
        <v>10</v>
      </c>
      <c r="D558" t="s">
        <v>60</v>
      </c>
      <c r="E558">
        <v>5</v>
      </c>
      <c r="F558">
        <v>8.9195600000000006</v>
      </c>
      <c r="G558">
        <v>660.41</v>
      </c>
      <c r="H558">
        <v>761.28</v>
      </c>
    </row>
    <row r="559" spans="1:8" x14ac:dyDescent="0.25">
      <c r="A559" t="s">
        <v>59</v>
      </c>
      <c r="B559">
        <v>2024</v>
      </c>
      <c r="C559" t="s">
        <v>10</v>
      </c>
      <c r="D559" t="s">
        <v>60</v>
      </c>
      <c r="E559">
        <v>155</v>
      </c>
      <c r="F559">
        <v>99.991600000000005</v>
      </c>
      <c r="G559">
        <v>11250.11</v>
      </c>
      <c r="H559">
        <v>9101.6299999999992</v>
      </c>
    </row>
    <row r="560" spans="1:8" x14ac:dyDescent="0.25">
      <c r="A560" t="s">
        <v>59</v>
      </c>
      <c r="B560">
        <v>2024</v>
      </c>
      <c r="C560" t="s">
        <v>10</v>
      </c>
      <c r="D560" t="s">
        <v>60</v>
      </c>
      <c r="E560">
        <v>3</v>
      </c>
      <c r="F560">
        <v>26.507280000000002</v>
      </c>
      <c r="G560">
        <v>1062.3900000000001</v>
      </c>
      <c r="H560">
        <v>1062.3900000000001</v>
      </c>
    </row>
    <row r="561" spans="1:8" x14ac:dyDescent="0.25">
      <c r="A561" t="s">
        <v>59</v>
      </c>
      <c r="B561">
        <v>2024</v>
      </c>
      <c r="C561" t="s">
        <v>10</v>
      </c>
      <c r="D561" t="s">
        <v>60</v>
      </c>
      <c r="E561">
        <v>90</v>
      </c>
      <c r="F561">
        <v>327.56400000000002</v>
      </c>
      <c r="G561">
        <v>22608.28</v>
      </c>
      <c r="H561">
        <v>24506.25</v>
      </c>
    </row>
    <row r="562" spans="1:8" x14ac:dyDescent="0.25">
      <c r="A562" t="s">
        <v>59</v>
      </c>
      <c r="B562">
        <v>2024</v>
      </c>
      <c r="C562" t="s">
        <v>10</v>
      </c>
      <c r="D562" t="s">
        <v>60</v>
      </c>
      <c r="E562">
        <v>60</v>
      </c>
      <c r="F562">
        <v>74.697540000000004</v>
      </c>
      <c r="G562">
        <v>6557.54</v>
      </c>
      <c r="H562">
        <v>6302.04</v>
      </c>
    </row>
    <row r="563" spans="1:8" x14ac:dyDescent="0.25">
      <c r="A563" t="s">
        <v>59</v>
      </c>
      <c r="B563">
        <v>2024</v>
      </c>
      <c r="C563" t="s">
        <v>10</v>
      </c>
      <c r="D563" t="s">
        <v>60</v>
      </c>
      <c r="E563">
        <v>640</v>
      </c>
      <c r="F563">
        <v>201.00198</v>
      </c>
      <c r="G563">
        <v>14568.21</v>
      </c>
      <c r="H563">
        <v>18158.23</v>
      </c>
    </row>
    <row r="564" spans="1:8" x14ac:dyDescent="0.25">
      <c r="A564" t="s">
        <v>59</v>
      </c>
      <c r="B564">
        <v>2024</v>
      </c>
      <c r="C564" t="s">
        <v>10</v>
      </c>
      <c r="D564" t="s">
        <v>60</v>
      </c>
      <c r="E564">
        <v>2</v>
      </c>
      <c r="F564">
        <v>35.477089999999997</v>
      </c>
      <c r="G564">
        <v>5740.15</v>
      </c>
      <c r="H564">
        <v>5740.15</v>
      </c>
    </row>
    <row r="565" spans="1:8" x14ac:dyDescent="0.25">
      <c r="A565" t="s">
        <v>59</v>
      </c>
      <c r="B565">
        <v>2024</v>
      </c>
      <c r="C565" t="s">
        <v>10</v>
      </c>
      <c r="D565" t="s">
        <v>60</v>
      </c>
      <c r="E565">
        <v>0</v>
      </c>
      <c r="F565">
        <v>0</v>
      </c>
      <c r="G565">
        <v>0</v>
      </c>
      <c r="H565">
        <v>0</v>
      </c>
    </row>
    <row r="566" spans="1:8" x14ac:dyDescent="0.25">
      <c r="A566" t="s">
        <v>59</v>
      </c>
      <c r="B566">
        <v>2024</v>
      </c>
      <c r="C566" t="s">
        <v>10</v>
      </c>
      <c r="D566" t="s">
        <v>60</v>
      </c>
      <c r="E566">
        <v>120</v>
      </c>
      <c r="F566">
        <v>5965.8021900000003</v>
      </c>
      <c r="G566">
        <v>427514.4</v>
      </c>
      <c r="H566">
        <v>526878.19999999995</v>
      </c>
    </row>
    <row r="567" spans="1:8" x14ac:dyDescent="0.25">
      <c r="A567" t="s">
        <v>59</v>
      </c>
      <c r="B567">
        <v>2024</v>
      </c>
      <c r="C567" t="s">
        <v>10</v>
      </c>
      <c r="D567" t="s">
        <v>60</v>
      </c>
      <c r="E567">
        <v>1</v>
      </c>
      <c r="F567">
        <v>0.38500000000000001</v>
      </c>
      <c r="G567">
        <v>39.979999999999997</v>
      </c>
      <c r="H567">
        <v>39.979999999999997</v>
      </c>
    </row>
    <row r="568" spans="1:8" x14ac:dyDescent="0.25">
      <c r="A568" t="s">
        <v>59</v>
      </c>
      <c r="B568">
        <v>2024</v>
      </c>
      <c r="C568" t="s">
        <v>10</v>
      </c>
      <c r="D568" t="s">
        <v>62</v>
      </c>
      <c r="E568">
        <v>6</v>
      </c>
      <c r="F568">
        <v>560.10856999999999</v>
      </c>
      <c r="G568">
        <v>54165.53</v>
      </c>
      <c r="H568">
        <v>61929.51</v>
      </c>
    </row>
    <row r="569" spans="1:8" x14ac:dyDescent="0.25">
      <c r="A569" t="s">
        <v>59</v>
      </c>
      <c r="B569">
        <v>2024</v>
      </c>
      <c r="C569" t="s">
        <v>10</v>
      </c>
      <c r="D569" t="s">
        <v>62</v>
      </c>
      <c r="E569">
        <v>0</v>
      </c>
      <c r="F569">
        <v>0</v>
      </c>
      <c r="G569">
        <v>0</v>
      </c>
      <c r="H569">
        <v>0</v>
      </c>
    </row>
    <row r="570" spans="1:8" x14ac:dyDescent="0.25">
      <c r="A570" t="s">
        <v>59</v>
      </c>
      <c r="B570">
        <v>2024</v>
      </c>
      <c r="C570" t="s">
        <v>10</v>
      </c>
      <c r="D570" t="s">
        <v>60</v>
      </c>
      <c r="E570">
        <v>0</v>
      </c>
      <c r="F570">
        <v>0</v>
      </c>
      <c r="G570">
        <v>0</v>
      </c>
      <c r="H570">
        <v>0</v>
      </c>
    </row>
    <row r="571" spans="1:8" x14ac:dyDescent="0.25">
      <c r="A571" t="s">
        <v>59</v>
      </c>
      <c r="B571">
        <v>2024</v>
      </c>
      <c r="C571" t="s">
        <v>10</v>
      </c>
      <c r="D571" t="s">
        <v>60</v>
      </c>
      <c r="E571">
        <v>0</v>
      </c>
      <c r="F571">
        <v>0</v>
      </c>
      <c r="G571">
        <v>0</v>
      </c>
      <c r="H571">
        <v>0</v>
      </c>
    </row>
    <row r="572" spans="1:8" x14ac:dyDescent="0.25">
      <c r="A572" t="s">
        <v>59</v>
      </c>
      <c r="B572">
        <v>2024</v>
      </c>
      <c r="C572" t="s">
        <v>10</v>
      </c>
      <c r="D572" t="s">
        <v>60</v>
      </c>
      <c r="E572">
        <v>3</v>
      </c>
      <c r="F572">
        <v>12.179539999999999</v>
      </c>
      <c r="G572">
        <v>835.55</v>
      </c>
      <c r="H572">
        <v>1349.6</v>
      </c>
    </row>
    <row r="573" spans="1:8" x14ac:dyDescent="0.25">
      <c r="A573" t="s">
        <v>59</v>
      </c>
      <c r="B573">
        <v>2024</v>
      </c>
      <c r="C573" t="s">
        <v>10</v>
      </c>
      <c r="D573" t="s">
        <v>60</v>
      </c>
      <c r="E573">
        <v>0</v>
      </c>
      <c r="F573">
        <v>0</v>
      </c>
      <c r="G573">
        <v>0</v>
      </c>
      <c r="H573">
        <v>0</v>
      </c>
    </row>
    <row r="574" spans="1:8" x14ac:dyDescent="0.25">
      <c r="A574" t="s">
        <v>59</v>
      </c>
      <c r="B574">
        <v>2024</v>
      </c>
      <c r="C574" t="s">
        <v>10</v>
      </c>
      <c r="D574" t="s">
        <v>60</v>
      </c>
      <c r="E574">
        <v>7</v>
      </c>
      <c r="F574">
        <v>7.8949999999999996</v>
      </c>
      <c r="G574">
        <v>700.32</v>
      </c>
      <c r="H574">
        <v>487.34</v>
      </c>
    </row>
    <row r="575" spans="1:8" x14ac:dyDescent="0.25">
      <c r="A575" t="s">
        <v>59</v>
      </c>
      <c r="B575">
        <v>2024</v>
      </c>
      <c r="C575" t="s">
        <v>10</v>
      </c>
      <c r="D575" t="s">
        <v>60</v>
      </c>
      <c r="E575">
        <v>22</v>
      </c>
      <c r="F575">
        <v>26.33662</v>
      </c>
      <c r="G575">
        <v>2379.85</v>
      </c>
      <c r="H575">
        <v>2561.8000000000002</v>
      </c>
    </row>
    <row r="576" spans="1:8" x14ac:dyDescent="0.25">
      <c r="A576" t="s">
        <v>59</v>
      </c>
      <c r="B576">
        <v>2024</v>
      </c>
      <c r="C576" t="s">
        <v>10</v>
      </c>
      <c r="D576" t="s">
        <v>60</v>
      </c>
      <c r="E576">
        <v>0</v>
      </c>
      <c r="F576">
        <v>0</v>
      </c>
      <c r="G576">
        <v>0</v>
      </c>
      <c r="H576">
        <v>0</v>
      </c>
    </row>
    <row r="577" spans="1:8" x14ac:dyDescent="0.25">
      <c r="A577" t="s">
        <v>59</v>
      </c>
      <c r="B577">
        <v>2024</v>
      </c>
      <c r="C577" t="s">
        <v>10</v>
      </c>
      <c r="D577" t="s">
        <v>63</v>
      </c>
      <c r="E577">
        <v>154410</v>
      </c>
      <c r="F577">
        <v>25845.609199999999</v>
      </c>
      <c r="G577">
        <v>1970948.88</v>
      </c>
      <c r="H577">
        <v>1513747.04</v>
      </c>
    </row>
    <row r="578" spans="1:8" x14ac:dyDescent="0.25">
      <c r="A578" t="s">
        <v>59</v>
      </c>
      <c r="B578">
        <v>2024</v>
      </c>
      <c r="C578" t="s">
        <v>10</v>
      </c>
      <c r="D578" t="s">
        <v>60</v>
      </c>
      <c r="E578">
        <v>7</v>
      </c>
      <c r="F578">
        <v>4.8390000000000004</v>
      </c>
      <c r="G578">
        <v>581.13</v>
      </c>
      <c r="H578">
        <v>645.05999999999995</v>
      </c>
    </row>
    <row r="579" spans="1:8" x14ac:dyDescent="0.25">
      <c r="A579" t="s">
        <v>59</v>
      </c>
      <c r="B579">
        <v>2024</v>
      </c>
      <c r="C579" t="s">
        <v>10</v>
      </c>
      <c r="D579" t="s">
        <v>60</v>
      </c>
      <c r="E579">
        <v>64</v>
      </c>
      <c r="F579">
        <v>319.34246999999999</v>
      </c>
      <c r="G579">
        <v>22856.880000000001</v>
      </c>
      <c r="H579">
        <v>22193.439999999999</v>
      </c>
    </row>
    <row r="580" spans="1:8" x14ac:dyDescent="0.25">
      <c r="A580" t="s">
        <v>59</v>
      </c>
      <c r="B580">
        <v>2024</v>
      </c>
      <c r="C580" t="s">
        <v>10</v>
      </c>
      <c r="D580" t="s">
        <v>60</v>
      </c>
      <c r="E580">
        <v>35</v>
      </c>
      <c r="F580">
        <v>59.969679999999997</v>
      </c>
      <c r="G580">
        <v>4851.78</v>
      </c>
      <c r="H580">
        <v>4287.1499999999996</v>
      </c>
    </row>
    <row r="581" spans="1:8" x14ac:dyDescent="0.25">
      <c r="A581" t="s">
        <v>59</v>
      </c>
      <c r="B581">
        <v>2024</v>
      </c>
      <c r="C581" t="s">
        <v>10</v>
      </c>
      <c r="D581" t="s">
        <v>60</v>
      </c>
      <c r="E581">
        <v>282</v>
      </c>
      <c r="F581">
        <v>120.80792</v>
      </c>
      <c r="G581">
        <v>8700.77</v>
      </c>
      <c r="H581">
        <v>9449.76</v>
      </c>
    </row>
    <row r="582" spans="1:8" x14ac:dyDescent="0.25">
      <c r="A582" t="s">
        <v>59</v>
      </c>
      <c r="B582">
        <v>2024</v>
      </c>
      <c r="C582" t="s">
        <v>10</v>
      </c>
      <c r="D582" t="s">
        <v>64</v>
      </c>
      <c r="E582">
        <v>1</v>
      </c>
      <c r="F582">
        <v>19462.846269999998</v>
      </c>
      <c r="G582">
        <v>1780764.53</v>
      </c>
      <c r="H582">
        <v>1669419.96</v>
      </c>
    </row>
    <row r="583" spans="1:8" x14ac:dyDescent="0.25">
      <c r="A583" t="s">
        <v>59</v>
      </c>
      <c r="B583">
        <v>2024</v>
      </c>
      <c r="C583" t="s">
        <v>10</v>
      </c>
      <c r="D583" t="s">
        <v>60</v>
      </c>
      <c r="E583">
        <v>0</v>
      </c>
      <c r="F583">
        <v>0</v>
      </c>
      <c r="G583">
        <v>0</v>
      </c>
      <c r="H583">
        <v>0</v>
      </c>
    </row>
    <row r="584" spans="1:8" x14ac:dyDescent="0.25">
      <c r="A584" t="s">
        <v>59</v>
      </c>
      <c r="B584">
        <v>2024</v>
      </c>
      <c r="C584" t="s">
        <v>10</v>
      </c>
      <c r="D584" t="s">
        <v>60</v>
      </c>
      <c r="E584">
        <v>0</v>
      </c>
      <c r="F584">
        <v>0</v>
      </c>
      <c r="G584">
        <v>0</v>
      </c>
      <c r="H584">
        <v>0</v>
      </c>
    </row>
    <row r="585" spans="1:8" x14ac:dyDescent="0.25">
      <c r="A585" t="s">
        <v>59</v>
      </c>
      <c r="B585">
        <v>2024</v>
      </c>
      <c r="C585" t="s">
        <v>10</v>
      </c>
      <c r="D585" t="s">
        <v>60</v>
      </c>
      <c r="E585">
        <v>0</v>
      </c>
      <c r="F585">
        <v>0</v>
      </c>
      <c r="G585">
        <v>0</v>
      </c>
      <c r="H585">
        <v>0</v>
      </c>
    </row>
    <row r="586" spans="1:8" x14ac:dyDescent="0.25">
      <c r="A586" t="s">
        <v>59</v>
      </c>
      <c r="B586">
        <v>2024</v>
      </c>
      <c r="C586" t="s">
        <v>10</v>
      </c>
      <c r="D586" t="s">
        <v>60</v>
      </c>
      <c r="E586">
        <v>0</v>
      </c>
      <c r="F586">
        <v>0</v>
      </c>
      <c r="G586">
        <v>0</v>
      </c>
      <c r="H586">
        <v>0</v>
      </c>
    </row>
    <row r="587" spans="1:8" x14ac:dyDescent="0.25">
      <c r="A587" t="s">
        <v>59</v>
      </c>
      <c r="B587">
        <v>2024</v>
      </c>
      <c r="C587" t="s">
        <v>10</v>
      </c>
      <c r="D587" t="s">
        <v>60</v>
      </c>
      <c r="E587">
        <v>23</v>
      </c>
      <c r="F587">
        <v>757.33480999999995</v>
      </c>
      <c r="G587">
        <v>49055.5</v>
      </c>
      <c r="H587">
        <v>34804.47</v>
      </c>
    </row>
    <row r="588" spans="1:8" x14ac:dyDescent="0.25">
      <c r="A588" t="s">
        <v>59</v>
      </c>
      <c r="B588">
        <v>2024</v>
      </c>
      <c r="C588" t="s">
        <v>10</v>
      </c>
      <c r="D588" t="s">
        <v>60</v>
      </c>
      <c r="E588">
        <v>0</v>
      </c>
      <c r="F588">
        <v>0</v>
      </c>
      <c r="G588">
        <v>0</v>
      </c>
      <c r="H588">
        <v>0</v>
      </c>
    </row>
    <row r="589" spans="1:8" x14ac:dyDescent="0.25">
      <c r="A589" t="s">
        <v>59</v>
      </c>
      <c r="B589">
        <v>2024</v>
      </c>
      <c r="C589" t="s">
        <v>10</v>
      </c>
      <c r="D589" t="s">
        <v>60</v>
      </c>
      <c r="E589">
        <v>31</v>
      </c>
      <c r="F589">
        <v>2680.58133</v>
      </c>
      <c r="G589">
        <v>171572.62</v>
      </c>
      <c r="H589">
        <v>148089.76</v>
      </c>
    </row>
    <row r="590" spans="1:8" x14ac:dyDescent="0.25">
      <c r="A590" t="s">
        <v>59</v>
      </c>
      <c r="B590">
        <v>2024</v>
      </c>
      <c r="C590" t="s">
        <v>10</v>
      </c>
      <c r="D590" t="s">
        <v>60</v>
      </c>
      <c r="E590">
        <v>0</v>
      </c>
      <c r="F590">
        <v>0</v>
      </c>
      <c r="G590">
        <v>0</v>
      </c>
      <c r="H590">
        <v>0</v>
      </c>
    </row>
    <row r="591" spans="1:8" x14ac:dyDescent="0.25">
      <c r="A591" t="s">
        <v>59</v>
      </c>
      <c r="B591">
        <v>2024</v>
      </c>
      <c r="C591" t="s">
        <v>10</v>
      </c>
      <c r="D591" t="s">
        <v>60</v>
      </c>
      <c r="E591">
        <v>0</v>
      </c>
      <c r="F591">
        <v>0</v>
      </c>
      <c r="G591">
        <v>0</v>
      </c>
      <c r="H591">
        <v>0</v>
      </c>
    </row>
    <row r="592" spans="1:8" x14ac:dyDescent="0.25">
      <c r="A592" t="s">
        <v>59</v>
      </c>
      <c r="B592">
        <v>2024</v>
      </c>
      <c r="C592" t="s">
        <v>10</v>
      </c>
      <c r="D592" t="s">
        <v>63</v>
      </c>
      <c r="E592">
        <v>25</v>
      </c>
      <c r="F592">
        <v>1.7789999999999999</v>
      </c>
      <c r="G592">
        <v>263.83999999999997</v>
      </c>
      <c r="H592">
        <v>257.42</v>
      </c>
    </row>
    <row r="593" spans="1:8" x14ac:dyDescent="0.25">
      <c r="A593" t="s">
        <v>59</v>
      </c>
      <c r="B593">
        <v>2024</v>
      </c>
      <c r="C593" t="s">
        <v>10</v>
      </c>
      <c r="D593" t="s">
        <v>63</v>
      </c>
      <c r="E593">
        <v>946421</v>
      </c>
      <c r="F593">
        <v>114730.21928</v>
      </c>
      <c r="G593">
        <v>11371734.77</v>
      </c>
      <c r="H593">
        <v>8846865.3300000001</v>
      </c>
    </row>
    <row r="594" spans="1:8" x14ac:dyDescent="0.25">
      <c r="A594" t="s">
        <v>59</v>
      </c>
      <c r="B594">
        <v>2024</v>
      </c>
      <c r="C594" t="s">
        <v>10</v>
      </c>
      <c r="D594" t="s">
        <v>63</v>
      </c>
      <c r="E594">
        <v>0</v>
      </c>
      <c r="F594">
        <v>0</v>
      </c>
      <c r="G594">
        <v>0</v>
      </c>
      <c r="H594">
        <v>0</v>
      </c>
    </row>
    <row r="595" spans="1:8" x14ac:dyDescent="0.25">
      <c r="A595" t="s">
        <v>59</v>
      </c>
      <c r="B595">
        <v>2024</v>
      </c>
      <c r="C595" t="s">
        <v>10</v>
      </c>
      <c r="D595" t="s">
        <v>64</v>
      </c>
      <c r="E595">
        <v>0</v>
      </c>
      <c r="F595">
        <v>0</v>
      </c>
      <c r="G595">
        <v>0</v>
      </c>
      <c r="H595">
        <v>0</v>
      </c>
    </row>
    <row r="596" spans="1:8" x14ac:dyDescent="0.25">
      <c r="A596" t="s">
        <v>59</v>
      </c>
      <c r="B596">
        <v>2024</v>
      </c>
      <c r="C596" t="s">
        <v>10</v>
      </c>
      <c r="D596" t="s">
        <v>61</v>
      </c>
      <c r="E596">
        <v>1278</v>
      </c>
      <c r="F596">
        <v>10998.663420000001</v>
      </c>
      <c r="G596">
        <v>887349.72</v>
      </c>
      <c r="H596">
        <v>806599.83</v>
      </c>
    </row>
    <row r="597" spans="1:8" x14ac:dyDescent="0.25">
      <c r="A597" t="s">
        <v>59</v>
      </c>
      <c r="B597">
        <v>2024</v>
      </c>
      <c r="C597" t="s">
        <v>10</v>
      </c>
      <c r="D597" t="s">
        <v>61</v>
      </c>
      <c r="E597">
        <v>1172</v>
      </c>
      <c r="F597">
        <v>1627.8130000000001</v>
      </c>
      <c r="G597">
        <v>194966.55</v>
      </c>
      <c r="H597">
        <v>179450.32</v>
      </c>
    </row>
    <row r="598" spans="1:8" x14ac:dyDescent="0.25">
      <c r="A598" t="s">
        <v>59</v>
      </c>
      <c r="B598">
        <v>2024</v>
      </c>
      <c r="C598" t="s">
        <v>10</v>
      </c>
      <c r="D598" t="s">
        <v>61</v>
      </c>
      <c r="E598">
        <v>8796</v>
      </c>
      <c r="F598">
        <v>2871.3109300000001</v>
      </c>
      <c r="G598">
        <v>234072.64</v>
      </c>
      <c r="H598">
        <v>216708.77</v>
      </c>
    </row>
    <row r="599" spans="1:8" x14ac:dyDescent="0.25">
      <c r="A599" t="s">
        <v>59</v>
      </c>
      <c r="B599">
        <v>2024</v>
      </c>
      <c r="C599" t="s">
        <v>10</v>
      </c>
      <c r="D599" t="s">
        <v>60</v>
      </c>
      <c r="E599">
        <v>14</v>
      </c>
      <c r="F599">
        <v>20.411239999999999</v>
      </c>
      <c r="G599">
        <v>2745.9</v>
      </c>
      <c r="H599">
        <v>2195.36</v>
      </c>
    </row>
    <row r="600" spans="1:8" x14ac:dyDescent="0.25">
      <c r="A600" t="s">
        <v>59</v>
      </c>
      <c r="B600">
        <v>2024</v>
      </c>
      <c r="C600" t="s">
        <v>10</v>
      </c>
      <c r="D600" t="s">
        <v>60</v>
      </c>
      <c r="E600">
        <v>32</v>
      </c>
      <c r="F600">
        <v>81.0702</v>
      </c>
      <c r="G600">
        <v>6285.73</v>
      </c>
      <c r="H600">
        <v>5744.27</v>
      </c>
    </row>
    <row r="601" spans="1:8" x14ac:dyDescent="0.25">
      <c r="A601" t="s">
        <v>59</v>
      </c>
      <c r="B601">
        <v>2024</v>
      </c>
      <c r="C601" t="s">
        <v>10</v>
      </c>
      <c r="D601" t="s">
        <v>60</v>
      </c>
      <c r="E601">
        <v>810</v>
      </c>
      <c r="F601">
        <v>204.57202000000001</v>
      </c>
      <c r="G601">
        <v>14432.53</v>
      </c>
      <c r="H601">
        <v>12250.38</v>
      </c>
    </row>
    <row r="602" spans="1:8" x14ac:dyDescent="0.25">
      <c r="A602" t="s">
        <v>59</v>
      </c>
      <c r="B602">
        <v>2024</v>
      </c>
      <c r="C602" t="s">
        <v>10</v>
      </c>
      <c r="D602" t="s">
        <v>62</v>
      </c>
      <c r="E602">
        <v>2567</v>
      </c>
      <c r="F602">
        <v>18578.075970000002</v>
      </c>
      <c r="G602">
        <v>1792688.19</v>
      </c>
      <c r="H602">
        <v>1590672.64</v>
      </c>
    </row>
    <row r="603" spans="1:8" x14ac:dyDescent="0.25">
      <c r="A603" t="s">
        <v>59</v>
      </c>
      <c r="B603">
        <v>2024</v>
      </c>
      <c r="C603" t="s">
        <v>10</v>
      </c>
      <c r="D603" t="s">
        <v>62</v>
      </c>
      <c r="E603">
        <v>6015</v>
      </c>
      <c r="F603">
        <v>10641.97999</v>
      </c>
      <c r="G603">
        <v>1205626.3999999999</v>
      </c>
      <c r="H603">
        <v>1103655.55</v>
      </c>
    </row>
    <row r="604" spans="1:8" x14ac:dyDescent="0.25">
      <c r="A604" t="s">
        <v>59</v>
      </c>
      <c r="B604">
        <v>2024</v>
      </c>
      <c r="C604" t="s">
        <v>10</v>
      </c>
      <c r="D604" t="s">
        <v>62</v>
      </c>
      <c r="E604">
        <v>135761</v>
      </c>
      <c r="F604">
        <v>34787.93821</v>
      </c>
      <c r="G604">
        <v>3385093.56</v>
      </c>
      <c r="H604">
        <v>3135596.09</v>
      </c>
    </row>
    <row r="605" spans="1:8" x14ac:dyDescent="0.25">
      <c r="A605" t="s">
        <v>59</v>
      </c>
      <c r="B605">
        <v>2024</v>
      </c>
      <c r="C605" t="s">
        <v>10</v>
      </c>
      <c r="D605" t="s">
        <v>60</v>
      </c>
      <c r="E605">
        <v>23</v>
      </c>
      <c r="F605">
        <v>188.91539</v>
      </c>
      <c r="G605">
        <v>14387.32</v>
      </c>
      <c r="H605">
        <v>12972.21</v>
      </c>
    </row>
    <row r="606" spans="1:8" x14ac:dyDescent="0.25">
      <c r="A606" t="s">
        <v>59</v>
      </c>
      <c r="B606">
        <v>2024</v>
      </c>
      <c r="C606" t="s">
        <v>10</v>
      </c>
      <c r="D606" t="s">
        <v>60</v>
      </c>
      <c r="E606">
        <v>40</v>
      </c>
      <c r="F606">
        <v>75.716099999999997</v>
      </c>
      <c r="G606">
        <v>7073.12</v>
      </c>
      <c r="H606">
        <v>5454.69</v>
      </c>
    </row>
    <row r="607" spans="1:8" x14ac:dyDescent="0.25">
      <c r="A607" t="s">
        <v>59</v>
      </c>
      <c r="B607">
        <v>2024</v>
      </c>
      <c r="C607" t="s">
        <v>10</v>
      </c>
      <c r="D607" t="s">
        <v>60</v>
      </c>
      <c r="E607">
        <v>24</v>
      </c>
      <c r="F607">
        <v>115.72602000000001</v>
      </c>
      <c r="G607">
        <v>4645.84</v>
      </c>
      <c r="H607">
        <v>4619.6499999999996</v>
      </c>
    </row>
    <row r="608" spans="1:8" x14ac:dyDescent="0.25">
      <c r="A608" t="s">
        <v>59</v>
      </c>
      <c r="B608">
        <v>2024</v>
      </c>
      <c r="C608" t="s">
        <v>10</v>
      </c>
      <c r="D608" t="s">
        <v>60</v>
      </c>
      <c r="E608">
        <v>34</v>
      </c>
      <c r="F608">
        <v>188.61422999999999</v>
      </c>
      <c r="G608">
        <v>12861.28</v>
      </c>
      <c r="H608">
        <v>10760.39</v>
      </c>
    </row>
    <row r="609" spans="1:8" x14ac:dyDescent="0.25">
      <c r="A609" t="s">
        <v>59</v>
      </c>
      <c r="B609">
        <v>2024</v>
      </c>
      <c r="C609" t="s">
        <v>10</v>
      </c>
      <c r="D609" t="s">
        <v>60</v>
      </c>
      <c r="E609">
        <v>0</v>
      </c>
      <c r="F609">
        <v>0</v>
      </c>
      <c r="G609">
        <v>0</v>
      </c>
      <c r="H609">
        <v>0</v>
      </c>
    </row>
    <row r="610" spans="1:8" x14ac:dyDescent="0.25">
      <c r="A610" t="s">
        <v>59</v>
      </c>
      <c r="B610">
        <v>2024</v>
      </c>
      <c r="C610" t="s">
        <v>10</v>
      </c>
      <c r="D610" t="s">
        <v>60</v>
      </c>
      <c r="E610">
        <v>0</v>
      </c>
      <c r="F610">
        <v>0</v>
      </c>
      <c r="G610">
        <v>0</v>
      </c>
      <c r="H610">
        <v>0</v>
      </c>
    </row>
    <row r="611" spans="1:8" x14ac:dyDescent="0.25">
      <c r="A611" t="s">
        <v>59</v>
      </c>
      <c r="B611">
        <v>2024</v>
      </c>
      <c r="C611" t="s">
        <v>10</v>
      </c>
      <c r="D611" t="s">
        <v>61</v>
      </c>
      <c r="E611">
        <v>0</v>
      </c>
      <c r="F611">
        <v>0</v>
      </c>
      <c r="G611">
        <v>0</v>
      </c>
      <c r="H611">
        <v>0</v>
      </c>
    </row>
    <row r="612" spans="1:8" x14ac:dyDescent="0.25">
      <c r="A612" t="s">
        <v>59</v>
      </c>
      <c r="B612">
        <v>2024</v>
      </c>
      <c r="C612" t="s">
        <v>10</v>
      </c>
      <c r="D612" t="s">
        <v>60</v>
      </c>
      <c r="E612">
        <v>0</v>
      </c>
      <c r="F612">
        <v>0</v>
      </c>
      <c r="G612">
        <v>0</v>
      </c>
      <c r="H612">
        <v>0</v>
      </c>
    </row>
    <row r="613" spans="1:8" x14ac:dyDescent="0.25">
      <c r="A613" t="s">
        <v>59</v>
      </c>
      <c r="B613">
        <v>2024</v>
      </c>
      <c r="C613" t="s">
        <v>10</v>
      </c>
      <c r="D613" t="s">
        <v>60</v>
      </c>
      <c r="E613">
        <v>0</v>
      </c>
      <c r="F613">
        <v>0</v>
      </c>
      <c r="G613">
        <v>0</v>
      </c>
      <c r="H613">
        <v>0</v>
      </c>
    </row>
    <row r="614" spans="1:8" x14ac:dyDescent="0.25">
      <c r="A614" t="s">
        <v>59</v>
      </c>
      <c r="B614">
        <v>2024</v>
      </c>
      <c r="C614" t="s">
        <v>10</v>
      </c>
      <c r="D614" t="s">
        <v>60</v>
      </c>
      <c r="E614">
        <v>0</v>
      </c>
      <c r="F614">
        <v>0</v>
      </c>
      <c r="G614">
        <v>0</v>
      </c>
      <c r="H614">
        <v>0</v>
      </c>
    </row>
    <row r="615" spans="1:8" x14ac:dyDescent="0.25">
      <c r="A615" t="s">
        <v>59</v>
      </c>
      <c r="B615">
        <v>2024</v>
      </c>
      <c r="C615" t="s">
        <v>10</v>
      </c>
      <c r="D615" t="s">
        <v>62</v>
      </c>
      <c r="E615">
        <v>1</v>
      </c>
      <c r="F615">
        <v>489.50400000000002</v>
      </c>
      <c r="G615">
        <v>45158.32</v>
      </c>
      <c r="H615">
        <v>88709.03</v>
      </c>
    </row>
    <row r="616" spans="1:8" x14ac:dyDescent="0.25">
      <c r="A616" t="s">
        <v>59</v>
      </c>
      <c r="B616">
        <v>2024</v>
      </c>
      <c r="C616" t="s">
        <v>10</v>
      </c>
      <c r="D616" t="s">
        <v>60</v>
      </c>
      <c r="E616">
        <v>0</v>
      </c>
      <c r="F616">
        <v>0</v>
      </c>
      <c r="G616">
        <v>0</v>
      </c>
      <c r="H616">
        <v>0</v>
      </c>
    </row>
    <row r="617" spans="1:8" x14ac:dyDescent="0.25">
      <c r="A617" t="s">
        <v>59</v>
      </c>
      <c r="B617">
        <v>2024</v>
      </c>
      <c r="C617" t="s">
        <v>10</v>
      </c>
      <c r="D617" t="s">
        <v>60</v>
      </c>
      <c r="E617">
        <v>0</v>
      </c>
      <c r="F617">
        <v>0</v>
      </c>
      <c r="G617">
        <v>0</v>
      </c>
      <c r="H617">
        <v>0</v>
      </c>
    </row>
    <row r="618" spans="1:8" x14ac:dyDescent="0.25">
      <c r="A618" t="s">
        <v>59</v>
      </c>
      <c r="B618">
        <v>2024</v>
      </c>
      <c r="C618" t="s">
        <v>10</v>
      </c>
      <c r="D618" t="s">
        <v>60</v>
      </c>
      <c r="E618">
        <v>0</v>
      </c>
      <c r="F618">
        <v>0</v>
      </c>
      <c r="G618">
        <v>0</v>
      </c>
      <c r="H618">
        <v>0</v>
      </c>
    </row>
    <row r="619" spans="1:8" x14ac:dyDescent="0.25">
      <c r="A619" t="s">
        <v>59</v>
      </c>
      <c r="B619">
        <v>2024</v>
      </c>
      <c r="C619" t="s">
        <v>10</v>
      </c>
      <c r="D619" t="s">
        <v>60</v>
      </c>
      <c r="E619">
        <v>0</v>
      </c>
      <c r="F619">
        <v>0</v>
      </c>
      <c r="G619">
        <v>0</v>
      </c>
      <c r="H619">
        <v>0</v>
      </c>
    </row>
    <row r="620" spans="1:8" x14ac:dyDescent="0.25">
      <c r="A620" t="s">
        <v>59</v>
      </c>
      <c r="B620">
        <v>2024</v>
      </c>
      <c r="C620" t="s">
        <v>10</v>
      </c>
      <c r="D620" t="s">
        <v>61</v>
      </c>
      <c r="E620">
        <v>0</v>
      </c>
      <c r="F620">
        <v>0</v>
      </c>
      <c r="G620">
        <v>0</v>
      </c>
      <c r="H620">
        <v>0</v>
      </c>
    </row>
    <row r="621" spans="1:8" x14ac:dyDescent="0.25">
      <c r="A621" t="s">
        <v>59</v>
      </c>
      <c r="B621">
        <v>2024</v>
      </c>
      <c r="C621" t="s">
        <v>10</v>
      </c>
      <c r="D621" t="s">
        <v>60</v>
      </c>
      <c r="E621">
        <v>0</v>
      </c>
      <c r="F621">
        <v>0</v>
      </c>
      <c r="G621">
        <v>0</v>
      </c>
      <c r="H621">
        <v>0</v>
      </c>
    </row>
    <row r="622" spans="1:8" x14ac:dyDescent="0.25">
      <c r="A622" t="s">
        <v>59</v>
      </c>
      <c r="B622">
        <v>2024</v>
      </c>
      <c r="C622" t="s">
        <v>10</v>
      </c>
      <c r="D622" t="s">
        <v>60</v>
      </c>
      <c r="E622">
        <v>0</v>
      </c>
      <c r="F622">
        <v>0</v>
      </c>
      <c r="G622">
        <v>0</v>
      </c>
      <c r="H622">
        <v>0</v>
      </c>
    </row>
    <row r="623" spans="1:8" x14ac:dyDescent="0.25">
      <c r="A623" t="s">
        <v>59</v>
      </c>
      <c r="B623">
        <v>2024</v>
      </c>
      <c r="C623" t="s">
        <v>10</v>
      </c>
      <c r="D623" t="s">
        <v>60</v>
      </c>
      <c r="E623">
        <v>0</v>
      </c>
      <c r="F623">
        <v>0</v>
      </c>
      <c r="G623">
        <v>0</v>
      </c>
      <c r="H623">
        <v>0</v>
      </c>
    </row>
    <row r="624" spans="1:8" x14ac:dyDescent="0.25">
      <c r="A624" t="s">
        <v>59</v>
      </c>
      <c r="B624">
        <v>2024</v>
      </c>
      <c r="C624" t="s">
        <v>10</v>
      </c>
      <c r="D624" t="s">
        <v>60</v>
      </c>
      <c r="E624">
        <v>0</v>
      </c>
      <c r="F624">
        <v>0</v>
      </c>
      <c r="G624">
        <v>0</v>
      </c>
      <c r="H624">
        <v>0</v>
      </c>
    </row>
    <row r="625" spans="1:8" x14ac:dyDescent="0.25">
      <c r="A625" t="s">
        <v>59</v>
      </c>
      <c r="B625">
        <v>2024</v>
      </c>
      <c r="C625" t="s">
        <v>10</v>
      </c>
      <c r="D625" t="s">
        <v>60</v>
      </c>
      <c r="E625">
        <v>0</v>
      </c>
      <c r="F625">
        <v>0</v>
      </c>
      <c r="G625">
        <v>0</v>
      </c>
      <c r="H625">
        <v>0</v>
      </c>
    </row>
    <row r="626" spans="1:8" x14ac:dyDescent="0.25">
      <c r="A626" t="s">
        <v>59</v>
      </c>
      <c r="B626">
        <v>2024</v>
      </c>
      <c r="C626" t="s">
        <v>10</v>
      </c>
      <c r="D626" t="s">
        <v>60</v>
      </c>
      <c r="E626">
        <v>10</v>
      </c>
      <c r="F626">
        <v>46.312480000000001</v>
      </c>
      <c r="G626">
        <v>2889.87</v>
      </c>
      <c r="H626">
        <v>10160.82</v>
      </c>
    </row>
    <row r="627" spans="1:8" x14ac:dyDescent="0.25">
      <c r="A627" t="s">
        <v>59</v>
      </c>
      <c r="B627">
        <v>2024</v>
      </c>
      <c r="C627" t="s">
        <v>10</v>
      </c>
      <c r="D627" t="s">
        <v>60</v>
      </c>
      <c r="E627">
        <v>0</v>
      </c>
      <c r="F627">
        <v>0</v>
      </c>
      <c r="G627">
        <v>0</v>
      </c>
      <c r="H627">
        <v>0</v>
      </c>
    </row>
    <row r="628" spans="1:8" x14ac:dyDescent="0.25">
      <c r="A628" t="s">
        <v>59</v>
      </c>
      <c r="B628">
        <v>2024</v>
      </c>
      <c r="C628" t="s">
        <v>10</v>
      </c>
      <c r="D628" t="s">
        <v>60</v>
      </c>
      <c r="E628">
        <v>0</v>
      </c>
      <c r="F628">
        <v>0</v>
      </c>
      <c r="G628">
        <v>0</v>
      </c>
      <c r="H628">
        <v>0</v>
      </c>
    </row>
    <row r="629" spans="1:8" x14ac:dyDescent="0.25">
      <c r="A629" t="s">
        <v>59</v>
      </c>
      <c r="B629">
        <v>2024</v>
      </c>
      <c r="C629" t="s">
        <v>10</v>
      </c>
      <c r="D629" t="s">
        <v>62</v>
      </c>
      <c r="E629">
        <v>0</v>
      </c>
      <c r="F629">
        <v>0</v>
      </c>
      <c r="G629">
        <v>0</v>
      </c>
      <c r="H629">
        <v>0</v>
      </c>
    </row>
    <row r="630" spans="1:8" x14ac:dyDescent="0.25">
      <c r="A630" t="s">
        <v>59</v>
      </c>
      <c r="B630">
        <v>2024</v>
      </c>
      <c r="C630" t="s">
        <v>10</v>
      </c>
      <c r="D630" t="s">
        <v>60</v>
      </c>
      <c r="E630">
        <v>0</v>
      </c>
      <c r="F630">
        <v>0</v>
      </c>
      <c r="G630">
        <v>0</v>
      </c>
      <c r="H630">
        <v>0</v>
      </c>
    </row>
    <row r="631" spans="1:8" x14ac:dyDescent="0.25">
      <c r="A631" t="s">
        <v>59</v>
      </c>
      <c r="B631">
        <v>2024</v>
      </c>
      <c r="C631" t="s">
        <v>10</v>
      </c>
      <c r="D631" t="s">
        <v>60</v>
      </c>
      <c r="E631">
        <v>0</v>
      </c>
      <c r="F631">
        <v>0</v>
      </c>
      <c r="G631">
        <v>0</v>
      </c>
      <c r="H631">
        <v>0</v>
      </c>
    </row>
    <row r="632" spans="1:8" x14ac:dyDescent="0.25">
      <c r="A632" t="s">
        <v>59</v>
      </c>
      <c r="B632">
        <v>2024</v>
      </c>
      <c r="C632" t="s">
        <v>10</v>
      </c>
      <c r="D632" t="s">
        <v>60</v>
      </c>
      <c r="E632">
        <v>17</v>
      </c>
      <c r="F632">
        <v>64.124520000000004</v>
      </c>
      <c r="G632">
        <v>6257.77</v>
      </c>
      <c r="H632">
        <v>6270.66</v>
      </c>
    </row>
    <row r="633" spans="1:8" x14ac:dyDescent="0.25">
      <c r="A633" t="s">
        <v>59</v>
      </c>
      <c r="B633">
        <v>2024</v>
      </c>
      <c r="C633" t="s">
        <v>10</v>
      </c>
      <c r="D633" t="s">
        <v>61</v>
      </c>
      <c r="E633">
        <v>0</v>
      </c>
      <c r="F633">
        <v>0</v>
      </c>
      <c r="G633">
        <v>0</v>
      </c>
      <c r="H633">
        <v>0</v>
      </c>
    </row>
    <row r="634" spans="1:8" x14ac:dyDescent="0.25">
      <c r="A634" t="s">
        <v>59</v>
      </c>
      <c r="B634">
        <v>2024</v>
      </c>
      <c r="C634" t="s">
        <v>9</v>
      </c>
      <c r="D634" t="s">
        <v>61</v>
      </c>
      <c r="E634">
        <v>0</v>
      </c>
      <c r="F634">
        <v>0</v>
      </c>
      <c r="G634">
        <v>0</v>
      </c>
      <c r="H634">
        <v>0</v>
      </c>
    </row>
    <row r="635" spans="1:8" x14ac:dyDescent="0.25">
      <c r="A635" t="s">
        <v>59</v>
      </c>
      <c r="B635">
        <v>2024</v>
      </c>
      <c r="C635" t="s">
        <v>9</v>
      </c>
      <c r="D635" t="s">
        <v>60</v>
      </c>
      <c r="E635">
        <v>0</v>
      </c>
      <c r="F635">
        <v>0</v>
      </c>
      <c r="G635">
        <v>0</v>
      </c>
      <c r="H635">
        <v>0</v>
      </c>
    </row>
    <row r="636" spans="1:8" x14ac:dyDescent="0.25">
      <c r="A636" t="s">
        <v>59</v>
      </c>
      <c r="B636">
        <v>2024</v>
      </c>
      <c r="C636" t="s">
        <v>9</v>
      </c>
      <c r="D636" t="s">
        <v>62</v>
      </c>
      <c r="E636">
        <v>0</v>
      </c>
      <c r="F636">
        <v>0</v>
      </c>
      <c r="G636">
        <v>0</v>
      </c>
      <c r="H636">
        <v>0</v>
      </c>
    </row>
    <row r="637" spans="1:8" x14ac:dyDescent="0.25">
      <c r="A637" t="s">
        <v>59</v>
      </c>
      <c r="B637">
        <v>2024</v>
      </c>
      <c r="C637" t="s">
        <v>9</v>
      </c>
      <c r="D637" t="s">
        <v>60</v>
      </c>
      <c r="E637">
        <v>0</v>
      </c>
      <c r="F637">
        <v>0</v>
      </c>
      <c r="G637">
        <v>0</v>
      </c>
      <c r="H637">
        <v>0</v>
      </c>
    </row>
    <row r="638" spans="1:8" x14ac:dyDescent="0.25">
      <c r="A638" t="s">
        <v>59</v>
      </c>
      <c r="B638">
        <v>2024</v>
      </c>
      <c r="C638" t="s">
        <v>9</v>
      </c>
      <c r="D638" t="s">
        <v>60</v>
      </c>
      <c r="E638">
        <v>0</v>
      </c>
      <c r="F638">
        <v>0</v>
      </c>
      <c r="G638">
        <v>0</v>
      </c>
      <c r="H638">
        <v>0</v>
      </c>
    </row>
    <row r="639" spans="1:8" x14ac:dyDescent="0.25">
      <c r="A639" t="s">
        <v>59</v>
      </c>
      <c r="B639">
        <v>2024</v>
      </c>
      <c r="C639" t="s">
        <v>9</v>
      </c>
      <c r="D639" t="s">
        <v>60</v>
      </c>
      <c r="E639">
        <v>0</v>
      </c>
      <c r="F639">
        <v>0</v>
      </c>
      <c r="G639">
        <v>0</v>
      </c>
      <c r="H639">
        <v>0</v>
      </c>
    </row>
    <row r="640" spans="1:8" x14ac:dyDescent="0.25">
      <c r="A640" t="s">
        <v>59</v>
      </c>
      <c r="B640">
        <v>2024</v>
      </c>
      <c r="C640" t="s">
        <v>9</v>
      </c>
      <c r="D640" t="s">
        <v>60</v>
      </c>
      <c r="E640">
        <v>0</v>
      </c>
      <c r="F640">
        <v>0</v>
      </c>
      <c r="G640">
        <v>0</v>
      </c>
      <c r="H640">
        <v>0</v>
      </c>
    </row>
    <row r="641" spans="1:8" x14ac:dyDescent="0.25">
      <c r="A641" t="s">
        <v>59</v>
      </c>
      <c r="B641">
        <v>2024</v>
      </c>
      <c r="C641" t="s">
        <v>9</v>
      </c>
      <c r="D641" t="s">
        <v>61</v>
      </c>
      <c r="E641">
        <v>2</v>
      </c>
      <c r="F641">
        <v>2172.4746799999998</v>
      </c>
      <c r="G641">
        <v>190216.7</v>
      </c>
      <c r="H641">
        <v>190216.7</v>
      </c>
    </row>
    <row r="642" spans="1:8" x14ac:dyDescent="0.25">
      <c r="A642" t="s">
        <v>59</v>
      </c>
      <c r="B642">
        <v>2024</v>
      </c>
      <c r="C642" t="s">
        <v>9</v>
      </c>
      <c r="D642" t="s">
        <v>60</v>
      </c>
      <c r="E642">
        <v>0</v>
      </c>
      <c r="F642">
        <v>0</v>
      </c>
      <c r="G642">
        <v>0</v>
      </c>
      <c r="H642">
        <v>0</v>
      </c>
    </row>
    <row r="643" spans="1:8" x14ac:dyDescent="0.25">
      <c r="A643" t="s">
        <v>59</v>
      </c>
      <c r="B643">
        <v>2024</v>
      </c>
      <c r="C643" t="s">
        <v>9</v>
      </c>
      <c r="D643" t="s">
        <v>60</v>
      </c>
      <c r="E643">
        <v>0</v>
      </c>
      <c r="F643">
        <v>0</v>
      </c>
      <c r="G643">
        <v>0</v>
      </c>
      <c r="H643">
        <v>0</v>
      </c>
    </row>
    <row r="644" spans="1:8" x14ac:dyDescent="0.25">
      <c r="A644" t="s">
        <v>59</v>
      </c>
      <c r="B644">
        <v>2024</v>
      </c>
      <c r="C644" t="s">
        <v>9</v>
      </c>
      <c r="D644" t="s">
        <v>60</v>
      </c>
      <c r="E644">
        <v>0</v>
      </c>
      <c r="F644">
        <v>0</v>
      </c>
      <c r="G644">
        <v>0</v>
      </c>
      <c r="H644">
        <v>0</v>
      </c>
    </row>
    <row r="645" spans="1:8" x14ac:dyDescent="0.25">
      <c r="A645" t="s">
        <v>59</v>
      </c>
      <c r="B645">
        <v>2024</v>
      </c>
      <c r="C645" t="s">
        <v>9</v>
      </c>
      <c r="D645" t="s">
        <v>60</v>
      </c>
      <c r="E645">
        <v>3</v>
      </c>
      <c r="F645">
        <v>10.193300000000001</v>
      </c>
      <c r="G645">
        <v>782.79</v>
      </c>
      <c r="H645">
        <v>243.07</v>
      </c>
    </row>
    <row r="646" spans="1:8" x14ac:dyDescent="0.25">
      <c r="A646" t="s">
        <v>59</v>
      </c>
      <c r="B646">
        <v>2024</v>
      </c>
      <c r="C646" t="s">
        <v>9</v>
      </c>
      <c r="D646" t="s">
        <v>60</v>
      </c>
      <c r="E646">
        <v>0</v>
      </c>
      <c r="F646">
        <v>0</v>
      </c>
      <c r="G646">
        <v>0</v>
      </c>
      <c r="H646">
        <v>0</v>
      </c>
    </row>
    <row r="647" spans="1:8" x14ac:dyDescent="0.25">
      <c r="A647" t="s">
        <v>59</v>
      </c>
      <c r="B647">
        <v>2024</v>
      </c>
      <c r="C647" t="s">
        <v>9</v>
      </c>
      <c r="D647" t="s">
        <v>62</v>
      </c>
      <c r="E647">
        <v>0</v>
      </c>
      <c r="F647">
        <v>0</v>
      </c>
      <c r="G647">
        <v>0</v>
      </c>
      <c r="H647">
        <v>0</v>
      </c>
    </row>
    <row r="648" spans="1:8" x14ac:dyDescent="0.25">
      <c r="A648" t="s">
        <v>59</v>
      </c>
      <c r="B648">
        <v>2024</v>
      </c>
      <c r="C648" t="s">
        <v>9</v>
      </c>
      <c r="D648" t="s">
        <v>60</v>
      </c>
      <c r="E648">
        <v>0</v>
      </c>
      <c r="F648">
        <v>0</v>
      </c>
      <c r="G648">
        <v>0</v>
      </c>
      <c r="H648">
        <v>0</v>
      </c>
    </row>
    <row r="649" spans="1:8" x14ac:dyDescent="0.25">
      <c r="A649" t="s">
        <v>59</v>
      </c>
      <c r="B649">
        <v>2024</v>
      </c>
      <c r="C649" t="s">
        <v>9</v>
      </c>
      <c r="D649" t="s">
        <v>60</v>
      </c>
      <c r="E649">
        <v>0</v>
      </c>
      <c r="F649">
        <v>0</v>
      </c>
      <c r="G649">
        <v>0</v>
      </c>
      <c r="H649">
        <v>0</v>
      </c>
    </row>
    <row r="650" spans="1:8" x14ac:dyDescent="0.25">
      <c r="A650" t="s">
        <v>59</v>
      </c>
      <c r="B650">
        <v>2024</v>
      </c>
      <c r="C650" t="s">
        <v>9</v>
      </c>
      <c r="D650" t="s">
        <v>60</v>
      </c>
      <c r="E650">
        <v>0</v>
      </c>
      <c r="F650">
        <v>0</v>
      </c>
      <c r="G650">
        <v>0</v>
      </c>
      <c r="H650">
        <v>0</v>
      </c>
    </row>
    <row r="651" spans="1:8" x14ac:dyDescent="0.25">
      <c r="A651" t="s">
        <v>59</v>
      </c>
      <c r="B651">
        <v>2024</v>
      </c>
      <c r="C651" t="s">
        <v>9</v>
      </c>
      <c r="D651" t="s">
        <v>60</v>
      </c>
      <c r="E651">
        <v>1</v>
      </c>
      <c r="F651">
        <v>288.69225</v>
      </c>
      <c r="G651">
        <v>18216.03</v>
      </c>
      <c r="H651">
        <v>18216.03</v>
      </c>
    </row>
    <row r="652" spans="1:8" x14ac:dyDescent="0.25">
      <c r="A652" t="s">
        <v>59</v>
      </c>
      <c r="B652">
        <v>2024</v>
      </c>
      <c r="C652" t="s">
        <v>9</v>
      </c>
      <c r="D652" t="s">
        <v>60</v>
      </c>
      <c r="E652">
        <v>0</v>
      </c>
      <c r="F652">
        <v>0</v>
      </c>
      <c r="G652">
        <v>0</v>
      </c>
      <c r="H652">
        <v>0</v>
      </c>
    </row>
    <row r="653" spans="1:8" x14ac:dyDescent="0.25">
      <c r="A653" t="s">
        <v>59</v>
      </c>
      <c r="B653">
        <v>2024</v>
      </c>
      <c r="C653" t="s">
        <v>9</v>
      </c>
      <c r="D653" t="s">
        <v>60</v>
      </c>
      <c r="E653">
        <v>0</v>
      </c>
      <c r="F653">
        <v>0</v>
      </c>
      <c r="G653">
        <v>0</v>
      </c>
      <c r="H653">
        <v>0</v>
      </c>
    </row>
    <row r="654" spans="1:8" x14ac:dyDescent="0.25">
      <c r="A654" t="s">
        <v>59</v>
      </c>
      <c r="B654">
        <v>2024</v>
      </c>
      <c r="C654" t="s">
        <v>9</v>
      </c>
      <c r="D654" t="s">
        <v>60</v>
      </c>
      <c r="E654">
        <v>0</v>
      </c>
      <c r="F654">
        <v>0</v>
      </c>
      <c r="G654">
        <v>0</v>
      </c>
      <c r="H654">
        <v>0</v>
      </c>
    </row>
    <row r="655" spans="1:8" x14ac:dyDescent="0.25">
      <c r="A655" t="s">
        <v>59</v>
      </c>
      <c r="B655">
        <v>2024</v>
      </c>
      <c r="C655" t="s">
        <v>9</v>
      </c>
      <c r="D655" t="s">
        <v>61</v>
      </c>
      <c r="E655">
        <v>0</v>
      </c>
      <c r="F655">
        <v>0</v>
      </c>
      <c r="G655">
        <v>0</v>
      </c>
      <c r="H655">
        <v>0</v>
      </c>
    </row>
    <row r="656" spans="1:8" x14ac:dyDescent="0.25">
      <c r="A656" t="s">
        <v>59</v>
      </c>
      <c r="B656">
        <v>2024</v>
      </c>
      <c r="C656" t="s">
        <v>9</v>
      </c>
      <c r="D656" t="s">
        <v>61</v>
      </c>
      <c r="E656">
        <v>646</v>
      </c>
      <c r="F656">
        <v>38870.341780000002</v>
      </c>
      <c r="G656">
        <v>3788325.42</v>
      </c>
      <c r="H656">
        <v>4077573.75</v>
      </c>
    </row>
    <row r="657" spans="1:8" x14ac:dyDescent="0.25">
      <c r="A657" t="s">
        <v>59</v>
      </c>
      <c r="B657">
        <v>2024</v>
      </c>
      <c r="C657" t="s">
        <v>9</v>
      </c>
      <c r="D657" t="s">
        <v>61</v>
      </c>
      <c r="E657">
        <v>2</v>
      </c>
      <c r="F657">
        <v>2.9551400000000001</v>
      </c>
      <c r="G657">
        <v>392.58</v>
      </c>
      <c r="H657">
        <v>469.62</v>
      </c>
    </row>
    <row r="658" spans="1:8" x14ac:dyDescent="0.25">
      <c r="A658" t="s">
        <v>59</v>
      </c>
      <c r="B658">
        <v>2024</v>
      </c>
      <c r="C658" t="s">
        <v>9</v>
      </c>
      <c r="D658" t="s">
        <v>60</v>
      </c>
      <c r="E658">
        <v>7</v>
      </c>
      <c r="F658">
        <v>20.646139999999999</v>
      </c>
      <c r="G658">
        <v>2143.54</v>
      </c>
      <c r="H658">
        <v>1837.25</v>
      </c>
    </row>
    <row r="659" spans="1:8" x14ac:dyDescent="0.25">
      <c r="A659" t="s">
        <v>59</v>
      </c>
      <c r="B659">
        <v>2024</v>
      </c>
      <c r="C659" t="s">
        <v>9</v>
      </c>
      <c r="D659" t="s">
        <v>60</v>
      </c>
      <c r="E659">
        <v>0</v>
      </c>
      <c r="F659">
        <v>0</v>
      </c>
      <c r="G659">
        <v>0</v>
      </c>
      <c r="H659">
        <v>0</v>
      </c>
    </row>
    <row r="660" spans="1:8" x14ac:dyDescent="0.25">
      <c r="A660" t="s">
        <v>59</v>
      </c>
      <c r="B660">
        <v>2024</v>
      </c>
      <c r="C660" t="s">
        <v>9</v>
      </c>
      <c r="D660" t="s">
        <v>60</v>
      </c>
      <c r="E660">
        <v>0</v>
      </c>
      <c r="F660">
        <v>0</v>
      </c>
      <c r="G660">
        <v>0</v>
      </c>
      <c r="H660">
        <v>0</v>
      </c>
    </row>
    <row r="661" spans="1:8" x14ac:dyDescent="0.25">
      <c r="A661" t="s">
        <v>59</v>
      </c>
      <c r="B661">
        <v>2024</v>
      </c>
      <c r="C661" t="s">
        <v>9</v>
      </c>
      <c r="D661" t="s">
        <v>60</v>
      </c>
      <c r="E661">
        <v>2</v>
      </c>
      <c r="F661">
        <v>81.300889999999995</v>
      </c>
      <c r="G661">
        <v>5886.58</v>
      </c>
      <c r="H661">
        <v>5886.58</v>
      </c>
    </row>
    <row r="662" spans="1:8" x14ac:dyDescent="0.25">
      <c r="A662" t="s">
        <v>59</v>
      </c>
      <c r="B662">
        <v>2024</v>
      </c>
      <c r="C662" t="s">
        <v>9</v>
      </c>
      <c r="D662" t="s">
        <v>60</v>
      </c>
      <c r="E662">
        <v>0</v>
      </c>
      <c r="F662">
        <v>0</v>
      </c>
      <c r="G662">
        <v>0</v>
      </c>
      <c r="H662">
        <v>0</v>
      </c>
    </row>
    <row r="663" spans="1:8" x14ac:dyDescent="0.25">
      <c r="A663" t="s">
        <v>59</v>
      </c>
      <c r="B663">
        <v>2024</v>
      </c>
      <c r="C663" t="s">
        <v>9</v>
      </c>
      <c r="D663" t="s">
        <v>60</v>
      </c>
      <c r="E663">
        <v>0</v>
      </c>
      <c r="F663">
        <v>0</v>
      </c>
      <c r="G663">
        <v>0</v>
      </c>
      <c r="H663">
        <v>0</v>
      </c>
    </row>
    <row r="664" spans="1:8" x14ac:dyDescent="0.25">
      <c r="A664" t="s">
        <v>59</v>
      </c>
      <c r="B664">
        <v>2024</v>
      </c>
      <c r="C664" t="s">
        <v>9</v>
      </c>
      <c r="D664" t="s">
        <v>60</v>
      </c>
      <c r="E664">
        <v>0</v>
      </c>
      <c r="F664">
        <v>0</v>
      </c>
      <c r="G664">
        <v>0</v>
      </c>
      <c r="H664">
        <v>0</v>
      </c>
    </row>
    <row r="665" spans="1:8" x14ac:dyDescent="0.25">
      <c r="A665" t="s">
        <v>59</v>
      </c>
      <c r="B665">
        <v>2024</v>
      </c>
      <c r="C665" t="s">
        <v>9</v>
      </c>
      <c r="D665" t="s">
        <v>60</v>
      </c>
      <c r="E665">
        <v>2</v>
      </c>
      <c r="F665">
        <v>8.1570000000000004E-2</v>
      </c>
      <c r="G665">
        <v>16.72</v>
      </c>
      <c r="H665">
        <v>10.96</v>
      </c>
    </row>
    <row r="666" spans="1:8" x14ac:dyDescent="0.25">
      <c r="A666" t="s">
        <v>59</v>
      </c>
      <c r="B666">
        <v>2024</v>
      </c>
      <c r="C666" t="s">
        <v>9</v>
      </c>
      <c r="D666" t="s">
        <v>62</v>
      </c>
      <c r="E666">
        <v>426</v>
      </c>
      <c r="F666">
        <v>13638.9843</v>
      </c>
      <c r="G666">
        <v>1370354.46</v>
      </c>
      <c r="H666">
        <v>1490061.58</v>
      </c>
    </row>
    <row r="667" spans="1:8" x14ac:dyDescent="0.25">
      <c r="A667" t="s">
        <v>59</v>
      </c>
      <c r="B667">
        <v>2024</v>
      </c>
      <c r="C667" t="s">
        <v>9</v>
      </c>
      <c r="D667" t="s">
        <v>62</v>
      </c>
      <c r="E667">
        <v>6</v>
      </c>
      <c r="F667">
        <v>13.286960000000001</v>
      </c>
      <c r="G667">
        <v>1670.04</v>
      </c>
      <c r="H667">
        <v>1550.79</v>
      </c>
    </row>
    <row r="668" spans="1:8" x14ac:dyDescent="0.25">
      <c r="A668" t="s">
        <v>59</v>
      </c>
      <c r="B668">
        <v>2024</v>
      </c>
      <c r="C668" t="s">
        <v>9</v>
      </c>
      <c r="D668" t="s">
        <v>60</v>
      </c>
      <c r="E668">
        <v>8</v>
      </c>
      <c r="F668">
        <v>26.327590000000001</v>
      </c>
      <c r="G668">
        <v>2155.7800000000002</v>
      </c>
      <c r="H668">
        <v>2254.4299999999998</v>
      </c>
    </row>
    <row r="669" spans="1:8" x14ac:dyDescent="0.25">
      <c r="A669" t="s">
        <v>59</v>
      </c>
      <c r="B669">
        <v>2024</v>
      </c>
      <c r="C669" t="s">
        <v>9</v>
      </c>
      <c r="D669" t="s">
        <v>60</v>
      </c>
      <c r="E669">
        <v>0</v>
      </c>
      <c r="F669">
        <v>0</v>
      </c>
      <c r="G669">
        <v>0</v>
      </c>
      <c r="H669">
        <v>0</v>
      </c>
    </row>
    <row r="670" spans="1:8" x14ac:dyDescent="0.25">
      <c r="A670" t="s">
        <v>59</v>
      </c>
      <c r="B670">
        <v>2024</v>
      </c>
      <c r="C670" t="s">
        <v>9</v>
      </c>
      <c r="D670" t="s">
        <v>60</v>
      </c>
      <c r="E670">
        <v>0</v>
      </c>
      <c r="F670">
        <v>0</v>
      </c>
      <c r="G670">
        <v>0</v>
      </c>
      <c r="H670">
        <v>0</v>
      </c>
    </row>
    <row r="671" spans="1:8" x14ac:dyDescent="0.25">
      <c r="A671" t="s">
        <v>59</v>
      </c>
      <c r="B671">
        <v>2024</v>
      </c>
      <c r="C671" t="s">
        <v>9</v>
      </c>
      <c r="D671" t="s">
        <v>60</v>
      </c>
      <c r="E671">
        <v>0</v>
      </c>
      <c r="F671">
        <v>0</v>
      </c>
      <c r="G671">
        <v>0</v>
      </c>
      <c r="H671">
        <v>0</v>
      </c>
    </row>
    <row r="672" spans="1:8" x14ac:dyDescent="0.25">
      <c r="A672" t="s">
        <v>59</v>
      </c>
      <c r="B672">
        <v>2024</v>
      </c>
      <c r="C672" t="s">
        <v>9</v>
      </c>
      <c r="D672" t="s">
        <v>60</v>
      </c>
      <c r="E672">
        <v>0</v>
      </c>
      <c r="F672">
        <v>0</v>
      </c>
      <c r="G672">
        <v>0</v>
      </c>
      <c r="H672">
        <v>0</v>
      </c>
    </row>
    <row r="673" spans="1:8" x14ac:dyDescent="0.25">
      <c r="A673" t="s">
        <v>59</v>
      </c>
      <c r="B673">
        <v>2024</v>
      </c>
      <c r="C673" t="s">
        <v>9</v>
      </c>
      <c r="D673" t="s">
        <v>63</v>
      </c>
      <c r="E673">
        <v>45</v>
      </c>
      <c r="F673">
        <v>5.101</v>
      </c>
      <c r="G673">
        <v>493.52</v>
      </c>
      <c r="H673">
        <v>730.88</v>
      </c>
    </row>
    <row r="674" spans="1:8" x14ac:dyDescent="0.25">
      <c r="A674" t="s">
        <v>59</v>
      </c>
      <c r="B674">
        <v>2024</v>
      </c>
      <c r="C674" t="s">
        <v>9</v>
      </c>
      <c r="D674" t="s">
        <v>60</v>
      </c>
      <c r="E674">
        <v>2</v>
      </c>
      <c r="F674">
        <v>8.2107299999999999</v>
      </c>
      <c r="G674">
        <v>688.05</v>
      </c>
      <c r="H674">
        <v>544.6</v>
      </c>
    </row>
    <row r="675" spans="1:8" x14ac:dyDescent="0.25">
      <c r="A675" t="s">
        <v>59</v>
      </c>
      <c r="B675">
        <v>2024</v>
      </c>
      <c r="C675" t="s">
        <v>9</v>
      </c>
      <c r="D675" t="s">
        <v>60</v>
      </c>
      <c r="E675">
        <v>5</v>
      </c>
      <c r="F675">
        <v>36.646920000000001</v>
      </c>
      <c r="G675">
        <v>3103.99</v>
      </c>
      <c r="H675">
        <v>4896.8900000000003</v>
      </c>
    </row>
    <row r="676" spans="1:8" x14ac:dyDescent="0.25">
      <c r="A676" t="s">
        <v>59</v>
      </c>
      <c r="B676">
        <v>2024</v>
      </c>
      <c r="C676" t="s">
        <v>9</v>
      </c>
      <c r="D676" t="s">
        <v>60</v>
      </c>
      <c r="E676">
        <v>22</v>
      </c>
      <c r="F676">
        <v>53.555140000000002</v>
      </c>
      <c r="G676">
        <v>5342.72</v>
      </c>
      <c r="H676">
        <v>5507.01</v>
      </c>
    </row>
    <row r="677" spans="1:8" x14ac:dyDescent="0.25">
      <c r="A677" t="s">
        <v>59</v>
      </c>
      <c r="B677">
        <v>2024</v>
      </c>
      <c r="C677" t="s">
        <v>9</v>
      </c>
      <c r="D677" t="s">
        <v>60</v>
      </c>
      <c r="E677">
        <v>101</v>
      </c>
      <c r="F677">
        <v>34.875999999999998</v>
      </c>
      <c r="G677">
        <v>3063.25</v>
      </c>
      <c r="H677">
        <v>2739.07</v>
      </c>
    </row>
    <row r="678" spans="1:8" x14ac:dyDescent="0.25">
      <c r="A678" t="s">
        <v>59</v>
      </c>
      <c r="B678">
        <v>2024</v>
      </c>
      <c r="C678" t="s">
        <v>9</v>
      </c>
      <c r="D678" t="s">
        <v>60</v>
      </c>
      <c r="E678">
        <v>0</v>
      </c>
      <c r="F678">
        <v>0</v>
      </c>
      <c r="G678">
        <v>0</v>
      </c>
      <c r="H678">
        <v>0</v>
      </c>
    </row>
    <row r="679" spans="1:8" x14ac:dyDescent="0.25">
      <c r="A679" t="s">
        <v>59</v>
      </c>
      <c r="B679">
        <v>2024</v>
      </c>
      <c r="C679" t="s">
        <v>9</v>
      </c>
      <c r="D679" t="s">
        <v>60</v>
      </c>
      <c r="E679">
        <v>27</v>
      </c>
      <c r="F679">
        <v>7.9250800000000003</v>
      </c>
      <c r="G679">
        <v>638.79999999999995</v>
      </c>
      <c r="H679">
        <v>582.91</v>
      </c>
    </row>
    <row r="680" spans="1:8" x14ac:dyDescent="0.25">
      <c r="A680" t="s">
        <v>59</v>
      </c>
      <c r="B680">
        <v>2024</v>
      </c>
      <c r="C680" t="s">
        <v>9</v>
      </c>
      <c r="D680" t="s">
        <v>60</v>
      </c>
      <c r="E680">
        <v>308</v>
      </c>
      <c r="F680">
        <v>80.558570000000003</v>
      </c>
      <c r="G680">
        <v>12331.66</v>
      </c>
      <c r="H680">
        <v>9760.6200000000008</v>
      </c>
    </row>
    <row r="681" spans="1:8" x14ac:dyDescent="0.25">
      <c r="A681" t="s">
        <v>59</v>
      </c>
      <c r="B681">
        <v>2024</v>
      </c>
      <c r="C681" t="s">
        <v>9</v>
      </c>
      <c r="D681" t="s">
        <v>60</v>
      </c>
      <c r="E681">
        <v>379</v>
      </c>
      <c r="F681">
        <v>3116.4614000000001</v>
      </c>
      <c r="G681">
        <v>271601.74</v>
      </c>
      <c r="H681">
        <v>280977.55</v>
      </c>
    </row>
    <row r="682" spans="1:8" x14ac:dyDescent="0.25">
      <c r="A682" t="s">
        <v>59</v>
      </c>
      <c r="B682">
        <v>2024</v>
      </c>
      <c r="C682" t="s">
        <v>9</v>
      </c>
      <c r="D682" t="s">
        <v>60</v>
      </c>
      <c r="E682">
        <v>2</v>
      </c>
      <c r="F682">
        <v>6.2728900000000003</v>
      </c>
      <c r="G682">
        <v>674.88</v>
      </c>
      <c r="H682">
        <v>619.77</v>
      </c>
    </row>
    <row r="683" spans="1:8" x14ac:dyDescent="0.25">
      <c r="A683" t="s">
        <v>59</v>
      </c>
      <c r="B683">
        <v>2024</v>
      </c>
      <c r="C683" t="s">
        <v>9</v>
      </c>
      <c r="D683" t="s">
        <v>60</v>
      </c>
      <c r="E683">
        <v>1332</v>
      </c>
      <c r="F683">
        <v>2126.9015199999999</v>
      </c>
      <c r="G683">
        <v>223485.8</v>
      </c>
      <c r="H683">
        <v>227056.37</v>
      </c>
    </row>
    <row r="684" spans="1:8" x14ac:dyDescent="0.25">
      <c r="A684" t="s">
        <v>59</v>
      </c>
      <c r="B684">
        <v>2024</v>
      </c>
      <c r="C684" t="s">
        <v>9</v>
      </c>
      <c r="D684" t="s">
        <v>60</v>
      </c>
      <c r="E684">
        <v>9372</v>
      </c>
      <c r="F684">
        <v>2496.5418</v>
      </c>
      <c r="G684">
        <v>217280.3</v>
      </c>
      <c r="H684">
        <v>221250.71</v>
      </c>
    </row>
    <row r="685" spans="1:8" x14ac:dyDescent="0.25">
      <c r="A685" t="s">
        <v>59</v>
      </c>
      <c r="B685">
        <v>2024</v>
      </c>
      <c r="C685" t="s">
        <v>9</v>
      </c>
      <c r="D685" t="s">
        <v>60</v>
      </c>
      <c r="E685">
        <v>0</v>
      </c>
      <c r="F685">
        <v>0</v>
      </c>
      <c r="G685">
        <v>0</v>
      </c>
      <c r="H685">
        <v>0</v>
      </c>
    </row>
    <row r="686" spans="1:8" x14ac:dyDescent="0.25">
      <c r="A686" t="s">
        <v>59</v>
      </c>
      <c r="B686">
        <v>2024</v>
      </c>
      <c r="C686" t="s">
        <v>9</v>
      </c>
      <c r="D686" t="s">
        <v>60</v>
      </c>
      <c r="E686">
        <v>43</v>
      </c>
      <c r="F686">
        <v>23.427379999999999</v>
      </c>
      <c r="G686">
        <v>1876.15</v>
      </c>
      <c r="H686">
        <v>1390.97</v>
      </c>
    </row>
    <row r="687" spans="1:8" x14ac:dyDescent="0.25">
      <c r="A687" t="s">
        <v>59</v>
      </c>
      <c r="B687">
        <v>2024</v>
      </c>
      <c r="C687" t="s">
        <v>9</v>
      </c>
      <c r="D687" t="s">
        <v>63</v>
      </c>
      <c r="E687">
        <v>0</v>
      </c>
      <c r="F687">
        <v>0</v>
      </c>
      <c r="G687">
        <v>0</v>
      </c>
      <c r="H687">
        <v>0</v>
      </c>
    </row>
    <row r="688" spans="1:8" x14ac:dyDescent="0.25">
      <c r="A688" t="s">
        <v>59</v>
      </c>
      <c r="B688">
        <v>2024</v>
      </c>
      <c r="C688" t="s">
        <v>9</v>
      </c>
      <c r="D688" t="s">
        <v>60</v>
      </c>
      <c r="E688">
        <v>20</v>
      </c>
      <c r="F688">
        <v>4.359</v>
      </c>
      <c r="G688">
        <v>378.91</v>
      </c>
      <c r="H688">
        <v>481.94</v>
      </c>
    </row>
    <row r="689" spans="1:8" x14ac:dyDescent="0.25">
      <c r="A689" t="s">
        <v>59</v>
      </c>
      <c r="B689">
        <v>2024</v>
      </c>
      <c r="C689" t="s">
        <v>9</v>
      </c>
      <c r="D689" t="s">
        <v>60</v>
      </c>
      <c r="E689">
        <v>0</v>
      </c>
      <c r="F689">
        <v>0</v>
      </c>
      <c r="G689">
        <v>0</v>
      </c>
      <c r="H689">
        <v>0</v>
      </c>
    </row>
    <row r="690" spans="1:8" x14ac:dyDescent="0.25">
      <c r="A690" t="s">
        <v>59</v>
      </c>
      <c r="B690">
        <v>2024</v>
      </c>
      <c r="C690" t="s">
        <v>9</v>
      </c>
      <c r="D690" t="s">
        <v>60</v>
      </c>
      <c r="E690">
        <v>0</v>
      </c>
      <c r="F690">
        <v>0</v>
      </c>
      <c r="G690">
        <v>0</v>
      </c>
      <c r="H690">
        <v>0</v>
      </c>
    </row>
    <row r="691" spans="1:8" x14ac:dyDescent="0.25">
      <c r="A691" t="s">
        <v>59</v>
      </c>
      <c r="B691">
        <v>2024</v>
      </c>
      <c r="C691" t="s">
        <v>9</v>
      </c>
      <c r="D691" t="s">
        <v>60</v>
      </c>
      <c r="E691">
        <v>27</v>
      </c>
      <c r="F691">
        <v>163.09835000000001</v>
      </c>
      <c r="G691">
        <v>13879.41</v>
      </c>
      <c r="H691">
        <v>13879.41</v>
      </c>
    </row>
    <row r="692" spans="1:8" x14ac:dyDescent="0.25">
      <c r="A692" t="s">
        <v>59</v>
      </c>
      <c r="B692">
        <v>2024</v>
      </c>
      <c r="C692" t="s">
        <v>9</v>
      </c>
      <c r="D692" t="s">
        <v>60</v>
      </c>
      <c r="E692">
        <v>0</v>
      </c>
      <c r="F692">
        <v>0</v>
      </c>
      <c r="G692">
        <v>0</v>
      </c>
      <c r="H692">
        <v>0</v>
      </c>
    </row>
    <row r="693" spans="1:8" x14ac:dyDescent="0.25">
      <c r="A693" t="s">
        <v>59</v>
      </c>
      <c r="B693">
        <v>2024</v>
      </c>
      <c r="C693" t="s">
        <v>9</v>
      </c>
      <c r="D693" t="s">
        <v>63</v>
      </c>
      <c r="E693">
        <v>0</v>
      </c>
      <c r="F693">
        <v>0</v>
      </c>
      <c r="G693">
        <v>0</v>
      </c>
      <c r="H693">
        <v>0</v>
      </c>
    </row>
    <row r="694" spans="1:8" x14ac:dyDescent="0.25">
      <c r="A694" t="s">
        <v>59</v>
      </c>
      <c r="B694">
        <v>2024</v>
      </c>
      <c r="C694" t="s">
        <v>9</v>
      </c>
      <c r="D694" t="s">
        <v>60</v>
      </c>
      <c r="E694">
        <v>66</v>
      </c>
      <c r="F694">
        <v>23.2194</v>
      </c>
      <c r="G694">
        <v>2020.94</v>
      </c>
      <c r="H694">
        <v>1994.85</v>
      </c>
    </row>
    <row r="695" spans="1:8" x14ac:dyDescent="0.25">
      <c r="A695" t="s">
        <v>59</v>
      </c>
      <c r="B695">
        <v>2024</v>
      </c>
      <c r="C695" t="s">
        <v>9</v>
      </c>
      <c r="D695" t="s">
        <v>60</v>
      </c>
      <c r="E695">
        <v>0</v>
      </c>
      <c r="F695">
        <v>0</v>
      </c>
      <c r="G695">
        <v>0</v>
      </c>
      <c r="H695">
        <v>0</v>
      </c>
    </row>
    <row r="696" spans="1:8" x14ac:dyDescent="0.25">
      <c r="A696" t="s">
        <v>59</v>
      </c>
      <c r="B696">
        <v>2024</v>
      </c>
      <c r="C696" t="s">
        <v>9</v>
      </c>
      <c r="D696" t="s">
        <v>60</v>
      </c>
      <c r="E696">
        <v>200</v>
      </c>
      <c r="F696">
        <v>49.039259999999999</v>
      </c>
      <c r="G696">
        <v>3528.42</v>
      </c>
      <c r="H696">
        <v>4104.8599999999997</v>
      </c>
    </row>
    <row r="697" spans="1:8" x14ac:dyDescent="0.25">
      <c r="A697" t="s">
        <v>59</v>
      </c>
      <c r="B697">
        <v>2024</v>
      </c>
      <c r="C697" t="s">
        <v>9</v>
      </c>
      <c r="D697" t="s">
        <v>60</v>
      </c>
      <c r="E697">
        <v>200</v>
      </c>
      <c r="F697">
        <v>63.132159999999999</v>
      </c>
      <c r="G697">
        <v>4547.95</v>
      </c>
      <c r="H697">
        <v>4553.5</v>
      </c>
    </row>
    <row r="698" spans="1:8" x14ac:dyDescent="0.25">
      <c r="A698" t="s">
        <v>59</v>
      </c>
      <c r="B698">
        <v>2024</v>
      </c>
      <c r="C698" t="s">
        <v>9</v>
      </c>
      <c r="D698" t="s">
        <v>60</v>
      </c>
      <c r="E698">
        <v>0</v>
      </c>
      <c r="F698">
        <v>0</v>
      </c>
      <c r="G698">
        <v>0</v>
      </c>
      <c r="H698">
        <v>0</v>
      </c>
    </row>
    <row r="699" spans="1:8" x14ac:dyDescent="0.25">
      <c r="A699" t="s">
        <v>59</v>
      </c>
      <c r="B699">
        <v>2024</v>
      </c>
      <c r="C699" t="s">
        <v>9</v>
      </c>
      <c r="D699" t="s">
        <v>60</v>
      </c>
      <c r="E699">
        <v>0</v>
      </c>
      <c r="F699">
        <v>0</v>
      </c>
      <c r="G699">
        <v>0</v>
      </c>
      <c r="H699">
        <v>0</v>
      </c>
    </row>
    <row r="700" spans="1:8" x14ac:dyDescent="0.25">
      <c r="A700" t="s">
        <v>59</v>
      </c>
      <c r="B700">
        <v>2024</v>
      </c>
      <c r="C700" t="s">
        <v>9</v>
      </c>
      <c r="D700" t="s">
        <v>60</v>
      </c>
      <c r="E700">
        <v>3</v>
      </c>
      <c r="F700">
        <v>11.619429999999999</v>
      </c>
      <c r="G700">
        <v>778.97</v>
      </c>
      <c r="H700">
        <v>409.58</v>
      </c>
    </row>
    <row r="701" spans="1:8" x14ac:dyDescent="0.25">
      <c r="A701" t="s">
        <v>59</v>
      </c>
      <c r="B701">
        <v>2024</v>
      </c>
      <c r="C701" t="s">
        <v>9</v>
      </c>
      <c r="D701" t="s">
        <v>64</v>
      </c>
      <c r="E701">
        <v>0</v>
      </c>
      <c r="F701">
        <v>0</v>
      </c>
      <c r="G701">
        <v>0</v>
      </c>
      <c r="H701">
        <v>0</v>
      </c>
    </row>
    <row r="702" spans="1:8" x14ac:dyDescent="0.25">
      <c r="A702" t="s">
        <v>59</v>
      </c>
      <c r="B702">
        <v>2024</v>
      </c>
      <c r="C702" t="s">
        <v>9</v>
      </c>
      <c r="D702" t="s">
        <v>61</v>
      </c>
      <c r="E702">
        <v>8</v>
      </c>
      <c r="F702">
        <v>74.556330000000003</v>
      </c>
      <c r="G702">
        <v>5678.34</v>
      </c>
      <c r="H702">
        <v>5140.83</v>
      </c>
    </row>
    <row r="703" spans="1:8" x14ac:dyDescent="0.25">
      <c r="A703" t="s">
        <v>59</v>
      </c>
      <c r="B703">
        <v>2024</v>
      </c>
      <c r="C703" t="s">
        <v>9</v>
      </c>
      <c r="D703" t="s">
        <v>61</v>
      </c>
      <c r="E703">
        <v>3</v>
      </c>
      <c r="F703">
        <v>1.8779999999999999</v>
      </c>
      <c r="G703">
        <v>289.57</v>
      </c>
      <c r="H703">
        <v>510.73</v>
      </c>
    </row>
    <row r="704" spans="1:8" x14ac:dyDescent="0.25">
      <c r="A704" t="s">
        <v>59</v>
      </c>
      <c r="B704">
        <v>2024</v>
      </c>
      <c r="C704" t="s">
        <v>9</v>
      </c>
      <c r="D704" t="s">
        <v>61</v>
      </c>
      <c r="E704">
        <v>20</v>
      </c>
      <c r="F704">
        <v>7.734</v>
      </c>
      <c r="G704">
        <v>655.17999999999995</v>
      </c>
      <c r="H704">
        <v>1071.5899999999999</v>
      </c>
    </row>
    <row r="705" spans="1:8" x14ac:dyDescent="0.25">
      <c r="A705" t="s">
        <v>59</v>
      </c>
      <c r="B705">
        <v>2024</v>
      </c>
      <c r="C705" t="s">
        <v>9</v>
      </c>
      <c r="D705" t="s">
        <v>60</v>
      </c>
      <c r="E705">
        <v>14</v>
      </c>
      <c r="F705">
        <v>26.683499999999999</v>
      </c>
      <c r="G705">
        <v>2862.89</v>
      </c>
      <c r="H705">
        <v>3213.38</v>
      </c>
    </row>
    <row r="706" spans="1:8" x14ac:dyDescent="0.25">
      <c r="A706" t="s">
        <v>59</v>
      </c>
      <c r="B706">
        <v>2024</v>
      </c>
      <c r="C706" t="s">
        <v>9</v>
      </c>
      <c r="D706" t="s">
        <v>60</v>
      </c>
      <c r="E706">
        <v>435</v>
      </c>
      <c r="F706">
        <v>3982.05825</v>
      </c>
      <c r="G706">
        <v>330305.34000000003</v>
      </c>
      <c r="H706">
        <v>294793.40000000002</v>
      </c>
    </row>
    <row r="707" spans="1:8" x14ac:dyDescent="0.25">
      <c r="A707" t="s">
        <v>59</v>
      </c>
      <c r="B707">
        <v>2024</v>
      </c>
      <c r="C707" t="s">
        <v>9</v>
      </c>
      <c r="D707" t="s">
        <v>60</v>
      </c>
      <c r="E707">
        <v>357</v>
      </c>
      <c r="F707">
        <v>436.80032</v>
      </c>
      <c r="G707">
        <v>48598.32</v>
      </c>
      <c r="H707">
        <v>50313.09</v>
      </c>
    </row>
    <row r="708" spans="1:8" x14ac:dyDescent="0.25">
      <c r="A708" t="s">
        <v>59</v>
      </c>
      <c r="B708">
        <v>2024</v>
      </c>
      <c r="C708" t="s">
        <v>9</v>
      </c>
      <c r="D708" t="s">
        <v>60</v>
      </c>
      <c r="E708">
        <v>0</v>
      </c>
      <c r="F708">
        <v>0</v>
      </c>
      <c r="G708">
        <v>0</v>
      </c>
      <c r="H708">
        <v>0</v>
      </c>
    </row>
    <row r="709" spans="1:8" x14ac:dyDescent="0.25">
      <c r="A709" t="s">
        <v>59</v>
      </c>
      <c r="B709">
        <v>2024</v>
      </c>
      <c r="C709" t="s">
        <v>9</v>
      </c>
      <c r="D709" t="s">
        <v>60</v>
      </c>
      <c r="E709">
        <v>7</v>
      </c>
      <c r="F709">
        <v>6.4349999999999996</v>
      </c>
      <c r="G709">
        <v>607.64</v>
      </c>
      <c r="H709">
        <v>830.93</v>
      </c>
    </row>
    <row r="710" spans="1:8" x14ac:dyDescent="0.25">
      <c r="A710" t="s">
        <v>59</v>
      </c>
      <c r="B710">
        <v>2024</v>
      </c>
      <c r="C710" t="s">
        <v>9</v>
      </c>
      <c r="D710" t="s">
        <v>60</v>
      </c>
      <c r="E710">
        <v>22</v>
      </c>
      <c r="F710">
        <v>29.858260000000001</v>
      </c>
      <c r="G710">
        <v>2624.23</v>
      </c>
      <c r="H710">
        <v>2281.37</v>
      </c>
    </row>
    <row r="711" spans="1:8" x14ac:dyDescent="0.25">
      <c r="A711" t="s">
        <v>59</v>
      </c>
      <c r="B711">
        <v>2024</v>
      </c>
      <c r="C711" t="s">
        <v>9</v>
      </c>
      <c r="D711" t="s">
        <v>60</v>
      </c>
      <c r="E711">
        <v>0</v>
      </c>
      <c r="F711">
        <v>0</v>
      </c>
      <c r="G711">
        <v>0</v>
      </c>
      <c r="H711">
        <v>0</v>
      </c>
    </row>
    <row r="712" spans="1:8" x14ac:dyDescent="0.25">
      <c r="A712" t="s">
        <v>59</v>
      </c>
      <c r="B712">
        <v>2024</v>
      </c>
      <c r="C712" t="s">
        <v>9</v>
      </c>
      <c r="D712" t="s">
        <v>63</v>
      </c>
      <c r="E712">
        <v>154392</v>
      </c>
      <c r="F712">
        <v>26361.235720000001</v>
      </c>
      <c r="G712">
        <v>2000823.35</v>
      </c>
      <c r="H712">
        <v>1696321.56</v>
      </c>
    </row>
    <row r="713" spans="1:8" x14ac:dyDescent="0.25">
      <c r="A713" t="s">
        <v>59</v>
      </c>
      <c r="B713">
        <v>2024</v>
      </c>
      <c r="C713" t="s">
        <v>9</v>
      </c>
      <c r="D713" t="s">
        <v>63</v>
      </c>
      <c r="E713">
        <v>25</v>
      </c>
      <c r="F713">
        <v>1.873</v>
      </c>
      <c r="G713">
        <v>275.94</v>
      </c>
      <c r="H713">
        <v>250.87</v>
      </c>
    </row>
    <row r="714" spans="1:8" x14ac:dyDescent="0.25">
      <c r="A714" t="s">
        <v>59</v>
      </c>
      <c r="B714">
        <v>2024</v>
      </c>
      <c r="C714" t="s">
        <v>9</v>
      </c>
      <c r="D714" t="s">
        <v>63</v>
      </c>
      <c r="E714">
        <v>944811</v>
      </c>
      <c r="F714">
        <v>115381.73572</v>
      </c>
      <c r="G714">
        <v>11301006.42</v>
      </c>
      <c r="H714">
        <v>9901344.2899999991</v>
      </c>
    </row>
    <row r="715" spans="1:8" x14ac:dyDescent="0.25">
      <c r="A715" t="s">
        <v>59</v>
      </c>
      <c r="B715">
        <v>2024</v>
      </c>
      <c r="C715" t="s">
        <v>9</v>
      </c>
      <c r="D715" t="s">
        <v>60</v>
      </c>
      <c r="E715">
        <v>2926</v>
      </c>
      <c r="F715">
        <v>1044.29024</v>
      </c>
      <c r="G715">
        <v>91805.58</v>
      </c>
      <c r="H715">
        <v>55253.99</v>
      </c>
    </row>
    <row r="716" spans="1:8" x14ac:dyDescent="0.25">
      <c r="A716" t="s">
        <v>59</v>
      </c>
      <c r="B716">
        <v>2024</v>
      </c>
      <c r="C716" t="s">
        <v>9</v>
      </c>
      <c r="D716" t="s">
        <v>60</v>
      </c>
      <c r="E716">
        <v>0</v>
      </c>
      <c r="F716">
        <v>0</v>
      </c>
      <c r="G716">
        <v>0</v>
      </c>
      <c r="H716">
        <v>0</v>
      </c>
    </row>
    <row r="717" spans="1:8" x14ac:dyDescent="0.25">
      <c r="A717" t="s">
        <v>59</v>
      </c>
      <c r="B717">
        <v>2024</v>
      </c>
      <c r="C717" t="s">
        <v>9</v>
      </c>
      <c r="D717" t="s">
        <v>60</v>
      </c>
      <c r="E717">
        <v>24</v>
      </c>
      <c r="F717">
        <v>2.7919999999999998</v>
      </c>
      <c r="G717">
        <v>191.34</v>
      </c>
      <c r="H717">
        <v>266.33</v>
      </c>
    </row>
    <row r="718" spans="1:8" x14ac:dyDescent="0.25">
      <c r="A718" t="s">
        <v>59</v>
      </c>
      <c r="B718">
        <v>2024</v>
      </c>
      <c r="C718" t="s">
        <v>9</v>
      </c>
      <c r="D718" t="s">
        <v>62</v>
      </c>
      <c r="E718">
        <v>50</v>
      </c>
      <c r="F718">
        <v>362.86891000000003</v>
      </c>
      <c r="G718">
        <v>33004.71</v>
      </c>
      <c r="H718">
        <v>12869.7</v>
      </c>
    </row>
    <row r="719" spans="1:8" x14ac:dyDescent="0.25">
      <c r="A719" t="s">
        <v>59</v>
      </c>
      <c r="B719">
        <v>2024</v>
      </c>
      <c r="C719" t="s">
        <v>9</v>
      </c>
      <c r="D719" t="s">
        <v>62</v>
      </c>
      <c r="E719">
        <v>25</v>
      </c>
      <c r="F719">
        <v>21.6189</v>
      </c>
      <c r="G719">
        <v>2693.96</v>
      </c>
      <c r="H719">
        <v>1580.64</v>
      </c>
    </row>
    <row r="720" spans="1:8" x14ac:dyDescent="0.25">
      <c r="A720" t="s">
        <v>59</v>
      </c>
      <c r="B720">
        <v>2024</v>
      </c>
      <c r="C720" t="s">
        <v>9</v>
      </c>
      <c r="D720" t="s">
        <v>62</v>
      </c>
      <c r="E720">
        <v>597</v>
      </c>
      <c r="F720">
        <v>230.01</v>
      </c>
      <c r="G720">
        <v>22540.92</v>
      </c>
      <c r="H720">
        <v>13515.28</v>
      </c>
    </row>
    <row r="721" spans="1:8" x14ac:dyDescent="0.25">
      <c r="A721" t="s">
        <v>59</v>
      </c>
      <c r="B721">
        <v>2024</v>
      </c>
      <c r="C721" t="s">
        <v>9</v>
      </c>
      <c r="D721" t="s">
        <v>60</v>
      </c>
      <c r="E721">
        <v>63</v>
      </c>
      <c r="F721">
        <v>484.99493000000001</v>
      </c>
      <c r="G721">
        <v>30055.64</v>
      </c>
      <c r="H721">
        <v>31710.78</v>
      </c>
    </row>
    <row r="722" spans="1:8" x14ac:dyDescent="0.25">
      <c r="A722" t="s">
        <v>59</v>
      </c>
      <c r="B722">
        <v>2024</v>
      </c>
      <c r="C722" t="s">
        <v>9</v>
      </c>
      <c r="D722" t="s">
        <v>63</v>
      </c>
      <c r="E722">
        <v>0</v>
      </c>
      <c r="F722">
        <v>0</v>
      </c>
      <c r="G722">
        <v>0</v>
      </c>
      <c r="H722">
        <v>0</v>
      </c>
    </row>
    <row r="723" spans="1:8" x14ac:dyDescent="0.25">
      <c r="A723" t="s">
        <v>59</v>
      </c>
      <c r="B723">
        <v>2024</v>
      </c>
      <c r="C723" t="s">
        <v>9</v>
      </c>
      <c r="D723" t="s">
        <v>64</v>
      </c>
      <c r="E723">
        <v>0</v>
      </c>
      <c r="F723">
        <v>0</v>
      </c>
      <c r="G723">
        <v>0</v>
      </c>
      <c r="H723">
        <v>0</v>
      </c>
    </row>
    <row r="724" spans="1:8" x14ac:dyDescent="0.25">
      <c r="A724" t="s">
        <v>59</v>
      </c>
      <c r="B724">
        <v>2024</v>
      </c>
      <c r="C724" t="s">
        <v>9</v>
      </c>
      <c r="D724" t="s">
        <v>61</v>
      </c>
      <c r="E724">
        <v>1276</v>
      </c>
      <c r="F724">
        <v>11095.810289999999</v>
      </c>
      <c r="G724">
        <v>890607.89</v>
      </c>
      <c r="H724">
        <v>902151.19</v>
      </c>
    </row>
    <row r="725" spans="1:8" x14ac:dyDescent="0.25">
      <c r="A725" t="s">
        <v>59</v>
      </c>
      <c r="B725">
        <v>2024</v>
      </c>
      <c r="C725" t="s">
        <v>9</v>
      </c>
      <c r="D725" t="s">
        <v>61</v>
      </c>
      <c r="E725">
        <v>1174</v>
      </c>
      <c r="F725">
        <v>1635.4835599999999</v>
      </c>
      <c r="G725">
        <v>197334.2</v>
      </c>
      <c r="H725">
        <v>198416.09</v>
      </c>
    </row>
    <row r="726" spans="1:8" x14ac:dyDescent="0.25">
      <c r="A726" t="s">
        <v>59</v>
      </c>
      <c r="B726">
        <v>2024</v>
      </c>
      <c r="C726" t="s">
        <v>9</v>
      </c>
      <c r="D726" t="s">
        <v>61</v>
      </c>
      <c r="E726">
        <v>8808</v>
      </c>
      <c r="F726">
        <v>2880.8546999999999</v>
      </c>
      <c r="G726">
        <v>233896.24</v>
      </c>
      <c r="H726">
        <v>243012.69</v>
      </c>
    </row>
    <row r="727" spans="1:8" x14ac:dyDescent="0.25">
      <c r="A727" t="s">
        <v>59</v>
      </c>
      <c r="B727">
        <v>2024</v>
      </c>
      <c r="C727" t="s">
        <v>9</v>
      </c>
      <c r="D727" t="s">
        <v>60</v>
      </c>
      <c r="E727">
        <v>14</v>
      </c>
      <c r="F727">
        <v>15.26924</v>
      </c>
      <c r="G727">
        <v>2305.44</v>
      </c>
      <c r="H727">
        <v>3095.99</v>
      </c>
    </row>
    <row r="728" spans="1:8" x14ac:dyDescent="0.25">
      <c r="A728" t="s">
        <v>59</v>
      </c>
      <c r="B728">
        <v>2024</v>
      </c>
      <c r="C728" t="s">
        <v>9</v>
      </c>
      <c r="D728" t="s">
        <v>60</v>
      </c>
      <c r="E728">
        <v>32</v>
      </c>
      <c r="F728">
        <v>82.71011</v>
      </c>
      <c r="G728">
        <v>6402.84</v>
      </c>
      <c r="H728">
        <v>5726.21</v>
      </c>
    </row>
    <row r="729" spans="1:8" x14ac:dyDescent="0.25">
      <c r="A729" t="s">
        <v>59</v>
      </c>
      <c r="B729">
        <v>2024</v>
      </c>
      <c r="C729" t="s">
        <v>9</v>
      </c>
      <c r="D729" t="s">
        <v>60</v>
      </c>
      <c r="E729">
        <v>6</v>
      </c>
      <c r="F729">
        <v>1.8560000000000001</v>
      </c>
      <c r="G729">
        <v>123.56</v>
      </c>
      <c r="H729">
        <v>723.56</v>
      </c>
    </row>
    <row r="730" spans="1:8" x14ac:dyDescent="0.25">
      <c r="A730" t="s">
        <v>59</v>
      </c>
      <c r="B730">
        <v>2024</v>
      </c>
      <c r="C730" t="s">
        <v>9</v>
      </c>
      <c r="D730" t="s">
        <v>60</v>
      </c>
      <c r="E730">
        <v>5</v>
      </c>
      <c r="F730">
        <v>10.550660000000001</v>
      </c>
      <c r="G730">
        <v>761.28</v>
      </c>
      <c r="H730">
        <v>588.70000000000005</v>
      </c>
    </row>
    <row r="731" spans="1:8" x14ac:dyDescent="0.25">
      <c r="A731" t="s">
        <v>59</v>
      </c>
      <c r="B731">
        <v>2024</v>
      </c>
      <c r="C731" t="s">
        <v>9</v>
      </c>
      <c r="D731" t="s">
        <v>60</v>
      </c>
      <c r="E731">
        <v>157</v>
      </c>
      <c r="F731">
        <v>114.00038000000001</v>
      </c>
      <c r="G731">
        <v>12158.28</v>
      </c>
      <c r="H731">
        <v>13704.84</v>
      </c>
    </row>
    <row r="732" spans="1:8" x14ac:dyDescent="0.25">
      <c r="A732" t="s">
        <v>59</v>
      </c>
      <c r="B732">
        <v>2024</v>
      </c>
      <c r="C732" t="s">
        <v>9</v>
      </c>
      <c r="D732" t="s">
        <v>60</v>
      </c>
      <c r="E732">
        <v>3</v>
      </c>
      <c r="F732">
        <v>24.773520000000001</v>
      </c>
      <c r="G732">
        <v>993.04</v>
      </c>
      <c r="H732">
        <v>993.04</v>
      </c>
    </row>
    <row r="733" spans="1:8" x14ac:dyDescent="0.25">
      <c r="A733" t="s">
        <v>59</v>
      </c>
      <c r="B733">
        <v>2024</v>
      </c>
      <c r="C733" t="s">
        <v>9</v>
      </c>
      <c r="D733" t="s">
        <v>60</v>
      </c>
      <c r="E733">
        <v>90</v>
      </c>
      <c r="F733">
        <v>323.40311000000003</v>
      </c>
      <c r="G733">
        <v>22215.67</v>
      </c>
      <c r="H733">
        <v>20353.52</v>
      </c>
    </row>
    <row r="734" spans="1:8" x14ac:dyDescent="0.25">
      <c r="A734" t="s">
        <v>59</v>
      </c>
      <c r="B734">
        <v>2024</v>
      </c>
      <c r="C734" t="s">
        <v>9</v>
      </c>
      <c r="D734" t="s">
        <v>60</v>
      </c>
      <c r="E734">
        <v>58</v>
      </c>
      <c r="F734">
        <v>57.259360000000001</v>
      </c>
      <c r="G734">
        <v>5289.02</v>
      </c>
      <c r="H734">
        <v>5748.22</v>
      </c>
    </row>
    <row r="735" spans="1:8" x14ac:dyDescent="0.25">
      <c r="A735" t="s">
        <v>59</v>
      </c>
      <c r="B735">
        <v>2024</v>
      </c>
      <c r="C735" t="s">
        <v>9</v>
      </c>
      <c r="D735" t="s">
        <v>60</v>
      </c>
      <c r="E735">
        <v>638</v>
      </c>
      <c r="F735">
        <v>191.57893999999999</v>
      </c>
      <c r="G735">
        <v>13593.55</v>
      </c>
      <c r="H735">
        <v>13548.73</v>
      </c>
    </row>
    <row r="736" spans="1:8" x14ac:dyDescent="0.25">
      <c r="A736" t="s">
        <v>59</v>
      </c>
      <c r="B736">
        <v>2024</v>
      </c>
      <c r="C736" t="s">
        <v>9</v>
      </c>
      <c r="D736" t="s">
        <v>60</v>
      </c>
      <c r="E736">
        <v>808</v>
      </c>
      <c r="F736">
        <v>210.90129999999999</v>
      </c>
      <c r="G736">
        <v>14864.27</v>
      </c>
      <c r="H736">
        <v>15779.68</v>
      </c>
    </row>
    <row r="737" spans="1:8" x14ac:dyDescent="0.25">
      <c r="A737" t="s">
        <v>59</v>
      </c>
      <c r="B737">
        <v>2024</v>
      </c>
      <c r="C737" t="s">
        <v>9</v>
      </c>
      <c r="D737" t="s">
        <v>62</v>
      </c>
      <c r="E737">
        <v>2570</v>
      </c>
      <c r="F737">
        <v>18377.24006</v>
      </c>
      <c r="G737">
        <v>1774367.67</v>
      </c>
      <c r="H737">
        <v>1742783.68</v>
      </c>
    </row>
    <row r="738" spans="1:8" x14ac:dyDescent="0.25">
      <c r="A738" t="s">
        <v>59</v>
      </c>
      <c r="B738">
        <v>2024</v>
      </c>
      <c r="C738" t="s">
        <v>9</v>
      </c>
      <c r="D738" t="s">
        <v>62</v>
      </c>
      <c r="E738">
        <v>6008</v>
      </c>
      <c r="F738">
        <v>10786.73012</v>
      </c>
      <c r="G738">
        <v>1221845.21</v>
      </c>
      <c r="H738">
        <v>1197594.42</v>
      </c>
    </row>
    <row r="739" spans="1:8" x14ac:dyDescent="0.25">
      <c r="A739" t="s">
        <v>59</v>
      </c>
      <c r="B739">
        <v>2024</v>
      </c>
      <c r="C739" t="s">
        <v>9</v>
      </c>
      <c r="D739" t="s">
        <v>62</v>
      </c>
      <c r="E739">
        <v>135694</v>
      </c>
      <c r="F739">
        <v>34666.238590000001</v>
      </c>
      <c r="G739">
        <v>3365270.41</v>
      </c>
      <c r="H739">
        <v>3352473.23</v>
      </c>
    </row>
    <row r="740" spans="1:8" x14ac:dyDescent="0.25">
      <c r="A740" t="s">
        <v>59</v>
      </c>
      <c r="B740">
        <v>2024</v>
      </c>
      <c r="C740" t="s">
        <v>9</v>
      </c>
      <c r="D740" t="s">
        <v>60</v>
      </c>
      <c r="E740">
        <v>23</v>
      </c>
      <c r="F740">
        <v>175.51543000000001</v>
      </c>
      <c r="G740">
        <v>13463.84</v>
      </c>
      <c r="H740">
        <v>12467.91</v>
      </c>
    </row>
    <row r="741" spans="1:8" x14ac:dyDescent="0.25">
      <c r="A741" t="s">
        <v>59</v>
      </c>
      <c r="B741">
        <v>2024</v>
      </c>
      <c r="C741" t="s">
        <v>9</v>
      </c>
      <c r="D741" t="s">
        <v>60</v>
      </c>
      <c r="E741">
        <v>39</v>
      </c>
      <c r="F741">
        <v>67.958839999999995</v>
      </c>
      <c r="G741">
        <v>6473.65</v>
      </c>
      <c r="H741">
        <v>6730.45</v>
      </c>
    </row>
    <row r="742" spans="1:8" x14ac:dyDescent="0.25">
      <c r="A742" t="s">
        <v>59</v>
      </c>
      <c r="B742">
        <v>2024</v>
      </c>
      <c r="C742" t="s">
        <v>9</v>
      </c>
      <c r="D742" t="s">
        <v>60</v>
      </c>
      <c r="E742">
        <v>24</v>
      </c>
      <c r="F742">
        <v>121.26334</v>
      </c>
      <c r="G742">
        <v>4867.34</v>
      </c>
      <c r="H742">
        <v>4036.96</v>
      </c>
    </row>
    <row r="743" spans="1:8" x14ac:dyDescent="0.25">
      <c r="A743" t="s">
        <v>59</v>
      </c>
      <c r="B743">
        <v>2024</v>
      </c>
      <c r="C743" t="s">
        <v>9</v>
      </c>
      <c r="D743" t="s">
        <v>60</v>
      </c>
      <c r="E743">
        <v>7</v>
      </c>
      <c r="F743">
        <v>4.34</v>
      </c>
      <c r="G743">
        <v>540.54</v>
      </c>
      <c r="H743">
        <v>476.61</v>
      </c>
    </row>
    <row r="744" spans="1:8" x14ac:dyDescent="0.25">
      <c r="A744" t="s">
        <v>59</v>
      </c>
      <c r="B744">
        <v>2024</v>
      </c>
      <c r="C744" t="s">
        <v>9</v>
      </c>
      <c r="D744" t="s">
        <v>60</v>
      </c>
      <c r="E744">
        <v>64</v>
      </c>
      <c r="F744">
        <v>325.08724999999998</v>
      </c>
      <c r="G744">
        <v>23222.22</v>
      </c>
      <c r="H744">
        <v>19534.41</v>
      </c>
    </row>
    <row r="745" spans="1:8" x14ac:dyDescent="0.25">
      <c r="A745" t="s">
        <v>59</v>
      </c>
      <c r="B745">
        <v>2024</v>
      </c>
      <c r="C745" t="s">
        <v>9</v>
      </c>
      <c r="D745" t="s">
        <v>60</v>
      </c>
      <c r="E745">
        <v>34</v>
      </c>
      <c r="F745">
        <v>69.415139999999994</v>
      </c>
      <c r="G745">
        <v>5506.78</v>
      </c>
      <c r="H745">
        <v>4894.3</v>
      </c>
    </row>
    <row r="746" spans="1:8" x14ac:dyDescent="0.25">
      <c r="A746" t="s">
        <v>59</v>
      </c>
      <c r="B746">
        <v>2024</v>
      </c>
      <c r="C746" t="s">
        <v>9</v>
      </c>
      <c r="D746" t="s">
        <v>60</v>
      </c>
      <c r="E746">
        <v>283</v>
      </c>
      <c r="F746">
        <v>127.8997</v>
      </c>
      <c r="G746">
        <v>9240.31</v>
      </c>
      <c r="H746">
        <v>9200.2199999999993</v>
      </c>
    </row>
    <row r="747" spans="1:8" x14ac:dyDescent="0.25">
      <c r="A747" t="s">
        <v>59</v>
      </c>
      <c r="B747">
        <v>2024</v>
      </c>
      <c r="C747" t="s">
        <v>9</v>
      </c>
      <c r="D747" t="s">
        <v>64</v>
      </c>
      <c r="E747">
        <v>1</v>
      </c>
      <c r="F747">
        <v>20494.072530000001</v>
      </c>
      <c r="G747">
        <v>1773604.16</v>
      </c>
      <c r="H747">
        <v>1793313.54</v>
      </c>
    </row>
    <row r="748" spans="1:8" x14ac:dyDescent="0.25">
      <c r="A748" t="s">
        <v>59</v>
      </c>
      <c r="B748">
        <v>2024</v>
      </c>
      <c r="C748" t="s">
        <v>9</v>
      </c>
      <c r="D748" t="s">
        <v>60</v>
      </c>
      <c r="E748">
        <v>0</v>
      </c>
      <c r="F748">
        <v>0</v>
      </c>
      <c r="G748">
        <v>0</v>
      </c>
      <c r="H748">
        <v>0</v>
      </c>
    </row>
    <row r="749" spans="1:8" x14ac:dyDescent="0.25">
      <c r="A749" t="s">
        <v>59</v>
      </c>
      <c r="B749">
        <v>2024</v>
      </c>
      <c r="C749" t="s">
        <v>9</v>
      </c>
      <c r="D749" t="s">
        <v>60</v>
      </c>
      <c r="E749">
        <v>0</v>
      </c>
      <c r="F749">
        <v>0</v>
      </c>
      <c r="G749">
        <v>0</v>
      </c>
      <c r="H749">
        <v>0</v>
      </c>
    </row>
    <row r="750" spans="1:8" x14ac:dyDescent="0.25">
      <c r="A750" t="s">
        <v>59</v>
      </c>
      <c r="B750">
        <v>2024</v>
      </c>
      <c r="C750" t="s">
        <v>9</v>
      </c>
      <c r="D750" t="s">
        <v>60</v>
      </c>
      <c r="E750">
        <v>34</v>
      </c>
      <c r="F750">
        <v>190.20695000000001</v>
      </c>
      <c r="G750">
        <v>12794.26</v>
      </c>
      <c r="H750">
        <v>12427.88</v>
      </c>
    </row>
    <row r="751" spans="1:8" x14ac:dyDescent="0.25">
      <c r="A751" t="s">
        <v>59</v>
      </c>
      <c r="B751">
        <v>2024</v>
      </c>
      <c r="C751" t="s">
        <v>9</v>
      </c>
      <c r="D751" t="s">
        <v>60</v>
      </c>
      <c r="E751">
        <v>0</v>
      </c>
      <c r="F751">
        <v>0</v>
      </c>
      <c r="G751">
        <v>0</v>
      </c>
      <c r="H751">
        <v>0</v>
      </c>
    </row>
    <row r="752" spans="1:8" x14ac:dyDescent="0.25">
      <c r="A752" t="s">
        <v>59</v>
      </c>
      <c r="B752">
        <v>2024</v>
      </c>
      <c r="C752" t="s">
        <v>9</v>
      </c>
      <c r="D752" t="s">
        <v>60</v>
      </c>
      <c r="E752">
        <v>0</v>
      </c>
      <c r="F752">
        <v>0</v>
      </c>
      <c r="G752">
        <v>0</v>
      </c>
      <c r="H752">
        <v>0</v>
      </c>
    </row>
    <row r="753" spans="1:8" x14ac:dyDescent="0.25">
      <c r="A753" t="s">
        <v>59</v>
      </c>
      <c r="B753">
        <v>2024</v>
      </c>
      <c r="C753" t="s">
        <v>9</v>
      </c>
      <c r="D753" t="s">
        <v>61</v>
      </c>
      <c r="E753">
        <v>0</v>
      </c>
      <c r="F753">
        <v>0</v>
      </c>
      <c r="G753">
        <v>0</v>
      </c>
      <c r="H753">
        <v>0</v>
      </c>
    </row>
    <row r="754" spans="1:8" x14ac:dyDescent="0.25">
      <c r="A754" t="s">
        <v>59</v>
      </c>
      <c r="B754">
        <v>2024</v>
      </c>
      <c r="C754" t="s">
        <v>9</v>
      </c>
      <c r="D754" t="s">
        <v>60</v>
      </c>
      <c r="E754">
        <v>0</v>
      </c>
      <c r="F754">
        <v>0</v>
      </c>
      <c r="G754">
        <v>0</v>
      </c>
      <c r="H754">
        <v>0</v>
      </c>
    </row>
    <row r="755" spans="1:8" x14ac:dyDescent="0.25">
      <c r="A755" t="s">
        <v>59</v>
      </c>
      <c r="B755">
        <v>2024</v>
      </c>
      <c r="C755" t="s">
        <v>9</v>
      </c>
      <c r="D755" t="s">
        <v>60</v>
      </c>
      <c r="E755">
        <v>0</v>
      </c>
      <c r="F755">
        <v>0</v>
      </c>
      <c r="G755">
        <v>0</v>
      </c>
      <c r="H755">
        <v>0</v>
      </c>
    </row>
    <row r="756" spans="1:8" x14ac:dyDescent="0.25">
      <c r="A756" t="s">
        <v>59</v>
      </c>
      <c r="B756">
        <v>2024</v>
      </c>
      <c r="C756" t="s">
        <v>9</v>
      </c>
      <c r="D756" t="s">
        <v>60</v>
      </c>
      <c r="E756">
        <v>0</v>
      </c>
      <c r="F756">
        <v>0</v>
      </c>
      <c r="G756">
        <v>0</v>
      </c>
      <c r="H756">
        <v>0</v>
      </c>
    </row>
    <row r="757" spans="1:8" x14ac:dyDescent="0.25">
      <c r="A757" t="s">
        <v>59</v>
      </c>
      <c r="B757">
        <v>2024</v>
      </c>
      <c r="C757" t="s">
        <v>9</v>
      </c>
      <c r="D757" t="s">
        <v>62</v>
      </c>
      <c r="E757">
        <v>1</v>
      </c>
      <c r="F757">
        <v>493.96800000000002</v>
      </c>
      <c r="G757">
        <v>45430.82</v>
      </c>
      <c r="H757">
        <v>0</v>
      </c>
    </row>
    <row r="758" spans="1:8" x14ac:dyDescent="0.25">
      <c r="A758" t="s">
        <v>59</v>
      </c>
      <c r="B758">
        <v>2024</v>
      </c>
      <c r="C758" t="s">
        <v>9</v>
      </c>
      <c r="D758" t="s">
        <v>60</v>
      </c>
      <c r="E758">
        <v>0</v>
      </c>
      <c r="F758">
        <v>0</v>
      </c>
      <c r="G758">
        <v>0</v>
      </c>
      <c r="H758">
        <v>0</v>
      </c>
    </row>
    <row r="759" spans="1:8" x14ac:dyDescent="0.25">
      <c r="A759" t="s">
        <v>59</v>
      </c>
      <c r="B759">
        <v>2024</v>
      </c>
      <c r="C759" t="s">
        <v>9</v>
      </c>
      <c r="D759" t="s">
        <v>60</v>
      </c>
      <c r="E759">
        <v>0</v>
      </c>
      <c r="F759">
        <v>0</v>
      </c>
      <c r="G759">
        <v>0</v>
      </c>
      <c r="H759">
        <v>0</v>
      </c>
    </row>
    <row r="760" spans="1:8" x14ac:dyDescent="0.25">
      <c r="A760" t="s">
        <v>59</v>
      </c>
      <c r="B760">
        <v>2024</v>
      </c>
      <c r="C760" t="s">
        <v>9</v>
      </c>
      <c r="D760" t="s">
        <v>60</v>
      </c>
      <c r="E760">
        <v>0</v>
      </c>
      <c r="F760">
        <v>0</v>
      </c>
      <c r="G760">
        <v>0</v>
      </c>
      <c r="H760">
        <v>0</v>
      </c>
    </row>
    <row r="761" spans="1:8" x14ac:dyDescent="0.25">
      <c r="A761" t="s">
        <v>59</v>
      </c>
      <c r="B761">
        <v>2024</v>
      </c>
      <c r="C761" t="s">
        <v>9</v>
      </c>
      <c r="D761" t="s">
        <v>60</v>
      </c>
      <c r="E761">
        <v>0</v>
      </c>
      <c r="F761">
        <v>0</v>
      </c>
      <c r="G761">
        <v>0</v>
      </c>
      <c r="H761">
        <v>0</v>
      </c>
    </row>
    <row r="762" spans="1:8" x14ac:dyDescent="0.25">
      <c r="A762" t="s">
        <v>59</v>
      </c>
      <c r="B762">
        <v>2024</v>
      </c>
      <c r="C762" t="s">
        <v>9</v>
      </c>
      <c r="D762" t="s">
        <v>61</v>
      </c>
      <c r="E762">
        <v>0</v>
      </c>
      <c r="F762">
        <v>0</v>
      </c>
      <c r="G762">
        <v>0</v>
      </c>
      <c r="H762">
        <v>0</v>
      </c>
    </row>
    <row r="763" spans="1:8" x14ac:dyDescent="0.25">
      <c r="A763" t="s">
        <v>59</v>
      </c>
      <c r="B763">
        <v>2024</v>
      </c>
      <c r="C763" t="s">
        <v>9</v>
      </c>
      <c r="D763" t="s">
        <v>60</v>
      </c>
      <c r="E763">
        <v>0</v>
      </c>
      <c r="F763">
        <v>0</v>
      </c>
      <c r="G763">
        <v>0</v>
      </c>
      <c r="H763">
        <v>0</v>
      </c>
    </row>
    <row r="764" spans="1:8" x14ac:dyDescent="0.25">
      <c r="A764" t="s">
        <v>59</v>
      </c>
      <c r="B764">
        <v>2024</v>
      </c>
      <c r="C764" t="s">
        <v>9</v>
      </c>
      <c r="D764" t="s">
        <v>60</v>
      </c>
      <c r="E764">
        <v>0</v>
      </c>
      <c r="F764">
        <v>0</v>
      </c>
      <c r="G764">
        <v>0</v>
      </c>
      <c r="H764">
        <v>0</v>
      </c>
    </row>
    <row r="765" spans="1:8" x14ac:dyDescent="0.25">
      <c r="A765" t="s">
        <v>59</v>
      </c>
      <c r="B765">
        <v>2024</v>
      </c>
      <c r="C765" t="s">
        <v>9</v>
      </c>
      <c r="D765" t="s">
        <v>60</v>
      </c>
      <c r="E765">
        <v>0</v>
      </c>
      <c r="F765">
        <v>0</v>
      </c>
      <c r="G765">
        <v>0</v>
      </c>
      <c r="H765">
        <v>0</v>
      </c>
    </row>
    <row r="766" spans="1:8" x14ac:dyDescent="0.25">
      <c r="A766" t="s">
        <v>59</v>
      </c>
      <c r="B766">
        <v>2024</v>
      </c>
      <c r="C766" t="s">
        <v>9</v>
      </c>
      <c r="D766" t="s">
        <v>60</v>
      </c>
      <c r="E766">
        <v>0</v>
      </c>
      <c r="F766">
        <v>0</v>
      </c>
      <c r="G766">
        <v>0</v>
      </c>
      <c r="H766">
        <v>0</v>
      </c>
    </row>
    <row r="767" spans="1:8" x14ac:dyDescent="0.25">
      <c r="A767" t="s">
        <v>59</v>
      </c>
      <c r="B767">
        <v>2024</v>
      </c>
      <c r="C767" t="s">
        <v>9</v>
      </c>
      <c r="D767" t="s">
        <v>60</v>
      </c>
      <c r="E767">
        <v>0</v>
      </c>
      <c r="F767">
        <v>0</v>
      </c>
      <c r="G767">
        <v>0</v>
      </c>
      <c r="H767">
        <v>0</v>
      </c>
    </row>
    <row r="768" spans="1:8" x14ac:dyDescent="0.25">
      <c r="A768" t="s">
        <v>59</v>
      </c>
      <c r="B768">
        <v>2024</v>
      </c>
      <c r="C768" t="s">
        <v>9</v>
      </c>
      <c r="D768" t="s">
        <v>60</v>
      </c>
      <c r="E768">
        <v>10</v>
      </c>
      <c r="F768">
        <v>223.64218</v>
      </c>
      <c r="G768">
        <v>10254.18</v>
      </c>
      <c r="H768">
        <v>4126.45</v>
      </c>
    </row>
    <row r="769" spans="1:8" x14ac:dyDescent="0.25">
      <c r="A769" t="s">
        <v>59</v>
      </c>
      <c r="B769">
        <v>2024</v>
      </c>
      <c r="C769" t="s">
        <v>9</v>
      </c>
      <c r="D769" t="s">
        <v>60</v>
      </c>
      <c r="E769">
        <v>0</v>
      </c>
      <c r="F769">
        <v>0</v>
      </c>
      <c r="G769">
        <v>0</v>
      </c>
      <c r="H769">
        <v>0</v>
      </c>
    </row>
    <row r="770" spans="1:8" x14ac:dyDescent="0.25">
      <c r="A770" t="s">
        <v>59</v>
      </c>
      <c r="B770">
        <v>2024</v>
      </c>
      <c r="C770" t="s">
        <v>9</v>
      </c>
      <c r="D770" t="s">
        <v>60</v>
      </c>
      <c r="E770">
        <v>0</v>
      </c>
      <c r="F770">
        <v>0</v>
      </c>
      <c r="G770">
        <v>0</v>
      </c>
      <c r="H770">
        <v>0</v>
      </c>
    </row>
    <row r="771" spans="1:8" x14ac:dyDescent="0.25">
      <c r="A771" t="s">
        <v>59</v>
      </c>
      <c r="B771">
        <v>2024</v>
      </c>
      <c r="C771" t="s">
        <v>9</v>
      </c>
      <c r="D771" t="s">
        <v>62</v>
      </c>
      <c r="E771">
        <v>0</v>
      </c>
      <c r="F771">
        <v>0</v>
      </c>
      <c r="G771">
        <v>0</v>
      </c>
      <c r="H771">
        <v>0</v>
      </c>
    </row>
    <row r="772" spans="1:8" x14ac:dyDescent="0.25">
      <c r="A772" t="s">
        <v>59</v>
      </c>
      <c r="B772">
        <v>2024</v>
      </c>
      <c r="C772" t="s">
        <v>9</v>
      </c>
      <c r="D772" t="s">
        <v>60</v>
      </c>
      <c r="E772">
        <v>0</v>
      </c>
      <c r="F772">
        <v>0</v>
      </c>
      <c r="G772">
        <v>0</v>
      </c>
      <c r="H772">
        <v>0</v>
      </c>
    </row>
    <row r="773" spans="1:8" x14ac:dyDescent="0.25">
      <c r="A773" t="s">
        <v>59</v>
      </c>
      <c r="B773">
        <v>2024</v>
      </c>
      <c r="C773" t="s">
        <v>9</v>
      </c>
      <c r="D773" t="s">
        <v>60</v>
      </c>
      <c r="E773">
        <v>0</v>
      </c>
      <c r="F773">
        <v>0</v>
      </c>
      <c r="G773">
        <v>0</v>
      </c>
      <c r="H773">
        <v>0</v>
      </c>
    </row>
    <row r="774" spans="1:8" x14ac:dyDescent="0.25">
      <c r="A774" t="s">
        <v>59</v>
      </c>
      <c r="B774">
        <v>2024</v>
      </c>
      <c r="C774" t="s">
        <v>9</v>
      </c>
      <c r="D774" t="s">
        <v>60</v>
      </c>
      <c r="E774">
        <v>17</v>
      </c>
      <c r="F774">
        <v>63.05688</v>
      </c>
      <c r="G774">
        <v>6261.63</v>
      </c>
      <c r="H774">
        <v>6402.29</v>
      </c>
    </row>
    <row r="775" spans="1:8" x14ac:dyDescent="0.25">
      <c r="A775" t="s">
        <v>59</v>
      </c>
      <c r="B775">
        <v>2024</v>
      </c>
      <c r="C775" t="s">
        <v>9</v>
      </c>
      <c r="D775" t="s">
        <v>61</v>
      </c>
      <c r="E775">
        <v>0</v>
      </c>
      <c r="F775">
        <v>0</v>
      </c>
      <c r="G775">
        <v>0</v>
      </c>
      <c r="H775">
        <v>0</v>
      </c>
    </row>
    <row r="776" spans="1:8" x14ac:dyDescent="0.25">
      <c r="A776" t="s">
        <v>59</v>
      </c>
      <c r="B776">
        <v>2024</v>
      </c>
      <c r="C776" t="s">
        <v>9</v>
      </c>
      <c r="D776" t="s">
        <v>61</v>
      </c>
      <c r="E776">
        <v>7</v>
      </c>
      <c r="F776">
        <v>644.82637</v>
      </c>
      <c r="G776">
        <v>60768.49</v>
      </c>
      <c r="H776">
        <v>57322.66</v>
      </c>
    </row>
    <row r="777" spans="1:8" x14ac:dyDescent="0.25">
      <c r="A777" t="s">
        <v>59</v>
      </c>
      <c r="B777">
        <v>2024</v>
      </c>
      <c r="C777" t="s">
        <v>9</v>
      </c>
      <c r="D777" t="s">
        <v>61</v>
      </c>
      <c r="E777">
        <v>0</v>
      </c>
      <c r="F777">
        <v>0</v>
      </c>
      <c r="G777">
        <v>0</v>
      </c>
      <c r="H777">
        <v>0</v>
      </c>
    </row>
    <row r="778" spans="1:8" x14ac:dyDescent="0.25">
      <c r="A778" t="s">
        <v>59</v>
      </c>
      <c r="B778">
        <v>2024</v>
      </c>
      <c r="C778" t="s">
        <v>9</v>
      </c>
      <c r="D778" t="s">
        <v>60</v>
      </c>
      <c r="E778">
        <v>0</v>
      </c>
      <c r="F778">
        <v>0</v>
      </c>
      <c r="G778">
        <v>0</v>
      </c>
      <c r="H778">
        <v>0</v>
      </c>
    </row>
    <row r="779" spans="1:8" x14ac:dyDescent="0.25">
      <c r="A779" t="s">
        <v>59</v>
      </c>
      <c r="B779">
        <v>2024</v>
      </c>
      <c r="C779" t="s">
        <v>9</v>
      </c>
      <c r="D779" t="s">
        <v>60</v>
      </c>
      <c r="E779">
        <v>18</v>
      </c>
      <c r="F779">
        <v>3552.87626</v>
      </c>
      <c r="G779">
        <v>245448.48</v>
      </c>
      <c r="H779">
        <v>0</v>
      </c>
    </row>
    <row r="780" spans="1:8" x14ac:dyDescent="0.25">
      <c r="A780" t="s">
        <v>59</v>
      </c>
      <c r="B780">
        <v>2024</v>
      </c>
      <c r="C780" t="s">
        <v>9</v>
      </c>
      <c r="D780" t="s">
        <v>60</v>
      </c>
      <c r="E780">
        <v>2</v>
      </c>
      <c r="F780">
        <v>38.186019999999999</v>
      </c>
      <c r="G780">
        <v>5641.1</v>
      </c>
      <c r="H780">
        <v>12519.62</v>
      </c>
    </row>
    <row r="781" spans="1:8" x14ac:dyDescent="0.25">
      <c r="A781" t="s">
        <v>59</v>
      </c>
      <c r="B781">
        <v>2024</v>
      </c>
      <c r="C781" t="s">
        <v>9</v>
      </c>
      <c r="D781" t="s">
        <v>60</v>
      </c>
      <c r="E781">
        <v>0</v>
      </c>
      <c r="F781">
        <v>0</v>
      </c>
      <c r="G781">
        <v>0</v>
      </c>
      <c r="H781">
        <v>0</v>
      </c>
    </row>
    <row r="782" spans="1:8" x14ac:dyDescent="0.25">
      <c r="A782" t="s">
        <v>59</v>
      </c>
      <c r="B782">
        <v>2024</v>
      </c>
      <c r="C782" t="s">
        <v>9</v>
      </c>
      <c r="D782" t="s">
        <v>60</v>
      </c>
      <c r="E782">
        <v>120</v>
      </c>
      <c r="F782">
        <v>6178.7192400000004</v>
      </c>
      <c r="G782">
        <v>443155.17</v>
      </c>
      <c r="H782">
        <v>351557.93</v>
      </c>
    </row>
    <row r="783" spans="1:8" x14ac:dyDescent="0.25">
      <c r="A783" t="s">
        <v>59</v>
      </c>
      <c r="B783">
        <v>2024</v>
      </c>
      <c r="C783" t="s">
        <v>9</v>
      </c>
      <c r="D783" t="s">
        <v>60</v>
      </c>
      <c r="E783">
        <v>1</v>
      </c>
      <c r="F783">
        <v>0.38900000000000001</v>
      </c>
      <c r="G783">
        <v>40.25</v>
      </c>
      <c r="H783">
        <v>102.01</v>
      </c>
    </row>
    <row r="784" spans="1:8" x14ac:dyDescent="0.25">
      <c r="A784" t="s">
        <v>59</v>
      </c>
      <c r="B784">
        <v>2024</v>
      </c>
      <c r="C784" t="s">
        <v>9</v>
      </c>
      <c r="D784" t="s">
        <v>62</v>
      </c>
      <c r="E784">
        <v>6</v>
      </c>
      <c r="F784">
        <v>569.77332000000001</v>
      </c>
      <c r="G784">
        <v>54936.73</v>
      </c>
      <c r="H784">
        <v>47598.82</v>
      </c>
    </row>
    <row r="785" spans="1:8" x14ac:dyDescent="0.25">
      <c r="A785" t="s">
        <v>59</v>
      </c>
      <c r="B785">
        <v>2024</v>
      </c>
      <c r="C785" t="s">
        <v>9</v>
      </c>
      <c r="D785" t="s">
        <v>62</v>
      </c>
      <c r="E785">
        <v>0</v>
      </c>
      <c r="F785">
        <v>0</v>
      </c>
      <c r="G785">
        <v>0</v>
      </c>
      <c r="H785">
        <v>0</v>
      </c>
    </row>
    <row r="786" spans="1:8" x14ac:dyDescent="0.25">
      <c r="A786" t="s">
        <v>59</v>
      </c>
      <c r="B786">
        <v>2024</v>
      </c>
      <c r="C786" t="s">
        <v>9</v>
      </c>
      <c r="D786" t="s">
        <v>60</v>
      </c>
      <c r="E786">
        <v>0</v>
      </c>
      <c r="F786">
        <v>0</v>
      </c>
      <c r="G786">
        <v>0</v>
      </c>
      <c r="H786">
        <v>0</v>
      </c>
    </row>
    <row r="787" spans="1:8" x14ac:dyDescent="0.25">
      <c r="A787" t="s">
        <v>59</v>
      </c>
      <c r="B787">
        <v>2024</v>
      </c>
      <c r="C787" t="s">
        <v>9</v>
      </c>
      <c r="D787" t="s">
        <v>60</v>
      </c>
      <c r="E787">
        <v>0</v>
      </c>
      <c r="F787">
        <v>0</v>
      </c>
      <c r="G787">
        <v>0</v>
      </c>
      <c r="H787">
        <v>0</v>
      </c>
    </row>
    <row r="788" spans="1:8" x14ac:dyDescent="0.25">
      <c r="A788" t="s">
        <v>59</v>
      </c>
      <c r="B788">
        <v>2024</v>
      </c>
      <c r="C788" t="s">
        <v>9</v>
      </c>
      <c r="D788" t="s">
        <v>60</v>
      </c>
      <c r="E788">
        <v>0</v>
      </c>
      <c r="F788">
        <v>0</v>
      </c>
      <c r="G788">
        <v>0</v>
      </c>
      <c r="H788">
        <v>0</v>
      </c>
    </row>
    <row r="789" spans="1:8" x14ac:dyDescent="0.25">
      <c r="A789" t="s">
        <v>59</v>
      </c>
      <c r="B789">
        <v>2024</v>
      </c>
      <c r="C789" t="s">
        <v>9</v>
      </c>
      <c r="D789" t="s">
        <v>60</v>
      </c>
      <c r="E789">
        <v>23</v>
      </c>
      <c r="F789">
        <v>853.92345</v>
      </c>
      <c r="G789">
        <v>55447.29</v>
      </c>
      <c r="H789">
        <v>39311.51</v>
      </c>
    </row>
    <row r="790" spans="1:8" x14ac:dyDescent="0.25">
      <c r="A790" t="s">
        <v>59</v>
      </c>
      <c r="B790">
        <v>2024</v>
      </c>
      <c r="C790" t="s">
        <v>9</v>
      </c>
      <c r="D790" t="s">
        <v>60</v>
      </c>
      <c r="E790">
        <v>0</v>
      </c>
      <c r="F790">
        <v>0</v>
      </c>
      <c r="G790">
        <v>0</v>
      </c>
      <c r="H790">
        <v>0</v>
      </c>
    </row>
    <row r="791" spans="1:8" x14ac:dyDescent="0.25">
      <c r="A791" t="s">
        <v>59</v>
      </c>
      <c r="B791">
        <v>2024</v>
      </c>
      <c r="C791" t="s">
        <v>9</v>
      </c>
      <c r="D791" t="s">
        <v>60</v>
      </c>
      <c r="E791">
        <v>31</v>
      </c>
      <c r="F791">
        <v>2693.2934700000001</v>
      </c>
      <c r="G791">
        <v>172665.83</v>
      </c>
      <c r="H791">
        <v>135315.38</v>
      </c>
    </row>
    <row r="792" spans="1:8" x14ac:dyDescent="0.25">
      <c r="A792" t="s">
        <v>59</v>
      </c>
      <c r="B792">
        <v>2024</v>
      </c>
      <c r="C792" t="s">
        <v>8</v>
      </c>
      <c r="D792" t="s">
        <v>60</v>
      </c>
      <c r="E792">
        <v>43</v>
      </c>
      <c r="F792">
        <v>19.038060000000002</v>
      </c>
      <c r="G792">
        <v>1544.94</v>
      </c>
      <c r="H792">
        <v>1498.82</v>
      </c>
    </row>
    <row r="793" spans="1:8" x14ac:dyDescent="0.25">
      <c r="A793" t="s">
        <v>59</v>
      </c>
      <c r="B793">
        <v>2024</v>
      </c>
      <c r="C793" t="s">
        <v>8</v>
      </c>
      <c r="D793" t="s">
        <v>60</v>
      </c>
      <c r="E793">
        <v>66</v>
      </c>
      <c r="F793">
        <v>23.034880000000001</v>
      </c>
      <c r="G793">
        <v>2015.48</v>
      </c>
      <c r="H793">
        <v>1945.75</v>
      </c>
    </row>
    <row r="794" spans="1:8" x14ac:dyDescent="0.25">
      <c r="A794" t="s">
        <v>59</v>
      </c>
      <c r="B794">
        <v>2024</v>
      </c>
      <c r="C794" t="s">
        <v>8</v>
      </c>
      <c r="D794" t="s">
        <v>60</v>
      </c>
      <c r="E794">
        <v>0</v>
      </c>
      <c r="F794">
        <v>0</v>
      </c>
      <c r="G794">
        <v>0</v>
      </c>
      <c r="H794">
        <v>0</v>
      </c>
    </row>
    <row r="795" spans="1:8" x14ac:dyDescent="0.25">
      <c r="A795" t="s">
        <v>59</v>
      </c>
      <c r="B795">
        <v>2024</v>
      </c>
      <c r="C795" t="s">
        <v>8</v>
      </c>
      <c r="D795" t="s">
        <v>60</v>
      </c>
      <c r="E795">
        <v>200</v>
      </c>
      <c r="F795">
        <v>61.078380000000003</v>
      </c>
      <c r="G795">
        <v>4456.1899999999996</v>
      </c>
      <c r="H795">
        <v>4338.1499999999996</v>
      </c>
    </row>
    <row r="796" spans="1:8" x14ac:dyDescent="0.25">
      <c r="A796" t="s">
        <v>59</v>
      </c>
      <c r="B796">
        <v>2024</v>
      </c>
      <c r="C796" t="s">
        <v>8</v>
      </c>
      <c r="D796" t="s">
        <v>60</v>
      </c>
      <c r="E796">
        <v>200</v>
      </c>
      <c r="F796">
        <v>54.095460000000003</v>
      </c>
      <c r="G796">
        <v>3825.4</v>
      </c>
      <c r="H796">
        <v>4237.37</v>
      </c>
    </row>
    <row r="797" spans="1:8" x14ac:dyDescent="0.25">
      <c r="A797" t="s">
        <v>59</v>
      </c>
      <c r="B797">
        <v>2024</v>
      </c>
      <c r="C797" t="s">
        <v>8</v>
      </c>
      <c r="D797" t="s">
        <v>60</v>
      </c>
      <c r="E797">
        <v>0</v>
      </c>
      <c r="F797">
        <v>0</v>
      </c>
      <c r="G797">
        <v>0</v>
      </c>
      <c r="H797">
        <v>0</v>
      </c>
    </row>
    <row r="798" spans="1:8" x14ac:dyDescent="0.25">
      <c r="A798" t="s">
        <v>59</v>
      </c>
      <c r="B798">
        <v>2024</v>
      </c>
      <c r="C798" t="s">
        <v>8</v>
      </c>
      <c r="D798" t="s">
        <v>60</v>
      </c>
      <c r="E798">
        <v>0</v>
      </c>
      <c r="F798">
        <v>0</v>
      </c>
      <c r="G798">
        <v>0</v>
      </c>
      <c r="H798">
        <v>0</v>
      </c>
    </row>
    <row r="799" spans="1:8" x14ac:dyDescent="0.25">
      <c r="A799" t="s">
        <v>59</v>
      </c>
      <c r="B799">
        <v>2024</v>
      </c>
      <c r="C799" t="s">
        <v>8</v>
      </c>
      <c r="D799" t="s">
        <v>60</v>
      </c>
      <c r="E799">
        <v>3</v>
      </c>
      <c r="F799">
        <v>12.28243</v>
      </c>
      <c r="G799">
        <v>827.08</v>
      </c>
      <c r="H799">
        <v>765.57</v>
      </c>
    </row>
    <row r="800" spans="1:8" x14ac:dyDescent="0.25">
      <c r="A800" t="s">
        <v>59</v>
      </c>
      <c r="B800">
        <v>2024</v>
      </c>
      <c r="C800" t="s">
        <v>8</v>
      </c>
      <c r="D800" t="s">
        <v>60</v>
      </c>
      <c r="E800">
        <v>0</v>
      </c>
      <c r="F800">
        <v>0</v>
      </c>
      <c r="G800">
        <v>0</v>
      </c>
      <c r="H800">
        <v>0</v>
      </c>
    </row>
    <row r="801" spans="1:8" x14ac:dyDescent="0.25">
      <c r="A801" t="s">
        <v>59</v>
      </c>
      <c r="B801">
        <v>2024</v>
      </c>
      <c r="C801" t="s">
        <v>8</v>
      </c>
      <c r="D801" t="s">
        <v>60</v>
      </c>
      <c r="E801">
        <v>7</v>
      </c>
      <c r="F801">
        <v>7.55</v>
      </c>
      <c r="G801">
        <v>687.74</v>
      </c>
      <c r="H801">
        <v>631.82000000000005</v>
      </c>
    </row>
    <row r="802" spans="1:8" x14ac:dyDescent="0.25">
      <c r="A802" t="s">
        <v>59</v>
      </c>
      <c r="B802">
        <v>2024</v>
      </c>
      <c r="C802" t="s">
        <v>8</v>
      </c>
      <c r="D802" t="s">
        <v>60</v>
      </c>
      <c r="E802">
        <v>22</v>
      </c>
      <c r="F802">
        <v>29.660799999999998</v>
      </c>
      <c r="G802">
        <v>2658.38</v>
      </c>
      <c r="H802">
        <v>3019.12</v>
      </c>
    </row>
    <row r="803" spans="1:8" x14ac:dyDescent="0.25">
      <c r="A803" t="s">
        <v>59</v>
      </c>
      <c r="B803">
        <v>2024</v>
      </c>
      <c r="C803" t="s">
        <v>8</v>
      </c>
      <c r="D803" t="s">
        <v>60</v>
      </c>
      <c r="E803">
        <v>0</v>
      </c>
      <c r="F803">
        <v>0</v>
      </c>
      <c r="G803">
        <v>0</v>
      </c>
      <c r="H803">
        <v>0</v>
      </c>
    </row>
    <row r="804" spans="1:8" x14ac:dyDescent="0.25">
      <c r="A804" t="s">
        <v>59</v>
      </c>
      <c r="B804">
        <v>2024</v>
      </c>
      <c r="C804" t="s">
        <v>8</v>
      </c>
      <c r="D804" t="s">
        <v>63</v>
      </c>
      <c r="E804">
        <v>154518</v>
      </c>
      <c r="F804">
        <v>26016.893980000001</v>
      </c>
      <c r="G804">
        <v>1982535.27</v>
      </c>
      <c r="H804">
        <v>1282518.6200000001</v>
      </c>
    </row>
    <row r="805" spans="1:8" x14ac:dyDescent="0.25">
      <c r="A805" t="s">
        <v>59</v>
      </c>
      <c r="B805">
        <v>2024</v>
      </c>
      <c r="C805" t="s">
        <v>8</v>
      </c>
      <c r="D805" t="s">
        <v>63</v>
      </c>
      <c r="E805">
        <v>23</v>
      </c>
      <c r="F805">
        <v>1.802</v>
      </c>
      <c r="G805">
        <v>263.99</v>
      </c>
      <c r="H805">
        <v>222.74</v>
      </c>
    </row>
    <row r="806" spans="1:8" x14ac:dyDescent="0.25">
      <c r="A806" t="s">
        <v>59</v>
      </c>
      <c r="B806">
        <v>2024</v>
      </c>
      <c r="C806" t="s">
        <v>8</v>
      </c>
      <c r="D806" t="s">
        <v>63</v>
      </c>
      <c r="E806">
        <v>942907</v>
      </c>
      <c r="F806">
        <v>113896.7522</v>
      </c>
      <c r="G806">
        <v>11221235.970000001</v>
      </c>
      <c r="H806">
        <v>7462789.0800000001</v>
      </c>
    </row>
    <row r="807" spans="1:8" x14ac:dyDescent="0.25">
      <c r="A807" t="s">
        <v>59</v>
      </c>
      <c r="B807">
        <v>2024</v>
      </c>
      <c r="C807" t="s">
        <v>8</v>
      </c>
      <c r="D807" t="s">
        <v>63</v>
      </c>
      <c r="E807">
        <v>0</v>
      </c>
      <c r="F807">
        <v>0</v>
      </c>
      <c r="G807">
        <v>0</v>
      </c>
      <c r="H807">
        <v>0</v>
      </c>
    </row>
    <row r="808" spans="1:8" x14ac:dyDescent="0.25">
      <c r="A808" t="s">
        <v>59</v>
      </c>
      <c r="B808">
        <v>2024</v>
      </c>
      <c r="C808" t="s">
        <v>8</v>
      </c>
      <c r="D808" t="s">
        <v>64</v>
      </c>
      <c r="E808">
        <v>0</v>
      </c>
      <c r="F808">
        <v>0</v>
      </c>
      <c r="G808">
        <v>0</v>
      </c>
      <c r="H808">
        <v>0</v>
      </c>
    </row>
    <row r="809" spans="1:8" x14ac:dyDescent="0.25">
      <c r="A809" t="s">
        <v>59</v>
      </c>
      <c r="B809">
        <v>2024</v>
      </c>
      <c r="C809" t="s">
        <v>8</v>
      </c>
      <c r="D809" t="s">
        <v>61</v>
      </c>
      <c r="E809">
        <v>1275</v>
      </c>
      <c r="F809">
        <v>10547.30946</v>
      </c>
      <c r="G809">
        <v>850237.92</v>
      </c>
      <c r="H809">
        <v>851758.68</v>
      </c>
    </row>
    <row r="810" spans="1:8" x14ac:dyDescent="0.25">
      <c r="A810" t="s">
        <v>59</v>
      </c>
      <c r="B810">
        <v>2024</v>
      </c>
      <c r="C810" t="s">
        <v>8</v>
      </c>
      <c r="D810" t="s">
        <v>61</v>
      </c>
      <c r="E810">
        <v>0</v>
      </c>
      <c r="F810">
        <v>0</v>
      </c>
      <c r="G810">
        <v>0</v>
      </c>
      <c r="H810">
        <v>0</v>
      </c>
    </row>
    <row r="811" spans="1:8" x14ac:dyDescent="0.25">
      <c r="A811" t="s">
        <v>59</v>
      </c>
      <c r="B811">
        <v>2024</v>
      </c>
      <c r="C811" t="s">
        <v>8</v>
      </c>
      <c r="D811" t="s">
        <v>60</v>
      </c>
      <c r="E811">
        <v>0</v>
      </c>
      <c r="F811">
        <v>0</v>
      </c>
      <c r="G811">
        <v>0</v>
      </c>
      <c r="H811">
        <v>0</v>
      </c>
    </row>
    <row r="812" spans="1:8" x14ac:dyDescent="0.25">
      <c r="A812" t="s">
        <v>59</v>
      </c>
      <c r="B812">
        <v>2024</v>
      </c>
      <c r="C812" t="s">
        <v>8</v>
      </c>
      <c r="D812" t="s">
        <v>62</v>
      </c>
      <c r="E812">
        <v>0</v>
      </c>
      <c r="F812">
        <v>0</v>
      </c>
      <c r="G812">
        <v>0</v>
      </c>
      <c r="H812">
        <v>0</v>
      </c>
    </row>
    <row r="813" spans="1:8" x14ac:dyDescent="0.25">
      <c r="A813" t="s">
        <v>59</v>
      </c>
      <c r="B813">
        <v>2024</v>
      </c>
      <c r="C813" t="s">
        <v>8</v>
      </c>
      <c r="D813" t="s">
        <v>60</v>
      </c>
      <c r="E813">
        <v>0</v>
      </c>
      <c r="F813">
        <v>0</v>
      </c>
      <c r="G813">
        <v>0</v>
      </c>
      <c r="H813">
        <v>0</v>
      </c>
    </row>
    <row r="814" spans="1:8" x14ac:dyDescent="0.25">
      <c r="A814" t="s">
        <v>59</v>
      </c>
      <c r="B814">
        <v>2024</v>
      </c>
      <c r="C814" t="s">
        <v>8</v>
      </c>
      <c r="D814" t="s">
        <v>60</v>
      </c>
      <c r="E814">
        <v>0</v>
      </c>
      <c r="F814">
        <v>0</v>
      </c>
      <c r="G814">
        <v>0</v>
      </c>
      <c r="H814">
        <v>0</v>
      </c>
    </row>
    <row r="815" spans="1:8" x14ac:dyDescent="0.25">
      <c r="A815" t="s">
        <v>59</v>
      </c>
      <c r="B815">
        <v>2024</v>
      </c>
      <c r="C815" t="s">
        <v>8</v>
      </c>
      <c r="D815" t="s">
        <v>60</v>
      </c>
      <c r="E815">
        <v>0</v>
      </c>
      <c r="F815">
        <v>0</v>
      </c>
      <c r="G815">
        <v>0</v>
      </c>
      <c r="H815">
        <v>0</v>
      </c>
    </row>
    <row r="816" spans="1:8" x14ac:dyDescent="0.25">
      <c r="A816" t="s">
        <v>59</v>
      </c>
      <c r="B816">
        <v>2024</v>
      </c>
      <c r="C816" t="s">
        <v>8</v>
      </c>
      <c r="D816" t="s">
        <v>61</v>
      </c>
      <c r="E816">
        <v>1169</v>
      </c>
      <c r="F816">
        <v>1592.8434400000001</v>
      </c>
      <c r="G816">
        <v>191232.97</v>
      </c>
      <c r="H816">
        <v>182671.09</v>
      </c>
    </row>
    <row r="817" spans="1:8" x14ac:dyDescent="0.25">
      <c r="A817" t="s">
        <v>59</v>
      </c>
      <c r="B817">
        <v>2024</v>
      </c>
      <c r="C817" t="s">
        <v>8</v>
      </c>
      <c r="D817" t="s">
        <v>61</v>
      </c>
      <c r="E817">
        <v>8825</v>
      </c>
      <c r="F817">
        <v>2815.5254100000002</v>
      </c>
      <c r="G817">
        <v>228247.69</v>
      </c>
      <c r="H817">
        <v>222597.93</v>
      </c>
    </row>
    <row r="818" spans="1:8" x14ac:dyDescent="0.25">
      <c r="A818" t="s">
        <v>59</v>
      </c>
      <c r="B818">
        <v>2024</v>
      </c>
      <c r="C818" t="s">
        <v>8</v>
      </c>
      <c r="D818" t="s">
        <v>60</v>
      </c>
      <c r="E818">
        <v>13</v>
      </c>
      <c r="F818">
        <v>14.04012</v>
      </c>
      <c r="G818">
        <v>2158.6</v>
      </c>
      <c r="H818">
        <v>1741.13</v>
      </c>
    </row>
    <row r="819" spans="1:8" x14ac:dyDescent="0.25">
      <c r="A819" t="s">
        <v>59</v>
      </c>
      <c r="B819">
        <v>2024</v>
      </c>
      <c r="C819" t="s">
        <v>8</v>
      </c>
      <c r="D819" t="s">
        <v>60</v>
      </c>
      <c r="E819">
        <v>32</v>
      </c>
      <c r="F819">
        <v>77.026690000000002</v>
      </c>
      <c r="G819">
        <v>6018.54</v>
      </c>
      <c r="H819">
        <v>6393.27</v>
      </c>
    </row>
    <row r="820" spans="1:8" x14ac:dyDescent="0.25">
      <c r="A820" t="s">
        <v>59</v>
      </c>
      <c r="B820">
        <v>2024</v>
      </c>
      <c r="C820" t="s">
        <v>8</v>
      </c>
      <c r="D820" t="s">
        <v>60</v>
      </c>
      <c r="E820">
        <v>806</v>
      </c>
      <c r="F820">
        <v>211.99950000000001</v>
      </c>
      <c r="G820">
        <v>15002.99</v>
      </c>
      <c r="H820">
        <v>14715.04</v>
      </c>
    </row>
    <row r="821" spans="1:8" x14ac:dyDescent="0.25">
      <c r="A821" t="s">
        <v>59</v>
      </c>
      <c r="B821">
        <v>2024</v>
      </c>
      <c r="C821" t="s">
        <v>8</v>
      </c>
      <c r="D821" t="s">
        <v>62</v>
      </c>
      <c r="E821">
        <v>2570</v>
      </c>
      <c r="F821">
        <v>18121.817660000001</v>
      </c>
      <c r="G821">
        <v>1751863.61</v>
      </c>
      <c r="H821">
        <v>1783221.7</v>
      </c>
    </row>
    <row r="822" spans="1:8" x14ac:dyDescent="0.25">
      <c r="A822" t="s">
        <v>59</v>
      </c>
      <c r="B822">
        <v>2024</v>
      </c>
      <c r="C822" t="s">
        <v>8</v>
      </c>
      <c r="D822" t="s">
        <v>62</v>
      </c>
      <c r="E822">
        <v>5974</v>
      </c>
      <c r="F822">
        <v>10298.84338</v>
      </c>
      <c r="G822">
        <v>1175335.54</v>
      </c>
      <c r="H822">
        <v>1181595.3500000001</v>
      </c>
    </row>
    <row r="823" spans="1:8" x14ac:dyDescent="0.25">
      <c r="A823" t="s">
        <v>59</v>
      </c>
      <c r="B823">
        <v>2024</v>
      </c>
      <c r="C823" t="s">
        <v>8</v>
      </c>
      <c r="D823" t="s">
        <v>62</v>
      </c>
      <c r="E823">
        <v>135573</v>
      </c>
      <c r="F823">
        <v>33746.852959999997</v>
      </c>
      <c r="G823">
        <v>3277614.23</v>
      </c>
      <c r="H823">
        <v>3276504.35</v>
      </c>
    </row>
    <row r="824" spans="1:8" x14ac:dyDescent="0.25">
      <c r="A824" t="s">
        <v>59</v>
      </c>
      <c r="B824">
        <v>2024</v>
      </c>
      <c r="C824" t="s">
        <v>8</v>
      </c>
      <c r="D824" t="s">
        <v>60</v>
      </c>
      <c r="E824">
        <v>21</v>
      </c>
      <c r="F824">
        <v>145.36551</v>
      </c>
      <c r="G824">
        <v>11296.59</v>
      </c>
      <c r="H824">
        <v>9291.94</v>
      </c>
    </row>
    <row r="825" spans="1:8" x14ac:dyDescent="0.25">
      <c r="A825" t="s">
        <v>59</v>
      </c>
      <c r="B825">
        <v>2024</v>
      </c>
      <c r="C825" t="s">
        <v>8</v>
      </c>
      <c r="D825" t="s">
        <v>60</v>
      </c>
      <c r="E825">
        <v>39</v>
      </c>
      <c r="F825">
        <v>61.549419999999998</v>
      </c>
      <c r="G825">
        <v>6011.19</v>
      </c>
      <c r="H825">
        <v>5262.41</v>
      </c>
    </row>
    <row r="826" spans="1:8" x14ac:dyDescent="0.25">
      <c r="A826" t="s">
        <v>59</v>
      </c>
      <c r="B826">
        <v>2024</v>
      </c>
      <c r="C826" t="s">
        <v>8</v>
      </c>
      <c r="D826" t="s">
        <v>60</v>
      </c>
      <c r="E826">
        <v>24</v>
      </c>
      <c r="F826">
        <v>102.54273000000001</v>
      </c>
      <c r="G826">
        <v>4118.5200000000004</v>
      </c>
      <c r="H826">
        <v>3996.6</v>
      </c>
    </row>
    <row r="827" spans="1:8" x14ac:dyDescent="0.25">
      <c r="A827" t="s">
        <v>59</v>
      </c>
      <c r="B827">
        <v>2024</v>
      </c>
      <c r="C827" t="s">
        <v>8</v>
      </c>
      <c r="D827" t="s">
        <v>60</v>
      </c>
      <c r="E827">
        <v>34</v>
      </c>
      <c r="F827">
        <v>199.56978000000001</v>
      </c>
      <c r="G827">
        <v>13438.7</v>
      </c>
      <c r="H827">
        <v>13149.24</v>
      </c>
    </row>
    <row r="828" spans="1:8" x14ac:dyDescent="0.25">
      <c r="A828" t="s">
        <v>59</v>
      </c>
      <c r="B828">
        <v>2024</v>
      </c>
      <c r="C828" t="s">
        <v>8</v>
      </c>
      <c r="D828" t="s">
        <v>60</v>
      </c>
      <c r="E828">
        <v>0</v>
      </c>
      <c r="F828">
        <v>0</v>
      </c>
      <c r="G828">
        <v>0</v>
      </c>
      <c r="H828">
        <v>0</v>
      </c>
    </row>
    <row r="829" spans="1:8" x14ac:dyDescent="0.25">
      <c r="A829" t="s">
        <v>59</v>
      </c>
      <c r="B829">
        <v>2024</v>
      </c>
      <c r="C829" t="s">
        <v>8</v>
      </c>
      <c r="D829" t="s">
        <v>60</v>
      </c>
      <c r="E829">
        <v>0</v>
      </c>
      <c r="F829">
        <v>0</v>
      </c>
      <c r="G829">
        <v>0</v>
      </c>
      <c r="H829">
        <v>0</v>
      </c>
    </row>
    <row r="830" spans="1:8" x14ac:dyDescent="0.25">
      <c r="A830" t="s">
        <v>59</v>
      </c>
      <c r="B830">
        <v>2024</v>
      </c>
      <c r="C830" t="s">
        <v>8</v>
      </c>
      <c r="D830" t="s">
        <v>61</v>
      </c>
      <c r="E830">
        <v>0</v>
      </c>
      <c r="F830">
        <v>0</v>
      </c>
      <c r="G830">
        <v>0</v>
      </c>
      <c r="H830">
        <v>0</v>
      </c>
    </row>
    <row r="831" spans="1:8" x14ac:dyDescent="0.25">
      <c r="A831" t="s">
        <v>59</v>
      </c>
      <c r="B831">
        <v>2024</v>
      </c>
      <c r="C831" t="s">
        <v>8</v>
      </c>
      <c r="D831" t="s">
        <v>60</v>
      </c>
      <c r="E831">
        <v>0</v>
      </c>
      <c r="F831">
        <v>0</v>
      </c>
      <c r="G831">
        <v>0</v>
      </c>
      <c r="H831">
        <v>0</v>
      </c>
    </row>
    <row r="832" spans="1:8" x14ac:dyDescent="0.25">
      <c r="A832" t="s">
        <v>59</v>
      </c>
      <c r="B832">
        <v>2024</v>
      </c>
      <c r="C832" t="s">
        <v>8</v>
      </c>
      <c r="D832" t="s">
        <v>60</v>
      </c>
      <c r="E832">
        <v>0</v>
      </c>
      <c r="F832">
        <v>0</v>
      </c>
      <c r="G832">
        <v>0</v>
      </c>
      <c r="H832">
        <v>0</v>
      </c>
    </row>
    <row r="833" spans="1:8" x14ac:dyDescent="0.25">
      <c r="A833" t="s">
        <v>59</v>
      </c>
      <c r="B833">
        <v>2024</v>
      </c>
      <c r="C833" t="s">
        <v>8</v>
      </c>
      <c r="D833" t="s">
        <v>60</v>
      </c>
      <c r="E833">
        <v>0</v>
      </c>
      <c r="F833">
        <v>0</v>
      </c>
      <c r="G833">
        <v>0</v>
      </c>
      <c r="H833">
        <v>0</v>
      </c>
    </row>
    <row r="834" spans="1:8" x14ac:dyDescent="0.25">
      <c r="A834" t="s">
        <v>59</v>
      </c>
      <c r="B834">
        <v>2024</v>
      </c>
      <c r="C834" t="s">
        <v>8</v>
      </c>
      <c r="D834" t="s">
        <v>62</v>
      </c>
      <c r="E834">
        <v>1</v>
      </c>
      <c r="F834">
        <v>469.392</v>
      </c>
      <c r="G834">
        <v>43294.02</v>
      </c>
      <c r="H834">
        <v>45138.58</v>
      </c>
    </row>
    <row r="835" spans="1:8" x14ac:dyDescent="0.25">
      <c r="A835" t="s">
        <v>59</v>
      </c>
      <c r="B835">
        <v>2024</v>
      </c>
      <c r="C835" t="s">
        <v>8</v>
      </c>
      <c r="D835" t="s">
        <v>60</v>
      </c>
      <c r="E835">
        <v>0</v>
      </c>
      <c r="F835">
        <v>0</v>
      </c>
      <c r="G835">
        <v>0</v>
      </c>
      <c r="H835">
        <v>0</v>
      </c>
    </row>
    <row r="836" spans="1:8" x14ac:dyDescent="0.25">
      <c r="A836" t="s">
        <v>59</v>
      </c>
      <c r="B836">
        <v>2024</v>
      </c>
      <c r="C836" t="s">
        <v>8</v>
      </c>
      <c r="D836" t="s">
        <v>60</v>
      </c>
      <c r="E836">
        <v>0</v>
      </c>
      <c r="F836">
        <v>0</v>
      </c>
      <c r="G836">
        <v>0</v>
      </c>
      <c r="H836">
        <v>0</v>
      </c>
    </row>
    <row r="837" spans="1:8" x14ac:dyDescent="0.25">
      <c r="A837" t="s">
        <v>59</v>
      </c>
      <c r="B837">
        <v>2024</v>
      </c>
      <c r="C837" t="s">
        <v>8</v>
      </c>
      <c r="D837" t="s">
        <v>60</v>
      </c>
      <c r="E837">
        <v>0</v>
      </c>
      <c r="F837">
        <v>0</v>
      </c>
      <c r="G837">
        <v>0</v>
      </c>
      <c r="H837">
        <v>0</v>
      </c>
    </row>
    <row r="838" spans="1:8" x14ac:dyDescent="0.25">
      <c r="A838" t="s">
        <v>59</v>
      </c>
      <c r="B838">
        <v>2024</v>
      </c>
      <c r="C838" t="s">
        <v>8</v>
      </c>
      <c r="D838" t="s">
        <v>60</v>
      </c>
      <c r="E838">
        <v>0</v>
      </c>
      <c r="F838">
        <v>0</v>
      </c>
      <c r="G838">
        <v>0</v>
      </c>
      <c r="H838">
        <v>0</v>
      </c>
    </row>
    <row r="839" spans="1:8" x14ac:dyDescent="0.25">
      <c r="A839" t="s">
        <v>59</v>
      </c>
      <c r="B839">
        <v>2024</v>
      </c>
      <c r="C839" t="s">
        <v>8</v>
      </c>
      <c r="D839" t="s">
        <v>61</v>
      </c>
      <c r="E839">
        <v>0</v>
      </c>
      <c r="F839">
        <v>0</v>
      </c>
      <c r="G839">
        <v>0</v>
      </c>
      <c r="H839">
        <v>0</v>
      </c>
    </row>
    <row r="840" spans="1:8" x14ac:dyDescent="0.25">
      <c r="A840" t="s">
        <v>59</v>
      </c>
      <c r="B840">
        <v>2024</v>
      </c>
      <c r="C840" t="s">
        <v>8</v>
      </c>
      <c r="D840" t="s">
        <v>60</v>
      </c>
      <c r="E840">
        <v>0</v>
      </c>
      <c r="F840">
        <v>0</v>
      </c>
      <c r="G840">
        <v>0</v>
      </c>
      <c r="H840">
        <v>0</v>
      </c>
    </row>
    <row r="841" spans="1:8" x14ac:dyDescent="0.25">
      <c r="A841" t="s">
        <v>59</v>
      </c>
      <c r="B841">
        <v>2024</v>
      </c>
      <c r="C841" t="s">
        <v>8</v>
      </c>
      <c r="D841" t="s">
        <v>60</v>
      </c>
      <c r="E841">
        <v>0</v>
      </c>
      <c r="F841">
        <v>0</v>
      </c>
      <c r="G841">
        <v>0</v>
      </c>
      <c r="H841">
        <v>0</v>
      </c>
    </row>
    <row r="842" spans="1:8" x14ac:dyDescent="0.25">
      <c r="A842" t="s">
        <v>59</v>
      </c>
      <c r="B842">
        <v>2024</v>
      </c>
      <c r="C842" t="s">
        <v>8</v>
      </c>
      <c r="D842" t="s">
        <v>60</v>
      </c>
      <c r="E842">
        <v>0</v>
      </c>
      <c r="F842">
        <v>0</v>
      </c>
      <c r="G842">
        <v>0</v>
      </c>
      <c r="H842">
        <v>0</v>
      </c>
    </row>
    <row r="843" spans="1:8" x14ac:dyDescent="0.25">
      <c r="A843" t="s">
        <v>59</v>
      </c>
      <c r="B843">
        <v>2024</v>
      </c>
      <c r="C843" t="s">
        <v>8</v>
      </c>
      <c r="D843" t="s">
        <v>60</v>
      </c>
      <c r="E843">
        <v>0</v>
      </c>
      <c r="F843">
        <v>0</v>
      </c>
      <c r="G843">
        <v>0</v>
      </c>
      <c r="H843">
        <v>0</v>
      </c>
    </row>
    <row r="844" spans="1:8" x14ac:dyDescent="0.25">
      <c r="A844" t="s">
        <v>59</v>
      </c>
      <c r="B844">
        <v>2024</v>
      </c>
      <c r="C844" t="s">
        <v>8</v>
      </c>
      <c r="D844" t="s">
        <v>60</v>
      </c>
      <c r="E844">
        <v>0</v>
      </c>
      <c r="F844">
        <v>0</v>
      </c>
      <c r="G844">
        <v>0</v>
      </c>
      <c r="H844">
        <v>0</v>
      </c>
    </row>
    <row r="845" spans="1:8" x14ac:dyDescent="0.25">
      <c r="A845" t="s">
        <v>59</v>
      </c>
      <c r="B845">
        <v>2024</v>
      </c>
      <c r="C845" t="s">
        <v>8</v>
      </c>
      <c r="D845" t="s">
        <v>60</v>
      </c>
      <c r="E845">
        <v>10</v>
      </c>
      <c r="F845">
        <v>44.94</v>
      </c>
      <c r="G845">
        <v>2816.29</v>
      </c>
      <c r="H845">
        <v>5017.9799999999996</v>
      </c>
    </row>
    <row r="846" spans="1:8" x14ac:dyDescent="0.25">
      <c r="A846" t="s">
        <v>59</v>
      </c>
      <c r="B846">
        <v>2024</v>
      </c>
      <c r="C846" t="s">
        <v>8</v>
      </c>
      <c r="D846" t="s">
        <v>60</v>
      </c>
      <c r="E846">
        <v>0</v>
      </c>
      <c r="F846">
        <v>0</v>
      </c>
      <c r="G846">
        <v>0</v>
      </c>
      <c r="H846">
        <v>0</v>
      </c>
    </row>
    <row r="847" spans="1:8" x14ac:dyDescent="0.25">
      <c r="A847" t="s">
        <v>59</v>
      </c>
      <c r="B847">
        <v>2024</v>
      </c>
      <c r="C847" t="s">
        <v>8</v>
      </c>
      <c r="D847" t="s">
        <v>60</v>
      </c>
      <c r="E847">
        <v>0</v>
      </c>
      <c r="F847">
        <v>0</v>
      </c>
      <c r="G847">
        <v>0</v>
      </c>
      <c r="H847">
        <v>0</v>
      </c>
    </row>
    <row r="848" spans="1:8" x14ac:dyDescent="0.25">
      <c r="A848" t="s">
        <v>59</v>
      </c>
      <c r="B848">
        <v>2024</v>
      </c>
      <c r="C848" t="s">
        <v>8</v>
      </c>
      <c r="D848" t="s">
        <v>62</v>
      </c>
      <c r="E848">
        <v>0</v>
      </c>
      <c r="F848">
        <v>0</v>
      </c>
      <c r="G848">
        <v>0</v>
      </c>
      <c r="H848">
        <v>0</v>
      </c>
    </row>
    <row r="849" spans="1:8" x14ac:dyDescent="0.25">
      <c r="A849" t="s">
        <v>59</v>
      </c>
      <c r="B849">
        <v>2024</v>
      </c>
      <c r="C849" t="s">
        <v>8</v>
      </c>
      <c r="D849" t="s">
        <v>60</v>
      </c>
      <c r="E849">
        <v>0</v>
      </c>
      <c r="F849">
        <v>0</v>
      </c>
      <c r="G849">
        <v>0</v>
      </c>
      <c r="H849">
        <v>0</v>
      </c>
    </row>
    <row r="850" spans="1:8" x14ac:dyDescent="0.25">
      <c r="A850" t="s">
        <v>59</v>
      </c>
      <c r="B850">
        <v>2024</v>
      </c>
      <c r="C850" t="s">
        <v>8</v>
      </c>
      <c r="D850" t="s">
        <v>60</v>
      </c>
      <c r="E850">
        <v>0</v>
      </c>
      <c r="F850">
        <v>0</v>
      </c>
      <c r="G850">
        <v>0</v>
      </c>
      <c r="H850">
        <v>0</v>
      </c>
    </row>
    <row r="851" spans="1:8" x14ac:dyDescent="0.25">
      <c r="A851" t="s">
        <v>59</v>
      </c>
      <c r="B851">
        <v>2024</v>
      </c>
      <c r="C851" t="s">
        <v>8</v>
      </c>
      <c r="D851" t="s">
        <v>60</v>
      </c>
      <c r="E851">
        <v>17</v>
      </c>
      <c r="F851">
        <v>62.525309999999998</v>
      </c>
      <c r="G851">
        <v>6110.86</v>
      </c>
      <c r="H851">
        <v>4093.95</v>
      </c>
    </row>
    <row r="852" spans="1:8" x14ac:dyDescent="0.25">
      <c r="A852" t="s">
        <v>59</v>
      </c>
      <c r="B852">
        <v>2024</v>
      </c>
      <c r="C852" t="s">
        <v>8</v>
      </c>
      <c r="D852" t="s">
        <v>61</v>
      </c>
      <c r="E852">
        <v>0</v>
      </c>
      <c r="F852">
        <v>0</v>
      </c>
      <c r="G852">
        <v>0</v>
      </c>
      <c r="H852">
        <v>0</v>
      </c>
    </row>
    <row r="853" spans="1:8" x14ac:dyDescent="0.25">
      <c r="A853" t="s">
        <v>59</v>
      </c>
      <c r="B853">
        <v>2024</v>
      </c>
      <c r="C853" t="s">
        <v>8</v>
      </c>
      <c r="D853" t="s">
        <v>61</v>
      </c>
      <c r="E853">
        <v>7</v>
      </c>
      <c r="F853">
        <v>587.78886</v>
      </c>
      <c r="G853">
        <v>55168.04</v>
      </c>
      <c r="H853">
        <v>72009.33</v>
      </c>
    </row>
    <row r="854" spans="1:8" x14ac:dyDescent="0.25">
      <c r="A854" t="s">
        <v>59</v>
      </c>
      <c r="B854">
        <v>2024</v>
      </c>
      <c r="C854" t="s">
        <v>8</v>
      </c>
      <c r="D854" t="s">
        <v>61</v>
      </c>
      <c r="E854">
        <v>0</v>
      </c>
      <c r="F854">
        <v>0</v>
      </c>
      <c r="G854">
        <v>0</v>
      </c>
      <c r="H854">
        <v>0</v>
      </c>
    </row>
    <row r="855" spans="1:8" x14ac:dyDescent="0.25">
      <c r="A855" t="s">
        <v>59</v>
      </c>
      <c r="B855">
        <v>2024</v>
      </c>
      <c r="C855" t="s">
        <v>8</v>
      </c>
      <c r="D855" t="s">
        <v>60</v>
      </c>
      <c r="E855">
        <v>0</v>
      </c>
      <c r="F855">
        <v>0</v>
      </c>
      <c r="G855">
        <v>0</v>
      </c>
      <c r="H855">
        <v>0</v>
      </c>
    </row>
    <row r="856" spans="1:8" x14ac:dyDescent="0.25">
      <c r="A856" t="s">
        <v>59</v>
      </c>
      <c r="B856">
        <v>2024</v>
      </c>
      <c r="C856" t="s">
        <v>8</v>
      </c>
      <c r="D856" t="s">
        <v>60</v>
      </c>
      <c r="E856">
        <v>18</v>
      </c>
      <c r="F856">
        <v>3452.02385</v>
      </c>
      <c r="G856">
        <v>250054.62</v>
      </c>
      <c r="H856">
        <v>242951.96</v>
      </c>
    </row>
    <row r="857" spans="1:8" x14ac:dyDescent="0.25">
      <c r="A857" t="s">
        <v>59</v>
      </c>
      <c r="B857">
        <v>2024</v>
      </c>
      <c r="C857" t="s">
        <v>8</v>
      </c>
      <c r="D857" t="s">
        <v>60</v>
      </c>
      <c r="E857">
        <v>2</v>
      </c>
      <c r="F857">
        <v>40.99559</v>
      </c>
      <c r="G857">
        <v>6878.52</v>
      </c>
      <c r="H857">
        <v>0</v>
      </c>
    </row>
    <row r="858" spans="1:8" x14ac:dyDescent="0.25">
      <c r="A858" t="s">
        <v>59</v>
      </c>
      <c r="B858">
        <v>2024</v>
      </c>
      <c r="C858" t="s">
        <v>8</v>
      </c>
      <c r="D858" t="s">
        <v>60</v>
      </c>
      <c r="E858">
        <v>0</v>
      </c>
      <c r="F858">
        <v>0</v>
      </c>
      <c r="G858">
        <v>0</v>
      </c>
      <c r="H858">
        <v>0</v>
      </c>
    </row>
    <row r="859" spans="1:8" x14ac:dyDescent="0.25">
      <c r="A859" t="s">
        <v>59</v>
      </c>
      <c r="B859">
        <v>2024</v>
      </c>
      <c r="C859" t="s">
        <v>8</v>
      </c>
      <c r="D859" t="s">
        <v>60</v>
      </c>
      <c r="E859">
        <v>120</v>
      </c>
      <c r="F859">
        <v>5800.7198099999996</v>
      </c>
      <c r="G859">
        <v>418059.75</v>
      </c>
      <c r="H859">
        <v>463357.35</v>
      </c>
    </row>
    <row r="860" spans="1:8" x14ac:dyDescent="0.25">
      <c r="A860" t="s">
        <v>59</v>
      </c>
      <c r="B860">
        <v>2024</v>
      </c>
      <c r="C860" t="s">
        <v>8</v>
      </c>
      <c r="D860" t="s">
        <v>60</v>
      </c>
      <c r="E860">
        <v>1</v>
      </c>
      <c r="F860">
        <v>0.66900000000000004</v>
      </c>
      <c r="G860">
        <v>61.76</v>
      </c>
      <c r="H860">
        <v>57.71</v>
      </c>
    </row>
    <row r="861" spans="1:8" x14ac:dyDescent="0.25">
      <c r="A861" t="s">
        <v>59</v>
      </c>
      <c r="B861">
        <v>2024</v>
      </c>
      <c r="C861" t="s">
        <v>8</v>
      </c>
      <c r="D861" t="s">
        <v>62</v>
      </c>
      <c r="E861">
        <v>6</v>
      </c>
      <c r="F861">
        <v>544.89778000000001</v>
      </c>
      <c r="G861">
        <v>52655.45</v>
      </c>
      <c r="H861">
        <v>51249.89</v>
      </c>
    </row>
    <row r="862" spans="1:8" x14ac:dyDescent="0.25">
      <c r="A862" t="s">
        <v>59</v>
      </c>
      <c r="B862">
        <v>2024</v>
      </c>
      <c r="C862" t="s">
        <v>8</v>
      </c>
      <c r="D862" t="s">
        <v>62</v>
      </c>
      <c r="E862">
        <v>0</v>
      </c>
      <c r="F862">
        <v>0</v>
      </c>
      <c r="G862">
        <v>0</v>
      </c>
      <c r="H862">
        <v>0</v>
      </c>
    </row>
    <row r="863" spans="1:8" x14ac:dyDescent="0.25">
      <c r="A863" t="s">
        <v>59</v>
      </c>
      <c r="B863">
        <v>2024</v>
      </c>
      <c r="C863" t="s">
        <v>8</v>
      </c>
      <c r="D863" t="s">
        <v>60</v>
      </c>
      <c r="E863">
        <v>0</v>
      </c>
      <c r="F863">
        <v>0</v>
      </c>
      <c r="G863">
        <v>0</v>
      </c>
      <c r="H863">
        <v>0</v>
      </c>
    </row>
    <row r="864" spans="1:8" x14ac:dyDescent="0.25">
      <c r="A864" t="s">
        <v>59</v>
      </c>
      <c r="B864">
        <v>2024</v>
      </c>
      <c r="C864" t="s">
        <v>8</v>
      </c>
      <c r="D864" t="s">
        <v>60</v>
      </c>
      <c r="E864">
        <v>0</v>
      </c>
      <c r="F864">
        <v>0</v>
      </c>
      <c r="G864">
        <v>0</v>
      </c>
      <c r="H864">
        <v>0</v>
      </c>
    </row>
    <row r="865" spans="1:8" x14ac:dyDescent="0.25">
      <c r="A865" t="s">
        <v>59</v>
      </c>
      <c r="B865">
        <v>2024</v>
      </c>
      <c r="C865" t="s">
        <v>8</v>
      </c>
      <c r="D865" t="s">
        <v>60</v>
      </c>
      <c r="E865">
        <v>0</v>
      </c>
      <c r="F865">
        <v>0</v>
      </c>
      <c r="G865">
        <v>0</v>
      </c>
      <c r="H865">
        <v>0</v>
      </c>
    </row>
    <row r="866" spans="1:8" x14ac:dyDescent="0.25">
      <c r="A866" t="s">
        <v>59</v>
      </c>
      <c r="B866">
        <v>2024</v>
      </c>
      <c r="C866" t="s">
        <v>8</v>
      </c>
      <c r="D866" t="s">
        <v>60</v>
      </c>
      <c r="E866">
        <v>22</v>
      </c>
      <c r="F866">
        <v>796.84181999999998</v>
      </c>
      <c r="G866">
        <v>51934.11</v>
      </c>
      <c r="H866">
        <v>50986.7</v>
      </c>
    </row>
    <row r="867" spans="1:8" x14ac:dyDescent="0.25">
      <c r="A867" t="s">
        <v>59</v>
      </c>
      <c r="B867">
        <v>2024</v>
      </c>
      <c r="C867" t="s">
        <v>8</v>
      </c>
      <c r="D867" t="s">
        <v>60</v>
      </c>
      <c r="E867">
        <v>0</v>
      </c>
      <c r="F867">
        <v>0</v>
      </c>
      <c r="G867">
        <v>0</v>
      </c>
      <c r="H867">
        <v>0</v>
      </c>
    </row>
    <row r="868" spans="1:8" x14ac:dyDescent="0.25">
      <c r="A868" t="s">
        <v>59</v>
      </c>
      <c r="B868">
        <v>2024</v>
      </c>
      <c r="C868" t="s">
        <v>8</v>
      </c>
      <c r="D868" t="s">
        <v>60</v>
      </c>
      <c r="E868">
        <v>31</v>
      </c>
      <c r="F868">
        <v>2568.2473599999998</v>
      </c>
      <c r="G868">
        <v>165529.91</v>
      </c>
      <c r="H868">
        <v>162683.31</v>
      </c>
    </row>
    <row r="869" spans="1:8" x14ac:dyDescent="0.25">
      <c r="A869" t="s">
        <v>59</v>
      </c>
      <c r="B869">
        <v>2024</v>
      </c>
      <c r="C869" t="s">
        <v>8</v>
      </c>
      <c r="D869" t="s">
        <v>60</v>
      </c>
      <c r="E869">
        <v>0</v>
      </c>
      <c r="F869">
        <v>0</v>
      </c>
      <c r="G869">
        <v>0</v>
      </c>
      <c r="H869">
        <v>0</v>
      </c>
    </row>
    <row r="870" spans="1:8" x14ac:dyDescent="0.25">
      <c r="A870" t="s">
        <v>59</v>
      </c>
      <c r="B870">
        <v>2024</v>
      </c>
      <c r="C870" t="s">
        <v>8</v>
      </c>
      <c r="D870" t="s">
        <v>60</v>
      </c>
      <c r="E870">
        <v>0</v>
      </c>
      <c r="F870">
        <v>0</v>
      </c>
      <c r="G870">
        <v>0</v>
      </c>
      <c r="H870">
        <v>0</v>
      </c>
    </row>
    <row r="871" spans="1:8" x14ac:dyDescent="0.25">
      <c r="A871" t="s">
        <v>59</v>
      </c>
      <c r="B871">
        <v>2024</v>
      </c>
      <c r="C871" t="s">
        <v>8</v>
      </c>
      <c r="D871" t="s">
        <v>60</v>
      </c>
      <c r="E871">
        <v>0</v>
      </c>
      <c r="F871">
        <v>0</v>
      </c>
      <c r="G871">
        <v>0</v>
      </c>
      <c r="H871">
        <v>0</v>
      </c>
    </row>
    <row r="872" spans="1:8" x14ac:dyDescent="0.25">
      <c r="A872" t="s">
        <v>59</v>
      </c>
      <c r="B872">
        <v>2024</v>
      </c>
      <c r="C872" t="s">
        <v>8</v>
      </c>
      <c r="D872" t="s">
        <v>60</v>
      </c>
      <c r="E872">
        <v>2</v>
      </c>
      <c r="F872">
        <v>2.5950000000000001E-2</v>
      </c>
      <c r="G872">
        <v>12.37</v>
      </c>
      <c r="H872">
        <v>4.2300000000000004</v>
      </c>
    </row>
    <row r="873" spans="1:8" x14ac:dyDescent="0.25">
      <c r="A873" t="s">
        <v>59</v>
      </c>
      <c r="B873">
        <v>2024</v>
      </c>
      <c r="C873" t="s">
        <v>8</v>
      </c>
      <c r="D873" t="s">
        <v>63</v>
      </c>
      <c r="E873">
        <v>44</v>
      </c>
      <c r="F873">
        <v>5.468</v>
      </c>
      <c r="G873">
        <v>533.98</v>
      </c>
      <c r="H873">
        <v>293.13</v>
      </c>
    </row>
    <row r="874" spans="1:8" x14ac:dyDescent="0.25">
      <c r="A874" t="s">
        <v>59</v>
      </c>
      <c r="B874">
        <v>2024</v>
      </c>
      <c r="C874" t="s">
        <v>8</v>
      </c>
      <c r="D874" t="s">
        <v>60</v>
      </c>
      <c r="E874">
        <v>2</v>
      </c>
      <c r="F874">
        <v>8.6630299999999991</v>
      </c>
      <c r="G874">
        <v>724.13</v>
      </c>
      <c r="H874">
        <v>354.12</v>
      </c>
    </row>
    <row r="875" spans="1:8" x14ac:dyDescent="0.25">
      <c r="A875" t="s">
        <v>59</v>
      </c>
      <c r="B875">
        <v>2024</v>
      </c>
      <c r="C875" t="s">
        <v>8</v>
      </c>
      <c r="D875" t="s">
        <v>60</v>
      </c>
      <c r="E875">
        <v>5</v>
      </c>
      <c r="F875">
        <v>34.074039999999997</v>
      </c>
      <c r="G875">
        <v>2919.15</v>
      </c>
      <c r="H875">
        <v>1158.78</v>
      </c>
    </row>
    <row r="876" spans="1:8" x14ac:dyDescent="0.25">
      <c r="A876" t="s">
        <v>59</v>
      </c>
      <c r="B876">
        <v>2024</v>
      </c>
      <c r="C876" t="s">
        <v>8</v>
      </c>
      <c r="D876" t="s">
        <v>60</v>
      </c>
      <c r="E876">
        <v>22</v>
      </c>
      <c r="F876">
        <v>53.063499999999998</v>
      </c>
      <c r="G876">
        <v>5263.01</v>
      </c>
      <c r="H876">
        <v>4940.68</v>
      </c>
    </row>
    <row r="877" spans="1:8" x14ac:dyDescent="0.25">
      <c r="A877" t="s">
        <v>59</v>
      </c>
      <c r="B877">
        <v>2024</v>
      </c>
      <c r="C877" t="s">
        <v>8</v>
      </c>
      <c r="D877" t="s">
        <v>60</v>
      </c>
      <c r="E877">
        <v>101</v>
      </c>
      <c r="F877">
        <v>34.884999999999998</v>
      </c>
      <c r="G877">
        <v>3062.03</v>
      </c>
      <c r="H877">
        <v>2865.97</v>
      </c>
    </row>
    <row r="878" spans="1:8" x14ac:dyDescent="0.25">
      <c r="A878" t="s">
        <v>59</v>
      </c>
      <c r="B878">
        <v>2024</v>
      </c>
      <c r="C878" t="s">
        <v>8</v>
      </c>
      <c r="D878" t="s">
        <v>60</v>
      </c>
      <c r="E878">
        <v>0</v>
      </c>
      <c r="F878">
        <v>0</v>
      </c>
      <c r="G878">
        <v>0</v>
      </c>
      <c r="H878">
        <v>0</v>
      </c>
    </row>
    <row r="879" spans="1:8" x14ac:dyDescent="0.25">
      <c r="A879" t="s">
        <v>59</v>
      </c>
      <c r="B879">
        <v>2024</v>
      </c>
      <c r="C879" t="s">
        <v>8</v>
      </c>
      <c r="D879" t="s">
        <v>60</v>
      </c>
      <c r="E879">
        <v>27</v>
      </c>
      <c r="F879">
        <v>6.9983199999999997</v>
      </c>
      <c r="G879">
        <v>566.35</v>
      </c>
      <c r="H879">
        <v>620.85</v>
      </c>
    </row>
    <row r="880" spans="1:8" x14ac:dyDescent="0.25">
      <c r="A880" t="s">
        <v>59</v>
      </c>
      <c r="B880">
        <v>2024</v>
      </c>
      <c r="C880" t="s">
        <v>8</v>
      </c>
      <c r="D880" t="s">
        <v>63</v>
      </c>
      <c r="E880">
        <v>0</v>
      </c>
      <c r="F880">
        <v>0</v>
      </c>
      <c r="G880">
        <v>0</v>
      </c>
      <c r="H880">
        <v>0</v>
      </c>
    </row>
    <row r="881" spans="1:8" x14ac:dyDescent="0.25">
      <c r="A881" t="s">
        <v>59</v>
      </c>
      <c r="B881">
        <v>2024</v>
      </c>
      <c r="C881" t="s">
        <v>8</v>
      </c>
      <c r="D881" t="s">
        <v>60</v>
      </c>
      <c r="E881">
        <v>20</v>
      </c>
      <c r="F881">
        <v>4.0270000000000001</v>
      </c>
      <c r="G881">
        <v>351.14</v>
      </c>
      <c r="H881">
        <v>596.49</v>
      </c>
    </row>
    <row r="882" spans="1:8" x14ac:dyDescent="0.25">
      <c r="A882" t="s">
        <v>59</v>
      </c>
      <c r="B882">
        <v>2024</v>
      </c>
      <c r="C882" t="s">
        <v>8</v>
      </c>
      <c r="D882" t="s">
        <v>60</v>
      </c>
      <c r="E882">
        <v>0</v>
      </c>
      <c r="F882">
        <v>0</v>
      </c>
      <c r="G882">
        <v>0</v>
      </c>
      <c r="H882">
        <v>0</v>
      </c>
    </row>
    <row r="883" spans="1:8" x14ac:dyDescent="0.25">
      <c r="A883" t="s">
        <v>59</v>
      </c>
      <c r="B883">
        <v>2024</v>
      </c>
      <c r="C883" t="s">
        <v>8</v>
      </c>
      <c r="D883" t="s">
        <v>60</v>
      </c>
      <c r="E883">
        <v>0</v>
      </c>
      <c r="F883">
        <v>0</v>
      </c>
      <c r="G883">
        <v>0</v>
      </c>
      <c r="H883">
        <v>0</v>
      </c>
    </row>
    <row r="884" spans="1:8" x14ac:dyDescent="0.25">
      <c r="A884" t="s">
        <v>59</v>
      </c>
      <c r="B884">
        <v>2024</v>
      </c>
      <c r="C884" t="s">
        <v>8</v>
      </c>
      <c r="D884" t="s">
        <v>60</v>
      </c>
      <c r="E884">
        <v>27</v>
      </c>
      <c r="F884">
        <v>154.37533999999999</v>
      </c>
      <c r="G884">
        <v>13364.39</v>
      </c>
      <c r="H884">
        <v>12617.87</v>
      </c>
    </row>
    <row r="885" spans="1:8" x14ac:dyDescent="0.25">
      <c r="A885" t="s">
        <v>59</v>
      </c>
      <c r="B885">
        <v>2024</v>
      </c>
      <c r="C885" t="s">
        <v>8</v>
      </c>
      <c r="D885" t="s">
        <v>60</v>
      </c>
      <c r="E885">
        <v>0</v>
      </c>
      <c r="F885">
        <v>0</v>
      </c>
      <c r="G885">
        <v>0</v>
      </c>
      <c r="H885">
        <v>0</v>
      </c>
    </row>
    <row r="886" spans="1:8" x14ac:dyDescent="0.25">
      <c r="A886" t="s">
        <v>59</v>
      </c>
      <c r="B886">
        <v>2024</v>
      </c>
      <c r="C886" t="s">
        <v>8</v>
      </c>
      <c r="D886" t="s">
        <v>63</v>
      </c>
      <c r="E886">
        <v>0</v>
      </c>
      <c r="F886">
        <v>0</v>
      </c>
      <c r="G886">
        <v>0</v>
      </c>
      <c r="H886">
        <v>0</v>
      </c>
    </row>
    <row r="887" spans="1:8" x14ac:dyDescent="0.25">
      <c r="A887" t="s">
        <v>59</v>
      </c>
      <c r="B887">
        <v>2024</v>
      </c>
      <c r="C887" t="s">
        <v>8</v>
      </c>
      <c r="D887" t="s">
        <v>64</v>
      </c>
      <c r="E887">
        <v>0</v>
      </c>
      <c r="F887">
        <v>0</v>
      </c>
      <c r="G887">
        <v>0</v>
      </c>
      <c r="H887">
        <v>0</v>
      </c>
    </row>
    <row r="888" spans="1:8" x14ac:dyDescent="0.25">
      <c r="A888" t="s">
        <v>59</v>
      </c>
      <c r="B888">
        <v>2024</v>
      </c>
      <c r="C888" t="s">
        <v>8</v>
      </c>
      <c r="D888" t="s">
        <v>61</v>
      </c>
      <c r="E888">
        <v>8</v>
      </c>
      <c r="F888">
        <v>80.813839999999999</v>
      </c>
      <c r="G888">
        <v>6113.53</v>
      </c>
      <c r="H888">
        <v>8186.72</v>
      </c>
    </row>
    <row r="889" spans="1:8" x14ac:dyDescent="0.25">
      <c r="A889" t="s">
        <v>59</v>
      </c>
      <c r="B889">
        <v>2024</v>
      </c>
      <c r="C889" t="s">
        <v>8</v>
      </c>
      <c r="D889" t="s">
        <v>61</v>
      </c>
      <c r="E889">
        <v>3</v>
      </c>
      <c r="F889">
        <v>1.3380000000000001</v>
      </c>
      <c r="G889">
        <v>238.71</v>
      </c>
      <c r="H889">
        <v>0</v>
      </c>
    </row>
    <row r="890" spans="1:8" x14ac:dyDescent="0.25">
      <c r="A890" t="s">
        <v>59</v>
      </c>
      <c r="B890">
        <v>2024</v>
      </c>
      <c r="C890" t="s">
        <v>8</v>
      </c>
      <c r="D890" t="s">
        <v>61</v>
      </c>
      <c r="E890">
        <v>19</v>
      </c>
      <c r="F890">
        <v>7.9820000000000002</v>
      </c>
      <c r="G890">
        <v>680.47</v>
      </c>
      <c r="H890">
        <v>882.4</v>
      </c>
    </row>
    <row r="891" spans="1:8" x14ac:dyDescent="0.25">
      <c r="A891" t="s">
        <v>59</v>
      </c>
      <c r="B891">
        <v>2024</v>
      </c>
      <c r="C891" t="s">
        <v>8</v>
      </c>
      <c r="D891" t="s">
        <v>60</v>
      </c>
      <c r="E891">
        <v>14</v>
      </c>
      <c r="F891">
        <v>25.832799999999999</v>
      </c>
      <c r="G891">
        <v>2792.71</v>
      </c>
      <c r="H891">
        <v>2278.2199999999998</v>
      </c>
    </row>
    <row r="892" spans="1:8" x14ac:dyDescent="0.25">
      <c r="A892" t="s">
        <v>59</v>
      </c>
      <c r="B892">
        <v>2024</v>
      </c>
      <c r="C892" t="s">
        <v>8</v>
      </c>
      <c r="D892" t="s">
        <v>60</v>
      </c>
      <c r="E892">
        <v>438</v>
      </c>
      <c r="F892">
        <v>3907.5148199999999</v>
      </c>
      <c r="G892">
        <v>325348.07</v>
      </c>
      <c r="H892">
        <v>312896.21999999997</v>
      </c>
    </row>
    <row r="893" spans="1:8" x14ac:dyDescent="0.25">
      <c r="A893" t="s">
        <v>59</v>
      </c>
      <c r="B893">
        <v>2024</v>
      </c>
      <c r="C893" t="s">
        <v>8</v>
      </c>
      <c r="D893" t="s">
        <v>60</v>
      </c>
      <c r="E893">
        <v>360</v>
      </c>
      <c r="F893">
        <v>476.68042000000003</v>
      </c>
      <c r="G893">
        <v>59063.59</v>
      </c>
      <c r="H893">
        <v>62579.74</v>
      </c>
    </row>
    <row r="894" spans="1:8" x14ac:dyDescent="0.25">
      <c r="A894" t="s">
        <v>59</v>
      </c>
      <c r="B894">
        <v>2024</v>
      </c>
      <c r="C894" t="s">
        <v>8</v>
      </c>
      <c r="D894" t="s">
        <v>60</v>
      </c>
      <c r="E894">
        <v>2925</v>
      </c>
      <c r="F894">
        <v>1011.75152</v>
      </c>
      <c r="G894">
        <v>88759.06</v>
      </c>
      <c r="H894">
        <v>88734.7</v>
      </c>
    </row>
    <row r="895" spans="1:8" x14ac:dyDescent="0.25">
      <c r="A895" t="s">
        <v>59</v>
      </c>
      <c r="B895">
        <v>2024</v>
      </c>
      <c r="C895" t="s">
        <v>8</v>
      </c>
      <c r="D895" t="s">
        <v>60</v>
      </c>
      <c r="E895">
        <v>0</v>
      </c>
      <c r="F895">
        <v>0</v>
      </c>
      <c r="G895">
        <v>0</v>
      </c>
      <c r="H895">
        <v>0</v>
      </c>
    </row>
    <row r="896" spans="1:8" x14ac:dyDescent="0.25">
      <c r="A896" t="s">
        <v>59</v>
      </c>
      <c r="B896">
        <v>2024</v>
      </c>
      <c r="C896" t="s">
        <v>8</v>
      </c>
      <c r="D896" t="s">
        <v>60</v>
      </c>
      <c r="E896">
        <v>23</v>
      </c>
      <c r="F896">
        <v>2.8540000000000001</v>
      </c>
      <c r="G896">
        <v>189.16</v>
      </c>
      <c r="H896">
        <v>159.24</v>
      </c>
    </row>
    <row r="897" spans="1:8" x14ac:dyDescent="0.25">
      <c r="A897" t="s">
        <v>59</v>
      </c>
      <c r="B897">
        <v>2024</v>
      </c>
      <c r="C897" t="s">
        <v>8</v>
      </c>
      <c r="D897" t="s">
        <v>62</v>
      </c>
      <c r="E897">
        <v>50</v>
      </c>
      <c r="F897">
        <v>346.78428000000002</v>
      </c>
      <c r="G897">
        <v>31703.19</v>
      </c>
      <c r="H897">
        <v>20951</v>
      </c>
    </row>
    <row r="898" spans="1:8" x14ac:dyDescent="0.25">
      <c r="A898" t="s">
        <v>59</v>
      </c>
      <c r="B898">
        <v>2024</v>
      </c>
      <c r="C898" t="s">
        <v>8</v>
      </c>
      <c r="D898" t="s">
        <v>62</v>
      </c>
      <c r="E898">
        <v>25</v>
      </c>
      <c r="F898">
        <v>23.12922</v>
      </c>
      <c r="G898">
        <v>2874.44</v>
      </c>
      <c r="H898">
        <v>2547.06</v>
      </c>
    </row>
    <row r="899" spans="1:8" x14ac:dyDescent="0.25">
      <c r="A899" t="s">
        <v>59</v>
      </c>
      <c r="B899">
        <v>2024</v>
      </c>
      <c r="C899" t="s">
        <v>8</v>
      </c>
      <c r="D899" t="s">
        <v>62</v>
      </c>
      <c r="E899">
        <v>605</v>
      </c>
      <c r="F899">
        <v>232.17841999999999</v>
      </c>
      <c r="G899">
        <v>22781.040000000001</v>
      </c>
      <c r="H899">
        <v>21771.279999999999</v>
      </c>
    </row>
    <row r="900" spans="1:8" x14ac:dyDescent="0.25">
      <c r="A900" t="s">
        <v>59</v>
      </c>
      <c r="B900">
        <v>2024</v>
      </c>
      <c r="C900" t="s">
        <v>8</v>
      </c>
      <c r="D900" t="s">
        <v>60</v>
      </c>
      <c r="E900">
        <v>63</v>
      </c>
      <c r="F900">
        <v>441.17178000000001</v>
      </c>
      <c r="G900">
        <v>27700.54</v>
      </c>
      <c r="H900">
        <v>20715.740000000002</v>
      </c>
    </row>
    <row r="901" spans="1:8" x14ac:dyDescent="0.25">
      <c r="A901" t="s">
        <v>59</v>
      </c>
      <c r="B901">
        <v>2024</v>
      </c>
      <c r="C901" t="s">
        <v>8</v>
      </c>
      <c r="D901" t="s">
        <v>60</v>
      </c>
      <c r="E901">
        <v>0</v>
      </c>
      <c r="F901">
        <v>0</v>
      </c>
      <c r="G901">
        <v>0</v>
      </c>
      <c r="H901">
        <v>0</v>
      </c>
    </row>
    <row r="902" spans="1:8" x14ac:dyDescent="0.25">
      <c r="A902" t="s">
        <v>59</v>
      </c>
      <c r="B902">
        <v>2024</v>
      </c>
      <c r="C902" t="s">
        <v>8</v>
      </c>
      <c r="D902" t="s">
        <v>61</v>
      </c>
      <c r="E902">
        <v>1</v>
      </c>
      <c r="F902">
        <v>1888.2</v>
      </c>
      <c r="G902">
        <v>163768.87</v>
      </c>
      <c r="H902">
        <v>163768.87</v>
      </c>
    </row>
    <row r="903" spans="1:8" x14ac:dyDescent="0.25">
      <c r="A903" t="s">
        <v>59</v>
      </c>
      <c r="B903">
        <v>2024</v>
      </c>
      <c r="C903" t="s">
        <v>8</v>
      </c>
      <c r="D903" t="s">
        <v>60</v>
      </c>
      <c r="E903">
        <v>0</v>
      </c>
      <c r="F903">
        <v>0</v>
      </c>
      <c r="G903">
        <v>0</v>
      </c>
      <c r="H903">
        <v>0</v>
      </c>
    </row>
    <row r="904" spans="1:8" x14ac:dyDescent="0.25">
      <c r="A904" t="s">
        <v>59</v>
      </c>
      <c r="B904">
        <v>2024</v>
      </c>
      <c r="C904" t="s">
        <v>8</v>
      </c>
      <c r="D904" t="s">
        <v>60</v>
      </c>
      <c r="E904">
        <v>0</v>
      </c>
      <c r="F904">
        <v>0</v>
      </c>
      <c r="G904">
        <v>0</v>
      </c>
      <c r="H904">
        <v>0</v>
      </c>
    </row>
    <row r="905" spans="1:8" x14ac:dyDescent="0.25">
      <c r="A905" t="s">
        <v>59</v>
      </c>
      <c r="B905">
        <v>2024</v>
      </c>
      <c r="C905" t="s">
        <v>8</v>
      </c>
      <c r="D905" t="s">
        <v>60</v>
      </c>
      <c r="E905">
        <v>0</v>
      </c>
      <c r="F905">
        <v>0</v>
      </c>
      <c r="G905">
        <v>0</v>
      </c>
      <c r="H905">
        <v>0</v>
      </c>
    </row>
    <row r="906" spans="1:8" x14ac:dyDescent="0.25">
      <c r="A906" t="s">
        <v>59</v>
      </c>
      <c r="B906">
        <v>2024</v>
      </c>
      <c r="C906" t="s">
        <v>8</v>
      </c>
      <c r="D906" t="s">
        <v>60</v>
      </c>
      <c r="E906">
        <v>3</v>
      </c>
      <c r="F906">
        <v>10.804180000000001</v>
      </c>
      <c r="G906">
        <v>841.25</v>
      </c>
      <c r="H906">
        <v>1489.48</v>
      </c>
    </row>
    <row r="907" spans="1:8" x14ac:dyDescent="0.25">
      <c r="A907" t="s">
        <v>59</v>
      </c>
      <c r="B907">
        <v>2024</v>
      </c>
      <c r="C907" t="s">
        <v>8</v>
      </c>
      <c r="D907" t="s">
        <v>60</v>
      </c>
      <c r="E907">
        <v>0</v>
      </c>
      <c r="F907">
        <v>0</v>
      </c>
      <c r="G907">
        <v>0</v>
      </c>
      <c r="H907">
        <v>0</v>
      </c>
    </row>
    <row r="908" spans="1:8" x14ac:dyDescent="0.25">
      <c r="A908" t="s">
        <v>59</v>
      </c>
      <c r="B908">
        <v>2024</v>
      </c>
      <c r="C908" t="s">
        <v>8</v>
      </c>
      <c r="D908" t="s">
        <v>60</v>
      </c>
      <c r="E908">
        <v>6</v>
      </c>
      <c r="F908">
        <v>1.702</v>
      </c>
      <c r="G908">
        <v>114.77</v>
      </c>
      <c r="H908">
        <v>18.16</v>
      </c>
    </row>
    <row r="909" spans="1:8" x14ac:dyDescent="0.25">
      <c r="A909" t="s">
        <v>59</v>
      </c>
      <c r="B909">
        <v>2024</v>
      </c>
      <c r="C909" t="s">
        <v>8</v>
      </c>
      <c r="D909" t="s">
        <v>60</v>
      </c>
      <c r="E909">
        <v>5</v>
      </c>
      <c r="F909">
        <v>7.70472</v>
      </c>
      <c r="G909">
        <v>588.70000000000005</v>
      </c>
      <c r="H909">
        <v>495.23</v>
      </c>
    </row>
    <row r="910" spans="1:8" x14ac:dyDescent="0.25">
      <c r="A910" t="s">
        <v>59</v>
      </c>
      <c r="B910">
        <v>2024</v>
      </c>
      <c r="C910" t="s">
        <v>8</v>
      </c>
      <c r="D910" t="s">
        <v>60</v>
      </c>
      <c r="E910">
        <v>156</v>
      </c>
      <c r="F910">
        <v>97.7303</v>
      </c>
      <c r="G910">
        <v>10998.21</v>
      </c>
      <c r="H910">
        <v>10916.7</v>
      </c>
    </row>
    <row r="911" spans="1:8" x14ac:dyDescent="0.25">
      <c r="A911" t="s">
        <v>59</v>
      </c>
      <c r="B911">
        <v>2024</v>
      </c>
      <c r="C911" t="s">
        <v>8</v>
      </c>
      <c r="D911" t="s">
        <v>60</v>
      </c>
      <c r="E911">
        <v>3</v>
      </c>
      <c r="F911">
        <v>23.17098</v>
      </c>
      <c r="G911">
        <v>928.94</v>
      </c>
      <c r="H911">
        <v>928.94</v>
      </c>
    </row>
    <row r="912" spans="1:8" x14ac:dyDescent="0.25">
      <c r="A912" t="s">
        <v>59</v>
      </c>
      <c r="B912">
        <v>2024</v>
      </c>
      <c r="C912" t="s">
        <v>8</v>
      </c>
      <c r="D912" t="s">
        <v>60</v>
      </c>
      <c r="E912">
        <v>89</v>
      </c>
      <c r="F912">
        <v>369.55270000000002</v>
      </c>
      <c r="G912">
        <v>25223.34</v>
      </c>
      <c r="H912">
        <v>24466.9</v>
      </c>
    </row>
    <row r="913" spans="1:8" x14ac:dyDescent="0.25">
      <c r="A913" t="s">
        <v>59</v>
      </c>
      <c r="B913">
        <v>2024</v>
      </c>
      <c r="C913" t="s">
        <v>8</v>
      </c>
      <c r="D913" t="s">
        <v>60</v>
      </c>
      <c r="E913">
        <v>60</v>
      </c>
      <c r="F913">
        <v>83.088139999999996</v>
      </c>
      <c r="G913">
        <v>7049.33</v>
      </c>
      <c r="H913">
        <v>6497.09</v>
      </c>
    </row>
    <row r="914" spans="1:8" x14ac:dyDescent="0.25">
      <c r="A914" t="s">
        <v>59</v>
      </c>
      <c r="B914">
        <v>2024</v>
      </c>
      <c r="C914" t="s">
        <v>8</v>
      </c>
      <c r="D914" t="s">
        <v>60</v>
      </c>
      <c r="E914">
        <v>641</v>
      </c>
      <c r="F914">
        <v>236.07910000000001</v>
      </c>
      <c r="G914">
        <v>17177.05</v>
      </c>
      <c r="H914">
        <v>18173.62</v>
      </c>
    </row>
    <row r="915" spans="1:8" x14ac:dyDescent="0.25">
      <c r="A915" t="s">
        <v>59</v>
      </c>
      <c r="B915">
        <v>2024</v>
      </c>
      <c r="C915" t="s">
        <v>8</v>
      </c>
      <c r="D915" t="s">
        <v>62</v>
      </c>
      <c r="E915">
        <v>0</v>
      </c>
      <c r="F915">
        <v>0</v>
      </c>
      <c r="G915">
        <v>0</v>
      </c>
      <c r="H915">
        <v>0</v>
      </c>
    </row>
    <row r="916" spans="1:8" x14ac:dyDescent="0.25">
      <c r="A916" t="s">
        <v>59</v>
      </c>
      <c r="B916">
        <v>2024</v>
      </c>
      <c r="C916" t="s">
        <v>8</v>
      </c>
      <c r="D916" t="s">
        <v>60</v>
      </c>
      <c r="E916">
        <v>0</v>
      </c>
      <c r="F916">
        <v>0</v>
      </c>
      <c r="G916">
        <v>0</v>
      </c>
      <c r="H916">
        <v>0</v>
      </c>
    </row>
    <row r="917" spans="1:8" x14ac:dyDescent="0.25">
      <c r="A917" t="s">
        <v>59</v>
      </c>
      <c r="B917">
        <v>2024</v>
      </c>
      <c r="C917" t="s">
        <v>8</v>
      </c>
      <c r="D917" t="s">
        <v>60</v>
      </c>
      <c r="E917">
        <v>0</v>
      </c>
      <c r="F917">
        <v>0</v>
      </c>
      <c r="G917">
        <v>0</v>
      </c>
      <c r="H917">
        <v>0</v>
      </c>
    </row>
    <row r="918" spans="1:8" x14ac:dyDescent="0.25">
      <c r="A918" t="s">
        <v>59</v>
      </c>
      <c r="B918">
        <v>2024</v>
      </c>
      <c r="C918" t="s">
        <v>8</v>
      </c>
      <c r="D918" t="s">
        <v>60</v>
      </c>
      <c r="E918">
        <v>0</v>
      </c>
      <c r="F918">
        <v>0</v>
      </c>
      <c r="G918">
        <v>0</v>
      </c>
      <c r="H918">
        <v>0</v>
      </c>
    </row>
    <row r="919" spans="1:8" x14ac:dyDescent="0.25">
      <c r="A919" t="s">
        <v>59</v>
      </c>
      <c r="B919">
        <v>2024</v>
      </c>
      <c r="C919" t="s">
        <v>8</v>
      </c>
      <c r="D919" t="s">
        <v>60</v>
      </c>
      <c r="E919">
        <v>1</v>
      </c>
      <c r="F919">
        <v>281.78534999999999</v>
      </c>
      <c r="G919">
        <v>17851.97</v>
      </c>
      <c r="H919">
        <v>17851.97</v>
      </c>
    </row>
    <row r="920" spans="1:8" x14ac:dyDescent="0.25">
      <c r="A920" t="s">
        <v>59</v>
      </c>
      <c r="B920">
        <v>2024</v>
      </c>
      <c r="C920" t="s">
        <v>8</v>
      </c>
      <c r="D920" t="s">
        <v>60</v>
      </c>
      <c r="E920">
        <v>0</v>
      </c>
      <c r="F920">
        <v>0</v>
      </c>
      <c r="G920">
        <v>0</v>
      </c>
      <c r="H920">
        <v>0</v>
      </c>
    </row>
    <row r="921" spans="1:8" x14ac:dyDescent="0.25">
      <c r="A921" t="s">
        <v>59</v>
      </c>
      <c r="B921">
        <v>2024</v>
      </c>
      <c r="C921" t="s">
        <v>8</v>
      </c>
      <c r="D921" t="s">
        <v>60</v>
      </c>
      <c r="E921">
        <v>0</v>
      </c>
      <c r="F921">
        <v>0</v>
      </c>
      <c r="G921">
        <v>0</v>
      </c>
      <c r="H921">
        <v>0</v>
      </c>
    </row>
    <row r="922" spans="1:8" x14ac:dyDescent="0.25">
      <c r="A922" t="s">
        <v>59</v>
      </c>
      <c r="B922">
        <v>2024</v>
      </c>
      <c r="C922" t="s">
        <v>8</v>
      </c>
      <c r="D922" t="s">
        <v>60</v>
      </c>
      <c r="E922">
        <v>7</v>
      </c>
      <c r="F922">
        <v>4.76</v>
      </c>
      <c r="G922">
        <v>584.98</v>
      </c>
      <c r="H922">
        <v>458.32</v>
      </c>
    </row>
    <row r="923" spans="1:8" x14ac:dyDescent="0.25">
      <c r="A923" t="s">
        <v>59</v>
      </c>
      <c r="B923">
        <v>2024</v>
      </c>
      <c r="C923" t="s">
        <v>8</v>
      </c>
      <c r="D923" t="s">
        <v>60</v>
      </c>
      <c r="E923">
        <v>64</v>
      </c>
      <c r="F923">
        <v>317.64479</v>
      </c>
      <c r="G923">
        <v>22836.92</v>
      </c>
      <c r="H923">
        <v>24531.26</v>
      </c>
    </row>
    <row r="924" spans="1:8" x14ac:dyDescent="0.25">
      <c r="A924" t="s">
        <v>59</v>
      </c>
      <c r="B924">
        <v>2024</v>
      </c>
      <c r="C924" t="s">
        <v>8</v>
      </c>
      <c r="D924" t="s">
        <v>60</v>
      </c>
      <c r="E924">
        <v>33</v>
      </c>
      <c r="F924">
        <v>56.7288</v>
      </c>
      <c r="G924">
        <v>4595.91</v>
      </c>
      <c r="H924">
        <v>4030.25</v>
      </c>
    </row>
    <row r="925" spans="1:8" x14ac:dyDescent="0.25">
      <c r="A925" t="s">
        <v>59</v>
      </c>
      <c r="B925">
        <v>2024</v>
      </c>
      <c r="C925" t="s">
        <v>8</v>
      </c>
      <c r="D925" t="s">
        <v>60</v>
      </c>
      <c r="E925">
        <v>282</v>
      </c>
      <c r="F925">
        <v>129.89537999999999</v>
      </c>
      <c r="G925">
        <v>9356.8700000000008</v>
      </c>
      <c r="H925">
        <v>7559.88</v>
      </c>
    </row>
    <row r="926" spans="1:8" x14ac:dyDescent="0.25">
      <c r="A926" t="s">
        <v>59</v>
      </c>
      <c r="B926">
        <v>2024</v>
      </c>
      <c r="C926" t="s">
        <v>8</v>
      </c>
      <c r="D926" t="s">
        <v>64</v>
      </c>
      <c r="E926">
        <v>1</v>
      </c>
      <c r="F926">
        <v>20535.954269999998</v>
      </c>
      <c r="G926">
        <v>1753602.55</v>
      </c>
      <c r="H926">
        <v>1743854.62</v>
      </c>
    </row>
    <row r="927" spans="1:8" x14ac:dyDescent="0.25">
      <c r="A927" t="s">
        <v>59</v>
      </c>
      <c r="B927">
        <v>2024</v>
      </c>
      <c r="C927" t="s">
        <v>8</v>
      </c>
      <c r="D927" t="s">
        <v>60</v>
      </c>
      <c r="E927">
        <v>0</v>
      </c>
      <c r="F927">
        <v>0</v>
      </c>
      <c r="G927">
        <v>0</v>
      </c>
      <c r="H927">
        <v>0</v>
      </c>
    </row>
    <row r="928" spans="1:8" x14ac:dyDescent="0.25">
      <c r="A928" t="s">
        <v>59</v>
      </c>
      <c r="B928">
        <v>2024</v>
      </c>
      <c r="C928" t="s">
        <v>8</v>
      </c>
      <c r="D928" t="s">
        <v>60</v>
      </c>
      <c r="E928">
        <v>0</v>
      </c>
      <c r="F928">
        <v>0</v>
      </c>
      <c r="G928">
        <v>0</v>
      </c>
      <c r="H928">
        <v>0</v>
      </c>
    </row>
    <row r="929" spans="1:8" x14ac:dyDescent="0.25">
      <c r="A929" t="s">
        <v>59</v>
      </c>
      <c r="B929">
        <v>2024</v>
      </c>
      <c r="C929" t="s">
        <v>8</v>
      </c>
      <c r="D929" t="s">
        <v>60</v>
      </c>
      <c r="E929">
        <v>0</v>
      </c>
      <c r="F929">
        <v>0</v>
      </c>
      <c r="G929">
        <v>0</v>
      </c>
      <c r="H929">
        <v>0</v>
      </c>
    </row>
    <row r="930" spans="1:8" x14ac:dyDescent="0.25">
      <c r="A930" t="s">
        <v>59</v>
      </c>
      <c r="B930">
        <v>2024</v>
      </c>
      <c r="C930" t="s">
        <v>8</v>
      </c>
      <c r="D930" t="s">
        <v>61</v>
      </c>
      <c r="E930">
        <v>0</v>
      </c>
      <c r="F930">
        <v>0</v>
      </c>
      <c r="G930">
        <v>0</v>
      </c>
      <c r="H930">
        <v>0</v>
      </c>
    </row>
    <row r="931" spans="1:8" x14ac:dyDescent="0.25">
      <c r="A931" t="s">
        <v>59</v>
      </c>
      <c r="B931">
        <v>2024</v>
      </c>
      <c r="C931" t="s">
        <v>8</v>
      </c>
      <c r="D931" t="s">
        <v>61</v>
      </c>
      <c r="E931">
        <v>644</v>
      </c>
      <c r="F931">
        <v>37914.941099999996</v>
      </c>
      <c r="G931">
        <v>3685628.89</v>
      </c>
      <c r="H931">
        <v>3532779.75</v>
      </c>
    </row>
    <row r="932" spans="1:8" x14ac:dyDescent="0.25">
      <c r="A932" t="s">
        <v>59</v>
      </c>
      <c r="B932">
        <v>2024</v>
      </c>
      <c r="C932" t="s">
        <v>8</v>
      </c>
      <c r="D932" t="s">
        <v>61</v>
      </c>
      <c r="E932">
        <v>2</v>
      </c>
      <c r="F932">
        <v>2.8821599999999998</v>
      </c>
      <c r="G932">
        <v>393.3</v>
      </c>
      <c r="H932">
        <v>375.77</v>
      </c>
    </row>
    <row r="933" spans="1:8" x14ac:dyDescent="0.25">
      <c r="A933" t="s">
        <v>59</v>
      </c>
      <c r="B933">
        <v>2024</v>
      </c>
      <c r="C933" t="s">
        <v>8</v>
      </c>
      <c r="D933" t="s">
        <v>60</v>
      </c>
      <c r="E933">
        <v>7</v>
      </c>
      <c r="F933">
        <v>20.528490000000001</v>
      </c>
      <c r="G933">
        <v>1962.6</v>
      </c>
      <c r="H933">
        <v>1898.8</v>
      </c>
    </row>
    <row r="934" spans="1:8" x14ac:dyDescent="0.25">
      <c r="A934" t="s">
        <v>59</v>
      </c>
      <c r="B934">
        <v>2024</v>
      </c>
      <c r="C934" t="s">
        <v>8</v>
      </c>
      <c r="D934" t="s">
        <v>60</v>
      </c>
      <c r="E934">
        <v>0</v>
      </c>
      <c r="F934">
        <v>0</v>
      </c>
      <c r="G934">
        <v>0</v>
      </c>
      <c r="H934">
        <v>0</v>
      </c>
    </row>
    <row r="935" spans="1:8" x14ac:dyDescent="0.25">
      <c r="A935" t="s">
        <v>59</v>
      </c>
      <c r="B935">
        <v>2024</v>
      </c>
      <c r="C935" t="s">
        <v>8</v>
      </c>
      <c r="D935" t="s">
        <v>60</v>
      </c>
      <c r="E935">
        <v>0</v>
      </c>
      <c r="F935">
        <v>0</v>
      </c>
      <c r="G935">
        <v>0</v>
      </c>
      <c r="H935">
        <v>0</v>
      </c>
    </row>
    <row r="936" spans="1:8" x14ac:dyDescent="0.25">
      <c r="A936" t="s">
        <v>59</v>
      </c>
      <c r="B936">
        <v>2024</v>
      </c>
      <c r="C936" t="s">
        <v>8</v>
      </c>
      <c r="D936" t="s">
        <v>60</v>
      </c>
      <c r="E936">
        <v>2</v>
      </c>
      <c r="F936">
        <v>89.369640000000004</v>
      </c>
      <c r="G936">
        <v>6431.47</v>
      </c>
      <c r="H936">
        <v>6851.3</v>
      </c>
    </row>
    <row r="937" spans="1:8" x14ac:dyDescent="0.25">
      <c r="A937" t="s">
        <v>59</v>
      </c>
      <c r="B937">
        <v>2024</v>
      </c>
      <c r="C937" t="s">
        <v>8</v>
      </c>
      <c r="D937" t="s">
        <v>62</v>
      </c>
      <c r="E937">
        <v>414</v>
      </c>
      <c r="F937">
        <v>14365.40633</v>
      </c>
      <c r="G937">
        <v>1445785.14</v>
      </c>
      <c r="H937">
        <v>1343659.12</v>
      </c>
    </row>
    <row r="938" spans="1:8" x14ac:dyDescent="0.25">
      <c r="A938" t="s">
        <v>59</v>
      </c>
      <c r="B938">
        <v>2024</v>
      </c>
      <c r="C938" t="s">
        <v>8</v>
      </c>
      <c r="D938" t="s">
        <v>62</v>
      </c>
      <c r="E938">
        <v>6</v>
      </c>
      <c r="F938">
        <v>12.17916</v>
      </c>
      <c r="G938">
        <v>1568.07</v>
      </c>
      <c r="H938">
        <v>1610.72</v>
      </c>
    </row>
    <row r="939" spans="1:8" x14ac:dyDescent="0.25">
      <c r="A939" t="s">
        <v>59</v>
      </c>
      <c r="B939">
        <v>2024</v>
      </c>
      <c r="C939" t="s">
        <v>8</v>
      </c>
      <c r="D939" t="s">
        <v>60</v>
      </c>
      <c r="E939">
        <v>8</v>
      </c>
      <c r="F939">
        <v>27.81429</v>
      </c>
      <c r="G939">
        <v>2198.66</v>
      </c>
      <c r="H939">
        <v>1839.95</v>
      </c>
    </row>
    <row r="940" spans="1:8" x14ac:dyDescent="0.25">
      <c r="A940" t="s">
        <v>59</v>
      </c>
      <c r="B940">
        <v>2024</v>
      </c>
      <c r="C940" t="s">
        <v>8</v>
      </c>
      <c r="D940" t="s">
        <v>60</v>
      </c>
      <c r="E940">
        <v>0</v>
      </c>
      <c r="F940">
        <v>0</v>
      </c>
      <c r="G940">
        <v>0</v>
      </c>
      <c r="H940">
        <v>0</v>
      </c>
    </row>
    <row r="941" spans="1:8" x14ac:dyDescent="0.25">
      <c r="A941" t="s">
        <v>59</v>
      </c>
      <c r="B941">
        <v>2024</v>
      </c>
      <c r="C941" t="s">
        <v>8</v>
      </c>
      <c r="D941" t="s">
        <v>60</v>
      </c>
      <c r="E941">
        <v>0</v>
      </c>
      <c r="F941">
        <v>0</v>
      </c>
      <c r="G941">
        <v>0</v>
      </c>
      <c r="H941">
        <v>0</v>
      </c>
    </row>
    <row r="942" spans="1:8" x14ac:dyDescent="0.25">
      <c r="A942" t="s">
        <v>59</v>
      </c>
      <c r="B942">
        <v>2024</v>
      </c>
      <c r="C942" t="s">
        <v>8</v>
      </c>
      <c r="D942" t="s">
        <v>60</v>
      </c>
      <c r="E942">
        <v>0</v>
      </c>
      <c r="F942">
        <v>0</v>
      </c>
      <c r="G942">
        <v>0</v>
      </c>
      <c r="H942">
        <v>0</v>
      </c>
    </row>
    <row r="943" spans="1:8" x14ac:dyDescent="0.25">
      <c r="A943" t="s">
        <v>59</v>
      </c>
      <c r="B943">
        <v>2024</v>
      </c>
      <c r="C943" t="s">
        <v>8</v>
      </c>
      <c r="D943" t="s">
        <v>60</v>
      </c>
      <c r="E943">
        <v>0</v>
      </c>
      <c r="F943">
        <v>0</v>
      </c>
      <c r="G943">
        <v>0</v>
      </c>
      <c r="H943">
        <v>0</v>
      </c>
    </row>
    <row r="944" spans="1:8" x14ac:dyDescent="0.25">
      <c r="A944" t="s">
        <v>59</v>
      </c>
      <c r="B944">
        <v>2024</v>
      </c>
      <c r="C944" t="s">
        <v>8</v>
      </c>
      <c r="D944" t="s">
        <v>60</v>
      </c>
      <c r="E944">
        <v>292</v>
      </c>
      <c r="F944">
        <v>83.414209999999997</v>
      </c>
      <c r="G944">
        <v>11326.06</v>
      </c>
      <c r="H944">
        <v>11273.32</v>
      </c>
    </row>
    <row r="945" spans="1:8" x14ac:dyDescent="0.25">
      <c r="A945" t="s">
        <v>59</v>
      </c>
      <c r="B945">
        <v>2024</v>
      </c>
      <c r="C945" t="s">
        <v>8</v>
      </c>
      <c r="D945" t="s">
        <v>60</v>
      </c>
      <c r="E945">
        <v>376</v>
      </c>
      <c r="F945">
        <v>3057.4088099999999</v>
      </c>
      <c r="G945">
        <v>266040.52</v>
      </c>
      <c r="H945">
        <v>249293.9</v>
      </c>
    </row>
    <row r="946" spans="1:8" x14ac:dyDescent="0.25">
      <c r="A946" t="s">
        <v>59</v>
      </c>
      <c r="B946">
        <v>2024</v>
      </c>
      <c r="C946" t="s">
        <v>8</v>
      </c>
      <c r="D946" t="s">
        <v>60</v>
      </c>
      <c r="E946">
        <v>2</v>
      </c>
      <c r="F946">
        <v>5.5241499999999997</v>
      </c>
      <c r="G946">
        <v>619.77</v>
      </c>
      <c r="H946">
        <v>725.86</v>
      </c>
    </row>
    <row r="947" spans="1:8" x14ac:dyDescent="0.25">
      <c r="A947" t="s">
        <v>59</v>
      </c>
      <c r="B947">
        <v>2024</v>
      </c>
      <c r="C947" t="s">
        <v>8</v>
      </c>
      <c r="D947" t="s">
        <v>60</v>
      </c>
      <c r="E947">
        <v>1333</v>
      </c>
      <c r="F947">
        <v>2061.0179199999998</v>
      </c>
      <c r="G947">
        <v>219144.95999999999</v>
      </c>
      <c r="H947">
        <v>211751.45</v>
      </c>
    </row>
    <row r="948" spans="1:8" x14ac:dyDescent="0.25">
      <c r="A948" t="s">
        <v>59</v>
      </c>
      <c r="B948">
        <v>2024</v>
      </c>
      <c r="C948" t="s">
        <v>8</v>
      </c>
      <c r="D948" t="s">
        <v>60</v>
      </c>
      <c r="E948">
        <v>9366</v>
      </c>
      <c r="F948">
        <v>2449.5401000000002</v>
      </c>
      <c r="G948">
        <v>213140.06</v>
      </c>
      <c r="H948">
        <v>201258.87</v>
      </c>
    </row>
    <row r="949" spans="1:8" x14ac:dyDescent="0.25">
      <c r="A949" t="s">
        <v>59</v>
      </c>
      <c r="B949">
        <v>2024</v>
      </c>
      <c r="C949" t="s">
        <v>8</v>
      </c>
      <c r="D949" t="s">
        <v>60</v>
      </c>
      <c r="E949">
        <v>0</v>
      </c>
      <c r="F949">
        <v>0</v>
      </c>
      <c r="G949">
        <v>0</v>
      </c>
      <c r="H949">
        <v>0</v>
      </c>
    </row>
    <row r="950" spans="1:8" x14ac:dyDescent="0.25">
      <c r="A950" t="s">
        <v>59</v>
      </c>
      <c r="B950">
        <v>2024</v>
      </c>
      <c r="C950" t="s">
        <v>7</v>
      </c>
      <c r="D950" t="s">
        <v>60</v>
      </c>
      <c r="E950">
        <v>7</v>
      </c>
      <c r="F950">
        <v>22.973099999999999</v>
      </c>
      <c r="G950">
        <v>2083.88</v>
      </c>
      <c r="H950">
        <v>2166.0300000000002</v>
      </c>
    </row>
    <row r="951" spans="1:8" x14ac:dyDescent="0.25">
      <c r="A951" t="s">
        <v>59</v>
      </c>
      <c r="B951">
        <v>2024</v>
      </c>
      <c r="C951" t="s">
        <v>7</v>
      </c>
      <c r="D951" t="s">
        <v>60</v>
      </c>
      <c r="E951">
        <v>0</v>
      </c>
      <c r="F951">
        <v>0</v>
      </c>
      <c r="G951">
        <v>0</v>
      </c>
      <c r="H951">
        <v>0</v>
      </c>
    </row>
    <row r="952" spans="1:8" x14ac:dyDescent="0.25">
      <c r="A952" t="s">
        <v>59</v>
      </c>
      <c r="B952">
        <v>2024</v>
      </c>
      <c r="C952" t="s">
        <v>7</v>
      </c>
      <c r="D952" t="s">
        <v>60</v>
      </c>
      <c r="E952">
        <v>0</v>
      </c>
      <c r="F952">
        <v>0</v>
      </c>
      <c r="G952">
        <v>0</v>
      </c>
      <c r="H952">
        <v>0</v>
      </c>
    </row>
    <row r="953" spans="1:8" x14ac:dyDescent="0.25">
      <c r="A953" t="s">
        <v>59</v>
      </c>
      <c r="B953">
        <v>2024</v>
      </c>
      <c r="C953" t="s">
        <v>7</v>
      </c>
      <c r="D953" t="s">
        <v>60</v>
      </c>
      <c r="E953">
        <v>2</v>
      </c>
      <c r="F953">
        <v>105.64033000000001</v>
      </c>
      <c r="G953">
        <v>7600.76</v>
      </c>
      <c r="H953">
        <v>7180.93</v>
      </c>
    </row>
    <row r="954" spans="1:8" x14ac:dyDescent="0.25">
      <c r="A954" t="s">
        <v>59</v>
      </c>
      <c r="B954">
        <v>2024</v>
      </c>
      <c r="C954" t="s">
        <v>7</v>
      </c>
      <c r="D954" t="s">
        <v>62</v>
      </c>
      <c r="E954">
        <v>409</v>
      </c>
      <c r="F954">
        <v>15124.587659999999</v>
      </c>
      <c r="G954">
        <v>1512215.43</v>
      </c>
      <c r="H954">
        <v>1424077.53</v>
      </c>
    </row>
    <row r="955" spans="1:8" x14ac:dyDescent="0.25">
      <c r="A955" t="s">
        <v>59</v>
      </c>
      <c r="B955">
        <v>2024</v>
      </c>
      <c r="C955" t="s">
        <v>7</v>
      </c>
      <c r="D955" t="s">
        <v>62</v>
      </c>
      <c r="E955">
        <v>6</v>
      </c>
      <c r="F955">
        <v>12.722659999999999</v>
      </c>
      <c r="G955">
        <v>1613.76</v>
      </c>
      <c r="H955">
        <v>3622.52</v>
      </c>
    </row>
    <row r="956" spans="1:8" x14ac:dyDescent="0.25">
      <c r="A956" t="s">
        <v>59</v>
      </c>
      <c r="B956">
        <v>2024</v>
      </c>
      <c r="C956" t="s">
        <v>7</v>
      </c>
      <c r="D956" t="s">
        <v>60</v>
      </c>
      <c r="E956">
        <v>7</v>
      </c>
      <c r="F956">
        <v>17.384039999999999</v>
      </c>
      <c r="G956">
        <v>1677.22</v>
      </c>
      <c r="H956">
        <v>1190.19</v>
      </c>
    </row>
    <row r="957" spans="1:8" x14ac:dyDescent="0.25">
      <c r="A957" t="s">
        <v>59</v>
      </c>
      <c r="B957">
        <v>2024</v>
      </c>
      <c r="C957" t="s">
        <v>7</v>
      </c>
      <c r="D957" t="s">
        <v>60</v>
      </c>
      <c r="E957">
        <v>0</v>
      </c>
      <c r="F957">
        <v>0</v>
      </c>
      <c r="G957">
        <v>0</v>
      </c>
      <c r="H957">
        <v>0</v>
      </c>
    </row>
    <row r="958" spans="1:8" x14ac:dyDescent="0.25">
      <c r="A958" t="s">
        <v>59</v>
      </c>
      <c r="B958">
        <v>2024</v>
      </c>
      <c r="C958" t="s">
        <v>7</v>
      </c>
      <c r="D958" t="s">
        <v>60</v>
      </c>
      <c r="E958">
        <v>0</v>
      </c>
      <c r="F958">
        <v>0</v>
      </c>
      <c r="G958">
        <v>0</v>
      </c>
      <c r="H958">
        <v>0</v>
      </c>
    </row>
    <row r="959" spans="1:8" x14ac:dyDescent="0.25">
      <c r="A959" t="s">
        <v>59</v>
      </c>
      <c r="B959">
        <v>2024</v>
      </c>
      <c r="C959" t="s">
        <v>7</v>
      </c>
      <c r="D959" t="s">
        <v>60</v>
      </c>
      <c r="E959">
        <v>0</v>
      </c>
      <c r="F959">
        <v>0</v>
      </c>
      <c r="G959">
        <v>0</v>
      </c>
      <c r="H959">
        <v>0</v>
      </c>
    </row>
    <row r="960" spans="1:8" x14ac:dyDescent="0.25">
      <c r="A960" t="s">
        <v>59</v>
      </c>
      <c r="B960">
        <v>2024</v>
      </c>
      <c r="C960" t="s">
        <v>7</v>
      </c>
      <c r="D960" t="s">
        <v>60</v>
      </c>
      <c r="E960">
        <v>0</v>
      </c>
      <c r="F960">
        <v>0</v>
      </c>
      <c r="G960">
        <v>0</v>
      </c>
      <c r="H960">
        <v>0</v>
      </c>
    </row>
    <row r="961" spans="1:8" x14ac:dyDescent="0.25">
      <c r="A961" t="s">
        <v>59</v>
      </c>
      <c r="B961">
        <v>2024</v>
      </c>
      <c r="C961" t="s">
        <v>7</v>
      </c>
      <c r="D961" t="s">
        <v>60</v>
      </c>
      <c r="E961">
        <v>254</v>
      </c>
      <c r="F961">
        <v>69.476529999999997</v>
      </c>
      <c r="G961">
        <v>9362.3700000000008</v>
      </c>
      <c r="H961">
        <v>6930.74</v>
      </c>
    </row>
    <row r="962" spans="1:8" x14ac:dyDescent="0.25">
      <c r="A962" t="s">
        <v>59</v>
      </c>
      <c r="B962">
        <v>2024</v>
      </c>
      <c r="C962" t="s">
        <v>7</v>
      </c>
      <c r="D962" t="s">
        <v>60</v>
      </c>
      <c r="E962">
        <v>374</v>
      </c>
      <c r="F962">
        <v>3122.8869300000001</v>
      </c>
      <c r="G962">
        <v>271516.13</v>
      </c>
      <c r="H962">
        <v>210946.23</v>
      </c>
    </row>
    <row r="963" spans="1:8" x14ac:dyDescent="0.25">
      <c r="A963" t="s">
        <v>59</v>
      </c>
      <c r="B963">
        <v>2024</v>
      </c>
      <c r="C963" t="s">
        <v>7</v>
      </c>
      <c r="D963" t="s">
        <v>60</v>
      </c>
      <c r="E963">
        <v>2</v>
      </c>
      <c r="F963">
        <v>7.1201299999999996</v>
      </c>
      <c r="G963">
        <v>725.86</v>
      </c>
      <c r="H963">
        <v>0</v>
      </c>
    </row>
    <row r="964" spans="1:8" x14ac:dyDescent="0.25">
      <c r="A964" t="s">
        <v>59</v>
      </c>
      <c r="B964">
        <v>2024</v>
      </c>
      <c r="C964" t="s">
        <v>7</v>
      </c>
      <c r="D964" t="s">
        <v>60</v>
      </c>
      <c r="E964">
        <v>1332</v>
      </c>
      <c r="F964">
        <v>1937.2467799999999</v>
      </c>
      <c r="G964">
        <v>207849.67</v>
      </c>
      <c r="H964">
        <v>203527.7</v>
      </c>
    </row>
    <row r="965" spans="1:8" x14ac:dyDescent="0.25">
      <c r="A965" t="s">
        <v>59</v>
      </c>
      <c r="B965">
        <v>2024</v>
      </c>
      <c r="C965" t="s">
        <v>7</v>
      </c>
      <c r="D965" t="s">
        <v>60</v>
      </c>
      <c r="E965">
        <v>9343</v>
      </c>
      <c r="F965">
        <v>2370.7064</v>
      </c>
      <c r="G965">
        <v>206152.19</v>
      </c>
      <c r="H965">
        <v>203159.02</v>
      </c>
    </row>
    <row r="966" spans="1:8" x14ac:dyDescent="0.25">
      <c r="A966" t="s">
        <v>59</v>
      </c>
      <c r="B966">
        <v>2024</v>
      </c>
      <c r="C966" t="s">
        <v>7</v>
      </c>
      <c r="D966" t="s">
        <v>60</v>
      </c>
      <c r="E966">
        <v>0</v>
      </c>
      <c r="F966">
        <v>0</v>
      </c>
      <c r="G966">
        <v>0</v>
      </c>
      <c r="H966">
        <v>0</v>
      </c>
    </row>
    <row r="967" spans="1:8" x14ac:dyDescent="0.25">
      <c r="A967" t="s">
        <v>59</v>
      </c>
      <c r="B967">
        <v>2024</v>
      </c>
      <c r="C967" t="s">
        <v>7</v>
      </c>
      <c r="D967" t="s">
        <v>60</v>
      </c>
      <c r="E967">
        <v>43</v>
      </c>
      <c r="F967">
        <v>18.442080000000001</v>
      </c>
      <c r="G967">
        <v>1489.33</v>
      </c>
      <c r="H967">
        <v>1806.37</v>
      </c>
    </row>
    <row r="968" spans="1:8" x14ac:dyDescent="0.25">
      <c r="A968" t="s">
        <v>59</v>
      </c>
      <c r="B968">
        <v>2024</v>
      </c>
      <c r="C968" t="s">
        <v>7</v>
      </c>
      <c r="D968" t="s">
        <v>60</v>
      </c>
      <c r="E968">
        <v>65</v>
      </c>
      <c r="F968">
        <v>19.868919999999999</v>
      </c>
      <c r="G968">
        <v>1730.04</v>
      </c>
      <c r="H968">
        <v>1338.75</v>
      </c>
    </row>
    <row r="969" spans="1:8" x14ac:dyDescent="0.25">
      <c r="A969" t="s">
        <v>59</v>
      </c>
      <c r="B969">
        <v>2024</v>
      </c>
      <c r="C969" t="s">
        <v>7</v>
      </c>
      <c r="D969" t="s">
        <v>60</v>
      </c>
      <c r="E969">
        <v>0</v>
      </c>
      <c r="F969">
        <v>0</v>
      </c>
      <c r="G969">
        <v>0</v>
      </c>
      <c r="H969">
        <v>0</v>
      </c>
    </row>
    <row r="970" spans="1:8" x14ac:dyDescent="0.25">
      <c r="A970" t="s">
        <v>59</v>
      </c>
      <c r="B970">
        <v>2024</v>
      </c>
      <c r="C970" t="s">
        <v>7</v>
      </c>
      <c r="D970" t="s">
        <v>60</v>
      </c>
      <c r="E970">
        <v>201</v>
      </c>
      <c r="F970">
        <v>60.883580000000002</v>
      </c>
      <c r="G970">
        <v>4454.84</v>
      </c>
      <c r="H970">
        <v>5075.5600000000004</v>
      </c>
    </row>
    <row r="971" spans="1:8" x14ac:dyDescent="0.25">
      <c r="A971" t="s">
        <v>59</v>
      </c>
      <c r="B971">
        <v>2024</v>
      </c>
      <c r="C971" t="s">
        <v>7</v>
      </c>
      <c r="D971" t="s">
        <v>60</v>
      </c>
      <c r="E971">
        <v>202</v>
      </c>
      <c r="F971">
        <v>62.261659999999999</v>
      </c>
      <c r="G971">
        <v>4479</v>
      </c>
      <c r="H971">
        <v>4483.66</v>
      </c>
    </row>
    <row r="972" spans="1:8" x14ac:dyDescent="0.25">
      <c r="A972" t="s">
        <v>59</v>
      </c>
      <c r="B972">
        <v>2024</v>
      </c>
      <c r="C972" t="s">
        <v>7</v>
      </c>
      <c r="D972" t="s">
        <v>60</v>
      </c>
      <c r="E972">
        <v>0</v>
      </c>
      <c r="F972">
        <v>0</v>
      </c>
      <c r="G972">
        <v>0</v>
      </c>
      <c r="H972">
        <v>0</v>
      </c>
    </row>
    <row r="973" spans="1:8" x14ac:dyDescent="0.25">
      <c r="A973" t="s">
        <v>59</v>
      </c>
      <c r="B973">
        <v>2024</v>
      </c>
      <c r="C973" t="s">
        <v>7</v>
      </c>
      <c r="D973" t="s">
        <v>60</v>
      </c>
      <c r="E973">
        <v>0</v>
      </c>
      <c r="F973">
        <v>0</v>
      </c>
      <c r="G973">
        <v>0</v>
      </c>
      <c r="H973">
        <v>0</v>
      </c>
    </row>
    <row r="974" spans="1:8" x14ac:dyDescent="0.25">
      <c r="A974" t="s">
        <v>59</v>
      </c>
      <c r="B974">
        <v>2024</v>
      </c>
      <c r="C974" t="s">
        <v>7</v>
      </c>
      <c r="D974" t="s">
        <v>60</v>
      </c>
      <c r="E974">
        <v>3</v>
      </c>
      <c r="F974">
        <v>14.51656</v>
      </c>
      <c r="G974">
        <v>977.16</v>
      </c>
      <c r="H974">
        <v>502.63</v>
      </c>
    </row>
    <row r="975" spans="1:8" x14ac:dyDescent="0.25">
      <c r="A975" t="s">
        <v>59</v>
      </c>
      <c r="B975">
        <v>2024</v>
      </c>
      <c r="C975" t="s">
        <v>7</v>
      </c>
      <c r="D975" t="s">
        <v>60</v>
      </c>
      <c r="E975">
        <v>0</v>
      </c>
      <c r="F975">
        <v>0</v>
      </c>
      <c r="G975">
        <v>0</v>
      </c>
      <c r="H975">
        <v>0</v>
      </c>
    </row>
    <row r="976" spans="1:8" x14ac:dyDescent="0.25">
      <c r="A976" t="s">
        <v>59</v>
      </c>
      <c r="B976">
        <v>2024</v>
      </c>
      <c r="C976" t="s">
        <v>7</v>
      </c>
      <c r="D976" t="s">
        <v>60</v>
      </c>
      <c r="E976">
        <v>7</v>
      </c>
      <c r="F976">
        <v>8.3979999999999997</v>
      </c>
      <c r="G976">
        <v>743.49</v>
      </c>
      <c r="H976">
        <v>647.79999999999995</v>
      </c>
    </row>
    <row r="977" spans="1:8" x14ac:dyDescent="0.25">
      <c r="A977" t="s">
        <v>59</v>
      </c>
      <c r="B977">
        <v>2024</v>
      </c>
      <c r="C977" t="s">
        <v>7</v>
      </c>
      <c r="D977" t="s">
        <v>60</v>
      </c>
      <c r="E977">
        <v>22</v>
      </c>
      <c r="F977">
        <v>28.394359999999999</v>
      </c>
      <c r="G977">
        <v>2554.81</v>
      </c>
      <c r="H977">
        <v>2460.34</v>
      </c>
    </row>
    <row r="978" spans="1:8" x14ac:dyDescent="0.25">
      <c r="A978" t="s">
        <v>59</v>
      </c>
      <c r="B978">
        <v>2024</v>
      </c>
      <c r="C978" t="s">
        <v>7</v>
      </c>
      <c r="D978" t="s">
        <v>60</v>
      </c>
      <c r="E978">
        <v>0</v>
      </c>
      <c r="F978">
        <v>0</v>
      </c>
      <c r="G978">
        <v>0</v>
      </c>
      <c r="H978">
        <v>0</v>
      </c>
    </row>
    <row r="979" spans="1:8" x14ac:dyDescent="0.25">
      <c r="A979" t="s">
        <v>59</v>
      </c>
      <c r="B979">
        <v>2024</v>
      </c>
      <c r="C979" t="s">
        <v>7</v>
      </c>
      <c r="D979" t="s">
        <v>63</v>
      </c>
      <c r="E979">
        <v>154968</v>
      </c>
      <c r="F979">
        <v>25842.042939999999</v>
      </c>
      <c r="G979">
        <v>1971079.7</v>
      </c>
      <c r="H979">
        <v>1112359.1399999999</v>
      </c>
    </row>
    <row r="980" spans="1:8" x14ac:dyDescent="0.25">
      <c r="A980" t="s">
        <v>59</v>
      </c>
      <c r="B980">
        <v>2024</v>
      </c>
      <c r="C980" t="s">
        <v>7</v>
      </c>
      <c r="D980" t="s">
        <v>63</v>
      </c>
      <c r="E980">
        <v>23</v>
      </c>
      <c r="F980">
        <v>1.629</v>
      </c>
      <c r="G980">
        <v>241.76</v>
      </c>
      <c r="H980">
        <v>164.56</v>
      </c>
    </row>
    <row r="981" spans="1:8" x14ac:dyDescent="0.25">
      <c r="A981" t="s">
        <v>59</v>
      </c>
      <c r="B981">
        <v>2024</v>
      </c>
      <c r="C981" t="s">
        <v>7</v>
      </c>
      <c r="D981" t="s">
        <v>63</v>
      </c>
      <c r="E981">
        <v>941192</v>
      </c>
      <c r="F981">
        <v>112410.34361</v>
      </c>
      <c r="G981">
        <v>11053963.800000001</v>
      </c>
      <c r="H981">
        <v>6523347.3799999999</v>
      </c>
    </row>
    <row r="982" spans="1:8" x14ac:dyDescent="0.25">
      <c r="A982" t="s">
        <v>59</v>
      </c>
      <c r="B982">
        <v>2024</v>
      </c>
      <c r="C982" t="s">
        <v>7</v>
      </c>
      <c r="D982" t="s">
        <v>63</v>
      </c>
      <c r="E982">
        <v>0</v>
      </c>
      <c r="F982">
        <v>0</v>
      </c>
      <c r="G982">
        <v>0</v>
      </c>
      <c r="H982">
        <v>0</v>
      </c>
    </row>
    <row r="983" spans="1:8" x14ac:dyDescent="0.25">
      <c r="A983" t="s">
        <v>59</v>
      </c>
      <c r="B983">
        <v>2024</v>
      </c>
      <c r="C983" t="s">
        <v>7</v>
      </c>
      <c r="D983" t="s">
        <v>64</v>
      </c>
      <c r="E983">
        <v>0</v>
      </c>
      <c r="F983">
        <v>0</v>
      </c>
      <c r="G983">
        <v>0</v>
      </c>
      <c r="H983">
        <v>0</v>
      </c>
    </row>
    <row r="984" spans="1:8" x14ac:dyDescent="0.25">
      <c r="A984" t="s">
        <v>59</v>
      </c>
      <c r="B984">
        <v>2024</v>
      </c>
      <c r="C984" t="s">
        <v>7</v>
      </c>
      <c r="D984" t="s">
        <v>61</v>
      </c>
      <c r="E984">
        <v>1287</v>
      </c>
      <c r="F984">
        <v>11069.821550000001</v>
      </c>
      <c r="G984">
        <v>893325.65</v>
      </c>
      <c r="H984">
        <v>812632.12</v>
      </c>
    </row>
    <row r="985" spans="1:8" x14ac:dyDescent="0.25">
      <c r="A985" t="s">
        <v>59</v>
      </c>
      <c r="B985">
        <v>2024</v>
      </c>
      <c r="C985" t="s">
        <v>7</v>
      </c>
      <c r="D985" t="s">
        <v>61</v>
      </c>
      <c r="E985">
        <v>1173</v>
      </c>
      <c r="F985">
        <v>1590.7095200000001</v>
      </c>
      <c r="G985">
        <v>191695.58</v>
      </c>
      <c r="H985">
        <v>179856.14</v>
      </c>
    </row>
    <row r="986" spans="1:8" x14ac:dyDescent="0.25">
      <c r="A986" t="s">
        <v>59</v>
      </c>
      <c r="B986">
        <v>2024</v>
      </c>
      <c r="C986" t="s">
        <v>7</v>
      </c>
      <c r="D986" t="s">
        <v>61</v>
      </c>
      <c r="E986">
        <v>8866</v>
      </c>
      <c r="F986">
        <v>2827.3827500000002</v>
      </c>
      <c r="G986">
        <v>229261.03</v>
      </c>
      <c r="H986">
        <v>220451.07</v>
      </c>
    </row>
    <row r="987" spans="1:8" x14ac:dyDescent="0.25">
      <c r="A987" t="s">
        <v>59</v>
      </c>
      <c r="B987">
        <v>2024</v>
      </c>
      <c r="C987" t="s">
        <v>7</v>
      </c>
      <c r="D987" t="s">
        <v>60</v>
      </c>
      <c r="E987">
        <v>13</v>
      </c>
      <c r="F987">
        <v>12.23118</v>
      </c>
      <c r="G987">
        <v>1962.89</v>
      </c>
      <c r="H987">
        <v>1768.96</v>
      </c>
    </row>
    <row r="988" spans="1:8" x14ac:dyDescent="0.25">
      <c r="A988" t="s">
        <v>59</v>
      </c>
      <c r="B988">
        <v>2024</v>
      </c>
      <c r="C988" t="s">
        <v>7</v>
      </c>
      <c r="D988" t="s">
        <v>60</v>
      </c>
      <c r="E988">
        <v>32</v>
      </c>
      <c r="F988">
        <v>74.303510000000003</v>
      </c>
      <c r="G988">
        <v>5860.62</v>
      </c>
      <c r="H988">
        <v>5502.56</v>
      </c>
    </row>
    <row r="989" spans="1:8" x14ac:dyDescent="0.25">
      <c r="A989" t="s">
        <v>59</v>
      </c>
      <c r="B989">
        <v>2024</v>
      </c>
      <c r="C989" t="s">
        <v>7</v>
      </c>
      <c r="D989" t="s">
        <v>60</v>
      </c>
      <c r="E989">
        <v>796</v>
      </c>
      <c r="F989">
        <v>207.5146</v>
      </c>
      <c r="G989">
        <v>14599.88</v>
      </c>
      <c r="H989">
        <v>14599.21</v>
      </c>
    </row>
    <row r="990" spans="1:8" x14ac:dyDescent="0.25">
      <c r="A990" t="s">
        <v>59</v>
      </c>
      <c r="B990">
        <v>2024</v>
      </c>
      <c r="C990" t="s">
        <v>7</v>
      </c>
      <c r="D990" t="s">
        <v>62</v>
      </c>
      <c r="E990">
        <v>2587</v>
      </c>
      <c r="F990">
        <v>18767.801810000001</v>
      </c>
      <c r="G990">
        <v>1810260.65</v>
      </c>
      <c r="H990">
        <v>1611871.18</v>
      </c>
    </row>
    <row r="991" spans="1:8" x14ac:dyDescent="0.25">
      <c r="A991" t="s">
        <v>59</v>
      </c>
      <c r="B991">
        <v>2024</v>
      </c>
      <c r="C991" t="s">
        <v>7</v>
      </c>
      <c r="D991" t="s">
        <v>62</v>
      </c>
      <c r="E991">
        <v>5951</v>
      </c>
      <c r="F991">
        <v>10155.79448</v>
      </c>
      <c r="G991">
        <v>1159718.8899999999</v>
      </c>
      <c r="H991">
        <v>1155750.68</v>
      </c>
    </row>
    <row r="992" spans="1:8" x14ac:dyDescent="0.25">
      <c r="A992" t="s">
        <v>59</v>
      </c>
      <c r="B992">
        <v>2024</v>
      </c>
      <c r="C992" t="s">
        <v>7</v>
      </c>
      <c r="D992" t="s">
        <v>62</v>
      </c>
      <c r="E992">
        <v>135510</v>
      </c>
      <c r="F992">
        <v>33518.377939999998</v>
      </c>
      <c r="G992">
        <v>3258477.23</v>
      </c>
      <c r="H992">
        <v>3117610.03</v>
      </c>
    </row>
    <row r="993" spans="1:8" x14ac:dyDescent="0.25">
      <c r="A993" t="s">
        <v>59</v>
      </c>
      <c r="B993">
        <v>2024</v>
      </c>
      <c r="C993" t="s">
        <v>7</v>
      </c>
      <c r="D993" t="s">
        <v>60</v>
      </c>
      <c r="E993">
        <v>23</v>
      </c>
      <c r="F993">
        <v>116.51554</v>
      </c>
      <c r="G993">
        <v>9401.74</v>
      </c>
      <c r="H993">
        <v>8285.7000000000007</v>
      </c>
    </row>
    <row r="994" spans="1:8" x14ac:dyDescent="0.25">
      <c r="A994" t="s">
        <v>59</v>
      </c>
      <c r="B994">
        <v>2024</v>
      </c>
      <c r="C994" t="s">
        <v>7</v>
      </c>
      <c r="D994" t="s">
        <v>60</v>
      </c>
      <c r="E994">
        <v>39</v>
      </c>
      <c r="F994">
        <v>57.298520000000003</v>
      </c>
      <c r="G994">
        <v>5742.23</v>
      </c>
      <c r="H994">
        <v>5031.01</v>
      </c>
    </row>
    <row r="995" spans="1:8" x14ac:dyDescent="0.25">
      <c r="A995" t="s">
        <v>59</v>
      </c>
      <c r="B995">
        <v>2024</v>
      </c>
      <c r="C995" t="s">
        <v>7</v>
      </c>
      <c r="D995" t="s">
        <v>60</v>
      </c>
      <c r="E995">
        <v>24</v>
      </c>
      <c r="F995">
        <v>110.31403</v>
      </c>
      <c r="G995">
        <v>4429.37</v>
      </c>
      <c r="H995">
        <v>4256.2</v>
      </c>
    </row>
    <row r="996" spans="1:8" x14ac:dyDescent="0.25">
      <c r="A996" t="s">
        <v>59</v>
      </c>
      <c r="B996">
        <v>2024</v>
      </c>
      <c r="C996" t="s">
        <v>7</v>
      </c>
      <c r="D996" t="s">
        <v>60</v>
      </c>
      <c r="E996">
        <v>34</v>
      </c>
      <c r="F996">
        <v>205.96288000000001</v>
      </c>
      <c r="G996">
        <v>13864.04</v>
      </c>
      <c r="H996">
        <v>13812.67</v>
      </c>
    </row>
    <row r="997" spans="1:8" x14ac:dyDescent="0.25">
      <c r="A997" t="s">
        <v>59</v>
      </c>
      <c r="B997">
        <v>2024</v>
      </c>
      <c r="C997" t="s">
        <v>7</v>
      </c>
      <c r="D997" t="s">
        <v>60</v>
      </c>
      <c r="E997">
        <v>0</v>
      </c>
      <c r="F997">
        <v>0</v>
      </c>
      <c r="G997">
        <v>0</v>
      </c>
      <c r="H997">
        <v>0</v>
      </c>
    </row>
    <row r="998" spans="1:8" x14ac:dyDescent="0.25">
      <c r="A998" t="s">
        <v>59</v>
      </c>
      <c r="B998">
        <v>2024</v>
      </c>
      <c r="C998" t="s">
        <v>7</v>
      </c>
      <c r="D998" t="s">
        <v>60</v>
      </c>
      <c r="E998">
        <v>0</v>
      </c>
      <c r="F998">
        <v>0</v>
      </c>
      <c r="G998">
        <v>0</v>
      </c>
      <c r="H998">
        <v>0</v>
      </c>
    </row>
    <row r="999" spans="1:8" x14ac:dyDescent="0.25">
      <c r="A999" t="s">
        <v>59</v>
      </c>
      <c r="B999">
        <v>2024</v>
      </c>
      <c r="C999" t="s">
        <v>7</v>
      </c>
      <c r="D999" t="s">
        <v>61</v>
      </c>
      <c r="E999">
        <v>0</v>
      </c>
      <c r="F999">
        <v>0</v>
      </c>
      <c r="G999">
        <v>0</v>
      </c>
      <c r="H999">
        <v>0</v>
      </c>
    </row>
    <row r="1000" spans="1:8" x14ac:dyDescent="0.25">
      <c r="A1000" t="s">
        <v>59</v>
      </c>
      <c r="B1000">
        <v>2024</v>
      </c>
      <c r="C1000" t="s">
        <v>7</v>
      </c>
      <c r="D1000" t="s">
        <v>60</v>
      </c>
      <c r="E1000">
        <v>0</v>
      </c>
      <c r="F1000">
        <v>0</v>
      </c>
      <c r="G1000">
        <v>0</v>
      </c>
      <c r="H1000">
        <v>0</v>
      </c>
    </row>
    <row r="1001" spans="1:8" x14ac:dyDescent="0.25">
      <c r="A1001" t="s">
        <v>59</v>
      </c>
      <c r="B1001">
        <v>2024</v>
      </c>
      <c r="C1001" t="s">
        <v>7</v>
      </c>
      <c r="D1001" t="s">
        <v>60</v>
      </c>
      <c r="E1001">
        <v>0</v>
      </c>
      <c r="F1001">
        <v>0</v>
      </c>
      <c r="G1001">
        <v>0</v>
      </c>
      <c r="H1001">
        <v>0</v>
      </c>
    </row>
    <row r="1002" spans="1:8" x14ac:dyDescent="0.25">
      <c r="A1002" t="s">
        <v>59</v>
      </c>
      <c r="B1002">
        <v>2024</v>
      </c>
      <c r="C1002" t="s">
        <v>7</v>
      </c>
      <c r="D1002" t="s">
        <v>60</v>
      </c>
      <c r="E1002">
        <v>0</v>
      </c>
      <c r="F1002">
        <v>0</v>
      </c>
      <c r="G1002">
        <v>0</v>
      </c>
      <c r="H1002">
        <v>0</v>
      </c>
    </row>
    <row r="1003" spans="1:8" x14ac:dyDescent="0.25">
      <c r="A1003" t="s">
        <v>59</v>
      </c>
      <c r="B1003">
        <v>2024</v>
      </c>
      <c r="C1003" t="s">
        <v>7</v>
      </c>
      <c r="D1003" t="s">
        <v>62</v>
      </c>
      <c r="E1003">
        <v>1</v>
      </c>
      <c r="F1003">
        <v>489.36</v>
      </c>
      <c r="G1003">
        <v>45138.58</v>
      </c>
      <c r="H1003">
        <v>42986.99</v>
      </c>
    </row>
    <row r="1004" spans="1:8" x14ac:dyDescent="0.25">
      <c r="A1004" t="s">
        <v>59</v>
      </c>
      <c r="B1004">
        <v>2024</v>
      </c>
      <c r="C1004" t="s">
        <v>7</v>
      </c>
      <c r="D1004" t="s">
        <v>60</v>
      </c>
      <c r="E1004">
        <v>0</v>
      </c>
      <c r="F1004">
        <v>0</v>
      </c>
      <c r="G1004">
        <v>0</v>
      </c>
      <c r="H1004">
        <v>0</v>
      </c>
    </row>
    <row r="1005" spans="1:8" x14ac:dyDescent="0.25">
      <c r="A1005" t="s">
        <v>59</v>
      </c>
      <c r="B1005">
        <v>2024</v>
      </c>
      <c r="C1005" t="s">
        <v>7</v>
      </c>
      <c r="D1005" t="s">
        <v>60</v>
      </c>
      <c r="E1005">
        <v>0</v>
      </c>
      <c r="F1005">
        <v>0</v>
      </c>
      <c r="G1005">
        <v>0</v>
      </c>
      <c r="H1005">
        <v>0</v>
      </c>
    </row>
    <row r="1006" spans="1:8" x14ac:dyDescent="0.25">
      <c r="A1006" t="s">
        <v>59</v>
      </c>
      <c r="B1006">
        <v>2024</v>
      </c>
      <c r="C1006" t="s">
        <v>7</v>
      </c>
      <c r="D1006" t="s">
        <v>60</v>
      </c>
      <c r="E1006">
        <v>0</v>
      </c>
      <c r="F1006">
        <v>0</v>
      </c>
      <c r="G1006">
        <v>0</v>
      </c>
      <c r="H1006">
        <v>0</v>
      </c>
    </row>
    <row r="1007" spans="1:8" x14ac:dyDescent="0.25">
      <c r="A1007" t="s">
        <v>59</v>
      </c>
      <c r="B1007">
        <v>2024</v>
      </c>
      <c r="C1007" t="s">
        <v>7</v>
      </c>
      <c r="D1007" t="s">
        <v>60</v>
      </c>
      <c r="E1007">
        <v>0</v>
      </c>
      <c r="F1007">
        <v>0</v>
      </c>
      <c r="G1007">
        <v>0</v>
      </c>
      <c r="H1007">
        <v>0</v>
      </c>
    </row>
    <row r="1008" spans="1:8" x14ac:dyDescent="0.25">
      <c r="A1008" t="s">
        <v>59</v>
      </c>
      <c r="B1008">
        <v>2024</v>
      </c>
      <c r="C1008" t="s">
        <v>7</v>
      </c>
      <c r="D1008" t="s">
        <v>61</v>
      </c>
      <c r="E1008">
        <v>0</v>
      </c>
      <c r="F1008">
        <v>0</v>
      </c>
      <c r="G1008">
        <v>0</v>
      </c>
      <c r="H1008">
        <v>0</v>
      </c>
    </row>
    <row r="1009" spans="1:8" x14ac:dyDescent="0.25">
      <c r="A1009" t="s">
        <v>59</v>
      </c>
      <c r="B1009">
        <v>2024</v>
      </c>
      <c r="C1009" t="s">
        <v>7</v>
      </c>
      <c r="D1009" t="s">
        <v>60</v>
      </c>
      <c r="E1009">
        <v>0</v>
      </c>
      <c r="F1009">
        <v>0</v>
      </c>
      <c r="G1009">
        <v>0</v>
      </c>
      <c r="H1009">
        <v>0</v>
      </c>
    </row>
    <row r="1010" spans="1:8" x14ac:dyDescent="0.25">
      <c r="A1010" t="s">
        <v>59</v>
      </c>
      <c r="B1010">
        <v>2024</v>
      </c>
      <c r="C1010" t="s">
        <v>7</v>
      </c>
      <c r="D1010" t="s">
        <v>60</v>
      </c>
      <c r="E1010">
        <v>0</v>
      </c>
      <c r="F1010">
        <v>0</v>
      </c>
      <c r="G1010">
        <v>0</v>
      </c>
      <c r="H1010">
        <v>0</v>
      </c>
    </row>
    <row r="1011" spans="1:8" x14ac:dyDescent="0.25">
      <c r="A1011" t="s">
        <v>59</v>
      </c>
      <c r="B1011">
        <v>2024</v>
      </c>
      <c r="C1011" t="s">
        <v>7</v>
      </c>
      <c r="D1011" t="s">
        <v>60</v>
      </c>
      <c r="E1011">
        <v>0</v>
      </c>
      <c r="F1011">
        <v>0</v>
      </c>
      <c r="G1011">
        <v>0</v>
      </c>
      <c r="H1011">
        <v>0</v>
      </c>
    </row>
    <row r="1012" spans="1:8" x14ac:dyDescent="0.25">
      <c r="A1012" t="s">
        <v>59</v>
      </c>
      <c r="B1012">
        <v>2024</v>
      </c>
      <c r="C1012" t="s">
        <v>7</v>
      </c>
      <c r="D1012" t="s">
        <v>60</v>
      </c>
      <c r="E1012">
        <v>0</v>
      </c>
      <c r="F1012">
        <v>0</v>
      </c>
      <c r="G1012">
        <v>0</v>
      </c>
      <c r="H1012">
        <v>0</v>
      </c>
    </row>
    <row r="1013" spans="1:8" x14ac:dyDescent="0.25">
      <c r="A1013" t="s">
        <v>59</v>
      </c>
      <c r="B1013">
        <v>2024</v>
      </c>
      <c r="C1013" t="s">
        <v>7</v>
      </c>
      <c r="D1013" t="s">
        <v>60</v>
      </c>
      <c r="E1013">
        <v>0</v>
      </c>
      <c r="F1013">
        <v>0</v>
      </c>
      <c r="G1013">
        <v>0</v>
      </c>
      <c r="H1013">
        <v>0</v>
      </c>
    </row>
    <row r="1014" spans="1:8" x14ac:dyDescent="0.25">
      <c r="A1014" t="s">
        <v>59</v>
      </c>
      <c r="B1014">
        <v>2024</v>
      </c>
      <c r="C1014" t="s">
        <v>7</v>
      </c>
      <c r="D1014" t="s">
        <v>60</v>
      </c>
      <c r="E1014">
        <v>10</v>
      </c>
      <c r="F1014">
        <v>130.69417000000001</v>
      </c>
      <c r="G1014">
        <v>6473.53</v>
      </c>
      <c r="H1014">
        <v>7869.81</v>
      </c>
    </row>
    <row r="1015" spans="1:8" x14ac:dyDescent="0.25">
      <c r="A1015" t="s">
        <v>59</v>
      </c>
      <c r="B1015">
        <v>2024</v>
      </c>
      <c r="C1015" t="s">
        <v>7</v>
      </c>
      <c r="D1015" t="s">
        <v>60</v>
      </c>
      <c r="E1015">
        <v>0</v>
      </c>
      <c r="F1015">
        <v>0</v>
      </c>
      <c r="G1015">
        <v>0</v>
      </c>
      <c r="H1015">
        <v>0</v>
      </c>
    </row>
    <row r="1016" spans="1:8" x14ac:dyDescent="0.25">
      <c r="A1016" t="s">
        <v>59</v>
      </c>
      <c r="B1016">
        <v>2024</v>
      </c>
      <c r="C1016" t="s">
        <v>7</v>
      </c>
      <c r="D1016" t="s">
        <v>60</v>
      </c>
      <c r="E1016">
        <v>0</v>
      </c>
      <c r="F1016">
        <v>0</v>
      </c>
      <c r="G1016">
        <v>0</v>
      </c>
      <c r="H1016">
        <v>0</v>
      </c>
    </row>
    <row r="1017" spans="1:8" x14ac:dyDescent="0.25">
      <c r="A1017" t="s">
        <v>59</v>
      </c>
      <c r="B1017">
        <v>2024</v>
      </c>
      <c r="C1017" t="s">
        <v>7</v>
      </c>
      <c r="D1017" t="s">
        <v>62</v>
      </c>
      <c r="E1017">
        <v>0</v>
      </c>
      <c r="F1017">
        <v>0</v>
      </c>
      <c r="G1017">
        <v>0</v>
      </c>
      <c r="H1017">
        <v>0</v>
      </c>
    </row>
    <row r="1018" spans="1:8" x14ac:dyDescent="0.25">
      <c r="A1018" t="s">
        <v>59</v>
      </c>
      <c r="B1018">
        <v>2024</v>
      </c>
      <c r="C1018" t="s">
        <v>7</v>
      </c>
      <c r="D1018" t="s">
        <v>60</v>
      </c>
      <c r="E1018">
        <v>0</v>
      </c>
      <c r="F1018">
        <v>0</v>
      </c>
      <c r="G1018">
        <v>0</v>
      </c>
      <c r="H1018">
        <v>0</v>
      </c>
    </row>
    <row r="1019" spans="1:8" x14ac:dyDescent="0.25">
      <c r="A1019" t="s">
        <v>59</v>
      </c>
      <c r="B1019">
        <v>2024</v>
      </c>
      <c r="C1019" t="s">
        <v>7</v>
      </c>
      <c r="D1019" t="s">
        <v>60</v>
      </c>
      <c r="E1019">
        <v>0</v>
      </c>
      <c r="F1019">
        <v>0</v>
      </c>
      <c r="G1019">
        <v>0</v>
      </c>
      <c r="H1019">
        <v>0</v>
      </c>
    </row>
    <row r="1020" spans="1:8" x14ac:dyDescent="0.25">
      <c r="A1020" t="s">
        <v>59</v>
      </c>
      <c r="B1020">
        <v>2024</v>
      </c>
      <c r="C1020" t="s">
        <v>7</v>
      </c>
      <c r="D1020" t="s">
        <v>60</v>
      </c>
      <c r="E1020">
        <v>17</v>
      </c>
      <c r="F1020">
        <v>64.939059999999998</v>
      </c>
      <c r="G1020">
        <v>6484.78</v>
      </c>
      <c r="H1020">
        <v>6404.8</v>
      </c>
    </row>
    <row r="1021" spans="1:8" x14ac:dyDescent="0.25">
      <c r="A1021" t="s">
        <v>59</v>
      </c>
      <c r="B1021">
        <v>2024</v>
      </c>
      <c r="C1021" t="s">
        <v>7</v>
      </c>
      <c r="D1021" t="s">
        <v>61</v>
      </c>
      <c r="E1021">
        <v>0</v>
      </c>
      <c r="F1021">
        <v>0</v>
      </c>
      <c r="G1021">
        <v>0</v>
      </c>
      <c r="H1021">
        <v>0</v>
      </c>
    </row>
    <row r="1022" spans="1:8" x14ac:dyDescent="0.25">
      <c r="A1022" t="s">
        <v>59</v>
      </c>
      <c r="B1022">
        <v>2024</v>
      </c>
      <c r="C1022" t="s">
        <v>7</v>
      </c>
      <c r="D1022" t="s">
        <v>61</v>
      </c>
      <c r="E1022">
        <v>7</v>
      </c>
      <c r="F1022">
        <v>772.90184999999997</v>
      </c>
      <c r="G1022">
        <v>70878.880000000005</v>
      </c>
      <c r="H1022">
        <v>46124.35</v>
      </c>
    </row>
    <row r="1023" spans="1:8" x14ac:dyDescent="0.25">
      <c r="A1023" t="s">
        <v>59</v>
      </c>
      <c r="B1023">
        <v>2024</v>
      </c>
      <c r="C1023" t="s">
        <v>7</v>
      </c>
      <c r="D1023" t="s">
        <v>61</v>
      </c>
      <c r="E1023">
        <v>0</v>
      </c>
      <c r="F1023">
        <v>0</v>
      </c>
      <c r="G1023">
        <v>0</v>
      </c>
      <c r="H1023">
        <v>0</v>
      </c>
    </row>
    <row r="1024" spans="1:8" x14ac:dyDescent="0.25">
      <c r="A1024" t="s">
        <v>59</v>
      </c>
      <c r="B1024">
        <v>2024</v>
      </c>
      <c r="C1024" t="s">
        <v>7</v>
      </c>
      <c r="D1024" t="s">
        <v>60</v>
      </c>
      <c r="E1024">
        <v>0</v>
      </c>
      <c r="F1024">
        <v>0</v>
      </c>
      <c r="G1024">
        <v>0</v>
      </c>
      <c r="H1024">
        <v>0</v>
      </c>
    </row>
    <row r="1025" spans="1:8" x14ac:dyDescent="0.25">
      <c r="A1025" t="s">
        <v>59</v>
      </c>
      <c r="B1025">
        <v>2024</v>
      </c>
      <c r="C1025" t="s">
        <v>7</v>
      </c>
      <c r="D1025" t="s">
        <v>60</v>
      </c>
      <c r="E1025">
        <v>18</v>
      </c>
      <c r="F1025">
        <v>3488.5769799999998</v>
      </c>
      <c r="G1025">
        <v>256374.79</v>
      </c>
      <c r="H1025">
        <v>251657.24</v>
      </c>
    </row>
    <row r="1026" spans="1:8" x14ac:dyDescent="0.25">
      <c r="A1026" t="s">
        <v>59</v>
      </c>
      <c r="B1026">
        <v>2024</v>
      </c>
      <c r="C1026" t="s">
        <v>7</v>
      </c>
      <c r="D1026" t="s">
        <v>60</v>
      </c>
      <c r="E1026">
        <v>2</v>
      </c>
      <c r="F1026">
        <v>42.257530000000003</v>
      </c>
      <c r="G1026">
        <v>6229.5</v>
      </c>
      <c r="H1026">
        <v>6229.5</v>
      </c>
    </row>
    <row r="1027" spans="1:8" x14ac:dyDescent="0.25">
      <c r="A1027" t="s">
        <v>59</v>
      </c>
      <c r="B1027">
        <v>2024</v>
      </c>
      <c r="C1027" t="s">
        <v>7</v>
      </c>
      <c r="D1027" t="s">
        <v>60</v>
      </c>
      <c r="E1027">
        <v>0</v>
      </c>
      <c r="F1027">
        <v>0</v>
      </c>
      <c r="G1027">
        <v>0</v>
      </c>
      <c r="H1027">
        <v>0</v>
      </c>
    </row>
    <row r="1028" spans="1:8" x14ac:dyDescent="0.25">
      <c r="A1028" t="s">
        <v>59</v>
      </c>
      <c r="B1028">
        <v>2024</v>
      </c>
      <c r="C1028" t="s">
        <v>7</v>
      </c>
      <c r="D1028" t="s">
        <v>60</v>
      </c>
      <c r="E1028">
        <v>119</v>
      </c>
      <c r="F1028">
        <v>6088.56322</v>
      </c>
      <c r="G1028">
        <v>439020.93</v>
      </c>
      <c r="H1028">
        <v>606543.64</v>
      </c>
    </row>
    <row r="1029" spans="1:8" x14ac:dyDescent="0.25">
      <c r="A1029" t="s">
        <v>59</v>
      </c>
      <c r="B1029">
        <v>2024</v>
      </c>
      <c r="C1029" t="s">
        <v>7</v>
      </c>
      <c r="D1029" t="s">
        <v>60</v>
      </c>
      <c r="E1029">
        <v>1</v>
      </c>
      <c r="F1029">
        <v>0.57299999999999995</v>
      </c>
      <c r="G1029">
        <v>57.71</v>
      </c>
      <c r="H1029">
        <v>0</v>
      </c>
    </row>
    <row r="1030" spans="1:8" x14ac:dyDescent="0.25">
      <c r="A1030" t="s">
        <v>59</v>
      </c>
      <c r="B1030">
        <v>2024</v>
      </c>
      <c r="C1030" t="s">
        <v>7</v>
      </c>
      <c r="D1030" t="s">
        <v>62</v>
      </c>
      <c r="E1030">
        <v>6</v>
      </c>
      <c r="F1030">
        <v>503.17952000000002</v>
      </c>
      <c r="G1030">
        <v>49066.76</v>
      </c>
      <c r="H1030">
        <v>68689.5</v>
      </c>
    </row>
    <row r="1031" spans="1:8" x14ac:dyDescent="0.25">
      <c r="A1031" t="s">
        <v>59</v>
      </c>
      <c r="B1031">
        <v>2024</v>
      </c>
      <c r="C1031" t="s">
        <v>7</v>
      </c>
      <c r="D1031" t="s">
        <v>62</v>
      </c>
      <c r="E1031">
        <v>0</v>
      </c>
      <c r="F1031">
        <v>0</v>
      </c>
      <c r="G1031">
        <v>0</v>
      </c>
      <c r="H1031">
        <v>0</v>
      </c>
    </row>
    <row r="1032" spans="1:8" x14ac:dyDescent="0.25">
      <c r="A1032" t="s">
        <v>59</v>
      </c>
      <c r="B1032">
        <v>2024</v>
      </c>
      <c r="C1032" t="s">
        <v>7</v>
      </c>
      <c r="D1032" t="s">
        <v>60</v>
      </c>
      <c r="E1032">
        <v>0</v>
      </c>
      <c r="F1032">
        <v>0</v>
      </c>
      <c r="G1032">
        <v>0</v>
      </c>
      <c r="H1032">
        <v>0</v>
      </c>
    </row>
    <row r="1033" spans="1:8" x14ac:dyDescent="0.25">
      <c r="A1033" t="s">
        <v>59</v>
      </c>
      <c r="B1033">
        <v>2024</v>
      </c>
      <c r="C1033" t="s">
        <v>7</v>
      </c>
      <c r="D1033" t="s">
        <v>60</v>
      </c>
      <c r="E1033">
        <v>0</v>
      </c>
      <c r="F1033">
        <v>0</v>
      </c>
      <c r="G1033">
        <v>0</v>
      </c>
      <c r="H1033">
        <v>0</v>
      </c>
    </row>
    <row r="1034" spans="1:8" x14ac:dyDescent="0.25">
      <c r="A1034" t="s">
        <v>59</v>
      </c>
      <c r="B1034">
        <v>2024</v>
      </c>
      <c r="C1034" t="s">
        <v>7</v>
      </c>
      <c r="D1034" t="s">
        <v>60</v>
      </c>
      <c r="E1034">
        <v>0</v>
      </c>
      <c r="F1034">
        <v>0</v>
      </c>
      <c r="G1034">
        <v>0</v>
      </c>
      <c r="H1034">
        <v>0</v>
      </c>
    </row>
    <row r="1035" spans="1:8" x14ac:dyDescent="0.25">
      <c r="A1035" t="s">
        <v>59</v>
      </c>
      <c r="B1035">
        <v>2024</v>
      </c>
      <c r="C1035" t="s">
        <v>7</v>
      </c>
      <c r="D1035" t="s">
        <v>60</v>
      </c>
      <c r="E1035">
        <v>22</v>
      </c>
      <c r="F1035">
        <v>821.82015000000001</v>
      </c>
      <c r="G1035">
        <v>53622.57</v>
      </c>
      <c r="H1035">
        <v>77662.78</v>
      </c>
    </row>
    <row r="1036" spans="1:8" x14ac:dyDescent="0.25">
      <c r="A1036" t="s">
        <v>59</v>
      </c>
      <c r="B1036">
        <v>2024</v>
      </c>
      <c r="C1036" t="s">
        <v>7</v>
      </c>
      <c r="D1036" t="s">
        <v>60</v>
      </c>
      <c r="E1036">
        <v>0</v>
      </c>
      <c r="F1036">
        <v>0</v>
      </c>
      <c r="G1036">
        <v>0</v>
      </c>
      <c r="H1036">
        <v>0</v>
      </c>
    </row>
    <row r="1037" spans="1:8" x14ac:dyDescent="0.25">
      <c r="A1037" t="s">
        <v>59</v>
      </c>
      <c r="B1037">
        <v>2024</v>
      </c>
      <c r="C1037" t="s">
        <v>7</v>
      </c>
      <c r="D1037" t="s">
        <v>60</v>
      </c>
      <c r="E1037">
        <v>31</v>
      </c>
      <c r="F1037">
        <v>2705.1939699999998</v>
      </c>
      <c r="G1037">
        <v>173592.26</v>
      </c>
      <c r="H1037">
        <v>165988.51999999999</v>
      </c>
    </row>
    <row r="1038" spans="1:8" x14ac:dyDescent="0.25">
      <c r="A1038" t="s">
        <v>59</v>
      </c>
      <c r="B1038">
        <v>2024</v>
      </c>
      <c r="C1038" t="s">
        <v>7</v>
      </c>
      <c r="D1038" t="s">
        <v>60</v>
      </c>
      <c r="E1038">
        <v>0</v>
      </c>
      <c r="F1038">
        <v>0</v>
      </c>
      <c r="G1038">
        <v>0</v>
      </c>
      <c r="H1038">
        <v>0</v>
      </c>
    </row>
    <row r="1039" spans="1:8" x14ac:dyDescent="0.25">
      <c r="A1039" t="s">
        <v>59</v>
      </c>
      <c r="B1039">
        <v>2024</v>
      </c>
      <c r="C1039" t="s">
        <v>7</v>
      </c>
      <c r="D1039" t="s">
        <v>60</v>
      </c>
      <c r="E1039">
        <v>0</v>
      </c>
      <c r="F1039">
        <v>0</v>
      </c>
      <c r="G1039">
        <v>0</v>
      </c>
      <c r="H1039">
        <v>0</v>
      </c>
    </row>
    <row r="1040" spans="1:8" x14ac:dyDescent="0.25">
      <c r="A1040" t="s">
        <v>59</v>
      </c>
      <c r="B1040">
        <v>2024</v>
      </c>
      <c r="C1040" t="s">
        <v>7</v>
      </c>
      <c r="D1040" t="s">
        <v>60</v>
      </c>
      <c r="E1040">
        <v>0</v>
      </c>
      <c r="F1040">
        <v>0</v>
      </c>
      <c r="G1040">
        <v>0</v>
      </c>
      <c r="H1040">
        <v>0</v>
      </c>
    </row>
    <row r="1041" spans="1:8" x14ac:dyDescent="0.25">
      <c r="A1041" t="s">
        <v>59</v>
      </c>
      <c r="B1041">
        <v>2024</v>
      </c>
      <c r="C1041" t="s">
        <v>7</v>
      </c>
      <c r="D1041" t="s">
        <v>60</v>
      </c>
      <c r="E1041">
        <v>2</v>
      </c>
      <c r="F1041">
        <v>0</v>
      </c>
      <c r="G1041">
        <v>2.82</v>
      </c>
      <c r="H1041">
        <v>2.82</v>
      </c>
    </row>
    <row r="1042" spans="1:8" x14ac:dyDescent="0.25">
      <c r="A1042" t="s">
        <v>59</v>
      </c>
      <c r="B1042">
        <v>2024</v>
      </c>
      <c r="C1042" t="s">
        <v>7</v>
      </c>
      <c r="D1042" t="s">
        <v>63</v>
      </c>
      <c r="E1042">
        <v>42</v>
      </c>
      <c r="F1042">
        <v>5.6779999999999999</v>
      </c>
      <c r="G1042">
        <v>568.66</v>
      </c>
      <c r="H1042">
        <v>568.38</v>
      </c>
    </row>
    <row r="1043" spans="1:8" x14ac:dyDescent="0.25">
      <c r="A1043" t="s">
        <v>59</v>
      </c>
      <c r="B1043">
        <v>2024</v>
      </c>
      <c r="C1043" t="s">
        <v>7</v>
      </c>
      <c r="D1043" t="s">
        <v>60</v>
      </c>
      <c r="E1043">
        <v>2</v>
      </c>
      <c r="F1043">
        <v>8.7057300000000009</v>
      </c>
      <c r="G1043">
        <v>732.92</v>
      </c>
      <c r="H1043">
        <v>565.47</v>
      </c>
    </row>
    <row r="1044" spans="1:8" x14ac:dyDescent="0.25">
      <c r="A1044" t="s">
        <v>59</v>
      </c>
      <c r="B1044">
        <v>2024</v>
      </c>
      <c r="C1044" t="s">
        <v>7</v>
      </c>
      <c r="D1044" t="s">
        <v>60</v>
      </c>
      <c r="E1044">
        <v>5</v>
      </c>
      <c r="F1044">
        <v>38.319980000000001</v>
      </c>
      <c r="G1044">
        <v>3256.47</v>
      </c>
      <c r="H1044">
        <v>3224.45</v>
      </c>
    </row>
    <row r="1045" spans="1:8" x14ac:dyDescent="0.25">
      <c r="A1045" t="s">
        <v>59</v>
      </c>
      <c r="B1045">
        <v>2024</v>
      </c>
      <c r="C1045" t="s">
        <v>7</v>
      </c>
      <c r="D1045" t="s">
        <v>60</v>
      </c>
      <c r="E1045">
        <v>22</v>
      </c>
      <c r="F1045">
        <v>52.98668</v>
      </c>
      <c r="G1045">
        <v>5264.1</v>
      </c>
      <c r="H1045">
        <v>4112.04</v>
      </c>
    </row>
    <row r="1046" spans="1:8" x14ac:dyDescent="0.25">
      <c r="A1046" t="s">
        <v>59</v>
      </c>
      <c r="B1046">
        <v>2024</v>
      </c>
      <c r="C1046" t="s">
        <v>7</v>
      </c>
      <c r="D1046" t="s">
        <v>60</v>
      </c>
      <c r="E1046">
        <v>99</v>
      </c>
      <c r="F1046">
        <v>33.06</v>
      </c>
      <c r="G1046">
        <v>2895.4</v>
      </c>
      <c r="H1046">
        <v>2738.27</v>
      </c>
    </row>
    <row r="1047" spans="1:8" x14ac:dyDescent="0.25">
      <c r="A1047" t="s">
        <v>59</v>
      </c>
      <c r="B1047">
        <v>2024</v>
      </c>
      <c r="C1047" t="s">
        <v>7</v>
      </c>
      <c r="D1047" t="s">
        <v>60</v>
      </c>
      <c r="E1047">
        <v>0</v>
      </c>
      <c r="F1047">
        <v>0</v>
      </c>
      <c r="G1047">
        <v>0</v>
      </c>
      <c r="H1047">
        <v>0</v>
      </c>
    </row>
    <row r="1048" spans="1:8" x14ac:dyDescent="0.25">
      <c r="A1048" t="s">
        <v>59</v>
      </c>
      <c r="B1048">
        <v>2024</v>
      </c>
      <c r="C1048" t="s">
        <v>7</v>
      </c>
      <c r="D1048" t="s">
        <v>60</v>
      </c>
      <c r="E1048">
        <v>27</v>
      </c>
      <c r="F1048">
        <v>7.4234400000000003</v>
      </c>
      <c r="G1048">
        <v>601.20000000000005</v>
      </c>
      <c r="H1048">
        <v>651.21</v>
      </c>
    </row>
    <row r="1049" spans="1:8" x14ac:dyDescent="0.25">
      <c r="A1049" t="s">
        <v>59</v>
      </c>
      <c r="B1049">
        <v>2024</v>
      </c>
      <c r="C1049" t="s">
        <v>7</v>
      </c>
      <c r="D1049" t="s">
        <v>63</v>
      </c>
      <c r="E1049">
        <v>0</v>
      </c>
      <c r="F1049">
        <v>0</v>
      </c>
      <c r="G1049">
        <v>0</v>
      </c>
      <c r="H1049">
        <v>0</v>
      </c>
    </row>
    <row r="1050" spans="1:8" x14ac:dyDescent="0.25">
      <c r="A1050" t="s">
        <v>59</v>
      </c>
      <c r="B1050">
        <v>2024</v>
      </c>
      <c r="C1050" t="s">
        <v>7</v>
      </c>
      <c r="D1050" t="s">
        <v>60</v>
      </c>
      <c r="E1050">
        <v>21</v>
      </c>
      <c r="F1050">
        <v>3.4260000000000002</v>
      </c>
      <c r="G1050">
        <v>293.44</v>
      </c>
      <c r="H1050">
        <v>168.79</v>
      </c>
    </row>
    <row r="1051" spans="1:8" x14ac:dyDescent="0.25">
      <c r="A1051" t="s">
        <v>59</v>
      </c>
      <c r="B1051">
        <v>2024</v>
      </c>
      <c r="C1051" t="s">
        <v>7</v>
      </c>
      <c r="D1051" t="s">
        <v>60</v>
      </c>
      <c r="E1051">
        <v>0</v>
      </c>
      <c r="F1051">
        <v>0</v>
      </c>
      <c r="G1051">
        <v>0</v>
      </c>
      <c r="H1051">
        <v>0</v>
      </c>
    </row>
    <row r="1052" spans="1:8" x14ac:dyDescent="0.25">
      <c r="A1052" t="s">
        <v>59</v>
      </c>
      <c r="B1052">
        <v>2024</v>
      </c>
      <c r="C1052" t="s">
        <v>7</v>
      </c>
      <c r="D1052" t="s">
        <v>60</v>
      </c>
      <c r="E1052">
        <v>0</v>
      </c>
      <c r="F1052">
        <v>0</v>
      </c>
      <c r="G1052">
        <v>0</v>
      </c>
      <c r="H1052">
        <v>0</v>
      </c>
    </row>
    <row r="1053" spans="1:8" x14ac:dyDescent="0.25">
      <c r="A1053" t="s">
        <v>59</v>
      </c>
      <c r="B1053">
        <v>2024</v>
      </c>
      <c r="C1053" t="s">
        <v>7</v>
      </c>
      <c r="D1053" t="s">
        <v>60</v>
      </c>
      <c r="E1053">
        <v>27</v>
      </c>
      <c r="F1053">
        <v>158.78738999999999</v>
      </c>
      <c r="G1053">
        <v>13680.59</v>
      </c>
      <c r="H1053">
        <v>13843.56</v>
      </c>
    </row>
    <row r="1054" spans="1:8" x14ac:dyDescent="0.25">
      <c r="A1054" t="s">
        <v>59</v>
      </c>
      <c r="B1054">
        <v>2024</v>
      </c>
      <c r="C1054" t="s">
        <v>7</v>
      </c>
      <c r="D1054" t="s">
        <v>60</v>
      </c>
      <c r="E1054">
        <v>0</v>
      </c>
      <c r="F1054">
        <v>0</v>
      </c>
      <c r="G1054">
        <v>0</v>
      </c>
      <c r="H1054">
        <v>0</v>
      </c>
    </row>
    <row r="1055" spans="1:8" x14ac:dyDescent="0.25">
      <c r="A1055" t="s">
        <v>59</v>
      </c>
      <c r="B1055">
        <v>2024</v>
      </c>
      <c r="C1055" t="s">
        <v>7</v>
      </c>
      <c r="D1055" t="s">
        <v>63</v>
      </c>
      <c r="E1055">
        <v>0</v>
      </c>
      <c r="F1055">
        <v>0</v>
      </c>
      <c r="G1055">
        <v>0</v>
      </c>
      <c r="H1055">
        <v>0</v>
      </c>
    </row>
    <row r="1056" spans="1:8" x14ac:dyDescent="0.25">
      <c r="A1056" t="s">
        <v>59</v>
      </c>
      <c r="B1056">
        <v>2024</v>
      </c>
      <c r="C1056" t="s">
        <v>7</v>
      </c>
      <c r="D1056" t="s">
        <v>64</v>
      </c>
      <c r="E1056">
        <v>0</v>
      </c>
      <c r="F1056">
        <v>0</v>
      </c>
      <c r="G1056">
        <v>0</v>
      </c>
      <c r="H1056">
        <v>0</v>
      </c>
    </row>
    <row r="1057" spans="1:8" x14ac:dyDescent="0.25">
      <c r="A1057" t="s">
        <v>59</v>
      </c>
      <c r="B1057">
        <v>2024</v>
      </c>
      <c r="C1057" t="s">
        <v>7</v>
      </c>
      <c r="D1057" t="s">
        <v>61</v>
      </c>
      <c r="E1057">
        <v>8</v>
      </c>
      <c r="F1057">
        <v>75.732810000000001</v>
      </c>
      <c r="G1057">
        <v>5718.47</v>
      </c>
      <c r="H1057">
        <v>3568.73</v>
      </c>
    </row>
    <row r="1058" spans="1:8" x14ac:dyDescent="0.25">
      <c r="A1058" t="s">
        <v>59</v>
      </c>
      <c r="B1058">
        <v>2024</v>
      </c>
      <c r="C1058" t="s">
        <v>7</v>
      </c>
      <c r="D1058" t="s">
        <v>61</v>
      </c>
      <c r="E1058">
        <v>3</v>
      </c>
      <c r="F1058">
        <v>1.794</v>
      </c>
      <c r="G1058">
        <v>219.52</v>
      </c>
      <c r="H1058">
        <v>287.3</v>
      </c>
    </row>
    <row r="1059" spans="1:8" x14ac:dyDescent="0.25">
      <c r="A1059" t="s">
        <v>59</v>
      </c>
      <c r="B1059">
        <v>2024</v>
      </c>
      <c r="C1059" t="s">
        <v>7</v>
      </c>
      <c r="D1059" t="s">
        <v>61</v>
      </c>
      <c r="E1059">
        <v>19</v>
      </c>
      <c r="F1059">
        <v>8.3539999999999992</v>
      </c>
      <c r="G1059">
        <v>707.04</v>
      </c>
      <c r="H1059">
        <v>580.46</v>
      </c>
    </row>
    <row r="1060" spans="1:8" x14ac:dyDescent="0.25">
      <c r="A1060" t="s">
        <v>59</v>
      </c>
      <c r="B1060">
        <v>2024</v>
      </c>
      <c r="C1060" t="s">
        <v>7</v>
      </c>
      <c r="D1060" t="s">
        <v>60</v>
      </c>
      <c r="E1060">
        <v>14</v>
      </c>
      <c r="F1060">
        <v>23.264559999999999</v>
      </c>
      <c r="G1060">
        <v>2597.7600000000002</v>
      </c>
      <c r="H1060">
        <v>2391.7800000000002</v>
      </c>
    </row>
    <row r="1061" spans="1:8" x14ac:dyDescent="0.25">
      <c r="A1061" t="s">
        <v>59</v>
      </c>
      <c r="B1061">
        <v>2024</v>
      </c>
      <c r="C1061" t="s">
        <v>7</v>
      </c>
      <c r="D1061" t="s">
        <v>60</v>
      </c>
      <c r="E1061">
        <v>438</v>
      </c>
      <c r="F1061">
        <v>4041.61823</v>
      </c>
      <c r="G1061">
        <v>336238.96</v>
      </c>
      <c r="H1061">
        <v>302279.18</v>
      </c>
    </row>
    <row r="1062" spans="1:8" x14ac:dyDescent="0.25">
      <c r="A1062" t="s">
        <v>59</v>
      </c>
      <c r="B1062">
        <v>2024</v>
      </c>
      <c r="C1062" t="s">
        <v>7</v>
      </c>
      <c r="D1062" t="s">
        <v>60</v>
      </c>
      <c r="E1062">
        <v>357</v>
      </c>
      <c r="F1062">
        <v>442.60536000000002</v>
      </c>
      <c r="G1062">
        <v>48897.96</v>
      </c>
      <c r="H1062">
        <v>52072.160000000003</v>
      </c>
    </row>
    <row r="1063" spans="1:8" x14ac:dyDescent="0.25">
      <c r="A1063" t="s">
        <v>59</v>
      </c>
      <c r="B1063">
        <v>2024</v>
      </c>
      <c r="C1063" t="s">
        <v>7</v>
      </c>
      <c r="D1063" t="s">
        <v>61</v>
      </c>
      <c r="E1063">
        <v>0</v>
      </c>
      <c r="F1063">
        <v>0</v>
      </c>
      <c r="G1063">
        <v>0</v>
      </c>
      <c r="H1063">
        <v>0</v>
      </c>
    </row>
    <row r="1064" spans="1:8" x14ac:dyDescent="0.25">
      <c r="A1064" t="s">
        <v>59</v>
      </c>
      <c r="B1064">
        <v>2024</v>
      </c>
      <c r="C1064" t="s">
        <v>7</v>
      </c>
      <c r="D1064" t="s">
        <v>60</v>
      </c>
      <c r="E1064">
        <v>0</v>
      </c>
      <c r="F1064">
        <v>0</v>
      </c>
      <c r="G1064">
        <v>0</v>
      </c>
      <c r="H1064">
        <v>0</v>
      </c>
    </row>
    <row r="1065" spans="1:8" x14ac:dyDescent="0.25">
      <c r="A1065" t="s">
        <v>59</v>
      </c>
      <c r="B1065">
        <v>2024</v>
      </c>
      <c r="C1065" t="s">
        <v>7</v>
      </c>
      <c r="D1065" t="s">
        <v>62</v>
      </c>
      <c r="E1065">
        <v>0</v>
      </c>
      <c r="F1065">
        <v>0</v>
      </c>
      <c r="G1065">
        <v>0</v>
      </c>
      <c r="H1065">
        <v>0</v>
      </c>
    </row>
    <row r="1066" spans="1:8" x14ac:dyDescent="0.25">
      <c r="A1066" t="s">
        <v>59</v>
      </c>
      <c r="B1066">
        <v>2024</v>
      </c>
      <c r="C1066" t="s">
        <v>7</v>
      </c>
      <c r="D1066" t="s">
        <v>60</v>
      </c>
      <c r="E1066">
        <v>2937</v>
      </c>
      <c r="F1066">
        <v>996.12858000000006</v>
      </c>
      <c r="G1066">
        <v>71822.850000000006</v>
      </c>
      <c r="H1066">
        <v>87180.85</v>
      </c>
    </row>
    <row r="1067" spans="1:8" x14ac:dyDescent="0.25">
      <c r="A1067" t="s">
        <v>59</v>
      </c>
      <c r="B1067">
        <v>2024</v>
      </c>
      <c r="C1067" t="s">
        <v>7</v>
      </c>
      <c r="D1067" t="s">
        <v>60</v>
      </c>
      <c r="E1067">
        <v>0</v>
      </c>
      <c r="F1067">
        <v>0</v>
      </c>
      <c r="G1067">
        <v>0</v>
      </c>
      <c r="H1067">
        <v>0</v>
      </c>
    </row>
    <row r="1068" spans="1:8" x14ac:dyDescent="0.25">
      <c r="A1068" t="s">
        <v>59</v>
      </c>
      <c r="B1068">
        <v>2024</v>
      </c>
      <c r="C1068" t="s">
        <v>7</v>
      </c>
      <c r="D1068" t="s">
        <v>60</v>
      </c>
      <c r="E1068">
        <v>23</v>
      </c>
      <c r="F1068">
        <v>2.7930000000000001</v>
      </c>
      <c r="G1068">
        <v>180.42</v>
      </c>
      <c r="H1068">
        <v>173.42</v>
      </c>
    </row>
    <row r="1069" spans="1:8" x14ac:dyDescent="0.25">
      <c r="A1069" t="s">
        <v>59</v>
      </c>
      <c r="B1069">
        <v>2024</v>
      </c>
      <c r="C1069" t="s">
        <v>7</v>
      </c>
      <c r="D1069" t="s">
        <v>62</v>
      </c>
      <c r="E1069">
        <v>50</v>
      </c>
      <c r="F1069">
        <v>370.95184</v>
      </c>
      <c r="G1069">
        <v>33829.410000000003</v>
      </c>
      <c r="H1069">
        <v>35508.5</v>
      </c>
    </row>
    <row r="1070" spans="1:8" x14ac:dyDescent="0.25">
      <c r="A1070" t="s">
        <v>59</v>
      </c>
      <c r="B1070">
        <v>2024</v>
      </c>
      <c r="C1070" t="s">
        <v>7</v>
      </c>
      <c r="D1070" t="s">
        <v>62</v>
      </c>
      <c r="E1070">
        <v>25</v>
      </c>
      <c r="F1070">
        <v>21.91366</v>
      </c>
      <c r="G1070">
        <v>2775.07</v>
      </c>
      <c r="H1070">
        <v>2470.9299999999998</v>
      </c>
    </row>
    <row r="1071" spans="1:8" x14ac:dyDescent="0.25">
      <c r="A1071" t="s">
        <v>59</v>
      </c>
      <c r="B1071">
        <v>2024</v>
      </c>
      <c r="C1071" t="s">
        <v>7</v>
      </c>
      <c r="D1071" t="s">
        <v>62</v>
      </c>
      <c r="E1071">
        <v>604</v>
      </c>
      <c r="F1071">
        <v>224.27809999999999</v>
      </c>
      <c r="G1071">
        <v>21966.32</v>
      </c>
      <c r="H1071">
        <v>19962.36</v>
      </c>
    </row>
    <row r="1072" spans="1:8" x14ac:dyDescent="0.25">
      <c r="A1072" t="s">
        <v>59</v>
      </c>
      <c r="B1072">
        <v>2024</v>
      </c>
      <c r="C1072" t="s">
        <v>7</v>
      </c>
      <c r="D1072" t="s">
        <v>60</v>
      </c>
      <c r="E1072">
        <v>63</v>
      </c>
      <c r="F1072">
        <v>447.91363000000001</v>
      </c>
      <c r="G1072">
        <v>28138.31</v>
      </c>
      <c r="H1072">
        <v>36249.24</v>
      </c>
    </row>
    <row r="1073" spans="1:8" x14ac:dyDescent="0.25">
      <c r="A1073" t="s">
        <v>59</v>
      </c>
      <c r="B1073">
        <v>2024</v>
      </c>
      <c r="C1073" t="s">
        <v>7</v>
      </c>
      <c r="D1073" t="s">
        <v>60</v>
      </c>
      <c r="E1073">
        <v>6</v>
      </c>
      <c r="F1073">
        <v>1.7070000000000001</v>
      </c>
      <c r="G1073">
        <v>115.39</v>
      </c>
      <c r="H1073">
        <v>30.58</v>
      </c>
    </row>
    <row r="1074" spans="1:8" x14ac:dyDescent="0.25">
      <c r="A1074" t="s">
        <v>59</v>
      </c>
      <c r="B1074">
        <v>2024</v>
      </c>
      <c r="C1074" t="s">
        <v>7</v>
      </c>
      <c r="D1074" t="s">
        <v>60</v>
      </c>
      <c r="E1074">
        <v>5</v>
      </c>
      <c r="F1074">
        <v>6.2968500000000001</v>
      </c>
      <c r="G1074">
        <v>512.70000000000005</v>
      </c>
      <c r="H1074">
        <v>523.72</v>
      </c>
    </row>
    <row r="1075" spans="1:8" x14ac:dyDescent="0.25">
      <c r="A1075" t="s">
        <v>59</v>
      </c>
      <c r="B1075">
        <v>2024</v>
      </c>
      <c r="C1075" t="s">
        <v>7</v>
      </c>
      <c r="D1075" t="s">
        <v>60</v>
      </c>
      <c r="E1075">
        <v>157</v>
      </c>
      <c r="F1075">
        <v>94.474850000000004</v>
      </c>
      <c r="G1075">
        <v>10781.19</v>
      </c>
      <c r="H1075">
        <v>20722.57</v>
      </c>
    </row>
    <row r="1076" spans="1:8" x14ac:dyDescent="0.25">
      <c r="A1076" t="s">
        <v>59</v>
      </c>
      <c r="B1076">
        <v>2024</v>
      </c>
      <c r="C1076" t="s">
        <v>7</v>
      </c>
      <c r="D1076" t="s">
        <v>60</v>
      </c>
      <c r="E1076">
        <v>3</v>
      </c>
      <c r="F1076">
        <v>22.13062</v>
      </c>
      <c r="G1076">
        <v>887.32</v>
      </c>
      <c r="H1076">
        <v>887.32</v>
      </c>
    </row>
    <row r="1077" spans="1:8" x14ac:dyDescent="0.25">
      <c r="A1077" t="s">
        <v>59</v>
      </c>
      <c r="B1077">
        <v>2024</v>
      </c>
      <c r="C1077" t="s">
        <v>7</v>
      </c>
      <c r="D1077" t="s">
        <v>60</v>
      </c>
      <c r="E1077">
        <v>90</v>
      </c>
      <c r="F1077">
        <v>424.54732000000001</v>
      </c>
      <c r="G1077">
        <v>28880.63</v>
      </c>
      <c r="H1077">
        <v>25945.64</v>
      </c>
    </row>
    <row r="1078" spans="1:8" x14ac:dyDescent="0.25">
      <c r="A1078" t="s">
        <v>59</v>
      </c>
      <c r="B1078">
        <v>2024</v>
      </c>
      <c r="C1078" t="s">
        <v>7</v>
      </c>
      <c r="D1078" t="s">
        <v>60</v>
      </c>
      <c r="E1078">
        <v>60</v>
      </c>
      <c r="F1078">
        <v>76.36242</v>
      </c>
      <c r="G1078">
        <v>6114.95</v>
      </c>
      <c r="H1078">
        <v>5515.02</v>
      </c>
    </row>
    <row r="1079" spans="1:8" x14ac:dyDescent="0.25">
      <c r="A1079" t="s">
        <v>59</v>
      </c>
      <c r="B1079">
        <v>2024</v>
      </c>
      <c r="C1079" t="s">
        <v>7</v>
      </c>
      <c r="D1079" t="s">
        <v>60</v>
      </c>
      <c r="E1079">
        <v>639</v>
      </c>
      <c r="F1079">
        <v>279.79696000000001</v>
      </c>
      <c r="G1079">
        <v>20897.509999999998</v>
      </c>
      <c r="H1079">
        <v>18412.66</v>
      </c>
    </row>
    <row r="1080" spans="1:8" x14ac:dyDescent="0.25">
      <c r="A1080" t="s">
        <v>59</v>
      </c>
      <c r="B1080">
        <v>2024</v>
      </c>
      <c r="C1080" t="s">
        <v>7</v>
      </c>
      <c r="D1080" t="s">
        <v>60</v>
      </c>
      <c r="E1080">
        <v>7</v>
      </c>
      <c r="F1080">
        <v>4.4870000000000001</v>
      </c>
      <c r="G1080">
        <v>559.51</v>
      </c>
      <c r="H1080">
        <v>559.51</v>
      </c>
    </row>
    <row r="1081" spans="1:8" x14ac:dyDescent="0.25">
      <c r="A1081" t="s">
        <v>59</v>
      </c>
      <c r="B1081">
        <v>2024</v>
      </c>
      <c r="C1081" t="s">
        <v>7</v>
      </c>
      <c r="D1081" t="s">
        <v>60</v>
      </c>
      <c r="E1081">
        <v>64</v>
      </c>
      <c r="F1081">
        <v>328.35460999999998</v>
      </c>
      <c r="G1081">
        <v>23477.81</v>
      </c>
      <c r="H1081">
        <v>19114.98</v>
      </c>
    </row>
    <row r="1082" spans="1:8" x14ac:dyDescent="0.25">
      <c r="A1082" t="s">
        <v>59</v>
      </c>
      <c r="B1082">
        <v>2024</v>
      </c>
      <c r="C1082" t="s">
        <v>7</v>
      </c>
      <c r="D1082" t="s">
        <v>60</v>
      </c>
      <c r="E1082">
        <v>33</v>
      </c>
      <c r="F1082">
        <v>54.887279999999997</v>
      </c>
      <c r="G1082">
        <v>4445.87</v>
      </c>
      <c r="H1082">
        <v>5016.1000000000004</v>
      </c>
    </row>
    <row r="1083" spans="1:8" x14ac:dyDescent="0.25">
      <c r="A1083" t="s">
        <v>59</v>
      </c>
      <c r="B1083">
        <v>2024</v>
      </c>
      <c r="C1083" t="s">
        <v>7</v>
      </c>
      <c r="D1083" t="s">
        <v>60</v>
      </c>
      <c r="E1083">
        <v>281</v>
      </c>
      <c r="F1083">
        <v>128.13256000000001</v>
      </c>
      <c r="G1083">
        <v>9223.51</v>
      </c>
      <c r="H1083">
        <v>10098.040000000001</v>
      </c>
    </row>
    <row r="1084" spans="1:8" x14ac:dyDescent="0.25">
      <c r="A1084" t="s">
        <v>59</v>
      </c>
      <c r="B1084">
        <v>2024</v>
      </c>
      <c r="C1084" t="s">
        <v>7</v>
      </c>
      <c r="D1084" t="s">
        <v>64</v>
      </c>
      <c r="E1084">
        <v>1</v>
      </c>
      <c r="F1084">
        <v>19871.55659</v>
      </c>
      <c r="G1084">
        <v>1747169.9</v>
      </c>
      <c r="H1084">
        <v>1703850.62</v>
      </c>
    </row>
    <row r="1085" spans="1:8" x14ac:dyDescent="0.25">
      <c r="A1085" t="s">
        <v>59</v>
      </c>
      <c r="B1085">
        <v>2024</v>
      </c>
      <c r="C1085" t="s">
        <v>7</v>
      </c>
      <c r="D1085" t="s">
        <v>60</v>
      </c>
      <c r="E1085">
        <v>0</v>
      </c>
      <c r="F1085">
        <v>0</v>
      </c>
      <c r="G1085">
        <v>0</v>
      </c>
      <c r="H1085">
        <v>0</v>
      </c>
    </row>
    <row r="1086" spans="1:8" x14ac:dyDescent="0.25">
      <c r="A1086" t="s">
        <v>59</v>
      </c>
      <c r="B1086">
        <v>2024</v>
      </c>
      <c r="C1086" t="s">
        <v>7</v>
      </c>
      <c r="D1086" t="s">
        <v>60</v>
      </c>
      <c r="E1086">
        <v>0</v>
      </c>
      <c r="F1086">
        <v>0</v>
      </c>
      <c r="G1086">
        <v>0</v>
      </c>
      <c r="H1086">
        <v>0</v>
      </c>
    </row>
    <row r="1087" spans="1:8" x14ac:dyDescent="0.25">
      <c r="A1087" t="s">
        <v>59</v>
      </c>
      <c r="B1087">
        <v>2024</v>
      </c>
      <c r="C1087" t="s">
        <v>7</v>
      </c>
      <c r="D1087" t="s">
        <v>60</v>
      </c>
      <c r="E1087">
        <v>0</v>
      </c>
      <c r="F1087">
        <v>0</v>
      </c>
      <c r="G1087">
        <v>0</v>
      </c>
      <c r="H1087">
        <v>0</v>
      </c>
    </row>
    <row r="1088" spans="1:8" x14ac:dyDescent="0.25">
      <c r="A1088" t="s">
        <v>59</v>
      </c>
      <c r="B1088">
        <v>2024</v>
      </c>
      <c r="C1088" t="s">
        <v>7</v>
      </c>
      <c r="D1088" t="s">
        <v>60</v>
      </c>
      <c r="E1088">
        <v>0</v>
      </c>
      <c r="F1088">
        <v>0</v>
      </c>
      <c r="G1088">
        <v>0</v>
      </c>
      <c r="H1088">
        <v>0</v>
      </c>
    </row>
    <row r="1089" spans="1:8" x14ac:dyDescent="0.25">
      <c r="A1089" t="s">
        <v>59</v>
      </c>
      <c r="B1089">
        <v>2024</v>
      </c>
      <c r="C1089" t="s">
        <v>7</v>
      </c>
      <c r="D1089" t="s">
        <v>60</v>
      </c>
      <c r="E1089">
        <v>0</v>
      </c>
      <c r="F1089">
        <v>0</v>
      </c>
      <c r="G1089">
        <v>0</v>
      </c>
      <c r="H1089">
        <v>0</v>
      </c>
    </row>
    <row r="1090" spans="1:8" x14ac:dyDescent="0.25">
      <c r="A1090" t="s">
        <v>59</v>
      </c>
      <c r="B1090">
        <v>2024</v>
      </c>
      <c r="C1090" t="s">
        <v>7</v>
      </c>
      <c r="D1090" t="s">
        <v>60</v>
      </c>
      <c r="E1090">
        <v>0</v>
      </c>
      <c r="F1090">
        <v>0</v>
      </c>
      <c r="G1090">
        <v>0</v>
      </c>
      <c r="H1090">
        <v>0</v>
      </c>
    </row>
    <row r="1091" spans="1:8" x14ac:dyDescent="0.25">
      <c r="A1091" t="s">
        <v>59</v>
      </c>
      <c r="B1091">
        <v>2024</v>
      </c>
      <c r="C1091" t="s">
        <v>7</v>
      </c>
      <c r="D1091" t="s">
        <v>61</v>
      </c>
      <c r="E1091">
        <v>1</v>
      </c>
      <c r="F1091">
        <v>1557.432</v>
      </c>
      <c r="G1091">
        <v>135414.85</v>
      </c>
      <c r="H1091">
        <v>135414.85</v>
      </c>
    </row>
    <row r="1092" spans="1:8" x14ac:dyDescent="0.25">
      <c r="A1092" t="s">
        <v>59</v>
      </c>
      <c r="B1092">
        <v>2024</v>
      </c>
      <c r="C1092" t="s">
        <v>7</v>
      </c>
      <c r="D1092" t="s">
        <v>60</v>
      </c>
      <c r="E1092">
        <v>0</v>
      </c>
      <c r="F1092">
        <v>0</v>
      </c>
      <c r="G1092">
        <v>0</v>
      </c>
      <c r="H1092">
        <v>0</v>
      </c>
    </row>
    <row r="1093" spans="1:8" x14ac:dyDescent="0.25">
      <c r="A1093" t="s">
        <v>59</v>
      </c>
      <c r="B1093">
        <v>2024</v>
      </c>
      <c r="C1093" t="s">
        <v>7</v>
      </c>
      <c r="D1093" t="s">
        <v>60</v>
      </c>
      <c r="E1093">
        <v>0</v>
      </c>
      <c r="F1093">
        <v>0</v>
      </c>
      <c r="G1093">
        <v>0</v>
      </c>
      <c r="H1093">
        <v>0</v>
      </c>
    </row>
    <row r="1094" spans="1:8" x14ac:dyDescent="0.25">
      <c r="A1094" t="s">
        <v>59</v>
      </c>
      <c r="B1094">
        <v>2024</v>
      </c>
      <c r="C1094" t="s">
        <v>7</v>
      </c>
      <c r="D1094" t="s">
        <v>60</v>
      </c>
      <c r="E1094">
        <v>0</v>
      </c>
      <c r="F1094">
        <v>0</v>
      </c>
      <c r="G1094">
        <v>0</v>
      </c>
      <c r="H1094">
        <v>0</v>
      </c>
    </row>
    <row r="1095" spans="1:8" x14ac:dyDescent="0.25">
      <c r="A1095" t="s">
        <v>59</v>
      </c>
      <c r="B1095">
        <v>2024</v>
      </c>
      <c r="C1095" t="s">
        <v>7</v>
      </c>
      <c r="D1095" t="s">
        <v>60</v>
      </c>
      <c r="E1095">
        <v>3</v>
      </c>
      <c r="F1095">
        <v>9.5464800000000007</v>
      </c>
      <c r="G1095">
        <v>735.4</v>
      </c>
      <c r="H1095">
        <v>694.7</v>
      </c>
    </row>
    <row r="1096" spans="1:8" x14ac:dyDescent="0.25">
      <c r="A1096" t="s">
        <v>59</v>
      </c>
      <c r="B1096">
        <v>2024</v>
      </c>
      <c r="C1096" t="s">
        <v>7</v>
      </c>
      <c r="D1096" t="s">
        <v>60</v>
      </c>
      <c r="E1096">
        <v>0</v>
      </c>
      <c r="F1096">
        <v>0</v>
      </c>
      <c r="G1096">
        <v>0</v>
      </c>
      <c r="H1096">
        <v>0</v>
      </c>
    </row>
    <row r="1097" spans="1:8" x14ac:dyDescent="0.25">
      <c r="A1097" t="s">
        <v>59</v>
      </c>
      <c r="B1097">
        <v>2024</v>
      </c>
      <c r="C1097" t="s">
        <v>7</v>
      </c>
      <c r="D1097" t="s">
        <v>62</v>
      </c>
      <c r="E1097">
        <v>0</v>
      </c>
      <c r="F1097">
        <v>0</v>
      </c>
      <c r="G1097">
        <v>0</v>
      </c>
      <c r="H1097">
        <v>0</v>
      </c>
    </row>
    <row r="1098" spans="1:8" x14ac:dyDescent="0.25">
      <c r="A1098" t="s">
        <v>59</v>
      </c>
      <c r="B1098">
        <v>2024</v>
      </c>
      <c r="C1098" t="s">
        <v>7</v>
      </c>
      <c r="D1098" t="s">
        <v>60</v>
      </c>
      <c r="E1098">
        <v>0</v>
      </c>
      <c r="F1098">
        <v>0</v>
      </c>
      <c r="G1098">
        <v>0</v>
      </c>
      <c r="H1098">
        <v>0</v>
      </c>
    </row>
    <row r="1099" spans="1:8" x14ac:dyDescent="0.25">
      <c r="A1099" t="s">
        <v>59</v>
      </c>
      <c r="B1099">
        <v>2024</v>
      </c>
      <c r="C1099" t="s">
        <v>7</v>
      </c>
      <c r="D1099" t="s">
        <v>60</v>
      </c>
      <c r="E1099">
        <v>0</v>
      </c>
      <c r="F1099">
        <v>0</v>
      </c>
      <c r="G1099">
        <v>0</v>
      </c>
      <c r="H1099">
        <v>0</v>
      </c>
    </row>
    <row r="1100" spans="1:8" x14ac:dyDescent="0.25">
      <c r="A1100" t="s">
        <v>59</v>
      </c>
      <c r="B1100">
        <v>2024</v>
      </c>
      <c r="C1100" t="s">
        <v>7</v>
      </c>
      <c r="D1100" t="s">
        <v>60</v>
      </c>
      <c r="E1100">
        <v>0</v>
      </c>
      <c r="F1100">
        <v>0</v>
      </c>
      <c r="G1100">
        <v>0</v>
      </c>
      <c r="H1100">
        <v>0</v>
      </c>
    </row>
    <row r="1101" spans="1:8" x14ac:dyDescent="0.25">
      <c r="A1101" t="s">
        <v>59</v>
      </c>
      <c r="B1101">
        <v>2024</v>
      </c>
      <c r="C1101" t="s">
        <v>7</v>
      </c>
      <c r="D1101" t="s">
        <v>60</v>
      </c>
      <c r="E1101">
        <v>1</v>
      </c>
      <c r="F1101">
        <v>284.00790000000001</v>
      </c>
      <c r="G1101">
        <v>18047.48</v>
      </c>
      <c r="H1101">
        <v>18047.48</v>
      </c>
    </row>
    <row r="1102" spans="1:8" x14ac:dyDescent="0.25">
      <c r="A1102" t="s">
        <v>59</v>
      </c>
      <c r="B1102">
        <v>2024</v>
      </c>
      <c r="C1102" t="s">
        <v>7</v>
      </c>
      <c r="D1102" t="s">
        <v>60</v>
      </c>
      <c r="E1102">
        <v>0</v>
      </c>
      <c r="F1102">
        <v>0</v>
      </c>
      <c r="G1102">
        <v>0</v>
      </c>
      <c r="H1102">
        <v>0</v>
      </c>
    </row>
    <row r="1103" spans="1:8" x14ac:dyDescent="0.25">
      <c r="A1103" t="s">
        <v>59</v>
      </c>
      <c r="B1103">
        <v>2024</v>
      </c>
      <c r="C1103" t="s">
        <v>7</v>
      </c>
      <c r="D1103" t="s">
        <v>60</v>
      </c>
      <c r="E1103">
        <v>0</v>
      </c>
      <c r="F1103">
        <v>0</v>
      </c>
      <c r="G1103">
        <v>0</v>
      </c>
      <c r="H1103">
        <v>0</v>
      </c>
    </row>
    <row r="1104" spans="1:8" x14ac:dyDescent="0.25">
      <c r="A1104" t="s">
        <v>59</v>
      </c>
      <c r="B1104">
        <v>2024</v>
      </c>
      <c r="C1104" t="s">
        <v>7</v>
      </c>
      <c r="D1104" t="s">
        <v>60</v>
      </c>
      <c r="E1104">
        <v>0</v>
      </c>
      <c r="F1104">
        <v>0</v>
      </c>
      <c r="G1104">
        <v>0</v>
      </c>
      <c r="H1104">
        <v>0</v>
      </c>
    </row>
    <row r="1105" spans="1:8" x14ac:dyDescent="0.25">
      <c r="A1105" t="s">
        <v>59</v>
      </c>
      <c r="B1105">
        <v>2024</v>
      </c>
      <c r="C1105" t="s">
        <v>7</v>
      </c>
      <c r="D1105" t="s">
        <v>61</v>
      </c>
      <c r="E1105">
        <v>0</v>
      </c>
      <c r="F1105">
        <v>0</v>
      </c>
      <c r="G1105">
        <v>0</v>
      </c>
      <c r="H1105">
        <v>0</v>
      </c>
    </row>
    <row r="1106" spans="1:8" x14ac:dyDescent="0.25">
      <c r="A1106" t="s">
        <v>59</v>
      </c>
      <c r="B1106">
        <v>2024</v>
      </c>
      <c r="C1106" t="s">
        <v>7</v>
      </c>
      <c r="D1106" t="s">
        <v>61</v>
      </c>
      <c r="E1106">
        <v>645</v>
      </c>
      <c r="F1106">
        <v>39110.807079999999</v>
      </c>
      <c r="G1106">
        <v>3797530.5</v>
      </c>
      <c r="H1106">
        <v>3508056.36</v>
      </c>
    </row>
    <row r="1107" spans="1:8" x14ac:dyDescent="0.25">
      <c r="A1107" t="s">
        <v>59</v>
      </c>
      <c r="B1107">
        <v>2024</v>
      </c>
      <c r="C1107" t="s">
        <v>7</v>
      </c>
      <c r="D1107" t="s">
        <v>61</v>
      </c>
      <c r="E1107">
        <v>2</v>
      </c>
      <c r="F1107">
        <v>2.7634599999999998</v>
      </c>
      <c r="G1107">
        <v>375.77</v>
      </c>
      <c r="H1107">
        <v>0</v>
      </c>
    </row>
    <row r="1108" spans="1:8" x14ac:dyDescent="0.25">
      <c r="A1108" t="s">
        <v>59</v>
      </c>
      <c r="B1108">
        <v>2024</v>
      </c>
      <c r="C1108" t="s">
        <v>6</v>
      </c>
      <c r="D1108" t="s">
        <v>61</v>
      </c>
      <c r="E1108">
        <v>0</v>
      </c>
      <c r="F1108">
        <v>0</v>
      </c>
      <c r="G1108">
        <v>0</v>
      </c>
      <c r="H1108">
        <v>0</v>
      </c>
    </row>
    <row r="1109" spans="1:8" x14ac:dyDescent="0.25">
      <c r="A1109" t="s">
        <v>59</v>
      </c>
      <c r="B1109">
        <v>2024</v>
      </c>
      <c r="C1109" t="s">
        <v>6</v>
      </c>
      <c r="D1109" t="s">
        <v>60</v>
      </c>
      <c r="E1109">
        <v>0</v>
      </c>
      <c r="F1109">
        <v>0</v>
      </c>
      <c r="G1109">
        <v>0</v>
      </c>
      <c r="H1109">
        <v>0</v>
      </c>
    </row>
    <row r="1110" spans="1:8" x14ac:dyDescent="0.25">
      <c r="A1110" t="s">
        <v>59</v>
      </c>
      <c r="B1110">
        <v>2024</v>
      </c>
      <c r="C1110" t="s">
        <v>6</v>
      </c>
      <c r="D1110" t="s">
        <v>62</v>
      </c>
      <c r="E1110">
        <v>0</v>
      </c>
      <c r="F1110">
        <v>0</v>
      </c>
      <c r="G1110">
        <v>0</v>
      </c>
      <c r="H1110">
        <v>0</v>
      </c>
    </row>
    <row r="1111" spans="1:8" x14ac:dyDescent="0.25">
      <c r="A1111" t="s">
        <v>59</v>
      </c>
      <c r="B1111">
        <v>2024</v>
      </c>
      <c r="C1111" t="s">
        <v>6</v>
      </c>
      <c r="D1111" t="s">
        <v>60</v>
      </c>
      <c r="E1111">
        <v>0</v>
      </c>
      <c r="F1111">
        <v>0</v>
      </c>
      <c r="G1111">
        <v>0</v>
      </c>
      <c r="H1111">
        <v>0</v>
      </c>
    </row>
    <row r="1112" spans="1:8" x14ac:dyDescent="0.25">
      <c r="A1112" t="s">
        <v>59</v>
      </c>
      <c r="B1112">
        <v>2024</v>
      </c>
      <c r="C1112" t="s">
        <v>6</v>
      </c>
      <c r="D1112" t="s">
        <v>60</v>
      </c>
      <c r="E1112">
        <v>0</v>
      </c>
      <c r="F1112">
        <v>0</v>
      </c>
      <c r="G1112">
        <v>0</v>
      </c>
      <c r="H1112">
        <v>0</v>
      </c>
    </row>
    <row r="1113" spans="1:8" x14ac:dyDescent="0.25">
      <c r="A1113" t="s">
        <v>59</v>
      </c>
      <c r="B1113">
        <v>2024</v>
      </c>
      <c r="C1113" t="s">
        <v>6</v>
      </c>
      <c r="D1113" t="s">
        <v>60</v>
      </c>
      <c r="E1113">
        <v>0</v>
      </c>
      <c r="F1113">
        <v>0</v>
      </c>
      <c r="G1113">
        <v>0</v>
      </c>
      <c r="H1113">
        <v>0</v>
      </c>
    </row>
    <row r="1114" spans="1:8" x14ac:dyDescent="0.25">
      <c r="A1114" t="s">
        <v>59</v>
      </c>
      <c r="B1114">
        <v>2024</v>
      </c>
      <c r="C1114" t="s">
        <v>6</v>
      </c>
      <c r="D1114" t="s">
        <v>60</v>
      </c>
      <c r="E1114">
        <v>0</v>
      </c>
      <c r="F1114">
        <v>0</v>
      </c>
      <c r="G1114">
        <v>0</v>
      </c>
      <c r="H1114">
        <v>0</v>
      </c>
    </row>
    <row r="1115" spans="1:8" x14ac:dyDescent="0.25">
      <c r="A1115" t="s">
        <v>59</v>
      </c>
      <c r="B1115">
        <v>2024</v>
      </c>
      <c r="C1115" t="s">
        <v>6</v>
      </c>
      <c r="D1115" t="s">
        <v>61</v>
      </c>
      <c r="E1115">
        <v>1</v>
      </c>
      <c r="F1115">
        <v>1782.5039999999999</v>
      </c>
      <c r="G1115">
        <v>156828.65</v>
      </c>
      <c r="H1115">
        <v>156828.65</v>
      </c>
    </row>
    <row r="1116" spans="1:8" x14ac:dyDescent="0.25">
      <c r="A1116" t="s">
        <v>59</v>
      </c>
      <c r="B1116">
        <v>2024</v>
      </c>
      <c r="C1116" t="s">
        <v>6</v>
      </c>
      <c r="D1116" t="s">
        <v>60</v>
      </c>
      <c r="E1116">
        <v>0</v>
      </c>
      <c r="F1116">
        <v>0</v>
      </c>
      <c r="G1116">
        <v>0</v>
      </c>
      <c r="H1116">
        <v>0</v>
      </c>
    </row>
    <row r="1117" spans="1:8" x14ac:dyDescent="0.25">
      <c r="A1117" t="s">
        <v>59</v>
      </c>
      <c r="B1117">
        <v>2024</v>
      </c>
      <c r="C1117" t="s">
        <v>6</v>
      </c>
      <c r="D1117" t="s">
        <v>60</v>
      </c>
      <c r="E1117">
        <v>0</v>
      </c>
      <c r="F1117">
        <v>0</v>
      </c>
      <c r="G1117">
        <v>0</v>
      </c>
      <c r="H1117">
        <v>0</v>
      </c>
    </row>
    <row r="1118" spans="1:8" x14ac:dyDescent="0.25">
      <c r="A1118" t="s">
        <v>59</v>
      </c>
      <c r="B1118">
        <v>2024</v>
      </c>
      <c r="C1118" t="s">
        <v>6</v>
      </c>
      <c r="D1118" t="s">
        <v>60</v>
      </c>
      <c r="E1118">
        <v>0</v>
      </c>
      <c r="F1118">
        <v>0</v>
      </c>
      <c r="G1118">
        <v>0</v>
      </c>
      <c r="H1118">
        <v>0</v>
      </c>
    </row>
    <row r="1119" spans="1:8" x14ac:dyDescent="0.25">
      <c r="A1119" t="s">
        <v>59</v>
      </c>
      <c r="B1119">
        <v>2024</v>
      </c>
      <c r="C1119" t="s">
        <v>6</v>
      </c>
      <c r="D1119" t="s">
        <v>60</v>
      </c>
      <c r="E1119">
        <v>3</v>
      </c>
      <c r="F1119">
        <v>8.9519400000000005</v>
      </c>
      <c r="G1119">
        <v>694.7</v>
      </c>
      <c r="H1119">
        <v>770.89</v>
      </c>
    </row>
    <row r="1120" spans="1:8" x14ac:dyDescent="0.25">
      <c r="A1120" t="s">
        <v>59</v>
      </c>
      <c r="B1120">
        <v>2024</v>
      </c>
      <c r="C1120" t="s">
        <v>6</v>
      </c>
      <c r="D1120" t="s">
        <v>60</v>
      </c>
      <c r="E1120">
        <v>0</v>
      </c>
      <c r="F1120">
        <v>0</v>
      </c>
      <c r="G1120">
        <v>0</v>
      </c>
      <c r="H1120">
        <v>0</v>
      </c>
    </row>
    <row r="1121" spans="1:8" x14ac:dyDescent="0.25">
      <c r="A1121" t="s">
        <v>59</v>
      </c>
      <c r="B1121">
        <v>2024</v>
      </c>
      <c r="C1121" t="s">
        <v>6</v>
      </c>
      <c r="D1121" t="s">
        <v>62</v>
      </c>
      <c r="E1121">
        <v>0</v>
      </c>
      <c r="F1121">
        <v>0</v>
      </c>
      <c r="G1121">
        <v>0</v>
      </c>
      <c r="H1121">
        <v>0</v>
      </c>
    </row>
    <row r="1122" spans="1:8" x14ac:dyDescent="0.25">
      <c r="A1122" t="s">
        <v>59</v>
      </c>
      <c r="B1122">
        <v>2024</v>
      </c>
      <c r="C1122" t="s">
        <v>6</v>
      </c>
      <c r="D1122" t="s">
        <v>60</v>
      </c>
      <c r="E1122">
        <v>0</v>
      </c>
      <c r="F1122">
        <v>0</v>
      </c>
      <c r="G1122">
        <v>0</v>
      </c>
      <c r="H1122">
        <v>0</v>
      </c>
    </row>
    <row r="1123" spans="1:8" x14ac:dyDescent="0.25">
      <c r="A1123" t="s">
        <v>59</v>
      </c>
      <c r="B1123">
        <v>2024</v>
      </c>
      <c r="C1123" t="s">
        <v>6</v>
      </c>
      <c r="D1123" t="s">
        <v>60</v>
      </c>
      <c r="E1123">
        <v>0</v>
      </c>
      <c r="F1123">
        <v>0</v>
      </c>
      <c r="G1123">
        <v>0</v>
      </c>
      <c r="H1123">
        <v>0</v>
      </c>
    </row>
    <row r="1124" spans="1:8" x14ac:dyDescent="0.25">
      <c r="A1124" t="s">
        <v>59</v>
      </c>
      <c r="B1124">
        <v>2024</v>
      </c>
      <c r="C1124" t="s">
        <v>6</v>
      </c>
      <c r="D1124" t="s">
        <v>60</v>
      </c>
      <c r="E1124">
        <v>0</v>
      </c>
      <c r="F1124">
        <v>0</v>
      </c>
      <c r="G1124">
        <v>0</v>
      </c>
      <c r="H1124">
        <v>0</v>
      </c>
    </row>
    <row r="1125" spans="1:8" x14ac:dyDescent="0.25">
      <c r="A1125" t="s">
        <v>59</v>
      </c>
      <c r="B1125">
        <v>2024</v>
      </c>
      <c r="C1125" t="s">
        <v>6</v>
      </c>
      <c r="D1125" t="s">
        <v>60</v>
      </c>
      <c r="E1125">
        <v>1</v>
      </c>
      <c r="F1125">
        <v>266.31330000000003</v>
      </c>
      <c r="G1125">
        <v>16906.599999999999</v>
      </c>
      <c r="H1125">
        <v>16906.599999999999</v>
      </c>
    </row>
    <row r="1126" spans="1:8" x14ac:dyDescent="0.25">
      <c r="A1126" t="s">
        <v>59</v>
      </c>
      <c r="B1126">
        <v>2024</v>
      </c>
      <c r="C1126" t="s">
        <v>6</v>
      </c>
      <c r="D1126" t="s">
        <v>60</v>
      </c>
      <c r="E1126">
        <v>0</v>
      </c>
      <c r="F1126">
        <v>0</v>
      </c>
      <c r="G1126">
        <v>0</v>
      </c>
      <c r="H1126">
        <v>0</v>
      </c>
    </row>
    <row r="1127" spans="1:8" x14ac:dyDescent="0.25">
      <c r="A1127" t="s">
        <v>59</v>
      </c>
      <c r="B1127">
        <v>2024</v>
      </c>
      <c r="C1127" t="s">
        <v>6</v>
      </c>
      <c r="D1127" t="s">
        <v>60</v>
      </c>
      <c r="E1127">
        <v>0</v>
      </c>
      <c r="F1127">
        <v>0</v>
      </c>
      <c r="G1127">
        <v>0</v>
      </c>
      <c r="H1127">
        <v>0</v>
      </c>
    </row>
    <row r="1128" spans="1:8" x14ac:dyDescent="0.25">
      <c r="A1128" t="s">
        <v>59</v>
      </c>
      <c r="B1128">
        <v>2024</v>
      </c>
      <c r="C1128" t="s">
        <v>6</v>
      </c>
      <c r="D1128" t="s">
        <v>60</v>
      </c>
      <c r="E1128">
        <v>0</v>
      </c>
      <c r="F1128">
        <v>0</v>
      </c>
      <c r="G1128">
        <v>0</v>
      </c>
      <c r="H1128">
        <v>0</v>
      </c>
    </row>
    <row r="1129" spans="1:8" x14ac:dyDescent="0.25">
      <c r="A1129" t="s">
        <v>59</v>
      </c>
      <c r="B1129">
        <v>2024</v>
      </c>
      <c r="C1129" t="s">
        <v>6</v>
      </c>
      <c r="D1129" t="s">
        <v>61</v>
      </c>
      <c r="E1129">
        <v>0</v>
      </c>
      <c r="F1129">
        <v>0</v>
      </c>
      <c r="G1129">
        <v>0</v>
      </c>
      <c r="H1129">
        <v>0</v>
      </c>
    </row>
    <row r="1130" spans="1:8" x14ac:dyDescent="0.25">
      <c r="A1130" t="s">
        <v>59</v>
      </c>
      <c r="B1130">
        <v>2024</v>
      </c>
      <c r="C1130" t="s">
        <v>6</v>
      </c>
      <c r="D1130" t="s">
        <v>61</v>
      </c>
      <c r="E1130">
        <v>637</v>
      </c>
      <c r="F1130">
        <v>35774.567239999997</v>
      </c>
      <c r="G1130">
        <v>3527282.06</v>
      </c>
      <c r="H1130">
        <v>3625710.76</v>
      </c>
    </row>
    <row r="1131" spans="1:8" x14ac:dyDescent="0.25">
      <c r="A1131" t="s">
        <v>59</v>
      </c>
      <c r="B1131">
        <v>2024</v>
      </c>
      <c r="C1131" t="s">
        <v>6</v>
      </c>
      <c r="D1131" t="s">
        <v>61</v>
      </c>
      <c r="E1131">
        <v>2</v>
      </c>
      <c r="F1131">
        <v>2.88144</v>
      </c>
      <c r="G1131">
        <v>396.43</v>
      </c>
      <c r="H1131">
        <v>727.93</v>
      </c>
    </row>
    <row r="1132" spans="1:8" x14ac:dyDescent="0.25">
      <c r="A1132" t="s">
        <v>59</v>
      </c>
      <c r="B1132">
        <v>2024</v>
      </c>
      <c r="C1132" t="s">
        <v>6</v>
      </c>
      <c r="D1132" t="s">
        <v>60</v>
      </c>
      <c r="E1132">
        <v>7</v>
      </c>
      <c r="F1132">
        <v>22.02244</v>
      </c>
      <c r="G1132">
        <v>2583.12</v>
      </c>
      <c r="H1132">
        <v>2515.37</v>
      </c>
    </row>
    <row r="1133" spans="1:8" x14ac:dyDescent="0.25">
      <c r="A1133" t="s">
        <v>59</v>
      </c>
      <c r="B1133">
        <v>2024</v>
      </c>
      <c r="C1133" t="s">
        <v>6</v>
      </c>
      <c r="D1133" t="s">
        <v>60</v>
      </c>
      <c r="E1133">
        <v>0</v>
      </c>
      <c r="F1133">
        <v>0</v>
      </c>
      <c r="G1133">
        <v>0</v>
      </c>
      <c r="H1133">
        <v>0</v>
      </c>
    </row>
    <row r="1134" spans="1:8" x14ac:dyDescent="0.25">
      <c r="A1134" t="s">
        <v>59</v>
      </c>
      <c r="B1134">
        <v>2024</v>
      </c>
      <c r="C1134" t="s">
        <v>6</v>
      </c>
      <c r="D1134" t="s">
        <v>60</v>
      </c>
      <c r="E1134">
        <v>0</v>
      </c>
      <c r="F1134">
        <v>0</v>
      </c>
      <c r="G1134">
        <v>0</v>
      </c>
      <c r="H1134">
        <v>0</v>
      </c>
    </row>
    <row r="1135" spans="1:8" x14ac:dyDescent="0.25">
      <c r="A1135" t="s">
        <v>59</v>
      </c>
      <c r="B1135">
        <v>2024</v>
      </c>
      <c r="C1135" t="s">
        <v>6</v>
      </c>
      <c r="D1135" t="s">
        <v>60</v>
      </c>
      <c r="E1135">
        <v>2</v>
      </c>
      <c r="F1135">
        <v>86.384590000000003</v>
      </c>
      <c r="G1135">
        <v>6302.66</v>
      </c>
      <c r="H1135">
        <v>6302.66</v>
      </c>
    </row>
    <row r="1136" spans="1:8" x14ac:dyDescent="0.25">
      <c r="A1136" t="s">
        <v>59</v>
      </c>
      <c r="B1136">
        <v>2024</v>
      </c>
      <c r="C1136" t="s">
        <v>6</v>
      </c>
      <c r="D1136" t="s">
        <v>62</v>
      </c>
      <c r="E1136">
        <v>400</v>
      </c>
      <c r="F1136">
        <v>14028.22892</v>
      </c>
      <c r="G1136">
        <v>1413616.97</v>
      </c>
      <c r="H1136">
        <v>1466625</v>
      </c>
    </row>
    <row r="1137" spans="1:8" x14ac:dyDescent="0.25">
      <c r="A1137" t="s">
        <v>59</v>
      </c>
      <c r="B1137">
        <v>2024</v>
      </c>
      <c r="C1137" t="s">
        <v>6</v>
      </c>
      <c r="D1137" t="s">
        <v>62</v>
      </c>
      <c r="E1137">
        <v>6</v>
      </c>
      <c r="F1137">
        <v>12.88222</v>
      </c>
      <c r="G1137">
        <v>1625.62</v>
      </c>
      <c r="H1137">
        <v>1128.4000000000001</v>
      </c>
    </row>
    <row r="1138" spans="1:8" x14ac:dyDescent="0.25">
      <c r="A1138" t="s">
        <v>59</v>
      </c>
      <c r="B1138">
        <v>2024</v>
      </c>
      <c r="C1138" t="s">
        <v>6</v>
      </c>
      <c r="D1138" t="s">
        <v>60</v>
      </c>
      <c r="E1138">
        <v>8</v>
      </c>
      <c r="F1138">
        <v>13.904450000000001</v>
      </c>
      <c r="G1138">
        <v>1554.04</v>
      </c>
      <c r="H1138">
        <v>1490.01</v>
      </c>
    </row>
    <row r="1139" spans="1:8" x14ac:dyDescent="0.25">
      <c r="A1139" t="s">
        <v>59</v>
      </c>
      <c r="B1139">
        <v>2024</v>
      </c>
      <c r="C1139" t="s">
        <v>6</v>
      </c>
      <c r="D1139" t="s">
        <v>60</v>
      </c>
      <c r="E1139">
        <v>0</v>
      </c>
      <c r="F1139">
        <v>0</v>
      </c>
      <c r="G1139">
        <v>0</v>
      </c>
      <c r="H1139">
        <v>0</v>
      </c>
    </row>
    <row r="1140" spans="1:8" x14ac:dyDescent="0.25">
      <c r="A1140" t="s">
        <v>59</v>
      </c>
      <c r="B1140">
        <v>2024</v>
      </c>
      <c r="C1140" t="s">
        <v>6</v>
      </c>
      <c r="D1140" t="s">
        <v>60</v>
      </c>
      <c r="E1140">
        <v>0</v>
      </c>
      <c r="F1140">
        <v>0</v>
      </c>
      <c r="G1140">
        <v>0</v>
      </c>
      <c r="H1140">
        <v>0</v>
      </c>
    </row>
    <row r="1141" spans="1:8" x14ac:dyDescent="0.25">
      <c r="A1141" t="s">
        <v>59</v>
      </c>
      <c r="B1141">
        <v>2024</v>
      </c>
      <c r="C1141" t="s">
        <v>6</v>
      </c>
      <c r="D1141" t="s">
        <v>60</v>
      </c>
      <c r="E1141">
        <v>0</v>
      </c>
      <c r="F1141">
        <v>0</v>
      </c>
      <c r="G1141">
        <v>0</v>
      </c>
      <c r="H1141">
        <v>0</v>
      </c>
    </row>
    <row r="1142" spans="1:8" x14ac:dyDescent="0.25">
      <c r="A1142" t="s">
        <v>59</v>
      </c>
      <c r="B1142">
        <v>2024</v>
      </c>
      <c r="C1142" t="s">
        <v>6</v>
      </c>
      <c r="D1142" t="s">
        <v>60</v>
      </c>
      <c r="E1142">
        <v>0</v>
      </c>
      <c r="F1142">
        <v>0</v>
      </c>
      <c r="G1142">
        <v>0</v>
      </c>
      <c r="H1142">
        <v>0</v>
      </c>
    </row>
    <row r="1143" spans="1:8" x14ac:dyDescent="0.25">
      <c r="A1143" t="s">
        <v>59</v>
      </c>
      <c r="B1143">
        <v>2024</v>
      </c>
      <c r="C1143" t="s">
        <v>6</v>
      </c>
      <c r="D1143" t="s">
        <v>60</v>
      </c>
      <c r="E1143">
        <v>238</v>
      </c>
      <c r="F1143">
        <v>58.59151</v>
      </c>
      <c r="G1143">
        <v>7173.43</v>
      </c>
      <c r="H1143">
        <v>8628.02</v>
      </c>
    </row>
    <row r="1144" spans="1:8" x14ac:dyDescent="0.25">
      <c r="A1144" t="s">
        <v>59</v>
      </c>
      <c r="B1144">
        <v>2024</v>
      </c>
      <c r="C1144" t="s">
        <v>6</v>
      </c>
      <c r="D1144" t="s">
        <v>60</v>
      </c>
      <c r="E1144">
        <v>369</v>
      </c>
      <c r="F1144">
        <v>2861.6481699999999</v>
      </c>
      <c r="G1144">
        <v>250987.91</v>
      </c>
      <c r="H1144">
        <v>262003.09</v>
      </c>
    </row>
    <row r="1145" spans="1:8" x14ac:dyDescent="0.25">
      <c r="A1145" t="s">
        <v>59</v>
      </c>
      <c r="B1145">
        <v>2024</v>
      </c>
      <c r="C1145" t="s">
        <v>6</v>
      </c>
      <c r="D1145" t="s">
        <v>60</v>
      </c>
      <c r="E1145">
        <v>2</v>
      </c>
      <c r="F1145">
        <v>5.1366399999999999</v>
      </c>
      <c r="G1145">
        <v>554.41999999999996</v>
      </c>
      <c r="H1145">
        <v>0</v>
      </c>
    </row>
    <row r="1146" spans="1:8" x14ac:dyDescent="0.25">
      <c r="A1146" t="s">
        <v>59</v>
      </c>
      <c r="B1146">
        <v>2024</v>
      </c>
      <c r="C1146" t="s">
        <v>6</v>
      </c>
      <c r="D1146" t="s">
        <v>60</v>
      </c>
      <c r="E1146">
        <v>1330</v>
      </c>
      <c r="F1146">
        <v>2032.8386800000001</v>
      </c>
      <c r="G1146">
        <v>216629.04</v>
      </c>
      <c r="H1146">
        <v>225382.61</v>
      </c>
    </row>
    <row r="1147" spans="1:8" x14ac:dyDescent="0.25">
      <c r="A1147" t="s">
        <v>59</v>
      </c>
      <c r="B1147">
        <v>2024</v>
      </c>
      <c r="C1147" t="s">
        <v>6</v>
      </c>
      <c r="D1147" t="s">
        <v>60</v>
      </c>
      <c r="E1147">
        <v>9315</v>
      </c>
      <c r="F1147">
        <v>2414.4140400000001</v>
      </c>
      <c r="G1147">
        <v>210031.63</v>
      </c>
      <c r="H1147">
        <v>217277.17</v>
      </c>
    </row>
    <row r="1148" spans="1:8" x14ac:dyDescent="0.25">
      <c r="A1148" t="s">
        <v>59</v>
      </c>
      <c r="B1148">
        <v>2024</v>
      </c>
      <c r="C1148" t="s">
        <v>6</v>
      </c>
      <c r="D1148" t="s">
        <v>60</v>
      </c>
      <c r="E1148">
        <v>0</v>
      </c>
      <c r="F1148">
        <v>0</v>
      </c>
      <c r="G1148">
        <v>0</v>
      </c>
      <c r="H1148">
        <v>0</v>
      </c>
    </row>
    <row r="1149" spans="1:8" x14ac:dyDescent="0.25">
      <c r="A1149" t="s">
        <v>59</v>
      </c>
      <c r="B1149">
        <v>2024</v>
      </c>
      <c r="C1149" t="s">
        <v>6</v>
      </c>
      <c r="D1149" t="s">
        <v>60</v>
      </c>
      <c r="E1149">
        <v>43</v>
      </c>
      <c r="F1149">
        <v>18.71978</v>
      </c>
      <c r="G1149">
        <v>1497.78</v>
      </c>
      <c r="H1149">
        <v>1160.0999999999999</v>
      </c>
    </row>
    <row r="1150" spans="1:8" x14ac:dyDescent="0.25">
      <c r="A1150" t="s">
        <v>59</v>
      </c>
      <c r="B1150">
        <v>2024</v>
      </c>
      <c r="C1150" t="s">
        <v>6</v>
      </c>
      <c r="D1150" t="s">
        <v>60</v>
      </c>
      <c r="E1150">
        <v>66</v>
      </c>
      <c r="F1150">
        <v>19.74118</v>
      </c>
      <c r="G1150">
        <v>1703.39</v>
      </c>
      <c r="H1150">
        <v>1585.49</v>
      </c>
    </row>
    <row r="1151" spans="1:8" x14ac:dyDescent="0.25">
      <c r="A1151" t="s">
        <v>59</v>
      </c>
      <c r="B1151">
        <v>2024</v>
      </c>
      <c r="C1151" t="s">
        <v>6</v>
      </c>
      <c r="D1151" t="s">
        <v>60</v>
      </c>
      <c r="E1151">
        <v>0</v>
      </c>
      <c r="F1151">
        <v>0</v>
      </c>
      <c r="G1151">
        <v>0</v>
      </c>
      <c r="H1151">
        <v>0</v>
      </c>
    </row>
    <row r="1152" spans="1:8" x14ac:dyDescent="0.25">
      <c r="A1152" t="s">
        <v>59</v>
      </c>
      <c r="B1152">
        <v>2024</v>
      </c>
      <c r="C1152" t="s">
        <v>6</v>
      </c>
      <c r="D1152" t="s">
        <v>60</v>
      </c>
      <c r="E1152">
        <v>202</v>
      </c>
      <c r="F1152">
        <v>59.257820000000002</v>
      </c>
      <c r="G1152">
        <v>4341.03</v>
      </c>
      <c r="H1152">
        <v>4026.57</v>
      </c>
    </row>
    <row r="1153" spans="1:8" x14ac:dyDescent="0.25">
      <c r="A1153" t="s">
        <v>59</v>
      </c>
      <c r="B1153">
        <v>2024</v>
      </c>
      <c r="C1153" t="s">
        <v>6</v>
      </c>
      <c r="D1153" t="s">
        <v>60</v>
      </c>
      <c r="E1153">
        <v>203</v>
      </c>
      <c r="F1153">
        <v>61.860059999999997</v>
      </c>
      <c r="G1153">
        <v>4442.07</v>
      </c>
      <c r="H1153">
        <v>4215.25</v>
      </c>
    </row>
    <row r="1154" spans="1:8" x14ac:dyDescent="0.25">
      <c r="A1154" t="s">
        <v>59</v>
      </c>
      <c r="B1154">
        <v>2024</v>
      </c>
      <c r="C1154" t="s">
        <v>6</v>
      </c>
      <c r="D1154" t="s">
        <v>60</v>
      </c>
      <c r="E1154">
        <v>0</v>
      </c>
      <c r="F1154">
        <v>0</v>
      </c>
      <c r="G1154">
        <v>0</v>
      </c>
      <c r="H1154">
        <v>0</v>
      </c>
    </row>
    <row r="1155" spans="1:8" x14ac:dyDescent="0.25">
      <c r="A1155" t="s">
        <v>59</v>
      </c>
      <c r="B1155">
        <v>2024</v>
      </c>
      <c r="C1155" t="s">
        <v>6</v>
      </c>
      <c r="D1155" t="s">
        <v>60</v>
      </c>
      <c r="E1155">
        <v>0</v>
      </c>
      <c r="F1155">
        <v>0</v>
      </c>
      <c r="G1155">
        <v>0</v>
      </c>
      <c r="H1155">
        <v>0</v>
      </c>
    </row>
    <row r="1156" spans="1:8" x14ac:dyDescent="0.25">
      <c r="A1156" t="s">
        <v>59</v>
      </c>
      <c r="B1156">
        <v>2024</v>
      </c>
      <c r="C1156" t="s">
        <v>6</v>
      </c>
      <c r="D1156" t="s">
        <v>60</v>
      </c>
      <c r="E1156">
        <v>3</v>
      </c>
      <c r="F1156">
        <v>12.532679999999999</v>
      </c>
      <c r="G1156">
        <v>863.72</v>
      </c>
      <c r="H1156">
        <v>572.14</v>
      </c>
    </row>
    <row r="1157" spans="1:8" x14ac:dyDescent="0.25">
      <c r="A1157" t="s">
        <v>59</v>
      </c>
      <c r="B1157">
        <v>2024</v>
      </c>
      <c r="C1157" t="s">
        <v>6</v>
      </c>
      <c r="D1157" t="s">
        <v>60</v>
      </c>
      <c r="E1157">
        <v>0</v>
      </c>
      <c r="F1157">
        <v>0</v>
      </c>
      <c r="G1157">
        <v>0</v>
      </c>
      <c r="H1157">
        <v>0</v>
      </c>
    </row>
    <row r="1158" spans="1:8" x14ac:dyDescent="0.25">
      <c r="A1158" t="s">
        <v>59</v>
      </c>
      <c r="B1158">
        <v>2024</v>
      </c>
      <c r="C1158" t="s">
        <v>6</v>
      </c>
      <c r="D1158" t="s">
        <v>60</v>
      </c>
      <c r="E1158">
        <v>7</v>
      </c>
      <c r="F1158">
        <v>8.41</v>
      </c>
      <c r="G1158">
        <v>750.42</v>
      </c>
      <c r="H1158">
        <v>949.01</v>
      </c>
    </row>
    <row r="1159" spans="1:8" x14ac:dyDescent="0.25">
      <c r="A1159" t="s">
        <v>59</v>
      </c>
      <c r="B1159">
        <v>2024</v>
      </c>
      <c r="C1159" t="s">
        <v>6</v>
      </c>
      <c r="D1159" t="s">
        <v>60</v>
      </c>
      <c r="E1159">
        <v>22</v>
      </c>
      <c r="F1159">
        <v>28.376339999999999</v>
      </c>
      <c r="G1159">
        <v>2527.9899999999998</v>
      </c>
      <c r="H1159">
        <v>2594.3200000000002</v>
      </c>
    </row>
    <row r="1160" spans="1:8" x14ac:dyDescent="0.25">
      <c r="A1160" t="s">
        <v>59</v>
      </c>
      <c r="B1160">
        <v>2024</v>
      </c>
      <c r="C1160" t="s">
        <v>6</v>
      </c>
      <c r="D1160" t="s">
        <v>60</v>
      </c>
      <c r="E1160">
        <v>0</v>
      </c>
      <c r="F1160">
        <v>0</v>
      </c>
      <c r="G1160">
        <v>0</v>
      </c>
      <c r="H1160">
        <v>0</v>
      </c>
    </row>
    <row r="1161" spans="1:8" x14ac:dyDescent="0.25">
      <c r="A1161" t="s">
        <v>59</v>
      </c>
      <c r="B1161">
        <v>2024</v>
      </c>
      <c r="C1161" t="s">
        <v>6</v>
      </c>
      <c r="D1161" t="s">
        <v>63</v>
      </c>
      <c r="E1161">
        <v>155178</v>
      </c>
      <c r="F1161">
        <v>26390.782159999999</v>
      </c>
      <c r="G1161">
        <v>2006926.21</v>
      </c>
      <c r="H1161">
        <v>1695526.78</v>
      </c>
    </row>
    <row r="1162" spans="1:8" x14ac:dyDescent="0.25">
      <c r="A1162" t="s">
        <v>59</v>
      </c>
      <c r="B1162">
        <v>2024</v>
      </c>
      <c r="C1162" t="s">
        <v>6</v>
      </c>
      <c r="D1162" t="s">
        <v>63</v>
      </c>
      <c r="E1162">
        <v>23</v>
      </c>
      <c r="F1162">
        <v>1.71</v>
      </c>
      <c r="G1162">
        <v>252.16</v>
      </c>
      <c r="H1162">
        <v>216.64</v>
      </c>
    </row>
    <row r="1163" spans="1:8" x14ac:dyDescent="0.25">
      <c r="A1163" t="s">
        <v>59</v>
      </c>
      <c r="B1163">
        <v>2024</v>
      </c>
      <c r="C1163" t="s">
        <v>6</v>
      </c>
      <c r="D1163" t="s">
        <v>63</v>
      </c>
      <c r="E1163">
        <v>940978</v>
      </c>
      <c r="F1163">
        <v>114344.88036</v>
      </c>
      <c r="G1163">
        <v>11220365.810000001</v>
      </c>
      <c r="H1163">
        <v>9798151.75</v>
      </c>
    </row>
    <row r="1164" spans="1:8" x14ac:dyDescent="0.25">
      <c r="A1164" t="s">
        <v>59</v>
      </c>
      <c r="B1164">
        <v>2024</v>
      </c>
      <c r="C1164" t="s">
        <v>6</v>
      </c>
      <c r="D1164" t="s">
        <v>63</v>
      </c>
      <c r="E1164">
        <v>0</v>
      </c>
      <c r="F1164">
        <v>0</v>
      </c>
      <c r="G1164">
        <v>0</v>
      </c>
      <c r="H1164">
        <v>0</v>
      </c>
    </row>
    <row r="1165" spans="1:8" x14ac:dyDescent="0.25">
      <c r="A1165" t="s">
        <v>59</v>
      </c>
      <c r="B1165">
        <v>2024</v>
      </c>
      <c r="C1165" t="s">
        <v>6</v>
      </c>
      <c r="D1165" t="s">
        <v>64</v>
      </c>
      <c r="E1165">
        <v>0</v>
      </c>
      <c r="F1165">
        <v>0</v>
      </c>
      <c r="G1165">
        <v>0</v>
      </c>
      <c r="H1165">
        <v>0</v>
      </c>
    </row>
    <row r="1166" spans="1:8" x14ac:dyDescent="0.25">
      <c r="A1166" t="s">
        <v>59</v>
      </c>
      <c r="B1166">
        <v>2024</v>
      </c>
      <c r="C1166" t="s">
        <v>6</v>
      </c>
      <c r="D1166" t="s">
        <v>61</v>
      </c>
      <c r="E1166">
        <v>1289</v>
      </c>
      <c r="F1166">
        <v>9979.2190599999994</v>
      </c>
      <c r="G1166">
        <v>823162.25</v>
      </c>
      <c r="H1166">
        <v>962189.37</v>
      </c>
    </row>
    <row r="1167" spans="1:8" x14ac:dyDescent="0.25">
      <c r="A1167" t="s">
        <v>59</v>
      </c>
      <c r="B1167">
        <v>2024</v>
      </c>
      <c r="C1167" t="s">
        <v>6</v>
      </c>
      <c r="D1167" t="s">
        <v>61</v>
      </c>
      <c r="E1167">
        <v>1163</v>
      </c>
      <c r="F1167">
        <v>1575.99359</v>
      </c>
      <c r="G1167">
        <v>190346.28</v>
      </c>
      <c r="H1167">
        <v>186643.82</v>
      </c>
    </row>
    <row r="1168" spans="1:8" x14ac:dyDescent="0.25">
      <c r="A1168" t="s">
        <v>59</v>
      </c>
      <c r="B1168">
        <v>2024</v>
      </c>
      <c r="C1168" t="s">
        <v>6</v>
      </c>
      <c r="D1168" t="s">
        <v>61</v>
      </c>
      <c r="E1168">
        <v>8888</v>
      </c>
      <c r="F1168">
        <v>2855.4180799999999</v>
      </c>
      <c r="G1168">
        <v>231823.51</v>
      </c>
      <c r="H1168">
        <v>234021.47</v>
      </c>
    </row>
    <row r="1169" spans="1:8" x14ac:dyDescent="0.25">
      <c r="A1169" t="s">
        <v>59</v>
      </c>
      <c r="B1169">
        <v>2024</v>
      </c>
      <c r="C1169" t="s">
        <v>6</v>
      </c>
      <c r="D1169" t="s">
        <v>60</v>
      </c>
      <c r="E1169">
        <v>13</v>
      </c>
      <c r="F1169">
        <v>9.9494600000000002</v>
      </c>
      <c r="G1169">
        <v>1700.69</v>
      </c>
      <c r="H1169">
        <v>2039.61</v>
      </c>
    </row>
    <row r="1170" spans="1:8" x14ac:dyDescent="0.25">
      <c r="A1170" t="s">
        <v>59</v>
      </c>
      <c r="B1170">
        <v>2024</v>
      </c>
      <c r="C1170" t="s">
        <v>6</v>
      </c>
      <c r="D1170" t="s">
        <v>60</v>
      </c>
      <c r="E1170">
        <v>32</v>
      </c>
      <c r="F1170">
        <v>68.598560000000006</v>
      </c>
      <c r="G1170">
        <v>5443.62</v>
      </c>
      <c r="H1170">
        <v>5723.88</v>
      </c>
    </row>
    <row r="1171" spans="1:8" x14ac:dyDescent="0.25">
      <c r="A1171" t="s">
        <v>59</v>
      </c>
      <c r="B1171">
        <v>2024</v>
      </c>
      <c r="C1171" t="s">
        <v>6</v>
      </c>
      <c r="D1171" t="s">
        <v>60</v>
      </c>
      <c r="E1171">
        <v>801</v>
      </c>
      <c r="F1171">
        <v>206.57058000000001</v>
      </c>
      <c r="G1171">
        <v>14554.47</v>
      </c>
      <c r="H1171">
        <v>15126.89</v>
      </c>
    </row>
    <row r="1172" spans="1:8" x14ac:dyDescent="0.25">
      <c r="A1172" t="s">
        <v>59</v>
      </c>
      <c r="B1172">
        <v>2024</v>
      </c>
      <c r="C1172" t="s">
        <v>6</v>
      </c>
      <c r="D1172" t="s">
        <v>62</v>
      </c>
      <c r="E1172">
        <v>2583</v>
      </c>
      <c r="F1172">
        <v>17422.89734</v>
      </c>
      <c r="G1172">
        <v>1697913.71</v>
      </c>
      <c r="H1172">
        <v>1887107.05</v>
      </c>
    </row>
    <row r="1173" spans="1:8" x14ac:dyDescent="0.25">
      <c r="A1173" t="s">
        <v>59</v>
      </c>
      <c r="B1173">
        <v>2024</v>
      </c>
      <c r="C1173" t="s">
        <v>6</v>
      </c>
      <c r="D1173" t="s">
        <v>62</v>
      </c>
      <c r="E1173">
        <v>5955</v>
      </c>
      <c r="F1173">
        <v>10447.811879999999</v>
      </c>
      <c r="G1173">
        <v>1195762.6200000001</v>
      </c>
      <c r="H1173">
        <v>1192455.6299999999</v>
      </c>
    </row>
    <row r="1174" spans="1:8" x14ac:dyDescent="0.25">
      <c r="A1174" t="s">
        <v>59</v>
      </c>
      <c r="B1174">
        <v>2024</v>
      </c>
      <c r="C1174" t="s">
        <v>6</v>
      </c>
      <c r="D1174" t="s">
        <v>62</v>
      </c>
      <c r="E1174">
        <v>135691</v>
      </c>
      <c r="F1174">
        <v>33769.802150000003</v>
      </c>
      <c r="G1174">
        <v>3278632.39</v>
      </c>
      <c r="H1174">
        <v>3387038.59</v>
      </c>
    </row>
    <row r="1175" spans="1:8" x14ac:dyDescent="0.25">
      <c r="A1175" t="s">
        <v>59</v>
      </c>
      <c r="B1175">
        <v>2024</v>
      </c>
      <c r="C1175" t="s">
        <v>6</v>
      </c>
      <c r="D1175" t="s">
        <v>60</v>
      </c>
      <c r="E1175">
        <v>23</v>
      </c>
      <c r="F1175">
        <v>91.615790000000004</v>
      </c>
      <c r="G1175">
        <v>8076.06</v>
      </c>
      <c r="H1175">
        <v>9199.81</v>
      </c>
    </row>
    <row r="1176" spans="1:8" x14ac:dyDescent="0.25">
      <c r="A1176" t="s">
        <v>59</v>
      </c>
      <c r="B1176">
        <v>2024</v>
      </c>
      <c r="C1176" t="s">
        <v>6</v>
      </c>
      <c r="D1176" t="s">
        <v>60</v>
      </c>
      <c r="E1176">
        <v>39</v>
      </c>
      <c r="F1176">
        <v>53.762360000000001</v>
      </c>
      <c r="G1176">
        <v>5329.69</v>
      </c>
      <c r="H1176">
        <v>5648.15</v>
      </c>
    </row>
    <row r="1177" spans="1:8" x14ac:dyDescent="0.25">
      <c r="A1177" t="s">
        <v>59</v>
      </c>
      <c r="B1177">
        <v>2024</v>
      </c>
      <c r="C1177" t="s">
        <v>6</v>
      </c>
      <c r="D1177" t="s">
        <v>60</v>
      </c>
      <c r="E1177">
        <v>24</v>
      </c>
      <c r="F1177">
        <v>104.03843999999999</v>
      </c>
      <c r="G1177">
        <v>4178.33</v>
      </c>
      <c r="H1177">
        <v>4176.01</v>
      </c>
    </row>
    <row r="1178" spans="1:8" x14ac:dyDescent="0.25">
      <c r="A1178" t="s">
        <v>59</v>
      </c>
      <c r="B1178">
        <v>2024</v>
      </c>
      <c r="C1178" t="s">
        <v>6</v>
      </c>
      <c r="D1178" t="s">
        <v>60</v>
      </c>
      <c r="E1178">
        <v>34</v>
      </c>
      <c r="F1178">
        <v>184.20419000000001</v>
      </c>
      <c r="G1178">
        <v>12479.95</v>
      </c>
      <c r="H1178">
        <v>13319.25</v>
      </c>
    </row>
    <row r="1179" spans="1:8" x14ac:dyDescent="0.25">
      <c r="A1179" t="s">
        <v>59</v>
      </c>
      <c r="B1179">
        <v>2024</v>
      </c>
      <c r="C1179" t="s">
        <v>6</v>
      </c>
      <c r="D1179" t="s">
        <v>60</v>
      </c>
      <c r="E1179">
        <v>0</v>
      </c>
      <c r="F1179">
        <v>0</v>
      </c>
      <c r="G1179">
        <v>0</v>
      </c>
      <c r="H1179">
        <v>0</v>
      </c>
    </row>
    <row r="1180" spans="1:8" x14ac:dyDescent="0.25">
      <c r="A1180" t="s">
        <v>59</v>
      </c>
      <c r="B1180">
        <v>2024</v>
      </c>
      <c r="C1180" t="s">
        <v>6</v>
      </c>
      <c r="D1180" t="s">
        <v>60</v>
      </c>
      <c r="E1180">
        <v>0</v>
      </c>
      <c r="F1180">
        <v>0</v>
      </c>
      <c r="G1180">
        <v>0</v>
      </c>
      <c r="H1180">
        <v>0</v>
      </c>
    </row>
    <row r="1181" spans="1:8" x14ac:dyDescent="0.25">
      <c r="A1181" t="s">
        <v>59</v>
      </c>
      <c r="B1181">
        <v>2024</v>
      </c>
      <c r="C1181" t="s">
        <v>6</v>
      </c>
      <c r="D1181" t="s">
        <v>61</v>
      </c>
      <c r="E1181">
        <v>0</v>
      </c>
      <c r="F1181">
        <v>0</v>
      </c>
      <c r="G1181">
        <v>0</v>
      </c>
      <c r="H1181">
        <v>0</v>
      </c>
    </row>
    <row r="1182" spans="1:8" x14ac:dyDescent="0.25">
      <c r="A1182" t="s">
        <v>59</v>
      </c>
      <c r="B1182">
        <v>2024</v>
      </c>
      <c r="C1182" t="s">
        <v>6</v>
      </c>
      <c r="D1182" t="s">
        <v>60</v>
      </c>
      <c r="E1182">
        <v>0</v>
      </c>
      <c r="F1182">
        <v>0</v>
      </c>
      <c r="G1182">
        <v>0</v>
      </c>
      <c r="H1182">
        <v>0</v>
      </c>
    </row>
    <row r="1183" spans="1:8" x14ac:dyDescent="0.25">
      <c r="A1183" t="s">
        <v>59</v>
      </c>
      <c r="B1183">
        <v>2024</v>
      </c>
      <c r="C1183" t="s">
        <v>6</v>
      </c>
      <c r="D1183" t="s">
        <v>60</v>
      </c>
      <c r="E1183">
        <v>0</v>
      </c>
      <c r="F1183">
        <v>0</v>
      </c>
      <c r="G1183">
        <v>0</v>
      </c>
      <c r="H1183">
        <v>0</v>
      </c>
    </row>
    <row r="1184" spans="1:8" x14ac:dyDescent="0.25">
      <c r="A1184" t="s">
        <v>59</v>
      </c>
      <c r="B1184">
        <v>2024</v>
      </c>
      <c r="C1184" t="s">
        <v>6</v>
      </c>
      <c r="D1184" t="s">
        <v>60</v>
      </c>
      <c r="E1184">
        <v>0</v>
      </c>
      <c r="F1184">
        <v>0</v>
      </c>
      <c r="G1184">
        <v>0</v>
      </c>
      <c r="H1184">
        <v>0</v>
      </c>
    </row>
    <row r="1185" spans="1:8" x14ac:dyDescent="0.25">
      <c r="A1185" t="s">
        <v>59</v>
      </c>
      <c r="B1185">
        <v>2024</v>
      </c>
      <c r="C1185" t="s">
        <v>6</v>
      </c>
      <c r="D1185" t="s">
        <v>62</v>
      </c>
      <c r="E1185">
        <v>1</v>
      </c>
      <c r="F1185">
        <v>465.50400000000002</v>
      </c>
      <c r="G1185">
        <v>42986.99</v>
      </c>
      <c r="H1185">
        <v>85745.84</v>
      </c>
    </row>
    <row r="1186" spans="1:8" x14ac:dyDescent="0.25">
      <c r="A1186" t="s">
        <v>59</v>
      </c>
      <c r="B1186">
        <v>2024</v>
      </c>
      <c r="C1186" t="s">
        <v>6</v>
      </c>
      <c r="D1186" t="s">
        <v>60</v>
      </c>
      <c r="E1186">
        <v>0</v>
      </c>
      <c r="F1186">
        <v>0</v>
      </c>
      <c r="G1186">
        <v>0</v>
      </c>
      <c r="H1186">
        <v>0</v>
      </c>
    </row>
    <row r="1187" spans="1:8" x14ac:dyDescent="0.25">
      <c r="A1187" t="s">
        <v>59</v>
      </c>
      <c r="B1187">
        <v>2024</v>
      </c>
      <c r="C1187" t="s">
        <v>6</v>
      </c>
      <c r="D1187" t="s">
        <v>60</v>
      </c>
      <c r="E1187">
        <v>0</v>
      </c>
      <c r="F1187">
        <v>0</v>
      </c>
      <c r="G1187">
        <v>0</v>
      </c>
      <c r="H1187">
        <v>0</v>
      </c>
    </row>
    <row r="1188" spans="1:8" x14ac:dyDescent="0.25">
      <c r="A1188" t="s">
        <v>59</v>
      </c>
      <c r="B1188">
        <v>2024</v>
      </c>
      <c r="C1188" t="s">
        <v>6</v>
      </c>
      <c r="D1188" t="s">
        <v>60</v>
      </c>
      <c r="E1188">
        <v>0</v>
      </c>
      <c r="F1188">
        <v>0</v>
      </c>
      <c r="G1188">
        <v>0</v>
      </c>
      <c r="H1188">
        <v>0</v>
      </c>
    </row>
    <row r="1189" spans="1:8" x14ac:dyDescent="0.25">
      <c r="A1189" t="s">
        <v>59</v>
      </c>
      <c r="B1189">
        <v>2024</v>
      </c>
      <c r="C1189" t="s">
        <v>6</v>
      </c>
      <c r="D1189" t="s">
        <v>60</v>
      </c>
      <c r="E1189">
        <v>0</v>
      </c>
      <c r="F1189">
        <v>0</v>
      </c>
      <c r="G1189">
        <v>0</v>
      </c>
      <c r="H1189">
        <v>0</v>
      </c>
    </row>
    <row r="1190" spans="1:8" x14ac:dyDescent="0.25">
      <c r="A1190" t="s">
        <v>59</v>
      </c>
      <c r="B1190">
        <v>2024</v>
      </c>
      <c r="C1190" t="s">
        <v>6</v>
      </c>
      <c r="D1190" t="s">
        <v>61</v>
      </c>
      <c r="E1190">
        <v>0</v>
      </c>
      <c r="F1190">
        <v>0</v>
      </c>
      <c r="G1190">
        <v>0</v>
      </c>
      <c r="H1190">
        <v>0</v>
      </c>
    </row>
    <row r="1191" spans="1:8" x14ac:dyDescent="0.25">
      <c r="A1191" t="s">
        <v>59</v>
      </c>
      <c r="B1191">
        <v>2024</v>
      </c>
      <c r="C1191" t="s">
        <v>6</v>
      </c>
      <c r="D1191" t="s">
        <v>60</v>
      </c>
      <c r="E1191">
        <v>0</v>
      </c>
      <c r="F1191">
        <v>0</v>
      </c>
      <c r="G1191">
        <v>0</v>
      </c>
      <c r="H1191">
        <v>0</v>
      </c>
    </row>
    <row r="1192" spans="1:8" x14ac:dyDescent="0.25">
      <c r="A1192" t="s">
        <v>59</v>
      </c>
      <c r="B1192">
        <v>2024</v>
      </c>
      <c r="C1192" t="s">
        <v>6</v>
      </c>
      <c r="D1192" t="s">
        <v>60</v>
      </c>
      <c r="E1192">
        <v>0</v>
      </c>
      <c r="F1192">
        <v>0</v>
      </c>
      <c r="G1192">
        <v>0</v>
      </c>
      <c r="H1192">
        <v>0</v>
      </c>
    </row>
    <row r="1193" spans="1:8" x14ac:dyDescent="0.25">
      <c r="A1193" t="s">
        <v>59</v>
      </c>
      <c r="B1193">
        <v>2024</v>
      </c>
      <c r="C1193" t="s">
        <v>6</v>
      </c>
      <c r="D1193" t="s">
        <v>60</v>
      </c>
      <c r="E1193">
        <v>0</v>
      </c>
      <c r="F1193">
        <v>0</v>
      </c>
      <c r="G1193">
        <v>0</v>
      </c>
      <c r="H1193">
        <v>0</v>
      </c>
    </row>
    <row r="1194" spans="1:8" x14ac:dyDescent="0.25">
      <c r="A1194" t="s">
        <v>59</v>
      </c>
      <c r="B1194">
        <v>2024</v>
      </c>
      <c r="C1194" t="s">
        <v>6</v>
      </c>
      <c r="D1194" t="s">
        <v>60</v>
      </c>
      <c r="E1194">
        <v>0</v>
      </c>
      <c r="F1194">
        <v>0</v>
      </c>
      <c r="G1194">
        <v>0</v>
      </c>
      <c r="H1194">
        <v>0</v>
      </c>
    </row>
    <row r="1195" spans="1:8" x14ac:dyDescent="0.25">
      <c r="A1195" t="s">
        <v>59</v>
      </c>
      <c r="B1195">
        <v>2024</v>
      </c>
      <c r="C1195" t="s">
        <v>6</v>
      </c>
      <c r="D1195" t="s">
        <v>60</v>
      </c>
      <c r="E1195">
        <v>0</v>
      </c>
      <c r="F1195">
        <v>0</v>
      </c>
      <c r="G1195">
        <v>0</v>
      </c>
      <c r="H1195">
        <v>0</v>
      </c>
    </row>
    <row r="1196" spans="1:8" x14ac:dyDescent="0.25">
      <c r="A1196" t="s">
        <v>59</v>
      </c>
      <c r="B1196">
        <v>2024</v>
      </c>
      <c r="C1196" t="s">
        <v>6</v>
      </c>
      <c r="D1196" t="s">
        <v>60</v>
      </c>
      <c r="E1196">
        <v>10</v>
      </c>
      <c r="F1196">
        <v>133.00716</v>
      </c>
      <c r="G1196">
        <v>6563.15</v>
      </c>
      <c r="H1196">
        <v>5905.04</v>
      </c>
    </row>
    <row r="1197" spans="1:8" x14ac:dyDescent="0.25">
      <c r="A1197" t="s">
        <v>59</v>
      </c>
      <c r="B1197">
        <v>2024</v>
      </c>
      <c r="C1197" t="s">
        <v>6</v>
      </c>
      <c r="D1197" t="s">
        <v>60</v>
      </c>
      <c r="E1197">
        <v>0</v>
      </c>
      <c r="F1197">
        <v>0</v>
      </c>
      <c r="G1197">
        <v>0</v>
      </c>
      <c r="H1197">
        <v>0</v>
      </c>
    </row>
    <row r="1198" spans="1:8" x14ac:dyDescent="0.25">
      <c r="A1198" t="s">
        <v>59</v>
      </c>
      <c r="B1198">
        <v>2024</v>
      </c>
      <c r="C1198" t="s">
        <v>6</v>
      </c>
      <c r="D1198" t="s">
        <v>60</v>
      </c>
      <c r="E1198">
        <v>0</v>
      </c>
      <c r="F1198">
        <v>0</v>
      </c>
      <c r="G1198">
        <v>0</v>
      </c>
      <c r="H1198">
        <v>0</v>
      </c>
    </row>
    <row r="1199" spans="1:8" x14ac:dyDescent="0.25">
      <c r="A1199" t="s">
        <v>59</v>
      </c>
      <c r="B1199">
        <v>2024</v>
      </c>
      <c r="C1199" t="s">
        <v>6</v>
      </c>
      <c r="D1199" t="s">
        <v>62</v>
      </c>
      <c r="E1199">
        <v>0</v>
      </c>
      <c r="F1199">
        <v>0</v>
      </c>
      <c r="G1199">
        <v>0</v>
      </c>
      <c r="H1199">
        <v>0</v>
      </c>
    </row>
    <row r="1200" spans="1:8" x14ac:dyDescent="0.25">
      <c r="A1200" t="s">
        <v>59</v>
      </c>
      <c r="B1200">
        <v>2024</v>
      </c>
      <c r="C1200" t="s">
        <v>6</v>
      </c>
      <c r="D1200" t="s">
        <v>60</v>
      </c>
      <c r="E1200">
        <v>0</v>
      </c>
      <c r="F1200">
        <v>0</v>
      </c>
      <c r="G1200">
        <v>0</v>
      </c>
      <c r="H1200">
        <v>0</v>
      </c>
    </row>
    <row r="1201" spans="1:8" x14ac:dyDescent="0.25">
      <c r="A1201" t="s">
        <v>59</v>
      </c>
      <c r="B1201">
        <v>2024</v>
      </c>
      <c r="C1201" t="s">
        <v>6</v>
      </c>
      <c r="D1201" t="s">
        <v>60</v>
      </c>
      <c r="E1201">
        <v>0</v>
      </c>
      <c r="F1201">
        <v>0</v>
      </c>
      <c r="G1201">
        <v>0</v>
      </c>
      <c r="H1201">
        <v>0</v>
      </c>
    </row>
    <row r="1202" spans="1:8" x14ac:dyDescent="0.25">
      <c r="A1202" t="s">
        <v>59</v>
      </c>
      <c r="B1202">
        <v>2024</v>
      </c>
      <c r="C1202" t="s">
        <v>6</v>
      </c>
      <c r="D1202" t="s">
        <v>60</v>
      </c>
      <c r="E1202">
        <v>17</v>
      </c>
      <c r="F1202">
        <v>61.754460000000002</v>
      </c>
      <c r="G1202">
        <v>6032.09</v>
      </c>
      <c r="H1202">
        <v>6601.08</v>
      </c>
    </row>
    <row r="1203" spans="1:8" x14ac:dyDescent="0.25">
      <c r="A1203" t="s">
        <v>59</v>
      </c>
      <c r="B1203">
        <v>2024</v>
      </c>
      <c r="C1203" t="s">
        <v>6</v>
      </c>
      <c r="D1203" t="s">
        <v>61</v>
      </c>
      <c r="E1203">
        <v>0</v>
      </c>
      <c r="F1203">
        <v>0</v>
      </c>
      <c r="G1203">
        <v>0</v>
      </c>
      <c r="H1203">
        <v>0</v>
      </c>
    </row>
    <row r="1204" spans="1:8" x14ac:dyDescent="0.25">
      <c r="A1204" t="s">
        <v>59</v>
      </c>
      <c r="B1204">
        <v>2024</v>
      </c>
      <c r="C1204" t="s">
        <v>6</v>
      </c>
      <c r="D1204" t="s">
        <v>61</v>
      </c>
      <c r="E1204">
        <v>7</v>
      </c>
      <c r="F1204">
        <v>481.11151000000001</v>
      </c>
      <c r="G1204">
        <v>47506.32</v>
      </c>
      <c r="H1204">
        <v>60224.71</v>
      </c>
    </row>
    <row r="1205" spans="1:8" x14ac:dyDescent="0.25">
      <c r="A1205" t="s">
        <v>59</v>
      </c>
      <c r="B1205">
        <v>2024</v>
      </c>
      <c r="C1205" t="s">
        <v>6</v>
      </c>
      <c r="D1205" t="s">
        <v>61</v>
      </c>
      <c r="E1205">
        <v>0</v>
      </c>
      <c r="F1205">
        <v>0</v>
      </c>
      <c r="G1205">
        <v>0</v>
      </c>
      <c r="H1205">
        <v>0</v>
      </c>
    </row>
    <row r="1206" spans="1:8" x14ac:dyDescent="0.25">
      <c r="A1206" t="s">
        <v>59</v>
      </c>
      <c r="B1206">
        <v>2024</v>
      </c>
      <c r="C1206" t="s">
        <v>6</v>
      </c>
      <c r="D1206" t="s">
        <v>60</v>
      </c>
      <c r="E1206">
        <v>0</v>
      </c>
      <c r="F1206">
        <v>0</v>
      </c>
      <c r="G1206">
        <v>0</v>
      </c>
      <c r="H1206">
        <v>0</v>
      </c>
    </row>
    <row r="1207" spans="1:8" x14ac:dyDescent="0.25">
      <c r="A1207" t="s">
        <v>59</v>
      </c>
      <c r="B1207">
        <v>2024</v>
      </c>
      <c r="C1207" t="s">
        <v>6</v>
      </c>
      <c r="D1207" t="s">
        <v>60</v>
      </c>
      <c r="E1207">
        <v>0</v>
      </c>
      <c r="F1207">
        <v>0</v>
      </c>
      <c r="G1207">
        <v>0</v>
      </c>
      <c r="H1207">
        <v>0</v>
      </c>
    </row>
    <row r="1208" spans="1:8" x14ac:dyDescent="0.25">
      <c r="A1208" t="s">
        <v>59</v>
      </c>
      <c r="B1208">
        <v>2024</v>
      </c>
      <c r="C1208" t="s">
        <v>6</v>
      </c>
      <c r="D1208" t="s">
        <v>60</v>
      </c>
      <c r="E1208">
        <v>2</v>
      </c>
      <c r="F1208">
        <v>39.522599999999997</v>
      </c>
      <c r="G1208">
        <v>5401.38</v>
      </c>
      <c r="H1208">
        <v>5401.38</v>
      </c>
    </row>
    <row r="1209" spans="1:8" x14ac:dyDescent="0.25">
      <c r="A1209" t="s">
        <v>59</v>
      </c>
      <c r="B1209">
        <v>2024</v>
      </c>
      <c r="C1209" t="s">
        <v>6</v>
      </c>
      <c r="D1209" t="s">
        <v>60</v>
      </c>
      <c r="E1209">
        <v>0</v>
      </c>
      <c r="F1209">
        <v>0</v>
      </c>
      <c r="G1209">
        <v>0</v>
      </c>
      <c r="H1209">
        <v>0</v>
      </c>
    </row>
    <row r="1210" spans="1:8" x14ac:dyDescent="0.25">
      <c r="A1210" t="s">
        <v>59</v>
      </c>
      <c r="B1210">
        <v>2024</v>
      </c>
      <c r="C1210" t="s">
        <v>6</v>
      </c>
      <c r="D1210" t="s">
        <v>60</v>
      </c>
      <c r="E1210">
        <v>123</v>
      </c>
      <c r="F1210">
        <v>9307.2909</v>
      </c>
      <c r="G1210">
        <v>684479.58</v>
      </c>
      <c r="H1210">
        <v>830332.72</v>
      </c>
    </row>
    <row r="1211" spans="1:8" x14ac:dyDescent="0.25">
      <c r="A1211" t="s">
        <v>59</v>
      </c>
      <c r="B1211">
        <v>2024</v>
      </c>
      <c r="C1211" t="s">
        <v>6</v>
      </c>
      <c r="D1211" t="s">
        <v>60</v>
      </c>
      <c r="E1211">
        <v>1</v>
      </c>
      <c r="F1211">
        <v>0.628</v>
      </c>
      <c r="G1211">
        <v>61.45</v>
      </c>
      <c r="H1211">
        <v>121.68</v>
      </c>
    </row>
    <row r="1212" spans="1:8" x14ac:dyDescent="0.25">
      <c r="A1212" t="s">
        <v>59</v>
      </c>
      <c r="B1212">
        <v>2024</v>
      </c>
      <c r="C1212" t="s">
        <v>6</v>
      </c>
      <c r="D1212" t="s">
        <v>62</v>
      </c>
      <c r="E1212">
        <v>6</v>
      </c>
      <c r="F1212">
        <v>512.45853999999997</v>
      </c>
      <c r="G1212">
        <v>49817.81</v>
      </c>
      <c r="H1212">
        <v>33399.660000000003</v>
      </c>
    </row>
    <row r="1213" spans="1:8" x14ac:dyDescent="0.25">
      <c r="A1213" t="s">
        <v>59</v>
      </c>
      <c r="B1213">
        <v>2024</v>
      </c>
      <c r="C1213" t="s">
        <v>6</v>
      </c>
      <c r="D1213" t="s">
        <v>62</v>
      </c>
      <c r="E1213">
        <v>0</v>
      </c>
      <c r="F1213">
        <v>0</v>
      </c>
      <c r="G1213">
        <v>0</v>
      </c>
      <c r="H1213">
        <v>0</v>
      </c>
    </row>
    <row r="1214" spans="1:8" x14ac:dyDescent="0.25">
      <c r="A1214" t="s">
        <v>59</v>
      </c>
      <c r="B1214">
        <v>2024</v>
      </c>
      <c r="C1214" t="s">
        <v>6</v>
      </c>
      <c r="D1214" t="s">
        <v>60</v>
      </c>
      <c r="E1214">
        <v>0</v>
      </c>
      <c r="F1214">
        <v>0</v>
      </c>
      <c r="G1214">
        <v>0</v>
      </c>
      <c r="H1214">
        <v>0</v>
      </c>
    </row>
    <row r="1215" spans="1:8" x14ac:dyDescent="0.25">
      <c r="A1215" t="s">
        <v>59</v>
      </c>
      <c r="B1215">
        <v>2024</v>
      </c>
      <c r="C1215" t="s">
        <v>6</v>
      </c>
      <c r="D1215" t="s">
        <v>60</v>
      </c>
      <c r="E1215">
        <v>0</v>
      </c>
      <c r="F1215">
        <v>0</v>
      </c>
      <c r="G1215">
        <v>0</v>
      </c>
      <c r="H1215">
        <v>0</v>
      </c>
    </row>
    <row r="1216" spans="1:8" x14ac:dyDescent="0.25">
      <c r="A1216" t="s">
        <v>59</v>
      </c>
      <c r="B1216">
        <v>2024</v>
      </c>
      <c r="C1216" t="s">
        <v>6</v>
      </c>
      <c r="D1216" t="s">
        <v>60</v>
      </c>
      <c r="E1216">
        <v>0</v>
      </c>
      <c r="F1216">
        <v>0</v>
      </c>
      <c r="G1216">
        <v>0</v>
      </c>
      <c r="H1216">
        <v>0</v>
      </c>
    </row>
    <row r="1217" spans="1:8" x14ac:dyDescent="0.25">
      <c r="A1217" t="s">
        <v>59</v>
      </c>
      <c r="B1217">
        <v>2024</v>
      </c>
      <c r="C1217" t="s">
        <v>6</v>
      </c>
      <c r="D1217" t="s">
        <v>60</v>
      </c>
      <c r="E1217">
        <v>22</v>
      </c>
      <c r="F1217">
        <v>663.19856000000004</v>
      </c>
      <c r="G1217">
        <v>43476.31</v>
      </c>
      <c r="H1217">
        <v>50692.82</v>
      </c>
    </row>
    <row r="1218" spans="1:8" x14ac:dyDescent="0.25">
      <c r="A1218" t="s">
        <v>59</v>
      </c>
      <c r="B1218">
        <v>2024</v>
      </c>
      <c r="C1218" t="s">
        <v>6</v>
      </c>
      <c r="D1218" t="s">
        <v>60</v>
      </c>
      <c r="E1218">
        <v>0</v>
      </c>
      <c r="F1218">
        <v>0</v>
      </c>
      <c r="G1218">
        <v>0</v>
      </c>
      <c r="H1218">
        <v>0</v>
      </c>
    </row>
    <row r="1219" spans="1:8" x14ac:dyDescent="0.25">
      <c r="A1219" t="s">
        <v>59</v>
      </c>
      <c r="B1219">
        <v>2024</v>
      </c>
      <c r="C1219" t="s">
        <v>6</v>
      </c>
      <c r="D1219" t="s">
        <v>60</v>
      </c>
      <c r="E1219">
        <v>31</v>
      </c>
      <c r="F1219">
        <v>2590.7694000000001</v>
      </c>
      <c r="G1219">
        <v>167095.23000000001</v>
      </c>
      <c r="H1219">
        <v>192603.95</v>
      </c>
    </row>
    <row r="1220" spans="1:8" x14ac:dyDescent="0.25">
      <c r="A1220" t="s">
        <v>59</v>
      </c>
      <c r="B1220">
        <v>2024</v>
      </c>
      <c r="C1220" t="s">
        <v>6</v>
      </c>
      <c r="D1220" t="s">
        <v>60</v>
      </c>
      <c r="E1220">
        <v>0</v>
      </c>
      <c r="F1220">
        <v>0</v>
      </c>
      <c r="G1220">
        <v>0</v>
      </c>
      <c r="H1220">
        <v>0</v>
      </c>
    </row>
    <row r="1221" spans="1:8" x14ac:dyDescent="0.25">
      <c r="A1221" t="s">
        <v>59</v>
      </c>
      <c r="B1221">
        <v>2024</v>
      </c>
      <c r="C1221" t="s">
        <v>6</v>
      </c>
      <c r="D1221" t="s">
        <v>60</v>
      </c>
      <c r="E1221">
        <v>0</v>
      </c>
      <c r="F1221">
        <v>0</v>
      </c>
      <c r="G1221">
        <v>0</v>
      </c>
      <c r="H1221">
        <v>0</v>
      </c>
    </row>
    <row r="1222" spans="1:8" x14ac:dyDescent="0.25">
      <c r="A1222" t="s">
        <v>59</v>
      </c>
      <c r="B1222">
        <v>2024</v>
      </c>
      <c r="C1222" t="s">
        <v>6</v>
      </c>
      <c r="D1222" t="s">
        <v>62</v>
      </c>
      <c r="E1222">
        <v>617</v>
      </c>
      <c r="F1222">
        <v>221.23326</v>
      </c>
      <c r="G1222">
        <v>21644.35</v>
      </c>
      <c r="H1222">
        <v>25755.3</v>
      </c>
    </row>
    <row r="1223" spans="1:8" x14ac:dyDescent="0.25">
      <c r="A1223" t="s">
        <v>59</v>
      </c>
      <c r="B1223">
        <v>2024</v>
      </c>
      <c r="C1223" t="s">
        <v>6</v>
      </c>
      <c r="D1223" t="s">
        <v>60</v>
      </c>
      <c r="E1223">
        <v>63</v>
      </c>
      <c r="F1223">
        <v>398.71176000000003</v>
      </c>
      <c r="G1223">
        <v>25386.44</v>
      </c>
      <c r="H1223">
        <v>19894.740000000002</v>
      </c>
    </row>
    <row r="1224" spans="1:8" x14ac:dyDescent="0.25">
      <c r="A1224" t="s">
        <v>59</v>
      </c>
      <c r="B1224">
        <v>2024</v>
      </c>
      <c r="C1224" t="s">
        <v>6</v>
      </c>
      <c r="D1224" t="s">
        <v>60</v>
      </c>
      <c r="E1224">
        <v>0</v>
      </c>
      <c r="F1224">
        <v>0</v>
      </c>
      <c r="G1224">
        <v>0</v>
      </c>
      <c r="H1224">
        <v>0</v>
      </c>
    </row>
    <row r="1225" spans="1:8" x14ac:dyDescent="0.25">
      <c r="A1225" t="s">
        <v>59</v>
      </c>
      <c r="B1225">
        <v>2024</v>
      </c>
      <c r="C1225" t="s">
        <v>6</v>
      </c>
      <c r="D1225" t="s">
        <v>60</v>
      </c>
      <c r="E1225">
        <v>2</v>
      </c>
      <c r="F1225">
        <v>0</v>
      </c>
      <c r="G1225">
        <v>2.82</v>
      </c>
      <c r="H1225">
        <v>2.82</v>
      </c>
    </row>
    <row r="1226" spans="1:8" x14ac:dyDescent="0.25">
      <c r="A1226" t="s">
        <v>59</v>
      </c>
      <c r="B1226">
        <v>2024</v>
      </c>
      <c r="C1226" t="s">
        <v>6</v>
      </c>
      <c r="D1226" t="s">
        <v>63</v>
      </c>
      <c r="E1226">
        <v>45</v>
      </c>
      <c r="F1226">
        <v>4.8090000000000002</v>
      </c>
      <c r="G1226">
        <v>461.92</v>
      </c>
      <c r="H1226">
        <v>269.95999999999998</v>
      </c>
    </row>
    <row r="1227" spans="1:8" x14ac:dyDescent="0.25">
      <c r="A1227" t="s">
        <v>59</v>
      </c>
      <c r="B1227">
        <v>2024</v>
      </c>
      <c r="C1227" t="s">
        <v>6</v>
      </c>
      <c r="D1227" t="s">
        <v>60</v>
      </c>
      <c r="E1227">
        <v>2</v>
      </c>
      <c r="F1227">
        <v>8.6346399999999992</v>
      </c>
      <c r="G1227">
        <v>728.86</v>
      </c>
      <c r="H1227">
        <v>875.7</v>
      </c>
    </row>
    <row r="1228" spans="1:8" x14ac:dyDescent="0.25">
      <c r="A1228" t="s">
        <v>59</v>
      </c>
      <c r="B1228">
        <v>2024</v>
      </c>
      <c r="C1228" t="s">
        <v>6</v>
      </c>
      <c r="D1228" t="s">
        <v>60</v>
      </c>
      <c r="E1228">
        <v>5</v>
      </c>
      <c r="F1228">
        <v>37.209560000000003</v>
      </c>
      <c r="G1228">
        <v>3185.99</v>
      </c>
      <c r="H1228">
        <v>3207.6</v>
      </c>
    </row>
    <row r="1229" spans="1:8" x14ac:dyDescent="0.25">
      <c r="A1229" t="s">
        <v>59</v>
      </c>
      <c r="B1229">
        <v>2024</v>
      </c>
      <c r="C1229" t="s">
        <v>6</v>
      </c>
      <c r="D1229" t="s">
        <v>60</v>
      </c>
      <c r="E1229">
        <v>21</v>
      </c>
      <c r="F1229">
        <v>51.816540000000003</v>
      </c>
      <c r="G1229">
        <v>5123.07</v>
      </c>
      <c r="H1229">
        <v>5866.3</v>
      </c>
    </row>
    <row r="1230" spans="1:8" x14ac:dyDescent="0.25">
      <c r="A1230" t="s">
        <v>59</v>
      </c>
      <c r="B1230">
        <v>2024</v>
      </c>
      <c r="C1230" t="s">
        <v>6</v>
      </c>
      <c r="D1230" t="s">
        <v>60</v>
      </c>
      <c r="E1230">
        <v>100</v>
      </c>
      <c r="F1230">
        <v>32.259</v>
      </c>
      <c r="G1230">
        <v>2834.15</v>
      </c>
      <c r="H1230">
        <v>3100.68</v>
      </c>
    </row>
    <row r="1231" spans="1:8" x14ac:dyDescent="0.25">
      <c r="A1231" t="s">
        <v>59</v>
      </c>
      <c r="B1231">
        <v>2024</v>
      </c>
      <c r="C1231" t="s">
        <v>6</v>
      </c>
      <c r="D1231" t="s">
        <v>60</v>
      </c>
      <c r="E1231">
        <v>6</v>
      </c>
      <c r="F1231">
        <v>0.46400000000000002</v>
      </c>
      <c r="G1231">
        <v>33.11</v>
      </c>
      <c r="H1231">
        <v>4.4400000000000004</v>
      </c>
    </row>
    <row r="1232" spans="1:8" x14ac:dyDescent="0.25">
      <c r="A1232" t="s">
        <v>59</v>
      </c>
      <c r="B1232">
        <v>2024</v>
      </c>
      <c r="C1232" t="s">
        <v>6</v>
      </c>
      <c r="D1232" t="s">
        <v>60</v>
      </c>
      <c r="E1232">
        <v>5</v>
      </c>
      <c r="F1232">
        <v>6.4732500000000002</v>
      </c>
      <c r="G1232">
        <v>523.72</v>
      </c>
      <c r="H1232">
        <v>557.49</v>
      </c>
    </row>
    <row r="1233" spans="1:8" x14ac:dyDescent="0.25">
      <c r="A1233" t="s">
        <v>59</v>
      </c>
      <c r="B1233">
        <v>2024</v>
      </c>
      <c r="C1233" t="s">
        <v>6</v>
      </c>
      <c r="D1233" t="s">
        <v>60</v>
      </c>
      <c r="E1233">
        <v>159</v>
      </c>
      <c r="F1233">
        <v>96.337770000000006</v>
      </c>
      <c r="G1233">
        <v>10951.63</v>
      </c>
      <c r="H1233">
        <v>9531.5</v>
      </c>
    </row>
    <row r="1234" spans="1:8" x14ac:dyDescent="0.25">
      <c r="A1234" t="s">
        <v>59</v>
      </c>
      <c r="B1234">
        <v>2024</v>
      </c>
      <c r="C1234" t="s">
        <v>6</v>
      </c>
      <c r="D1234" t="s">
        <v>60</v>
      </c>
      <c r="E1234">
        <v>3</v>
      </c>
      <c r="F1234">
        <v>23.949560000000002</v>
      </c>
      <c r="G1234">
        <v>960.08</v>
      </c>
      <c r="H1234">
        <v>960.08</v>
      </c>
    </row>
    <row r="1235" spans="1:8" x14ac:dyDescent="0.25">
      <c r="A1235" t="s">
        <v>59</v>
      </c>
      <c r="B1235">
        <v>2024</v>
      </c>
      <c r="C1235" t="s">
        <v>6</v>
      </c>
      <c r="D1235" t="s">
        <v>60</v>
      </c>
      <c r="E1235">
        <v>90</v>
      </c>
      <c r="F1235">
        <v>388.64497999999998</v>
      </c>
      <c r="G1235">
        <v>26614.33</v>
      </c>
      <c r="H1235">
        <v>34149.22</v>
      </c>
    </row>
    <row r="1236" spans="1:8" x14ac:dyDescent="0.25">
      <c r="A1236" t="s">
        <v>59</v>
      </c>
      <c r="B1236">
        <v>2024</v>
      </c>
      <c r="C1236" t="s">
        <v>6</v>
      </c>
      <c r="D1236" t="s">
        <v>60</v>
      </c>
      <c r="E1236">
        <v>60</v>
      </c>
      <c r="F1236">
        <v>79.150779999999997</v>
      </c>
      <c r="G1236">
        <v>6791.82</v>
      </c>
      <c r="H1236">
        <v>9266.4</v>
      </c>
    </row>
    <row r="1237" spans="1:8" x14ac:dyDescent="0.25">
      <c r="A1237" t="s">
        <v>59</v>
      </c>
      <c r="B1237">
        <v>2024</v>
      </c>
      <c r="C1237" t="s">
        <v>6</v>
      </c>
      <c r="D1237" t="s">
        <v>60</v>
      </c>
      <c r="E1237">
        <v>639</v>
      </c>
      <c r="F1237">
        <v>269.42624000000001</v>
      </c>
      <c r="G1237">
        <v>20070.330000000002</v>
      </c>
      <c r="H1237">
        <v>21008.69</v>
      </c>
    </row>
    <row r="1238" spans="1:8" x14ac:dyDescent="0.25">
      <c r="A1238" t="s">
        <v>59</v>
      </c>
      <c r="B1238">
        <v>2024</v>
      </c>
      <c r="C1238" t="s">
        <v>6</v>
      </c>
      <c r="D1238" t="s">
        <v>60</v>
      </c>
      <c r="E1238">
        <v>0</v>
      </c>
      <c r="F1238">
        <v>0</v>
      </c>
      <c r="G1238">
        <v>0</v>
      </c>
      <c r="H1238">
        <v>0</v>
      </c>
    </row>
    <row r="1239" spans="1:8" x14ac:dyDescent="0.25">
      <c r="A1239" t="s">
        <v>59</v>
      </c>
      <c r="B1239">
        <v>2024</v>
      </c>
      <c r="C1239" t="s">
        <v>6</v>
      </c>
      <c r="D1239" t="s">
        <v>60</v>
      </c>
      <c r="E1239">
        <v>27</v>
      </c>
      <c r="F1239">
        <v>6.6445999999999996</v>
      </c>
      <c r="G1239">
        <v>538.22</v>
      </c>
      <c r="H1239">
        <v>447.29</v>
      </c>
    </row>
    <row r="1240" spans="1:8" x14ac:dyDescent="0.25">
      <c r="A1240" t="s">
        <v>59</v>
      </c>
      <c r="B1240">
        <v>2024</v>
      </c>
      <c r="C1240" t="s">
        <v>6</v>
      </c>
      <c r="D1240" t="s">
        <v>63</v>
      </c>
      <c r="E1240">
        <v>0</v>
      </c>
      <c r="F1240">
        <v>0</v>
      </c>
      <c r="G1240">
        <v>0</v>
      </c>
      <c r="H1240">
        <v>0</v>
      </c>
    </row>
    <row r="1241" spans="1:8" x14ac:dyDescent="0.25">
      <c r="A1241" t="s">
        <v>59</v>
      </c>
      <c r="B1241">
        <v>2024</v>
      </c>
      <c r="C1241" t="s">
        <v>6</v>
      </c>
      <c r="D1241" t="s">
        <v>60</v>
      </c>
      <c r="E1241">
        <v>20</v>
      </c>
      <c r="F1241">
        <v>2.5510000000000002</v>
      </c>
      <c r="G1241">
        <v>217.65</v>
      </c>
      <c r="H1241">
        <v>134.16</v>
      </c>
    </row>
    <row r="1242" spans="1:8" x14ac:dyDescent="0.25">
      <c r="A1242" t="s">
        <v>59</v>
      </c>
      <c r="B1242">
        <v>2024</v>
      </c>
      <c r="C1242" t="s">
        <v>6</v>
      </c>
      <c r="D1242" t="s">
        <v>60</v>
      </c>
      <c r="E1242">
        <v>0</v>
      </c>
      <c r="F1242">
        <v>0</v>
      </c>
      <c r="G1242">
        <v>0</v>
      </c>
      <c r="H1242">
        <v>0</v>
      </c>
    </row>
    <row r="1243" spans="1:8" x14ac:dyDescent="0.25">
      <c r="A1243" t="s">
        <v>59</v>
      </c>
      <c r="B1243">
        <v>2024</v>
      </c>
      <c r="C1243" t="s">
        <v>6</v>
      </c>
      <c r="D1243" t="s">
        <v>60</v>
      </c>
      <c r="E1243">
        <v>0</v>
      </c>
      <c r="F1243">
        <v>0</v>
      </c>
      <c r="G1243">
        <v>0</v>
      </c>
      <c r="H1243">
        <v>0</v>
      </c>
    </row>
    <row r="1244" spans="1:8" x14ac:dyDescent="0.25">
      <c r="A1244" t="s">
        <v>59</v>
      </c>
      <c r="B1244">
        <v>2024</v>
      </c>
      <c r="C1244" t="s">
        <v>6</v>
      </c>
      <c r="D1244" t="s">
        <v>60</v>
      </c>
      <c r="E1244">
        <v>27</v>
      </c>
      <c r="F1244">
        <v>155.49065999999999</v>
      </c>
      <c r="G1244">
        <v>13489.27</v>
      </c>
      <c r="H1244">
        <v>13471.42</v>
      </c>
    </row>
    <row r="1245" spans="1:8" x14ac:dyDescent="0.25">
      <c r="A1245" t="s">
        <v>59</v>
      </c>
      <c r="B1245">
        <v>2024</v>
      </c>
      <c r="C1245" t="s">
        <v>6</v>
      </c>
      <c r="D1245" t="s">
        <v>60</v>
      </c>
      <c r="E1245">
        <v>9</v>
      </c>
      <c r="F1245">
        <v>5.4409999999999998</v>
      </c>
      <c r="G1245">
        <v>922.73</v>
      </c>
      <c r="H1245">
        <v>852.43</v>
      </c>
    </row>
    <row r="1246" spans="1:8" x14ac:dyDescent="0.25">
      <c r="A1246" t="s">
        <v>59</v>
      </c>
      <c r="B1246">
        <v>2024</v>
      </c>
      <c r="C1246" t="s">
        <v>6</v>
      </c>
      <c r="D1246" t="s">
        <v>60</v>
      </c>
      <c r="E1246">
        <v>64</v>
      </c>
      <c r="F1246">
        <v>308.42802999999998</v>
      </c>
      <c r="G1246">
        <v>22351.3</v>
      </c>
      <c r="H1246">
        <v>24543.33</v>
      </c>
    </row>
    <row r="1247" spans="1:8" x14ac:dyDescent="0.25">
      <c r="A1247" t="s">
        <v>59</v>
      </c>
      <c r="B1247">
        <v>2024</v>
      </c>
      <c r="C1247" t="s">
        <v>6</v>
      </c>
      <c r="D1247" t="s">
        <v>60</v>
      </c>
      <c r="E1247">
        <v>34</v>
      </c>
      <c r="F1247">
        <v>64.42004</v>
      </c>
      <c r="G1247">
        <v>5291.2</v>
      </c>
      <c r="H1247">
        <v>5625.87</v>
      </c>
    </row>
    <row r="1248" spans="1:8" x14ac:dyDescent="0.25">
      <c r="A1248" t="s">
        <v>59</v>
      </c>
      <c r="B1248">
        <v>2024</v>
      </c>
      <c r="C1248" t="s">
        <v>6</v>
      </c>
      <c r="D1248" t="s">
        <v>60</v>
      </c>
      <c r="E1248">
        <v>282</v>
      </c>
      <c r="F1248">
        <v>126.64731999999999</v>
      </c>
      <c r="G1248">
        <v>9063.7900000000009</v>
      </c>
      <c r="H1248">
        <v>9612.16</v>
      </c>
    </row>
    <row r="1249" spans="1:8" x14ac:dyDescent="0.25">
      <c r="A1249" t="s">
        <v>59</v>
      </c>
      <c r="B1249">
        <v>2024</v>
      </c>
      <c r="C1249" t="s">
        <v>6</v>
      </c>
      <c r="D1249" t="s">
        <v>64</v>
      </c>
      <c r="E1249">
        <v>1</v>
      </c>
      <c r="F1249">
        <v>20376.105820000001</v>
      </c>
      <c r="G1249">
        <v>1765656.61</v>
      </c>
      <c r="H1249">
        <v>1857955.99</v>
      </c>
    </row>
    <row r="1250" spans="1:8" x14ac:dyDescent="0.25">
      <c r="A1250" t="s">
        <v>59</v>
      </c>
      <c r="B1250">
        <v>2024</v>
      </c>
      <c r="C1250" t="s">
        <v>6</v>
      </c>
      <c r="D1250" t="s">
        <v>60</v>
      </c>
      <c r="E1250">
        <v>0</v>
      </c>
      <c r="F1250">
        <v>0</v>
      </c>
      <c r="G1250">
        <v>0</v>
      </c>
      <c r="H1250">
        <v>0</v>
      </c>
    </row>
    <row r="1251" spans="1:8" x14ac:dyDescent="0.25">
      <c r="A1251" t="s">
        <v>59</v>
      </c>
      <c r="B1251">
        <v>2024</v>
      </c>
      <c r="C1251" t="s">
        <v>6</v>
      </c>
      <c r="D1251" t="s">
        <v>60</v>
      </c>
      <c r="E1251">
        <v>0</v>
      </c>
      <c r="F1251">
        <v>0</v>
      </c>
      <c r="G1251">
        <v>0</v>
      </c>
      <c r="H1251">
        <v>0</v>
      </c>
    </row>
    <row r="1252" spans="1:8" x14ac:dyDescent="0.25">
      <c r="A1252" t="s">
        <v>59</v>
      </c>
      <c r="B1252">
        <v>2024</v>
      </c>
      <c r="C1252" t="s">
        <v>6</v>
      </c>
      <c r="D1252" t="s">
        <v>60</v>
      </c>
      <c r="E1252">
        <v>0</v>
      </c>
      <c r="F1252">
        <v>0</v>
      </c>
      <c r="G1252">
        <v>0</v>
      </c>
      <c r="H1252">
        <v>0</v>
      </c>
    </row>
    <row r="1253" spans="1:8" x14ac:dyDescent="0.25">
      <c r="A1253" t="s">
        <v>59</v>
      </c>
      <c r="B1253">
        <v>2024</v>
      </c>
      <c r="C1253" t="s">
        <v>6</v>
      </c>
      <c r="D1253" t="s">
        <v>63</v>
      </c>
      <c r="E1253">
        <v>0</v>
      </c>
      <c r="F1253">
        <v>0</v>
      </c>
      <c r="G1253">
        <v>0</v>
      </c>
      <c r="H1253">
        <v>0</v>
      </c>
    </row>
    <row r="1254" spans="1:8" x14ac:dyDescent="0.25">
      <c r="A1254" t="s">
        <v>59</v>
      </c>
      <c r="B1254">
        <v>2024</v>
      </c>
      <c r="C1254" t="s">
        <v>6</v>
      </c>
      <c r="D1254" t="s">
        <v>64</v>
      </c>
      <c r="E1254">
        <v>0</v>
      </c>
      <c r="F1254">
        <v>0</v>
      </c>
      <c r="G1254">
        <v>0</v>
      </c>
      <c r="H1254">
        <v>0</v>
      </c>
    </row>
    <row r="1255" spans="1:8" x14ac:dyDescent="0.25">
      <c r="A1255" t="s">
        <v>59</v>
      </c>
      <c r="B1255">
        <v>2024</v>
      </c>
      <c r="C1255" t="s">
        <v>6</v>
      </c>
      <c r="D1255" t="s">
        <v>61</v>
      </c>
      <c r="E1255">
        <v>8</v>
      </c>
      <c r="F1255">
        <v>76.004300000000001</v>
      </c>
      <c r="G1255">
        <v>5850.14</v>
      </c>
      <c r="H1255">
        <v>6851.46</v>
      </c>
    </row>
    <row r="1256" spans="1:8" x14ac:dyDescent="0.25">
      <c r="A1256" t="s">
        <v>59</v>
      </c>
      <c r="B1256">
        <v>2024</v>
      </c>
      <c r="C1256" t="s">
        <v>6</v>
      </c>
      <c r="D1256" t="s">
        <v>61</v>
      </c>
      <c r="E1256">
        <v>3</v>
      </c>
      <c r="F1256">
        <v>1.726</v>
      </c>
      <c r="G1256">
        <v>262.38</v>
      </c>
      <c r="H1256">
        <v>249.54</v>
      </c>
    </row>
    <row r="1257" spans="1:8" x14ac:dyDescent="0.25">
      <c r="A1257" t="s">
        <v>59</v>
      </c>
      <c r="B1257">
        <v>2024</v>
      </c>
      <c r="C1257" t="s">
        <v>6</v>
      </c>
      <c r="D1257" t="s">
        <v>61</v>
      </c>
      <c r="E1257">
        <v>18</v>
      </c>
      <c r="F1257">
        <v>7.3449999999999998</v>
      </c>
      <c r="G1257">
        <v>620.92999999999995</v>
      </c>
      <c r="H1257">
        <v>482.89</v>
      </c>
    </row>
    <row r="1258" spans="1:8" x14ac:dyDescent="0.25">
      <c r="A1258" t="s">
        <v>59</v>
      </c>
      <c r="B1258">
        <v>2024</v>
      </c>
      <c r="C1258" t="s">
        <v>6</v>
      </c>
      <c r="D1258" t="s">
        <v>60</v>
      </c>
      <c r="E1258">
        <v>14</v>
      </c>
      <c r="F1258">
        <v>23.81118</v>
      </c>
      <c r="G1258">
        <v>2638.01</v>
      </c>
      <c r="H1258">
        <v>2964.25</v>
      </c>
    </row>
    <row r="1259" spans="1:8" x14ac:dyDescent="0.25">
      <c r="A1259" t="s">
        <v>59</v>
      </c>
      <c r="B1259">
        <v>2024</v>
      </c>
      <c r="C1259" t="s">
        <v>6</v>
      </c>
      <c r="D1259" t="s">
        <v>60</v>
      </c>
      <c r="E1259">
        <v>438</v>
      </c>
      <c r="F1259">
        <v>3687.6138599999999</v>
      </c>
      <c r="G1259">
        <v>310403.64</v>
      </c>
      <c r="H1259">
        <v>370203.26</v>
      </c>
    </row>
    <row r="1260" spans="1:8" x14ac:dyDescent="0.25">
      <c r="A1260" t="s">
        <v>59</v>
      </c>
      <c r="B1260">
        <v>2024</v>
      </c>
      <c r="C1260" t="s">
        <v>6</v>
      </c>
      <c r="D1260" t="s">
        <v>60</v>
      </c>
      <c r="E1260">
        <v>358</v>
      </c>
      <c r="F1260">
        <v>450.92622</v>
      </c>
      <c r="G1260">
        <v>49665.05</v>
      </c>
      <c r="H1260">
        <v>52643.73</v>
      </c>
    </row>
    <row r="1261" spans="1:8" x14ac:dyDescent="0.25">
      <c r="A1261" t="s">
        <v>59</v>
      </c>
      <c r="B1261">
        <v>2024</v>
      </c>
      <c r="C1261" t="s">
        <v>6</v>
      </c>
      <c r="D1261" t="s">
        <v>60</v>
      </c>
      <c r="E1261">
        <v>2932</v>
      </c>
      <c r="F1261">
        <v>1021.23322</v>
      </c>
      <c r="G1261">
        <v>89718.12</v>
      </c>
      <c r="H1261">
        <v>110207.52</v>
      </c>
    </row>
    <row r="1262" spans="1:8" x14ac:dyDescent="0.25">
      <c r="A1262" t="s">
        <v>59</v>
      </c>
      <c r="B1262">
        <v>2024</v>
      </c>
      <c r="C1262" t="s">
        <v>6</v>
      </c>
      <c r="D1262" t="s">
        <v>60</v>
      </c>
      <c r="E1262">
        <v>0</v>
      </c>
      <c r="F1262">
        <v>0</v>
      </c>
      <c r="G1262">
        <v>0</v>
      </c>
      <c r="H1262">
        <v>0</v>
      </c>
    </row>
    <row r="1263" spans="1:8" x14ac:dyDescent="0.25">
      <c r="A1263" t="s">
        <v>59</v>
      </c>
      <c r="B1263">
        <v>2024</v>
      </c>
      <c r="C1263" t="s">
        <v>6</v>
      </c>
      <c r="D1263" t="s">
        <v>60</v>
      </c>
      <c r="E1263">
        <v>23</v>
      </c>
      <c r="F1263">
        <v>2.472</v>
      </c>
      <c r="G1263">
        <v>161.11000000000001</v>
      </c>
      <c r="H1263">
        <v>246.47</v>
      </c>
    </row>
    <row r="1264" spans="1:8" x14ac:dyDescent="0.25">
      <c r="A1264" t="s">
        <v>59</v>
      </c>
      <c r="B1264">
        <v>2024</v>
      </c>
      <c r="C1264" t="s">
        <v>6</v>
      </c>
      <c r="D1264" t="s">
        <v>62</v>
      </c>
      <c r="E1264">
        <v>50</v>
      </c>
      <c r="F1264">
        <v>336.34514999999999</v>
      </c>
      <c r="G1264">
        <v>30897.03</v>
      </c>
      <c r="H1264">
        <v>29333.3</v>
      </c>
    </row>
    <row r="1265" spans="1:8" x14ac:dyDescent="0.25">
      <c r="A1265" t="s">
        <v>59</v>
      </c>
      <c r="B1265">
        <v>2024</v>
      </c>
      <c r="C1265" t="s">
        <v>6</v>
      </c>
      <c r="D1265" t="s">
        <v>62</v>
      </c>
      <c r="E1265">
        <v>25</v>
      </c>
      <c r="F1265">
        <v>20.05274</v>
      </c>
      <c r="G1265">
        <v>2615.7600000000002</v>
      </c>
      <c r="H1265">
        <v>3011.64</v>
      </c>
    </row>
    <row r="1266" spans="1:8" x14ac:dyDescent="0.25">
      <c r="A1266" t="s">
        <v>59</v>
      </c>
      <c r="B1266">
        <v>2024</v>
      </c>
      <c r="C1266" t="s">
        <v>5</v>
      </c>
      <c r="D1266" t="s">
        <v>62</v>
      </c>
      <c r="E1266">
        <v>0</v>
      </c>
      <c r="F1266">
        <v>0</v>
      </c>
      <c r="G1266">
        <v>0</v>
      </c>
      <c r="H1266">
        <v>0</v>
      </c>
    </row>
    <row r="1267" spans="1:8" x14ac:dyDescent="0.25">
      <c r="A1267" t="s">
        <v>59</v>
      </c>
      <c r="B1267">
        <v>2024</v>
      </c>
      <c r="C1267" t="s">
        <v>5</v>
      </c>
      <c r="D1267" t="s">
        <v>60</v>
      </c>
      <c r="E1267">
        <v>0</v>
      </c>
      <c r="F1267">
        <v>0</v>
      </c>
      <c r="G1267">
        <v>0</v>
      </c>
      <c r="H1267">
        <v>0</v>
      </c>
    </row>
    <row r="1268" spans="1:8" x14ac:dyDescent="0.25">
      <c r="A1268" t="s">
        <v>59</v>
      </c>
      <c r="B1268">
        <v>2024</v>
      </c>
      <c r="C1268" t="s">
        <v>5</v>
      </c>
      <c r="D1268" t="s">
        <v>60</v>
      </c>
      <c r="E1268">
        <v>0</v>
      </c>
      <c r="F1268">
        <v>0</v>
      </c>
      <c r="G1268">
        <v>0</v>
      </c>
      <c r="H1268">
        <v>0</v>
      </c>
    </row>
    <row r="1269" spans="1:8" x14ac:dyDescent="0.25">
      <c r="A1269" t="s">
        <v>59</v>
      </c>
      <c r="B1269">
        <v>2024</v>
      </c>
      <c r="C1269" t="s">
        <v>5</v>
      </c>
      <c r="D1269" t="s">
        <v>60</v>
      </c>
      <c r="E1269">
        <v>17</v>
      </c>
      <c r="F1269">
        <v>64.524929999999998</v>
      </c>
      <c r="G1269">
        <v>6378.39</v>
      </c>
      <c r="H1269">
        <v>6067.21</v>
      </c>
    </row>
    <row r="1270" spans="1:8" x14ac:dyDescent="0.25">
      <c r="A1270" t="s">
        <v>59</v>
      </c>
      <c r="B1270">
        <v>2024</v>
      </c>
      <c r="C1270" t="s">
        <v>5</v>
      </c>
      <c r="D1270" t="s">
        <v>61</v>
      </c>
      <c r="E1270">
        <v>0</v>
      </c>
      <c r="F1270">
        <v>0</v>
      </c>
      <c r="G1270">
        <v>0</v>
      </c>
      <c r="H1270">
        <v>0</v>
      </c>
    </row>
    <row r="1271" spans="1:8" x14ac:dyDescent="0.25">
      <c r="A1271" t="s">
        <v>59</v>
      </c>
      <c r="B1271">
        <v>2024</v>
      </c>
      <c r="C1271" t="s">
        <v>5</v>
      </c>
      <c r="D1271" t="s">
        <v>61</v>
      </c>
      <c r="E1271">
        <v>7</v>
      </c>
      <c r="F1271">
        <v>627.99444000000005</v>
      </c>
      <c r="G1271">
        <v>58857.69</v>
      </c>
      <c r="H1271">
        <v>87902.15</v>
      </c>
    </row>
    <row r="1272" spans="1:8" x14ac:dyDescent="0.25">
      <c r="A1272" t="s">
        <v>59</v>
      </c>
      <c r="B1272">
        <v>2024</v>
      </c>
      <c r="C1272" t="s">
        <v>5</v>
      </c>
      <c r="D1272" t="s">
        <v>61</v>
      </c>
      <c r="E1272">
        <v>0</v>
      </c>
      <c r="F1272">
        <v>0</v>
      </c>
      <c r="G1272">
        <v>0</v>
      </c>
      <c r="H1272">
        <v>0</v>
      </c>
    </row>
    <row r="1273" spans="1:8" x14ac:dyDescent="0.25">
      <c r="A1273" t="s">
        <v>59</v>
      </c>
      <c r="B1273">
        <v>2024</v>
      </c>
      <c r="C1273" t="s">
        <v>5</v>
      </c>
      <c r="D1273" t="s">
        <v>60</v>
      </c>
      <c r="E1273">
        <v>0</v>
      </c>
      <c r="F1273">
        <v>0</v>
      </c>
      <c r="G1273">
        <v>0</v>
      </c>
      <c r="H1273">
        <v>0</v>
      </c>
    </row>
    <row r="1274" spans="1:8" x14ac:dyDescent="0.25">
      <c r="A1274" t="s">
        <v>59</v>
      </c>
      <c r="B1274">
        <v>2024</v>
      </c>
      <c r="C1274" t="s">
        <v>5</v>
      </c>
      <c r="D1274" t="s">
        <v>60</v>
      </c>
      <c r="E1274">
        <v>0</v>
      </c>
      <c r="F1274">
        <v>0</v>
      </c>
      <c r="G1274">
        <v>0</v>
      </c>
      <c r="H1274">
        <v>0</v>
      </c>
    </row>
    <row r="1275" spans="1:8" x14ac:dyDescent="0.25">
      <c r="A1275" t="s">
        <v>59</v>
      </c>
      <c r="B1275">
        <v>2024</v>
      </c>
      <c r="C1275" t="s">
        <v>5</v>
      </c>
      <c r="D1275" t="s">
        <v>60</v>
      </c>
      <c r="E1275">
        <v>2</v>
      </c>
      <c r="F1275">
        <v>47.73301</v>
      </c>
      <c r="G1275">
        <v>6609.63</v>
      </c>
      <c r="H1275">
        <v>6609.63</v>
      </c>
    </row>
    <row r="1276" spans="1:8" x14ac:dyDescent="0.25">
      <c r="A1276" t="s">
        <v>59</v>
      </c>
      <c r="B1276">
        <v>2024</v>
      </c>
      <c r="C1276" t="s">
        <v>5</v>
      </c>
      <c r="D1276" t="s">
        <v>60</v>
      </c>
      <c r="E1276">
        <v>0</v>
      </c>
      <c r="F1276">
        <v>0</v>
      </c>
      <c r="G1276">
        <v>0</v>
      </c>
      <c r="H1276">
        <v>0</v>
      </c>
    </row>
    <row r="1277" spans="1:8" x14ac:dyDescent="0.25">
      <c r="A1277" t="s">
        <v>59</v>
      </c>
      <c r="B1277">
        <v>2024</v>
      </c>
      <c r="C1277" t="s">
        <v>5</v>
      </c>
      <c r="D1277" t="s">
        <v>60</v>
      </c>
      <c r="E1277">
        <v>137</v>
      </c>
      <c r="F1277">
        <v>9753.7712699999993</v>
      </c>
      <c r="G1277">
        <v>710154.4</v>
      </c>
      <c r="H1277">
        <v>808710.86</v>
      </c>
    </row>
    <row r="1278" spans="1:8" x14ac:dyDescent="0.25">
      <c r="A1278" t="s">
        <v>59</v>
      </c>
      <c r="B1278">
        <v>2024</v>
      </c>
      <c r="C1278" t="s">
        <v>5</v>
      </c>
      <c r="D1278" t="s">
        <v>60</v>
      </c>
      <c r="E1278">
        <v>1</v>
      </c>
      <c r="F1278">
        <v>0.61</v>
      </c>
      <c r="G1278">
        <v>60.23</v>
      </c>
      <c r="H1278">
        <v>59.35</v>
      </c>
    </row>
    <row r="1279" spans="1:8" x14ac:dyDescent="0.25">
      <c r="A1279" t="s">
        <v>59</v>
      </c>
      <c r="B1279">
        <v>2024</v>
      </c>
      <c r="C1279" t="s">
        <v>5</v>
      </c>
      <c r="D1279" t="s">
        <v>62</v>
      </c>
      <c r="E1279">
        <v>6</v>
      </c>
      <c r="F1279">
        <v>556.59218999999996</v>
      </c>
      <c r="G1279">
        <v>53944.82</v>
      </c>
      <c r="H1279">
        <v>77032.98</v>
      </c>
    </row>
    <row r="1280" spans="1:8" x14ac:dyDescent="0.25">
      <c r="A1280" t="s">
        <v>59</v>
      </c>
      <c r="B1280">
        <v>2024</v>
      </c>
      <c r="C1280" t="s">
        <v>5</v>
      </c>
      <c r="D1280" t="s">
        <v>62</v>
      </c>
      <c r="E1280">
        <v>0</v>
      </c>
      <c r="F1280">
        <v>0</v>
      </c>
      <c r="G1280">
        <v>0</v>
      </c>
      <c r="H1280">
        <v>0</v>
      </c>
    </row>
    <row r="1281" spans="1:8" x14ac:dyDescent="0.25">
      <c r="A1281" t="s">
        <v>59</v>
      </c>
      <c r="B1281">
        <v>2024</v>
      </c>
      <c r="C1281" t="s">
        <v>5</v>
      </c>
      <c r="D1281" t="s">
        <v>60</v>
      </c>
      <c r="E1281">
        <v>0</v>
      </c>
      <c r="F1281">
        <v>0</v>
      </c>
      <c r="G1281">
        <v>0</v>
      </c>
      <c r="H1281">
        <v>0</v>
      </c>
    </row>
    <row r="1282" spans="1:8" x14ac:dyDescent="0.25">
      <c r="A1282" t="s">
        <v>59</v>
      </c>
      <c r="B1282">
        <v>2024</v>
      </c>
      <c r="C1282" t="s">
        <v>5</v>
      </c>
      <c r="D1282" t="s">
        <v>60</v>
      </c>
      <c r="E1282">
        <v>0</v>
      </c>
      <c r="F1282">
        <v>0</v>
      </c>
      <c r="G1282">
        <v>0</v>
      </c>
      <c r="H1282">
        <v>0</v>
      </c>
    </row>
    <row r="1283" spans="1:8" x14ac:dyDescent="0.25">
      <c r="A1283" t="s">
        <v>59</v>
      </c>
      <c r="B1283">
        <v>2024</v>
      </c>
      <c r="C1283" t="s">
        <v>5</v>
      </c>
      <c r="D1283" t="s">
        <v>60</v>
      </c>
      <c r="E1283">
        <v>0</v>
      </c>
      <c r="F1283">
        <v>0</v>
      </c>
      <c r="G1283">
        <v>0</v>
      </c>
      <c r="H1283">
        <v>0</v>
      </c>
    </row>
    <row r="1284" spans="1:8" x14ac:dyDescent="0.25">
      <c r="A1284" t="s">
        <v>59</v>
      </c>
      <c r="B1284">
        <v>2024</v>
      </c>
      <c r="C1284" t="s">
        <v>5</v>
      </c>
      <c r="D1284" t="s">
        <v>60</v>
      </c>
      <c r="E1284">
        <v>22</v>
      </c>
      <c r="F1284">
        <v>769.48006999999996</v>
      </c>
      <c r="G1284">
        <v>50082.73</v>
      </c>
      <c r="H1284">
        <v>36375.22</v>
      </c>
    </row>
    <row r="1285" spans="1:8" x14ac:dyDescent="0.25">
      <c r="A1285" t="s">
        <v>59</v>
      </c>
      <c r="B1285">
        <v>2024</v>
      </c>
      <c r="C1285" t="s">
        <v>5</v>
      </c>
      <c r="D1285" t="s">
        <v>60</v>
      </c>
      <c r="E1285">
        <v>0</v>
      </c>
      <c r="F1285">
        <v>0</v>
      </c>
      <c r="G1285">
        <v>0</v>
      </c>
      <c r="H1285">
        <v>0</v>
      </c>
    </row>
    <row r="1286" spans="1:8" x14ac:dyDescent="0.25">
      <c r="A1286" t="s">
        <v>59</v>
      </c>
      <c r="B1286">
        <v>2024</v>
      </c>
      <c r="C1286" t="s">
        <v>5</v>
      </c>
      <c r="D1286" t="s">
        <v>60</v>
      </c>
      <c r="E1286">
        <v>31</v>
      </c>
      <c r="F1286">
        <v>2765.46866</v>
      </c>
      <c r="G1286">
        <v>177267.54</v>
      </c>
      <c r="H1286">
        <v>177381.48</v>
      </c>
    </row>
    <row r="1287" spans="1:8" x14ac:dyDescent="0.25">
      <c r="A1287" t="s">
        <v>59</v>
      </c>
      <c r="B1287">
        <v>2024</v>
      </c>
      <c r="C1287" t="s">
        <v>5</v>
      </c>
      <c r="D1287" t="s">
        <v>60</v>
      </c>
      <c r="E1287">
        <v>0</v>
      </c>
      <c r="F1287">
        <v>0</v>
      </c>
      <c r="G1287">
        <v>0</v>
      </c>
      <c r="H1287">
        <v>0</v>
      </c>
    </row>
    <row r="1288" spans="1:8" x14ac:dyDescent="0.25">
      <c r="A1288" t="s">
        <v>59</v>
      </c>
      <c r="B1288">
        <v>2024</v>
      </c>
      <c r="C1288" t="s">
        <v>5</v>
      </c>
      <c r="D1288" t="s">
        <v>60</v>
      </c>
      <c r="E1288">
        <v>0</v>
      </c>
      <c r="F1288">
        <v>0</v>
      </c>
      <c r="G1288">
        <v>0</v>
      </c>
      <c r="H1288">
        <v>0</v>
      </c>
    </row>
    <row r="1289" spans="1:8" x14ac:dyDescent="0.25">
      <c r="A1289" t="s">
        <v>59</v>
      </c>
      <c r="B1289">
        <v>2024</v>
      </c>
      <c r="C1289" t="s">
        <v>5</v>
      </c>
      <c r="D1289" t="s">
        <v>60</v>
      </c>
      <c r="E1289">
        <v>0</v>
      </c>
      <c r="F1289">
        <v>0</v>
      </c>
      <c r="G1289">
        <v>0</v>
      </c>
      <c r="H1289">
        <v>0</v>
      </c>
    </row>
    <row r="1290" spans="1:8" x14ac:dyDescent="0.25">
      <c r="A1290" t="s">
        <v>59</v>
      </c>
      <c r="B1290">
        <v>2024</v>
      </c>
      <c r="C1290" t="s">
        <v>5</v>
      </c>
      <c r="D1290" t="s">
        <v>60</v>
      </c>
      <c r="E1290">
        <v>2</v>
      </c>
      <c r="F1290">
        <v>0</v>
      </c>
      <c r="G1290">
        <v>2.82</v>
      </c>
      <c r="H1290">
        <v>2.82</v>
      </c>
    </row>
    <row r="1291" spans="1:8" x14ac:dyDescent="0.25">
      <c r="A1291" t="s">
        <v>59</v>
      </c>
      <c r="B1291">
        <v>2024</v>
      </c>
      <c r="C1291" t="s">
        <v>5</v>
      </c>
      <c r="D1291" t="s">
        <v>63</v>
      </c>
      <c r="E1291">
        <v>46</v>
      </c>
      <c r="F1291">
        <v>5.9109999999999996</v>
      </c>
      <c r="G1291">
        <v>582.33000000000004</v>
      </c>
      <c r="H1291">
        <v>502.75</v>
      </c>
    </row>
    <row r="1292" spans="1:8" x14ac:dyDescent="0.25">
      <c r="A1292" t="s">
        <v>59</v>
      </c>
      <c r="B1292">
        <v>2024</v>
      </c>
      <c r="C1292" t="s">
        <v>5</v>
      </c>
      <c r="D1292" t="s">
        <v>60</v>
      </c>
      <c r="E1292">
        <v>2</v>
      </c>
      <c r="F1292">
        <v>8.4981299999999997</v>
      </c>
      <c r="G1292">
        <v>712.31</v>
      </c>
      <c r="H1292">
        <v>653.48</v>
      </c>
    </row>
    <row r="1293" spans="1:8" x14ac:dyDescent="0.25">
      <c r="A1293" t="s">
        <v>59</v>
      </c>
      <c r="B1293">
        <v>2024</v>
      </c>
      <c r="C1293" t="s">
        <v>5</v>
      </c>
      <c r="D1293" t="s">
        <v>60</v>
      </c>
      <c r="E1293">
        <v>5</v>
      </c>
      <c r="F1293">
        <v>37.239469999999997</v>
      </c>
      <c r="G1293">
        <v>3169.42</v>
      </c>
      <c r="H1293">
        <v>3179.8</v>
      </c>
    </row>
    <row r="1294" spans="1:8" x14ac:dyDescent="0.25">
      <c r="A1294" t="s">
        <v>59</v>
      </c>
      <c r="B1294">
        <v>2024</v>
      </c>
      <c r="C1294" t="s">
        <v>5</v>
      </c>
      <c r="D1294" t="s">
        <v>60</v>
      </c>
      <c r="E1294">
        <v>20</v>
      </c>
      <c r="F1294">
        <v>46.31474</v>
      </c>
      <c r="G1294">
        <v>4680.8</v>
      </c>
      <c r="H1294">
        <v>3719.39</v>
      </c>
    </row>
    <row r="1295" spans="1:8" x14ac:dyDescent="0.25">
      <c r="A1295" t="s">
        <v>59</v>
      </c>
      <c r="B1295">
        <v>2024</v>
      </c>
      <c r="C1295" t="s">
        <v>5</v>
      </c>
      <c r="D1295" t="s">
        <v>60</v>
      </c>
      <c r="E1295">
        <v>96</v>
      </c>
      <c r="F1295">
        <v>31.151</v>
      </c>
      <c r="G1295">
        <v>2782.89</v>
      </c>
      <c r="H1295">
        <v>2587.2199999999998</v>
      </c>
    </row>
    <row r="1296" spans="1:8" x14ac:dyDescent="0.25">
      <c r="A1296" t="s">
        <v>59</v>
      </c>
      <c r="B1296">
        <v>2024</v>
      </c>
      <c r="C1296" t="s">
        <v>5</v>
      </c>
      <c r="D1296" t="s">
        <v>60</v>
      </c>
      <c r="E1296">
        <v>0</v>
      </c>
      <c r="F1296">
        <v>0</v>
      </c>
      <c r="G1296">
        <v>0</v>
      </c>
      <c r="H1296">
        <v>0</v>
      </c>
    </row>
    <row r="1297" spans="1:8" x14ac:dyDescent="0.25">
      <c r="A1297" t="s">
        <v>59</v>
      </c>
      <c r="B1297">
        <v>2024</v>
      </c>
      <c r="C1297" t="s">
        <v>5</v>
      </c>
      <c r="D1297" t="s">
        <v>60</v>
      </c>
      <c r="E1297">
        <v>27</v>
      </c>
      <c r="F1297">
        <v>6.1550200000000004</v>
      </c>
      <c r="G1297">
        <v>497.32</v>
      </c>
      <c r="H1297">
        <v>350.49</v>
      </c>
    </row>
    <row r="1298" spans="1:8" x14ac:dyDescent="0.25">
      <c r="A1298" t="s">
        <v>59</v>
      </c>
      <c r="B1298">
        <v>2024</v>
      </c>
      <c r="C1298" t="s">
        <v>5</v>
      </c>
      <c r="D1298" t="s">
        <v>63</v>
      </c>
      <c r="E1298">
        <v>0</v>
      </c>
      <c r="F1298">
        <v>0</v>
      </c>
      <c r="G1298">
        <v>0</v>
      </c>
      <c r="H1298">
        <v>0</v>
      </c>
    </row>
    <row r="1299" spans="1:8" x14ac:dyDescent="0.25">
      <c r="A1299" t="s">
        <v>59</v>
      </c>
      <c r="B1299">
        <v>2024</v>
      </c>
      <c r="C1299" t="s">
        <v>5</v>
      </c>
      <c r="D1299" t="s">
        <v>60</v>
      </c>
      <c r="E1299">
        <v>20</v>
      </c>
      <c r="F1299">
        <v>3.0840000000000001</v>
      </c>
      <c r="G1299">
        <v>272.52999999999997</v>
      </c>
      <c r="H1299">
        <v>421.77</v>
      </c>
    </row>
    <row r="1300" spans="1:8" x14ac:dyDescent="0.25">
      <c r="A1300" t="s">
        <v>59</v>
      </c>
      <c r="B1300">
        <v>2024</v>
      </c>
      <c r="C1300" t="s">
        <v>5</v>
      </c>
      <c r="D1300" t="s">
        <v>60</v>
      </c>
      <c r="E1300">
        <v>0</v>
      </c>
      <c r="F1300">
        <v>0</v>
      </c>
      <c r="G1300">
        <v>0</v>
      </c>
      <c r="H1300">
        <v>0</v>
      </c>
    </row>
    <row r="1301" spans="1:8" x14ac:dyDescent="0.25">
      <c r="A1301" t="s">
        <v>59</v>
      </c>
      <c r="B1301">
        <v>2024</v>
      </c>
      <c r="C1301" t="s">
        <v>5</v>
      </c>
      <c r="D1301" t="s">
        <v>60</v>
      </c>
      <c r="E1301">
        <v>0</v>
      </c>
      <c r="F1301">
        <v>0</v>
      </c>
      <c r="G1301">
        <v>0</v>
      </c>
      <c r="H1301">
        <v>0</v>
      </c>
    </row>
    <row r="1302" spans="1:8" x14ac:dyDescent="0.25">
      <c r="A1302" t="s">
        <v>59</v>
      </c>
      <c r="B1302">
        <v>2024</v>
      </c>
      <c r="C1302" t="s">
        <v>5</v>
      </c>
      <c r="D1302" t="s">
        <v>60</v>
      </c>
      <c r="E1302">
        <v>27</v>
      </c>
      <c r="F1302">
        <v>160.11646999999999</v>
      </c>
      <c r="G1302">
        <v>13683.03</v>
      </c>
      <c r="H1302">
        <v>14226.84</v>
      </c>
    </row>
    <row r="1303" spans="1:8" x14ac:dyDescent="0.25">
      <c r="A1303" t="s">
        <v>59</v>
      </c>
      <c r="B1303">
        <v>2024</v>
      </c>
      <c r="C1303" t="s">
        <v>5</v>
      </c>
      <c r="D1303" t="s">
        <v>60</v>
      </c>
      <c r="E1303">
        <v>0</v>
      </c>
      <c r="F1303">
        <v>0</v>
      </c>
      <c r="G1303">
        <v>0</v>
      </c>
      <c r="H1303">
        <v>0</v>
      </c>
    </row>
    <row r="1304" spans="1:8" x14ac:dyDescent="0.25">
      <c r="A1304" t="s">
        <v>59</v>
      </c>
      <c r="B1304">
        <v>2024</v>
      </c>
      <c r="C1304" t="s">
        <v>5</v>
      </c>
      <c r="D1304" t="s">
        <v>63</v>
      </c>
      <c r="E1304">
        <v>0</v>
      </c>
      <c r="F1304">
        <v>0</v>
      </c>
      <c r="G1304">
        <v>0</v>
      </c>
      <c r="H1304">
        <v>0</v>
      </c>
    </row>
    <row r="1305" spans="1:8" x14ac:dyDescent="0.25">
      <c r="A1305" t="s">
        <v>59</v>
      </c>
      <c r="B1305">
        <v>2024</v>
      </c>
      <c r="C1305" t="s">
        <v>5</v>
      </c>
      <c r="D1305" t="s">
        <v>64</v>
      </c>
      <c r="E1305">
        <v>0</v>
      </c>
      <c r="F1305">
        <v>0</v>
      </c>
      <c r="G1305">
        <v>0</v>
      </c>
      <c r="H1305">
        <v>0</v>
      </c>
    </row>
    <row r="1306" spans="1:8" x14ac:dyDescent="0.25">
      <c r="A1306" t="s">
        <v>59</v>
      </c>
      <c r="B1306">
        <v>2024</v>
      </c>
      <c r="C1306" t="s">
        <v>5</v>
      </c>
      <c r="D1306" t="s">
        <v>61</v>
      </c>
      <c r="E1306">
        <v>8</v>
      </c>
      <c r="F1306">
        <v>65.13955</v>
      </c>
      <c r="G1306">
        <v>5060.28</v>
      </c>
      <c r="H1306">
        <v>3920.88</v>
      </c>
    </row>
    <row r="1307" spans="1:8" x14ac:dyDescent="0.25">
      <c r="A1307" t="s">
        <v>59</v>
      </c>
      <c r="B1307">
        <v>2024</v>
      </c>
      <c r="C1307" t="s">
        <v>5</v>
      </c>
      <c r="D1307" t="s">
        <v>61</v>
      </c>
      <c r="E1307">
        <v>3</v>
      </c>
      <c r="F1307">
        <v>1.5620000000000001</v>
      </c>
      <c r="G1307">
        <v>248.69</v>
      </c>
      <c r="H1307">
        <v>96.78</v>
      </c>
    </row>
    <row r="1308" spans="1:8" x14ac:dyDescent="0.25">
      <c r="A1308" t="s">
        <v>59</v>
      </c>
      <c r="B1308">
        <v>2024</v>
      </c>
      <c r="C1308" t="s">
        <v>5</v>
      </c>
      <c r="D1308" t="s">
        <v>61</v>
      </c>
      <c r="E1308">
        <v>18</v>
      </c>
      <c r="F1308">
        <v>6.2939999999999996</v>
      </c>
      <c r="G1308">
        <v>530.61</v>
      </c>
      <c r="H1308">
        <v>533.51</v>
      </c>
    </row>
    <row r="1309" spans="1:8" x14ac:dyDescent="0.25">
      <c r="A1309" t="s">
        <v>59</v>
      </c>
      <c r="B1309">
        <v>2024</v>
      </c>
      <c r="C1309" t="s">
        <v>5</v>
      </c>
      <c r="D1309" t="s">
        <v>60</v>
      </c>
      <c r="E1309">
        <v>14</v>
      </c>
      <c r="F1309">
        <v>22.332699999999999</v>
      </c>
      <c r="G1309">
        <v>2517.14</v>
      </c>
      <c r="H1309">
        <v>2085.9</v>
      </c>
    </row>
    <row r="1310" spans="1:8" x14ac:dyDescent="0.25">
      <c r="A1310" t="s">
        <v>59</v>
      </c>
      <c r="B1310">
        <v>2024</v>
      </c>
      <c r="C1310" t="s">
        <v>5</v>
      </c>
      <c r="D1310" t="s">
        <v>60</v>
      </c>
      <c r="E1310">
        <v>437</v>
      </c>
      <c r="F1310">
        <v>4049.0368899999999</v>
      </c>
      <c r="G1310">
        <v>336125.79</v>
      </c>
      <c r="H1310">
        <v>356755.78</v>
      </c>
    </row>
    <row r="1311" spans="1:8" x14ac:dyDescent="0.25">
      <c r="A1311" t="s">
        <v>59</v>
      </c>
      <c r="B1311">
        <v>2024</v>
      </c>
      <c r="C1311" t="s">
        <v>5</v>
      </c>
      <c r="D1311" t="s">
        <v>60</v>
      </c>
      <c r="E1311">
        <v>356</v>
      </c>
      <c r="F1311">
        <v>457.82848000000001</v>
      </c>
      <c r="G1311">
        <v>50361.58</v>
      </c>
      <c r="H1311">
        <v>48056.21</v>
      </c>
    </row>
    <row r="1312" spans="1:8" x14ac:dyDescent="0.25">
      <c r="A1312" t="s">
        <v>59</v>
      </c>
      <c r="B1312">
        <v>2024</v>
      </c>
      <c r="C1312" t="s">
        <v>5</v>
      </c>
      <c r="D1312" t="s">
        <v>60</v>
      </c>
      <c r="E1312">
        <v>2929</v>
      </c>
      <c r="F1312">
        <v>991.31888000000004</v>
      </c>
      <c r="G1312">
        <v>87245.28</v>
      </c>
      <c r="H1312">
        <v>99882.89</v>
      </c>
    </row>
    <row r="1313" spans="1:8" x14ac:dyDescent="0.25">
      <c r="A1313" t="s">
        <v>59</v>
      </c>
      <c r="B1313">
        <v>2024</v>
      </c>
      <c r="C1313" t="s">
        <v>5</v>
      </c>
      <c r="D1313" t="s">
        <v>60</v>
      </c>
      <c r="E1313">
        <v>0</v>
      </c>
      <c r="F1313">
        <v>0</v>
      </c>
      <c r="G1313">
        <v>0</v>
      </c>
      <c r="H1313">
        <v>0</v>
      </c>
    </row>
    <row r="1314" spans="1:8" x14ac:dyDescent="0.25">
      <c r="A1314" t="s">
        <v>59</v>
      </c>
      <c r="B1314">
        <v>2024</v>
      </c>
      <c r="C1314" t="s">
        <v>5</v>
      </c>
      <c r="D1314" t="s">
        <v>60</v>
      </c>
      <c r="E1314">
        <v>23</v>
      </c>
      <c r="F1314">
        <v>2.9260000000000002</v>
      </c>
      <c r="G1314">
        <v>201.55</v>
      </c>
      <c r="H1314">
        <v>149.15</v>
      </c>
    </row>
    <row r="1315" spans="1:8" x14ac:dyDescent="0.25">
      <c r="A1315" t="s">
        <v>59</v>
      </c>
      <c r="B1315">
        <v>2024</v>
      </c>
      <c r="C1315" t="s">
        <v>5</v>
      </c>
      <c r="D1315" t="s">
        <v>62</v>
      </c>
      <c r="E1315">
        <v>50</v>
      </c>
      <c r="F1315">
        <v>359.99453999999997</v>
      </c>
      <c r="G1315">
        <v>32800.76</v>
      </c>
      <c r="H1315">
        <v>35111.449999999997</v>
      </c>
    </row>
    <row r="1316" spans="1:8" x14ac:dyDescent="0.25">
      <c r="A1316" t="s">
        <v>59</v>
      </c>
      <c r="B1316">
        <v>2024</v>
      </c>
      <c r="C1316" t="s">
        <v>5</v>
      </c>
      <c r="D1316" t="s">
        <v>62</v>
      </c>
      <c r="E1316">
        <v>25</v>
      </c>
      <c r="F1316">
        <v>21.4604</v>
      </c>
      <c r="G1316">
        <v>2726.5</v>
      </c>
      <c r="H1316">
        <v>2713.86</v>
      </c>
    </row>
    <row r="1317" spans="1:8" x14ac:dyDescent="0.25">
      <c r="A1317" t="s">
        <v>59</v>
      </c>
      <c r="B1317">
        <v>2024</v>
      </c>
      <c r="C1317" t="s">
        <v>5</v>
      </c>
      <c r="D1317" t="s">
        <v>62</v>
      </c>
      <c r="E1317">
        <v>611</v>
      </c>
      <c r="F1317">
        <v>224.11286000000001</v>
      </c>
      <c r="G1317">
        <v>22055.06</v>
      </c>
      <c r="H1317">
        <v>25142.49</v>
      </c>
    </row>
    <row r="1318" spans="1:8" x14ac:dyDescent="0.25">
      <c r="A1318" t="s">
        <v>59</v>
      </c>
      <c r="B1318">
        <v>2024</v>
      </c>
      <c r="C1318" t="s">
        <v>5</v>
      </c>
      <c r="D1318" t="s">
        <v>60</v>
      </c>
      <c r="E1318">
        <v>63</v>
      </c>
      <c r="F1318">
        <v>464.53185000000002</v>
      </c>
      <c r="G1318">
        <v>29099.77</v>
      </c>
      <c r="H1318">
        <v>33318.07</v>
      </c>
    </row>
    <row r="1319" spans="1:8" x14ac:dyDescent="0.25">
      <c r="A1319" t="s">
        <v>59</v>
      </c>
      <c r="B1319">
        <v>2024</v>
      </c>
      <c r="C1319" t="s">
        <v>5</v>
      </c>
      <c r="D1319" t="s">
        <v>60</v>
      </c>
      <c r="E1319">
        <v>6</v>
      </c>
      <c r="F1319">
        <v>3.121</v>
      </c>
      <c r="G1319">
        <v>206.16</v>
      </c>
      <c r="H1319">
        <v>99.19</v>
      </c>
    </row>
    <row r="1320" spans="1:8" x14ac:dyDescent="0.25">
      <c r="A1320" t="s">
        <v>59</v>
      </c>
      <c r="B1320">
        <v>2024</v>
      </c>
      <c r="C1320" t="s">
        <v>5</v>
      </c>
      <c r="D1320" t="s">
        <v>60</v>
      </c>
      <c r="E1320">
        <v>5</v>
      </c>
      <c r="F1320">
        <v>7.0440800000000001</v>
      </c>
      <c r="G1320">
        <v>558.55999999999995</v>
      </c>
      <c r="H1320">
        <v>442.06</v>
      </c>
    </row>
    <row r="1321" spans="1:8" x14ac:dyDescent="0.25">
      <c r="A1321" t="s">
        <v>59</v>
      </c>
      <c r="B1321">
        <v>2024</v>
      </c>
      <c r="C1321" t="s">
        <v>5</v>
      </c>
      <c r="D1321" t="s">
        <v>60</v>
      </c>
      <c r="E1321">
        <v>160</v>
      </c>
      <c r="F1321">
        <v>93.746070000000003</v>
      </c>
      <c r="G1321">
        <v>10817.49</v>
      </c>
      <c r="H1321">
        <v>8886.92</v>
      </c>
    </row>
    <row r="1322" spans="1:8" x14ac:dyDescent="0.25">
      <c r="A1322" t="s">
        <v>59</v>
      </c>
      <c r="B1322">
        <v>2024</v>
      </c>
      <c r="C1322" t="s">
        <v>5</v>
      </c>
      <c r="D1322" t="s">
        <v>60</v>
      </c>
      <c r="E1322">
        <v>3</v>
      </c>
      <c r="F1322">
        <v>22.700500000000002</v>
      </c>
      <c r="G1322">
        <v>910.12</v>
      </c>
      <c r="H1322">
        <v>891.69</v>
      </c>
    </row>
    <row r="1323" spans="1:8" x14ac:dyDescent="0.25">
      <c r="A1323" t="s">
        <v>59</v>
      </c>
      <c r="B1323">
        <v>2024</v>
      </c>
      <c r="C1323" t="s">
        <v>5</v>
      </c>
      <c r="D1323" t="s">
        <v>60</v>
      </c>
      <c r="E1323">
        <v>90</v>
      </c>
      <c r="F1323">
        <v>426.59422000000001</v>
      </c>
      <c r="G1323">
        <v>28929.57</v>
      </c>
      <c r="H1323">
        <v>25258.23</v>
      </c>
    </row>
    <row r="1324" spans="1:8" x14ac:dyDescent="0.25">
      <c r="A1324" t="s">
        <v>59</v>
      </c>
      <c r="B1324">
        <v>2024</v>
      </c>
      <c r="C1324" t="s">
        <v>5</v>
      </c>
      <c r="D1324" t="s">
        <v>60</v>
      </c>
      <c r="E1324">
        <v>60</v>
      </c>
      <c r="F1324">
        <v>80.245639999999995</v>
      </c>
      <c r="G1324">
        <v>7270.59</v>
      </c>
      <c r="H1324">
        <v>6376.79</v>
      </c>
    </row>
    <row r="1325" spans="1:8" x14ac:dyDescent="0.25">
      <c r="A1325" t="s">
        <v>59</v>
      </c>
      <c r="B1325">
        <v>2024</v>
      </c>
      <c r="C1325" t="s">
        <v>5</v>
      </c>
      <c r="D1325" t="s">
        <v>60</v>
      </c>
      <c r="E1325">
        <v>640</v>
      </c>
      <c r="F1325">
        <v>272.53046000000001</v>
      </c>
      <c r="G1325">
        <v>20387.12</v>
      </c>
      <c r="H1325">
        <v>15682.66</v>
      </c>
    </row>
    <row r="1326" spans="1:8" x14ac:dyDescent="0.25">
      <c r="A1326" t="s">
        <v>59</v>
      </c>
      <c r="B1326">
        <v>2024</v>
      </c>
      <c r="C1326" t="s">
        <v>5</v>
      </c>
      <c r="D1326" t="s">
        <v>63</v>
      </c>
      <c r="E1326">
        <v>940173</v>
      </c>
      <c r="F1326">
        <v>110259.76896</v>
      </c>
      <c r="G1326">
        <v>10906281.09</v>
      </c>
      <c r="H1326">
        <v>9218279.1600000001</v>
      </c>
    </row>
    <row r="1327" spans="1:8" x14ac:dyDescent="0.25">
      <c r="A1327" t="s">
        <v>59</v>
      </c>
      <c r="B1327">
        <v>2024</v>
      </c>
      <c r="C1327" t="s">
        <v>5</v>
      </c>
      <c r="D1327" t="s">
        <v>61</v>
      </c>
      <c r="E1327">
        <v>0</v>
      </c>
      <c r="F1327">
        <v>0</v>
      </c>
      <c r="G1327">
        <v>0</v>
      </c>
      <c r="H1327">
        <v>0</v>
      </c>
    </row>
    <row r="1328" spans="1:8" x14ac:dyDescent="0.25">
      <c r="A1328" t="s">
        <v>59</v>
      </c>
      <c r="B1328">
        <v>2024</v>
      </c>
      <c r="C1328" t="s">
        <v>5</v>
      </c>
      <c r="D1328" t="s">
        <v>60</v>
      </c>
      <c r="E1328">
        <v>0</v>
      </c>
      <c r="F1328">
        <v>0</v>
      </c>
      <c r="G1328">
        <v>0</v>
      </c>
      <c r="H1328">
        <v>0</v>
      </c>
    </row>
    <row r="1329" spans="1:8" x14ac:dyDescent="0.25">
      <c r="A1329" t="s">
        <v>59</v>
      </c>
      <c r="B1329">
        <v>2024</v>
      </c>
      <c r="C1329" t="s">
        <v>5</v>
      </c>
      <c r="D1329" t="s">
        <v>62</v>
      </c>
      <c r="E1329">
        <v>0</v>
      </c>
      <c r="F1329">
        <v>0</v>
      </c>
      <c r="G1329">
        <v>0</v>
      </c>
      <c r="H1329">
        <v>0</v>
      </c>
    </row>
    <row r="1330" spans="1:8" x14ac:dyDescent="0.25">
      <c r="A1330" t="s">
        <v>59</v>
      </c>
      <c r="B1330">
        <v>2024</v>
      </c>
      <c r="C1330" t="s">
        <v>5</v>
      </c>
      <c r="D1330" t="s">
        <v>60</v>
      </c>
      <c r="E1330">
        <v>0</v>
      </c>
      <c r="F1330">
        <v>0</v>
      </c>
      <c r="G1330">
        <v>0</v>
      </c>
      <c r="H1330">
        <v>0</v>
      </c>
    </row>
    <row r="1331" spans="1:8" x14ac:dyDescent="0.25">
      <c r="A1331" t="s">
        <v>59</v>
      </c>
      <c r="B1331">
        <v>2024</v>
      </c>
      <c r="C1331" t="s">
        <v>5</v>
      </c>
      <c r="D1331" t="s">
        <v>60</v>
      </c>
      <c r="E1331">
        <v>0</v>
      </c>
      <c r="F1331">
        <v>0</v>
      </c>
      <c r="G1331">
        <v>0</v>
      </c>
      <c r="H1331">
        <v>0</v>
      </c>
    </row>
    <row r="1332" spans="1:8" x14ac:dyDescent="0.25">
      <c r="A1332" t="s">
        <v>59</v>
      </c>
      <c r="B1332">
        <v>2024</v>
      </c>
      <c r="C1332" t="s">
        <v>5</v>
      </c>
      <c r="D1332" t="s">
        <v>60</v>
      </c>
      <c r="E1332">
        <v>0</v>
      </c>
      <c r="F1332">
        <v>0</v>
      </c>
      <c r="G1332">
        <v>0</v>
      </c>
      <c r="H1332">
        <v>0</v>
      </c>
    </row>
    <row r="1333" spans="1:8" x14ac:dyDescent="0.25">
      <c r="A1333" t="s">
        <v>59</v>
      </c>
      <c r="B1333">
        <v>2024</v>
      </c>
      <c r="C1333" t="s">
        <v>5</v>
      </c>
      <c r="D1333" t="s">
        <v>63</v>
      </c>
      <c r="E1333">
        <v>0</v>
      </c>
      <c r="F1333">
        <v>0</v>
      </c>
      <c r="G1333">
        <v>0</v>
      </c>
      <c r="H1333">
        <v>0</v>
      </c>
    </row>
    <row r="1334" spans="1:8" x14ac:dyDescent="0.25">
      <c r="A1334" t="s">
        <v>59</v>
      </c>
      <c r="B1334">
        <v>2024</v>
      </c>
      <c r="C1334" t="s">
        <v>5</v>
      </c>
      <c r="D1334" t="s">
        <v>64</v>
      </c>
      <c r="E1334">
        <v>0</v>
      </c>
      <c r="F1334">
        <v>0</v>
      </c>
      <c r="G1334">
        <v>0</v>
      </c>
      <c r="H1334">
        <v>0</v>
      </c>
    </row>
    <row r="1335" spans="1:8" x14ac:dyDescent="0.25">
      <c r="A1335" t="s">
        <v>59</v>
      </c>
      <c r="B1335">
        <v>2024</v>
      </c>
      <c r="C1335" t="s">
        <v>5</v>
      </c>
      <c r="D1335" t="s">
        <v>61</v>
      </c>
      <c r="E1335">
        <v>1295</v>
      </c>
      <c r="F1335">
        <v>11047.356610000001</v>
      </c>
      <c r="G1335">
        <v>891998.01</v>
      </c>
      <c r="H1335">
        <v>879591.87</v>
      </c>
    </row>
    <row r="1336" spans="1:8" x14ac:dyDescent="0.25">
      <c r="A1336" t="s">
        <v>59</v>
      </c>
      <c r="B1336">
        <v>2024</v>
      </c>
      <c r="C1336" t="s">
        <v>5</v>
      </c>
      <c r="D1336" t="s">
        <v>61</v>
      </c>
      <c r="E1336">
        <v>1164</v>
      </c>
      <c r="F1336">
        <v>1529.79324</v>
      </c>
      <c r="G1336">
        <v>186639.61</v>
      </c>
      <c r="H1336">
        <v>179797.7</v>
      </c>
    </row>
    <row r="1337" spans="1:8" x14ac:dyDescent="0.25">
      <c r="A1337" t="s">
        <v>59</v>
      </c>
      <c r="B1337">
        <v>2024</v>
      </c>
      <c r="C1337" t="s">
        <v>5</v>
      </c>
      <c r="D1337" t="s">
        <v>61</v>
      </c>
      <c r="E1337">
        <v>8900</v>
      </c>
      <c r="F1337">
        <v>2714.3268499999999</v>
      </c>
      <c r="G1337">
        <v>220883.20000000001</v>
      </c>
      <c r="H1337">
        <v>218490.87</v>
      </c>
    </row>
    <row r="1338" spans="1:8" x14ac:dyDescent="0.25">
      <c r="A1338" t="s">
        <v>59</v>
      </c>
      <c r="B1338">
        <v>2024</v>
      </c>
      <c r="C1338" t="s">
        <v>5</v>
      </c>
      <c r="D1338" t="s">
        <v>60</v>
      </c>
      <c r="E1338">
        <v>13</v>
      </c>
      <c r="F1338">
        <v>12.4152</v>
      </c>
      <c r="G1338">
        <v>1954.18</v>
      </c>
      <c r="H1338">
        <v>2575.46</v>
      </c>
    </row>
    <row r="1339" spans="1:8" x14ac:dyDescent="0.25">
      <c r="A1339" t="s">
        <v>59</v>
      </c>
      <c r="B1339">
        <v>2024</v>
      </c>
      <c r="C1339" t="s">
        <v>5</v>
      </c>
      <c r="D1339" t="s">
        <v>60</v>
      </c>
      <c r="E1339">
        <v>32</v>
      </c>
      <c r="F1339">
        <v>72.016720000000007</v>
      </c>
      <c r="G1339">
        <v>5680.97</v>
      </c>
      <c r="H1339">
        <v>5602.77</v>
      </c>
    </row>
    <row r="1340" spans="1:8" x14ac:dyDescent="0.25">
      <c r="A1340" t="s">
        <v>59</v>
      </c>
      <c r="B1340">
        <v>2024</v>
      </c>
      <c r="C1340" t="s">
        <v>5</v>
      </c>
      <c r="D1340" t="s">
        <v>60</v>
      </c>
      <c r="E1340">
        <v>9</v>
      </c>
      <c r="F1340">
        <v>6.125</v>
      </c>
      <c r="G1340">
        <v>833.8</v>
      </c>
      <c r="H1340">
        <v>759.87</v>
      </c>
    </row>
    <row r="1341" spans="1:8" x14ac:dyDescent="0.25">
      <c r="A1341" t="s">
        <v>59</v>
      </c>
      <c r="B1341">
        <v>2024</v>
      </c>
      <c r="C1341" t="s">
        <v>5</v>
      </c>
      <c r="D1341" t="s">
        <v>60</v>
      </c>
      <c r="E1341">
        <v>64</v>
      </c>
      <c r="F1341">
        <v>322.74513999999999</v>
      </c>
      <c r="G1341">
        <v>23090.41</v>
      </c>
      <c r="H1341">
        <v>22766.959999999999</v>
      </c>
    </row>
    <row r="1342" spans="1:8" x14ac:dyDescent="0.25">
      <c r="A1342" t="s">
        <v>59</v>
      </c>
      <c r="B1342">
        <v>2024</v>
      </c>
      <c r="C1342" t="s">
        <v>5</v>
      </c>
      <c r="D1342" t="s">
        <v>60</v>
      </c>
      <c r="E1342">
        <v>34</v>
      </c>
      <c r="F1342">
        <v>63.023539999999997</v>
      </c>
      <c r="G1342">
        <v>5039.58</v>
      </c>
      <c r="H1342">
        <v>5316.36</v>
      </c>
    </row>
    <row r="1343" spans="1:8" x14ac:dyDescent="0.25">
      <c r="A1343" t="s">
        <v>59</v>
      </c>
      <c r="B1343">
        <v>2024</v>
      </c>
      <c r="C1343" t="s">
        <v>5</v>
      </c>
      <c r="D1343" t="s">
        <v>60</v>
      </c>
      <c r="E1343">
        <v>282</v>
      </c>
      <c r="F1343">
        <v>126.88908000000001</v>
      </c>
      <c r="G1343">
        <v>9245.8700000000008</v>
      </c>
      <c r="H1343">
        <v>8087.7</v>
      </c>
    </row>
    <row r="1344" spans="1:8" x14ac:dyDescent="0.25">
      <c r="A1344" t="s">
        <v>59</v>
      </c>
      <c r="B1344">
        <v>2024</v>
      </c>
      <c r="C1344" t="s">
        <v>5</v>
      </c>
      <c r="D1344" t="s">
        <v>64</v>
      </c>
      <c r="E1344">
        <v>1</v>
      </c>
      <c r="F1344">
        <v>19483.171630000001</v>
      </c>
      <c r="G1344">
        <v>1749837.73</v>
      </c>
      <c r="H1344">
        <v>1791043.07</v>
      </c>
    </row>
    <row r="1345" spans="1:8" x14ac:dyDescent="0.25">
      <c r="A1345" t="s">
        <v>59</v>
      </c>
      <c r="B1345">
        <v>2024</v>
      </c>
      <c r="C1345" t="s">
        <v>5</v>
      </c>
      <c r="D1345" t="s">
        <v>60</v>
      </c>
      <c r="E1345">
        <v>0</v>
      </c>
      <c r="F1345">
        <v>0</v>
      </c>
      <c r="G1345">
        <v>0</v>
      </c>
      <c r="H1345">
        <v>0</v>
      </c>
    </row>
    <row r="1346" spans="1:8" x14ac:dyDescent="0.25">
      <c r="A1346" t="s">
        <v>59</v>
      </c>
      <c r="B1346">
        <v>2024</v>
      </c>
      <c r="C1346" t="s">
        <v>5</v>
      </c>
      <c r="D1346" t="s">
        <v>60</v>
      </c>
      <c r="E1346">
        <v>0</v>
      </c>
      <c r="F1346">
        <v>0</v>
      </c>
      <c r="G1346">
        <v>0</v>
      </c>
      <c r="H1346">
        <v>0</v>
      </c>
    </row>
    <row r="1347" spans="1:8" x14ac:dyDescent="0.25">
      <c r="A1347" t="s">
        <v>59</v>
      </c>
      <c r="B1347">
        <v>2024</v>
      </c>
      <c r="C1347" t="s">
        <v>5</v>
      </c>
      <c r="D1347" t="s">
        <v>60</v>
      </c>
      <c r="E1347">
        <v>798</v>
      </c>
      <c r="F1347">
        <v>211.48148</v>
      </c>
      <c r="G1347">
        <v>15033.84</v>
      </c>
      <c r="H1347">
        <v>14287.25</v>
      </c>
    </row>
    <row r="1348" spans="1:8" x14ac:dyDescent="0.25">
      <c r="A1348" t="s">
        <v>59</v>
      </c>
      <c r="B1348">
        <v>2024</v>
      </c>
      <c r="C1348" t="s">
        <v>5</v>
      </c>
      <c r="D1348" t="s">
        <v>62</v>
      </c>
      <c r="E1348">
        <v>2579</v>
      </c>
      <c r="F1348">
        <v>18698.162649999998</v>
      </c>
      <c r="G1348">
        <v>1802518.42</v>
      </c>
      <c r="H1348">
        <v>1772335</v>
      </c>
    </row>
    <row r="1349" spans="1:8" x14ac:dyDescent="0.25">
      <c r="A1349" t="s">
        <v>59</v>
      </c>
      <c r="B1349">
        <v>2024</v>
      </c>
      <c r="C1349" t="s">
        <v>5</v>
      </c>
      <c r="D1349" t="s">
        <v>62</v>
      </c>
      <c r="E1349">
        <v>5929</v>
      </c>
      <c r="F1349">
        <v>9926.0846299999994</v>
      </c>
      <c r="G1349">
        <v>1141799.3899999999</v>
      </c>
      <c r="H1349">
        <v>1115759.32</v>
      </c>
    </row>
    <row r="1350" spans="1:8" x14ac:dyDescent="0.25">
      <c r="A1350" t="s">
        <v>59</v>
      </c>
      <c r="B1350">
        <v>2024</v>
      </c>
      <c r="C1350" t="s">
        <v>5</v>
      </c>
      <c r="D1350" t="s">
        <v>62</v>
      </c>
      <c r="E1350">
        <v>135682</v>
      </c>
      <c r="F1350">
        <v>32663.14086</v>
      </c>
      <c r="G1350">
        <v>3185069.46</v>
      </c>
      <c r="H1350">
        <v>3164840.15</v>
      </c>
    </row>
    <row r="1351" spans="1:8" x14ac:dyDescent="0.25">
      <c r="A1351" t="s">
        <v>59</v>
      </c>
      <c r="B1351">
        <v>2024</v>
      </c>
      <c r="C1351" t="s">
        <v>5</v>
      </c>
      <c r="D1351" t="s">
        <v>60</v>
      </c>
      <c r="E1351">
        <v>23</v>
      </c>
      <c r="F1351">
        <v>137.67302000000001</v>
      </c>
      <c r="G1351">
        <v>11058.93</v>
      </c>
      <c r="H1351">
        <v>10896.71</v>
      </c>
    </row>
    <row r="1352" spans="1:8" x14ac:dyDescent="0.25">
      <c r="A1352" t="s">
        <v>59</v>
      </c>
      <c r="B1352">
        <v>2024</v>
      </c>
      <c r="C1352" t="s">
        <v>5</v>
      </c>
      <c r="D1352" t="s">
        <v>60</v>
      </c>
      <c r="E1352">
        <v>40</v>
      </c>
      <c r="F1352">
        <v>60.634700000000002</v>
      </c>
      <c r="G1352">
        <v>6117.66</v>
      </c>
      <c r="H1352">
        <v>5456.47</v>
      </c>
    </row>
    <row r="1353" spans="1:8" x14ac:dyDescent="0.25">
      <c r="A1353" t="s">
        <v>59</v>
      </c>
      <c r="B1353">
        <v>2024</v>
      </c>
      <c r="C1353" t="s">
        <v>5</v>
      </c>
      <c r="D1353" t="s">
        <v>60</v>
      </c>
      <c r="E1353">
        <v>24</v>
      </c>
      <c r="F1353">
        <v>112.28824</v>
      </c>
      <c r="G1353">
        <v>4508.34</v>
      </c>
      <c r="H1353">
        <v>4983.74</v>
      </c>
    </row>
    <row r="1354" spans="1:8" x14ac:dyDescent="0.25">
      <c r="A1354" t="s">
        <v>59</v>
      </c>
      <c r="B1354">
        <v>2024</v>
      </c>
      <c r="C1354" t="s">
        <v>5</v>
      </c>
      <c r="D1354" t="s">
        <v>60</v>
      </c>
      <c r="E1354">
        <v>34</v>
      </c>
      <c r="F1354">
        <v>197.87725</v>
      </c>
      <c r="G1354">
        <v>13313.78</v>
      </c>
      <c r="H1354">
        <v>12495.3</v>
      </c>
    </row>
    <row r="1355" spans="1:8" x14ac:dyDescent="0.25">
      <c r="A1355" t="s">
        <v>59</v>
      </c>
      <c r="B1355">
        <v>2024</v>
      </c>
      <c r="C1355" t="s">
        <v>5</v>
      </c>
      <c r="D1355" t="s">
        <v>60</v>
      </c>
      <c r="E1355">
        <v>0</v>
      </c>
      <c r="F1355">
        <v>0</v>
      </c>
      <c r="G1355">
        <v>0</v>
      </c>
      <c r="H1355">
        <v>0</v>
      </c>
    </row>
    <row r="1356" spans="1:8" x14ac:dyDescent="0.25">
      <c r="A1356" t="s">
        <v>59</v>
      </c>
      <c r="B1356">
        <v>2024</v>
      </c>
      <c r="C1356" t="s">
        <v>5</v>
      </c>
      <c r="D1356" t="s">
        <v>60</v>
      </c>
      <c r="E1356">
        <v>0</v>
      </c>
      <c r="F1356">
        <v>0</v>
      </c>
      <c r="G1356">
        <v>0</v>
      </c>
      <c r="H1356">
        <v>0</v>
      </c>
    </row>
    <row r="1357" spans="1:8" x14ac:dyDescent="0.25">
      <c r="A1357" t="s">
        <v>59</v>
      </c>
      <c r="B1357">
        <v>2024</v>
      </c>
      <c r="C1357" t="s">
        <v>5</v>
      </c>
      <c r="D1357" t="s">
        <v>61</v>
      </c>
      <c r="E1357">
        <v>0</v>
      </c>
      <c r="F1357">
        <v>0</v>
      </c>
      <c r="G1357">
        <v>0</v>
      </c>
      <c r="H1357">
        <v>0</v>
      </c>
    </row>
    <row r="1358" spans="1:8" x14ac:dyDescent="0.25">
      <c r="A1358" t="s">
        <v>59</v>
      </c>
      <c r="B1358">
        <v>2024</v>
      </c>
      <c r="C1358" t="s">
        <v>5</v>
      </c>
      <c r="D1358" t="s">
        <v>60</v>
      </c>
      <c r="E1358">
        <v>0</v>
      </c>
      <c r="F1358">
        <v>0</v>
      </c>
      <c r="G1358">
        <v>0</v>
      </c>
      <c r="H1358">
        <v>0</v>
      </c>
    </row>
    <row r="1359" spans="1:8" x14ac:dyDescent="0.25">
      <c r="A1359" t="s">
        <v>59</v>
      </c>
      <c r="B1359">
        <v>2024</v>
      </c>
      <c r="C1359" t="s">
        <v>5</v>
      </c>
      <c r="D1359" t="s">
        <v>60</v>
      </c>
      <c r="E1359">
        <v>0</v>
      </c>
      <c r="F1359">
        <v>0</v>
      </c>
      <c r="G1359">
        <v>0</v>
      </c>
      <c r="H1359">
        <v>0</v>
      </c>
    </row>
    <row r="1360" spans="1:8" x14ac:dyDescent="0.25">
      <c r="A1360" t="s">
        <v>59</v>
      </c>
      <c r="B1360">
        <v>2024</v>
      </c>
      <c r="C1360" t="s">
        <v>5</v>
      </c>
      <c r="D1360" t="s">
        <v>60</v>
      </c>
      <c r="E1360">
        <v>0</v>
      </c>
      <c r="F1360">
        <v>0</v>
      </c>
      <c r="G1360">
        <v>0</v>
      </c>
      <c r="H1360">
        <v>0</v>
      </c>
    </row>
    <row r="1361" spans="1:8" x14ac:dyDescent="0.25">
      <c r="A1361" t="s">
        <v>59</v>
      </c>
      <c r="B1361">
        <v>2024</v>
      </c>
      <c r="C1361" t="s">
        <v>5</v>
      </c>
      <c r="D1361" t="s">
        <v>62</v>
      </c>
      <c r="E1361">
        <v>1</v>
      </c>
      <c r="F1361">
        <v>479.85599999999999</v>
      </c>
      <c r="G1361">
        <v>44116.79</v>
      </c>
      <c r="H1361">
        <v>126374.51</v>
      </c>
    </row>
    <row r="1362" spans="1:8" x14ac:dyDescent="0.25">
      <c r="A1362" t="s">
        <v>59</v>
      </c>
      <c r="B1362">
        <v>2024</v>
      </c>
      <c r="C1362" t="s">
        <v>5</v>
      </c>
      <c r="D1362" t="s">
        <v>60</v>
      </c>
      <c r="E1362">
        <v>0</v>
      </c>
      <c r="F1362">
        <v>0</v>
      </c>
      <c r="G1362">
        <v>0</v>
      </c>
      <c r="H1362">
        <v>0</v>
      </c>
    </row>
    <row r="1363" spans="1:8" x14ac:dyDescent="0.25">
      <c r="A1363" t="s">
        <v>59</v>
      </c>
      <c r="B1363">
        <v>2024</v>
      </c>
      <c r="C1363" t="s">
        <v>5</v>
      </c>
      <c r="D1363" t="s">
        <v>60</v>
      </c>
      <c r="E1363">
        <v>0</v>
      </c>
      <c r="F1363">
        <v>0</v>
      </c>
      <c r="G1363">
        <v>0</v>
      </c>
      <c r="H1363">
        <v>0</v>
      </c>
    </row>
    <row r="1364" spans="1:8" x14ac:dyDescent="0.25">
      <c r="A1364" t="s">
        <v>59</v>
      </c>
      <c r="B1364">
        <v>2024</v>
      </c>
      <c r="C1364" t="s">
        <v>5</v>
      </c>
      <c r="D1364" t="s">
        <v>60</v>
      </c>
      <c r="E1364">
        <v>0</v>
      </c>
      <c r="F1364">
        <v>0</v>
      </c>
      <c r="G1364">
        <v>0</v>
      </c>
      <c r="H1364">
        <v>0</v>
      </c>
    </row>
    <row r="1365" spans="1:8" x14ac:dyDescent="0.25">
      <c r="A1365" t="s">
        <v>59</v>
      </c>
      <c r="B1365">
        <v>2024</v>
      </c>
      <c r="C1365" t="s">
        <v>5</v>
      </c>
      <c r="D1365" t="s">
        <v>60</v>
      </c>
      <c r="E1365">
        <v>0</v>
      </c>
      <c r="F1365">
        <v>0</v>
      </c>
      <c r="G1365">
        <v>0</v>
      </c>
      <c r="H1365">
        <v>0</v>
      </c>
    </row>
    <row r="1366" spans="1:8" x14ac:dyDescent="0.25">
      <c r="A1366" t="s">
        <v>59</v>
      </c>
      <c r="B1366">
        <v>2024</v>
      </c>
      <c r="C1366" t="s">
        <v>5</v>
      </c>
      <c r="D1366" t="s">
        <v>61</v>
      </c>
      <c r="E1366">
        <v>0</v>
      </c>
      <c r="F1366">
        <v>0</v>
      </c>
      <c r="G1366">
        <v>0</v>
      </c>
      <c r="H1366">
        <v>0</v>
      </c>
    </row>
    <row r="1367" spans="1:8" x14ac:dyDescent="0.25">
      <c r="A1367" t="s">
        <v>59</v>
      </c>
      <c r="B1367">
        <v>2024</v>
      </c>
      <c r="C1367" t="s">
        <v>5</v>
      </c>
      <c r="D1367" t="s">
        <v>60</v>
      </c>
      <c r="E1367">
        <v>0</v>
      </c>
      <c r="F1367">
        <v>0</v>
      </c>
      <c r="G1367">
        <v>0</v>
      </c>
      <c r="H1367">
        <v>0</v>
      </c>
    </row>
    <row r="1368" spans="1:8" x14ac:dyDescent="0.25">
      <c r="A1368" t="s">
        <v>59</v>
      </c>
      <c r="B1368">
        <v>2024</v>
      </c>
      <c r="C1368" t="s">
        <v>5</v>
      </c>
      <c r="D1368" t="s">
        <v>60</v>
      </c>
      <c r="E1368">
        <v>0</v>
      </c>
      <c r="F1368">
        <v>0</v>
      </c>
      <c r="G1368">
        <v>0</v>
      </c>
      <c r="H1368">
        <v>0</v>
      </c>
    </row>
    <row r="1369" spans="1:8" x14ac:dyDescent="0.25">
      <c r="A1369" t="s">
        <v>59</v>
      </c>
      <c r="B1369">
        <v>2024</v>
      </c>
      <c r="C1369" t="s">
        <v>5</v>
      </c>
      <c r="D1369" t="s">
        <v>60</v>
      </c>
      <c r="E1369">
        <v>0</v>
      </c>
      <c r="F1369">
        <v>0</v>
      </c>
      <c r="G1369">
        <v>0</v>
      </c>
      <c r="H1369">
        <v>0</v>
      </c>
    </row>
    <row r="1370" spans="1:8" x14ac:dyDescent="0.25">
      <c r="A1370" t="s">
        <v>59</v>
      </c>
      <c r="B1370">
        <v>2024</v>
      </c>
      <c r="C1370" t="s">
        <v>5</v>
      </c>
      <c r="D1370" t="s">
        <v>60</v>
      </c>
      <c r="E1370">
        <v>0</v>
      </c>
      <c r="F1370">
        <v>0</v>
      </c>
      <c r="G1370">
        <v>0</v>
      </c>
      <c r="H1370">
        <v>0</v>
      </c>
    </row>
    <row r="1371" spans="1:8" x14ac:dyDescent="0.25">
      <c r="A1371" t="s">
        <v>59</v>
      </c>
      <c r="B1371">
        <v>2024</v>
      </c>
      <c r="C1371" t="s">
        <v>5</v>
      </c>
      <c r="D1371" t="s">
        <v>60</v>
      </c>
      <c r="E1371">
        <v>0</v>
      </c>
      <c r="F1371">
        <v>0</v>
      </c>
      <c r="G1371">
        <v>0</v>
      </c>
      <c r="H1371">
        <v>0</v>
      </c>
    </row>
    <row r="1372" spans="1:8" x14ac:dyDescent="0.25">
      <c r="A1372" t="s">
        <v>59</v>
      </c>
      <c r="B1372">
        <v>2024</v>
      </c>
      <c r="C1372" t="s">
        <v>5</v>
      </c>
      <c r="D1372" t="s">
        <v>60</v>
      </c>
      <c r="E1372">
        <v>10</v>
      </c>
      <c r="F1372">
        <v>134.32830000000001</v>
      </c>
      <c r="G1372">
        <v>7204.97</v>
      </c>
      <c r="H1372">
        <v>7783.18</v>
      </c>
    </row>
    <row r="1373" spans="1:8" x14ac:dyDescent="0.25">
      <c r="A1373" t="s">
        <v>59</v>
      </c>
      <c r="B1373">
        <v>2024</v>
      </c>
      <c r="C1373" t="s">
        <v>5</v>
      </c>
      <c r="D1373" t="s">
        <v>60</v>
      </c>
      <c r="E1373">
        <v>0</v>
      </c>
      <c r="F1373">
        <v>0</v>
      </c>
      <c r="G1373">
        <v>0</v>
      </c>
      <c r="H1373">
        <v>0</v>
      </c>
    </row>
    <row r="1374" spans="1:8" x14ac:dyDescent="0.25">
      <c r="A1374" t="s">
        <v>59</v>
      </c>
      <c r="B1374">
        <v>2024</v>
      </c>
      <c r="C1374" t="s">
        <v>5</v>
      </c>
      <c r="D1374" t="s">
        <v>60</v>
      </c>
      <c r="E1374">
        <v>0</v>
      </c>
      <c r="F1374">
        <v>0</v>
      </c>
      <c r="G1374">
        <v>0</v>
      </c>
      <c r="H1374">
        <v>0</v>
      </c>
    </row>
    <row r="1375" spans="1:8" x14ac:dyDescent="0.25">
      <c r="A1375" t="s">
        <v>59</v>
      </c>
      <c r="B1375">
        <v>2024</v>
      </c>
      <c r="C1375" t="s">
        <v>5</v>
      </c>
      <c r="D1375" t="s">
        <v>60</v>
      </c>
      <c r="E1375">
        <v>0</v>
      </c>
      <c r="F1375">
        <v>0</v>
      </c>
      <c r="G1375">
        <v>0</v>
      </c>
      <c r="H1375">
        <v>0</v>
      </c>
    </row>
    <row r="1376" spans="1:8" x14ac:dyDescent="0.25">
      <c r="A1376" t="s">
        <v>59</v>
      </c>
      <c r="B1376">
        <v>2024</v>
      </c>
      <c r="C1376" t="s">
        <v>5</v>
      </c>
      <c r="D1376" t="s">
        <v>61</v>
      </c>
      <c r="E1376">
        <v>1</v>
      </c>
      <c r="F1376">
        <v>1620.2159999999999</v>
      </c>
      <c r="G1376">
        <v>142049.70000000001</v>
      </c>
      <c r="H1376">
        <v>142049.70000000001</v>
      </c>
    </row>
    <row r="1377" spans="1:8" x14ac:dyDescent="0.25">
      <c r="A1377" t="s">
        <v>59</v>
      </c>
      <c r="B1377">
        <v>2024</v>
      </c>
      <c r="C1377" t="s">
        <v>5</v>
      </c>
      <c r="D1377" t="s">
        <v>60</v>
      </c>
      <c r="E1377">
        <v>0</v>
      </c>
      <c r="F1377">
        <v>0</v>
      </c>
      <c r="G1377">
        <v>0</v>
      </c>
      <c r="H1377">
        <v>0</v>
      </c>
    </row>
    <row r="1378" spans="1:8" x14ac:dyDescent="0.25">
      <c r="A1378" t="s">
        <v>59</v>
      </c>
      <c r="B1378">
        <v>2024</v>
      </c>
      <c r="C1378" t="s">
        <v>5</v>
      </c>
      <c r="D1378" t="s">
        <v>60</v>
      </c>
      <c r="E1378">
        <v>0</v>
      </c>
      <c r="F1378">
        <v>0</v>
      </c>
      <c r="G1378">
        <v>0</v>
      </c>
      <c r="H1378">
        <v>0</v>
      </c>
    </row>
    <row r="1379" spans="1:8" x14ac:dyDescent="0.25">
      <c r="A1379" t="s">
        <v>59</v>
      </c>
      <c r="B1379">
        <v>2024</v>
      </c>
      <c r="C1379" t="s">
        <v>5</v>
      </c>
      <c r="D1379" t="s">
        <v>60</v>
      </c>
      <c r="E1379">
        <v>0</v>
      </c>
      <c r="F1379">
        <v>0</v>
      </c>
      <c r="G1379">
        <v>0</v>
      </c>
      <c r="H1379">
        <v>0</v>
      </c>
    </row>
    <row r="1380" spans="1:8" x14ac:dyDescent="0.25">
      <c r="A1380" t="s">
        <v>59</v>
      </c>
      <c r="B1380">
        <v>2024</v>
      </c>
      <c r="C1380" t="s">
        <v>5</v>
      </c>
      <c r="D1380" t="s">
        <v>60</v>
      </c>
      <c r="E1380">
        <v>4</v>
      </c>
      <c r="F1380">
        <v>9.9869199999999996</v>
      </c>
      <c r="G1380">
        <v>822.37</v>
      </c>
      <c r="H1380">
        <v>78.41</v>
      </c>
    </row>
    <row r="1381" spans="1:8" x14ac:dyDescent="0.25">
      <c r="A1381" t="s">
        <v>59</v>
      </c>
      <c r="B1381">
        <v>2024</v>
      </c>
      <c r="C1381" t="s">
        <v>5</v>
      </c>
      <c r="D1381" t="s">
        <v>60</v>
      </c>
      <c r="E1381">
        <v>0</v>
      </c>
      <c r="F1381">
        <v>0</v>
      </c>
      <c r="G1381">
        <v>0</v>
      </c>
      <c r="H1381">
        <v>0</v>
      </c>
    </row>
    <row r="1382" spans="1:8" x14ac:dyDescent="0.25">
      <c r="A1382" t="s">
        <v>59</v>
      </c>
      <c r="B1382">
        <v>2024</v>
      </c>
      <c r="C1382" t="s">
        <v>5</v>
      </c>
      <c r="D1382" t="s">
        <v>62</v>
      </c>
      <c r="E1382">
        <v>0</v>
      </c>
      <c r="F1382">
        <v>0</v>
      </c>
      <c r="G1382">
        <v>0</v>
      </c>
      <c r="H1382">
        <v>0</v>
      </c>
    </row>
    <row r="1383" spans="1:8" x14ac:dyDescent="0.25">
      <c r="A1383" t="s">
        <v>59</v>
      </c>
      <c r="B1383">
        <v>2024</v>
      </c>
      <c r="C1383" t="s">
        <v>5</v>
      </c>
      <c r="D1383" t="s">
        <v>60</v>
      </c>
      <c r="E1383">
        <v>0</v>
      </c>
      <c r="F1383">
        <v>0</v>
      </c>
      <c r="G1383">
        <v>0</v>
      </c>
      <c r="H1383">
        <v>0</v>
      </c>
    </row>
    <row r="1384" spans="1:8" x14ac:dyDescent="0.25">
      <c r="A1384" t="s">
        <v>59</v>
      </c>
      <c r="B1384">
        <v>2024</v>
      </c>
      <c r="C1384" t="s">
        <v>5</v>
      </c>
      <c r="D1384" t="s">
        <v>60</v>
      </c>
      <c r="E1384">
        <v>0</v>
      </c>
      <c r="F1384">
        <v>0</v>
      </c>
      <c r="G1384">
        <v>0</v>
      </c>
      <c r="H1384">
        <v>0</v>
      </c>
    </row>
    <row r="1385" spans="1:8" x14ac:dyDescent="0.25">
      <c r="A1385" t="s">
        <v>59</v>
      </c>
      <c r="B1385">
        <v>2024</v>
      </c>
      <c r="C1385" t="s">
        <v>5</v>
      </c>
      <c r="D1385" t="s">
        <v>60</v>
      </c>
      <c r="E1385">
        <v>0</v>
      </c>
      <c r="F1385">
        <v>0</v>
      </c>
      <c r="G1385">
        <v>0</v>
      </c>
      <c r="H1385">
        <v>0</v>
      </c>
    </row>
    <row r="1386" spans="1:8" x14ac:dyDescent="0.25">
      <c r="A1386" t="s">
        <v>59</v>
      </c>
      <c r="B1386">
        <v>2024</v>
      </c>
      <c r="C1386" t="s">
        <v>5</v>
      </c>
      <c r="D1386" t="s">
        <v>60</v>
      </c>
      <c r="E1386">
        <v>1</v>
      </c>
      <c r="F1386">
        <v>264.72435000000002</v>
      </c>
      <c r="G1386">
        <v>16891.13</v>
      </c>
      <c r="H1386">
        <v>16891.13</v>
      </c>
    </row>
    <row r="1387" spans="1:8" x14ac:dyDescent="0.25">
      <c r="A1387" t="s">
        <v>59</v>
      </c>
      <c r="B1387">
        <v>2024</v>
      </c>
      <c r="C1387" t="s">
        <v>5</v>
      </c>
      <c r="D1387" t="s">
        <v>60</v>
      </c>
      <c r="E1387">
        <v>0</v>
      </c>
      <c r="F1387">
        <v>0</v>
      </c>
      <c r="G1387">
        <v>0</v>
      </c>
      <c r="H1387">
        <v>0</v>
      </c>
    </row>
    <row r="1388" spans="1:8" x14ac:dyDescent="0.25">
      <c r="A1388" t="s">
        <v>59</v>
      </c>
      <c r="B1388">
        <v>2024</v>
      </c>
      <c r="C1388" t="s">
        <v>5</v>
      </c>
      <c r="D1388" t="s">
        <v>60</v>
      </c>
      <c r="E1388">
        <v>0</v>
      </c>
      <c r="F1388">
        <v>0</v>
      </c>
      <c r="G1388">
        <v>0</v>
      </c>
      <c r="H1388">
        <v>0</v>
      </c>
    </row>
    <row r="1389" spans="1:8" x14ac:dyDescent="0.25">
      <c r="A1389" t="s">
        <v>59</v>
      </c>
      <c r="B1389">
        <v>2024</v>
      </c>
      <c r="C1389" t="s">
        <v>5</v>
      </c>
      <c r="D1389" t="s">
        <v>60</v>
      </c>
      <c r="E1389">
        <v>0</v>
      </c>
      <c r="F1389">
        <v>0</v>
      </c>
      <c r="G1389">
        <v>0</v>
      </c>
      <c r="H1389">
        <v>0</v>
      </c>
    </row>
    <row r="1390" spans="1:8" x14ac:dyDescent="0.25">
      <c r="A1390" t="s">
        <v>59</v>
      </c>
      <c r="B1390">
        <v>2024</v>
      </c>
      <c r="C1390" t="s">
        <v>5</v>
      </c>
      <c r="D1390" t="s">
        <v>61</v>
      </c>
      <c r="E1390">
        <v>0</v>
      </c>
      <c r="F1390">
        <v>0</v>
      </c>
      <c r="G1390">
        <v>0</v>
      </c>
      <c r="H1390">
        <v>0</v>
      </c>
    </row>
    <row r="1391" spans="1:8" x14ac:dyDescent="0.25">
      <c r="A1391" t="s">
        <v>59</v>
      </c>
      <c r="B1391">
        <v>2024</v>
      </c>
      <c r="C1391" t="s">
        <v>5</v>
      </c>
      <c r="D1391" t="s">
        <v>61</v>
      </c>
      <c r="E1391">
        <v>629</v>
      </c>
      <c r="F1391">
        <v>37734.382120000002</v>
      </c>
      <c r="G1391">
        <v>3673228.74</v>
      </c>
      <c r="H1391">
        <v>3502005.96</v>
      </c>
    </row>
    <row r="1392" spans="1:8" x14ac:dyDescent="0.25">
      <c r="A1392" t="s">
        <v>59</v>
      </c>
      <c r="B1392">
        <v>2024</v>
      </c>
      <c r="C1392" t="s">
        <v>5</v>
      </c>
      <c r="D1392" t="s">
        <v>61</v>
      </c>
      <c r="E1392">
        <v>2</v>
      </c>
      <c r="F1392">
        <v>3.1194999999999999</v>
      </c>
      <c r="G1392">
        <v>425.75</v>
      </c>
      <c r="H1392">
        <v>491.52</v>
      </c>
    </row>
    <row r="1393" spans="1:8" x14ac:dyDescent="0.25">
      <c r="A1393" t="s">
        <v>59</v>
      </c>
      <c r="B1393">
        <v>2024</v>
      </c>
      <c r="C1393" t="s">
        <v>5</v>
      </c>
      <c r="D1393" t="s">
        <v>60</v>
      </c>
      <c r="E1393">
        <v>7</v>
      </c>
      <c r="F1393">
        <v>24.320419999999999</v>
      </c>
      <c r="G1393">
        <v>2231.1999999999998</v>
      </c>
      <c r="H1393">
        <v>2205.17</v>
      </c>
    </row>
    <row r="1394" spans="1:8" x14ac:dyDescent="0.25">
      <c r="A1394" t="s">
        <v>59</v>
      </c>
      <c r="B1394">
        <v>2024</v>
      </c>
      <c r="C1394" t="s">
        <v>5</v>
      </c>
      <c r="D1394" t="s">
        <v>60</v>
      </c>
      <c r="E1394">
        <v>0</v>
      </c>
      <c r="F1394">
        <v>0</v>
      </c>
      <c r="G1394">
        <v>0</v>
      </c>
      <c r="H1394">
        <v>0</v>
      </c>
    </row>
    <row r="1395" spans="1:8" x14ac:dyDescent="0.25">
      <c r="A1395" t="s">
        <v>59</v>
      </c>
      <c r="B1395">
        <v>2024</v>
      </c>
      <c r="C1395" t="s">
        <v>5</v>
      </c>
      <c r="D1395" t="s">
        <v>60</v>
      </c>
      <c r="E1395">
        <v>0</v>
      </c>
      <c r="F1395">
        <v>0</v>
      </c>
      <c r="G1395">
        <v>0</v>
      </c>
      <c r="H1395">
        <v>0</v>
      </c>
    </row>
    <row r="1396" spans="1:8" x14ac:dyDescent="0.25">
      <c r="A1396" t="s">
        <v>59</v>
      </c>
      <c r="B1396">
        <v>2024</v>
      </c>
      <c r="C1396" t="s">
        <v>5</v>
      </c>
      <c r="D1396" t="s">
        <v>60</v>
      </c>
      <c r="E1396">
        <v>2</v>
      </c>
      <c r="F1396">
        <v>99.527209999999997</v>
      </c>
      <c r="G1396">
        <v>7240.94</v>
      </c>
      <c r="H1396">
        <v>7240.94</v>
      </c>
    </row>
    <row r="1397" spans="1:8" x14ac:dyDescent="0.25">
      <c r="A1397" t="s">
        <v>59</v>
      </c>
      <c r="B1397">
        <v>2024</v>
      </c>
      <c r="C1397" t="s">
        <v>5</v>
      </c>
      <c r="D1397" t="s">
        <v>62</v>
      </c>
      <c r="E1397">
        <v>394</v>
      </c>
      <c r="F1397">
        <v>15204.86593</v>
      </c>
      <c r="G1397">
        <v>1518819.47</v>
      </c>
      <c r="H1397">
        <v>1506962.87</v>
      </c>
    </row>
    <row r="1398" spans="1:8" x14ac:dyDescent="0.25">
      <c r="A1398" t="s">
        <v>59</v>
      </c>
      <c r="B1398">
        <v>2024</v>
      </c>
      <c r="C1398" t="s">
        <v>5</v>
      </c>
      <c r="D1398" t="s">
        <v>62</v>
      </c>
      <c r="E1398">
        <v>6</v>
      </c>
      <c r="F1398">
        <v>10.894500000000001</v>
      </c>
      <c r="G1398">
        <v>1426.53</v>
      </c>
      <c r="H1398">
        <v>798.66</v>
      </c>
    </row>
    <row r="1399" spans="1:8" x14ac:dyDescent="0.25">
      <c r="A1399" t="s">
        <v>59</v>
      </c>
      <c r="B1399">
        <v>2024</v>
      </c>
      <c r="C1399" t="s">
        <v>5</v>
      </c>
      <c r="D1399" t="s">
        <v>60</v>
      </c>
      <c r="E1399">
        <v>7</v>
      </c>
      <c r="F1399">
        <v>16.31822</v>
      </c>
      <c r="G1399">
        <v>1611.36</v>
      </c>
      <c r="H1399">
        <v>1858.12</v>
      </c>
    </row>
    <row r="1400" spans="1:8" x14ac:dyDescent="0.25">
      <c r="A1400" t="s">
        <v>59</v>
      </c>
      <c r="B1400">
        <v>2024</v>
      </c>
      <c r="C1400" t="s">
        <v>5</v>
      </c>
      <c r="D1400" t="s">
        <v>60</v>
      </c>
      <c r="E1400">
        <v>0</v>
      </c>
      <c r="F1400">
        <v>0</v>
      </c>
      <c r="G1400">
        <v>0</v>
      </c>
      <c r="H1400">
        <v>0</v>
      </c>
    </row>
    <row r="1401" spans="1:8" x14ac:dyDescent="0.25">
      <c r="A1401" t="s">
        <v>59</v>
      </c>
      <c r="B1401">
        <v>2024</v>
      </c>
      <c r="C1401" t="s">
        <v>5</v>
      </c>
      <c r="D1401" t="s">
        <v>60</v>
      </c>
      <c r="E1401">
        <v>0</v>
      </c>
      <c r="F1401">
        <v>0</v>
      </c>
      <c r="G1401">
        <v>0</v>
      </c>
      <c r="H1401">
        <v>0</v>
      </c>
    </row>
    <row r="1402" spans="1:8" x14ac:dyDescent="0.25">
      <c r="A1402" t="s">
        <v>59</v>
      </c>
      <c r="B1402">
        <v>2024</v>
      </c>
      <c r="C1402" t="s">
        <v>5</v>
      </c>
      <c r="D1402" t="s">
        <v>60</v>
      </c>
      <c r="E1402">
        <v>0</v>
      </c>
      <c r="F1402">
        <v>0</v>
      </c>
      <c r="G1402">
        <v>0</v>
      </c>
      <c r="H1402">
        <v>0</v>
      </c>
    </row>
    <row r="1403" spans="1:8" x14ac:dyDescent="0.25">
      <c r="A1403" t="s">
        <v>59</v>
      </c>
      <c r="B1403">
        <v>2024</v>
      </c>
      <c r="C1403" t="s">
        <v>5</v>
      </c>
      <c r="D1403" t="s">
        <v>60</v>
      </c>
      <c r="E1403">
        <v>0</v>
      </c>
      <c r="F1403">
        <v>0</v>
      </c>
      <c r="G1403">
        <v>0</v>
      </c>
      <c r="H1403">
        <v>0</v>
      </c>
    </row>
    <row r="1404" spans="1:8" x14ac:dyDescent="0.25">
      <c r="A1404" t="s">
        <v>59</v>
      </c>
      <c r="B1404">
        <v>2024</v>
      </c>
      <c r="C1404" t="s">
        <v>5</v>
      </c>
      <c r="D1404" t="s">
        <v>60</v>
      </c>
      <c r="E1404">
        <v>233</v>
      </c>
      <c r="F1404">
        <v>57.985129999999998</v>
      </c>
      <c r="G1404">
        <v>7875.41</v>
      </c>
      <c r="H1404">
        <v>7748.5</v>
      </c>
    </row>
    <row r="1405" spans="1:8" x14ac:dyDescent="0.25">
      <c r="A1405" t="s">
        <v>59</v>
      </c>
      <c r="B1405">
        <v>2024</v>
      </c>
      <c r="C1405" t="s">
        <v>5</v>
      </c>
      <c r="D1405" t="s">
        <v>60</v>
      </c>
      <c r="E1405">
        <v>368</v>
      </c>
      <c r="F1405">
        <v>3088.1201900000001</v>
      </c>
      <c r="G1405">
        <v>267470.71000000002</v>
      </c>
      <c r="H1405">
        <v>232189.5</v>
      </c>
    </row>
    <row r="1406" spans="1:8" x14ac:dyDescent="0.25">
      <c r="A1406" t="s">
        <v>59</v>
      </c>
      <c r="B1406">
        <v>2024</v>
      </c>
      <c r="C1406" t="s">
        <v>5</v>
      </c>
      <c r="D1406" t="s">
        <v>60</v>
      </c>
      <c r="E1406">
        <v>2</v>
      </c>
      <c r="F1406">
        <v>6.4739800000000001</v>
      </c>
      <c r="G1406">
        <v>681.68</v>
      </c>
      <c r="H1406">
        <v>1103.99</v>
      </c>
    </row>
    <row r="1407" spans="1:8" x14ac:dyDescent="0.25">
      <c r="A1407" t="s">
        <v>59</v>
      </c>
      <c r="B1407">
        <v>2024</v>
      </c>
      <c r="C1407" t="s">
        <v>5</v>
      </c>
      <c r="D1407" t="s">
        <v>60</v>
      </c>
      <c r="E1407">
        <v>1322</v>
      </c>
      <c r="F1407">
        <v>1932.0378000000001</v>
      </c>
      <c r="G1407">
        <v>207636.52</v>
      </c>
      <c r="H1407">
        <v>203335.06</v>
      </c>
    </row>
    <row r="1408" spans="1:8" x14ac:dyDescent="0.25">
      <c r="A1408" t="s">
        <v>59</v>
      </c>
      <c r="B1408">
        <v>2024</v>
      </c>
      <c r="C1408" t="s">
        <v>5</v>
      </c>
      <c r="D1408" t="s">
        <v>60</v>
      </c>
      <c r="E1408">
        <v>9309</v>
      </c>
      <c r="F1408">
        <v>2313.8757000000001</v>
      </c>
      <c r="G1408">
        <v>202408.19</v>
      </c>
      <c r="H1408">
        <v>198975.46</v>
      </c>
    </row>
    <row r="1409" spans="1:8" x14ac:dyDescent="0.25">
      <c r="A1409" t="s">
        <v>59</v>
      </c>
      <c r="B1409">
        <v>2024</v>
      </c>
      <c r="C1409" t="s">
        <v>5</v>
      </c>
      <c r="D1409" t="s">
        <v>60</v>
      </c>
      <c r="E1409">
        <v>0</v>
      </c>
      <c r="F1409">
        <v>0</v>
      </c>
      <c r="G1409">
        <v>0</v>
      </c>
      <c r="H1409">
        <v>0</v>
      </c>
    </row>
    <row r="1410" spans="1:8" x14ac:dyDescent="0.25">
      <c r="A1410" t="s">
        <v>59</v>
      </c>
      <c r="B1410">
        <v>2024</v>
      </c>
      <c r="C1410" t="s">
        <v>5</v>
      </c>
      <c r="D1410" t="s">
        <v>60</v>
      </c>
      <c r="E1410">
        <v>43</v>
      </c>
      <c r="F1410">
        <v>25.322700000000001</v>
      </c>
      <c r="G1410">
        <v>2066.2600000000002</v>
      </c>
      <c r="H1410">
        <v>1379.68</v>
      </c>
    </row>
    <row r="1411" spans="1:8" x14ac:dyDescent="0.25">
      <c r="A1411" t="s">
        <v>59</v>
      </c>
      <c r="B1411">
        <v>2024</v>
      </c>
      <c r="C1411" t="s">
        <v>5</v>
      </c>
      <c r="D1411" t="s">
        <v>60</v>
      </c>
      <c r="E1411">
        <v>65</v>
      </c>
      <c r="F1411">
        <v>19.25394</v>
      </c>
      <c r="G1411">
        <v>1671.8</v>
      </c>
      <c r="H1411">
        <v>1673.45</v>
      </c>
    </row>
    <row r="1412" spans="1:8" x14ac:dyDescent="0.25">
      <c r="A1412" t="s">
        <v>59</v>
      </c>
      <c r="B1412">
        <v>2024</v>
      </c>
      <c r="C1412" t="s">
        <v>5</v>
      </c>
      <c r="D1412" t="s">
        <v>60</v>
      </c>
      <c r="E1412">
        <v>0</v>
      </c>
      <c r="F1412">
        <v>0</v>
      </c>
      <c r="G1412">
        <v>0</v>
      </c>
      <c r="H1412">
        <v>0</v>
      </c>
    </row>
    <row r="1413" spans="1:8" x14ac:dyDescent="0.25">
      <c r="A1413" t="s">
        <v>59</v>
      </c>
      <c r="B1413">
        <v>2024</v>
      </c>
      <c r="C1413" t="s">
        <v>5</v>
      </c>
      <c r="D1413" t="s">
        <v>60</v>
      </c>
      <c r="E1413">
        <v>203</v>
      </c>
      <c r="F1413">
        <v>59.970179999999999</v>
      </c>
      <c r="G1413">
        <v>4430.2299999999996</v>
      </c>
      <c r="H1413">
        <v>2995.99</v>
      </c>
    </row>
    <row r="1414" spans="1:8" x14ac:dyDescent="0.25">
      <c r="A1414" t="s">
        <v>59</v>
      </c>
      <c r="B1414">
        <v>2024</v>
      </c>
      <c r="C1414" t="s">
        <v>5</v>
      </c>
      <c r="D1414" t="s">
        <v>60</v>
      </c>
      <c r="E1414">
        <v>205</v>
      </c>
      <c r="F1414">
        <v>61.668460000000003</v>
      </c>
      <c r="G1414">
        <v>4454.5</v>
      </c>
      <c r="H1414">
        <v>5035.62</v>
      </c>
    </row>
    <row r="1415" spans="1:8" x14ac:dyDescent="0.25">
      <c r="A1415" t="s">
        <v>59</v>
      </c>
      <c r="B1415">
        <v>2024</v>
      </c>
      <c r="C1415" t="s">
        <v>5</v>
      </c>
      <c r="D1415" t="s">
        <v>60</v>
      </c>
      <c r="E1415">
        <v>0</v>
      </c>
      <c r="F1415">
        <v>0</v>
      </c>
      <c r="G1415">
        <v>0</v>
      </c>
      <c r="H1415">
        <v>0</v>
      </c>
    </row>
    <row r="1416" spans="1:8" x14ac:dyDescent="0.25">
      <c r="A1416" t="s">
        <v>59</v>
      </c>
      <c r="B1416">
        <v>2024</v>
      </c>
      <c r="C1416" t="s">
        <v>5</v>
      </c>
      <c r="D1416" t="s">
        <v>60</v>
      </c>
      <c r="E1416">
        <v>0</v>
      </c>
      <c r="F1416">
        <v>0</v>
      </c>
      <c r="G1416">
        <v>0</v>
      </c>
      <c r="H1416">
        <v>0</v>
      </c>
    </row>
    <row r="1417" spans="1:8" x14ac:dyDescent="0.25">
      <c r="A1417" t="s">
        <v>59</v>
      </c>
      <c r="B1417">
        <v>2024</v>
      </c>
      <c r="C1417" t="s">
        <v>5</v>
      </c>
      <c r="D1417" t="s">
        <v>60</v>
      </c>
      <c r="E1417">
        <v>3</v>
      </c>
      <c r="F1417">
        <v>12.84545</v>
      </c>
      <c r="G1417">
        <v>897.46</v>
      </c>
      <c r="H1417">
        <v>878.75</v>
      </c>
    </row>
    <row r="1418" spans="1:8" x14ac:dyDescent="0.25">
      <c r="A1418" t="s">
        <v>59</v>
      </c>
      <c r="B1418">
        <v>2024</v>
      </c>
      <c r="C1418" t="s">
        <v>5</v>
      </c>
      <c r="D1418" t="s">
        <v>60</v>
      </c>
      <c r="E1418">
        <v>0</v>
      </c>
      <c r="F1418">
        <v>0</v>
      </c>
      <c r="G1418">
        <v>0</v>
      </c>
      <c r="H1418">
        <v>0</v>
      </c>
    </row>
    <row r="1419" spans="1:8" x14ac:dyDescent="0.25">
      <c r="A1419" t="s">
        <v>59</v>
      </c>
      <c r="B1419">
        <v>2024</v>
      </c>
      <c r="C1419" t="s">
        <v>5</v>
      </c>
      <c r="D1419" t="s">
        <v>60</v>
      </c>
      <c r="E1419">
        <v>7</v>
      </c>
      <c r="F1419">
        <v>8.1679999999999993</v>
      </c>
      <c r="G1419">
        <v>727.55</v>
      </c>
      <c r="H1419">
        <v>661.27</v>
      </c>
    </row>
    <row r="1420" spans="1:8" x14ac:dyDescent="0.25">
      <c r="A1420" t="s">
        <v>59</v>
      </c>
      <c r="B1420">
        <v>2024</v>
      </c>
      <c r="C1420" t="s">
        <v>5</v>
      </c>
      <c r="D1420" t="s">
        <v>60</v>
      </c>
      <c r="E1420">
        <v>22</v>
      </c>
      <c r="F1420">
        <v>28.03932</v>
      </c>
      <c r="G1420">
        <v>2538.15</v>
      </c>
      <c r="H1420">
        <v>2377.39</v>
      </c>
    </row>
    <row r="1421" spans="1:8" x14ac:dyDescent="0.25">
      <c r="A1421" t="s">
        <v>59</v>
      </c>
      <c r="B1421">
        <v>2024</v>
      </c>
      <c r="C1421" t="s">
        <v>5</v>
      </c>
      <c r="D1421" t="s">
        <v>60</v>
      </c>
      <c r="E1421">
        <v>0</v>
      </c>
      <c r="F1421">
        <v>0</v>
      </c>
      <c r="G1421">
        <v>0</v>
      </c>
      <c r="H1421">
        <v>0</v>
      </c>
    </row>
    <row r="1422" spans="1:8" x14ac:dyDescent="0.25">
      <c r="A1422" t="s">
        <v>59</v>
      </c>
      <c r="B1422">
        <v>2024</v>
      </c>
      <c r="C1422" t="s">
        <v>5</v>
      </c>
      <c r="D1422" t="s">
        <v>63</v>
      </c>
      <c r="E1422">
        <v>155329</v>
      </c>
      <c r="F1422">
        <v>25498.915359999999</v>
      </c>
      <c r="G1422">
        <v>1962625.68</v>
      </c>
      <c r="H1422">
        <v>1622553.55</v>
      </c>
    </row>
    <row r="1423" spans="1:8" x14ac:dyDescent="0.25">
      <c r="A1423" t="s">
        <v>59</v>
      </c>
      <c r="B1423">
        <v>2024</v>
      </c>
      <c r="C1423" t="s">
        <v>5</v>
      </c>
      <c r="D1423" t="s">
        <v>63</v>
      </c>
      <c r="E1423">
        <v>21</v>
      </c>
      <c r="F1423">
        <v>1.679</v>
      </c>
      <c r="G1423">
        <v>245.29</v>
      </c>
      <c r="H1423">
        <v>377.94</v>
      </c>
    </row>
    <row r="1424" spans="1:8" x14ac:dyDescent="0.25">
      <c r="A1424" t="s">
        <v>59</v>
      </c>
      <c r="B1424">
        <v>2024</v>
      </c>
      <c r="C1424" t="s">
        <v>4</v>
      </c>
      <c r="D1424" t="s">
        <v>60</v>
      </c>
      <c r="E1424">
        <v>228</v>
      </c>
      <c r="F1424">
        <v>51.157629999999997</v>
      </c>
      <c r="G1424">
        <v>6763.04</v>
      </c>
      <c r="H1424">
        <v>6651.14</v>
      </c>
    </row>
    <row r="1425" spans="1:8" x14ac:dyDescent="0.25">
      <c r="A1425" t="s">
        <v>59</v>
      </c>
      <c r="B1425">
        <v>2024</v>
      </c>
      <c r="C1425" t="s">
        <v>4</v>
      </c>
      <c r="D1425" t="s">
        <v>60</v>
      </c>
      <c r="E1425">
        <v>365</v>
      </c>
      <c r="F1425">
        <v>2796.0642600000001</v>
      </c>
      <c r="G1425">
        <v>244778.89</v>
      </c>
      <c r="H1425">
        <v>243194.99</v>
      </c>
    </row>
    <row r="1426" spans="1:8" x14ac:dyDescent="0.25">
      <c r="A1426" t="s">
        <v>59</v>
      </c>
      <c r="B1426">
        <v>2024</v>
      </c>
      <c r="C1426" t="s">
        <v>4</v>
      </c>
      <c r="D1426" t="s">
        <v>60</v>
      </c>
      <c r="E1426">
        <v>2</v>
      </c>
      <c r="F1426">
        <v>3.6342699999999999</v>
      </c>
      <c r="G1426">
        <v>452.79</v>
      </c>
      <c r="H1426">
        <v>606.62</v>
      </c>
    </row>
    <row r="1427" spans="1:8" x14ac:dyDescent="0.25">
      <c r="A1427" t="s">
        <v>59</v>
      </c>
      <c r="B1427">
        <v>2024</v>
      </c>
      <c r="C1427" t="s">
        <v>4</v>
      </c>
      <c r="D1427" t="s">
        <v>60</v>
      </c>
      <c r="E1427">
        <v>1315</v>
      </c>
      <c r="F1427">
        <v>1884.9868200000001</v>
      </c>
      <c r="G1427">
        <v>203883.18</v>
      </c>
      <c r="H1427">
        <v>202776.14</v>
      </c>
    </row>
    <row r="1428" spans="1:8" x14ac:dyDescent="0.25">
      <c r="A1428" t="s">
        <v>59</v>
      </c>
      <c r="B1428">
        <v>2024</v>
      </c>
      <c r="C1428" t="s">
        <v>4</v>
      </c>
      <c r="D1428" t="s">
        <v>60</v>
      </c>
      <c r="E1428">
        <v>9325</v>
      </c>
      <c r="F1428">
        <v>2289.3578400000001</v>
      </c>
      <c r="G1428">
        <v>200628.49</v>
      </c>
      <c r="H1428">
        <v>208218.34</v>
      </c>
    </row>
    <row r="1429" spans="1:8" x14ac:dyDescent="0.25">
      <c r="A1429" t="s">
        <v>59</v>
      </c>
      <c r="B1429">
        <v>2024</v>
      </c>
      <c r="C1429" t="s">
        <v>4</v>
      </c>
      <c r="D1429" t="s">
        <v>60</v>
      </c>
      <c r="E1429">
        <v>0</v>
      </c>
      <c r="F1429">
        <v>0</v>
      </c>
      <c r="G1429">
        <v>0</v>
      </c>
      <c r="H1429">
        <v>0</v>
      </c>
    </row>
    <row r="1430" spans="1:8" x14ac:dyDescent="0.25">
      <c r="A1430" t="s">
        <v>59</v>
      </c>
      <c r="B1430">
        <v>2024</v>
      </c>
      <c r="C1430" t="s">
        <v>4</v>
      </c>
      <c r="D1430" t="s">
        <v>60</v>
      </c>
      <c r="E1430">
        <v>44</v>
      </c>
      <c r="F1430">
        <v>20.208020000000001</v>
      </c>
      <c r="G1430">
        <v>1620.87</v>
      </c>
      <c r="H1430">
        <v>1571.66</v>
      </c>
    </row>
    <row r="1431" spans="1:8" x14ac:dyDescent="0.25">
      <c r="A1431" t="s">
        <v>59</v>
      </c>
      <c r="B1431">
        <v>2024</v>
      </c>
      <c r="C1431" t="s">
        <v>4</v>
      </c>
      <c r="D1431" t="s">
        <v>60</v>
      </c>
      <c r="E1431">
        <v>64</v>
      </c>
      <c r="F1431">
        <v>19.368839999999999</v>
      </c>
      <c r="G1431">
        <v>1688.27</v>
      </c>
      <c r="H1431">
        <v>1736.04</v>
      </c>
    </row>
    <row r="1432" spans="1:8" x14ac:dyDescent="0.25">
      <c r="A1432" t="s">
        <v>59</v>
      </c>
      <c r="B1432">
        <v>2024</v>
      </c>
      <c r="C1432" t="s">
        <v>4</v>
      </c>
      <c r="D1432" t="s">
        <v>60</v>
      </c>
      <c r="E1432">
        <v>0</v>
      </c>
      <c r="F1432">
        <v>0</v>
      </c>
      <c r="G1432">
        <v>0</v>
      </c>
      <c r="H1432">
        <v>0</v>
      </c>
    </row>
    <row r="1433" spans="1:8" x14ac:dyDescent="0.25">
      <c r="A1433" t="s">
        <v>59</v>
      </c>
      <c r="B1433">
        <v>2024</v>
      </c>
      <c r="C1433" t="s">
        <v>4</v>
      </c>
      <c r="D1433" t="s">
        <v>60</v>
      </c>
      <c r="E1433">
        <v>203</v>
      </c>
      <c r="F1433">
        <v>57.258299999999998</v>
      </c>
      <c r="G1433">
        <v>4193.18</v>
      </c>
      <c r="H1433">
        <v>4641.2299999999996</v>
      </c>
    </row>
    <row r="1434" spans="1:8" x14ac:dyDescent="0.25">
      <c r="A1434" t="s">
        <v>59</v>
      </c>
      <c r="B1434">
        <v>2024</v>
      </c>
      <c r="C1434" t="s">
        <v>4</v>
      </c>
      <c r="D1434" t="s">
        <v>60</v>
      </c>
      <c r="E1434">
        <v>205</v>
      </c>
      <c r="F1434">
        <v>59.330460000000002</v>
      </c>
      <c r="G1434">
        <v>4373.93</v>
      </c>
      <c r="H1434">
        <v>4099.62</v>
      </c>
    </row>
    <row r="1435" spans="1:8" x14ac:dyDescent="0.25">
      <c r="A1435" t="s">
        <v>59</v>
      </c>
      <c r="B1435">
        <v>2024</v>
      </c>
      <c r="C1435" t="s">
        <v>4</v>
      </c>
      <c r="D1435" t="s">
        <v>60</v>
      </c>
      <c r="E1435">
        <v>0</v>
      </c>
      <c r="F1435">
        <v>0</v>
      </c>
      <c r="G1435">
        <v>0</v>
      </c>
      <c r="H1435">
        <v>0</v>
      </c>
    </row>
    <row r="1436" spans="1:8" x14ac:dyDescent="0.25">
      <c r="A1436" t="s">
        <v>59</v>
      </c>
      <c r="B1436">
        <v>2024</v>
      </c>
      <c r="C1436" t="s">
        <v>4</v>
      </c>
      <c r="D1436" t="s">
        <v>60</v>
      </c>
      <c r="E1436">
        <v>0</v>
      </c>
      <c r="F1436">
        <v>0</v>
      </c>
      <c r="G1436">
        <v>0</v>
      </c>
      <c r="H1436">
        <v>0</v>
      </c>
    </row>
    <row r="1437" spans="1:8" x14ac:dyDescent="0.25">
      <c r="A1437" t="s">
        <v>59</v>
      </c>
      <c r="B1437">
        <v>2024</v>
      </c>
      <c r="C1437" t="s">
        <v>4</v>
      </c>
      <c r="D1437" t="s">
        <v>60</v>
      </c>
      <c r="E1437">
        <v>3</v>
      </c>
      <c r="F1437">
        <v>12.446569999999999</v>
      </c>
      <c r="G1437">
        <v>850.14</v>
      </c>
      <c r="H1437">
        <v>909.73</v>
      </c>
    </row>
    <row r="1438" spans="1:8" x14ac:dyDescent="0.25">
      <c r="A1438" t="s">
        <v>59</v>
      </c>
      <c r="B1438">
        <v>2024</v>
      </c>
      <c r="C1438" t="s">
        <v>4</v>
      </c>
      <c r="D1438" t="s">
        <v>60</v>
      </c>
      <c r="E1438">
        <v>0</v>
      </c>
      <c r="F1438">
        <v>0</v>
      </c>
      <c r="G1438">
        <v>0</v>
      </c>
      <c r="H1438">
        <v>0</v>
      </c>
    </row>
    <row r="1439" spans="1:8" x14ac:dyDescent="0.25">
      <c r="A1439" t="s">
        <v>59</v>
      </c>
      <c r="B1439">
        <v>2024</v>
      </c>
      <c r="C1439" t="s">
        <v>4</v>
      </c>
      <c r="D1439" t="s">
        <v>60</v>
      </c>
      <c r="E1439">
        <v>7</v>
      </c>
      <c r="F1439">
        <v>8.73</v>
      </c>
      <c r="G1439">
        <v>756.43</v>
      </c>
      <c r="H1439">
        <v>1030.04</v>
      </c>
    </row>
    <row r="1440" spans="1:8" x14ac:dyDescent="0.25">
      <c r="A1440" t="s">
        <v>59</v>
      </c>
      <c r="B1440">
        <v>2024</v>
      </c>
      <c r="C1440" t="s">
        <v>4</v>
      </c>
      <c r="D1440" t="s">
        <v>60</v>
      </c>
      <c r="E1440">
        <v>22</v>
      </c>
      <c r="F1440">
        <v>26.93384</v>
      </c>
      <c r="G1440">
        <v>2443.77</v>
      </c>
      <c r="H1440">
        <v>2067.9299999999998</v>
      </c>
    </row>
    <row r="1441" spans="1:8" x14ac:dyDescent="0.25">
      <c r="A1441" t="s">
        <v>59</v>
      </c>
      <c r="B1441">
        <v>2024</v>
      </c>
      <c r="C1441" t="s">
        <v>4</v>
      </c>
      <c r="D1441" t="s">
        <v>60</v>
      </c>
      <c r="E1441">
        <v>0</v>
      </c>
      <c r="F1441">
        <v>0</v>
      </c>
      <c r="G1441">
        <v>0</v>
      </c>
      <c r="H1441">
        <v>0</v>
      </c>
    </row>
    <row r="1442" spans="1:8" x14ac:dyDescent="0.25">
      <c r="A1442" t="s">
        <v>59</v>
      </c>
      <c r="B1442">
        <v>2024</v>
      </c>
      <c r="C1442" t="s">
        <v>4</v>
      </c>
      <c r="D1442" t="s">
        <v>63</v>
      </c>
      <c r="E1442">
        <v>155353</v>
      </c>
      <c r="F1442">
        <v>25571.279859999999</v>
      </c>
      <c r="G1442">
        <v>1975103.12</v>
      </c>
      <c r="H1442">
        <v>1605506.66</v>
      </c>
    </row>
    <row r="1443" spans="1:8" x14ac:dyDescent="0.25">
      <c r="A1443" t="s">
        <v>59</v>
      </c>
      <c r="B1443">
        <v>2024</v>
      </c>
      <c r="C1443" t="s">
        <v>4</v>
      </c>
      <c r="D1443" t="s">
        <v>63</v>
      </c>
      <c r="E1443">
        <v>21</v>
      </c>
      <c r="F1443">
        <v>1.9350000000000001</v>
      </c>
      <c r="G1443">
        <v>278.24</v>
      </c>
      <c r="H1443">
        <v>166.68</v>
      </c>
    </row>
    <row r="1444" spans="1:8" x14ac:dyDescent="0.25">
      <c r="A1444" t="s">
        <v>59</v>
      </c>
      <c r="B1444">
        <v>2024</v>
      </c>
      <c r="C1444" t="s">
        <v>4</v>
      </c>
      <c r="D1444" t="s">
        <v>63</v>
      </c>
      <c r="E1444">
        <v>939916</v>
      </c>
      <c r="F1444">
        <v>110198.64009</v>
      </c>
      <c r="G1444">
        <v>10931832.800000001</v>
      </c>
      <c r="H1444">
        <v>9204804.2699999996</v>
      </c>
    </row>
    <row r="1445" spans="1:8" x14ac:dyDescent="0.25">
      <c r="A1445" t="s">
        <v>59</v>
      </c>
      <c r="B1445">
        <v>2024</v>
      </c>
      <c r="C1445" t="s">
        <v>4</v>
      </c>
      <c r="D1445" t="s">
        <v>63</v>
      </c>
      <c r="E1445">
        <v>0</v>
      </c>
      <c r="F1445">
        <v>0</v>
      </c>
      <c r="G1445">
        <v>0</v>
      </c>
      <c r="H1445">
        <v>0</v>
      </c>
    </row>
    <row r="1446" spans="1:8" x14ac:dyDescent="0.25">
      <c r="A1446" t="s">
        <v>59</v>
      </c>
      <c r="B1446">
        <v>2024</v>
      </c>
      <c r="C1446" t="s">
        <v>4</v>
      </c>
      <c r="D1446" t="s">
        <v>64</v>
      </c>
      <c r="E1446">
        <v>0</v>
      </c>
      <c r="F1446">
        <v>0</v>
      </c>
      <c r="G1446">
        <v>0</v>
      </c>
      <c r="H1446">
        <v>0</v>
      </c>
    </row>
    <row r="1447" spans="1:8" x14ac:dyDescent="0.25">
      <c r="A1447" t="s">
        <v>59</v>
      </c>
      <c r="B1447">
        <v>2024</v>
      </c>
      <c r="C1447" t="s">
        <v>4</v>
      </c>
      <c r="D1447" t="s">
        <v>61</v>
      </c>
      <c r="E1447">
        <v>1297</v>
      </c>
      <c r="F1447">
        <v>10315.924849999999</v>
      </c>
      <c r="G1447">
        <v>841496.11</v>
      </c>
      <c r="H1447">
        <v>820852.67</v>
      </c>
    </row>
    <row r="1448" spans="1:8" x14ac:dyDescent="0.25">
      <c r="A1448" t="s">
        <v>59</v>
      </c>
      <c r="B1448">
        <v>2024</v>
      </c>
      <c r="C1448" t="s">
        <v>4</v>
      </c>
      <c r="D1448" t="s">
        <v>61</v>
      </c>
      <c r="E1448">
        <v>1166</v>
      </c>
      <c r="F1448">
        <v>1547.16074</v>
      </c>
      <c r="G1448">
        <v>189550.11</v>
      </c>
      <c r="H1448">
        <v>177072.7</v>
      </c>
    </row>
    <row r="1449" spans="1:8" x14ac:dyDescent="0.25">
      <c r="A1449" t="s">
        <v>59</v>
      </c>
      <c r="B1449">
        <v>2024</v>
      </c>
      <c r="C1449" t="s">
        <v>4</v>
      </c>
      <c r="D1449" t="s">
        <v>61</v>
      </c>
      <c r="E1449">
        <v>8925</v>
      </c>
      <c r="F1449">
        <v>2681.35223</v>
      </c>
      <c r="G1449">
        <v>219429.42</v>
      </c>
      <c r="H1449">
        <v>210455.16</v>
      </c>
    </row>
    <row r="1450" spans="1:8" x14ac:dyDescent="0.25">
      <c r="A1450" t="s">
        <v>59</v>
      </c>
      <c r="B1450">
        <v>2024</v>
      </c>
      <c r="C1450" t="s">
        <v>4</v>
      </c>
      <c r="D1450" t="s">
        <v>60</v>
      </c>
      <c r="E1450">
        <v>13</v>
      </c>
      <c r="F1450">
        <v>12.81132</v>
      </c>
      <c r="G1450">
        <v>1949.74</v>
      </c>
      <c r="H1450">
        <v>1952.66</v>
      </c>
    </row>
    <row r="1451" spans="1:8" x14ac:dyDescent="0.25">
      <c r="A1451" t="s">
        <v>59</v>
      </c>
      <c r="B1451">
        <v>2024</v>
      </c>
      <c r="C1451" t="s">
        <v>4</v>
      </c>
      <c r="D1451" t="s">
        <v>60</v>
      </c>
      <c r="E1451">
        <v>32</v>
      </c>
      <c r="F1451">
        <v>69.899199999999993</v>
      </c>
      <c r="G1451">
        <v>5515.83</v>
      </c>
      <c r="H1451">
        <v>5716.2</v>
      </c>
    </row>
    <row r="1452" spans="1:8" x14ac:dyDescent="0.25">
      <c r="A1452" t="s">
        <v>59</v>
      </c>
      <c r="B1452">
        <v>2024</v>
      </c>
      <c r="C1452" t="s">
        <v>4</v>
      </c>
      <c r="D1452" t="s">
        <v>60</v>
      </c>
      <c r="E1452">
        <v>797</v>
      </c>
      <c r="F1452">
        <v>191.79213999999999</v>
      </c>
      <c r="G1452">
        <v>13684.84</v>
      </c>
      <c r="H1452">
        <v>13765.83</v>
      </c>
    </row>
    <row r="1453" spans="1:8" x14ac:dyDescent="0.25">
      <c r="A1453" t="s">
        <v>59</v>
      </c>
      <c r="B1453">
        <v>2024</v>
      </c>
      <c r="C1453" t="s">
        <v>4</v>
      </c>
      <c r="D1453" t="s">
        <v>62</v>
      </c>
      <c r="E1453">
        <v>2587</v>
      </c>
      <c r="F1453">
        <v>17794.67814</v>
      </c>
      <c r="G1453">
        <v>1730741.76</v>
      </c>
      <c r="H1453">
        <v>1760930.33</v>
      </c>
    </row>
    <row r="1454" spans="1:8" x14ac:dyDescent="0.25">
      <c r="A1454" t="s">
        <v>59</v>
      </c>
      <c r="B1454">
        <v>2024</v>
      </c>
      <c r="C1454" t="s">
        <v>4</v>
      </c>
      <c r="D1454" t="s">
        <v>62</v>
      </c>
      <c r="E1454">
        <v>5917</v>
      </c>
      <c r="F1454">
        <v>9698.4925299999995</v>
      </c>
      <c r="G1454">
        <v>1114337.71</v>
      </c>
      <c r="H1454">
        <v>1108109.74</v>
      </c>
    </row>
    <row r="1455" spans="1:8" x14ac:dyDescent="0.25">
      <c r="A1455" t="s">
        <v>59</v>
      </c>
      <c r="B1455">
        <v>2024</v>
      </c>
      <c r="C1455" t="s">
        <v>4</v>
      </c>
      <c r="D1455" t="s">
        <v>62</v>
      </c>
      <c r="E1455">
        <v>135781</v>
      </c>
      <c r="F1455">
        <v>32469.334869999999</v>
      </c>
      <c r="G1455">
        <v>3173790.52</v>
      </c>
      <c r="H1455">
        <v>3073500.09</v>
      </c>
    </row>
    <row r="1456" spans="1:8" x14ac:dyDescent="0.25">
      <c r="A1456" t="s">
        <v>59</v>
      </c>
      <c r="B1456">
        <v>2024</v>
      </c>
      <c r="C1456" t="s">
        <v>4</v>
      </c>
      <c r="D1456" t="s">
        <v>60</v>
      </c>
      <c r="E1456">
        <v>23</v>
      </c>
      <c r="F1456">
        <v>139.85536999999999</v>
      </c>
      <c r="G1456">
        <v>10928.67</v>
      </c>
      <c r="H1456">
        <v>10890.27</v>
      </c>
    </row>
    <row r="1457" spans="1:8" x14ac:dyDescent="0.25">
      <c r="A1457" t="s">
        <v>59</v>
      </c>
      <c r="B1457">
        <v>2024</v>
      </c>
      <c r="C1457" t="s">
        <v>4</v>
      </c>
      <c r="D1457" t="s">
        <v>60</v>
      </c>
      <c r="E1457">
        <v>40</v>
      </c>
      <c r="F1457">
        <v>49.09178</v>
      </c>
      <c r="G1457">
        <v>5526.68</v>
      </c>
      <c r="H1457">
        <v>5079.79</v>
      </c>
    </row>
    <row r="1458" spans="1:8" x14ac:dyDescent="0.25">
      <c r="A1458" t="s">
        <v>59</v>
      </c>
      <c r="B1458">
        <v>2024</v>
      </c>
      <c r="C1458" t="s">
        <v>4</v>
      </c>
      <c r="D1458" t="s">
        <v>60</v>
      </c>
      <c r="E1458">
        <v>24</v>
      </c>
      <c r="F1458">
        <v>105.26526</v>
      </c>
      <c r="G1458">
        <v>4227.41</v>
      </c>
      <c r="H1458">
        <v>3733.37</v>
      </c>
    </row>
    <row r="1459" spans="1:8" x14ac:dyDescent="0.25">
      <c r="A1459" t="s">
        <v>59</v>
      </c>
      <c r="B1459">
        <v>2024</v>
      </c>
      <c r="C1459" t="s">
        <v>4</v>
      </c>
      <c r="D1459" t="s">
        <v>60</v>
      </c>
      <c r="E1459">
        <v>34</v>
      </c>
      <c r="F1459">
        <v>188.41847999999999</v>
      </c>
      <c r="G1459">
        <v>12833.02</v>
      </c>
      <c r="H1459">
        <v>13118.87</v>
      </c>
    </row>
    <row r="1460" spans="1:8" x14ac:dyDescent="0.25">
      <c r="A1460" t="s">
        <v>59</v>
      </c>
      <c r="B1460">
        <v>2024</v>
      </c>
      <c r="C1460" t="s">
        <v>4</v>
      </c>
      <c r="D1460" t="s">
        <v>60</v>
      </c>
      <c r="E1460">
        <v>0</v>
      </c>
      <c r="F1460">
        <v>0</v>
      </c>
      <c r="G1460">
        <v>0</v>
      </c>
      <c r="H1460">
        <v>0</v>
      </c>
    </row>
    <row r="1461" spans="1:8" x14ac:dyDescent="0.25">
      <c r="A1461" t="s">
        <v>59</v>
      </c>
      <c r="B1461">
        <v>2024</v>
      </c>
      <c r="C1461" t="s">
        <v>4</v>
      </c>
      <c r="D1461" t="s">
        <v>60</v>
      </c>
      <c r="E1461">
        <v>0</v>
      </c>
      <c r="F1461">
        <v>0</v>
      </c>
      <c r="G1461">
        <v>0</v>
      </c>
      <c r="H1461">
        <v>0</v>
      </c>
    </row>
    <row r="1462" spans="1:8" x14ac:dyDescent="0.25">
      <c r="A1462" t="s">
        <v>59</v>
      </c>
      <c r="B1462">
        <v>2024</v>
      </c>
      <c r="C1462" t="s">
        <v>4</v>
      </c>
      <c r="D1462" t="s">
        <v>61</v>
      </c>
      <c r="E1462">
        <v>0</v>
      </c>
      <c r="F1462">
        <v>0</v>
      </c>
      <c r="G1462">
        <v>0</v>
      </c>
      <c r="H1462">
        <v>0</v>
      </c>
    </row>
    <row r="1463" spans="1:8" x14ac:dyDescent="0.25">
      <c r="A1463" t="s">
        <v>59</v>
      </c>
      <c r="B1463">
        <v>2024</v>
      </c>
      <c r="C1463" t="s">
        <v>4</v>
      </c>
      <c r="D1463" t="s">
        <v>60</v>
      </c>
      <c r="E1463">
        <v>0</v>
      </c>
      <c r="F1463">
        <v>0</v>
      </c>
      <c r="G1463">
        <v>0</v>
      </c>
      <c r="H1463">
        <v>0</v>
      </c>
    </row>
    <row r="1464" spans="1:8" x14ac:dyDescent="0.25">
      <c r="A1464" t="s">
        <v>59</v>
      </c>
      <c r="B1464">
        <v>2024</v>
      </c>
      <c r="C1464" t="s">
        <v>4</v>
      </c>
      <c r="D1464" t="s">
        <v>60</v>
      </c>
      <c r="E1464">
        <v>0</v>
      </c>
      <c r="F1464">
        <v>0</v>
      </c>
      <c r="G1464">
        <v>0</v>
      </c>
      <c r="H1464">
        <v>0</v>
      </c>
    </row>
    <row r="1465" spans="1:8" x14ac:dyDescent="0.25">
      <c r="A1465" t="s">
        <v>59</v>
      </c>
      <c r="B1465">
        <v>2024</v>
      </c>
      <c r="C1465" t="s">
        <v>4</v>
      </c>
      <c r="D1465" t="s">
        <v>60</v>
      </c>
      <c r="E1465">
        <v>0</v>
      </c>
      <c r="F1465">
        <v>0</v>
      </c>
      <c r="G1465">
        <v>0</v>
      </c>
      <c r="H1465">
        <v>0</v>
      </c>
    </row>
    <row r="1466" spans="1:8" x14ac:dyDescent="0.25">
      <c r="A1466" t="s">
        <v>59</v>
      </c>
      <c r="B1466">
        <v>2024</v>
      </c>
      <c r="C1466" t="s">
        <v>4</v>
      </c>
      <c r="D1466" t="s">
        <v>62</v>
      </c>
      <c r="E1466">
        <v>1</v>
      </c>
      <c r="F1466">
        <v>451.44</v>
      </c>
      <c r="G1466">
        <v>41669.949999999997</v>
      </c>
      <c r="H1466">
        <v>0</v>
      </c>
    </row>
    <row r="1467" spans="1:8" x14ac:dyDescent="0.25">
      <c r="A1467" t="s">
        <v>59</v>
      </c>
      <c r="B1467">
        <v>2024</v>
      </c>
      <c r="C1467" t="s">
        <v>4</v>
      </c>
      <c r="D1467" t="s">
        <v>60</v>
      </c>
      <c r="E1467">
        <v>0</v>
      </c>
      <c r="F1467">
        <v>0</v>
      </c>
      <c r="G1467">
        <v>0</v>
      </c>
      <c r="H1467">
        <v>0</v>
      </c>
    </row>
    <row r="1468" spans="1:8" x14ac:dyDescent="0.25">
      <c r="A1468" t="s">
        <v>59</v>
      </c>
      <c r="B1468">
        <v>2024</v>
      </c>
      <c r="C1468" t="s">
        <v>4</v>
      </c>
      <c r="D1468" t="s">
        <v>60</v>
      </c>
      <c r="E1468">
        <v>0</v>
      </c>
      <c r="F1468">
        <v>0</v>
      </c>
      <c r="G1468">
        <v>0</v>
      </c>
      <c r="H1468">
        <v>0</v>
      </c>
    </row>
    <row r="1469" spans="1:8" x14ac:dyDescent="0.25">
      <c r="A1469" t="s">
        <v>59</v>
      </c>
      <c r="B1469">
        <v>2024</v>
      </c>
      <c r="C1469" t="s">
        <v>4</v>
      </c>
      <c r="D1469" t="s">
        <v>60</v>
      </c>
      <c r="E1469">
        <v>0</v>
      </c>
      <c r="F1469">
        <v>0</v>
      </c>
      <c r="G1469">
        <v>0</v>
      </c>
      <c r="H1469">
        <v>0</v>
      </c>
    </row>
    <row r="1470" spans="1:8" x14ac:dyDescent="0.25">
      <c r="A1470" t="s">
        <v>59</v>
      </c>
      <c r="B1470">
        <v>2024</v>
      </c>
      <c r="C1470" t="s">
        <v>4</v>
      </c>
      <c r="D1470" t="s">
        <v>60</v>
      </c>
      <c r="E1470">
        <v>0</v>
      </c>
      <c r="F1470">
        <v>0</v>
      </c>
      <c r="G1470">
        <v>0</v>
      </c>
      <c r="H1470">
        <v>0</v>
      </c>
    </row>
    <row r="1471" spans="1:8" x14ac:dyDescent="0.25">
      <c r="A1471" t="s">
        <v>59</v>
      </c>
      <c r="B1471">
        <v>2024</v>
      </c>
      <c r="C1471" t="s">
        <v>4</v>
      </c>
      <c r="D1471" t="s">
        <v>61</v>
      </c>
      <c r="E1471">
        <v>0</v>
      </c>
      <c r="F1471">
        <v>0</v>
      </c>
      <c r="G1471">
        <v>0</v>
      </c>
      <c r="H1471">
        <v>0</v>
      </c>
    </row>
    <row r="1472" spans="1:8" x14ac:dyDescent="0.25">
      <c r="A1472" t="s">
        <v>59</v>
      </c>
      <c r="B1472">
        <v>2024</v>
      </c>
      <c r="C1472" t="s">
        <v>4</v>
      </c>
      <c r="D1472" t="s">
        <v>60</v>
      </c>
      <c r="E1472">
        <v>0</v>
      </c>
      <c r="F1472">
        <v>0</v>
      </c>
      <c r="G1472">
        <v>0</v>
      </c>
      <c r="H1472">
        <v>0</v>
      </c>
    </row>
    <row r="1473" spans="1:8" x14ac:dyDescent="0.25">
      <c r="A1473" t="s">
        <v>59</v>
      </c>
      <c r="B1473">
        <v>2024</v>
      </c>
      <c r="C1473" t="s">
        <v>4</v>
      </c>
      <c r="D1473" t="s">
        <v>60</v>
      </c>
      <c r="E1473">
        <v>0</v>
      </c>
      <c r="F1473">
        <v>0</v>
      </c>
      <c r="G1473">
        <v>0</v>
      </c>
      <c r="H1473">
        <v>0</v>
      </c>
    </row>
    <row r="1474" spans="1:8" x14ac:dyDescent="0.25">
      <c r="A1474" t="s">
        <v>59</v>
      </c>
      <c r="B1474">
        <v>2024</v>
      </c>
      <c r="C1474" t="s">
        <v>4</v>
      </c>
      <c r="D1474" t="s">
        <v>60</v>
      </c>
      <c r="E1474">
        <v>0</v>
      </c>
      <c r="F1474">
        <v>0</v>
      </c>
      <c r="G1474">
        <v>0</v>
      </c>
      <c r="H1474">
        <v>0</v>
      </c>
    </row>
    <row r="1475" spans="1:8" x14ac:dyDescent="0.25">
      <c r="A1475" t="s">
        <v>59</v>
      </c>
      <c r="B1475">
        <v>2024</v>
      </c>
      <c r="C1475" t="s">
        <v>4</v>
      </c>
      <c r="D1475" t="s">
        <v>60</v>
      </c>
      <c r="E1475">
        <v>0</v>
      </c>
      <c r="F1475">
        <v>0</v>
      </c>
      <c r="G1475">
        <v>0</v>
      </c>
      <c r="H1475">
        <v>0</v>
      </c>
    </row>
    <row r="1476" spans="1:8" x14ac:dyDescent="0.25">
      <c r="A1476" t="s">
        <v>59</v>
      </c>
      <c r="B1476">
        <v>2024</v>
      </c>
      <c r="C1476" t="s">
        <v>4</v>
      </c>
      <c r="D1476" t="s">
        <v>60</v>
      </c>
      <c r="E1476">
        <v>0</v>
      </c>
      <c r="F1476">
        <v>0</v>
      </c>
      <c r="G1476">
        <v>0</v>
      </c>
      <c r="H1476">
        <v>0</v>
      </c>
    </row>
    <row r="1477" spans="1:8" x14ac:dyDescent="0.25">
      <c r="A1477" t="s">
        <v>59</v>
      </c>
      <c r="B1477">
        <v>2024</v>
      </c>
      <c r="C1477" t="s">
        <v>4</v>
      </c>
      <c r="D1477" t="s">
        <v>60</v>
      </c>
      <c r="E1477">
        <v>10</v>
      </c>
      <c r="F1477">
        <v>117.2424</v>
      </c>
      <c r="G1477">
        <v>6518.83</v>
      </c>
      <c r="H1477">
        <v>7485.66</v>
      </c>
    </row>
    <row r="1478" spans="1:8" x14ac:dyDescent="0.25">
      <c r="A1478" t="s">
        <v>59</v>
      </c>
      <c r="B1478">
        <v>2024</v>
      </c>
      <c r="C1478" t="s">
        <v>4</v>
      </c>
      <c r="D1478" t="s">
        <v>60</v>
      </c>
      <c r="E1478">
        <v>0</v>
      </c>
      <c r="F1478">
        <v>0</v>
      </c>
      <c r="G1478">
        <v>0</v>
      </c>
      <c r="H1478">
        <v>0</v>
      </c>
    </row>
    <row r="1479" spans="1:8" x14ac:dyDescent="0.25">
      <c r="A1479" t="s">
        <v>59</v>
      </c>
      <c r="B1479">
        <v>2024</v>
      </c>
      <c r="C1479" t="s">
        <v>4</v>
      </c>
      <c r="D1479" t="s">
        <v>60</v>
      </c>
      <c r="E1479">
        <v>0</v>
      </c>
      <c r="F1479">
        <v>0</v>
      </c>
      <c r="G1479">
        <v>0</v>
      </c>
      <c r="H1479">
        <v>0</v>
      </c>
    </row>
    <row r="1480" spans="1:8" x14ac:dyDescent="0.25">
      <c r="A1480" t="s">
        <v>59</v>
      </c>
      <c r="B1480">
        <v>2024</v>
      </c>
      <c r="C1480" t="s">
        <v>4</v>
      </c>
      <c r="D1480" t="s">
        <v>62</v>
      </c>
      <c r="E1480">
        <v>0</v>
      </c>
      <c r="F1480">
        <v>0</v>
      </c>
      <c r="G1480">
        <v>0</v>
      </c>
      <c r="H1480">
        <v>0</v>
      </c>
    </row>
    <row r="1481" spans="1:8" x14ac:dyDescent="0.25">
      <c r="A1481" t="s">
        <v>59</v>
      </c>
      <c r="B1481">
        <v>2024</v>
      </c>
      <c r="C1481" t="s">
        <v>4</v>
      </c>
      <c r="D1481" t="s">
        <v>60</v>
      </c>
      <c r="E1481">
        <v>0</v>
      </c>
      <c r="F1481">
        <v>0</v>
      </c>
      <c r="G1481">
        <v>0</v>
      </c>
      <c r="H1481">
        <v>0</v>
      </c>
    </row>
    <row r="1482" spans="1:8" x14ac:dyDescent="0.25">
      <c r="A1482" t="s">
        <v>59</v>
      </c>
      <c r="B1482">
        <v>2024</v>
      </c>
      <c r="C1482" t="s">
        <v>4</v>
      </c>
      <c r="D1482" t="s">
        <v>60</v>
      </c>
      <c r="E1482">
        <v>0</v>
      </c>
      <c r="F1482">
        <v>0</v>
      </c>
      <c r="G1482">
        <v>0</v>
      </c>
      <c r="H1482">
        <v>0</v>
      </c>
    </row>
    <row r="1483" spans="1:8" x14ac:dyDescent="0.25">
      <c r="A1483" t="s">
        <v>59</v>
      </c>
      <c r="B1483">
        <v>2024</v>
      </c>
      <c r="C1483" t="s">
        <v>4</v>
      </c>
      <c r="D1483" t="s">
        <v>60</v>
      </c>
      <c r="E1483">
        <v>16</v>
      </c>
      <c r="F1483">
        <v>56.518720000000002</v>
      </c>
      <c r="G1483">
        <v>5675.63</v>
      </c>
      <c r="H1483">
        <v>5587.88</v>
      </c>
    </row>
    <row r="1484" spans="1:8" x14ac:dyDescent="0.25">
      <c r="A1484" t="s">
        <v>59</v>
      </c>
      <c r="B1484">
        <v>2024</v>
      </c>
      <c r="C1484" t="s">
        <v>4</v>
      </c>
      <c r="D1484" t="s">
        <v>61</v>
      </c>
      <c r="E1484">
        <v>0</v>
      </c>
      <c r="F1484">
        <v>0</v>
      </c>
      <c r="G1484">
        <v>0</v>
      </c>
      <c r="H1484">
        <v>0</v>
      </c>
    </row>
    <row r="1485" spans="1:8" x14ac:dyDescent="0.25">
      <c r="A1485" t="s">
        <v>59</v>
      </c>
      <c r="B1485">
        <v>2024</v>
      </c>
      <c r="C1485" t="s">
        <v>4</v>
      </c>
      <c r="D1485" t="s">
        <v>61</v>
      </c>
      <c r="E1485">
        <v>7</v>
      </c>
      <c r="F1485">
        <v>628.16378999999995</v>
      </c>
      <c r="G1485">
        <v>59594.73</v>
      </c>
      <c r="H1485">
        <v>30215.33</v>
      </c>
    </row>
    <row r="1486" spans="1:8" x14ac:dyDescent="0.25">
      <c r="A1486" t="s">
        <v>59</v>
      </c>
      <c r="B1486">
        <v>2024</v>
      </c>
      <c r="C1486" t="s">
        <v>4</v>
      </c>
      <c r="D1486" t="s">
        <v>61</v>
      </c>
      <c r="E1486">
        <v>0</v>
      </c>
      <c r="F1486">
        <v>0</v>
      </c>
      <c r="G1486">
        <v>0</v>
      </c>
      <c r="H1486">
        <v>0</v>
      </c>
    </row>
    <row r="1487" spans="1:8" x14ac:dyDescent="0.25">
      <c r="A1487" t="s">
        <v>59</v>
      </c>
      <c r="B1487">
        <v>2024</v>
      </c>
      <c r="C1487" t="s">
        <v>4</v>
      </c>
      <c r="D1487" t="s">
        <v>60</v>
      </c>
      <c r="E1487">
        <v>0</v>
      </c>
      <c r="F1487">
        <v>0</v>
      </c>
      <c r="G1487">
        <v>0</v>
      </c>
      <c r="H1487">
        <v>0</v>
      </c>
    </row>
    <row r="1488" spans="1:8" x14ac:dyDescent="0.25">
      <c r="A1488" t="s">
        <v>59</v>
      </c>
      <c r="B1488">
        <v>2024</v>
      </c>
      <c r="C1488" t="s">
        <v>4</v>
      </c>
      <c r="D1488" t="s">
        <v>60</v>
      </c>
      <c r="E1488">
        <v>0</v>
      </c>
      <c r="F1488">
        <v>0</v>
      </c>
      <c r="G1488">
        <v>0</v>
      </c>
      <c r="H1488">
        <v>0</v>
      </c>
    </row>
    <row r="1489" spans="1:8" x14ac:dyDescent="0.25">
      <c r="A1489" t="s">
        <v>59</v>
      </c>
      <c r="B1489">
        <v>2024</v>
      </c>
      <c r="C1489" t="s">
        <v>4</v>
      </c>
      <c r="D1489" t="s">
        <v>60</v>
      </c>
      <c r="E1489">
        <v>2</v>
      </c>
      <c r="F1489">
        <v>38.192329999999998</v>
      </c>
      <c r="G1489">
        <v>5314.78</v>
      </c>
      <c r="H1489">
        <v>5314.78</v>
      </c>
    </row>
    <row r="1490" spans="1:8" x14ac:dyDescent="0.25">
      <c r="A1490" t="s">
        <v>59</v>
      </c>
      <c r="B1490">
        <v>2024</v>
      </c>
      <c r="C1490" t="s">
        <v>4</v>
      </c>
      <c r="D1490" t="s">
        <v>60</v>
      </c>
      <c r="E1490">
        <v>0</v>
      </c>
      <c r="F1490">
        <v>0</v>
      </c>
      <c r="G1490">
        <v>0</v>
      </c>
      <c r="H1490">
        <v>0</v>
      </c>
    </row>
    <row r="1491" spans="1:8" x14ac:dyDescent="0.25">
      <c r="A1491" t="s">
        <v>59</v>
      </c>
      <c r="B1491">
        <v>2024</v>
      </c>
      <c r="C1491" t="s">
        <v>4</v>
      </c>
      <c r="D1491" t="s">
        <v>60</v>
      </c>
      <c r="E1491">
        <v>135</v>
      </c>
      <c r="F1491">
        <v>9149.1506000000008</v>
      </c>
      <c r="G1491">
        <v>671767.96</v>
      </c>
      <c r="H1491">
        <v>535012.57999999996</v>
      </c>
    </row>
    <row r="1492" spans="1:8" x14ac:dyDescent="0.25">
      <c r="A1492" t="s">
        <v>59</v>
      </c>
      <c r="B1492">
        <v>2024</v>
      </c>
      <c r="C1492" t="s">
        <v>4</v>
      </c>
      <c r="D1492" t="s">
        <v>60</v>
      </c>
      <c r="E1492">
        <v>1</v>
      </c>
      <c r="F1492">
        <v>0.59699999999999998</v>
      </c>
      <c r="G1492">
        <v>59.35</v>
      </c>
      <c r="H1492">
        <v>62.47</v>
      </c>
    </row>
    <row r="1493" spans="1:8" x14ac:dyDescent="0.25">
      <c r="A1493" t="s">
        <v>59</v>
      </c>
      <c r="B1493">
        <v>2024</v>
      </c>
      <c r="C1493" t="s">
        <v>4</v>
      </c>
      <c r="D1493" t="s">
        <v>62</v>
      </c>
      <c r="E1493">
        <v>6</v>
      </c>
      <c r="F1493">
        <v>540.82273999999995</v>
      </c>
      <c r="G1493">
        <v>52354.98</v>
      </c>
      <c r="H1493">
        <v>24205.14</v>
      </c>
    </row>
    <row r="1494" spans="1:8" x14ac:dyDescent="0.25">
      <c r="A1494" t="s">
        <v>59</v>
      </c>
      <c r="B1494">
        <v>2024</v>
      </c>
      <c r="C1494" t="s">
        <v>4</v>
      </c>
      <c r="D1494" t="s">
        <v>62</v>
      </c>
      <c r="E1494">
        <v>0</v>
      </c>
      <c r="F1494">
        <v>0</v>
      </c>
      <c r="G1494">
        <v>0</v>
      </c>
      <c r="H1494">
        <v>0</v>
      </c>
    </row>
    <row r="1495" spans="1:8" x14ac:dyDescent="0.25">
      <c r="A1495" t="s">
        <v>59</v>
      </c>
      <c r="B1495">
        <v>2024</v>
      </c>
      <c r="C1495" t="s">
        <v>4</v>
      </c>
      <c r="D1495" t="s">
        <v>60</v>
      </c>
      <c r="E1495">
        <v>0</v>
      </c>
      <c r="F1495">
        <v>0</v>
      </c>
      <c r="G1495">
        <v>0</v>
      </c>
      <c r="H1495">
        <v>0</v>
      </c>
    </row>
    <row r="1496" spans="1:8" x14ac:dyDescent="0.25">
      <c r="A1496" t="s">
        <v>59</v>
      </c>
      <c r="B1496">
        <v>2024</v>
      </c>
      <c r="C1496" t="s">
        <v>4</v>
      </c>
      <c r="D1496" t="s">
        <v>60</v>
      </c>
      <c r="E1496">
        <v>0</v>
      </c>
      <c r="F1496">
        <v>0</v>
      </c>
      <c r="G1496">
        <v>0</v>
      </c>
      <c r="H1496">
        <v>0</v>
      </c>
    </row>
    <row r="1497" spans="1:8" x14ac:dyDescent="0.25">
      <c r="A1497" t="s">
        <v>59</v>
      </c>
      <c r="B1497">
        <v>2024</v>
      </c>
      <c r="C1497" t="s">
        <v>4</v>
      </c>
      <c r="D1497" t="s">
        <v>60</v>
      </c>
      <c r="E1497">
        <v>0</v>
      </c>
      <c r="F1497">
        <v>0</v>
      </c>
      <c r="G1497">
        <v>0</v>
      </c>
      <c r="H1497">
        <v>0</v>
      </c>
    </row>
    <row r="1498" spans="1:8" x14ac:dyDescent="0.25">
      <c r="A1498" t="s">
        <v>59</v>
      </c>
      <c r="B1498">
        <v>2024</v>
      </c>
      <c r="C1498" t="s">
        <v>4</v>
      </c>
      <c r="D1498" t="s">
        <v>60</v>
      </c>
      <c r="E1498">
        <v>21</v>
      </c>
      <c r="F1498">
        <v>793.04389000000003</v>
      </c>
      <c r="G1498">
        <v>51778.53</v>
      </c>
      <c r="H1498">
        <v>84675.55</v>
      </c>
    </row>
    <row r="1499" spans="1:8" x14ac:dyDescent="0.25">
      <c r="A1499" t="s">
        <v>59</v>
      </c>
      <c r="B1499">
        <v>2024</v>
      </c>
      <c r="C1499" t="s">
        <v>4</v>
      </c>
      <c r="D1499" t="s">
        <v>60</v>
      </c>
      <c r="E1499">
        <v>0</v>
      </c>
      <c r="F1499">
        <v>0</v>
      </c>
      <c r="G1499">
        <v>0</v>
      </c>
      <c r="H1499">
        <v>0</v>
      </c>
    </row>
    <row r="1500" spans="1:8" x14ac:dyDescent="0.25">
      <c r="A1500" t="s">
        <v>59</v>
      </c>
      <c r="B1500">
        <v>2024</v>
      </c>
      <c r="C1500" t="s">
        <v>4</v>
      </c>
      <c r="D1500" t="s">
        <v>60</v>
      </c>
      <c r="E1500">
        <v>31</v>
      </c>
      <c r="F1500">
        <v>2611.7962000000002</v>
      </c>
      <c r="G1500">
        <v>168207.44</v>
      </c>
      <c r="H1500">
        <v>165495.92000000001</v>
      </c>
    </row>
    <row r="1501" spans="1:8" x14ac:dyDescent="0.25">
      <c r="A1501" t="s">
        <v>59</v>
      </c>
      <c r="B1501">
        <v>2024</v>
      </c>
      <c r="C1501" t="s">
        <v>4</v>
      </c>
      <c r="D1501" t="s">
        <v>60</v>
      </c>
      <c r="E1501">
        <v>0</v>
      </c>
      <c r="F1501">
        <v>0</v>
      </c>
      <c r="G1501">
        <v>0</v>
      </c>
      <c r="H1501">
        <v>0</v>
      </c>
    </row>
    <row r="1502" spans="1:8" x14ac:dyDescent="0.25">
      <c r="A1502" t="s">
        <v>59</v>
      </c>
      <c r="B1502">
        <v>2024</v>
      </c>
      <c r="C1502" t="s">
        <v>4</v>
      </c>
      <c r="D1502" t="s">
        <v>60</v>
      </c>
      <c r="E1502">
        <v>0</v>
      </c>
      <c r="F1502">
        <v>0</v>
      </c>
      <c r="G1502">
        <v>0</v>
      </c>
      <c r="H1502">
        <v>0</v>
      </c>
    </row>
    <row r="1503" spans="1:8" x14ac:dyDescent="0.25">
      <c r="A1503" t="s">
        <v>59</v>
      </c>
      <c r="B1503">
        <v>2024</v>
      </c>
      <c r="C1503" t="s">
        <v>4</v>
      </c>
      <c r="D1503" t="s">
        <v>60</v>
      </c>
      <c r="E1503">
        <v>0</v>
      </c>
      <c r="F1503">
        <v>0</v>
      </c>
      <c r="G1503">
        <v>0</v>
      </c>
      <c r="H1503">
        <v>0</v>
      </c>
    </row>
    <row r="1504" spans="1:8" x14ac:dyDescent="0.25">
      <c r="A1504" t="s">
        <v>59</v>
      </c>
      <c r="B1504">
        <v>2024</v>
      </c>
      <c r="C1504" t="s">
        <v>4</v>
      </c>
      <c r="D1504" t="s">
        <v>60</v>
      </c>
      <c r="E1504">
        <v>2</v>
      </c>
      <c r="F1504">
        <v>0</v>
      </c>
      <c r="G1504">
        <v>2.82</v>
      </c>
      <c r="H1504">
        <v>2.82</v>
      </c>
    </row>
    <row r="1505" spans="1:8" x14ac:dyDescent="0.25">
      <c r="A1505" t="s">
        <v>59</v>
      </c>
      <c r="B1505">
        <v>2024</v>
      </c>
      <c r="C1505" t="s">
        <v>4</v>
      </c>
      <c r="D1505" t="s">
        <v>63</v>
      </c>
      <c r="E1505">
        <v>42</v>
      </c>
      <c r="F1505">
        <v>3.6179999999999999</v>
      </c>
      <c r="G1505">
        <v>371.08</v>
      </c>
      <c r="H1505">
        <v>186.1</v>
      </c>
    </row>
    <row r="1506" spans="1:8" x14ac:dyDescent="0.25">
      <c r="A1506" t="s">
        <v>59</v>
      </c>
      <c r="B1506">
        <v>2024</v>
      </c>
      <c r="C1506" t="s">
        <v>4</v>
      </c>
      <c r="D1506" t="s">
        <v>60</v>
      </c>
      <c r="E1506">
        <v>2</v>
      </c>
      <c r="F1506">
        <v>7.78193</v>
      </c>
      <c r="G1506">
        <v>653.48</v>
      </c>
      <c r="H1506">
        <v>716.42</v>
      </c>
    </row>
    <row r="1507" spans="1:8" x14ac:dyDescent="0.25">
      <c r="A1507" t="s">
        <v>59</v>
      </c>
      <c r="B1507">
        <v>2024</v>
      </c>
      <c r="C1507" t="s">
        <v>4</v>
      </c>
      <c r="D1507" t="s">
        <v>60</v>
      </c>
      <c r="E1507">
        <v>5</v>
      </c>
      <c r="F1507">
        <v>33.340440000000001</v>
      </c>
      <c r="G1507">
        <v>2894.83</v>
      </c>
      <c r="H1507">
        <v>2314.16</v>
      </c>
    </row>
    <row r="1508" spans="1:8" x14ac:dyDescent="0.25">
      <c r="A1508" t="s">
        <v>59</v>
      </c>
      <c r="B1508">
        <v>2024</v>
      </c>
      <c r="C1508" t="s">
        <v>4</v>
      </c>
      <c r="D1508" t="s">
        <v>60</v>
      </c>
      <c r="E1508">
        <v>19</v>
      </c>
      <c r="F1508">
        <v>46.268180000000001</v>
      </c>
      <c r="G1508">
        <v>4684.18</v>
      </c>
      <c r="H1508">
        <v>4727.9399999999996</v>
      </c>
    </row>
    <row r="1509" spans="1:8" x14ac:dyDescent="0.25">
      <c r="A1509" t="s">
        <v>59</v>
      </c>
      <c r="B1509">
        <v>2024</v>
      </c>
      <c r="C1509" t="s">
        <v>4</v>
      </c>
      <c r="D1509" t="s">
        <v>60</v>
      </c>
      <c r="E1509">
        <v>94</v>
      </c>
      <c r="F1509">
        <v>30.899000000000001</v>
      </c>
      <c r="G1509">
        <v>2716.49</v>
      </c>
      <c r="H1509">
        <v>2854.99</v>
      </c>
    </row>
    <row r="1510" spans="1:8" x14ac:dyDescent="0.25">
      <c r="A1510" t="s">
        <v>59</v>
      </c>
      <c r="B1510">
        <v>2024</v>
      </c>
      <c r="C1510" t="s">
        <v>4</v>
      </c>
      <c r="D1510" t="s">
        <v>60</v>
      </c>
      <c r="E1510">
        <v>0</v>
      </c>
      <c r="F1510">
        <v>0</v>
      </c>
      <c r="G1510">
        <v>0</v>
      </c>
      <c r="H1510">
        <v>0</v>
      </c>
    </row>
    <row r="1511" spans="1:8" x14ac:dyDescent="0.25">
      <c r="A1511" t="s">
        <v>59</v>
      </c>
      <c r="B1511">
        <v>2024</v>
      </c>
      <c r="C1511" t="s">
        <v>4</v>
      </c>
      <c r="D1511" t="s">
        <v>60</v>
      </c>
      <c r="E1511">
        <v>27</v>
      </c>
      <c r="F1511">
        <v>5.5154800000000002</v>
      </c>
      <c r="G1511">
        <v>445.03</v>
      </c>
      <c r="H1511">
        <v>549.95000000000005</v>
      </c>
    </row>
    <row r="1512" spans="1:8" x14ac:dyDescent="0.25">
      <c r="A1512" t="s">
        <v>59</v>
      </c>
      <c r="B1512">
        <v>2024</v>
      </c>
      <c r="C1512" t="s">
        <v>4</v>
      </c>
      <c r="D1512" t="s">
        <v>63</v>
      </c>
      <c r="E1512">
        <v>0</v>
      </c>
      <c r="F1512">
        <v>0</v>
      </c>
      <c r="G1512">
        <v>0</v>
      </c>
      <c r="H1512">
        <v>0</v>
      </c>
    </row>
    <row r="1513" spans="1:8" x14ac:dyDescent="0.25">
      <c r="A1513" t="s">
        <v>59</v>
      </c>
      <c r="B1513">
        <v>2024</v>
      </c>
      <c r="C1513" t="s">
        <v>4</v>
      </c>
      <c r="D1513" t="s">
        <v>60</v>
      </c>
      <c r="E1513">
        <v>20</v>
      </c>
      <c r="F1513">
        <v>3.3650000000000002</v>
      </c>
      <c r="G1513">
        <v>300.56</v>
      </c>
      <c r="H1513">
        <v>341.59</v>
      </c>
    </row>
    <row r="1514" spans="1:8" x14ac:dyDescent="0.25">
      <c r="A1514" t="s">
        <v>59</v>
      </c>
      <c r="B1514">
        <v>2024</v>
      </c>
      <c r="C1514" t="s">
        <v>4</v>
      </c>
      <c r="D1514" t="s">
        <v>60</v>
      </c>
      <c r="E1514">
        <v>0</v>
      </c>
      <c r="F1514">
        <v>0</v>
      </c>
      <c r="G1514">
        <v>0</v>
      </c>
      <c r="H1514">
        <v>0</v>
      </c>
    </row>
    <row r="1515" spans="1:8" x14ac:dyDescent="0.25">
      <c r="A1515" t="s">
        <v>59</v>
      </c>
      <c r="B1515">
        <v>2024</v>
      </c>
      <c r="C1515" t="s">
        <v>4</v>
      </c>
      <c r="D1515" t="s">
        <v>60</v>
      </c>
      <c r="E1515">
        <v>0</v>
      </c>
      <c r="F1515">
        <v>0</v>
      </c>
      <c r="G1515">
        <v>0</v>
      </c>
      <c r="H1515">
        <v>0</v>
      </c>
    </row>
    <row r="1516" spans="1:8" x14ac:dyDescent="0.25">
      <c r="A1516" t="s">
        <v>59</v>
      </c>
      <c r="B1516">
        <v>2024</v>
      </c>
      <c r="C1516" t="s">
        <v>4</v>
      </c>
      <c r="D1516" t="s">
        <v>60</v>
      </c>
      <c r="E1516">
        <v>27</v>
      </c>
      <c r="F1516">
        <v>150.78097</v>
      </c>
      <c r="G1516">
        <v>12920.86</v>
      </c>
      <c r="H1516">
        <v>11984.5</v>
      </c>
    </row>
    <row r="1517" spans="1:8" x14ac:dyDescent="0.25">
      <c r="A1517" t="s">
        <v>59</v>
      </c>
      <c r="B1517">
        <v>2024</v>
      </c>
      <c r="C1517" t="s">
        <v>4</v>
      </c>
      <c r="D1517" t="s">
        <v>60</v>
      </c>
      <c r="E1517">
        <v>0</v>
      </c>
      <c r="F1517">
        <v>0</v>
      </c>
      <c r="G1517">
        <v>0</v>
      </c>
      <c r="H1517">
        <v>0</v>
      </c>
    </row>
    <row r="1518" spans="1:8" x14ac:dyDescent="0.25">
      <c r="A1518" t="s">
        <v>59</v>
      </c>
      <c r="B1518">
        <v>2024</v>
      </c>
      <c r="C1518" t="s">
        <v>4</v>
      </c>
      <c r="D1518" t="s">
        <v>63</v>
      </c>
      <c r="E1518">
        <v>0</v>
      </c>
      <c r="F1518">
        <v>0</v>
      </c>
      <c r="G1518">
        <v>0</v>
      </c>
      <c r="H1518">
        <v>0</v>
      </c>
    </row>
    <row r="1519" spans="1:8" x14ac:dyDescent="0.25">
      <c r="A1519" t="s">
        <v>59</v>
      </c>
      <c r="B1519">
        <v>2024</v>
      </c>
      <c r="C1519" t="s">
        <v>4</v>
      </c>
      <c r="D1519" t="s">
        <v>64</v>
      </c>
      <c r="E1519">
        <v>0</v>
      </c>
      <c r="F1519">
        <v>0</v>
      </c>
      <c r="G1519">
        <v>0</v>
      </c>
      <c r="H1519">
        <v>0</v>
      </c>
    </row>
    <row r="1520" spans="1:8" x14ac:dyDescent="0.25">
      <c r="A1520" t="s">
        <v>59</v>
      </c>
      <c r="B1520">
        <v>2024</v>
      </c>
      <c r="C1520" t="s">
        <v>4</v>
      </c>
      <c r="D1520" t="s">
        <v>61</v>
      </c>
      <c r="E1520">
        <v>8</v>
      </c>
      <c r="F1520">
        <v>81.118830000000003</v>
      </c>
      <c r="G1520">
        <v>6146</v>
      </c>
      <c r="H1520">
        <v>6487.59</v>
      </c>
    </row>
    <row r="1521" spans="1:8" x14ac:dyDescent="0.25">
      <c r="A1521" t="s">
        <v>59</v>
      </c>
      <c r="B1521">
        <v>2024</v>
      </c>
      <c r="C1521" t="s">
        <v>4</v>
      </c>
      <c r="D1521" t="s">
        <v>61</v>
      </c>
      <c r="E1521">
        <v>3</v>
      </c>
      <c r="F1521">
        <v>1.294</v>
      </c>
      <c r="G1521">
        <v>227.36</v>
      </c>
      <c r="H1521">
        <v>261.89</v>
      </c>
    </row>
    <row r="1522" spans="1:8" x14ac:dyDescent="0.25">
      <c r="A1522" t="s">
        <v>59</v>
      </c>
      <c r="B1522">
        <v>2024</v>
      </c>
      <c r="C1522" t="s">
        <v>4</v>
      </c>
      <c r="D1522" t="s">
        <v>61</v>
      </c>
      <c r="E1522">
        <v>18</v>
      </c>
      <c r="F1522">
        <v>6.8540000000000001</v>
      </c>
      <c r="G1522">
        <v>575.5</v>
      </c>
      <c r="H1522">
        <v>538.88</v>
      </c>
    </row>
    <row r="1523" spans="1:8" x14ac:dyDescent="0.25">
      <c r="A1523" t="s">
        <v>59</v>
      </c>
      <c r="B1523">
        <v>2024</v>
      </c>
      <c r="C1523" t="s">
        <v>4</v>
      </c>
      <c r="D1523" t="s">
        <v>60</v>
      </c>
      <c r="E1523">
        <v>14</v>
      </c>
      <c r="F1523">
        <v>21.71668</v>
      </c>
      <c r="G1523">
        <v>2498.94</v>
      </c>
      <c r="H1523">
        <v>2103.2800000000002</v>
      </c>
    </row>
    <row r="1524" spans="1:8" x14ac:dyDescent="0.25">
      <c r="A1524" t="s">
        <v>59</v>
      </c>
      <c r="B1524">
        <v>2024</v>
      </c>
      <c r="C1524" t="s">
        <v>4</v>
      </c>
      <c r="D1524" t="s">
        <v>60</v>
      </c>
      <c r="E1524">
        <v>439</v>
      </c>
      <c r="F1524">
        <v>3835.0336600000001</v>
      </c>
      <c r="G1524">
        <v>320584.24</v>
      </c>
      <c r="H1524">
        <v>288971.23</v>
      </c>
    </row>
    <row r="1525" spans="1:8" x14ac:dyDescent="0.25">
      <c r="A1525" t="s">
        <v>59</v>
      </c>
      <c r="B1525">
        <v>2024</v>
      </c>
      <c r="C1525" t="s">
        <v>4</v>
      </c>
      <c r="D1525" t="s">
        <v>60</v>
      </c>
      <c r="E1525">
        <v>360</v>
      </c>
      <c r="F1525">
        <v>442.505</v>
      </c>
      <c r="G1525">
        <v>49744.69</v>
      </c>
      <c r="H1525">
        <v>46868.78</v>
      </c>
    </row>
    <row r="1526" spans="1:8" x14ac:dyDescent="0.25">
      <c r="A1526" t="s">
        <v>59</v>
      </c>
      <c r="B1526">
        <v>2024</v>
      </c>
      <c r="C1526" t="s">
        <v>4</v>
      </c>
      <c r="D1526" t="s">
        <v>60</v>
      </c>
      <c r="E1526">
        <v>2920</v>
      </c>
      <c r="F1526">
        <v>969.91435999999999</v>
      </c>
      <c r="G1526">
        <v>85304.12</v>
      </c>
      <c r="H1526">
        <v>70680.479999999996</v>
      </c>
    </row>
    <row r="1527" spans="1:8" x14ac:dyDescent="0.25">
      <c r="A1527" t="s">
        <v>59</v>
      </c>
      <c r="B1527">
        <v>2024</v>
      </c>
      <c r="C1527" t="s">
        <v>4</v>
      </c>
      <c r="D1527" t="s">
        <v>60</v>
      </c>
      <c r="E1527">
        <v>0</v>
      </c>
      <c r="F1527">
        <v>0</v>
      </c>
      <c r="G1527">
        <v>0</v>
      </c>
      <c r="H1527">
        <v>0</v>
      </c>
    </row>
    <row r="1528" spans="1:8" x14ac:dyDescent="0.25">
      <c r="A1528" t="s">
        <v>59</v>
      </c>
      <c r="B1528">
        <v>2024</v>
      </c>
      <c r="C1528" t="s">
        <v>4</v>
      </c>
      <c r="D1528" t="s">
        <v>60</v>
      </c>
      <c r="E1528">
        <v>23</v>
      </c>
      <c r="F1528">
        <v>2.8239999999999998</v>
      </c>
      <c r="G1528">
        <v>190.88</v>
      </c>
      <c r="H1528">
        <v>133.31</v>
      </c>
    </row>
    <row r="1529" spans="1:8" x14ac:dyDescent="0.25">
      <c r="A1529" t="s">
        <v>59</v>
      </c>
      <c r="B1529">
        <v>2024</v>
      </c>
      <c r="C1529" t="s">
        <v>4</v>
      </c>
      <c r="D1529" t="s">
        <v>62</v>
      </c>
      <c r="E1529">
        <v>49</v>
      </c>
      <c r="F1529">
        <v>329.14657999999997</v>
      </c>
      <c r="G1529">
        <v>30288.15</v>
      </c>
      <c r="H1529">
        <v>21042.11</v>
      </c>
    </row>
    <row r="1530" spans="1:8" x14ac:dyDescent="0.25">
      <c r="A1530" t="s">
        <v>59</v>
      </c>
      <c r="B1530">
        <v>2024</v>
      </c>
      <c r="C1530" t="s">
        <v>4</v>
      </c>
      <c r="D1530" t="s">
        <v>62</v>
      </c>
      <c r="E1530">
        <v>25</v>
      </c>
      <c r="F1530">
        <v>22.127600000000001</v>
      </c>
      <c r="G1530">
        <v>2810.91</v>
      </c>
      <c r="H1530">
        <v>1649.35</v>
      </c>
    </row>
    <row r="1531" spans="1:8" x14ac:dyDescent="0.25">
      <c r="A1531" t="s">
        <v>59</v>
      </c>
      <c r="B1531">
        <v>2024</v>
      </c>
      <c r="C1531" t="s">
        <v>4</v>
      </c>
      <c r="D1531" t="s">
        <v>62</v>
      </c>
      <c r="E1531">
        <v>605</v>
      </c>
      <c r="F1531">
        <v>216.87281999999999</v>
      </c>
      <c r="G1531">
        <v>21227.08</v>
      </c>
      <c r="H1531">
        <v>14505.27</v>
      </c>
    </row>
    <row r="1532" spans="1:8" x14ac:dyDescent="0.25">
      <c r="A1532" t="s">
        <v>59</v>
      </c>
      <c r="B1532">
        <v>2024</v>
      </c>
      <c r="C1532" t="s">
        <v>4</v>
      </c>
      <c r="D1532" t="s">
        <v>60</v>
      </c>
      <c r="E1532">
        <v>62</v>
      </c>
      <c r="F1532">
        <v>454.81097</v>
      </c>
      <c r="G1532">
        <v>28826.720000000001</v>
      </c>
      <c r="H1532">
        <v>28065.98</v>
      </c>
    </row>
    <row r="1533" spans="1:8" x14ac:dyDescent="0.25">
      <c r="A1533" t="s">
        <v>59</v>
      </c>
      <c r="B1533">
        <v>2024</v>
      </c>
      <c r="C1533" t="s">
        <v>4</v>
      </c>
      <c r="D1533" t="s">
        <v>60</v>
      </c>
      <c r="E1533">
        <v>6</v>
      </c>
      <c r="F1533">
        <v>2.4700000000000002</v>
      </c>
      <c r="G1533">
        <v>165.28</v>
      </c>
      <c r="H1533">
        <v>35.799999999999997</v>
      </c>
    </row>
    <row r="1534" spans="1:8" x14ac:dyDescent="0.25">
      <c r="A1534" t="s">
        <v>59</v>
      </c>
      <c r="B1534">
        <v>2024</v>
      </c>
      <c r="C1534" t="s">
        <v>4</v>
      </c>
      <c r="D1534" t="s">
        <v>60</v>
      </c>
      <c r="E1534">
        <v>5</v>
      </c>
      <c r="F1534">
        <v>5.5671799999999996</v>
      </c>
      <c r="G1534">
        <v>460.26</v>
      </c>
      <c r="H1534">
        <v>428.69</v>
      </c>
    </row>
    <row r="1535" spans="1:8" x14ac:dyDescent="0.25">
      <c r="A1535" t="s">
        <v>59</v>
      </c>
      <c r="B1535">
        <v>2024</v>
      </c>
      <c r="C1535" t="s">
        <v>4</v>
      </c>
      <c r="D1535" t="s">
        <v>60</v>
      </c>
      <c r="E1535">
        <v>159</v>
      </c>
      <c r="F1535">
        <v>83.601240000000004</v>
      </c>
      <c r="G1535">
        <v>10031.32</v>
      </c>
      <c r="H1535">
        <v>9699.81</v>
      </c>
    </row>
    <row r="1536" spans="1:8" x14ac:dyDescent="0.25">
      <c r="A1536" t="s">
        <v>59</v>
      </c>
      <c r="B1536">
        <v>2024</v>
      </c>
      <c r="C1536" t="s">
        <v>4</v>
      </c>
      <c r="D1536" t="s">
        <v>60</v>
      </c>
      <c r="E1536">
        <v>3</v>
      </c>
      <c r="F1536">
        <v>20.378019999999999</v>
      </c>
      <c r="G1536">
        <v>818.63</v>
      </c>
      <c r="H1536">
        <v>817.22</v>
      </c>
    </row>
    <row r="1537" spans="1:8" x14ac:dyDescent="0.25">
      <c r="A1537" t="s">
        <v>59</v>
      </c>
      <c r="B1537">
        <v>2024</v>
      </c>
      <c r="C1537" t="s">
        <v>4</v>
      </c>
      <c r="D1537" t="s">
        <v>60</v>
      </c>
      <c r="E1537">
        <v>90</v>
      </c>
      <c r="F1537">
        <v>380.05957999999998</v>
      </c>
      <c r="G1537">
        <v>26180.81</v>
      </c>
      <c r="H1537">
        <v>27888.080000000002</v>
      </c>
    </row>
    <row r="1538" spans="1:8" x14ac:dyDescent="0.25">
      <c r="A1538" t="s">
        <v>59</v>
      </c>
      <c r="B1538">
        <v>2024</v>
      </c>
      <c r="C1538" t="s">
        <v>4</v>
      </c>
      <c r="D1538" t="s">
        <v>60</v>
      </c>
      <c r="E1538">
        <v>60</v>
      </c>
      <c r="F1538">
        <v>78.542919999999995</v>
      </c>
      <c r="G1538">
        <v>6758.62</v>
      </c>
      <c r="H1538">
        <v>4808.4799999999996</v>
      </c>
    </row>
    <row r="1539" spans="1:8" x14ac:dyDescent="0.25">
      <c r="A1539" t="s">
        <v>59</v>
      </c>
      <c r="B1539">
        <v>2024</v>
      </c>
      <c r="C1539" t="s">
        <v>4</v>
      </c>
      <c r="D1539" t="s">
        <v>60</v>
      </c>
      <c r="E1539">
        <v>636</v>
      </c>
      <c r="F1539">
        <v>261.98273999999998</v>
      </c>
      <c r="G1539">
        <v>19668.18</v>
      </c>
      <c r="H1539">
        <v>24672.23</v>
      </c>
    </row>
    <row r="1540" spans="1:8" x14ac:dyDescent="0.25">
      <c r="A1540" t="s">
        <v>59</v>
      </c>
      <c r="B1540">
        <v>2024</v>
      </c>
      <c r="C1540" t="s">
        <v>4</v>
      </c>
      <c r="D1540" t="s">
        <v>60</v>
      </c>
      <c r="E1540">
        <v>9</v>
      </c>
      <c r="F1540">
        <v>6.8810000000000002</v>
      </c>
      <c r="G1540">
        <v>884.37</v>
      </c>
      <c r="H1540">
        <v>884.35</v>
      </c>
    </row>
    <row r="1541" spans="1:8" x14ac:dyDescent="0.25">
      <c r="A1541" t="s">
        <v>59</v>
      </c>
      <c r="B1541">
        <v>2024</v>
      </c>
      <c r="C1541" t="s">
        <v>4</v>
      </c>
      <c r="D1541" t="s">
        <v>60</v>
      </c>
      <c r="E1541">
        <v>64</v>
      </c>
      <c r="F1541">
        <v>311.94873000000001</v>
      </c>
      <c r="G1541">
        <v>22784.67</v>
      </c>
      <c r="H1541">
        <v>22419.11</v>
      </c>
    </row>
    <row r="1542" spans="1:8" x14ac:dyDescent="0.25">
      <c r="A1542" t="s">
        <v>59</v>
      </c>
      <c r="B1542">
        <v>2024</v>
      </c>
      <c r="C1542" t="s">
        <v>4</v>
      </c>
      <c r="D1542" t="s">
        <v>60</v>
      </c>
      <c r="E1542">
        <v>34</v>
      </c>
      <c r="F1542">
        <v>60.106380000000001</v>
      </c>
      <c r="G1542">
        <v>4868.28</v>
      </c>
      <c r="H1542">
        <v>4515.45</v>
      </c>
    </row>
    <row r="1543" spans="1:8" x14ac:dyDescent="0.25">
      <c r="A1543" t="s">
        <v>59</v>
      </c>
      <c r="B1543">
        <v>2024</v>
      </c>
      <c r="C1543" t="s">
        <v>4</v>
      </c>
      <c r="D1543" t="s">
        <v>60</v>
      </c>
      <c r="E1543">
        <v>280</v>
      </c>
      <c r="F1543">
        <v>133.33532</v>
      </c>
      <c r="G1543">
        <v>9742.77</v>
      </c>
      <c r="H1543">
        <v>13310.16</v>
      </c>
    </row>
    <row r="1544" spans="1:8" x14ac:dyDescent="0.25">
      <c r="A1544" t="s">
        <v>59</v>
      </c>
      <c r="B1544">
        <v>2024</v>
      </c>
      <c r="C1544" t="s">
        <v>4</v>
      </c>
      <c r="D1544" t="s">
        <v>64</v>
      </c>
      <c r="E1544">
        <v>1</v>
      </c>
      <c r="F1544">
        <v>20335.377659999998</v>
      </c>
      <c r="G1544">
        <v>1730523.31</v>
      </c>
      <c r="H1544">
        <v>1716675.3</v>
      </c>
    </row>
    <row r="1545" spans="1:8" x14ac:dyDescent="0.25">
      <c r="A1545" t="s">
        <v>59</v>
      </c>
      <c r="B1545">
        <v>2024</v>
      </c>
      <c r="C1545" t="s">
        <v>4</v>
      </c>
      <c r="D1545" t="s">
        <v>60</v>
      </c>
      <c r="E1545">
        <v>0</v>
      </c>
      <c r="F1545">
        <v>0</v>
      </c>
      <c r="G1545">
        <v>0</v>
      </c>
      <c r="H1545">
        <v>0</v>
      </c>
    </row>
    <row r="1546" spans="1:8" x14ac:dyDescent="0.25">
      <c r="A1546" t="s">
        <v>59</v>
      </c>
      <c r="B1546">
        <v>2024</v>
      </c>
      <c r="C1546" t="s">
        <v>4</v>
      </c>
      <c r="D1546" t="s">
        <v>60</v>
      </c>
      <c r="E1546">
        <v>0</v>
      </c>
      <c r="F1546">
        <v>0</v>
      </c>
      <c r="G1546">
        <v>0</v>
      </c>
      <c r="H1546">
        <v>0</v>
      </c>
    </row>
    <row r="1547" spans="1:8" x14ac:dyDescent="0.25">
      <c r="A1547" t="s">
        <v>59</v>
      </c>
      <c r="B1547">
        <v>2024</v>
      </c>
      <c r="C1547" t="s">
        <v>4</v>
      </c>
      <c r="D1547" t="s">
        <v>60</v>
      </c>
      <c r="E1547">
        <v>1</v>
      </c>
      <c r="F1547">
        <v>248.82495</v>
      </c>
      <c r="G1547">
        <v>15902.66</v>
      </c>
      <c r="H1547">
        <v>15902.66</v>
      </c>
    </row>
    <row r="1548" spans="1:8" x14ac:dyDescent="0.25">
      <c r="A1548" t="s">
        <v>59</v>
      </c>
      <c r="B1548">
        <v>2024</v>
      </c>
      <c r="C1548" t="s">
        <v>4</v>
      </c>
      <c r="D1548" t="s">
        <v>60</v>
      </c>
      <c r="E1548">
        <v>0</v>
      </c>
      <c r="F1548">
        <v>0</v>
      </c>
      <c r="G1548">
        <v>0</v>
      </c>
      <c r="H1548">
        <v>0</v>
      </c>
    </row>
    <row r="1549" spans="1:8" x14ac:dyDescent="0.25">
      <c r="A1549" t="s">
        <v>59</v>
      </c>
      <c r="B1549">
        <v>2024</v>
      </c>
      <c r="C1549" t="s">
        <v>4</v>
      </c>
      <c r="D1549" t="s">
        <v>60</v>
      </c>
      <c r="E1549">
        <v>0</v>
      </c>
      <c r="F1549">
        <v>0</v>
      </c>
      <c r="G1549">
        <v>0</v>
      </c>
      <c r="H1549">
        <v>0</v>
      </c>
    </row>
    <row r="1550" spans="1:8" x14ac:dyDescent="0.25">
      <c r="A1550" t="s">
        <v>59</v>
      </c>
      <c r="B1550">
        <v>2024</v>
      </c>
      <c r="C1550" t="s">
        <v>4</v>
      </c>
      <c r="D1550" t="s">
        <v>60</v>
      </c>
      <c r="E1550">
        <v>0</v>
      </c>
      <c r="F1550">
        <v>0</v>
      </c>
      <c r="G1550">
        <v>0</v>
      </c>
      <c r="H1550">
        <v>468.61</v>
      </c>
    </row>
    <row r="1551" spans="1:8" x14ac:dyDescent="0.25">
      <c r="A1551" t="s">
        <v>59</v>
      </c>
      <c r="B1551">
        <v>2024</v>
      </c>
      <c r="C1551" t="s">
        <v>4</v>
      </c>
      <c r="D1551" t="s">
        <v>61</v>
      </c>
      <c r="E1551">
        <v>0</v>
      </c>
      <c r="F1551">
        <v>0</v>
      </c>
      <c r="G1551">
        <v>0</v>
      </c>
      <c r="H1551">
        <v>0</v>
      </c>
    </row>
    <row r="1552" spans="1:8" x14ac:dyDescent="0.25">
      <c r="A1552" t="s">
        <v>59</v>
      </c>
      <c r="B1552">
        <v>2024</v>
      </c>
      <c r="C1552" t="s">
        <v>4</v>
      </c>
      <c r="D1552" t="s">
        <v>61</v>
      </c>
      <c r="E1552">
        <v>620</v>
      </c>
      <c r="F1552">
        <v>35486.21804</v>
      </c>
      <c r="G1552">
        <v>3492568.03</v>
      </c>
      <c r="H1552">
        <v>3613781.4</v>
      </c>
    </row>
    <row r="1553" spans="1:8" x14ac:dyDescent="0.25">
      <c r="A1553" t="s">
        <v>59</v>
      </c>
      <c r="B1553">
        <v>2024</v>
      </c>
      <c r="C1553" t="s">
        <v>4</v>
      </c>
      <c r="D1553" t="s">
        <v>61</v>
      </c>
      <c r="E1553">
        <v>2</v>
      </c>
      <c r="F1553">
        <v>3.04182</v>
      </c>
      <c r="G1553">
        <v>397.29</v>
      </c>
      <c r="H1553">
        <v>288.89999999999998</v>
      </c>
    </row>
    <row r="1554" spans="1:8" x14ac:dyDescent="0.25">
      <c r="A1554" t="s">
        <v>59</v>
      </c>
      <c r="B1554">
        <v>2024</v>
      </c>
      <c r="C1554" t="s">
        <v>4</v>
      </c>
      <c r="D1554" t="s">
        <v>60</v>
      </c>
      <c r="E1554">
        <v>7</v>
      </c>
      <c r="F1554">
        <v>14.563269999999999</v>
      </c>
      <c r="G1554">
        <v>1769</v>
      </c>
      <c r="H1554">
        <v>2149.1999999999998</v>
      </c>
    </row>
    <row r="1555" spans="1:8" x14ac:dyDescent="0.25">
      <c r="A1555" t="s">
        <v>59</v>
      </c>
      <c r="B1555">
        <v>2024</v>
      </c>
      <c r="C1555" t="s">
        <v>4</v>
      </c>
      <c r="D1555" t="s">
        <v>60</v>
      </c>
      <c r="E1555">
        <v>0</v>
      </c>
      <c r="F1555">
        <v>0</v>
      </c>
      <c r="G1555">
        <v>0</v>
      </c>
      <c r="H1555">
        <v>0</v>
      </c>
    </row>
    <row r="1556" spans="1:8" x14ac:dyDescent="0.25">
      <c r="A1556" t="s">
        <v>59</v>
      </c>
      <c r="B1556">
        <v>2024</v>
      </c>
      <c r="C1556" t="s">
        <v>4</v>
      </c>
      <c r="D1556" t="s">
        <v>60</v>
      </c>
      <c r="E1556">
        <v>0</v>
      </c>
      <c r="F1556">
        <v>0</v>
      </c>
      <c r="G1556">
        <v>0</v>
      </c>
      <c r="H1556">
        <v>0</v>
      </c>
    </row>
    <row r="1557" spans="1:8" x14ac:dyDescent="0.25">
      <c r="A1557" t="s">
        <v>59</v>
      </c>
      <c r="B1557">
        <v>2024</v>
      </c>
      <c r="C1557" t="s">
        <v>4</v>
      </c>
      <c r="D1557" t="s">
        <v>60</v>
      </c>
      <c r="E1557">
        <v>2</v>
      </c>
      <c r="F1557">
        <v>122.06</v>
      </c>
      <c r="G1557">
        <v>8574.4</v>
      </c>
      <c r="H1557">
        <v>8574.4</v>
      </c>
    </row>
    <row r="1558" spans="1:8" x14ac:dyDescent="0.25">
      <c r="A1558" t="s">
        <v>59</v>
      </c>
      <c r="B1558">
        <v>2024</v>
      </c>
      <c r="C1558" t="s">
        <v>4</v>
      </c>
      <c r="D1558" t="s">
        <v>62</v>
      </c>
      <c r="E1558">
        <v>388</v>
      </c>
      <c r="F1558">
        <v>14256.42657</v>
      </c>
      <c r="G1558">
        <v>1432277.46</v>
      </c>
      <c r="H1558">
        <v>1579237.04</v>
      </c>
    </row>
    <row r="1559" spans="1:8" x14ac:dyDescent="0.25">
      <c r="A1559" t="s">
        <v>59</v>
      </c>
      <c r="B1559">
        <v>2024</v>
      </c>
      <c r="C1559" t="s">
        <v>4</v>
      </c>
      <c r="D1559" t="s">
        <v>62</v>
      </c>
      <c r="E1559">
        <v>6</v>
      </c>
      <c r="F1559">
        <v>8.2110599999999998</v>
      </c>
      <c r="G1559">
        <v>1064.92</v>
      </c>
      <c r="H1559">
        <v>793.25</v>
      </c>
    </row>
    <row r="1560" spans="1:8" x14ac:dyDescent="0.25">
      <c r="A1560" t="s">
        <v>59</v>
      </c>
      <c r="B1560">
        <v>2024</v>
      </c>
      <c r="C1560" t="s">
        <v>4</v>
      </c>
      <c r="D1560" t="s">
        <v>60</v>
      </c>
      <c r="E1560">
        <v>7</v>
      </c>
      <c r="F1560">
        <v>19.647819999999999</v>
      </c>
      <c r="G1560">
        <v>1835.6</v>
      </c>
      <c r="H1560">
        <v>1554.01</v>
      </c>
    </row>
    <row r="1561" spans="1:8" x14ac:dyDescent="0.25">
      <c r="A1561" t="s">
        <v>59</v>
      </c>
      <c r="B1561">
        <v>2024</v>
      </c>
      <c r="C1561" t="s">
        <v>4</v>
      </c>
      <c r="D1561" t="s">
        <v>60</v>
      </c>
      <c r="E1561">
        <v>0</v>
      </c>
      <c r="F1561">
        <v>0</v>
      </c>
      <c r="G1561">
        <v>0</v>
      </c>
      <c r="H1561">
        <v>0</v>
      </c>
    </row>
    <row r="1562" spans="1:8" x14ac:dyDescent="0.25">
      <c r="A1562" t="s">
        <v>59</v>
      </c>
      <c r="B1562">
        <v>2024</v>
      </c>
      <c r="C1562" t="s">
        <v>4</v>
      </c>
      <c r="D1562" t="s">
        <v>60</v>
      </c>
      <c r="E1562">
        <v>0</v>
      </c>
      <c r="F1562">
        <v>0</v>
      </c>
      <c r="G1562">
        <v>0</v>
      </c>
      <c r="H1562">
        <v>0</v>
      </c>
    </row>
    <row r="1563" spans="1:8" x14ac:dyDescent="0.25">
      <c r="A1563" t="s">
        <v>59</v>
      </c>
      <c r="B1563">
        <v>2024</v>
      </c>
      <c r="C1563" t="s">
        <v>4</v>
      </c>
      <c r="D1563" t="s">
        <v>60</v>
      </c>
      <c r="E1563">
        <v>0</v>
      </c>
      <c r="F1563">
        <v>0</v>
      </c>
      <c r="G1563">
        <v>0</v>
      </c>
      <c r="H1563">
        <v>0</v>
      </c>
    </row>
    <row r="1564" spans="1:8" x14ac:dyDescent="0.25">
      <c r="A1564" t="s">
        <v>59</v>
      </c>
      <c r="B1564">
        <v>2024</v>
      </c>
      <c r="C1564" t="s">
        <v>4</v>
      </c>
      <c r="D1564" t="s">
        <v>60</v>
      </c>
      <c r="E1564">
        <v>0</v>
      </c>
      <c r="F1564">
        <v>0</v>
      </c>
      <c r="G1564">
        <v>0</v>
      </c>
      <c r="H1564">
        <v>0</v>
      </c>
    </row>
    <row r="1565" spans="1:8" x14ac:dyDescent="0.25">
      <c r="A1565" t="s">
        <v>59</v>
      </c>
      <c r="B1565">
        <v>2024</v>
      </c>
      <c r="C1565" t="s">
        <v>4</v>
      </c>
      <c r="D1565" t="s">
        <v>61</v>
      </c>
      <c r="E1565">
        <v>0</v>
      </c>
      <c r="F1565">
        <v>0</v>
      </c>
      <c r="G1565">
        <v>0</v>
      </c>
      <c r="H1565">
        <v>0</v>
      </c>
    </row>
    <row r="1566" spans="1:8" x14ac:dyDescent="0.25">
      <c r="A1566" t="s">
        <v>59</v>
      </c>
      <c r="B1566">
        <v>2024</v>
      </c>
      <c r="C1566" t="s">
        <v>4</v>
      </c>
      <c r="D1566" t="s">
        <v>60</v>
      </c>
      <c r="E1566">
        <v>0</v>
      </c>
      <c r="F1566">
        <v>0</v>
      </c>
      <c r="G1566">
        <v>0</v>
      </c>
      <c r="H1566">
        <v>0</v>
      </c>
    </row>
    <row r="1567" spans="1:8" x14ac:dyDescent="0.25">
      <c r="A1567" t="s">
        <v>59</v>
      </c>
      <c r="B1567">
        <v>2024</v>
      </c>
      <c r="C1567" t="s">
        <v>4</v>
      </c>
      <c r="D1567" t="s">
        <v>62</v>
      </c>
      <c r="E1567">
        <v>0</v>
      </c>
      <c r="F1567">
        <v>0</v>
      </c>
      <c r="G1567">
        <v>0</v>
      </c>
      <c r="H1567">
        <v>0</v>
      </c>
    </row>
    <row r="1568" spans="1:8" x14ac:dyDescent="0.25">
      <c r="A1568" t="s">
        <v>59</v>
      </c>
      <c r="B1568">
        <v>2024</v>
      </c>
      <c r="C1568" t="s">
        <v>4</v>
      </c>
      <c r="D1568" t="s">
        <v>60</v>
      </c>
      <c r="E1568">
        <v>0</v>
      </c>
      <c r="F1568">
        <v>0</v>
      </c>
      <c r="G1568">
        <v>0</v>
      </c>
      <c r="H1568">
        <v>0</v>
      </c>
    </row>
    <row r="1569" spans="1:8" x14ac:dyDescent="0.25">
      <c r="A1569" t="s">
        <v>59</v>
      </c>
      <c r="B1569">
        <v>2024</v>
      </c>
      <c r="C1569" t="s">
        <v>4</v>
      </c>
      <c r="D1569" t="s">
        <v>60</v>
      </c>
      <c r="E1569">
        <v>0</v>
      </c>
      <c r="F1569">
        <v>0</v>
      </c>
      <c r="G1569">
        <v>0</v>
      </c>
      <c r="H1569">
        <v>0</v>
      </c>
    </row>
    <row r="1570" spans="1:8" x14ac:dyDescent="0.25">
      <c r="A1570" t="s">
        <v>59</v>
      </c>
      <c r="B1570">
        <v>2024</v>
      </c>
      <c r="C1570" t="s">
        <v>4</v>
      </c>
      <c r="D1570" t="s">
        <v>60</v>
      </c>
      <c r="E1570">
        <v>0</v>
      </c>
      <c r="F1570">
        <v>0</v>
      </c>
      <c r="G1570">
        <v>0</v>
      </c>
      <c r="H1570">
        <v>0</v>
      </c>
    </row>
    <row r="1571" spans="1:8" x14ac:dyDescent="0.25">
      <c r="A1571" t="s">
        <v>59</v>
      </c>
      <c r="B1571">
        <v>2024</v>
      </c>
      <c r="C1571" t="s">
        <v>4</v>
      </c>
      <c r="D1571" t="s">
        <v>60</v>
      </c>
      <c r="E1571">
        <v>0</v>
      </c>
      <c r="F1571">
        <v>0</v>
      </c>
      <c r="G1571">
        <v>0</v>
      </c>
      <c r="H1571">
        <v>0</v>
      </c>
    </row>
    <row r="1572" spans="1:8" x14ac:dyDescent="0.25">
      <c r="A1572" t="s">
        <v>59</v>
      </c>
      <c r="B1572">
        <v>2024</v>
      </c>
      <c r="C1572" t="s">
        <v>4</v>
      </c>
      <c r="D1572" t="s">
        <v>61</v>
      </c>
      <c r="E1572">
        <v>1</v>
      </c>
      <c r="F1572">
        <v>1723.68</v>
      </c>
      <c r="G1572">
        <v>150748.78</v>
      </c>
      <c r="H1572">
        <v>150748.78</v>
      </c>
    </row>
    <row r="1573" spans="1:8" x14ac:dyDescent="0.25">
      <c r="A1573" t="s">
        <v>59</v>
      </c>
      <c r="B1573">
        <v>2024</v>
      </c>
      <c r="C1573" t="s">
        <v>4</v>
      </c>
      <c r="D1573" t="s">
        <v>60</v>
      </c>
      <c r="E1573">
        <v>0</v>
      </c>
      <c r="F1573">
        <v>0</v>
      </c>
      <c r="G1573">
        <v>0</v>
      </c>
      <c r="H1573">
        <v>0</v>
      </c>
    </row>
    <row r="1574" spans="1:8" x14ac:dyDescent="0.25">
      <c r="A1574" t="s">
        <v>59</v>
      </c>
      <c r="B1574">
        <v>2024</v>
      </c>
      <c r="C1574" t="s">
        <v>4</v>
      </c>
      <c r="D1574" t="s">
        <v>60</v>
      </c>
      <c r="E1574">
        <v>0</v>
      </c>
      <c r="F1574">
        <v>0</v>
      </c>
      <c r="G1574">
        <v>0</v>
      </c>
      <c r="H1574">
        <v>0</v>
      </c>
    </row>
    <row r="1575" spans="1:8" x14ac:dyDescent="0.25">
      <c r="A1575" t="s">
        <v>59</v>
      </c>
      <c r="B1575">
        <v>2024</v>
      </c>
      <c r="C1575" t="s">
        <v>4</v>
      </c>
      <c r="D1575" t="s">
        <v>60</v>
      </c>
      <c r="E1575">
        <v>0</v>
      </c>
      <c r="F1575">
        <v>0</v>
      </c>
      <c r="G1575">
        <v>0</v>
      </c>
      <c r="H1575">
        <v>0</v>
      </c>
    </row>
    <row r="1576" spans="1:8" x14ac:dyDescent="0.25">
      <c r="A1576" t="s">
        <v>59</v>
      </c>
      <c r="B1576">
        <v>2024</v>
      </c>
      <c r="C1576" t="s">
        <v>4</v>
      </c>
      <c r="D1576" t="s">
        <v>60</v>
      </c>
      <c r="E1576">
        <v>2</v>
      </c>
      <c r="F1576">
        <v>2.528</v>
      </c>
      <c r="G1576">
        <v>230.94</v>
      </c>
      <c r="H1576">
        <v>266.44</v>
      </c>
    </row>
    <row r="1577" spans="1:8" x14ac:dyDescent="0.25">
      <c r="A1577" t="s">
        <v>59</v>
      </c>
      <c r="B1577">
        <v>2024</v>
      </c>
      <c r="C1577" t="s">
        <v>4</v>
      </c>
      <c r="D1577" t="s">
        <v>60</v>
      </c>
      <c r="E1577">
        <v>0</v>
      </c>
      <c r="F1577">
        <v>0</v>
      </c>
      <c r="G1577">
        <v>0</v>
      </c>
      <c r="H1577">
        <v>0</v>
      </c>
    </row>
    <row r="1578" spans="1:8" x14ac:dyDescent="0.25">
      <c r="A1578" t="s">
        <v>59</v>
      </c>
      <c r="B1578">
        <v>2024</v>
      </c>
      <c r="C1578" t="s">
        <v>4</v>
      </c>
      <c r="D1578" t="s">
        <v>62</v>
      </c>
      <c r="E1578">
        <v>0</v>
      </c>
      <c r="F1578">
        <v>0</v>
      </c>
      <c r="G1578">
        <v>0</v>
      </c>
      <c r="H1578">
        <v>0</v>
      </c>
    </row>
    <row r="1579" spans="1:8" x14ac:dyDescent="0.25">
      <c r="A1579" t="s">
        <v>59</v>
      </c>
      <c r="B1579">
        <v>2024</v>
      </c>
      <c r="C1579" t="s">
        <v>4</v>
      </c>
      <c r="D1579" t="s">
        <v>60</v>
      </c>
      <c r="E1579">
        <v>0</v>
      </c>
      <c r="F1579">
        <v>0</v>
      </c>
      <c r="G1579">
        <v>0</v>
      </c>
      <c r="H1579">
        <v>0</v>
      </c>
    </row>
    <row r="1580" spans="1:8" x14ac:dyDescent="0.25">
      <c r="A1580" t="s">
        <v>59</v>
      </c>
      <c r="B1580">
        <v>2024</v>
      </c>
      <c r="C1580" t="s">
        <v>4</v>
      </c>
      <c r="D1580" t="s">
        <v>60</v>
      </c>
      <c r="E1580">
        <v>0</v>
      </c>
      <c r="F1580">
        <v>0</v>
      </c>
      <c r="G1580">
        <v>0</v>
      </c>
      <c r="H1580">
        <v>0</v>
      </c>
    </row>
    <row r="1581" spans="1:8" x14ac:dyDescent="0.25">
      <c r="A1581" t="s">
        <v>59</v>
      </c>
      <c r="B1581">
        <v>2024</v>
      </c>
      <c r="C1581" t="s">
        <v>4</v>
      </c>
      <c r="D1581" t="s">
        <v>60</v>
      </c>
      <c r="E1581">
        <v>0</v>
      </c>
      <c r="F1581">
        <v>0</v>
      </c>
      <c r="G1581">
        <v>0</v>
      </c>
      <c r="H1581">
        <v>0</v>
      </c>
    </row>
    <row r="1582" spans="1:8" x14ac:dyDescent="0.25">
      <c r="A1582" t="s">
        <v>59</v>
      </c>
      <c r="B1582">
        <v>2024</v>
      </c>
      <c r="C1582" t="s">
        <v>3</v>
      </c>
      <c r="D1582" t="s">
        <v>61</v>
      </c>
      <c r="E1582">
        <v>0</v>
      </c>
      <c r="F1582">
        <v>0</v>
      </c>
      <c r="G1582">
        <v>0</v>
      </c>
      <c r="H1582">
        <v>0</v>
      </c>
    </row>
    <row r="1583" spans="1:8" x14ac:dyDescent="0.25">
      <c r="A1583" t="s">
        <v>59</v>
      </c>
      <c r="B1583">
        <v>2024</v>
      </c>
      <c r="C1583" t="s">
        <v>3</v>
      </c>
      <c r="D1583" t="s">
        <v>60</v>
      </c>
      <c r="E1583">
        <v>0</v>
      </c>
      <c r="F1583">
        <v>0</v>
      </c>
      <c r="G1583">
        <v>0</v>
      </c>
      <c r="H1583">
        <v>0</v>
      </c>
    </row>
    <row r="1584" spans="1:8" x14ac:dyDescent="0.25">
      <c r="A1584" t="s">
        <v>59</v>
      </c>
      <c r="B1584">
        <v>2024</v>
      </c>
      <c r="C1584" t="s">
        <v>3</v>
      </c>
      <c r="D1584" t="s">
        <v>62</v>
      </c>
      <c r="E1584">
        <v>0</v>
      </c>
      <c r="F1584">
        <v>0</v>
      </c>
      <c r="G1584">
        <v>0</v>
      </c>
      <c r="H1584">
        <v>0</v>
      </c>
    </row>
    <row r="1585" spans="1:8" x14ac:dyDescent="0.25">
      <c r="A1585" t="s">
        <v>59</v>
      </c>
      <c r="B1585">
        <v>2024</v>
      </c>
      <c r="C1585" t="s">
        <v>3</v>
      </c>
      <c r="D1585" t="s">
        <v>60</v>
      </c>
      <c r="E1585">
        <v>0</v>
      </c>
      <c r="F1585">
        <v>0</v>
      </c>
      <c r="G1585">
        <v>0</v>
      </c>
      <c r="H1585">
        <v>0</v>
      </c>
    </row>
    <row r="1586" spans="1:8" x14ac:dyDescent="0.25">
      <c r="A1586" t="s">
        <v>59</v>
      </c>
      <c r="B1586">
        <v>2024</v>
      </c>
      <c r="C1586" t="s">
        <v>3</v>
      </c>
      <c r="D1586" t="s">
        <v>60</v>
      </c>
      <c r="E1586">
        <v>0</v>
      </c>
      <c r="F1586">
        <v>0</v>
      </c>
      <c r="G1586">
        <v>0</v>
      </c>
      <c r="H1586">
        <v>0</v>
      </c>
    </row>
    <row r="1587" spans="1:8" x14ac:dyDescent="0.25">
      <c r="A1587" t="s">
        <v>59</v>
      </c>
      <c r="B1587">
        <v>2024</v>
      </c>
      <c r="C1587" t="s">
        <v>3</v>
      </c>
      <c r="D1587" t="s">
        <v>60</v>
      </c>
      <c r="E1587">
        <v>0</v>
      </c>
      <c r="F1587">
        <v>0</v>
      </c>
      <c r="G1587">
        <v>0</v>
      </c>
      <c r="H1587">
        <v>0</v>
      </c>
    </row>
    <row r="1588" spans="1:8" x14ac:dyDescent="0.25">
      <c r="A1588" t="s">
        <v>59</v>
      </c>
      <c r="B1588">
        <v>2024</v>
      </c>
      <c r="C1588" t="s">
        <v>3</v>
      </c>
      <c r="D1588" t="s">
        <v>60</v>
      </c>
      <c r="E1588">
        <v>0</v>
      </c>
      <c r="F1588">
        <v>0</v>
      </c>
      <c r="G1588">
        <v>0</v>
      </c>
      <c r="H1588">
        <v>0</v>
      </c>
    </row>
    <row r="1589" spans="1:8" x14ac:dyDescent="0.25">
      <c r="A1589" t="s">
        <v>59</v>
      </c>
      <c r="B1589">
        <v>2024</v>
      </c>
      <c r="C1589" t="s">
        <v>3</v>
      </c>
      <c r="D1589" t="s">
        <v>61</v>
      </c>
      <c r="E1589">
        <v>1</v>
      </c>
      <c r="F1589">
        <v>1507.104</v>
      </c>
      <c r="G1589">
        <v>134156.57999999999</v>
      </c>
      <c r="H1589">
        <v>134156.57999999999</v>
      </c>
    </row>
    <row r="1590" spans="1:8" x14ac:dyDescent="0.25">
      <c r="A1590" t="s">
        <v>59</v>
      </c>
      <c r="B1590">
        <v>2024</v>
      </c>
      <c r="C1590" t="s">
        <v>3</v>
      </c>
      <c r="D1590" t="s">
        <v>60</v>
      </c>
      <c r="E1590">
        <v>0</v>
      </c>
      <c r="F1590">
        <v>0</v>
      </c>
      <c r="G1590">
        <v>0</v>
      </c>
      <c r="H1590">
        <v>0</v>
      </c>
    </row>
    <row r="1591" spans="1:8" x14ac:dyDescent="0.25">
      <c r="A1591" t="s">
        <v>59</v>
      </c>
      <c r="B1591">
        <v>2024</v>
      </c>
      <c r="C1591" t="s">
        <v>3</v>
      </c>
      <c r="D1591" t="s">
        <v>60</v>
      </c>
      <c r="E1591">
        <v>0</v>
      </c>
      <c r="F1591">
        <v>0</v>
      </c>
      <c r="G1591">
        <v>0</v>
      </c>
      <c r="H1591">
        <v>0</v>
      </c>
    </row>
    <row r="1592" spans="1:8" x14ac:dyDescent="0.25">
      <c r="A1592" t="s">
        <v>59</v>
      </c>
      <c r="B1592">
        <v>2024</v>
      </c>
      <c r="C1592" t="s">
        <v>3</v>
      </c>
      <c r="D1592" t="s">
        <v>60</v>
      </c>
      <c r="E1592">
        <v>0</v>
      </c>
      <c r="F1592">
        <v>0</v>
      </c>
      <c r="G1592">
        <v>0</v>
      </c>
      <c r="H1592">
        <v>0</v>
      </c>
    </row>
    <row r="1593" spans="1:8" x14ac:dyDescent="0.25">
      <c r="A1593" t="s">
        <v>59</v>
      </c>
      <c r="B1593">
        <v>2024</v>
      </c>
      <c r="C1593" t="s">
        <v>3</v>
      </c>
      <c r="D1593" t="s">
        <v>60</v>
      </c>
      <c r="E1593">
        <v>2</v>
      </c>
      <c r="F1593">
        <v>3.0838700000000001</v>
      </c>
      <c r="G1593">
        <v>266.44</v>
      </c>
      <c r="H1593">
        <v>247.93</v>
      </c>
    </row>
    <row r="1594" spans="1:8" x14ac:dyDescent="0.25">
      <c r="A1594" t="s">
        <v>59</v>
      </c>
      <c r="B1594">
        <v>2024</v>
      </c>
      <c r="C1594" t="s">
        <v>3</v>
      </c>
      <c r="D1594" t="s">
        <v>60</v>
      </c>
      <c r="E1594">
        <v>0</v>
      </c>
      <c r="F1594">
        <v>0</v>
      </c>
      <c r="G1594">
        <v>0</v>
      </c>
      <c r="H1594">
        <v>0</v>
      </c>
    </row>
    <row r="1595" spans="1:8" x14ac:dyDescent="0.25">
      <c r="A1595" t="s">
        <v>59</v>
      </c>
      <c r="B1595">
        <v>2024</v>
      </c>
      <c r="C1595" t="s">
        <v>3</v>
      </c>
      <c r="D1595" t="s">
        <v>62</v>
      </c>
      <c r="E1595">
        <v>0</v>
      </c>
      <c r="F1595">
        <v>0</v>
      </c>
      <c r="G1595">
        <v>0</v>
      </c>
      <c r="H1595">
        <v>0</v>
      </c>
    </row>
    <row r="1596" spans="1:8" x14ac:dyDescent="0.25">
      <c r="A1596" t="s">
        <v>59</v>
      </c>
      <c r="B1596">
        <v>2024</v>
      </c>
      <c r="C1596" t="s">
        <v>3</v>
      </c>
      <c r="D1596" t="s">
        <v>60</v>
      </c>
      <c r="E1596">
        <v>0</v>
      </c>
      <c r="F1596">
        <v>0</v>
      </c>
      <c r="G1596">
        <v>0</v>
      </c>
      <c r="H1596">
        <v>0</v>
      </c>
    </row>
    <row r="1597" spans="1:8" x14ac:dyDescent="0.25">
      <c r="A1597" t="s">
        <v>59</v>
      </c>
      <c r="B1597">
        <v>2024</v>
      </c>
      <c r="C1597" t="s">
        <v>3</v>
      </c>
      <c r="D1597" t="s">
        <v>60</v>
      </c>
      <c r="E1597">
        <v>0</v>
      </c>
      <c r="F1597">
        <v>0</v>
      </c>
      <c r="G1597">
        <v>0</v>
      </c>
      <c r="H1597">
        <v>0</v>
      </c>
    </row>
    <row r="1598" spans="1:8" x14ac:dyDescent="0.25">
      <c r="A1598" t="s">
        <v>59</v>
      </c>
      <c r="B1598">
        <v>2024</v>
      </c>
      <c r="C1598" t="s">
        <v>3</v>
      </c>
      <c r="D1598" t="s">
        <v>60</v>
      </c>
      <c r="E1598">
        <v>0</v>
      </c>
      <c r="F1598">
        <v>0</v>
      </c>
      <c r="G1598">
        <v>0</v>
      </c>
      <c r="H1598">
        <v>0</v>
      </c>
    </row>
    <row r="1599" spans="1:8" x14ac:dyDescent="0.25">
      <c r="A1599" t="s">
        <v>59</v>
      </c>
      <c r="B1599">
        <v>2024</v>
      </c>
      <c r="C1599" t="s">
        <v>3</v>
      </c>
      <c r="D1599" t="s">
        <v>60</v>
      </c>
      <c r="E1599">
        <v>1</v>
      </c>
      <c r="F1599">
        <v>255.97110000000001</v>
      </c>
      <c r="G1599">
        <v>16265.53</v>
      </c>
      <c r="H1599">
        <v>16265.53</v>
      </c>
    </row>
    <row r="1600" spans="1:8" x14ac:dyDescent="0.25">
      <c r="A1600" t="s">
        <v>59</v>
      </c>
      <c r="B1600">
        <v>2024</v>
      </c>
      <c r="C1600" t="s">
        <v>3</v>
      </c>
      <c r="D1600" t="s">
        <v>60</v>
      </c>
      <c r="E1600">
        <v>0</v>
      </c>
      <c r="F1600">
        <v>0</v>
      </c>
      <c r="G1600">
        <v>0</v>
      </c>
      <c r="H1600">
        <v>0</v>
      </c>
    </row>
    <row r="1601" spans="1:8" x14ac:dyDescent="0.25">
      <c r="A1601" t="s">
        <v>59</v>
      </c>
      <c r="B1601">
        <v>2024</v>
      </c>
      <c r="C1601" t="s">
        <v>3</v>
      </c>
      <c r="D1601" t="s">
        <v>60</v>
      </c>
      <c r="E1601">
        <v>0</v>
      </c>
      <c r="F1601">
        <v>0</v>
      </c>
      <c r="G1601">
        <v>0</v>
      </c>
      <c r="H1601">
        <v>0</v>
      </c>
    </row>
    <row r="1602" spans="1:8" x14ac:dyDescent="0.25">
      <c r="A1602" t="s">
        <v>59</v>
      </c>
      <c r="B1602">
        <v>2024</v>
      </c>
      <c r="C1602" t="s">
        <v>3</v>
      </c>
      <c r="D1602" t="s">
        <v>60</v>
      </c>
      <c r="E1602">
        <v>0</v>
      </c>
      <c r="F1602">
        <v>0</v>
      </c>
      <c r="G1602">
        <v>0</v>
      </c>
      <c r="H1602">
        <v>0</v>
      </c>
    </row>
    <row r="1603" spans="1:8" x14ac:dyDescent="0.25">
      <c r="A1603" t="s">
        <v>59</v>
      </c>
      <c r="B1603">
        <v>2024</v>
      </c>
      <c r="C1603" t="s">
        <v>3</v>
      </c>
      <c r="D1603" t="s">
        <v>61</v>
      </c>
      <c r="E1603">
        <v>0</v>
      </c>
      <c r="F1603">
        <v>0</v>
      </c>
      <c r="G1603">
        <v>0</v>
      </c>
      <c r="H1603">
        <v>0</v>
      </c>
    </row>
    <row r="1604" spans="1:8" x14ac:dyDescent="0.25">
      <c r="A1604" t="s">
        <v>59</v>
      </c>
      <c r="B1604">
        <v>2024</v>
      </c>
      <c r="C1604" t="s">
        <v>3</v>
      </c>
      <c r="D1604" t="s">
        <v>61</v>
      </c>
      <c r="E1604">
        <v>615</v>
      </c>
      <c r="F1604">
        <v>35994.095280000001</v>
      </c>
      <c r="G1604">
        <v>3532408.35</v>
      </c>
      <c r="H1604">
        <v>3289878.57</v>
      </c>
    </row>
    <row r="1605" spans="1:8" x14ac:dyDescent="0.25">
      <c r="A1605" t="s">
        <v>59</v>
      </c>
      <c r="B1605">
        <v>2024</v>
      </c>
      <c r="C1605" t="s">
        <v>3</v>
      </c>
      <c r="D1605" t="s">
        <v>61</v>
      </c>
      <c r="E1605">
        <v>2</v>
      </c>
      <c r="F1605">
        <v>2.6588400000000001</v>
      </c>
      <c r="G1605">
        <v>350.99</v>
      </c>
      <c r="H1605">
        <v>280.31</v>
      </c>
    </row>
    <row r="1606" spans="1:8" x14ac:dyDescent="0.25">
      <c r="A1606" t="s">
        <v>59</v>
      </c>
      <c r="B1606">
        <v>2024</v>
      </c>
      <c r="C1606" t="s">
        <v>3</v>
      </c>
      <c r="D1606" t="s">
        <v>60</v>
      </c>
      <c r="E1606">
        <v>8</v>
      </c>
      <c r="F1606">
        <v>30.803540000000002</v>
      </c>
      <c r="G1606">
        <v>2982.03</v>
      </c>
      <c r="H1606">
        <v>2209.4699999999998</v>
      </c>
    </row>
    <row r="1607" spans="1:8" x14ac:dyDescent="0.25">
      <c r="A1607" t="s">
        <v>59</v>
      </c>
      <c r="B1607">
        <v>2024</v>
      </c>
      <c r="C1607" t="s">
        <v>3</v>
      </c>
      <c r="D1607" t="s">
        <v>60</v>
      </c>
      <c r="E1607">
        <v>0</v>
      </c>
      <c r="F1607">
        <v>0</v>
      </c>
      <c r="G1607">
        <v>0</v>
      </c>
      <c r="H1607">
        <v>0</v>
      </c>
    </row>
    <row r="1608" spans="1:8" x14ac:dyDescent="0.25">
      <c r="A1608" t="s">
        <v>59</v>
      </c>
      <c r="B1608">
        <v>2024</v>
      </c>
      <c r="C1608" t="s">
        <v>3</v>
      </c>
      <c r="D1608" t="s">
        <v>60</v>
      </c>
      <c r="E1608">
        <v>0</v>
      </c>
      <c r="F1608">
        <v>0</v>
      </c>
      <c r="G1608">
        <v>0</v>
      </c>
      <c r="H1608">
        <v>0</v>
      </c>
    </row>
    <row r="1609" spans="1:8" x14ac:dyDescent="0.25">
      <c r="A1609" t="s">
        <v>59</v>
      </c>
      <c r="B1609">
        <v>2024</v>
      </c>
      <c r="C1609" t="s">
        <v>3</v>
      </c>
      <c r="D1609" t="s">
        <v>60</v>
      </c>
      <c r="E1609">
        <v>2</v>
      </c>
      <c r="F1609">
        <v>114.77067</v>
      </c>
      <c r="G1609">
        <v>8095.19</v>
      </c>
      <c r="H1609">
        <v>8095.19</v>
      </c>
    </row>
    <row r="1610" spans="1:8" x14ac:dyDescent="0.25">
      <c r="A1610" t="s">
        <v>59</v>
      </c>
      <c r="B1610">
        <v>2024</v>
      </c>
      <c r="C1610" t="s">
        <v>3</v>
      </c>
      <c r="D1610" t="s">
        <v>62</v>
      </c>
      <c r="E1610">
        <v>379</v>
      </c>
      <c r="F1610">
        <v>14540.93181</v>
      </c>
      <c r="G1610">
        <v>1457509.34</v>
      </c>
      <c r="H1610">
        <v>1302109.49</v>
      </c>
    </row>
    <row r="1611" spans="1:8" x14ac:dyDescent="0.25">
      <c r="A1611" t="s">
        <v>59</v>
      </c>
      <c r="B1611">
        <v>2024</v>
      </c>
      <c r="C1611" t="s">
        <v>3</v>
      </c>
      <c r="D1611" t="s">
        <v>62</v>
      </c>
      <c r="E1611">
        <v>6</v>
      </c>
      <c r="F1611">
        <v>8.6743600000000001</v>
      </c>
      <c r="G1611">
        <v>1070.27</v>
      </c>
      <c r="H1611">
        <v>627.42999999999995</v>
      </c>
    </row>
    <row r="1612" spans="1:8" x14ac:dyDescent="0.25">
      <c r="A1612" t="s">
        <v>59</v>
      </c>
      <c r="B1612">
        <v>2024</v>
      </c>
      <c r="C1612" t="s">
        <v>3</v>
      </c>
      <c r="D1612" t="s">
        <v>60</v>
      </c>
      <c r="E1612">
        <v>7</v>
      </c>
      <c r="F1612">
        <v>21.108360000000001</v>
      </c>
      <c r="G1612">
        <v>1873.92</v>
      </c>
      <c r="H1612">
        <v>1443.13</v>
      </c>
    </row>
    <row r="1613" spans="1:8" x14ac:dyDescent="0.25">
      <c r="A1613" t="s">
        <v>59</v>
      </c>
      <c r="B1613">
        <v>2024</v>
      </c>
      <c r="C1613" t="s">
        <v>3</v>
      </c>
      <c r="D1613" t="s">
        <v>60</v>
      </c>
      <c r="E1613">
        <v>0</v>
      </c>
      <c r="F1613">
        <v>0</v>
      </c>
      <c r="G1613">
        <v>0</v>
      </c>
      <c r="H1613">
        <v>0</v>
      </c>
    </row>
    <row r="1614" spans="1:8" x14ac:dyDescent="0.25">
      <c r="A1614" t="s">
        <v>59</v>
      </c>
      <c r="B1614">
        <v>2024</v>
      </c>
      <c r="C1614" t="s">
        <v>3</v>
      </c>
      <c r="D1614" t="s">
        <v>60</v>
      </c>
      <c r="E1614">
        <v>0</v>
      </c>
      <c r="F1614">
        <v>0</v>
      </c>
      <c r="G1614">
        <v>0</v>
      </c>
      <c r="H1614">
        <v>0</v>
      </c>
    </row>
    <row r="1615" spans="1:8" x14ac:dyDescent="0.25">
      <c r="A1615" t="s">
        <v>59</v>
      </c>
      <c r="B1615">
        <v>2024</v>
      </c>
      <c r="C1615" t="s">
        <v>3</v>
      </c>
      <c r="D1615" t="s">
        <v>60</v>
      </c>
      <c r="E1615">
        <v>0</v>
      </c>
      <c r="F1615">
        <v>0</v>
      </c>
      <c r="G1615">
        <v>0</v>
      </c>
      <c r="H1615">
        <v>0</v>
      </c>
    </row>
    <row r="1616" spans="1:8" x14ac:dyDescent="0.25">
      <c r="A1616" t="s">
        <v>59</v>
      </c>
      <c r="B1616">
        <v>2024</v>
      </c>
      <c r="C1616" t="s">
        <v>3</v>
      </c>
      <c r="D1616" t="s">
        <v>60</v>
      </c>
      <c r="E1616">
        <v>0</v>
      </c>
      <c r="F1616">
        <v>0</v>
      </c>
      <c r="G1616">
        <v>0</v>
      </c>
      <c r="H1616">
        <v>0</v>
      </c>
    </row>
    <row r="1617" spans="1:8" x14ac:dyDescent="0.25">
      <c r="A1617" t="s">
        <v>59</v>
      </c>
      <c r="B1617">
        <v>2024</v>
      </c>
      <c r="C1617" t="s">
        <v>3</v>
      </c>
      <c r="D1617" t="s">
        <v>60</v>
      </c>
      <c r="E1617">
        <v>219</v>
      </c>
      <c r="F1617">
        <v>56.74776</v>
      </c>
      <c r="G1617">
        <v>8188.36</v>
      </c>
      <c r="H1617">
        <v>6354.92</v>
      </c>
    </row>
    <row r="1618" spans="1:8" x14ac:dyDescent="0.25">
      <c r="A1618" t="s">
        <v>59</v>
      </c>
      <c r="B1618">
        <v>2024</v>
      </c>
      <c r="C1618" t="s">
        <v>3</v>
      </c>
      <c r="D1618" t="s">
        <v>60</v>
      </c>
      <c r="E1618">
        <v>363</v>
      </c>
      <c r="F1618">
        <v>2887.1713800000002</v>
      </c>
      <c r="G1618">
        <v>250706.08</v>
      </c>
      <c r="H1618">
        <v>234040.31</v>
      </c>
    </row>
    <row r="1619" spans="1:8" x14ac:dyDescent="0.25">
      <c r="A1619" t="s">
        <v>59</v>
      </c>
      <c r="B1619">
        <v>2024</v>
      </c>
      <c r="C1619" t="s">
        <v>3</v>
      </c>
      <c r="D1619" t="s">
        <v>60</v>
      </c>
      <c r="E1619">
        <v>2</v>
      </c>
      <c r="F1619">
        <v>5.8054699999999997</v>
      </c>
      <c r="G1619">
        <v>606.62</v>
      </c>
      <c r="H1619">
        <v>0</v>
      </c>
    </row>
    <row r="1620" spans="1:8" x14ac:dyDescent="0.25">
      <c r="A1620" t="s">
        <v>59</v>
      </c>
      <c r="B1620">
        <v>2024</v>
      </c>
      <c r="C1620" t="s">
        <v>3</v>
      </c>
      <c r="D1620" t="s">
        <v>60</v>
      </c>
      <c r="E1620">
        <v>1310</v>
      </c>
      <c r="F1620">
        <v>1953.6941200000001</v>
      </c>
      <c r="G1620">
        <v>208996.3</v>
      </c>
      <c r="H1620">
        <v>210228.63</v>
      </c>
    </row>
    <row r="1621" spans="1:8" x14ac:dyDescent="0.25">
      <c r="A1621" t="s">
        <v>59</v>
      </c>
      <c r="B1621">
        <v>2024</v>
      </c>
      <c r="C1621" t="s">
        <v>3</v>
      </c>
      <c r="D1621" t="s">
        <v>60</v>
      </c>
      <c r="E1621">
        <v>9282</v>
      </c>
      <c r="F1621">
        <v>2394.9372199999998</v>
      </c>
      <c r="G1621">
        <v>205234.54</v>
      </c>
      <c r="H1621">
        <v>205341.86</v>
      </c>
    </row>
    <row r="1622" spans="1:8" x14ac:dyDescent="0.25">
      <c r="A1622" t="s">
        <v>59</v>
      </c>
      <c r="B1622">
        <v>2024</v>
      </c>
      <c r="C1622" t="s">
        <v>3</v>
      </c>
      <c r="D1622" t="s">
        <v>60</v>
      </c>
      <c r="E1622">
        <v>0</v>
      </c>
      <c r="F1622">
        <v>0</v>
      </c>
      <c r="G1622">
        <v>0</v>
      </c>
      <c r="H1622">
        <v>0</v>
      </c>
    </row>
    <row r="1623" spans="1:8" x14ac:dyDescent="0.25">
      <c r="A1623" t="s">
        <v>59</v>
      </c>
      <c r="B1623">
        <v>2024</v>
      </c>
      <c r="C1623" t="s">
        <v>3</v>
      </c>
      <c r="D1623" t="s">
        <v>60</v>
      </c>
      <c r="E1623">
        <v>43</v>
      </c>
      <c r="F1623">
        <v>23.690860000000001</v>
      </c>
      <c r="G1623">
        <v>1855.47</v>
      </c>
      <c r="H1623">
        <v>1096.23</v>
      </c>
    </row>
    <row r="1624" spans="1:8" x14ac:dyDescent="0.25">
      <c r="A1624" t="s">
        <v>59</v>
      </c>
      <c r="B1624">
        <v>2024</v>
      </c>
      <c r="C1624" t="s">
        <v>3</v>
      </c>
      <c r="D1624" t="s">
        <v>60</v>
      </c>
      <c r="E1624">
        <v>62</v>
      </c>
      <c r="F1624">
        <v>18.617760000000001</v>
      </c>
      <c r="G1624">
        <v>1598.49</v>
      </c>
      <c r="H1624">
        <v>1231.77</v>
      </c>
    </row>
    <row r="1625" spans="1:8" x14ac:dyDescent="0.25">
      <c r="A1625" t="s">
        <v>59</v>
      </c>
      <c r="B1625">
        <v>2024</v>
      </c>
      <c r="C1625" t="s">
        <v>3</v>
      </c>
      <c r="D1625" t="s">
        <v>60</v>
      </c>
      <c r="E1625">
        <v>0</v>
      </c>
      <c r="F1625">
        <v>0</v>
      </c>
      <c r="G1625">
        <v>0</v>
      </c>
      <c r="H1625">
        <v>0</v>
      </c>
    </row>
    <row r="1626" spans="1:8" x14ac:dyDescent="0.25">
      <c r="A1626" t="s">
        <v>59</v>
      </c>
      <c r="B1626">
        <v>2024</v>
      </c>
      <c r="C1626" t="s">
        <v>3</v>
      </c>
      <c r="D1626" t="s">
        <v>60</v>
      </c>
      <c r="E1626">
        <v>203</v>
      </c>
      <c r="F1626">
        <v>54.956220000000002</v>
      </c>
      <c r="G1626">
        <v>3913.74</v>
      </c>
      <c r="H1626">
        <v>4201.08</v>
      </c>
    </row>
    <row r="1627" spans="1:8" x14ac:dyDescent="0.25">
      <c r="A1627" t="s">
        <v>59</v>
      </c>
      <c r="B1627">
        <v>2024</v>
      </c>
      <c r="C1627" t="s">
        <v>3</v>
      </c>
      <c r="D1627" t="s">
        <v>60</v>
      </c>
      <c r="E1627">
        <v>207</v>
      </c>
      <c r="F1627">
        <v>59.557519999999997</v>
      </c>
      <c r="G1627">
        <v>4123.71</v>
      </c>
      <c r="H1627">
        <v>4347.4799999999996</v>
      </c>
    </row>
    <row r="1628" spans="1:8" x14ac:dyDescent="0.25">
      <c r="A1628" t="s">
        <v>59</v>
      </c>
      <c r="B1628">
        <v>2024</v>
      </c>
      <c r="C1628" t="s">
        <v>3</v>
      </c>
      <c r="D1628" t="s">
        <v>60</v>
      </c>
      <c r="E1628">
        <v>0</v>
      </c>
      <c r="F1628">
        <v>0</v>
      </c>
      <c r="G1628">
        <v>0</v>
      </c>
      <c r="H1628">
        <v>0</v>
      </c>
    </row>
    <row r="1629" spans="1:8" x14ac:dyDescent="0.25">
      <c r="A1629" t="s">
        <v>59</v>
      </c>
      <c r="B1629">
        <v>2024</v>
      </c>
      <c r="C1629" t="s">
        <v>3</v>
      </c>
      <c r="D1629" t="s">
        <v>60</v>
      </c>
      <c r="E1629">
        <v>0</v>
      </c>
      <c r="F1629">
        <v>0</v>
      </c>
      <c r="G1629">
        <v>0</v>
      </c>
      <c r="H1629">
        <v>0</v>
      </c>
    </row>
    <row r="1630" spans="1:8" x14ac:dyDescent="0.25">
      <c r="A1630" t="s">
        <v>59</v>
      </c>
      <c r="B1630">
        <v>2024</v>
      </c>
      <c r="C1630" t="s">
        <v>3</v>
      </c>
      <c r="D1630" t="s">
        <v>60</v>
      </c>
      <c r="E1630">
        <v>3</v>
      </c>
      <c r="F1630">
        <v>11.19013</v>
      </c>
      <c r="G1630">
        <v>788.31</v>
      </c>
      <c r="H1630">
        <v>573.99</v>
      </c>
    </row>
    <row r="1631" spans="1:8" x14ac:dyDescent="0.25">
      <c r="A1631" t="s">
        <v>59</v>
      </c>
      <c r="B1631">
        <v>2024</v>
      </c>
      <c r="C1631" t="s">
        <v>3</v>
      </c>
      <c r="D1631" t="s">
        <v>60</v>
      </c>
      <c r="E1631">
        <v>0</v>
      </c>
      <c r="F1631">
        <v>0</v>
      </c>
      <c r="G1631">
        <v>0</v>
      </c>
      <c r="H1631">
        <v>0</v>
      </c>
    </row>
    <row r="1632" spans="1:8" x14ac:dyDescent="0.25">
      <c r="A1632" t="s">
        <v>59</v>
      </c>
      <c r="B1632">
        <v>2024</v>
      </c>
      <c r="C1632" t="s">
        <v>3</v>
      </c>
      <c r="D1632" t="s">
        <v>60</v>
      </c>
      <c r="E1632">
        <v>7</v>
      </c>
      <c r="F1632">
        <v>9.1129999999999995</v>
      </c>
      <c r="G1632">
        <v>780.36</v>
      </c>
      <c r="H1632">
        <v>787.58</v>
      </c>
    </row>
    <row r="1633" spans="1:8" x14ac:dyDescent="0.25">
      <c r="A1633" t="s">
        <v>59</v>
      </c>
      <c r="B1633">
        <v>2024</v>
      </c>
      <c r="C1633" t="s">
        <v>3</v>
      </c>
      <c r="D1633" t="s">
        <v>60</v>
      </c>
      <c r="E1633">
        <v>22</v>
      </c>
      <c r="F1633">
        <v>22.272600000000001</v>
      </c>
      <c r="G1633">
        <v>2178.09</v>
      </c>
      <c r="H1633">
        <v>2311.9699999999998</v>
      </c>
    </row>
    <row r="1634" spans="1:8" x14ac:dyDescent="0.25">
      <c r="A1634" t="s">
        <v>59</v>
      </c>
      <c r="B1634">
        <v>2024</v>
      </c>
      <c r="C1634" t="s">
        <v>3</v>
      </c>
      <c r="D1634" t="s">
        <v>60</v>
      </c>
      <c r="E1634">
        <v>0</v>
      </c>
      <c r="F1634">
        <v>0</v>
      </c>
      <c r="G1634">
        <v>0</v>
      </c>
      <c r="H1634">
        <v>0</v>
      </c>
    </row>
    <row r="1635" spans="1:8" x14ac:dyDescent="0.25">
      <c r="A1635" t="s">
        <v>59</v>
      </c>
      <c r="B1635">
        <v>2024</v>
      </c>
      <c r="C1635" t="s">
        <v>3</v>
      </c>
      <c r="D1635" t="s">
        <v>63</v>
      </c>
      <c r="E1635">
        <v>155414</v>
      </c>
      <c r="F1635">
        <v>26537.53888</v>
      </c>
      <c r="G1635">
        <v>1996298.63</v>
      </c>
      <c r="H1635">
        <v>1661655.46</v>
      </c>
    </row>
    <row r="1636" spans="1:8" x14ac:dyDescent="0.25">
      <c r="A1636" t="s">
        <v>59</v>
      </c>
      <c r="B1636">
        <v>2024</v>
      </c>
      <c r="C1636" t="s">
        <v>3</v>
      </c>
      <c r="D1636" t="s">
        <v>63</v>
      </c>
      <c r="E1636">
        <v>21</v>
      </c>
      <c r="F1636">
        <v>1.9670000000000001</v>
      </c>
      <c r="G1636">
        <v>282.43</v>
      </c>
      <c r="H1636">
        <v>246.2</v>
      </c>
    </row>
    <row r="1637" spans="1:8" x14ac:dyDescent="0.25">
      <c r="A1637" t="s">
        <v>59</v>
      </c>
      <c r="B1637">
        <v>2024</v>
      </c>
      <c r="C1637" t="s">
        <v>3</v>
      </c>
      <c r="D1637" t="s">
        <v>63</v>
      </c>
      <c r="E1637">
        <v>939561</v>
      </c>
      <c r="F1637">
        <v>114426.67392</v>
      </c>
      <c r="G1637">
        <v>11097589.050000001</v>
      </c>
      <c r="H1637">
        <v>9636608.4100000001</v>
      </c>
    </row>
    <row r="1638" spans="1:8" x14ac:dyDescent="0.25">
      <c r="A1638" t="s">
        <v>59</v>
      </c>
      <c r="B1638">
        <v>2024</v>
      </c>
      <c r="C1638" t="s">
        <v>3</v>
      </c>
      <c r="D1638" t="s">
        <v>63</v>
      </c>
      <c r="E1638">
        <v>0</v>
      </c>
      <c r="F1638">
        <v>0</v>
      </c>
      <c r="G1638">
        <v>0</v>
      </c>
      <c r="H1638">
        <v>0</v>
      </c>
    </row>
    <row r="1639" spans="1:8" x14ac:dyDescent="0.25">
      <c r="A1639" t="s">
        <v>59</v>
      </c>
      <c r="B1639">
        <v>2024</v>
      </c>
      <c r="C1639" t="s">
        <v>3</v>
      </c>
      <c r="D1639" t="s">
        <v>64</v>
      </c>
      <c r="E1639">
        <v>0</v>
      </c>
      <c r="F1639">
        <v>0</v>
      </c>
      <c r="G1639">
        <v>0</v>
      </c>
      <c r="H1639">
        <v>0</v>
      </c>
    </row>
    <row r="1640" spans="1:8" x14ac:dyDescent="0.25">
      <c r="A1640" t="s">
        <v>59</v>
      </c>
      <c r="B1640">
        <v>2024</v>
      </c>
      <c r="C1640" t="s">
        <v>3</v>
      </c>
      <c r="D1640" t="s">
        <v>61</v>
      </c>
      <c r="E1640">
        <v>1307</v>
      </c>
      <c r="F1640">
        <v>10925.54988</v>
      </c>
      <c r="G1640">
        <v>882526</v>
      </c>
      <c r="H1640">
        <v>803839.2</v>
      </c>
    </row>
    <row r="1641" spans="1:8" x14ac:dyDescent="0.25">
      <c r="A1641" t="s">
        <v>59</v>
      </c>
      <c r="B1641">
        <v>2024</v>
      </c>
      <c r="C1641" t="s">
        <v>3</v>
      </c>
      <c r="D1641" t="s">
        <v>61</v>
      </c>
      <c r="E1641">
        <v>1168</v>
      </c>
      <c r="F1641">
        <v>1587.33662</v>
      </c>
      <c r="G1641">
        <v>195400.74</v>
      </c>
      <c r="H1641">
        <v>178910.03</v>
      </c>
    </row>
    <row r="1642" spans="1:8" x14ac:dyDescent="0.25">
      <c r="A1642" t="s">
        <v>59</v>
      </c>
      <c r="B1642">
        <v>2024</v>
      </c>
      <c r="C1642" t="s">
        <v>3</v>
      </c>
      <c r="D1642" t="s">
        <v>61</v>
      </c>
      <c r="E1642">
        <v>8939</v>
      </c>
      <c r="F1642">
        <v>2760.1427399999998</v>
      </c>
      <c r="G1642">
        <v>218971.37</v>
      </c>
      <c r="H1642">
        <v>222248.77</v>
      </c>
    </row>
    <row r="1643" spans="1:8" x14ac:dyDescent="0.25">
      <c r="A1643" t="s">
        <v>59</v>
      </c>
      <c r="B1643">
        <v>2024</v>
      </c>
      <c r="C1643" t="s">
        <v>3</v>
      </c>
      <c r="D1643" t="s">
        <v>60</v>
      </c>
      <c r="E1643">
        <v>13</v>
      </c>
      <c r="F1643">
        <v>9.4480199999999996</v>
      </c>
      <c r="G1643">
        <v>1643.29</v>
      </c>
      <c r="H1643">
        <v>1376.58</v>
      </c>
    </row>
    <row r="1644" spans="1:8" x14ac:dyDescent="0.25">
      <c r="A1644" t="s">
        <v>59</v>
      </c>
      <c r="B1644">
        <v>2024</v>
      </c>
      <c r="C1644" t="s">
        <v>3</v>
      </c>
      <c r="D1644" t="s">
        <v>60</v>
      </c>
      <c r="E1644">
        <v>32</v>
      </c>
      <c r="F1644">
        <v>72.812780000000004</v>
      </c>
      <c r="G1644">
        <v>5707.81</v>
      </c>
      <c r="H1644">
        <v>4240.3100000000004</v>
      </c>
    </row>
    <row r="1645" spans="1:8" x14ac:dyDescent="0.25">
      <c r="A1645" t="s">
        <v>59</v>
      </c>
      <c r="B1645">
        <v>2024</v>
      </c>
      <c r="C1645" t="s">
        <v>3</v>
      </c>
      <c r="D1645" t="s">
        <v>60</v>
      </c>
      <c r="E1645">
        <v>796</v>
      </c>
      <c r="F1645">
        <v>202.16192000000001</v>
      </c>
      <c r="G1645">
        <v>13825.97</v>
      </c>
      <c r="H1645">
        <v>13625.61</v>
      </c>
    </row>
    <row r="1646" spans="1:8" x14ac:dyDescent="0.25">
      <c r="A1646" t="s">
        <v>59</v>
      </c>
      <c r="B1646">
        <v>2024</v>
      </c>
      <c r="C1646" t="s">
        <v>3</v>
      </c>
      <c r="D1646" t="s">
        <v>62</v>
      </c>
      <c r="E1646">
        <v>2601</v>
      </c>
      <c r="F1646">
        <v>18643.884590000001</v>
      </c>
      <c r="G1646">
        <v>1800570.86</v>
      </c>
      <c r="H1646">
        <v>1622300.46</v>
      </c>
    </row>
    <row r="1647" spans="1:8" x14ac:dyDescent="0.25">
      <c r="A1647" t="s">
        <v>59</v>
      </c>
      <c r="B1647">
        <v>2024</v>
      </c>
      <c r="C1647" t="s">
        <v>3</v>
      </c>
      <c r="D1647" t="s">
        <v>62</v>
      </c>
      <c r="E1647">
        <v>5904</v>
      </c>
      <c r="F1647">
        <v>10003.72465</v>
      </c>
      <c r="G1647">
        <v>1147166.54</v>
      </c>
      <c r="H1647">
        <v>1106219.08</v>
      </c>
    </row>
    <row r="1648" spans="1:8" x14ac:dyDescent="0.25">
      <c r="A1648" t="s">
        <v>59</v>
      </c>
      <c r="B1648">
        <v>2024</v>
      </c>
      <c r="C1648" t="s">
        <v>3</v>
      </c>
      <c r="D1648" t="s">
        <v>62</v>
      </c>
      <c r="E1648">
        <v>135831</v>
      </c>
      <c r="F1648">
        <v>33360.273999999998</v>
      </c>
      <c r="G1648">
        <v>3207780.44</v>
      </c>
      <c r="H1648">
        <v>3167032.73</v>
      </c>
    </row>
    <row r="1649" spans="1:8" x14ac:dyDescent="0.25">
      <c r="A1649" t="s">
        <v>59</v>
      </c>
      <c r="B1649">
        <v>2024</v>
      </c>
      <c r="C1649" t="s">
        <v>3</v>
      </c>
      <c r="D1649" t="s">
        <v>60</v>
      </c>
      <c r="E1649">
        <v>23</v>
      </c>
      <c r="F1649">
        <v>145.96313000000001</v>
      </c>
      <c r="G1649">
        <v>11242.4</v>
      </c>
      <c r="H1649">
        <v>10510.8</v>
      </c>
    </row>
    <row r="1650" spans="1:8" x14ac:dyDescent="0.25">
      <c r="A1650" t="s">
        <v>59</v>
      </c>
      <c r="B1650">
        <v>2024</v>
      </c>
      <c r="C1650" t="s">
        <v>3</v>
      </c>
      <c r="D1650" t="s">
        <v>60</v>
      </c>
      <c r="E1650">
        <v>38</v>
      </c>
      <c r="F1650">
        <v>57.274320000000003</v>
      </c>
      <c r="G1650">
        <v>6102.79</v>
      </c>
      <c r="H1650">
        <v>4778.17</v>
      </c>
    </row>
    <row r="1651" spans="1:8" x14ac:dyDescent="0.25">
      <c r="A1651" t="s">
        <v>59</v>
      </c>
      <c r="B1651">
        <v>2024</v>
      </c>
      <c r="C1651" t="s">
        <v>3</v>
      </c>
      <c r="D1651" t="s">
        <v>60</v>
      </c>
      <c r="E1651">
        <v>24</v>
      </c>
      <c r="F1651">
        <v>114.79085000000001</v>
      </c>
      <c r="G1651">
        <v>4608.42</v>
      </c>
      <c r="H1651">
        <v>4494</v>
      </c>
    </row>
    <row r="1652" spans="1:8" x14ac:dyDescent="0.25">
      <c r="A1652" t="s">
        <v>59</v>
      </c>
      <c r="B1652">
        <v>2024</v>
      </c>
      <c r="C1652" t="s">
        <v>3</v>
      </c>
      <c r="D1652" t="s">
        <v>60</v>
      </c>
      <c r="E1652">
        <v>34</v>
      </c>
      <c r="F1652">
        <v>194.55115000000001</v>
      </c>
      <c r="G1652">
        <v>13140.69</v>
      </c>
      <c r="H1652">
        <v>11921.06</v>
      </c>
    </row>
    <row r="1653" spans="1:8" x14ac:dyDescent="0.25">
      <c r="A1653" t="s">
        <v>59</v>
      </c>
      <c r="B1653">
        <v>2024</v>
      </c>
      <c r="C1653" t="s">
        <v>3</v>
      </c>
      <c r="D1653" t="s">
        <v>60</v>
      </c>
      <c r="E1653">
        <v>0</v>
      </c>
      <c r="F1653">
        <v>0</v>
      </c>
      <c r="G1653">
        <v>0</v>
      </c>
      <c r="H1653">
        <v>0</v>
      </c>
    </row>
    <row r="1654" spans="1:8" x14ac:dyDescent="0.25">
      <c r="A1654" t="s">
        <v>59</v>
      </c>
      <c r="B1654">
        <v>2024</v>
      </c>
      <c r="C1654" t="s">
        <v>3</v>
      </c>
      <c r="D1654" t="s">
        <v>60</v>
      </c>
      <c r="E1654">
        <v>0</v>
      </c>
      <c r="F1654">
        <v>0</v>
      </c>
      <c r="G1654">
        <v>0</v>
      </c>
      <c r="H1654">
        <v>0</v>
      </c>
    </row>
    <row r="1655" spans="1:8" x14ac:dyDescent="0.25">
      <c r="A1655" t="s">
        <v>59</v>
      </c>
      <c r="B1655">
        <v>2024</v>
      </c>
      <c r="C1655" t="s">
        <v>3</v>
      </c>
      <c r="D1655" t="s">
        <v>61</v>
      </c>
      <c r="E1655">
        <v>0</v>
      </c>
      <c r="F1655">
        <v>0</v>
      </c>
      <c r="G1655">
        <v>0</v>
      </c>
      <c r="H1655">
        <v>0</v>
      </c>
    </row>
    <row r="1656" spans="1:8" x14ac:dyDescent="0.25">
      <c r="A1656" t="s">
        <v>59</v>
      </c>
      <c r="B1656">
        <v>2024</v>
      </c>
      <c r="C1656" t="s">
        <v>3</v>
      </c>
      <c r="D1656" t="s">
        <v>60</v>
      </c>
      <c r="E1656">
        <v>0</v>
      </c>
      <c r="F1656">
        <v>0</v>
      </c>
      <c r="G1656">
        <v>0</v>
      </c>
      <c r="H1656">
        <v>0</v>
      </c>
    </row>
    <row r="1657" spans="1:8" x14ac:dyDescent="0.25">
      <c r="A1657" t="s">
        <v>59</v>
      </c>
      <c r="B1657">
        <v>2024</v>
      </c>
      <c r="C1657" t="s">
        <v>3</v>
      </c>
      <c r="D1657" t="s">
        <v>60</v>
      </c>
      <c r="E1657">
        <v>0</v>
      </c>
      <c r="F1657">
        <v>0</v>
      </c>
      <c r="G1657">
        <v>0</v>
      </c>
      <c r="H1657">
        <v>0</v>
      </c>
    </row>
    <row r="1658" spans="1:8" x14ac:dyDescent="0.25">
      <c r="A1658" t="s">
        <v>59</v>
      </c>
      <c r="B1658">
        <v>2024</v>
      </c>
      <c r="C1658" t="s">
        <v>3</v>
      </c>
      <c r="D1658" t="s">
        <v>60</v>
      </c>
      <c r="E1658">
        <v>0</v>
      </c>
      <c r="F1658">
        <v>0</v>
      </c>
      <c r="G1658">
        <v>0</v>
      </c>
      <c r="H1658">
        <v>0</v>
      </c>
    </row>
    <row r="1659" spans="1:8" x14ac:dyDescent="0.25">
      <c r="A1659" t="s">
        <v>59</v>
      </c>
      <c r="B1659">
        <v>2024</v>
      </c>
      <c r="C1659" t="s">
        <v>3</v>
      </c>
      <c r="D1659" t="s">
        <v>62</v>
      </c>
      <c r="E1659">
        <v>1</v>
      </c>
      <c r="F1659">
        <v>450.72</v>
      </c>
      <c r="G1659">
        <v>41817.519999999997</v>
      </c>
      <c r="H1659">
        <v>0</v>
      </c>
    </row>
    <row r="1660" spans="1:8" x14ac:dyDescent="0.25">
      <c r="A1660" t="s">
        <v>59</v>
      </c>
      <c r="B1660">
        <v>2024</v>
      </c>
      <c r="C1660" t="s">
        <v>3</v>
      </c>
      <c r="D1660" t="s">
        <v>60</v>
      </c>
      <c r="E1660">
        <v>0</v>
      </c>
      <c r="F1660">
        <v>0</v>
      </c>
      <c r="G1660">
        <v>0</v>
      </c>
      <c r="H1660">
        <v>0</v>
      </c>
    </row>
    <row r="1661" spans="1:8" x14ac:dyDescent="0.25">
      <c r="A1661" t="s">
        <v>59</v>
      </c>
      <c r="B1661">
        <v>2024</v>
      </c>
      <c r="C1661" t="s">
        <v>3</v>
      </c>
      <c r="D1661" t="s">
        <v>60</v>
      </c>
      <c r="E1661">
        <v>0</v>
      </c>
      <c r="F1661">
        <v>0</v>
      </c>
      <c r="G1661">
        <v>0</v>
      </c>
      <c r="H1661">
        <v>0</v>
      </c>
    </row>
    <row r="1662" spans="1:8" x14ac:dyDescent="0.25">
      <c r="A1662" t="s">
        <v>59</v>
      </c>
      <c r="B1662">
        <v>2024</v>
      </c>
      <c r="C1662" t="s">
        <v>3</v>
      </c>
      <c r="D1662" t="s">
        <v>60</v>
      </c>
      <c r="E1662">
        <v>0</v>
      </c>
      <c r="F1662">
        <v>0</v>
      </c>
      <c r="G1662">
        <v>0</v>
      </c>
      <c r="H1662">
        <v>0</v>
      </c>
    </row>
    <row r="1663" spans="1:8" x14ac:dyDescent="0.25">
      <c r="A1663" t="s">
        <v>59</v>
      </c>
      <c r="B1663">
        <v>2024</v>
      </c>
      <c r="C1663" t="s">
        <v>3</v>
      </c>
      <c r="D1663" t="s">
        <v>60</v>
      </c>
      <c r="E1663">
        <v>0</v>
      </c>
      <c r="F1663">
        <v>0</v>
      </c>
      <c r="G1663">
        <v>0</v>
      </c>
      <c r="H1663">
        <v>0</v>
      </c>
    </row>
    <row r="1664" spans="1:8" x14ac:dyDescent="0.25">
      <c r="A1664" t="s">
        <v>59</v>
      </c>
      <c r="B1664">
        <v>2024</v>
      </c>
      <c r="C1664" t="s">
        <v>3</v>
      </c>
      <c r="D1664" t="s">
        <v>61</v>
      </c>
      <c r="E1664">
        <v>0</v>
      </c>
      <c r="F1664">
        <v>0</v>
      </c>
      <c r="G1664">
        <v>0</v>
      </c>
      <c r="H1664">
        <v>0</v>
      </c>
    </row>
    <row r="1665" spans="1:8" x14ac:dyDescent="0.25">
      <c r="A1665" t="s">
        <v>59</v>
      </c>
      <c r="B1665">
        <v>2024</v>
      </c>
      <c r="C1665" t="s">
        <v>3</v>
      </c>
      <c r="D1665" t="s">
        <v>60</v>
      </c>
      <c r="E1665">
        <v>0</v>
      </c>
      <c r="F1665">
        <v>0</v>
      </c>
      <c r="G1665">
        <v>0</v>
      </c>
      <c r="H1665">
        <v>0</v>
      </c>
    </row>
    <row r="1666" spans="1:8" x14ac:dyDescent="0.25">
      <c r="A1666" t="s">
        <v>59</v>
      </c>
      <c r="B1666">
        <v>2024</v>
      </c>
      <c r="C1666" t="s">
        <v>3</v>
      </c>
      <c r="D1666" t="s">
        <v>60</v>
      </c>
      <c r="E1666">
        <v>0</v>
      </c>
      <c r="F1666">
        <v>0</v>
      </c>
      <c r="G1666">
        <v>0</v>
      </c>
      <c r="H1666">
        <v>0</v>
      </c>
    </row>
    <row r="1667" spans="1:8" x14ac:dyDescent="0.25">
      <c r="A1667" t="s">
        <v>59</v>
      </c>
      <c r="B1667">
        <v>2024</v>
      </c>
      <c r="C1667" t="s">
        <v>3</v>
      </c>
      <c r="D1667" t="s">
        <v>60</v>
      </c>
      <c r="E1667">
        <v>0</v>
      </c>
      <c r="F1667">
        <v>0</v>
      </c>
      <c r="G1667">
        <v>0</v>
      </c>
      <c r="H1667">
        <v>0</v>
      </c>
    </row>
    <row r="1668" spans="1:8" x14ac:dyDescent="0.25">
      <c r="A1668" t="s">
        <v>59</v>
      </c>
      <c r="B1668">
        <v>2024</v>
      </c>
      <c r="C1668" t="s">
        <v>3</v>
      </c>
      <c r="D1668" t="s">
        <v>60</v>
      </c>
      <c r="E1668">
        <v>0</v>
      </c>
      <c r="F1668">
        <v>0</v>
      </c>
      <c r="G1668">
        <v>0</v>
      </c>
      <c r="H1668">
        <v>0</v>
      </c>
    </row>
    <row r="1669" spans="1:8" x14ac:dyDescent="0.25">
      <c r="A1669" t="s">
        <v>59</v>
      </c>
      <c r="B1669">
        <v>2024</v>
      </c>
      <c r="C1669" t="s">
        <v>3</v>
      </c>
      <c r="D1669" t="s">
        <v>60</v>
      </c>
      <c r="E1669">
        <v>0</v>
      </c>
      <c r="F1669">
        <v>0</v>
      </c>
      <c r="G1669">
        <v>0</v>
      </c>
      <c r="H1669">
        <v>0</v>
      </c>
    </row>
    <row r="1670" spans="1:8" x14ac:dyDescent="0.25">
      <c r="A1670" t="s">
        <v>59</v>
      </c>
      <c r="B1670">
        <v>2024</v>
      </c>
      <c r="C1670" t="s">
        <v>3</v>
      </c>
      <c r="D1670" t="s">
        <v>60</v>
      </c>
      <c r="E1670">
        <v>10</v>
      </c>
      <c r="F1670">
        <v>124.81393</v>
      </c>
      <c r="G1670">
        <v>7485.66</v>
      </c>
      <c r="H1670">
        <v>5943.44</v>
      </c>
    </row>
    <row r="1671" spans="1:8" x14ac:dyDescent="0.25">
      <c r="A1671" t="s">
        <v>59</v>
      </c>
      <c r="B1671">
        <v>2024</v>
      </c>
      <c r="C1671" t="s">
        <v>3</v>
      </c>
      <c r="D1671" t="s">
        <v>60</v>
      </c>
      <c r="E1671">
        <v>0</v>
      </c>
      <c r="F1671">
        <v>0</v>
      </c>
      <c r="G1671">
        <v>0</v>
      </c>
      <c r="H1671">
        <v>0</v>
      </c>
    </row>
    <row r="1672" spans="1:8" x14ac:dyDescent="0.25">
      <c r="A1672" t="s">
        <v>59</v>
      </c>
      <c r="B1672">
        <v>2024</v>
      </c>
      <c r="C1672" t="s">
        <v>3</v>
      </c>
      <c r="D1672" t="s">
        <v>60</v>
      </c>
      <c r="E1672">
        <v>0</v>
      </c>
      <c r="F1672">
        <v>0</v>
      </c>
      <c r="G1672">
        <v>0</v>
      </c>
      <c r="H1672">
        <v>0</v>
      </c>
    </row>
    <row r="1673" spans="1:8" x14ac:dyDescent="0.25">
      <c r="A1673" t="s">
        <v>59</v>
      </c>
      <c r="B1673">
        <v>2024</v>
      </c>
      <c r="C1673" t="s">
        <v>3</v>
      </c>
      <c r="D1673" t="s">
        <v>62</v>
      </c>
      <c r="E1673">
        <v>0</v>
      </c>
      <c r="F1673">
        <v>0</v>
      </c>
      <c r="G1673">
        <v>0</v>
      </c>
      <c r="H1673">
        <v>0</v>
      </c>
    </row>
    <row r="1674" spans="1:8" x14ac:dyDescent="0.25">
      <c r="A1674" t="s">
        <v>59</v>
      </c>
      <c r="B1674">
        <v>2024</v>
      </c>
      <c r="C1674" t="s">
        <v>3</v>
      </c>
      <c r="D1674" t="s">
        <v>60</v>
      </c>
      <c r="E1674">
        <v>0</v>
      </c>
      <c r="F1674">
        <v>0</v>
      </c>
      <c r="G1674">
        <v>0</v>
      </c>
      <c r="H1674">
        <v>0</v>
      </c>
    </row>
    <row r="1675" spans="1:8" x14ac:dyDescent="0.25">
      <c r="A1675" t="s">
        <v>59</v>
      </c>
      <c r="B1675">
        <v>2024</v>
      </c>
      <c r="C1675" t="s">
        <v>3</v>
      </c>
      <c r="D1675" t="s">
        <v>60</v>
      </c>
      <c r="E1675">
        <v>0</v>
      </c>
      <c r="F1675">
        <v>0</v>
      </c>
      <c r="G1675">
        <v>0</v>
      </c>
      <c r="H1675">
        <v>0</v>
      </c>
    </row>
    <row r="1676" spans="1:8" x14ac:dyDescent="0.25">
      <c r="A1676" t="s">
        <v>59</v>
      </c>
      <c r="B1676">
        <v>2024</v>
      </c>
      <c r="C1676" t="s">
        <v>3</v>
      </c>
      <c r="D1676" t="s">
        <v>60</v>
      </c>
      <c r="E1676">
        <v>16</v>
      </c>
      <c r="F1676">
        <v>55.457059999999998</v>
      </c>
      <c r="G1676">
        <v>5580.91</v>
      </c>
      <c r="H1676">
        <v>5501.87</v>
      </c>
    </row>
    <row r="1677" spans="1:8" x14ac:dyDescent="0.25">
      <c r="A1677" t="s">
        <v>59</v>
      </c>
      <c r="B1677">
        <v>2024</v>
      </c>
      <c r="C1677" t="s">
        <v>3</v>
      </c>
      <c r="D1677" t="s">
        <v>61</v>
      </c>
      <c r="E1677">
        <v>0</v>
      </c>
      <c r="F1677">
        <v>0</v>
      </c>
      <c r="G1677">
        <v>0</v>
      </c>
      <c r="H1677">
        <v>0</v>
      </c>
    </row>
    <row r="1678" spans="1:8" x14ac:dyDescent="0.25">
      <c r="A1678" t="s">
        <v>59</v>
      </c>
      <c r="B1678">
        <v>2024</v>
      </c>
      <c r="C1678" t="s">
        <v>3</v>
      </c>
      <c r="D1678" t="s">
        <v>61</v>
      </c>
      <c r="E1678">
        <v>7</v>
      </c>
      <c r="F1678">
        <v>1012.91342</v>
      </c>
      <c r="G1678">
        <v>88198.09</v>
      </c>
      <c r="H1678">
        <v>54241.15</v>
      </c>
    </row>
    <row r="1679" spans="1:8" x14ac:dyDescent="0.25">
      <c r="A1679" t="s">
        <v>59</v>
      </c>
      <c r="B1679">
        <v>2024</v>
      </c>
      <c r="C1679" t="s">
        <v>3</v>
      </c>
      <c r="D1679" t="s">
        <v>61</v>
      </c>
      <c r="E1679">
        <v>0</v>
      </c>
      <c r="F1679">
        <v>0</v>
      </c>
      <c r="G1679">
        <v>0</v>
      </c>
      <c r="H1679">
        <v>0</v>
      </c>
    </row>
    <row r="1680" spans="1:8" x14ac:dyDescent="0.25">
      <c r="A1680" t="s">
        <v>59</v>
      </c>
      <c r="B1680">
        <v>2024</v>
      </c>
      <c r="C1680" t="s">
        <v>3</v>
      </c>
      <c r="D1680" t="s">
        <v>60</v>
      </c>
      <c r="E1680">
        <v>0</v>
      </c>
      <c r="F1680">
        <v>0</v>
      </c>
      <c r="G1680">
        <v>0</v>
      </c>
      <c r="H1680">
        <v>0</v>
      </c>
    </row>
    <row r="1681" spans="1:8" x14ac:dyDescent="0.25">
      <c r="A1681" t="s">
        <v>59</v>
      </c>
      <c r="B1681">
        <v>2024</v>
      </c>
      <c r="C1681" t="s">
        <v>3</v>
      </c>
      <c r="D1681" t="s">
        <v>60</v>
      </c>
      <c r="E1681">
        <v>0</v>
      </c>
      <c r="F1681">
        <v>0</v>
      </c>
      <c r="G1681">
        <v>0</v>
      </c>
      <c r="H1681">
        <v>0</v>
      </c>
    </row>
    <row r="1682" spans="1:8" x14ac:dyDescent="0.25">
      <c r="A1682" t="s">
        <v>59</v>
      </c>
      <c r="B1682">
        <v>2024</v>
      </c>
      <c r="C1682" t="s">
        <v>3</v>
      </c>
      <c r="D1682" t="s">
        <v>60</v>
      </c>
      <c r="E1682">
        <v>2</v>
      </c>
      <c r="F1682">
        <v>24.887709999999998</v>
      </c>
      <c r="G1682">
        <v>6434.91</v>
      </c>
      <c r="H1682">
        <v>6434.91</v>
      </c>
    </row>
    <row r="1683" spans="1:8" x14ac:dyDescent="0.25">
      <c r="A1683" t="s">
        <v>59</v>
      </c>
      <c r="B1683">
        <v>2024</v>
      </c>
      <c r="C1683" t="s">
        <v>3</v>
      </c>
      <c r="D1683" t="s">
        <v>60</v>
      </c>
      <c r="E1683">
        <v>0</v>
      </c>
      <c r="F1683">
        <v>0</v>
      </c>
      <c r="G1683">
        <v>0</v>
      </c>
      <c r="H1683">
        <v>0</v>
      </c>
    </row>
    <row r="1684" spans="1:8" x14ac:dyDescent="0.25">
      <c r="A1684" t="s">
        <v>59</v>
      </c>
      <c r="B1684">
        <v>2024</v>
      </c>
      <c r="C1684" t="s">
        <v>3</v>
      </c>
      <c r="D1684" t="s">
        <v>60</v>
      </c>
      <c r="E1684">
        <v>135</v>
      </c>
      <c r="F1684">
        <v>10089.279109999999</v>
      </c>
      <c r="G1684">
        <v>733915.82</v>
      </c>
      <c r="H1684">
        <v>774365.84</v>
      </c>
    </row>
    <row r="1685" spans="1:8" x14ac:dyDescent="0.25">
      <c r="A1685" t="s">
        <v>59</v>
      </c>
      <c r="B1685">
        <v>2024</v>
      </c>
      <c r="C1685" t="s">
        <v>3</v>
      </c>
      <c r="D1685" t="s">
        <v>60</v>
      </c>
      <c r="E1685">
        <v>1</v>
      </c>
      <c r="F1685">
        <v>0.64300000000000002</v>
      </c>
      <c r="G1685">
        <v>62.47</v>
      </c>
      <c r="H1685">
        <v>0</v>
      </c>
    </row>
    <row r="1686" spans="1:8" x14ac:dyDescent="0.25">
      <c r="A1686" t="s">
        <v>59</v>
      </c>
      <c r="B1686">
        <v>2024</v>
      </c>
      <c r="C1686" t="s">
        <v>3</v>
      </c>
      <c r="D1686" t="s">
        <v>62</v>
      </c>
      <c r="E1686">
        <v>6</v>
      </c>
      <c r="F1686">
        <v>561.07064000000003</v>
      </c>
      <c r="G1686">
        <v>54113.06</v>
      </c>
      <c r="H1686">
        <v>79001.960000000006</v>
      </c>
    </row>
    <row r="1687" spans="1:8" x14ac:dyDescent="0.25">
      <c r="A1687" t="s">
        <v>59</v>
      </c>
      <c r="B1687">
        <v>2024</v>
      </c>
      <c r="C1687" t="s">
        <v>3</v>
      </c>
      <c r="D1687" t="s">
        <v>62</v>
      </c>
      <c r="E1687">
        <v>0</v>
      </c>
      <c r="F1687">
        <v>0</v>
      </c>
      <c r="G1687">
        <v>0</v>
      </c>
      <c r="H1687">
        <v>0</v>
      </c>
    </row>
    <row r="1688" spans="1:8" x14ac:dyDescent="0.25">
      <c r="A1688" t="s">
        <v>59</v>
      </c>
      <c r="B1688">
        <v>2024</v>
      </c>
      <c r="C1688" t="s">
        <v>3</v>
      </c>
      <c r="D1688" t="s">
        <v>60</v>
      </c>
      <c r="E1688">
        <v>0</v>
      </c>
      <c r="F1688">
        <v>0</v>
      </c>
      <c r="G1688">
        <v>0</v>
      </c>
      <c r="H1688">
        <v>0</v>
      </c>
    </row>
    <row r="1689" spans="1:8" x14ac:dyDescent="0.25">
      <c r="A1689" t="s">
        <v>59</v>
      </c>
      <c r="B1689">
        <v>2024</v>
      </c>
      <c r="C1689" t="s">
        <v>3</v>
      </c>
      <c r="D1689" t="s">
        <v>60</v>
      </c>
      <c r="E1689">
        <v>0</v>
      </c>
      <c r="F1689">
        <v>0</v>
      </c>
      <c r="G1689">
        <v>0</v>
      </c>
      <c r="H1689">
        <v>0</v>
      </c>
    </row>
    <row r="1690" spans="1:8" x14ac:dyDescent="0.25">
      <c r="A1690" t="s">
        <v>59</v>
      </c>
      <c r="B1690">
        <v>2024</v>
      </c>
      <c r="C1690" t="s">
        <v>3</v>
      </c>
      <c r="D1690" t="s">
        <v>60</v>
      </c>
      <c r="E1690">
        <v>0</v>
      </c>
      <c r="F1690">
        <v>0</v>
      </c>
      <c r="G1690">
        <v>0</v>
      </c>
      <c r="H1690">
        <v>0</v>
      </c>
    </row>
    <row r="1691" spans="1:8" x14ac:dyDescent="0.25">
      <c r="A1691" t="s">
        <v>59</v>
      </c>
      <c r="B1691">
        <v>2024</v>
      </c>
      <c r="C1691" t="s">
        <v>3</v>
      </c>
      <c r="D1691" t="s">
        <v>60</v>
      </c>
      <c r="E1691">
        <v>20</v>
      </c>
      <c r="F1691">
        <v>771.45639000000006</v>
      </c>
      <c r="G1691">
        <v>50303.1</v>
      </c>
      <c r="H1691">
        <v>67177.539999999994</v>
      </c>
    </row>
    <row r="1692" spans="1:8" x14ac:dyDescent="0.25">
      <c r="A1692" t="s">
        <v>59</v>
      </c>
      <c r="B1692">
        <v>2024</v>
      </c>
      <c r="C1692" t="s">
        <v>3</v>
      </c>
      <c r="D1692" t="s">
        <v>60</v>
      </c>
      <c r="E1692">
        <v>0</v>
      </c>
      <c r="F1692">
        <v>0</v>
      </c>
      <c r="G1692">
        <v>0</v>
      </c>
      <c r="H1692">
        <v>0</v>
      </c>
    </row>
    <row r="1693" spans="1:8" x14ac:dyDescent="0.25">
      <c r="A1693" t="s">
        <v>59</v>
      </c>
      <c r="B1693">
        <v>2024</v>
      </c>
      <c r="C1693" t="s">
        <v>3</v>
      </c>
      <c r="D1693" t="s">
        <v>60</v>
      </c>
      <c r="E1693">
        <v>31</v>
      </c>
      <c r="F1693">
        <v>2709.7339299999999</v>
      </c>
      <c r="G1693">
        <v>173875.58</v>
      </c>
      <c r="H1693">
        <v>176390.88</v>
      </c>
    </row>
    <row r="1694" spans="1:8" x14ac:dyDescent="0.25">
      <c r="A1694" t="s">
        <v>59</v>
      </c>
      <c r="B1694">
        <v>2024</v>
      </c>
      <c r="C1694" t="s">
        <v>3</v>
      </c>
      <c r="D1694" t="s">
        <v>60</v>
      </c>
      <c r="E1694">
        <v>0</v>
      </c>
      <c r="F1694">
        <v>0</v>
      </c>
      <c r="G1694">
        <v>0</v>
      </c>
      <c r="H1694">
        <v>0</v>
      </c>
    </row>
    <row r="1695" spans="1:8" x14ac:dyDescent="0.25">
      <c r="A1695" t="s">
        <v>59</v>
      </c>
      <c r="B1695">
        <v>2024</v>
      </c>
      <c r="C1695" t="s">
        <v>3</v>
      </c>
      <c r="D1695" t="s">
        <v>60</v>
      </c>
      <c r="E1695">
        <v>0</v>
      </c>
      <c r="F1695">
        <v>0</v>
      </c>
      <c r="G1695">
        <v>0</v>
      </c>
      <c r="H1695">
        <v>0</v>
      </c>
    </row>
    <row r="1696" spans="1:8" x14ac:dyDescent="0.25">
      <c r="A1696" t="s">
        <v>59</v>
      </c>
      <c r="B1696">
        <v>2024</v>
      </c>
      <c r="C1696" t="s">
        <v>3</v>
      </c>
      <c r="D1696" t="s">
        <v>60</v>
      </c>
      <c r="E1696">
        <v>0</v>
      </c>
      <c r="F1696">
        <v>0</v>
      </c>
      <c r="G1696">
        <v>0</v>
      </c>
      <c r="H1696">
        <v>0</v>
      </c>
    </row>
    <row r="1697" spans="1:8" x14ac:dyDescent="0.25">
      <c r="A1697" t="s">
        <v>59</v>
      </c>
      <c r="B1697">
        <v>2024</v>
      </c>
      <c r="C1697" t="s">
        <v>3</v>
      </c>
      <c r="D1697" t="s">
        <v>60</v>
      </c>
      <c r="E1697">
        <v>2</v>
      </c>
      <c r="F1697">
        <v>0</v>
      </c>
      <c r="G1697">
        <v>2.82</v>
      </c>
      <c r="H1697">
        <v>1.41</v>
      </c>
    </row>
    <row r="1698" spans="1:8" x14ac:dyDescent="0.25">
      <c r="A1698" t="s">
        <v>59</v>
      </c>
      <c r="B1698">
        <v>2024</v>
      </c>
      <c r="C1698" t="s">
        <v>3</v>
      </c>
      <c r="D1698" t="s">
        <v>63</v>
      </c>
      <c r="E1698">
        <v>43</v>
      </c>
      <c r="F1698">
        <v>4.08</v>
      </c>
      <c r="G1698">
        <v>413.3</v>
      </c>
      <c r="H1698">
        <v>353.92</v>
      </c>
    </row>
    <row r="1699" spans="1:8" x14ac:dyDescent="0.25">
      <c r="A1699" t="s">
        <v>59</v>
      </c>
      <c r="B1699">
        <v>2024</v>
      </c>
      <c r="C1699" t="s">
        <v>3</v>
      </c>
      <c r="D1699" t="s">
        <v>60</v>
      </c>
      <c r="E1699">
        <v>2</v>
      </c>
      <c r="F1699">
        <v>8.6627799999999997</v>
      </c>
      <c r="G1699">
        <v>716.42</v>
      </c>
      <c r="H1699">
        <v>718.08</v>
      </c>
    </row>
    <row r="1700" spans="1:8" x14ac:dyDescent="0.25">
      <c r="A1700" t="s">
        <v>59</v>
      </c>
      <c r="B1700">
        <v>2024</v>
      </c>
      <c r="C1700" t="s">
        <v>3</v>
      </c>
      <c r="D1700" t="s">
        <v>60</v>
      </c>
      <c r="E1700">
        <v>5</v>
      </c>
      <c r="F1700">
        <v>28.680700000000002</v>
      </c>
      <c r="G1700">
        <v>2441.59</v>
      </c>
      <c r="H1700">
        <v>2011.54</v>
      </c>
    </row>
    <row r="1701" spans="1:8" x14ac:dyDescent="0.25">
      <c r="A1701" t="s">
        <v>59</v>
      </c>
      <c r="B1701">
        <v>2024</v>
      </c>
      <c r="C1701" t="s">
        <v>3</v>
      </c>
      <c r="D1701" t="s">
        <v>60</v>
      </c>
      <c r="E1701">
        <v>19</v>
      </c>
      <c r="F1701">
        <v>47.267859999999999</v>
      </c>
      <c r="G1701">
        <v>4747.24</v>
      </c>
      <c r="H1701">
        <v>3400.49</v>
      </c>
    </row>
    <row r="1702" spans="1:8" x14ac:dyDescent="0.25">
      <c r="A1702" t="s">
        <v>59</v>
      </c>
      <c r="B1702">
        <v>2024</v>
      </c>
      <c r="C1702" t="s">
        <v>3</v>
      </c>
      <c r="D1702" t="s">
        <v>60</v>
      </c>
      <c r="E1702">
        <v>95</v>
      </c>
      <c r="F1702">
        <v>32.393000000000001</v>
      </c>
      <c r="G1702">
        <v>2813.41</v>
      </c>
      <c r="H1702">
        <v>2670.75</v>
      </c>
    </row>
    <row r="1703" spans="1:8" x14ac:dyDescent="0.25">
      <c r="A1703" t="s">
        <v>59</v>
      </c>
      <c r="B1703">
        <v>2024</v>
      </c>
      <c r="C1703" t="s">
        <v>3</v>
      </c>
      <c r="D1703" t="s">
        <v>60</v>
      </c>
      <c r="E1703">
        <v>0</v>
      </c>
      <c r="F1703">
        <v>0</v>
      </c>
      <c r="G1703">
        <v>0</v>
      </c>
      <c r="H1703">
        <v>0</v>
      </c>
    </row>
    <row r="1704" spans="1:8" x14ac:dyDescent="0.25">
      <c r="A1704" t="s">
        <v>59</v>
      </c>
      <c r="B1704">
        <v>2024</v>
      </c>
      <c r="C1704" t="s">
        <v>3</v>
      </c>
      <c r="D1704" t="s">
        <v>60</v>
      </c>
      <c r="E1704">
        <v>26</v>
      </c>
      <c r="F1704">
        <v>6.7431000000000001</v>
      </c>
      <c r="G1704">
        <v>531.19000000000005</v>
      </c>
      <c r="H1704">
        <v>378.06</v>
      </c>
    </row>
    <row r="1705" spans="1:8" x14ac:dyDescent="0.25">
      <c r="A1705" t="s">
        <v>59</v>
      </c>
      <c r="B1705">
        <v>2024</v>
      </c>
      <c r="C1705" t="s">
        <v>3</v>
      </c>
      <c r="D1705" t="s">
        <v>63</v>
      </c>
      <c r="E1705">
        <v>0</v>
      </c>
      <c r="F1705">
        <v>0</v>
      </c>
      <c r="G1705">
        <v>0</v>
      </c>
      <c r="H1705">
        <v>0</v>
      </c>
    </row>
    <row r="1706" spans="1:8" x14ac:dyDescent="0.25">
      <c r="A1706" t="s">
        <v>59</v>
      </c>
      <c r="B1706">
        <v>2024</v>
      </c>
      <c r="C1706" t="s">
        <v>3</v>
      </c>
      <c r="D1706" t="s">
        <v>60</v>
      </c>
      <c r="E1706">
        <v>20</v>
      </c>
      <c r="F1706">
        <v>3.8570000000000002</v>
      </c>
      <c r="G1706">
        <v>345.61</v>
      </c>
      <c r="H1706">
        <v>310.58</v>
      </c>
    </row>
    <row r="1707" spans="1:8" x14ac:dyDescent="0.25">
      <c r="A1707" t="s">
        <v>59</v>
      </c>
      <c r="B1707">
        <v>2024</v>
      </c>
      <c r="C1707" t="s">
        <v>3</v>
      </c>
      <c r="D1707" t="s">
        <v>60</v>
      </c>
      <c r="E1707">
        <v>0</v>
      </c>
      <c r="F1707">
        <v>0</v>
      </c>
      <c r="G1707">
        <v>0</v>
      </c>
      <c r="H1707">
        <v>0</v>
      </c>
    </row>
    <row r="1708" spans="1:8" x14ac:dyDescent="0.25">
      <c r="A1708" t="s">
        <v>59</v>
      </c>
      <c r="B1708">
        <v>2024</v>
      </c>
      <c r="C1708" t="s">
        <v>3</v>
      </c>
      <c r="D1708" t="s">
        <v>60</v>
      </c>
      <c r="E1708">
        <v>0</v>
      </c>
      <c r="F1708">
        <v>0</v>
      </c>
      <c r="G1708">
        <v>0</v>
      </c>
      <c r="H1708">
        <v>0</v>
      </c>
    </row>
    <row r="1709" spans="1:8" x14ac:dyDescent="0.25">
      <c r="A1709" t="s">
        <v>59</v>
      </c>
      <c r="B1709">
        <v>2024</v>
      </c>
      <c r="C1709" t="s">
        <v>3</v>
      </c>
      <c r="D1709" t="s">
        <v>60</v>
      </c>
      <c r="E1709">
        <v>27</v>
      </c>
      <c r="F1709">
        <v>161.42182</v>
      </c>
      <c r="G1709">
        <v>13876.17</v>
      </c>
      <c r="H1709">
        <v>13698.18</v>
      </c>
    </row>
    <row r="1710" spans="1:8" x14ac:dyDescent="0.25">
      <c r="A1710" t="s">
        <v>59</v>
      </c>
      <c r="B1710">
        <v>2024</v>
      </c>
      <c r="C1710" t="s">
        <v>3</v>
      </c>
      <c r="D1710" t="s">
        <v>60</v>
      </c>
      <c r="E1710">
        <v>0</v>
      </c>
      <c r="F1710">
        <v>0</v>
      </c>
      <c r="G1710">
        <v>0</v>
      </c>
      <c r="H1710">
        <v>0</v>
      </c>
    </row>
    <row r="1711" spans="1:8" x14ac:dyDescent="0.25">
      <c r="A1711" t="s">
        <v>59</v>
      </c>
      <c r="B1711">
        <v>2024</v>
      </c>
      <c r="C1711" t="s">
        <v>3</v>
      </c>
      <c r="D1711" t="s">
        <v>63</v>
      </c>
      <c r="E1711">
        <v>0</v>
      </c>
      <c r="F1711">
        <v>0</v>
      </c>
      <c r="G1711">
        <v>0</v>
      </c>
      <c r="H1711">
        <v>0</v>
      </c>
    </row>
    <row r="1712" spans="1:8" x14ac:dyDescent="0.25">
      <c r="A1712" t="s">
        <v>59</v>
      </c>
      <c r="B1712">
        <v>2024</v>
      </c>
      <c r="C1712" t="s">
        <v>3</v>
      </c>
      <c r="D1712" t="s">
        <v>64</v>
      </c>
      <c r="E1712">
        <v>0</v>
      </c>
      <c r="F1712">
        <v>0</v>
      </c>
      <c r="G1712">
        <v>0</v>
      </c>
      <c r="H1712">
        <v>0</v>
      </c>
    </row>
    <row r="1713" spans="1:8" x14ac:dyDescent="0.25">
      <c r="A1713" t="s">
        <v>59</v>
      </c>
      <c r="B1713">
        <v>2024</v>
      </c>
      <c r="C1713" t="s">
        <v>3</v>
      </c>
      <c r="D1713" t="s">
        <v>61</v>
      </c>
      <c r="E1713">
        <v>8</v>
      </c>
      <c r="F1713">
        <v>56.965069999999997</v>
      </c>
      <c r="G1713">
        <v>4550.66</v>
      </c>
      <c r="H1713">
        <v>5232.17</v>
      </c>
    </row>
    <row r="1714" spans="1:8" x14ac:dyDescent="0.25">
      <c r="A1714" t="s">
        <v>59</v>
      </c>
      <c r="B1714">
        <v>2024</v>
      </c>
      <c r="C1714" t="s">
        <v>3</v>
      </c>
      <c r="D1714" t="s">
        <v>61</v>
      </c>
      <c r="E1714">
        <v>3</v>
      </c>
      <c r="F1714">
        <v>1.175</v>
      </c>
      <c r="G1714">
        <v>217.66</v>
      </c>
      <c r="H1714">
        <v>233.62</v>
      </c>
    </row>
    <row r="1715" spans="1:8" x14ac:dyDescent="0.25">
      <c r="A1715" t="s">
        <v>59</v>
      </c>
      <c r="B1715">
        <v>2024</v>
      </c>
      <c r="C1715" t="s">
        <v>3</v>
      </c>
      <c r="D1715" t="s">
        <v>61</v>
      </c>
      <c r="E1715">
        <v>18</v>
      </c>
      <c r="F1715">
        <v>6.9619999999999997</v>
      </c>
      <c r="G1715">
        <v>581.45000000000005</v>
      </c>
      <c r="H1715">
        <v>805.71</v>
      </c>
    </row>
    <row r="1716" spans="1:8" x14ac:dyDescent="0.25">
      <c r="A1716" t="s">
        <v>59</v>
      </c>
      <c r="B1716">
        <v>2024</v>
      </c>
      <c r="C1716" t="s">
        <v>3</v>
      </c>
      <c r="D1716" t="s">
        <v>60</v>
      </c>
      <c r="E1716">
        <v>14</v>
      </c>
      <c r="F1716">
        <v>22.192299999999999</v>
      </c>
      <c r="G1716">
        <v>2532.9899999999998</v>
      </c>
      <c r="H1716">
        <v>661.19</v>
      </c>
    </row>
    <row r="1717" spans="1:8" x14ac:dyDescent="0.25">
      <c r="A1717" t="s">
        <v>59</v>
      </c>
      <c r="B1717">
        <v>2024</v>
      </c>
      <c r="C1717" t="s">
        <v>3</v>
      </c>
      <c r="D1717" t="s">
        <v>60</v>
      </c>
      <c r="E1717">
        <v>439</v>
      </c>
      <c r="F1717">
        <v>3979.4400900000001</v>
      </c>
      <c r="G1717">
        <v>330890.12</v>
      </c>
      <c r="H1717">
        <v>376781.62</v>
      </c>
    </row>
    <row r="1718" spans="1:8" x14ac:dyDescent="0.25">
      <c r="A1718" t="s">
        <v>59</v>
      </c>
      <c r="B1718">
        <v>2024</v>
      </c>
      <c r="C1718" t="s">
        <v>3</v>
      </c>
      <c r="D1718" t="s">
        <v>60</v>
      </c>
      <c r="E1718">
        <v>357</v>
      </c>
      <c r="F1718">
        <v>472.3528</v>
      </c>
      <c r="G1718">
        <v>51990.85</v>
      </c>
      <c r="H1718">
        <v>57919.79</v>
      </c>
    </row>
    <row r="1719" spans="1:8" x14ac:dyDescent="0.25">
      <c r="A1719" t="s">
        <v>59</v>
      </c>
      <c r="B1719">
        <v>2024</v>
      </c>
      <c r="C1719" t="s">
        <v>3</v>
      </c>
      <c r="D1719" t="s">
        <v>60</v>
      </c>
      <c r="E1719">
        <v>2920</v>
      </c>
      <c r="F1719">
        <v>996.56975999999997</v>
      </c>
      <c r="G1719">
        <v>86295.3</v>
      </c>
      <c r="H1719">
        <v>76639.13</v>
      </c>
    </row>
    <row r="1720" spans="1:8" x14ac:dyDescent="0.25">
      <c r="A1720" t="s">
        <v>59</v>
      </c>
      <c r="B1720">
        <v>2024</v>
      </c>
      <c r="C1720" t="s">
        <v>3</v>
      </c>
      <c r="D1720" t="s">
        <v>60</v>
      </c>
      <c r="E1720">
        <v>0</v>
      </c>
      <c r="F1720">
        <v>0</v>
      </c>
      <c r="G1720">
        <v>0</v>
      </c>
      <c r="H1720">
        <v>0</v>
      </c>
    </row>
    <row r="1721" spans="1:8" x14ac:dyDescent="0.25">
      <c r="A1721" t="s">
        <v>59</v>
      </c>
      <c r="B1721">
        <v>2024</v>
      </c>
      <c r="C1721" t="s">
        <v>3</v>
      </c>
      <c r="D1721" t="s">
        <v>60</v>
      </c>
      <c r="E1721">
        <v>23</v>
      </c>
      <c r="F1721">
        <v>2.9670000000000001</v>
      </c>
      <c r="G1721">
        <v>186.68</v>
      </c>
      <c r="H1721">
        <v>164.91</v>
      </c>
    </row>
    <row r="1722" spans="1:8" x14ac:dyDescent="0.25">
      <c r="A1722" t="s">
        <v>59</v>
      </c>
      <c r="B1722">
        <v>2024</v>
      </c>
      <c r="C1722" t="s">
        <v>3</v>
      </c>
      <c r="D1722" t="s">
        <v>62</v>
      </c>
      <c r="E1722">
        <v>50</v>
      </c>
      <c r="F1722">
        <v>336.9</v>
      </c>
      <c r="G1722">
        <v>30809.42</v>
      </c>
      <c r="H1722">
        <v>32408.16</v>
      </c>
    </row>
    <row r="1723" spans="1:8" x14ac:dyDescent="0.25">
      <c r="A1723" t="s">
        <v>59</v>
      </c>
      <c r="B1723">
        <v>2024</v>
      </c>
      <c r="C1723" t="s">
        <v>3</v>
      </c>
      <c r="D1723" t="s">
        <v>62</v>
      </c>
      <c r="E1723">
        <v>26</v>
      </c>
      <c r="F1723">
        <v>18.664999999999999</v>
      </c>
      <c r="G1723">
        <v>2598.1</v>
      </c>
      <c r="H1723">
        <v>2727.82</v>
      </c>
    </row>
    <row r="1724" spans="1:8" x14ac:dyDescent="0.25">
      <c r="A1724" t="s">
        <v>59</v>
      </c>
      <c r="B1724">
        <v>2024</v>
      </c>
      <c r="C1724" t="s">
        <v>3</v>
      </c>
      <c r="D1724" t="s">
        <v>62</v>
      </c>
      <c r="E1724">
        <v>611</v>
      </c>
      <c r="F1724">
        <v>222.68755999999999</v>
      </c>
      <c r="G1724">
        <v>21575.09</v>
      </c>
      <c r="H1724">
        <v>19064.400000000001</v>
      </c>
    </row>
    <row r="1725" spans="1:8" x14ac:dyDescent="0.25">
      <c r="A1725" t="s">
        <v>59</v>
      </c>
      <c r="B1725">
        <v>2024</v>
      </c>
      <c r="C1725" t="s">
        <v>3</v>
      </c>
      <c r="D1725" t="s">
        <v>60</v>
      </c>
      <c r="E1725">
        <v>63</v>
      </c>
      <c r="F1725">
        <v>451.62</v>
      </c>
      <c r="G1725">
        <v>28172.880000000001</v>
      </c>
      <c r="H1725">
        <v>27961.01</v>
      </c>
    </row>
    <row r="1726" spans="1:8" x14ac:dyDescent="0.25">
      <c r="A1726" t="s">
        <v>59</v>
      </c>
      <c r="B1726">
        <v>2024</v>
      </c>
      <c r="C1726" t="s">
        <v>3</v>
      </c>
      <c r="D1726" t="s">
        <v>60</v>
      </c>
      <c r="E1726">
        <v>6</v>
      </c>
      <c r="F1726">
        <v>2.0249999999999999</v>
      </c>
      <c r="G1726">
        <v>135.28</v>
      </c>
      <c r="H1726">
        <v>853.59</v>
      </c>
    </row>
    <row r="1727" spans="1:8" x14ac:dyDescent="0.25">
      <c r="A1727" t="s">
        <v>59</v>
      </c>
      <c r="B1727">
        <v>2024</v>
      </c>
      <c r="C1727" t="s">
        <v>3</v>
      </c>
      <c r="D1727" t="s">
        <v>60</v>
      </c>
      <c r="E1727">
        <v>5</v>
      </c>
      <c r="F1727">
        <v>5.3719099999999997</v>
      </c>
      <c r="G1727">
        <v>446.32</v>
      </c>
      <c r="H1727">
        <v>1752.35</v>
      </c>
    </row>
    <row r="1728" spans="1:8" x14ac:dyDescent="0.25">
      <c r="A1728" t="s">
        <v>59</v>
      </c>
      <c r="B1728">
        <v>2024</v>
      </c>
      <c r="C1728" t="s">
        <v>3</v>
      </c>
      <c r="D1728" t="s">
        <v>60</v>
      </c>
      <c r="E1728">
        <v>160</v>
      </c>
      <c r="F1728">
        <v>96.299279999999996</v>
      </c>
      <c r="G1728">
        <v>11000.88</v>
      </c>
      <c r="H1728">
        <v>10038.84</v>
      </c>
    </row>
    <row r="1729" spans="1:8" x14ac:dyDescent="0.25">
      <c r="A1729" t="s">
        <v>59</v>
      </c>
      <c r="B1729">
        <v>2024</v>
      </c>
      <c r="C1729" t="s">
        <v>3</v>
      </c>
      <c r="D1729" t="s">
        <v>60</v>
      </c>
      <c r="E1729">
        <v>3</v>
      </c>
      <c r="F1729">
        <v>21.939499999999999</v>
      </c>
      <c r="G1729">
        <v>879.68</v>
      </c>
      <c r="H1729">
        <v>879.68</v>
      </c>
    </row>
    <row r="1730" spans="1:8" x14ac:dyDescent="0.25">
      <c r="A1730" t="s">
        <v>59</v>
      </c>
      <c r="B1730">
        <v>2024</v>
      </c>
      <c r="C1730" t="s">
        <v>3</v>
      </c>
      <c r="D1730" t="s">
        <v>60</v>
      </c>
      <c r="E1730">
        <v>90</v>
      </c>
      <c r="F1730">
        <v>360.49400000000003</v>
      </c>
      <c r="G1730">
        <v>24893.83</v>
      </c>
      <c r="H1730">
        <v>31261.66</v>
      </c>
    </row>
    <row r="1731" spans="1:8" x14ac:dyDescent="0.25">
      <c r="A1731" t="s">
        <v>59</v>
      </c>
      <c r="B1731">
        <v>2024</v>
      </c>
      <c r="C1731" t="s">
        <v>3</v>
      </c>
      <c r="D1731" t="s">
        <v>60</v>
      </c>
      <c r="E1731">
        <v>60</v>
      </c>
      <c r="F1731">
        <v>69.766279999999995</v>
      </c>
      <c r="G1731">
        <v>6211.63</v>
      </c>
      <c r="H1731">
        <v>7560.77</v>
      </c>
    </row>
    <row r="1732" spans="1:8" x14ac:dyDescent="0.25">
      <c r="A1732" t="s">
        <v>59</v>
      </c>
      <c r="B1732">
        <v>2024</v>
      </c>
      <c r="C1732" t="s">
        <v>3</v>
      </c>
      <c r="D1732" t="s">
        <v>60</v>
      </c>
      <c r="E1732">
        <v>637</v>
      </c>
      <c r="F1732">
        <v>236.68376000000001</v>
      </c>
      <c r="G1732">
        <v>16780.810000000001</v>
      </c>
      <c r="H1732">
        <v>16318.29</v>
      </c>
    </row>
    <row r="1733" spans="1:8" x14ac:dyDescent="0.25">
      <c r="A1733" t="s">
        <v>59</v>
      </c>
      <c r="B1733">
        <v>2024</v>
      </c>
      <c r="C1733" t="s">
        <v>3</v>
      </c>
      <c r="D1733" t="s">
        <v>60</v>
      </c>
      <c r="E1733">
        <v>9</v>
      </c>
      <c r="F1733">
        <v>11.323</v>
      </c>
      <c r="G1733">
        <v>1230.8800000000001</v>
      </c>
      <c r="H1733">
        <v>1230.8800000000001</v>
      </c>
    </row>
    <row r="1734" spans="1:8" x14ac:dyDescent="0.25">
      <c r="A1734" t="s">
        <v>59</v>
      </c>
      <c r="B1734">
        <v>2024</v>
      </c>
      <c r="C1734" t="s">
        <v>3</v>
      </c>
      <c r="D1734" t="s">
        <v>60</v>
      </c>
      <c r="E1734">
        <v>64</v>
      </c>
      <c r="F1734">
        <v>318.53426999999999</v>
      </c>
      <c r="G1734">
        <v>23124.42</v>
      </c>
      <c r="H1734">
        <v>30358.48</v>
      </c>
    </row>
    <row r="1735" spans="1:8" x14ac:dyDescent="0.25">
      <c r="A1735" t="s">
        <v>59</v>
      </c>
      <c r="B1735">
        <v>2024</v>
      </c>
      <c r="C1735" t="s">
        <v>3</v>
      </c>
      <c r="D1735" t="s">
        <v>60</v>
      </c>
      <c r="E1735">
        <v>32</v>
      </c>
      <c r="F1735">
        <v>59.92118</v>
      </c>
      <c r="G1735">
        <v>4813.84</v>
      </c>
      <c r="H1735">
        <v>5189.21</v>
      </c>
    </row>
    <row r="1736" spans="1:8" x14ac:dyDescent="0.25">
      <c r="A1736" t="s">
        <v>59</v>
      </c>
      <c r="B1736">
        <v>2024</v>
      </c>
      <c r="C1736" t="s">
        <v>3</v>
      </c>
      <c r="D1736" t="s">
        <v>60</v>
      </c>
      <c r="E1736">
        <v>274</v>
      </c>
      <c r="F1736">
        <v>124.7752</v>
      </c>
      <c r="G1736">
        <v>8659.42</v>
      </c>
      <c r="H1736">
        <v>8227.42</v>
      </c>
    </row>
    <row r="1737" spans="1:8" x14ac:dyDescent="0.25">
      <c r="A1737" t="s">
        <v>59</v>
      </c>
      <c r="B1737">
        <v>2024</v>
      </c>
      <c r="C1737" t="s">
        <v>3</v>
      </c>
      <c r="D1737" t="s">
        <v>64</v>
      </c>
      <c r="E1737">
        <v>1</v>
      </c>
      <c r="F1737">
        <v>18955.869129999999</v>
      </c>
      <c r="G1737">
        <v>1764900.58</v>
      </c>
      <c r="H1737">
        <v>1717229.01</v>
      </c>
    </row>
    <row r="1738" spans="1:8" x14ac:dyDescent="0.25">
      <c r="A1738" t="s">
        <v>59</v>
      </c>
      <c r="B1738">
        <v>2024</v>
      </c>
      <c r="C1738" t="s">
        <v>3</v>
      </c>
      <c r="D1738" t="s">
        <v>60</v>
      </c>
      <c r="E1738">
        <v>0</v>
      </c>
      <c r="F1738">
        <v>0</v>
      </c>
      <c r="G1738">
        <v>0</v>
      </c>
      <c r="H1738">
        <v>0</v>
      </c>
    </row>
    <row r="1739" spans="1:8" x14ac:dyDescent="0.25">
      <c r="A1739" t="s">
        <v>59</v>
      </c>
      <c r="B1739">
        <v>2024</v>
      </c>
      <c r="C1739" t="s">
        <v>3</v>
      </c>
      <c r="D1739" t="s">
        <v>60</v>
      </c>
      <c r="E1739">
        <v>0</v>
      </c>
      <c r="F1739">
        <v>0</v>
      </c>
      <c r="G1739">
        <v>0</v>
      </c>
      <c r="H1739">
        <v>0</v>
      </c>
    </row>
    <row r="1740" spans="1:8" x14ac:dyDescent="0.25">
      <c r="A1740" t="s">
        <v>59</v>
      </c>
      <c r="B1740">
        <v>2024</v>
      </c>
      <c r="C1740" t="s">
        <v>2</v>
      </c>
      <c r="D1740" t="s">
        <v>61</v>
      </c>
      <c r="E1740">
        <v>0</v>
      </c>
      <c r="F1740">
        <v>0</v>
      </c>
      <c r="G1740">
        <v>0</v>
      </c>
      <c r="H1740">
        <v>0</v>
      </c>
    </row>
    <row r="1741" spans="1:8" x14ac:dyDescent="0.25">
      <c r="A1741" t="s">
        <v>59</v>
      </c>
      <c r="B1741">
        <v>2024</v>
      </c>
      <c r="C1741" t="s">
        <v>2</v>
      </c>
      <c r="D1741" t="s">
        <v>60</v>
      </c>
      <c r="E1741">
        <v>0</v>
      </c>
      <c r="F1741">
        <v>0</v>
      </c>
      <c r="G1741">
        <v>0</v>
      </c>
      <c r="H1741">
        <v>0</v>
      </c>
    </row>
    <row r="1742" spans="1:8" x14ac:dyDescent="0.25">
      <c r="A1742" t="s">
        <v>59</v>
      </c>
      <c r="B1742">
        <v>2024</v>
      </c>
      <c r="C1742" t="s">
        <v>2</v>
      </c>
      <c r="D1742" t="s">
        <v>62</v>
      </c>
      <c r="E1742">
        <v>0</v>
      </c>
      <c r="F1742">
        <v>0</v>
      </c>
      <c r="G1742">
        <v>0</v>
      </c>
      <c r="H1742">
        <v>0</v>
      </c>
    </row>
    <row r="1743" spans="1:8" x14ac:dyDescent="0.25">
      <c r="A1743" t="s">
        <v>59</v>
      </c>
      <c r="B1743">
        <v>2024</v>
      </c>
      <c r="C1743" t="s">
        <v>2</v>
      </c>
      <c r="D1743" t="s">
        <v>60</v>
      </c>
      <c r="E1743">
        <v>0</v>
      </c>
      <c r="F1743">
        <v>0</v>
      </c>
      <c r="G1743">
        <v>0</v>
      </c>
      <c r="H1743">
        <v>0</v>
      </c>
    </row>
    <row r="1744" spans="1:8" x14ac:dyDescent="0.25">
      <c r="A1744" t="s">
        <v>59</v>
      </c>
      <c r="B1744">
        <v>2024</v>
      </c>
      <c r="C1744" t="s">
        <v>2</v>
      </c>
      <c r="D1744" t="s">
        <v>60</v>
      </c>
      <c r="E1744">
        <v>0</v>
      </c>
      <c r="F1744">
        <v>0</v>
      </c>
      <c r="G1744">
        <v>0</v>
      </c>
      <c r="H1744">
        <v>0</v>
      </c>
    </row>
    <row r="1745" spans="1:8" x14ac:dyDescent="0.25">
      <c r="A1745" t="s">
        <v>59</v>
      </c>
      <c r="B1745">
        <v>2024</v>
      </c>
      <c r="C1745" t="s">
        <v>2</v>
      </c>
      <c r="D1745" t="s">
        <v>60</v>
      </c>
      <c r="E1745">
        <v>0</v>
      </c>
      <c r="F1745">
        <v>0</v>
      </c>
      <c r="G1745">
        <v>0</v>
      </c>
      <c r="H1745">
        <v>0</v>
      </c>
    </row>
    <row r="1746" spans="1:8" x14ac:dyDescent="0.25">
      <c r="A1746" t="s">
        <v>59</v>
      </c>
      <c r="B1746">
        <v>2024</v>
      </c>
      <c r="C1746" t="s">
        <v>2</v>
      </c>
      <c r="D1746" t="s">
        <v>60</v>
      </c>
      <c r="E1746">
        <v>0</v>
      </c>
      <c r="F1746">
        <v>0</v>
      </c>
      <c r="G1746">
        <v>0</v>
      </c>
      <c r="H1746">
        <v>0</v>
      </c>
    </row>
    <row r="1747" spans="1:8" x14ac:dyDescent="0.25">
      <c r="A1747" t="s">
        <v>59</v>
      </c>
      <c r="B1747">
        <v>2024</v>
      </c>
      <c r="C1747" t="s">
        <v>2</v>
      </c>
      <c r="D1747" t="s">
        <v>61</v>
      </c>
      <c r="E1747">
        <v>1</v>
      </c>
      <c r="F1747">
        <v>2008.44</v>
      </c>
      <c r="G1747">
        <v>153680.4</v>
      </c>
      <c r="H1747">
        <v>153680.4</v>
      </c>
    </row>
    <row r="1748" spans="1:8" x14ac:dyDescent="0.25">
      <c r="A1748" t="s">
        <v>59</v>
      </c>
      <c r="B1748">
        <v>2024</v>
      </c>
      <c r="C1748" t="s">
        <v>2</v>
      </c>
      <c r="D1748" t="s">
        <v>60</v>
      </c>
      <c r="E1748">
        <v>0</v>
      </c>
      <c r="F1748">
        <v>0</v>
      </c>
      <c r="G1748">
        <v>0</v>
      </c>
      <c r="H1748">
        <v>0</v>
      </c>
    </row>
    <row r="1749" spans="1:8" x14ac:dyDescent="0.25">
      <c r="A1749" t="s">
        <v>59</v>
      </c>
      <c r="B1749">
        <v>2024</v>
      </c>
      <c r="C1749" t="s">
        <v>2</v>
      </c>
      <c r="D1749" t="s">
        <v>60</v>
      </c>
      <c r="E1749">
        <v>0</v>
      </c>
      <c r="F1749">
        <v>0</v>
      </c>
      <c r="G1749">
        <v>0</v>
      </c>
      <c r="H1749">
        <v>0</v>
      </c>
    </row>
    <row r="1750" spans="1:8" x14ac:dyDescent="0.25">
      <c r="A1750" t="s">
        <v>59</v>
      </c>
      <c r="B1750">
        <v>2024</v>
      </c>
      <c r="C1750" t="s">
        <v>2</v>
      </c>
      <c r="D1750" t="s">
        <v>60</v>
      </c>
      <c r="E1750">
        <v>0</v>
      </c>
      <c r="F1750">
        <v>0</v>
      </c>
      <c r="G1750">
        <v>0</v>
      </c>
      <c r="H1750">
        <v>0</v>
      </c>
    </row>
    <row r="1751" spans="1:8" x14ac:dyDescent="0.25">
      <c r="A1751" t="s">
        <v>59</v>
      </c>
      <c r="B1751">
        <v>2024</v>
      </c>
      <c r="C1751" t="s">
        <v>2</v>
      </c>
      <c r="D1751" t="s">
        <v>60</v>
      </c>
      <c r="E1751">
        <v>2</v>
      </c>
      <c r="F1751">
        <v>3.0547399999999998</v>
      </c>
      <c r="G1751">
        <v>247.93</v>
      </c>
      <c r="H1751">
        <v>275.77</v>
      </c>
    </row>
    <row r="1752" spans="1:8" x14ac:dyDescent="0.25">
      <c r="A1752" t="s">
        <v>59</v>
      </c>
      <c r="B1752">
        <v>2024</v>
      </c>
      <c r="C1752" t="s">
        <v>2</v>
      </c>
      <c r="D1752" t="s">
        <v>60</v>
      </c>
      <c r="E1752">
        <v>0</v>
      </c>
      <c r="F1752">
        <v>0</v>
      </c>
      <c r="G1752">
        <v>0</v>
      </c>
      <c r="H1752">
        <v>0</v>
      </c>
    </row>
    <row r="1753" spans="1:8" x14ac:dyDescent="0.25">
      <c r="A1753" t="s">
        <v>59</v>
      </c>
      <c r="B1753">
        <v>2024</v>
      </c>
      <c r="C1753" t="s">
        <v>2</v>
      </c>
      <c r="D1753" t="s">
        <v>62</v>
      </c>
      <c r="E1753">
        <v>0</v>
      </c>
      <c r="F1753">
        <v>0</v>
      </c>
      <c r="G1753">
        <v>0</v>
      </c>
      <c r="H1753">
        <v>0</v>
      </c>
    </row>
    <row r="1754" spans="1:8" x14ac:dyDescent="0.25">
      <c r="A1754" t="s">
        <v>59</v>
      </c>
      <c r="B1754">
        <v>2024</v>
      </c>
      <c r="C1754" t="s">
        <v>2</v>
      </c>
      <c r="D1754" t="s">
        <v>60</v>
      </c>
      <c r="E1754">
        <v>0</v>
      </c>
      <c r="F1754">
        <v>0</v>
      </c>
      <c r="G1754">
        <v>0</v>
      </c>
      <c r="H1754">
        <v>0</v>
      </c>
    </row>
    <row r="1755" spans="1:8" x14ac:dyDescent="0.25">
      <c r="A1755" t="s">
        <v>59</v>
      </c>
      <c r="B1755">
        <v>2024</v>
      </c>
      <c r="C1755" t="s">
        <v>2</v>
      </c>
      <c r="D1755" t="s">
        <v>60</v>
      </c>
      <c r="E1755">
        <v>0</v>
      </c>
      <c r="F1755">
        <v>0</v>
      </c>
      <c r="G1755">
        <v>0</v>
      </c>
      <c r="H1755">
        <v>0</v>
      </c>
    </row>
    <row r="1756" spans="1:8" x14ac:dyDescent="0.25">
      <c r="A1756" t="s">
        <v>59</v>
      </c>
      <c r="B1756">
        <v>2024</v>
      </c>
      <c r="C1756" t="s">
        <v>2</v>
      </c>
      <c r="D1756" t="s">
        <v>60</v>
      </c>
      <c r="E1756">
        <v>0</v>
      </c>
      <c r="F1756">
        <v>0</v>
      </c>
      <c r="G1756">
        <v>0</v>
      </c>
      <c r="H1756">
        <v>0</v>
      </c>
    </row>
    <row r="1757" spans="1:8" x14ac:dyDescent="0.25">
      <c r="A1757" t="s">
        <v>59</v>
      </c>
      <c r="B1757">
        <v>2024</v>
      </c>
      <c r="C1757" t="s">
        <v>2</v>
      </c>
      <c r="D1757" t="s">
        <v>60</v>
      </c>
      <c r="E1757">
        <v>1</v>
      </c>
      <c r="F1757">
        <v>259.3569</v>
      </c>
      <c r="G1757">
        <v>16380.81</v>
      </c>
      <c r="H1757">
        <v>16380.81</v>
      </c>
    </row>
    <row r="1758" spans="1:8" x14ac:dyDescent="0.25">
      <c r="A1758" t="s">
        <v>59</v>
      </c>
      <c r="B1758">
        <v>2024</v>
      </c>
      <c r="C1758" t="s">
        <v>2</v>
      </c>
      <c r="D1758" t="s">
        <v>60</v>
      </c>
      <c r="E1758">
        <v>0</v>
      </c>
      <c r="F1758">
        <v>0</v>
      </c>
      <c r="G1758">
        <v>0</v>
      </c>
      <c r="H1758">
        <v>0</v>
      </c>
    </row>
    <row r="1759" spans="1:8" x14ac:dyDescent="0.25">
      <c r="A1759" t="s">
        <v>59</v>
      </c>
      <c r="B1759">
        <v>2024</v>
      </c>
      <c r="C1759" t="s">
        <v>2</v>
      </c>
      <c r="D1759" t="s">
        <v>60</v>
      </c>
      <c r="E1759">
        <v>0</v>
      </c>
      <c r="F1759">
        <v>0</v>
      </c>
      <c r="G1759">
        <v>0</v>
      </c>
      <c r="H1759">
        <v>0</v>
      </c>
    </row>
    <row r="1760" spans="1:8" x14ac:dyDescent="0.25">
      <c r="A1760" t="s">
        <v>59</v>
      </c>
      <c r="B1760">
        <v>2024</v>
      </c>
      <c r="C1760" t="s">
        <v>2</v>
      </c>
      <c r="D1760" t="s">
        <v>60</v>
      </c>
      <c r="E1760">
        <v>0</v>
      </c>
      <c r="F1760">
        <v>0</v>
      </c>
      <c r="G1760">
        <v>0</v>
      </c>
      <c r="H1760">
        <v>0</v>
      </c>
    </row>
    <row r="1761" spans="1:8" x14ac:dyDescent="0.25">
      <c r="A1761" t="s">
        <v>59</v>
      </c>
      <c r="B1761">
        <v>2024</v>
      </c>
      <c r="C1761" t="s">
        <v>2</v>
      </c>
      <c r="D1761" t="s">
        <v>61</v>
      </c>
      <c r="E1761">
        <v>0</v>
      </c>
      <c r="F1761">
        <v>0</v>
      </c>
      <c r="G1761">
        <v>0</v>
      </c>
      <c r="H1761">
        <v>0</v>
      </c>
    </row>
    <row r="1762" spans="1:8" x14ac:dyDescent="0.25">
      <c r="A1762" t="s">
        <v>59</v>
      </c>
      <c r="B1762">
        <v>2024</v>
      </c>
      <c r="C1762" t="s">
        <v>2</v>
      </c>
      <c r="D1762" t="s">
        <v>61</v>
      </c>
      <c r="E1762">
        <v>610</v>
      </c>
      <c r="F1762">
        <v>33515.590689999997</v>
      </c>
      <c r="G1762">
        <v>2708038.17</v>
      </c>
      <c r="H1762">
        <v>3149293.28</v>
      </c>
    </row>
    <row r="1763" spans="1:8" x14ac:dyDescent="0.25">
      <c r="A1763" t="s">
        <v>59</v>
      </c>
      <c r="B1763">
        <v>2024</v>
      </c>
      <c r="C1763" t="s">
        <v>2</v>
      </c>
      <c r="D1763" t="s">
        <v>61</v>
      </c>
      <c r="E1763">
        <v>2</v>
      </c>
      <c r="F1763">
        <v>2.7538200000000002</v>
      </c>
      <c r="G1763">
        <v>340.28</v>
      </c>
      <c r="H1763">
        <v>0</v>
      </c>
    </row>
    <row r="1764" spans="1:8" x14ac:dyDescent="0.25">
      <c r="A1764" t="s">
        <v>59</v>
      </c>
      <c r="B1764">
        <v>2024</v>
      </c>
      <c r="C1764" t="s">
        <v>2</v>
      </c>
      <c r="D1764" t="s">
        <v>60</v>
      </c>
      <c r="E1764">
        <v>6</v>
      </c>
      <c r="F1764">
        <v>20.558769999999999</v>
      </c>
      <c r="G1764">
        <v>2012.66</v>
      </c>
      <c r="H1764">
        <v>1674.93</v>
      </c>
    </row>
    <row r="1765" spans="1:8" x14ac:dyDescent="0.25">
      <c r="A1765" t="s">
        <v>59</v>
      </c>
      <c r="B1765">
        <v>2024</v>
      </c>
      <c r="C1765" t="s">
        <v>2</v>
      </c>
      <c r="D1765" t="s">
        <v>60</v>
      </c>
      <c r="E1765">
        <v>0</v>
      </c>
      <c r="F1765">
        <v>0</v>
      </c>
      <c r="G1765">
        <v>0</v>
      </c>
      <c r="H1765">
        <v>0</v>
      </c>
    </row>
    <row r="1766" spans="1:8" x14ac:dyDescent="0.25">
      <c r="A1766" t="s">
        <v>59</v>
      </c>
      <c r="B1766">
        <v>2024</v>
      </c>
      <c r="C1766" t="s">
        <v>2</v>
      </c>
      <c r="D1766" t="s">
        <v>60</v>
      </c>
      <c r="E1766">
        <v>0</v>
      </c>
      <c r="F1766">
        <v>0</v>
      </c>
      <c r="G1766">
        <v>0</v>
      </c>
      <c r="H1766">
        <v>0</v>
      </c>
    </row>
    <row r="1767" spans="1:8" x14ac:dyDescent="0.25">
      <c r="A1767" t="s">
        <v>59</v>
      </c>
      <c r="B1767">
        <v>2024</v>
      </c>
      <c r="C1767" t="s">
        <v>2</v>
      </c>
      <c r="D1767" t="s">
        <v>60</v>
      </c>
      <c r="E1767">
        <v>2</v>
      </c>
      <c r="F1767">
        <v>119.9911</v>
      </c>
      <c r="G1767">
        <v>8440.43</v>
      </c>
      <c r="H1767">
        <v>8440.43</v>
      </c>
    </row>
    <row r="1768" spans="1:8" x14ac:dyDescent="0.25">
      <c r="A1768" t="s">
        <v>59</v>
      </c>
      <c r="B1768">
        <v>2024</v>
      </c>
      <c r="C1768" t="s">
        <v>2</v>
      </c>
      <c r="D1768" t="s">
        <v>62</v>
      </c>
      <c r="E1768">
        <v>371</v>
      </c>
      <c r="F1768">
        <v>14920.873320000001</v>
      </c>
      <c r="G1768">
        <v>1485771.95</v>
      </c>
      <c r="H1768">
        <v>1485734.58</v>
      </c>
    </row>
    <row r="1769" spans="1:8" x14ac:dyDescent="0.25">
      <c r="A1769" t="s">
        <v>59</v>
      </c>
      <c r="B1769">
        <v>2024</v>
      </c>
      <c r="C1769" t="s">
        <v>2</v>
      </c>
      <c r="D1769" t="s">
        <v>62</v>
      </c>
      <c r="E1769">
        <v>6</v>
      </c>
      <c r="F1769">
        <v>8.9346999999999994</v>
      </c>
      <c r="G1769">
        <v>1112.6500000000001</v>
      </c>
      <c r="H1769">
        <v>760.51</v>
      </c>
    </row>
    <row r="1770" spans="1:8" x14ac:dyDescent="0.25">
      <c r="A1770" t="s">
        <v>59</v>
      </c>
      <c r="B1770">
        <v>2024</v>
      </c>
      <c r="C1770" t="s">
        <v>2</v>
      </c>
      <c r="D1770" t="s">
        <v>60</v>
      </c>
      <c r="E1770">
        <v>7</v>
      </c>
      <c r="F1770">
        <v>20.022410000000001</v>
      </c>
      <c r="G1770">
        <v>1781.8</v>
      </c>
      <c r="H1770">
        <v>1480.45</v>
      </c>
    </row>
    <row r="1771" spans="1:8" x14ac:dyDescent="0.25">
      <c r="A1771" t="s">
        <v>59</v>
      </c>
      <c r="B1771">
        <v>2024</v>
      </c>
      <c r="C1771" t="s">
        <v>2</v>
      </c>
      <c r="D1771" t="s">
        <v>60</v>
      </c>
      <c r="E1771">
        <v>0</v>
      </c>
      <c r="F1771">
        <v>0</v>
      </c>
      <c r="G1771">
        <v>0</v>
      </c>
      <c r="H1771">
        <v>0</v>
      </c>
    </row>
    <row r="1772" spans="1:8" x14ac:dyDescent="0.25">
      <c r="A1772" t="s">
        <v>59</v>
      </c>
      <c r="B1772">
        <v>2024</v>
      </c>
      <c r="C1772" t="s">
        <v>2</v>
      </c>
      <c r="D1772" t="s">
        <v>60</v>
      </c>
      <c r="E1772">
        <v>0</v>
      </c>
      <c r="F1772">
        <v>0</v>
      </c>
      <c r="G1772">
        <v>0</v>
      </c>
      <c r="H1772">
        <v>0</v>
      </c>
    </row>
    <row r="1773" spans="1:8" x14ac:dyDescent="0.25">
      <c r="A1773" t="s">
        <v>59</v>
      </c>
      <c r="B1773">
        <v>2024</v>
      </c>
      <c r="C1773" t="s">
        <v>2</v>
      </c>
      <c r="D1773" t="s">
        <v>60</v>
      </c>
      <c r="E1773">
        <v>0</v>
      </c>
      <c r="F1773">
        <v>0</v>
      </c>
      <c r="G1773">
        <v>0</v>
      </c>
      <c r="H1773">
        <v>0</v>
      </c>
    </row>
    <row r="1774" spans="1:8" x14ac:dyDescent="0.25">
      <c r="A1774" t="s">
        <v>59</v>
      </c>
      <c r="B1774">
        <v>2024</v>
      </c>
      <c r="C1774" t="s">
        <v>2</v>
      </c>
      <c r="D1774" t="s">
        <v>60</v>
      </c>
      <c r="E1774">
        <v>0</v>
      </c>
      <c r="F1774">
        <v>0</v>
      </c>
      <c r="G1774">
        <v>0</v>
      </c>
      <c r="H1774">
        <v>0</v>
      </c>
    </row>
    <row r="1775" spans="1:8" x14ac:dyDescent="0.25">
      <c r="A1775" t="s">
        <v>59</v>
      </c>
      <c r="B1775">
        <v>2024</v>
      </c>
      <c r="C1775" t="s">
        <v>2</v>
      </c>
      <c r="D1775" t="s">
        <v>60</v>
      </c>
      <c r="E1775">
        <v>213</v>
      </c>
      <c r="F1775">
        <v>-3940.5763900000002</v>
      </c>
      <c r="G1775">
        <v>-272555.03000000003</v>
      </c>
      <c r="H1775">
        <v>7576.24</v>
      </c>
    </row>
    <row r="1776" spans="1:8" x14ac:dyDescent="0.25">
      <c r="A1776" t="s">
        <v>59</v>
      </c>
      <c r="B1776">
        <v>2024</v>
      </c>
      <c r="C1776" t="s">
        <v>2</v>
      </c>
      <c r="D1776" t="s">
        <v>60</v>
      </c>
      <c r="E1776">
        <v>364</v>
      </c>
      <c r="F1776">
        <v>2838.2701400000001</v>
      </c>
      <c r="G1776">
        <v>246059.8</v>
      </c>
      <c r="H1776">
        <v>219279.18</v>
      </c>
    </row>
    <row r="1777" spans="1:8" x14ac:dyDescent="0.25">
      <c r="A1777" t="s">
        <v>59</v>
      </c>
      <c r="B1777">
        <v>2024</v>
      </c>
      <c r="C1777" t="s">
        <v>2</v>
      </c>
      <c r="D1777" t="s">
        <v>60</v>
      </c>
      <c r="E1777">
        <v>2</v>
      </c>
      <c r="F1777">
        <v>5.0632400000000004</v>
      </c>
      <c r="G1777">
        <v>543.88</v>
      </c>
      <c r="H1777">
        <v>543.88</v>
      </c>
    </row>
    <row r="1778" spans="1:8" x14ac:dyDescent="0.25">
      <c r="A1778" t="s">
        <v>59</v>
      </c>
      <c r="B1778">
        <v>2024</v>
      </c>
      <c r="C1778" t="s">
        <v>2</v>
      </c>
      <c r="D1778" t="s">
        <v>60</v>
      </c>
      <c r="E1778">
        <v>1305</v>
      </c>
      <c r="F1778">
        <v>2062.2126600000001</v>
      </c>
      <c r="G1778">
        <v>217147.74</v>
      </c>
      <c r="H1778">
        <v>200493.77</v>
      </c>
    </row>
    <row r="1779" spans="1:8" x14ac:dyDescent="0.25">
      <c r="A1779" t="s">
        <v>59</v>
      </c>
      <c r="B1779">
        <v>2024</v>
      </c>
      <c r="C1779" t="s">
        <v>2</v>
      </c>
      <c r="D1779" t="s">
        <v>60</v>
      </c>
      <c r="E1779">
        <v>9248</v>
      </c>
      <c r="F1779">
        <v>2532.8467300000002</v>
      </c>
      <c r="G1779">
        <v>220085.41</v>
      </c>
      <c r="H1779">
        <v>213001.2</v>
      </c>
    </row>
    <row r="1780" spans="1:8" x14ac:dyDescent="0.25">
      <c r="A1780" t="s">
        <v>59</v>
      </c>
      <c r="B1780">
        <v>2024</v>
      </c>
      <c r="C1780" t="s">
        <v>2</v>
      </c>
      <c r="D1780" t="s">
        <v>60</v>
      </c>
      <c r="E1780">
        <v>0</v>
      </c>
      <c r="F1780">
        <v>0</v>
      </c>
      <c r="G1780">
        <v>0</v>
      </c>
      <c r="H1780">
        <v>0</v>
      </c>
    </row>
    <row r="1781" spans="1:8" x14ac:dyDescent="0.25">
      <c r="A1781" t="s">
        <v>59</v>
      </c>
      <c r="B1781">
        <v>2024</v>
      </c>
      <c r="C1781" t="s">
        <v>2</v>
      </c>
      <c r="D1781" t="s">
        <v>60</v>
      </c>
      <c r="E1781">
        <v>43</v>
      </c>
      <c r="F1781">
        <v>21.202159999999999</v>
      </c>
      <c r="G1781">
        <v>1683.81</v>
      </c>
      <c r="H1781">
        <v>2610.65</v>
      </c>
    </row>
    <row r="1782" spans="1:8" x14ac:dyDescent="0.25">
      <c r="A1782" t="s">
        <v>59</v>
      </c>
      <c r="B1782">
        <v>2024</v>
      </c>
      <c r="C1782" t="s">
        <v>2</v>
      </c>
      <c r="D1782" t="s">
        <v>60</v>
      </c>
      <c r="E1782">
        <v>62</v>
      </c>
      <c r="F1782">
        <v>16.059660000000001</v>
      </c>
      <c r="G1782">
        <v>1379.97</v>
      </c>
      <c r="H1782">
        <v>1706.07</v>
      </c>
    </row>
    <row r="1783" spans="1:8" x14ac:dyDescent="0.25">
      <c r="A1783" t="s">
        <v>59</v>
      </c>
      <c r="B1783">
        <v>2024</v>
      </c>
      <c r="C1783" t="s">
        <v>2</v>
      </c>
      <c r="D1783" t="s">
        <v>60</v>
      </c>
      <c r="E1783">
        <v>0</v>
      </c>
      <c r="F1783">
        <v>0</v>
      </c>
      <c r="G1783">
        <v>0</v>
      </c>
      <c r="H1783">
        <v>0</v>
      </c>
    </row>
    <row r="1784" spans="1:8" x14ac:dyDescent="0.25">
      <c r="A1784" t="s">
        <v>59</v>
      </c>
      <c r="B1784">
        <v>2024</v>
      </c>
      <c r="C1784" t="s">
        <v>2</v>
      </c>
      <c r="D1784" t="s">
        <v>60</v>
      </c>
      <c r="E1784">
        <v>203</v>
      </c>
      <c r="F1784">
        <v>55.982239999999997</v>
      </c>
      <c r="G1784">
        <v>4044.54</v>
      </c>
      <c r="H1784">
        <v>4248.22</v>
      </c>
    </row>
    <row r="1785" spans="1:8" x14ac:dyDescent="0.25">
      <c r="A1785" t="s">
        <v>59</v>
      </c>
      <c r="B1785">
        <v>2024</v>
      </c>
      <c r="C1785" t="s">
        <v>2</v>
      </c>
      <c r="D1785" t="s">
        <v>60</v>
      </c>
      <c r="E1785">
        <v>206</v>
      </c>
      <c r="F1785">
        <v>66.88194</v>
      </c>
      <c r="G1785">
        <v>4812.32</v>
      </c>
      <c r="H1785">
        <v>4065.65</v>
      </c>
    </row>
    <row r="1786" spans="1:8" x14ac:dyDescent="0.25">
      <c r="A1786" t="s">
        <v>59</v>
      </c>
      <c r="B1786">
        <v>2024</v>
      </c>
      <c r="C1786" t="s">
        <v>2</v>
      </c>
      <c r="D1786" t="s">
        <v>60</v>
      </c>
      <c r="E1786">
        <v>0</v>
      </c>
      <c r="F1786">
        <v>0</v>
      </c>
      <c r="G1786">
        <v>0</v>
      </c>
      <c r="H1786">
        <v>0</v>
      </c>
    </row>
    <row r="1787" spans="1:8" x14ac:dyDescent="0.25">
      <c r="A1787" t="s">
        <v>59</v>
      </c>
      <c r="B1787">
        <v>2024</v>
      </c>
      <c r="C1787" t="s">
        <v>2</v>
      </c>
      <c r="D1787" t="s">
        <v>60</v>
      </c>
      <c r="E1787">
        <v>0</v>
      </c>
      <c r="F1787">
        <v>0</v>
      </c>
      <c r="G1787">
        <v>0</v>
      </c>
      <c r="H1787">
        <v>0</v>
      </c>
    </row>
    <row r="1788" spans="1:8" x14ac:dyDescent="0.25">
      <c r="A1788" t="s">
        <v>59</v>
      </c>
      <c r="B1788">
        <v>2024</v>
      </c>
      <c r="C1788" t="s">
        <v>2</v>
      </c>
      <c r="D1788" t="s">
        <v>60</v>
      </c>
      <c r="E1788">
        <v>3</v>
      </c>
      <c r="F1788">
        <v>10.374129999999999</v>
      </c>
      <c r="G1788">
        <v>727.47</v>
      </c>
      <c r="H1788">
        <v>1781.58</v>
      </c>
    </row>
    <row r="1789" spans="1:8" x14ac:dyDescent="0.25">
      <c r="A1789" t="s">
        <v>59</v>
      </c>
      <c r="B1789">
        <v>2024</v>
      </c>
      <c r="C1789" t="s">
        <v>2</v>
      </c>
      <c r="D1789" t="s">
        <v>60</v>
      </c>
      <c r="E1789">
        <v>0</v>
      </c>
      <c r="F1789">
        <v>0</v>
      </c>
      <c r="G1789">
        <v>0</v>
      </c>
      <c r="H1789">
        <v>0</v>
      </c>
    </row>
    <row r="1790" spans="1:8" x14ac:dyDescent="0.25">
      <c r="A1790" t="s">
        <v>59</v>
      </c>
      <c r="B1790">
        <v>2024</v>
      </c>
      <c r="C1790" t="s">
        <v>2</v>
      </c>
      <c r="D1790" t="s">
        <v>60</v>
      </c>
      <c r="E1790">
        <v>7</v>
      </c>
      <c r="F1790">
        <v>8.4890000000000008</v>
      </c>
      <c r="G1790">
        <v>745.8</v>
      </c>
      <c r="H1790">
        <v>931.71</v>
      </c>
    </row>
    <row r="1791" spans="1:8" x14ac:dyDescent="0.25">
      <c r="A1791" t="s">
        <v>59</v>
      </c>
      <c r="B1791">
        <v>2024</v>
      </c>
      <c r="C1791" t="s">
        <v>2</v>
      </c>
      <c r="D1791" t="s">
        <v>60</v>
      </c>
      <c r="E1791">
        <v>21</v>
      </c>
      <c r="F1791">
        <v>28.900279999999999</v>
      </c>
      <c r="G1791">
        <v>2558.36</v>
      </c>
      <c r="H1791">
        <v>2594.7600000000002</v>
      </c>
    </row>
    <row r="1792" spans="1:8" x14ac:dyDescent="0.25">
      <c r="A1792" t="s">
        <v>59</v>
      </c>
      <c r="B1792">
        <v>2024</v>
      </c>
      <c r="C1792" t="s">
        <v>2</v>
      </c>
      <c r="D1792" t="s">
        <v>60</v>
      </c>
      <c r="E1792">
        <v>0</v>
      </c>
      <c r="F1792">
        <v>0</v>
      </c>
      <c r="G1792">
        <v>0</v>
      </c>
      <c r="H1792">
        <v>0</v>
      </c>
    </row>
    <row r="1793" spans="1:8" x14ac:dyDescent="0.25">
      <c r="A1793" t="s">
        <v>59</v>
      </c>
      <c r="B1793">
        <v>2024</v>
      </c>
      <c r="C1793" t="s">
        <v>2</v>
      </c>
      <c r="D1793" t="s">
        <v>63</v>
      </c>
      <c r="E1793">
        <v>155427</v>
      </c>
      <c r="F1793">
        <v>27903.72968</v>
      </c>
      <c r="G1793">
        <v>2116119.35</v>
      </c>
      <c r="H1793">
        <v>1706371.02</v>
      </c>
    </row>
    <row r="1794" spans="1:8" x14ac:dyDescent="0.25">
      <c r="A1794" t="s">
        <v>59</v>
      </c>
      <c r="B1794">
        <v>2024</v>
      </c>
      <c r="C1794" t="s">
        <v>2</v>
      </c>
      <c r="D1794" t="s">
        <v>63</v>
      </c>
      <c r="E1794">
        <v>21</v>
      </c>
      <c r="F1794">
        <v>1.857</v>
      </c>
      <c r="G1794">
        <v>268.25</v>
      </c>
      <c r="H1794">
        <v>320.88</v>
      </c>
    </row>
    <row r="1795" spans="1:8" x14ac:dyDescent="0.25">
      <c r="A1795" t="s">
        <v>59</v>
      </c>
      <c r="B1795">
        <v>2024</v>
      </c>
      <c r="C1795" t="s">
        <v>2</v>
      </c>
      <c r="D1795" t="s">
        <v>63</v>
      </c>
      <c r="E1795">
        <v>937944</v>
      </c>
      <c r="F1795">
        <v>120055.34878</v>
      </c>
      <c r="G1795">
        <v>11806914.77</v>
      </c>
      <c r="H1795">
        <v>9754331.9199999999</v>
      </c>
    </row>
    <row r="1796" spans="1:8" x14ac:dyDescent="0.25">
      <c r="A1796" t="s">
        <v>59</v>
      </c>
      <c r="B1796">
        <v>2024</v>
      </c>
      <c r="C1796" t="s">
        <v>2</v>
      </c>
      <c r="D1796" t="s">
        <v>63</v>
      </c>
      <c r="E1796">
        <v>0</v>
      </c>
      <c r="F1796">
        <v>0</v>
      </c>
      <c r="G1796">
        <v>0</v>
      </c>
      <c r="H1796">
        <v>0</v>
      </c>
    </row>
    <row r="1797" spans="1:8" x14ac:dyDescent="0.25">
      <c r="A1797" t="s">
        <v>59</v>
      </c>
      <c r="B1797">
        <v>2024</v>
      </c>
      <c r="C1797" t="s">
        <v>2</v>
      </c>
      <c r="D1797" t="s">
        <v>64</v>
      </c>
      <c r="E1797">
        <v>0</v>
      </c>
      <c r="F1797">
        <v>0</v>
      </c>
      <c r="G1797">
        <v>0</v>
      </c>
      <c r="H1797">
        <v>0</v>
      </c>
    </row>
    <row r="1798" spans="1:8" x14ac:dyDescent="0.25">
      <c r="A1798" t="s">
        <v>59</v>
      </c>
      <c r="B1798">
        <v>2024</v>
      </c>
      <c r="C1798" t="s">
        <v>2</v>
      </c>
      <c r="D1798" t="s">
        <v>61</v>
      </c>
      <c r="E1798">
        <v>1312</v>
      </c>
      <c r="F1798">
        <v>10048.24611</v>
      </c>
      <c r="G1798">
        <v>826883.98</v>
      </c>
      <c r="H1798">
        <v>856484.62</v>
      </c>
    </row>
    <row r="1799" spans="1:8" x14ac:dyDescent="0.25">
      <c r="A1799" t="s">
        <v>59</v>
      </c>
      <c r="B1799">
        <v>2024</v>
      </c>
      <c r="C1799" t="s">
        <v>2</v>
      </c>
      <c r="D1799" t="s">
        <v>61</v>
      </c>
      <c r="E1799">
        <v>1174</v>
      </c>
      <c r="F1799">
        <v>1501.0302200000001</v>
      </c>
      <c r="G1799">
        <v>185108.79</v>
      </c>
      <c r="H1799">
        <v>181985.24</v>
      </c>
    </row>
    <row r="1800" spans="1:8" x14ac:dyDescent="0.25">
      <c r="A1800" t="s">
        <v>59</v>
      </c>
      <c r="B1800">
        <v>2024</v>
      </c>
      <c r="C1800" t="s">
        <v>2</v>
      </c>
      <c r="D1800" t="s">
        <v>61</v>
      </c>
      <c r="E1800">
        <v>8967</v>
      </c>
      <c r="F1800">
        <v>2836.75036</v>
      </c>
      <c r="G1800">
        <v>229574.89</v>
      </c>
      <c r="H1800">
        <v>226951.78</v>
      </c>
    </row>
    <row r="1801" spans="1:8" x14ac:dyDescent="0.25">
      <c r="A1801" t="s">
        <v>59</v>
      </c>
      <c r="B1801">
        <v>2024</v>
      </c>
      <c r="C1801" t="s">
        <v>2</v>
      </c>
      <c r="D1801" t="s">
        <v>60</v>
      </c>
      <c r="E1801">
        <v>12</v>
      </c>
      <c r="F1801">
        <v>7.5597799999999999</v>
      </c>
      <c r="G1801">
        <v>1485.25</v>
      </c>
      <c r="H1801">
        <v>1675.13</v>
      </c>
    </row>
    <row r="1802" spans="1:8" x14ac:dyDescent="0.25">
      <c r="A1802" t="s">
        <v>59</v>
      </c>
      <c r="B1802">
        <v>2024</v>
      </c>
      <c r="C1802" t="s">
        <v>2</v>
      </c>
      <c r="D1802" t="s">
        <v>62</v>
      </c>
      <c r="E1802">
        <v>6</v>
      </c>
      <c r="F1802">
        <v>574.57309999999995</v>
      </c>
      <c r="G1802">
        <v>55643.67</v>
      </c>
      <c r="H1802">
        <v>47110.720000000001</v>
      </c>
    </row>
    <row r="1803" spans="1:8" x14ac:dyDescent="0.25">
      <c r="A1803" t="s">
        <v>59</v>
      </c>
      <c r="B1803">
        <v>2024</v>
      </c>
      <c r="C1803" t="s">
        <v>2</v>
      </c>
      <c r="D1803" t="s">
        <v>62</v>
      </c>
      <c r="E1803">
        <v>0</v>
      </c>
      <c r="F1803">
        <v>0</v>
      </c>
      <c r="G1803">
        <v>0</v>
      </c>
      <c r="H1803">
        <v>0</v>
      </c>
    </row>
    <row r="1804" spans="1:8" x14ac:dyDescent="0.25">
      <c r="A1804" t="s">
        <v>59</v>
      </c>
      <c r="B1804">
        <v>2024</v>
      </c>
      <c r="C1804" t="s">
        <v>2</v>
      </c>
      <c r="D1804" t="s">
        <v>60</v>
      </c>
      <c r="E1804">
        <v>0</v>
      </c>
      <c r="F1804">
        <v>0</v>
      </c>
      <c r="G1804">
        <v>0</v>
      </c>
      <c r="H1804">
        <v>0</v>
      </c>
    </row>
    <row r="1805" spans="1:8" x14ac:dyDescent="0.25">
      <c r="A1805" t="s">
        <v>59</v>
      </c>
      <c r="B1805">
        <v>2024</v>
      </c>
      <c r="C1805" t="s">
        <v>2</v>
      </c>
      <c r="D1805" t="s">
        <v>60</v>
      </c>
      <c r="E1805">
        <v>0</v>
      </c>
      <c r="F1805">
        <v>0</v>
      </c>
      <c r="G1805">
        <v>0</v>
      </c>
      <c r="H1805">
        <v>0</v>
      </c>
    </row>
    <row r="1806" spans="1:8" x14ac:dyDescent="0.25">
      <c r="A1806" t="s">
        <v>59</v>
      </c>
      <c r="B1806">
        <v>2024</v>
      </c>
      <c r="C1806" t="s">
        <v>2</v>
      </c>
      <c r="D1806" t="s">
        <v>60</v>
      </c>
      <c r="E1806">
        <v>0</v>
      </c>
      <c r="F1806">
        <v>0</v>
      </c>
      <c r="G1806">
        <v>0</v>
      </c>
      <c r="H1806">
        <v>0</v>
      </c>
    </row>
    <row r="1807" spans="1:8" x14ac:dyDescent="0.25">
      <c r="A1807" t="s">
        <v>59</v>
      </c>
      <c r="B1807">
        <v>2024</v>
      </c>
      <c r="C1807" t="s">
        <v>2</v>
      </c>
      <c r="D1807" t="s">
        <v>60</v>
      </c>
      <c r="E1807">
        <v>32</v>
      </c>
      <c r="F1807">
        <v>76.806020000000004</v>
      </c>
      <c r="G1807">
        <v>6000.67</v>
      </c>
      <c r="H1807">
        <v>7436.41</v>
      </c>
    </row>
    <row r="1808" spans="1:8" x14ac:dyDescent="0.25">
      <c r="A1808" t="s">
        <v>59</v>
      </c>
      <c r="B1808">
        <v>2024</v>
      </c>
      <c r="C1808" t="s">
        <v>2</v>
      </c>
      <c r="D1808" t="s">
        <v>60</v>
      </c>
      <c r="E1808">
        <v>791</v>
      </c>
      <c r="F1808">
        <v>215.36068</v>
      </c>
      <c r="G1808">
        <v>15143.05</v>
      </c>
      <c r="H1808">
        <v>14951.46</v>
      </c>
    </row>
    <row r="1809" spans="1:8" x14ac:dyDescent="0.25">
      <c r="A1809" t="s">
        <v>59</v>
      </c>
      <c r="B1809">
        <v>2024</v>
      </c>
      <c r="C1809" t="s">
        <v>2</v>
      </c>
      <c r="D1809" t="s">
        <v>62</v>
      </c>
      <c r="E1809">
        <v>2607</v>
      </c>
      <c r="F1809">
        <v>18602.121930000001</v>
      </c>
      <c r="G1809">
        <v>1795840.07</v>
      </c>
      <c r="H1809">
        <v>1906507.76</v>
      </c>
    </row>
    <row r="1810" spans="1:8" x14ac:dyDescent="0.25">
      <c r="A1810" t="s">
        <v>59</v>
      </c>
      <c r="B1810">
        <v>2024</v>
      </c>
      <c r="C1810" t="s">
        <v>2</v>
      </c>
      <c r="D1810" t="s">
        <v>62</v>
      </c>
      <c r="E1810">
        <v>5883</v>
      </c>
      <c r="F1810">
        <v>10314.63594</v>
      </c>
      <c r="G1810">
        <v>1171310.4099999999</v>
      </c>
      <c r="H1810">
        <v>1136711.56</v>
      </c>
    </row>
    <row r="1811" spans="1:8" x14ac:dyDescent="0.25">
      <c r="A1811" t="s">
        <v>59</v>
      </c>
      <c r="B1811">
        <v>2024</v>
      </c>
      <c r="C1811" t="s">
        <v>2</v>
      </c>
      <c r="D1811" t="s">
        <v>62</v>
      </c>
      <c r="E1811">
        <v>135714</v>
      </c>
      <c r="F1811">
        <v>34331.763749999998</v>
      </c>
      <c r="G1811">
        <v>3322902.77</v>
      </c>
      <c r="H1811">
        <v>3260057.59</v>
      </c>
    </row>
    <row r="1812" spans="1:8" x14ac:dyDescent="0.25">
      <c r="A1812" t="s">
        <v>59</v>
      </c>
      <c r="B1812">
        <v>2024</v>
      </c>
      <c r="C1812" t="s">
        <v>2</v>
      </c>
      <c r="D1812" t="s">
        <v>60</v>
      </c>
      <c r="E1812">
        <v>23</v>
      </c>
      <c r="F1812">
        <v>126.2936</v>
      </c>
      <c r="G1812">
        <v>10144.17</v>
      </c>
      <c r="H1812">
        <v>17877.52</v>
      </c>
    </row>
    <row r="1813" spans="1:8" x14ac:dyDescent="0.25">
      <c r="A1813" t="s">
        <v>59</v>
      </c>
      <c r="B1813">
        <v>2024</v>
      </c>
      <c r="C1813" t="s">
        <v>2</v>
      </c>
      <c r="D1813" t="s">
        <v>60</v>
      </c>
      <c r="E1813">
        <v>39</v>
      </c>
      <c r="F1813">
        <v>46.859760000000001</v>
      </c>
      <c r="G1813">
        <v>5415.47</v>
      </c>
      <c r="H1813">
        <v>4842.2</v>
      </c>
    </row>
    <row r="1814" spans="1:8" x14ac:dyDescent="0.25">
      <c r="A1814" t="s">
        <v>59</v>
      </c>
      <c r="B1814">
        <v>2024</v>
      </c>
      <c r="C1814" t="s">
        <v>2</v>
      </c>
      <c r="D1814" t="s">
        <v>60</v>
      </c>
      <c r="E1814">
        <v>21</v>
      </c>
      <c r="F1814">
        <v>732.16027999999994</v>
      </c>
      <c r="G1814">
        <v>47980.99</v>
      </c>
      <c r="H1814">
        <v>6689.83</v>
      </c>
    </row>
    <row r="1815" spans="1:8" x14ac:dyDescent="0.25">
      <c r="A1815" t="s">
        <v>59</v>
      </c>
      <c r="B1815">
        <v>2024</v>
      </c>
      <c r="C1815" t="s">
        <v>2</v>
      </c>
      <c r="D1815" t="s">
        <v>60</v>
      </c>
      <c r="E1815">
        <v>0</v>
      </c>
      <c r="F1815">
        <v>0</v>
      </c>
      <c r="G1815">
        <v>0</v>
      </c>
      <c r="H1815">
        <v>0</v>
      </c>
    </row>
    <row r="1816" spans="1:8" x14ac:dyDescent="0.25">
      <c r="A1816" t="s">
        <v>59</v>
      </c>
      <c r="B1816">
        <v>2024</v>
      </c>
      <c r="C1816" t="s">
        <v>2</v>
      </c>
      <c r="D1816" t="s">
        <v>60</v>
      </c>
      <c r="E1816">
        <v>31</v>
      </c>
      <c r="F1816">
        <v>2835.0857099999998</v>
      </c>
      <c r="G1816">
        <v>181108.6</v>
      </c>
      <c r="H1816">
        <v>180897.22</v>
      </c>
    </row>
    <row r="1817" spans="1:8" x14ac:dyDescent="0.25">
      <c r="A1817" t="s">
        <v>59</v>
      </c>
      <c r="B1817">
        <v>2024</v>
      </c>
      <c r="C1817" t="s">
        <v>2</v>
      </c>
      <c r="D1817" t="s">
        <v>60</v>
      </c>
      <c r="E1817">
        <v>0</v>
      </c>
      <c r="F1817">
        <v>0</v>
      </c>
      <c r="G1817">
        <v>0</v>
      </c>
      <c r="H1817">
        <v>0</v>
      </c>
    </row>
    <row r="1818" spans="1:8" x14ac:dyDescent="0.25">
      <c r="A1818" t="s">
        <v>59</v>
      </c>
      <c r="B1818">
        <v>2024</v>
      </c>
      <c r="C1818" t="s">
        <v>2</v>
      </c>
      <c r="D1818" t="s">
        <v>60</v>
      </c>
      <c r="E1818">
        <v>0</v>
      </c>
      <c r="F1818">
        <v>0</v>
      </c>
      <c r="G1818">
        <v>0</v>
      </c>
      <c r="H1818">
        <v>0</v>
      </c>
    </row>
    <row r="1819" spans="1:8" x14ac:dyDescent="0.25">
      <c r="A1819" t="s">
        <v>59</v>
      </c>
      <c r="B1819">
        <v>2024</v>
      </c>
      <c r="C1819" t="s">
        <v>2</v>
      </c>
      <c r="D1819" t="s">
        <v>60</v>
      </c>
      <c r="E1819">
        <v>0</v>
      </c>
      <c r="F1819">
        <v>0</v>
      </c>
      <c r="G1819">
        <v>0</v>
      </c>
      <c r="H1819">
        <v>0</v>
      </c>
    </row>
    <row r="1820" spans="1:8" x14ac:dyDescent="0.25">
      <c r="A1820" t="s">
        <v>59</v>
      </c>
      <c r="B1820">
        <v>2024</v>
      </c>
      <c r="C1820" t="s">
        <v>2</v>
      </c>
      <c r="D1820" t="s">
        <v>60</v>
      </c>
      <c r="E1820">
        <v>2</v>
      </c>
      <c r="F1820">
        <v>0</v>
      </c>
      <c r="G1820">
        <v>2.82</v>
      </c>
      <c r="H1820">
        <v>4.2300000000000004</v>
      </c>
    </row>
    <row r="1821" spans="1:8" x14ac:dyDescent="0.25">
      <c r="A1821" t="s">
        <v>59</v>
      </c>
      <c r="B1821">
        <v>2024</v>
      </c>
      <c r="C1821" t="s">
        <v>2</v>
      </c>
      <c r="D1821" t="s">
        <v>63</v>
      </c>
      <c r="E1821">
        <v>35</v>
      </c>
      <c r="F1821">
        <v>3.5539999999999998</v>
      </c>
      <c r="G1821">
        <v>351.29</v>
      </c>
      <c r="H1821">
        <v>329.95</v>
      </c>
    </row>
    <row r="1822" spans="1:8" x14ac:dyDescent="0.25">
      <c r="A1822" t="s">
        <v>59</v>
      </c>
      <c r="B1822">
        <v>2024</v>
      </c>
      <c r="C1822" t="s">
        <v>2</v>
      </c>
      <c r="D1822" t="s">
        <v>60</v>
      </c>
      <c r="E1822">
        <v>2</v>
      </c>
      <c r="F1822">
        <v>8.5434999999999999</v>
      </c>
      <c r="G1822">
        <v>718.08</v>
      </c>
      <c r="H1822">
        <v>535.30999999999995</v>
      </c>
    </row>
    <row r="1823" spans="1:8" x14ac:dyDescent="0.25">
      <c r="A1823" t="s">
        <v>59</v>
      </c>
      <c r="B1823">
        <v>2024</v>
      </c>
      <c r="C1823" t="s">
        <v>2</v>
      </c>
      <c r="D1823" t="s">
        <v>60</v>
      </c>
      <c r="E1823">
        <v>5</v>
      </c>
      <c r="F1823">
        <v>27.656580000000002</v>
      </c>
      <c r="G1823">
        <v>2364.3200000000002</v>
      </c>
      <c r="H1823">
        <v>2238.4499999999998</v>
      </c>
    </row>
    <row r="1824" spans="1:8" x14ac:dyDescent="0.25">
      <c r="A1824" t="s">
        <v>59</v>
      </c>
      <c r="B1824">
        <v>2024</v>
      </c>
      <c r="C1824" t="s">
        <v>2</v>
      </c>
      <c r="D1824" t="s">
        <v>60</v>
      </c>
      <c r="E1824">
        <v>19</v>
      </c>
      <c r="F1824">
        <v>49.480800000000002</v>
      </c>
      <c r="G1824">
        <v>4930.25</v>
      </c>
      <c r="H1824">
        <v>4430.0600000000004</v>
      </c>
    </row>
    <row r="1825" spans="1:8" x14ac:dyDescent="0.25">
      <c r="A1825" t="s">
        <v>59</v>
      </c>
      <c r="B1825">
        <v>2024</v>
      </c>
      <c r="C1825" t="s">
        <v>2</v>
      </c>
      <c r="D1825" t="s">
        <v>60</v>
      </c>
      <c r="E1825">
        <v>95</v>
      </c>
      <c r="F1825">
        <v>35.301000000000002</v>
      </c>
      <c r="G1825">
        <v>3114.92</v>
      </c>
      <c r="H1825">
        <v>2804.4</v>
      </c>
    </row>
    <row r="1826" spans="1:8" x14ac:dyDescent="0.25">
      <c r="A1826" t="s">
        <v>59</v>
      </c>
      <c r="B1826">
        <v>2024</v>
      </c>
      <c r="C1826" t="s">
        <v>2</v>
      </c>
      <c r="D1826" t="s">
        <v>60</v>
      </c>
      <c r="E1826">
        <v>0</v>
      </c>
      <c r="F1826">
        <v>0</v>
      </c>
      <c r="G1826">
        <v>0</v>
      </c>
      <c r="H1826">
        <v>0</v>
      </c>
    </row>
    <row r="1827" spans="1:8" x14ac:dyDescent="0.25">
      <c r="A1827" t="s">
        <v>59</v>
      </c>
      <c r="B1827">
        <v>2024</v>
      </c>
      <c r="C1827" t="s">
        <v>2</v>
      </c>
      <c r="D1827" t="s">
        <v>60</v>
      </c>
      <c r="E1827">
        <v>25</v>
      </c>
      <c r="F1827">
        <v>5.6189799999999996</v>
      </c>
      <c r="G1827">
        <v>455.89</v>
      </c>
      <c r="H1827">
        <v>425.44</v>
      </c>
    </row>
    <row r="1828" spans="1:8" x14ac:dyDescent="0.25">
      <c r="A1828" t="s">
        <v>59</v>
      </c>
      <c r="B1828">
        <v>2024</v>
      </c>
      <c r="C1828" t="s">
        <v>2</v>
      </c>
      <c r="D1828" t="s">
        <v>60</v>
      </c>
      <c r="E1828">
        <v>24</v>
      </c>
      <c r="F1828">
        <v>116.91989</v>
      </c>
      <c r="G1828">
        <v>4693.6000000000004</v>
      </c>
      <c r="H1828">
        <v>5122.37</v>
      </c>
    </row>
    <row r="1829" spans="1:8" x14ac:dyDescent="0.25">
      <c r="A1829" t="s">
        <v>59</v>
      </c>
      <c r="B1829">
        <v>2024</v>
      </c>
      <c r="C1829" t="s">
        <v>2</v>
      </c>
      <c r="D1829" t="s">
        <v>60</v>
      </c>
      <c r="E1829">
        <v>34</v>
      </c>
      <c r="F1829">
        <v>198.65912</v>
      </c>
      <c r="G1829">
        <v>13372.5</v>
      </c>
      <c r="H1829">
        <v>12773.59</v>
      </c>
    </row>
    <row r="1830" spans="1:8" x14ac:dyDescent="0.25">
      <c r="A1830" t="s">
        <v>59</v>
      </c>
      <c r="B1830">
        <v>2024</v>
      </c>
      <c r="C1830" t="s">
        <v>2</v>
      </c>
      <c r="D1830" t="s">
        <v>60</v>
      </c>
      <c r="E1830">
        <v>0</v>
      </c>
      <c r="F1830">
        <v>0</v>
      </c>
      <c r="G1830">
        <v>0</v>
      </c>
      <c r="H1830">
        <v>0</v>
      </c>
    </row>
    <row r="1831" spans="1:8" x14ac:dyDescent="0.25">
      <c r="A1831" t="s">
        <v>59</v>
      </c>
      <c r="B1831">
        <v>2024</v>
      </c>
      <c r="C1831" t="s">
        <v>2</v>
      </c>
      <c r="D1831" t="s">
        <v>60</v>
      </c>
      <c r="E1831">
        <v>0</v>
      </c>
      <c r="F1831">
        <v>0</v>
      </c>
      <c r="G1831">
        <v>0</v>
      </c>
      <c r="H1831">
        <v>0</v>
      </c>
    </row>
    <row r="1832" spans="1:8" x14ac:dyDescent="0.25">
      <c r="A1832" t="s">
        <v>59</v>
      </c>
      <c r="B1832">
        <v>2024</v>
      </c>
      <c r="C1832" t="s">
        <v>2</v>
      </c>
      <c r="D1832" t="s">
        <v>61</v>
      </c>
      <c r="E1832">
        <v>0</v>
      </c>
      <c r="F1832">
        <v>0</v>
      </c>
      <c r="G1832">
        <v>0</v>
      </c>
      <c r="H1832">
        <v>0</v>
      </c>
    </row>
    <row r="1833" spans="1:8" x14ac:dyDescent="0.25">
      <c r="A1833" t="s">
        <v>59</v>
      </c>
      <c r="B1833">
        <v>2024</v>
      </c>
      <c r="C1833" t="s">
        <v>2</v>
      </c>
      <c r="D1833" t="s">
        <v>60</v>
      </c>
      <c r="E1833">
        <v>0</v>
      </c>
      <c r="F1833">
        <v>0</v>
      </c>
      <c r="G1833">
        <v>0</v>
      </c>
      <c r="H1833">
        <v>0</v>
      </c>
    </row>
    <row r="1834" spans="1:8" x14ac:dyDescent="0.25">
      <c r="A1834" t="s">
        <v>59</v>
      </c>
      <c r="B1834">
        <v>2024</v>
      </c>
      <c r="C1834" t="s">
        <v>2</v>
      </c>
      <c r="D1834" t="s">
        <v>60</v>
      </c>
      <c r="E1834">
        <v>0</v>
      </c>
      <c r="F1834">
        <v>0</v>
      </c>
      <c r="G1834">
        <v>0</v>
      </c>
      <c r="H1834">
        <v>0</v>
      </c>
    </row>
    <row r="1835" spans="1:8" x14ac:dyDescent="0.25">
      <c r="A1835" t="s">
        <v>59</v>
      </c>
      <c r="B1835">
        <v>2024</v>
      </c>
      <c r="C1835" t="s">
        <v>2</v>
      </c>
      <c r="D1835" t="s">
        <v>63</v>
      </c>
      <c r="E1835">
        <v>0</v>
      </c>
      <c r="F1835">
        <v>0</v>
      </c>
      <c r="G1835">
        <v>0</v>
      </c>
      <c r="H1835">
        <v>0</v>
      </c>
    </row>
    <row r="1836" spans="1:8" x14ac:dyDescent="0.25">
      <c r="A1836" t="s">
        <v>59</v>
      </c>
      <c r="B1836">
        <v>2024</v>
      </c>
      <c r="C1836" t="s">
        <v>2</v>
      </c>
      <c r="D1836" t="s">
        <v>60</v>
      </c>
      <c r="E1836">
        <v>20</v>
      </c>
      <c r="F1836">
        <v>3.573</v>
      </c>
      <c r="G1836">
        <v>320.60000000000002</v>
      </c>
      <c r="H1836">
        <v>582.02</v>
      </c>
    </row>
    <row r="1837" spans="1:8" x14ac:dyDescent="0.25">
      <c r="A1837" t="s">
        <v>59</v>
      </c>
      <c r="B1837">
        <v>2024</v>
      </c>
      <c r="C1837" t="s">
        <v>2</v>
      </c>
      <c r="D1837" t="s">
        <v>60</v>
      </c>
      <c r="E1837">
        <v>0</v>
      </c>
      <c r="F1837">
        <v>0</v>
      </c>
      <c r="G1837">
        <v>0</v>
      </c>
      <c r="H1837">
        <v>0</v>
      </c>
    </row>
    <row r="1838" spans="1:8" x14ac:dyDescent="0.25">
      <c r="A1838" t="s">
        <v>59</v>
      </c>
      <c r="B1838">
        <v>2024</v>
      </c>
      <c r="C1838" t="s">
        <v>2</v>
      </c>
      <c r="D1838" t="s">
        <v>60</v>
      </c>
      <c r="E1838">
        <v>0</v>
      </c>
      <c r="F1838">
        <v>0</v>
      </c>
      <c r="G1838">
        <v>0</v>
      </c>
      <c r="H1838">
        <v>0</v>
      </c>
    </row>
    <row r="1839" spans="1:8" x14ac:dyDescent="0.25">
      <c r="A1839" t="s">
        <v>59</v>
      </c>
      <c r="B1839">
        <v>2024</v>
      </c>
      <c r="C1839" t="s">
        <v>2</v>
      </c>
      <c r="D1839" t="s">
        <v>60</v>
      </c>
      <c r="E1839">
        <v>27</v>
      </c>
      <c r="F1839">
        <v>170.34282999999999</v>
      </c>
      <c r="G1839">
        <v>14372.03</v>
      </c>
      <c r="H1839">
        <v>14268.93</v>
      </c>
    </row>
    <row r="1840" spans="1:8" x14ac:dyDescent="0.25">
      <c r="A1840" t="s">
        <v>59</v>
      </c>
      <c r="B1840">
        <v>2024</v>
      </c>
      <c r="C1840" t="s">
        <v>2</v>
      </c>
      <c r="D1840" t="s">
        <v>60</v>
      </c>
      <c r="E1840">
        <v>0</v>
      </c>
      <c r="F1840">
        <v>0</v>
      </c>
      <c r="G1840">
        <v>0</v>
      </c>
      <c r="H1840">
        <v>0</v>
      </c>
    </row>
    <row r="1841" spans="1:8" x14ac:dyDescent="0.25">
      <c r="A1841" t="s">
        <v>59</v>
      </c>
      <c r="B1841">
        <v>2024</v>
      </c>
      <c r="C1841" t="s">
        <v>2</v>
      </c>
      <c r="D1841" t="s">
        <v>63</v>
      </c>
      <c r="E1841">
        <v>0</v>
      </c>
      <c r="F1841">
        <v>0</v>
      </c>
      <c r="G1841">
        <v>0</v>
      </c>
      <c r="H1841">
        <v>0</v>
      </c>
    </row>
    <row r="1842" spans="1:8" x14ac:dyDescent="0.25">
      <c r="A1842" t="s">
        <v>59</v>
      </c>
      <c r="B1842">
        <v>2024</v>
      </c>
      <c r="C1842" t="s">
        <v>2</v>
      </c>
      <c r="D1842" t="s">
        <v>64</v>
      </c>
      <c r="E1842">
        <v>0</v>
      </c>
      <c r="F1842">
        <v>0</v>
      </c>
      <c r="G1842">
        <v>0</v>
      </c>
      <c r="H1842">
        <v>0</v>
      </c>
    </row>
    <row r="1843" spans="1:8" x14ac:dyDescent="0.25">
      <c r="A1843" t="s">
        <v>59</v>
      </c>
      <c r="B1843">
        <v>2024</v>
      </c>
      <c r="C1843" t="s">
        <v>2</v>
      </c>
      <c r="D1843" t="s">
        <v>61</v>
      </c>
      <c r="E1843">
        <v>8</v>
      </c>
      <c r="F1843">
        <v>73.524910000000006</v>
      </c>
      <c r="G1843">
        <v>5648.76</v>
      </c>
      <c r="H1843">
        <v>5075.43</v>
      </c>
    </row>
    <row r="1844" spans="1:8" x14ac:dyDescent="0.25">
      <c r="A1844" t="s">
        <v>59</v>
      </c>
      <c r="B1844">
        <v>2024</v>
      </c>
      <c r="C1844" t="s">
        <v>2</v>
      </c>
      <c r="D1844" t="s">
        <v>61</v>
      </c>
      <c r="E1844">
        <v>3</v>
      </c>
      <c r="F1844">
        <v>1.9139999999999999</v>
      </c>
      <c r="G1844">
        <v>289.55</v>
      </c>
      <c r="H1844">
        <v>104.65</v>
      </c>
    </row>
    <row r="1845" spans="1:8" x14ac:dyDescent="0.25">
      <c r="A1845" t="s">
        <v>59</v>
      </c>
      <c r="B1845">
        <v>2024</v>
      </c>
      <c r="C1845" t="s">
        <v>2</v>
      </c>
      <c r="D1845" t="s">
        <v>61</v>
      </c>
      <c r="E1845">
        <v>19</v>
      </c>
      <c r="F1845">
        <v>6.3750799999999996</v>
      </c>
      <c r="G1845">
        <v>542.01</v>
      </c>
      <c r="H1845">
        <v>385.72</v>
      </c>
    </row>
    <row r="1846" spans="1:8" x14ac:dyDescent="0.25">
      <c r="A1846" t="s">
        <v>59</v>
      </c>
      <c r="B1846">
        <v>2024</v>
      </c>
      <c r="C1846" t="s">
        <v>2</v>
      </c>
      <c r="D1846" t="s">
        <v>60</v>
      </c>
      <c r="E1846">
        <v>14</v>
      </c>
      <c r="F1846">
        <v>22.579660000000001</v>
      </c>
      <c r="G1846">
        <v>2563.3200000000002</v>
      </c>
      <c r="H1846">
        <v>2278.13</v>
      </c>
    </row>
    <row r="1847" spans="1:8" x14ac:dyDescent="0.25">
      <c r="A1847" t="s">
        <v>59</v>
      </c>
      <c r="B1847">
        <v>2024</v>
      </c>
      <c r="C1847" t="s">
        <v>2</v>
      </c>
      <c r="D1847" t="s">
        <v>60</v>
      </c>
      <c r="E1847">
        <v>439</v>
      </c>
      <c r="F1847">
        <v>3912.9081200000001</v>
      </c>
      <c r="G1847">
        <v>323474.92</v>
      </c>
      <c r="H1847">
        <v>206934.79</v>
      </c>
    </row>
    <row r="1848" spans="1:8" x14ac:dyDescent="0.25">
      <c r="A1848" t="s">
        <v>59</v>
      </c>
      <c r="B1848">
        <v>2024</v>
      </c>
      <c r="C1848" t="s">
        <v>2</v>
      </c>
      <c r="D1848" t="s">
        <v>60</v>
      </c>
      <c r="E1848">
        <v>356</v>
      </c>
      <c r="F1848">
        <v>445.42128000000002</v>
      </c>
      <c r="G1848">
        <v>49441.279999999999</v>
      </c>
      <c r="H1848">
        <v>36164.53</v>
      </c>
    </row>
    <row r="1849" spans="1:8" x14ac:dyDescent="0.25">
      <c r="A1849" t="s">
        <v>59</v>
      </c>
      <c r="B1849">
        <v>2024</v>
      </c>
      <c r="C1849" t="s">
        <v>2</v>
      </c>
      <c r="D1849" t="s">
        <v>60</v>
      </c>
      <c r="E1849">
        <v>0</v>
      </c>
      <c r="F1849">
        <v>0</v>
      </c>
      <c r="G1849">
        <v>0</v>
      </c>
      <c r="H1849">
        <v>0</v>
      </c>
    </row>
    <row r="1850" spans="1:8" x14ac:dyDescent="0.25">
      <c r="A1850" t="s">
        <v>59</v>
      </c>
      <c r="B1850">
        <v>2024</v>
      </c>
      <c r="C1850" t="s">
        <v>2</v>
      </c>
      <c r="D1850" t="s">
        <v>62</v>
      </c>
      <c r="E1850">
        <v>1</v>
      </c>
      <c r="F1850">
        <v>477.64800000000002</v>
      </c>
      <c r="G1850">
        <v>43812.6</v>
      </c>
      <c r="H1850">
        <v>0</v>
      </c>
    </row>
    <row r="1851" spans="1:8" x14ac:dyDescent="0.25">
      <c r="A1851" t="s">
        <v>59</v>
      </c>
      <c r="B1851">
        <v>2024</v>
      </c>
      <c r="C1851" t="s">
        <v>2</v>
      </c>
      <c r="D1851" t="s">
        <v>60</v>
      </c>
      <c r="E1851">
        <v>0</v>
      </c>
      <c r="F1851">
        <v>0</v>
      </c>
      <c r="G1851">
        <v>0</v>
      </c>
      <c r="H1851">
        <v>0</v>
      </c>
    </row>
    <row r="1852" spans="1:8" x14ac:dyDescent="0.25">
      <c r="A1852" t="s">
        <v>59</v>
      </c>
      <c r="B1852">
        <v>2024</v>
      </c>
      <c r="C1852" t="s">
        <v>2</v>
      </c>
      <c r="D1852" t="s">
        <v>60</v>
      </c>
      <c r="E1852">
        <v>0</v>
      </c>
      <c r="F1852">
        <v>0</v>
      </c>
      <c r="G1852">
        <v>0</v>
      </c>
      <c r="H1852">
        <v>0</v>
      </c>
    </row>
    <row r="1853" spans="1:8" x14ac:dyDescent="0.25">
      <c r="A1853" t="s">
        <v>59</v>
      </c>
      <c r="B1853">
        <v>2024</v>
      </c>
      <c r="C1853" t="s">
        <v>2</v>
      </c>
      <c r="D1853" t="s">
        <v>60</v>
      </c>
      <c r="E1853">
        <v>0</v>
      </c>
      <c r="F1853">
        <v>0</v>
      </c>
      <c r="G1853">
        <v>0</v>
      </c>
      <c r="H1853">
        <v>0</v>
      </c>
    </row>
    <row r="1854" spans="1:8" x14ac:dyDescent="0.25">
      <c r="A1854" t="s">
        <v>59</v>
      </c>
      <c r="B1854">
        <v>2024</v>
      </c>
      <c r="C1854" t="s">
        <v>2</v>
      </c>
      <c r="D1854" t="s">
        <v>60</v>
      </c>
      <c r="E1854">
        <v>0</v>
      </c>
      <c r="F1854">
        <v>0</v>
      </c>
      <c r="G1854">
        <v>0</v>
      </c>
      <c r="H1854">
        <v>0</v>
      </c>
    </row>
    <row r="1855" spans="1:8" x14ac:dyDescent="0.25">
      <c r="A1855" t="s">
        <v>59</v>
      </c>
      <c r="B1855">
        <v>2024</v>
      </c>
      <c r="C1855" t="s">
        <v>2</v>
      </c>
      <c r="D1855" t="s">
        <v>61</v>
      </c>
      <c r="E1855">
        <v>0</v>
      </c>
      <c r="F1855">
        <v>0</v>
      </c>
      <c r="G1855">
        <v>0</v>
      </c>
      <c r="H1855">
        <v>0</v>
      </c>
    </row>
    <row r="1856" spans="1:8" x14ac:dyDescent="0.25">
      <c r="A1856" t="s">
        <v>59</v>
      </c>
      <c r="B1856">
        <v>2024</v>
      </c>
      <c r="C1856" t="s">
        <v>2</v>
      </c>
      <c r="D1856" t="s">
        <v>60</v>
      </c>
      <c r="E1856">
        <v>2920</v>
      </c>
      <c r="F1856">
        <v>1056.5880999999999</v>
      </c>
      <c r="G1856">
        <v>92771.43</v>
      </c>
      <c r="H1856">
        <v>70059.490000000005</v>
      </c>
    </row>
    <row r="1857" spans="1:8" x14ac:dyDescent="0.25">
      <c r="A1857" t="s">
        <v>59</v>
      </c>
      <c r="B1857">
        <v>2024</v>
      </c>
      <c r="C1857" t="s">
        <v>2</v>
      </c>
      <c r="D1857" t="s">
        <v>60</v>
      </c>
      <c r="E1857">
        <v>0</v>
      </c>
      <c r="F1857">
        <v>0</v>
      </c>
      <c r="G1857">
        <v>0</v>
      </c>
      <c r="H1857">
        <v>0</v>
      </c>
    </row>
    <row r="1858" spans="1:8" x14ac:dyDescent="0.25">
      <c r="A1858" t="s">
        <v>59</v>
      </c>
      <c r="B1858">
        <v>2024</v>
      </c>
      <c r="C1858" t="s">
        <v>2</v>
      </c>
      <c r="D1858" t="s">
        <v>60</v>
      </c>
      <c r="E1858">
        <v>23</v>
      </c>
      <c r="F1858">
        <v>3.0870000000000002</v>
      </c>
      <c r="G1858">
        <v>211.12</v>
      </c>
      <c r="H1858">
        <v>187.92</v>
      </c>
    </row>
    <row r="1859" spans="1:8" x14ac:dyDescent="0.25">
      <c r="A1859" t="s">
        <v>59</v>
      </c>
      <c r="B1859">
        <v>2024</v>
      </c>
      <c r="C1859" t="s">
        <v>2</v>
      </c>
      <c r="D1859" t="s">
        <v>62</v>
      </c>
      <c r="E1859">
        <v>50</v>
      </c>
      <c r="F1859">
        <v>350.89616000000001</v>
      </c>
      <c r="G1859">
        <v>32047.9</v>
      </c>
      <c r="H1859">
        <v>29796.48</v>
      </c>
    </row>
    <row r="1860" spans="1:8" x14ac:dyDescent="0.25">
      <c r="A1860" t="s">
        <v>59</v>
      </c>
      <c r="B1860">
        <v>2024</v>
      </c>
      <c r="C1860" t="s">
        <v>2</v>
      </c>
      <c r="D1860" t="s">
        <v>62</v>
      </c>
      <c r="E1860">
        <v>26</v>
      </c>
      <c r="F1860">
        <v>22.64282</v>
      </c>
      <c r="G1860">
        <v>2775.23</v>
      </c>
      <c r="H1860">
        <v>1850.83</v>
      </c>
    </row>
    <row r="1861" spans="1:8" x14ac:dyDescent="0.25">
      <c r="A1861" t="s">
        <v>59</v>
      </c>
      <c r="B1861">
        <v>2024</v>
      </c>
      <c r="C1861" t="s">
        <v>2</v>
      </c>
      <c r="D1861" t="s">
        <v>62</v>
      </c>
      <c r="E1861">
        <v>610</v>
      </c>
      <c r="F1861">
        <v>232.76125999999999</v>
      </c>
      <c r="G1861">
        <v>22806.14</v>
      </c>
      <c r="H1861">
        <v>19013.13</v>
      </c>
    </row>
    <row r="1862" spans="1:8" x14ac:dyDescent="0.25">
      <c r="A1862" t="s">
        <v>59</v>
      </c>
      <c r="B1862">
        <v>2024</v>
      </c>
      <c r="C1862" t="s">
        <v>2</v>
      </c>
      <c r="D1862" t="s">
        <v>60</v>
      </c>
      <c r="E1862">
        <v>63</v>
      </c>
      <c r="F1862">
        <v>449.99687</v>
      </c>
      <c r="G1862">
        <v>28079.13</v>
      </c>
      <c r="H1862">
        <v>26312.71</v>
      </c>
    </row>
    <row r="1863" spans="1:8" x14ac:dyDescent="0.25">
      <c r="A1863" t="s">
        <v>59</v>
      </c>
      <c r="B1863">
        <v>2024</v>
      </c>
      <c r="C1863" t="s">
        <v>2</v>
      </c>
      <c r="D1863" t="s">
        <v>60</v>
      </c>
      <c r="E1863">
        <v>0</v>
      </c>
      <c r="F1863">
        <v>0</v>
      </c>
      <c r="G1863">
        <v>0</v>
      </c>
      <c r="H1863">
        <v>0</v>
      </c>
    </row>
    <row r="1864" spans="1:8" x14ac:dyDescent="0.25">
      <c r="A1864" t="s">
        <v>59</v>
      </c>
      <c r="B1864">
        <v>2024</v>
      </c>
      <c r="C1864" t="s">
        <v>2</v>
      </c>
      <c r="D1864" t="s">
        <v>60</v>
      </c>
      <c r="E1864">
        <v>0</v>
      </c>
      <c r="F1864">
        <v>0</v>
      </c>
      <c r="G1864">
        <v>0</v>
      </c>
      <c r="H1864">
        <v>0</v>
      </c>
    </row>
    <row r="1865" spans="1:8" x14ac:dyDescent="0.25">
      <c r="A1865" t="s">
        <v>59</v>
      </c>
      <c r="B1865">
        <v>2024</v>
      </c>
      <c r="C1865" t="s">
        <v>2</v>
      </c>
      <c r="D1865" t="s">
        <v>60</v>
      </c>
      <c r="E1865">
        <v>0</v>
      </c>
      <c r="F1865">
        <v>0</v>
      </c>
      <c r="G1865">
        <v>0</v>
      </c>
      <c r="H1865">
        <v>0</v>
      </c>
    </row>
    <row r="1866" spans="1:8" x14ac:dyDescent="0.25">
      <c r="A1866" t="s">
        <v>59</v>
      </c>
      <c r="B1866">
        <v>2024</v>
      </c>
      <c r="C1866" t="s">
        <v>2</v>
      </c>
      <c r="D1866" t="s">
        <v>60</v>
      </c>
      <c r="E1866">
        <v>0</v>
      </c>
      <c r="F1866">
        <v>0</v>
      </c>
      <c r="G1866">
        <v>0</v>
      </c>
      <c r="H1866">
        <v>0</v>
      </c>
    </row>
    <row r="1867" spans="1:8" x14ac:dyDescent="0.25">
      <c r="A1867" t="s">
        <v>59</v>
      </c>
      <c r="B1867">
        <v>2024</v>
      </c>
      <c r="C1867" t="s">
        <v>2</v>
      </c>
      <c r="D1867" t="s">
        <v>60</v>
      </c>
      <c r="E1867">
        <v>0</v>
      </c>
      <c r="F1867">
        <v>0</v>
      </c>
      <c r="G1867">
        <v>0</v>
      </c>
      <c r="H1867">
        <v>0</v>
      </c>
    </row>
    <row r="1868" spans="1:8" x14ac:dyDescent="0.25">
      <c r="A1868" t="s">
        <v>59</v>
      </c>
      <c r="B1868">
        <v>2024</v>
      </c>
      <c r="C1868" t="s">
        <v>2</v>
      </c>
      <c r="D1868" t="s">
        <v>60</v>
      </c>
      <c r="E1868">
        <v>9</v>
      </c>
      <c r="F1868">
        <v>124.54518</v>
      </c>
      <c r="G1868">
        <v>5943.44</v>
      </c>
      <c r="H1868">
        <v>7929.2</v>
      </c>
    </row>
    <row r="1869" spans="1:8" x14ac:dyDescent="0.25">
      <c r="A1869" t="s">
        <v>59</v>
      </c>
      <c r="B1869">
        <v>2024</v>
      </c>
      <c r="C1869" t="s">
        <v>2</v>
      </c>
      <c r="D1869" t="s">
        <v>60</v>
      </c>
      <c r="E1869">
        <v>0</v>
      </c>
      <c r="F1869">
        <v>0</v>
      </c>
      <c r="G1869">
        <v>0</v>
      </c>
      <c r="H1869">
        <v>0</v>
      </c>
    </row>
    <row r="1870" spans="1:8" x14ac:dyDescent="0.25">
      <c r="A1870" t="s">
        <v>59</v>
      </c>
      <c r="B1870">
        <v>2024</v>
      </c>
      <c r="C1870" t="s">
        <v>2</v>
      </c>
      <c r="D1870" t="s">
        <v>60</v>
      </c>
      <c r="E1870">
        <v>5</v>
      </c>
      <c r="F1870">
        <v>1.71</v>
      </c>
      <c r="G1870">
        <v>114.45</v>
      </c>
      <c r="H1870">
        <v>30.11</v>
      </c>
    </row>
    <row r="1871" spans="1:8" x14ac:dyDescent="0.25">
      <c r="A1871" t="s">
        <v>59</v>
      </c>
      <c r="B1871">
        <v>2024</v>
      </c>
      <c r="C1871" t="s">
        <v>2</v>
      </c>
      <c r="D1871" t="s">
        <v>60</v>
      </c>
      <c r="E1871">
        <v>5</v>
      </c>
      <c r="F1871">
        <v>12.042009999999999</v>
      </c>
      <c r="G1871">
        <v>856.74</v>
      </c>
      <c r="H1871">
        <v>4.53</v>
      </c>
    </row>
    <row r="1872" spans="1:8" x14ac:dyDescent="0.25">
      <c r="A1872" t="s">
        <v>59</v>
      </c>
      <c r="B1872">
        <v>2024</v>
      </c>
      <c r="C1872" t="s">
        <v>2</v>
      </c>
      <c r="D1872" t="s">
        <v>60</v>
      </c>
      <c r="E1872">
        <v>159</v>
      </c>
      <c r="F1872">
        <v>93.668450000000007</v>
      </c>
      <c r="G1872">
        <v>10946</v>
      </c>
      <c r="H1872">
        <v>10163.290000000001</v>
      </c>
    </row>
    <row r="1873" spans="1:8" x14ac:dyDescent="0.25">
      <c r="A1873" t="s">
        <v>59</v>
      </c>
      <c r="B1873">
        <v>2024</v>
      </c>
      <c r="C1873" t="s">
        <v>2</v>
      </c>
      <c r="D1873" t="s">
        <v>60</v>
      </c>
      <c r="E1873">
        <v>3</v>
      </c>
      <c r="F1873">
        <v>22.01322</v>
      </c>
      <c r="G1873">
        <v>882.63</v>
      </c>
      <c r="H1873">
        <v>882.63</v>
      </c>
    </row>
    <row r="1874" spans="1:8" x14ac:dyDescent="0.25">
      <c r="A1874" t="s">
        <v>59</v>
      </c>
      <c r="B1874">
        <v>2024</v>
      </c>
      <c r="C1874" t="s">
        <v>2</v>
      </c>
      <c r="D1874" t="s">
        <v>60</v>
      </c>
      <c r="E1874">
        <v>88</v>
      </c>
      <c r="F1874">
        <v>348.62882999999999</v>
      </c>
      <c r="G1874">
        <v>24119.06</v>
      </c>
      <c r="H1874">
        <v>21948.84</v>
      </c>
    </row>
    <row r="1875" spans="1:8" x14ac:dyDescent="0.25">
      <c r="A1875" t="s">
        <v>59</v>
      </c>
      <c r="B1875">
        <v>2024</v>
      </c>
      <c r="C1875" t="s">
        <v>2</v>
      </c>
      <c r="D1875" t="s">
        <v>60</v>
      </c>
      <c r="E1875">
        <v>59</v>
      </c>
      <c r="F1875">
        <v>74.842519999999993</v>
      </c>
      <c r="G1875">
        <v>6510.86</v>
      </c>
      <c r="H1875">
        <v>5699.38</v>
      </c>
    </row>
    <row r="1876" spans="1:8" x14ac:dyDescent="0.25">
      <c r="A1876" t="s">
        <v>59</v>
      </c>
      <c r="B1876">
        <v>2024</v>
      </c>
      <c r="C1876" t="s">
        <v>2</v>
      </c>
      <c r="D1876" t="s">
        <v>60</v>
      </c>
      <c r="E1876">
        <v>637</v>
      </c>
      <c r="F1876">
        <v>245.01277999999999</v>
      </c>
      <c r="G1876">
        <v>17819.96</v>
      </c>
      <c r="H1876">
        <v>15096.6</v>
      </c>
    </row>
    <row r="1877" spans="1:8" x14ac:dyDescent="0.25">
      <c r="A1877" t="s">
        <v>59</v>
      </c>
      <c r="B1877">
        <v>2024</v>
      </c>
      <c r="C1877" t="s">
        <v>2</v>
      </c>
      <c r="D1877" t="s">
        <v>60</v>
      </c>
      <c r="E1877">
        <v>9</v>
      </c>
      <c r="F1877">
        <v>11.102</v>
      </c>
      <c r="G1877">
        <v>1216.1400000000001</v>
      </c>
      <c r="H1877">
        <v>1216.1400000000001</v>
      </c>
    </row>
    <row r="1878" spans="1:8" x14ac:dyDescent="0.25">
      <c r="A1878" t="s">
        <v>59</v>
      </c>
      <c r="B1878">
        <v>2024</v>
      </c>
      <c r="C1878" t="s">
        <v>2</v>
      </c>
      <c r="D1878" t="s">
        <v>60</v>
      </c>
      <c r="E1878">
        <v>64</v>
      </c>
      <c r="F1878">
        <v>320.93862000000001</v>
      </c>
      <c r="G1878">
        <v>22964.74</v>
      </c>
      <c r="H1878">
        <v>17344.990000000002</v>
      </c>
    </row>
    <row r="1879" spans="1:8" x14ac:dyDescent="0.25">
      <c r="A1879" t="s">
        <v>59</v>
      </c>
      <c r="B1879">
        <v>2024</v>
      </c>
      <c r="C1879" t="s">
        <v>2</v>
      </c>
      <c r="D1879" t="s">
        <v>60</v>
      </c>
      <c r="E1879">
        <v>32</v>
      </c>
      <c r="F1879">
        <v>62.292960000000001</v>
      </c>
      <c r="G1879">
        <v>4970.55</v>
      </c>
      <c r="H1879">
        <v>4222.3500000000004</v>
      </c>
    </row>
    <row r="1880" spans="1:8" x14ac:dyDescent="0.25">
      <c r="A1880" t="s">
        <v>59</v>
      </c>
      <c r="B1880">
        <v>2024</v>
      </c>
      <c r="C1880" t="s">
        <v>2</v>
      </c>
      <c r="D1880" t="s">
        <v>60</v>
      </c>
      <c r="E1880">
        <v>275</v>
      </c>
      <c r="F1880">
        <v>129.98488</v>
      </c>
      <c r="G1880">
        <v>9378.66</v>
      </c>
      <c r="H1880">
        <v>4685.79</v>
      </c>
    </row>
    <row r="1881" spans="1:8" x14ac:dyDescent="0.25">
      <c r="A1881" t="s">
        <v>59</v>
      </c>
      <c r="B1881">
        <v>2024</v>
      </c>
      <c r="C1881" t="s">
        <v>2</v>
      </c>
      <c r="D1881" t="s">
        <v>64</v>
      </c>
      <c r="E1881">
        <v>1</v>
      </c>
      <c r="F1881">
        <v>20209.47162</v>
      </c>
      <c r="G1881">
        <v>1778569.52</v>
      </c>
      <c r="H1881">
        <v>1741086.15</v>
      </c>
    </row>
    <row r="1882" spans="1:8" x14ac:dyDescent="0.25">
      <c r="A1882" t="s">
        <v>59</v>
      </c>
      <c r="B1882">
        <v>2024</v>
      </c>
      <c r="C1882" t="s">
        <v>2</v>
      </c>
      <c r="D1882" t="s">
        <v>60</v>
      </c>
      <c r="E1882">
        <v>0</v>
      </c>
      <c r="F1882">
        <v>0</v>
      </c>
      <c r="G1882">
        <v>0</v>
      </c>
      <c r="H1882">
        <v>0</v>
      </c>
    </row>
    <row r="1883" spans="1:8" x14ac:dyDescent="0.25">
      <c r="A1883" t="s">
        <v>59</v>
      </c>
      <c r="B1883">
        <v>2024</v>
      </c>
      <c r="C1883" t="s">
        <v>2</v>
      </c>
      <c r="D1883" t="s">
        <v>60</v>
      </c>
      <c r="E1883">
        <v>0</v>
      </c>
      <c r="F1883">
        <v>0</v>
      </c>
      <c r="G1883">
        <v>0</v>
      </c>
      <c r="H1883">
        <v>0</v>
      </c>
    </row>
    <row r="1884" spans="1:8" x14ac:dyDescent="0.25">
      <c r="A1884" t="s">
        <v>59</v>
      </c>
      <c r="B1884">
        <v>2024</v>
      </c>
      <c r="C1884" t="s">
        <v>2</v>
      </c>
      <c r="D1884" t="s">
        <v>60</v>
      </c>
      <c r="E1884">
        <v>0</v>
      </c>
      <c r="F1884">
        <v>0</v>
      </c>
      <c r="G1884">
        <v>0</v>
      </c>
      <c r="H1884">
        <v>0</v>
      </c>
    </row>
    <row r="1885" spans="1:8" x14ac:dyDescent="0.25">
      <c r="A1885" t="s">
        <v>59</v>
      </c>
      <c r="B1885">
        <v>2024</v>
      </c>
      <c r="C1885" t="s">
        <v>2</v>
      </c>
      <c r="D1885" t="s">
        <v>62</v>
      </c>
      <c r="E1885">
        <v>0</v>
      </c>
      <c r="F1885">
        <v>0</v>
      </c>
      <c r="G1885">
        <v>0</v>
      </c>
      <c r="H1885">
        <v>0</v>
      </c>
    </row>
    <row r="1886" spans="1:8" x14ac:dyDescent="0.25">
      <c r="A1886" t="s">
        <v>59</v>
      </c>
      <c r="B1886">
        <v>2024</v>
      </c>
      <c r="C1886" t="s">
        <v>2</v>
      </c>
      <c r="D1886" t="s">
        <v>60</v>
      </c>
      <c r="E1886">
        <v>0</v>
      </c>
      <c r="F1886">
        <v>0</v>
      </c>
      <c r="G1886">
        <v>0</v>
      </c>
      <c r="H1886">
        <v>0</v>
      </c>
    </row>
    <row r="1887" spans="1:8" x14ac:dyDescent="0.25">
      <c r="A1887" t="s">
        <v>59</v>
      </c>
      <c r="B1887">
        <v>2024</v>
      </c>
      <c r="C1887" t="s">
        <v>2</v>
      </c>
      <c r="D1887" t="s">
        <v>60</v>
      </c>
      <c r="E1887">
        <v>0</v>
      </c>
      <c r="F1887">
        <v>0</v>
      </c>
      <c r="G1887">
        <v>0</v>
      </c>
      <c r="H1887">
        <v>0</v>
      </c>
    </row>
    <row r="1888" spans="1:8" x14ac:dyDescent="0.25">
      <c r="A1888" t="s">
        <v>59</v>
      </c>
      <c r="B1888">
        <v>2024</v>
      </c>
      <c r="C1888" t="s">
        <v>2</v>
      </c>
      <c r="D1888" t="s">
        <v>60</v>
      </c>
      <c r="E1888">
        <v>16</v>
      </c>
      <c r="F1888">
        <v>54.165469999999999</v>
      </c>
      <c r="G1888">
        <v>5739.72</v>
      </c>
      <c r="H1888">
        <v>5895.25</v>
      </c>
    </row>
    <row r="1889" spans="1:8" x14ac:dyDescent="0.25">
      <c r="A1889" t="s">
        <v>59</v>
      </c>
      <c r="B1889">
        <v>2024</v>
      </c>
      <c r="C1889" t="s">
        <v>2</v>
      </c>
      <c r="D1889" t="s">
        <v>61</v>
      </c>
      <c r="E1889">
        <v>0</v>
      </c>
      <c r="F1889">
        <v>0</v>
      </c>
      <c r="G1889">
        <v>0</v>
      </c>
      <c r="H1889">
        <v>0</v>
      </c>
    </row>
    <row r="1890" spans="1:8" x14ac:dyDescent="0.25">
      <c r="A1890" t="s">
        <v>59</v>
      </c>
      <c r="B1890">
        <v>2024</v>
      </c>
      <c r="C1890" t="s">
        <v>2</v>
      </c>
      <c r="D1890" t="s">
        <v>61</v>
      </c>
      <c r="E1890">
        <v>5</v>
      </c>
      <c r="F1890">
        <v>317.58694000000003</v>
      </c>
      <c r="G1890">
        <v>26136.47</v>
      </c>
      <c r="H1890">
        <v>24112.880000000001</v>
      </c>
    </row>
    <row r="1891" spans="1:8" x14ac:dyDescent="0.25">
      <c r="A1891" t="s">
        <v>59</v>
      </c>
      <c r="B1891">
        <v>2024</v>
      </c>
      <c r="C1891" t="s">
        <v>2</v>
      </c>
      <c r="D1891" t="s">
        <v>61</v>
      </c>
      <c r="E1891">
        <v>0</v>
      </c>
      <c r="F1891">
        <v>0</v>
      </c>
      <c r="G1891">
        <v>0</v>
      </c>
      <c r="H1891">
        <v>0</v>
      </c>
    </row>
    <row r="1892" spans="1:8" x14ac:dyDescent="0.25">
      <c r="A1892" t="s">
        <v>59</v>
      </c>
      <c r="B1892">
        <v>2024</v>
      </c>
      <c r="C1892" t="s">
        <v>2</v>
      </c>
      <c r="D1892" t="s">
        <v>60</v>
      </c>
      <c r="E1892">
        <v>0</v>
      </c>
      <c r="F1892">
        <v>0</v>
      </c>
      <c r="G1892">
        <v>0</v>
      </c>
      <c r="H1892">
        <v>0</v>
      </c>
    </row>
    <row r="1893" spans="1:8" x14ac:dyDescent="0.25">
      <c r="A1893" t="s">
        <v>59</v>
      </c>
      <c r="B1893">
        <v>2024</v>
      </c>
      <c r="C1893" t="s">
        <v>2</v>
      </c>
      <c r="D1893" t="s">
        <v>60</v>
      </c>
      <c r="E1893">
        <v>0</v>
      </c>
      <c r="F1893">
        <v>0</v>
      </c>
      <c r="G1893">
        <v>0</v>
      </c>
      <c r="H1893">
        <v>0</v>
      </c>
    </row>
    <row r="1894" spans="1:8" x14ac:dyDescent="0.25">
      <c r="A1894" t="s">
        <v>59</v>
      </c>
      <c r="B1894">
        <v>2024</v>
      </c>
      <c r="C1894" t="s">
        <v>2</v>
      </c>
      <c r="D1894" t="s">
        <v>60</v>
      </c>
      <c r="E1894">
        <v>2</v>
      </c>
      <c r="F1894">
        <v>45.078850000000003</v>
      </c>
      <c r="G1894">
        <v>4912.17</v>
      </c>
      <c r="H1894">
        <v>4912.17</v>
      </c>
    </row>
    <row r="1895" spans="1:8" x14ac:dyDescent="0.25">
      <c r="A1895" t="s">
        <v>59</v>
      </c>
      <c r="B1895">
        <v>2024</v>
      </c>
      <c r="C1895" t="s">
        <v>2</v>
      </c>
      <c r="D1895" t="s">
        <v>60</v>
      </c>
      <c r="E1895">
        <v>0</v>
      </c>
      <c r="F1895">
        <v>0</v>
      </c>
      <c r="G1895">
        <v>0</v>
      </c>
      <c r="H1895">
        <v>0</v>
      </c>
    </row>
    <row r="1896" spans="1:8" x14ac:dyDescent="0.25">
      <c r="A1896" t="s">
        <v>59</v>
      </c>
      <c r="B1896">
        <v>2024</v>
      </c>
      <c r="C1896" t="s">
        <v>2</v>
      </c>
      <c r="D1896" t="s">
        <v>60</v>
      </c>
      <c r="E1896">
        <v>137</v>
      </c>
      <c r="F1896">
        <v>9932.2265900000002</v>
      </c>
      <c r="G1896">
        <v>712983.23</v>
      </c>
      <c r="H1896">
        <v>312766.56</v>
      </c>
    </row>
    <row r="1897" spans="1:8" x14ac:dyDescent="0.25">
      <c r="A1897" t="s">
        <v>59</v>
      </c>
      <c r="B1897">
        <v>2024</v>
      </c>
      <c r="C1897" t="s">
        <v>2</v>
      </c>
      <c r="D1897" t="s">
        <v>60</v>
      </c>
      <c r="E1897">
        <v>1</v>
      </c>
      <c r="F1897">
        <v>0.73599999999999999</v>
      </c>
      <c r="G1897">
        <v>72.11</v>
      </c>
      <c r="H1897">
        <v>72.11</v>
      </c>
    </row>
    <row r="1898" spans="1:8" x14ac:dyDescent="0.25">
      <c r="A1898" t="s">
        <v>59</v>
      </c>
      <c r="B1898">
        <v>2023</v>
      </c>
      <c r="C1898" t="s">
        <v>13</v>
      </c>
      <c r="D1898" t="s">
        <v>63</v>
      </c>
      <c r="E1898">
        <v>0</v>
      </c>
      <c r="F1898">
        <v>0</v>
      </c>
      <c r="G1898">
        <v>0</v>
      </c>
      <c r="H1898">
        <v>0</v>
      </c>
    </row>
    <row r="1899" spans="1:8" x14ac:dyDescent="0.25">
      <c r="A1899" t="s">
        <v>59</v>
      </c>
      <c r="B1899">
        <v>2023</v>
      </c>
      <c r="C1899" t="s">
        <v>13</v>
      </c>
      <c r="D1899" t="s">
        <v>63</v>
      </c>
      <c r="E1899">
        <v>0</v>
      </c>
      <c r="F1899">
        <v>0</v>
      </c>
      <c r="G1899">
        <v>0</v>
      </c>
      <c r="H1899">
        <v>0</v>
      </c>
    </row>
    <row r="1900" spans="1:8" x14ac:dyDescent="0.25">
      <c r="A1900" t="s">
        <v>59</v>
      </c>
      <c r="B1900">
        <v>2023</v>
      </c>
      <c r="C1900" t="s">
        <v>13</v>
      </c>
      <c r="D1900" t="s">
        <v>60</v>
      </c>
      <c r="E1900">
        <v>0</v>
      </c>
      <c r="F1900">
        <v>0</v>
      </c>
      <c r="G1900">
        <v>0</v>
      </c>
      <c r="H1900">
        <v>0</v>
      </c>
    </row>
    <row r="1901" spans="1:8" x14ac:dyDescent="0.25">
      <c r="A1901" t="s">
        <v>59</v>
      </c>
      <c r="B1901">
        <v>2023</v>
      </c>
      <c r="C1901" t="s">
        <v>13</v>
      </c>
      <c r="D1901" t="s">
        <v>60</v>
      </c>
      <c r="E1901">
        <v>0</v>
      </c>
      <c r="F1901">
        <v>0</v>
      </c>
      <c r="G1901">
        <v>0</v>
      </c>
      <c r="H1901">
        <v>0</v>
      </c>
    </row>
    <row r="1902" spans="1:8" x14ac:dyDescent="0.25">
      <c r="A1902" t="s">
        <v>59</v>
      </c>
      <c r="B1902">
        <v>2023</v>
      </c>
      <c r="C1902" t="s">
        <v>13</v>
      </c>
      <c r="D1902" t="s">
        <v>61</v>
      </c>
      <c r="E1902">
        <v>0</v>
      </c>
      <c r="F1902">
        <v>0</v>
      </c>
      <c r="G1902">
        <v>0</v>
      </c>
      <c r="H1902">
        <v>0</v>
      </c>
    </row>
    <row r="1903" spans="1:8" x14ac:dyDescent="0.25">
      <c r="A1903" t="s">
        <v>59</v>
      </c>
      <c r="B1903">
        <v>2023</v>
      </c>
      <c r="C1903" t="s">
        <v>13</v>
      </c>
      <c r="D1903" t="s">
        <v>61</v>
      </c>
      <c r="E1903">
        <v>0</v>
      </c>
      <c r="F1903">
        <v>0</v>
      </c>
      <c r="G1903">
        <v>0</v>
      </c>
      <c r="H1903">
        <v>0</v>
      </c>
    </row>
    <row r="1904" spans="1:8" x14ac:dyDescent="0.25">
      <c r="A1904" t="s">
        <v>59</v>
      </c>
      <c r="B1904">
        <v>2023</v>
      </c>
      <c r="C1904" t="s">
        <v>13</v>
      </c>
      <c r="D1904" t="s">
        <v>62</v>
      </c>
      <c r="E1904">
        <v>0</v>
      </c>
      <c r="F1904">
        <v>0</v>
      </c>
      <c r="G1904">
        <v>0</v>
      </c>
      <c r="H1904">
        <v>0</v>
      </c>
    </row>
    <row r="1905" spans="1:8" x14ac:dyDescent="0.25">
      <c r="A1905" t="s">
        <v>59</v>
      </c>
      <c r="B1905">
        <v>2023</v>
      </c>
      <c r="C1905" t="s">
        <v>13</v>
      </c>
      <c r="D1905" t="s">
        <v>62</v>
      </c>
      <c r="E1905">
        <v>0</v>
      </c>
      <c r="F1905">
        <v>0</v>
      </c>
      <c r="G1905">
        <v>0</v>
      </c>
      <c r="H1905">
        <v>0</v>
      </c>
    </row>
    <row r="1906" spans="1:8" x14ac:dyDescent="0.25">
      <c r="A1906" t="s">
        <v>59</v>
      </c>
      <c r="B1906">
        <v>2023</v>
      </c>
      <c r="C1906" t="s">
        <v>13</v>
      </c>
      <c r="D1906" t="s">
        <v>64</v>
      </c>
      <c r="E1906">
        <v>0</v>
      </c>
      <c r="F1906">
        <v>0</v>
      </c>
      <c r="G1906">
        <v>0</v>
      </c>
      <c r="H1906">
        <v>0</v>
      </c>
    </row>
    <row r="1907" spans="1:8" x14ac:dyDescent="0.25">
      <c r="A1907" t="s">
        <v>59</v>
      </c>
      <c r="B1907">
        <v>2023</v>
      </c>
      <c r="C1907" t="s">
        <v>13</v>
      </c>
      <c r="D1907" t="s">
        <v>64</v>
      </c>
      <c r="E1907">
        <v>0</v>
      </c>
      <c r="F1907">
        <v>0</v>
      </c>
      <c r="G1907">
        <v>0</v>
      </c>
      <c r="H1907">
        <v>0</v>
      </c>
    </row>
    <row r="1908" spans="1:8" x14ac:dyDescent="0.25">
      <c r="A1908" t="s">
        <v>59</v>
      </c>
      <c r="B1908">
        <v>2023</v>
      </c>
      <c r="C1908" t="s">
        <v>13</v>
      </c>
      <c r="D1908" t="s">
        <v>60</v>
      </c>
      <c r="E1908">
        <v>64</v>
      </c>
      <c r="F1908">
        <v>323.94562999999999</v>
      </c>
      <c r="G1908">
        <v>23543.78</v>
      </c>
      <c r="H1908">
        <v>19403.05</v>
      </c>
    </row>
    <row r="1909" spans="1:8" x14ac:dyDescent="0.25">
      <c r="A1909" t="s">
        <v>59</v>
      </c>
      <c r="B1909">
        <v>2023</v>
      </c>
      <c r="C1909" t="s">
        <v>13</v>
      </c>
      <c r="D1909" t="s">
        <v>60</v>
      </c>
      <c r="E1909">
        <v>34</v>
      </c>
      <c r="F1909">
        <v>198.29075</v>
      </c>
      <c r="G1909">
        <v>13371.26</v>
      </c>
      <c r="H1909">
        <v>15705.79</v>
      </c>
    </row>
    <row r="1910" spans="1:8" x14ac:dyDescent="0.25">
      <c r="A1910" t="s">
        <v>59</v>
      </c>
      <c r="B1910">
        <v>2023</v>
      </c>
      <c r="C1910" t="s">
        <v>13</v>
      </c>
      <c r="D1910" t="s">
        <v>60</v>
      </c>
      <c r="E1910">
        <v>10</v>
      </c>
      <c r="F1910">
        <v>101.05798</v>
      </c>
      <c r="G1910">
        <v>5706.9</v>
      </c>
      <c r="H1910">
        <v>4077.44</v>
      </c>
    </row>
    <row r="1911" spans="1:8" x14ac:dyDescent="0.25">
      <c r="A1911" t="s">
        <v>59</v>
      </c>
      <c r="B1911">
        <v>2023</v>
      </c>
      <c r="C1911" t="s">
        <v>13</v>
      </c>
      <c r="D1911" t="s">
        <v>60</v>
      </c>
      <c r="E1911">
        <v>0</v>
      </c>
      <c r="F1911">
        <v>0</v>
      </c>
      <c r="G1911">
        <v>0</v>
      </c>
      <c r="H1911">
        <v>0</v>
      </c>
    </row>
    <row r="1912" spans="1:8" x14ac:dyDescent="0.25">
      <c r="A1912" t="s">
        <v>59</v>
      </c>
      <c r="B1912">
        <v>2023</v>
      </c>
      <c r="C1912" t="s">
        <v>13</v>
      </c>
      <c r="D1912" t="s">
        <v>60</v>
      </c>
      <c r="E1912">
        <v>0</v>
      </c>
      <c r="F1912">
        <v>0</v>
      </c>
      <c r="G1912">
        <v>0</v>
      </c>
      <c r="H1912">
        <v>0</v>
      </c>
    </row>
    <row r="1913" spans="1:8" x14ac:dyDescent="0.25">
      <c r="A1913" t="s">
        <v>59</v>
      </c>
      <c r="B1913">
        <v>2023</v>
      </c>
      <c r="C1913" t="s">
        <v>13</v>
      </c>
      <c r="D1913" t="s">
        <v>60</v>
      </c>
      <c r="E1913">
        <v>0</v>
      </c>
      <c r="F1913">
        <v>0</v>
      </c>
      <c r="G1913">
        <v>0</v>
      </c>
      <c r="H1913">
        <v>0</v>
      </c>
    </row>
    <row r="1914" spans="1:8" x14ac:dyDescent="0.25">
      <c r="A1914" t="s">
        <v>59</v>
      </c>
      <c r="B1914">
        <v>2023</v>
      </c>
      <c r="C1914" t="s">
        <v>13</v>
      </c>
      <c r="D1914" t="s">
        <v>60</v>
      </c>
      <c r="E1914">
        <v>16</v>
      </c>
      <c r="F1914">
        <v>56.724179999999997</v>
      </c>
      <c r="G1914">
        <v>5614.92</v>
      </c>
      <c r="H1914">
        <v>4980.74</v>
      </c>
    </row>
    <row r="1915" spans="1:8" x14ac:dyDescent="0.25">
      <c r="A1915" t="s">
        <v>59</v>
      </c>
      <c r="B1915">
        <v>2023</v>
      </c>
      <c r="C1915" t="s">
        <v>13</v>
      </c>
      <c r="D1915" t="s">
        <v>60</v>
      </c>
      <c r="E1915">
        <v>0</v>
      </c>
      <c r="F1915">
        <v>0</v>
      </c>
      <c r="G1915">
        <v>0</v>
      </c>
      <c r="H1915">
        <v>0</v>
      </c>
    </row>
    <row r="1916" spans="1:8" x14ac:dyDescent="0.25">
      <c r="A1916" t="s">
        <v>59</v>
      </c>
      <c r="B1916">
        <v>2023</v>
      </c>
      <c r="C1916" t="s">
        <v>13</v>
      </c>
      <c r="D1916" t="s">
        <v>60</v>
      </c>
      <c r="E1916">
        <v>0</v>
      </c>
      <c r="F1916">
        <v>0</v>
      </c>
      <c r="G1916">
        <v>0</v>
      </c>
      <c r="H1916">
        <v>0</v>
      </c>
    </row>
    <row r="1917" spans="1:8" x14ac:dyDescent="0.25">
      <c r="A1917" t="s">
        <v>59</v>
      </c>
      <c r="B1917">
        <v>2023</v>
      </c>
      <c r="C1917" t="s">
        <v>13</v>
      </c>
      <c r="D1917" t="s">
        <v>60</v>
      </c>
      <c r="E1917">
        <v>2</v>
      </c>
      <c r="F1917">
        <v>3.0533700000000001</v>
      </c>
      <c r="G1917">
        <v>275.77</v>
      </c>
      <c r="H1917">
        <v>257.42</v>
      </c>
    </row>
    <row r="1918" spans="1:8" x14ac:dyDescent="0.25">
      <c r="A1918" t="s">
        <v>59</v>
      </c>
      <c r="B1918">
        <v>2023</v>
      </c>
      <c r="C1918" t="s">
        <v>13</v>
      </c>
      <c r="D1918" t="s">
        <v>60</v>
      </c>
      <c r="E1918">
        <v>0</v>
      </c>
      <c r="F1918">
        <v>0</v>
      </c>
      <c r="G1918">
        <v>0</v>
      </c>
      <c r="H1918">
        <v>0</v>
      </c>
    </row>
    <row r="1919" spans="1:8" x14ac:dyDescent="0.25">
      <c r="A1919" t="s">
        <v>59</v>
      </c>
      <c r="B1919">
        <v>2023</v>
      </c>
      <c r="C1919" t="s">
        <v>13</v>
      </c>
      <c r="D1919" t="s">
        <v>60</v>
      </c>
      <c r="E1919">
        <v>2</v>
      </c>
      <c r="F1919">
        <v>115.92847</v>
      </c>
      <c r="G1919">
        <v>8304.5400000000009</v>
      </c>
      <c r="H1919">
        <v>8304.5400000000009</v>
      </c>
    </row>
    <row r="1920" spans="1:8" x14ac:dyDescent="0.25">
      <c r="A1920" t="s">
        <v>59</v>
      </c>
      <c r="B1920">
        <v>2023</v>
      </c>
      <c r="C1920" t="s">
        <v>13</v>
      </c>
      <c r="D1920" t="s">
        <v>61</v>
      </c>
      <c r="E1920">
        <v>611</v>
      </c>
      <c r="F1920">
        <v>35658.991390000003</v>
      </c>
      <c r="G1920">
        <v>3162406.5</v>
      </c>
      <c r="H1920">
        <v>2858773.25</v>
      </c>
    </row>
    <row r="1921" spans="1:8" x14ac:dyDescent="0.25">
      <c r="A1921" t="s">
        <v>59</v>
      </c>
      <c r="B1921">
        <v>2023</v>
      </c>
      <c r="C1921" t="s">
        <v>13</v>
      </c>
      <c r="D1921" t="s">
        <v>61</v>
      </c>
      <c r="E1921">
        <v>7</v>
      </c>
      <c r="F1921">
        <v>537.38972000000001</v>
      </c>
      <c r="G1921">
        <v>43750.49</v>
      </c>
      <c r="H1921">
        <v>63161.04</v>
      </c>
    </row>
    <row r="1922" spans="1:8" x14ac:dyDescent="0.25">
      <c r="A1922" t="s">
        <v>59</v>
      </c>
      <c r="B1922">
        <v>2023</v>
      </c>
      <c r="C1922" t="s">
        <v>13</v>
      </c>
      <c r="D1922" t="s">
        <v>60</v>
      </c>
      <c r="E1922">
        <v>0</v>
      </c>
      <c r="F1922">
        <v>0</v>
      </c>
      <c r="G1922">
        <v>0</v>
      </c>
      <c r="H1922">
        <v>0</v>
      </c>
    </row>
    <row r="1923" spans="1:8" x14ac:dyDescent="0.25">
      <c r="A1923" t="s">
        <v>59</v>
      </c>
      <c r="B1923">
        <v>2023</v>
      </c>
      <c r="C1923" t="s">
        <v>13</v>
      </c>
      <c r="D1923" t="s">
        <v>60</v>
      </c>
      <c r="E1923">
        <v>0</v>
      </c>
      <c r="F1923">
        <v>0</v>
      </c>
      <c r="G1923">
        <v>0</v>
      </c>
      <c r="H1923">
        <v>0</v>
      </c>
    </row>
    <row r="1924" spans="1:8" x14ac:dyDescent="0.25">
      <c r="A1924" t="s">
        <v>59</v>
      </c>
      <c r="B1924">
        <v>2023</v>
      </c>
      <c r="C1924" t="s">
        <v>13</v>
      </c>
      <c r="D1924" t="s">
        <v>60</v>
      </c>
      <c r="E1924">
        <v>0</v>
      </c>
      <c r="F1924">
        <v>0</v>
      </c>
      <c r="G1924">
        <v>0</v>
      </c>
      <c r="H1924">
        <v>0</v>
      </c>
    </row>
    <row r="1925" spans="1:8" x14ac:dyDescent="0.25">
      <c r="A1925" t="s">
        <v>59</v>
      </c>
      <c r="B1925">
        <v>2023</v>
      </c>
      <c r="C1925" t="s">
        <v>13</v>
      </c>
      <c r="D1925" t="s">
        <v>60</v>
      </c>
      <c r="E1925">
        <v>5</v>
      </c>
      <c r="F1925">
        <v>18.996729999999999</v>
      </c>
      <c r="G1925">
        <v>1950.54</v>
      </c>
      <c r="H1925">
        <v>1952.6</v>
      </c>
    </row>
    <row r="1926" spans="1:8" x14ac:dyDescent="0.25">
      <c r="A1926" t="s">
        <v>59</v>
      </c>
      <c r="B1926">
        <v>2023</v>
      </c>
      <c r="C1926" t="s">
        <v>13</v>
      </c>
      <c r="D1926" t="s">
        <v>60</v>
      </c>
      <c r="E1926">
        <v>0</v>
      </c>
      <c r="F1926">
        <v>0</v>
      </c>
      <c r="G1926">
        <v>0</v>
      </c>
      <c r="H1926">
        <v>0</v>
      </c>
    </row>
    <row r="1927" spans="1:8" x14ac:dyDescent="0.25">
      <c r="A1927" t="s">
        <v>59</v>
      </c>
      <c r="B1927">
        <v>2023</v>
      </c>
      <c r="C1927" t="s">
        <v>13</v>
      </c>
      <c r="D1927" t="s">
        <v>60</v>
      </c>
      <c r="E1927">
        <v>0</v>
      </c>
      <c r="F1927">
        <v>0</v>
      </c>
      <c r="G1927">
        <v>0</v>
      </c>
      <c r="H1927">
        <v>0</v>
      </c>
    </row>
    <row r="1928" spans="1:8" x14ac:dyDescent="0.25">
      <c r="A1928" t="s">
        <v>59</v>
      </c>
      <c r="B1928">
        <v>2023</v>
      </c>
      <c r="C1928" t="s">
        <v>13</v>
      </c>
      <c r="D1928" t="s">
        <v>60</v>
      </c>
      <c r="E1928">
        <v>0</v>
      </c>
      <c r="F1928">
        <v>0</v>
      </c>
      <c r="G1928">
        <v>0</v>
      </c>
      <c r="H1928">
        <v>0</v>
      </c>
    </row>
    <row r="1929" spans="1:8" x14ac:dyDescent="0.25">
      <c r="A1929" t="s">
        <v>59</v>
      </c>
      <c r="B1929">
        <v>2023</v>
      </c>
      <c r="C1929" t="s">
        <v>13</v>
      </c>
      <c r="D1929" t="s">
        <v>60</v>
      </c>
      <c r="E1929">
        <v>2</v>
      </c>
      <c r="F1929">
        <v>43.605060000000002</v>
      </c>
      <c r="G1929">
        <v>7194.17</v>
      </c>
      <c r="H1929">
        <v>7194.17</v>
      </c>
    </row>
    <row r="1930" spans="1:8" x14ac:dyDescent="0.25">
      <c r="A1930" t="s">
        <v>59</v>
      </c>
      <c r="B1930">
        <v>2023</v>
      </c>
      <c r="C1930" t="s">
        <v>13</v>
      </c>
      <c r="D1930" t="s">
        <v>60</v>
      </c>
      <c r="E1930">
        <v>0</v>
      </c>
      <c r="F1930">
        <v>0</v>
      </c>
      <c r="G1930">
        <v>0</v>
      </c>
      <c r="H1930">
        <v>0</v>
      </c>
    </row>
    <row r="1931" spans="1:8" x14ac:dyDescent="0.25">
      <c r="A1931" t="s">
        <v>59</v>
      </c>
      <c r="B1931">
        <v>2023</v>
      </c>
      <c r="C1931" t="s">
        <v>13</v>
      </c>
      <c r="D1931" t="s">
        <v>60</v>
      </c>
      <c r="E1931">
        <v>0</v>
      </c>
      <c r="F1931">
        <v>0</v>
      </c>
      <c r="G1931">
        <v>0</v>
      </c>
      <c r="H1931">
        <v>0</v>
      </c>
    </row>
    <row r="1932" spans="1:8" x14ac:dyDescent="0.25">
      <c r="A1932" t="s">
        <v>59</v>
      </c>
      <c r="B1932">
        <v>2023</v>
      </c>
      <c r="C1932" t="s">
        <v>13</v>
      </c>
      <c r="D1932" t="s">
        <v>60</v>
      </c>
      <c r="E1932">
        <v>0</v>
      </c>
      <c r="F1932">
        <v>0</v>
      </c>
      <c r="G1932">
        <v>0</v>
      </c>
      <c r="H1932">
        <v>0</v>
      </c>
    </row>
    <row r="1933" spans="1:8" x14ac:dyDescent="0.25">
      <c r="A1933" t="s">
        <v>59</v>
      </c>
      <c r="B1933">
        <v>2023</v>
      </c>
      <c r="C1933" t="s">
        <v>13</v>
      </c>
      <c r="D1933" t="s">
        <v>60</v>
      </c>
      <c r="E1933">
        <v>134</v>
      </c>
      <c r="F1933">
        <v>9030.8289000000004</v>
      </c>
      <c r="G1933">
        <v>666445.48</v>
      </c>
      <c r="H1933">
        <v>646384.87</v>
      </c>
    </row>
    <row r="1934" spans="1:8" x14ac:dyDescent="0.25">
      <c r="A1934" t="s">
        <v>59</v>
      </c>
      <c r="B1934">
        <v>2023</v>
      </c>
      <c r="C1934" t="s">
        <v>13</v>
      </c>
      <c r="D1934" t="s">
        <v>60</v>
      </c>
      <c r="E1934">
        <v>1</v>
      </c>
      <c r="F1934">
        <v>0.57099999999999995</v>
      </c>
      <c r="G1934">
        <v>57.58</v>
      </c>
      <c r="H1934">
        <v>57.58</v>
      </c>
    </row>
    <row r="1935" spans="1:8" x14ac:dyDescent="0.25">
      <c r="A1935" t="s">
        <v>59</v>
      </c>
      <c r="B1935">
        <v>2023</v>
      </c>
      <c r="C1935" t="s">
        <v>13</v>
      </c>
      <c r="D1935" t="s">
        <v>60</v>
      </c>
      <c r="E1935">
        <v>7</v>
      </c>
      <c r="F1935">
        <v>17.517389999999999</v>
      </c>
      <c r="G1935">
        <v>1657.29</v>
      </c>
      <c r="H1935">
        <v>1009.75</v>
      </c>
    </row>
    <row r="1936" spans="1:8" x14ac:dyDescent="0.25">
      <c r="A1936" t="s">
        <v>59</v>
      </c>
      <c r="B1936">
        <v>2023</v>
      </c>
      <c r="C1936" t="s">
        <v>13</v>
      </c>
      <c r="D1936" t="s">
        <v>60</v>
      </c>
      <c r="E1936">
        <v>0</v>
      </c>
      <c r="F1936">
        <v>0</v>
      </c>
      <c r="G1936">
        <v>0</v>
      </c>
      <c r="H1936">
        <v>0</v>
      </c>
    </row>
    <row r="1937" spans="1:8" x14ac:dyDescent="0.25">
      <c r="A1937" t="s">
        <v>59</v>
      </c>
      <c r="B1937">
        <v>2023</v>
      </c>
      <c r="C1937" t="s">
        <v>13</v>
      </c>
      <c r="D1937" t="s">
        <v>60</v>
      </c>
      <c r="E1937">
        <v>0</v>
      </c>
      <c r="F1937">
        <v>0</v>
      </c>
      <c r="G1937">
        <v>0</v>
      </c>
      <c r="H1937">
        <v>0</v>
      </c>
    </row>
    <row r="1938" spans="1:8" x14ac:dyDescent="0.25">
      <c r="A1938" t="s">
        <v>59</v>
      </c>
      <c r="B1938">
        <v>2023</v>
      </c>
      <c r="C1938" t="s">
        <v>13</v>
      </c>
      <c r="D1938" t="s">
        <v>60</v>
      </c>
      <c r="E1938">
        <v>0</v>
      </c>
      <c r="F1938">
        <v>0</v>
      </c>
      <c r="G1938">
        <v>0</v>
      </c>
      <c r="H1938">
        <v>0</v>
      </c>
    </row>
    <row r="1939" spans="1:8" x14ac:dyDescent="0.25">
      <c r="A1939" t="s">
        <v>59</v>
      </c>
      <c r="B1939">
        <v>2023</v>
      </c>
      <c r="C1939" t="s">
        <v>13</v>
      </c>
      <c r="D1939" t="s">
        <v>60</v>
      </c>
      <c r="E1939">
        <v>0</v>
      </c>
      <c r="F1939">
        <v>0</v>
      </c>
      <c r="G1939">
        <v>0</v>
      </c>
      <c r="H1939">
        <v>0</v>
      </c>
    </row>
    <row r="1940" spans="1:8" x14ac:dyDescent="0.25">
      <c r="A1940" t="s">
        <v>59</v>
      </c>
      <c r="B1940">
        <v>2023</v>
      </c>
      <c r="C1940" t="s">
        <v>13</v>
      </c>
      <c r="D1940" t="s">
        <v>60</v>
      </c>
      <c r="E1940">
        <v>21</v>
      </c>
      <c r="F1940">
        <v>767.85479999999995</v>
      </c>
      <c r="G1940">
        <v>50374.66</v>
      </c>
      <c r="H1940">
        <v>40558</v>
      </c>
    </row>
    <row r="1941" spans="1:8" x14ac:dyDescent="0.25">
      <c r="A1941" t="s">
        <v>59</v>
      </c>
      <c r="B1941">
        <v>2023</v>
      </c>
      <c r="C1941" t="s">
        <v>13</v>
      </c>
      <c r="D1941" t="s">
        <v>60</v>
      </c>
      <c r="E1941">
        <v>0</v>
      </c>
      <c r="F1941">
        <v>0</v>
      </c>
      <c r="G1941">
        <v>0</v>
      </c>
      <c r="H1941">
        <v>0</v>
      </c>
    </row>
    <row r="1942" spans="1:8" x14ac:dyDescent="0.25">
      <c r="A1942" t="s">
        <v>59</v>
      </c>
      <c r="B1942">
        <v>2023</v>
      </c>
      <c r="C1942" t="s">
        <v>13</v>
      </c>
      <c r="D1942" t="s">
        <v>60</v>
      </c>
      <c r="E1942">
        <v>0</v>
      </c>
      <c r="F1942">
        <v>0</v>
      </c>
      <c r="G1942">
        <v>0</v>
      </c>
      <c r="H1942">
        <v>0</v>
      </c>
    </row>
    <row r="1943" spans="1:8" x14ac:dyDescent="0.25">
      <c r="A1943" t="s">
        <v>59</v>
      </c>
      <c r="B1943">
        <v>2023</v>
      </c>
      <c r="C1943" t="s">
        <v>13</v>
      </c>
      <c r="D1943" t="s">
        <v>60</v>
      </c>
      <c r="E1943">
        <v>1</v>
      </c>
      <c r="F1943">
        <v>248.22104999999999</v>
      </c>
      <c r="G1943">
        <v>15733.3</v>
      </c>
      <c r="H1943">
        <v>15733.3</v>
      </c>
    </row>
    <row r="1944" spans="1:8" x14ac:dyDescent="0.25">
      <c r="A1944" t="s">
        <v>59</v>
      </c>
      <c r="B1944">
        <v>2023</v>
      </c>
      <c r="C1944" t="s">
        <v>13</v>
      </c>
      <c r="D1944" t="s">
        <v>60</v>
      </c>
      <c r="E1944">
        <v>31</v>
      </c>
      <c r="F1944">
        <v>2668.7633300000002</v>
      </c>
      <c r="G1944">
        <v>171537.33</v>
      </c>
      <c r="H1944">
        <v>123715.73</v>
      </c>
    </row>
    <row r="1945" spans="1:8" x14ac:dyDescent="0.25">
      <c r="A1945" t="s">
        <v>59</v>
      </c>
      <c r="B1945">
        <v>2023</v>
      </c>
      <c r="C1945" t="s">
        <v>13</v>
      </c>
      <c r="D1945" t="s">
        <v>60</v>
      </c>
      <c r="E1945">
        <v>0</v>
      </c>
      <c r="F1945">
        <v>0</v>
      </c>
      <c r="G1945">
        <v>0</v>
      </c>
      <c r="H1945">
        <v>0</v>
      </c>
    </row>
    <row r="1946" spans="1:8" x14ac:dyDescent="0.25">
      <c r="A1946" t="s">
        <v>59</v>
      </c>
      <c r="B1946">
        <v>2023</v>
      </c>
      <c r="C1946" t="s">
        <v>13</v>
      </c>
      <c r="D1946" t="s">
        <v>60</v>
      </c>
      <c r="E1946">
        <v>0</v>
      </c>
      <c r="F1946">
        <v>0</v>
      </c>
      <c r="G1946">
        <v>0</v>
      </c>
      <c r="H1946">
        <v>0</v>
      </c>
    </row>
    <row r="1947" spans="1:8" x14ac:dyDescent="0.25">
      <c r="A1947" t="s">
        <v>59</v>
      </c>
      <c r="B1947">
        <v>2023</v>
      </c>
      <c r="C1947" t="s">
        <v>13</v>
      </c>
      <c r="D1947" t="s">
        <v>60</v>
      </c>
      <c r="E1947">
        <v>0</v>
      </c>
      <c r="F1947">
        <v>0</v>
      </c>
      <c r="G1947">
        <v>0</v>
      </c>
      <c r="H1947">
        <v>0</v>
      </c>
    </row>
    <row r="1948" spans="1:8" x14ac:dyDescent="0.25">
      <c r="A1948" t="s">
        <v>59</v>
      </c>
      <c r="B1948">
        <v>2023</v>
      </c>
      <c r="C1948" t="s">
        <v>13</v>
      </c>
      <c r="D1948" t="s">
        <v>60</v>
      </c>
      <c r="E1948">
        <v>0</v>
      </c>
      <c r="F1948">
        <v>0</v>
      </c>
      <c r="G1948">
        <v>0</v>
      </c>
      <c r="H1948">
        <v>0</v>
      </c>
    </row>
    <row r="1949" spans="1:8" x14ac:dyDescent="0.25">
      <c r="A1949" t="s">
        <v>59</v>
      </c>
      <c r="B1949">
        <v>2023</v>
      </c>
      <c r="C1949" t="s">
        <v>13</v>
      </c>
      <c r="D1949" t="s">
        <v>60</v>
      </c>
      <c r="E1949">
        <v>0</v>
      </c>
      <c r="F1949">
        <v>0</v>
      </c>
      <c r="G1949">
        <v>0</v>
      </c>
      <c r="H1949">
        <v>0</v>
      </c>
    </row>
    <row r="1950" spans="1:8" x14ac:dyDescent="0.25">
      <c r="A1950" t="s">
        <v>59</v>
      </c>
      <c r="B1950">
        <v>2023</v>
      </c>
      <c r="C1950" t="s">
        <v>13</v>
      </c>
      <c r="D1950" t="s">
        <v>60</v>
      </c>
      <c r="E1950">
        <v>0</v>
      </c>
      <c r="F1950">
        <v>0</v>
      </c>
      <c r="G1950">
        <v>0</v>
      </c>
      <c r="H1950">
        <v>0</v>
      </c>
    </row>
    <row r="1951" spans="1:8" x14ac:dyDescent="0.25">
      <c r="A1951" t="s">
        <v>59</v>
      </c>
      <c r="B1951">
        <v>2023</v>
      </c>
      <c r="C1951" t="s">
        <v>13</v>
      </c>
      <c r="D1951" t="s">
        <v>61</v>
      </c>
      <c r="E1951">
        <v>0</v>
      </c>
      <c r="F1951">
        <v>0</v>
      </c>
      <c r="G1951">
        <v>0</v>
      </c>
      <c r="H1951">
        <v>0</v>
      </c>
    </row>
    <row r="1952" spans="1:8" x14ac:dyDescent="0.25">
      <c r="A1952" t="s">
        <v>59</v>
      </c>
      <c r="B1952">
        <v>2023</v>
      </c>
      <c r="C1952" t="s">
        <v>13</v>
      </c>
      <c r="D1952" t="s">
        <v>61</v>
      </c>
      <c r="E1952">
        <v>2</v>
      </c>
      <c r="F1952">
        <v>2.4313799999999999</v>
      </c>
      <c r="G1952">
        <v>304.23</v>
      </c>
      <c r="H1952">
        <v>719.7</v>
      </c>
    </row>
    <row r="1953" spans="1:8" x14ac:dyDescent="0.25">
      <c r="A1953" t="s">
        <v>59</v>
      </c>
      <c r="B1953">
        <v>2023</v>
      </c>
      <c r="C1953" t="s">
        <v>13</v>
      </c>
      <c r="D1953" t="s">
        <v>62</v>
      </c>
      <c r="E1953">
        <v>356</v>
      </c>
      <c r="F1953">
        <v>13872.063690000001</v>
      </c>
      <c r="G1953">
        <v>1392713.23</v>
      </c>
      <c r="H1953">
        <v>1322142.58</v>
      </c>
    </row>
    <row r="1954" spans="1:8" x14ac:dyDescent="0.25">
      <c r="A1954" t="s">
        <v>59</v>
      </c>
      <c r="B1954">
        <v>2023</v>
      </c>
      <c r="C1954" t="s">
        <v>13</v>
      </c>
      <c r="D1954" t="s">
        <v>62</v>
      </c>
      <c r="E1954">
        <v>6</v>
      </c>
      <c r="F1954">
        <v>545.27980000000002</v>
      </c>
      <c r="G1954">
        <v>52844.83</v>
      </c>
      <c r="H1954">
        <v>33788.629999999997</v>
      </c>
    </row>
    <row r="1955" spans="1:8" x14ac:dyDescent="0.25">
      <c r="A1955" t="s">
        <v>59</v>
      </c>
      <c r="B1955">
        <v>2023</v>
      </c>
      <c r="C1955" t="s">
        <v>13</v>
      </c>
      <c r="D1955" t="s">
        <v>62</v>
      </c>
      <c r="E1955">
        <v>0</v>
      </c>
      <c r="F1955">
        <v>0</v>
      </c>
      <c r="G1955">
        <v>0</v>
      </c>
      <c r="H1955">
        <v>0</v>
      </c>
    </row>
    <row r="1956" spans="1:8" x14ac:dyDescent="0.25">
      <c r="A1956" t="s">
        <v>59</v>
      </c>
      <c r="B1956">
        <v>2023</v>
      </c>
      <c r="C1956" t="s">
        <v>13</v>
      </c>
      <c r="D1956" t="s">
        <v>62</v>
      </c>
      <c r="E1956">
        <v>6</v>
      </c>
      <c r="F1956">
        <v>9.3691600000000008</v>
      </c>
      <c r="G1956">
        <v>1291.94</v>
      </c>
      <c r="H1956">
        <v>934.89</v>
      </c>
    </row>
    <row r="1957" spans="1:8" x14ac:dyDescent="0.25">
      <c r="A1957" t="s">
        <v>59</v>
      </c>
      <c r="B1957">
        <v>2023</v>
      </c>
      <c r="C1957" t="s">
        <v>13</v>
      </c>
      <c r="D1957" t="s">
        <v>61</v>
      </c>
      <c r="E1957">
        <v>0</v>
      </c>
      <c r="F1957">
        <v>0</v>
      </c>
      <c r="G1957">
        <v>0</v>
      </c>
      <c r="H1957">
        <v>0</v>
      </c>
    </row>
    <row r="1958" spans="1:8" x14ac:dyDescent="0.25">
      <c r="A1958" t="s">
        <v>59</v>
      </c>
      <c r="B1958">
        <v>2023</v>
      </c>
      <c r="C1958" t="s">
        <v>13</v>
      </c>
      <c r="D1958" t="s">
        <v>61</v>
      </c>
      <c r="E1958">
        <v>0</v>
      </c>
      <c r="F1958">
        <v>0</v>
      </c>
      <c r="G1958">
        <v>0</v>
      </c>
      <c r="H1958">
        <v>0</v>
      </c>
    </row>
    <row r="1959" spans="1:8" x14ac:dyDescent="0.25">
      <c r="A1959" t="s">
        <v>59</v>
      </c>
      <c r="B1959">
        <v>2023</v>
      </c>
      <c r="C1959" t="s">
        <v>13</v>
      </c>
      <c r="D1959" t="s">
        <v>63</v>
      </c>
      <c r="E1959">
        <v>155380</v>
      </c>
      <c r="F1959">
        <v>24359.411059999999</v>
      </c>
      <c r="G1959">
        <v>1887961.79</v>
      </c>
      <c r="H1959">
        <v>1693893.36</v>
      </c>
    </row>
    <row r="1960" spans="1:8" x14ac:dyDescent="0.25">
      <c r="A1960" t="s">
        <v>59</v>
      </c>
      <c r="B1960">
        <v>2023</v>
      </c>
      <c r="C1960" t="s">
        <v>13</v>
      </c>
      <c r="D1960" t="s">
        <v>63</v>
      </c>
      <c r="E1960">
        <v>21</v>
      </c>
      <c r="F1960">
        <v>1.788</v>
      </c>
      <c r="G1960">
        <v>259.36</v>
      </c>
      <c r="H1960">
        <v>265.17</v>
      </c>
    </row>
    <row r="1961" spans="1:8" x14ac:dyDescent="0.25">
      <c r="A1961" t="s">
        <v>59</v>
      </c>
      <c r="B1961">
        <v>2023</v>
      </c>
      <c r="C1961" t="s">
        <v>13</v>
      </c>
      <c r="D1961" t="s">
        <v>63</v>
      </c>
      <c r="E1961">
        <v>0</v>
      </c>
      <c r="F1961">
        <v>0</v>
      </c>
      <c r="G1961">
        <v>0</v>
      </c>
      <c r="H1961">
        <v>0</v>
      </c>
    </row>
    <row r="1962" spans="1:8" x14ac:dyDescent="0.25">
      <c r="A1962" t="s">
        <v>59</v>
      </c>
      <c r="B1962">
        <v>2023</v>
      </c>
      <c r="C1962" t="s">
        <v>13</v>
      </c>
      <c r="D1962" t="s">
        <v>63</v>
      </c>
      <c r="E1962">
        <v>32</v>
      </c>
      <c r="F1962">
        <v>2.77</v>
      </c>
      <c r="G1962">
        <v>274.45999999999998</v>
      </c>
      <c r="H1962">
        <v>242.81</v>
      </c>
    </row>
    <row r="1963" spans="1:8" x14ac:dyDescent="0.25">
      <c r="A1963" t="s">
        <v>59</v>
      </c>
      <c r="B1963">
        <v>2023</v>
      </c>
      <c r="C1963" t="s">
        <v>13</v>
      </c>
      <c r="D1963" t="s">
        <v>63</v>
      </c>
      <c r="E1963">
        <v>936957</v>
      </c>
      <c r="F1963">
        <v>104730.75032000001</v>
      </c>
      <c r="G1963">
        <v>10360871.34</v>
      </c>
      <c r="H1963">
        <v>9579499.0299999993</v>
      </c>
    </row>
    <row r="1964" spans="1:8" x14ac:dyDescent="0.25">
      <c r="A1964" t="s">
        <v>59</v>
      </c>
      <c r="B1964">
        <v>2023</v>
      </c>
      <c r="C1964" t="s">
        <v>13</v>
      </c>
      <c r="D1964" t="s">
        <v>60</v>
      </c>
      <c r="E1964">
        <v>6</v>
      </c>
      <c r="F1964">
        <v>2.4820000000000002</v>
      </c>
      <c r="G1964">
        <v>165.83</v>
      </c>
      <c r="H1964">
        <v>217.54</v>
      </c>
    </row>
    <row r="1965" spans="1:8" x14ac:dyDescent="0.25">
      <c r="A1965" t="s">
        <v>59</v>
      </c>
      <c r="B1965">
        <v>2023</v>
      </c>
      <c r="C1965" t="s">
        <v>13</v>
      </c>
      <c r="D1965" t="s">
        <v>60</v>
      </c>
      <c r="E1965">
        <v>26</v>
      </c>
      <c r="F1965">
        <v>5.0492999999999997</v>
      </c>
      <c r="G1965">
        <v>415.53</v>
      </c>
      <c r="H1965">
        <v>494.57</v>
      </c>
    </row>
    <row r="1966" spans="1:8" x14ac:dyDescent="0.25">
      <c r="A1966" t="s">
        <v>59</v>
      </c>
      <c r="B1966">
        <v>2023</v>
      </c>
      <c r="C1966" t="s">
        <v>13</v>
      </c>
      <c r="D1966" t="s">
        <v>60</v>
      </c>
      <c r="E1966">
        <v>43</v>
      </c>
      <c r="F1966">
        <v>15.70374</v>
      </c>
      <c r="G1966">
        <v>1235.56</v>
      </c>
      <c r="H1966">
        <v>863.54</v>
      </c>
    </row>
    <row r="1967" spans="1:8" x14ac:dyDescent="0.25">
      <c r="A1967" t="s">
        <v>59</v>
      </c>
      <c r="B1967">
        <v>2023</v>
      </c>
      <c r="C1967" t="s">
        <v>13</v>
      </c>
      <c r="D1967" t="s">
        <v>60</v>
      </c>
      <c r="E1967">
        <v>62</v>
      </c>
      <c r="F1967">
        <v>19.8964</v>
      </c>
      <c r="G1967">
        <v>1728.78</v>
      </c>
      <c r="H1967">
        <v>2141.6999999999998</v>
      </c>
    </row>
    <row r="1968" spans="1:8" x14ac:dyDescent="0.25">
      <c r="A1968" t="s">
        <v>59</v>
      </c>
      <c r="B1968">
        <v>2023</v>
      </c>
      <c r="C1968" t="s">
        <v>13</v>
      </c>
      <c r="D1968" t="s">
        <v>60</v>
      </c>
      <c r="E1968">
        <v>20</v>
      </c>
      <c r="F1968">
        <v>5.1580000000000004</v>
      </c>
      <c r="G1968">
        <v>471.88</v>
      </c>
      <c r="H1968">
        <v>798.29</v>
      </c>
    </row>
    <row r="1969" spans="1:8" x14ac:dyDescent="0.25">
      <c r="A1969" t="s">
        <v>59</v>
      </c>
      <c r="B1969">
        <v>2023</v>
      </c>
      <c r="C1969" t="s">
        <v>13</v>
      </c>
      <c r="D1969" t="s">
        <v>60</v>
      </c>
      <c r="E1969">
        <v>97</v>
      </c>
      <c r="F1969">
        <v>30.850999999999999</v>
      </c>
      <c r="G1969">
        <v>2709.94</v>
      </c>
      <c r="H1969">
        <v>2871.45</v>
      </c>
    </row>
    <row r="1970" spans="1:8" x14ac:dyDescent="0.25">
      <c r="A1970" t="s">
        <v>59</v>
      </c>
      <c r="B1970">
        <v>2023</v>
      </c>
      <c r="C1970" t="s">
        <v>13</v>
      </c>
      <c r="D1970" t="s">
        <v>60</v>
      </c>
      <c r="E1970">
        <v>9230</v>
      </c>
      <c r="F1970">
        <v>2216.1474199999998</v>
      </c>
      <c r="G1970">
        <v>192471.93</v>
      </c>
      <c r="H1970">
        <v>213520.74</v>
      </c>
    </row>
    <row r="1971" spans="1:8" x14ac:dyDescent="0.25">
      <c r="A1971" t="s">
        <v>59</v>
      </c>
      <c r="B1971">
        <v>2023</v>
      </c>
      <c r="C1971" t="s">
        <v>13</v>
      </c>
      <c r="D1971" t="s">
        <v>60</v>
      </c>
      <c r="E1971">
        <v>0</v>
      </c>
      <c r="F1971">
        <v>0</v>
      </c>
      <c r="G1971">
        <v>0</v>
      </c>
      <c r="H1971">
        <v>0</v>
      </c>
    </row>
    <row r="1972" spans="1:8" x14ac:dyDescent="0.25">
      <c r="A1972" t="s">
        <v>59</v>
      </c>
      <c r="B1972">
        <v>2023</v>
      </c>
      <c r="C1972" t="s">
        <v>13</v>
      </c>
      <c r="D1972" t="s">
        <v>60</v>
      </c>
      <c r="E1972">
        <v>0</v>
      </c>
      <c r="F1972">
        <v>0</v>
      </c>
      <c r="G1972">
        <v>0</v>
      </c>
      <c r="H1972">
        <v>0</v>
      </c>
    </row>
    <row r="1973" spans="1:8" x14ac:dyDescent="0.25">
      <c r="A1973" t="s">
        <v>59</v>
      </c>
      <c r="B1973">
        <v>2023</v>
      </c>
      <c r="C1973" t="s">
        <v>13</v>
      </c>
      <c r="D1973" t="s">
        <v>60</v>
      </c>
      <c r="E1973">
        <v>23</v>
      </c>
      <c r="F1973">
        <v>2.8969999999999998</v>
      </c>
      <c r="G1973">
        <v>196.21</v>
      </c>
      <c r="H1973">
        <v>94.49</v>
      </c>
    </row>
    <row r="1974" spans="1:8" x14ac:dyDescent="0.25">
      <c r="A1974" t="s">
        <v>59</v>
      </c>
      <c r="B1974">
        <v>2023</v>
      </c>
      <c r="C1974" t="s">
        <v>13</v>
      </c>
      <c r="D1974" t="s">
        <v>60</v>
      </c>
      <c r="E1974">
        <v>790</v>
      </c>
      <c r="F1974">
        <v>193.70674</v>
      </c>
      <c r="G1974">
        <v>13503.72</v>
      </c>
      <c r="H1974">
        <v>16188.46</v>
      </c>
    </row>
    <row r="1975" spans="1:8" x14ac:dyDescent="0.25">
      <c r="A1975" t="s">
        <v>59</v>
      </c>
      <c r="B1975">
        <v>2023</v>
      </c>
      <c r="C1975" t="s">
        <v>13</v>
      </c>
      <c r="D1975" t="s">
        <v>60</v>
      </c>
      <c r="E1975">
        <v>0</v>
      </c>
      <c r="F1975">
        <v>0</v>
      </c>
      <c r="G1975">
        <v>0</v>
      </c>
      <c r="H1975">
        <v>0</v>
      </c>
    </row>
    <row r="1976" spans="1:8" x14ac:dyDescent="0.25">
      <c r="A1976" t="s">
        <v>59</v>
      </c>
      <c r="B1976">
        <v>2023</v>
      </c>
      <c r="C1976" t="s">
        <v>13</v>
      </c>
      <c r="D1976" t="s">
        <v>60</v>
      </c>
      <c r="E1976">
        <v>0</v>
      </c>
      <c r="F1976">
        <v>0</v>
      </c>
      <c r="G1976">
        <v>0</v>
      </c>
      <c r="H1976">
        <v>0</v>
      </c>
    </row>
    <row r="1977" spans="1:8" x14ac:dyDescent="0.25">
      <c r="A1977" t="s">
        <v>59</v>
      </c>
      <c r="B1977">
        <v>2023</v>
      </c>
      <c r="C1977" t="s">
        <v>13</v>
      </c>
      <c r="D1977" t="s">
        <v>60</v>
      </c>
      <c r="E1977">
        <v>0</v>
      </c>
      <c r="F1977">
        <v>0</v>
      </c>
      <c r="G1977">
        <v>0</v>
      </c>
      <c r="H1977">
        <v>0</v>
      </c>
    </row>
    <row r="1978" spans="1:8" x14ac:dyDescent="0.25">
      <c r="A1978" t="s">
        <v>59</v>
      </c>
      <c r="B1978">
        <v>2023</v>
      </c>
      <c r="C1978" t="s">
        <v>13</v>
      </c>
      <c r="D1978" t="s">
        <v>60</v>
      </c>
      <c r="E1978">
        <v>0</v>
      </c>
      <c r="F1978">
        <v>0</v>
      </c>
      <c r="G1978">
        <v>0</v>
      </c>
      <c r="H1978">
        <v>0</v>
      </c>
    </row>
    <row r="1979" spans="1:8" x14ac:dyDescent="0.25">
      <c r="A1979" t="s">
        <v>59</v>
      </c>
      <c r="B1979">
        <v>2023</v>
      </c>
      <c r="C1979" t="s">
        <v>13</v>
      </c>
      <c r="D1979" t="s">
        <v>60</v>
      </c>
      <c r="E1979">
        <v>2921</v>
      </c>
      <c r="F1979">
        <v>946.19159999999999</v>
      </c>
      <c r="G1979">
        <v>82807.350000000006</v>
      </c>
      <c r="H1979">
        <v>79536.649999999994</v>
      </c>
    </row>
    <row r="1980" spans="1:8" x14ac:dyDescent="0.25">
      <c r="A1980" t="s">
        <v>59</v>
      </c>
      <c r="B1980">
        <v>2023</v>
      </c>
      <c r="C1980" t="s">
        <v>13</v>
      </c>
      <c r="D1980" t="s">
        <v>60</v>
      </c>
      <c r="E1980">
        <v>204</v>
      </c>
      <c r="F1980">
        <v>53.281140000000001</v>
      </c>
      <c r="G1980">
        <v>3824.94</v>
      </c>
      <c r="H1980">
        <v>3046.08</v>
      </c>
    </row>
    <row r="1981" spans="1:8" x14ac:dyDescent="0.25">
      <c r="A1981" t="s">
        <v>59</v>
      </c>
      <c r="B1981">
        <v>2023</v>
      </c>
      <c r="C1981" t="s">
        <v>13</v>
      </c>
      <c r="D1981" t="s">
        <v>60</v>
      </c>
      <c r="E1981">
        <v>637</v>
      </c>
      <c r="F1981">
        <v>248.86202</v>
      </c>
      <c r="G1981">
        <v>18236.32</v>
      </c>
      <c r="H1981">
        <v>18403.2</v>
      </c>
    </row>
    <row r="1982" spans="1:8" x14ac:dyDescent="0.25">
      <c r="A1982" t="s">
        <v>59</v>
      </c>
      <c r="B1982">
        <v>2023</v>
      </c>
      <c r="C1982" t="s">
        <v>13</v>
      </c>
      <c r="D1982" t="s">
        <v>60</v>
      </c>
      <c r="E1982">
        <v>276</v>
      </c>
      <c r="F1982">
        <v>117.07274</v>
      </c>
      <c r="G1982">
        <v>8293.3700000000008</v>
      </c>
      <c r="H1982">
        <v>9008.4</v>
      </c>
    </row>
    <row r="1983" spans="1:8" x14ac:dyDescent="0.25">
      <c r="A1983" t="s">
        <v>59</v>
      </c>
      <c r="B1983">
        <v>2023</v>
      </c>
      <c r="C1983" t="s">
        <v>13</v>
      </c>
      <c r="D1983" t="s">
        <v>60</v>
      </c>
      <c r="E1983">
        <v>208</v>
      </c>
      <c r="F1983">
        <v>56.131700000000002</v>
      </c>
      <c r="G1983">
        <v>3954.39</v>
      </c>
      <c r="H1983">
        <v>4036.27</v>
      </c>
    </row>
    <row r="1984" spans="1:8" x14ac:dyDescent="0.25">
      <c r="A1984" t="s">
        <v>59</v>
      </c>
      <c r="B1984">
        <v>2023</v>
      </c>
      <c r="C1984" t="s">
        <v>13</v>
      </c>
      <c r="D1984" t="s">
        <v>61</v>
      </c>
      <c r="E1984">
        <v>19</v>
      </c>
      <c r="F1984">
        <v>6.4829999999999997</v>
      </c>
      <c r="G1984">
        <v>541.94000000000005</v>
      </c>
      <c r="H1984">
        <v>600.28</v>
      </c>
    </row>
    <row r="1985" spans="1:8" x14ac:dyDescent="0.25">
      <c r="A1985" t="s">
        <v>59</v>
      </c>
      <c r="B1985">
        <v>2023</v>
      </c>
      <c r="C1985" t="s">
        <v>13</v>
      </c>
      <c r="D1985" t="s">
        <v>61</v>
      </c>
      <c r="E1985">
        <v>8971</v>
      </c>
      <c r="F1985">
        <v>2600.2402000000002</v>
      </c>
      <c r="G1985">
        <v>209496.04</v>
      </c>
      <c r="H1985">
        <v>224507.11</v>
      </c>
    </row>
    <row r="1986" spans="1:8" x14ac:dyDescent="0.25">
      <c r="A1986" t="s">
        <v>59</v>
      </c>
      <c r="B1986">
        <v>2023</v>
      </c>
      <c r="C1986" t="s">
        <v>13</v>
      </c>
      <c r="D1986" t="s">
        <v>62</v>
      </c>
      <c r="E1986">
        <v>608</v>
      </c>
      <c r="F1986">
        <v>212.85372000000001</v>
      </c>
      <c r="G1986">
        <v>20856.330000000002</v>
      </c>
      <c r="H1986">
        <v>20444.64</v>
      </c>
    </row>
    <row r="1987" spans="1:8" x14ac:dyDescent="0.25">
      <c r="A1987" t="s">
        <v>59</v>
      </c>
      <c r="B1987">
        <v>2023</v>
      </c>
      <c r="C1987" t="s">
        <v>13</v>
      </c>
      <c r="D1987" t="s">
        <v>62</v>
      </c>
      <c r="E1987">
        <v>135677</v>
      </c>
      <c r="F1987">
        <v>30906.369429999999</v>
      </c>
      <c r="G1987">
        <v>3001526.92</v>
      </c>
      <c r="H1987">
        <v>3202260.62</v>
      </c>
    </row>
    <row r="1988" spans="1:8" x14ac:dyDescent="0.25">
      <c r="A1988" t="s">
        <v>59</v>
      </c>
      <c r="B1988">
        <v>2023</v>
      </c>
      <c r="C1988" t="s">
        <v>13</v>
      </c>
      <c r="D1988" t="s">
        <v>60</v>
      </c>
      <c r="E1988">
        <v>2</v>
      </c>
      <c r="F1988">
        <v>0</v>
      </c>
      <c r="G1988">
        <v>2.82</v>
      </c>
      <c r="H1988">
        <v>10.029999999999999</v>
      </c>
    </row>
    <row r="1989" spans="1:8" x14ac:dyDescent="0.25">
      <c r="A1989" t="s">
        <v>59</v>
      </c>
      <c r="B1989">
        <v>2023</v>
      </c>
      <c r="C1989" t="s">
        <v>13</v>
      </c>
      <c r="D1989" t="s">
        <v>60</v>
      </c>
      <c r="E1989">
        <v>202</v>
      </c>
      <c r="F1989">
        <v>4044.2186700000002</v>
      </c>
      <c r="G1989">
        <v>286317.93</v>
      </c>
      <c r="H1989">
        <v>6037.48</v>
      </c>
    </row>
    <row r="1990" spans="1:8" x14ac:dyDescent="0.25">
      <c r="A1990" t="s">
        <v>59</v>
      </c>
      <c r="B1990">
        <v>2023</v>
      </c>
      <c r="C1990" t="s">
        <v>13</v>
      </c>
      <c r="D1990" t="s">
        <v>60</v>
      </c>
      <c r="E1990">
        <v>63</v>
      </c>
      <c r="F1990">
        <v>413.85212999999999</v>
      </c>
      <c r="G1990">
        <v>26364.51</v>
      </c>
      <c r="H1990">
        <v>31339.52</v>
      </c>
    </row>
    <row r="1991" spans="1:8" x14ac:dyDescent="0.25">
      <c r="A1991" t="s">
        <v>59</v>
      </c>
      <c r="B1991">
        <v>2023</v>
      </c>
      <c r="C1991" t="s">
        <v>13</v>
      </c>
      <c r="D1991" t="s">
        <v>60</v>
      </c>
      <c r="E1991">
        <v>2</v>
      </c>
      <c r="F1991">
        <v>8.2340599999999995</v>
      </c>
      <c r="G1991">
        <v>693.49</v>
      </c>
      <c r="H1991">
        <v>689.79</v>
      </c>
    </row>
    <row r="1992" spans="1:8" x14ac:dyDescent="0.25">
      <c r="A1992" t="s">
        <v>59</v>
      </c>
      <c r="B1992">
        <v>2023</v>
      </c>
      <c r="C1992" t="s">
        <v>13</v>
      </c>
      <c r="D1992" t="s">
        <v>60</v>
      </c>
      <c r="E1992">
        <v>362</v>
      </c>
      <c r="F1992">
        <v>2784.2557900000002</v>
      </c>
      <c r="G1992">
        <v>243228.83</v>
      </c>
      <c r="H1992">
        <v>229799.78</v>
      </c>
    </row>
    <row r="1993" spans="1:8" x14ac:dyDescent="0.25">
      <c r="A1993" t="s">
        <v>59</v>
      </c>
      <c r="B1993">
        <v>2023</v>
      </c>
      <c r="C1993" t="s">
        <v>13</v>
      </c>
      <c r="D1993" t="s">
        <v>60</v>
      </c>
      <c r="E1993">
        <v>0</v>
      </c>
      <c r="F1993">
        <v>0</v>
      </c>
      <c r="G1993">
        <v>0</v>
      </c>
      <c r="H1993">
        <v>0</v>
      </c>
    </row>
    <row r="1994" spans="1:8" x14ac:dyDescent="0.25">
      <c r="A1994" t="s">
        <v>59</v>
      </c>
      <c r="B1994">
        <v>2023</v>
      </c>
      <c r="C1994" t="s">
        <v>13</v>
      </c>
      <c r="D1994" t="s">
        <v>60</v>
      </c>
      <c r="E1994">
        <v>0</v>
      </c>
      <c r="F1994">
        <v>0</v>
      </c>
      <c r="G1994">
        <v>0</v>
      </c>
      <c r="H1994">
        <v>0</v>
      </c>
    </row>
    <row r="1995" spans="1:8" x14ac:dyDescent="0.25">
      <c r="A1995" t="s">
        <v>59</v>
      </c>
      <c r="B1995">
        <v>2023</v>
      </c>
      <c r="C1995" t="s">
        <v>13</v>
      </c>
      <c r="D1995" t="s">
        <v>60</v>
      </c>
      <c r="E1995">
        <v>27</v>
      </c>
      <c r="F1995">
        <v>147.0181</v>
      </c>
      <c r="G1995">
        <v>12637.34</v>
      </c>
      <c r="H1995">
        <v>8991.7900000000009</v>
      </c>
    </row>
    <row r="1996" spans="1:8" x14ac:dyDescent="0.25">
      <c r="A1996" t="s">
        <v>59</v>
      </c>
      <c r="B1996">
        <v>2023</v>
      </c>
      <c r="C1996" t="s">
        <v>13</v>
      </c>
      <c r="D1996" t="s">
        <v>60</v>
      </c>
      <c r="E1996">
        <v>0</v>
      </c>
      <c r="F1996">
        <v>0</v>
      </c>
      <c r="G1996">
        <v>0</v>
      </c>
      <c r="H1996">
        <v>0</v>
      </c>
    </row>
    <row r="1997" spans="1:8" x14ac:dyDescent="0.25">
      <c r="A1997" t="s">
        <v>59</v>
      </c>
      <c r="B1997">
        <v>2023</v>
      </c>
      <c r="C1997" t="s">
        <v>13</v>
      </c>
      <c r="D1997" t="s">
        <v>60</v>
      </c>
      <c r="E1997">
        <v>2</v>
      </c>
      <c r="F1997">
        <v>7.1702700000000004</v>
      </c>
      <c r="G1997">
        <v>765.34</v>
      </c>
      <c r="H1997">
        <v>765.34</v>
      </c>
    </row>
    <row r="1998" spans="1:8" x14ac:dyDescent="0.25">
      <c r="A1998" t="s">
        <v>59</v>
      </c>
      <c r="B1998">
        <v>2023</v>
      </c>
      <c r="C1998" t="s">
        <v>13</v>
      </c>
      <c r="D1998" t="s">
        <v>60</v>
      </c>
      <c r="E1998">
        <v>5</v>
      </c>
      <c r="F1998">
        <v>26.881060000000002</v>
      </c>
      <c r="G1998">
        <v>2355.33</v>
      </c>
      <c r="H1998">
        <v>2262.4</v>
      </c>
    </row>
    <row r="1999" spans="1:8" x14ac:dyDescent="0.25">
      <c r="A1999" t="s">
        <v>59</v>
      </c>
      <c r="B1999">
        <v>2023</v>
      </c>
      <c r="C1999" t="s">
        <v>13</v>
      </c>
      <c r="D1999" t="s">
        <v>60</v>
      </c>
      <c r="E1999">
        <v>439</v>
      </c>
      <c r="F1999">
        <v>3745.3923500000001</v>
      </c>
      <c r="G1999">
        <v>311105.69</v>
      </c>
      <c r="H1999">
        <v>301145.65000000002</v>
      </c>
    </row>
    <row r="2000" spans="1:8" x14ac:dyDescent="0.25">
      <c r="A2000" t="s">
        <v>59</v>
      </c>
      <c r="B2000">
        <v>2023</v>
      </c>
      <c r="C2000" t="s">
        <v>13</v>
      </c>
      <c r="D2000" t="s">
        <v>60</v>
      </c>
      <c r="E2000">
        <v>5</v>
      </c>
      <c r="F2000">
        <v>12.71106</v>
      </c>
      <c r="G2000">
        <v>899.95</v>
      </c>
      <c r="H2000">
        <v>972.96</v>
      </c>
    </row>
    <row r="2001" spans="1:8" x14ac:dyDescent="0.25">
      <c r="A2001" t="s">
        <v>59</v>
      </c>
      <c r="B2001">
        <v>2023</v>
      </c>
      <c r="C2001" t="s">
        <v>13</v>
      </c>
      <c r="D2001" t="s">
        <v>60</v>
      </c>
      <c r="E2001">
        <v>23</v>
      </c>
      <c r="F2001">
        <v>132.75740999999999</v>
      </c>
      <c r="G2001">
        <v>10231.84</v>
      </c>
      <c r="H2001">
        <v>7696.98</v>
      </c>
    </row>
    <row r="2002" spans="1:8" x14ac:dyDescent="0.25">
      <c r="A2002" t="s">
        <v>59</v>
      </c>
      <c r="B2002">
        <v>2023</v>
      </c>
      <c r="C2002" t="s">
        <v>13</v>
      </c>
      <c r="D2002" t="s">
        <v>60</v>
      </c>
      <c r="E2002">
        <v>32</v>
      </c>
      <c r="F2002">
        <v>71.909620000000004</v>
      </c>
      <c r="G2002">
        <v>5689.45</v>
      </c>
      <c r="H2002">
        <v>4325.04</v>
      </c>
    </row>
    <row r="2003" spans="1:8" x14ac:dyDescent="0.25">
      <c r="A2003" t="s">
        <v>59</v>
      </c>
      <c r="B2003">
        <v>2023</v>
      </c>
      <c r="C2003" t="s">
        <v>13</v>
      </c>
      <c r="D2003" t="s">
        <v>60</v>
      </c>
      <c r="E2003">
        <v>0</v>
      </c>
      <c r="F2003">
        <v>0</v>
      </c>
      <c r="G2003">
        <v>0</v>
      </c>
      <c r="H2003">
        <v>0</v>
      </c>
    </row>
    <row r="2004" spans="1:8" x14ac:dyDescent="0.25">
      <c r="A2004" t="s">
        <v>59</v>
      </c>
      <c r="B2004">
        <v>2023</v>
      </c>
      <c r="C2004" t="s">
        <v>13</v>
      </c>
      <c r="D2004" t="s">
        <v>62</v>
      </c>
      <c r="E2004">
        <v>50</v>
      </c>
      <c r="F2004">
        <v>333.95771000000002</v>
      </c>
      <c r="G2004">
        <v>30619.87</v>
      </c>
      <c r="H2004">
        <v>20926.02</v>
      </c>
    </row>
    <row r="2005" spans="1:8" x14ac:dyDescent="0.25">
      <c r="A2005" t="s">
        <v>59</v>
      </c>
      <c r="B2005">
        <v>2023</v>
      </c>
      <c r="C2005" t="s">
        <v>13</v>
      </c>
      <c r="D2005" t="s">
        <v>62</v>
      </c>
      <c r="E2005">
        <v>2602</v>
      </c>
      <c r="F2005">
        <v>18505.01744</v>
      </c>
      <c r="G2005">
        <v>1790384.59</v>
      </c>
      <c r="H2005">
        <v>1719909.97</v>
      </c>
    </row>
    <row r="2006" spans="1:8" x14ac:dyDescent="0.25">
      <c r="A2006" t="s">
        <v>59</v>
      </c>
      <c r="B2006">
        <v>2023</v>
      </c>
      <c r="C2006" t="s">
        <v>13</v>
      </c>
      <c r="D2006" t="s">
        <v>61</v>
      </c>
      <c r="E2006">
        <v>8</v>
      </c>
      <c r="F2006">
        <v>66.901610000000005</v>
      </c>
      <c r="G2006">
        <v>5153.33</v>
      </c>
      <c r="H2006">
        <v>4939.01</v>
      </c>
    </row>
    <row r="2007" spans="1:8" x14ac:dyDescent="0.25">
      <c r="A2007" t="s">
        <v>59</v>
      </c>
      <c r="B2007">
        <v>2023</v>
      </c>
      <c r="C2007" t="s">
        <v>13</v>
      </c>
      <c r="D2007" t="s">
        <v>61</v>
      </c>
      <c r="E2007">
        <v>1315</v>
      </c>
      <c r="F2007">
        <v>10870.747380000001</v>
      </c>
      <c r="G2007">
        <v>885062.22</v>
      </c>
      <c r="H2007">
        <v>884695.26</v>
      </c>
    </row>
    <row r="2008" spans="1:8" x14ac:dyDescent="0.25">
      <c r="A2008" t="s">
        <v>59</v>
      </c>
      <c r="B2008">
        <v>2023</v>
      </c>
      <c r="C2008" t="s">
        <v>13</v>
      </c>
      <c r="D2008" t="s">
        <v>60</v>
      </c>
      <c r="E2008">
        <v>24</v>
      </c>
      <c r="F2008">
        <v>114.30244999999999</v>
      </c>
      <c r="G2008">
        <v>4588.91</v>
      </c>
      <c r="H2008">
        <v>4512.96</v>
      </c>
    </row>
    <row r="2009" spans="1:8" x14ac:dyDescent="0.25">
      <c r="A2009" t="s">
        <v>59</v>
      </c>
      <c r="B2009">
        <v>2023</v>
      </c>
      <c r="C2009" t="s">
        <v>13</v>
      </c>
      <c r="D2009" t="s">
        <v>60</v>
      </c>
      <c r="E2009">
        <v>3</v>
      </c>
      <c r="F2009">
        <v>21.420300000000001</v>
      </c>
      <c r="G2009">
        <v>858.91</v>
      </c>
      <c r="H2009">
        <v>1288.05</v>
      </c>
    </row>
    <row r="2010" spans="1:8" x14ac:dyDescent="0.25">
      <c r="A2010" t="s">
        <v>59</v>
      </c>
      <c r="B2010">
        <v>2023</v>
      </c>
      <c r="C2010" t="s">
        <v>13</v>
      </c>
      <c r="D2010" t="s">
        <v>60</v>
      </c>
      <c r="E2010">
        <v>90</v>
      </c>
      <c r="F2010">
        <v>378.81871999999998</v>
      </c>
      <c r="G2010">
        <v>26316.29</v>
      </c>
      <c r="H2010">
        <v>23507.34</v>
      </c>
    </row>
    <row r="2011" spans="1:8" x14ac:dyDescent="0.25">
      <c r="A2011" t="s">
        <v>59</v>
      </c>
      <c r="B2011">
        <v>2023</v>
      </c>
      <c r="C2011" t="s">
        <v>13</v>
      </c>
      <c r="D2011" t="s">
        <v>60</v>
      </c>
      <c r="E2011">
        <v>3</v>
      </c>
      <c r="F2011">
        <v>10.37458</v>
      </c>
      <c r="G2011">
        <v>725.63</v>
      </c>
      <c r="H2011">
        <v>158.26</v>
      </c>
    </row>
    <row r="2012" spans="1:8" x14ac:dyDescent="0.25">
      <c r="A2012" t="s">
        <v>59</v>
      </c>
      <c r="B2012">
        <v>2023</v>
      </c>
      <c r="C2012" t="s">
        <v>13</v>
      </c>
      <c r="D2012" t="s">
        <v>60</v>
      </c>
      <c r="E2012">
        <v>0</v>
      </c>
      <c r="F2012">
        <v>0</v>
      </c>
      <c r="G2012">
        <v>0</v>
      </c>
      <c r="H2012">
        <v>0</v>
      </c>
    </row>
    <row r="2013" spans="1:8" x14ac:dyDescent="0.25">
      <c r="A2013" t="s">
        <v>59</v>
      </c>
      <c r="B2013">
        <v>2023</v>
      </c>
      <c r="C2013" t="s">
        <v>13</v>
      </c>
      <c r="D2013" t="s">
        <v>60</v>
      </c>
      <c r="E2013">
        <v>0</v>
      </c>
      <c r="F2013">
        <v>0</v>
      </c>
      <c r="G2013">
        <v>0</v>
      </c>
      <c r="H2013">
        <v>0</v>
      </c>
    </row>
    <row r="2014" spans="1:8" x14ac:dyDescent="0.25">
      <c r="A2014" t="s">
        <v>59</v>
      </c>
      <c r="B2014">
        <v>2023</v>
      </c>
      <c r="C2014" t="s">
        <v>13</v>
      </c>
      <c r="D2014" t="s">
        <v>60</v>
      </c>
      <c r="E2014">
        <v>1302</v>
      </c>
      <c r="F2014">
        <v>1767.66832</v>
      </c>
      <c r="G2014">
        <v>194274.3</v>
      </c>
      <c r="H2014">
        <v>203350.69</v>
      </c>
    </row>
    <row r="2015" spans="1:8" x14ac:dyDescent="0.25">
      <c r="A2015" t="s">
        <v>59</v>
      </c>
      <c r="B2015">
        <v>2023</v>
      </c>
      <c r="C2015" t="s">
        <v>13</v>
      </c>
      <c r="D2015" t="s">
        <v>60</v>
      </c>
      <c r="E2015">
        <v>19</v>
      </c>
      <c r="F2015">
        <v>44.491860000000003</v>
      </c>
      <c r="G2015">
        <v>4455.17</v>
      </c>
      <c r="H2015">
        <v>2710.06</v>
      </c>
    </row>
    <row r="2016" spans="1:8" x14ac:dyDescent="0.25">
      <c r="A2016" t="s">
        <v>59</v>
      </c>
      <c r="B2016">
        <v>2023</v>
      </c>
      <c r="C2016" t="s">
        <v>13</v>
      </c>
      <c r="D2016" t="s">
        <v>60</v>
      </c>
      <c r="E2016">
        <v>0</v>
      </c>
      <c r="F2016">
        <v>0</v>
      </c>
      <c r="G2016">
        <v>0</v>
      </c>
      <c r="H2016">
        <v>0</v>
      </c>
    </row>
    <row r="2017" spans="1:8" x14ac:dyDescent="0.25">
      <c r="A2017" t="s">
        <v>59</v>
      </c>
      <c r="B2017">
        <v>2023</v>
      </c>
      <c r="C2017" t="s">
        <v>13</v>
      </c>
      <c r="D2017" t="s">
        <v>60</v>
      </c>
      <c r="E2017">
        <v>0</v>
      </c>
      <c r="F2017">
        <v>0</v>
      </c>
      <c r="G2017">
        <v>0</v>
      </c>
      <c r="H2017">
        <v>0</v>
      </c>
    </row>
    <row r="2018" spans="1:8" x14ac:dyDescent="0.25">
      <c r="A2018" t="s">
        <v>59</v>
      </c>
      <c r="B2018">
        <v>2023</v>
      </c>
      <c r="C2018" t="s">
        <v>13</v>
      </c>
      <c r="D2018" t="s">
        <v>60</v>
      </c>
      <c r="E2018">
        <v>12</v>
      </c>
      <c r="F2018">
        <v>9.7268399999999993</v>
      </c>
      <c r="G2018">
        <v>1663.08</v>
      </c>
      <c r="H2018">
        <v>1664.31</v>
      </c>
    </row>
    <row r="2019" spans="1:8" x14ac:dyDescent="0.25">
      <c r="A2019" t="s">
        <v>59</v>
      </c>
      <c r="B2019">
        <v>2023</v>
      </c>
      <c r="C2019" t="s">
        <v>13</v>
      </c>
      <c r="D2019" t="s">
        <v>60</v>
      </c>
      <c r="E2019">
        <v>14</v>
      </c>
      <c r="F2019">
        <v>21.668340000000001</v>
      </c>
      <c r="G2019">
        <v>2485.42</v>
      </c>
      <c r="H2019">
        <v>3369.72</v>
      </c>
    </row>
    <row r="2020" spans="1:8" x14ac:dyDescent="0.25">
      <c r="A2020" t="s">
        <v>59</v>
      </c>
      <c r="B2020">
        <v>2023</v>
      </c>
      <c r="C2020" t="s">
        <v>13</v>
      </c>
      <c r="D2020" t="s">
        <v>60</v>
      </c>
      <c r="E2020">
        <v>357</v>
      </c>
      <c r="F2020">
        <v>406.90035999999998</v>
      </c>
      <c r="G2020">
        <v>46429.34</v>
      </c>
      <c r="H2020">
        <v>44453.33</v>
      </c>
    </row>
    <row r="2021" spans="1:8" x14ac:dyDescent="0.25">
      <c r="A2021" t="s">
        <v>59</v>
      </c>
      <c r="B2021">
        <v>2023</v>
      </c>
      <c r="C2021" t="s">
        <v>13</v>
      </c>
      <c r="D2021" t="s">
        <v>60</v>
      </c>
      <c r="E2021">
        <v>39</v>
      </c>
      <c r="F2021">
        <v>49.873800000000003</v>
      </c>
      <c r="G2021">
        <v>5607.91</v>
      </c>
      <c r="H2021">
        <v>6457.82</v>
      </c>
    </row>
    <row r="2022" spans="1:8" x14ac:dyDescent="0.25">
      <c r="A2022" t="s">
        <v>59</v>
      </c>
      <c r="B2022">
        <v>2023</v>
      </c>
      <c r="C2022" t="s">
        <v>13</v>
      </c>
      <c r="D2022" t="s">
        <v>60</v>
      </c>
      <c r="E2022">
        <v>159</v>
      </c>
      <c r="F2022">
        <v>89.339489999999998</v>
      </c>
      <c r="G2022">
        <v>10541.09</v>
      </c>
      <c r="H2022">
        <v>11516.19</v>
      </c>
    </row>
    <row r="2023" spans="1:8" x14ac:dyDescent="0.25">
      <c r="A2023" t="s">
        <v>59</v>
      </c>
      <c r="B2023">
        <v>2023</v>
      </c>
      <c r="C2023" t="s">
        <v>13</v>
      </c>
      <c r="D2023" t="s">
        <v>60</v>
      </c>
      <c r="E2023">
        <v>59</v>
      </c>
      <c r="F2023">
        <v>67.719300000000004</v>
      </c>
      <c r="G2023">
        <v>6069.56</v>
      </c>
      <c r="H2023">
        <v>5088.28</v>
      </c>
    </row>
    <row r="2024" spans="1:8" x14ac:dyDescent="0.25">
      <c r="A2024" t="s">
        <v>59</v>
      </c>
      <c r="B2024">
        <v>2023</v>
      </c>
      <c r="C2024" t="s">
        <v>13</v>
      </c>
      <c r="D2024" t="s">
        <v>60</v>
      </c>
      <c r="E2024">
        <v>7</v>
      </c>
      <c r="F2024">
        <v>8.3960000000000008</v>
      </c>
      <c r="G2024">
        <v>737.34</v>
      </c>
      <c r="H2024">
        <v>746.11</v>
      </c>
    </row>
    <row r="2025" spans="1:8" x14ac:dyDescent="0.25">
      <c r="A2025" t="s">
        <v>59</v>
      </c>
      <c r="B2025">
        <v>2023</v>
      </c>
      <c r="C2025" t="s">
        <v>13</v>
      </c>
      <c r="D2025" t="s">
        <v>60</v>
      </c>
      <c r="E2025">
        <v>0</v>
      </c>
      <c r="F2025">
        <v>0</v>
      </c>
      <c r="G2025">
        <v>0</v>
      </c>
      <c r="H2025">
        <v>0</v>
      </c>
    </row>
    <row r="2026" spans="1:8" x14ac:dyDescent="0.25">
      <c r="A2026" t="s">
        <v>59</v>
      </c>
      <c r="B2026">
        <v>2023</v>
      </c>
      <c r="C2026" t="s">
        <v>13</v>
      </c>
      <c r="D2026" t="s">
        <v>60</v>
      </c>
      <c r="E2026">
        <v>9</v>
      </c>
      <c r="F2026">
        <v>9.5169999999999995</v>
      </c>
      <c r="G2026">
        <v>1097.53</v>
      </c>
      <c r="H2026">
        <v>1163.0899999999999</v>
      </c>
    </row>
    <row r="2027" spans="1:8" x14ac:dyDescent="0.25">
      <c r="A2027" t="s">
        <v>59</v>
      </c>
      <c r="B2027">
        <v>2023</v>
      </c>
      <c r="C2027" t="s">
        <v>13</v>
      </c>
      <c r="D2027" t="s">
        <v>60</v>
      </c>
      <c r="E2027">
        <v>32</v>
      </c>
      <c r="F2027">
        <v>53.711739999999999</v>
      </c>
      <c r="G2027">
        <v>4423.24</v>
      </c>
      <c r="H2027">
        <v>5796.33</v>
      </c>
    </row>
    <row r="2028" spans="1:8" x14ac:dyDescent="0.25">
      <c r="A2028" t="s">
        <v>59</v>
      </c>
      <c r="B2028">
        <v>2023</v>
      </c>
      <c r="C2028" t="s">
        <v>13</v>
      </c>
      <c r="D2028" t="s">
        <v>60</v>
      </c>
      <c r="E2028">
        <v>22</v>
      </c>
      <c r="F2028">
        <v>27.148540000000001</v>
      </c>
      <c r="G2028">
        <v>2466.34</v>
      </c>
      <c r="H2028">
        <v>2453.48</v>
      </c>
    </row>
    <row r="2029" spans="1:8" x14ac:dyDescent="0.25">
      <c r="A2029" t="s">
        <v>59</v>
      </c>
      <c r="B2029">
        <v>2023</v>
      </c>
      <c r="C2029" t="s">
        <v>13</v>
      </c>
      <c r="D2029" t="s">
        <v>61</v>
      </c>
      <c r="E2029">
        <v>3</v>
      </c>
      <c r="F2029">
        <v>1.752</v>
      </c>
      <c r="G2029">
        <v>265.32</v>
      </c>
      <c r="H2029">
        <v>216.6</v>
      </c>
    </row>
    <row r="2030" spans="1:8" x14ac:dyDescent="0.25">
      <c r="A2030" t="s">
        <v>59</v>
      </c>
      <c r="B2030">
        <v>2023</v>
      </c>
      <c r="C2030" t="s">
        <v>13</v>
      </c>
      <c r="D2030" t="s">
        <v>61</v>
      </c>
      <c r="E2030">
        <v>1180</v>
      </c>
      <c r="F2030">
        <v>1496.76486</v>
      </c>
      <c r="G2030">
        <v>181350.97</v>
      </c>
      <c r="H2030">
        <v>198787.55</v>
      </c>
    </row>
    <row r="2031" spans="1:8" x14ac:dyDescent="0.25">
      <c r="A2031" t="s">
        <v>59</v>
      </c>
      <c r="B2031">
        <v>2023</v>
      </c>
      <c r="C2031" t="s">
        <v>13</v>
      </c>
      <c r="D2031" t="s">
        <v>62</v>
      </c>
      <c r="E2031">
        <v>5886</v>
      </c>
      <c r="F2031">
        <v>9154.5959600000006</v>
      </c>
      <c r="G2031">
        <v>1069481.54</v>
      </c>
      <c r="H2031">
        <v>1144591.1499999999</v>
      </c>
    </row>
    <row r="2032" spans="1:8" x14ac:dyDescent="0.25">
      <c r="A2032" t="s">
        <v>59</v>
      </c>
      <c r="B2032">
        <v>2023</v>
      </c>
      <c r="C2032" t="s">
        <v>13</v>
      </c>
      <c r="D2032" t="s">
        <v>62</v>
      </c>
      <c r="E2032">
        <v>24</v>
      </c>
      <c r="F2032">
        <v>20.490279999999998</v>
      </c>
      <c r="G2032">
        <v>2549.42</v>
      </c>
      <c r="H2032">
        <v>2095.9699999999998</v>
      </c>
    </row>
    <row r="2033" spans="1:8" x14ac:dyDescent="0.25">
      <c r="A2033" t="s">
        <v>59</v>
      </c>
      <c r="B2033">
        <v>2023</v>
      </c>
      <c r="C2033" t="s">
        <v>13</v>
      </c>
      <c r="D2033" t="s">
        <v>64</v>
      </c>
      <c r="E2033">
        <v>1</v>
      </c>
      <c r="F2033">
        <v>20129.651379999999</v>
      </c>
      <c r="G2033">
        <v>1709833.26</v>
      </c>
      <c r="H2033">
        <v>1725980.89</v>
      </c>
    </row>
    <row r="2034" spans="1:8" x14ac:dyDescent="0.25">
      <c r="A2034" t="s">
        <v>59</v>
      </c>
      <c r="B2034">
        <v>2023</v>
      </c>
      <c r="C2034" t="s">
        <v>13</v>
      </c>
      <c r="D2034" t="s">
        <v>60</v>
      </c>
      <c r="E2034">
        <v>0</v>
      </c>
      <c r="F2034">
        <v>0</v>
      </c>
      <c r="G2034">
        <v>0</v>
      </c>
      <c r="H2034">
        <v>0</v>
      </c>
    </row>
    <row r="2035" spans="1:8" x14ac:dyDescent="0.25">
      <c r="A2035" t="s">
        <v>59</v>
      </c>
      <c r="B2035">
        <v>2023</v>
      </c>
      <c r="C2035" t="s">
        <v>13</v>
      </c>
      <c r="D2035" t="s">
        <v>60</v>
      </c>
      <c r="E2035">
        <v>0</v>
      </c>
      <c r="F2035">
        <v>0</v>
      </c>
      <c r="G2035">
        <v>0</v>
      </c>
      <c r="H2035">
        <v>0</v>
      </c>
    </row>
    <row r="2036" spans="1:8" x14ac:dyDescent="0.25">
      <c r="A2036" t="s">
        <v>59</v>
      </c>
      <c r="B2036">
        <v>2023</v>
      </c>
      <c r="C2036" t="s">
        <v>13</v>
      </c>
      <c r="D2036" t="s">
        <v>60</v>
      </c>
      <c r="E2036">
        <v>0</v>
      </c>
      <c r="F2036">
        <v>0</v>
      </c>
      <c r="G2036">
        <v>0</v>
      </c>
      <c r="H2036">
        <v>0</v>
      </c>
    </row>
    <row r="2037" spans="1:8" x14ac:dyDescent="0.25">
      <c r="A2037" t="s">
        <v>59</v>
      </c>
      <c r="B2037">
        <v>2023</v>
      </c>
      <c r="C2037" t="s">
        <v>13</v>
      </c>
      <c r="D2037" t="s">
        <v>60</v>
      </c>
      <c r="E2037">
        <v>0</v>
      </c>
      <c r="F2037">
        <v>0</v>
      </c>
      <c r="G2037">
        <v>0</v>
      </c>
      <c r="H2037">
        <v>0</v>
      </c>
    </row>
    <row r="2038" spans="1:8" x14ac:dyDescent="0.25">
      <c r="A2038" t="s">
        <v>59</v>
      </c>
      <c r="B2038">
        <v>2023</v>
      </c>
      <c r="C2038" t="s">
        <v>13</v>
      </c>
      <c r="D2038" t="s">
        <v>60</v>
      </c>
      <c r="E2038">
        <v>0</v>
      </c>
      <c r="F2038">
        <v>0</v>
      </c>
      <c r="G2038">
        <v>0</v>
      </c>
      <c r="H2038">
        <v>0</v>
      </c>
    </row>
    <row r="2039" spans="1:8" x14ac:dyDescent="0.25">
      <c r="A2039" t="s">
        <v>59</v>
      </c>
      <c r="B2039">
        <v>2023</v>
      </c>
      <c r="C2039" t="s">
        <v>13</v>
      </c>
      <c r="D2039" t="s">
        <v>60</v>
      </c>
      <c r="E2039">
        <v>0</v>
      </c>
      <c r="F2039">
        <v>0</v>
      </c>
      <c r="G2039">
        <v>0</v>
      </c>
      <c r="H2039">
        <v>0</v>
      </c>
    </row>
    <row r="2040" spans="1:8" x14ac:dyDescent="0.25">
      <c r="A2040" t="s">
        <v>59</v>
      </c>
      <c r="B2040">
        <v>2023</v>
      </c>
      <c r="C2040" t="s">
        <v>13</v>
      </c>
      <c r="D2040" t="s">
        <v>60</v>
      </c>
      <c r="E2040">
        <v>0</v>
      </c>
      <c r="F2040">
        <v>0</v>
      </c>
      <c r="G2040">
        <v>0</v>
      </c>
      <c r="H2040">
        <v>0</v>
      </c>
    </row>
    <row r="2041" spans="1:8" x14ac:dyDescent="0.25">
      <c r="A2041" t="s">
        <v>59</v>
      </c>
      <c r="B2041">
        <v>2023</v>
      </c>
      <c r="C2041" t="s">
        <v>13</v>
      </c>
      <c r="D2041" t="s">
        <v>60</v>
      </c>
      <c r="E2041">
        <v>0</v>
      </c>
      <c r="F2041">
        <v>0</v>
      </c>
      <c r="G2041">
        <v>0</v>
      </c>
      <c r="H2041">
        <v>0</v>
      </c>
    </row>
    <row r="2042" spans="1:8" x14ac:dyDescent="0.25">
      <c r="A2042" t="s">
        <v>59</v>
      </c>
      <c r="B2042">
        <v>2023</v>
      </c>
      <c r="C2042" t="s">
        <v>13</v>
      </c>
      <c r="D2042" t="s">
        <v>60</v>
      </c>
      <c r="E2042">
        <v>0</v>
      </c>
      <c r="F2042">
        <v>0</v>
      </c>
      <c r="G2042">
        <v>0</v>
      </c>
      <c r="H2042">
        <v>0</v>
      </c>
    </row>
    <row r="2043" spans="1:8" x14ac:dyDescent="0.25">
      <c r="A2043" t="s">
        <v>59</v>
      </c>
      <c r="B2043">
        <v>2023</v>
      </c>
      <c r="C2043" t="s">
        <v>13</v>
      </c>
      <c r="D2043" t="s">
        <v>60</v>
      </c>
      <c r="E2043">
        <v>0</v>
      </c>
      <c r="F2043">
        <v>0</v>
      </c>
      <c r="G2043">
        <v>0</v>
      </c>
      <c r="H2043">
        <v>0</v>
      </c>
    </row>
    <row r="2044" spans="1:8" x14ac:dyDescent="0.25">
      <c r="A2044" t="s">
        <v>59</v>
      </c>
      <c r="B2044">
        <v>2023</v>
      </c>
      <c r="C2044" t="s">
        <v>13</v>
      </c>
      <c r="D2044" t="s">
        <v>62</v>
      </c>
      <c r="E2044">
        <v>1</v>
      </c>
      <c r="F2044">
        <v>441.88799999999998</v>
      </c>
      <c r="G2044">
        <v>40744.39</v>
      </c>
      <c r="H2044">
        <v>42074.81</v>
      </c>
    </row>
    <row r="2045" spans="1:8" x14ac:dyDescent="0.25">
      <c r="A2045" t="s">
        <v>59</v>
      </c>
      <c r="B2045">
        <v>2023</v>
      </c>
      <c r="C2045" t="s">
        <v>13</v>
      </c>
      <c r="D2045" t="s">
        <v>62</v>
      </c>
      <c r="E2045">
        <v>0</v>
      </c>
      <c r="F2045">
        <v>0</v>
      </c>
      <c r="G2045">
        <v>0</v>
      </c>
      <c r="H2045">
        <v>0</v>
      </c>
    </row>
    <row r="2046" spans="1:8" x14ac:dyDescent="0.25">
      <c r="A2046" t="s">
        <v>59</v>
      </c>
      <c r="B2046">
        <v>2023</v>
      </c>
      <c r="C2046" t="s">
        <v>13</v>
      </c>
      <c r="D2046" t="s">
        <v>60</v>
      </c>
      <c r="E2046">
        <v>0</v>
      </c>
      <c r="F2046">
        <v>0</v>
      </c>
      <c r="G2046">
        <v>0</v>
      </c>
      <c r="H2046">
        <v>0</v>
      </c>
    </row>
    <row r="2047" spans="1:8" x14ac:dyDescent="0.25">
      <c r="A2047" t="s">
        <v>59</v>
      </c>
      <c r="B2047">
        <v>2023</v>
      </c>
      <c r="C2047" t="s">
        <v>13</v>
      </c>
      <c r="D2047" t="s">
        <v>60</v>
      </c>
      <c r="E2047">
        <v>0</v>
      </c>
      <c r="F2047">
        <v>0</v>
      </c>
      <c r="G2047">
        <v>0</v>
      </c>
      <c r="H2047">
        <v>0</v>
      </c>
    </row>
    <row r="2048" spans="1:8" x14ac:dyDescent="0.25">
      <c r="A2048" t="s">
        <v>59</v>
      </c>
      <c r="B2048">
        <v>2023</v>
      </c>
      <c r="C2048" t="s">
        <v>13</v>
      </c>
      <c r="D2048" t="s">
        <v>61</v>
      </c>
      <c r="E2048">
        <v>0</v>
      </c>
      <c r="F2048">
        <v>0</v>
      </c>
      <c r="G2048">
        <v>0</v>
      </c>
      <c r="H2048">
        <v>0</v>
      </c>
    </row>
    <row r="2049" spans="1:8" x14ac:dyDescent="0.25">
      <c r="A2049" t="s">
        <v>59</v>
      </c>
      <c r="B2049">
        <v>2023</v>
      </c>
      <c r="C2049" t="s">
        <v>13</v>
      </c>
      <c r="D2049" t="s">
        <v>61</v>
      </c>
      <c r="E2049">
        <v>1</v>
      </c>
      <c r="F2049">
        <v>2205.288</v>
      </c>
      <c r="G2049">
        <v>165321.07999999999</v>
      </c>
      <c r="H2049">
        <v>165321.07999999999</v>
      </c>
    </row>
    <row r="2050" spans="1:8" x14ac:dyDescent="0.25">
      <c r="A2050" t="s">
        <v>59</v>
      </c>
      <c r="B2050">
        <v>2023</v>
      </c>
      <c r="C2050" t="s">
        <v>13</v>
      </c>
      <c r="D2050" t="s">
        <v>60</v>
      </c>
      <c r="E2050">
        <v>0</v>
      </c>
      <c r="F2050">
        <v>0</v>
      </c>
      <c r="G2050">
        <v>0</v>
      </c>
      <c r="H2050">
        <v>0</v>
      </c>
    </row>
    <row r="2051" spans="1:8" x14ac:dyDescent="0.25">
      <c r="A2051" t="s">
        <v>59</v>
      </c>
      <c r="B2051">
        <v>2023</v>
      </c>
      <c r="C2051" t="s">
        <v>13</v>
      </c>
      <c r="D2051" t="s">
        <v>60</v>
      </c>
      <c r="E2051">
        <v>0</v>
      </c>
      <c r="F2051">
        <v>0</v>
      </c>
      <c r="G2051">
        <v>0</v>
      </c>
      <c r="H2051">
        <v>0</v>
      </c>
    </row>
    <row r="2052" spans="1:8" x14ac:dyDescent="0.25">
      <c r="A2052" t="s">
        <v>59</v>
      </c>
      <c r="B2052">
        <v>2023</v>
      </c>
      <c r="C2052" t="s">
        <v>13</v>
      </c>
      <c r="D2052" t="s">
        <v>60</v>
      </c>
      <c r="E2052">
        <v>0</v>
      </c>
      <c r="F2052">
        <v>0</v>
      </c>
      <c r="G2052">
        <v>0</v>
      </c>
      <c r="H2052">
        <v>0</v>
      </c>
    </row>
    <row r="2053" spans="1:8" x14ac:dyDescent="0.25">
      <c r="A2053" t="s">
        <v>59</v>
      </c>
      <c r="B2053">
        <v>2023</v>
      </c>
      <c r="C2053" t="s">
        <v>13</v>
      </c>
      <c r="D2053" t="s">
        <v>60</v>
      </c>
      <c r="E2053">
        <v>0</v>
      </c>
      <c r="F2053">
        <v>0</v>
      </c>
      <c r="G2053">
        <v>0</v>
      </c>
      <c r="H2053">
        <v>0</v>
      </c>
    </row>
    <row r="2054" spans="1:8" x14ac:dyDescent="0.25">
      <c r="A2054" t="s">
        <v>59</v>
      </c>
      <c r="B2054">
        <v>2023</v>
      </c>
      <c r="C2054" t="s">
        <v>13</v>
      </c>
      <c r="D2054" t="s">
        <v>60</v>
      </c>
      <c r="E2054">
        <v>0</v>
      </c>
      <c r="F2054">
        <v>0</v>
      </c>
      <c r="G2054">
        <v>0</v>
      </c>
      <c r="H2054">
        <v>0</v>
      </c>
    </row>
    <row r="2055" spans="1:8" x14ac:dyDescent="0.25">
      <c r="A2055" t="s">
        <v>59</v>
      </c>
      <c r="B2055">
        <v>2023</v>
      </c>
      <c r="C2055" t="s">
        <v>13</v>
      </c>
      <c r="D2055" t="s">
        <v>60</v>
      </c>
      <c r="E2055">
        <v>0</v>
      </c>
      <c r="F2055">
        <v>0</v>
      </c>
      <c r="G2055">
        <v>0</v>
      </c>
      <c r="H2055">
        <v>0</v>
      </c>
    </row>
    <row r="2056" spans="1:8" x14ac:dyDescent="0.25">
      <c r="A2056" t="s">
        <v>59</v>
      </c>
      <c r="B2056">
        <v>2023</v>
      </c>
      <c r="C2056" t="s">
        <v>12</v>
      </c>
      <c r="D2056" t="s">
        <v>63</v>
      </c>
      <c r="E2056">
        <v>0</v>
      </c>
      <c r="F2056">
        <v>0</v>
      </c>
      <c r="G2056">
        <v>0</v>
      </c>
      <c r="H2056">
        <v>0</v>
      </c>
    </row>
    <row r="2057" spans="1:8" x14ac:dyDescent="0.25">
      <c r="A2057" t="s">
        <v>59</v>
      </c>
      <c r="B2057">
        <v>2023</v>
      </c>
      <c r="C2057" t="s">
        <v>12</v>
      </c>
      <c r="D2057" t="s">
        <v>63</v>
      </c>
      <c r="E2057">
        <v>0</v>
      </c>
      <c r="F2057">
        <v>0</v>
      </c>
      <c r="G2057">
        <v>0</v>
      </c>
      <c r="H2057">
        <v>0</v>
      </c>
    </row>
    <row r="2058" spans="1:8" x14ac:dyDescent="0.25">
      <c r="A2058" t="s">
        <v>59</v>
      </c>
      <c r="B2058">
        <v>2023</v>
      </c>
      <c r="C2058" t="s">
        <v>12</v>
      </c>
      <c r="D2058" t="s">
        <v>60</v>
      </c>
      <c r="E2058">
        <v>0</v>
      </c>
      <c r="F2058">
        <v>0</v>
      </c>
      <c r="G2058">
        <v>0</v>
      </c>
      <c r="H2058">
        <v>0</v>
      </c>
    </row>
    <row r="2059" spans="1:8" x14ac:dyDescent="0.25">
      <c r="A2059" t="s">
        <v>59</v>
      </c>
      <c r="B2059">
        <v>2023</v>
      </c>
      <c r="C2059" t="s">
        <v>12</v>
      </c>
      <c r="D2059" t="s">
        <v>60</v>
      </c>
      <c r="E2059">
        <v>0</v>
      </c>
      <c r="F2059">
        <v>0</v>
      </c>
      <c r="G2059">
        <v>0</v>
      </c>
      <c r="H2059">
        <v>0</v>
      </c>
    </row>
    <row r="2060" spans="1:8" x14ac:dyDescent="0.25">
      <c r="A2060" t="s">
        <v>59</v>
      </c>
      <c r="B2060">
        <v>2023</v>
      </c>
      <c r="C2060" t="s">
        <v>12</v>
      </c>
      <c r="D2060" t="s">
        <v>61</v>
      </c>
      <c r="E2060">
        <v>0</v>
      </c>
      <c r="F2060">
        <v>0</v>
      </c>
      <c r="G2060">
        <v>0</v>
      </c>
      <c r="H2060">
        <v>0</v>
      </c>
    </row>
    <row r="2061" spans="1:8" x14ac:dyDescent="0.25">
      <c r="A2061" t="s">
        <v>59</v>
      </c>
      <c r="B2061">
        <v>2023</v>
      </c>
      <c r="C2061" t="s">
        <v>12</v>
      </c>
      <c r="D2061" t="s">
        <v>61</v>
      </c>
      <c r="E2061">
        <v>0</v>
      </c>
      <c r="F2061">
        <v>0</v>
      </c>
      <c r="G2061">
        <v>0</v>
      </c>
      <c r="H2061">
        <v>0</v>
      </c>
    </row>
    <row r="2062" spans="1:8" x14ac:dyDescent="0.25">
      <c r="A2062" t="s">
        <v>59</v>
      </c>
      <c r="B2062">
        <v>2023</v>
      </c>
      <c r="C2062" t="s">
        <v>12</v>
      </c>
      <c r="D2062" t="s">
        <v>62</v>
      </c>
      <c r="E2062">
        <v>0</v>
      </c>
      <c r="F2062">
        <v>0</v>
      </c>
      <c r="G2062">
        <v>0</v>
      </c>
      <c r="H2062">
        <v>0</v>
      </c>
    </row>
    <row r="2063" spans="1:8" x14ac:dyDescent="0.25">
      <c r="A2063" t="s">
        <v>59</v>
      </c>
      <c r="B2063">
        <v>2023</v>
      </c>
      <c r="C2063" t="s">
        <v>12</v>
      </c>
      <c r="D2063" t="s">
        <v>62</v>
      </c>
      <c r="E2063">
        <v>0</v>
      </c>
      <c r="F2063">
        <v>0</v>
      </c>
      <c r="G2063">
        <v>0</v>
      </c>
      <c r="H2063">
        <v>0</v>
      </c>
    </row>
    <row r="2064" spans="1:8" x14ac:dyDescent="0.25">
      <c r="A2064" t="s">
        <v>59</v>
      </c>
      <c r="B2064">
        <v>2023</v>
      </c>
      <c r="C2064" t="s">
        <v>12</v>
      </c>
      <c r="D2064" t="s">
        <v>64</v>
      </c>
      <c r="E2064">
        <v>0</v>
      </c>
      <c r="F2064">
        <v>0</v>
      </c>
      <c r="G2064">
        <v>0</v>
      </c>
      <c r="H2064">
        <v>0</v>
      </c>
    </row>
    <row r="2065" spans="1:8" x14ac:dyDescent="0.25">
      <c r="A2065" t="s">
        <v>59</v>
      </c>
      <c r="B2065">
        <v>2023</v>
      </c>
      <c r="C2065" t="s">
        <v>12</v>
      </c>
      <c r="D2065" t="s">
        <v>64</v>
      </c>
      <c r="E2065">
        <v>0</v>
      </c>
      <c r="F2065">
        <v>0</v>
      </c>
      <c r="G2065">
        <v>0</v>
      </c>
      <c r="H2065">
        <v>0</v>
      </c>
    </row>
    <row r="2066" spans="1:8" x14ac:dyDescent="0.25">
      <c r="A2066" t="s">
        <v>59</v>
      </c>
      <c r="B2066">
        <v>2023</v>
      </c>
      <c r="C2066" t="s">
        <v>12</v>
      </c>
      <c r="D2066" t="s">
        <v>60</v>
      </c>
      <c r="E2066">
        <v>34</v>
      </c>
      <c r="F2066">
        <v>202.70165</v>
      </c>
      <c r="G2066">
        <v>13704.75</v>
      </c>
      <c r="H2066">
        <v>13468.41</v>
      </c>
    </row>
    <row r="2067" spans="1:8" x14ac:dyDescent="0.25">
      <c r="A2067" t="s">
        <v>59</v>
      </c>
      <c r="B2067">
        <v>2023</v>
      </c>
      <c r="C2067" t="s">
        <v>12</v>
      </c>
      <c r="D2067" t="s">
        <v>60</v>
      </c>
      <c r="E2067">
        <v>63</v>
      </c>
      <c r="F2067">
        <v>327.21381000000002</v>
      </c>
      <c r="G2067">
        <v>23632.73</v>
      </c>
      <c r="H2067">
        <v>26985.71</v>
      </c>
    </row>
    <row r="2068" spans="1:8" x14ac:dyDescent="0.25">
      <c r="A2068" t="s">
        <v>59</v>
      </c>
      <c r="B2068">
        <v>2023</v>
      </c>
      <c r="C2068" t="s">
        <v>12</v>
      </c>
      <c r="D2068" t="s">
        <v>60</v>
      </c>
      <c r="E2068">
        <v>10</v>
      </c>
      <c r="F2068">
        <v>113.18359</v>
      </c>
      <c r="G2068">
        <v>-52307.71</v>
      </c>
      <c r="H2068">
        <v>1882.74</v>
      </c>
    </row>
    <row r="2069" spans="1:8" x14ac:dyDescent="0.25">
      <c r="A2069" t="s">
        <v>59</v>
      </c>
      <c r="B2069">
        <v>2023</v>
      </c>
      <c r="C2069" t="s">
        <v>12</v>
      </c>
      <c r="D2069" t="s">
        <v>60</v>
      </c>
      <c r="E2069">
        <v>0</v>
      </c>
      <c r="F2069">
        <v>0</v>
      </c>
      <c r="G2069">
        <v>0</v>
      </c>
      <c r="H2069">
        <v>0</v>
      </c>
    </row>
    <row r="2070" spans="1:8" x14ac:dyDescent="0.25">
      <c r="A2070" t="s">
        <v>59</v>
      </c>
      <c r="B2070">
        <v>2023</v>
      </c>
      <c r="C2070" t="s">
        <v>12</v>
      </c>
      <c r="D2070" t="s">
        <v>60</v>
      </c>
      <c r="E2070">
        <v>0</v>
      </c>
      <c r="F2070">
        <v>0</v>
      </c>
      <c r="G2070">
        <v>0</v>
      </c>
      <c r="H2070">
        <v>0</v>
      </c>
    </row>
    <row r="2071" spans="1:8" x14ac:dyDescent="0.25">
      <c r="A2071" t="s">
        <v>59</v>
      </c>
      <c r="B2071">
        <v>2023</v>
      </c>
      <c r="C2071" t="s">
        <v>12</v>
      </c>
      <c r="D2071" t="s">
        <v>60</v>
      </c>
      <c r="E2071">
        <v>16</v>
      </c>
      <c r="F2071">
        <v>58.588639999999998</v>
      </c>
      <c r="G2071">
        <v>5740.51</v>
      </c>
      <c r="H2071">
        <v>5633.83</v>
      </c>
    </row>
    <row r="2072" spans="1:8" x14ac:dyDescent="0.25">
      <c r="A2072" t="s">
        <v>59</v>
      </c>
      <c r="B2072">
        <v>2023</v>
      </c>
      <c r="C2072" t="s">
        <v>12</v>
      </c>
      <c r="D2072" t="s">
        <v>60</v>
      </c>
      <c r="E2072">
        <v>0</v>
      </c>
      <c r="F2072">
        <v>0</v>
      </c>
      <c r="G2072">
        <v>0</v>
      </c>
      <c r="H2072">
        <v>0</v>
      </c>
    </row>
    <row r="2073" spans="1:8" x14ac:dyDescent="0.25">
      <c r="A2073" t="s">
        <v>59</v>
      </c>
      <c r="B2073">
        <v>2023</v>
      </c>
      <c r="C2073" t="s">
        <v>12</v>
      </c>
      <c r="D2073" t="s">
        <v>60</v>
      </c>
      <c r="E2073">
        <v>0</v>
      </c>
      <c r="F2073">
        <v>0</v>
      </c>
      <c r="G2073">
        <v>0</v>
      </c>
      <c r="H2073">
        <v>0</v>
      </c>
    </row>
    <row r="2074" spans="1:8" x14ac:dyDescent="0.25">
      <c r="A2074" t="s">
        <v>59</v>
      </c>
      <c r="B2074">
        <v>2023</v>
      </c>
      <c r="C2074" t="s">
        <v>12</v>
      </c>
      <c r="D2074" t="s">
        <v>60</v>
      </c>
      <c r="E2074">
        <v>0</v>
      </c>
      <c r="F2074">
        <v>0</v>
      </c>
      <c r="G2074">
        <v>0</v>
      </c>
      <c r="H2074">
        <v>0</v>
      </c>
    </row>
    <row r="2075" spans="1:8" x14ac:dyDescent="0.25">
      <c r="A2075" t="s">
        <v>59</v>
      </c>
      <c r="B2075">
        <v>2023</v>
      </c>
      <c r="C2075" t="s">
        <v>12</v>
      </c>
      <c r="D2075" t="s">
        <v>60</v>
      </c>
      <c r="E2075">
        <v>2</v>
      </c>
      <c r="F2075">
        <v>2.7796799999999999</v>
      </c>
      <c r="G2075">
        <v>257.42</v>
      </c>
      <c r="H2075">
        <v>287.70999999999998</v>
      </c>
    </row>
    <row r="2076" spans="1:8" x14ac:dyDescent="0.25">
      <c r="A2076" t="s">
        <v>59</v>
      </c>
      <c r="B2076">
        <v>2023</v>
      </c>
      <c r="C2076" t="s">
        <v>12</v>
      </c>
      <c r="D2076" t="s">
        <v>60</v>
      </c>
      <c r="E2076">
        <v>0</v>
      </c>
      <c r="F2076">
        <v>0</v>
      </c>
      <c r="G2076">
        <v>0</v>
      </c>
      <c r="H2076">
        <v>0</v>
      </c>
    </row>
    <row r="2077" spans="1:8" x14ac:dyDescent="0.25">
      <c r="A2077" t="s">
        <v>59</v>
      </c>
      <c r="B2077">
        <v>2023</v>
      </c>
      <c r="C2077" t="s">
        <v>12</v>
      </c>
      <c r="D2077" t="s">
        <v>60</v>
      </c>
      <c r="E2077">
        <v>2</v>
      </c>
      <c r="F2077">
        <v>120.15591000000001</v>
      </c>
      <c r="G2077">
        <v>8406.0300000000007</v>
      </c>
      <c r="H2077">
        <v>8406.0300000000007</v>
      </c>
    </row>
    <row r="2078" spans="1:8" x14ac:dyDescent="0.25">
      <c r="A2078" t="s">
        <v>59</v>
      </c>
      <c r="B2078">
        <v>2023</v>
      </c>
      <c r="C2078" t="s">
        <v>12</v>
      </c>
      <c r="D2078" t="s">
        <v>61</v>
      </c>
      <c r="E2078">
        <v>601</v>
      </c>
      <c r="F2078">
        <v>38364.736579999997</v>
      </c>
      <c r="G2078">
        <v>3242283.96</v>
      </c>
      <c r="H2078">
        <v>3220610.6</v>
      </c>
    </row>
    <row r="2079" spans="1:8" x14ac:dyDescent="0.25">
      <c r="A2079" t="s">
        <v>59</v>
      </c>
      <c r="B2079">
        <v>2023</v>
      </c>
      <c r="C2079" t="s">
        <v>12</v>
      </c>
      <c r="D2079" t="s">
        <v>61</v>
      </c>
      <c r="E2079">
        <v>7</v>
      </c>
      <c r="F2079">
        <v>576.35834</v>
      </c>
      <c r="G2079">
        <v>46581.599999999999</v>
      </c>
      <c r="H2079">
        <v>50663.39</v>
      </c>
    </row>
    <row r="2080" spans="1:8" x14ac:dyDescent="0.25">
      <c r="A2080" t="s">
        <v>59</v>
      </c>
      <c r="B2080">
        <v>2023</v>
      </c>
      <c r="C2080" t="s">
        <v>12</v>
      </c>
      <c r="D2080" t="s">
        <v>60</v>
      </c>
      <c r="E2080">
        <v>0</v>
      </c>
      <c r="F2080">
        <v>0</v>
      </c>
      <c r="G2080">
        <v>0</v>
      </c>
      <c r="H2080">
        <v>0</v>
      </c>
    </row>
    <row r="2081" spans="1:8" x14ac:dyDescent="0.25">
      <c r="A2081" t="s">
        <v>59</v>
      </c>
      <c r="B2081">
        <v>2023</v>
      </c>
      <c r="C2081" t="s">
        <v>12</v>
      </c>
      <c r="D2081" t="s">
        <v>60</v>
      </c>
      <c r="E2081">
        <v>0</v>
      </c>
      <c r="F2081">
        <v>0</v>
      </c>
      <c r="G2081">
        <v>0</v>
      </c>
      <c r="H2081">
        <v>0</v>
      </c>
    </row>
    <row r="2082" spans="1:8" x14ac:dyDescent="0.25">
      <c r="A2082" t="s">
        <v>59</v>
      </c>
      <c r="B2082">
        <v>2023</v>
      </c>
      <c r="C2082" t="s">
        <v>12</v>
      </c>
      <c r="D2082" t="s">
        <v>60</v>
      </c>
      <c r="E2082">
        <v>0</v>
      </c>
      <c r="F2082">
        <v>0</v>
      </c>
      <c r="G2082">
        <v>0</v>
      </c>
      <c r="H2082">
        <v>0</v>
      </c>
    </row>
    <row r="2083" spans="1:8" x14ac:dyDescent="0.25">
      <c r="A2083" t="s">
        <v>59</v>
      </c>
      <c r="B2083">
        <v>2023</v>
      </c>
      <c r="C2083" t="s">
        <v>12</v>
      </c>
      <c r="D2083" t="s">
        <v>60</v>
      </c>
      <c r="E2083">
        <v>0</v>
      </c>
      <c r="F2083">
        <v>0</v>
      </c>
      <c r="G2083">
        <v>0</v>
      </c>
      <c r="H2083">
        <v>0</v>
      </c>
    </row>
    <row r="2084" spans="1:8" x14ac:dyDescent="0.25">
      <c r="A2084" t="s">
        <v>59</v>
      </c>
      <c r="B2084">
        <v>2023</v>
      </c>
      <c r="C2084" t="s">
        <v>12</v>
      </c>
      <c r="D2084" t="s">
        <v>60</v>
      </c>
      <c r="E2084">
        <v>4</v>
      </c>
      <c r="F2084">
        <v>9.1943099999999998</v>
      </c>
      <c r="G2084">
        <v>1563.44</v>
      </c>
      <c r="H2084">
        <v>1567.87</v>
      </c>
    </row>
    <row r="2085" spans="1:8" x14ac:dyDescent="0.25">
      <c r="A2085" t="s">
        <v>59</v>
      </c>
      <c r="B2085">
        <v>2023</v>
      </c>
      <c r="C2085" t="s">
        <v>12</v>
      </c>
      <c r="D2085" t="s">
        <v>60</v>
      </c>
      <c r="E2085">
        <v>0</v>
      </c>
      <c r="F2085">
        <v>0</v>
      </c>
      <c r="G2085">
        <v>0</v>
      </c>
      <c r="H2085">
        <v>0</v>
      </c>
    </row>
    <row r="2086" spans="1:8" x14ac:dyDescent="0.25">
      <c r="A2086" t="s">
        <v>59</v>
      </c>
      <c r="B2086">
        <v>2023</v>
      </c>
      <c r="C2086" t="s">
        <v>12</v>
      </c>
      <c r="D2086" t="s">
        <v>60</v>
      </c>
      <c r="E2086">
        <v>0</v>
      </c>
      <c r="F2086">
        <v>0</v>
      </c>
      <c r="G2086">
        <v>0</v>
      </c>
      <c r="H2086">
        <v>0</v>
      </c>
    </row>
    <row r="2087" spans="1:8" x14ac:dyDescent="0.25">
      <c r="A2087" t="s">
        <v>59</v>
      </c>
      <c r="B2087">
        <v>2023</v>
      </c>
      <c r="C2087" t="s">
        <v>12</v>
      </c>
      <c r="D2087" t="s">
        <v>60</v>
      </c>
      <c r="E2087">
        <v>2</v>
      </c>
      <c r="F2087">
        <v>48.16478</v>
      </c>
      <c r="G2087">
        <v>6469.85</v>
      </c>
      <c r="H2087">
        <v>5826.28</v>
      </c>
    </row>
    <row r="2088" spans="1:8" x14ac:dyDescent="0.25">
      <c r="A2088" t="s">
        <v>59</v>
      </c>
      <c r="B2088">
        <v>2023</v>
      </c>
      <c r="C2088" t="s">
        <v>12</v>
      </c>
      <c r="D2088" t="s">
        <v>60</v>
      </c>
      <c r="E2088">
        <v>0</v>
      </c>
      <c r="F2088">
        <v>0</v>
      </c>
      <c r="G2088">
        <v>0</v>
      </c>
      <c r="H2088">
        <v>0</v>
      </c>
    </row>
    <row r="2089" spans="1:8" x14ac:dyDescent="0.25">
      <c r="A2089" t="s">
        <v>59</v>
      </c>
      <c r="B2089">
        <v>2023</v>
      </c>
      <c r="C2089" t="s">
        <v>12</v>
      </c>
      <c r="D2089" t="s">
        <v>60</v>
      </c>
      <c r="E2089">
        <v>0</v>
      </c>
      <c r="F2089">
        <v>0</v>
      </c>
      <c r="G2089">
        <v>0</v>
      </c>
      <c r="H2089">
        <v>0</v>
      </c>
    </row>
    <row r="2090" spans="1:8" x14ac:dyDescent="0.25">
      <c r="A2090" t="s">
        <v>59</v>
      </c>
      <c r="B2090">
        <v>2023</v>
      </c>
      <c r="C2090" t="s">
        <v>12</v>
      </c>
      <c r="D2090" t="s">
        <v>60</v>
      </c>
      <c r="E2090">
        <v>0</v>
      </c>
      <c r="F2090">
        <v>0</v>
      </c>
      <c r="G2090">
        <v>0</v>
      </c>
      <c r="H2090">
        <v>0</v>
      </c>
    </row>
    <row r="2091" spans="1:8" x14ac:dyDescent="0.25">
      <c r="A2091" t="s">
        <v>59</v>
      </c>
      <c r="B2091">
        <v>2023</v>
      </c>
      <c r="C2091" t="s">
        <v>12</v>
      </c>
      <c r="D2091" t="s">
        <v>60</v>
      </c>
      <c r="E2091">
        <v>133</v>
      </c>
      <c r="F2091">
        <v>9109.7105599999995</v>
      </c>
      <c r="G2091">
        <v>653036.5</v>
      </c>
      <c r="H2091">
        <v>579882.79</v>
      </c>
    </row>
    <row r="2092" spans="1:8" x14ac:dyDescent="0.25">
      <c r="A2092" t="s">
        <v>59</v>
      </c>
      <c r="B2092">
        <v>2023</v>
      </c>
      <c r="C2092" t="s">
        <v>12</v>
      </c>
      <c r="D2092" t="s">
        <v>60</v>
      </c>
      <c r="E2092">
        <v>1</v>
      </c>
      <c r="F2092">
        <v>0.63500000000000001</v>
      </c>
      <c r="G2092">
        <v>61.93</v>
      </c>
      <c r="H2092">
        <v>122.23</v>
      </c>
    </row>
    <row r="2093" spans="1:8" x14ac:dyDescent="0.25">
      <c r="A2093" t="s">
        <v>59</v>
      </c>
      <c r="B2093">
        <v>2023</v>
      </c>
      <c r="C2093" t="s">
        <v>12</v>
      </c>
      <c r="D2093" t="s">
        <v>60</v>
      </c>
      <c r="E2093">
        <v>0</v>
      </c>
      <c r="F2093">
        <v>0</v>
      </c>
      <c r="G2093">
        <v>0</v>
      </c>
      <c r="H2093">
        <v>0</v>
      </c>
    </row>
    <row r="2094" spans="1:8" x14ac:dyDescent="0.25">
      <c r="A2094" t="s">
        <v>59</v>
      </c>
      <c r="B2094">
        <v>2023</v>
      </c>
      <c r="C2094" t="s">
        <v>12</v>
      </c>
      <c r="D2094" t="s">
        <v>60</v>
      </c>
      <c r="E2094">
        <v>7</v>
      </c>
      <c r="F2094">
        <v>18.359559999999998</v>
      </c>
      <c r="G2094">
        <v>1623.66</v>
      </c>
      <c r="H2094">
        <v>1981.51</v>
      </c>
    </row>
    <row r="2095" spans="1:8" x14ac:dyDescent="0.25">
      <c r="A2095" t="s">
        <v>59</v>
      </c>
      <c r="B2095">
        <v>2023</v>
      </c>
      <c r="C2095" t="s">
        <v>12</v>
      </c>
      <c r="D2095" t="s">
        <v>60</v>
      </c>
      <c r="E2095">
        <v>0</v>
      </c>
      <c r="F2095">
        <v>0</v>
      </c>
      <c r="G2095">
        <v>0</v>
      </c>
      <c r="H2095">
        <v>0</v>
      </c>
    </row>
    <row r="2096" spans="1:8" x14ac:dyDescent="0.25">
      <c r="A2096" t="s">
        <v>59</v>
      </c>
      <c r="B2096">
        <v>2023</v>
      </c>
      <c r="C2096" t="s">
        <v>12</v>
      </c>
      <c r="D2096" t="s">
        <v>60</v>
      </c>
      <c r="E2096">
        <v>0</v>
      </c>
      <c r="F2096">
        <v>0</v>
      </c>
      <c r="G2096">
        <v>0</v>
      </c>
      <c r="H2096">
        <v>0</v>
      </c>
    </row>
    <row r="2097" spans="1:8" x14ac:dyDescent="0.25">
      <c r="A2097" t="s">
        <v>59</v>
      </c>
      <c r="B2097">
        <v>2023</v>
      </c>
      <c r="C2097" t="s">
        <v>12</v>
      </c>
      <c r="D2097" t="s">
        <v>60</v>
      </c>
      <c r="E2097">
        <v>21</v>
      </c>
      <c r="F2097">
        <v>714.47015999999996</v>
      </c>
      <c r="G2097">
        <v>46547.86</v>
      </c>
      <c r="H2097">
        <v>29234.78</v>
      </c>
    </row>
    <row r="2098" spans="1:8" x14ac:dyDescent="0.25">
      <c r="A2098" t="s">
        <v>59</v>
      </c>
      <c r="B2098">
        <v>2023</v>
      </c>
      <c r="C2098" t="s">
        <v>12</v>
      </c>
      <c r="D2098" t="s">
        <v>60</v>
      </c>
      <c r="E2098">
        <v>0</v>
      </c>
      <c r="F2098">
        <v>0</v>
      </c>
      <c r="G2098">
        <v>0</v>
      </c>
      <c r="H2098">
        <v>0</v>
      </c>
    </row>
    <row r="2099" spans="1:8" x14ac:dyDescent="0.25">
      <c r="A2099" t="s">
        <v>59</v>
      </c>
      <c r="B2099">
        <v>2023</v>
      </c>
      <c r="C2099" t="s">
        <v>12</v>
      </c>
      <c r="D2099" t="s">
        <v>60</v>
      </c>
      <c r="E2099">
        <v>0</v>
      </c>
      <c r="F2099">
        <v>0</v>
      </c>
      <c r="G2099">
        <v>0</v>
      </c>
      <c r="H2099">
        <v>0</v>
      </c>
    </row>
    <row r="2100" spans="1:8" x14ac:dyDescent="0.25">
      <c r="A2100" t="s">
        <v>59</v>
      </c>
      <c r="B2100">
        <v>2023</v>
      </c>
      <c r="C2100" t="s">
        <v>12</v>
      </c>
      <c r="D2100" t="s">
        <v>60</v>
      </c>
      <c r="E2100">
        <v>0</v>
      </c>
      <c r="F2100">
        <v>0</v>
      </c>
      <c r="G2100">
        <v>0</v>
      </c>
      <c r="H2100">
        <v>0</v>
      </c>
    </row>
    <row r="2101" spans="1:8" x14ac:dyDescent="0.25">
      <c r="A2101" t="s">
        <v>59</v>
      </c>
      <c r="B2101">
        <v>2023</v>
      </c>
      <c r="C2101" t="s">
        <v>12</v>
      </c>
      <c r="D2101" t="s">
        <v>60</v>
      </c>
      <c r="E2101">
        <v>31</v>
      </c>
      <c r="F2101">
        <v>2799.5273000000002</v>
      </c>
      <c r="G2101">
        <v>178610.46</v>
      </c>
      <c r="H2101">
        <v>206809.95</v>
      </c>
    </row>
    <row r="2102" spans="1:8" x14ac:dyDescent="0.25">
      <c r="A2102" t="s">
        <v>59</v>
      </c>
      <c r="B2102">
        <v>2023</v>
      </c>
      <c r="C2102" t="s">
        <v>12</v>
      </c>
      <c r="D2102" t="s">
        <v>60</v>
      </c>
      <c r="E2102">
        <v>1</v>
      </c>
      <c r="F2102">
        <v>259.12754999999999</v>
      </c>
      <c r="G2102">
        <v>16389.240000000002</v>
      </c>
      <c r="H2102">
        <v>16389.240000000002</v>
      </c>
    </row>
    <row r="2103" spans="1:8" x14ac:dyDescent="0.25">
      <c r="A2103" t="s">
        <v>59</v>
      </c>
      <c r="B2103">
        <v>2023</v>
      </c>
      <c r="C2103" t="s">
        <v>12</v>
      </c>
      <c r="D2103" t="s">
        <v>60</v>
      </c>
      <c r="E2103">
        <v>0</v>
      </c>
      <c r="F2103">
        <v>0</v>
      </c>
      <c r="G2103">
        <v>0</v>
      </c>
      <c r="H2103">
        <v>0</v>
      </c>
    </row>
    <row r="2104" spans="1:8" x14ac:dyDescent="0.25">
      <c r="A2104" t="s">
        <v>59</v>
      </c>
      <c r="B2104">
        <v>2023</v>
      </c>
      <c r="C2104" t="s">
        <v>12</v>
      </c>
      <c r="D2104" t="s">
        <v>60</v>
      </c>
      <c r="E2104">
        <v>0</v>
      </c>
      <c r="F2104">
        <v>0</v>
      </c>
      <c r="G2104">
        <v>0</v>
      </c>
      <c r="H2104">
        <v>0</v>
      </c>
    </row>
    <row r="2105" spans="1:8" x14ac:dyDescent="0.25">
      <c r="A2105" t="s">
        <v>59</v>
      </c>
      <c r="B2105">
        <v>2023</v>
      </c>
      <c r="C2105" t="s">
        <v>12</v>
      </c>
      <c r="D2105" t="s">
        <v>60</v>
      </c>
      <c r="E2105">
        <v>0</v>
      </c>
      <c r="F2105">
        <v>0</v>
      </c>
      <c r="G2105">
        <v>0</v>
      </c>
      <c r="H2105">
        <v>0</v>
      </c>
    </row>
    <row r="2106" spans="1:8" x14ac:dyDescent="0.25">
      <c r="A2106" t="s">
        <v>59</v>
      </c>
      <c r="B2106">
        <v>2023</v>
      </c>
      <c r="C2106" t="s">
        <v>12</v>
      </c>
      <c r="D2106" t="s">
        <v>60</v>
      </c>
      <c r="E2106">
        <v>0</v>
      </c>
      <c r="F2106">
        <v>0</v>
      </c>
      <c r="G2106">
        <v>0</v>
      </c>
      <c r="H2106">
        <v>0</v>
      </c>
    </row>
    <row r="2107" spans="1:8" x14ac:dyDescent="0.25">
      <c r="A2107" t="s">
        <v>59</v>
      </c>
      <c r="B2107">
        <v>2023</v>
      </c>
      <c r="C2107" t="s">
        <v>12</v>
      </c>
      <c r="D2107" t="s">
        <v>60</v>
      </c>
      <c r="E2107">
        <v>0</v>
      </c>
      <c r="F2107">
        <v>0</v>
      </c>
      <c r="G2107">
        <v>0</v>
      </c>
      <c r="H2107">
        <v>0</v>
      </c>
    </row>
    <row r="2108" spans="1:8" x14ac:dyDescent="0.25">
      <c r="A2108" t="s">
        <v>59</v>
      </c>
      <c r="B2108">
        <v>2023</v>
      </c>
      <c r="C2108" t="s">
        <v>12</v>
      </c>
      <c r="D2108" t="s">
        <v>60</v>
      </c>
      <c r="E2108">
        <v>0</v>
      </c>
      <c r="F2108">
        <v>0</v>
      </c>
      <c r="G2108">
        <v>0</v>
      </c>
      <c r="H2108">
        <v>0</v>
      </c>
    </row>
    <row r="2109" spans="1:8" x14ac:dyDescent="0.25">
      <c r="A2109" t="s">
        <v>59</v>
      </c>
      <c r="B2109">
        <v>2023</v>
      </c>
      <c r="C2109" t="s">
        <v>12</v>
      </c>
      <c r="D2109" t="s">
        <v>61</v>
      </c>
      <c r="E2109">
        <v>0</v>
      </c>
      <c r="F2109">
        <v>0</v>
      </c>
      <c r="G2109">
        <v>0</v>
      </c>
      <c r="H2109">
        <v>0</v>
      </c>
    </row>
    <row r="2110" spans="1:8" x14ac:dyDescent="0.25">
      <c r="A2110" t="s">
        <v>59</v>
      </c>
      <c r="B2110">
        <v>2023</v>
      </c>
      <c r="C2110" t="s">
        <v>12</v>
      </c>
      <c r="D2110" t="s">
        <v>61</v>
      </c>
      <c r="E2110">
        <v>2</v>
      </c>
      <c r="F2110">
        <v>2.4171800000000001</v>
      </c>
      <c r="G2110">
        <v>309.13</v>
      </c>
      <c r="H2110">
        <v>286.08</v>
      </c>
    </row>
    <row r="2111" spans="1:8" x14ac:dyDescent="0.25">
      <c r="A2111" t="s">
        <v>59</v>
      </c>
      <c r="B2111">
        <v>2023</v>
      </c>
      <c r="C2111" t="s">
        <v>12</v>
      </c>
      <c r="D2111" t="s">
        <v>62</v>
      </c>
      <c r="E2111">
        <v>356</v>
      </c>
      <c r="F2111">
        <v>14492.318010000001</v>
      </c>
      <c r="G2111">
        <v>1441225.33</v>
      </c>
      <c r="H2111">
        <v>1417566.28</v>
      </c>
    </row>
    <row r="2112" spans="1:8" x14ac:dyDescent="0.25">
      <c r="A2112" t="s">
        <v>59</v>
      </c>
      <c r="B2112">
        <v>2023</v>
      </c>
      <c r="C2112" t="s">
        <v>12</v>
      </c>
      <c r="D2112" t="s">
        <v>62</v>
      </c>
      <c r="E2112">
        <v>6</v>
      </c>
      <c r="F2112">
        <v>582.07207000000005</v>
      </c>
      <c r="G2112">
        <v>56273.19</v>
      </c>
      <c r="H2112">
        <v>61258.15</v>
      </c>
    </row>
    <row r="2113" spans="1:8" x14ac:dyDescent="0.25">
      <c r="A2113" t="s">
        <v>59</v>
      </c>
      <c r="B2113">
        <v>2023</v>
      </c>
      <c r="C2113" t="s">
        <v>12</v>
      </c>
      <c r="D2113" t="s">
        <v>62</v>
      </c>
      <c r="E2113">
        <v>0</v>
      </c>
      <c r="F2113">
        <v>0</v>
      </c>
      <c r="G2113">
        <v>0</v>
      </c>
      <c r="H2113">
        <v>0</v>
      </c>
    </row>
    <row r="2114" spans="1:8" x14ac:dyDescent="0.25">
      <c r="A2114" t="s">
        <v>59</v>
      </c>
      <c r="B2114">
        <v>2023</v>
      </c>
      <c r="C2114" t="s">
        <v>12</v>
      </c>
      <c r="D2114" t="s">
        <v>62</v>
      </c>
      <c r="E2114">
        <v>5</v>
      </c>
      <c r="F2114">
        <v>8.53294</v>
      </c>
      <c r="G2114">
        <v>1078.33</v>
      </c>
      <c r="H2114">
        <v>1368.51</v>
      </c>
    </row>
    <row r="2115" spans="1:8" x14ac:dyDescent="0.25">
      <c r="A2115" t="s">
        <v>59</v>
      </c>
      <c r="B2115">
        <v>2023</v>
      </c>
      <c r="C2115" t="s">
        <v>12</v>
      </c>
      <c r="D2115" t="s">
        <v>61</v>
      </c>
      <c r="E2115">
        <v>0</v>
      </c>
      <c r="F2115">
        <v>0</v>
      </c>
      <c r="G2115">
        <v>0</v>
      </c>
      <c r="H2115">
        <v>0</v>
      </c>
    </row>
    <row r="2116" spans="1:8" x14ac:dyDescent="0.25">
      <c r="A2116" t="s">
        <v>59</v>
      </c>
      <c r="B2116">
        <v>2023</v>
      </c>
      <c r="C2116" t="s">
        <v>12</v>
      </c>
      <c r="D2116" t="s">
        <v>61</v>
      </c>
      <c r="E2116">
        <v>0</v>
      </c>
      <c r="F2116">
        <v>0</v>
      </c>
      <c r="G2116">
        <v>0</v>
      </c>
      <c r="H2116">
        <v>0</v>
      </c>
    </row>
    <row r="2117" spans="1:8" x14ac:dyDescent="0.25">
      <c r="A2117" t="s">
        <v>59</v>
      </c>
      <c r="B2117">
        <v>2023</v>
      </c>
      <c r="C2117" t="s">
        <v>12</v>
      </c>
      <c r="D2117" t="s">
        <v>63</v>
      </c>
      <c r="E2117">
        <v>155270</v>
      </c>
      <c r="F2117">
        <v>26963.814480000001</v>
      </c>
      <c r="G2117">
        <v>2041296.74</v>
      </c>
      <c r="H2117">
        <v>1651878.8</v>
      </c>
    </row>
    <row r="2118" spans="1:8" x14ac:dyDescent="0.25">
      <c r="A2118" t="s">
        <v>59</v>
      </c>
      <c r="B2118">
        <v>2023</v>
      </c>
      <c r="C2118" t="s">
        <v>12</v>
      </c>
      <c r="D2118" t="s">
        <v>63</v>
      </c>
      <c r="E2118">
        <v>0</v>
      </c>
      <c r="F2118">
        <v>0</v>
      </c>
      <c r="G2118">
        <v>0</v>
      </c>
      <c r="H2118">
        <v>0</v>
      </c>
    </row>
    <row r="2119" spans="1:8" x14ac:dyDescent="0.25">
      <c r="A2119" t="s">
        <v>59</v>
      </c>
      <c r="B2119">
        <v>2023</v>
      </c>
      <c r="C2119" t="s">
        <v>12</v>
      </c>
      <c r="D2119" t="s">
        <v>63</v>
      </c>
      <c r="E2119">
        <v>21</v>
      </c>
      <c r="F2119">
        <v>1.766</v>
      </c>
      <c r="G2119">
        <v>256.54000000000002</v>
      </c>
      <c r="H2119">
        <v>296.75</v>
      </c>
    </row>
    <row r="2120" spans="1:8" x14ac:dyDescent="0.25">
      <c r="A2120" t="s">
        <v>59</v>
      </c>
      <c r="B2120">
        <v>2023</v>
      </c>
      <c r="C2120" t="s">
        <v>12</v>
      </c>
      <c r="D2120" t="s">
        <v>63</v>
      </c>
      <c r="E2120">
        <v>935796</v>
      </c>
      <c r="F2120">
        <v>116099.95335</v>
      </c>
      <c r="G2120">
        <v>11415400.369999999</v>
      </c>
      <c r="H2120">
        <v>9451910.5700000003</v>
      </c>
    </row>
    <row r="2121" spans="1:8" x14ac:dyDescent="0.25">
      <c r="A2121" t="s">
        <v>59</v>
      </c>
      <c r="B2121">
        <v>2023</v>
      </c>
      <c r="C2121" t="s">
        <v>12</v>
      </c>
      <c r="D2121" t="s">
        <v>63</v>
      </c>
      <c r="E2121">
        <v>33</v>
      </c>
      <c r="F2121">
        <v>3.1859999999999999</v>
      </c>
      <c r="G2121">
        <v>318.95</v>
      </c>
      <c r="H2121">
        <v>208.05</v>
      </c>
    </row>
    <row r="2122" spans="1:8" x14ac:dyDescent="0.25">
      <c r="A2122" t="s">
        <v>59</v>
      </c>
      <c r="B2122">
        <v>2023</v>
      </c>
      <c r="C2122" t="s">
        <v>12</v>
      </c>
      <c r="D2122" t="s">
        <v>60</v>
      </c>
      <c r="E2122">
        <v>6</v>
      </c>
      <c r="F2122">
        <v>3.0529999999999999</v>
      </c>
      <c r="G2122">
        <v>203.83</v>
      </c>
      <c r="H2122">
        <v>28.26</v>
      </c>
    </row>
    <row r="2123" spans="1:8" x14ac:dyDescent="0.25">
      <c r="A2123" t="s">
        <v>59</v>
      </c>
      <c r="B2123">
        <v>2023</v>
      </c>
      <c r="C2123" t="s">
        <v>12</v>
      </c>
      <c r="D2123" t="s">
        <v>60</v>
      </c>
      <c r="E2123">
        <v>43</v>
      </c>
      <c r="F2123">
        <v>16.156320000000001</v>
      </c>
      <c r="G2123">
        <v>1284.3599999999999</v>
      </c>
      <c r="H2123">
        <v>975.65</v>
      </c>
    </row>
    <row r="2124" spans="1:8" x14ac:dyDescent="0.25">
      <c r="A2124" t="s">
        <v>59</v>
      </c>
      <c r="B2124">
        <v>2023</v>
      </c>
      <c r="C2124" t="s">
        <v>12</v>
      </c>
      <c r="D2124" t="s">
        <v>60</v>
      </c>
      <c r="E2124">
        <v>26</v>
      </c>
      <c r="F2124">
        <v>5.8468799999999996</v>
      </c>
      <c r="G2124">
        <v>476.34</v>
      </c>
      <c r="H2124">
        <v>493.8</v>
      </c>
    </row>
    <row r="2125" spans="1:8" x14ac:dyDescent="0.25">
      <c r="A2125" t="s">
        <v>59</v>
      </c>
      <c r="B2125">
        <v>2023</v>
      </c>
      <c r="C2125" t="s">
        <v>12</v>
      </c>
      <c r="D2125" t="s">
        <v>60</v>
      </c>
      <c r="E2125">
        <v>20</v>
      </c>
      <c r="F2125">
        <v>5.4870000000000001</v>
      </c>
      <c r="G2125">
        <v>498.42</v>
      </c>
      <c r="H2125">
        <v>379.31</v>
      </c>
    </row>
    <row r="2126" spans="1:8" x14ac:dyDescent="0.25">
      <c r="A2126" t="s">
        <v>59</v>
      </c>
      <c r="B2126">
        <v>2023</v>
      </c>
      <c r="C2126" t="s">
        <v>12</v>
      </c>
      <c r="D2126" t="s">
        <v>60</v>
      </c>
      <c r="E2126">
        <v>59</v>
      </c>
      <c r="F2126">
        <v>21.813780000000001</v>
      </c>
      <c r="G2126">
        <v>1907.16</v>
      </c>
      <c r="H2126">
        <v>2180.86</v>
      </c>
    </row>
    <row r="2127" spans="1:8" x14ac:dyDescent="0.25">
      <c r="A2127" t="s">
        <v>59</v>
      </c>
      <c r="B2127">
        <v>2023</v>
      </c>
      <c r="C2127" t="s">
        <v>12</v>
      </c>
      <c r="D2127" t="s">
        <v>60</v>
      </c>
      <c r="E2127">
        <v>9201</v>
      </c>
      <c r="F2127">
        <v>2461.9502600000001</v>
      </c>
      <c r="G2127">
        <v>214125.53</v>
      </c>
      <c r="H2127">
        <v>221774.76</v>
      </c>
    </row>
    <row r="2128" spans="1:8" x14ac:dyDescent="0.25">
      <c r="A2128" t="s">
        <v>59</v>
      </c>
      <c r="B2128">
        <v>2023</v>
      </c>
      <c r="C2128" t="s">
        <v>12</v>
      </c>
      <c r="D2128" t="s">
        <v>60</v>
      </c>
      <c r="E2128">
        <v>99</v>
      </c>
      <c r="F2128">
        <v>37.497999999999998</v>
      </c>
      <c r="G2128">
        <v>3309.65</v>
      </c>
      <c r="H2128">
        <v>3004.58</v>
      </c>
    </row>
    <row r="2129" spans="1:8" x14ac:dyDescent="0.25">
      <c r="A2129" t="s">
        <v>59</v>
      </c>
      <c r="B2129">
        <v>2023</v>
      </c>
      <c r="C2129" t="s">
        <v>12</v>
      </c>
      <c r="D2129" t="s">
        <v>60</v>
      </c>
      <c r="E2129">
        <v>0</v>
      </c>
      <c r="F2129">
        <v>0</v>
      </c>
      <c r="G2129">
        <v>0</v>
      </c>
      <c r="H2129">
        <v>0</v>
      </c>
    </row>
    <row r="2130" spans="1:8" x14ac:dyDescent="0.25">
      <c r="A2130" t="s">
        <v>59</v>
      </c>
      <c r="B2130">
        <v>2023</v>
      </c>
      <c r="C2130" t="s">
        <v>12</v>
      </c>
      <c r="D2130" t="s">
        <v>60</v>
      </c>
      <c r="E2130">
        <v>0</v>
      </c>
      <c r="F2130">
        <v>0</v>
      </c>
      <c r="G2130">
        <v>0</v>
      </c>
      <c r="H2130">
        <v>0</v>
      </c>
    </row>
    <row r="2131" spans="1:8" x14ac:dyDescent="0.25">
      <c r="A2131" t="s">
        <v>59</v>
      </c>
      <c r="B2131">
        <v>2023</v>
      </c>
      <c r="C2131" t="s">
        <v>12</v>
      </c>
      <c r="D2131" t="s">
        <v>60</v>
      </c>
      <c r="E2131">
        <v>789</v>
      </c>
      <c r="F2131">
        <v>213.96668</v>
      </c>
      <c r="G2131">
        <v>15205.97</v>
      </c>
      <c r="H2131">
        <v>15543.1</v>
      </c>
    </row>
    <row r="2132" spans="1:8" x14ac:dyDescent="0.25">
      <c r="A2132" t="s">
        <v>59</v>
      </c>
      <c r="B2132">
        <v>2023</v>
      </c>
      <c r="C2132" t="s">
        <v>12</v>
      </c>
      <c r="D2132" t="s">
        <v>60</v>
      </c>
      <c r="E2132">
        <v>23</v>
      </c>
      <c r="F2132">
        <v>2.6739999999999999</v>
      </c>
      <c r="G2132">
        <v>174.16</v>
      </c>
      <c r="H2132">
        <v>262.79000000000002</v>
      </c>
    </row>
    <row r="2133" spans="1:8" x14ac:dyDescent="0.25">
      <c r="A2133" t="s">
        <v>59</v>
      </c>
      <c r="B2133">
        <v>2023</v>
      </c>
      <c r="C2133" t="s">
        <v>12</v>
      </c>
      <c r="D2133" t="s">
        <v>60</v>
      </c>
      <c r="E2133">
        <v>0</v>
      </c>
      <c r="F2133">
        <v>0</v>
      </c>
      <c r="G2133">
        <v>0</v>
      </c>
      <c r="H2133">
        <v>0</v>
      </c>
    </row>
    <row r="2134" spans="1:8" x14ac:dyDescent="0.25">
      <c r="A2134" t="s">
        <v>59</v>
      </c>
      <c r="B2134">
        <v>2023</v>
      </c>
      <c r="C2134" t="s">
        <v>12</v>
      </c>
      <c r="D2134" t="s">
        <v>60</v>
      </c>
      <c r="E2134">
        <v>0</v>
      </c>
      <c r="F2134">
        <v>0</v>
      </c>
      <c r="G2134">
        <v>0</v>
      </c>
      <c r="H2134">
        <v>0</v>
      </c>
    </row>
    <row r="2135" spans="1:8" x14ac:dyDescent="0.25">
      <c r="A2135" t="s">
        <v>59</v>
      </c>
      <c r="B2135">
        <v>2023</v>
      </c>
      <c r="C2135" t="s">
        <v>12</v>
      </c>
      <c r="D2135" t="s">
        <v>60</v>
      </c>
      <c r="E2135">
        <v>0</v>
      </c>
      <c r="F2135">
        <v>0</v>
      </c>
      <c r="G2135">
        <v>0</v>
      </c>
      <c r="H2135">
        <v>0</v>
      </c>
    </row>
    <row r="2136" spans="1:8" x14ac:dyDescent="0.25">
      <c r="A2136" t="s">
        <v>59</v>
      </c>
      <c r="B2136">
        <v>2023</v>
      </c>
      <c r="C2136" t="s">
        <v>12</v>
      </c>
      <c r="D2136" t="s">
        <v>60</v>
      </c>
      <c r="E2136">
        <v>0</v>
      </c>
      <c r="F2136">
        <v>0</v>
      </c>
      <c r="G2136">
        <v>0</v>
      </c>
      <c r="H2136">
        <v>0</v>
      </c>
    </row>
    <row r="2137" spans="1:8" x14ac:dyDescent="0.25">
      <c r="A2137" t="s">
        <v>59</v>
      </c>
      <c r="B2137">
        <v>2023</v>
      </c>
      <c r="C2137" t="s">
        <v>12</v>
      </c>
      <c r="D2137" t="s">
        <v>60</v>
      </c>
      <c r="E2137">
        <v>2910</v>
      </c>
      <c r="F2137">
        <v>1049.2386200000001</v>
      </c>
      <c r="G2137">
        <v>90421.88</v>
      </c>
      <c r="H2137">
        <v>76512.320000000007</v>
      </c>
    </row>
    <row r="2138" spans="1:8" x14ac:dyDescent="0.25">
      <c r="A2138" t="s">
        <v>59</v>
      </c>
      <c r="B2138">
        <v>2023</v>
      </c>
      <c r="C2138" t="s">
        <v>12</v>
      </c>
      <c r="D2138" t="s">
        <v>60</v>
      </c>
      <c r="E2138">
        <v>204</v>
      </c>
      <c r="F2138">
        <v>58.365099999999998</v>
      </c>
      <c r="G2138">
        <v>4272.67</v>
      </c>
      <c r="H2138">
        <v>3450.5</v>
      </c>
    </row>
    <row r="2139" spans="1:8" x14ac:dyDescent="0.25">
      <c r="A2139" t="s">
        <v>59</v>
      </c>
      <c r="B2139">
        <v>2023</v>
      </c>
      <c r="C2139" t="s">
        <v>12</v>
      </c>
      <c r="D2139" t="s">
        <v>60</v>
      </c>
      <c r="E2139">
        <v>639</v>
      </c>
      <c r="F2139">
        <v>274.91946000000002</v>
      </c>
      <c r="G2139">
        <v>20418.72</v>
      </c>
      <c r="H2139">
        <v>18190.04</v>
      </c>
    </row>
    <row r="2140" spans="1:8" x14ac:dyDescent="0.25">
      <c r="A2140" t="s">
        <v>59</v>
      </c>
      <c r="B2140">
        <v>2023</v>
      </c>
      <c r="C2140" t="s">
        <v>12</v>
      </c>
      <c r="D2140" t="s">
        <v>60</v>
      </c>
      <c r="E2140">
        <v>275</v>
      </c>
      <c r="F2140">
        <v>134.64398</v>
      </c>
      <c r="G2140">
        <v>9769.39</v>
      </c>
      <c r="H2140">
        <v>11130.99</v>
      </c>
    </row>
    <row r="2141" spans="1:8" x14ac:dyDescent="0.25">
      <c r="A2141" t="s">
        <v>59</v>
      </c>
      <c r="B2141">
        <v>2023</v>
      </c>
      <c r="C2141" t="s">
        <v>12</v>
      </c>
      <c r="D2141" t="s">
        <v>60</v>
      </c>
      <c r="E2141">
        <v>208</v>
      </c>
      <c r="F2141">
        <v>64.495559999999998</v>
      </c>
      <c r="G2141">
        <v>4620.7700000000004</v>
      </c>
      <c r="H2141">
        <v>4113.95</v>
      </c>
    </row>
    <row r="2142" spans="1:8" x14ac:dyDescent="0.25">
      <c r="A2142" t="s">
        <v>59</v>
      </c>
      <c r="B2142">
        <v>2023</v>
      </c>
      <c r="C2142" t="s">
        <v>12</v>
      </c>
      <c r="D2142" t="s">
        <v>61</v>
      </c>
      <c r="E2142">
        <v>8985</v>
      </c>
      <c r="F2142">
        <v>2892.4296899999999</v>
      </c>
      <c r="G2142">
        <v>234596.05</v>
      </c>
      <c r="H2142">
        <v>223533.09</v>
      </c>
    </row>
    <row r="2143" spans="1:8" x14ac:dyDescent="0.25">
      <c r="A2143" t="s">
        <v>59</v>
      </c>
      <c r="B2143">
        <v>2023</v>
      </c>
      <c r="C2143" t="s">
        <v>12</v>
      </c>
      <c r="D2143" t="s">
        <v>61</v>
      </c>
      <c r="E2143">
        <v>19</v>
      </c>
      <c r="F2143">
        <v>6.98</v>
      </c>
      <c r="G2143">
        <v>577.46</v>
      </c>
      <c r="H2143">
        <v>605.69000000000005</v>
      </c>
    </row>
    <row r="2144" spans="1:8" x14ac:dyDescent="0.25">
      <c r="A2144" t="s">
        <v>59</v>
      </c>
      <c r="B2144">
        <v>2023</v>
      </c>
      <c r="C2144" t="s">
        <v>12</v>
      </c>
      <c r="D2144" t="s">
        <v>62</v>
      </c>
      <c r="E2144">
        <v>625</v>
      </c>
      <c r="F2144">
        <v>232.89269999999999</v>
      </c>
      <c r="G2144">
        <v>22792.83</v>
      </c>
      <c r="H2144">
        <v>18840.48</v>
      </c>
    </row>
    <row r="2145" spans="1:8" x14ac:dyDescent="0.25">
      <c r="A2145" t="s">
        <v>59</v>
      </c>
      <c r="B2145">
        <v>2023</v>
      </c>
      <c r="C2145" t="s">
        <v>12</v>
      </c>
      <c r="D2145" t="s">
        <v>62</v>
      </c>
      <c r="E2145">
        <v>135586</v>
      </c>
      <c r="F2145">
        <v>34216.490940000003</v>
      </c>
      <c r="G2145">
        <v>3322229.39</v>
      </c>
      <c r="H2145">
        <v>3151369.66</v>
      </c>
    </row>
    <row r="2146" spans="1:8" x14ac:dyDescent="0.25">
      <c r="A2146" t="s">
        <v>59</v>
      </c>
      <c r="B2146">
        <v>2023</v>
      </c>
      <c r="C2146" t="s">
        <v>12</v>
      </c>
      <c r="D2146" t="s">
        <v>60</v>
      </c>
      <c r="E2146">
        <v>196</v>
      </c>
      <c r="F2146">
        <v>-3946.1866599999998</v>
      </c>
      <c r="G2146">
        <v>-273337.65000000002</v>
      </c>
      <c r="H2146">
        <v>6149.7</v>
      </c>
    </row>
    <row r="2147" spans="1:8" x14ac:dyDescent="0.25">
      <c r="A2147" t="s">
        <v>59</v>
      </c>
      <c r="B2147">
        <v>2023</v>
      </c>
      <c r="C2147" t="s">
        <v>12</v>
      </c>
      <c r="D2147" t="s">
        <v>60</v>
      </c>
      <c r="E2147">
        <v>1</v>
      </c>
      <c r="F2147">
        <v>0</v>
      </c>
      <c r="G2147">
        <v>8.6199999999999992</v>
      </c>
      <c r="H2147">
        <v>0</v>
      </c>
    </row>
    <row r="2148" spans="1:8" x14ac:dyDescent="0.25">
      <c r="A2148" t="s">
        <v>59</v>
      </c>
      <c r="B2148">
        <v>2023</v>
      </c>
      <c r="C2148" t="s">
        <v>12</v>
      </c>
      <c r="D2148" t="s">
        <v>60</v>
      </c>
      <c r="E2148">
        <v>63</v>
      </c>
      <c r="F2148">
        <v>501.08596</v>
      </c>
      <c r="G2148">
        <v>31325.98</v>
      </c>
      <c r="H2148">
        <v>20251.37</v>
      </c>
    </row>
    <row r="2149" spans="1:8" x14ac:dyDescent="0.25">
      <c r="A2149" t="s">
        <v>59</v>
      </c>
      <c r="B2149">
        <v>2023</v>
      </c>
      <c r="C2149" t="s">
        <v>12</v>
      </c>
      <c r="D2149" t="s">
        <v>60</v>
      </c>
      <c r="E2149">
        <v>1</v>
      </c>
      <c r="F2149">
        <v>6.3151599999999997</v>
      </c>
      <c r="G2149">
        <v>531.61</v>
      </c>
      <c r="H2149">
        <v>562.32000000000005</v>
      </c>
    </row>
    <row r="2150" spans="1:8" x14ac:dyDescent="0.25">
      <c r="A2150" t="s">
        <v>59</v>
      </c>
      <c r="B2150">
        <v>2023</v>
      </c>
      <c r="C2150" t="s">
        <v>12</v>
      </c>
      <c r="D2150" t="s">
        <v>60</v>
      </c>
      <c r="E2150">
        <v>360</v>
      </c>
      <c r="F2150">
        <v>2843.7338</v>
      </c>
      <c r="G2150">
        <v>246899.03</v>
      </c>
      <c r="H2150">
        <v>224867.32</v>
      </c>
    </row>
    <row r="2151" spans="1:8" x14ac:dyDescent="0.25">
      <c r="A2151" t="s">
        <v>59</v>
      </c>
      <c r="B2151">
        <v>2023</v>
      </c>
      <c r="C2151" t="s">
        <v>12</v>
      </c>
      <c r="D2151" t="s">
        <v>60</v>
      </c>
      <c r="E2151">
        <v>0</v>
      </c>
      <c r="F2151">
        <v>0</v>
      </c>
      <c r="G2151">
        <v>0</v>
      </c>
      <c r="H2151">
        <v>0</v>
      </c>
    </row>
    <row r="2152" spans="1:8" x14ac:dyDescent="0.25">
      <c r="A2152" t="s">
        <v>59</v>
      </c>
      <c r="B2152">
        <v>2023</v>
      </c>
      <c r="C2152" t="s">
        <v>12</v>
      </c>
      <c r="D2152" t="s">
        <v>60</v>
      </c>
      <c r="E2152">
        <v>0</v>
      </c>
      <c r="F2152">
        <v>0</v>
      </c>
      <c r="G2152">
        <v>0</v>
      </c>
      <c r="H2152">
        <v>0</v>
      </c>
    </row>
    <row r="2153" spans="1:8" x14ac:dyDescent="0.25">
      <c r="A2153" t="s">
        <v>59</v>
      </c>
      <c r="B2153">
        <v>2023</v>
      </c>
      <c r="C2153" t="s">
        <v>12</v>
      </c>
      <c r="D2153" t="s">
        <v>60</v>
      </c>
      <c r="E2153">
        <v>26</v>
      </c>
      <c r="F2153">
        <v>150.8887</v>
      </c>
      <c r="G2153">
        <v>12835.46</v>
      </c>
      <c r="H2153">
        <v>13045.25</v>
      </c>
    </row>
    <row r="2154" spans="1:8" x14ac:dyDescent="0.25">
      <c r="A2154" t="s">
        <v>59</v>
      </c>
      <c r="B2154">
        <v>2023</v>
      </c>
      <c r="C2154" t="s">
        <v>12</v>
      </c>
      <c r="D2154" t="s">
        <v>60</v>
      </c>
      <c r="E2154">
        <v>0</v>
      </c>
      <c r="F2154">
        <v>0</v>
      </c>
      <c r="G2154">
        <v>0</v>
      </c>
      <c r="H2154">
        <v>0</v>
      </c>
    </row>
    <row r="2155" spans="1:8" x14ac:dyDescent="0.25">
      <c r="A2155" t="s">
        <v>59</v>
      </c>
      <c r="B2155">
        <v>2023</v>
      </c>
      <c r="C2155" t="s">
        <v>12</v>
      </c>
      <c r="D2155" t="s">
        <v>60</v>
      </c>
      <c r="E2155">
        <v>2</v>
      </c>
      <c r="F2155">
        <v>5.8754</v>
      </c>
      <c r="G2155">
        <v>630.38</v>
      </c>
      <c r="H2155">
        <v>630.38</v>
      </c>
    </row>
    <row r="2156" spans="1:8" x14ac:dyDescent="0.25">
      <c r="A2156" t="s">
        <v>59</v>
      </c>
      <c r="B2156">
        <v>2023</v>
      </c>
      <c r="C2156" t="s">
        <v>12</v>
      </c>
      <c r="D2156" t="s">
        <v>60</v>
      </c>
      <c r="E2156">
        <v>5</v>
      </c>
      <c r="F2156">
        <v>30.470389999999998</v>
      </c>
      <c r="G2156">
        <v>2676.6</v>
      </c>
      <c r="H2156">
        <v>2559.77</v>
      </c>
    </row>
    <row r="2157" spans="1:8" x14ac:dyDescent="0.25">
      <c r="A2157" t="s">
        <v>59</v>
      </c>
      <c r="B2157">
        <v>2023</v>
      </c>
      <c r="C2157" t="s">
        <v>12</v>
      </c>
      <c r="D2157" t="s">
        <v>60</v>
      </c>
      <c r="E2157">
        <v>440</v>
      </c>
      <c r="F2157">
        <v>3969.2183799999998</v>
      </c>
      <c r="G2157">
        <v>328012.27</v>
      </c>
      <c r="H2157">
        <v>319836.37</v>
      </c>
    </row>
    <row r="2158" spans="1:8" x14ac:dyDescent="0.25">
      <c r="A2158" t="s">
        <v>59</v>
      </c>
      <c r="B2158">
        <v>2023</v>
      </c>
      <c r="C2158" t="s">
        <v>12</v>
      </c>
      <c r="D2158" t="s">
        <v>60</v>
      </c>
      <c r="E2158">
        <v>5</v>
      </c>
      <c r="F2158">
        <v>12.79453</v>
      </c>
      <c r="G2158">
        <v>908.11</v>
      </c>
      <c r="H2158">
        <v>930.02</v>
      </c>
    </row>
    <row r="2159" spans="1:8" x14ac:dyDescent="0.25">
      <c r="A2159" t="s">
        <v>59</v>
      </c>
      <c r="B2159">
        <v>2023</v>
      </c>
      <c r="C2159" t="s">
        <v>12</v>
      </c>
      <c r="D2159" t="s">
        <v>60</v>
      </c>
      <c r="E2159">
        <v>23</v>
      </c>
      <c r="F2159">
        <v>132.57138</v>
      </c>
      <c r="G2159">
        <v>10306.89</v>
      </c>
      <c r="H2159">
        <v>7524.2</v>
      </c>
    </row>
    <row r="2160" spans="1:8" x14ac:dyDescent="0.25">
      <c r="A2160" t="s">
        <v>59</v>
      </c>
      <c r="B2160">
        <v>2023</v>
      </c>
      <c r="C2160" t="s">
        <v>12</v>
      </c>
      <c r="D2160" t="s">
        <v>60</v>
      </c>
      <c r="E2160">
        <v>32</v>
      </c>
      <c r="F2160">
        <v>73.331059999999994</v>
      </c>
      <c r="G2160">
        <v>5847.87</v>
      </c>
      <c r="H2160">
        <v>6777.01</v>
      </c>
    </row>
    <row r="2161" spans="1:8" x14ac:dyDescent="0.25">
      <c r="A2161" t="s">
        <v>59</v>
      </c>
      <c r="B2161">
        <v>2023</v>
      </c>
      <c r="C2161" t="s">
        <v>12</v>
      </c>
      <c r="D2161" t="s">
        <v>60</v>
      </c>
      <c r="E2161">
        <v>0</v>
      </c>
      <c r="F2161">
        <v>0</v>
      </c>
      <c r="G2161">
        <v>0</v>
      </c>
      <c r="H2161">
        <v>0</v>
      </c>
    </row>
    <row r="2162" spans="1:8" x14ac:dyDescent="0.25">
      <c r="A2162" t="s">
        <v>59</v>
      </c>
      <c r="B2162">
        <v>2023</v>
      </c>
      <c r="C2162" t="s">
        <v>12</v>
      </c>
      <c r="D2162" t="s">
        <v>62</v>
      </c>
      <c r="E2162">
        <v>47</v>
      </c>
      <c r="F2162">
        <v>347.04068000000001</v>
      </c>
      <c r="G2162">
        <v>31677.32</v>
      </c>
      <c r="H2162">
        <v>31994.23</v>
      </c>
    </row>
    <row r="2163" spans="1:8" x14ac:dyDescent="0.25">
      <c r="A2163" t="s">
        <v>59</v>
      </c>
      <c r="B2163">
        <v>2023</v>
      </c>
      <c r="C2163" t="s">
        <v>12</v>
      </c>
      <c r="D2163" t="s">
        <v>62</v>
      </c>
      <c r="E2163">
        <v>2608</v>
      </c>
      <c r="F2163">
        <v>18905.832709999999</v>
      </c>
      <c r="G2163">
        <v>1819878.62</v>
      </c>
      <c r="H2163">
        <v>1747809.93</v>
      </c>
    </row>
    <row r="2164" spans="1:8" x14ac:dyDescent="0.25">
      <c r="A2164" t="s">
        <v>59</v>
      </c>
      <c r="B2164">
        <v>2023</v>
      </c>
      <c r="C2164" t="s">
        <v>12</v>
      </c>
      <c r="D2164" t="s">
        <v>61</v>
      </c>
      <c r="E2164">
        <v>1312</v>
      </c>
      <c r="F2164">
        <v>11416.05312</v>
      </c>
      <c r="G2164">
        <v>917918.11</v>
      </c>
      <c r="H2164">
        <v>910148.66</v>
      </c>
    </row>
    <row r="2165" spans="1:8" x14ac:dyDescent="0.25">
      <c r="A2165" t="s">
        <v>59</v>
      </c>
      <c r="B2165">
        <v>2023</v>
      </c>
      <c r="C2165" t="s">
        <v>12</v>
      </c>
      <c r="D2165" t="s">
        <v>61</v>
      </c>
      <c r="E2165">
        <v>8</v>
      </c>
      <c r="F2165">
        <v>71.830889999999997</v>
      </c>
      <c r="G2165">
        <v>5513.24</v>
      </c>
      <c r="H2165">
        <v>9164.92</v>
      </c>
    </row>
    <row r="2166" spans="1:8" x14ac:dyDescent="0.25">
      <c r="A2166" t="s">
        <v>59</v>
      </c>
      <c r="B2166">
        <v>2023</v>
      </c>
      <c r="C2166" t="s">
        <v>12</v>
      </c>
      <c r="D2166" t="s">
        <v>60</v>
      </c>
      <c r="E2166">
        <v>2</v>
      </c>
      <c r="F2166">
        <v>0.84599999999999997</v>
      </c>
      <c r="G2166">
        <v>35.24</v>
      </c>
      <c r="H2166">
        <v>35.24</v>
      </c>
    </row>
    <row r="2167" spans="1:8" x14ac:dyDescent="0.25">
      <c r="A2167" t="s">
        <v>59</v>
      </c>
      <c r="B2167">
        <v>2023</v>
      </c>
      <c r="C2167" t="s">
        <v>12</v>
      </c>
      <c r="D2167" t="s">
        <v>60</v>
      </c>
      <c r="E2167">
        <v>25</v>
      </c>
      <c r="F2167">
        <v>142.31066000000001</v>
      </c>
      <c r="G2167">
        <v>5709.93</v>
      </c>
      <c r="H2167">
        <v>4820.55</v>
      </c>
    </row>
    <row r="2168" spans="1:8" x14ac:dyDescent="0.25">
      <c r="A2168" t="s">
        <v>59</v>
      </c>
      <c r="B2168">
        <v>2023</v>
      </c>
      <c r="C2168" t="s">
        <v>12</v>
      </c>
      <c r="D2168" t="s">
        <v>60</v>
      </c>
      <c r="E2168">
        <v>4</v>
      </c>
      <c r="F2168">
        <v>14.181649999999999</v>
      </c>
      <c r="G2168">
        <v>986.13</v>
      </c>
      <c r="H2168">
        <v>837.01</v>
      </c>
    </row>
    <row r="2169" spans="1:8" x14ac:dyDescent="0.25">
      <c r="A2169" t="s">
        <v>59</v>
      </c>
      <c r="B2169">
        <v>2023</v>
      </c>
      <c r="C2169" t="s">
        <v>12</v>
      </c>
      <c r="D2169" t="s">
        <v>60</v>
      </c>
      <c r="E2169">
        <v>88</v>
      </c>
      <c r="F2169">
        <v>390.71776</v>
      </c>
      <c r="G2169">
        <v>26816.5</v>
      </c>
      <c r="H2169">
        <v>22554.58</v>
      </c>
    </row>
    <row r="2170" spans="1:8" x14ac:dyDescent="0.25">
      <c r="A2170" t="s">
        <v>59</v>
      </c>
      <c r="B2170">
        <v>2023</v>
      </c>
      <c r="C2170" t="s">
        <v>12</v>
      </c>
      <c r="D2170" t="s">
        <v>60</v>
      </c>
      <c r="E2170">
        <v>0</v>
      </c>
      <c r="F2170">
        <v>0</v>
      </c>
      <c r="G2170">
        <v>0</v>
      </c>
      <c r="H2170">
        <v>0</v>
      </c>
    </row>
    <row r="2171" spans="1:8" x14ac:dyDescent="0.25">
      <c r="A2171" t="s">
        <v>59</v>
      </c>
      <c r="B2171">
        <v>2023</v>
      </c>
      <c r="C2171" t="s">
        <v>12</v>
      </c>
      <c r="D2171" t="s">
        <v>60</v>
      </c>
      <c r="E2171">
        <v>0</v>
      </c>
      <c r="F2171">
        <v>0</v>
      </c>
      <c r="G2171">
        <v>0</v>
      </c>
      <c r="H2171">
        <v>0</v>
      </c>
    </row>
    <row r="2172" spans="1:8" x14ac:dyDescent="0.25">
      <c r="A2172" t="s">
        <v>59</v>
      </c>
      <c r="B2172">
        <v>2023</v>
      </c>
      <c r="C2172" t="s">
        <v>12</v>
      </c>
      <c r="D2172" t="s">
        <v>60</v>
      </c>
      <c r="E2172">
        <v>1287</v>
      </c>
      <c r="F2172">
        <v>2040.3558599999999</v>
      </c>
      <c r="G2172">
        <v>214813.54</v>
      </c>
      <c r="H2172">
        <v>216385.22</v>
      </c>
    </row>
    <row r="2173" spans="1:8" x14ac:dyDescent="0.25">
      <c r="A2173" t="s">
        <v>59</v>
      </c>
      <c r="B2173">
        <v>2023</v>
      </c>
      <c r="C2173" t="s">
        <v>12</v>
      </c>
      <c r="D2173" t="s">
        <v>60</v>
      </c>
      <c r="E2173">
        <v>19</v>
      </c>
      <c r="F2173">
        <v>50.624699999999997</v>
      </c>
      <c r="G2173">
        <v>4931.6400000000003</v>
      </c>
      <c r="H2173">
        <v>6209.19</v>
      </c>
    </row>
    <row r="2174" spans="1:8" x14ac:dyDescent="0.25">
      <c r="A2174" t="s">
        <v>59</v>
      </c>
      <c r="B2174">
        <v>2023</v>
      </c>
      <c r="C2174" t="s">
        <v>12</v>
      </c>
      <c r="D2174" t="s">
        <v>60</v>
      </c>
      <c r="E2174">
        <v>0</v>
      </c>
      <c r="F2174">
        <v>0</v>
      </c>
      <c r="G2174">
        <v>0</v>
      </c>
      <c r="H2174">
        <v>0</v>
      </c>
    </row>
    <row r="2175" spans="1:8" x14ac:dyDescent="0.25">
      <c r="A2175" t="s">
        <v>59</v>
      </c>
      <c r="B2175">
        <v>2023</v>
      </c>
      <c r="C2175" t="s">
        <v>12</v>
      </c>
      <c r="D2175" t="s">
        <v>60</v>
      </c>
      <c r="E2175">
        <v>0</v>
      </c>
      <c r="F2175">
        <v>0</v>
      </c>
      <c r="G2175">
        <v>0</v>
      </c>
      <c r="H2175">
        <v>0</v>
      </c>
    </row>
    <row r="2176" spans="1:8" x14ac:dyDescent="0.25">
      <c r="A2176" t="s">
        <v>59</v>
      </c>
      <c r="B2176">
        <v>2023</v>
      </c>
      <c r="C2176" t="s">
        <v>12</v>
      </c>
      <c r="D2176" t="s">
        <v>60</v>
      </c>
      <c r="E2176">
        <v>12</v>
      </c>
      <c r="F2176">
        <v>11.874919999999999</v>
      </c>
      <c r="G2176">
        <v>1826.06</v>
      </c>
      <c r="H2176">
        <v>1514.26</v>
      </c>
    </row>
    <row r="2177" spans="1:8" x14ac:dyDescent="0.25">
      <c r="A2177" t="s">
        <v>59</v>
      </c>
      <c r="B2177">
        <v>2023</v>
      </c>
      <c r="C2177" t="s">
        <v>12</v>
      </c>
      <c r="D2177" t="s">
        <v>60</v>
      </c>
      <c r="E2177">
        <v>14</v>
      </c>
      <c r="F2177">
        <v>26.31052</v>
      </c>
      <c r="G2177">
        <v>2923.99</v>
      </c>
      <c r="H2177">
        <v>2218.73</v>
      </c>
    </row>
    <row r="2178" spans="1:8" x14ac:dyDescent="0.25">
      <c r="A2178" t="s">
        <v>59</v>
      </c>
      <c r="B2178">
        <v>2023</v>
      </c>
      <c r="C2178" t="s">
        <v>12</v>
      </c>
      <c r="D2178" t="s">
        <v>60</v>
      </c>
      <c r="E2178">
        <v>358</v>
      </c>
      <c r="F2178">
        <v>471.45571000000001</v>
      </c>
      <c r="G2178">
        <v>51234.9</v>
      </c>
      <c r="H2178">
        <v>44809.2</v>
      </c>
    </row>
    <row r="2179" spans="1:8" x14ac:dyDescent="0.25">
      <c r="A2179" t="s">
        <v>59</v>
      </c>
      <c r="B2179">
        <v>2023</v>
      </c>
      <c r="C2179" t="s">
        <v>12</v>
      </c>
      <c r="D2179" t="s">
        <v>60</v>
      </c>
      <c r="E2179">
        <v>160</v>
      </c>
      <c r="F2179">
        <v>107.45359999999999</v>
      </c>
      <c r="G2179">
        <v>11941.1</v>
      </c>
      <c r="H2179">
        <v>10240.42</v>
      </c>
    </row>
    <row r="2180" spans="1:8" x14ac:dyDescent="0.25">
      <c r="A2180" t="s">
        <v>59</v>
      </c>
      <c r="B2180">
        <v>2023</v>
      </c>
      <c r="C2180" t="s">
        <v>12</v>
      </c>
      <c r="D2180" t="s">
        <v>60</v>
      </c>
      <c r="E2180">
        <v>39</v>
      </c>
      <c r="F2180">
        <v>54.40652</v>
      </c>
      <c r="G2180">
        <v>5992.29</v>
      </c>
      <c r="H2180">
        <v>5493.12</v>
      </c>
    </row>
    <row r="2181" spans="1:8" x14ac:dyDescent="0.25">
      <c r="A2181" t="s">
        <v>59</v>
      </c>
      <c r="B2181">
        <v>2023</v>
      </c>
      <c r="C2181" t="s">
        <v>12</v>
      </c>
      <c r="D2181" t="s">
        <v>60</v>
      </c>
      <c r="E2181">
        <v>7</v>
      </c>
      <c r="F2181">
        <v>9.0589999999999993</v>
      </c>
      <c r="G2181">
        <v>781.14</v>
      </c>
      <c r="H2181">
        <v>498.48</v>
      </c>
    </row>
    <row r="2182" spans="1:8" x14ac:dyDescent="0.25">
      <c r="A2182" t="s">
        <v>59</v>
      </c>
      <c r="B2182">
        <v>2023</v>
      </c>
      <c r="C2182" t="s">
        <v>12</v>
      </c>
      <c r="D2182" t="s">
        <v>60</v>
      </c>
      <c r="E2182">
        <v>58</v>
      </c>
      <c r="F2182">
        <v>68.852400000000003</v>
      </c>
      <c r="G2182">
        <v>6047.58</v>
      </c>
      <c r="H2182">
        <v>5741.03</v>
      </c>
    </row>
    <row r="2183" spans="1:8" x14ac:dyDescent="0.25">
      <c r="A2183" t="s">
        <v>59</v>
      </c>
      <c r="B2183">
        <v>2023</v>
      </c>
      <c r="C2183" t="s">
        <v>12</v>
      </c>
      <c r="D2183" t="s">
        <v>60</v>
      </c>
      <c r="E2183">
        <v>9</v>
      </c>
      <c r="F2183">
        <v>11.15</v>
      </c>
      <c r="G2183">
        <v>1229.9000000000001</v>
      </c>
      <c r="H2183">
        <v>1164.3399999999999</v>
      </c>
    </row>
    <row r="2184" spans="1:8" x14ac:dyDescent="0.25">
      <c r="A2184" t="s">
        <v>59</v>
      </c>
      <c r="B2184">
        <v>2023</v>
      </c>
      <c r="C2184" t="s">
        <v>12</v>
      </c>
      <c r="D2184" t="s">
        <v>60</v>
      </c>
      <c r="E2184">
        <v>0</v>
      </c>
      <c r="F2184">
        <v>0</v>
      </c>
      <c r="G2184">
        <v>0</v>
      </c>
      <c r="H2184">
        <v>0</v>
      </c>
    </row>
    <row r="2185" spans="1:8" x14ac:dyDescent="0.25">
      <c r="A2185" t="s">
        <v>59</v>
      </c>
      <c r="B2185">
        <v>2023</v>
      </c>
      <c r="C2185" t="s">
        <v>12</v>
      </c>
      <c r="D2185" t="s">
        <v>60</v>
      </c>
      <c r="E2185">
        <v>22</v>
      </c>
      <c r="F2185">
        <v>30.246120000000001</v>
      </c>
      <c r="G2185">
        <v>2674.58</v>
      </c>
      <c r="H2185">
        <v>2789.89</v>
      </c>
    </row>
    <row r="2186" spans="1:8" x14ac:dyDescent="0.25">
      <c r="A2186" t="s">
        <v>59</v>
      </c>
      <c r="B2186">
        <v>2023</v>
      </c>
      <c r="C2186" t="s">
        <v>12</v>
      </c>
      <c r="D2186" t="s">
        <v>60</v>
      </c>
      <c r="E2186">
        <v>32</v>
      </c>
      <c r="F2186">
        <v>61.62236</v>
      </c>
      <c r="G2186">
        <v>4926.1499999999996</v>
      </c>
      <c r="H2186">
        <v>3931.94</v>
      </c>
    </row>
    <row r="2187" spans="1:8" x14ac:dyDescent="0.25">
      <c r="A2187" t="s">
        <v>59</v>
      </c>
      <c r="B2187">
        <v>2023</v>
      </c>
      <c r="C2187" t="s">
        <v>12</v>
      </c>
      <c r="D2187" t="s">
        <v>61</v>
      </c>
      <c r="E2187">
        <v>3</v>
      </c>
      <c r="F2187">
        <v>1.7070000000000001</v>
      </c>
      <c r="G2187">
        <v>258.39</v>
      </c>
      <c r="H2187">
        <v>308.63</v>
      </c>
    </row>
    <row r="2188" spans="1:8" x14ac:dyDescent="0.25">
      <c r="A2188" t="s">
        <v>59</v>
      </c>
      <c r="B2188">
        <v>2023</v>
      </c>
      <c r="C2188" t="s">
        <v>12</v>
      </c>
      <c r="D2188" t="s">
        <v>61</v>
      </c>
      <c r="E2188">
        <v>1182</v>
      </c>
      <c r="F2188">
        <v>1638.1989799999999</v>
      </c>
      <c r="G2188">
        <v>203212.49</v>
      </c>
      <c r="H2188">
        <v>188575.72</v>
      </c>
    </row>
    <row r="2189" spans="1:8" x14ac:dyDescent="0.25">
      <c r="A2189" t="s">
        <v>59</v>
      </c>
      <c r="B2189">
        <v>2023</v>
      </c>
      <c r="C2189" t="s">
        <v>12</v>
      </c>
      <c r="D2189" t="s">
        <v>62</v>
      </c>
      <c r="E2189">
        <v>5886</v>
      </c>
      <c r="F2189">
        <v>10357.06047</v>
      </c>
      <c r="G2189">
        <v>1175938.6399999999</v>
      </c>
      <c r="H2189">
        <v>1119412.06</v>
      </c>
    </row>
    <row r="2190" spans="1:8" x14ac:dyDescent="0.25">
      <c r="A2190" t="s">
        <v>59</v>
      </c>
      <c r="B2190">
        <v>2023</v>
      </c>
      <c r="C2190" t="s">
        <v>12</v>
      </c>
      <c r="D2190" t="s">
        <v>62</v>
      </c>
      <c r="E2190">
        <v>25</v>
      </c>
      <c r="F2190">
        <v>21.933779999999999</v>
      </c>
      <c r="G2190">
        <v>2706.66</v>
      </c>
      <c r="H2190">
        <v>2375.91</v>
      </c>
    </row>
    <row r="2191" spans="1:8" x14ac:dyDescent="0.25">
      <c r="A2191" t="s">
        <v>59</v>
      </c>
      <c r="B2191">
        <v>2023</v>
      </c>
      <c r="C2191" t="s">
        <v>12</v>
      </c>
      <c r="D2191" t="s">
        <v>64</v>
      </c>
      <c r="E2191">
        <v>1</v>
      </c>
      <c r="F2191">
        <v>19442.974190000001</v>
      </c>
      <c r="G2191">
        <v>1725506.7</v>
      </c>
      <c r="H2191">
        <v>1603862.12</v>
      </c>
    </row>
    <row r="2192" spans="1:8" x14ac:dyDescent="0.25">
      <c r="A2192" t="s">
        <v>59</v>
      </c>
      <c r="B2192">
        <v>2023</v>
      </c>
      <c r="C2192" t="s">
        <v>12</v>
      </c>
      <c r="D2192" t="s">
        <v>60</v>
      </c>
      <c r="E2192">
        <v>0</v>
      </c>
      <c r="F2192">
        <v>0</v>
      </c>
      <c r="G2192">
        <v>0</v>
      </c>
      <c r="H2192">
        <v>0</v>
      </c>
    </row>
    <row r="2193" spans="1:8" x14ac:dyDescent="0.25">
      <c r="A2193" t="s">
        <v>59</v>
      </c>
      <c r="B2193">
        <v>2023</v>
      </c>
      <c r="C2193" t="s">
        <v>12</v>
      </c>
      <c r="D2193" t="s">
        <v>60</v>
      </c>
      <c r="E2193">
        <v>0</v>
      </c>
      <c r="F2193">
        <v>0</v>
      </c>
      <c r="G2193">
        <v>0</v>
      </c>
      <c r="H2193">
        <v>0</v>
      </c>
    </row>
    <row r="2194" spans="1:8" x14ac:dyDescent="0.25">
      <c r="A2194" t="s">
        <v>59</v>
      </c>
      <c r="B2194">
        <v>2023</v>
      </c>
      <c r="C2194" t="s">
        <v>12</v>
      </c>
      <c r="D2194" t="s">
        <v>60</v>
      </c>
      <c r="E2194">
        <v>0</v>
      </c>
      <c r="F2194">
        <v>0</v>
      </c>
      <c r="G2194">
        <v>0</v>
      </c>
      <c r="H2194">
        <v>0</v>
      </c>
    </row>
    <row r="2195" spans="1:8" x14ac:dyDescent="0.25">
      <c r="A2195" t="s">
        <v>59</v>
      </c>
      <c r="B2195">
        <v>2023</v>
      </c>
      <c r="C2195" t="s">
        <v>12</v>
      </c>
      <c r="D2195" t="s">
        <v>60</v>
      </c>
      <c r="E2195">
        <v>0</v>
      </c>
      <c r="F2195">
        <v>0</v>
      </c>
      <c r="G2195">
        <v>0</v>
      </c>
      <c r="H2195">
        <v>0</v>
      </c>
    </row>
    <row r="2196" spans="1:8" x14ac:dyDescent="0.25">
      <c r="A2196" t="s">
        <v>59</v>
      </c>
      <c r="B2196">
        <v>2023</v>
      </c>
      <c r="C2196" t="s">
        <v>12</v>
      </c>
      <c r="D2196" t="s">
        <v>60</v>
      </c>
      <c r="E2196">
        <v>0</v>
      </c>
      <c r="F2196">
        <v>0</v>
      </c>
      <c r="G2196">
        <v>0</v>
      </c>
      <c r="H2196">
        <v>0</v>
      </c>
    </row>
    <row r="2197" spans="1:8" x14ac:dyDescent="0.25">
      <c r="A2197" t="s">
        <v>59</v>
      </c>
      <c r="B2197">
        <v>2023</v>
      </c>
      <c r="C2197" t="s">
        <v>12</v>
      </c>
      <c r="D2197" t="s">
        <v>60</v>
      </c>
      <c r="E2197">
        <v>0</v>
      </c>
      <c r="F2197">
        <v>0</v>
      </c>
      <c r="G2197">
        <v>0</v>
      </c>
      <c r="H2197">
        <v>0</v>
      </c>
    </row>
    <row r="2198" spans="1:8" x14ac:dyDescent="0.25">
      <c r="A2198" t="s">
        <v>59</v>
      </c>
      <c r="B2198">
        <v>2023</v>
      </c>
      <c r="C2198" t="s">
        <v>12</v>
      </c>
      <c r="D2198" t="s">
        <v>60</v>
      </c>
      <c r="E2198">
        <v>0</v>
      </c>
      <c r="F2198">
        <v>0</v>
      </c>
      <c r="G2198">
        <v>0</v>
      </c>
      <c r="H2198">
        <v>0</v>
      </c>
    </row>
    <row r="2199" spans="1:8" x14ac:dyDescent="0.25">
      <c r="A2199" t="s">
        <v>59</v>
      </c>
      <c r="B2199">
        <v>2023</v>
      </c>
      <c r="C2199" t="s">
        <v>12</v>
      </c>
      <c r="D2199" t="s">
        <v>60</v>
      </c>
      <c r="E2199">
        <v>0</v>
      </c>
      <c r="F2199">
        <v>0</v>
      </c>
      <c r="G2199">
        <v>0</v>
      </c>
      <c r="H2199">
        <v>0</v>
      </c>
    </row>
    <row r="2200" spans="1:8" x14ac:dyDescent="0.25">
      <c r="A2200" t="s">
        <v>59</v>
      </c>
      <c r="B2200">
        <v>2023</v>
      </c>
      <c r="C2200" t="s">
        <v>12</v>
      </c>
      <c r="D2200" t="s">
        <v>60</v>
      </c>
      <c r="E2200">
        <v>0</v>
      </c>
      <c r="F2200">
        <v>0</v>
      </c>
      <c r="G2200">
        <v>0</v>
      </c>
      <c r="H2200">
        <v>0</v>
      </c>
    </row>
    <row r="2201" spans="1:8" x14ac:dyDescent="0.25">
      <c r="A2201" t="s">
        <v>59</v>
      </c>
      <c r="B2201">
        <v>2023</v>
      </c>
      <c r="C2201" t="s">
        <v>12</v>
      </c>
      <c r="D2201" t="s">
        <v>60</v>
      </c>
      <c r="E2201">
        <v>0</v>
      </c>
      <c r="F2201">
        <v>0</v>
      </c>
      <c r="G2201">
        <v>0</v>
      </c>
      <c r="H2201">
        <v>0</v>
      </c>
    </row>
    <row r="2202" spans="1:8" x14ac:dyDescent="0.25">
      <c r="A2202" t="s">
        <v>59</v>
      </c>
      <c r="B2202">
        <v>2023</v>
      </c>
      <c r="C2202" t="s">
        <v>12</v>
      </c>
      <c r="D2202" t="s">
        <v>62</v>
      </c>
      <c r="E2202">
        <v>0</v>
      </c>
      <c r="F2202">
        <v>0</v>
      </c>
      <c r="G2202">
        <v>0</v>
      </c>
      <c r="H2202">
        <v>0</v>
      </c>
    </row>
    <row r="2203" spans="1:8" x14ac:dyDescent="0.25">
      <c r="A2203" t="s">
        <v>59</v>
      </c>
      <c r="B2203">
        <v>2023</v>
      </c>
      <c r="C2203" t="s">
        <v>12</v>
      </c>
      <c r="D2203" t="s">
        <v>62</v>
      </c>
      <c r="E2203">
        <v>1</v>
      </c>
      <c r="F2203">
        <v>457.488</v>
      </c>
      <c r="G2203">
        <v>42074.81</v>
      </c>
      <c r="H2203">
        <v>0</v>
      </c>
    </row>
    <row r="2204" spans="1:8" x14ac:dyDescent="0.25">
      <c r="A2204" t="s">
        <v>59</v>
      </c>
      <c r="B2204">
        <v>2023</v>
      </c>
      <c r="C2204" t="s">
        <v>12</v>
      </c>
      <c r="D2204" t="s">
        <v>60</v>
      </c>
      <c r="E2204">
        <v>0</v>
      </c>
      <c r="F2204">
        <v>0</v>
      </c>
      <c r="G2204">
        <v>0</v>
      </c>
      <c r="H2204">
        <v>0</v>
      </c>
    </row>
    <row r="2205" spans="1:8" x14ac:dyDescent="0.25">
      <c r="A2205" t="s">
        <v>59</v>
      </c>
      <c r="B2205">
        <v>2023</v>
      </c>
      <c r="C2205" t="s">
        <v>12</v>
      </c>
      <c r="D2205" t="s">
        <v>60</v>
      </c>
      <c r="E2205">
        <v>0</v>
      </c>
      <c r="F2205">
        <v>0</v>
      </c>
      <c r="G2205">
        <v>0</v>
      </c>
      <c r="H2205">
        <v>0</v>
      </c>
    </row>
    <row r="2206" spans="1:8" x14ac:dyDescent="0.25">
      <c r="A2206" t="s">
        <v>59</v>
      </c>
      <c r="B2206">
        <v>2023</v>
      </c>
      <c r="C2206" t="s">
        <v>12</v>
      </c>
      <c r="D2206" t="s">
        <v>61</v>
      </c>
      <c r="E2206">
        <v>1</v>
      </c>
      <c r="F2206">
        <v>2142.1439999999998</v>
      </c>
      <c r="G2206">
        <v>157113.46</v>
      </c>
      <c r="H2206">
        <v>157113.46</v>
      </c>
    </row>
    <row r="2207" spans="1:8" x14ac:dyDescent="0.25">
      <c r="A2207" t="s">
        <v>59</v>
      </c>
      <c r="B2207">
        <v>2023</v>
      </c>
      <c r="C2207" t="s">
        <v>12</v>
      </c>
      <c r="D2207" t="s">
        <v>61</v>
      </c>
      <c r="E2207">
        <v>0</v>
      </c>
      <c r="F2207">
        <v>0</v>
      </c>
      <c r="G2207">
        <v>0</v>
      </c>
      <c r="H2207">
        <v>0</v>
      </c>
    </row>
    <row r="2208" spans="1:8" x14ac:dyDescent="0.25">
      <c r="A2208" t="s">
        <v>59</v>
      </c>
      <c r="B2208">
        <v>2023</v>
      </c>
      <c r="C2208" t="s">
        <v>12</v>
      </c>
      <c r="D2208" t="s">
        <v>60</v>
      </c>
      <c r="E2208">
        <v>0</v>
      </c>
      <c r="F2208">
        <v>0</v>
      </c>
      <c r="G2208">
        <v>0</v>
      </c>
      <c r="H2208">
        <v>0</v>
      </c>
    </row>
    <row r="2209" spans="1:8" x14ac:dyDescent="0.25">
      <c r="A2209" t="s">
        <v>59</v>
      </c>
      <c r="B2209">
        <v>2023</v>
      </c>
      <c r="C2209" t="s">
        <v>12</v>
      </c>
      <c r="D2209" t="s">
        <v>60</v>
      </c>
      <c r="E2209">
        <v>0</v>
      </c>
      <c r="F2209">
        <v>0</v>
      </c>
      <c r="G2209">
        <v>0</v>
      </c>
      <c r="H2209">
        <v>0</v>
      </c>
    </row>
    <row r="2210" spans="1:8" x14ac:dyDescent="0.25">
      <c r="A2210" t="s">
        <v>59</v>
      </c>
      <c r="B2210">
        <v>2023</v>
      </c>
      <c r="C2210" t="s">
        <v>12</v>
      </c>
      <c r="D2210" t="s">
        <v>60</v>
      </c>
      <c r="E2210">
        <v>0</v>
      </c>
      <c r="F2210">
        <v>0</v>
      </c>
      <c r="G2210">
        <v>0</v>
      </c>
      <c r="H2210">
        <v>0</v>
      </c>
    </row>
    <row r="2211" spans="1:8" x14ac:dyDescent="0.25">
      <c r="A2211" t="s">
        <v>59</v>
      </c>
      <c r="B2211">
        <v>2023</v>
      </c>
      <c r="C2211" t="s">
        <v>12</v>
      </c>
      <c r="D2211" t="s">
        <v>60</v>
      </c>
      <c r="E2211">
        <v>0</v>
      </c>
      <c r="F2211">
        <v>0</v>
      </c>
      <c r="G2211">
        <v>0</v>
      </c>
      <c r="H2211">
        <v>0</v>
      </c>
    </row>
    <row r="2212" spans="1:8" x14ac:dyDescent="0.25">
      <c r="A2212" t="s">
        <v>59</v>
      </c>
      <c r="B2212">
        <v>2023</v>
      </c>
      <c r="C2212" t="s">
        <v>12</v>
      </c>
      <c r="D2212" t="s">
        <v>60</v>
      </c>
      <c r="E2212">
        <v>0</v>
      </c>
      <c r="F2212">
        <v>0</v>
      </c>
      <c r="G2212">
        <v>0</v>
      </c>
      <c r="H2212">
        <v>0</v>
      </c>
    </row>
    <row r="2213" spans="1:8" x14ac:dyDescent="0.25">
      <c r="A2213" t="s">
        <v>59</v>
      </c>
      <c r="B2213">
        <v>2023</v>
      </c>
      <c r="C2213" t="s">
        <v>12</v>
      </c>
      <c r="D2213" t="s">
        <v>60</v>
      </c>
      <c r="E2213">
        <v>0</v>
      </c>
      <c r="F2213">
        <v>0</v>
      </c>
      <c r="G2213">
        <v>0</v>
      </c>
      <c r="H2213">
        <v>0</v>
      </c>
    </row>
    <row r="2214" spans="1:8" x14ac:dyDescent="0.25">
      <c r="A2214" t="s">
        <v>59</v>
      </c>
      <c r="B2214">
        <v>2023</v>
      </c>
      <c r="C2214" t="s">
        <v>11</v>
      </c>
      <c r="D2214" t="s">
        <v>61</v>
      </c>
      <c r="E2214">
        <v>0</v>
      </c>
      <c r="F2214">
        <v>0</v>
      </c>
      <c r="G2214">
        <v>0</v>
      </c>
      <c r="H2214">
        <v>0</v>
      </c>
    </row>
    <row r="2215" spans="1:8" x14ac:dyDescent="0.25">
      <c r="A2215" t="s">
        <v>59</v>
      </c>
      <c r="B2215">
        <v>2023</v>
      </c>
      <c r="C2215" t="s">
        <v>11</v>
      </c>
      <c r="D2215" t="s">
        <v>60</v>
      </c>
      <c r="E2215">
        <v>0</v>
      </c>
      <c r="F2215">
        <v>0</v>
      </c>
      <c r="G2215">
        <v>0</v>
      </c>
      <c r="H2215">
        <v>0</v>
      </c>
    </row>
    <row r="2216" spans="1:8" x14ac:dyDescent="0.25">
      <c r="A2216" t="s">
        <v>59</v>
      </c>
      <c r="B2216">
        <v>2023</v>
      </c>
      <c r="C2216" t="s">
        <v>11</v>
      </c>
      <c r="D2216" t="s">
        <v>62</v>
      </c>
      <c r="E2216">
        <v>0</v>
      </c>
      <c r="F2216">
        <v>0</v>
      </c>
      <c r="G2216">
        <v>0</v>
      </c>
      <c r="H2216">
        <v>0</v>
      </c>
    </row>
    <row r="2217" spans="1:8" x14ac:dyDescent="0.25">
      <c r="A2217" t="s">
        <v>59</v>
      </c>
      <c r="B2217">
        <v>2023</v>
      </c>
      <c r="C2217" t="s">
        <v>11</v>
      </c>
      <c r="D2217" t="s">
        <v>60</v>
      </c>
      <c r="E2217">
        <v>0</v>
      </c>
      <c r="F2217">
        <v>0</v>
      </c>
      <c r="G2217">
        <v>0</v>
      </c>
      <c r="H2217">
        <v>0</v>
      </c>
    </row>
    <row r="2218" spans="1:8" x14ac:dyDescent="0.25">
      <c r="A2218" t="s">
        <v>59</v>
      </c>
      <c r="B2218">
        <v>2023</v>
      </c>
      <c r="C2218" t="s">
        <v>11</v>
      </c>
      <c r="D2218" t="s">
        <v>60</v>
      </c>
      <c r="E2218">
        <v>0</v>
      </c>
      <c r="F2218">
        <v>0</v>
      </c>
      <c r="G2218">
        <v>0</v>
      </c>
      <c r="H2218">
        <v>0</v>
      </c>
    </row>
    <row r="2219" spans="1:8" x14ac:dyDescent="0.25">
      <c r="A2219" t="s">
        <v>59</v>
      </c>
      <c r="B2219">
        <v>2023</v>
      </c>
      <c r="C2219" t="s">
        <v>11</v>
      </c>
      <c r="D2219" t="s">
        <v>60</v>
      </c>
      <c r="E2219">
        <v>0</v>
      </c>
      <c r="F2219">
        <v>0</v>
      </c>
      <c r="G2219">
        <v>0</v>
      </c>
      <c r="H2219">
        <v>0</v>
      </c>
    </row>
    <row r="2220" spans="1:8" x14ac:dyDescent="0.25">
      <c r="A2220" t="s">
        <v>59</v>
      </c>
      <c r="B2220">
        <v>2023</v>
      </c>
      <c r="C2220" t="s">
        <v>11</v>
      </c>
      <c r="D2220" t="s">
        <v>60</v>
      </c>
      <c r="E2220">
        <v>0</v>
      </c>
      <c r="F2220">
        <v>0</v>
      </c>
      <c r="G2220">
        <v>0</v>
      </c>
      <c r="H2220">
        <v>0</v>
      </c>
    </row>
    <row r="2221" spans="1:8" x14ac:dyDescent="0.25">
      <c r="A2221" t="s">
        <v>59</v>
      </c>
      <c r="B2221">
        <v>2023</v>
      </c>
      <c r="C2221" t="s">
        <v>11</v>
      </c>
      <c r="D2221" t="s">
        <v>61</v>
      </c>
      <c r="E2221">
        <v>1</v>
      </c>
      <c r="F2221">
        <v>1954.5840000000001</v>
      </c>
      <c r="G2221">
        <v>152783.5</v>
      </c>
      <c r="H2221">
        <v>152783.5</v>
      </c>
    </row>
    <row r="2222" spans="1:8" x14ac:dyDescent="0.25">
      <c r="A2222" t="s">
        <v>59</v>
      </c>
      <c r="B2222">
        <v>2023</v>
      </c>
      <c r="C2222" t="s">
        <v>11</v>
      </c>
      <c r="D2222" t="s">
        <v>60</v>
      </c>
      <c r="E2222">
        <v>0</v>
      </c>
      <c r="F2222">
        <v>0</v>
      </c>
      <c r="G2222">
        <v>0</v>
      </c>
      <c r="H2222">
        <v>0</v>
      </c>
    </row>
    <row r="2223" spans="1:8" x14ac:dyDescent="0.25">
      <c r="A2223" t="s">
        <v>59</v>
      </c>
      <c r="B2223">
        <v>2023</v>
      </c>
      <c r="C2223" t="s">
        <v>11</v>
      </c>
      <c r="D2223" t="s">
        <v>60</v>
      </c>
      <c r="E2223">
        <v>0</v>
      </c>
      <c r="F2223">
        <v>0</v>
      </c>
      <c r="G2223">
        <v>0</v>
      </c>
      <c r="H2223">
        <v>0</v>
      </c>
    </row>
    <row r="2224" spans="1:8" x14ac:dyDescent="0.25">
      <c r="A2224" t="s">
        <v>59</v>
      </c>
      <c r="B2224">
        <v>2023</v>
      </c>
      <c r="C2224" t="s">
        <v>11</v>
      </c>
      <c r="D2224" t="s">
        <v>60</v>
      </c>
      <c r="E2224">
        <v>0</v>
      </c>
      <c r="F2224">
        <v>0</v>
      </c>
      <c r="G2224">
        <v>0</v>
      </c>
      <c r="H2224">
        <v>0</v>
      </c>
    </row>
    <row r="2225" spans="1:8" x14ac:dyDescent="0.25">
      <c r="A2225" t="s">
        <v>59</v>
      </c>
      <c r="B2225">
        <v>2023</v>
      </c>
      <c r="C2225" t="s">
        <v>11</v>
      </c>
      <c r="D2225" t="s">
        <v>60</v>
      </c>
      <c r="E2225">
        <v>2</v>
      </c>
      <c r="F2225">
        <v>3.1503299999999999</v>
      </c>
      <c r="G2225">
        <v>287.70999999999998</v>
      </c>
      <c r="H2225">
        <v>372.93</v>
      </c>
    </row>
    <row r="2226" spans="1:8" x14ac:dyDescent="0.25">
      <c r="A2226" t="s">
        <v>59</v>
      </c>
      <c r="B2226">
        <v>2023</v>
      </c>
      <c r="C2226" t="s">
        <v>11</v>
      </c>
      <c r="D2226" t="s">
        <v>60</v>
      </c>
      <c r="E2226">
        <v>0</v>
      </c>
      <c r="F2226">
        <v>0</v>
      </c>
      <c r="G2226">
        <v>0</v>
      </c>
      <c r="H2226">
        <v>0</v>
      </c>
    </row>
    <row r="2227" spans="1:8" x14ac:dyDescent="0.25">
      <c r="A2227" t="s">
        <v>59</v>
      </c>
      <c r="B2227">
        <v>2023</v>
      </c>
      <c r="C2227" t="s">
        <v>11</v>
      </c>
      <c r="D2227" t="s">
        <v>62</v>
      </c>
      <c r="E2227">
        <v>0</v>
      </c>
      <c r="F2227">
        <v>0</v>
      </c>
      <c r="G2227">
        <v>0</v>
      </c>
      <c r="H2227">
        <v>0</v>
      </c>
    </row>
    <row r="2228" spans="1:8" x14ac:dyDescent="0.25">
      <c r="A2228" t="s">
        <v>59</v>
      </c>
      <c r="B2228">
        <v>2023</v>
      </c>
      <c r="C2228" t="s">
        <v>11</v>
      </c>
      <c r="D2228" t="s">
        <v>60</v>
      </c>
      <c r="E2228">
        <v>0</v>
      </c>
      <c r="F2228">
        <v>0</v>
      </c>
      <c r="G2228">
        <v>0</v>
      </c>
      <c r="H2228">
        <v>0</v>
      </c>
    </row>
    <row r="2229" spans="1:8" x14ac:dyDescent="0.25">
      <c r="A2229" t="s">
        <v>59</v>
      </c>
      <c r="B2229">
        <v>2023</v>
      </c>
      <c r="C2229" t="s">
        <v>11</v>
      </c>
      <c r="D2229" t="s">
        <v>60</v>
      </c>
      <c r="E2229">
        <v>0</v>
      </c>
      <c r="F2229">
        <v>0</v>
      </c>
      <c r="G2229">
        <v>0</v>
      </c>
      <c r="H2229">
        <v>0</v>
      </c>
    </row>
    <row r="2230" spans="1:8" x14ac:dyDescent="0.25">
      <c r="A2230" t="s">
        <v>59</v>
      </c>
      <c r="B2230">
        <v>2023</v>
      </c>
      <c r="C2230" t="s">
        <v>11</v>
      </c>
      <c r="D2230" t="s">
        <v>60</v>
      </c>
      <c r="E2230">
        <v>0</v>
      </c>
      <c r="F2230">
        <v>0</v>
      </c>
      <c r="G2230">
        <v>0</v>
      </c>
      <c r="H2230">
        <v>0</v>
      </c>
    </row>
    <row r="2231" spans="1:8" x14ac:dyDescent="0.25">
      <c r="A2231" t="s">
        <v>59</v>
      </c>
      <c r="B2231">
        <v>2023</v>
      </c>
      <c r="C2231" t="s">
        <v>11</v>
      </c>
      <c r="D2231" t="s">
        <v>60</v>
      </c>
      <c r="E2231">
        <v>1</v>
      </c>
      <c r="F2231">
        <v>247.44884999999999</v>
      </c>
      <c r="G2231">
        <v>15752.7</v>
      </c>
      <c r="H2231">
        <v>15752.7</v>
      </c>
    </row>
    <row r="2232" spans="1:8" x14ac:dyDescent="0.25">
      <c r="A2232" t="s">
        <v>59</v>
      </c>
      <c r="B2232">
        <v>2023</v>
      </c>
      <c r="C2232" t="s">
        <v>11</v>
      </c>
      <c r="D2232" t="s">
        <v>60</v>
      </c>
      <c r="E2232">
        <v>0</v>
      </c>
      <c r="F2232">
        <v>0</v>
      </c>
      <c r="G2232">
        <v>0</v>
      </c>
      <c r="H2232">
        <v>0</v>
      </c>
    </row>
    <row r="2233" spans="1:8" x14ac:dyDescent="0.25">
      <c r="A2233" t="s">
        <v>59</v>
      </c>
      <c r="B2233">
        <v>2023</v>
      </c>
      <c r="C2233" t="s">
        <v>11</v>
      </c>
      <c r="D2233" t="s">
        <v>60</v>
      </c>
      <c r="E2233">
        <v>0</v>
      </c>
      <c r="F2233">
        <v>0</v>
      </c>
      <c r="G2233">
        <v>0</v>
      </c>
      <c r="H2233">
        <v>0</v>
      </c>
    </row>
    <row r="2234" spans="1:8" x14ac:dyDescent="0.25">
      <c r="A2234" t="s">
        <v>59</v>
      </c>
      <c r="B2234">
        <v>2023</v>
      </c>
      <c r="C2234" t="s">
        <v>11</v>
      </c>
      <c r="D2234" t="s">
        <v>60</v>
      </c>
      <c r="E2234">
        <v>0</v>
      </c>
      <c r="F2234">
        <v>0</v>
      </c>
      <c r="G2234">
        <v>0</v>
      </c>
      <c r="H2234">
        <v>0</v>
      </c>
    </row>
    <row r="2235" spans="1:8" x14ac:dyDescent="0.25">
      <c r="A2235" t="s">
        <v>59</v>
      </c>
      <c r="B2235">
        <v>2023</v>
      </c>
      <c r="C2235" t="s">
        <v>11</v>
      </c>
      <c r="D2235" t="s">
        <v>61</v>
      </c>
      <c r="E2235">
        <v>0</v>
      </c>
      <c r="F2235">
        <v>0</v>
      </c>
      <c r="G2235">
        <v>0</v>
      </c>
      <c r="H2235">
        <v>0</v>
      </c>
    </row>
    <row r="2236" spans="1:8" x14ac:dyDescent="0.25">
      <c r="A2236" t="s">
        <v>59</v>
      </c>
      <c r="B2236">
        <v>2023</v>
      </c>
      <c r="C2236" t="s">
        <v>11</v>
      </c>
      <c r="D2236" t="s">
        <v>61</v>
      </c>
      <c r="E2236">
        <v>596</v>
      </c>
      <c r="F2236">
        <v>37022.70693</v>
      </c>
      <c r="G2236">
        <v>3138538.58</v>
      </c>
      <c r="H2236">
        <v>3070565.8</v>
      </c>
    </row>
    <row r="2237" spans="1:8" x14ac:dyDescent="0.25">
      <c r="A2237" t="s">
        <v>59</v>
      </c>
      <c r="B2237">
        <v>2023</v>
      </c>
      <c r="C2237" t="s">
        <v>11</v>
      </c>
      <c r="D2237" t="s">
        <v>61</v>
      </c>
      <c r="E2237">
        <v>2</v>
      </c>
      <c r="F2237">
        <v>2.5063399999999998</v>
      </c>
      <c r="G2237">
        <v>319.73</v>
      </c>
      <c r="H2237">
        <v>286.11</v>
      </c>
    </row>
    <row r="2238" spans="1:8" x14ac:dyDescent="0.25">
      <c r="A2238" t="s">
        <v>59</v>
      </c>
      <c r="B2238">
        <v>2023</v>
      </c>
      <c r="C2238" t="s">
        <v>11</v>
      </c>
      <c r="D2238" t="s">
        <v>60</v>
      </c>
      <c r="E2238">
        <v>4</v>
      </c>
      <c r="F2238">
        <v>8.3778100000000002</v>
      </c>
      <c r="G2238">
        <v>1409.65</v>
      </c>
      <c r="H2238">
        <v>1468.37</v>
      </c>
    </row>
    <row r="2239" spans="1:8" x14ac:dyDescent="0.25">
      <c r="A2239" t="s">
        <v>59</v>
      </c>
      <c r="B2239">
        <v>2023</v>
      </c>
      <c r="C2239" t="s">
        <v>11</v>
      </c>
      <c r="D2239" t="s">
        <v>60</v>
      </c>
      <c r="E2239">
        <v>0</v>
      </c>
      <c r="F2239">
        <v>0</v>
      </c>
      <c r="G2239">
        <v>0</v>
      </c>
      <c r="H2239">
        <v>0</v>
      </c>
    </row>
    <row r="2240" spans="1:8" x14ac:dyDescent="0.25">
      <c r="A2240" t="s">
        <v>59</v>
      </c>
      <c r="B2240">
        <v>2023</v>
      </c>
      <c r="C2240" t="s">
        <v>11</v>
      </c>
      <c r="D2240" t="s">
        <v>60</v>
      </c>
      <c r="E2240">
        <v>0</v>
      </c>
      <c r="F2240">
        <v>0</v>
      </c>
      <c r="G2240">
        <v>0</v>
      </c>
      <c r="H2240">
        <v>0</v>
      </c>
    </row>
    <row r="2241" spans="1:8" x14ac:dyDescent="0.25">
      <c r="A2241" t="s">
        <v>59</v>
      </c>
      <c r="B2241">
        <v>2023</v>
      </c>
      <c r="C2241" t="s">
        <v>11</v>
      </c>
      <c r="D2241" t="s">
        <v>60</v>
      </c>
      <c r="E2241">
        <v>2</v>
      </c>
      <c r="F2241">
        <v>100.31005</v>
      </c>
      <c r="G2241">
        <v>7068.05</v>
      </c>
      <c r="H2241">
        <v>7068.05</v>
      </c>
    </row>
    <row r="2242" spans="1:8" x14ac:dyDescent="0.25">
      <c r="A2242" t="s">
        <v>59</v>
      </c>
      <c r="B2242">
        <v>2023</v>
      </c>
      <c r="C2242" t="s">
        <v>11</v>
      </c>
      <c r="D2242" t="s">
        <v>62</v>
      </c>
      <c r="E2242">
        <v>353</v>
      </c>
      <c r="F2242">
        <v>14143.018309999999</v>
      </c>
      <c r="G2242">
        <v>1414397.42</v>
      </c>
      <c r="H2242">
        <v>1417596.27</v>
      </c>
    </row>
    <row r="2243" spans="1:8" x14ac:dyDescent="0.25">
      <c r="A2243" t="s">
        <v>59</v>
      </c>
      <c r="B2243">
        <v>2023</v>
      </c>
      <c r="C2243" t="s">
        <v>11</v>
      </c>
      <c r="D2243" t="s">
        <v>62</v>
      </c>
      <c r="E2243">
        <v>6</v>
      </c>
      <c r="F2243">
        <v>11.28492</v>
      </c>
      <c r="G2243">
        <v>1379.72</v>
      </c>
      <c r="H2243">
        <v>1299.01</v>
      </c>
    </row>
    <row r="2244" spans="1:8" x14ac:dyDescent="0.25">
      <c r="A2244" t="s">
        <v>59</v>
      </c>
      <c r="B2244">
        <v>2023</v>
      </c>
      <c r="C2244" t="s">
        <v>11</v>
      </c>
      <c r="D2244" t="s">
        <v>60</v>
      </c>
      <c r="E2244">
        <v>6</v>
      </c>
      <c r="F2244">
        <v>23.272760000000002</v>
      </c>
      <c r="G2244">
        <v>1793.13</v>
      </c>
      <c r="H2244">
        <v>2074.4499999999998</v>
      </c>
    </row>
    <row r="2245" spans="1:8" x14ac:dyDescent="0.25">
      <c r="A2245" t="s">
        <v>59</v>
      </c>
      <c r="B2245">
        <v>2023</v>
      </c>
      <c r="C2245" t="s">
        <v>11</v>
      </c>
      <c r="D2245" t="s">
        <v>60</v>
      </c>
      <c r="E2245">
        <v>0</v>
      </c>
      <c r="F2245">
        <v>0</v>
      </c>
      <c r="G2245">
        <v>0</v>
      </c>
      <c r="H2245">
        <v>0</v>
      </c>
    </row>
    <row r="2246" spans="1:8" x14ac:dyDescent="0.25">
      <c r="A2246" t="s">
        <v>59</v>
      </c>
      <c r="B2246">
        <v>2023</v>
      </c>
      <c r="C2246" t="s">
        <v>11</v>
      </c>
      <c r="D2246" t="s">
        <v>60</v>
      </c>
      <c r="E2246">
        <v>0</v>
      </c>
      <c r="F2246">
        <v>0</v>
      </c>
      <c r="G2246">
        <v>0</v>
      </c>
      <c r="H2246">
        <v>0</v>
      </c>
    </row>
    <row r="2247" spans="1:8" x14ac:dyDescent="0.25">
      <c r="A2247" t="s">
        <v>59</v>
      </c>
      <c r="B2247">
        <v>2023</v>
      </c>
      <c r="C2247" t="s">
        <v>11</v>
      </c>
      <c r="D2247" t="s">
        <v>60</v>
      </c>
      <c r="E2247">
        <v>0</v>
      </c>
      <c r="F2247">
        <v>0</v>
      </c>
      <c r="G2247">
        <v>0</v>
      </c>
      <c r="H2247">
        <v>0</v>
      </c>
    </row>
    <row r="2248" spans="1:8" x14ac:dyDescent="0.25">
      <c r="A2248" t="s">
        <v>59</v>
      </c>
      <c r="B2248">
        <v>2023</v>
      </c>
      <c r="C2248" t="s">
        <v>11</v>
      </c>
      <c r="D2248" t="s">
        <v>60</v>
      </c>
      <c r="E2248">
        <v>0</v>
      </c>
      <c r="F2248">
        <v>0</v>
      </c>
      <c r="G2248">
        <v>0</v>
      </c>
      <c r="H2248">
        <v>0</v>
      </c>
    </row>
    <row r="2249" spans="1:8" x14ac:dyDescent="0.25">
      <c r="A2249" t="s">
        <v>59</v>
      </c>
      <c r="B2249">
        <v>2023</v>
      </c>
      <c r="C2249" t="s">
        <v>11</v>
      </c>
      <c r="D2249" t="s">
        <v>60</v>
      </c>
      <c r="E2249">
        <v>186</v>
      </c>
      <c r="F2249">
        <v>4047.2971400000001</v>
      </c>
      <c r="G2249">
        <v>286231.95</v>
      </c>
      <c r="H2249">
        <v>5943.3</v>
      </c>
    </row>
    <row r="2250" spans="1:8" x14ac:dyDescent="0.25">
      <c r="A2250" t="s">
        <v>59</v>
      </c>
      <c r="B2250">
        <v>2023</v>
      </c>
      <c r="C2250" t="s">
        <v>11</v>
      </c>
      <c r="D2250" t="s">
        <v>60</v>
      </c>
      <c r="E2250">
        <v>360</v>
      </c>
      <c r="F2250">
        <v>2765.9204599999998</v>
      </c>
      <c r="G2250">
        <v>240567.95</v>
      </c>
      <c r="H2250">
        <v>229918.72</v>
      </c>
    </row>
    <row r="2251" spans="1:8" x14ac:dyDescent="0.25">
      <c r="A2251" t="s">
        <v>59</v>
      </c>
      <c r="B2251">
        <v>2023</v>
      </c>
      <c r="C2251" t="s">
        <v>11</v>
      </c>
      <c r="D2251" t="s">
        <v>60</v>
      </c>
      <c r="E2251">
        <v>2</v>
      </c>
      <c r="F2251">
        <v>5.6788299999999996</v>
      </c>
      <c r="G2251">
        <v>636.55999999999995</v>
      </c>
      <c r="H2251">
        <v>1345.7</v>
      </c>
    </row>
    <row r="2252" spans="1:8" x14ac:dyDescent="0.25">
      <c r="A2252" t="s">
        <v>59</v>
      </c>
      <c r="B2252">
        <v>2023</v>
      </c>
      <c r="C2252" t="s">
        <v>11</v>
      </c>
      <c r="D2252" t="s">
        <v>60</v>
      </c>
      <c r="E2252">
        <v>1284</v>
      </c>
      <c r="F2252">
        <v>1878.4554000000001</v>
      </c>
      <c r="G2252">
        <v>202070.68</v>
      </c>
      <c r="H2252">
        <v>202752.57</v>
      </c>
    </row>
    <row r="2253" spans="1:8" x14ac:dyDescent="0.25">
      <c r="A2253" t="s">
        <v>59</v>
      </c>
      <c r="B2253">
        <v>2023</v>
      </c>
      <c r="C2253" t="s">
        <v>11</v>
      </c>
      <c r="D2253" t="s">
        <v>60</v>
      </c>
      <c r="E2253">
        <v>9168</v>
      </c>
      <c r="F2253">
        <v>2345.6029199999998</v>
      </c>
      <c r="G2253">
        <v>203616.26</v>
      </c>
      <c r="H2253">
        <v>186801.75</v>
      </c>
    </row>
    <row r="2254" spans="1:8" x14ac:dyDescent="0.25">
      <c r="A2254" t="s">
        <v>59</v>
      </c>
      <c r="B2254">
        <v>2023</v>
      </c>
      <c r="C2254" t="s">
        <v>11</v>
      </c>
      <c r="D2254" t="s">
        <v>60</v>
      </c>
      <c r="E2254">
        <v>0</v>
      </c>
      <c r="F2254">
        <v>0</v>
      </c>
      <c r="G2254">
        <v>0</v>
      </c>
      <c r="H2254">
        <v>0</v>
      </c>
    </row>
    <row r="2255" spans="1:8" x14ac:dyDescent="0.25">
      <c r="A2255" t="s">
        <v>59</v>
      </c>
      <c r="B2255">
        <v>2023</v>
      </c>
      <c r="C2255" t="s">
        <v>11</v>
      </c>
      <c r="D2255" t="s">
        <v>60</v>
      </c>
      <c r="E2255">
        <v>43</v>
      </c>
      <c r="F2255">
        <v>19.861560000000001</v>
      </c>
      <c r="G2255">
        <v>1569.23</v>
      </c>
      <c r="H2255">
        <v>1436.64</v>
      </c>
    </row>
    <row r="2256" spans="1:8" x14ac:dyDescent="0.25">
      <c r="A2256" t="s">
        <v>59</v>
      </c>
      <c r="B2256">
        <v>2023</v>
      </c>
      <c r="C2256" t="s">
        <v>11</v>
      </c>
      <c r="D2256" t="s">
        <v>60</v>
      </c>
      <c r="E2256">
        <v>58</v>
      </c>
      <c r="F2256">
        <v>21.968419999999998</v>
      </c>
      <c r="G2256">
        <v>1925.63</v>
      </c>
      <c r="H2256">
        <v>1995.74</v>
      </c>
    </row>
    <row r="2257" spans="1:8" x14ac:dyDescent="0.25">
      <c r="A2257" t="s">
        <v>59</v>
      </c>
      <c r="B2257">
        <v>2023</v>
      </c>
      <c r="C2257" t="s">
        <v>11</v>
      </c>
      <c r="D2257" t="s">
        <v>60</v>
      </c>
      <c r="E2257">
        <v>0</v>
      </c>
      <c r="F2257">
        <v>0</v>
      </c>
      <c r="G2257">
        <v>0</v>
      </c>
      <c r="H2257">
        <v>0</v>
      </c>
    </row>
    <row r="2258" spans="1:8" x14ac:dyDescent="0.25">
      <c r="A2258" t="s">
        <v>59</v>
      </c>
      <c r="B2258">
        <v>2023</v>
      </c>
      <c r="C2258" t="s">
        <v>11</v>
      </c>
      <c r="D2258" t="s">
        <v>60</v>
      </c>
      <c r="E2258">
        <v>205</v>
      </c>
      <c r="F2258">
        <v>56.853099999999998</v>
      </c>
      <c r="G2258">
        <v>4138.8999999999996</v>
      </c>
      <c r="H2258">
        <v>4297.1000000000004</v>
      </c>
    </row>
    <row r="2259" spans="1:8" x14ac:dyDescent="0.25">
      <c r="A2259" t="s">
        <v>59</v>
      </c>
      <c r="B2259">
        <v>2023</v>
      </c>
      <c r="C2259" t="s">
        <v>11</v>
      </c>
      <c r="D2259" t="s">
        <v>60</v>
      </c>
      <c r="E2259">
        <v>209</v>
      </c>
      <c r="F2259">
        <v>60.080399999999997</v>
      </c>
      <c r="G2259">
        <v>4259.42</v>
      </c>
      <c r="H2259">
        <v>4384.5</v>
      </c>
    </row>
    <row r="2260" spans="1:8" x14ac:dyDescent="0.25">
      <c r="A2260" t="s">
        <v>59</v>
      </c>
      <c r="B2260">
        <v>2023</v>
      </c>
      <c r="C2260" t="s">
        <v>11</v>
      </c>
      <c r="D2260" t="s">
        <v>60</v>
      </c>
      <c r="E2260">
        <v>0</v>
      </c>
      <c r="F2260">
        <v>0</v>
      </c>
      <c r="G2260">
        <v>0</v>
      </c>
      <c r="H2260">
        <v>0</v>
      </c>
    </row>
    <row r="2261" spans="1:8" x14ac:dyDescent="0.25">
      <c r="A2261" t="s">
        <v>59</v>
      </c>
      <c r="B2261">
        <v>2023</v>
      </c>
      <c r="C2261" t="s">
        <v>11</v>
      </c>
      <c r="D2261" t="s">
        <v>60</v>
      </c>
      <c r="E2261">
        <v>0</v>
      </c>
      <c r="F2261">
        <v>0</v>
      </c>
      <c r="G2261">
        <v>0</v>
      </c>
      <c r="H2261">
        <v>0</v>
      </c>
    </row>
    <row r="2262" spans="1:8" x14ac:dyDescent="0.25">
      <c r="A2262" t="s">
        <v>59</v>
      </c>
      <c r="B2262">
        <v>2023</v>
      </c>
      <c r="C2262" t="s">
        <v>11</v>
      </c>
      <c r="D2262" t="s">
        <v>60</v>
      </c>
      <c r="E2262">
        <v>4</v>
      </c>
      <c r="F2262">
        <v>15.68333</v>
      </c>
      <c r="G2262">
        <v>1084.02</v>
      </c>
      <c r="H2262">
        <v>1104.56</v>
      </c>
    </row>
    <row r="2263" spans="1:8" x14ac:dyDescent="0.25">
      <c r="A2263" t="s">
        <v>59</v>
      </c>
      <c r="B2263">
        <v>2023</v>
      </c>
      <c r="C2263" t="s">
        <v>11</v>
      </c>
      <c r="D2263" t="s">
        <v>60</v>
      </c>
      <c r="E2263">
        <v>0</v>
      </c>
      <c r="F2263">
        <v>0</v>
      </c>
      <c r="G2263">
        <v>0</v>
      </c>
      <c r="H2263">
        <v>0</v>
      </c>
    </row>
    <row r="2264" spans="1:8" x14ac:dyDescent="0.25">
      <c r="A2264" t="s">
        <v>59</v>
      </c>
      <c r="B2264">
        <v>2023</v>
      </c>
      <c r="C2264" t="s">
        <v>11</v>
      </c>
      <c r="D2264" t="s">
        <v>60</v>
      </c>
      <c r="E2264">
        <v>7</v>
      </c>
      <c r="F2264">
        <v>7.694</v>
      </c>
      <c r="G2264">
        <v>696.51</v>
      </c>
      <c r="H2264">
        <v>739.89</v>
      </c>
    </row>
    <row r="2265" spans="1:8" x14ac:dyDescent="0.25">
      <c r="A2265" t="s">
        <v>59</v>
      </c>
      <c r="B2265">
        <v>2023</v>
      </c>
      <c r="C2265" t="s">
        <v>11</v>
      </c>
      <c r="D2265" t="s">
        <v>60</v>
      </c>
      <c r="E2265">
        <v>22</v>
      </c>
      <c r="F2265">
        <v>29.432220000000001</v>
      </c>
      <c r="G2265">
        <v>2606.9299999999998</v>
      </c>
      <c r="H2265">
        <v>2692.91</v>
      </c>
    </row>
    <row r="2266" spans="1:8" x14ac:dyDescent="0.25">
      <c r="A2266" t="s">
        <v>59</v>
      </c>
      <c r="B2266">
        <v>2023</v>
      </c>
      <c r="C2266" t="s">
        <v>11</v>
      </c>
      <c r="D2266" t="s">
        <v>60</v>
      </c>
      <c r="E2266">
        <v>0</v>
      </c>
      <c r="F2266">
        <v>0</v>
      </c>
      <c r="G2266">
        <v>0</v>
      </c>
      <c r="H2266">
        <v>0</v>
      </c>
    </row>
    <row r="2267" spans="1:8" x14ac:dyDescent="0.25">
      <c r="A2267" t="s">
        <v>59</v>
      </c>
      <c r="B2267">
        <v>2023</v>
      </c>
      <c r="C2267" t="s">
        <v>11</v>
      </c>
      <c r="D2267" t="s">
        <v>63</v>
      </c>
      <c r="E2267">
        <v>155255</v>
      </c>
      <c r="F2267">
        <v>26165.912919999999</v>
      </c>
      <c r="G2267">
        <v>2496702.8199999998</v>
      </c>
      <c r="H2267">
        <v>1645325.19</v>
      </c>
    </row>
    <row r="2268" spans="1:8" x14ac:dyDescent="0.25">
      <c r="A2268" t="s">
        <v>59</v>
      </c>
      <c r="B2268">
        <v>2023</v>
      </c>
      <c r="C2268" t="s">
        <v>11</v>
      </c>
      <c r="D2268" t="s">
        <v>63</v>
      </c>
      <c r="E2268">
        <v>19</v>
      </c>
      <c r="F2268">
        <v>1.76</v>
      </c>
      <c r="G2268">
        <v>251.87</v>
      </c>
      <c r="H2268">
        <v>184.23</v>
      </c>
    </row>
    <row r="2269" spans="1:8" x14ac:dyDescent="0.25">
      <c r="A2269" t="s">
        <v>59</v>
      </c>
      <c r="B2269">
        <v>2023</v>
      </c>
      <c r="C2269" t="s">
        <v>11</v>
      </c>
      <c r="D2269" t="s">
        <v>63</v>
      </c>
      <c r="E2269">
        <v>934328</v>
      </c>
      <c r="F2269">
        <v>112050.92297</v>
      </c>
      <c r="G2269">
        <v>11020969.220000001</v>
      </c>
      <c r="H2269">
        <v>9322082.4900000002</v>
      </c>
    </row>
    <row r="2270" spans="1:8" x14ac:dyDescent="0.25">
      <c r="A2270" t="s">
        <v>59</v>
      </c>
      <c r="B2270">
        <v>2023</v>
      </c>
      <c r="C2270" t="s">
        <v>11</v>
      </c>
      <c r="D2270" t="s">
        <v>63</v>
      </c>
      <c r="E2270">
        <v>0</v>
      </c>
      <c r="F2270">
        <v>0</v>
      </c>
      <c r="G2270">
        <v>0</v>
      </c>
      <c r="H2270">
        <v>0</v>
      </c>
    </row>
    <row r="2271" spans="1:8" x14ac:dyDescent="0.25">
      <c r="A2271" t="s">
        <v>59</v>
      </c>
      <c r="B2271">
        <v>2023</v>
      </c>
      <c r="C2271" t="s">
        <v>11</v>
      </c>
      <c r="D2271" t="s">
        <v>64</v>
      </c>
      <c r="E2271">
        <v>0</v>
      </c>
      <c r="F2271">
        <v>0</v>
      </c>
      <c r="G2271">
        <v>0</v>
      </c>
      <c r="H2271">
        <v>0</v>
      </c>
    </row>
    <row r="2272" spans="1:8" x14ac:dyDescent="0.25">
      <c r="A2272" t="s">
        <v>59</v>
      </c>
      <c r="B2272">
        <v>2023</v>
      </c>
      <c r="C2272" t="s">
        <v>11</v>
      </c>
      <c r="D2272" t="s">
        <v>61</v>
      </c>
      <c r="E2272">
        <v>1323</v>
      </c>
      <c r="F2272">
        <v>11619.45874</v>
      </c>
      <c r="G2272">
        <v>926227.18</v>
      </c>
      <c r="H2272">
        <v>904500.21</v>
      </c>
    </row>
    <row r="2273" spans="1:8" x14ac:dyDescent="0.25">
      <c r="A2273" t="s">
        <v>59</v>
      </c>
      <c r="B2273">
        <v>2023</v>
      </c>
      <c r="C2273" t="s">
        <v>11</v>
      </c>
      <c r="D2273" t="s">
        <v>61</v>
      </c>
      <c r="E2273">
        <v>1183</v>
      </c>
      <c r="F2273">
        <v>1636.49974</v>
      </c>
      <c r="G2273">
        <v>198275.66</v>
      </c>
      <c r="H2273">
        <v>191708.69</v>
      </c>
    </row>
    <row r="2274" spans="1:8" x14ac:dyDescent="0.25">
      <c r="A2274" t="s">
        <v>59</v>
      </c>
      <c r="B2274">
        <v>2023</v>
      </c>
      <c r="C2274" t="s">
        <v>11</v>
      </c>
      <c r="D2274" t="s">
        <v>61</v>
      </c>
      <c r="E2274">
        <v>8980</v>
      </c>
      <c r="F2274">
        <v>2787.4794900000002</v>
      </c>
      <c r="G2274">
        <v>225555.29</v>
      </c>
      <c r="H2274">
        <v>228717.15</v>
      </c>
    </row>
    <row r="2275" spans="1:8" x14ac:dyDescent="0.25">
      <c r="A2275" t="s">
        <v>59</v>
      </c>
      <c r="B2275">
        <v>2023</v>
      </c>
      <c r="C2275" t="s">
        <v>11</v>
      </c>
      <c r="D2275" t="s">
        <v>60</v>
      </c>
      <c r="E2275">
        <v>12</v>
      </c>
      <c r="F2275">
        <v>11.58994</v>
      </c>
      <c r="G2275">
        <v>1854.22</v>
      </c>
      <c r="H2275">
        <v>1771.99</v>
      </c>
    </row>
    <row r="2276" spans="1:8" x14ac:dyDescent="0.25">
      <c r="A2276" t="s">
        <v>59</v>
      </c>
      <c r="B2276">
        <v>2023</v>
      </c>
      <c r="C2276" t="s">
        <v>11</v>
      </c>
      <c r="D2276" t="s">
        <v>60</v>
      </c>
      <c r="E2276">
        <v>32</v>
      </c>
      <c r="F2276">
        <v>70.320949999999996</v>
      </c>
      <c r="G2276">
        <v>5528.41</v>
      </c>
      <c r="H2276">
        <v>5731.06</v>
      </c>
    </row>
    <row r="2277" spans="1:8" x14ac:dyDescent="0.25">
      <c r="A2277" t="s">
        <v>59</v>
      </c>
      <c r="B2277">
        <v>2023</v>
      </c>
      <c r="C2277" t="s">
        <v>11</v>
      </c>
      <c r="D2277" t="s">
        <v>60</v>
      </c>
      <c r="E2277">
        <v>789</v>
      </c>
      <c r="F2277">
        <v>208.46747999999999</v>
      </c>
      <c r="G2277">
        <v>14765.02</v>
      </c>
      <c r="H2277">
        <v>13948.32</v>
      </c>
    </row>
    <row r="2278" spans="1:8" x14ac:dyDescent="0.25">
      <c r="A2278" t="s">
        <v>59</v>
      </c>
      <c r="B2278">
        <v>2023</v>
      </c>
      <c r="C2278" t="s">
        <v>11</v>
      </c>
      <c r="D2278" t="s">
        <v>62</v>
      </c>
      <c r="E2278">
        <v>2620</v>
      </c>
      <c r="F2278">
        <v>18679.347010000001</v>
      </c>
      <c r="G2278">
        <v>1799620.21</v>
      </c>
      <c r="H2278">
        <v>1773237.32</v>
      </c>
    </row>
    <row r="2279" spans="1:8" x14ac:dyDescent="0.25">
      <c r="A2279" t="s">
        <v>59</v>
      </c>
      <c r="B2279">
        <v>2023</v>
      </c>
      <c r="C2279" t="s">
        <v>11</v>
      </c>
      <c r="D2279" t="s">
        <v>62</v>
      </c>
      <c r="E2279">
        <v>5864</v>
      </c>
      <c r="F2279">
        <v>9908.8882599999997</v>
      </c>
      <c r="G2279">
        <v>1140706.77</v>
      </c>
      <c r="H2279">
        <v>1128988.05</v>
      </c>
    </row>
    <row r="2280" spans="1:8" x14ac:dyDescent="0.25">
      <c r="A2280" t="s">
        <v>59</v>
      </c>
      <c r="B2280">
        <v>2023</v>
      </c>
      <c r="C2280" t="s">
        <v>11</v>
      </c>
      <c r="D2280" t="s">
        <v>62</v>
      </c>
      <c r="E2280">
        <v>135077</v>
      </c>
      <c r="F2280">
        <v>33211.775730000001</v>
      </c>
      <c r="G2280">
        <v>3223115.71</v>
      </c>
      <c r="H2280">
        <v>3169287.97</v>
      </c>
    </row>
    <row r="2281" spans="1:8" x14ac:dyDescent="0.25">
      <c r="A2281" t="s">
        <v>59</v>
      </c>
      <c r="B2281">
        <v>2023</v>
      </c>
      <c r="C2281" t="s">
        <v>11</v>
      </c>
      <c r="D2281" t="s">
        <v>60</v>
      </c>
      <c r="E2281">
        <v>24</v>
      </c>
      <c r="F2281">
        <v>147.68404000000001</v>
      </c>
      <c r="G2281">
        <v>11185.4</v>
      </c>
      <c r="H2281">
        <v>16252.13</v>
      </c>
    </row>
    <row r="2282" spans="1:8" x14ac:dyDescent="0.25">
      <c r="A2282" t="s">
        <v>59</v>
      </c>
      <c r="B2282">
        <v>2023</v>
      </c>
      <c r="C2282" t="s">
        <v>11</v>
      </c>
      <c r="D2282" t="s">
        <v>60</v>
      </c>
      <c r="E2282">
        <v>39</v>
      </c>
      <c r="F2282">
        <v>58.541620000000002</v>
      </c>
      <c r="G2282">
        <v>6243.03</v>
      </c>
      <c r="H2282">
        <v>6359.82</v>
      </c>
    </row>
    <row r="2283" spans="1:8" x14ac:dyDescent="0.25">
      <c r="A2283" t="s">
        <v>59</v>
      </c>
      <c r="B2283">
        <v>2023</v>
      </c>
      <c r="C2283" t="s">
        <v>11</v>
      </c>
      <c r="D2283" t="s">
        <v>60</v>
      </c>
      <c r="E2283">
        <v>25</v>
      </c>
      <c r="F2283">
        <v>142.26329999999999</v>
      </c>
      <c r="G2283">
        <v>5708.02</v>
      </c>
      <c r="H2283">
        <v>6006.85</v>
      </c>
    </row>
    <row r="2284" spans="1:8" x14ac:dyDescent="0.25">
      <c r="A2284" t="s">
        <v>59</v>
      </c>
      <c r="B2284">
        <v>2023</v>
      </c>
      <c r="C2284" t="s">
        <v>11</v>
      </c>
      <c r="D2284" t="s">
        <v>60</v>
      </c>
      <c r="E2284">
        <v>34</v>
      </c>
      <c r="F2284">
        <v>220.48642000000001</v>
      </c>
      <c r="G2284">
        <v>14690.96</v>
      </c>
      <c r="H2284">
        <v>14515.23</v>
      </c>
    </row>
    <row r="2285" spans="1:8" x14ac:dyDescent="0.25">
      <c r="A2285" t="s">
        <v>59</v>
      </c>
      <c r="B2285">
        <v>2023</v>
      </c>
      <c r="C2285" t="s">
        <v>11</v>
      </c>
      <c r="D2285" t="s">
        <v>60</v>
      </c>
      <c r="E2285">
        <v>0</v>
      </c>
      <c r="F2285">
        <v>0</v>
      </c>
      <c r="G2285">
        <v>0</v>
      </c>
      <c r="H2285">
        <v>0</v>
      </c>
    </row>
    <row r="2286" spans="1:8" x14ac:dyDescent="0.25">
      <c r="A2286" t="s">
        <v>59</v>
      </c>
      <c r="B2286">
        <v>2023</v>
      </c>
      <c r="C2286" t="s">
        <v>11</v>
      </c>
      <c r="D2286" t="s">
        <v>60</v>
      </c>
      <c r="E2286">
        <v>0</v>
      </c>
      <c r="F2286">
        <v>0</v>
      </c>
      <c r="G2286">
        <v>0</v>
      </c>
      <c r="H2286">
        <v>0</v>
      </c>
    </row>
    <row r="2287" spans="1:8" x14ac:dyDescent="0.25">
      <c r="A2287" t="s">
        <v>59</v>
      </c>
      <c r="B2287">
        <v>2023</v>
      </c>
      <c r="C2287" t="s">
        <v>11</v>
      </c>
      <c r="D2287" t="s">
        <v>61</v>
      </c>
      <c r="E2287">
        <v>0</v>
      </c>
      <c r="F2287">
        <v>0</v>
      </c>
      <c r="G2287">
        <v>0</v>
      </c>
      <c r="H2287">
        <v>0</v>
      </c>
    </row>
    <row r="2288" spans="1:8" x14ac:dyDescent="0.25">
      <c r="A2288" t="s">
        <v>59</v>
      </c>
      <c r="B2288">
        <v>2023</v>
      </c>
      <c r="C2288" t="s">
        <v>11</v>
      </c>
      <c r="D2288" t="s">
        <v>60</v>
      </c>
      <c r="E2288">
        <v>0</v>
      </c>
      <c r="F2288">
        <v>0</v>
      </c>
      <c r="G2288">
        <v>0</v>
      </c>
      <c r="H2288">
        <v>0</v>
      </c>
    </row>
    <row r="2289" spans="1:8" x14ac:dyDescent="0.25">
      <c r="A2289" t="s">
        <v>59</v>
      </c>
      <c r="B2289">
        <v>2023</v>
      </c>
      <c r="C2289" t="s">
        <v>11</v>
      </c>
      <c r="D2289" t="s">
        <v>60</v>
      </c>
      <c r="E2289">
        <v>0</v>
      </c>
      <c r="F2289">
        <v>0</v>
      </c>
      <c r="G2289">
        <v>0</v>
      </c>
      <c r="H2289">
        <v>0</v>
      </c>
    </row>
    <row r="2290" spans="1:8" x14ac:dyDescent="0.25">
      <c r="A2290" t="s">
        <v>59</v>
      </c>
      <c r="B2290">
        <v>2023</v>
      </c>
      <c r="C2290" t="s">
        <v>11</v>
      </c>
      <c r="D2290" t="s">
        <v>60</v>
      </c>
      <c r="E2290">
        <v>0</v>
      </c>
      <c r="F2290">
        <v>0</v>
      </c>
      <c r="G2290">
        <v>0</v>
      </c>
      <c r="H2290">
        <v>0</v>
      </c>
    </row>
    <row r="2291" spans="1:8" x14ac:dyDescent="0.25">
      <c r="A2291" t="s">
        <v>59</v>
      </c>
      <c r="B2291">
        <v>2023</v>
      </c>
      <c r="C2291" t="s">
        <v>11</v>
      </c>
      <c r="D2291" t="s">
        <v>62</v>
      </c>
      <c r="E2291">
        <v>1</v>
      </c>
      <c r="F2291">
        <v>441.98399999999998</v>
      </c>
      <c r="G2291">
        <v>40754.47</v>
      </c>
      <c r="H2291">
        <v>40754.47</v>
      </c>
    </row>
    <row r="2292" spans="1:8" x14ac:dyDescent="0.25">
      <c r="A2292" t="s">
        <v>59</v>
      </c>
      <c r="B2292">
        <v>2023</v>
      </c>
      <c r="C2292" t="s">
        <v>11</v>
      </c>
      <c r="D2292" t="s">
        <v>60</v>
      </c>
      <c r="E2292">
        <v>0</v>
      </c>
      <c r="F2292">
        <v>0</v>
      </c>
      <c r="G2292">
        <v>0</v>
      </c>
      <c r="H2292">
        <v>0</v>
      </c>
    </row>
    <row r="2293" spans="1:8" x14ac:dyDescent="0.25">
      <c r="A2293" t="s">
        <v>59</v>
      </c>
      <c r="B2293">
        <v>2023</v>
      </c>
      <c r="C2293" t="s">
        <v>11</v>
      </c>
      <c r="D2293" t="s">
        <v>60</v>
      </c>
      <c r="E2293">
        <v>0</v>
      </c>
      <c r="F2293">
        <v>0</v>
      </c>
      <c r="G2293">
        <v>0</v>
      </c>
      <c r="H2293">
        <v>0</v>
      </c>
    </row>
    <row r="2294" spans="1:8" x14ac:dyDescent="0.25">
      <c r="A2294" t="s">
        <v>59</v>
      </c>
      <c r="B2294">
        <v>2023</v>
      </c>
      <c r="C2294" t="s">
        <v>11</v>
      </c>
      <c r="D2294" t="s">
        <v>60</v>
      </c>
      <c r="E2294">
        <v>0</v>
      </c>
      <c r="F2294">
        <v>0</v>
      </c>
      <c r="G2294">
        <v>0</v>
      </c>
      <c r="H2294">
        <v>0</v>
      </c>
    </row>
    <row r="2295" spans="1:8" x14ac:dyDescent="0.25">
      <c r="A2295" t="s">
        <v>59</v>
      </c>
      <c r="B2295">
        <v>2023</v>
      </c>
      <c r="C2295" t="s">
        <v>11</v>
      </c>
      <c r="D2295" t="s">
        <v>60</v>
      </c>
      <c r="E2295">
        <v>0</v>
      </c>
      <c r="F2295">
        <v>0</v>
      </c>
      <c r="G2295">
        <v>0</v>
      </c>
      <c r="H2295">
        <v>0</v>
      </c>
    </row>
    <row r="2296" spans="1:8" x14ac:dyDescent="0.25">
      <c r="A2296" t="s">
        <v>59</v>
      </c>
      <c r="B2296">
        <v>2023</v>
      </c>
      <c r="C2296" t="s">
        <v>11</v>
      </c>
      <c r="D2296" t="s">
        <v>61</v>
      </c>
      <c r="E2296">
        <v>0</v>
      </c>
      <c r="F2296">
        <v>0</v>
      </c>
      <c r="G2296">
        <v>0</v>
      </c>
      <c r="H2296">
        <v>0</v>
      </c>
    </row>
    <row r="2297" spans="1:8" x14ac:dyDescent="0.25">
      <c r="A2297" t="s">
        <v>59</v>
      </c>
      <c r="B2297">
        <v>2023</v>
      </c>
      <c r="C2297" t="s">
        <v>11</v>
      </c>
      <c r="D2297" t="s">
        <v>60</v>
      </c>
      <c r="E2297">
        <v>0</v>
      </c>
      <c r="F2297">
        <v>0</v>
      </c>
      <c r="G2297">
        <v>0</v>
      </c>
      <c r="H2297">
        <v>0</v>
      </c>
    </row>
    <row r="2298" spans="1:8" x14ac:dyDescent="0.25">
      <c r="A2298" t="s">
        <v>59</v>
      </c>
      <c r="B2298">
        <v>2023</v>
      </c>
      <c r="C2298" t="s">
        <v>11</v>
      </c>
      <c r="D2298" t="s">
        <v>60</v>
      </c>
      <c r="E2298">
        <v>0</v>
      </c>
      <c r="F2298">
        <v>0</v>
      </c>
      <c r="G2298">
        <v>0</v>
      </c>
      <c r="H2298">
        <v>0</v>
      </c>
    </row>
    <row r="2299" spans="1:8" x14ac:dyDescent="0.25">
      <c r="A2299" t="s">
        <v>59</v>
      </c>
      <c r="B2299">
        <v>2023</v>
      </c>
      <c r="C2299" t="s">
        <v>11</v>
      </c>
      <c r="D2299" t="s">
        <v>60</v>
      </c>
      <c r="E2299">
        <v>0</v>
      </c>
      <c r="F2299">
        <v>0</v>
      </c>
      <c r="G2299">
        <v>0</v>
      </c>
      <c r="H2299">
        <v>0</v>
      </c>
    </row>
    <row r="2300" spans="1:8" x14ac:dyDescent="0.25">
      <c r="A2300" t="s">
        <v>59</v>
      </c>
      <c r="B2300">
        <v>2023</v>
      </c>
      <c r="C2300" t="s">
        <v>11</v>
      </c>
      <c r="D2300" t="s">
        <v>60</v>
      </c>
      <c r="E2300">
        <v>0</v>
      </c>
      <c r="F2300">
        <v>0</v>
      </c>
      <c r="G2300">
        <v>0</v>
      </c>
      <c r="H2300">
        <v>0</v>
      </c>
    </row>
    <row r="2301" spans="1:8" x14ac:dyDescent="0.25">
      <c r="A2301" t="s">
        <v>59</v>
      </c>
      <c r="B2301">
        <v>2023</v>
      </c>
      <c r="C2301" t="s">
        <v>11</v>
      </c>
      <c r="D2301" t="s">
        <v>60</v>
      </c>
      <c r="E2301">
        <v>0</v>
      </c>
      <c r="F2301">
        <v>0</v>
      </c>
      <c r="G2301">
        <v>0</v>
      </c>
      <c r="H2301">
        <v>0</v>
      </c>
    </row>
    <row r="2302" spans="1:8" x14ac:dyDescent="0.25">
      <c r="A2302" t="s">
        <v>59</v>
      </c>
      <c r="B2302">
        <v>2023</v>
      </c>
      <c r="C2302" t="s">
        <v>11</v>
      </c>
      <c r="D2302" t="s">
        <v>60</v>
      </c>
      <c r="E2302">
        <v>10</v>
      </c>
      <c r="F2302">
        <v>114.51125999999999</v>
      </c>
      <c r="G2302">
        <v>65018.51</v>
      </c>
      <c r="H2302">
        <v>6385.39</v>
      </c>
    </row>
    <row r="2303" spans="1:8" x14ac:dyDescent="0.25">
      <c r="A2303" t="s">
        <v>59</v>
      </c>
      <c r="B2303">
        <v>2023</v>
      </c>
      <c r="C2303" t="s">
        <v>11</v>
      </c>
      <c r="D2303" t="s">
        <v>60</v>
      </c>
      <c r="E2303">
        <v>0</v>
      </c>
      <c r="F2303">
        <v>0</v>
      </c>
      <c r="G2303">
        <v>0</v>
      </c>
      <c r="H2303">
        <v>0</v>
      </c>
    </row>
    <row r="2304" spans="1:8" x14ac:dyDescent="0.25">
      <c r="A2304" t="s">
        <v>59</v>
      </c>
      <c r="B2304">
        <v>2023</v>
      </c>
      <c r="C2304" t="s">
        <v>11</v>
      </c>
      <c r="D2304" t="s">
        <v>60</v>
      </c>
      <c r="E2304">
        <v>0</v>
      </c>
      <c r="F2304">
        <v>0</v>
      </c>
      <c r="G2304">
        <v>0</v>
      </c>
      <c r="H2304">
        <v>0</v>
      </c>
    </row>
    <row r="2305" spans="1:8" x14ac:dyDescent="0.25">
      <c r="A2305" t="s">
        <v>59</v>
      </c>
      <c r="B2305">
        <v>2023</v>
      </c>
      <c r="C2305" t="s">
        <v>11</v>
      </c>
      <c r="D2305" t="s">
        <v>62</v>
      </c>
      <c r="E2305">
        <v>0</v>
      </c>
      <c r="F2305">
        <v>0</v>
      </c>
      <c r="G2305">
        <v>0</v>
      </c>
      <c r="H2305">
        <v>0</v>
      </c>
    </row>
    <row r="2306" spans="1:8" x14ac:dyDescent="0.25">
      <c r="A2306" t="s">
        <v>59</v>
      </c>
      <c r="B2306">
        <v>2023</v>
      </c>
      <c r="C2306" t="s">
        <v>11</v>
      </c>
      <c r="D2306" t="s">
        <v>60</v>
      </c>
      <c r="E2306">
        <v>0</v>
      </c>
      <c r="F2306">
        <v>0</v>
      </c>
      <c r="G2306">
        <v>0</v>
      </c>
      <c r="H2306">
        <v>0</v>
      </c>
    </row>
    <row r="2307" spans="1:8" x14ac:dyDescent="0.25">
      <c r="A2307" t="s">
        <v>59</v>
      </c>
      <c r="B2307">
        <v>2023</v>
      </c>
      <c r="C2307" t="s">
        <v>11</v>
      </c>
      <c r="D2307" t="s">
        <v>60</v>
      </c>
      <c r="E2307">
        <v>0</v>
      </c>
      <c r="F2307">
        <v>0</v>
      </c>
      <c r="G2307">
        <v>0</v>
      </c>
      <c r="H2307">
        <v>0</v>
      </c>
    </row>
    <row r="2308" spans="1:8" x14ac:dyDescent="0.25">
      <c r="A2308" t="s">
        <v>59</v>
      </c>
      <c r="B2308">
        <v>2023</v>
      </c>
      <c r="C2308" t="s">
        <v>11</v>
      </c>
      <c r="D2308" t="s">
        <v>60</v>
      </c>
      <c r="E2308">
        <v>15</v>
      </c>
      <c r="F2308">
        <v>59.718269999999997</v>
      </c>
      <c r="G2308">
        <v>5850.15</v>
      </c>
      <c r="H2308">
        <v>5888.23</v>
      </c>
    </row>
    <row r="2309" spans="1:8" x14ac:dyDescent="0.25">
      <c r="A2309" t="s">
        <v>59</v>
      </c>
      <c r="B2309">
        <v>2023</v>
      </c>
      <c r="C2309" t="s">
        <v>11</v>
      </c>
      <c r="D2309" t="s">
        <v>61</v>
      </c>
      <c r="E2309">
        <v>0</v>
      </c>
      <c r="F2309">
        <v>0</v>
      </c>
      <c r="G2309">
        <v>0</v>
      </c>
      <c r="H2309">
        <v>0</v>
      </c>
    </row>
    <row r="2310" spans="1:8" x14ac:dyDescent="0.25">
      <c r="A2310" t="s">
        <v>59</v>
      </c>
      <c r="B2310">
        <v>2023</v>
      </c>
      <c r="C2310" t="s">
        <v>11</v>
      </c>
      <c r="D2310" t="s">
        <v>61</v>
      </c>
      <c r="E2310">
        <v>7</v>
      </c>
      <c r="F2310">
        <v>596.27423999999996</v>
      </c>
      <c r="G2310">
        <v>47789.24</v>
      </c>
      <c r="H2310">
        <v>4034.77</v>
      </c>
    </row>
    <row r="2311" spans="1:8" x14ac:dyDescent="0.25">
      <c r="A2311" t="s">
        <v>59</v>
      </c>
      <c r="B2311">
        <v>2023</v>
      </c>
      <c r="C2311" t="s">
        <v>11</v>
      </c>
      <c r="D2311" t="s">
        <v>61</v>
      </c>
      <c r="E2311">
        <v>0</v>
      </c>
      <c r="F2311">
        <v>0</v>
      </c>
      <c r="G2311">
        <v>0</v>
      </c>
      <c r="H2311">
        <v>0</v>
      </c>
    </row>
    <row r="2312" spans="1:8" x14ac:dyDescent="0.25">
      <c r="A2312" t="s">
        <v>59</v>
      </c>
      <c r="B2312">
        <v>2023</v>
      </c>
      <c r="C2312" t="s">
        <v>11</v>
      </c>
      <c r="D2312" t="s">
        <v>60</v>
      </c>
      <c r="E2312">
        <v>0</v>
      </c>
      <c r="F2312">
        <v>0</v>
      </c>
      <c r="G2312">
        <v>0</v>
      </c>
      <c r="H2312">
        <v>0</v>
      </c>
    </row>
    <row r="2313" spans="1:8" x14ac:dyDescent="0.25">
      <c r="A2313" t="s">
        <v>59</v>
      </c>
      <c r="B2313">
        <v>2023</v>
      </c>
      <c r="C2313" t="s">
        <v>11</v>
      </c>
      <c r="D2313" t="s">
        <v>60</v>
      </c>
      <c r="E2313">
        <v>0</v>
      </c>
      <c r="F2313">
        <v>0</v>
      </c>
      <c r="G2313">
        <v>0</v>
      </c>
      <c r="H2313">
        <v>0</v>
      </c>
    </row>
    <row r="2314" spans="1:8" x14ac:dyDescent="0.25">
      <c r="A2314" t="s">
        <v>59</v>
      </c>
      <c r="B2314">
        <v>2023</v>
      </c>
      <c r="C2314" t="s">
        <v>11</v>
      </c>
      <c r="D2314" t="s">
        <v>60</v>
      </c>
      <c r="E2314">
        <v>2</v>
      </c>
      <c r="F2314">
        <v>41.076740000000001</v>
      </c>
      <c r="G2314">
        <v>6435.33</v>
      </c>
      <c r="H2314">
        <v>6435.33</v>
      </c>
    </row>
    <row r="2315" spans="1:8" x14ac:dyDescent="0.25">
      <c r="A2315" t="s">
        <v>59</v>
      </c>
      <c r="B2315">
        <v>2023</v>
      </c>
      <c r="C2315" t="s">
        <v>11</v>
      </c>
      <c r="D2315" t="s">
        <v>60</v>
      </c>
      <c r="E2315">
        <v>0</v>
      </c>
      <c r="F2315">
        <v>0</v>
      </c>
      <c r="G2315">
        <v>0</v>
      </c>
      <c r="H2315">
        <v>0</v>
      </c>
    </row>
    <row r="2316" spans="1:8" x14ac:dyDescent="0.25">
      <c r="A2316" t="s">
        <v>59</v>
      </c>
      <c r="B2316">
        <v>2023</v>
      </c>
      <c r="C2316" t="s">
        <v>11</v>
      </c>
      <c r="D2316" t="s">
        <v>60</v>
      </c>
      <c r="E2316">
        <v>133</v>
      </c>
      <c r="F2316">
        <v>8490.0378500000006</v>
      </c>
      <c r="G2316">
        <v>617635.55000000005</v>
      </c>
      <c r="H2316">
        <v>688718.72</v>
      </c>
    </row>
    <row r="2317" spans="1:8" x14ac:dyDescent="0.25">
      <c r="A2317" t="s">
        <v>59</v>
      </c>
      <c r="B2317">
        <v>2023</v>
      </c>
      <c r="C2317" t="s">
        <v>11</v>
      </c>
      <c r="D2317" t="s">
        <v>60</v>
      </c>
      <c r="E2317">
        <v>1</v>
      </c>
      <c r="F2317">
        <v>0.53800000000000003</v>
      </c>
      <c r="G2317">
        <v>55.33</v>
      </c>
      <c r="H2317">
        <v>55.33</v>
      </c>
    </row>
    <row r="2318" spans="1:8" x14ac:dyDescent="0.25">
      <c r="A2318" t="s">
        <v>59</v>
      </c>
      <c r="B2318">
        <v>2023</v>
      </c>
      <c r="C2318" t="s">
        <v>11</v>
      </c>
      <c r="D2318" t="s">
        <v>62</v>
      </c>
      <c r="E2318">
        <v>6</v>
      </c>
      <c r="F2318">
        <v>481.00772999999998</v>
      </c>
      <c r="G2318">
        <v>47280.34</v>
      </c>
      <c r="H2318">
        <v>17988.080000000002</v>
      </c>
    </row>
    <row r="2319" spans="1:8" x14ac:dyDescent="0.25">
      <c r="A2319" t="s">
        <v>59</v>
      </c>
      <c r="B2319">
        <v>2023</v>
      </c>
      <c r="C2319" t="s">
        <v>11</v>
      </c>
      <c r="D2319" t="s">
        <v>62</v>
      </c>
      <c r="E2319">
        <v>0</v>
      </c>
      <c r="F2319">
        <v>0</v>
      </c>
      <c r="G2319">
        <v>0</v>
      </c>
      <c r="H2319">
        <v>0</v>
      </c>
    </row>
    <row r="2320" spans="1:8" x14ac:dyDescent="0.25">
      <c r="A2320" t="s">
        <v>59</v>
      </c>
      <c r="B2320">
        <v>2023</v>
      </c>
      <c r="C2320" t="s">
        <v>11</v>
      </c>
      <c r="D2320" t="s">
        <v>60</v>
      </c>
      <c r="E2320">
        <v>0</v>
      </c>
      <c r="F2320">
        <v>0</v>
      </c>
      <c r="G2320">
        <v>0</v>
      </c>
      <c r="H2320">
        <v>0</v>
      </c>
    </row>
    <row r="2321" spans="1:8" x14ac:dyDescent="0.25">
      <c r="A2321" t="s">
        <v>59</v>
      </c>
      <c r="B2321">
        <v>2023</v>
      </c>
      <c r="C2321" t="s">
        <v>11</v>
      </c>
      <c r="D2321" t="s">
        <v>60</v>
      </c>
      <c r="E2321">
        <v>0</v>
      </c>
      <c r="F2321">
        <v>0</v>
      </c>
      <c r="G2321">
        <v>0</v>
      </c>
      <c r="H2321">
        <v>0</v>
      </c>
    </row>
    <row r="2322" spans="1:8" x14ac:dyDescent="0.25">
      <c r="A2322" t="s">
        <v>59</v>
      </c>
      <c r="B2322">
        <v>2023</v>
      </c>
      <c r="C2322" t="s">
        <v>11</v>
      </c>
      <c r="D2322" t="s">
        <v>60</v>
      </c>
      <c r="E2322">
        <v>0</v>
      </c>
      <c r="F2322">
        <v>0</v>
      </c>
      <c r="G2322">
        <v>0</v>
      </c>
      <c r="H2322">
        <v>0</v>
      </c>
    </row>
    <row r="2323" spans="1:8" x14ac:dyDescent="0.25">
      <c r="A2323" t="s">
        <v>59</v>
      </c>
      <c r="B2323">
        <v>2023</v>
      </c>
      <c r="C2323" t="s">
        <v>11</v>
      </c>
      <c r="D2323" t="s">
        <v>60</v>
      </c>
      <c r="E2323">
        <v>21</v>
      </c>
      <c r="F2323">
        <v>762.44484999999997</v>
      </c>
      <c r="G2323">
        <v>49289.55</v>
      </c>
      <c r="H2323">
        <v>50074.25</v>
      </c>
    </row>
    <row r="2324" spans="1:8" x14ac:dyDescent="0.25">
      <c r="A2324" t="s">
        <v>59</v>
      </c>
      <c r="B2324">
        <v>2023</v>
      </c>
      <c r="C2324" t="s">
        <v>11</v>
      </c>
      <c r="D2324" t="s">
        <v>60</v>
      </c>
      <c r="E2324">
        <v>0</v>
      </c>
      <c r="F2324">
        <v>0</v>
      </c>
      <c r="G2324">
        <v>0</v>
      </c>
      <c r="H2324">
        <v>0</v>
      </c>
    </row>
    <row r="2325" spans="1:8" x14ac:dyDescent="0.25">
      <c r="A2325" t="s">
        <v>59</v>
      </c>
      <c r="B2325">
        <v>2023</v>
      </c>
      <c r="C2325" t="s">
        <v>11</v>
      </c>
      <c r="D2325" t="s">
        <v>60</v>
      </c>
      <c r="E2325">
        <v>31</v>
      </c>
      <c r="F2325">
        <v>2658.5608400000001</v>
      </c>
      <c r="G2325">
        <v>170567.05</v>
      </c>
      <c r="H2325">
        <v>193298.84</v>
      </c>
    </row>
    <row r="2326" spans="1:8" x14ac:dyDescent="0.25">
      <c r="A2326" t="s">
        <v>59</v>
      </c>
      <c r="B2326">
        <v>2023</v>
      </c>
      <c r="C2326" t="s">
        <v>11</v>
      </c>
      <c r="D2326" t="s">
        <v>60</v>
      </c>
      <c r="E2326">
        <v>0</v>
      </c>
      <c r="F2326">
        <v>0</v>
      </c>
      <c r="G2326">
        <v>0</v>
      </c>
      <c r="H2326">
        <v>0</v>
      </c>
    </row>
    <row r="2327" spans="1:8" x14ac:dyDescent="0.25">
      <c r="A2327" t="s">
        <v>59</v>
      </c>
      <c r="B2327">
        <v>2023</v>
      </c>
      <c r="C2327" t="s">
        <v>11</v>
      </c>
      <c r="D2327" t="s">
        <v>60</v>
      </c>
      <c r="E2327">
        <v>1</v>
      </c>
      <c r="F2327">
        <v>0</v>
      </c>
      <c r="G2327">
        <v>0</v>
      </c>
      <c r="H2327">
        <v>0</v>
      </c>
    </row>
    <row r="2328" spans="1:8" x14ac:dyDescent="0.25">
      <c r="A2328" t="s">
        <v>59</v>
      </c>
      <c r="B2328">
        <v>2023</v>
      </c>
      <c r="C2328" t="s">
        <v>11</v>
      </c>
      <c r="D2328" t="s">
        <v>60</v>
      </c>
      <c r="E2328">
        <v>0</v>
      </c>
      <c r="F2328">
        <v>0</v>
      </c>
      <c r="G2328">
        <v>0</v>
      </c>
      <c r="H2328">
        <v>0</v>
      </c>
    </row>
    <row r="2329" spans="1:8" x14ac:dyDescent="0.25">
      <c r="A2329" t="s">
        <v>59</v>
      </c>
      <c r="B2329">
        <v>2023</v>
      </c>
      <c r="C2329" t="s">
        <v>11</v>
      </c>
      <c r="D2329" t="s">
        <v>60</v>
      </c>
      <c r="E2329">
        <v>1</v>
      </c>
      <c r="F2329">
        <v>0</v>
      </c>
      <c r="G2329">
        <v>8.6199999999999992</v>
      </c>
      <c r="H2329">
        <v>17.28</v>
      </c>
    </row>
    <row r="2330" spans="1:8" x14ac:dyDescent="0.25">
      <c r="A2330" t="s">
        <v>59</v>
      </c>
      <c r="B2330">
        <v>2023</v>
      </c>
      <c r="C2330" t="s">
        <v>11</v>
      </c>
      <c r="D2330" t="s">
        <v>63</v>
      </c>
      <c r="E2330">
        <v>32</v>
      </c>
      <c r="F2330">
        <v>2.7959999999999998</v>
      </c>
      <c r="G2330">
        <v>274.8</v>
      </c>
      <c r="H2330">
        <v>170.85</v>
      </c>
    </row>
    <row r="2331" spans="1:8" x14ac:dyDescent="0.25">
      <c r="A2331" t="s">
        <v>59</v>
      </c>
      <c r="B2331">
        <v>2023</v>
      </c>
      <c r="C2331" t="s">
        <v>11</v>
      </c>
      <c r="D2331" t="s">
        <v>60</v>
      </c>
      <c r="E2331">
        <v>1</v>
      </c>
      <c r="F2331">
        <v>6.63056</v>
      </c>
      <c r="G2331">
        <v>562.32000000000005</v>
      </c>
      <c r="H2331">
        <v>590.79999999999995</v>
      </c>
    </row>
    <row r="2332" spans="1:8" x14ac:dyDescent="0.25">
      <c r="A2332" t="s">
        <v>59</v>
      </c>
      <c r="B2332">
        <v>2023</v>
      </c>
      <c r="C2332" t="s">
        <v>11</v>
      </c>
      <c r="D2332" t="s">
        <v>60</v>
      </c>
      <c r="E2332">
        <v>5</v>
      </c>
      <c r="F2332">
        <v>27.362200000000001</v>
      </c>
      <c r="G2332">
        <v>2441.4299999999998</v>
      </c>
      <c r="H2332">
        <v>2422.06</v>
      </c>
    </row>
    <row r="2333" spans="1:8" x14ac:dyDescent="0.25">
      <c r="A2333" t="s">
        <v>59</v>
      </c>
      <c r="B2333">
        <v>2023</v>
      </c>
      <c r="C2333" t="s">
        <v>11</v>
      </c>
      <c r="D2333" t="s">
        <v>60</v>
      </c>
      <c r="E2333">
        <v>19</v>
      </c>
      <c r="F2333">
        <v>45.794919999999998</v>
      </c>
      <c r="G2333">
        <v>4574.46</v>
      </c>
      <c r="H2333">
        <v>4944.75</v>
      </c>
    </row>
    <row r="2334" spans="1:8" x14ac:dyDescent="0.25">
      <c r="A2334" t="s">
        <v>59</v>
      </c>
      <c r="B2334">
        <v>2023</v>
      </c>
      <c r="C2334" t="s">
        <v>11</v>
      </c>
      <c r="D2334" t="s">
        <v>60</v>
      </c>
      <c r="E2334">
        <v>93</v>
      </c>
      <c r="F2334">
        <v>35.235999999999997</v>
      </c>
      <c r="G2334">
        <v>3119.78</v>
      </c>
      <c r="H2334">
        <v>2456.48</v>
      </c>
    </row>
    <row r="2335" spans="1:8" x14ac:dyDescent="0.25">
      <c r="A2335" t="s">
        <v>59</v>
      </c>
      <c r="B2335">
        <v>2023</v>
      </c>
      <c r="C2335" t="s">
        <v>11</v>
      </c>
      <c r="D2335" t="s">
        <v>60</v>
      </c>
      <c r="E2335">
        <v>0</v>
      </c>
      <c r="F2335">
        <v>0</v>
      </c>
      <c r="G2335">
        <v>0</v>
      </c>
      <c r="H2335">
        <v>0</v>
      </c>
    </row>
    <row r="2336" spans="1:8" x14ac:dyDescent="0.25">
      <c r="A2336" t="s">
        <v>59</v>
      </c>
      <c r="B2336">
        <v>2023</v>
      </c>
      <c r="C2336" t="s">
        <v>11</v>
      </c>
      <c r="D2336" t="s">
        <v>60</v>
      </c>
      <c r="E2336">
        <v>26</v>
      </c>
      <c r="F2336">
        <v>5.3155799999999997</v>
      </c>
      <c r="G2336">
        <v>433.66</v>
      </c>
      <c r="H2336">
        <v>462.02</v>
      </c>
    </row>
    <row r="2337" spans="1:8" x14ac:dyDescent="0.25">
      <c r="A2337" t="s">
        <v>59</v>
      </c>
      <c r="B2337">
        <v>2023</v>
      </c>
      <c r="C2337" t="s">
        <v>11</v>
      </c>
      <c r="D2337" t="s">
        <v>63</v>
      </c>
      <c r="E2337">
        <v>0</v>
      </c>
      <c r="F2337">
        <v>0</v>
      </c>
      <c r="G2337">
        <v>0</v>
      </c>
      <c r="H2337">
        <v>0</v>
      </c>
    </row>
    <row r="2338" spans="1:8" x14ac:dyDescent="0.25">
      <c r="A2338" t="s">
        <v>59</v>
      </c>
      <c r="B2338">
        <v>2023</v>
      </c>
      <c r="C2338" t="s">
        <v>11</v>
      </c>
      <c r="D2338" t="s">
        <v>60</v>
      </c>
      <c r="E2338">
        <v>20</v>
      </c>
      <c r="F2338">
        <v>4.9640000000000004</v>
      </c>
      <c r="G2338">
        <v>445.43</v>
      </c>
      <c r="H2338">
        <v>452.86</v>
      </c>
    </row>
    <row r="2339" spans="1:8" x14ac:dyDescent="0.25">
      <c r="A2339" t="s">
        <v>59</v>
      </c>
      <c r="B2339">
        <v>2023</v>
      </c>
      <c r="C2339" t="s">
        <v>11</v>
      </c>
      <c r="D2339" t="s">
        <v>60</v>
      </c>
      <c r="E2339">
        <v>0</v>
      </c>
      <c r="F2339">
        <v>0</v>
      </c>
      <c r="G2339">
        <v>0</v>
      </c>
      <c r="H2339">
        <v>0</v>
      </c>
    </row>
    <row r="2340" spans="1:8" x14ac:dyDescent="0.25">
      <c r="A2340" t="s">
        <v>59</v>
      </c>
      <c r="B2340">
        <v>2023</v>
      </c>
      <c r="C2340" t="s">
        <v>11</v>
      </c>
      <c r="D2340" t="s">
        <v>60</v>
      </c>
      <c r="E2340">
        <v>0</v>
      </c>
      <c r="F2340">
        <v>0</v>
      </c>
      <c r="G2340">
        <v>0</v>
      </c>
      <c r="H2340">
        <v>0</v>
      </c>
    </row>
    <row r="2341" spans="1:8" x14ac:dyDescent="0.25">
      <c r="A2341" t="s">
        <v>59</v>
      </c>
      <c r="B2341">
        <v>2023</v>
      </c>
      <c r="C2341" t="s">
        <v>11</v>
      </c>
      <c r="D2341" t="s">
        <v>60</v>
      </c>
      <c r="E2341">
        <v>27</v>
      </c>
      <c r="F2341">
        <v>154.97962999999999</v>
      </c>
      <c r="G2341">
        <v>13314.01</v>
      </c>
      <c r="H2341">
        <v>13280.16</v>
      </c>
    </row>
    <row r="2342" spans="1:8" x14ac:dyDescent="0.25">
      <c r="A2342" t="s">
        <v>59</v>
      </c>
      <c r="B2342">
        <v>2023</v>
      </c>
      <c r="C2342" t="s">
        <v>11</v>
      </c>
      <c r="D2342" t="s">
        <v>60</v>
      </c>
      <c r="E2342">
        <v>0</v>
      </c>
      <c r="F2342">
        <v>0</v>
      </c>
      <c r="G2342">
        <v>0</v>
      </c>
      <c r="H2342">
        <v>0</v>
      </c>
    </row>
    <row r="2343" spans="1:8" x14ac:dyDescent="0.25">
      <c r="A2343" t="s">
        <v>59</v>
      </c>
      <c r="B2343">
        <v>2023</v>
      </c>
      <c r="C2343" t="s">
        <v>11</v>
      </c>
      <c r="D2343" t="s">
        <v>63</v>
      </c>
      <c r="E2343">
        <v>0</v>
      </c>
      <c r="F2343">
        <v>0</v>
      </c>
      <c r="G2343">
        <v>0</v>
      </c>
      <c r="H2343">
        <v>0</v>
      </c>
    </row>
    <row r="2344" spans="1:8" x14ac:dyDescent="0.25">
      <c r="A2344" t="s">
        <v>59</v>
      </c>
      <c r="B2344">
        <v>2023</v>
      </c>
      <c r="C2344" t="s">
        <v>11</v>
      </c>
      <c r="D2344" t="s">
        <v>64</v>
      </c>
      <c r="E2344">
        <v>0</v>
      </c>
      <c r="F2344">
        <v>0</v>
      </c>
      <c r="G2344">
        <v>29.87</v>
      </c>
      <c r="H2344">
        <v>0</v>
      </c>
    </row>
    <row r="2345" spans="1:8" x14ac:dyDescent="0.25">
      <c r="A2345" t="s">
        <v>59</v>
      </c>
      <c r="B2345">
        <v>2023</v>
      </c>
      <c r="C2345" t="s">
        <v>11</v>
      </c>
      <c r="D2345" t="s">
        <v>61</v>
      </c>
      <c r="E2345">
        <v>8</v>
      </c>
      <c r="F2345">
        <v>64.956710000000001</v>
      </c>
      <c r="G2345">
        <v>4971.82</v>
      </c>
      <c r="H2345">
        <v>2031.81</v>
      </c>
    </row>
    <row r="2346" spans="1:8" x14ac:dyDescent="0.25">
      <c r="A2346" t="s">
        <v>59</v>
      </c>
      <c r="B2346">
        <v>2023</v>
      </c>
      <c r="C2346" t="s">
        <v>11</v>
      </c>
      <c r="D2346" t="s">
        <v>61</v>
      </c>
      <c r="E2346">
        <v>3</v>
      </c>
      <c r="F2346">
        <v>1.9390000000000001</v>
      </c>
      <c r="G2346">
        <v>280.7</v>
      </c>
      <c r="H2346">
        <v>230.46</v>
      </c>
    </row>
    <row r="2347" spans="1:8" x14ac:dyDescent="0.25">
      <c r="A2347" t="s">
        <v>59</v>
      </c>
      <c r="B2347">
        <v>2023</v>
      </c>
      <c r="C2347" t="s">
        <v>11</v>
      </c>
      <c r="D2347" t="s">
        <v>61</v>
      </c>
      <c r="E2347">
        <v>19</v>
      </c>
      <c r="F2347">
        <v>8.2409999999999997</v>
      </c>
      <c r="G2347">
        <v>697.25</v>
      </c>
      <c r="H2347">
        <v>567.46</v>
      </c>
    </row>
    <row r="2348" spans="1:8" x14ac:dyDescent="0.25">
      <c r="A2348" t="s">
        <v>59</v>
      </c>
      <c r="B2348">
        <v>2023</v>
      </c>
      <c r="C2348" t="s">
        <v>11</v>
      </c>
      <c r="D2348" t="s">
        <v>60</v>
      </c>
      <c r="E2348">
        <v>14</v>
      </c>
      <c r="F2348">
        <v>23.350960000000001</v>
      </c>
      <c r="G2348">
        <v>2774.83</v>
      </c>
      <c r="H2348">
        <v>2493.12</v>
      </c>
    </row>
    <row r="2349" spans="1:8" x14ac:dyDescent="0.25">
      <c r="A2349" t="s">
        <v>59</v>
      </c>
      <c r="B2349">
        <v>2023</v>
      </c>
      <c r="C2349" t="s">
        <v>11</v>
      </c>
      <c r="D2349" t="s">
        <v>60</v>
      </c>
      <c r="E2349">
        <v>443</v>
      </c>
      <c r="F2349">
        <v>3968.9430699999998</v>
      </c>
      <c r="G2349">
        <v>328504.65999999997</v>
      </c>
      <c r="H2349">
        <v>322138.14</v>
      </c>
    </row>
    <row r="2350" spans="1:8" x14ac:dyDescent="0.25">
      <c r="A2350" t="s">
        <v>59</v>
      </c>
      <c r="B2350">
        <v>2023</v>
      </c>
      <c r="C2350" t="s">
        <v>11</v>
      </c>
      <c r="D2350" t="s">
        <v>60</v>
      </c>
      <c r="E2350">
        <v>356</v>
      </c>
      <c r="F2350">
        <v>450.74891000000002</v>
      </c>
      <c r="G2350">
        <v>50036.66</v>
      </c>
      <c r="H2350">
        <v>48790.89</v>
      </c>
    </row>
    <row r="2351" spans="1:8" x14ac:dyDescent="0.25">
      <c r="A2351" t="s">
        <v>59</v>
      </c>
      <c r="B2351">
        <v>2023</v>
      </c>
      <c r="C2351" t="s">
        <v>11</v>
      </c>
      <c r="D2351" t="s">
        <v>60</v>
      </c>
      <c r="E2351">
        <v>2903</v>
      </c>
      <c r="F2351">
        <v>1029.41444</v>
      </c>
      <c r="G2351">
        <v>90389.04</v>
      </c>
      <c r="H2351">
        <v>88873.67</v>
      </c>
    </row>
    <row r="2352" spans="1:8" x14ac:dyDescent="0.25">
      <c r="A2352" t="s">
        <v>59</v>
      </c>
      <c r="B2352">
        <v>2023</v>
      </c>
      <c r="C2352" t="s">
        <v>11</v>
      </c>
      <c r="D2352" t="s">
        <v>60</v>
      </c>
      <c r="E2352">
        <v>0</v>
      </c>
      <c r="F2352">
        <v>0</v>
      </c>
      <c r="G2352">
        <v>0</v>
      </c>
      <c r="H2352">
        <v>0</v>
      </c>
    </row>
    <row r="2353" spans="1:8" x14ac:dyDescent="0.25">
      <c r="A2353" t="s">
        <v>59</v>
      </c>
      <c r="B2353">
        <v>2023</v>
      </c>
      <c r="C2353" t="s">
        <v>11</v>
      </c>
      <c r="D2353" t="s">
        <v>60</v>
      </c>
      <c r="E2353">
        <v>23</v>
      </c>
      <c r="F2353">
        <v>2.9279999999999999</v>
      </c>
      <c r="G2353">
        <v>194.49</v>
      </c>
      <c r="H2353">
        <v>197.5</v>
      </c>
    </row>
    <row r="2354" spans="1:8" x14ac:dyDescent="0.25">
      <c r="A2354" t="s">
        <v>59</v>
      </c>
      <c r="B2354">
        <v>2023</v>
      </c>
      <c r="C2354" t="s">
        <v>11</v>
      </c>
      <c r="D2354" t="s">
        <v>62</v>
      </c>
      <c r="E2354">
        <v>47</v>
      </c>
      <c r="F2354">
        <v>346.79253</v>
      </c>
      <c r="G2354">
        <v>31794.36</v>
      </c>
      <c r="H2354">
        <v>21993.19</v>
      </c>
    </row>
    <row r="2355" spans="1:8" x14ac:dyDescent="0.25">
      <c r="A2355" t="s">
        <v>59</v>
      </c>
      <c r="B2355">
        <v>2023</v>
      </c>
      <c r="C2355" t="s">
        <v>11</v>
      </c>
      <c r="D2355" t="s">
        <v>62</v>
      </c>
      <c r="E2355">
        <v>25</v>
      </c>
      <c r="F2355">
        <v>23.343160000000001</v>
      </c>
      <c r="G2355">
        <v>2772.61</v>
      </c>
      <c r="H2355">
        <v>2123.77</v>
      </c>
    </row>
    <row r="2356" spans="1:8" x14ac:dyDescent="0.25">
      <c r="A2356" t="s">
        <v>59</v>
      </c>
      <c r="B2356">
        <v>2023</v>
      </c>
      <c r="C2356" t="s">
        <v>11</v>
      </c>
      <c r="D2356" t="s">
        <v>62</v>
      </c>
      <c r="E2356">
        <v>614</v>
      </c>
      <c r="F2356">
        <v>232.4658</v>
      </c>
      <c r="G2356">
        <v>22762.71</v>
      </c>
      <c r="H2356">
        <v>21422.85</v>
      </c>
    </row>
    <row r="2357" spans="1:8" x14ac:dyDescent="0.25">
      <c r="A2357" t="s">
        <v>59</v>
      </c>
      <c r="B2357">
        <v>2023</v>
      </c>
      <c r="C2357" t="s">
        <v>11</v>
      </c>
      <c r="D2357" t="s">
        <v>60</v>
      </c>
      <c r="E2357">
        <v>63</v>
      </c>
      <c r="F2357">
        <v>391.06319999999999</v>
      </c>
      <c r="G2357">
        <v>25406.48</v>
      </c>
      <c r="H2357">
        <v>26973.91</v>
      </c>
    </row>
    <row r="2358" spans="1:8" x14ac:dyDescent="0.25">
      <c r="A2358" t="s">
        <v>59</v>
      </c>
      <c r="B2358">
        <v>2023</v>
      </c>
      <c r="C2358" t="s">
        <v>11</v>
      </c>
      <c r="D2358" t="s">
        <v>60</v>
      </c>
      <c r="E2358">
        <v>6</v>
      </c>
      <c r="F2358">
        <v>3.7349999999999999</v>
      </c>
      <c r="G2358">
        <v>247.11</v>
      </c>
      <c r="H2358">
        <v>56.78</v>
      </c>
    </row>
    <row r="2359" spans="1:8" x14ac:dyDescent="0.25">
      <c r="A2359" t="s">
        <v>59</v>
      </c>
      <c r="B2359">
        <v>2023</v>
      </c>
      <c r="C2359" t="s">
        <v>11</v>
      </c>
      <c r="D2359" t="s">
        <v>60</v>
      </c>
      <c r="E2359">
        <v>5</v>
      </c>
      <c r="F2359">
        <v>13.20722</v>
      </c>
      <c r="G2359">
        <v>930.02</v>
      </c>
      <c r="H2359">
        <v>889.95</v>
      </c>
    </row>
    <row r="2360" spans="1:8" x14ac:dyDescent="0.25">
      <c r="A2360" t="s">
        <v>59</v>
      </c>
      <c r="B2360">
        <v>2023</v>
      </c>
      <c r="C2360" t="s">
        <v>11</v>
      </c>
      <c r="D2360" t="s">
        <v>60</v>
      </c>
      <c r="E2360">
        <v>160</v>
      </c>
      <c r="F2360">
        <v>103.13547</v>
      </c>
      <c r="G2360">
        <v>11606.06</v>
      </c>
      <c r="H2360">
        <v>11495.68</v>
      </c>
    </row>
    <row r="2361" spans="1:8" x14ac:dyDescent="0.25">
      <c r="A2361" t="s">
        <v>59</v>
      </c>
      <c r="B2361">
        <v>2023</v>
      </c>
      <c r="C2361" t="s">
        <v>11</v>
      </c>
      <c r="D2361" t="s">
        <v>60</v>
      </c>
      <c r="E2361">
        <v>2</v>
      </c>
      <c r="F2361">
        <v>1.0740000000000001</v>
      </c>
      <c r="G2361">
        <v>44.36</v>
      </c>
      <c r="H2361">
        <v>44.36</v>
      </c>
    </row>
    <row r="2362" spans="1:8" x14ac:dyDescent="0.25">
      <c r="A2362" t="s">
        <v>59</v>
      </c>
      <c r="B2362">
        <v>2023</v>
      </c>
      <c r="C2362" t="s">
        <v>11</v>
      </c>
      <c r="D2362" t="s">
        <v>60</v>
      </c>
      <c r="E2362">
        <v>89</v>
      </c>
      <c r="F2362">
        <v>384.38655</v>
      </c>
      <c r="G2362">
        <v>26336.57</v>
      </c>
      <c r="H2362">
        <v>22407.119999999999</v>
      </c>
    </row>
    <row r="2363" spans="1:8" x14ac:dyDescent="0.25">
      <c r="A2363" t="s">
        <v>59</v>
      </c>
      <c r="B2363">
        <v>2023</v>
      </c>
      <c r="C2363" t="s">
        <v>11</v>
      </c>
      <c r="D2363" t="s">
        <v>60</v>
      </c>
      <c r="E2363">
        <v>60</v>
      </c>
      <c r="F2363">
        <v>66.516859999999994</v>
      </c>
      <c r="G2363">
        <v>5906.39</v>
      </c>
      <c r="H2363">
        <v>6895.63</v>
      </c>
    </row>
    <row r="2364" spans="1:8" x14ac:dyDescent="0.25">
      <c r="A2364" t="s">
        <v>59</v>
      </c>
      <c r="B2364">
        <v>2023</v>
      </c>
      <c r="C2364" t="s">
        <v>11</v>
      </c>
      <c r="D2364" t="s">
        <v>60</v>
      </c>
      <c r="E2364">
        <v>637</v>
      </c>
      <c r="F2364">
        <v>262.51990000000001</v>
      </c>
      <c r="G2364">
        <v>19376.38</v>
      </c>
      <c r="H2364">
        <v>17217.259999999998</v>
      </c>
    </row>
    <row r="2365" spans="1:8" x14ac:dyDescent="0.25">
      <c r="A2365" t="s">
        <v>59</v>
      </c>
      <c r="B2365">
        <v>2023</v>
      </c>
      <c r="C2365" t="s">
        <v>11</v>
      </c>
      <c r="D2365" t="s">
        <v>60</v>
      </c>
      <c r="E2365">
        <v>9</v>
      </c>
      <c r="F2365">
        <v>11.609</v>
      </c>
      <c r="G2365">
        <v>1259.8499999999999</v>
      </c>
      <c r="H2365">
        <v>1480.34</v>
      </c>
    </row>
    <row r="2366" spans="1:8" x14ac:dyDescent="0.25">
      <c r="A2366" t="s">
        <v>59</v>
      </c>
      <c r="B2366">
        <v>2023</v>
      </c>
      <c r="C2366" t="s">
        <v>11</v>
      </c>
      <c r="D2366" t="s">
        <v>60</v>
      </c>
      <c r="E2366">
        <v>64</v>
      </c>
      <c r="F2366">
        <v>330.43414999999999</v>
      </c>
      <c r="G2366">
        <v>23964.9</v>
      </c>
      <c r="H2366">
        <v>19060.599999999999</v>
      </c>
    </row>
    <row r="2367" spans="1:8" x14ac:dyDescent="0.25">
      <c r="A2367" t="s">
        <v>59</v>
      </c>
      <c r="B2367">
        <v>2023</v>
      </c>
      <c r="C2367" t="s">
        <v>11</v>
      </c>
      <c r="D2367" t="s">
        <v>60</v>
      </c>
      <c r="E2367">
        <v>32</v>
      </c>
      <c r="F2367">
        <v>61.920560000000002</v>
      </c>
      <c r="G2367">
        <v>4949.76</v>
      </c>
      <c r="H2367">
        <v>5620.44</v>
      </c>
    </row>
    <row r="2368" spans="1:8" x14ac:dyDescent="0.25">
      <c r="A2368" t="s">
        <v>59</v>
      </c>
      <c r="B2368">
        <v>2023</v>
      </c>
      <c r="C2368" t="s">
        <v>11</v>
      </c>
      <c r="D2368" t="s">
        <v>60</v>
      </c>
      <c r="E2368">
        <v>275</v>
      </c>
      <c r="F2368">
        <v>135.05199999999999</v>
      </c>
      <c r="G2368">
        <v>9848.5400000000009</v>
      </c>
      <c r="H2368">
        <v>10707.55</v>
      </c>
    </row>
    <row r="2369" spans="1:8" x14ac:dyDescent="0.25">
      <c r="A2369" t="s">
        <v>59</v>
      </c>
      <c r="B2369">
        <v>2023</v>
      </c>
      <c r="C2369" t="s">
        <v>11</v>
      </c>
      <c r="D2369" t="s">
        <v>64</v>
      </c>
      <c r="E2369">
        <v>1</v>
      </c>
      <c r="F2369">
        <v>20112.277290000002</v>
      </c>
      <c r="G2369">
        <v>1569424.64</v>
      </c>
      <c r="H2369">
        <v>1553856.26</v>
      </c>
    </row>
    <row r="2370" spans="1:8" x14ac:dyDescent="0.25">
      <c r="A2370" t="s">
        <v>59</v>
      </c>
      <c r="B2370">
        <v>2023</v>
      </c>
      <c r="C2370" t="s">
        <v>11</v>
      </c>
      <c r="D2370" t="s">
        <v>60</v>
      </c>
      <c r="E2370">
        <v>0</v>
      </c>
      <c r="F2370">
        <v>0</v>
      </c>
      <c r="G2370">
        <v>0</v>
      </c>
      <c r="H2370">
        <v>0</v>
      </c>
    </row>
    <row r="2371" spans="1:8" x14ac:dyDescent="0.25">
      <c r="A2371" t="s">
        <v>59</v>
      </c>
      <c r="B2371">
        <v>2023</v>
      </c>
      <c r="C2371" t="s">
        <v>11</v>
      </c>
      <c r="D2371" t="s">
        <v>60</v>
      </c>
      <c r="E2371">
        <v>0</v>
      </c>
      <c r="F2371">
        <v>0</v>
      </c>
      <c r="G2371">
        <v>0</v>
      </c>
      <c r="H2371">
        <v>0</v>
      </c>
    </row>
    <row r="2372" spans="1:8" x14ac:dyDescent="0.25">
      <c r="A2372" t="s">
        <v>59</v>
      </c>
      <c r="B2372">
        <v>2023</v>
      </c>
      <c r="C2372" t="s">
        <v>10</v>
      </c>
      <c r="D2372" t="s">
        <v>61</v>
      </c>
      <c r="E2372">
        <v>0</v>
      </c>
      <c r="F2372">
        <v>0</v>
      </c>
      <c r="G2372">
        <v>0</v>
      </c>
      <c r="H2372">
        <v>0</v>
      </c>
    </row>
    <row r="2373" spans="1:8" x14ac:dyDescent="0.25">
      <c r="A2373" t="s">
        <v>59</v>
      </c>
      <c r="B2373">
        <v>2023</v>
      </c>
      <c r="C2373" t="s">
        <v>10</v>
      </c>
      <c r="D2373" t="s">
        <v>60</v>
      </c>
      <c r="E2373">
        <v>0</v>
      </c>
      <c r="F2373">
        <v>0</v>
      </c>
      <c r="G2373">
        <v>0</v>
      </c>
      <c r="H2373">
        <v>0</v>
      </c>
    </row>
    <row r="2374" spans="1:8" x14ac:dyDescent="0.25">
      <c r="A2374" t="s">
        <v>59</v>
      </c>
      <c r="B2374">
        <v>2023</v>
      </c>
      <c r="C2374" t="s">
        <v>10</v>
      </c>
      <c r="D2374" t="s">
        <v>62</v>
      </c>
      <c r="E2374">
        <v>0</v>
      </c>
      <c r="F2374">
        <v>0</v>
      </c>
      <c r="G2374">
        <v>0</v>
      </c>
      <c r="H2374">
        <v>0</v>
      </c>
    </row>
    <row r="2375" spans="1:8" x14ac:dyDescent="0.25">
      <c r="A2375" t="s">
        <v>59</v>
      </c>
      <c r="B2375">
        <v>2023</v>
      </c>
      <c r="C2375" t="s">
        <v>10</v>
      </c>
      <c r="D2375" t="s">
        <v>60</v>
      </c>
      <c r="E2375">
        <v>0</v>
      </c>
      <c r="F2375">
        <v>0</v>
      </c>
      <c r="G2375">
        <v>0</v>
      </c>
      <c r="H2375">
        <v>0</v>
      </c>
    </row>
    <row r="2376" spans="1:8" x14ac:dyDescent="0.25">
      <c r="A2376" t="s">
        <v>59</v>
      </c>
      <c r="B2376">
        <v>2023</v>
      </c>
      <c r="C2376" t="s">
        <v>10</v>
      </c>
      <c r="D2376" t="s">
        <v>60</v>
      </c>
      <c r="E2376">
        <v>0</v>
      </c>
      <c r="F2376">
        <v>0</v>
      </c>
      <c r="G2376">
        <v>0</v>
      </c>
      <c r="H2376">
        <v>0</v>
      </c>
    </row>
    <row r="2377" spans="1:8" x14ac:dyDescent="0.25">
      <c r="A2377" t="s">
        <v>59</v>
      </c>
      <c r="B2377">
        <v>2023</v>
      </c>
      <c r="C2377" t="s">
        <v>10</v>
      </c>
      <c r="D2377" t="s">
        <v>60</v>
      </c>
      <c r="E2377">
        <v>0</v>
      </c>
      <c r="F2377">
        <v>0</v>
      </c>
      <c r="G2377">
        <v>0</v>
      </c>
      <c r="H2377">
        <v>0</v>
      </c>
    </row>
    <row r="2378" spans="1:8" x14ac:dyDescent="0.25">
      <c r="A2378" t="s">
        <v>59</v>
      </c>
      <c r="B2378">
        <v>2023</v>
      </c>
      <c r="C2378" t="s">
        <v>10</v>
      </c>
      <c r="D2378" t="s">
        <v>60</v>
      </c>
      <c r="E2378">
        <v>0</v>
      </c>
      <c r="F2378">
        <v>0</v>
      </c>
      <c r="G2378">
        <v>0</v>
      </c>
      <c r="H2378">
        <v>0</v>
      </c>
    </row>
    <row r="2379" spans="1:8" x14ac:dyDescent="0.25">
      <c r="A2379" t="s">
        <v>59</v>
      </c>
      <c r="B2379">
        <v>2023</v>
      </c>
      <c r="C2379" t="s">
        <v>10</v>
      </c>
      <c r="D2379" t="s">
        <v>61</v>
      </c>
      <c r="E2379">
        <v>1</v>
      </c>
      <c r="F2379">
        <v>2038.4639999999999</v>
      </c>
      <c r="G2379">
        <v>149148.88</v>
      </c>
      <c r="H2379">
        <v>149148.88</v>
      </c>
    </row>
    <row r="2380" spans="1:8" x14ac:dyDescent="0.25">
      <c r="A2380" t="s">
        <v>59</v>
      </c>
      <c r="B2380">
        <v>2023</v>
      </c>
      <c r="C2380" t="s">
        <v>10</v>
      </c>
      <c r="D2380" t="s">
        <v>60</v>
      </c>
      <c r="E2380">
        <v>0</v>
      </c>
      <c r="F2380">
        <v>0</v>
      </c>
      <c r="G2380">
        <v>0</v>
      </c>
      <c r="H2380">
        <v>0</v>
      </c>
    </row>
    <row r="2381" spans="1:8" x14ac:dyDescent="0.25">
      <c r="A2381" t="s">
        <v>59</v>
      </c>
      <c r="B2381">
        <v>2023</v>
      </c>
      <c r="C2381" t="s">
        <v>10</v>
      </c>
      <c r="D2381" t="s">
        <v>60</v>
      </c>
      <c r="E2381">
        <v>0</v>
      </c>
      <c r="F2381">
        <v>0</v>
      </c>
      <c r="G2381">
        <v>0</v>
      </c>
      <c r="H2381">
        <v>0</v>
      </c>
    </row>
    <row r="2382" spans="1:8" x14ac:dyDescent="0.25">
      <c r="A2382" t="s">
        <v>59</v>
      </c>
      <c r="B2382">
        <v>2023</v>
      </c>
      <c r="C2382" t="s">
        <v>10</v>
      </c>
      <c r="D2382" t="s">
        <v>60</v>
      </c>
      <c r="E2382">
        <v>0</v>
      </c>
      <c r="F2382">
        <v>0</v>
      </c>
      <c r="G2382">
        <v>0</v>
      </c>
      <c r="H2382">
        <v>0</v>
      </c>
    </row>
    <row r="2383" spans="1:8" x14ac:dyDescent="0.25">
      <c r="A2383" t="s">
        <v>59</v>
      </c>
      <c r="B2383">
        <v>2023</v>
      </c>
      <c r="C2383" t="s">
        <v>10</v>
      </c>
      <c r="D2383" t="s">
        <v>60</v>
      </c>
      <c r="E2383">
        <v>2</v>
      </c>
      <c r="F2383">
        <v>4.5084900000000001</v>
      </c>
      <c r="G2383">
        <v>372.93</v>
      </c>
      <c r="H2383">
        <v>416.33</v>
      </c>
    </row>
    <row r="2384" spans="1:8" x14ac:dyDescent="0.25">
      <c r="A2384" t="s">
        <v>59</v>
      </c>
      <c r="B2384">
        <v>2023</v>
      </c>
      <c r="C2384" t="s">
        <v>10</v>
      </c>
      <c r="D2384" t="s">
        <v>60</v>
      </c>
      <c r="E2384">
        <v>0</v>
      </c>
      <c r="F2384">
        <v>0</v>
      </c>
      <c r="G2384">
        <v>0</v>
      </c>
      <c r="H2384">
        <v>0</v>
      </c>
    </row>
    <row r="2385" spans="1:8" x14ac:dyDescent="0.25">
      <c r="A2385" t="s">
        <v>59</v>
      </c>
      <c r="B2385">
        <v>2023</v>
      </c>
      <c r="C2385" t="s">
        <v>10</v>
      </c>
      <c r="D2385" t="s">
        <v>62</v>
      </c>
      <c r="E2385">
        <v>0</v>
      </c>
      <c r="F2385">
        <v>0</v>
      </c>
      <c r="G2385">
        <v>0</v>
      </c>
      <c r="H2385">
        <v>0</v>
      </c>
    </row>
    <row r="2386" spans="1:8" x14ac:dyDescent="0.25">
      <c r="A2386" t="s">
        <v>59</v>
      </c>
      <c r="B2386">
        <v>2023</v>
      </c>
      <c r="C2386" t="s">
        <v>10</v>
      </c>
      <c r="D2386" t="s">
        <v>60</v>
      </c>
      <c r="E2386">
        <v>0</v>
      </c>
      <c r="F2386">
        <v>0</v>
      </c>
      <c r="G2386">
        <v>0</v>
      </c>
      <c r="H2386">
        <v>0</v>
      </c>
    </row>
    <row r="2387" spans="1:8" x14ac:dyDescent="0.25">
      <c r="A2387" t="s">
        <v>59</v>
      </c>
      <c r="B2387">
        <v>2023</v>
      </c>
      <c r="C2387" t="s">
        <v>10</v>
      </c>
      <c r="D2387" t="s">
        <v>60</v>
      </c>
      <c r="E2387">
        <v>0</v>
      </c>
      <c r="F2387">
        <v>0</v>
      </c>
      <c r="G2387">
        <v>0</v>
      </c>
      <c r="H2387">
        <v>0</v>
      </c>
    </row>
    <row r="2388" spans="1:8" x14ac:dyDescent="0.25">
      <c r="A2388" t="s">
        <v>59</v>
      </c>
      <c r="B2388">
        <v>2023</v>
      </c>
      <c r="C2388" t="s">
        <v>10</v>
      </c>
      <c r="D2388" t="s">
        <v>60</v>
      </c>
      <c r="E2388">
        <v>0</v>
      </c>
      <c r="F2388">
        <v>0</v>
      </c>
      <c r="G2388">
        <v>0</v>
      </c>
      <c r="H2388">
        <v>0</v>
      </c>
    </row>
    <row r="2389" spans="1:8" x14ac:dyDescent="0.25">
      <c r="A2389" t="s">
        <v>59</v>
      </c>
      <c r="B2389">
        <v>2023</v>
      </c>
      <c r="C2389" t="s">
        <v>10</v>
      </c>
      <c r="D2389" t="s">
        <v>60</v>
      </c>
      <c r="E2389">
        <v>1</v>
      </c>
      <c r="F2389">
        <v>241.12469999999999</v>
      </c>
      <c r="G2389">
        <v>15275</v>
      </c>
      <c r="H2389">
        <v>15275</v>
      </c>
    </row>
    <row r="2390" spans="1:8" x14ac:dyDescent="0.25">
      <c r="A2390" t="s">
        <v>59</v>
      </c>
      <c r="B2390">
        <v>2023</v>
      </c>
      <c r="C2390" t="s">
        <v>10</v>
      </c>
      <c r="D2390" t="s">
        <v>60</v>
      </c>
      <c r="E2390">
        <v>0</v>
      </c>
      <c r="F2390">
        <v>0</v>
      </c>
      <c r="G2390">
        <v>0</v>
      </c>
      <c r="H2390">
        <v>0</v>
      </c>
    </row>
    <row r="2391" spans="1:8" x14ac:dyDescent="0.25">
      <c r="A2391" t="s">
        <v>59</v>
      </c>
      <c r="B2391">
        <v>2023</v>
      </c>
      <c r="C2391" t="s">
        <v>10</v>
      </c>
      <c r="D2391" t="s">
        <v>60</v>
      </c>
      <c r="E2391">
        <v>0</v>
      </c>
      <c r="F2391">
        <v>0</v>
      </c>
      <c r="G2391">
        <v>0</v>
      </c>
      <c r="H2391">
        <v>0</v>
      </c>
    </row>
    <row r="2392" spans="1:8" x14ac:dyDescent="0.25">
      <c r="A2392" t="s">
        <v>59</v>
      </c>
      <c r="B2392">
        <v>2023</v>
      </c>
      <c r="C2392" t="s">
        <v>10</v>
      </c>
      <c r="D2392" t="s">
        <v>60</v>
      </c>
      <c r="E2392">
        <v>0</v>
      </c>
      <c r="F2392">
        <v>0</v>
      </c>
      <c r="G2392">
        <v>0</v>
      </c>
      <c r="H2392">
        <v>0</v>
      </c>
    </row>
    <row r="2393" spans="1:8" x14ac:dyDescent="0.25">
      <c r="A2393" t="s">
        <v>59</v>
      </c>
      <c r="B2393">
        <v>2023</v>
      </c>
      <c r="C2393" t="s">
        <v>10</v>
      </c>
      <c r="D2393" t="s">
        <v>61</v>
      </c>
      <c r="E2393">
        <v>0</v>
      </c>
      <c r="F2393">
        <v>0</v>
      </c>
      <c r="G2393">
        <v>0</v>
      </c>
      <c r="H2393">
        <v>0</v>
      </c>
    </row>
    <row r="2394" spans="1:8" x14ac:dyDescent="0.25">
      <c r="A2394" t="s">
        <v>59</v>
      </c>
      <c r="B2394">
        <v>2023</v>
      </c>
      <c r="C2394" t="s">
        <v>10</v>
      </c>
      <c r="D2394" t="s">
        <v>61</v>
      </c>
      <c r="E2394">
        <v>586</v>
      </c>
      <c r="F2394">
        <v>38354.335980000003</v>
      </c>
      <c r="G2394">
        <v>3236614.76</v>
      </c>
      <c r="H2394">
        <v>3232624.26</v>
      </c>
    </row>
    <row r="2395" spans="1:8" x14ac:dyDescent="0.25">
      <c r="A2395" t="s">
        <v>59</v>
      </c>
      <c r="B2395">
        <v>2023</v>
      </c>
      <c r="C2395" t="s">
        <v>10</v>
      </c>
      <c r="D2395" t="s">
        <v>61</v>
      </c>
      <c r="E2395">
        <v>2</v>
      </c>
      <c r="F2395">
        <v>2.6015600000000001</v>
      </c>
      <c r="G2395">
        <v>319.12</v>
      </c>
      <c r="H2395">
        <v>315.72000000000003</v>
      </c>
    </row>
    <row r="2396" spans="1:8" x14ac:dyDescent="0.25">
      <c r="A2396" t="s">
        <v>59</v>
      </c>
      <c r="B2396">
        <v>2023</v>
      </c>
      <c r="C2396" t="s">
        <v>10</v>
      </c>
      <c r="D2396" t="s">
        <v>60</v>
      </c>
      <c r="E2396">
        <v>4</v>
      </c>
      <c r="F2396">
        <v>16.652920000000002</v>
      </c>
      <c r="G2396">
        <v>1668.38</v>
      </c>
      <c r="H2396">
        <v>2631.16</v>
      </c>
    </row>
    <row r="2397" spans="1:8" x14ac:dyDescent="0.25">
      <c r="A2397" t="s">
        <v>59</v>
      </c>
      <c r="B2397">
        <v>2023</v>
      </c>
      <c r="C2397" t="s">
        <v>10</v>
      </c>
      <c r="D2397" t="s">
        <v>60</v>
      </c>
      <c r="E2397">
        <v>0</v>
      </c>
      <c r="F2397">
        <v>0</v>
      </c>
      <c r="G2397">
        <v>0</v>
      </c>
      <c r="H2397">
        <v>0</v>
      </c>
    </row>
    <row r="2398" spans="1:8" x14ac:dyDescent="0.25">
      <c r="A2398" t="s">
        <v>59</v>
      </c>
      <c r="B2398">
        <v>2023</v>
      </c>
      <c r="C2398" t="s">
        <v>10</v>
      </c>
      <c r="D2398" t="s">
        <v>60</v>
      </c>
      <c r="E2398">
        <v>0</v>
      </c>
      <c r="F2398">
        <v>0</v>
      </c>
      <c r="G2398">
        <v>0</v>
      </c>
      <c r="H2398">
        <v>0</v>
      </c>
    </row>
    <row r="2399" spans="1:8" x14ac:dyDescent="0.25">
      <c r="A2399" t="s">
        <v>59</v>
      </c>
      <c r="B2399">
        <v>2023</v>
      </c>
      <c r="C2399" t="s">
        <v>10</v>
      </c>
      <c r="D2399" t="s">
        <v>60</v>
      </c>
      <c r="E2399">
        <v>2</v>
      </c>
      <c r="F2399">
        <v>101.34305999999999</v>
      </c>
      <c r="G2399">
        <v>7239.63</v>
      </c>
      <c r="H2399">
        <v>7239.63</v>
      </c>
    </row>
    <row r="2400" spans="1:8" x14ac:dyDescent="0.25">
      <c r="A2400" t="s">
        <v>59</v>
      </c>
      <c r="B2400">
        <v>2023</v>
      </c>
      <c r="C2400" t="s">
        <v>10</v>
      </c>
      <c r="D2400" t="s">
        <v>62</v>
      </c>
      <c r="E2400">
        <v>346</v>
      </c>
      <c r="F2400">
        <v>14232.697459999999</v>
      </c>
      <c r="G2400">
        <v>1416288.4</v>
      </c>
      <c r="H2400">
        <v>1379166.01</v>
      </c>
    </row>
    <row r="2401" spans="1:8" x14ac:dyDescent="0.25">
      <c r="A2401" t="s">
        <v>59</v>
      </c>
      <c r="B2401">
        <v>2023</v>
      </c>
      <c r="C2401" t="s">
        <v>10</v>
      </c>
      <c r="D2401" t="s">
        <v>62</v>
      </c>
      <c r="E2401">
        <v>6</v>
      </c>
      <c r="F2401">
        <v>12.190239999999999</v>
      </c>
      <c r="G2401">
        <v>1478.82</v>
      </c>
      <c r="H2401">
        <v>1542.23</v>
      </c>
    </row>
    <row r="2402" spans="1:8" x14ac:dyDescent="0.25">
      <c r="A2402" t="s">
        <v>59</v>
      </c>
      <c r="B2402">
        <v>2023</v>
      </c>
      <c r="C2402" t="s">
        <v>10</v>
      </c>
      <c r="D2402" t="s">
        <v>60</v>
      </c>
      <c r="E2402">
        <v>5</v>
      </c>
      <c r="F2402">
        <v>23.362169999999999</v>
      </c>
      <c r="G2402">
        <v>1722.34</v>
      </c>
      <c r="H2402">
        <v>1180.56</v>
      </c>
    </row>
    <row r="2403" spans="1:8" x14ac:dyDescent="0.25">
      <c r="A2403" t="s">
        <v>59</v>
      </c>
      <c r="B2403">
        <v>2023</v>
      </c>
      <c r="C2403" t="s">
        <v>10</v>
      </c>
      <c r="D2403" t="s">
        <v>60</v>
      </c>
      <c r="E2403">
        <v>0</v>
      </c>
      <c r="F2403">
        <v>0</v>
      </c>
      <c r="G2403">
        <v>0</v>
      </c>
      <c r="H2403">
        <v>0</v>
      </c>
    </row>
    <row r="2404" spans="1:8" x14ac:dyDescent="0.25">
      <c r="A2404" t="s">
        <v>59</v>
      </c>
      <c r="B2404">
        <v>2023</v>
      </c>
      <c r="C2404" t="s">
        <v>10</v>
      </c>
      <c r="D2404" t="s">
        <v>60</v>
      </c>
      <c r="E2404">
        <v>0</v>
      </c>
      <c r="F2404">
        <v>0</v>
      </c>
      <c r="G2404">
        <v>0</v>
      </c>
      <c r="H2404">
        <v>0</v>
      </c>
    </row>
    <row r="2405" spans="1:8" x14ac:dyDescent="0.25">
      <c r="A2405" t="s">
        <v>59</v>
      </c>
      <c r="B2405">
        <v>2023</v>
      </c>
      <c r="C2405" t="s">
        <v>10</v>
      </c>
      <c r="D2405" t="s">
        <v>60</v>
      </c>
      <c r="E2405">
        <v>0</v>
      </c>
      <c r="F2405">
        <v>0</v>
      </c>
      <c r="G2405">
        <v>0</v>
      </c>
      <c r="H2405">
        <v>0</v>
      </c>
    </row>
    <row r="2406" spans="1:8" x14ac:dyDescent="0.25">
      <c r="A2406" t="s">
        <v>59</v>
      </c>
      <c r="B2406">
        <v>2023</v>
      </c>
      <c r="C2406" t="s">
        <v>10</v>
      </c>
      <c r="D2406" t="s">
        <v>60</v>
      </c>
      <c r="E2406">
        <v>0</v>
      </c>
      <c r="F2406">
        <v>0</v>
      </c>
      <c r="G2406">
        <v>0</v>
      </c>
      <c r="H2406">
        <v>0</v>
      </c>
    </row>
    <row r="2407" spans="1:8" x14ac:dyDescent="0.25">
      <c r="A2407" t="s">
        <v>59</v>
      </c>
      <c r="B2407">
        <v>2023</v>
      </c>
      <c r="C2407" t="s">
        <v>10</v>
      </c>
      <c r="D2407" t="s">
        <v>60</v>
      </c>
      <c r="E2407">
        <v>176</v>
      </c>
      <c r="F2407">
        <v>44.882750000000001</v>
      </c>
      <c r="G2407">
        <v>5880.67</v>
      </c>
      <c r="H2407">
        <v>5061.2700000000004</v>
      </c>
    </row>
    <row r="2408" spans="1:8" x14ac:dyDescent="0.25">
      <c r="A2408" t="s">
        <v>59</v>
      </c>
      <c r="B2408">
        <v>2023</v>
      </c>
      <c r="C2408" t="s">
        <v>10</v>
      </c>
      <c r="D2408" t="s">
        <v>60</v>
      </c>
      <c r="E2408">
        <v>360</v>
      </c>
      <c r="F2408">
        <v>2765.1757299999999</v>
      </c>
      <c r="G2408">
        <v>240973.5</v>
      </c>
      <c r="H2408">
        <v>231129.2</v>
      </c>
    </row>
    <row r="2409" spans="1:8" x14ac:dyDescent="0.25">
      <c r="A2409" t="s">
        <v>59</v>
      </c>
      <c r="B2409">
        <v>2023</v>
      </c>
      <c r="C2409" t="s">
        <v>10</v>
      </c>
      <c r="D2409" t="s">
        <v>60</v>
      </c>
      <c r="E2409">
        <v>2</v>
      </c>
      <c r="F2409">
        <v>6.7462400000000002</v>
      </c>
      <c r="G2409">
        <v>709.14</v>
      </c>
      <c r="H2409">
        <v>810.02</v>
      </c>
    </row>
    <row r="2410" spans="1:8" x14ac:dyDescent="0.25">
      <c r="A2410" t="s">
        <v>59</v>
      </c>
      <c r="B2410">
        <v>2023</v>
      </c>
      <c r="C2410" t="s">
        <v>10</v>
      </c>
      <c r="D2410" t="s">
        <v>60</v>
      </c>
      <c r="E2410">
        <v>1282</v>
      </c>
      <c r="F2410">
        <v>1945.4800600000001</v>
      </c>
      <c r="G2410">
        <v>208383.01</v>
      </c>
      <c r="H2410">
        <v>202665.77</v>
      </c>
    </row>
    <row r="2411" spans="1:8" x14ac:dyDescent="0.25">
      <c r="A2411" t="s">
        <v>59</v>
      </c>
      <c r="B2411">
        <v>2023</v>
      </c>
      <c r="C2411" t="s">
        <v>10</v>
      </c>
      <c r="D2411" t="s">
        <v>60</v>
      </c>
      <c r="E2411">
        <v>9122</v>
      </c>
      <c r="F2411">
        <v>2417.4000799999999</v>
      </c>
      <c r="G2411">
        <v>210314.62</v>
      </c>
      <c r="H2411">
        <v>207575.15</v>
      </c>
    </row>
    <row r="2412" spans="1:8" x14ac:dyDescent="0.25">
      <c r="A2412" t="s">
        <v>59</v>
      </c>
      <c r="B2412">
        <v>2023</v>
      </c>
      <c r="C2412" t="s">
        <v>10</v>
      </c>
      <c r="D2412" t="s">
        <v>60</v>
      </c>
      <c r="E2412">
        <v>0</v>
      </c>
      <c r="F2412">
        <v>0</v>
      </c>
      <c r="G2412">
        <v>0</v>
      </c>
      <c r="H2412">
        <v>0</v>
      </c>
    </row>
    <row r="2413" spans="1:8" x14ac:dyDescent="0.25">
      <c r="A2413" t="s">
        <v>59</v>
      </c>
      <c r="B2413">
        <v>2023</v>
      </c>
      <c r="C2413" t="s">
        <v>10</v>
      </c>
      <c r="D2413" t="s">
        <v>60</v>
      </c>
      <c r="E2413">
        <v>43</v>
      </c>
      <c r="F2413">
        <v>18.005240000000001</v>
      </c>
      <c r="G2413">
        <v>1410.6</v>
      </c>
      <c r="H2413">
        <v>1180.5999999999999</v>
      </c>
    </row>
    <row r="2414" spans="1:8" x14ac:dyDescent="0.25">
      <c r="A2414" t="s">
        <v>59</v>
      </c>
      <c r="B2414">
        <v>2023</v>
      </c>
      <c r="C2414" t="s">
        <v>10</v>
      </c>
      <c r="D2414" t="s">
        <v>60</v>
      </c>
      <c r="E2414">
        <v>57</v>
      </c>
      <c r="F2414">
        <v>21.162299999999998</v>
      </c>
      <c r="G2414">
        <v>1869.85</v>
      </c>
      <c r="H2414">
        <v>1799.55</v>
      </c>
    </row>
    <row r="2415" spans="1:8" x14ac:dyDescent="0.25">
      <c r="A2415" t="s">
        <v>59</v>
      </c>
      <c r="B2415">
        <v>2023</v>
      </c>
      <c r="C2415" t="s">
        <v>10</v>
      </c>
      <c r="D2415" t="s">
        <v>60</v>
      </c>
      <c r="E2415">
        <v>0</v>
      </c>
      <c r="F2415">
        <v>0</v>
      </c>
      <c r="G2415">
        <v>0</v>
      </c>
      <c r="H2415">
        <v>0</v>
      </c>
    </row>
    <row r="2416" spans="1:8" x14ac:dyDescent="0.25">
      <c r="A2416" t="s">
        <v>59</v>
      </c>
      <c r="B2416">
        <v>2023</v>
      </c>
      <c r="C2416" t="s">
        <v>10</v>
      </c>
      <c r="D2416" t="s">
        <v>60</v>
      </c>
      <c r="E2416">
        <v>208</v>
      </c>
      <c r="F2416">
        <v>52.684040000000003</v>
      </c>
      <c r="G2416">
        <v>3773.49</v>
      </c>
      <c r="H2416">
        <v>3663.7</v>
      </c>
    </row>
    <row r="2417" spans="1:8" x14ac:dyDescent="0.25">
      <c r="A2417" t="s">
        <v>59</v>
      </c>
      <c r="B2417">
        <v>2023</v>
      </c>
      <c r="C2417" t="s">
        <v>10</v>
      </c>
      <c r="D2417" t="s">
        <v>60</v>
      </c>
      <c r="E2417">
        <v>212</v>
      </c>
      <c r="F2417">
        <v>60.742220000000003</v>
      </c>
      <c r="G2417">
        <v>4343.87</v>
      </c>
      <c r="H2417">
        <v>4064.81</v>
      </c>
    </row>
    <row r="2418" spans="1:8" x14ac:dyDescent="0.25">
      <c r="A2418" t="s">
        <v>59</v>
      </c>
      <c r="B2418">
        <v>2023</v>
      </c>
      <c r="C2418" t="s">
        <v>10</v>
      </c>
      <c r="D2418" t="s">
        <v>60</v>
      </c>
      <c r="E2418">
        <v>0</v>
      </c>
      <c r="F2418">
        <v>0</v>
      </c>
      <c r="G2418">
        <v>0</v>
      </c>
      <c r="H2418">
        <v>0</v>
      </c>
    </row>
    <row r="2419" spans="1:8" x14ac:dyDescent="0.25">
      <c r="A2419" t="s">
        <v>59</v>
      </c>
      <c r="B2419">
        <v>2023</v>
      </c>
      <c r="C2419" t="s">
        <v>10</v>
      </c>
      <c r="D2419" t="s">
        <v>60</v>
      </c>
      <c r="E2419">
        <v>0</v>
      </c>
      <c r="F2419">
        <v>0</v>
      </c>
      <c r="G2419">
        <v>0</v>
      </c>
      <c r="H2419">
        <v>0</v>
      </c>
    </row>
    <row r="2420" spans="1:8" x14ac:dyDescent="0.25">
      <c r="A2420" t="s">
        <v>59</v>
      </c>
      <c r="B2420">
        <v>2023</v>
      </c>
      <c r="C2420" t="s">
        <v>10</v>
      </c>
      <c r="D2420" t="s">
        <v>60</v>
      </c>
      <c r="E2420">
        <v>4</v>
      </c>
      <c r="F2420">
        <v>18.518059999999998</v>
      </c>
      <c r="G2420">
        <v>1258.98</v>
      </c>
      <c r="H2420">
        <v>865.78</v>
      </c>
    </row>
    <row r="2421" spans="1:8" x14ac:dyDescent="0.25">
      <c r="A2421" t="s">
        <v>59</v>
      </c>
      <c r="B2421">
        <v>2023</v>
      </c>
      <c r="C2421" t="s">
        <v>10</v>
      </c>
      <c r="D2421" t="s">
        <v>60</v>
      </c>
      <c r="E2421">
        <v>0</v>
      </c>
      <c r="F2421">
        <v>0</v>
      </c>
      <c r="G2421">
        <v>0</v>
      </c>
      <c r="H2421">
        <v>0</v>
      </c>
    </row>
    <row r="2422" spans="1:8" x14ac:dyDescent="0.25">
      <c r="A2422" t="s">
        <v>59</v>
      </c>
      <c r="B2422">
        <v>2023</v>
      </c>
      <c r="C2422" t="s">
        <v>10</v>
      </c>
      <c r="D2422" t="s">
        <v>60</v>
      </c>
      <c r="E2422">
        <v>7</v>
      </c>
      <c r="F2422">
        <v>7.9850000000000003</v>
      </c>
      <c r="G2422">
        <v>711.84</v>
      </c>
      <c r="H2422">
        <v>638.59</v>
      </c>
    </row>
    <row r="2423" spans="1:8" x14ac:dyDescent="0.25">
      <c r="A2423" t="s">
        <v>59</v>
      </c>
      <c r="B2423">
        <v>2023</v>
      </c>
      <c r="C2423" t="s">
        <v>10</v>
      </c>
      <c r="D2423" t="s">
        <v>60</v>
      </c>
      <c r="E2423">
        <v>25</v>
      </c>
      <c r="F2423">
        <v>30.005459999999999</v>
      </c>
      <c r="G2423">
        <v>2759.32</v>
      </c>
      <c r="H2423">
        <v>2199.9699999999998</v>
      </c>
    </row>
    <row r="2424" spans="1:8" x14ac:dyDescent="0.25">
      <c r="A2424" t="s">
        <v>59</v>
      </c>
      <c r="B2424">
        <v>2023</v>
      </c>
      <c r="C2424" t="s">
        <v>10</v>
      </c>
      <c r="D2424" t="s">
        <v>60</v>
      </c>
      <c r="E2424">
        <v>0</v>
      </c>
      <c r="F2424">
        <v>0</v>
      </c>
      <c r="G2424">
        <v>0</v>
      </c>
      <c r="H2424">
        <v>0</v>
      </c>
    </row>
    <row r="2425" spans="1:8" x14ac:dyDescent="0.25">
      <c r="A2425" t="s">
        <v>59</v>
      </c>
      <c r="B2425">
        <v>2023</v>
      </c>
      <c r="C2425" t="s">
        <v>10</v>
      </c>
      <c r="D2425" t="s">
        <v>63</v>
      </c>
      <c r="E2425">
        <v>155097</v>
      </c>
      <c r="F2425">
        <v>26745.068029999999</v>
      </c>
      <c r="G2425">
        <v>2556661.83</v>
      </c>
      <c r="H2425">
        <v>1683456.07</v>
      </c>
    </row>
    <row r="2426" spans="1:8" x14ac:dyDescent="0.25">
      <c r="A2426" t="s">
        <v>59</v>
      </c>
      <c r="B2426">
        <v>2023</v>
      </c>
      <c r="C2426" t="s">
        <v>10</v>
      </c>
      <c r="D2426" t="s">
        <v>63</v>
      </c>
      <c r="E2426">
        <v>19</v>
      </c>
      <c r="F2426">
        <v>1.724</v>
      </c>
      <c r="G2426">
        <v>248.31</v>
      </c>
      <c r="H2426">
        <v>212.48</v>
      </c>
    </row>
    <row r="2427" spans="1:8" x14ac:dyDescent="0.25">
      <c r="A2427" t="s">
        <v>59</v>
      </c>
      <c r="B2427">
        <v>2023</v>
      </c>
      <c r="C2427" t="s">
        <v>10</v>
      </c>
      <c r="D2427" t="s">
        <v>63</v>
      </c>
      <c r="E2427">
        <v>931926</v>
      </c>
      <c r="F2427">
        <v>114222.13166</v>
      </c>
      <c r="G2427">
        <v>11253287.67</v>
      </c>
      <c r="H2427">
        <v>9690254.4100000001</v>
      </c>
    </row>
    <row r="2428" spans="1:8" x14ac:dyDescent="0.25">
      <c r="A2428" t="s">
        <v>59</v>
      </c>
      <c r="B2428">
        <v>2023</v>
      </c>
      <c r="C2428" t="s">
        <v>10</v>
      </c>
      <c r="D2428" t="s">
        <v>63</v>
      </c>
      <c r="E2428">
        <v>0</v>
      </c>
      <c r="F2428">
        <v>0</v>
      </c>
      <c r="G2428">
        <v>0</v>
      </c>
      <c r="H2428">
        <v>0</v>
      </c>
    </row>
    <row r="2429" spans="1:8" x14ac:dyDescent="0.25">
      <c r="A2429" t="s">
        <v>59</v>
      </c>
      <c r="B2429">
        <v>2023</v>
      </c>
      <c r="C2429" t="s">
        <v>10</v>
      </c>
      <c r="D2429" t="s">
        <v>64</v>
      </c>
      <c r="E2429">
        <v>0</v>
      </c>
      <c r="F2429">
        <v>0</v>
      </c>
      <c r="G2429">
        <v>0</v>
      </c>
      <c r="H2429">
        <v>0</v>
      </c>
    </row>
    <row r="2430" spans="1:8" x14ac:dyDescent="0.25">
      <c r="A2430" t="s">
        <v>59</v>
      </c>
      <c r="B2430">
        <v>2023</v>
      </c>
      <c r="C2430" t="s">
        <v>10</v>
      </c>
      <c r="D2430" t="s">
        <v>61</v>
      </c>
      <c r="E2430">
        <v>1327</v>
      </c>
      <c r="F2430">
        <v>11853.459440000001</v>
      </c>
      <c r="G2430">
        <v>945550.42</v>
      </c>
      <c r="H2430">
        <v>921663.89</v>
      </c>
    </row>
    <row r="2431" spans="1:8" x14ac:dyDescent="0.25">
      <c r="A2431" t="s">
        <v>59</v>
      </c>
      <c r="B2431">
        <v>2023</v>
      </c>
      <c r="C2431" t="s">
        <v>10</v>
      </c>
      <c r="D2431" t="s">
        <v>61</v>
      </c>
      <c r="E2431">
        <v>1187</v>
      </c>
      <c r="F2431">
        <v>1714.1946600000001</v>
      </c>
      <c r="G2431">
        <v>204446.24</v>
      </c>
      <c r="H2431">
        <v>199843.59</v>
      </c>
    </row>
    <row r="2432" spans="1:8" x14ac:dyDescent="0.25">
      <c r="A2432" t="s">
        <v>59</v>
      </c>
      <c r="B2432">
        <v>2023</v>
      </c>
      <c r="C2432" t="s">
        <v>10</v>
      </c>
      <c r="D2432" t="s">
        <v>61</v>
      </c>
      <c r="E2432">
        <v>8979</v>
      </c>
      <c r="F2432">
        <v>2917.87968</v>
      </c>
      <c r="G2432">
        <v>236575.11</v>
      </c>
      <c r="H2432">
        <v>236530.7</v>
      </c>
    </row>
    <row r="2433" spans="1:8" x14ac:dyDescent="0.25">
      <c r="A2433" t="s">
        <v>59</v>
      </c>
      <c r="B2433">
        <v>2023</v>
      </c>
      <c r="C2433" t="s">
        <v>10</v>
      </c>
      <c r="D2433" t="s">
        <v>60</v>
      </c>
      <c r="E2433">
        <v>11</v>
      </c>
      <c r="F2433">
        <v>11.660640000000001</v>
      </c>
      <c r="G2433">
        <v>2134.3000000000002</v>
      </c>
      <c r="H2433">
        <v>2406.25</v>
      </c>
    </row>
    <row r="2434" spans="1:8" x14ac:dyDescent="0.25">
      <c r="A2434" t="s">
        <v>59</v>
      </c>
      <c r="B2434">
        <v>2023</v>
      </c>
      <c r="C2434" t="s">
        <v>10</v>
      </c>
      <c r="D2434" t="s">
        <v>60</v>
      </c>
      <c r="E2434">
        <v>32</v>
      </c>
      <c r="F2434">
        <v>76.828569999999999</v>
      </c>
      <c r="G2434">
        <v>5978.67</v>
      </c>
      <c r="H2434">
        <v>5813.4</v>
      </c>
    </row>
    <row r="2435" spans="1:8" x14ac:dyDescent="0.25">
      <c r="A2435" t="s">
        <v>59</v>
      </c>
      <c r="B2435">
        <v>2023</v>
      </c>
      <c r="C2435" t="s">
        <v>10</v>
      </c>
      <c r="D2435" t="s">
        <v>60</v>
      </c>
      <c r="E2435">
        <v>784</v>
      </c>
      <c r="F2435">
        <v>196.3329</v>
      </c>
      <c r="G2435">
        <v>13751.75</v>
      </c>
      <c r="H2435">
        <v>14174.16</v>
      </c>
    </row>
    <row r="2436" spans="1:8" x14ac:dyDescent="0.25">
      <c r="A2436" t="s">
        <v>59</v>
      </c>
      <c r="B2436">
        <v>2023</v>
      </c>
      <c r="C2436" t="s">
        <v>10</v>
      </c>
      <c r="D2436" t="s">
        <v>62</v>
      </c>
      <c r="E2436">
        <v>2610</v>
      </c>
      <c r="F2436">
        <v>18776.33467</v>
      </c>
      <c r="G2436">
        <v>1808120.47</v>
      </c>
      <c r="H2436">
        <v>1754824.41</v>
      </c>
    </row>
    <row r="2437" spans="1:8" x14ac:dyDescent="0.25">
      <c r="A2437" t="s">
        <v>59</v>
      </c>
      <c r="B2437">
        <v>2023</v>
      </c>
      <c r="C2437" t="s">
        <v>10</v>
      </c>
      <c r="D2437" t="s">
        <v>62</v>
      </c>
      <c r="E2437">
        <v>5829</v>
      </c>
      <c r="F2437">
        <v>10336.992399999999</v>
      </c>
      <c r="G2437">
        <v>1177353.97</v>
      </c>
      <c r="H2437">
        <v>1138222.29</v>
      </c>
    </row>
    <row r="2438" spans="1:8" x14ac:dyDescent="0.25">
      <c r="A2438" t="s">
        <v>59</v>
      </c>
      <c r="B2438">
        <v>2023</v>
      </c>
      <c r="C2438" t="s">
        <v>10</v>
      </c>
      <c r="D2438" t="s">
        <v>62</v>
      </c>
      <c r="E2438">
        <v>134462</v>
      </c>
      <c r="F2438">
        <v>33687.993240000003</v>
      </c>
      <c r="G2438">
        <v>3269796.06</v>
      </c>
      <c r="H2438">
        <v>3260349.44</v>
      </c>
    </row>
    <row r="2439" spans="1:8" x14ac:dyDescent="0.25">
      <c r="A2439" t="s">
        <v>59</v>
      </c>
      <c r="B2439">
        <v>2023</v>
      </c>
      <c r="C2439" t="s">
        <v>10</v>
      </c>
      <c r="D2439" t="s">
        <v>60</v>
      </c>
      <c r="E2439">
        <v>24</v>
      </c>
      <c r="F2439">
        <v>200.66004000000001</v>
      </c>
      <c r="G2439">
        <v>14786.77</v>
      </c>
      <c r="H2439">
        <v>7893.24</v>
      </c>
    </row>
    <row r="2440" spans="1:8" x14ac:dyDescent="0.25">
      <c r="A2440" t="s">
        <v>59</v>
      </c>
      <c r="B2440">
        <v>2023</v>
      </c>
      <c r="C2440" t="s">
        <v>10</v>
      </c>
      <c r="D2440" t="s">
        <v>60</v>
      </c>
      <c r="E2440">
        <v>40</v>
      </c>
      <c r="F2440">
        <v>62.829880000000003</v>
      </c>
      <c r="G2440">
        <v>6608.56</v>
      </c>
      <c r="H2440">
        <v>6087.16</v>
      </c>
    </row>
    <row r="2441" spans="1:8" x14ac:dyDescent="0.25">
      <c r="A2441" t="s">
        <v>59</v>
      </c>
      <c r="B2441">
        <v>2023</v>
      </c>
      <c r="C2441" t="s">
        <v>10</v>
      </c>
      <c r="D2441" t="s">
        <v>60</v>
      </c>
      <c r="E2441">
        <v>25</v>
      </c>
      <c r="F2441">
        <v>144.24950999999999</v>
      </c>
      <c r="G2441">
        <v>5787.49</v>
      </c>
      <c r="H2441">
        <v>5506.7</v>
      </c>
    </row>
    <row r="2442" spans="1:8" x14ac:dyDescent="0.25">
      <c r="A2442" t="s">
        <v>59</v>
      </c>
      <c r="B2442">
        <v>2023</v>
      </c>
      <c r="C2442" t="s">
        <v>10</v>
      </c>
      <c r="D2442" t="s">
        <v>60</v>
      </c>
      <c r="E2442">
        <v>33</v>
      </c>
      <c r="F2442">
        <v>201.73178999999999</v>
      </c>
      <c r="G2442">
        <v>13430.48</v>
      </c>
      <c r="H2442">
        <v>13527.59</v>
      </c>
    </row>
    <row r="2443" spans="1:8" x14ac:dyDescent="0.25">
      <c r="A2443" t="s">
        <v>59</v>
      </c>
      <c r="B2443">
        <v>2023</v>
      </c>
      <c r="C2443" t="s">
        <v>10</v>
      </c>
      <c r="D2443" t="s">
        <v>60</v>
      </c>
      <c r="E2443">
        <v>0</v>
      </c>
      <c r="F2443">
        <v>0</v>
      </c>
      <c r="G2443">
        <v>0</v>
      </c>
      <c r="H2443">
        <v>0</v>
      </c>
    </row>
    <row r="2444" spans="1:8" x14ac:dyDescent="0.25">
      <c r="A2444" t="s">
        <v>59</v>
      </c>
      <c r="B2444">
        <v>2023</v>
      </c>
      <c r="C2444" t="s">
        <v>10</v>
      </c>
      <c r="D2444" t="s">
        <v>60</v>
      </c>
      <c r="E2444">
        <v>0</v>
      </c>
      <c r="F2444">
        <v>0</v>
      </c>
      <c r="G2444">
        <v>0</v>
      </c>
      <c r="H2444">
        <v>0</v>
      </c>
    </row>
    <row r="2445" spans="1:8" x14ac:dyDescent="0.25">
      <c r="A2445" t="s">
        <v>59</v>
      </c>
      <c r="B2445">
        <v>2023</v>
      </c>
      <c r="C2445" t="s">
        <v>10</v>
      </c>
      <c r="D2445" t="s">
        <v>61</v>
      </c>
      <c r="E2445">
        <v>0</v>
      </c>
      <c r="F2445">
        <v>0</v>
      </c>
      <c r="G2445">
        <v>0</v>
      </c>
      <c r="H2445">
        <v>0</v>
      </c>
    </row>
    <row r="2446" spans="1:8" x14ac:dyDescent="0.25">
      <c r="A2446" t="s">
        <v>59</v>
      </c>
      <c r="B2446">
        <v>2023</v>
      </c>
      <c r="C2446" t="s">
        <v>10</v>
      </c>
      <c r="D2446" t="s">
        <v>60</v>
      </c>
      <c r="E2446">
        <v>0</v>
      </c>
      <c r="F2446">
        <v>0</v>
      </c>
      <c r="G2446">
        <v>0</v>
      </c>
      <c r="H2446">
        <v>0</v>
      </c>
    </row>
    <row r="2447" spans="1:8" x14ac:dyDescent="0.25">
      <c r="A2447" t="s">
        <v>59</v>
      </c>
      <c r="B2447">
        <v>2023</v>
      </c>
      <c r="C2447" t="s">
        <v>10</v>
      </c>
      <c r="D2447" t="s">
        <v>60</v>
      </c>
      <c r="E2447">
        <v>0</v>
      </c>
      <c r="F2447">
        <v>0</v>
      </c>
      <c r="G2447">
        <v>0</v>
      </c>
      <c r="H2447">
        <v>0</v>
      </c>
    </row>
    <row r="2448" spans="1:8" x14ac:dyDescent="0.25">
      <c r="A2448" t="s">
        <v>59</v>
      </c>
      <c r="B2448">
        <v>2023</v>
      </c>
      <c r="C2448" t="s">
        <v>10</v>
      </c>
      <c r="D2448" t="s">
        <v>60</v>
      </c>
      <c r="E2448">
        <v>0</v>
      </c>
      <c r="F2448">
        <v>0</v>
      </c>
      <c r="G2448">
        <v>0</v>
      </c>
      <c r="H2448">
        <v>0</v>
      </c>
    </row>
    <row r="2449" spans="1:8" x14ac:dyDescent="0.25">
      <c r="A2449" t="s">
        <v>59</v>
      </c>
      <c r="B2449">
        <v>2023</v>
      </c>
      <c r="C2449" t="s">
        <v>10</v>
      </c>
      <c r="D2449" t="s">
        <v>62</v>
      </c>
      <c r="E2449">
        <v>1</v>
      </c>
      <c r="F2449">
        <v>458.49599999999998</v>
      </c>
      <c r="G2449">
        <v>42163.37</v>
      </c>
      <c r="H2449">
        <v>42163.37</v>
      </c>
    </row>
    <row r="2450" spans="1:8" x14ac:dyDescent="0.25">
      <c r="A2450" t="s">
        <v>59</v>
      </c>
      <c r="B2450">
        <v>2023</v>
      </c>
      <c r="C2450" t="s">
        <v>10</v>
      </c>
      <c r="D2450" t="s">
        <v>60</v>
      </c>
      <c r="E2450">
        <v>0</v>
      </c>
      <c r="F2450">
        <v>0</v>
      </c>
      <c r="G2450">
        <v>0</v>
      </c>
      <c r="H2450">
        <v>0</v>
      </c>
    </row>
    <row r="2451" spans="1:8" x14ac:dyDescent="0.25">
      <c r="A2451" t="s">
        <v>59</v>
      </c>
      <c r="B2451">
        <v>2023</v>
      </c>
      <c r="C2451" t="s">
        <v>10</v>
      </c>
      <c r="D2451" t="s">
        <v>60</v>
      </c>
      <c r="E2451">
        <v>0</v>
      </c>
      <c r="F2451">
        <v>0</v>
      </c>
      <c r="G2451">
        <v>0</v>
      </c>
      <c r="H2451">
        <v>0</v>
      </c>
    </row>
    <row r="2452" spans="1:8" x14ac:dyDescent="0.25">
      <c r="A2452" t="s">
        <v>59</v>
      </c>
      <c r="B2452">
        <v>2023</v>
      </c>
      <c r="C2452" t="s">
        <v>10</v>
      </c>
      <c r="D2452" t="s">
        <v>60</v>
      </c>
      <c r="E2452">
        <v>0</v>
      </c>
      <c r="F2452">
        <v>0</v>
      </c>
      <c r="G2452">
        <v>0</v>
      </c>
      <c r="H2452">
        <v>0</v>
      </c>
    </row>
    <row r="2453" spans="1:8" x14ac:dyDescent="0.25">
      <c r="A2453" t="s">
        <v>59</v>
      </c>
      <c r="B2453">
        <v>2023</v>
      </c>
      <c r="C2453" t="s">
        <v>10</v>
      </c>
      <c r="D2453" t="s">
        <v>60</v>
      </c>
      <c r="E2453">
        <v>0</v>
      </c>
      <c r="F2453">
        <v>0</v>
      </c>
      <c r="G2453">
        <v>0</v>
      </c>
      <c r="H2453">
        <v>0</v>
      </c>
    </row>
    <row r="2454" spans="1:8" x14ac:dyDescent="0.25">
      <c r="A2454" t="s">
        <v>59</v>
      </c>
      <c r="B2454">
        <v>2023</v>
      </c>
      <c r="C2454" t="s">
        <v>10</v>
      </c>
      <c r="D2454" t="s">
        <v>61</v>
      </c>
      <c r="E2454">
        <v>0</v>
      </c>
      <c r="F2454">
        <v>0</v>
      </c>
      <c r="G2454">
        <v>0</v>
      </c>
      <c r="H2454">
        <v>0</v>
      </c>
    </row>
    <row r="2455" spans="1:8" x14ac:dyDescent="0.25">
      <c r="A2455" t="s">
        <v>59</v>
      </c>
      <c r="B2455">
        <v>2023</v>
      </c>
      <c r="C2455" t="s">
        <v>10</v>
      </c>
      <c r="D2455" t="s">
        <v>60</v>
      </c>
      <c r="E2455">
        <v>0</v>
      </c>
      <c r="F2455">
        <v>0</v>
      </c>
      <c r="G2455">
        <v>0</v>
      </c>
      <c r="H2455">
        <v>0</v>
      </c>
    </row>
    <row r="2456" spans="1:8" x14ac:dyDescent="0.25">
      <c r="A2456" t="s">
        <v>59</v>
      </c>
      <c r="B2456">
        <v>2023</v>
      </c>
      <c r="C2456" t="s">
        <v>10</v>
      </c>
      <c r="D2456" t="s">
        <v>60</v>
      </c>
      <c r="E2456">
        <v>0</v>
      </c>
      <c r="F2456">
        <v>0</v>
      </c>
      <c r="G2456">
        <v>0</v>
      </c>
      <c r="H2456">
        <v>0</v>
      </c>
    </row>
    <row r="2457" spans="1:8" x14ac:dyDescent="0.25">
      <c r="A2457" t="s">
        <v>59</v>
      </c>
      <c r="B2457">
        <v>2023</v>
      </c>
      <c r="C2457" t="s">
        <v>10</v>
      </c>
      <c r="D2457" t="s">
        <v>60</v>
      </c>
      <c r="E2457">
        <v>2</v>
      </c>
      <c r="F2457">
        <v>0</v>
      </c>
      <c r="G2457">
        <v>2.82</v>
      </c>
      <c r="H2457">
        <v>0</v>
      </c>
    </row>
    <row r="2458" spans="1:8" x14ac:dyDescent="0.25">
      <c r="A2458" t="s">
        <v>59</v>
      </c>
      <c r="B2458">
        <v>2023</v>
      </c>
      <c r="C2458" t="s">
        <v>10</v>
      </c>
      <c r="D2458" t="s">
        <v>60</v>
      </c>
      <c r="E2458">
        <v>0</v>
      </c>
      <c r="F2458">
        <v>0</v>
      </c>
      <c r="G2458">
        <v>0</v>
      </c>
      <c r="H2458">
        <v>0</v>
      </c>
    </row>
    <row r="2459" spans="1:8" x14ac:dyDescent="0.25">
      <c r="A2459" t="s">
        <v>59</v>
      </c>
      <c r="B2459">
        <v>2023</v>
      </c>
      <c r="C2459" t="s">
        <v>10</v>
      </c>
      <c r="D2459" t="s">
        <v>60</v>
      </c>
      <c r="E2459">
        <v>0</v>
      </c>
      <c r="F2459">
        <v>0</v>
      </c>
      <c r="G2459">
        <v>0</v>
      </c>
      <c r="H2459">
        <v>0</v>
      </c>
    </row>
    <row r="2460" spans="1:8" x14ac:dyDescent="0.25">
      <c r="A2460" t="s">
        <v>59</v>
      </c>
      <c r="B2460">
        <v>2023</v>
      </c>
      <c r="C2460" t="s">
        <v>10</v>
      </c>
      <c r="D2460" t="s">
        <v>60</v>
      </c>
      <c r="E2460">
        <v>10</v>
      </c>
      <c r="F2460">
        <v>115.55876000000001</v>
      </c>
      <c r="G2460">
        <v>6449.79</v>
      </c>
      <c r="H2460">
        <v>6696.35</v>
      </c>
    </row>
    <row r="2461" spans="1:8" x14ac:dyDescent="0.25">
      <c r="A2461" t="s">
        <v>59</v>
      </c>
      <c r="B2461">
        <v>2023</v>
      </c>
      <c r="C2461" t="s">
        <v>10</v>
      </c>
      <c r="D2461" t="s">
        <v>60</v>
      </c>
      <c r="E2461">
        <v>0</v>
      </c>
      <c r="F2461">
        <v>0</v>
      </c>
      <c r="G2461">
        <v>0</v>
      </c>
      <c r="H2461">
        <v>0</v>
      </c>
    </row>
    <row r="2462" spans="1:8" x14ac:dyDescent="0.25">
      <c r="A2462" t="s">
        <v>59</v>
      </c>
      <c r="B2462">
        <v>2023</v>
      </c>
      <c r="C2462" t="s">
        <v>10</v>
      </c>
      <c r="D2462" t="s">
        <v>60</v>
      </c>
      <c r="E2462">
        <v>0</v>
      </c>
      <c r="F2462">
        <v>0</v>
      </c>
      <c r="G2462">
        <v>0</v>
      </c>
      <c r="H2462">
        <v>0</v>
      </c>
    </row>
    <row r="2463" spans="1:8" x14ac:dyDescent="0.25">
      <c r="A2463" t="s">
        <v>59</v>
      </c>
      <c r="B2463">
        <v>2023</v>
      </c>
      <c r="C2463" t="s">
        <v>10</v>
      </c>
      <c r="D2463" t="s">
        <v>62</v>
      </c>
      <c r="E2463">
        <v>0</v>
      </c>
      <c r="F2463">
        <v>0</v>
      </c>
      <c r="G2463">
        <v>0</v>
      </c>
      <c r="H2463">
        <v>0</v>
      </c>
    </row>
    <row r="2464" spans="1:8" x14ac:dyDescent="0.25">
      <c r="A2464" t="s">
        <v>59</v>
      </c>
      <c r="B2464">
        <v>2023</v>
      </c>
      <c r="C2464" t="s">
        <v>10</v>
      </c>
      <c r="D2464" t="s">
        <v>60</v>
      </c>
      <c r="E2464">
        <v>0</v>
      </c>
      <c r="F2464">
        <v>0</v>
      </c>
      <c r="G2464">
        <v>0</v>
      </c>
      <c r="H2464">
        <v>0</v>
      </c>
    </row>
    <row r="2465" spans="1:8" x14ac:dyDescent="0.25">
      <c r="A2465" t="s">
        <v>59</v>
      </c>
      <c r="B2465">
        <v>2023</v>
      </c>
      <c r="C2465" t="s">
        <v>10</v>
      </c>
      <c r="D2465" t="s">
        <v>60</v>
      </c>
      <c r="E2465">
        <v>0</v>
      </c>
      <c r="F2465">
        <v>0</v>
      </c>
      <c r="G2465">
        <v>0</v>
      </c>
      <c r="H2465">
        <v>0</v>
      </c>
    </row>
    <row r="2466" spans="1:8" x14ac:dyDescent="0.25">
      <c r="A2466" t="s">
        <v>59</v>
      </c>
      <c r="B2466">
        <v>2023</v>
      </c>
      <c r="C2466" t="s">
        <v>10</v>
      </c>
      <c r="D2466" t="s">
        <v>60</v>
      </c>
      <c r="E2466">
        <v>15</v>
      </c>
      <c r="F2466">
        <v>58.887169999999998</v>
      </c>
      <c r="G2466">
        <v>5932.27</v>
      </c>
      <c r="H2466">
        <v>5914.76</v>
      </c>
    </row>
    <row r="2467" spans="1:8" x14ac:dyDescent="0.25">
      <c r="A2467" t="s">
        <v>59</v>
      </c>
      <c r="B2467">
        <v>2023</v>
      </c>
      <c r="C2467" t="s">
        <v>10</v>
      </c>
      <c r="D2467" t="s">
        <v>61</v>
      </c>
      <c r="E2467">
        <v>0</v>
      </c>
      <c r="F2467">
        <v>0</v>
      </c>
      <c r="G2467">
        <v>0</v>
      </c>
      <c r="H2467">
        <v>0</v>
      </c>
    </row>
    <row r="2468" spans="1:8" x14ac:dyDescent="0.25">
      <c r="A2468" t="s">
        <v>59</v>
      </c>
      <c r="B2468">
        <v>2023</v>
      </c>
      <c r="C2468" t="s">
        <v>10</v>
      </c>
      <c r="D2468" t="s">
        <v>61</v>
      </c>
      <c r="E2468">
        <v>7</v>
      </c>
      <c r="F2468">
        <v>663.06150000000002</v>
      </c>
      <c r="G2468">
        <v>52502.04</v>
      </c>
      <c r="H2468">
        <v>50811.19</v>
      </c>
    </row>
    <row r="2469" spans="1:8" x14ac:dyDescent="0.25">
      <c r="A2469" t="s">
        <v>59</v>
      </c>
      <c r="B2469">
        <v>2023</v>
      </c>
      <c r="C2469" t="s">
        <v>10</v>
      </c>
      <c r="D2469" t="s">
        <v>61</v>
      </c>
      <c r="E2469">
        <v>0</v>
      </c>
      <c r="F2469">
        <v>0</v>
      </c>
      <c r="G2469">
        <v>0</v>
      </c>
      <c r="H2469">
        <v>0</v>
      </c>
    </row>
    <row r="2470" spans="1:8" x14ac:dyDescent="0.25">
      <c r="A2470" t="s">
        <v>59</v>
      </c>
      <c r="B2470">
        <v>2023</v>
      </c>
      <c r="C2470" t="s">
        <v>10</v>
      </c>
      <c r="D2470" t="s">
        <v>60</v>
      </c>
      <c r="E2470">
        <v>0</v>
      </c>
      <c r="F2470">
        <v>0</v>
      </c>
      <c r="G2470">
        <v>0</v>
      </c>
      <c r="H2470">
        <v>0</v>
      </c>
    </row>
    <row r="2471" spans="1:8" x14ac:dyDescent="0.25">
      <c r="A2471" t="s">
        <v>59</v>
      </c>
      <c r="B2471">
        <v>2023</v>
      </c>
      <c r="C2471" t="s">
        <v>10</v>
      </c>
      <c r="D2471" t="s">
        <v>60</v>
      </c>
      <c r="E2471">
        <v>0</v>
      </c>
      <c r="F2471">
        <v>0</v>
      </c>
      <c r="G2471">
        <v>0</v>
      </c>
      <c r="H2471">
        <v>0</v>
      </c>
    </row>
    <row r="2472" spans="1:8" x14ac:dyDescent="0.25">
      <c r="A2472" t="s">
        <v>59</v>
      </c>
      <c r="B2472">
        <v>2023</v>
      </c>
      <c r="C2472" t="s">
        <v>10</v>
      </c>
      <c r="D2472" t="s">
        <v>60</v>
      </c>
      <c r="E2472">
        <v>2</v>
      </c>
      <c r="F2472">
        <v>53.544829999999997</v>
      </c>
      <c r="G2472">
        <v>5832.93</v>
      </c>
      <c r="H2472">
        <v>11800.87</v>
      </c>
    </row>
    <row r="2473" spans="1:8" x14ac:dyDescent="0.25">
      <c r="A2473" t="s">
        <v>59</v>
      </c>
      <c r="B2473">
        <v>2023</v>
      </c>
      <c r="C2473" t="s">
        <v>10</v>
      </c>
      <c r="D2473" t="s">
        <v>60</v>
      </c>
      <c r="E2473">
        <v>0</v>
      </c>
      <c r="F2473">
        <v>0</v>
      </c>
      <c r="G2473">
        <v>0</v>
      </c>
      <c r="H2473">
        <v>0</v>
      </c>
    </row>
    <row r="2474" spans="1:8" x14ac:dyDescent="0.25">
      <c r="A2474" t="s">
        <v>59</v>
      </c>
      <c r="B2474">
        <v>2023</v>
      </c>
      <c r="C2474" t="s">
        <v>10</v>
      </c>
      <c r="D2474" t="s">
        <v>60</v>
      </c>
      <c r="E2474">
        <v>132</v>
      </c>
      <c r="F2474">
        <v>8868.2271500000006</v>
      </c>
      <c r="G2474">
        <v>641656.71</v>
      </c>
      <c r="H2474">
        <v>502033.72</v>
      </c>
    </row>
    <row r="2475" spans="1:8" x14ac:dyDescent="0.25">
      <c r="A2475" t="s">
        <v>59</v>
      </c>
      <c r="B2475">
        <v>2023</v>
      </c>
      <c r="C2475" t="s">
        <v>10</v>
      </c>
      <c r="D2475" t="s">
        <v>60</v>
      </c>
      <c r="E2475">
        <v>1</v>
      </c>
      <c r="F2475">
        <v>0.61099999999999999</v>
      </c>
      <c r="G2475">
        <v>60.3</v>
      </c>
      <c r="H2475">
        <v>0</v>
      </c>
    </row>
    <row r="2476" spans="1:8" x14ac:dyDescent="0.25">
      <c r="A2476" t="s">
        <v>59</v>
      </c>
      <c r="B2476">
        <v>2023</v>
      </c>
      <c r="C2476" t="s">
        <v>10</v>
      </c>
      <c r="D2476" t="s">
        <v>62</v>
      </c>
      <c r="E2476">
        <v>6</v>
      </c>
      <c r="F2476">
        <v>503.60815000000002</v>
      </c>
      <c r="G2476">
        <v>49386.400000000001</v>
      </c>
      <c r="H2476">
        <v>43496.32</v>
      </c>
    </row>
    <row r="2477" spans="1:8" x14ac:dyDescent="0.25">
      <c r="A2477" t="s">
        <v>59</v>
      </c>
      <c r="B2477">
        <v>2023</v>
      </c>
      <c r="C2477" t="s">
        <v>10</v>
      </c>
      <c r="D2477" t="s">
        <v>62</v>
      </c>
      <c r="E2477">
        <v>0</v>
      </c>
      <c r="F2477">
        <v>0</v>
      </c>
      <c r="G2477">
        <v>0</v>
      </c>
      <c r="H2477">
        <v>0</v>
      </c>
    </row>
    <row r="2478" spans="1:8" x14ac:dyDescent="0.25">
      <c r="A2478" t="s">
        <v>59</v>
      </c>
      <c r="B2478">
        <v>2023</v>
      </c>
      <c r="C2478" t="s">
        <v>10</v>
      </c>
      <c r="D2478" t="s">
        <v>60</v>
      </c>
      <c r="E2478">
        <v>0</v>
      </c>
      <c r="F2478">
        <v>0</v>
      </c>
      <c r="G2478">
        <v>0</v>
      </c>
      <c r="H2478">
        <v>0</v>
      </c>
    </row>
    <row r="2479" spans="1:8" x14ac:dyDescent="0.25">
      <c r="A2479" t="s">
        <v>59</v>
      </c>
      <c r="B2479">
        <v>2023</v>
      </c>
      <c r="C2479" t="s">
        <v>10</v>
      </c>
      <c r="D2479" t="s">
        <v>60</v>
      </c>
      <c r="E2479">
        <v>0</v>
      </c>
      <c r="F2479">
        <v>0</v>
      </c>
      <c r="G2479">
        <v>0</v>
      </c>
      <c r="H2479">
        <v>0</v>
      </c>
    </row>
    <row r="2480" spans="1:8" x14ac:dyDescent="0.25">
      <c r="A2480" t="s">
        <v>59</v>
      </c>
      <c r="B2480">
        <v>2023</v>
      </c>
      <c r="C2480" t="s">
        <v>10</v>
      </c>
      <c r="D2480" t="s">
        <v>60</v>
      </c>
      <c r="E2480">
        <v>0</v>
      </c>
      <c r="F2480">
        <v>0</v>
      </c>
      <c r="G2480">
        <v>0</v>
      </c>
      <c r="H2480">
        <v>0</v>
      </c>
    </row>
    <row r="2481" spans="1:8" x14ac:dyDescent="0.25">
      <c r="A2481" t="s">
        <v>59</v>
      </c>
      <c r="B2481">
        <v>2023</v>
      </c>
      <c r="C2481" t="s">
        <v>10</v>
      </c>
      <c r="D2481" t="s">
        <v>60</v>
      </c>
      <c r="E2481">
        <v>21</v>
      </c>
      <c r="F2481">
        <v>847.96001999999999</v>
      </c>
      <c r="G2481">
        <v>55087.39</v>
      </c>
      <c r="H2481">
        <v>51876.67</v>
      </c>
    </row>
    <row r="2482" spans="1:8" x14ac:dyDescent="0.25">
      <c r="A2482" t="s">
        <v>59</v>
      </c>
      <c r="B2482">
        <v>2023</v>
      </c>
      <c r="C2482" t="s">
        <v>10</v>
      </c>
      <c r="D2482" t="s">
        <v>60</v>
      </c>
      <c r="E2482">
        <v>0</v>
      </c>
      <c r="F2482">
        <v>0</v>
      </c>
      <c r="G2482">
        <v>0</v>
      </c>
      <c r="H2482">
        <v>0</v>
      </c>
    </row>
    <row r="2483" spans="1:8" x14ac:dyDescent="0.25">
      <c r="A2483" t="s">
        <v>59</v>
      </c>
      <c r="B2483">
        <v>2023</v>
      </c>
      <c r="C2483" t="s">
        <v>10</v>
      </c>
      <c r="D2483" t="s">
        <v>60</v>
      </c>
      <c r="E2483">
        <v>31</v>
      </c>
      <c r="F2483">
        <v>2782.0416300000002</v>
      </c>
      <c r="G2483">
        <v>177816.92</v>
      </c>
      <c r="H2483">
        <v>203624.21</v>
      </c>
    </row>
    <row r="2484" spans="1:8" x14ac:dyDescent="0.25">
      <c r="A2484" t="s">
        <v>59</v>
      </c>
      <c r="B2484">
        <v>2023</v>
      </c>
      <c r="C2484" t="s">
        <v>10</v>
      </c>
      <c r="D2484" t="s">
        <v>60</v>
      </c>
      <c r="E2484">
        <v>0</v>
      </c>
      <c r="F2484">
        <v>0</v>
      </c>
      <c r="G2484">
        <v>0</v>
      </c>
      <c r="H2484">
        <v>0</v>
      </c>
    </row>
    <row r="2485" spans="1:8" x14ac:dyDescent="0.25">
      <c r="A2485" t="s">
        <v>59</v>
      </c>
      <c r="B2485">
        <v>2023</v>
      </c>
      <c r="C2485" t="s">
        <v>10</v>
      </c>
      <c r="D2485" t="s">
        <v>60</v>
      </c>
      <c r="E2485">
        <v>2</v>
      </c>
      <c r="F2485">
        <v>0</v>
      </c>
      <c r="G2485">
        <v>2.82</v>
      </c>
      <c r="H2485">
        <v>0</v>
      </c>
    </row>
    <row r="2486" spans="1:8" x14ac:dyDescent="0.25">
      <c r="A2486" t="s">
        <v>59</v>
      </c>
      <c r="B2486">
        <v>2023</v>
      </c>
      <c r="C2486" t="s">
        <v>10</v>
      </c>
      <c r="D2486" t="s">
        <v>60</v>
      </c>
      <c r="E2486">
        <v>0</v>
      </c>
      <c r="F2486">
        <v>0</v>
      </c>
      <c r="G2486">
        <v>0</v>
      </c>
      <c r="H2486">
        <v>0</v>
      </c>
    </row>
    <row r="2487" spans="1:8" x14ac:dyDescent="0.25">
      <c r="A2487" t="s">
        <v>59</v>
      </c>
      <c r="B2487">
        <v>2023</v>
      </c>
      <c r="C2487" t="s">
        <v>10</v>
      </c>
      <c r="D2487" t="s">
        <v>60</v>
      </c>
      <c r="E2487">
        <v>1</v>
      </c>
      <c r="F2487">
        <v>0</v>
      </c>
      <c r="G2487">
        <v>8.66</v>
      </c>
      <c r="H2487">
        <v>8.66</v>
      </c>
    </row>
    <row r="2488" spans="1:8" x14ac:dyDescent="0.25">
      <c r="A2488" t="s">
        <v>59</v>
      </c>
      <c r="B2488">
        <v>2023</v>
      </c>
      <c r="C2488" t="s">
        <v>10</v>
      </c>
      <c r="D2488" t="s">
        <v>63</v>
      </c>
      <c r="E2488">
        <v>32</v>
      </c>
      <c r="F2488">
        <v>2.9630000000000001</v>
      </c>
      <c r="G2488">
        <v>289.11</v>
      </c>
      <c r="H2488">
        <v>359.64</v>
      </c>
    </row>
    <row r="2489" spans="1:8" x14ac:dyDescent="0.25">
      <c r="A2489" t="s">
        <v>59</v>
      </c>
      <c r="B2489">
        <v>2023</v>
      </c>
      <c r="C2489" t="s">
        <v>10</v>
      </c>
      <c r="D2489" t="s">
        <v>60</v>
      </c>
      <c r="E2489">
        <v>1</v>
      </c>
      <c r="F2489">
        <v>7.0716599999999996</v>
      </c>
      <c r="G2489">
        <v>590.79999999999995</v>
      </c>
      <c r="H2489">
        <v>583.80999999999995</v>
      </c>
    </row>
    <row r="2490" spans="1:8" x14ac:dyDescent="0.25">
      <c r="A2490" t="s">
        <v>59</v>
      </c>
      <c r="B2490">
        <v>2023</v>
      </c>
      <c r="C2490" t="s">
        <v>10</v>
      </c>
      <c r="D2490" t="s">
        <v>60</v>
      </c>
      <c r="E2490">
        <v>5</v>
      </c>
      <c r="F2490">
        <v>21.259630000000001</v>
      </c>
      <c r="G2490">
        <v>1907.04</v>
      </c>
      <c r="H2490">
        <v>4623.57</v>
      </c>
    </row>
    <row r="2491" spans="1:8" x14ac:dyDescent="0.25">
      <c r="A2491" t="s">
        <v>59</v>
      </c>
      <c r="B2491">
        <v>2023</v>
      </c>
      <c r="C2491" t="s">
        <v>10</v>
      </c>
      <c r="D2491" t="s">
        <v>60</v>
      </c>
      <c r="E2491">
        <v>19</v>
      </c>
      <c r="F2491">
        <v>51.985460000000003</v>
      </c>
      <c r="G2491">
        <v>5070.05</v>
      </c>
      <c r="H2491">
        <v>3970.78</v>
      </c>
    </row>
    <row r="2492" spans="1:8" x14ac:dyDescent="0.25">
      <c r="A2492" t="s">
        <v>59</v>
      </c>
      <c r="B2492">
        <v>2023</v>
      </c>
      <c r="C2492" t="s">
        <v>10</v>
      </c>
      <c r="D2492" t="s">
        <v>60</v>
      </c>
      <c r="E2492">
        <v>93</v>
      </c>
      <c r="F2492">
        <v>35.356999999999999</v>
      </c>
      <c r="G2492">
        <v>3138.77</v>
      </c>
      <c r="H2492">
        <v>2784.09</v>
      </c>
    </row>
    <row r="2493" spans="1:8" x14ac:dyDescent="0.25">
      <c r="A2493" t="s">
        <v>59</v>
      </c>
      <c r="B2493">
        <v>2023</v>
      </c>
      <c r="C2493" t="s">
        <v>10</v>
      </c>
      <c r="D2493" t="s">
        <v>60</v>
      </c>
      <c r="E2493">
        <v>0</v>
      </c>
      <c r="F2493">
        <v>0</v>
      </c>
      <c r="G2493">
        <v>0</v>
      </c>
      <c r="H2493">
        <v>0</v>
      </c>
    </row>
    <row r="2494" spans="1:8" x14ac:dyDescent="0.25">
      <c r="A2494" t="s">
        <v>59</v>
      </c>
      <c r="B2494">
        <v>2023</v>
      </c>
      <c r="C2494" t="s">
        <v>10</v>
      </c>
      <c r="D2494" t="s">
        <v>60</v>
      </c>
      <c r="E2494">
        <v>26</v>
      </c>
      <c r="F2494">
        <v>5.9298599999999997</v>
      </c>
      <c r="G2494">
        <v>483.66</v>
      </c>
      <c r="H2494">
        <v>501.87</v>
      </c>
    </row>
    <row r="2495" spans="1:8" x14ac:dyDescent="0.25">
      <c r="A2495" t="s">
        <v>59</v>
      </c>
      <c r="B2495">
        <v>2023</v>
      </c>
      <c r="C2495" t="s">
        <v>10</v>
      </c>
      <c r="D2495" t="s">
        <v>63</v>
      </c>
      <c r="E2495">
        <v>0</v>
      </c>
      <c r="F2495">
        <v>0</v>
      </c>
      <c r="G2495">
        <v>0</v>
      </c>
      <c r="H2495">
        <v>0</v>
      </c>
    </row>
    <row r="2496" spans="1:8" x14ac:dyDescent="0.25">
      <c r="A2496" t="s">
        <v>59</v>
      </c>
      <c r="B2496">
        <v>2023</v>
      </c>
      <c r="C2496" t="s">
        <v>10</v>
      </c>
      <c r="D2496" t="s">
        <v>60</v>
      </c>
      <c r="E2496">
        <v>20</v>
      </c>
      <c r="F2496">
        <v>5.2240000000000002</v>
      </c>
      <c r="G2496">
        <v>470.75</v>
      </c>
      <c r="H2496">
        <v>262.98</v>
      </c>
    </row>
    <row r="2497" spans="1:8" x14ac:dyDescent="0.25">
      <c r="A2497" t="s">
        <v>59</v>
      </c>
      <c r="B2497">
        <v>2023</v>
      </c>
      <c r="C2497" t="s">
        <v>10</v>
      </c>
      <c r="D2497" t="s">
        <v>60</v>
      </c>
      <c r="E2497">
        <v>0</v>
      </c>
      <c r="F2497">
        <v>0</v>
      </c>
      <c r="G2497">
        <v>0</v>
      </c>
      <c r="H2497">
        <v>0</v>
      </c>
    </row>
    <row r="2498" spans="1:8" x14ac:dyDescent="0.25">
      <c r="A2498" t="s">
        <v>59</v>
      </c>
      <c r="B2498">
        <v>2023</v>
      </c>
      <c r="C2498" t="s">
        <v>10</v>
      </c>
      <c r="D2498" t="s">
        <v>60</v>
      </c>
      <c r="E2498">
        <v>0</v>
      </c>
      <c r="F2498">
        <v>0</v>
      </c>
      <c r="G2498">
        <v>0</v>
      </c>
      <c r="H2498">
        <v>0</v>
      </c>
    </row>
    <row r="2499" spans="1:8" x14ac:dyDescent="0.25">
      <c r="A2499" t="s">
        <v>59</v>
      </c>
      <c r="B2499">
        <v>2023</v>
      </c>
      <c r="C2499" t="s">
        <v>10</v>
      </c>
      <c r="D2499" t="s">
        <v>60</v>
      </c>
      <c r="E2499">
        <v>27</v>
      </c>
      <c r="F2499">
        <v>165.40065000000001</v>
      </c>
      <c r="G2499">
        <v>14014.51</v>
      </c>
      <c r="H2499">
        <v>13984.56</v>
      </c>
    </row>
    <row r="2500" spans="1:8" x14ac:dyDescent="0.25">
      <c r="A2500" t="s">
        <v>59</v>
      </c>
      <c r="B2500">
        <v>2023</v>
      </c>
      <c r="C2500" t="s">
        <v>10</v>
      </c>
      <c r="D2500" t="s">
        <v>60</v>
      </c>
      <c r="E2500">
        <v>0</v>
      </c>
      <c r="F2500">
        <v>0</v>
      </c>
      <c r="G2500">
        <v>0</v>
      </c>
      <c r="H2500">
        <v>0</v>
      </c>
    </row>
    <row r="2501" spans="1:8" x14ac:dyDescent="0.25">
      <c r="A2501" t="s">
        <v>59</v>
      </c>
      <c r="B2501">
        <v>2023</v>
      </c>
      <c r="C2501" t="s">
        <v>10</v>
      </c>
      <c r="D2501" t="s">
        <v>63</v>
      </c>
      <c r="E2501">
        <v>0</v>
      </c>
      <c r="F2501">
        <v>0</v>
      </c>
      <c r="G2501">
        <v>0</v>
      </c>
      <c r="H2501">
        <v>0</v>
      </c>
    </row>
    <row r="2502" spans="1:8" x14ac:dyDescent="0.25">
      <c r="A2502" t="s">
        <v>59</v>
      </c>
      <c r="B2502">
        <v>2023</v>
      </c>
      <c r="C2502" t="s">
        <v>10</v>
      </c>
      <c r="D2502" t="s">
        <v>64</v>
      </c>
      <c r="E2502">
        <v>0</v>
      </c>
      <c r="F2502">
        <v>0</v>
      </c>
      <c r="G2502">
        <v>0</v>
      </c>
      <c r="H2502">
        <v>0</v>
      </c>
    </row>
    <row r="2503" spans="1:8" x14ac:dyDescent="0.25">
      <c r="A2503" t="s">
        <v>59</v>
      </c>
      <c r="B2503">
        <v>2023</v>
      </c>
      <c r="C2503" t="s">
        <v>10</v>
      </c>
      <c r="D2503" t="s">
        <v>61</v>
      </c>
      <c r="E2503">
        <v>8</v>
      </c>
      <c r="F2503">
        <v>56.014769999999999</v>
      </c>
      <c r="G2503">
        <v>4705.5600000000004</v>
      </c>
      <c r="H2503">
        <v>4152.8900000000003</v>
      </c>
    </row>
    <row r="2504" spans="1:8" x14ac:dyDescent="0.25">
      <c r="A2504" t="s">
        <v>59</v>
      </c>
      <c r="B2504">
        <v>2023</v>
      </c>
      <c r="C2504" t="s">
        <v>10</v>
      </c>
      <c r="D2504" t="s">
        <v>61</v>
      </c>
      <c r="E2504">
        <v>3</v>
      </c>
      <c r="F2504">
        <v>1.913</v>
      </c>
      <c r="G2504">
        <v>299.08</v>
      </c>
      <c r="H2504">
        <v>370.03</v>
      </c>
    </row>
    <row r="2505" spans="1:8" x14ac:dyDescent="0.25">
      <c r="A2505" t="s">
        <v>59</v>
      </c>
      <c r="B2505">
        <v>2023</v>
      </c>
      <c r="C2505" t="s">
        <v>10</v>
      </c>
      <c r="D2505" t="s">
        <v>61</v>
      </c>
      <c r="E2505">
        <v>19</v>
      </c>
      <c r="F2505">
        <v>7.0730199999999996</v>
      </c>
      <c r="G2505">
        <v>597.70000000000005</v>
      </c>
      <c r="H2505">
        <v>568.97</v>
      </c>
    </row>
    <row r="2506" spans="1:8" x14ac:dyDescent="0.25">
      <c r="A2506" t="s">
        <v>59</v>
      </c>
      <c r="B2506">
        <v>2023</v>
      </c>
      <c r="C2506" t="s">
        <v>10</v>
      </c>
      <c r="D2506" t="s">
        <v>60</v>
      </c>
      <c r="E2506">
        <v>13</v>
      </c>
      <c r="F2506">
        <v>44.868980000000001</v>
      </c>
      <c r="G2506">
        <v>6287.5</v>
      </c>
      <c r="H2506">
        <v>2297.13</v>
      </c>
    </row>
    <row r="2507" spans="1:8" x14ac:dyDescent="0.25">
      <c r="A2507" t="s">
        <v>59</v>
      </c>
      <c r="B2507">
        <v>2023</v>
      </c>
      <c r="C2507" t="s">
        <v>10</v>
      </c>
      <c r="D2507" t="s">
        <v>60</v>
      </c>
      <c r="E2507">
        <v>443</v>
      </c>
      <c r="F2507">
        <v>4057.59141</v>
      </c>
      <c r="G2507">
        <v>335519.05</v>
      </c>
      <c r="H2507">
        <v>292569.27</v>
      </c>
    </row>
    <row r="2508" spans="1:8" x14ac:dyDescent="0.25">
      <c r="A2508" t="s">
        <v>59</v>
      </c>
      <c r="B2508">
        <v>2023</v>
      </c>
      <c r="C2508" t="s">
        <v>10</v>
      </c>
      <c r="D2508" t="s">
        <v>60</v>
      </c>
      <c r="E2508">
        <v>353</v>
      </c>
      <c r="F2508">
        <v>428.85557999999997</v>
      </c>
      <c r="G2508">
        <v>48552.95</v>
      </c>
      <c r="H2508">
        <v>49002.54</v>
      </c>
    </row>
    <row r="2509" spans="1:8" x14ac:dyDescent="0.25">
      <c r="A2509" t="s">
        <v>59</v>
      </c>
      <c r="B2509">
        <v>2023</v>
      </c>
      <c r="C2509" t="s">
        <v>10</v>
      </c>
      <c r="D2509" t="s">
        <v>60</v>
      </c>
      <c r="E2509">
        <v>2891</v>
      </c>
      <c r="F2509">
        <v>1025.5388399999999</v>
      </c>
      <c r="G2509">
        <v>90148.18</v>
      </c>
      <c r="H2509">
        <v>76551.28</v>
      </c>
    </row>
    <row r="2510" spans="1:8" x14ac:dyDescent="0.25">
      <c r="A2510" t="s">
        <v>59</v>
      </c>
      <c r="B2510">
        <v>2023</v>
      </c>
      <c r="C2510" t="s">
        <v>10</v>
      </c>
      <c r="D2510" t="s">
        <v>60</v>
      </c>
      <c r="E2510">
        <v>0</v>
      </c>
      <c r="F2510">
        <v>0</v>
      </c>
      <c r="G2510">
        <v>0</v>
      </c>
      <c r="H2510">
        <v>0</v>
      </c>
    </row>
    <row r="2511" spans="1:8" x14ac:dyDescent="0.25">
      <c r="A2511" t="s">
        <v>59</v>
      </c>
      <c r="B2511">
        <v>2023</v>
      </c>
      <c r="C2511" t="s">
        <v>10</v>
      </c>
      <c r="D2511" t="s">
        <v>60</v>
      </c>
      <c r="E2511">
        <v>23</v>
      </c>
      <c r="F2511">
        <v>3.617</v>
      </c>
      <c r="G2511">
        <v>263.91000000000003</v>
      </c>
      <c r="H2511">
        <v>183.9</v>
      </c>
    </row>
    <row r="2512" spans="1:8" x14ac:dyDescent="0.25">
      <c r="A2512" t="s">
        <v>59</v>
      </c>
      <c r="B2512">
        <v>2023</v>
      </c>
      <c r="C2512" t="s">
        <v>10</v>
      </c>
      <c r="D2512" t="s">
        <v>62</v>
      </c>
      <c r="E2512">
        <v>47</v>
      </c>
      <c r="F2512">
        <v>348.87806999999998</v>
      </c>
      <c r="G2512">
        <v>31909.97</v>
      </c>
      <c r="H2512">
        <v>31488.01</v>
      </c>
    </row>
    <row r="2513" spans="1:8" x14ac:dyDescent="0.25">
      <c r="A2513" t="s">
        <v>59</v>
      </c>
      <c r="B2513">
        <v>2023</v>
      </c>
      <c r="C2513" t="s">
        <v>10</v>
      </c>
      <c r="D2513" t="s">
        <v>62</v>
      </c>
      <c r="E2513">
        <v>27</v>
      </c>
      <c r="F2513">
        <v>8.5914599999999997</v>
      </c>
      <c r="G2513">
        <v>-178.31</v>
      </c>
      <c r="H2513">
        <v>4695.33</v>
      </c>
    </row>
    <row r="2514" spans="1:8" x14ac:dyDescent="0.25">
      <c r="A2514" t="s">
        <v>59</v>
      </c>
      <c r="B2514">
        <v>2023</v>
      </c>
      <c r="C2514" t="s">
        <v>10</v>
      </c>
      <c r="D2514" t="s">
        <v>62</v>
      </c>
      <c r="E2514">
        <v>616</v>
      </c>
      <c r="F2514">
        <v>240.65953999999999</v>
      </c>
      <c r="G2514">
        <v>23577.07</v>
      </c>
      <c r="H2514">
        <v>19813.759999999998</v>
      </c>
    </row>
    <row r="2515" spans="1:8" x14ac:dyDescent="0.25">
      <c r="A2515" t="s">
        <v>59</v>
      </c>
      <c r="B2515">
        <v>2023</v>
      </c>
      <c r="C2515" t="s">
        <v>10</v>
      </c>
      <c r="D2515" t="s">
        <v>60</v>
      </c>
      <c r="E2515">
        <v>63</v>
      </c>
      <c r="F2515">
        <v>447.99338</v>
      </c>
      <c r="G2515">
        <v>28201.919999999998</v>
      </c>
      <c r="H2515">
        <v>27395.88</v>
      </c>
    </row>
    <row r="2516" spans="1:8" x14ac:dyDescent="0.25">
      <c r="A2516" t="s">
        <v>59</v>
      </c>
      <c r="B2516">
        <v>2023</v>
      </c>
      <c r="C2516" t="s">
        <v>10</v>
      </c>
      <c r="D2516" t="s">
        <v>60</v>
      </c>
      <c r="E2516">
        <v>6</v>
      </c>
      <c r="F2516">
        <v>3.1930000000000001</v>
      </c>
      <c r="G2516">
        <v>212.02</v>
      </c>
      <c r="H2516">
        <v>341.25</v>
      </c>
    </row>
    <row r="2517" spans="1:8" x14ac:dyDescent="0.25">
      <c r="A2517" t="s">
        <v>59</v>
      </c>
      <c r="B2517">
        <v>2023</v>
      </c>
      <c r="C2517" t="s">
        <v>10</v>
      </c>
      <c r="D2517" t="s">
        <v>60</v>
      </c>
      <c r="E2517">
        <v>6</v>
      </c>
      <c r="F2517">
        <v>12.62917</v>
      </c>
      <c r="G2517">
        <v>896.13</v>
      </c>
      <c r="H2517">
        <v>1008.24</v>
      </c>
    </row>
    <row r="2518" spans="1:8" x14ac:dyDescent="0.25">
      <c r="A2518" t="s">
        <v>59</v>
      </c>
      <c r="B2518">
        <v>2023</v>
      </c>
      <c r="C2518" t="s">
        <v>10</v>
      </c>
      <c r="D2518" t="s">
        <v>60</v>
      </c>
      <c r="E2518">
        <v>163</v>
      </c>
      <c r="F2518">
        <v>102.02666000000001</v>
      </c>
      <c r="G2518">
        <v>11447.52</v>
      </c>
      <c r="H2518">
        <v>9950.5400000000009</v>
      </c>
    </row>
    <row r="2519" spans="1:8" x14ac:dyDescent="0.25">
      <c r="A2519" t="s">
        <v>59</v>
      </c>
      <c r="B2519">
        <v>2023</v>
      </c>
      <c r="C2519" t="s">
        <v>10</v>
      </c>
      <c r="D2519" t="s">
        <v>60</v>
      </c>
      <c r="E2519">
        <v>2</v>
      </c>
      <c r="F2519">
        <v>0.96699999999999997</v>
      </c>
      <c r="G2519">
        <v>40.08</v>
      </c>
      <c r="H2519">
        <v>40.78</v>
      </c>
    </row>
    <row r="2520" spans="1:8" x14ac:dyDescent="0.25">
      <c r="A2520" t="s">
        <v>59</v>
      </c>
      <c r="B2520">
        <v>2023</v>
      </c>
      <c r="C2520" t="s">
        <v>10</v>
      </c>
      <c r="D2520" t="s">
        <v>60</v>
      </c>
      <c r="E2520">
        <v>89</v>
      </c>
      <c r="F2520">
        <v>365.94661000000002</v>
      </c>
      <c r="G2520">
        <v>25124.75</v>
      </c>
      <c r="H2520">
        <v>26902.81</v>
      </c>
    </row>
    <row r="2521" spans="1:8" x14ac:dyDescent="0.25">
      <c r="A2521" t="s">
        <v>59</v>
      </c>
      <c r="B2521">
        <v>2023</v>
      </c>
      <c r="C2521" t="s">
        <v>10</v>
      </c>
      <c r="D2521" t="s">
        <v>60</v>
      </c>
      <c r="E2521">
        <v>61</v>
      </c>
      <c r="F2521">
        <v>61.94012</v>
      </c>
      <c r="G2521">
        <v>5643.12</v>
      </c>
      <c r="H2521">
        <v>4664.13</v>
      </c>
    </row>
    <row r="2522" spans="1:8" x14ac:dyDescent="0.25">
      <c r="A2522" t="s">
        <v>59</v>
      </c>
      <c r="B2522">
        <v>2023</v>
      </c>
      <c r="C2522" t="s">
        <v>10</v>
      </c>
      <c r="D2522" t="s">
        <v>60</v>
      </c>
      <c r="E2522">
        <v>639</v>
      </c>
      <c r="F2522">
        <v>237.887</v>
      </c>
      <c r="G2522">
        <v>17361.53</v>
      </c>
      <c r="H2522">
        <v>12253.92</v>
      </c>
    </row>
    <row r="2523" spans="1:8" x14ac:dyDescent="0.25">
      <c r="A2523" t="s">
        <v>59</v>
      </c>
      <c r="B2523">
        <v>2023</v>
      </c>
      <c r="C2523" t="s">
        <v>10</v>
      </c>
      <c r="D2523" t="s">
        <v>60</v>
      </c>
      <c r="E2523">
        <v>9</v>
      </c>
      <c r="F2523">
        <v>12.573</v>
      </c>
      <c r="G2523">
        <v>1330.87</v>
      </c>
      <c r="H2523">
        <v>1268.6099999999999</v>
      </c>
    </row>
    <row r="2524" spans="1:8" x14ac:dyDescent="0.25">
      <c r="A2524" t="s">
        <v>59</v>
      </c>
      <c r="B2524">
        <v>2023</v>
      </c>
      <c r="C2524" t="s">
        <v>10</v>
      </c>
      <c r="D2524" t="s">
        <v>60</v>
      </c>
      <c r="E2524">
        <v>64</v>
      </c>
      <c r="F2524">
        <v>335.56123000000002</v>
      </c>
      <c r="G2524">
        <v>24024.11</v>
      </c>
      <c r="H2524">
        <v>23425.53</v>
      </c>
    </row>
    <row r="2525" spans="1:8" x14ac:dyDescent="0.25">
      <c r="A2525" t="s">
        <v>59</v>
      </c>
      <c r="B2525">
        <v>2023</v>
      </c>
      <c r="C2525" t="s">
        <v>10</v>
      </c>
      <c r="D2525" t="s">
        <v>60</v>
      </c>
      <c r="E2525">
        <v>32</v>
      </c>
      <c r="F2525">
        <v>61.202939999999998</v>
      </c>
      <c r="G2525">
        <v>4861.6899999999996</v>
      </c>
      <c r="H2525">
        <v>3515.35</v>
      </c>
    </row>
    <row r="2526" spans="1:8" x14ac:dyDescent="0.25">
      <c r="A2526" t="s">
        <v>59</v>
      </c>
      <c r="B2526">
        <v>2023</v>
      </c>
      <c r="C2526" t="s">
        <v>10</v>
      </c>
      <c r="D2526" t="s">
        <v>60</v>
      </c>
      <c r="E2526">
        <v>273</v>
      </c>
      <c r="F2526">
        <v>134.18530000000001</v>
      </c>
      <c r="G2526">
        <v>9755.3799999999992</v>
      </c>
      <c r="H2526">
        <v>8684.4</v>
      </c>
    </row>
    <row r="2527" spans="1:8" x14ac:dyDescent="0.25">
      <c r="A2527" t="s">
        <v>59</v>
      </c>
      <c r="B2527">
        <v>2023</v>
      </c>
      <c r="C2527" t="s">
        <v>10</v>
      </c>
      <c r="D2527" t="s">
        <v>64</v>
      </c>
      <c r="E2527">
        <v>1</v>
      </c>
      <c r="F2527">
        <v>19382.414400000001</v>
      </c>
      <c r="G2527">
        <v>1598276.85</v>
      </c>
      <c r="H2527">
        <v>1566568.13</v>
      </c>
    </row>
    <row r="2528" spans="1:8" x14ac:dyDescent="0.25">
      <c r="A2528" t="s">
        <v>59</v>
      </c>
      <c r="B2528">
        <v>2023</v>
      </c>
      <c r="C2528" t="s">
        <v>10</v>
      </c>
      <c r="D2528" t="s">
        <v>60</v>
      </c>
      <c r="E2528">
        <v>0</v>
      </c>
      <c r="F2528">
        <v>0</v>
      </c>
      <c r="G2528">
        <v>0</v>
      </c>
      <c r="H2528">
        <v>0</v>
      </c>
    </row>
    <row r="2529" spans="1:8" x14ac:dyDescent="0.25">
      <c r="A2529" t="s">
        <v>59</v>
      </c>
      <c r="B2529">
        <v>2023</v>
      </c>
      <c r="C2529" t="s">
        <v>10</v>
      </c>
      <c r="D2529" t="s">
        <v>60</v>
      </c>
      <c r="E2529">
        <v>0</v>
      </c>
      <c r="F2529">
        <v>0</v>
      </c>
      <c r="G2529">
        <v>0</v>
      </c>
      <c r="H2529">
        <v>0</v>
      </c>
    </row>
    <row r="2530" spans="1:8" x14ac:dyDescent="0.25">
      <c r="A2530" t="s">
        <v>59</v>
      </c>
      <c r="B2530">
        <v>2023</v>
      </c>
      <c r="C2530" t="s">
        <v>9</v>
      </c>
      <c r="D2530" t="s">
        <v>60</v>
      </c>
      <c r="E2530">
        <v>161</v>
      </c>
      <c r="F2530">
        <v>38.006970000000003</v>
      </c>
      <c r="G2530">
        <v>5200.96</v>
      </c>
      <c r="H2530">
        <v>4810.47</v>
      </c>
    </row>
    <row r="2531" spans="1:8" x14ac:dyDescent="0.25">
      <c r="A2531" t="s">
        <v>59</v>
      </c>
      <c r="B2531">
        <v>2023</v>
      </c>
      <c r="C2531" t="s">
        <v>9</v>
      </c>
      <c r="D2531" t="s">
        <v>60</v>
      </c>
      <c r="E2531">
        <v>360</v>
      </c>
      <c r="F2531">
        <v>2912.1254399999998</v>
      </c>
      <c r="G2531">
        <v>251953.76</v>
      </c>
      <c r="H2531">
        <v>217793.11</v>
      </c>
    </row>
    <row r="2532" spans="1:8" x14ac:dyDescent="0.25">
      <c r="A2532" t="s">
        <v>59</v>
      </c>
      <c r="B2532">
        <v>2023</v>
      </c>
      <c r="C2532" t="s">
        <v>9</v>
      </c>
      <c r="D2532" t="s">
        <v>60</v>
      </c>
      <c r="E2532">
        <v>2</v>
      </c>
      <c r="F2532">
        <v>7.8659999999999997</v>
      </c>
      <c r="G2532">
        <v>810.02</v>
      </c>
      <c r="H2532">
        <v>822.42</v>
      </c>
    </row>
    <row r="2533" spans="1:8" x14ac:dyDescent="0.25">
      <c r="A2533" t="s">
        <v>59</v>
      </c>
      <c r="B2533">
        <v>2023</v>
      </c>
      <c r="C2533" t="s">
        <v>9</v>
      </c>
      <c r="D2533" t="s">
        <v>60</v>
      </c>
      <c r="E2533">
        <v>1269</v>
      </c>
      <c r="F2533">
        <v>1929.3614</v>
      </c>
      <c r="G2533">
        <v>205678.22</v>
      </c>
      <c r="H2533">
        <v>216984.22</v>
      </c>
    </row>
    <row r="2534" spans="1:8" x14ac:dyDescent="0.25">
      <c r="A2534" t="s">
        <v>59</v>
      </c>
      <c r="B2534">
        <v>2023</v>
      </c>
      <c r="C2534" t="s">
        <v>9</v>
      </c>
      <c r="D2534" t="s">
        <v>60</v>
      </c>
      <c r="E2534">
        <v>9097</v>
      </c>
      <c r="F2534">
        <v>2402.3131400000002</v>
      </c>
      <c r="G2534">
        <v>208805.64</v>
      </c>
      <c r="H2534">
        <v>209232.77</v>
      </c>
    </row>
    <row r="2535" spans="1:8" x14ac:dyDescent="0.25">
      <c r="A2535" t="s">
        <v>59</v>
      </c>
      <c r="B2535">
        <v>2023</v>
      </c>
      <c r="C2535" t="s">
        <v>9</v>
      </c>
      <c r="D2535" t="s">
        <v>60</v>
      </c>
      <c r="E2535">
        <v>0</v>
      </c>
      <c r="F2535">
        <v>0</v>
      </c>
      <c r="G2535">
        <v>0</v>
      </c>
      <c r="H2535">
        <v>0</v>
      </c>
    </row>
    <row r="2536" spans="1:8" x14ac:dyDescent="0.25">
      <c r="A2536" t="s">
        <v>59</v>
      </c>
      <c r="B2536">
        <v>2023</v>
      </c>
      <c r="C2536" t="s">
        <v>9</v>
      </c>
      <c r="D2536" t="s">
        <v>60</v>
      </c>
      <c r="E2536">
        <v>50</v>
      </c>
      <c r="F2536">
        <v>19.88344</v>
      </c>
      <c r="G2536">
        <v>1561.29</v>
      </c>
      <c r="H2536">
        <v>1553.32</v>
      </c>
    </row>
    <row r="2537" spans="1:8" x14ac:dyDescent="0.25">
      <c r="A2537" t="s">
        <v>59</v>
      </c>
      <c r="B2537">
        <v>2023</v>
      </c>
      <c r="C2537" t="s">
        <v>9</v>
      </c>
      <c r="D2537" t="s">
        <v>60</v>
      </c>
      <c r="E2537">
        <v>55</v>
      </c>
      <c r="F2537">
        <v>17.16658</v>
      </c>
      <c r="G2537">
        <v>1521.99</v>
      </c>
      <c r="H2537">
        <v>1708.52</v>
      </c>
    </row>
    <row r="2538" spans="1:8" x14ac:dyDescent="0.25">
      <c r="A2538" t="s">
        <v>59</v>
      </c>
      <c r="B2538">
        <v>2023</v>
      </c>
      <c r="C2538" t="s">
        <v>9</v>
      </c>
      <c r="D2538" t="s">
        <v>60</v>
      </c>
      <c r="E2538">
        <v>0</v>
      </c>
      <c r="F2538">
        <v>0</v>
      </c>
      <c r="G2538">
        <v>0</v>
      </c>
      <c r="H2538">
        <v>0</v>
      </c>
    </row>
    <row r="2539" spans="1:8" x14ac:dyDescent="0.25">
      <c r="A2539" t="s">
        <v>59</v>
      </c>
      <c r="B2539">
        <v>2023</v>
      </c>
      <c r="C2539" t="s">
        <v>9</v>
      </c>
      <c r="D2539" t="s">
        <v>60</v>
      </c>
      <c r="E2539">
        <v>215</v>
      </c>
      <c r="F2539">
        <v>48.83896</v>
      </c>
      <c r="G2539">
        <v>3516.83</v>
      </c>
      <c r="H2539">
        <v>2407.46</v>
      </c>
    </row>
    <row r="2540" spans="1:8" x14ac:dyDescent="0.25">
      <c r="A2540" t="s">
        <v>59</v>
      </c>
      <c r="B2540">
        <v>2023</v>
      </c>
      <c r="C2540" t="s">
        <v>9</v>
      </c>
      <c r="D2540" t="s">
        <v>60</v>
      </c>
      <c r="E2540">
        <v>226</v>
      </c>
      <c r="F2540">
        <v>67.866839999999996</v>
      </c>
      <c r="G2540">
        <v>4894.83</v>
      </c>
      <c r="H2540">
        <v>4045.31</v>
      </c>
    </row>
    <row r="2541" spans="1:8" x14ac:dyDescent="0.25">
      <c r="A2541" t="s">
        <v>59</v>
      </c>
      <c r="B2541">
        <v>2023</v>
      </c>
      <c r="C2541" t="s">
        <v>9</v>
      </c>
      <c r="D2541" t="s">
        <v>60</v>
      </c>
      <c r="E2541">
        <v>0</v>
      </c>
      <c r="F2541">
        <v>0</v>
      </c>
      <c r="G2541">
        <v>0</v>
      </c>
      <c r="H2541">
        <v>0</v>
      </c>
    </row>
    <row r="2542" spans="1:8" x14ac:dyDescent="0.25">
      <c r="A2542" t="s">
        <v>59</v>
      </c>
      <c r="B2542">
        <v>2023</v>
      </c>
      <c r="C2542" t="s">
        <v>9</v>
      </c>
      <c r="D2542" t="s">
        <v>60</v>
      </c>
      <c r="E2542">
        <v>0</v>
      </c>
      <c r="F2542">
        <v>0</v>
      </c>
      <c r="G2542">
        <v>0</v>
      </c>
      <c r="H2542">
        <v>0</v>
      </c>
    </row>
    <row r="2543" spans="1:8" x14ac:dyDescent="0.25">
      <c r="A2543" t="s">
        <v>59</v>
      </c>
      <c r="B2543">
        <v>2023</v>
      </c>
      <c r="C2543" t="s">
        <v>9</v>
      </c>
      <c r="D2543" t="s">
        <v>60</v>
      </c>
      <c r="E2543">
        <v>4</v>
      </c>
      <c r="F2543">
        <v>14.26187</v>
      </c>
      <c r="G2543">
        <v>971.25</v>
      </c>
      <c r="H2543">
        <v>1057.3399999999999</v>
      </c>
    </row>
    <row r="2544" spans="1:8" x14ac:dyDescent="0.25">
      <c r="A2544" t="s">
        <v>59</v>
      </c>
      <c r="B2544">
        <v>2023</v>
      </c>
      <c r="C2544" t="s">
        <v>9</v>
      </c>
      <c r="D2544" t="s">
        <v>60</v>
      </c>
      <c r="E2544">
        <v>0</v>
      </c>
      <c r="F2544">
        <v>0</v>
      </c>
      <c r="G2544">
        <v>0</v>
      </c>
      <c r="H2544">
        <v>0</v>
      </c>
    </row>
    <row r="2545" spans="1:8" x14ac:dyDescent="0.25">
      <c r="A2545" t="s">
        <v>59</v>
      </c>
      <c r="B2545">
        <v>2023</v>
      </c>
      <c r="C2545" t="s">
        <v>9</v>
      </c>
      <c r="D2545" t="s">
        <v>60</v>
      </c>
      <c r="E2545">
        <v>8</v>
      </c>
      <c r="F2545">
        <v>7.5759999999999996</v>
      </c>
      <c r="G2545">
        <v>721.43</v>
      </c>
      <c r="H2545">
        <v>464.85</v>
      </c>
    </row>
    <row r="2546" spans="1:8" x14ac:dyDescent="0.25">
      <c r="A2546" t="s">
        <v>59</v>
      </c>
      <c r="B2546">
        <v>2023</v>
      </c>
      <c r="C2546" t="s">
        <v>9</v>
      </c>
      <c r="D2546" t="s">
        <v>60</v>
      </c>
      <c r="E2546">
        <v>31</v>
      </c>
      <c r="F2546">
        <v>37.435920000000003</v>
      </c>
      <c r="G2546">
        <v>3398.18</v>
      </c>
      <c r="H2546">
        <v>2753.36</v>
      </c>
    </row>
    <row r="2547" spans="1:8" x14ac:dyDescent="0.25">
      <c r="A2547" t="s">
        <v>59</v>
      </c>
      <c r="B2547">
        <v>2023</v>
      </c>
      <c r="C2547" t="s">
        <v>9</v>
      </c>
      <c r="D2547" t="s">
        <v>60</v>
      </c>
      <c r="E2547">
        <v>0</v>
      </c>
      <c r="F2547">
        <v>0</v>
      </c>
      <c r="G2547">
        <v>0</v>
      </c>
      <c r="H2547">
        <v>0</v>
      </c>
    </row>
    <row r="2548" spans="1:8" x14ac:dyDescent="0.25">
      <c r="A2548" t="s">
        <v>59</v>
      </c>
      <c r="B2548">
        <v>2023</v>
      </c>
      <c r="C2548" t="s">
        <v>9</v>
      </c>
      <c r="D2548" t="s">
        <v>63</v>
      </c>
      <c r="E2548">
        <v>155181</v>
      </c>
      <c r="F2548">
        <v>26406.46471</v>
      </c>
      <c r="G2548">
        <v>2522061.21</v>
      </c>
      <c r="H2548">
        <v>1792686.81</v>
      </c>
    </row>
    <row r="2549" spans="1:8" x14ac:dyDescent="0.25">
      <c r="A2549" t="s">
        <v>59</v>
      </c>
      <c r="B2549">
        <v>2023</v>
      </c>
      <c r="C2549" t="s">
        <v>9</v>
      </c>
      <c r="D2549" t="s">
        <v>63</v>
      </c>
      <c r="E2549">
        <v>19</v>
      </c>
      <c r="F2549">
        <v>1.427</v>
      </c>
      <c r="G2549">
        <v>210.18</v>
      </c>
      <c r="H2549">
        <v>168.93</v>
      </c>
    </row>
    <row r="2550" spans="1:8" x14ac:dyDescent="0.25">
      <c r="A2550" t="s">
        <v>59</v>
      </c>
      <c r="B2550">
        <v>2023</v>
      </c>
      <c r="C2550" t="s">
        <v>9</v>
      </c>
      <c r="D2550" t="s">
        <v>63</v>
      </c>
      <c r="E2550">
        <v>930246</v>
      </c>
      <c r="F2550">
        <v>113271.18093</v>
      </c>
      <c r="G2550">
        <v>11167410.369999999</v>
      </c>
      <c r="H2550">
        <v>10218217.92</v>
      </c>
    </row>
    <row r="2551" spans="1:8" x14ac:dyDescent="0.25">
      <c r="A2551" t="s">
        <v>59</v>
      </c>
      <c r="B2551">
        <v>2023</v>
      </c>
      <c r="C2551" t="s">
        <v>9</v>
      </c>
      <c r="D2551" t="s">
        <v>63</v>
      </c>
      <c r="E2551">
        <v>0</v>
      </c>
      <c r="F2551">
        <v>0</v>
      </c>
      <c r="G2551">
        <v>0</v>
      </c>
      <c r="H2551">
        <v>0</v>
      </c>
    </row>
    <row r="2552" spans="1:8" x14ac:dyDescent="0.25">
      <c r="A2552" t="s">
        <v>59</v>
      </c>
      <c r="B2552">
        <v>2023</v>
      </c>
      <c r="C2552" t="s">
        <v>9</v>
      </c>
      <c r="D2552" t="s">
        <v>64</v>
      </c>
      <c r="E2552">
        <v>0</v>
      </c>
      <c r="F2552">
        <v>0</v>
      </c>
      <c r="G2552">
        <v>0</v>
      </c>
      <c r="H2552">
        <v>0</v>
      </c>
    </row>
    <row r="2553" spans="1:8" x14ac:dyDescent="0.25">
      <c r="A2553" t="s">
        <v>59</v>
      </c>
      <c r="B2553">
        <v>2023</v>
      </c>
      <c r="C2553" t="s">
        <v>9</v>
      </c>
      <c r="D2553" t="s">
        <v>61</v>
      </c>
      <c r="E2553">
        <v>1334</v>
      </c>
      <c r="F2553">
        <v>11750.60262</v>
      </c>
      <c r="G2553">
        <v>941243.14</v>
      </c>
      <c r="H2553">
        <v>952404.91</v>
      </c>
    </row>
    <row r="2554" spans="1:8" x14ac:dyDescent="0.25">
      <c r="A2554" t="s">
        <v>59</v>
      </c>
      <c r="B2554">
        <v>2023</v>
      </c>
      <c r="C2554" t="s">
        <v>9</v>
      </c>
      <c r="D2554" t="s">
        <v>61</v>
      </c>
      <c r="E2554">
        <v>1192</v>
      </c>
      <c r="F2554">
        <v>1634.6255799999999</v>
      </c>
      <c r="G2554">
        <v>198007.9</v>
      </c>
      <c r="H2554">
        <v>216292.83</v>
      </c>
    </row>
    <row r="2555" spans="1:8" x14ac:dyDescent="0.25">
      <c r="A2555" t="s">
        <v>59</v>
      </c>
      <c r="B2555">
        <v>2023</v>
      </c>
      <c r="C2555" t="s">
        <v>9</v>
      </c>
      <c r="D2555" t="s">
        <v>61</v>
      </c>
      <c r="E2555">
        <v>8991</v>
      </c>
      <c r="F2555">
        <v>2906.4648699999998</v>
      </c>
      <c r="G2555">
        <v>236372.34</v>
      </c>
      <c r="H2555">
        <v>255583.59</v>
      </c>
    </row>
    <row r="2556" spans="1:8" x14ac:dyDescent="0.25">
      <c r="A2556" t="s">
        <v>59</v>
      </c>
      <c r="B2556">
        <v>2023</v>
      </c>
      <c r="C2556" t="s">
        <v>9</v>
      </c>
      <c r="D2556" t="s">
        <v>60</v>
      </c>
      <c r="E2556">
        <v>10</v>
      </c>
      <c r="F2556">
        <v>11.218299999999999</v>
      </c>
      <c r="G2556">
        <v>1677.49</v>
      </c>
      <c r="H2556">
        <v>1822.52</v>
      </c>
    </row>
    <row r="2557" spans="1:8" x14ac:dyDescent="0.25">
      <c r="A2557" t="s">
        <v>59</v>
      </c>
      <c r="B2557">
        <v>2023</v>
      </c>
      <c r="C2557" t="s">
        <v>9</v>
      </c>
      <c r="D2557" t="s">
        <v>60</v>
      </c>
      <c r="E2557">
        <v>33</v>
      </c>
      <c r="F2557">
        <v>78.339560000000006</v>
      </c>
      <c r="G2557">
        <v>6105.26</v>
      </c>
      <c r="H2557">
        <v>6055.85</v>
      </c>
    </row>
    <row r="2558" spans="1:8" x14ac:dyDescent="0.25">
      <c r="A2558" t="s">
        <v>59</v>
      </c>
      <c r="B2558">
        <v>2023</v>
      </c>
      <c r="C2558" t="s">
        <v>9</v>
      </c>
      <c r="D2558" t="s">
        <v>60</v>
      </c>
      <c r="E2558">
        <v>779</v>
      </c>
      <c r="F2558">
        <v>200.33902</v>
      </c>
      <c r="G2558">
        <v>14109.94</v>
      </c>
      <c r="H2558">
        <v>13557.23</v>
      </c>
    </row>
    <row r="2559" spans="1:8" x14ac:dyDescent="0.25">
      <c r="A2559" t="s">
        <v>59</v>
      </c>
      <c r="B2559">
        <v>2023</v>
      </c>
      <c r="C2559" t="s">
        <v>9</v>
      </c>
      <c r="D2559" t="s">
        <v>62</v>
      </c>
      <c r="E2559">
        <v>2616</v>
      </c>
      <c r="F2559">
        <v>19125.018499999998</v>
      </c>
      <c r="G2559">
        <v>1835227.07</v>
      </c>
      <c r="H2559">
        <v>1864133.64</v>
      </c>
    </row>
    <row r="2560" spans="1:8" x14ac:dyDescent="0.25">
      <c r="A2560" t="s">
        <v>59</v>
      </c>
      <c r="B2560">
        <v>2023</v>
      </c>
      <c r="C2560" t="s">
        <v>9</v>
      </c>
      <c r="D2560" t="s">
        <v>62</v>
      </c>
      <c r="E2560">
        <v>5808</v>
      </c>
      <c r="F2560">
        <v>9881.8590100000001</v>
      </c>
      <c r="G2560">
        <v>1130696.5</v>
      </c>
      <c r="H2560">
        <v>1189979.06</v>
      </c>
    </row>
    <row r="2561" spans="1:8" x14ac:dyDescent="0.25">
      <c r="A2561" t="s">
        <v>59</v>
      </c>
      <c r="B2561">
        <v>2023</v>
      </c>
      <c r="C2561" t="s">
        <v>9</v>
      </c>
      <c r="D2561" t="s">
        <v>62</v>
      </c>
      <c r="E2561">
        <v>134058</v>
      </c>
      <c r="F2561">
        <v>33763.370369999997</v>
      </c>
      <c r="G2561">
        <v>3274088.81</v>
      </c>
      <c r="H2561">
        <v>3448192.62</v>
      </c>
    </row>
    <row r="2562" spans="1:8" x14ac:dyDescent="0.25">
      <c r="A2562" t="s">
        <v>59</v>
      </c>
      <c r="B2562">
        <v>2023</v>
      </c>
      <c r="C2562" t="s">
        <v>9</v>
      </c>
      <c r="D2562" t="s">
        <v>60</v>
      </c>
      <c r="E2562">
        <v>25</v>
      </c>
      <c r="F2562">
        <v>170.09220999999999</v>
      </c>
      <c r="G2562">
        <v>13018.9</v>
      </c>
      <c r="H2562">
        <v>12236.44</v>
      </c>
    </row>
    <row r="2563" spans="1:8" x14ac:dyDescent="0.25">
      <c r="A2563" t="s">
        <v>59</v>
      </c>
      <c r="B2563">
        <v>2023</v>
      </c>
      <c r="C2563" t="s">
        <v>9</v>
      </c>
      <c r="D2563" t="s">
        <v>60</v>
      </c>
      <c r="E2563">
        <v>51</v>
      </c>
      <c r="F2563">
        <v>66.927379999999999</v>
      </c>
      <c r="G2563">
        <v>7323.92</v>
      </c>
      <c r="H2563">
        <v>8292.2199999999993</v>
      </c>
    </row>
    <row r="2564" spans="1:8" x14ac:dyDescent="0.25">
      <c r="A2564" t="s">
        <v>59</v>
      </c>
      <c r="B2564">
        <v>2023</v>
      </c>
      <c r="C2564" t="s">
        <v>9</v>
      </c>
      <c r="D2564" t="s">
        <v>60</v>
      </c>
      <c r="E2564">
        <v>26</v>
      </c>
      <c r="F2564">
        <v>142.53915000000001</v>
      </c>
      <c r="G2564">
        <v>5719.77</v>
      </c>
      <c r="H2564">
        <v>5397.15</v>
      </c>
    </row>
    <row r="2565" spans="1:8" x14ac:dyDescent="0.25">
      <c r="A2565" t="s">
        <v>59</v>
      </c>
      <c r="B2565">
        <v>2023</v>
      </c>
      <c r="C2565" t="s">
        <v>9</v>
      </c>
      <c r="D2565" t="s">
        <v>60</v>
      </c>
      <c r="E2565">
        <v>34</v>
      </c>
      <c r="F2565">
        <v>212.56054</v>
      </c>
      <c r="G2565">
        <v>14226.01</v>
      </c>
      <c r="H2565">
        <v>13754.44</v>
      </c>
    </row>
    <row r="2566" spans="1:8" x14ac:dyDescent="0.25">
      <c r="A2566" t="s">
        <v>59</v>
      </c>
      <c r="B2566">
        <v>2023</v>
      </c>
      <c r="C2566" t="s">
        <v>9</v>
      </c>
      <c r="D2566" t="s">
        <v>60</v>
      </c>
      <c r="E2566">
        <v>0</v>
      </c>
      <c r="F2566">
        <v>0</v>
      </c>
      <c r="G2566">
        <v>0</v>
      </c>
      <c r="H2566">
        <v>0</v>
      </c>
    </row>
    <row r="2567" spans="1:8" x14ac:dyDescent="0.25">
      <c r="A2567" t="s">
        <v>59</v>
      </c>
      <c r="B2567">
        <v>2023</v>
      </c>
      <c r="C2567" t="s">
        <v>9</v>
      </c>
      <c r="D2567" t="s">
        <v>60</v>
      </c>
      <c r="E2567">
        <v>0</v>
      </c>
      <c r="F2567">
        <v>0</v>
      </c>
      <c r="G2567">
        <v>0</v>
      </c>
      <c r="H2567">
        <v>0</v>
      </c>
    </row>
    <row r="2568" spans="1:8" x14ac:dyDescent="0.25">
      <c r="A2568" t="s">
        <v>59</v>
      </c>
      <c r="B2568">
        <v>2023</v>
      </c>
      <c r="C2568" t="s">
        <v>9</v>
      </c>
      <c r="D2568" t="s">
        <v>61</v>
      </c>
      <c r="E2568">
        <v>0</v>
      </c>
      <c r="F2568">
        <v>0</v>
      </c>
      <c r="G2568">
        <v>0</v>
      </c>
      <c r="H2568">
        <v>0</v>
      </c>
    </row>
    <row r="2569" spans="1:8" x14ac:dyDescent="0.25">
      <c r="A2569" t="s">
        <v>59</v>
      </c>
      <c r="B2569">
        <v>2023</v>
      </c>
      <c r="C2569" t="s">
        <v>9</v>
      </c>
      <c r="D2569" t="s">
        <v>60</v>
      </c>
      <c r="E2569">
        <v>0</v>
      </c>
      <c r="F2569">
        <v>0</v>
      </c>
      <c r="G2569">
        <v>0</v>
      </c>
      <c r="H2569">
        <v>0</v>
      </c>
    </row>
    <row r="2570" spans="1:8" x14ac:dyDescent="0.25">
      <c r="A2570" t="s">
        <v>59</v>
      </c>
      <c r="B2570">
        <v>2023</v>
      </c>
      <c r="C2570" t="s">
        <v>9</v>
      </c>
      <c r="D2570" t="s">
        <v>60</v>
      </c>
      <c r="E2570">
        <v>0</v>
      </c>
      <c r="F2570">
        <v>0</v>
      </c>
      <c r="G2570">
        <v>0</v>
      </c>
      <c r="H2570">
        <v>0</v>
      </c>
    </row>
    <row r="2571" spans="1:8" x14ac:dyDescent="0.25">
      <c r="A2571" t="s">
        <v>59</v>
      </c>
      <c r="B2571">
        <v>2023</v>
      </c>
      <c r="C2571" t="s">
        <v>9</v>
      </c>
      <c r="D2571" t="s">
        <v>60</v>
      </c>
      <c r="E2571">
        <v>0</v>
      </c>
      <c r="F2571">
        <v>0</v>
      </c>
      <c r="G2571">
        <v>0</v>
      </c>
      <c r="H2571">
        <v>0</v>
      </c>
    </row>
    <row r="2572" spans="1:8" x14ac:dyDescent="0.25">
      <c r="A2572" t="s">
        <v>59</v>
      </c>
      <c r="B2572">
        <v>2023</v>
      </c>
      <c r="C2572" t="s">
        <v>9</v>
      </c>
      <c r="D2572" t="s">
        <v>62</v>
      </c>
      <c r="E2572">
        <v>1</v>
      </c>
      <c r="F2572">
        <v>454.512</v>
      </c>
      <c r="G2572">
        <v>41636.199999999997</v>
      </c>
      <c r="H2572">
        <v>41636.199999999997</v>
      </c>
    </row>
    <row r="2573" spans="1:8" x14ac:dyDescent="0.25">
      <c r="A2573" t="s">
        <v>59</v>
      </c>
      <c r="B2573">
        <v>2023</v>
      </c>
      <c r="C2573" t="s">
        <v>9</v>
      </c>
      <c r="D2573" t="s">
        <v>60</v>
      </c>
      <c r="E2573">
        <v>0</v>
      </c>
      <c r="F2573">
        <v>0</v>
      </c>
      <c r="G2573">
        <v>0</v>
      </c>
      <c r="H2573">
        <v>0</v>
      </c>
    </row>
    <row r="2574" spans="1:8" x14ac:dyDescent="0.25">
      <c r="A2574" t="s">
        <v>59</v>
      </c>
      <c r="B2574">
        <v>2023</v>
      </c>
      <c r="C2574" t="s">
        <v>9</v>
      </c>
      <c r="D2574" t="s">
        <v>60</v>
      </c>
      <c r="E2574">
        <v>0</v>
      </c>
      <c r="F2574">
        <v>0</v>
      </c>
      <c r="G2574">
        <v>0</v>
      </c>
      <c r="H2574">
        <v>0</v>
      </c>
    </row>
    <row r="2575" spans="1:8" x14ac:dyDescent="0.25">
      <c r="A2575" t="s">
        <v>59</v>
      </c>
      <c r="B2575">
        <v>2023</v>
      </c>
      <c r="C2575" t="s">
        <v>9</v>
      </c>
      <c r="D2575" t="s">
        <v>60</v>
      </c>
      <c r="E2575">
        <v>0</v>
      </c>
      <c r="F2575">
        <v>0</v>
      </c>
      <c r="G2575">
        <v>0</v>
      </c>
      <c r="H2575">
        <v>0</v>
      </c>
    </row>
    <row r="2576" spans="1:8" x14ac:dyDescent="0.25">
      <c r="A2576" t="s">
        <v>59</v>
      </c>
      <c r="B2576">
        <v>2023</v>
      </c>
      <c r="C2576" t="s">
        <v>9</v>
      </c>
      <c r="D2576" t="s">
        <v>60</v>
      </c>
      <c r="E2576">
        <v>0</v>
      </c>
      <c r="F2576">
        <v>0</v>
      </c>
      <c r="G2576">
        <v>0</v>
      </c>
      <c r="H2576">
        <v>0</v>
      </c>
    </row>
    <row r="2577" spans="1:8" x14ac:dyDescent="0.25">
      <c r="A2577" t="s">
        <v>59</v>
      </c>
      <c r="B2577">
        <v>2023</v>
      </c>
      <c r="C2577" t="s">
        <v>9</v>
      </c>
      <c r="D2577" t="s">
        <v>61</v>
      </c>
      <c r="E2577">
        <v>0</v>
      </c>
      <c r="F2577">
        <v>0</v>
      </c>
      <c r="G2577">
        <v>0</v>
      </c>
      <c r="H2577">
        <v>0</v>
      </c>
    </row>
    <row r="2578" spans="1:8" x14ac:dyDescent="0.25">
      <c r="A2578" t="s">
        <v>59</v>
      </c>
      <c r="B2578">
        <v>2023</v>
      </c>
      <c r="C2578" t="s">
        <v>9</v>
      </c>
      <c r="D2578" t="s">
        <v>60</v>
      </c>
      <c r="E2578">
        <v>0</v>
      </c>
      <c r="F2578">
        <v>0</v>
      </c>
      <c r="G2578">
        <v>0</v>
      </c>
      <c r="H2578">
        <v>0</v>
      </c>
    </row>
    <row r="2579" spans="1:8" x14ac:dyDescent="0.25">
      <c r="A2579" t="s">
        <v>59</v>
      </c>
      <c r="B2579">
        <v>2023</v>
      </c>
      <c r="C2579" t="s">
        <v>9</v>
      </c>
      <c r="D2579" t="s">
        <v>60</v>
      </c>
      <c r="E2579">
        <v>0</v>
      </c>
      <c r="F2579">
        <v>0</v>
      </c>
      <c r="G2579">
        <v>0</v>
      </c>
      <c r="H2579">
        <v>0</v>
      </c>
    </row>
    <row r="2580" spans="1:8" x14ac:dyDescent="0.25">
      <c r="A2580" t="s">
        <v>59</v>
      </c>
      <c r="B2580">
        <v>2023</v>
      </c>
      <c r="C2580" t="s">
        <v>9</v>
      </c>
      <c r="D2580" t="s">
        <v>60</v>
      </c>
      <c r="E2580">
        <v>0</v>
      </c>
      <c r="F2580">
        <v>0</v>
      </c>
      <c r="G2580">
        <v>0</v>
      </c>
      <c r="H2580">
        <v>0</v>
      </c>
    </row>
    <row r="2581" spans="1:8" x14ac:dyDescent="0.25">
      <c r="A2581" t="s">
        <v>59</v>
      </c>
      <c r="B2581">
        <v>2023</v>
      </c>
      <c r="C2581" t="s">
        <v>9</v>
      </c>
      <c r="D2581" t="s">
        <v>60</v>
      </c>
      <c r="E2581">
        <v>0</v>
      </c>
      <c r="F2581">
        <v>0</v>
      </c>
      <c r="G2581">
        <v>0</v>
      </c>
      <c r="H2581">
        <v>0</v>
      </c>
    </row>
    <row r="2582" spans="1:8" x14ac:dyDescent="0.25">
      <c r="A2582" t="s">
        <v>59</v>
      </c>
      <c r="B2582">
        <v>2023</v>
      </c>
      <c r="C2582" t="s">
        <v>9</v>
      </c>
      <c r="D2582" t="s">
        <v>60</v>
      </c>
      <c r="E2582">
        <v>0</v>
      </c>
      <c r="F2582">
        <v>0</v>
      </c>
      <c r="G2582">
        <v>0</v>
      </c>
      <c r="H2582">
        <v>0</v>
      </c>
    </row>
    <row r="2583" spans="1:8" x14ac:dyDescent="0.25">
      <c r="A2583" t="s">
        <v>59</v>
      </c>
      <c r="B2583">
        <v>2023</v>
      </c>
      <c r="C2583" t="s">
        <v>9</v>
      </c>
      <c r="D2583" t="s">
        <v>60</v>
      </c>
      <c r="E2583">
        <v>10</v>
      </c>
      <c r="F2583">
        <v>120.23392</v>
      </c>
      <c r="G2583">
        <v>6659.23</v>
      </c>
      <c r="H2583">
        <v>6946.95</v>
      </c>
    </row>
    <row r="2584" spans="1:8" x14ac:dyDescent="0.25">
      <c r="A2584" t="s">
        <v>59</v>
      </c>
      <c r="B2584">
        <v>2023</v>
      </c>
      <c r="C2584" t="s">
        <v>9</v>
      </c>
      <c r="D2584" t="s">
        <v>60</v>
      </c>
      <c r="E2584">
        <v>0</v>
      </c>
      <c r="F2584">
        <v>0</v>
      </c>
      <c r="G2584">
        <v>0</v>
      </c>
      <c r="H2584">
        <v>0</v>
      </c>
    </row>
    <row r="2585" spans="1:8" x14ac:dyDescent="0.25">
      <c r="A2585" t="s">
        <v>59</v>
      </c>
      <c r="B2585">
        <v>2023</v>
      </c>
      <c r="C2585" t="s">
        <v>9</v>
      </c>
      <c r="D2585" t="s">
        <v>60</v>
      </c>
      <c r="E2585">
        <v>0</v>
      </c>
      <c r="F2585">
        <v>0</v>
      </c>
      <c r="G2585">
        <v>0</v>
      </c>
      <c r="H2585">
        <v>0</v>
      </c>
    </row>
    <row r="2586" spans="1:8" x14ac:dyDescent="0.25">
      <c r="A2586" t="s">
        <v>59</v>
      </c>
      <c r="B2586">
        <v>2023</v>
      </c>
      <c r="C2586" t="s">
        <v>9</v>
      </c>
      <c r="D2586" t="s">
        <v>62</v>
      </c>
      <c r="E2586">
        <v>0</v>
      </c>
      <c r="F2586">
        <v>0</v>
      </c>
      <c r="G2586">
        <v>0</v>
      </c>
      <c r="H2586">
        <v>0</v>
      </c>
    </row>
    <row r="2587" spans="1:8" x14ac:dyDescent="0.25">
      <c r="A2587" t="s">
        <v>59</v>
      </c>
      <c r="B2587">
        <v>2023</v>
      </c>
      <c r="C2587" t="s">
        <v>9</v>
      </c>
      <c r="D2587" t="s">
        <v>60</v>
      </c>
      <c r="E2587">
        <v>0</v>
      </c>
      <c r="F2587">
        <v>0</v>
      </c>
      <c r="G2587">
        <v>0</v>
      </c>
      <c r="H2587">
        <v>0</v>
      </c>
    </row>
    <row r="2588" spans="1:8" x14ac:dyDescent="0.25">
      <c r="A2588" t="s">
        <v>59</v>
      </c>
      <c r="B2588">
        <v>2023</v>
      </c>
      <c r="C2588" t="s">
        <v>9</v>
      </c>
      <c r="D2588" t="s">
        <v>60</v>
      </c>
      <c r="E2588">
        <v>0</v>
      </c>
      <c r="F2588">
        <v>0</v>
      </c>
      <c r="G2588">
        <v>0</v>
      </c>
      <c r="H2588">
        <v>0</v>
      </c>
    </row>
    <row r="2589" spans="1:8" x14ac:dyDescent="0.25">
      <c r="A2589" t="s">
        <v>59</v>
      </c>
      <c r="B2589">
        <v>2023</v>
      </c>
      <c r="C2589" t="s">
        <v>9</v>
      </c>
      <c r="D2589" t="s">
        <v>60</v>
      </c>
      <c r="E2589">
        <v>15</v>
      </c>
      <c r="F2589">
        <v>63.13908</v>
      </c>
      <c r="G2589">
        <v>6020.61</v>
      </c>
      <c r="H2589">
        <v>5980.29</v>
      </c>
    </row>
    <row r="2590" spans="1:8" x14ac:dyDescent="0.25">
      <c r="A2590" t="s">
        <v>59</v>
      </c>
      <c r="B2590">
        <v>2023</v>
      </c>
      <c r="C2590" t="s">
        <v>9</v>
      </c>
      <c r="D2590" t="s">
        <v>61</v>
      </c>
      <c r="E2590">
        <v>0</v>
      </c>
      <c r="F2590">
        <v>0</v>
      </c>
      <c r="G2590">
        <v>0</v>
      </c>
      <c r="H2590">
        <v>0</v>
      </c>
    </row>
    <row r="2591" spans="1:8" x14ac:dyDescent="0.25">
      <c r="A2591" t="s">
        <v>59</v>
      </c>
      <c r="B2591">
        <v>2023</v>
      </c>
      <c r="C2591" t="s">
        <v>9</v>
      </c>
      <c r="D2591" t="s">
        <v>61</v>
      </c>
      <c r="E2591">
        <v>7</v>
      </c>
      <c r="F2591">
        <v>685.32191</v>
      </c>
      <c r="G2591">
        <v>54784.84</v>
      </c>
      <c r="H2591">
        <v>102866.1</v>
      </c>
    </row>
    <row r="2592" spans="1:8" x14ac:dyDescent="0.25">
      <c r="A2592" t="s">
        <v>59</v>
      </c>
      <c r="B2592">
        <v>2023</v>
      </c>
      <c r="C2592" t="s">
        <v>9</v>
      </c>
      <c r="D2592" t="s">
        <v>61</v>
      </c>
      <c r="E2592">
        <v>0</v>
      </c>
      <c r="F2592">
        <v>0</v>
      </c>
      <c r="G2592">
        <v>0</v>
      </c>
      <c r="H2592">
        <v>0</v>
      </c>
    </row>
    <row r="2593" spans="1:8" x14ac:dyDescent="0.25">
      <c r="A2593" t="s">
        <v>59</v>
      </c>
      <c r="B2593">
        <v>2023</v>
      </c>
      <c r="C2593" t="s">
        <v>9</v>
      </c>
      <c r="D2593" t="s">
        <v>60</v>
      </c>
      <c r="E2593">
        <v>0</v>
      </c>
      <c r="F2593">
        <v>0</v>
      </c>
      <c r="G2593">
        <v>0</v>
      </c>
      <c r="H2593">
        <v>0</v>
      </c>
    </row>
    <row r="2594" spans="1:8" x14ac:dyDescent="0.25">
      <c r="A2594" t="s">
        <v>59</v>
      </c>
      <c r="B2594">
        <v>2023</v>
      </c>
      <c r="C2594" t="s">
        <v>9</v>
      </c>
      <c r="D2594" t="s">
        <v>60</v>
      </c>
      <c r="E2594">
        <v>0</v>
      </c>
      <c r="F2594">
        <v>0</v>
      </c>
      <c r="G2594">
        <v>0</v>
      </c>
      <c r="H2594">
        <v>0</v>
      </c>
    </row>
    <row r="2595" spans="1:8" x14ac:dyDescent="0.25">
      <c r="A2595" t="s">
        <v>59</v>
      </c>
      <c r="B2595">
        <v>2023</v>
      </c>
      <c r="C2595" t="s">
        <v>9</v>
      </c>
      <c r="D2595" t="s">
        <v>60</v>
      </c>
      <c r="E2595">
        <v>2</v>
      </c>
      <c r="F2595">
        <v>46.512700000000002</v>
      </c>
      <c r="G2595">
        <v>5967.94</v>
      </c>
      <c r="H2595">
        <v>5806.27</v>
      </c>
    </row>
    <row r="2596" spans="1:8" x14ac:dyDescent="0.25">
      <c r="A2596" t="s">
        <v>59</v>
      </c>
      <c r="B2596">
        <v>2023</v>
      </c>
      <c r="C2596" t="s">
        <v>9</v>
      </c>
      <c r="D2596" t="s">
        <v>60</v>
      </c>
      <c r="E2596">
        <v>0</v>
      </c>
      <c r="F2596">
        <v>0</v>
      </c>
      <c r="G2596">
        <v>0</v>
      </c>
      <c r="H2596">
        <v>0</v>
      </c>
    </row>
    <row r="2597" spans="1:8" x14ac:dyDescent="0.25">
      <c r="A2597" t="s">
        <v>59</v>
      </c>
      <c r="B2597">
        <v>2023</v>
      </c>
      <c r="C2597" t="s">
        <v>9</v>
      </c>
      <c r="D2597" t="s">
        <v>60</v>
      </c>
      <c r="E2597">
        <v>133</v>
      </c>
      <c r="F2597">
        <v>8749.9621599999991</v>
      </c>
      <c r="G2597">
        <v>638780.15</v>
      </c>
      <c r="H2597">
        <v>557727.18999999994</v>
      </c>
    </row>
    <row r="2598" spans="1:8" x14ac:dyDescent="0.25">
      <c r="A2598" t="s">
        <v>59</v>
      </c>
      <c r="B2598">
        <v>2023</v>
      </c>
      <c r="C2598" t="s">
        <v>9</v>
      </c>
      <c r="D2598" t="s">
        <v>60</v>
      </c>
      <c r="E2598">
        <v>1</v>
      </c>
      <c r="F2598">
        <v>0.67300000000000004</v>
      </c>
      <c r="G2598">
        <v>71.94</v>
      </c>
      <c r="H2598">
        <v>71.94</v>
      </c>
    </row>
    <row r="2599" spans="1:8" x14ac:dyDescent="0.25">
      <c r="A2599" t="s">
        <v>59</v>
      </c>
      <c r="B2599">
        <v>2023</v>
      </c>
      <c r="C2599" t="s">
        <v>9</v>
      </c>
      <c r="D2599" t="s">
        <v>62</v>
      </c>
      <c r="E2599">
        <v>6</v>
      </c>
      <c r="F2599">
        <v>587.09284000000002</v>
      </c>
      <c r="G2599">
        <v>56730.82</v>
      </c>
      <c r="H2599">
        <v>80531.39</v>
      </c>
    </row>
    <row r="2600" spans="1:8" x14ac:dyDescent="0.25">
      <c r="A2600" t="s">
        <v>59</v>
      </c>
      <c r="B2600">
        <v>2023</v>
      </c>
      <c r="C2600" t="s">
        <v>9</v>
      </c>
      <c r="D2600" t="s">
        <v>62</v>
      </c>
      <c r="E2600">
        <v>0</v>
      </c>
      <c r="F2600">
        <v>0</v>
      </c>
      <c r="G2600">
        <v>0</v>
      </c>
      <c r="H2600">
        <v>0</v>
      </c>
    </row>
    <row r="2601" spans="1:8" x14ac:dyDescent="0.25">
      <c r="A2601" t="s">
        <v>59</v>
      </c>
      <c r="B2601">
        <v>2023</v>
      </c>
      <c r="C2601" t="s">
        <v>9</v>
      </c>
      <c r="D2601" t="s">
        <v>60</v>
      </c>
      <c r="E2601">
        <v>0</v>
      </c>
      <c r="F2601">
        <v>0</v>
      </c>
      <c r="G2601">
        <v>0</v>
      </c>
      <c r="H2601">
        <v>0</v>
      </c>
    </row>
    <row r="2602" spans="1:8" x14ac:dyDescent="0.25">
      <c r="A2602" t="s">
        <v>59</v>
      </c>
      <c r="B2602">
        <v>2023</v>
      </c>
      <c r="C2602" t="s">
        <v>9</v>
      </c>
      <c r="D2602" t="s">
        <v>60</v>
      </c>
      <c r="E2602">
        <v>0</v>
      </c>
      <c r="F2602">
        <v>0</v>
      </c>
      <c r="G2602">
        <v>0</v>
      </c>
      <c r="H2602">
        <v>0</v>
      </c>
    </row>
    <row r="2603" spans="1:8" x14ac:dyDescent="0.25">
      <c r="A2603" t="s">
        <v>59</v>
      </c>
      <c r="B2603">
        <v>2023</v>
      </c>
      <c r="C2603" t="s">
        <v>9</v>
      </c>
      <c r="D2603" t="s">
        <v>60</v>
      </c>
      <c r="E2603">
        <v>0</v>
      </c>
      <c r="F2603">
        <v>0</v>
      </c>
      <c r="G2603">
        <v>0</v>
      </c>
      <c r="H2603">
        <v>0</v>
      </c>
    </row>
    <row r="2604" spans="1:8" x14ac:dyDescent="0.25">
      <c r="A2604" t="s">
        <v>59</v>
      </c>
      <c r="B2604">
        <v>2023</v>
      </c>
      <c r="C2604" t="s">
        <v>9</v>
      </c>
      <c r="D2604" t="s">
        <v>60</v>
      </c>
      <c r="E2604">
        <v>21</v>
      </c>
      <c r="F2604">
        <v>835.94074999999998</v>
      </c>
      <c r="G2604">
        <v>54464.93</v>
      </c>
      <c r="H2604">
        <v>71494.820000000007</v>
      </c>
    </row>
    <row r="2605" spans="1:8" x14ac:dyDescent="0.25">
      <c r="A2605" t="s">
        <v>59</v>
      </c>
      <c r="B2605">
        <v>2023</v>
      </c>
      <c r="C2605" t="s">
        <v>9</v>
      </c>
      <c r="D2605" t="s">
        <v>60</v>
      </c>
      <c r="E2605">
        <v>0</v>
      </c>
      <c r="F2605">
        <v>0</v>
      </c>
      <c r="G2605">
        <v>0</v>
      </c>
      <c r="H2605">
        <v>0</v>
      </c>
    </row>
    <row r="2606" spans="1:8" x14ac:dyDescent="0.25">
      <c r="A2606" t="s">
        <v>59</v>
      </c>
      <c r="B2606">
        <v>2023</v>
      </c>
      <c r="C2606" t="s">
        <v>9</v>
      </c>
      <c r="D2606" t="s">
        <v>60</v>
      </c>
      <c r="E2606">
        <v>31</v>
      </c>
      <c r="F2606">
        <v>2672.3028300000001</v>
      </c>
      <c r="G2606">
        <v>171644.48</v>
      </c>
      <c r="H2606">
        <v>113905.91</v>
      </c>
    </row>
    <row r="2607" spans="1:8" x14ac:dyDescent="0.25">
      <c r="A2607" t="s">
        <v>59</v>
      </c>
      <c r="B2607">
        <v>2023</v>
      </c>
      <c r="C2607" t="s">
        <v>9</v>
      </c>
      <c r="D2607" t="s">
        <v>60</v>
      </c>
      <c r="E2607">
        <v>1</v>
      </c>
      <c r="F2607">
        <v>0.49469999999999997</v>
      </c>
      <c r="G2607">
        <v>51.35</v>
      </c>
      <c r="H2607">
        <v>0</v>
      </c>
    </row>
    <row r="2608" spans="1:8" x14ac:dyDescent="0.25">
      <c r="A2608" t="s">
        <v>59</v>
      </c>
      <c r="B2608">
        <v>2023</v>
      </c>
      <c r="C2608" t="s">
        <v>9</v>
      </c>
      <c r="D2608" t="s">
        <v>60</v>
      </c>
      <c r="E2608">
        <v>0</v>
      </c>
      <c r="F2608">
        <v>0</v>
      </c>
      <c r="G2608">
        <v>0</v>
      </c>
      <c r="H2608">
        <v>0</v>
      </c>
    </row>
    <row r="2609" spans="1:8" x14ac:dyDescent="0.25">
      <c r="A2609" t="s">
        <v>59</v>
      </c>
      <c r="B2609">
        <v>2023</v>
      </c>
      <c r="C2609" t="s">
        <v>9</v>
      </c>
      <c r="D2609" t="s">
        <v>60</v>
      </c>
      <c r="E2609">
        <v>0</v>
      </c>
      <c r="F2609">
        <v>0</v>
      </c>
      <c r="G2609">
        <v>0</v>
      </c>
      <c r="H2609">
        <v>0</v>
      </c>
    </row>
    <row r="2610" spans="1:8" x14ac:dyDescent="0.25">
      <c r="A2610" t="s">
        <v>59</v>
      </c>
      <c r="B2610">
        <v>2023</v>
      </c>
      <c r="C2610" t="s">
        <v>9</v>
      </c>
      <c r="D2610" t="s">
        <v>60</v>
      </c>
      <c r="E2610">
        <v>1</v>
      </c>
      <c r="F2610">
        <v>0</v>
      </c>
      <c r="G2610">
        <v>8.66</v>
      </c>
      <c r="H2610">
        <v>8.93</v>
      </c>
    </row>
    <row r="2611" spans="1:8" x14ac:dyDescent="0.25">
      <c r="A2611" t="s">
        <v>59</v>
      </c>
      <c r="B2611">
        <v>2023</v>
      </c>
      <c r="C2611" t="s">
        <v>9</v>
      </c>
      <c r="D2611" t="s">
        <v>63</v>
      </c>
      <c r="E2611">
        <v>33</v>
      </c>
      <c r="F2611">
        <v>3.2120000000000002</v>
      </c>
      <c r="G2611">
        <v>312.48</v>
      </c>
      <c r="H2611">
        <v>137.74</v>
      </c>
    </row>
    <row r="2612" spans="1:8" x14ac:dyDescent="0.25">
      <c r="A2612" t="s">
        <v>59</v>
      </c>
      <c r="B2612">
        <v>2023</v>
      </c>
      <c r="C2612" t="s">
        <v>9</v>
      </c>
      <c r="D2612" t="s">
        <v>60</v>
      </c>
      <c r="E2612">
        <v>1</v>
      </c>
      <c r="F2612">
        <v>6.9541199999999996</v>
      </c>
      <c r="G2612">
        <v>583.80999999999995</v>
      </c>
      <c r="H2612">
        <v>577.96</v>
      </c>
    </row>
    <row r="2613" spans="1:8" x14ac:dyDescent="0.25">
      <c r="A2613" t="s">
        <v>59</v>
      </c>
      <c r="B2613">
        <v>2023</v>
      </c>
      <c r="C2613" t="s">
        <v>9</v>
      </c>
      <c r="D2613" t="s">
        <v>60</v>
      </c>
      <c r="E2613">
        <v>5</v>
      </c>
      <c r="F2613">
        <v>31.759319999999999</v>
      </c>
      <c r="G2613">
        <v>2756.82</v>
      </c>
      <c r="H2613">
        <v>3487.76</v>
      </c>
    </row>
    <row r="2614" spans="1:8" x14ac:dyDescent="0.25">
      <c r="A2614" t="s">
        <v>59</v>
      </c>
      <c r="B2614">
        <v>2023</v>
      </c>
      <c r="C2614" t="s">
        <v>9</v>
      </c>
      <c r="D2614" t="s">
        <v>60</v>
      </c>
      <c r="E2614">
        <v>19</v>
      </c>
      <c r="F2614">
        <v>48.832720000000002</v>
      </c>
      <c r="G2614">
        <v>4784.3500000000004</v>
      </c>
      <c r="H2614">
        <v>4614.0600000000004</v>
      </c>
    </row>
    <row r="2615" spans="1:8" x14ac:dyDescent="0.25">
      <c r="A2615" t="s">
        <v>59</v>
      </c>
      <c r="B2615">
        <v>2023</v>
      </c>
      <c r="C2615" t="s">
        <v>9</v>
      </c>
      <c r="D2615" t="s">
        <v>60</v>
      </c>
      <c r="E2615">
        <v>92</v>
      </c>
      <c r="F2615">
        <v>35.408999999999999</v>
      </c>
      <c r="G2615">
        <v>3143.22</v>
      </c>
      <c r="H2615">
        <v>3043.1</v>
      </c>
    </row>
    <row r="2616" spans="1:8" x14ac:dyDescent="0.25">
      <c r="A2616" t="s">
        <v>59</v>
      </c>
      <c r="B2616">
        <v>2023</v>
      </c>
      <c r="C2616" t="s">
        <v>9</v>
      </c>
      <c r="D2616" t="s">
        <v>60</v>
      </c>
      <c r="E2616">
        <v>0</v>
      </c>
      <c r="F2616">
        <v>0</v>
      </c>
      <c r="G2616">
        <v>0</v>
      </c>
      <c r="H2616">
        <v>0</v>
      </c>
    </row>
    <row r="2617" spans="1:8" x14ac:dyDescent="0.25">
      <c r="A2617" t="s">
        <v>59</v>
      </c>
      <c r="B2617">
        <v>2023</v>
      </c>
      <c r="C2617" t="s">
        <v>9</v>
      </c>
      <c r="D2617" t="s">
        <v>60</v>
      </c>
      <c r="E2617">
        <v>26</v>
      </c>
      <c r="F2617">
        <v>5.6843599999999999</v>
      </c>
      <c r="G2617">
        <v>462.07</v>
      </c>
      <c r="H2617">
        <v>412.23</v>
      </c>
    </row>
    <row r="2618" spans="1:8" x14ac:dyDescent="0.25">
      <c r="A2618" t="s">
        <v>59</v>
      </c>
      <c r="B2618">
        <v>2023</v>
      </c>
      <c r="C2618" t="s">
        <v>9</v>
      </c>
      <c r="D2618" t="s">
        <v>63</v>
      </c>
      <c r="E2618">
        <v>0</v>
      </c>
      <c r="F2618">
        <v>0</v>
      </c>
      <c r="G2618">
        <v>0</v>
      </c>
      <c r="H2618">
        <v>0</v>
      </c>
    </row>
    <row r="2619" spans="1:8" x14ac:dyDescent="0.25">
      <c r="A2619" t="s">
        <v>59</v>
      </c>
      <c r="B2619">
        <v>2023</v>
      </c>
      <c r="C2619" t="s">
        <v>9</v>
      </c>
      <c r="D2619" t="s">
        <v>60</v>
      </c>
      <c r="E2619">
        <v>19</v>
      </c>
      <c r="F2619">
        <v>3.8250000000000002</v>
      </c>
      <c r="G2619">
        <v>338.19</v>
      </c>
      <c r="H2619">
        <v>339.48</v>
      </c>
    </row>
    <row r="2620" spans="1:8" x14ac:dyDescent="0.25">
      <c r="A2620" t="s">
        <v>59</v>
      </c>
      <c r="B2620">
        <v>2023</v>
      </c>
      <c r="C2620" t="s">
        <v>9</v>
      </c>
      <c r="D2620" t="s">
        <v>60</v>
      </c>
      <c r="E2620">
        <v>0</v>
      </c>
      <c r="F2620">
        <v>0</v>
      </c>
      <c r="G2620">
        <v>0</v>
      </c>
      <c r="H2620">
        <v>0</v>
      </c>
    </row>
    <row r="2621" spans="1:8" x14ac:dyDescent="0.25">
      <c r="A2621" t="s">
        <v>59</v>
      </c>
      <c r="B2621">
        <v>2023</v>
      </c>
      <c r="C2621" t="s">
        <v>9</v>
      </c>
      <c r="D2621" t="s">
        <v>60</v>
      </c>
      <c r="E2621">
        <v>0</v>
      </c>
      <c r="F2621">
        <v>0</v>
      </c>
      <c r="G2621">
        <v>0</v>
      </c>
      <c r="H2621">
        <v>0</v>
      </c>
    </row>
    <row r="2622" spans="1:8" x14ac:dyDescent="0.25">
      <c r="A2622" t="s">
        <v>59</v>
      </c>
      <c r="B2622">
        <v>2023</v>
      </c>
      <c r="C2622" t="s">
        <v>9</v>
      </c>
      <c r="D2622" t="s">
        <v>60</v>
      </c>
      <c r="E2622">
        <v>27</v>
      </c>
      <c r="F2622">
        <v>166.0445</v>
      </c>
      <c r="G2622">
        <v>14050.03</v>
      </c>
      <c r="H2622">
        <v>14048.62</v>
      </c>
    </row>
    <row r="2623" spans="1:8" x14ac:dyDescent="0.25">
      <c r="A2623" t="s">
        <v>59</v>
      </c>
      <c r="B2623">
        <v>2023</v>
      </c>
      <c r="C2623" t="s">
        <v>9</v>
      </c>
      <c r="D2623" t="s">
        <v>60</v>
      </c>
      <c r="E2623">
        <v>0</v>
      </c>
      <c r="F2623">
        <v>0</v>
      </c>
      <c r="G2623">
        <v>0</v>
      </c>
      <c r="H2623">
        <v>0</v>
      </c>
    </row>
    <row r="2624" spans="1:8" x14ac:dyDescent="0.25">
      <c r="A2624" t="s">
        <v>59</v>
      </c>
      <c r="B2624">
        <v>2023</v>
      </c>
      <c r="C2624" t="s">
        <v>9</v>
      </c>
      <c r="D2624" t="s">
        <v>63</v>
      </c>
      <c r="E2624">
        <v>0</v>
      </c>
      <c r="F2624">
        <v>0</v>
      </c>
      <c r="G2624">
        <v>0</v>
      </c>
      <c r="H2624">
        <v>0</v>
      </c>
    </row>
    <row r="2625" spans="1:8" x14ac:dyDescent="0.25">
      <c r="A2625" t="s">
        <v>59</v>
      </c>
      <c r="B2625">
        <v>2023</v>
      </c>
      <c r="C2625" t="s">
        <v>9</v>
      </c>
      <c r="D2625" t="s">
        <v>61</v>
      </c>
      <c r="E2625">
        <v>0</v>
      </c>
      <c r="F2625">
        <v>0</v>
      </c>
      <c r="G2625">
        <v>0</v>
      </c>
      <c r="H2625">
        <v>0</v>
      </c>
    </row>
    <row r="2626" spans="1:8" x14ac:dyDescent="0.25">
      <c r="A2626" t="s">
        <v>59</v>
      </c>
      <c r="B2626">
        <v>2023</v>
      </c>
      <c r="C2626" t="s">
        <v>9</v>
      </c>
      <c r="D2626" t="s">
        <v>60</v>
      </c>
      <c r="E2626">
        <v>0</v>
      </c>
      <c r="F2626">
        <v>0</v>
      </c>
      <c r="G2626">
        <v>0</v>
      </c>
      <c r="H2626">
        <v>0</v>
      </c>
    </row>
    <row r="2627" spans="1:8" x14ac:dyDescent="0.25">
      <c r="A2627" t="s">
        <v>59</v>
      </c>
      <c r="B2627">
        <v>2023</v>
      </c>
      <c r="C2627" t="s">
        <v>9</v>
      </c>
      <c r="D2627" t="s">
        <v>62</v>
      </c>
      <c r="E2627">
        <v>0</v>
      </c>
      <c r="F2627">
        <v>0</v>
      </c>
      <c r="G2627">
        <v>0</v>
      </c>
      <c r="H2627">
        <v>0</v>
      </c>
    </row>
    <row r="2628" spans="1:8" x14ac:dyDescent="0.25">
      <c r="A2628" t="s">
        <v>59</v>
      </c>
      <c r="B2628">
        <v>2023</v>
      </c>
      <c r="C2628" t="s">
        <v>9</v>
      </c>
      <c r="D2628" t="s">
        <v>60</v>
      </c>
      <c r="E2628">
        <v>0</v>
      </c>
      <c r="F2628">
        <v>0</v>
      </c>
      <c r="G2628">
        <v>0</v>
      </c>
      <c r="H2628">
        <v>0</v>
      </c>
    </row>
    <row r="2629" spans="1:8" x14ac:dyDescent="0.25">
      <c r="A2629" t="s">
        <v>59</v>
      </c>
      <c r="B2629">
        <v>2023</v>
      </c>
      <c r="C2629" t="s">
        <v>9</v>
      </c>
      <c r="D2629" t="s">
        <v>60</v>
      </c>
      <c r="E2629">
        <v>0</v>
      </c>
      <c r="F2629">
        <v>0</v>
      </c>
      <c r="G2629">
        <v>0</v>
      </c>
      <c r="H2629">
        <v>0</v>
      </c>
    </row>
    <row r="2630" spans="1:8" x14ac:dyDescent="0.25">
      <c r="A2630" t="s">
        <v>59</v>
      </c>
      <c r="B2630">
        <v>2023</v>
      </c>
      <c r="C2630" t="s">
        <v>9</v>
      </c>
      <c r="D2630" t="s">
        <v>60</v>
      </c>
      <c r="E2630">
        <v>0</v>
      </c>
      <c r="F2630">
        <v>0</v>
      </c>
      <c r="G2630">
        <v>0</v>
      </c>
      <c r="H2630">
        <v>0</v>
      </c>
    </row>
    <row r="2631" spans="1:8" x14ac:dyDescent="0.25">
      <c r="A2631" t="s">
        <v>59</v>
      </c>
      <c r="B2631">
        <v>2023</v>
      </c>
      <c r="C2631" t="s">
        <v>9</v>
      </c>
      <c r="D2631" t="s">
        <v>60</v>
      </c>
      <c r="E2631">
        <v>0</v>
      </c>
      <c r="F2631">
        <v>0</v>
      </c>
      <c r="G2631">
        <v>0</v>
      </c>
      <c r="H2631">
        <v>0</v>
      </c>
    </row>
    <row r="2632" spans="1:8" x14ac:dyDescent="0.25">
      <c r="A2632" t="s">
        <v>59</v>
      </c>
      <c r="B2632">
        <v>2023</v>
      </c>
      <c r="C2632" t="s">
        <v>9</v>
      </c>
      <c r="D2632" t="s">
        <v>61</v>
      </c>
      <c r="E2632">
        <v>1</v>
      </c>
      <c r="F2632">
        <v>2379.8159999999998</v>
      </c>
      <c r="G2632">
        <v>178150.27</v>
      </c>
      <c r="H2632">
        <v>178150.27</v>
      </c>
    </row>
    <row r="2633" spans="1:8" x14ac:dyDescent="0.25">
      <c r="A2633" t="s">
        <v>59</v>
      </c>
      <c r="B2633">
        <v>2023</v>
      </c>
      <c r="C2633" t="s">
        <v>9</v>
      </c>
      <c r="D2633" t="s">
        <v>60</v>
      </c>
      <c r="E2633">
        <v>0</v>
      </c>
      <c r="F2633">
        <v>0</v>
      </c>
      <c r="G2633">
        <v>0</v>
      </c>
      <c r="H2633">
        <v>0</v>
      </c>
    </row>
    <row r="2634" spans="1:8" x14ac:dyDescent="0.25">
      <c r="A2634" t="s">
        <v>59</v>
      </c>
      <c r="B2634">
        <v>2023</v>
      </c>
      <c r="C2634" t="s">
        <v>9</v>
      </c>
      <c r="D2634" t="s">
        <v>60</v>
      </c>
      <c r="E2634">
        <v>0</v>
      </c>
      <c r="F2634">
        <v>0</v>
      </c>
      <c r="G2634">
        <v>0</v>
      </c>
      <c r="H2634">
        <v>0</v>
      </c>
    </row>
    <row r="2635" spans="1:8" x14ac:dyDescent="0.25">
      <c r="A2635" t="s">
        <v>59</v>
      </c>
      <c r="B2635">
        <v>2023</v>
      </c>
      <c r="C2635" t="s">
        <v>9</v>
      </c>
      <c r="D2635" t="s">
        <v>60</v>
      </c>
      <c r="E2635">
        <v>0</v>
      </c>
      <c r="F2635">
        <v>0</v>
      </c>
      <c r="G2635">
        <v>0</v>
      </c>
      <c r="H2635">
        <v>0</v>
      </c>
    </row>
    <row r="2636" spans="1:8" x14ac:dyDescent="0.25">
      <c r="A2636" t="s">
        <v>59</v>
      </c>
      <c r="B2636">
        <v>2023</v>
      </c>
      <c r="C2636" t="s">
        <v>9</v>
      </c>
      <c r="D2636" t="s">
        <v>60</v>
      </c>
      <c r="E2636">
        <v>2</v>
      </c>
      <c r="F2636">
        <v>4.9527900000000002</v>
      </c>
      <c r="G2636">
        <v>416.33</v>
      </c>
      <c r="H2636">
        <v>210.31</v>
      </c>
    </row>
    <row r="2637" spans="1:8" x14ac:dyDescent="0.25">
      <c r="A2637" t="s">
        <v>59</v>
      </c>
      <c r="B2637">
        <v>2023</v>
      </c>
      <c r="C2637" t="s">
        <v>9</v>
      </c>
      <c r="D2637" t="s">
        <v>60</v>
      </c>
      <c r="E2637">
        <v>0</v>
      </c>
      <c r="F2637">
        <v>0</v>
      </c>
      <c r="G2637">
        <v>0</v>
      </c>
      <c r="H2637">
        <v>0</v>
      </c>
    </row>
    <row r="2638" spans="1:8" x14ac:dyDescent="0.25">
      <c r="A2638" t="s">
        <v>59</v>
      </c>
      <c r="B2638">
        <v>2023</v>
      </c>
      <c r="C2638" t="s">
        <v>9</v>
      </c>
      <c r="D2638" t="s">
        <v>62</v>
      </c>
      <c r="E2638">
        <v>0</v>
      </c>
      <c r="F2638">
        <v>0</v>
      </c>
      <c r="G2638">
        <v>0</v>
      </c>
      <c r="H2638">
        <v>0</v>
      </c>
    </row>
    <row r="2639" spans="1:8" x14ac:dyDescent="0.25">
      <c r="A2639" t="s">
        <v>59</v>
      </c>
      <c r="B2639">
        <v>2023</v>
      </c>
      <c r="C2639" t="s">
        <v>9</v>
      </c>
      <c r="D2639" t="s">
        <v>64</v>
      </c>
      <c r="E2639">
        <v>0</v>
      </c>
      <c r="F2639">
        <v>0</v>
      </c>
      <c r="G2639">
        <v>0</v>
      </c>
      <c r="H2639">
        <v>0</v>
      </c>
    </row>
    <row r="2640" spans="1:8" x14ac:dyDescent="0.25">
      <c r="A2640" t="s">
        <v>59</v>
      </c>
      <c r="B2640">
        <v>2023</v>
      </c>
      <c r="C2640" t="s">
        <v>9</v>
      </c>
      <c r="D2640" t="s">
        <v>61</v>
      </c>
      <c r="E2640">
        <v>8</v>
      </c>
      <c r="F2640">
        <v>84.017809999999997</v>
      </c>
      <c r="G2640">
        <v>6386.46</v>
      </c>
      <c r="H2640">
        <v>5658.33</v>
      </c>
    </row>
    <row r="2641" spans="1:8" x14ac:dyDescent="0.25">
      <c r="A2641" t="s">
        <v>59</v>
      </c>
      <c r="B2641">
        <v>2023</v>
      </c>
      <c r="C2641" t="s">
        <v>9</v>
      </c>
      <c r="D2641" t="s">
        <v>61</v>
      </c>
      <c r="E2641">
        <v>3</v>
      </c>
      <c r="F2641">
        <v>2.2480000000000002</v>
      </c>
      <c r="G2641">
        <v>310.97000000000003</v>
      </c>
      <c r="H2641">
        <v>266.66000000000003</v>
      </c>
    </row>
    <row r="2642" spans="1:8" x14ac:dyDescent="0.25">
      <c r="A2642" t="s">
        <v>59</v>
      </c>
      <c r="B2642">
        <v>2023</v>
      </c>
      <c r="C2642" t="s">
        <v>9</v>
      </c>
      <c r="D2642" t="s">
        <v>61</v>
      </c>
      <c r="E2642">
        <v>19</v>
      </c>
      <c r="F2642">
        <v>6.4</v>
      </c>
      <c r="G2642">
        <v>535.04999999999995</v>
      </c>
      <c r="H2642">
        <v>586.72</v>
      </c>
    </row>
    <row r="2643" spans="1:8" x14ac:dyDescent="0.25">
      <c r="A2643" t="s">
        <v>59</v>
      </c>
      <c r="B2643">
        <v>2023</v>
      </c>
      <c r="C2643" t="s">
        <v>9</v>
      </c>
      <c r="D2643" t="s">
        <v>60</v>
      </c>
      <c r="E2643">
        <v>13</v>
      </c>
      <c r="F2643">
        <v>22.720320000000001</v>
      </c>
      <c r="G2643">
        <v>2499.4699999999998</v>
      </c>
      <c r="H2643">
        <v>2230.63</v>
      </c>
    </row>
    <row r="2644" spans="1:8" x14ac:dyDescent="0.25">
      <c r="A2644" t="s">
        <v>59</v>
      </c>
      <c r="B2644">
        <v>2023</v>
      </c>
      <c r="C2644" t="s">
        <v>9</v>
      </c>
      <c r="D2644" t="s">
        <v>60</v>
      </c>
      <c r="E2644">
        <v>443</v>
      </c>
      <c r="F2644">
        <v>4133.9406200000003</v>
      </c>
      <c r="G2644">
        <v>341498.33</v>
      </c>
      <c r="H2644">
        <v>317826.48</v>
      </c>
    </row>
    <row r="2645" spans="1:8" x14ac:dyDescent="0.25">
      <c r="A2645" t="s">
        <v>59</v>
      </c>
      <c r="B2645">
        <v>2023</v>
      </c>
      <c r="C2645" t="s">
        <v>9</v>
      </c>
      <c r="D2645" t="s">
        <v>60</v>
      </c>
      <c r="E2645">
        <v>358</v>
      </c>
      <c r="F2645">
        <v>442.13959</v>
      </c>
      <c r="G2645">
        <v>49572.59</v>
      </c>
      <c r="H2645">
        <v>42474.7</v>
      </c>
    </row>
    <row r="2646" spans="1:8" x14ac:dyDescent="0.25">
      <c r="A2646" t="s">
        <v>59</v>
      </c>
      <c r="B2646">
        <v>2023</v>
      </c>
      <c r="C2646" t="s">
        <v>9</v>
      </c>
      <c r="D2646" t="s">
        <v>60</v>
      </c>
      <c r="E2646">
        <v>0</v>
      </c>
      <c r="F2646">
        <v>0</v>
      </c>
      <c r="G2646">
        <v>0</v>
      </c>
      <c r="H2646">
        <v>0</v>
      </c>
    </row>
    <row r="2647" spans="1:8" x14ac:dyDescent="0.25">
      <c r="A2647" t="s">
        <v>59</v>
      </c>
      <c r="B2647">
        <v>2023</v>
      </c>
      <c r="C2647" t="s">
        <v>9</v>
      </c>
      <c r="D2647" t="s">
        <v>60</v>
      </c>
      <c r="E2647">
        <v>0</v>
      </c>
      <c r="F2647">
        <v>0</v>
      </c>
      <c r="G2647">
        <v>0</v>
      </c>
      <c r="H2647">
        <v>0</v>
      </c>
    </row>
    <row r="2648" spans="1:8" x14ac:dyDescent="0.25">
      <c r="A2648" t="s">
        <v>59</v>
      </c>
      <c r="B2648">
        <v>2023</v>
      </c>
      <c r="C2648" t="s">
        <v>9</v>
      </c>
      <c r="D2648" t="s">
        <v>60</v>
      </c>
      <c r="E2648">
        <v>0</v>
      </c>
      <c r="F2648">
        <v>0</v>
      </c>
      <c r="G2648">
        <v>0</v>
      </c>
      <c r="H2648">
        <v>0</v>
      </c>
    </row>
    <row r="2649" spans="1:8" x14ac:dyDescent="0.25">
      <c r="A2649" t="s">
        <v>59</v>
      </c>
      <c r="B2649">
        <v>2023</v>
      </c>
      <c r="C2649" t="s">
        <v>9</v>
      </c>
      <c r="D2649" t="s">
        <v>60</v>
      </c>
      <c r="E2649">
        <v>1</v>
      </c>
      <c r="F2649">
        <v>258.55399999999997</v>
      </c>
      <c r="G2649">
        <v>16335.24</v>
      </c>
      <c r="H2649">
        <v>16335.24</v>
      </c>
    </row>
    <row r="2650" spans="1:8" x14ac:dyDescent="0.25">
      <c r="A2650" t="s">
        <v>59</v>
      </c>
      <c r="B2650">
        <v>2023</v>
      </c>
      <c r="C2650" t="s">
        <v>9</v>
      </c>
      <c r="D2650" t="s">
        <v>60</v>
      </c>
      <c r="E2650">
        <v>0</v>
      </c>
      <c r="F2650">
        <v>0</v>
      </c>
      <c r="G2650">
        <v>0</v>
      </c>
      <c r="H2650">
        <v>0</v>
      </c>
    </row>
    <row r="2651" spans="1:8" x14ac:dyDescent="0.25">
      <c r="A2651" t="s">
        <v>59</v>
      </c>
      <c r="B2651">
        <v>2023</v>
      </c>
      <c r="C2651" t="s">
        <v>9</v>
      </c>
      <c r="D2651" t="s">
        <v>60</v>
      </c>
      <c r="E2651">
        <v>0</v>
      </c>
      <c r="F2651">
        <v>0</v>
      </c>
      <c r="G2651">
        <v>0</v>
      </c>
      <c r="H2651">
        <v>0</v>
      </c>
    </row>
    <row r="2652" spans="1:8" x14ac:dyDescent="0.25">
      <c r="A2652" t="s">
        <v>59</v>
      </c>
      <c r="B2652">
        <v>2023</v>
      </c>
      <c r="C2652" t="s">
        <v>9</v>
      </c>
      <c r="D2652" t="s">
        <v>60</v>
      </c>
      <c r="E2652">
        <v>0</v>
      </c>
      <c r="F2652">
        <v>0</v>
      </c>
      <c r="G2652">
        <v>0</v>
      </c>
      <c r="H2652">
        <v>0</v>
      </c>
    </row>
    <row r="2653" spans="1:8" x14ac:dyDescent="0.25">
      <c r="A2653" t="s">
        <v>59</v>
      </c>
      <c r="B2653">
        <v>2023</v>
      </c>
      <c r="C2653" t="s">
        <v>9</v>
      </c>
      <c r="D2653" t="s">
        <v>60</v>
      </c>
      <c r="E2653">
        <v>2912</v>
      </c>
      <c r="F2653">
        <v>1007.70836</v>
      </c>
      <c r="G2653">
        <v>88523.91</v>
      </c>
      <c r="H2653">
        <v>81266.53</v>
      </c>
    </row>
    <row r="2654" spans="1:8" x14ac:dyDescent="0.25">
      <c r="A2654" t="s">
        <v>59</v>
      </c>
      <c r="B2654">
        <v>2023</v>
      </c>
      <c r="C2654" t="s">
        <v>9</v>
      </c>
      <c r="D2654" t="s">
        <v>60</v>
      </c>
      <c r="E2654">
        <v>0</v>
      </c>
      <c r="F2654">
        <v>0</v>
      </c>
      <c r="G2654">
        <v>0</v>
      </c>
      <c r="H2654">
        <v>0</v>
      </c>
    </row>
    <row r="2655" spans="1:8" x14ac:dyDescent="0.25">
      <c r="A2655" t="s">
        <v>59</v>
      </c>
      <c r="B2655">
        <v>2023</v>
      </c>
      <c r="C2655" t="s">
        <v>9</v>
      </c>
      <c r="D2655" t="s">
        <v>60</v>
      </c>
      <c r="E2655">
        <v>23</v>
      </c>
      <c r="F2655">
        <v>3.5379999999999998</v>
      </c>
      <c r="G2655">
        <v>245.91</v>
      </c>
      <c r="H2655">
        <v>394.42</v>
      </c>
    </row>
    <row r="2656" spans="1:8" x14ac:dyDescent="0.25">
      <c r="A2656" t="s">
        <v>59</v>
      </c>
      <c r="B2656">
        <v>2023</v>
      </c>
      <c r="C2656" t="s">
        <v>9</v>
      </c>
      <c r="D2656" t="s">
        <v>62</v>
      </c>
      <c r="E2656">
        <v>47</v>
      </c>
      <c r="F2656">
        <v>353.24637000000001</v>
      </c>
      <c r="G2656">
        <v>29302.13</v>
      </c>
      <c r="H2656">
        <v>33021.9</v>
      </c>
    </row>
    <row r="2657" spans="1:8" x14ac:dyDescent="0.25">
      <c r="A2657" t="s">
        <v>59</v>
      </c>
      <c r="B2657">
        <v>2023</v>
      </c>
      <c r="C2657" t="s">
        <v>9</v>
      </c>
      <c r="D2657" t="s">
        <v>62</v>
      </c>
      <c r="E2657">
        <v>26</v>
      </c>
      <c r="F2657">
        <v>30.597560000000001</v>
      </c>
      <c r="G2657">
        <v>3623.47</v>
      </c>
      <c r="H2657">
        <v>3233.32</v>
      </c>
    </row>
    <row r="2658" spans="1:8" x14ac:dyDescent="0.25">
      <c r="A2658" t="s">
        <v>59</v>
      </c>
      <c r="B2658">
        <v>2023</v>
      </c>
      <c r="C2658" t="s">
        <v>9</v>
      </c>
      <c r="D2658" t="s">
        <v>62</v>
      </c>
      <c r="E2658">
        <v>620</v>
      </c>
      <c r="F2658">
        <v>229.85334</v>
      </c>
      <c r="G2658">
        <v>22494.080000000002</v>
      </c>
      <c r="H2658">
        <v>22493.19</v>
      </c>
    </row>
    <row r="2659" spans="1:8" x14ac:dyDescent="0.25">
      <c r="A2659" t="s">
        <v>59</v>
      </c>
      <c r="B2659">
        <v>2023</v>
      </c>
      <c r="C2659" t="s">
        <v>9</v>
      </c>
      <c r="D2659" t="s">
        <v>60</v>
      </c>
      <c r="E2659">
        <v>64</v>
      </c>
      <c r="F2659">
        <v>427.19418000000002</v>
      </c>
      <c r="G2659">
        <v>27270.36</v>
      </c>
      <c r="H2659">
        <v>26045.1</v>
      </c>
    </row>
    <row r="2660" spans="1:8" x14ac:dyDescent="0.25">
      <c r="A2660" t="s">
        <v>59</v>
      </c>
      <c r="B2660">
        <v>2023</v>
      </c>
      <c r="C2660" t="s">
        <v>9</v>
      </c>
      <c r="D2660" t="s">
        <v>61</v>
      </c>
      <c r="E2660">
        <v>0</v>
      </c>
      <c r="F2660">
        <v>0</v>
      </c>
      <c r="G2660">
        <v>0</v>
      </c>
      <c r="H2660">
        <v>0</v>
      </c>
    </row>
    <row r="2661" spans="1:8" x14ac:dyDescent="0.25">
      <c r="A2661" t="s">
        <v>59</v>
      </c>
      <c r="B2661">
        <v>2023</v>
      </c>
      <c r="C2661" t="s">
        <v>9</v>
      </c>
      <c r="D2661" t="s">
        <v>61</v>
      </c>
      <c r="E2661">
        <v>587</v>
      </c>
      <c r="F2661">
        <v>37007.764380000001</v>
      </c>
      <c r="G2661">
        <v>3123848.53</v>
      </c>
      <c r="H2661">
        <v>3041481.96</v>
      </c>
    </row>
    <row r="2662" spans="1:8" x14ac:dyDescent="0.25">
      <c r="A2662" t="s">
        <v>59</v>
      </c>
      <c r="B2662">
        <v>2023</v>
      </c>
      <c r="C2662" t="s">
        <v>9</v>
      </c>
      <c r="D2662" t="s">
        <v>61</v>
      </c>
      <c r="E2662">
        <v>2</v>
      </c>
      <c r="F2662">
        <v>2.5476999999999999</v>
      </c>
      <c r="G2662">
        <v>347.92</v>
      </c>
      <c r="H2662">
        <v>307.77</v>
      </c>
    </row>
    <row r="2663" spans="1:8" x14ac:dyDescent="0.25">
      <c r="A2663" t="s">
        <v>59</v>
      </c>
      <c r="B2663">
        <v>2023</v>
      </c>
      <c r="C2663" t="s">
        <v>9</v>
      </c>
      <c r="D2663" t="s">
        <v>60</v>
      </c>
      <c r="E2663">
        <v>4</v>
      </c>
      <c r="F2663">
        <v>19.352419999999999</v>
      </c>
      <c r="G2663">
        <v>1653.2</v>
      </c>
      <c r="H2663">
        <v>721.96</v>
      </c>
    </row>
    <row r="2664" spans="1:8" x14ac:dyDescent="0.25">
      <c r="A2664" t="s">
        <v>59</v>
      </c>
      <c r="B2664">
        <v>2023</v>
      </c>
      <c r="C2664" t="s">
        <v>9</v>
      </c>
      <c r="D2664" t="s">
        <v>60</v>
      </c>
      <c r="E2664">
        <v>0</v>
      </c>
      <c r="F2664">
        <v>0</v>
      </c>
      <c r="G2664">
        <v>0</v>
      </c>
      <c r="H2664">
        <v>0</v>
      </c>
    </row>
    <row r="2665" spans="1:8" x14ac:dyDescent="0.25">
      <c r="A2665" t="s">
        <v>59</v>
      </c>
      <c r="B2665">
        <v>2023</v>
      </c>
      <c r="C2665" t="s">
        <v>9</v>
      </c>
      <c r="D2665" t="s">
        <v>60</v>
      </c>
      <c r="E2665">
        <v>0</v>
      </c>
      <c r="F2665">
        <v>0</v>
      </c>
      <c r="G2665">
        <v>0</v>
      </c>
      <c r="H2665">
        <v>0</v>
      </c>
    </row>
    <row r="2666" spans="1:8" x14ac:dyDescent="0.25">
      <c r="A2666" t="s">
        <v>59</v>
      </c>
      <c r="B2666">
        <v>2023</v>
      </c>
      <c r="C2666" t="s">
        <v>9</v>
      </c>
      <c r="D2666" t="s">
        <v>60</v>
      </c>
      <c r="E2666">
        <v>2</v>
      </c>
      <c r="F2666">
        <v>103.8849</v>
      </c>
      <c r="G2666">
        <v>7327.41</v>
      </c>
      <c r="H2666">
        <v>7327.41</v>
      </c>
    </row>
    <row r="2667" spans="1:8" x14ac:dyDescent="0.25">
      <c r="A2667" t="s">
        <v>59</v>
      </c>
      <c r="B2667">
        <v>2023</v>
      </c>
      <c r="C2667" t="s">
        <v>9</v>
      </c>
      <c r="D2667" t="s">
        <v>60</v>
      </c>
      <c r="E2667">
        <v>7</v>
      </c>
      <c r="F2667">
        <v>4.6559999999999997</v>
      </c>
      <c r="G2667">
        <v>309.38</v>
      </c>
      <c r="H2667">
        <v>101.43</v>
      </c>
    </row>
    <row r="2668" spans="1:8" x14ac:dyDescent="0.25">
      <c r="A2668" t="s">
        <v>59</v>
      </c>
      <c r="B2668">
        <v>2023</v>
      </c>
      <c r="C2668" t="s">
        <v>9</v>
      </c>
      <c r="D2668" t="s">
        <v>60</v>
      </c>
      <c r="E2668">
        <v>7</v>
      </c>
      <c r="F2668">
        <v>14.375249999999999</v>
      </c>
      <c r="G2668">
        <v>1008.24</v>
      </c>
      <c r="H2668">
        <v>850.86</v>
      </c>
    </row>
    <row r="2669" spans="1:8" x14ac:dyDescent="0.25">
      <c r="A2669" t="s">
        <v>59</v>
      </c>
      <c r="B2669">
        <v>2023</v>
      </c>
      <c r="C2669" t="s">
        <v>9</v>
      </c>
      <c r="D2669" t="s">
        <v>60</v>
      </c>
      <c r="E2669">
        <v>163</v>
      </c>
      <c r="F2669">
        <v>96.654319999999998</v>
      </c>
      <c r="G2669">
        <v>11037.15</v>
      </c>
      <c r="H2669">
        <v>8975.34</v>
      </c>
    </row>
    <row r="2670" spans="1:8" x14ac:dyDescent="0.25">
      <c r="A2670" t="s">
        <v>59</v>
      </c>
      <c r="B2670">
        <v>2023</v>
      </c>
      <c r="C2670" t="s">
        <v>9</v>
      </c>
      <c r="D2670" t="s">
        <v>60</v>
      </c>
      <c r="E2670">
        <v>2</v>
      </c>
      <c r="F2670">
        <v>0.63700000000000001</v>
      </c>
      <c r="G2670">
        <v>26.88</v>
      </c>
      <c r="H2670">
        <v>26.18</v>
      </c>
    </row>
    <row r="2671" spans="1:8" x14ac:dyDescent="0.25">
      <c r="A2671" t="s">
        <v>59</v>
      </c>
      <c r="B2671">
        <v>2023</v>
      </c>
      <c r="C2671" t="s">
        <v>9</v>
      </c>
      <c r="D2671" t="s">
        <v>60</v>
      </c>
      <c r="E2671">
        <v>89</v>
      </c>
      <c r="F2671">
        <v>323.72410000000002</v>
      </c>
      <c r="G2671">
        <v>22345.58</v>
      </c>
      <c r="H2671">
        <v>21033.9</v>
      </c>
    </row>
    <row r="2672" spans="1:8" x14ac:dyDescent="0.25">
      <c r="A2672" t="s">
        <v>59</v>
      </c>
      <c r="B2672">
        <v>2023</v>
      </c>
      <c r="C2672" t="s">
        <v>9</v>
      </c>
      <c r="D2672" t="s">
        <v>60</v>
      </c>
      <c r="E2672">
        <v>58</v>
      </c>
      <c r="F2672">
        <v>47.167949999999998</v>
      </c>
      <c r="G2672">
        <v>4700.28</v>
      </c>
      <c r="H2672">
        <v>5260.19</v>
      </c>
    </row>
    <row r="2673" spans="1:8" x14ac:dyDescent="0.25">
      <c r="A2673" t="s">
        <v>59</v>
      </c>
      <c r="B2673">
        <v>2023</v>
      </c>
      <c r="C2673" t="s">
        <v>9</v>
      </c>
      <c r="D2673" t="s">
        <v>60</v>
      </c>
      <c r="E2673">
        <v>640</v>
      </c>
      <c r="F2673">
        <v>184.37132</v>
      </c>
      <c r="G2673">
        <v>13225</v>
      </c>
      <c r="H2673">
        <v>12900.07</v>
      </c>
    </row>
    <row r="2674" spans="1:8" x14ac:dyDescent="0.25">
      <c r="A2674" t="s">
        <v>59</v>
      </c>
      <c r="B2674">
        <v>2023</v>
      </c>
      <c r="C2674" t="s">
        <v>9</v>
      </c>
      <c r="D2674" t="s">
        <v>62</v>
      </c>
      <c r="E2674">
        <v>338</v>
      </c>
      <c r="F2674">
        <v>14266.22241</v>
      </c>
      <c r="G2674">
        <v>1425353.27</v>
      </c>
      <c r="H2674">
        <v>1428943.19</v>
      </c>
    </row>
    <row r="2675" spans="1:8" x14ac:dyDescent="0.25">
      <c r="A2675" t="s">
        <v>59</v>
      </c>
      <c r="B2675">
        <v>2023</v>
      </c>
      <c r="C2675" t="s">
        <v>9</v>
      </c>
      <c r="D2675" t="s">
        <v>62</v>
      </c>
      <c r="E2675">
        <v>6</v>
      </c>
      <c r="F2675">
        <v>11.682840000000001</v>
      </c>
      <c r="G2675">
        <v>1424.51</v>
      </c>
      <c r="H2675">
        <v>1282.17</v>
      </c>
    </row>
    <row r="2676" spans="1:8" x14ac:dyDescent="0.25">
      <c r="A2676" t="s">
        <v>59</v>
      </c>
      <c r="B2676">
        <v>2023</v>
      </c>
      <c r="C2676" t="s">
        <v>9</v>
      </c>
      <c r="D2676" t="s">
        <v>60</v>
      </c>
      <c r="E2676">
        <v>5</v>
      </c>
      <c r="F2676">
        <v>24.849820000000001</v>
      </c>
      <c r="G2676">
        <v>1811.88</v>
      </c>
      <c r="H2676">
        <v>2105.9499999999998</v>
      </c>
    </row>
    <row r="2677" spans="1:8" x14ac:dyDescent="0.25">
      <c r="A2677" t="s">
        <v>59</v>
      </c>
      <c r="B2677">
        <v>2023</v>
      </c>
      <c r="C2677" t="s">
        <v>9</v>
      </c>
      <c r="D2677" t="s">
        <v>60</v>
      </c>
      <c r="E2677">
        <v>0</v>
      </c>
      <c r="F2677">
        <v>0</v>
      </c>
      <c r="G2677">
        <v>0</v>
      </c>
      <c r="H2677">
        <v>0</v>
      </c>
    </row>
    <row r="2678" spans="1:8" x14ac:dyDescent="0.25">
      <c r="A2678" t="s">
        <v>59</v>
      </c>
      <c r="B2678">
        <v>2023</v>
      </c>
      <c r="C2678" t="s">
        <v>9</v>
      </c>
      <c r="D2678" t="s">
        <v>60</v>
      </c>
      <c r="E2678">
        <v>0</v>
      </c>
      <c r="F2678">
        <v>0</v>
      </c>
      <c r="G2678">
        <v>0</v>
      </c>
      <c r="H2678">
        <v>0</v>
      </c>
    </row>
    <row r="2679" spans="1:8" x14ac:dyDescent="0.25">
      <c r="A2679" t="s">
        <v>59</v>
      </c>
      <c r="B2679">
        <v>2023</v>
      </c>
      <c r="C2679" t="s">
        <v>9</v>
      </c>
      <c r="D2679" t="s">
        <v>60</v>
      </c>
      <c r="E2679">
        <v>0</v>
      </c>
      <c r="F2679">
        <v>0</v>
      </c>
      <c r="G2679">
        <v>0</v>
      </c>
      <c r="H2679">
        <v>0</v>
      </c>
    </row>
    <row r="2680" spans="1:8" x14ac:dyDescent="0.25">
      <c r="A2680" t="s">
        <v>59</v>
      </c>
      <c r="B2680">
        <v>2023</v>
      </c>
      <c r="C2680" t="s">
        <v>9</v>
      </c>
      <c r="D2680" t="s">
        <v>60</v>
      </c>
      <c r="E2680">
        <v>0</v>
      </c>
      <c r="F2680">
        <v>0</v>
      </c>
      <c r="G2680">
        <v>0</v>
      </c>
      <c r="H2680">
        <v>0</v>
      </c>
    </row>
    <row r="2681" spans="1:8" x14ac:dyDescent="0.25">
      <c r="A2681" t="s">
        <v>59</v>
      </c>
      <c r="B2681">
        <v>2023</v>
      </c>
      <c r="C2681" t="s">
        <v>9</v>
      </c>
      <c r="D2681" t="s">
        <v>60</v>
      </c>
      <c r="E2681">
        <v>9</v>
      </c>
      <c r="F2681">
        <v>12.852</v>
      </c>
      <c r="G2681">
        <v>1366.85</v>
      </c>
      <c r="H2681">
        <v>1301.27</v>
      </c>
    </row>
    <row r="2682" spans="1:8" x14ac:dyDescent="0.25">
      <c r="A2682" t="s">
        <v>59</v>
      </c>
      <c r="B2682">
        <v>2023</v>
      </c>
      <c r="C2682" t="s">
        <v>9</v>
      </c>
      <c r="D2682" t="s">
        <v>60</v>
      </c>
      <c r="E2682">
        <v>64</v>
      </c>
      <c r="F2682">
        <v>337.74617000000001</v>
      </c>
      <c r="G2682">
        <v>23990.37</v>
      </c>
      <c r="H2682">
        <v>22455.06</v>
      </c>
    </row>
    <row r="2683" spans="1:8" x14ac:dyDescent="0.25">
      <c r="A2683" t="s">
        <v>59</v>
      </c>
      <c r="B2683">
        <v>2023</v>
      </c>
      <c r="C2683" t="s">
        <v>9</v>
      </c>
      <c r="D2683" t="s">
        <v>60</v>
      </c>
      <c r="E2683">
        <v>34</v>
      </c>
      <c r="F2683">
        <v>62.860799999999998</v>
      </c>
      <c r="G2683">
        <v>5032.8500000000004</v>
      </c>
      <c r="H2683">
        <v>4644.2700000000004</v>
      </c>
    </row>
    <row r="2684" spans="1:8" x14ac:dyDescent="0.25">
      <c r="A2684" t="s">
        <v>59</v>
      </c>
      <c r="B2684">
        <v>2023</v>
      </c>
      <c r="C2684" t="s">
        <v>9</v>
      </c>
      <c r="D2684" t="s">
        <v>60</v>
      </c>
      <c r="E2684">
        <v>277</v>
      </c>
      <c r="F2684">
        <v>131.55330000000001</v>
      </c>
      <c r="G2684">
        <v>9579.48</v>
      </c>
      <c r="H2684">
        <v>8444.7000000000007</v>
      </c>
    </row>
    <row r="2685" spans="1:8" x14ac:dyDescent="0.25">
      <c r="A2685" t="s">
        <v>59</v>
      </c>
      <c r="B2685">
        <v>2023</v>
      </c>
      <c r="C2685" t="s">
        <v>9</v>
      </c>
      <c r="D2685" t="s">
        <v>64</v>
      </c>
      <c r="E2685">
        <v>1</v>
      </c>
      <c r="F2685">
        <v>19962.13812</v>
      </c>
      <c r="G2685">
        <v>1586241.79</v>
      </c>
      <c r="H2685">
        <v>1661916.52</v>
      </c>
    </row>
    <row r="2686" spans="1:8" x14ac:dyDescent="0.25">
      <c r="A2686" t="s">
        <v>59</v>
      </c>
      <c r="B2686">
        <v>2023</v>
      </c>
      <c r="C2686" t="s">
        <v>9</v>
      </c>
      <c r="D2686" t="s">
        <v>60</v>
      </c>
      <c r="E2686">
        <v>0</v>
      </c>
      <c r="F2686">
        <v>0</v>
      </c>
      <c r="G2686">
        <v>0</v>
      </c>
      <c r="H2686">
        <v>0</v>
      </c>
    </row>
    <row r="2687" spans="1:8" x14ac:dyDescent="0.25">
      <c r="A2687" t="s">
        <v>59</v>
      </c>
      <c r="B2687">
        <v>2023</v>
      </c>
      <c r="C2687" t="s">
        <v>9</v>
      </c>
      <c r="D2687" t="s">
        <v>60</v>
      </c>
      <c r="E2687">
        <v>0</v>
      </c>
      <c r="F2687">
        <v>0</v>
      </c>
      <c r="G2687">
        <v>0</v>
      </c>
      <c r="H2687">
        <v>0</v>
      </c>
    </row>
    <row r="2688" spans="1:8" x14ac:dyDescent="0.25">
      <c r="A2688" t="s">
        <v>59</v>
      </c>
      <c r="B2688">
        <v>2023</v>
      </c>
      <c r="C2688" t="s">
        <v>6</v>
      </c>
      <c r="D2688" t="s">
        <v>61</v>
      </c>
      <c r="E2688">
        <v>0</v>
      </c>
      <c r="F2688">
        <v>0</v>
      </c>
      <c r="G2688">
        <v>0</v>
      </c>
      <c r="H2688">
        <v>0</v>
      </c>
    </row>
    <row r="2689" spans="1:8" x14ac:dyDescent="0.25">
      <c r="A2689" t="s">
        <v>59</v>
      </c>
      <c r="B2689">
        <v>2023</v>
      </c>
      <c r="C2689" t="s">
        <v>6</v>
      </c>
      <c r="D2689" t="s">
        <v>60</v>
      </c>
      <c r="E2689">
        <v>0</v>
      </c>
      <c r="F2689">
        <v>0</v>
      </c>
      <c r="G2689">
        <v>0</v>
      </c>
      <c r="H2689">
        <v>0</v>
      </c>
    </row>
    <row r="2690" spans="1:8" x14ac:dyDescent="0.25">
      <c r="A2690" t="s">
        <v>59</v>
      </c>
      <c r="B2690">
        <v>2023</v>
      </c>
      <c r="C2690" t="s">
        <v>6</v>
      </c>
      <c r="D2690" t="s">
        <v>62</v>
      </c>
      <c r="E2690">
        <v>0</v>
      </c>
      <c r="F2690">
        <v>0</v>
      </c>
      <c r="G2690">
        <v>0</v>
      </c>
      <c r="H2690">
        <v>0</v>
      </c>
    </row>
    <row r="2691" spans="1:8" x14ac:dyDescent="0.25">
      <c r="A2691" t="s">
        <v>59</v>
      </c>
      <c r="B2691">
        <v>2023</v>
      </c>
      <c r="C2691" t="s">
        <v>6</v>
      </c>
      <c r="D2691" t="s">
        <v>60</v>
      </c>
      <c r="E2691">
        <v>0</v>
      </c>
      <c r="F2691">
        <v>0</v>
      </c>
      <c r="G2691">
        <v>0</v>
      </c>
      <c r="H2691">
        <v>0</v>
      </c>
    </row>
    <row r="2692" spans="1:8" x14ac:dyDescent="0.25">
      <c r="A2692" t="s">
        <v>59</v>
      </c>
      <c r="B2692">
        <v>2023</v>
      </c>
      <c r="C2692" t="s">
        <v>6</v>
      </c>
      <c r="D2692" t="s">
        <v>60</v>
      </c>
      <c r="E2692">
        <v>0</v>
      </c>
      <c r="F2692">
        <v>0</v>
      </c>
      <c r="G2692">
        <v>0</v>
      </c>
      <c r="H2692">
        <v>0</v>
      </c>
    </row>
    <row r="2693" spans="1:8" x14ac:dyDescent="0.25">
      <c r="A2693" t="s">
        <v>59</v>
      </c>
      <c r="B2693">
        <v>2023</v>
      </c>
      <c r="C2693" t="s">
        <v>6</v>
      </c>
      <c r="D2693" t="s">
        <v>60</v>
      </c>
      <c r="E2693">
        <v>0</v>
      </c>
      <c r="F2693">
        <v>0</v>
      </c>
      <c r="G2693">
        <v>0</v>
      </c>
      <c r="H2693">
        <v>0</v>
      </c>
    </row>
    <row r="2694" spans="1:8" x14ac:dyDescent="0.25">
      <c r="A2694" t="s">
        <v>59</v>
      </c>
      <c r="B2694">
        <v>2023</v>
      </c>
      <c r="C2694" t="s">
        <v>6</v>
      </c>
      <c r="D2694" t="s">
        <v>60</v>
      </c>
      <c r="E2694">
        <v>0</v>
      </c>
      <c r="F2694">
        <v>0</v>
      </c>
      <c r="G2694">
        <v>0</v>
      </c>
      <c r="H2694">
        <v>0</v>
      </c>
    </row>
    <row r="2695" spans="1:8" x14ac:dyDescent="0.25">
      <c r="A2695" t="s">
        <v>59</v>
      </c>
      <c r="B2695">
        <v>2023</v>
      </c>
      <c r="C2695" t="s">
        <v>6</v>
      </c>
      <c r="D2695" t="s">
        <v>61</v>
      </c>
      <c r="E2695">
        <v>1</v>
      </c>
      <c r="F2695">
        <v>1720.944</v>
      </c>
      <c r="G2695">
        <v>129381.82</v>
      </c>
      <c r="H2695">
        <v>129381.82</v>
      </c>
    </row>
    <row r="2696" spans="1:8" x14ac:dyDescent="0.25">
      <c r="A2696" t="s">
        <v>59</v>
      </c>
      <c r="B2696">
        <v>2023</v>
      </c>
      <c r="C2696" t="s">
        <v>6</v>
      </c>
      <c r="D2696" t="s">
        <v>60</v>
      </c>
      <c r="E2696">
        <v>0</v>
      </c>
      <c r="F2696">
        <v>0</v>
      </c>
      <c r="G2696">
        <v>0</v>
      </c>
      <c r="H2696">
        <v>0</v>
      </c>
    </row>
    <row r="2697" spans="1:8" x14ac:dyDescent="0.25">
      <c r="A2697" t="s">
        <v>59</v>
      </c>
      <c r="B2697">
        <v>2023</v>
      </c>
      <c r="C2697" t="s">
        <v>6</v>
      </c>
      <c r="D2697" t="s">
        <v>60</v>
      </c>
      <c r="E2697">
        <v>0</v>
      </c>
      <c r="F2697">
        <v>0</v>
      </c>
      <c r="G2697">
        <v>0</v>
      </c>
      <c r="H2697">
        <v>0</v>
      </c>
    </row>
    <row r="2698" spans="1:8" x14ac:dyDescent="0.25">
      <c r="A2698" t="s">
        <v>59</v>
      </c>
      <c r="B2698">
        <v>2023</v>
      </c>
      <c r="C2698" t="s">
        <v>6</v>
      </c>
      <c r="D2698" t="s">
        <v>60</v>
      </c>
      <c r="E2698">
        <v>0</v>
      </c>
      <c r="F2698">
        <v>0</v>
      </c>
      <c r="G2698">
        <v>0</v>
      </c>
      <c r="H2698">
        <v>0</v>
      </c>
    </row>
    <row r="2699" spans="1:8" x14ac:dyDescent="0.25">
      <c r="A2699" t="s">
        <v>59</v>
      </c>
      <c r="B2699">
        <v>2023</v>
      </c>
      <c r="C2699" t="s">
        <v>6</v>
      </c>
      <c r="D2699" t="s">
        <v>60</v>
      </c>
      <c r="E2699">
        <v>2</v>
      </c>
      <c r="F2699">
        <v>1.47536</v>
      </c>
      <c r="G2699">
        <v>156.94999999999999</v>
      </c>
      <c r="H2699">
        <v>166.99</v>
      </c>
    </row>
    <row r="2700" spans="1:8" x14ac:dyDescent="0.25">
      <c r="A2700" t="s">
        <v>59</v>
      </c>
      <c r="B2700">
        <v>2023</v>
      </c>
      <c r="C2700" t="s">
        <v>6</v>
      </c>
      <c r="D2700" t="s">
        <v>60</v>
      </c>
      <c r="E2700">
        <v>0</v>
      </c>
      <c r="F2700">
        <v>0</v>
      </c>
      <c r="G2700">
        <v>0</v>
      </c>
      <c r="H2700">
        <v>0</v>
      </c>
    </row>
    <row r="2701" spans="1:8" x14ac:dyDescent="0.25">
      <c r="A2701" t="s">
        <v>59</v>
      </c>
      <c r="B2701">
        <v>2023</v>
      </c>
      <c r="C2701" t="s">
        <v>6</v>
      </c>
      <c r="D2701" t="s">
        <v>62</v>
      </c>
      <c r="E2701">
        <v>0</v>
      </c>
      <c r="F2701">
        <v>0</v>
      </c>
      <c r="G2701">
        <v>0</v>
      </c>
      <c r="H2701">
        <v>0</v>
      </c>
    </row>
    <row r="2702" spans="1:8" x14ac:dyDescent="0.25">
      <c r="A2702" t="s">
        <v>59</v>
      </c>
      <c r="B2702">
        <v>2023</v>
      </c>
      <c r="C2702" t="s">
        <v>6</v>
      </c>
      <c r="D2702" t="s">
        <v>60</v>
      </c>
      <c r="E2702">
        <v>0</v>
      </c>
      <c r="F2702">
        <v>0</v>
      </c>
      <c r="G2702">
        <v>0</v>
      </c>
      <c r="H2702">
        <v>0</v>
      </c>
    </row>
    <row r="2703" spans="1:8" x14ac:dyDescent="0.25">
      <c r="A2703" t="s">
        <v>59</v>
      </c>
      <c r="B2703">
        <v>2023</v>
      </c>
      <c r="C2703" t="s">
        <v>6</v>
      </c>
      <c r="D2703" t="s">
        <v>60</v>
      </c>
      <c r="E2703">
        <v>0</v>
      </c>
      <c r="F2703">
        <v>0</v>
      </c>
      <c r="G2703">
        <v>0</v>
      </c>
      <c r="H2703">
        <v>0</v>
      </c>
    </row>
    <row r="2704" spans="1:8" x14ac:dyDescent="0.25">
      <c r="A2704" t="s">
        <v>59</v>
      </c>
      <c r="B2704">
        <v>2023</v>
      </c>
      <c r="C2704" t="s">
        <v>6</v>
      </c>
      <c r="D2704" t="s">
        <v>60</v>
      </c>
      <c r="E2704">
        <v>0</v>
      </c>
      <c r="F2704">
        <v>0</v>
      </c>
      <c r="G2704">
        <v>0</v>
      </c>
      <c r="H2704">
        <v>0</v>
      </c>
    </row>
    <row r="2705" spans="1:8" x14ac:dyDescent="0.25">
      <c r="A2705" t="s">
        <v>59</v>
      </c>
      <c r="B2705">
        <v>2023</v>
      </c>
      <c r="C2705" t="s">
        <v>6</v>
      </c>
      <c r="D2705" t="s">
        <v>60</v>
      </c>
      <c r="E2705">
        <v>1</v>
      </c>
      <c r="F2705">
        <v>269.97199999999998</v>
      </c>
      <c r="G2705">
        <v>17021.990000000002</v>
      </c>
      <c r="H2705">
        <v>17021.990000000002</v>
      </c>
    </row>
    <row r="2706" spans="1:8" x14ac:dyDescent="0.25">
      <c r="A2706" t="s">
        <v>59</v>
      </c>
      <c r="B2706">
        <v>2023</v>
      </c>
      <c r="C2706" t="s">
        <v>6</v>
      </c>
      <c r="D2706" t="s">
        <v>60</v>
      </c>
      <c r="E2706">
        <v>0</v>
      </c>
      <c r="F2706">
        <v>0</v>
      </c>
      <c r="G2706">
        <v>0</v>
      </c>
      <c r="H2706">
        <v>0</v>
      </c>
    </row>
    <row r="2707" spans="1:8" x14ac:dyDescent="0.25">
      <c r="A2707" t="s">
        <v>59</v>
      </c>
      <c r="B2707">
        <v>2023</v>
      </c>
      <c r="C2707" t="s">
        <v>6</v>
      </c>
      <c r="D2707" t="s">
        <v>60</v>
      </c>
      <c r="E2707">
        <v>0</v>
      </c>
      <c r="F2707">
        <v>0</v>
      </c>
      <c r="G2707">
        <v>0</v>
      </c>
      <c r="H2707">
        <v>0</v>
      </c>
    </row>
    <row r="2708" spans="1:8" x14ac:dyDescent="0.25">
      <c r="A2708" t="s">
        <v>59</v>
      </c>
      <c r="B2708">
        <v>2023</v>
      </c>
      <c r="C2708" t="s">
        <v>6</v>
      </c>
      <c r="D2708" t="s">
        <v>60</v>
      </c>
      <c r="E2708">
        <v>0</v>
      </c>
      <c r="F2708">
        <v>0</v>
      </c>
      <c r="G2708">
        <v>0</v>
      </c>
      <c r="H2708">
        <v>0</v>
      </c>
    </row>
    <row r="2709" spans="1:8" x14ac:dyDescent="0.25">
      <c r="A2709" t="s">
        <v>59</v>
      </c>
      <c r="B2709">
        <v>2023</v>
      </c>
      <c r="C2709" t="s">
        <v>6</v>
      </c>
      <c r="D2709" t="s">
        <v>61</v>
      </c>
      <c r="E2709">
        <v>0</v>
      </c>
      <c r="F2709">
        <v>0</v>
      </c>
      <c r="G2709">
        <v>0</v>
      </c>
      <c r="H2709">
        <v>0</v>
      </c>
    </row>
    <row r="2710" spans="1:8" x14ac:dyDescent="0.25">
      <c r="A2710" t="s">
        <v>59</v>
      </c>
      <c r="B2710">
        <v>2023</v>
      </c>
      <c r="C2710" t="s">
        <v>6</v>
      </c>
      <c r="D2710" t="s">
        <v>61</v>
      </c>
      <c r="E2710">
        <v>563</v>
      </c>
      <c r="F2710">
        <v>37420.821799999998</v>
      </c>
      <c r="G2710">
        <v>3141030.2</v>
      </c>
      <c r="H2710">
        <v>3147125.87</v>
      </c>
    </row>
    <row r="2711" spans="1:8" x14ac:dyDescent="0.25">
      <c r="A2711" t="s">
        <v>59</v>
      </c>
      <c r="B2711">
        <v>2023</v>
      </c>
      <c r="C2711" t="s">
        <v>6</v>
      </c>
      <c r="D2711" t="s">
        <v>61</v>
      </c>
      <c r="E2711">
        <v>2</v>
      </c>
      <c r="F2711">
        <v>2.6711800000000001</v>
      </c>
      <c r="G2711">
        <v>358.73</v>
      </c>
      <c r="H2711">
        <v>315.81</v>
      </c>
    </row>
    <row r="2712" spans="1:8" x14ac:dyDescent="0.25">
      <c r="A2712" t="s">
        <v>59</v>
      </c>
      <c r="B2712">
        <v>2023</v>
      </c>
      <c r="C2712" t="s">
        <v>6</v>
      </c>
      <c r="D2712" t="s">
        <v>60</v>
      </c>
      <c r="E2712">
        <v>3</v>
      </c>
      <c r="F2712">
        <v>2.8995099999999998</v>
      </c>
      <c r="G2712">
        <v>664.37</v>
      </c>
      <c r="H2712">
        <v>695.33</v>
      </c>
    </row>
    <row r="2713" spans="1:8" x14ac:dyDescent="0.25">
      <c r="A2713" t="s">
        <v>59</v>
      </c>
      <c r="B2713">
        <v>2023</v>
      </c>
      <c r="C2713" t="s">
        <v>6</v>
      </c>
      <c r="D2713" t="s">
        <v>60</v>
      </c>
      <c r="E2713">
        <v>0</v>
      </c>
      <c r="F2713">
        <v>0</v>
      </c>
      <c r="G2713">
        <v>0</v>
      </c>
      <c r="H2713">
        <v>0</v>
      </c>
    </row>
    <row r="2714" spans="1:8" x14ac:dyDescent="0.25">
      <c r="A2714" t="s">
        <v>59</v>
      </c>
      <c r="B2714">
        <v>2023</v>
      </c>
      <c r="C2714" t="s">
        <v>6</v>
      </c>
      <c r="D2714" t="s">
        <v>60</v>
      </c>
      <c r="E2714">
        <v>0</v>
      </c>
      <c r="F2714">
        <v>0</v>
      </c>
      <c r="G2714">
        <v>0</v>
      </c>
      <c r="H2714">
        <v>0</v>
      </c>
    </row>
    <row r="2715" spans="1:8" x14ac:dyDescent="0.25">
      <c r="A2715" t="s">
        <v>59</v>
      </c>
      <c r="B2715">
        <v>2023</v>
      </c>
      <c r="C2715" t="s">
        <v>6</v>
      </c>
      <c r="D2715" t="s">
        <v>60</v>
      </c>
      <c r="E2715">
        <v>2</v>
      </c>
      <c r="F2715">
        <v>129.51213999999999</v>
      </c>
      <c r="G2715">
        <v>9181.5300000000007</v>
      </c>
      <c r="H2715">
        <v>9181.5300000000007</v>
      </c>
    </row>
    <row r="2716" spans="1:8" x14ac:dyDescent="0.25">
      <c r="A2716" t="s">
        <v>59</v>
      </c>
      <c r="B2716">
        <v>2023</v>
      </c>
      <c r="C2716" t="s">
        <v>6</v>
      </c>
      <c r="D2716" t="s">
        <v>62</v>
      </c>
      <c r="E2716">
        <v>327</v>
      </c>
      <c r="F2716">
        <v>15053.94526</v>
      </c>
      <c r="G2716">
        <v>1489459.7</v>
      </c>
      <c r="H2716">
        <v>1457154.83</v>
      </c>
    </row>
    <row r="2717" spans="1:8" x14ac:dyDescent="0.25">
      <c r="A2717" t="s">
        <v>59</v>
      </c>
      <c r="B2717">
        <v>2023</v>
      </c>
      <c r="C2717" t="s">
        <v>6</v>
      </c>
      <c r="D2717" t="s">
        <v>62</v>
      </c>
      <c r="E2717">
        <v>6</v>
      </c>
      <c r="F2717">
        <v>9.9081600000000005</v>
      </c>
      <c r="G2717">
        <v>1241.6500000000001</v>
      </c>
      <c r="H2717">
        <v>1632.23</v>
      </c>
    </row>
    <row r="2718" spans="1:8" x14ac:dyDescent="0.25">
      <c r="A2718" t="s">
        <v>59</v>
      </c>
      <c r="B2718">
        <v>2023</v>
      </c>
      <c r="C2718" t="s">
        <v>6</v>
      </c>
      <c r="D2718" t="s">
        <v>60</v>
      </c>
      <c r="E2718">
        <v>5</v>
      </c>
      <c r="F2718">
        <v>21.001670000000001</v>
      </c>
      <c r="G2718">
        <v>1534.87</v>
      </c>
      <c r="H2718">
        <v>1938.08</v>
      </c>
    </row>
    <row r="2719" spans="1:8" x14ac:dyDescent="0.25">
      <c r="A2719" t="s">
        <v>59</v>
      </c>
      <c r="B2719">
        <v>2023</v>
      </c>
      <c r="C2719" t="s">
        <v>6</v>
      </c>
      <c r="D2719" t="s">
        <v>60</v>
      </c>
      <c r="E2719">
        <v>0</v>
      </c>
      <c r="F2719">
        <v>0</v>
      </c>
      <c r="G2719">
        <v>0</v>
      </c>
      <c r="H2719">
        <v>0</v>
      </c>
    </row>
    <row r="2720" spans="1:8" x14ac:dyDescent="0.25">
      <c r="A2720" t="s">
        <v>59</v>
      </c>
      <c r="B2720">
        <v>2023</v>
      </c>
      <c r="C2720" t="s">
        <v>6</v>
      </c>
      <c r="D2720" t="s">
        <v>60</v>
      </c>
      <c r="E2720">
        <v>0</v>
      </c>
      <c r="F2720">
        <v>0</v>
      </c>
      <c r="G2720">
        <v>0</v>
      </c>
      <c r="H2720">
        <v>0</v>
      </c>
    </row>
    <row r="2721" spans="1:8" x14ac:dyDescent="0.25">
      <c r="A2721" t="s">
        <v>59</v>
      </c>
      <c r="B2721">
        <v>2023</v>
      </c>
      <c r="C2721" t="s">
        <v>6</v>
      </c>
      <c r="D2721" t="s">
        <v>60</v>
      </c>
      <c r="E2721">
        <v>0</v>
      </c>
      <c r="F2721">
        <v>0</v>
      </c>
      <c r="G2721">
        <v>0</v>
      </c>
      <c r="H2721">
        <v>0</v>
      </c>
    </row>
    <row r="2722" spans="1:8" x14ac:dyDescent="0.25">
      <c r="A2722" t="s">
        <v>59</v>
      </c>
      <c r="B2722">
        <v>2023</v>
      </c>
      <c r="C2722" t="s">
        <v>6</v>
      </c>
      <c r="D2722" t="s">
        <v>60</v>
      </c>
      <c r="E2722">
        <v>0</v>
      </c>
      <c r="F2722">
        <v>0</v>
      </c>
      <c r="G2722">
        <v>0</v>
      </c>
      <c r="H2722">
        <v>0</v>
      </c>
    </row>
    <row r="2723" spans="1:8" x14ac:dyDescent="0.25">
      <c r="A2723" t="s">
        <v>59</v>
      </c>
      <c r="B2723">
        <v>2023</v>
      </c>
      <c r="C2723" t="s">
        <v>6</v>
      </c>
      <c r="D2723" t="s">
        <v>60</v>
      </c>
      <c r="E2723">
        <v>139</v>
      </c>
      <c r="F2723">
        <v>40.574060000000003</v>
      </c>
      <c r="G2723">
        <v>4878.49</v>
      </c>
      <c r="H2723">
        <v>5158.04</v>
      </c>
    </row>
    <row r="2724" spans="1:8" x14ac:dyDescent="0.25">
      <c r="A2724" t="s">
        <v>59</v>
      </c>
      <c r="B2724">
        <v>2023</v>
      </c>
      <c r="C2724" t="s">
        <v>6</v>
      </c>
      <c r="D2724" t="s">
        <v>60</v>
      </c>
      <c r="E2724">
        <v>354</v>
      </c>
      <c r="F2724">
        <v>2792.67938</v>
      </c>
      <c r="G2724">
        <v>242150.36</v>
      </c>
      <c r="H2724">
        <v>240552.37</v>
      </c>
    </row>
    <row r="2725" spans="1:8" x14ac:dyDescent="0.25">
      <c r="A2725" t="s">
        <v>59</v>
      </c>
      <c r="B2725">
        <v>2023</v>
      </c>
      <c r="C2725" t="s">
        <v>6</v>
      </c>
      <c r="D2725" t="s">
        <v>60</v>
      </c>
      <c r="E2725">
        <v>2</v>
      </c>
      <c r="F2725">
        <v>7.6097299999999999</v>
      </c>
      <c r="G2725">
        <v>800.43</v>
      </c>
      <c r="H2725">
        <v>1644.65</v>
      </c>
    </row>
    <row r="2726" spans="1:8" x14ac:dyDescent="0.25">
      <c r="A2726" t="s">
        <v>59</v>
      </c>
      <c r="B2726">
        <v>2023</v>
      </c>
      <c r="C2726" t="s">
        <v>6</v>
      </c>
      <c r="D2726" t="s">
        <v>60</v>
      </c>
      <c r="E2726">
        <v>1261</v>
      </c>
      <c r="F2726">
        <v>1871.34114</v>
      </c>
      <c r="G2726">
        <v>200411.16</v>
      </c>
      <c r="H2726">
        <v>212983.37</v>
      </c>
    </row>
    <row r="2727" spans="1:8" x14ac:dyDescent="0.25">
      <c r="A2727" t="s">
        <v>59</v>
      </c>
      <c r="B2727">
        <v>2023</v>
      </c>
      <c r="C2727" t="s">
        <v>6</v>
      </c>
      <c r="D2727" t="s">
        <v>60</v>
      </c>
      <c r="E2727">
        <v>8968</v>
      </c>
      <c r="F2727">
        <v>2242.7156799999998</v>
      </c>
      <c r="G2727">
        <v>194717.2</v>
      </c>
      <c r="H2727">
        <v>201957.27</v>
      </c>
    </row>
    <row r="2728" spans="1:8" x14ac:dyDescent="0.25">
      <c r="A2728" t="s">
        <v>59</v>
      </c>
      <c r="B2728">
        <v>2023</v>
      </c>
      <c r="C2728" t="s">
        <v>6</v>
      </c>
      <c r="D2728" t="s">
        <v>60</v>
      </c>
      <c r="E2728">
        <v>0</v>
      </c>
      <c r="F2728">
        <v>0</v>
      </c>
      <c r="G2728">
        <v>0</v>
      </c>
      <c r="H2728">
        <v>0</v>
      </c>
    </row>
    <row r="2729" spans="1:8" x14ac:dyDescent="0.25">
      <c r="A2729" t="s">
        <v>59</v>
      </c>
      <c r="B2729">
        <v>2023</v>
      </c>
      <c r="C2729" t="s">
        <v>6</v>
      </c>
      <c r="D2729" t="s">
        <v>60</v>
      </c>
      <c r="E2729">
        <v>50</v>
      </c>
      <c r="F2729">
        <v>16.459479999999999</v>
      </c>
      <c r="G2729">
        <v>1292.6199999999999</v>
      </c>
      <c r="H2729">
        <v>1505.59</v>
      </c>
    </row>
    <row r="2730" spans="1:8" x14ac:dyDescent="0.25">
      <c r="A2730" t="s">
        <v>59</v>
      </c>
      <c r="B2730">
        <v>2023</v>
      </c>
      <c r="C2730" t="s">
        <v>6</v>
      </c>
      <c r="D2730" t="s">
        <v>60</v>
      </c>
      <c r="E2730">
        <v>47</v>
      </c>
      <c r="F2730">
        <v>12.373239999999999</v>
      </c>
      <c r="G2730">
        <v>1099.8599999999999</v>
      </c>
      <c r="H2730">
        <v>1118.17</v>
      </c>
    </row>
    <row r="2731" spans="1:8" x14ac:dyDescent="0.25">
      <c r="A2731" t="s">
        <v>59</v>
      </c>
      <c r="B2731">
        <v>2023</v>
      </c>
      <c r="C2731" t="s">
        <v>6</v>
      </c>
      <c r="D2731" t="s">
        <v>60</v>
      </c>
      <c r="E2731">
        <v>0</v>
      </c>
      <c r="F2731">
        <v>0</v>
      </c>
      <c r="G2731">
        <v>0</v>
      </c>
      <c r="H2731">
        <v>0</v>
      </c>
    </row>
    <row r="2732" spans="1:8" x14ac:dyDescent="0.25">
      <c r="A2732" t="s">
        <v>59</v>
      </c>
      <c r="B2732">
        <v>2023</v>
      </c>
      <c r="C2732" t="s">
        <v>6</v>
      </c>
      <c r="D2732" t="s">
        <v>60</v>
      </c>
      <c r="E2732">
        <v>215</v>
      </c>
      <c r="F2732">
        <v>60.759219999999999</v>
      </c>
      <c r="G2732">
        <v>4398.5600000000004</v>
      </c>
      <c r="H2732">
        <v>4790.34</v>
      </c>
    </row>
    <row r="2733" spans="1:8" x14ac:dyDescent="0.25">
      <c r="A2733" t="s">
        <v>59</v>
      </c>
      <c r="B2733">
        <v>2023</v>
      </c>
      <c r="C2733" t="s">
        <v>6</v>
      </c>
      <c r="D2733" t="s">
        <v>60</v>
      </c>
      <c r="E2733">
        <v>231</v>
      </c>
      <c r="F2733">
        <v>78.588840000000005</v>
      </c>
      <c r="G2733">
        <v>5722.76</v>
      </c>
      <c r="H2733">
        <v>6090.89</v>
      </c>
    </row>
    <row r="2734" spans="1:8" x14ac:dyDescent="0.25">
      <c r="A2734" t="s">
        <v>59</v>
      </c>
      <c r="B2734">
        <v>2023</v>
      </c>
      <c r="C2734" t="s">
        <v>6</v>
      </c>
      <c r="D2734" t="s">
        <v>60</v>
      </c>
      <c r="E2734">
        <v>0</v>
      </c>
      <c r="F2734">
        <v>0</v>
      </c>
      <c r="G2734">
        <v>0</v>
      </c>
      <c r="H2734">
        <v>0</v>
      </c>
    </row>
    <row r="2735" spans="1:8" x14ac:dyDescent="0.25">
      <c r="A2735" t="s">
        <v>59</v>
      </c>
      <c r="B2735">
        <v>2023</v>
      </c>
      <c r="C2735" t="s">
        <v>6</v>
      </c>
      <c r="D2735" t="s">
        <v>60</v>
      </c>
      <c r="E2735">
        <v>0</v>
      </c>
      <c r="F2735">
        <v>0</v>
      </c>
      <c r="G2735">
        <v>0</v>
      </c>
      <c r="H2735">
        <v>0</v>
      </c>
    </row>
    <row r="2736" spans="1:8" x14ac:dyDescent="0.25">
      <c r="A2736" t="s">
        <v>59</v>
      </c>
      <c r="B2736">
        <v>2023</v>
      </c>
      <c r="C2736" t="s">
        <v>6</v>
      </c>
      <c r="D2736" t="s">
        <v>60</v>
      </c>
      <c r="E2736">
        <v>4</v>
      </c>
      <c r="F2736">
        <v>13.1881</v>
      </c>
      <c r="G2736">
        <v>941.13</v>
      </c>
      <c r="H2736">
        <v>932.27</v>
      </c>
    </row>
    <row r="2737" spans="1:8" x14ac:dyDescent="0.25">
      <c r="A2737" t="s">
        <v>59</v>
      </c>
      <c r="B2737">
        <v>2023</v>
      </c>
      <c r="C2737" t="s">
        <v>6</v>
      </c>
      <c r="D2737" t="s">
        <v>60</v>
      </c>
      <c r="E2737">
        <v>0</v>
      </c>
      <c r="F2737">
        <v>0</v>
      </c>
      <c r="G2737">
        <v>0</v>
      </c>
      <c r="H2737">
        <v>0</v>
      </c>
    </row>
    <row r="2738" spans="1:8" x14ac:dyDescent="0.25">
      <c r="A2738" t="s">
        <v>59</v>
      </c>
      <c r="B2738">
        <v>2023</v>
      </c>
      <c r="C2738" t="s">
        <v>6</v>
      </c>
      <c r="D2738" t="s">
        <v>60</v>
      </c>
      <c r="E2738">
        <v>7</v>
      </c>
      <c r="F2738">
        <v>8.4740000000000002</v>
      </c>
      <c r="G2738">
        <v>755.15</v>
      </c>
      <c r="H2738">
        <v>887.03</v>
      </c>
    </row>
    <row r="2739" spans="1:8" x14ac:dyDescent="0.25">
      <c r="A2739" t="s">
        <v>59</v>
      </c>
      <c r="B2739">
        <v>2023</v>
      </c>
      <c r="C2739" t="s">
        <v>6</v>
      </c>
      <c r="D2739" t="s">
        <v>60</v>
      </c>
      <c r="E2739">
        <v>24</v>
      </c>
      <c r="F2739">
        <v>32.675939999999997</v>
      </c>
      <c r="G2739">
        <v>2793.45</v>
      </c>
      <c r="H2739">
        <v>3485.42</v>
      </c>
    </row>
    <row r="2740" spans="1:8" x14ac:dyDescent="0.25">
      <c r="A2740" t="s">
        <v>59</v>
      </c>
      <c r="B2740">
        <v>2023</v>
      </c>
      <c r="C2740" t="s">
        <v>6</v>
      </c>
      <c r="D2740" t="s">
        <v>60</v>
      </c>
      <c r="E2740">
        <v>0</v>
      </c>
      <c r="F2740">
        <v>0</v>
      </c>
      <c r="G2740">
        <v>0</v>
      </c>
      <c r="H2740">
        <v>0</v>
      </c>
    </row>
    <row r="2741" spans="1:8" x14ac:dyDescent="0.25">
      <c r="A2741" t="s">
        <v>59</v>
      </c>
      <c r="B2741">
        <v>2023</v>
      </c>
      <c r="C2741" t="s">
        <v>6</v>
      </c>
      <c r="D2741" t="s">
        <v>63</v>
      </c>
      <c r="E2741">
        <v>157886</v>
      </c>
      <c r="F2741">
        <v>26446.429049999999</v>
      </c>
      <c r="G2741">
        <v>2526522.16</v>
      </c>
      <c r="H2741">
        <v>1808357.73</v>
      </c>
    </row>
    <row r="2742" spans="1:8" x14ac:dyDescent="0.25">
      <c r="A2742" t="s">
        <v>59</v>
      </c>
      <c r="B2742">
        <v>2023</v>
      </c>
      <c r="C2742" t="s">
        <v>6</v>
      </c>
      <c r="D2742" t="s">
        <v>63</v>
      </c>
      <c r="E2742">
        <v>20</v>
      </c>
      <c r="F2742">
        <v>1.4059999999999999</v>
      </c>
      <c r="G2742">
        <v>208.4</v>
      </c>
      <c r="H2742">
        <v>384.11</v>
      </c>
    </row>
    <row r="2743" spans="1:8" x14ac:dyDescent="0.25">
      <c r="A2743" t="s">
        <v>59</v>
      </c>
      <c r="B2743">
        <v>2023</v>
      </c>
      <c r="C2743" t="s">
        <v>6</v>
      </c>
      <c r="D2743" t="s">
        <v>63</v>
      </c>
      <c r="E2743">
        <v>922483</v>
      </c>
      <c r="F2743">
        <v>109728.82277</v>
      </c>
      <c r="G2743">
        <v>10621444.91</v>
      </c>
      <c r="H2743">
        <v>9885652.6899999995</v>
      </c>
    </row>
    <row r="2744" spans="1:8" x14ac:dyDescent="0.25">
      <c r="A2744" t="s">
        <v>59</v>
      </c>
      <c r="B2744">
        <v>2023</v>
      </c>
      <c r="C2744" t="s">
        <v>6</v>
      </c>
      <c r="D2744" t="s">
        <v>63</v>
      </c>
      <c r="E2744">
        <v>0</v>
      </c>
      <c r="F2744">
        <v>0</v>
      </c>
      <c r="G2744">
        <v>0</v>
      </c>
      <c r="H2744">
        <v>0</v>
      </c>
    </row>
    <row r="2745" spans="1:8" x14ac:dyDescent="0.25">
      <c r="A2745" t="s">
        <v>59</v>
      </c>
      <c r="B2745">
        <v>2023</v>
      </c>
      <c r="C2745" t="s">
        <v>6</v>
      </c>
      <c r="D2745" t="s">
        <v>64</v>
      </c>
      <c r="E2745">
        <v>0</v>
      </c>
      <c r="F2745">
        <v>0</v>
      </c>
      <c r="G2745">
        <v>0</v>
      </c>
      <c r="H2745">
        <v>0</v>
      </c>
    </row>
    <row r="2746" spans="1:8" x14ac:dyDescent="0.25">
      <c r="A2746" t="s">
        <v>59</v>
      </c>
      <c r="B2746">
        <v>2023</v>
      </c>
      <c r="C2746" t="s">
        <v>6</v>
      </c>
      <c r="D2746" t="s">
        <v>61</v>
      </c>
      <c r="E2746">
        <v>1346</v>
      </c>
      <c r="F2746">
        <v>14766.88147</v>
      </c>
      <c r="G2746">
        <v>1136466.23</v>
      </c>
      <c r="H2746">
        <v>946002.08</v>
      </c>
    </row>
    <row r="2747" spans="1:8" x14ac:dyDescent="0.25">
      <c r="A2747" t="s">
        <v>59</v>
      </c>
      <c r="B2747">
        <v>2023</v>
      </c>
      <c r="C2747" t="s">
        <v>6</v>
      </c>
      <c r="D2747" t="s">
        <v>61</v>
      </c>
      <c r="E2747">
        <v>1210</v>
      </c>
      <c r="F2747">
        <v>1702.26614</v>
      </c>
      <c r="G2747">
        <v>204712.4</v>
      </c>
      <c r="H2747">
        <v>213199.18</v>
      </c>
    </row>
    <row r="2748" spans="1:8" x14ac:dyDescent="0.25">
      <c r="A2748" t="s">
        <v>59</v>
      </c>
      <c r="B2748">
        <v>2023</v>
      </c>
      <c r="C2748" t="s">
        <v>6</v>
      </c>
      <c r="D2748" t="s">
        <v>61</v>
      </c>
      <c r="E2748">
        <v>9027</v>
      </c>
      <c r="F2748">
        <v>2794.9610600000001</v>
      </c>
      <c r="G2748">
        <v>225890.43</v>
      </c>
      <c r="H2748">
        <v>243896.59</v>
      </c>
    </row>
    <row r="2749" spans="1:8" x14ac:dyDescent="0.25">
      <c r="A2749" t="s">
        <v>59</v>
      </c>
      <c r="B2749">
        <v>2023</v>
      </c>
      <c r="C2749" t="s">
        <v>6</v>
      </c>
      <c r="D2749" t="s">
        <v>60</v>
      </c>
      <c r="E2749">
        <v>11</v>
      </c>
      <c r="F2749">
        <v>8.4981600000000004</v>
      </c>
      <c r="G2749">
        <v>1444.64</v>
      </c>
      <c r="H2749">
        <v>1798.55</v>
      </c>
    </row>
    <row r="2750" spans="1:8" x14ac:dyDescent="0.25">
      <c r="A2750" t="s">
        <v>59</v>
      </c>
      <c r="B2750">
        <v>2023</v>
      </c>
      <c r="C2750" t="s">
        <v>6</v>
      </c>
      <c r="D2750" t="s">
        <v>60</v>
      </c>
      <c r="E2750">
        <v>33</v>
      </c>
      <c r="F2750">
        <v>75.120159999999998</v>
      </c>
      <c r="G2750">
        <v>5920.17</v>
      </c>
      <c r="H2750">
        <v>7192.26</v>
      </c>
    </row>
    <row r="2751" spans="1:8" x14ac:dyDescent="0.25">
      <c r="A2751" t="s">
        <v>59</v>
      </c>
      <c r="B2751">
        <v>2023</v>
      </c>
      <c r="C2751" t="s">
        <v>6</v>
      </c>
      <c r="D2751" t="s">
        <v>60</v>
      </c>
      <c r="E2751">
        <v>773</v>
      </c>
      <c r="F2751">
        <v>194.93682000000001</v>
      </c>
      <c r="G2751">
        <v>13614.02</v>
      </c>
      <c r="H2751">
        <v>15506.01</v>
      </c>
    </row>
    <row r="2752" spans="1:8" x14ac:dyDescent="0.25">
      <c r="A2752" t="s">
        <v>59</v>
      </c>
      <c r="B2752">
        <v>2023</v>
      </c>
      <c r="C2752" t="s">
        <v>6</v>
      </c>
      <c r="D2752" t="s">
        <v>62</v>
      </c>
      <c r="E2752">
        <v>2632</v>
      </c>
      <c r="F2752">
        <v>19193.20981</v>
      </c>
      <c r="G2752">
        <v>1846025.19</v>
      </c>
      <c r="H2752">
        <v>1826838.27</v>
      </c>
    </row>
    <row r="2753" spans="1:8" x14ac:dyDescent="0.25">
      <c r="A2753" t="s">
        <v>59</v>
      </c>
      <c r="B2753">
        <v>2023</v>
      </c>
      <c r="C2753" t="s">
        <v>6</v>
      </c>
      <c r="D2753" t="s">
        <v>62</v>
      </c>
      <c r="E2753">
        <v>5767</v>
      </c>
      <c r="F2753">
        <v>9499.3334300000006</v>
      </c>
      <c r="G2753">
        <v>1097061.96</v>
      </c>
      <c r="H2753">
        <v>1131084.71</v>
      </c>
    </row>
    <row r="2754" spans="1:8" x14ac:dyDescent="0.25">
      <c r="A2754" t="s">
        <v>59</v>
      </c>
      <c r="B2754">
        <v>2023</v>
      </c>
      <c r="C2754" t="s">
        <v>6</v>
      </c>
      <c r="D2754" t="s">
        <v>62</v>
      </c>
      <c r="E2754">
        <v>133361</v>
      </c>
      <c r="F2754">
        <v>31715.295900000001</v>
      </c>
      <c r="G2754">
        <v>3074445.65</v>
      </c>
      <c r="H2754">
        <v>3212694.07</v>
      </c>
    </row>
    <row r="2755" spans="1:8" x14ac:dyDescent="0.25">
      <c r="A2755" t="s">
        <v>59</v>
      </c>
      <c r="B2755">
        <v>2023</v>
      </c>
      <c r="C2755" t="s">
        <v>6</v>
      </c>
      <c r="D2755" t="s">
        <v>60</v>
      </c>
      <c r="E2755">
        <v>25</v>
      </c>
      <c r="F2755">
        <v>125.30662</v>
      </c>
      <c r="G2755">
        <v>10130.75</v>
      </c>
      <c r="H2755">
        <v>6275.74</v>
      </c>
    </row>
    <row r="2756" spans="1:8" x14ac:dyDescent="0.25">
      <c r="A2756" t="s">
        <v>59</v>
      </c>
      <c r="B2756">
        <v>2023</v>
      </c>
      <c r="C2756" t="s">
        <v>6</v>
      </c>
      <c r="D2756" t="s">
        <v>60</v>
      </c>
      <c r="E2756">
        <v>61</v>
      </c>
      <c r="F2756">
        <v>79.631259999999997</v>
      </c>
      <c r="G2756">
        <v>8574.9599999999991</v>
      </c>
      <c r="H2756">
        <v>8684.43</v>
      </c>
    </row>
    <row r="2757" spans="1:8" x14ac:dyDescent="0.25">
      <c r="A2757" t="s">
        <v>59</v>
      </c>
      <c r="B2757">
        <v>2023</v>
      </c>
      <c r="C2757" t="s">
        <v>6</v>
      </c>
      <c r="D2757" t="s">
        <v>60</v>
      </c>
      <c r="E2757">
        <v>25</v>
      </c>
      <c r="F2757">
        <v>135.73000999999999</v>
      </c>
      <c r="G2757">
        <v>5446.71</v>
      </c>
      <c r="H2757">
        <v>5443.06</v>
      </c>
    </row>
    <row r="2758" spans="1:8" x14ac:dyDescent="0.25">
      <c r="A2758" t="s">
        <v>59</v>
      </c>
      <c r="B2758">
        <v>2023</v>
      </c>
      <c r="C2758" t="s">
        <v>6</v>
      </c>
      <c r="D2758" t="s">
        <v>60</v>
      </c>
      <c r="E2758">
        <v>34</v>
      </c>
      <c r="F2758">
        <v>218.79692</v>
      </c>
      <c r="G2758">
        <v>14722.32</v>
      </c>
      <c r="H2758">
        <v>13876.46</v>
      </c>
    </row>
    <row r="2759" spans="1:8" x14ac:dyDescent="0.25">
      <c r="A2759" t="s">
        <v>59</v>
      </c>
      <c r="B2759">
        <v>2023</v>
      </c>
      <c r="C2759" t="s">
        <v>6</v>
      </c>
      <c r="D2759" t="s">
        <v>60</v>
      </c>
      <c r="E2759">
        <v>89</v>
      </c>
      <c r="F2759">
        <v>435.40224000000001</v>
      </c>
      <c r="G2759">
        <v>29699.68</v>
      </c>
      <c r="H2759">
        <v>35376.83</v>
      </c>
    </row>
    <row r="2760" spans="1:8" x14ac:dyDescent="0.25">
      <c r="A2760" t="s">
        <v>59</v>
      </c>
      <c r="B2760">
        <v>2023</v>
      </c>
      <c r="C2760" t="s">
        <v>6</v>
      </c>
      <c r="D2760" t="s">
        <v>60</v>
      </c>
      <c r="E2760">
        <v>58</v>
      </c>
      <c r="F2760">
        <v>70.822500000000005</v>
      </c>
      <c r="G2760">
        <v>6324.59</v>
      </c>
      <c r="H2760">
        <v>8064.06</v>
      </c>
    </row>
    <row r="2761" spans="1:8" x14ac:dyDescent="0.25">
      <c r="A2761" t="s">
        <v>59</v>
      </c>
      <c r="B2761">
        <v>2023</v>
      </c>
      <c r="C2761" t="s">
        <v>6</v>
      </c>
      <c r="D2761" t="s">
        <v>60</v>
      </c>
      <c r="E2761">
        <v>652</v>
      </c>
      <c r="F2761">
        <v>297.65374000000003</v>
      </c>
      <c r="G2761">
        <v>22160.04</v>
      </c>
      <c r="H2761">
        <v>26529.919999999998</v>
      </c>
    </row>
    <row r="2762" spans="1:8" x14ac:dyDescent="0.25">
      <c r="A2762" t="s">
        <v>59</v>
      </c>
      <c r="B2762">
        <v>2023</v>
      </c>
      <c r="C2762" t="s">
        <v>6</v>
      </c>
      <c r="D2762" t="s">
        <v>60</v>
      </c>
      <c r="E2762">
        <v>0</v>
      </c>
      <c r="F2762">
        <v>0</v>
      </c>
      <c r="G2762">
        <v>0</v>
      </c>
      <c r="H2762">
        <v>0</v>
      </c>
    </row>
    <row r="2763" spans="1:8" x14ac:dyDescent="0.25">
      <c r="A2763" t="s">
        <v>59</v>
      </c>
      <c r="B2763">
        <v>2023</v>
      </c>
      <c r="C2763" t="s">
        <v>6</v>
      </c>
      <c r="D2763" t="s">
        <v>60</v>
      </c>
      <c r="E2763">
        <v>0</v>
      </c>
      <c r="F2763">
        <v>0</v>
      </c>
      <c r="G2763">
        <v>0</v>
      </c>
      <c r="H2763">
        <v>0</v>
      </c>
    </row>
    <row r="2764" spans="1:8" x14ac:dyDescent="0.25">
      <c r="A2764" t="s">
        <v>59</v>
      </c>
      <c r="B2764">
        <v>2023</v>
      </c>
      <c r="C2764" t="s">
        <v>6</v>
      </c>
      <c r="D2764" t="s">
        <v>61</v>
      </c>
      <c r="E2764">
        <v>0</v>
      </c>
      <c r="F2764">
        <v>0</v>
      </c>
      <c r="G2764">
        <v>0</v>
      </c>
      <c r="H2764">
        <v>0</v>
      </c>
    </row>
    <row r="2765" spans="1:8" x14ac:dyDescent="0.25">
      <c r="A2765" t="s">
        <v>59</v>
      </c>
      <c r="B2765">
        <v>2023</v>
      </c>
      <c r="C2765" t="s">
        <v>6</v>
      </c>
      <c r="D2765" t="s">
        <v>60</v>
      </c>
      <c r="E2765">
        <v>0</v>
      </c>
      <c r="F2765">
        <v>0</v>
      </c>
      <c r="G2765">
        <v>0</v>
      </c>
      <c r="H2765">
        <v>0</v>
      </c>
    </row>
    <row r="2766" spans="1:8" x14ac:dyDescent="0.25">
      <c r="A2766" t="s">
        <v>59</v>
      </c>
      <c r="B2766">
        <v>2023</v>
      </c>
      <c r="C2766" t="s">
        <v>6</v>
      </c>
      <c r="D2766" t="s">
        <v>60</v>
      </c>
      <c r="E2766">
        <v>0</v>
      </c>
      <c r="F2766">
        <v>0</v>
      </c>
      <c r="G2766">
        <v>0</v>
      </c>
      <c r="H2766">
        <v>0</v>
      </c>
    </row>
    <row r="2767" spans="1:8" x14ac:dyDescent="0.25">
      <c r="A2767" t="s">
        <v>59</v>
      </c>
      <c r="B2767">
        <v>2023</v>
      </c>
      <c r="C2767" t="s">
        <v>6</v>
      </c>
      <c r="D2767" t="s">
        <v>60</v>
      </c>
      <c r="E2767">
        <v>0</v>
      </c>
      <c r="F2767">
        <v>0</v>
      </c>
      <c r="G2767">
        <v>0</v>
      </c>
      <c r="H2767">
        <v>0</v>
      </c>
    </row>
    <row r="2768" spans="1:8" x14ac:dyDescent="0.25">
      <c r="A2768" t="s">
        <v>59</v>
      </c>
      <c r="B2768">
        <v>2023</v>
      </c>
      <c r="C2768" t="s">
        <v>6</v>
      </c>
      <c r="D2768" t="s">
        <v>62</v>
      </c>
      <c r="E2768">
        <v>1</v>
      </c>
      <c r="F2768">
        <v>465.31200000000001</v>
      </c>
      <c r="G2768">
        <v>42540.11</v>
      </c>
      <c r="H2768">
        <v>0</v>
      </c>
    </row>
    <row r="2769" spans="1:8" x14ac:dyDescent="0.25">
      <c r="A2769" t="s">
        <v>59</v>
      </c>
      <c r="B2769">
        <v>2023</v>
      </c>
      <c r="C2769" t="s">
        <v>6</v>
      </c>
      <c r="D2769" t="s">
        <v>60</v>
      </c>
      <c r="E2769">
        <v>8</v>
      </c>
      <c r="F2769">
        <v>12.406000000000001</v>
      </c>
      <c r="G2769">
        <v>1305.55</v>
      </c>
      <c r="H2769">
        <v>1305.55</v>
      </c>
    </row>
    <row r="2770" spans="1:8" x14ac:dyDescent="0.25">
      <c r="A2770" t="s">
        <v>59</v>
      </c>
      <c r="B2770">
        <v>2023</v>
      </c>
      <c r="C2770" t="s">
        <v>6</v>
      </c>
      <c r="D2770" t="s">
        <v>60</v>
      </c>
      <c r="E2770">
        <v>66</v>
      </c>
      <c r="F2770">
        <v>358.70857999999998</v>
      </c>
      <c r="G2770">
        <v>25442.240000000002</v>
      </c>
      <c r="H2770">
        <v>24175.38</v>
      </c>
    </row>
    <row r="2771" spans="1:8" x14ac:dyDescent="0.25">
      <c r="A2771" t="s">
        <v>59</v>
      </c>
      <c r="B2771">
        <v>2023</v>
      </c>
      <c r="C2771" t="s">
        <v>6</v>
      </c>
      <c r="D2771" t="s">
        <v>60</v>
      </c>
      <c r="E2771">
        <v>41</v>
      </c>
      <c r="F2771">
        <v>77.147779999999997</v>
      </c>
      <c r="G2771">
        <v>6202.26</v>
      </c>
      <c r="H2771">
        <v>7389.15</v>
      </c>
    </row>
    <row r="2772" spans="1:8" x14ac:dyDescent="0.25">
      <c r="A2772" t="s">
        <v>59</v>
      </c>
      <c r="B2772">
        <v>2023</v>
      </c>
      <c r="C2772" t="s">
        <v>6</v>
      </c>
      <c r="D2772" t="s">
        <v>60</v>
      </c>
      <c r="E2772">
        <v>283</v>
      </c>
      <c r="F2772">
        <v>151.12111999999999</v>
      </c>
      <c r="G2772">
        <v>11045.53</v>
      </c>
      <c r="H2772">
        <v>11275.95</v>
      </c>
    </row>
    <row r="2773" spans="1:8" x14ac:dyDescent="0.25">
      <c r="A2773" t="s">
        <v>59</v>
      </c>
      <c r="B2773">
        <v>2023</v>
      </c>
      <c r="C2773" t="s">
        <v>6</v>
      </c>
      <c r="D2773" t="s">
        <v>64</v>
      </c>
      <c r="E2773">
        <v>1</v>
      </c>
      <c r="F2773">
        <v>19998.351979999999</v>
      </c>
      <c r="G2773">
        <v>1548485.87</v>
      </c>
      <c r="H2773">
        <v>1673670.98</v>
      </c>
    </row>
    <row r="2774" spans="1:8" x14ac:dyDescent="0.25">
      <c r="A2774" t="s">
        <v>59</v>
      </c>
      <c r="B2774">
        <v>2023</v>
      </c>
      <c r="C2774" t="s">
        <v>6</v>
      </c>
      <c r="D2774" t="s">
        <v>60</v>
      </c>
      <c r="E2774">
        <v>0</v>
      </c>
      <c r="F2774">
        <v>0</v>
      </c>
      <c r="G2774">
        <v>0</v>
      </c>
      <c r="H2774">
        <v>0</v>
      </c>
    </row>
    <row r="2775" spans="1:8" x14ac:dyDescent="0.25">
      <c r="A2775" t="s">
        <v>59</v>
      </c>
      <c r="B2775">
        <v>2023</v>
      </c>
      <c r="C2775" t="s">
        <v>6</v>
      </c>
      <c r="D2775" t="s">
        <v>60</v>
      </c>
      <c r="E2775">
        <v>0</v>
      </c>
      <c r="F2775">
        <v>0</v>
      </c>
      <c r="G2775">
        <v>0</v>
      </c>
      <c r="H2775">
        <v>0</v>
      </c>
    </row>
    <row r="2776" spans="1:8" x14ac:dyDescent="0.25">
      <c r="A2776" t="s">
        <v>59</v>
      </c>
      <c r="B2776">
        <v>2023</v>
      </c>
      <c r="C2776" t="s">
        <v>6</v>
      </c>
      <c r="D2776" t="s">
        <v>60</v>
      </c>
      <c r="E2776">
        <v>0</v>
      </c>
      <c r="F2776">
        <v>0</v>
      </c>
      <c r="G2776">
        <v>0</v>
      </c>
      <c r="H2776">
        <v>0</v>
      </c>
    </row>
    <row r="2777" spans="1:8" x14ac:dyDescent="0.25">
      <c r="A2777" t="s">
        <v>59</v>
      </c>
      <c r="B2777">
        <v>2023</v>
      </c>
      <c r="C2777" t="s">
        <v>6</v>
      </c>
      <c r="D2777" t="s">
        <v>60</v>
      </c>
      <c r="E2777">
        <v>0</v>
      </c>
      <c r="F2777">
        <v>0</v>
      </c>
      <c r="G2777">
        <v>0</v>
      </c>
      <c r="H2777">
        <v>0</v>
      </c>
    </row>
    <row r="2778" spans="1:8" x14ac:dyDescent="0.25">
      <c r="A2778" t="s">
        <v>59</v>
      </c>
      <c r="B2778">
        <v>2023</v>
      </c>
      <c r="C2778" t="s">
        <v>6</v>
      </c>
      <c r="D2778" t="s">
        <v>60</v>
      </c>
      <c r="E2778">
        <v>0</v>
      </c>
      <c r="F2778">
        <v>0</v>
      </c>
      <c r="G2778">
        <v>0</v>
      </c>
      <c r="H2778">
        <v>0</v>
      </c>
    </row>
    <row r="2779" spans="1:8" x14ac:dyDescent="0.25">
      <c r="A2779" t="s">
        <v>59</v>
      </c>
      <c r="B2779">
        <v>2023</v>
      </c>
      <c r="C2779" t="s">
        <v>6</v>
      </c>
      <c r="D2779" t="s">
        <v>60</v>
      </c>
      <c r="E2779">
        <v>0</v>
      </c>
      <c r="F2779">
        <v>0</v>
      </c>
      <c r="G2779">
        <v>0</v>
      </c>
      <c r="H2779">
        <v>0</v>
      </c>
    </row>
    <row r="2780" spans="1:8" x14ac:dyDescent="0.25">
      <c r="A2780" t="s">
        <v>59</v>
      </c>
      <c r="B2780">
        <v>2023</v>
      </c>
      <c r="C2780" t="s">
        <v>6</v>
      </c>
      <c r="D2780" t="s">
        <v>61</v>
      </c>
      <c r="E2780">
        <v>0</v>
      </c>
      <c r="F2780">
        <v>0</v>
      </c>
      <c r="G2780">
        <v>0</v>
      </c>
      <c r="H2780">
        <v>0</v>
      </c>
    </row>
    <row r="2781" spans="1:8" x14ac:dyDescent="0.25">
      <c r="A2781" t="s">
        <v>59</v>
      </c>
      <c r="B2781">
        <v>2023</v>
      </c>
      <c r="C2781" t="s">
        <v>6</v>
      </c>
      <c r="D2781" t="s">
        <v>60</v>
      </c>
      <c r="E2781">
        <v>0</v>
      </c>
      <c r="F2781">
        <v>0</v>
      </c>
      <c r="G2781">
        <v>0</v>
      </c>
      <c r="H2781">
        <v>0</v>
      </c>
    </row>
    <row r="2782" spans="1:8" x14ac:dyDescent="0.25">
      <c r="A2782" t="s">
        <v>59</v>
      </c>
      <c r="B2782">
        <v>2023</v>
      </c>
      <c r="C2782" t="s">
        <v>6</v>
      </c>
      <c r="D2782" t="s">
        <v>60</v>
      </c>
      <c r="E2782">
        <v>0</v>
      </c>
      <c r="F2782">
        <v>0</v>
      </c>
      <c r="G2782">
        <v>0</v>
      </c>
      <c r="H2782">
        <v>0</v>
      </c>
    </row>
    <row r="2783" spans="1:8" x14ac:dyDescent="0.25">
      <c r="A2783" t="s">
        <v>59</v>
      </c>
      <c r="B2783">
        <v>2023</v>
      </c>
      <c r="C2783" t="s">
        <v>6</v>
      </c>
      <c r="D2783" t="s">
        <v>60</v>
      </c>
      <c r="E2783">
        <v>0</v>
      </c>
      <c r="F2783">
        <v>0</v>
      </c>
      <c r="G2783">
        <v>0</v>
      </c>
      <c r="H2783">
        <v>0</v>
      </c>
    </row>
    <row r="2784" spans="1:8" x14ac:dyDescent="0.25">
      <c r="A2784" t="s">
        <v>59</v>
      </c>
      <c r="B2784">
        <v>2023</v>
      </c>
      <c r="C2784" t="s">
        <v>6</v>
      </c>
      <c r="D2784" t="s">
        <v>60</v>
      </c>
      <c r="E2784">
        <v>0</v>
      </c>
      <c r="F2784">
        <v>0</v>
      </c>
      <c r="G2784">
        <v>0</v>
      </c>
      <c r="H2784">
        <v>0</v>
      </c>
    </row>
    <row r="2785" spans="1:8" x14ac:dyDescent="0.25">
      <c r="A2785" t="s">
        <v>59</v>
      </c>
      <c r="B2785">
        <v>2023</v>
      </c>
      <c r="C2785" t="s">
        <v>6</v>
      </c>
      <c r="D2785" t="s">
        <v>60</v>
      </c>
      <c r="E2785">
        <v>0</v>
      </c>
      <c r="F2785">
        <v>0</v>
      </c>
      <c r="G2785">
        <v>0</v>
      </c>
      <c r="H2785">
        <v>0</v>
      </c>
    </row>
    <row r="2786" spans="1:8" x14ac:dyDescent="0.25">
      <c r="A2786" t="s">
        <v>59</v>
      </c>
      <c r="B2786">
        <v>2023</v>
      </c>
      <c r="C2786" t="s">
        <v>6</v>
      </c>
      <c r="D2786" t="s">
        <v>60</v>
      </c>
      <c r="E2786">
        <v>9</v>
      </c>
      <c r="F2786">
        <v>52.324120000000001</v>
      </c>
      <c r="G2786">
        <v>5948.94</v>
      </c>
      <c r="H2786">
        <v>2949.47</v>
      </c>
    </row>
    <row r="2787" spans="1:8" x14ac:dyDescent="0.25">
      <c r="A2787" t="s">
        <v>59</v>
      </c>
      <c r="B2787">
        <v>2023</v>
      </c>
      <c r="C2787" t="s">
        <v>6</v>
      </c>
      <c r="D2787" t="s">
        <v>60</v>
      </c>
      <c r="E2787">
        <v>0</v>
      </c>
      <c r="F2787">
        <v>0</v>
      </c>
      <c r="G2787">
        <v>0</v>
      </c>
      <c r="H2787">
        <v>0</v>
      </c>
    </row>
    <row r="2788" spans="1:8" x14ac:dyDescent="0.25">
      <c r="A2788" t="s">
        <v>59</v>
      </c>
      <c r="B2788">
        <v>2023</v>
      </c>
      <c r="C2788" t="s">
        <v>6</v>
      </c>
      <c r="D2788" t="s">
        <v>60</v>
      </c>
      <c r="E2788">
        <v>0</v>
      </c>
      <c r="F2788">
        <v>0</v>
      </c>
      <c r="G2788">
        <v>0</v>
      </c>
      <c r="H2788">
        <v>0</v>
      </c>
    </row>
    <row r="2789" spans="1:8" x14ac:dyDescent="0.25">
      <c r="A2789" t="s">
        <v>59</v>
      </c>
      <c r="B2789">
        <v>2023</v>
      </c>
      <c r="C2789" t="s">
        <v>6</v>
      </c>
      <c r="D2789" t="s">
        <v>62</v>
      </c>
      <c r="E2789">
        <v>0</v>
      </c>
      <c r="F2789">
        <v>0</v>
      </c>
      <c r="G2789">
        <v>0</v>
      </c>
      <c r="H2789">
        <v>0</v>
      </c>
    </row>
    <row r="2790" spans="1:8" x14ac:dyDescent="0.25">
      <c r="A2790" t="s">
        <v>59</v>
      </c>
      <c r="B2790">
        <v>2023</v>
      </c>
      <c r="C2790" t="s">
        <v>6</v>
      </c>
      <c r="D2790" t="s">
        <v>60</v>
      </c>
      <c r="E2790">
        <v>0</v>
      </c>
      <c r="F2790">
        <v>0</v>
      </c>
      <c r="G2790">
        <v>0</v>
      </c>
      <c r="H2790">
        <v>0</v>
      </c>
    </row>
    <row r="2791" spans="1:8" x14ac:dyDescent="0.25">
      <c r="A2791" t="s">
        <v>59</v>
      </c>
      <c r="B2791">
        <v>2023</v>
      </c>
      <c r="C2791" t="s">
        <v>6</v>
      </c>
      <c r="D2791" t="s">
        <v>60</v>
      </c>
      <c r="E2791">
        <v>0</v>
      </c>
      <c r="F2791">
        <v>0</v>
      </c>
      <c r="G2791">
        <v>0</v>
      </c>
      <c r="H2791">
        <v>0</v>
      </c>
    </row>
    <row r="2792" spans="1:8" x14ac:dyDescent="0.25">
      <c r="A2792" t="s">
        <v>59</v>
      </c>
      <c r="B2792">
        <v>2023</v>
      </c>
      <c r="C2792" t="s">
        <v>6</v>
      </c>
      <c r="D2792" t="s">
        <v>60</v>
      </c>
      <c r="E2792">
        <v>15</v>
      </c>
      <c r="F2792">
        <v>76.458179999999999</v>
      </c>
      <c r="G2792">
        <v>6828.59</v>
      </c>
      <c r="H2792">
        <v>6870.23</v>
      </c>
    </row>
    <row r="2793" spans="1:8" x14ac:dyDescent="0.25">
      <c r="A2793" t="s">
        <v>59</v>
      </c>
      <c r="B2793">
        <v>2023</v>
      </c>
      <c r="C2793" t="s">
        <v>6</v>
      </c>
      <c r="D2793" t="s">
        <v>61</v>
      </c>
      <c r="E2793">
        <v>0</v>
      </c>
      <c r="F2793">
        <v>0</v>
      </c>
      <c r="G2793">
        <v>0</v>
      </c>
      <c r="H2793">
        <v>0</v>
      </c>
    </row>
    <row r="2794" spans="1:8" x14ac:dyDescent="0.25">
      <c r="A2794" t="s">
        <v>59</v>
      </c>
      <c r="B2794">
        <v>2023</v>
      </c>
      <c r="C2794" t="s">
        <v>6</v>
      </c>
      <c r="D2794" t="s">
        <v>61</v>
      </c>
      <c r="E2794">
        <v>7</v>
      </c>
      <c r="F2794">
        <v>644.25756000000001</v>
      </c>
      <c r="G2794">
        <v>51081.64</v>
      </c>
      <c r="H2794">
        <v>912.04</v>
      </c>
    </row>
    <row r="2795" spans="1:8" x14ac:dyDescent="0.25">
      <c r="A2795" t="s">
        <v>59</v>
      </c>
      <c r="B2795">
        <v>2023</v>
      </c>
      <c r="C2795" t="s">
        <v>6</v>
      </c>
      <c r="D2795" t="s">
        <v>61</v>
      </c>
      <c r="E2795">
        <v>0</v>
      </c>
      <c r="F2795">
        <v>0</v>
      </c>
      <c r="G2795">
        <v>0</v>
      </c>
      <c r="H2795">
        <v>0</v>
      </c>
    </row>
    <row r="2796" spans="1:8" x14ac:dyDescent="0.25">
      <c r="A2796" t="s">
        <v>59</v>
      </c>
      <c r="B2796">
        <v>2023</v>
      </c>
      <c r="C2796" t="s">
        <v>6</v>
      </c>
      <c r="D2796" t="s">
        <v>60</v>
      </c>
      <c r="E2796">
        <v>0</v>
      </c>
      <c r="F2796">
        <v>0</v>
      </c>
      <c r="G2796">
        <v>0</v>
      </c>
      <c r="H2796">
        <v>0</v>
      </c>
    </row>
    <row r="2797" spans="1:8" x14ac:dyDescent="0.25">
      <c r="A2797" t="s">
        <v>59</v>
      </c>
      <c r="B2797">
        <v>2023</v>
      </c>
      <c r="C2797" t="s">
        <v>6</v>
      </c>
      <c r="D2797" t="s">
        <v>60</v>
      </c>
      <c r="E2797">
        <v>0</v>
      </c>
      <c r="F2797">
        <v>0</v>
      </c>
      <c r="G2797">
        <v>0</v>
      </c>
      <c r="H2797">
        <v>0</v>
      </c>
    </row>
    <row r="2798" spans="1:8" x14ac:dyDescent="0.25">
      <c r="A2798" t="s">
        <v>59</v>
      </c>
      <c r="B2798">
        <v>2023</v>
      </c>
      <c r="C2798" t="s">
        <v>6</v>
      </c>
      <c r="D2798" t="s">
        <v>60</v>
      </c>
      <c r="E2798">
        <v>2</v>
      </c>
      <c r="F2798">
        <v>53.910530000000001</v>
      </c>
      <c r="G2798">
        <v>6122.64</v>
      </c>
      <c r="H2798">
        <v>0</v>
      </c>
    </row>
    <row r="2799" spans="1:8" x14ac:dyDescent="0.25">
      <c r="A2799" t="s">
        <v>59</v>
      </c>
      <c r="B2799">
        <v>2023</v>
      </c>
      <c r="C2799" t="s">
        <v>6</v>
      </c>
      <c r="D2799" t="s">
        <v>60</v>
      </c>
      <c r="E2799">
        <v>0</v>
      </c>
      <c r="F2799">
        <v>0</v>
      </c>
      <c r="G2799">
        <v>0</v>
      </c>
      <c r="H2799">
        <v>0</v>
      </c>
    </row>
    <row r="2800" spans="1:8" x14ac:dyDescent="0.25">
      <c r="A2800" t="s">
        <v>59</v>
      </c>
      <c r="B2800">
        <v>2023</v>
      </c>
      <c r="C2800" t="s">
        <v>6</v>
      </c>
      <c r="D2800" t="s">
        <v>60</v>
      </c>
      <c r="E2800">
        <v>131</v>
      </c>
      <c r="F2800">
        <v>8845.1470499999996</v>
      </c>
      <c r="G2800">
        <v>641124.80000000005</v>
      </c>
      <c r="H2800">
        <v>757514.7</v>
      </c>
    </row>
    <row r="2801" spans="1:8" x14ac:dyDescent="0.25">
      <c r="A2801" t="s">
        <v>59</v>
      </c>
      <c r="B2801">
        <v>2023</v>
      </c>
      <c r="C2801" t="s">
        <v>6</v>
      </c>
      <c r="D2801" t="s">
        <v>60</v>
      </c>
      <c r="E2801">
        <v>1</v>
      </c>
      <c r="F2801">
        <v>0.72699999999999998</v>
      </c>
      <c r="G2801">
        <v>75.62</v>
      </c>
      <c r="H2801">
        <v>66.86</v>
      </c>
    </row>
    <row r="2802" spans="1:8" x14ac:dyDescent="0.25">
      <c r="A2802" t="s">
        <v>59</v>
      </c>
      <c r="B2802">
        <v>2023</v>
      </c>
      <c r="C2802" t="s">
        <v>6</v>
      </c>
      <c r="D2802" t="s">
        <v>62</v>
      </c>
      <c r="E2802">
        <v>6</v>
      </c>
      <c r="F2802">
        <v>581.24698000000001</v>
      </c>
      <c r="G2802">
        <v>56035.27</v>
      </c>
      <c r="H2802">
        <v>19897.5</v>
      </c>
    </row>
    <row r="2803" spans="1:8" x14ac:dyDescent="0.25">
      <c r="A2803" t="s">
        <v>59</v>
      </c>
      <c r="B2803">
        <v>2023</v>
      </c>
      <c r="C2803" t="s">
        <v>6</v>
      </c>
      <c r="D2803" t="s">
        <v>62</v>
      </c>
      <c r="E2803">
        <v>0</v>
      </c>
      <c r="F2803">
        <v>0</v>
      </c>
      <c r="G2803">
        <v>0</v>
      </c>
      <c r="H2803">
        <v>0</v>
      </c>
    </row>
    <row r="2804" spans="1:8" x14ac:dyDescent="0.25">
      <c r="A2804" t="s">
        <v>59</v>
      </c>
      <c r="B2804">
        <v>2023</v>
      </c>
      <c r="C2804" t="s">
        <v>6</v>
      </c>
      <c r="D2804" t="s">
        <v>60</v>
      </c>
      <c r="E2804">
        <v>0</v>
      </c>
      <c r="F2804">
        <v>0</v>
      </c>
      <c r="G2804">
        <v>0</v>
      </c>
      <c r="H2804">
        <v>0</v>
      </c>
    </row>
    <row r="2805" spans="1:8" x14ac:dyDescent="0.25">
      <c r="A2805" t="s">
        <v>59</v>
      </c>
      <c r="B2805">
        <v>2023</v>
      </c>
      <c r="C2805" t="s">
        <v>6</v>
      </c>
      <c r="D2805" t="s">
        <v>60</v>
      </c>
      <c r="E2805">
        <v>0</v>
      </c>
      <c r="F2805">
        <v>0</v>
      </c>
      <c r="G2805">
        <v>0</v>
      </c>
      <c r="H2805">
        <v>0</v>
      </c>
    </row>
    <row r="2806" spans="1:8" x14ac:dyDescent="0.25">
      <c r="A2806" t="s">
        <v>59</v>
      </c>
      <c r="B2806">
        <v>2023</v>
      </c>
      <c r="C2806" t="s">
        <v>6</v>
      </c>
      <c r="D2806" t="s">
        <v>60</v>
      </c>
      <c r="E2806">
        <v>0</v>
      </c>
      <c r="F2806">
        <v>0</v>
      </c>
      <c r="G2806">
        <v>0</v>
      </c>
      <c r="H2806">
        <v>0</v>
      </c>
    </row>
    <row r="2807" spans="1:8" x14ac:dyDescent="0.25">
      <c r="A2807" t="s">
        <v>59</v>
      </c>
      <c r="B2807">
        <v>2023</v>
      </c>
      <c r="C2807" t="s">
        <v>6</v>
      </c>
      <c r="D2807" t="s">
        <v>60</v>
      </c>
      <c r="E2807">
        <v>20</v>
      </c>
      <c r="F2807">
        <v>757.89252999999997</v>
      </c>
      <c r="G2807">
        <v>48733.29</v>
      </c>
      <c r="H2807">
        <v>38087.870000000003</v>
      </c>
    </row>
    <row r="2808" spans="1:8" x14ac:dyDescent="0.25">
      <c r="A2808" t="s">
        <v>59</v>
      </c>
      <c r="B2808">
        <v>2023</v>
      </c>
      <c r="C2808" t="s">
        <v>6</v>
      </c>
      <c r="D2808" t="s">
        <v>60</v>
      </c>
      <c r="E2808">
        <v>0</v>
      </c>
      <c r="F2808">
        <v>0</v>
      </c>
      <c r="G2808">
        <v>0</v>
      </c>
      <c r="H2808">
        <v>0</v>
      </c>
    </row>
    <row r="2809" spans="1:8" x14ac:dyDescent="0.25">
      <c r="A2809" t="s">
        <v>59</v>
      </c>
      <c r="B2809">
        <v>2023</v>
      </c>
      <c r="C2809" t="s">
        <v>6</v>
      </c>
      <c r="D2809" t="s">
        <v>60</v>
      </c>
      <c r="E2809">
        <v>29</v>
      </c>
      <c r="F2809">
        <v>2785.20649</v>
      </c>
      <c r="G2809">
        <v>176441.94</v>
      </c>
      <c r="H2809">
        <v>161472.5</v>
      </c>
    </row>
    <row r="2810" spans="1:8" x14ac:dyDescent="0.25">
      <c r="A2810" t="s">
        <v>59</v>
      </c>
      <c r="B2810">
        <v>2023</v>
      </c>
      <c r="C2810" t="s">
        <v>6</v>
      </c>
      <c r="D2810" t="s">
        <v>60</v>
      </c>
      <c r="E2810">
        <v>1</v>
      </c>
      <c r="F2810">
        <v>0.41105999999999998</v>
      </c>
      <c r="G2810">
        <v>40.69</v>
      </c>
      <c r="H2810">
        <v>40.049999999999997</v>
      </c>
    </row>
    <row r="2811" spans="1:8" x14ac:dyDescent="0.25">
      <c r="A2811" t="s">
        <v>59</v>
      </c>
      <c r="B2811">
        <v>2023</v>
      </c>
      <c r="C2811" t="s">
        <v>6</v>
      </c>
      <c r="D2811" t="s">
        <v>60</v>
      </c>
      <c r="E2811">
        <v>0</v>
      </c>
      <c r="F2811">
        <v>0</v>
      </c>
      <c r="G2811">
        <v>0</v>
      </c>
      <c r="H2811">
        <v>0</v>
      </c>
    </row>
    <row r="2812" spans="1:8" x14ac:dyDescent="0.25">
      <c r="A2812" t="s">
        <v>59</v>
      </c>
      <c r="B2812">
        <v>2023</v>
      </c>
      <c r="C2812" t="s">
        <v>6</v>
      </c>
      <c r="D2812" t="s">
        <v>60</v>
      </c>
      <c r="E2812">
        <v>0</v>
      </c>
      <c r="F2812">
        <v>0</v>
      </c>
      <c r="G2812">
        <v>0</v>
      </c>
      <c r="H2812">
        <v>0</v>
      </c>
    </row>
    <row r="2813" spans="1:8" x14ac:dyDescent="0.25">
      <c r="A2813" t="s">
        <v>59</v>
      </c>
      <c r="B2813">
        <v>2023</v>
      </c>
      <c r="C2813" t="s">
        <v>6</v>
      </c>
      <c r="D2813" t="s">
        <v>60</v>
      </c>
      <c r="E2813">
        <v>1</v>
      </c>
      <c r="F2813">
        <v>0</v>
      </c>
      <c r="G2813">
        <v>9.11</v>
      </c>
      <c r="H2813">
        <v>10.52</v>
      </c>
    </row>
    <row r="2814" spans="1:8" x14ac:dyDescent="0.25">
      <c r="A2814" t="s">
        <v>59</v>
      </c>
      <c r="B2814">
        <v>2023</v>
      </c>
      <c r="C2814" t="s">
        <v>6</v>
      </c>
      <c r="D2814" t="s">
        <v>63</v>
      </c>
      <c r="E2814">
        <v>34</v>
      </c>
      <c r="F2814">
        <v>3.89</v>
      </c>
      <c r="G2814">
        <v>388.7</v>
      </c>
      <c r="H2814">
        <v>216.06</v>
      </c>
    </row>
    <row r="2815" spans="1:8" x14ac:dyDescent="0.25">
      <c r="A2815" t="s">
        <v>59</v>
      </c>
      <c r="B2815">
        <v>2023</v>
      </c>
      <c r="C2815" t="s">
        <v>6</v>
      </c>
      <c r="D2815" t="s">
        <v>60</v>
      </c>
      <c r="E2815">
        <v>1</v>
      </c>
      <c r="F2815">
        <v>7.0466100000000003</v>
      </c>
      <c r="G2815">
        <v>584.69000000000005</v>
      </c>
      <c r="H2815">
        <v>595.96</v>
      </c>
    </row>
    <row r="2816" spans="1:8" x14ac:dyDescent="0.25">
      <c r="A2816" t="s">
        <v>59</v>
      </c>
      <c r="B2816">
        <v>2023</v>
      </c>
      <c r="C2816" t="s">
        <v>6</v>
      </c>
      <c r="D2816" t="s">
        <v>60</v>
      </c>
      <c r="E2816">
        <v>5</v>
      </c>
      <c r="F2816">
        <v>37.677219999999998</v>
      </c>
      <c r="G2816">
        <v>3232.84</v>
      </c>
      <c r="H2816">
        <v>1534.13</v>
      </c>
    </row>
    <row r="2817" spans="1:8" x14ac:dyDescent="0.25">
      <c r="A2817" t="s">
        <v>59</v>
      </c>
      <c r="B2817">
        <v>2023</v>
      </c>
      <c r="C2817" t="s">
        <v>6</v>
      </c>
      <c r="D2817" t="s">
        <v>60</v>
      </c>
      <c r="E2817">
        <v>18</v>
      </c>
      <c r="F2817">
        <v>52.110399999999998</v>
      </c>
      <c r="G2817">
        <v>5057.68</v>
      </c>
      <c r="H2817">
        <v>6345.17</v>
      </c>
    </row>
    <row r="2818" spans="1:8" x14ac:dyDescent="0.25">
      <c r="A2818" t="s">
        <v>59</v>
      </c>
      <c r="B2818">
        <v>2023</v>
      </c>
      <c r="C2818" t="s">
        <v>6</v>
      </c>
      <c r="D2818" t="s">
        <v>60</v>
      </c>
      <c r="E2818">
        <v>97</v>
      </c>
      <c r="F2818">
        <v>33.551000000000002</v>
      </c>
      <c r="G2818">
        <v>2963.17</v>
      </c>
      <c r="H2818">
        <v>2904.51</v>
      </c>
    </row>
    <row r="2819" spans="1:8" x14ac:dyDescent="0.25">
      <c r="A2819" t="s">
        <v>59</v>
      </c>
      <c r="B2819">
        <v>2023</v>
      </c>
      <c r="C2819" t="s">
        <v>6</v>
      </c>
      <c r="D2819" t="s">
        <v>60</v>
      </c>
      <c r="E2819">
        <v>0</v>
      </c>
      <c r="F2819">
        <v>0</v>
      </c>
      <c r="G2819">
        <v>0</v>
      </c>
      <c r="H2819">
        <v>0</v>
      </c>
    </row>
    <row r="2820" spans="1:8" x14ac:dyDescent="0.25">
      <c r="A2820" t="s">
        <v>59</v>
      </c>
      <c r="B2820">
        <v>2023</v>
      </c>
      <c r="C2820" t="s">
        <v>6</v>
      </c>
      <c r="D2820" t="s">
        <v>60</v>
      </c>
      <c r="E2820">
        <v>28</v>
      </c>
      <c r="F2820">
        <v>6.4933199999999998</v>
      </c>
      <c r="G2820">
        <v>518.83000000000004</v>
      </c>
      <c r="H2820">
        <v>450.29</v>
      </c>
    </row>
    <row r="2821" spans="1:8" x14ac:dyDescent="0.25">
      <c r="A2821" t="s">
        <v>59</v>
      </c>
      <c r="B2821">
        <v>2023</v>
      </c>
      <c r="C2821" t="s">
        <v>6</v>
      </c>
      <c r="D2821" t="s">
        <v>63</v>
      </c>
      <c r="E2821">
        <v>0</v>
      </c>
      <c r="F2821">
        <v>0</v>
      </c>
      <c r="G2821">
        <v>0</v>
      </c>
      <c r="H2821">
        <v>0</v>
      </c>
    </row>
    <row r="2822" spans="1:8" x14ac:dyDescent="0.25">
      <c r="A2822" t="s">
        <v>59</v>
      </c>
      <c r="B2822">
        <v>2023</v>
      </c>
      <c r="C2822" t="s">
        <v>6</v>
      </c>
      <c r="D2822" t="s">
        <v>60</v>
      </c>
      <c r="E2822">
        <v>18</v>
      </c>
      <c r="F2822">
        <v>2.0310000000000001</v>
      </c>
      <c r="G2822">
        <v>177.84</v>
      </c>
      <c r="H2822">
        <v>53.47</v>
      </c>
    </row>
    <row r="2823" spans="1:8" x14ac:dyDescent="0.25">
      <c r="A2823" t="s">
        <v>59</v>
      </c>
      <c r="B2823">
        <v>2023</v>
      </c>
      <c r="C2823" t="s">
        <v>6</v>
      </c>
      <c r="D2823" t="s">
        <v>60</v>
      </c>
      <c r="E2823">
        <v>0</v>
      </c>
      <c r="F2823">
        <v>0</v>
      </c>
      <c r="G2823">
        <v>0</v>
      </c>
      <c r="H2823">
        <v>0</v>
      </c>
    </row>
    <row r="2824" spans="1:8" x14ac:dyDescent="0.25">
      <c r="A2824" t="s">
        <v>59</v>
      </c>
      <c r="B2824">
        <v>2023</v>
      </c>
      <c r="C2824" t="s">
        <v>6</v>
      </c>
      <c r="D2824" t="s">
        <v>60</v>
      </c>
      <c r="E2824">
        <v>0</v>
      </c>
      <c r="F2824">
        <v>0</v>
      </c>
      <c r="G2824">
        <v>0</v>
      </c>
      <c r="H2824">
        <v>0</v>
      </c>
    </row>
    <row r="2825" spans="1:8" x14ac:dyDescent="0.25">
      <c r="A2825" t="s">
        <v>59</v>
      </c>
      <c r="B2825">
        <v>2023</v>
      </c>
      <c r="C2825" t="s">
        <v>6</v>
      </c>
      <c r="D2825" t="s">
        <v>60</v>
      </c>
      <c r="E2825">
        <v>26</v>
      </c>
      <c r="F2825">
        <v>172.39026999999999</v>
      </c>
      <c r="G2825">
        <v>14893.28</v>
      </c>
      <c r="H2825">
        <v>14893.28</v>
      </c>
    </row>
    <row r="2826" spans="1:8" x14ac:dyDescent="0.25">
      <c r="A2826" t="s">
        <v>59</v>
      </c>
      <c r="B2826">
        <v>2023</v>
      </c>
      <c r="C2826" t="s">
        <v>6</v>
      </c>
      <c r="D2826" t="s">
        <v>60</v>
      </c>
      <c r="E2826">
        <v>0</v>
      </c>
      <c r="F2826">
        <v>0</v>
      </c>
      <c r="G2826">
        <v>0</v>
      </c>
      <c r="H2826">
        <v>0</v>
      </c>
    </row>
    <row r="2827" spans="1:8" x14ac:dyDescent="0.25">
      <c r="A2827" t="s">
        <v>59</v>
      </c>
      <c r="B2827">
        <v>2023</v>
      </c>
      <c r="C2827" t="s">
        <v>6</v>
      </c>
      <c r="D2827" t="s">
        <v>63</v>
      </c>
      <c r="E2827">
        <v>0</v>
      </c>
      <c r="F2827">
        <v>0</v>
      </c>
      <c r="G2827">
        <v>0</v>
      </c>
      <c r="H2827">
        <v>0</v>
      </c>
    </row>
    <row r="2828" spans="1:8" x14ac:dyDescent="0.25">
      <c r="A2828" t="s">
        <v>59</v>
      </c>
      <c r="B2828">
        <v>2023</v>
      </c>
      <c r="C2828" t="s">
        <v>6</v>
      </c>
      <c r="D2828" t="s">
        <v>64</v>
      </c>
      <c r="E2828">
        <v>0</v>
      </c>
      <c r="F2828">
        <v>0</v>
      </c>
      <c r="G2828">
        <v>0</v>
      </c>
      <c r="H2828">
        <v>0</v>
      </c>
    </row>
    <row r="2829" spans="1:8" x14ac:dyDescent="0.25">
      <c r="A2829" t="s">
        <v>59</v>
      </c>
      <c r="B2829">
        <v>2023</v>
      </c>
      <c r="C2829" t="s">
        <v>6</v>
      </c>
      <c r="D2829" t="s">
        <v>61</v>
      </c>
      <c r="E2829">
        <v>8</v>
      </c>
      <c r="F2829">
        <v>79.309950000000001</v>
      </c>
      <c r="G2829">
        <v>6039.32</v>
      </c>
      <c r="H2829">
        <v>3240.56</v>
      </c>
    </row>
    <row r="2830" spans="1:8" x14ac:dyDescent="0.25">
      <c r="A2830" t="s">
        <v>59</v>
      </c>
      <c r="B2830">
        <v>2023</v>
      </c>
      <c r="C2830" t="s">
        <v>6</v>
      </c>
      <c r="D2830" t="s">
        <v>61</v>
      </c>
      <c r="E2830">
        <v>4</v>
      </c>
      <c r="F2830">
        <v>1.9410000000000001</v>
      </c>
      <c r="G2830">
        <v>251.87</v>
      </c>
      <c r="H2830">
        <v>149.33000000000001</v>
      </c>
    </row>
    <row r="2831" spans="1:8" x14ac:dyDescent="0.25">
      <c r="A2831" t="s">
        <v>59</v>
      </c>
      <c r="B2831">
        <v>2023</v>
      </c>
      <c r="C2831" t="s">
        <v>6</v>
      </c>
      <c r="D2831" t="s">
        <v>61</v>
      </c>
      <c r="E2831">
        <v>20</v>
      </c>
      <c r="F2831">
        <v>7.5229999999999997</v>
      </c>
      <c r="G2831">
        <v>639.15</v>
      </c>
      <c r="H2831">
        <v>660.22</v>
      </c>
    </row>
    <row r="2832" spans="1:8" x14ac:dyDescent="0.25">
      <c r="A2832" t="s">
        <v>59</v>
      </c>
      <c r="B2832">
        <v>2023</v>
      </c>
      <c r="C2832" t="s">
        <v>6</v>
      </c>
      <c r="D2832" t="s">
        <v>60</v>
      </c>
      <c r="E2832">
        <v>13</v>
      </c>
      <c r="F2832">
        <v>20.737020000000001</v>
      </c>
      <c r="G2832">
        <v>2282.96</v>
      </c>
      <c r="H2832">
        <v>3914.38</v>
      </c>
    </row>
    <row r="2833" spans="1:8" x14ac:dyDescent="0.25">
      <c r="A2833" t="s">
        <v>59</v>
      </c>
      <c r="B2833">
        <v>2023</v>
      </c>
      <c r="C2833" t="s">
        <v>6</v>
      </c>
      <c r="D2833" t="s">
        <v>60</v>
      </c>
      <c r="E2833">
        <v>444</v>
      </c>
      <c r="F2833">
        <v>4254.7043100000001</v>
      </c>
      <c r="G2833">
        <v>350724.11</v>
      </c>
      <c r="H2833">
        <v>373902.13</v>
      </c>
    </row>
    <row r="2834" spans="1:8" x14ac:dyDescent="0.25">
      <c r="A2834" t="s">
        <v>59</v>
      </c>
      <c r="B2834">
        <v>2023</v>
      </c>
      <c r="C2834" t="s">
        <v>6</v>
      </c>
      <c r="D2834" t="s">
        <v>60</v>
      </c>
      <c r="E2834">
        <v>366</v>
      </c>
      <c r="F2834">
        <v>465.21239000000003</v>
      </c>
      <c r="G2834">
        <v>51463.78</v>
      </c>
      <c r="H2834">
        <v>50825.91</v>
      </c>
    </row>
    <row r="2835" spans="1:8" x14ac:dyDescent="0.25">
      <c r="A2835" t="s">
        <v>59</v>
      </c>
      <c r="B2835">
        <v>2023</v>
      </c>
      <c r="C2835" t="s">
        <v>6</v>
      </c>
      <c r="D2835" t="s">
        <v>60</v>
      </c>
      <c r="E2835">
        <v>2889</v>
      </c>
      <c r="F2835">
        <v>1011.5853</v>
      </c>
      <c r="G2835">
        <v>88938.91</v>
      </c>
      <c r="H2835">
        <v>86846.99</v>
      </c>
    </row>
    <row r="2836" spans="1:8" x14ac:dyDescent="0.25">
      <c r="A2836" t="s">
        <v>59</v>
      </c>
      <c r="B2836">
        <v>2023</v>
      </c>
      <c r="C2836" t="s">
        <v>6</v>
      </c>
      <c r="D2836" t="s">
        <v>60</v>
      </c>
      <c r="E2836">
        <v>0</v>
      </c>
      <c r="F2836">
        <v>0</v>
      </c>
      <c r="G2836">
        <v>0</v>
      </c>
      <c r="H2836">
        <v>0</v>
      </c>
    </row>
    <row r="2837" spans="1:8" x14ac:dyDescent="0.25">
      <c r="A2837" t="s">
        <v>59</v>
      </c>
      <c r="B2837">
        <v>2023</v>
      </c>
      <c r="C2837" t="s">
        <v>6</v>
      </c>
      <c r="D2837" t="s">
        <v>60</v>
      </c>
      <c r="E2837">
        <v>23</v>
      </c>
      <c r="F2837">
        <v>4.1559999999999997</v>
      </c>
      <c r="G2837">
        <v>294.02999999999997</v>
      </c>
      <c r="H2837">
        <v>363.01</v>
      </c>
    </row>
    <row r="2838" spans="1:8" x14ac:dyDescent="0.25">
      <c r="A2838" t="s">
        <v>59</v>
      </c>
      <c r="B2838">
        <v>2023</v>
      </c>
      <c r="C2838" t="s">
        <v>6</v>
      </c>
      <c r="D2838" t="s">
        <v>62</v>
      </c>
      <c r="E2838">
        <v>46</v>
      </c>
      <c r="F2838">
        <v>366.77402999999998</v>
      </c>
      <c r="G2838">
        <v>33358.32</v>
      </c>
      <c r="H2838">
        <v>30770.5</v>
      </c>
    </row>
    <row r="2839" spans="1:8" x14ac:dyDescent="0.25">
      <c r="A2839" t="s">
        <v>59</v>
      </c>
      <c r="B2839">
        <v>2023</v>
      </c>
      <c r="C2839" t="s">
        <v>6</v>
      </c>
      <c r="D2839" t="s">
        <v>62</v>
      </c>
      <c r="E2839">
        <v>27</v>
      </c>
      <c r="F2839">
        <v>26.942519999999998</v>
      </c>
      <c r="G2839">
        <v>3482.67</v>
      </c>
      <c r="H2839">
        <v>2708.73</v>
      </c>
    </row>
    <row r="2840" spans="1:8" x14ac:dyDescent="0.25">
      <c r="A2840" t="s">
        <v>59</v>
      </c>
      <c r="B2840">
        <v>2023</v>
      </c>
      <c r="C2840" t="s">
        <v>6</v>
      </c>
      <c r="D2840" t="s">
        <v>62</v>
      </c>
      <c r="E2840">
        <v>666</v>
      </c>
      <c r="F2840">
        <v>239.29642000000001</v>
      </c>
      <c r="G2840">
        <v>23430.639999999999</v>
      </c>
      <c r="H2840">
        <v>23503.77</v>
      </c>
    </row>
    <row r="2841" spans="1:8" x14ac:dyDescent="0.25">
      <c r="A2841" t="s">
        <v>59</v>
      </c>
      <c r="B2841">
        <v>2023</v>
      </c>
      <c r="C2841" t="s">
        <v>6</v>
      </c>
      <c r="D2841" t="s">
        <v>60</v>
      </c>
      <c r="E2841">
        <v>65</v>
      </c>
      <c r="F2841">
        <v>404.78008999999997</v>
      </c>
      <c r="G2841">
        <v>25519.51</v>
      </c>
      <c r="H2841">
        <v>23588.75</v>
      </c>
    </row>
    <row r="2842" spans="1:8" x14ac:dyDescent="0.25">
      <c r="A2842" t="s">
        <v>59</v>
      </c>
      <c r="B2842">
        <v>2023</v>
      </c>
      <c r="C2842" t="s">
        <v>6</v>
      </c>
      <c r="D2842" t="s">
        <v>60</v>
      </c>
      <c r="E2842">
        <v>7</v>
      </c>
      <c r="F2842">
        <v>5.7480000000000002</v>
      </c>
      <c r="G2842">
        <v>381.25</v>
      </c>
      <c r="H2842">
        <v>124.15</v>
      </c>
    </row>
    <row r="2843" spans="1:8" x14ac:dyDescent="0.25">
      <c r="A2843" t="s">
        <v>59</v>
      </c>
      <c r="B2843">
        <v>2023</v>
      </c>
      <c r="C2843" t="s">
        <v>6</v>
      </c>
      <c r="D2843" t="s">
        <v>60</v>
      </c>
      <c r="E2843">
        <v>7</v>
      </c>
      <c r="F2843">
        <v>15.54527</v>
      </c>
      <c r="G2843">
        <v>1092.8900000000001</v>
      </c>
      <c r="H2843">
        <v>1133.83</v>
      </c>
    </row>
    <row r="2844" spans="1:8" x14ac:dyDescent="0.25">
      <c r="A2844" t="s">
        <v>59</v>
      </c>
      <c r="B2844">
        <v>2023</v>
      </c>
      <c r="C2844" t="s">
        <v>6</v>
      </c>
      <c r="D2844" t="s">
        <v>60</v>
      </c>
      <c r="E2844">
        <v>164</v>
      </c>
      <c r="F2844">
        <v>99.496719999999996</v>
      </c>
      <c r="G2844">
        <v>11863.73</v>
      </c>
      <c r="H2844">
        <v>9912.93</v>
      </c>
    </row>
    <row r="2845" spans="1:8" x14ac:dyDescent="0.25">
      <c r="A2845" t="s">
        <v>59</v>
      </c>
      <c r="B2845">
        <v>2023</v>
      </c>
      <c r="C2845" t="s">
        <v>6</v>
      </c>
      <c r="D2845" t="s">
        <v>60</v>
      </c>
      <c r="E2845">
        <v>2</v>
      </c>
      <c r="F2845">
        <v>0.78300000000000003</v>
      </c>
      <c r="G2845">
        <v>32.72</v>
      </c>
      <c r="H2845">
        <v>32.76</v>
      </c>
    </row>
    <row r="2846" spans="1:8" x14ac:dyDescent="0.25">
      <c r="A2846" t="s">
        <v>59</v>
      </c>
      <c r="B2846">
        <v>2023</v>
      </c>
      <c r="C2846" t="s">
        <v>8</v>
      </c>
      <c r="D2846" t="s">
        <v>60</v>
      </c>
      <c r="E2846">
        <v>25</v>
      </c>
      <c r="F2846">
        <v>145.46221</v>
      </c>
      <c r="G2846">
        <v>11341.43</v>
      </c>
      <c r="H2846">
        <v>12018.02</v>
      </c>
    </row>
    <row r="2847" spans="1:8" x14ac:dyDescent="0.25">
      <c r="A2847" t="s">
        <v>59</v>
      </c>
      <c r="B2847">
        <v>2023</v>
      </c>
      <c r="C2847" t="s">
        <v>8</v>
      </c>
      <c r="D2847" t="s">
        <v>60</v>
      </c>
      <c r="E2847">
        <v>59</v>
      </c>
      <c r="F2847">
        <v>79.366600000000005</v>
      </c>
      <c r="G2847">
        <v>8559.91</v>
      </c>
      <c r="H2847">
        <v>5630.8</v>
      </c>
    </row>
    <row r="2848" spans="1:8" x14ac:dyDescent="0.25">
      <c r="A2848" t="s">
        <v>59</v>
      </c>
      <c r="B2848">
        <v>2023</v>
      </c>
      <c r="C2848" t="s">
        <v>8</v>
      </c>
      <c r="D2848" t="s">
        <v>60</v>
      </c>
      <c r="E2848">
        <v>26</v>
      </c>
      <c r="F2848">
        <v>131.69892999999999</v>
      </c>
      <c r="G2848">
        <v>5286.16</v>
      </c>
      <c r="H2848">
        <v>5926.45</v>
      </c>
    </row>
    <row r="2849" spans="1:8" x14ac:dyDescent="0.25">
      <c r="A2849" t="s">
        <v>59</v>
      </c>
      <c r="B2849">
        <v>2023</v>
      </c>
      <c r="C2849" t="s">
        <v>8</v>
      </c>
      <c r="D2849" t="s">
        <v>60</v>
      </c>
      <c r="E2849">
        <v>34</v>
      </c>
      <c r="F2849">
        <v>210.48397</v>
      </c>
      <c r="G2849">
        <v>14161.17</v>
      </c>
      <c r="H2849">
        <v>14355.02</v>
      </c>
    </row>
    <row r="2850" spans="1:8" x14ac:dyDescent="0.25">
      <c r="A2850" t="s">
        <v>59</v>
      </c>
      <c r="B2850">
        <v>2023</v>
      </c>
      <c r="C2850" t="s">
        <v>8</v>
      </c>
      <c r="D2850" t="s">
        <v>60</v>
      </c>
      <c r="E2850">
        <v>0</v>
      </c>
      <c r="F2850">
        <v>0</v>
      </c>
      <c r="G2850">
        <v>0</v>
      </c>
      <c r="H2850">
        <v>0</v>
      </c>
    </row>
    <row r="2851" spans="1:8" x14ac:dyDescent="0.25">
      <c r="A2851" t="s">
        <v>59</v>
      </c>
      <c r="B2851">
        <v>2023</v>
      </c>
      <c r="C2851" t="s">
        <v>8</v>
      </c>
      <c r="D2851" t="s">
        <v>60</v>
      </c>
      <c r="E2851">
        <v>0</v>
      </c>
      <c r="F2851">
        <v>0</v>
      </c>
      <c r="G2851">
        <v>0</v>
      </c>
      <c r="H2851">
        <v>0</v>
      </c>
    </row>
    <row r="2852" spans="1:8" x14ac:dyDescent="0.25">
      <c r="A2852" t="s">
        <v>59</v>
      </c>
      <c r="B2852">
        <v>2023</v>
      </c>
      <c r="C2852" t="s">
        <v>8</v>
      </c>
      <c r="D2852" t="s">
        <v>61</v>
      </c>
      <c r="E2852">
        <v>0</v>
      </c>
      <c r="F2852">
        <v>0</v>
      </c>
      <c r="G2852">
        <v>0</v>
      </c>
      <c r="H2852">
        <v>0</v>
      </c>
    </row>
    <row r="2853" spans="1:8" x14ac:dyDescent="0.25">
      <c r="A2853" t="s">
        <v>59</v>
      </c>
      <c r="B2853">
        <v>2023</v>
      </c>
      <c r="C2853" t="s">
        <v>8</v>
      </c>
      <c r="D2853" t="s">
        <v>60</v>
      </c>
      <c r="E2853">
        <v>0</v>
      </c>
      <c r="F2853">
        <v>0</v>
      </c>
      <c r="G2853">
        <v>0</v>
      </c>
      <c r="H2853">
        <v>0</v>
      </c>
    </row>
    <row r="2854" spans="1:8" x14ac:dyDescent="0.25">
      <c r="A2854" t="s">
        <v>59</v>
      </c>
      <c r="B2854">
        <v>2023</v>
      </c>
      <c r="C2854" t="s">
        <v>8</v>
      </c>
      <c r="D2854" t="s">
        <v>60</v>
      </c>
      <c r="E2854">
        <v>0</v>
      </c>
      <c r="F2854">
        <v>0</v>
      </c>
      <c r="G2854">
        <v>0</v>
      </c>
      <c r="H2854">
        <v>0</v>
      </c>
    </row>
    <row r="2855" spans="1:8" x14ac:dyDescent="0.25">
      <c r="A2855" t="s">
        <v>59</v>
      </c>
      <c r="B2855">
        <v>2023</v>
      </c>
      <c r="C2855" t="s">
        <v>8</v>
      </c>
      <c r="D2855" t="s">
        <v>60</v>
      </c>
      <c r="E2855">
        <v>0</v>
      </c>
      <c r="F2855">
        <v>0</v>
      </c>
      <c r="G2855">
        <v>0</v>
      </c>
      <c r="H2855">
        <v>0</v>
      </c>
    </row>
    <row r="2856" spans="1:8" x14ac:dyDescent="0.25">
      <c r="A2856" t="s">
        <v>59</v>
      </c>
      <c r="B2856">
        <v>2023</v>
      </c>
      <c r="C2856" t="s">
        <v>8</v>
      </c>
      <c r="D2856" t="s">
        <v>62</v>
      </c>
      <c r="E2856">
        <v>1</v>
      </c>
      <c r="F2856">
        <v>432.48</v>
      </c>
      <c r="G2856">
        <v>39742.959999999999</v>
      </c>
      <c r="H2856">
        <v>39742.959999999999</v>
      </c>
    </row>
    <row r="2857" spans="1:8" x14ac:dyDescent="0.25">
      <c r="A2857" t="s">
        <v>59</v>
      </c>
      <c r="B2857">
        <v>2023</v>
      </c>
      <c r="C2857" t="s">
        <v>8</v>
      </c>
      <c r="D2857" t="s">
        <v>60</v>
      </c>
      <c r="E2857">
        <v>0</v>
      </c>
      <c r="F2857">
        <v>0</v>
      </c>
      <c r="G2857">
        <v>0</v>
      </c>
      <c r="H2857">
        <v>0</v>
      </c>
    </row>
    <row r="2858" spans="1:8" x14ac:dyDescent="0.25">
      <c r="A2858" t="s">
        <v>59</v>
      </c>
      <c r="B2858">
        <v>2023</v>
      </c>
      <c r="C2858" t="s">
        <v>8</v>
      </c>
      <c r="D2858" t="s">
        <v>60</v>
      </c>
      <c r="E2858">
        <v>0</v>
      </c>
      <c r="F2858">
        <v>0</v>
      </c>
      <c r="G2858">
        <v>0</v>
      </c>
      <c r="H2858">
        <v>0</v>
      </c>
    </row>
    <row r="2859" spans="1:8" x14ac:dyDescent="0.25">
      <c r="A2859" t="s">
        <v>59</v>
      </c>
      <c r="B2859">
        <v>2023</v>
      </c>
      <c r="C2859" t="s">
        <v>8</v>
      </c>
      <c r="D2859" t="s">
        <v>60</v>
      </c>
      <c r="E2859">
        <v>0</v>
      </c>
      <c r="F2859">
        <v>0</v>
      </c>
      <c r="G2859">
        <v>0</v>
      </c>
      <c r="H2859">
        <v>0</v>
      </c>
    </row>
    <row r="2860" spans="1:8" x14ac:dyDescent="0.25">
      <c r="A2860" t="s">
        <v>59</v>
      </c>
      <c r="B2860">
        <v>2023</v>
      </c>
      <c r="C2860" t="s">
        <v>8</v>
      </c>
      <c r="D2860" t="s">
        <v>60</v>
      </c>
      <c r="E2860">
        <v>0</v>
      </c>
      <c r="F2860">
        <v>0</v>
      </c>
      <c r="G2860">
        <v>0</v>
      </c>
      <c r="H2860">
        <v>0</v>
      </c>
    </row>
    <row r="2861" spans="1:8" x14ac:dyDescent="0.25">
      <c r="A2861" t="s">
        <v>59</v>
      </c>
      <c r="B2861">
        <v>2023</v>
      </c>
      <c r="C2861" t="s">
        <v>8</v>
      </c>
      <c r="D2861" t="s">
        <v>61</v>
      </c>
      <c r="E2861">
        <v>0</v>
      </c>
      <c r="F2861">
        <v>0</v>
      </c>
      <c r="G2861">
        <v>0</v>
      </c>
      <c r="H2861">
        <v>0</v>
      </c>
    </row>
    <row r="2862" spans="1:8" x14ac:dyDescent="0.25">
      <c r="A2862" t="s">
        <v>59</v>
      </c>
      <c r="B2862">
        <v>2023</v>
      </c>
      <c r="C2862" t="s">
        <v>8</v>
      </c>
      <c r="D2862" t="s">
        <v>60</v>
      </c>
      <c r="E2862">
        <v>0</v>
      </c>
      <c r="F2862">
        <v>0</v>
      </c>
      <c r="G2862">
        <v>0</v>
      </c>
      <c r="H2862">
        <v>0</v>
      </c>
    </row>
    <row r="2863" spans="1:8" x14ac:dyDescent="0.25">
      <c r="A2863" t="s">
        <v>59</v>
      </c>
      <c r="B2863">
        <v>2023</v>
      </c>
      <c r="C2863" t="s">
        <v>8</v>
      </c>
      <c r="D2863" t="s">
        <v>60</v>
      </c>
      <c r="E2863">
        <v>0</v>
      </c>
      <c r="F2863">
        <v>0</v>
      </c>
      <c r="G2863">
        <v>0</v>
      </c>
      <c r="H2863">
        <v>0</v>
      </c>
    </row>
    <row r="2864" spans="1:8" x14ac:dyDescent="0.25">
      <c r="A2864" t="s">
        <v>59</v>
      </c>
      <c r="B2864">
        <v>2023</v>
      </c>
      <c r="C2864" t="s">
        <v>8</v>
      </c>
      <c r="D2864" t="s">
        <v>60</v>
      </c>
      <c r="E2864">
        <v>0</v>
      </c>
      <c r="F2864">
        <v>0</v>
      </c>
      <c r="G2864">
        <v>0</v>
      </c>
      <c r="H2864">
        <v>0</v>
      </c>
    </row>
    <row r="2865" spans="1:8" x14ac:dyDescent="0.25">
      <c r="A2865" t="s">
        <v>59</v>
      </c>
      <c r="B2865">
        <v>2023</v>
      </c>
      <c r="C2865" t="s">
        <v>8</v>
      </c>
      <c r="D2865" t="s">
        <v>60</v>
      </c>
      <c r="E2865">
        <v>0</v>
      </c>
      <c r="F2865">
        <v>0</v>
      </c>
      <c r="G2865">
        <v>0</v>
      </c>
      <c r="H2865">
        <v>0</v>
      </c>
    </row>
    <row r="2866" spans="1:8" x14ac:dyDescent="0.25">
      <c r="A2866" t="s">
        <v>59</v>
      </c>
      <c r="B2866">
        <v>2023</v>
      </c>
      <c r="C2866" t="s">
        <v>8</v>
      </c>
      <c r="D2866" t="s">
        <v>60</v>
      </c>
      <c r="E2866">
        <v>0</v>
      </c>
      <c r="F2866">
        <v>0</v>
      </c>
      <c r="G2866">
        <v>0</v>
      </c>
      <c r="H2866">
        <v>0</v>
      </c>
    </row>
    <row r="2867" spans="1:8" x14ac:dyDescent="0.25">
      <c r="A2867" t="s">
        <v>59</v>
      </c>
      <c r="B2867">
        <v>2023</v>
      </c>
      <c r="C2867" t="s">
        <v>8</v>
      </c>
      <c r="D2867" t="s">
        <v>60</v>
      </c>
      <c r="E2867">
        <v>9</v>
      </c>
      <c r="F2867">
        <v>127.13046</v>
      </c>
      <c r="G2867">
        <v>6982.18</v>
      </c>
      <c r="H2867">
        <v>8024.83</v>
      </c>
    </row>
    <row r="2868" spans="1:8" x14ac:dyDescent="0.25">
      <c r="A2868" t="s">
        <v>59</v>
      </c>
      <c r="B2868">
        <v>2023</v>
      </c>
      <c r="C2868" t="s">
        <v>8</v>
      </c>
      <c r="D2868" t="s">
        <v>60</v>
      </c>
      <c r="E2868">
        <v>0</v>
      </c>
      <c r="F2868">
        <v>0</v>
      </c>
      <c r="G2868">
        <v>0</v>
      </c>
      <c r="H2868">
        <v>0</v>
      </c>
    </row>
    <row r="2869" spans="1:8" x14ac:dyDescent="0.25">
      <c r="A2869" t="s">
        <v>59</v>
      </c>
      <c r="B2869">
        <v>2023</v>
      </c>
      <c r="C2869" t="s">
        <v>8</v>
      </c>
      <c r="D2869" t="s">
        <v>60</v>
      </c>
      <c r="E2869">
        <v>0</v>
      </c>
      <c r="F2869">
        <v>0</v>
      </c>
      <c r="G2869">
        <v>0</v>
      </c>
      <c r="H2869">
        <v>0</v>
      </c>
    </row>
    <row r="2870" spans="1:8" x14ac:dyDescent="0.25">
      <c r="A2870" t="s">
        <v>59</v>
      </c>
      <c r="B2870">
        <v>2023</v>
      </c>
      <c r="C2870" t="s">
        <v>8</v>
      </c>
      <c r="D2870" t="s">
        <v>62</v>
      </c>
      <c r="E2870">
        <v>0</v>
      </c>
      <c r="F2870">
        <v>0</v>
      </c>
      <c r="G2870">
        <v>0</v>
      </c>
      <c r="H2870">
        <v>0</v>
      </c>
    </row>
    <row r="2871" spans="1:8" x14ac:dyDescent="0.25">
      <c r="A2871" t="s">
        <v>59</v>
      </c>
      <c r="B2871">
        <v>2023</v>
      </c>
      <c r="C2871" t="s">
        <v>8</v>
      </c>
      <c r="D2871" t="s">
        <v>60</v>
      </c>
      <c r="E2871">
        <v>0</v>
      </c>
      <c r="F2871">
        <v>0</v>
      </c>
      <c r="G2871">
        <v>0</v>
      </c>
      <c r="H2871">
        <v>0</v>
      </c>
    </row>
    <row r="2872" spans="1:8" x14ac:dyDescent="0.25">
      <c r="A2872" t="s">
        <v>59</v>
      </c>
      <c r="B2872">
        <v>2023</v>
      </c>
      <c r="C2872" t="s">
        <v>8</v>
      </c>
      <c r="D2872" t="s">
        <v>60</v>
      </c>
      <c r="E2872">
        <v>0</v>
      </c>
      <c r="F2872">
        <v>0</v>
      </c>
      <c r="G2872">
        <v>0</v>
      </c>
      <c r="H2872">
        <v>0</v>
      </c>
    </row>
    <row r="2873" spans="1:8" x14ac:dyDescent="0.25">
      <c r="A2873" t="s">
        <v>59</v>
      </c>
      <c r="B2873">
        <v>2023</v>
      </c>
      <c r="C2873" t="s">
        <v>8</v>
      </c>
      <c r="D2873" t="s">
        <v>60</v>
      </c>
      <c r="E2873">
        <v>15</v>
      </c>
      <c r="F2873">
        <v>65.030879999999996</v>
      </c>
      <c r="G2873">
        <v>6354.34</v>
      </c>
      <c r="H2873">
        <v>6457.95</v>
      </c>
    </row>
    <row r="2874" spans="1:8" x14ac:dyDescent="0.25">
      <c r="A2874" t="s">
        <v>59</v>
      </c>
      <c r="B2874">
        <v>2023</v>
      </c>
      <c r="C2874" t="s">
        <v>8</v>
      </c>
      <c r="D2874" t="s">
        <v>61</v>
      </c>
      <c r="E2874">
        <v>0</v>
      </c>
      <c r="F2874">
        <v>0</v>
      </c>
      <c r="G2874">
        <v>0</v>
      </c>
      <c r="H2874">
        <v>0</v>
      </c>
    </row>
    <row r="2875" spans="1:8" x14ac:dyDescent="0.25">
      <c r="A2875" t="s">
        <v>59</v>
      </c>
      <c r="B2875">
        <v>2023</v>
      </c>
      <c r="C2875" t="s">
        <v>8</v>
      </c>
      <c r="D2875" t="s">
        <v>61</v>
      </c>
      <c r="E2875">
        <v>7</v>
      </c>
      <c r="F2875">
        <v>621.67304999999999</v>
      </c>
      <c r="G2875">
        <v>50768.56</v>
      </c>
      <c r="H2875">
        <v>51830.09</v>
      </c>
    </row>
    <row r="2876" spans="1:8" x14ac:dyDescent="0.25">
      <c r="A2876" t="s">
        <v>59</v>
      </c>
      <c r="B2876">
        <v>2023</v>
      </c>
      <c r="C2876" t="s">
        <v>8</v>
      </c>
      <c r="D2876" t="s">
        <v>61</v>
      </c>
      <c r="E2876">
        <v>0</v>
      </c>
      <c r="F2876">
        <v>0</v>
      </c>
      <c r="G2876">
        <v>0</v>
      </c>
      <c r="H2876">
        <v>0</v>
      </c>
    </row>
    <row r="2877" spans="1:8" x14ac:dyDescent="0.25">
      <c r="A2877" t="s">
        <v>59</v>
      </c>
      <c r="B2877">
        <v>2023</v>
      </c>
      <c r="C2877" t="s">
        <v>8</v>
      </c>
      <c r="D2877" t="s">
        <v>60</v>
      </c>
      <c r="E2877">
        <v>0</v>
      </c>
      <c r="F2877">
        <v>0</v>
      </c>
      <c r="G2877">
        <v>0</v>
      </c>
      <c r="H2877">
        <v>0</v>
      </c>
    </row>
    <row r="2878" spans="1:8" x14ac:dyDescent="0.25">
      <c r="A2878" t="s">
        <v>59</v>
      </c>
      <c r="B2878">
        <v>2023</v>
      </c>
      <c r="C2878" t="s">
        <v>8</v>
      </c>
      <c r="D2878" t="s">
        <v>60</v>
      </c>
      <c r="E2878">
        <v>0</v>
      </c>
      <c r="F2878">
        <v>0</v>
      </c>
      <c r="G2878">
        <v>0</v>
      </c>
      <c r="H2878">
        <v>0</v>
      </c>
    </row>
    <row r="2879" spans="1:8" x14ac:dyDescent="0.25">
      <c r="A2879" t="s">
        <v>59</v>
      </c>
      <c r="B2879">
        <v>2023</v>
      </c>
      <c r="C2879" t="s">
        <v>8</v>
      </c>
      <c r="D2879" t="s">
        <v>60</v>
      </c>
      <c r="E2879">
        <v>2</v>
      </c>
      <c r="F2879">
        <v>45.266449999999999</v>
      </c>
      <c r="G2879">
        <v>5806.27</v>
      </c>
      <c r="H2879">
        <v>0</v>
      </c>
    </row>
    <row r="2880" spans="1:8" x14ac:dyDescent="0.25">
      <c r="A2880" t="s">
        <v>59</v>
      </c>
      <c r="B2880">
        <v>2023</v>
      </c>
      <c r="C2880" t="s">
        <v>8</v>
      </c>
      <c r="D2880" t="s">
        <v>60</v>
      </c>
      <c r="E2880">
        <v>0</v>
      </c>
      <c r="F2880">
        <v>0</v>
      </c>
      <c r="G2880">
        <v>0</v>
      </c>
      <c r="H2880">
        <v>0</v>
      </c>
    </row>
    <row r="2881" spans="1:8" x14ac:dyDescent="0.25">
      <c r="A2881" t="s">
        <v>59</v>
      </c>
      <c r="B2881">
        <v>2023</v>
      </c>
      <c r="C2881" t="s">
        <v>8</v>
      </c>
      <c r="D2881" t="s">
        <v>60</v>
      </c>
      <c r="E2881">
        <v>132</v>
      </c>
      <c r="F2881">
        <v>8375.2621600000002</v>
      </c>
      <c r="G2881">
        <v>610051.36</v>
      </c>
      <c r="H2881">
        <v>692498.11</v>
      </c>
    </row>
    <row r="2882" spans="1:8" x14ac:dyDescent="0.25">
      <c r="A2882" t="s">
        <v>59</v>
      </c>
      <c r="B2882">
        <v>2023</v>
      </c>
      <c r="C2882" t="s">
        <v>8</v>
      </c>
      <c r="D2882" t="s">
        <v>60</v>
      </c>
      <c r="E2882">
        <v>1</v>
      </c>
      <c r="F2882">
        <v>0.63100000000000001</v>
      </c>
      <c r="G2882">
        <v>73.22</v>
      </c>
      <c r="H2882">
        <v>150.93</v>
      </c>
    </row>
    <row r="2883" spans="1:8" x14ac:dyDescent="0.25">
      <c r="A2883" t="s">
        <v>59</v>
      </c>
      <c r="B2883">
        <v>2023</v>
      </c>
      <c r="C2883" t="s">
        <v>8</v>
      </c>
      <c r="D2883" t="s">
        <v>62</v>
      </c>
      <c r="E2883">
        <v>6</v>
      </c>
      <c r="F2883">
        <v>559.84586999999999</v>
      </c>
      <c r="G2883">
        <v>54377.35</v>
      </c>
      <c r="H2883">
        <v>48975.37</v>
      </c>
    </row>
    <row r="2884" spans="1:8" x14ac:dyDescent="0.25">
      <c r="A2884" t="s">
        <v>59</v>
      </c>
      <c r="B2884">
        <v>2023</v>
      </c>
      <c r="C2884" t="s">
        <v>8</v>
      </c>
      <c r="D2884" t="s">
        <v>62</v>
      </c>
      <c r="E2884">
        <v>0</v>
      </c>
      <c r="F2884">
        <v>0</v>
      </c>
      <c r="G2884">
        <v>0</v>
      </c>
      <c r="H2884">
        <v>0</v>
      </c>
    </row>
    <row r="2885" spans="1:8" x14ac:dyDescent="0.25">
      <c r="A2885" t="s">
        <v>59</v>
      </c>
      <c r="B2885">
        <v>2023</v>
      </c>
      <c r="C2885" t="s">
        <v>8</v>
      </c>
      <c r="D2885" t="s">
        <v>60</v>
      </c>
      <c r="E2885">
        <v>0</v>
      </c>
      <c r="F2885">
        <v>0</v>
      </c>
      <c r="G2885">
        <v>0</v>
      </c>
      <c r="H2885">
        <v>0</v>
      </c>
    </row>
    <row r="2886" spans="1:8" x14ac:dyDescent="0.25">
      <c r="A2886" t="s">
        <v>59</v>
      </c>
      <c r="B2886">
        <v>2023</v>
      </c>
      <c r="C2886" t="s">
        <v>8</v>
      </c>
      <c r="D2886" t="s">
        <v>60</v>
      </c>
      <c r="E2886">
        <v>0</v>
      </c>
      <c r="F2886">
        <v>0</v>
      </c>
      <c r="G2886">
        <v>0</v>
      </c>
      <c r="H2886">
        <v>0</v>
      </c>
    </row>
    <row r="2887" spans="1:8" x14ac:dyDescent="0.25">
      <c r="A2887" t="s">
        <v>59</v>
      </c>
      <c r="B2887">
        <v>2023</v>
      </c>
      <c r="C2887" t="s">
        <v>8</v>
      </c>
      <c r="D2887" t="s">
        <v>60</v>
      </c>
      <c r="E2887">
        <v>0</v>
      </c>
      <c r="F2887">
        <v>0</v>
      </c>
      <c r="G2887">
        <v>0</v>
      </c>
      <c r="H2887">
        <v>0</v>
      </c>
    </row>
    <row r="2888" spans="1:8" x14ac:dyDescent="0.25">
      <c r="A2888" t="s">
        <v>59</v>
      </c>
      <c r="B2888">
        <v>2023</v>
      </c>
      <c r="C2888" t="s">
        <v>8</v>
      </c>
      <c r="D2888" t="s">
        <v>61</v>
      </c>
      <c r="E2888">
        <v>0</v>
      </c>
      <c r="F2888">
        <v>0</v>
      </c>
      <c r="G2888">
        <v>0</v>
      </c>
      <c r="H2888">
        <v>0</v>
      </c>
    </row>
    <row r="2889" spans="1:8" x14ac:dyDescent="0.25">
      <c r="A2889" t="s">
        <v>59</v>
      </c>
      <c r="B2889">
        <v>2023</v>
      </c>
      <c r="C2889" t="s">
        <v>8</v>
      </c>
      <c r="D2889" t="s">
        <v>60</v>
      </c>
      <c r="E2889">
        <v>0</v>
      </c>
      <c r="F2889">
        <v>0</v>
      </c>
      <c r="G2889">
        <v>0</v>
      </c>
      <c r="H2889">
        <v>0</v>
      </c>
    </row>
    <row r="2890" spans="1:8" x14ac:dyDescent="0.25">
      <c r="A2890" t="s">
        <v>59</v>
      </c>
      <c r="B2890">
        <v>2023</v>
      </c>
      <c r="C2890" t="s">
        <v>8</v>
      </c>
      <c r="D2890" t="s">
        <v>62</v>
      </c>
      <c r="E2890">
        <v>0</v>
      </c>
      <c r="F2890">
        <v>0</v>
      </c>
      <c r="G2890">
        <v>0</v>
      </c>
      <c r="H2890">
        <v>0</v>
      </c>
    </row>
    <row r="2891" spans="1:8" x14ac:dyDescent="0.25">
      <c r="A2891" t="s">
        <v>59</v>
      </c>
      <c r="B2891">
        <v>2023</v>
      </c>
      <c r="C2891" t="s">
        <v>8</v>
      </c>
      <c r="D2891" t="s">
        <v>60</v>
      </c>
      <c r="E2891">
        <v>0</v>
      </c>
      <c r="F2891">
        <v>0</v>
      </c>
      <c r="G2891">
        <v>0</v>
      </c>
      <c r="H2891">
        <v>0</v>
      </c>
    </row>
    <row r="2892" spans="1:8" x14ac:dyDescent="0.25">
      <c r="A2892" t="s">
        <v>59</v>
      </c>
      <c r="B2892">
        <v>2023</v>
      </c>
      <c r="C2892" t="s">
        <v>8</v>
      </c>
      <c r="D2892" t="s">
        <v>60</v>
      </c>
      <c r="E2892">
        <v>21</v>
      </c>
      <c r="F2892">
        <v>856.38377000000003</v>
      </c>
      <c r="G2892">
        <v>56024.36</v>
      </c>
      <c r="H2892">
        <v>51782.74</v>
      </c>
    </row>
    <row r="2893" spans="1:8" x14ac:dyDescent="0.25">
      <c r="A2893" t="s">
        <v>59</v>
      </c>
      <c r="B2893">
        <v>2023</v>
      </c>
      <c r="C2893" t="s">
        <v>8</v>
      </c>
      <c r="D2893" t="s">
        <v>60</v>
      </c>
      <c r="E2893">
        <v>0</v>
      </c>
      <c r="F2893">
        <v>0</v>
      </c>
      <c r="G2893">
        <v>0</v>
      </c>
      <c r="H2893">
        <v>0</v>
      </c>
    </row>
    <row r="2894" spans="1:8" x14ac:dyDescent="0.25">
      <c r="A2894" t="s">
        <v>59</v>
      </c>
      <c r="B2894">
        <v>2023</v>
      </c>
      <c r="C2894" t="s">
        <v>8</v>
      </c>
      <c r="D2894" t="s">
        <v>60</v>
      </c>
      <c r="E2894">
        <v>30</v>
      </c>
      <c r="F2894">
        <v>2760.89084</v>
      </c>
      <c r="G2894">
        <v>175280.74</v>
      </c>
      <c r="H2894">
        <v>159783.15</v>
      </c>
    </row>
    <row r="2895" spans="1:8" x14ac:dyDescent="0.25">
      <c r="A2895" t="s">
        <v>59</v>
      </c>
      <c r="B2895">
        <v>2023</v>
      </c>
      <c r="C2895" t="s">
        <v>8</v>
      </c>
      <c r="D2895" t="s">
        <v>60</v>
      </c>
      <c r="E2895">
        <v>1</v>
      </c>
      <c r="F2895">
        <v>0.53856000000000004</v>
      </c>
      <c r="G2895">
        <v>54.11</v>
      </c>
      <c r="H2895">
        <v>58.6</v>
      </c>
    </row>
    <row r="2896" spans="1:8" x14ac:dyDescent="0.25">
      <c r="A2896" t="s">
        <v>59</v>
      </c>
      <c r="B2896">
        <v>2023</v>
      </c>
      <c r="C2896" t="s">
        <v>8</v>
      </c>
      <c r="D2896" t="s">
        <v>60</v>
      </c>
      <c r="E2896">
        <v>0</v>
      </c>
      <c r="F2896">
        <v>0</v>
      </c>
      <c r="G2896">
        <v>0</v>
      </c>
      <c r="H2896">
        <v>0</v>
      </c>
    </row>
    <row r="2897" spans="1:8" x14ac:dyDescent="0.25">
      <c r="A2897" t="s">
        <v>59</v>
      </c>
      <c r="B2897">
        <v>2023</v>
      </c>
      <c r="C2897" t="s">
        <v>8</v>
      </c>
      <c r="D2897" t="s">
        <v>60</v>
      </c>
      <c r="E2897">
        <v>0</v>
      </c>
      <c r="F2897">
        <v>0</v>
      </c>
      <c r="G2897">
        <v>0</v>
      </c>
      <c r="H2897">
        <v>0</v>
      </c>
    </row>
    <row r="2898" spans="1:8" x14ac:dyDescent="0.25">
      <c r="A2898" t="s">
        <v>59</v>
      </c>
      <c r="B2898">
        <v>2023</v>
      </c>
      <c r="C2898" t="s">
        <v>8</v>
      </c>
      <c r="D2898" t="s">
        <v>60</v>
      </c>
      <c r="E2898">
        <v>1</v>
      </c>
      <c r="F2898">
        <v>0</v>
      </c>
      <c r="G2898">
        <v>9.02</v>
      </c>
      <c r="H2898">
        <v>9.02</v>
      </c>
    </row>
    <row r="2899" spans="1:8" x14ac:dyDescent="0.25">
      <c r="A2899" t="s">
        <v>59</v>
      </c>
      <c r="B2899">
        <v>2023</v>
      </c>
      <c r="C2899" t="s">
        <v>8</v>
      </c>
      <c r="D2899" t="s">
        <v>60</v>
      </c>
      <c r="E2899">
        <v>0</v>
      </c>
      <c r="F2899">
        <v>0</v>
      </c>
      <c r="G2899">
        <v>0</v>
      </c>
      <c r="H2899">
        <v>0</v>
      </c>
    </row>
    <row r="2900" spans="1:8" x14ac:dyDescent="0.25">
      <c r="A2900" t="s">
        <v>59</v>
      </c>
      <c r="B2900">
        <v>2023</v>
      </c>
      <c r="C2900" t="s">
        <v>8</v>
      </c>
      <c r="D2900" t="s">
        <v>60</v>
      </c>
      <c r="E2900">
        <v>0</v>
      </c>
      <c r="F2900">
        <v>0</v>
      </c>
      <c r="G2900">
        <v>0</v>
      </c>
      <c r="H2900">
        <v>0</v>
      </c>
    </row>
    <row r="2901" spans="1:8" x14ac:dyDescent="0.25">
      <c r="A2901" t="s">
        <v>59</v>
      </c>
      <c r="B2901">
        <v>2023</v>
      </c>
      <c r="C2901" t="s">
        <v>8</v>
      </c>
      <c r="D2901" t="s">
        <v>60</v>
      </c>
      <c r="E2901">
        <v>0</v>
      </c>
      <c r="F2901">
        <v>0</v>
      </c>
      <c r="G2901">
        <v>0</v>
      </c>
      <c r="H2901">
        <v>0</v>
      </c>
    </row>
    <row r="2902" spans="1:8" x14ac:dyDescent="0.25">
      <c r="A2902" t="s">
        <v>59</v>
      </c>
      <c r="B2902">
        <v>2023</v>
      </c>
      <c r="C2902" t="s">
        <v>8</v>
      </c>
      <c r="D2902" t="s">
        <v>61</v>
      </c>
      <c r="E2902">
        <v>1</v>
      </c>
      <c r="F2902">
        <v>2250.36</v>
      </c>
      <c r="G2902">
        <v>172207.19</v>
      </c>
      <c r="H2902">
        <v>172207.19</v>
      </c>
    </row>
    <row r="2903" spans="1:8" x14ac:dyDescent="0.25">
      <c r="A2903" t="s">
        <v>59</v>
      </c>
      <c r="B2903">
        <v>2023</v>
      </c>
      <c r="C2903" t="s">
        <v>8</v>
      </c>
      <c r="D2903" t="s">
        <v>60</v>
      </c>
      <c r="E2903">
        <v>0</v>
      </c>
      <c r="F2903">
        <v>0</v>
      </c>
      <c r="G2903">
        <v>0</v>
      </c>
      <c r="H2903">
        <v>0</v>
      </c>
    </row>
    <row r="2904" spans="1:8" x14ac:dyDescent="0.25">
      <c r="A2904" t="s">
        <v>59</v>
      </c>
      <c r="B2904">
        <v>2023</v>
      </c>
      <c r="C2904" t="s">
        <v>8</v>
      </c>
      <c r="D2904" t="s">
        <v>60</v>
      </c>
      <c r="E2904">
        <v>0</v>
      </c>
      <c r="F2904">
        <v>0</v>
      </c>
      <c r="G2904">
        <v>0</v>
      </c>
      <c r="H2904">
        <v>0</v>
      </c>
    </row>
    <row r="2905" spans="1:8" x14ac:dyDescent="0.25">
      <c r="A2905" t="s">
        <v>59</v>
      </c>
      <c r="B2905">
        <v>2023</v>
      </c>
      <c r="C2905" t="s">
        <v>8</v>
      </c>
      <c r="D2905" t="s">
        <v>60</v>
      </c>
      <c r="E2905">
        <v>0</v>
      </c>
      <c r="F2905">
        <v>0</v>
      </c>
      <c r="G2905">
        <v>0</v>
      </c>
      <c r="H2905">
        <v>0</v>
      </c>
    </row>
    <row r="2906" spans="1:8" x14ac:dyDescent="0.25">
      <c r="A2906" t="s">
        <v>59</v>
      </c>
      <c r="B2906">
        <v>2023</v>
      </c>
      <c r="C2906" t="s">
        <v>8</v>
      </c>
      <c r="D2906" t="s">
        <v>63</v>
      </c>
      <c r="E2906">
        <v>35</v>
      </c>
      <c r="F2906">
        <v>3.3580000000000001</v>
      </c>
      <c r="G2906">
        <v>327.06</v>
      </c>
      <c r="H2906">
        <v>242.91</v>
      </c>
    </row>
    <row r="2907" spans="1:8" x14ac:dyDescent="0.25">
      <c r="A2907" t="s">
        <v>59</v>
      </c>
      <c r="B2907">
        <v>2023</v>
      </c>
      <c r="C2907" t="s">
        <v>8</v>
      </c>
      <c r="D2907" t="s">
        <v>60</v>
      </c>
      <c r="E2907">
        <v>1</v>
      </c>
      <c r="F2907">
        <v>6.9423500000000002</v>
      </c>
      <c r="G2907">
        <v>577.96</v>
      </c>
      <c r="H2907">
        <v>631.29999999999995</v>
      </c>
    </row>
    <row r="2908" spans="1:8" x14ac:dyDescent="0.25">
      <c r="A2908" t="s">
        <v>59</v>
      </c>
      <c r="B2908">
        <v>2023</v>
      </c>
      <c r="C2908" t="s">
        <v>8</v>
      </c>
      <c r="D2908" t="s">
        <v>60</v>
      </c>
      <c r="E2908">
        <v>5</v>
      </c>
      <c r="F2908">
        <v>31.403729999999999</v>
      </c>
      <c r="G2908">
        <v>2738.28</v>
      </c>
      <c r="H2908">
        <v>330.04</v>
      </c>
    </row>
    <row r="2909" spans="1:8" x14ac:dyDescent="0.25">
      <c r="A2909" t="s">
        <v>59</v>
      </c>
      <c r="B2909">
        <v>2023</v>
      </c>
      <c r="C2909" t="s">
        <v>8</v>
      </c>
      <c r="D2909" t="s">
        <v>60</v>
      </c>
      <c r="E2909">
        <v>19</v>
      </c>
      <c r="F2909">
        <v>50.227020000000003</v>
      </c>
      <c r="G2909">
        <v>4923.88</v>
      </c>
      <c r="H2909">
        <v>4866.9799999999996</v>
      </c>
    </row>
    <row r="2910" spans="1:8" x14ac:dyDescent="0.25">
      <c r="A2910" t="s">
        <v>59</v>
      </c>
      <c r="B2910">
        <v>2023</v>
      </c>
      <c r="C2910" t="s">
        <v>8</v>
      </c>
      <c r="D2910" t="s">
        <v>60</v>
      </c>
      <c r="E2910">
        <v>89</v>
      </c>
      <c r="F2910">
        <v>34.893000000000001</v>
      </c>
      <c r="G2910">
        <v>3098.43</v>
      </c>
      <c r="H2910">
        <v>2383.31</v>
      </c>
    </row>
    <row r="2911" spans="1:8" x14ac:dyDescent="0.25">
      <c r="A2911" t="s">
        <v>59</v>
      </c>
      <c r="B2911">
        <v>2023</v>
      </c>
      <c r="C2911" t="s">
        <v>8</v>
      </c>
      <c r="D2911" t="s">
        <v>60</v>
      </c>
      <c r="E2911">
        <v>0</v>
      </c>
      <c r="F2911">
        <v>0</v>
      </c>
      <c r="G2911">
        <v>0</v>
      </c>
      <c r="H2911">
        <v>0</v>
      </c>
    </row>
    <row r="2912" spans="1:8" x14ac:dyDescent="0.25">
      <c r="A2912" t="s">
        <v>59</v>
      </c>
      <c r="B2912">
        <v>2023</v>
      </c>
      <c r="C2912" t="s">
        <v>8</v>
      </c>
      <c r="D2912" t="s">
        <v>60</v>
      </c>
      <c r="E2912">
        <v>26</v>
      </c>
      <c r="F2912">
        <v>5.5091200000000002</v>
      </c>
      <c r="G2912">
        <v>451.48</v>
      </c>
      <c r="H2912">
        <v>200.31</v>
      </c>
    </row>
    <row r="2913" spans="1:8" x14ac:dyDescent="0.25">
      <c r="A2913" t="s">
        <v>59</v>
      </c>
      <c r="B2913">
        <v>2023</v>
      </c>
      <c r="C2913" t="s">
        <v>8</v>
      </c>
      <c r="D2913" t="s">
        <v>60</v>
      </c>
      <c r="E2913">
        <v>2</v>
      </c>
      <c r="F2913">
        <v>1.73584</v>
      </c>
      <c r="G2913">
        <v>210.31</v>
      </c>
      <c r="H2913">
        <v>145.43</v>
      </c>
    </row>
    <row r="2914" spans="1:8" x14ac:dyDescent="0.25">
      <c r="A2914" t="s">
        <v>59</v>
      </c>
      <c r="B2914">
        <v>2023</v>
      </c>
      <c r="C2914" t="s">
        <v>8</v>
      </c>
      <c r="D2914" t="s">
        <v>60</v>
      </c>
      <c r="E2914">
        <v>0</v>
      </c>
      <c r="F2914">
        <v>0</v>
      </c>
      <c r="G2914">
        <v>0</v>
      </c>
      <c r="H2914">
        <v>0</v>
      </c>
    </row>
    <row r="2915" spans="1:8" x14ac:dyDescent="0.25">
      <c r="A2915" t="s">
        <v>59</v>
      </c>
      <c r="B2915">
        <v>2023</v>
      </c>
      <c r="C2915" t="s">
        <v>8</v>
      </c>
      <c r="D2915" t="s">
        <v>62</v>
      </c>
      <c r="E2915">
        <v>0</v>
      </c>
      <c r="F2915">
        <v>0</v>
      </c>
      <c r="G2915">
        <v>0</v>
      </c>
      <c r="H2915">
        <v>0</v>
      </c>
    </row>
    <row r="2916" spans="1:8" x14ac:dyDescent="0.25">
      <c r="A2916" t="s">
        <v>59</v>
      </c>
      <c r="B2916">
        <v>2023</v>
      </c>
      <c r="C2916" t="s">
        <v>8</v>
      </c>
      <c r="D2916" t="s">
        <v>60</v>
      </c>
      <c r="E2916">
        <v>0</v>
      </c>
      <c r="F2916">
        <v>0</v>
      </c>
      <c r="G2916">
        <v>0</v>
      </c>
      <c r="H2916">
        <v>0</v>
      </c>
    </row>
    <row r="2917" spans="1:8" x14ac:dyDescent="0.25">
      <c r="A2917" t="s">
        <v>59</v>
      </c>
      <c r="B2917">
        <v>2023</v>
      </c>
      <c r="C2917" t="s">
        <v>8</v>
      </c>
      <c r="D2917" t="s">
        <v>60</v>
      </c>
      <c r="E2917">
        <v>0</v>
      </c>
      <c r="F2917">
        <v>0</v>
      </c>
      <c r="G2917">
        <v>0</v>
      </c>
      <c r="H2917">
        <v>0</v>
      </c>
    </row>
    <row r="2918" spans="1:8" x14ac:dyDescent="0.25">
      <c r="A2918" t="s">
        <v>59</v>
      </c>
      <c r="B2918">
        <v>2023</v>
      </c>
      <c r="C2918" t="s">
        <v>8</v>
      </c>
      <c r="D2918" t="s">
        <v>60</v>
      </c>
      <c r="E2918">
        <v>0</v>
      </c>
      <c r="F2918">
        <v>0</v>
      </c>
      <c r="G2918">
        <v>0</v>
      </c>
      <c r="H2918">
        <v>0</v>
      </c>
    </row>
    <row r="2919" spans="1:8" x14ac:dyDescent="0.25">
      <c r="A2919" t="s">
        <v>59</v>
      </c>
      <c r="B2919">
        <v>2023</v>
      </c>
      <c r="C2919" t="s">
        <v>8</v>
      </c>
      <c r="D2919" t="s">
        <v>60</v>
      </c>
      <c r="E2919">
        <v>1</v>
      </c>
      <c r="F2919">
        <v>251.99799999999999</v>
      </c>
      <c r="G2919">
        <v>16036.11</v>
      </c>
      <c r="H2919">
        <v>16036.11</v>
      </c>
    </row>
    <row r="2920" spans="1:8" x14ac:dyDescent="0.25">
      <c r="A2920" t="s">
        <v>59</v>
      </c>
      <c r="B2920">
        <v>2023</v>
      </c>
      <c r="C2920" t="s">
        <v>8</v>
      </c>
      <c r="D2920" t="s">
        <v>60</v>
      </c>
      <c r="E2920">
        <v>0</v>
      </c>
      <c r="F2920">
        <v>0</v>
      </c>
      <c r="G2920">
        <v>0</v>
      </c>
      <c r="H2920">
        <v>0</v>
      </c>
    </row>
    <row r="2921" spans="1:8" x14ac:dyDescent="0.25">
      <c r="A2921" t="s">
        <v>59</v>
      </c>
      <c r="B2921">
        <v>2023</v>
      </c>
      <c r="C2921" t="s">
        <v>8</v>
      </c>
      <c r="D2921" t="s">
        <v>60</v>
      </c>
      <c r="E2921">
        <v>0</v>
      </c>
      <c r="F2921">
        <v>0</v>
      </c>
      <c r="G2921">
        <v>0</v>
      </c>
      <c r="H2921">
        <v>0</v>
      </c>
    </row>
    <row r="2922" spans="1:8" x14ac:dyDescent="0.25">
      <c r="A2922" t="s">
        <v>59</v>
      </c>
      <c r="B2922">
        <v>2023</v>
      </c>
      <c r="C2922" t="s">
        <v>8</v>
      </c>
      <c r="D2922" t="s">
        <v>60</v>
      </c>
      <c r="E2922">
        <v>0</v>
      </c>
      <c r="F2922">
        <v>0</v>
      </c>
      <c r="G2922">
        <v>0</v>
      </c>
      <c r="H2922">
        <v>0</v>
      </c>
    </row>
    <row r="2923" spans="1:8" x14ac:dyDescent="0.25">
      <c r="A2923" t="s">
        <v>59</v>
      </c>
      <c r="B2923">
        <v>2023</v>
      </c>
      <c r="C2923" t="s">
        <v>8</v>
      </c>
      <c r="D2923" t="s">
        <v>61</v>
      </c>
      <c r="E2923">
        <v>0</v>
      </c>
      <c r="F2923">
        <v>0</v>
      </c>
      <c r="G2923">
        <v>0</v>
      </c>
      <c r="H2923">
        <v>0</v>
      </c>
    </row>
    <row r="2924" spans="1:8" x14ac:dyDescent="0.25">
      <c r="A2924" t="s">
        <v>59</v>
      </c>
      <c r="B2924">
        <v>2023</v>
      </c>
      <c r="C2924" t="s">
        <v>8</v>
      </c>
      <c r="D2924" t="s">
        <v>61</v>
      </c>
      <c r="E2924">
        <v>579</v>
      </c>
      <c r="F2924">
        <v>37189.66085</v>
      </c>
      <c r="G2924">
        <v>3155086.12</v>
      </c>
      <c r="H2924">
        <v>2999819.34</v>
      </c>
    </row>
    <row r="2925" spans="1:8" x14ac:dyDescent="0.25">
      <c r="A2925" t="s">
        <v>59</v>
      </c>
      <c r="B2925">
        <v>2023</v>
      </c>
      <c r="C2925" t="s">
        <v>8</v>
      </c>
      <c r="D2925" t="s">
        <v>61</v>
      </c>
      <c r="E2925">
        <v>2</v>
      </c>
      <c r="F2925">
        <v>2.6250399999999998</v>
      </c>
      <c r="G2925">
        <v>344.01</v>
      </c>
      <c r="H2925">
        <v>356.94</v>
      </c>
    </row>
    <row r="2926" spans="1:8" x14ac:dyDescent="0.25">
      <c r="A2926" t="s">
        <v>59</v>
      </c>
      <c r="B2926">
        <v>2023</v>
      </c>
      <c r="C2926" t="s">
        <v>8</v>
      </c>
      <c r="D2926" t="s">
        <v>60</v>
      </c>
      <c r="E2926">
        <v>4</v>
      </c>
      <c r="F2926">
        <v>12.58489</v>
      </c>
      <c r="G2926">
        <v>1236.3399999999999</v>
      </c>
      <c r="H2926">
        <v>1415.16</v>
      </c>
    </row>
    <row r="2927" spans="1:8" x14ac:dyDescent="0.25">
      <c r="A2927" t="s">
        <v>59</v>
      </c>
      <c r="B2927">
        <v>2023</v>
      </c>
      <c r="C2927" t="s">
        <v>8</v>
      </c>
      <c r="D2927" t="s">
        <v>63</v>
      </c>
      <c r="E2927">
        <v>0</v>
      </c>
      <c r="F2927">
        <v>0</v>
      </c>
      <c r="G2927">
        <v>0</v>
      </c>
      <c r="H2927">
        <v>0</v>
      </c>
    </row>
    <row r="2928" spans="1:8" x14ac:dyDescent="0.25">
      <c r="A2928" t="s">
        <v>59</v>
      </c>
      <c r="B2928">
        <v>2023</v>
      </c>
      <c r="C2928" t="s">
        <v>8</v>
      </c>
      <c r="D2928" t="s">
        <v>60</v>
      </c>
      <c r="E2928">
        <v>18</v>
      </c>
      <c r="F2928">
        <v>4.1769999999999996</v>
      </c>
      <c r="G2928">
        <v>371.64</v>
      </c>
      <c r="H2928">
        <v>152.94</v>
      </c>
    </row>
    <row r="2929" spans="1:8" x14ac:dyDescent="0.25">
      <c r="A2929" t="s">
        <v>59</v>
      </c>
      <c r="B2929">
        <v>2023</v>
      </c>
      <c r="C2929" t="s">
        <v>8</v>
      </c>
      <c r="D2929" t="s">
        <v>60</v>
      </c>
      <c r="E2929">
        <v>0</v>
      </c>
      <c r="F2929">
        <v>0</v>
      </c>
      <c r="G2929">
        <v>0</v>
      </c>
      <c r="H2929">
        <v>0</v>
      </c>
    </row>
    <row r="2930" spans="1:8" x14ac:dyDescent="0.25">
      <c r="A2930" t="s">
        <v>59</v>
      </c>
      <c r="B2930">
        <v>2023</v>
      </c>
      <c r="C2930" t="s">
        <v>8</v>
      </c>
      <c r="D2930" t="s">
        <v>60</v>
      </c>
      <c r="E2930">
        <v>0</v>
      </c>
      <c r="F2930">
        <v>0</v>
      </c>
      <c r="G2930">
        <v>0</v>
      </c>
      <c r="H2930">
        <v>0</v>
      </c>
    </row>
    <row r="2931" spans="1:8" x14ac:dyDescent="0.25">
      <c r="A2931" t="s">
        <v>59</v>
      </c>
      <c r="B2931">
        <v>2023</v>
      </c>
      <c r="C2931" t="s">
        <v>8</v>
      </c>
      <c r="D2931" t="s">
        <v>60</v>
      </c>
      <c r="E2931">
        <v>27</v>
      </c>
      <c r="F2931">
        <v>159.45975999999999</v>
      </c>
      <c r="G2931">
        <v>13977.22</v>
      </c>
      <c r="H2931">
        <v>13975.11</v>
      </c>
    </row>
    <row r="2932" spans="1:8" x14ac:dyDescent="0.25">
      <c r="A2932" t="s">
        <v>59</v>
      </c>
      <c r="B2932">
        <v>2023</v>
      </c>
      <c r="C2932" t="s">
        <v>8</v>
      </c>
      <c r="D2932" t="s">
        <v>60</v>
      </c>
      <c r="E2932">
        <v>0</v>
      </c>
      <c r="F2932">
        <v>0</v>
      </c>
      <c r="G2932">
        <v>0</v>
      </c>
      <c r="H2932">
        <v>0</v>
      </c>
    </row>
    <row r="2933" spans="1:8" x14ac:dyDescent="0.25">
      <c r="A2933" t="s">
        <v>59</v>
      </c>
      <c r="B2933">
        <v>2023</v>
      </c>
      <c r="C2933" t="s">
        <v>8</v>
      </c>
      <c r="D2933" t="s">
        <v>63</v>
      </c>
      <c r="E2933">
        <v>0</v>
      </c>
      <c r="F2933">
        <v>0</v>
      </c>
      <c r="G2933">
        <v>0</v>
      </c>
      <c r="H2933">
        <v>0</v>
      </c>
    </row>
    <row r="2934" spans="1:8" x14ac:dyDescent="0.25">
      <c r="A2934" t="s">
        <v>59</v>
      </c>
      <c r="B2934">
        <v>2023</v>
      </c>
      <c r="C2934" t="s">
        <v>8</v>
      </c>
      <c r="D2934" t="s">
        <v>60</v>
      </c>
      <c r="E2934">
        <v>0</v>
      </c>
      <c r="F2934">
        <v>0</v>
      </c>
      <c r="G2934">
        <v>0</v>
      </c>
      <c r="H2934">
        <v>0</v>
      </c>
    </row>
    <row r="2935" spans="1:8" x14ac:dyDescent="0.25">
      <c r="A2935" t="s">
        <v>59</v>
      </c>
      <c r="B2935">
        <v>2023</v>
      </c>
      <c r="C2935" t="s">
        <v>8</v>
      </c>
      <c r="D2935" t="s">
        <v>60</v>
      </c>
      <c r="E2935">
        <v>0</v>
      </c>
      <c r="F2935">
        <v>0</v>
      </c>
      <c r="G2935">
        <v>0</v>
      </c>
      <c r="H2935">
        <v>0</v>
      </c>
    </row>
    <row r="2936" spans="1:8" x14ac:dyDescent="0.25">
      <c r="A2936" t="s">
        <v>59</v>
      </c>
      <c r="B2936">
        <v>2023</v>
      </c>
      <c r="C2936" t="s">
        <v>8</v>
      </c>
      <c r="D2936" t="s">
        <v>60</v>
      </c>
      <c r="E2936">
        <v>2</v>
      </c>
      <c r="F2936">
        <v>81.241429999999994</v>
      </c>
      <c r="G2936">
        <v>6061.69</v>
      </c>
      <c r="H2936">
        <v>6061.69</v>
      </c>
    </row>
    <row r="2937" spans="1:8" x14ac:dyDescent="0.25">
      <c r="A2937" t="s">
        <v>59</v>
      </c>
      <c r="B2937">
        <v>2023</v>
      </c>
      <c r="C2937" t="s">
        <v>8</v>
      </c>
      <c r="D2937" t="s">
        <v>62</v>
      </c>
      <c r="E2937">
        <v>338</v>
      </c>
      <c r="F2937">
        <v>13826.8505</v>
      </c>
      <c r="G2937">
        <v>1383266.7</v>
      </c>
      <c r="H2937">
        <v>1341181.3799999999</v>
      </c>
    </row>
    <row r="2938" spans="1:8" x14ac:dyDescent="0.25">
      <c r="A2938" t="s">
        <v>59</v>
      </c>
      <c r="B2938">
        <v>2023</v>
      </c>
      <c r="C2938" t="s">
        <v>8</v>
      </c>
      <c r="D2938" t="s">
        <v>62</v>
      </c>
      <c r="E2938">
        <v>6</v>
      </c>
      <c r="F2938">
        <v>10.147259999999999</v>
      </c>
      <c r="G2938">
        <v>1293.23</v>
      </c>
      <c r="H2938">
        <v>1345.34</v>
      </c>
    </row>
    <row r="2939" spans="1:8" x14ac:dyDescent="0.25">
      <c r="A2939" t="s">
        <v>59</v>
      </c>
      <c r="B2939">
        <v>2023</v>
      </c>
      <c r="C2939" t="s">
        <v>8</v>
      </c>
      <c r="D2939" t="s">
        <v>60</v>
      </c>
      <c r="E2939">
        <v>5</v>
      </c>
      <c r="F2939">
        <v>24.391210000000001</v>
      </c>
      <c r="G2939">
        <v>1756.76</v>
      </c>
      <c r="H2939">
        <v>2144.5500000000002</v>
      </c>
    </row>
    <row r="2940" spans="1:8" x14ac:dyDescent="0.25">
      <c r="A2940" t="s">
        <v>59</v>
      </c>
      <c r="B2940">
        <v>2023</v>
      </c>
      <c r="C2940" t="s">
        <v>8</v>
      </c>
      <c r="D2940" t="s">
        <v>60</v>
      </c>
      <c r="E2940">
        <v>0</v>
      </c>
      <c r="F2940">
        <v>0</v>
      </c>
      <c r="G2940">
        <v>0</v>
      </c>
      <c r="H2940">
        <v>0</v>
      </c>
    </row>
    <row r="2941" spans="1:8" x14ac:dyDescent="0.25">
      <c r="A2941" t="s">
        <v>59</v>
      </c>
      <c r="B2941">
        <v>2023</v>
      </c>
      <c r="C2941" t="s">
        <v>8</v>
      </c>
      <c r="D2941" t="s">
        <v>64</v>
      </c>
      <c r="E2941">
        <v>0</v>
      </c>
      <c r="F2941">
        <v>0</v>
      </c>
      <c r="G2941">
        <v>0</v>
      </c>
      <c r="H2941">
        <v>0</v>
      </c>
    </row>
    <row r="2942" spans="1:8" x14ac:dyDescent="0.25">
      <c r="A2942" t="s">
        <v>59</v>
      </c>
      <c r="B2942">
        <v>2023</v>
      </c>
      <c r="C2942" t="s">
        <v>8</v>
      </c>
      <c r="D2942" t="s">
        <v>61</v>
      </c>
      <c r="E2942">
        <v>8</v>
      </c>
      <c r="F2942">
        <v>77.247029999999995</v>
      </c>
      <c r="G2942">
        <v>5969.29</v>
      </c>
      <c r="H2942">
        <v>8355.19</v>
      </c>
    </row>
    <row r="2943" spans="1:8" x14ac:dyDescent="0.25">
      <c r="A2943" t="s">
        <v>59</v>
      </c>
      <c r="B2943">
        <v>2023</v>
      </c>
      <c r="C2943" t="s">
        <v>8</v>
      </c>
      <c r="D2943" t="s">
        <v>61</v>
      </c>
      <c r="E2943">
        <v>3</v>
      </c>
      <c r="F2943">
        <v>1.3340000000000001</v>
      </c>
      <c r="G2943">
        <v>258.79000000000002</v>
      </c>
      <c r="H2943">
        <v>267.97000000000003</v>
      </c>
    </row>
    <row r="2944" spans="1:8" x14ac:dyDescent="0.25">
      <c r="A2944" t="s">
        <v>59</v>
      </c>
      <c r="B2944">
        <v>2023</v>
      </c>
      <c r="C2944" t="s">
        <v>8</v>
      </c>
      <c r="D2944" t="s">
        <v>61</v>
      </c>
      <c r="E2944">
        <v>19</v>
      </c>
      <c r="F2944">
        <v>7.3770600000000002</v>
      </c>
      <c r="G2944">
        <v>620.23</v>
      </c>
      <c r="H2944">
        <v>493.05</v>
      </c>
    </row>
    <row r="2945" spans="1:8" x14ac:dyDescent="0.25">
      <c r="A2945" t="s">
        <v>59</v>
      </c>
      <c r="B2945">
        <v>2023</v>
      </c>
      <c r="C2945" t="s">
        <v>8</v>
      </c>
      <c r="D2945" t="s">
        <v>60</v>
      </c>
      <c r="E2945">
        <v>13</v>
      </c>
      <c r="F2945">
        <v>21.548159999999999</v>
      </c>
      <c r="G2945">
        <v>2314.6</v>
      </c>
      <c r="H2945">
        <v>1884.67</v>
      </c>
    </row>
    <row r="2946" spans="1:8" x14ac:dyDescent="0.25">
      <c r="A2946" t="s">
        <v>59</v>
      </c>
      <c r="B2946">
        <v>2023</v>
      </c>
      <c r="C2946" t="s">
        <v>8</v>
      </c>
      <c r="D2946" t="s">
        <v>60</v>
      </c>
      <c r="E2946">
        <v>444</v>
      </c>
      <c r="F2946">
        <v>4008.7787499999999</v>
      </c>
      <c r="G2946">
        <v>332275.96999999997</v>
      </c>
      <c r="H2946">
        <v>306835.58</v>
      </c>
    </row>
    <row r="2947" spans="1:8" x14ac:dyDescent="0.25">
      <c r="A2947" t="s">
        <v>59</v>
      </c>
      <c r="B2947">
        <v>2023</v>
      </c>
      <c r="C2947" t="s">
        <v>8</v>
      </c>
      <c r="D2947" t="s">
        <v>60</v>
      </c>
      <c r="E2947">
        <v>364</v>
      </c>
      <c r="F2947">
        <v>436.14393999999999</v>
      </c>
      <c r="G2947">
        <v>47074.27</v>
      </c>
      <c r="H2947">
        <v>47701.58</v>
      </c>
    </row>
    <row r="2948" spans="1:8" x14ac:dyDescent="0.25">
      <c r="A2948" t="s">
        <v>59</v>
      </c>
      <c r="B2948">
        <v>2023</v>
      </c>
      <c r="C2948" t="s">
        <v>8</v>
      </c>
      <c r="D2948" t="s">
        <v>60</v>
      </c>
      <c r="E2948">
        <v>0</v>
      </c>
      <c r="F2948">
        <v>0</v>
      </c>
      <c r="G2948">
        <v>0</v>
      </c>
      <c r="H2948">
        <v>0</v>
      </c>
    </row>
    <row r="2949" spans="1:8" x14ac:dyDescent="0.25">
      <c r="A2949" t="s">
        <v>59</v>
      </c>
      <c r="B2949">
        <v>2023</v>
      </c>
      <c r="C2949" t="s">
        <v>8</v>
      </c>
      <c r="D2949" t="s">
        <v>60</v>
      </c>
      <c r="E2949">
        <v>0</v>
      </c>
      <c r="F2949">
        <v>0</v>
      </c>
      <c r="G2949">
        <v>0</v>
      </c>
      <c r="H2949">
        <v>0</v>
      </c>
    </row>
    <row r="2950" spans="1:8" x14ac:dyDescent="0.25">
      <c r="A2950" t="s">
        <v>59</v>
      </c>
      <c r="B2950">
        <v>2023</v>
      </c>
      <c r="C2950" t="s">
        <v>8</v>
      </c>
      <c r="D2950" t="s">
        <v>60</v>
      </c>
      <c r="E2950">
        <v>0</v>
      </c>
      <c r="F2950">
        <v>0</v>
      </c>
      <c r="G2950">
        <v>0</v>
      </c>
      <c r="H2950">
        <v>0</v>
      </c>
    </row>
    <row r="2951" spans="1:8" x14ac:dyDescent="0.25">
      <c r="A2951" t="s">
        <v>59</v>
      </c>
      <c r="B2951">
        <v>2023</v>
      </c>
      <c r="C2951" t="s">
        <v>8</v>
      </c>
      <c r="D2951" t="s">
        <v>60</v>
      </c>
      <c r="E2951">
        <v>154</v>
      </c>
      <c r="F2951">
        <v>38.703110000000002</v>
      </c>
      <c r="G2951">
        <v>5092.68</v>
      </c>
      <c r="H2951">
        <v>4470.1499999999996</v>
      </c>
    </row>
    <row r="2952" spans="1:8" x14ac:dyDescent="0.25">
      <c r="A2952" t="s">
        <v>59</v>
      </c>
      <c r="B2952">
        <v>2023</v>
      </c>
      <c r="C2952" t="s">
        <v>8</v>
      </c>
      <c r="D2952" t="s">
        <v>60</v>
      </c>
      <c r="E2952">
        <v>357</v>
      </c>
      <c r="F2952">
        <v>2791.1482000000001</v>
      </c>
      <c r="G2952">
        <v>241779.6</v>
      </c>
      <c r="H2952">
        <v>238177.22</v>
      </c>
    </row>
    <row r="2953" spans="1:8" x14ac:dyDescent="0.25">
      <c r="A2953" t="s">
        <v>59</v>
      </c>
      <c r="B2953">
        <v>2023</v>
      </c>
      <c r="C2953" t="s">
        <v>8</v>
      </c>
      <c r="D2953" t="s">
        <v>60</v>
      </c>
      <c r="E2953">
        <v>2</v>
      </c>
      <c r="F2953">
        <v>7.7747200000000003</v>
      </c>
      <c r="G2953">
        <v>822.42</v>
      </c>
      <c r="H2953">
        <v>846.79</v>
      </c>
    </row>
    <row r="2954" spans="1:8" x14ac:dyDescent="0.25">
      <c r="A2954" t="s">
        <v>59</v>
      </c>
      <c r="B2954">
        <v>2023</v>
      </c>
      <c r="C2954" t="s">
        <v>8</v>
      </c>
      <c r="D2954" t="s">
        <v>60</v>
      </c>
      <c r="E2954">
        <v>1276</v>
      </c>
      <c r="F2954">
        <v>1899.9082000000001</v>
      </c>
      <c r="G2954">
        <v>203147.9</v>
      </c>
      <c r="H2954">
        <v>191405.24</v>
      </c>
    </row>
    <row r="2955" spans="1:8" x14ac:dyDescent="0.25">
      <c r="A2955" t="s">
        <v>59</v>
      </c>
      <c r="B2955">
        <v>2023</v>
      </c>
      <c r="C2955" t="s">
        <v>8</v>
      </c>
      <c r="D2955" t="s">
        <v>60</v>
      </c>
      <c r="E2955">
        <v>2890</v>
      </c>
      <c r="F2955">
        <v>1000.2968499999999</v>
      </c>
      <c r="G2955">
        <v>87866.77</v>
      </c>
      <c r="H2955">
        <v>80269.210000000006</v>
      </c>
    </row>
    <row r="2956" spans="1:8" x14ac:dyDescent="0.25">
      <c r="A2956" t="s">
        <v>59</v>
      </c>
      <c r="B2956">
        <v>2023</v>
      </c>
      <c r="C2956" t="s">
        <v>8</v>
      </c>
      <c r="D2956" t="s">
        <v>60</v>
      </c>
      <c r="E2956">
        <v>0</v>
      </c>
      <c r="F2956">
        <v>0</v>
      </c>
      <c r="G2956">
        <v>0</v>
      </c>
      <c r="H2956">
        <v>0</v>
      </c>
    </row>
    <row r="2957" spans="1:8" x14ac:dyDescent="0.25">
      <c r="A2957" t="s">
        <v>59</v>
      </c>
      <c r="B2957">
        <v>2023</v>
      </c>
      <c r="C2957" t="s">
        <v>8</v>
      </c>
      <c r="D2957" t="s">
        <v>60</v>
      </c>
      <c r="E2957">
        <v>23</v>
      </c>
      <c r="F2957">
        <v>3.766</v>
      </c>
      <c r="G2957">
        <v>269.17</v>
      </c>
      <c r="H2957">
        <v>214.4</v>
      </c>
    </row>
    <row r="2958" spans="1:8" x14ac:dyDescent="0.25">
      <c r="A2958" t="s">
        <v>59</v>
      </c>
      <c r="B2958">
        <v>2023</v>
      </c>
      <c r="C2958" t="s">
        <v>8</v>
      </c>
      <c r="D2958" t="s">
        <v>62</v>
      </c>
      <c r="E2958">
        <v>47</v>
      </c>
      <c r="F2958">
        <v>344.32560000000001</v>
      </c>
      <c r="G2958">
        <v>31813.16</v>
      </c>
      <c r="H2958">
        <v>26683.69</v>
      </c>
    </row>
    <row r="2959" spans="1:8" x14ac:dyDescent="0.25">
      <c r="A2959" t="s">
        <v>59</v>
      </c>
      <c r="B2959">
        <v>2023</v>
      </c>
      <c r="C2959" t="s">
        <v>8</v>
      </c>
      <c r="D2959" t="s">
        <v>62</v>
      </c>
      <c r="E2959">
        <v>26</v>
      </c>
      <c r="F2959">
        <v>28.481919999999999</v>
      </c>
      <c r="G2959">
        <v>3417.03</v>
      </c>
      <c r="H2959">
        <v>3154.39</v>
      </c>
    </row>
    <row r="2960" spans="1:8" x14ac:dyDescent="0.25">
      <c r="A2960" t="s">
        <v>59</v>
      </c>
      <c r="B2960">
        <v>2023</v>
      </c>
      <c r="C2960" t="s">
        <v>8</v>
      </c>
      <c r="D2960" t="s">
        <v>62</v>
      </c>
      <c r="E2960">
        <v>624</v>
      </c>
      <c r="F2960">
        <v>236.74466000000001</v>
      </c>
      <c r="G2960">
        <v>23180.36</v>
      </c>
      <c r="H2960">
        <v>20268.849999999999</v>
      </c>
    </row>
    <row r="2961" spans="1:8" x14ac:dyDescent="0.25">
      <c r="A2961" t="s">
        <v>59</v>
      </c>
      <c r="B2961">
        <v>2023</v>
      </c>
      <c r="C2961" t="s">
        <v>8</v>
      </c>
      <c r="D2961" t="s">
        <v>60</v>
      </c>
      <c r="E2961">
        <v>63</v>
      </c>
      <c r="F2961">
        <v>395.07657</v>
      </c>
      <c r="G2961">
        <v>25729.73</v>
      </c>
      <c r="H2961">
        <v>32644.58</v>
      </c>
    </row>
    <row r="2962" spans="1:8" x14ac:dyDescent="0.25">
      <c r="A2962" t="s">
        <v>59</v>
      </c>
      <c r="B2962">
        <v>2023</v>
      </c>
      <c r="C2962" t="s">
        <v>8</v>
      </c>
      <c r="D2962" t="s">
        <v>60</v>
      </c>
      <c r="E2962">
        <v>9055</v>
      </c>
      <c r="F2962">
        <v>2317.7847999999999</v>
      </c>
      <c r="G2962">
        <v>201433.44</v>
      </c>
      <c r="H2962">
        <v>192877.32</v>
      </c>
    </row>
    <row r="2963" spans="1:8" x14ac:dyDescent="0.25">
      <c r="A2963" t="s">
        <v>59</v>
      </c>
      <c r="B2963">
        <v>2023</v>
      </c>
      <c r="C2963" t="s">
        <v>8</v>
      </c>
      <c r="D2963" t="s">
        <v>60</v>
      </c>
      <c r="E2963">
        <v>0</v>
      </c>
      <c r="F2963">
        <v>0</v>
      </c>
      <c r="G2963">
        <v>0</v>
      </c>
      <c r="H2963">
        <v>0</v>
      </c>
    </row>
    <row r="2964" spans="1:8" x14ac:dyDescent="0.25">
      <c r="A2964" t="s">
        <v>59</v>
      </c>
      <c r="B2964">
        <v>2023</v>
      </c>
      <c r="C2964" t="s">
        <v>8</v>
      </c>
      <c r="D2964" t="s">
        <v>60</v>
      </c>
      <c r="E2964">
        <v>54</v>
      </c>
      <c r="F2964">
        <v>21.495909999999999</v>
      </c>
      <c r="G2964">
        <v>1690</v>
      </c>
      <c r="H2964">
        <v>1406.99</v>
      </c>
    </row>
    <row r="2965" spans="1:8" x14ac:dyDescent="0.25">
      <c r="A2965" t="s">
        <v>59</v>
      </c>
      <c r="B2965">
        <v>2023</v>
      </c>
      <c r="C2965" t="s">
        <v>8</v>
      </c>
      <c r="D2965" t="s">
        <v>60</v>
      </c>
      <c r="E2965">
        <v>52</v>
      </c>
      <c r="F2965">
        <v>18.178899999999999</v>
      </c>
      <c r="G2965">
        <v>1625.22</v>
      </c>
      <c r="H2965">
        <v>1672.22</v>
      </c>
    </row>
    <row r="2966" spans="1:8" x14ac:dyDescent="0.25">
      <c r="A2966" t="s">
        <v>59</v>
      </c>
      <c r="B2966">
        <v>2023</v>
      </c>
      <c r="C2966" t="s">
        <v>8</v>
      </c>
      <c r="D2966" t="s">
        <v>60</v>
      </c>
      <c r="E2966">
        <v>0</v>
      </c>
      <c r="F2966">
        <v>0</v>
      </c>
      <c r="G2966">
        <v>0</v>
      </c>
      <c r="H2966">
        <v>0</v>
      </c>
    </row>
    <row r="2967" spans="1:8" x14ac:dyDescent="0.25">
      <c r="A2967" t="s">
        <v>59</v>
      </c>
      <c r="B2967">
        <v>2023</v>
      </c>
      <c r="C2967" t="s">
        <v>8</v>
      </c>
      <c r="D2967" t="s">
        <v>60</v>
      </c>
      <c r="E2967">
        <v>223</v>
      </c>
      <c r="F2967">
        <v>58.702179999999998</v>
      </c>
      <c r="G2967">
        <v>4201.28</v>
      </c>
      <c r="H2967">
        <v>5637.14</v>
      </c>
    </row>
    <row r="2968" spans="1:8" x14ac:dyDescent="0.25">
      <c r="A2968" t="s">
        <v>59</v>
      </c>
      <c r="B2968">
        <v>2023</v>
      </c>
      <c r="C2968" t="s">
        <v>8</v>
      </c>
      <c r="D2968" t="s">
        <v>60</v>
      </c>
      <c r="E2968">
        <v>239</v>
      </c>
      <c r="F2968">
        <v>79.759500000000003</v>
      </c>
      <c r="G2968">
        <v>5792.91</v>
      </c>
      <c r="H2968">
        <v>6157.85</v>
      </c>
    </row>
    <row r="2969" spans="1:8" x14ac:dyDescent="0.25">
      <c r="A2969" t="s">
        <v>59</v>
      </c>
      <c r="B2969">
        <v>2023</v>
      </c>
      <c r="C2969" t="s">
        <v>8</v>
      </c>
      <c r="D2969" t="s">
        <v>60</v>
      </c>
      <c r="E2969">
        <v>7</v>
      </c>
      <c r="F2969">
        <v>4.9450000000000003</v>
      </c>
      <c r="G2969">
        <v>328.46</v>
      </c>
      <c r="H2969">
        <v>1858.14</v>
      </c>
    </row>
    <row r="2970" spans="1:8" x14ac:dyDescent="0.25">
      <c r="A2970" t="s">
        <v>59</v>
      </c>
      <c r="B2970">
        <v>2023</v>
      </c>
      <c r="C2970" t="s">
        <v>8</v>
      </c>
      <c r="D2970" t="s">
        <v>60</v>
      </c>
      <c r="E2970">
        <v>6</v>
      </c>
      <c r="F2970">
        <v>11.882709999999999</v>
      </c>
      <c r="G2970">
        <v>850.86</v>
      </c>
      <c r="H2970">
        <v>1152.97</v>
      </c>
    </row>
    <row r="2971" spans="1:8" x14ac:dyDescent="0.25">
      <c r="A2971" t="s">
        <v>59</v>
      </c>
      <c r="B2971">
        <v>2023</v>
      </c>
      <c r="C2971" t="s">
        <v>8</v>
      </c>
      <c r="D2971" t="s">
        <v>60</v>
      </c>
      <c r="E2971">
        <v>164</v>
      </c>
      <c r="F2971">
        <v>100.17482</v>
      </c>
      <c r="G2971">
        <v>11455.3</v>
      </c>
      <c r="H2971">
        <v>11948.69</v>
      </c>
    </row>
    <row r="2972" spans="1:8" x14ac:dyDescent="0.25">
      <c r="A2972" t="s">
        <v>59</v>
      </c>
      <c r="B2972">
        <v>2023</v>
      </c>
      <c r="C2972" t="s">
        <v>8</v>
      </c>
      <c r="D2972" t="s">
        <v>60</v>
      </c>
      <c r="E2972">
        <v>2</v>
      </c>
      <c r="F2972">
        <v>0.97299999999999998</v>
      </c>
      <c r="G2972">
        <v>40.32</v>
      </c>
      <c r="H2972">
        <v>41.02</v>
      </c>
    </row>
    <row r="2973" spans="1:8" x14ac:dyDescent="0.25">
      <c r="A2973" t="s">
        <v>59</v>
      </c>
      <c r="B2973">
        <v>2023</v>
      </c>
      <c r="C2973" t="s">
        <v>8</v>
      </c>
      <c r="D2973" t="s">
        <v>60</v>
      </c>
      <c r="E2973">
        <v>89</v>
      </c>
      <c r="F2973">
        <v>384.18009000000001</v>
      </c>
      <c r="G2973">
        <v>26320.38</v>
      </c>
      <c r="H2973">
        <v>23848.880000000001</v>
      </c>
    </row>
    <row r="2974" spans="1:8" x14ac:dyDescent="0.25">
      <c r="A2974" t="s">
        <v>59</v>
      </c>
      <c r="B2974">
        <v>2023</v>
      </c>
      <c r="C2974" t="s">
        <v>8</v>
      </c>
      <c r="D2974" t="s">
        <v>60</v>
      </c>
      <c r="E2974">
        <v>59</v>
      </c>
      <c r="F2974">
        <v>60.737400000000001</v>
      </c>
      <c r="G2974">
        <v>5522.62</v>
      </c>
      <c r="H2974">
        <v>3960.33</v>
      </c>
    </row>
    <row r="2975" spans="1:8" x14ac:dyDescent="0.25">
      <c r="A2975" t="s">
        <v>59</v>
      </c>
      <c r="B2975">
        <v>2023</v>
      </c>
      <c r="C2975" t="s">
        <v>8</v>
      </c>
      <c r="D2975" t="s">
        <v>60</v>
      </c>
      <c r="E2975">
        <v>640</v>
      </c>
      <c r="F2975">
        <v>238.17668</v>
      </c>
      <c r="G2975">
        <v>17468.78</v>
      </c>
      <c r="H2975">
        <v>16244</v>
      </c>
    </row>
    <row r="2976" spans="1:8" x14ac:dyDescent="0.25">
      <c r="A2976" t="s">
        <v>59</v>
      </c>
      <c r="B2976">
        <v>2023</v>
      </c>
      <c r="C2976" t="s">
        <v>8</v>
      </c>
      <c r="D2976" t="s">
        <v>60</v>
      </c>
      <c r="E2976">
        <v>0</v>
      </c>
      <c r="F2976">
        <v>0</v>
      </c>
      <c r="G2976">
        <v>0</v>
      </c>
      <c r="H2976">
        <v>0</v>
      </c>
    </row>
    <row r="2977" spans="1:8" x14ac:dyDescent="0.25">
      <c r="A2977" t="s">
        <v>59</v>
      </c>
      <c r="B2977">
        <v>2023</v>
      </c>
      <c r="C2977" t="s">
        <v>8</v>
      </c>
      <c r="D2977" t="s">
        <v>60</v>
      </c>
      <c r="E2977">
        <v>0</v>
      </c>
      <c r="F2977">
        <v>0</v>
      </c>
      <c r="G2977">
        <v>0</v>
      </c>
      <c r="H2977">
        <v>0</v>
      </c>
    </row>
    <row r="2978" spans="1:8" x14ac:dyDescent="0.25">
      <c r="A2978" t="s">
        <v>59</v>
      </c>
      <c r="B2978">
        <v>2023</v>
      </c>
      <c r="C2978" t="s">
        <v>8</v>
      </c>
      <c r="D2978" t="s">
        <v>60</v>
      </c>
      <c r="E2978">
        <v>4</v>
      </c>
      <c r="F2978">
        <v>12.396789999999999</v>
      </c>
      <c r="G2978">
        <v>878.97</v>
      </c>
      <c r="H2978">
        <v>1012.38</v>
      </c>
    </row>
    <row r="2979" spans="1:8" x14ac:dyDescent="0.25">
      <c r="A2979" t="s">
        <v>59</v>
      </c>
      <c r="B2979">
        <v>2023</v>
      </c>
      <c r="C2979" t="s">
        <v>8</v>
      </c>
      <c r="D2979" t="s">
        <v>60</v>
      </c>
      <c r="E2979">
        <v>0</v>
      </c>
      <c r="F2979">
        <v>0</v>
      </c>
      <c r="G2979">
        <v>0</v>
      </c>
      <c r="H2979">
        <v>0</v>
      </c>
    </row>
    <row r="2980" spans="1:8" x14ac:dyDescent="0.25">
      <c r="A2980" t="s">
        <v>59</v>
      </c>
      <c r="B2980">
        <v>2023</v>
      </c>
      <c r="C2980" t="s">
        <v>8</v>
      </c>
      <c r="D2980" t="s">
        <v>60</v>
      </c>
      <c r="E2980">
        <v>7</v>
      </c>
      <c r="F2980">
        <v>7.4720000000000004</v>
      </c>
      <c r="G2980">
        <v>676.26</v>
      </c>
      <c r="H2980">
        <v>855.57</v>
      </c>
    </row>
    <row r="2981" spans="1:8" x14ac:dyDescent="0.25">
      <c r="A2981" t="s">
        <v>59</v>
      </c>
      <c r="B2981">
        <v>2023</v>
      </c>
      <c r="C2981" t="s">
        <v>8</v>
      </c>
      <c r="D2981" t="s">
        <v>60</v>
      </c>
      <c r="E2981">
        <v>29</v>
      </c>
      <c r="F2981">
        <v>46.588340000000002</v>
      </c>
      <c r="G2981">
        <v>3952.22</v>
      </c>
      <c r="H2981">
        <v>3490.55</v>
      </c>
    </row>
    <row r="2982" spans="1:8" x14ac:dyDescent="0.25">
      <c r="A2982" t="s">
        <v>59</v>
      </c>
      <c r="B2982">
        <v>2023</v>
      </c>
      <c r="C2982" t="s">
        <v>8</v>
      </c>
      <c r="D2982" t="s">
        <v>60</v>
      </c>
      <c r="E2982">
        <v>0</v>
      </c>
      <c r="F2982">
        <v>0</v>
      </c>
      <c r="G2982">
        <v>0</v>
      </c>
      <c r="H2982">
        <v>0</v>
      </c>
    </row>
    <row r="2983" spans="1:8" x14ac:dyDescent="0.25">
      <c r="A2983" t="s">
        <v>59</v>
      </c>
      <c r="B2983">
        <v>2023</v>
      </c>
      <c r="C2983" t="s">
        <v>8</v>
      </c>
      <c r="D2983" t="s">
        <v>60</v>
      </c>
      <c r="E2983">
        <v>9</v>
      </c>
      <c r="F2983">
        <v>12.307</v>
      </c>
      <c r="G2983">
        <v>1315.98</v>
      </c>
      <c r="H2983">
        <v>1259.53</v>
      </c>
    </row>
    <row r="2984" spans="1:8" x14ac:dyDescent="0.25">
      <c r="A2984" t="s">
        <v>59</v>
      </c>
      <c r="B2984">
        <v>2023</v>
      </c>
      <c r="C2984" t="s">
        <v>8</v>
      </c>
      <c r="D2984" t="s">
        <v>60</v>
      </c>
      <c r="E2984">
        <v>65</v>
      </c>
      <c r="F2984">
        <v>341.80052000000001</v>
      </c>
      <c r="G2984">
        <v>24399.95</v>
      </c>
      <c r="H2984">
        <v>23415.39</v>
      </c>
    </row>
    <row r="2985" spans="1:8" x14ac:dyDescent="0.25">
      <c r="A2985" t="s">
        <v>59</v>
      </c>
      <c r="B2985">
        <v>2023</v>
      </c>
      <c r="C2985" t="s">
        <v>8</v>
      </c>
      <c r="D2985" t="s">
        <v>60</v>
      </c>
      <c r="E2985">
        <v>36</v>
      </c>
      <c r="F2985">
        <v>65.84554</v>
      </c>
      <c r="G2985">
        <v>5280.89</v>
      </c>
      <c r="H2985">
        <v>5066.75</v>
      </c>
    </row>
    <row r="2986" spans="1:8" x14ac:dyDescent="0.25">
      <c r="A2986" t="s">
        <v>59</v>
      </c>
      <c r="B2986">
        <v>2023</v>
      </c>
      <c r="C2986" t="s">
        <v>8</v>
      </c>
      <c r="D2986" t="s">
        <v>60</v>
      </c>
      <c r="E2986">
        <v>277</v>
      </c>
      <c r="F2986">
        <v>142.50314</v>
      </c>
      <c r="G2986">
        <v>10476.42</v>
      </c>
      <c r="H2986">
        <v>10364.6</v>
      </c>
    </row>
    <row r="2987" spans="1:8" x14ac:dyDescent="0.25">
      <c r="A2987" t="s">
        <v>59</v>
      </c>
      <c r="B2987">
        <v>2023</v>
      </c>
      <c r="C2987" t="s">
        <v>8</v>
      </c>
      <c r="D2987" t="s">
        <v>64</v>
      </c>
      <c r="E2987">
        <v>1</v>
      </c>
      <c r="F2987">
        <v>19984.903999999999</v>
      </c>
      <c r="G2987">
        <v>1513031.64</v>
      </c>
      <c r="H2987">
        <v>1549192.86</v>
      </c>
    </row>
    <row r="2988" spans="1:8" x14ac:dyDescent="0.25">
      <c r="A2988" t="s">
        <v>59</v>
      </c>
      <c r="B2988">
        <v>2023</v>
      </c>
      <c r="C2988" t="s">
        <v>8</v>
      </c>
      <c r="D2988" t="s">
        <v>60</v>
      </c>
      <c r="E2988">
        <v>0</v>
      </c>
      <c r="F2988">
        <v>0</v>
      </c>
      <c r="G2988">
        <v>0</v>
      </c>
      <c r="H2988">
        <v>0</v>
      </c>
    </row>
    <row r="2989" spans="1:8" x14ac:dyDescent="0.25">
      <c r="A2989" t="s">
        <v>59</v>
      </c>
      <c r="B2989">
        <v>2023</v>
      </c>
      <c r="C2989" t="s">
        <v>8</v>
      </c>
      <c r="D2989" t="s">
        <v>60</v>
      </c>
      <c r="E2989">
        <v>0</v>
      </c>
      <c r="F2989">
        <v>0</v>
      </c>
      <c r="G2989">
        <v>0</v>
      </c>
      <c r="H2989">
        <v>0</v>
      </c>
    </row>
    <row r="2990" spans="1:8" x14ac:dyDescent="0.25">
      <c r="A2990" t="s">
        <v>59</v>
      </c>
      <c r="B2990">
        <v>2023</v>
      </c>
      <c r="C2990" t="s">
        <v>8</v>
      </c>
      <c r="D2990" t="s">
        <v>63</v>
      </c>
      <c r="E2990">
        <v>155643</v>
      </c>
      <c r="F2990">
        <v>26248.979480000002</v>
      </c>
      <c r="G2990">
        <v>2503601.5699999998</v>
      </c>
      <c r="H2990">
        <v>1663157.22</v>
      </c>
    </row>
    <row r="2991" spans="1:8" x14ac:dyDescent="0.25">
      <c r="A2991" t="s">
        <v>59</v>
      </c>
      <c r="B2991">
        <v>2023</v>
      </c>
      <c r="C2991" t="s">
        <v>8</v>
      </c>
      <c r="D2991" t="s">
        <v>63</v>
      </c>
      <c r="E2991">
        <v>19</v>
      </c>
      <c r="F2991">
        <v>1.51</v>
      </c>
      <c r="G2991">
        <v>220.84</v>
      </c>
      <c r="H2991">
        <v>224.56</v>
      </c>
    </row>
    <row r="2992" spans="1:8" x14ac:dyDescent="0.25">
      <c r="A2992" t="s">
        <v>59</v>
      </c>
      <c r="B2992">
        <v>2023</v>
      </c>
      <c r="C2992" t="s">
        <v>8</v>
      </c>
      <c r="D2992" t="s">
        <v>63</v>
      </c>
      <c r="E2992">
        <v>927890</v>
      </c>
      <c r="F2992">
        <v>110549.83981999999</v>
      </c>
      <c r="G2992">
        <v>10327097.060000001</v>
      </c>
      <c r="H2992">
        <v>9417304.8100000005</v>
      </c>
    </row>
    <row r="2993" spans="1:8" x14ac:dyDescent="0.25">
      <c r="A2993" t="s">
        <v>59</v>
      </c>
      <c r="B2993">
        <v>2023</v>
      </c>
      <c r="C2993" t="s">
        <v>8</v>
      </c>
      <c r="D2993" t="s">
        <v>63</v>
      </c>
      <c r="E2993">
        <v>0</v>
      </c>
      <c r="F2993">
        <v>0</v>
      </c>
      <c r="G2993">
        <v>0</v>
      </c>
      <c r="H2993">
        <v>0</v>
      </c>
    </row>
    <row r="2994" spans="1:8" x14ac:dyDescent="0.25">
      <c r="A2994" t="s">
        <v>59</v>
      </c>
      <c r="B2994">
        <v>2023</v>
      </c>
      <c r="C2994" t="s">
        <v>8</v>
      </c>
      <c r="D2994" t="s">
        <v>64</v>
      </c>
      <c r="E2994">
        <v>0</v>
      </c>
      <c r="F2994">
        <v>0</v>
      </c>
      <c r="G2994">
        <v>0</v>
      </c>
      <c r="H2994">
        <v>0</v>
      </c>
    </row>
    <row r="2995" spans="1:8" x14ac:dyDescent="0.25">
      <c r="A2995" t="s">
        <v>59</v>
      </c>
      <c r="B2995">
        <v>2023</v>
      </c>
      <c r="C2995" t="s">
        <v>8</v>
      </c>
      <c r="D2995" t="s">
        <v>61</v>
      </c>
      <c r="E2995">
        <v>1339</v>
      </c>
      <c r="F2995">
        <v>11512.90127</v>
      </c>
      <c r="G2995">
        <v>912594.01</v>
      </c>
      <c r="H2995">
        <v>870664.89</v>
      </c>
    </row>
    <row r="2996" spans="1:8" x14ac:dyDescent="0.25">
      <c r="A2996" t="s">
        <v>59</v>
      </c>
      <c r="B2996">
        <v>2023</v>
      </c>
      <c r="C2996" t="s">
        <v>8</v>
      </c>
      <c r="D2996" t="s">
        <v>61</v>
      </c>
      <c r="E2996">
        <v>1199</v>
      </c>
      <c r="F2996">
        <v>1721.6617200000001</v>
      </c>
      <c r="G2996">
        <v>204256.17</v>
      </c>
      <c r="H2996">
        <v>196794.92</v>
      </c>
    </row>
    <row r="2997" spans="1:8" x14ac:dyDescent="0.25">
      <c r="A2997" t="s">
        <v>59</v>
      </c>
      <c r="B2997">
        <v>2023</v>
      </c>
      <c r="C2997" t="s">
        <v>8</v>
      </c>
      <c r="D2997" t="s">
        <v>61</v>
      </c>
      <c r="E2997">
        <v>8981</v>
      </c>
      <c r="F2997">
        <v>2867.2694000000001</v>
      </c>
      <c r="G2997">
        <v>232725.69</v>
      </c>
      <c r="H2997">
        <v>224522.28</v>
      </c>
    </row>
    <row r="2998" spans="1:8" x14ac:dyDescent="0.25">
      <c r="A2998" t="s">
        <v>59</v>
      </c>
      <c r="B2998">
        <v>2023</v>
      </c>
      <c r="C2998" t="s">
        <v>8</v>
      </c>
      <c r="D2998" t="s">
        <v>60</v>
      </c>
      <c r="E2998">
        <v>11</v>
      </c>
      <c r="F2998">
        <v>9.8920999999999992</v>
      </c>
      <c r="G2998">
        <v>1781.56</v>
      </c>
      <c r="H2998">
        <v>1138.6500000000001</v>
      </c>
    </row>
    <row r="2999" spans="1:8" x14ac:dyDescent="0.25">
      <c r="A2999" t="s">
        <v>59</v>
      </c>
      <c r="B2999">
        <v>2023</v>
      </c>
      <c r="C2999" t="s">
        <v>8</v>
      </c>
      <c r="D2999" t="s">
        <v>60</v>
      </c>
      <c r="E2999">
        <v>33</v>
      </c>
      <c r="F2999">
        <v>75.102990000000005</v>
      </c>
      <c r="G2999">
        <v>5892.7</v>
      </c>
      <c r="H2999">
        <v>4904.24</v>
      </c>
    </row>
    <row r="3000" spans="1:8" x14ac:dyDescent="0.25">
      <c r="A3000" t="s">
        <v>59</v>
      </c>
      <c r="B3000">
        <v>2023</v>
      </c>
      <c r="C3000" t="s">
        <v>8</v>
      </c>
      <c r="D3000" t="s">
        <v>60</v>
      </c>
      <c r="E3000">
        <v>775</v>
      </c>
      <c r="F3000">
        <v>207.33014</v>
      </c>
      <c r="G3000">
        <v>14709.29</v>
      </c>
      <c r="H3000">
        <v>15586.18</v>
      </c>
    </row>
    <row r="3001" spans="1:8" x14ac:dyDescent="0.25">
      <c r="A3001" t="s">
        <v>59</v>
      </c>
      <c r="B3001">
        <v>2023</v>
      </c>
      <c r="C3001" t="s">
        <v>8</v>
      </c>
      <c r="D3001" t="s">
        <v>62</v>
      </c>
      <c r="E3001">
        <v>2624</v>
      </c>
      <c r="F3001">
        <v>18549.305179999999</v>
      </c>
      <c r="G3001">
        <v>1791715.11</v>
      </c>
      <c r="H3001">
        <v>1795447.38</v>
      </c>
    </row>
    <row r="3002" spans="1:8" x14ac:dyDescent="0.25">
      <c r="A3002" t="s">
        <v>59</v>
      </c>
      <c r="B3002">
        <v>2023</v>
      </c>
      <c r="C3002" t="s">
        <v>8</v>
      </c>
      <c r="D3002" t="s">
        <v>62</v>
      </c>
      <c r="E3002">
        <v>5812</v>
      </c>
      <c r="F3002">
        <v>9758.9191499999997</v>
      </c>
      <c r="G3002">
        <v>1123689.3899999999</v>
      </c>
      <c r="H3002">
        <v>1096666.3500000001</v>
      </c>
    </row>
    <row r="3003" spans="1:8" x14ac:dyDescent="0.25">
      <c r="A3003" t="s">
        <v>59</v>
      </c>
      <c r="B3003">
        <v>2023</v>
      </c>
      <c r="C3003" t="s">
        <v>8</v>
      </c>
      <c r="D3003" t="s">
        <v>62</v>
      </c>
      <c r="E3003">
        <v>133710</v>
      </c>
      <c r="F3003">
        <v>32663.471010000001</v>
      </c>
      <c r="G3003">
        <v>3163771.44</v>
      </c>
      <c r="H3003">
        <v>3138325.3</v>
      </c>
    </row>
    <row r="3004" spans="1:8" x14ac:dyDescent="0.25">
      <c r="A3004" t="s">
        <v>59</v>
      </c>
      <c r="B3004">
        <v>2023</v>
      </c>
      <c r="C3004" t="s">
        <v>7</v>
      </c>
      <c r="D3004" t="s">
        <v>60</v>
      </c>
      <c r="E3004">
        <v>9014</v>
      </c>
      <c r="F3004">
        <v>2355.5686599999999</v>
      </c>
      <c r="G3004">
        <v>204778.14</v>
      </c>
      <c r="H3004">
        <v>205103.75</v>
      </c>
    </row>
    <row r="3005" spans="1:8" x14ac:dyDescent="0.25">
      <c r="A3005" t="s">
        <v>59</v>
      </c>
      <c r="B3005">
        <v>2023</v>
      </c>
      <c r="C3005" t="s">
        <v>7</v>
      </c>
      <c r="D3005" t="s">
        <v>60</v>
      </c>
      <c r="E3005">
        <v>0</v>
      </c>
      <c r="F3005">
        <v>0</v>
      </c>
      <c r="G3005">
        <v>0</v>
      </c>
      <c r="H3005">
        <v>0</v>
      </c>
    </row>
    <row r="3006" spans="1:8" x14ac:dyDescent="0.25">
      <c r="A3006" t="s">
        <v>59</v>
      </c>
      <c r="B3006">
        <v>2023</v>
      </c>
      <c r="C3006" t="s">
        <v>7</v>
      </c>
      <c r="D3006" t="s">
        <v>60</v>
      </c>
      <c r="E3006">
        <v>54</v>
      </c>
      <c r="F3006">
        <v>17.908840000000001</v>
      </c>
      <c r="G3006">
        <v>1385.41</v>
      </c>
      <c r="H3006">
        <v>1049.45</v>
      </c>
    </row>
    <row r="3007" spans="1:8" x14ac:dyDescent="0.25">
      <c r="A3007" t="s">
        <v>59</v>
      </c>
      <c r="B3007">
        <v>2023</v>
      </c>
      <c r="C3007" t="s">
        <v>7</v>
      </c>
      <c r="D3007" t="s">
        <v>60</v>
      </c>
      <c r="E3007">
        <v>49</v>
      </c>
      <c r="F3007">
        <v>18.17708</v>
      </c>
      <c r="G3007">
        <v>1644.27</v>
      </c>
      <c r="H3007">
        <v>2172.4699999999998</v>
      </c>
    </row>
    <row r="3008" spans="1:8" x14ac:dyDescent="0.25">
      <c r="A3008" t="s">
        <v>59</v>
      </c>
      <c r="B3008">
        <v>2023</v>
      </c>
      <c r="C3008" t="s">
        <v>7</v>
      </c>
      <c r="D3008" t="s">
        <v>60</v>
      </c>
      <c r="E3008">
        <v>0</v>
      </c>
      <c r="F3008">
        <v>0</v>
      </c>
      <c r="G3008">
        <v>0</v>
      </c>
      <c r="H3008">
        <v>0</v>
      </c>
    </row>
    <row r="3009" spans="1:8" x14ac:dyDescent="0.25">
      <c r="A3009" t="s">
        <v>59</v>
      </c>
      <c r="B3009">
        <v>2023</v>
      </c>
      <c r="C3009" t="s">
        <v>7</v>
      </c>
      <c r="D3009" t="s">
        <v>60</v>
      </c>
      <c r="E3009">
        <v>220</v>
      </c>
      <c r="F3009">
        <v>65.916060000000002</v>
      </c>
      <c r="G3009">
        <v>4774.88</v>
      </c>
      <c r="H3009">
        <v>3927.49</v>
      </c>
    </row>
    <row r="3010" spans="1:8" x14ac:dyDescent="0.25">
      <c r="A3010" t="s">
        <v>59</v>
      </c>
      <c r="B3010">
        <v>2023</v>
      </c>
      <c r="C3010" t="s">
        <v>7</v>
      </c>
      <c r="D3010" t="s">
        <v>60</v>
      </c>
      <c r="E3010">
        <v>233</v>
      </c>
      <c r="F3010">
        <v>79.43974</v>
      </c>
      <c r="G3010">
        <v>5771.97</v>
      </c>
      <c r="H3010">
        <v>5821.85</v>
      </c>
    </row>
    <row r="3011" spans="1:8" x14ac:dyDescent="0.25">
      <c r="A3011" t="s">
        <v>59</v>
      </c>
      <c r="B3011">
        <v>2023</v>
      </c>
      <c r="C3011" t="s">
        <v>7</v>
      </c>
      <c r="D3011" t="s">
        <v>60</v>
      </c>
      <c r="E3011">
        <v>0</v>
      </c>
      <c r="F3011">
        <v>0</v>
      </c>
      <c r="G3011">
        <v>0</v>
      </c>
      <c r="H3011">
        <v>0</v>
      </c>
    </row>
    <row r="3012" spans="1:8" x14ac:dyDescent="0.25">
      <c r="A3012" t="s">
        <v>59</v>
      </c>
      <c r="B3012">
        <v>2023</v>
      </c>
      <c r="C3012" t="s">
        <v>7</v>
      </c>
      <c r="D3012" t="s">
        <v>60</v>
      </c>
      <c r="E3012">
        <v>0</v>
      </c>
      <c r="F3012">
        <v>0</v>
      </c>
      <c r="G3012">
        <v>0</v>
      </c>
      <c r="H3012">
        <v>0</v>
      </c>
    </row>
    <row r="3013" spans="1:8" x14ac:dyDescent="0.25">
      <c r="A3013" t="s">
        <v>59</v>
      </c>
      <c r="B3013">
        <v>2023</v>
      </c>
      <c r="C3013" t="s">
        <v>7</v>
      </c>
      <c r="D3013" t="s">
        <v>60</v>
      </c>
      <c r="E3013">
        <v>4</v>
      </c>
      <c r="F3013">
        <v>14.4137</v>
      </c>
      <c r="G3013">
        <v>1027.02</v>
      </c>
      <c r="H3013">
        <v>1030.29</v>
      </c>
    </row>
    <row r="3014" spans="1:8" x14ac:dyDescent="0.25">
      <c r="A3014" t="s">
        <v>59</v>
      </c>
      <c r="B3014">
        <v>2023</v>
      </c>
      <c r="C3014" t="s">
        <v>7</v>
      </c>
      <c r="D3014" t="s">
        <v>60</v>
      </c>
      <c r="E3014">
        <v>0</v>
      </c>
      <c r="F3014">
        <v>0</v>
      </c>
      <c r="G3014">
        <v>0</v>
      </c>
      <c r="H3014">
        <v>0</v>
      </c>
    </row>
    <row r="3015" spans="1:8" x14ac:dyDescent="0.25">
      <c r="A3015" t="s">
        <v>59</v>
      </c>
      <c r="B3015">
        <v>2023</v>
      </c>
      <c r="C3015" t="s">
        <v>7</v>
      </c>
      <c r="D3015" t="s">
        <v>60</v>
      </c>
      <c r="E3015">
        <v>7</v>
      </c>
      <c r="F3015">
        <v>9.1319999999999997</v>
      </c>
      <c r="G3015">
        <v>782.96</v>
      </c>
      <c r="H3015">
        <v>1032.27</v>
      </c>
    </row>
    <row r="3016" spans="1:8" x14ac:dyDescent="0.25">
      <c r="A3016" t="s">
        <v>59</v>
      </c>
      <c r="B3016">
        <v>2023</v>
      </c>
      <c r="C3016" t="s">
        <v>7</v>
      </c>
      <c r="D3016" t="s">
        <v>60</v>
      </c>
      <c r="E3016">
        <v>25</v>
      </c>
      <c r="F3016">
        <v>34.115299999999998</v>
      </c>
      <c r="G3016">
        <v>2978.2</v>
      </c>
      <c r="H3016">
        <v>2967.91</v>
      </c>
    </row>
    <row r="3017" spans="1:8" x14ac:dyDescent="0.25">
      <c r="A3017" t="s">
        <v>59</v>
      </c>
      <c r="B3017">
        <v>2023</v>
      </c>
      <c r="C3017" t="s">
        <v>7</v>
      </c>
      <c r="D3017" t="s">
        <v>60</v>
      </c>
      <c r="E3017">
        <v>0</v>
      </c>
      <c r="F3017">
        <v>0</v>
      </c>
      <c r="G3017">
        <v>0</v>
      </c>
      <c r="H3017">
        <v>0</v>
      </c>
    </row>
    <row r="3018" spans="1:8" x14ac:dyDescent="0.25">
      <c r="A3018" t="s">
        <v>59</v>
      </c>
      <c r="B3018">
        <v>2023</v>
      </c>
      <c r="C3018" t="s">
        <v>7</v>
      </c>
      <c r="D3018" t="s">
        <v>63</v>
      </c>
      <c r="E3018">
        <v>156573</v>
      </c>
      <c r="F3018">
        <v>27157.050060000001</v>
      </c>
      <c r="G3018">
        <v>2597485.7400000002</v>
      </c>
      <c r="H3018">
        <v>1701964.09</v>
      </c>
    </row>
    <row r="3019" spans="1:8" x14ac:dyDescent="0.25">
      <c r="A3019" t="s">
        <v>59</v>
      </c>
      <c r="B3019">
        <v>2023</v>
      </c>
      <c r="C3019" t="s">
        <v>7</v>
      </c>
      <c r="D3019" t="s">
        <v>63</v>
      </c>
      <c r="E3019">
        <v>19</v>
      </c>
      <c r="F3019">
        <v>1.536</v>
      </c>
      <c r="G3019">
        <v>224.17</v>
      </c>
      <c r="H3019">
        <v>219.27</v>
      </c>
    </row>
    <row r="3020" spans="1:8" x14ac:dyDescent="0.25">
      <c r="A3020" t="s">
        <v>59</v>
      </c>
      <c r="B3020">
        <v>2023</v>
      </c>
      <c r="C3020" t="s">
        <v>7</v>
      </c>
      <c r="D3020" t="s">
        <v>63</v>
      </c>
      <c r="E3020">
        <v>925384</v>
      </c>
      <c r="F3020">
        <v>115908.80345000001</v>
      </c>
      <c r="G3020">
        <v>12021222.92</v>
      </c>
      <c r="H3020">
        <v>9525235.6899999995</v>
      </c>
    </row>
    <row r="3021" spans="1:8" x14ac:dyDescent="0.25">
      <c r="A3021" t="s">
        <v>59</v>
      </c>
      <c r="B3021">
        <v>2023</v>
      </c>
      <c r="C3021" t="s">
        <v>7</v>
      </c>
      <c r="D3021" t="s">
        <v>63</v>
      </c>
      <c r="E3021">
        <v>0</v>
      </c>
      <c r="F3021">
        <v>0</v>
      </c>
      <c r="G3021">
        <v>0</v>
      </c>
      <c r="H3021">
        <v>0</v>
      </c>
    </row>
    <row r="3022" spans="1:8" x14ac:dyDescent="0.25">
      <c r="A3022" t="s">
        <v>59</v>
      </c>
      <c r="B3022">
        <v>2023</v>
      </c>
      <c r="C3022" t="s">
        <v>7</v>
      </c>
      <c r="D3022" t="s">
        <v>64</v>
      </c>
      <c r="E3022">
        <v>0</v>
      </c>
      <c r="F3022">
        <v>0</v>
      </c>
      <c r="G3022">
        <v>0</v>
      </c>
      <c r="H3022">
        <v>0</v>
      </c>
    </row>
    <row r="3023" spans="1:8" x14ac:dyDescent="0.25">
      <c r="A3023" t="s">
        <v>59</v>
      </c>
      <c r="B3023">
        <v>2023</v>
      </c>
      <c r="C3023" t="s">
        <v>7</v>
      </c>
      <c r="D3023" t="s">
        <v>61</v>
      </c>
      <c r="E3023">
        <v>1342</v>
      </c>
      <c r="F3023">
        <v>8349.9237699999994</v>
      </c>
      <c r="G3023">
        <v>721299.08</v>
      </c>
      <c r="H3023">
        <v>997728.05</v>
      </c>
    </row>
    <row r="3024" spans="1:8" x14ac:dyDescent="0.25">
      <c r="A3024" t="s">
        <v>59</v>
      </c>
      <c r="B3024">
        <v>2023</v>
      </c>
      <c r="C3024" t="s">
        <v>7</v>
      </c>
      <c r="D3024" t="s">
        <v>61</v>
      </c>
      <c r="E3024">
        <v>1198</v>
      </c>
      <c r="F3024">
        <v>1719.46136</v>
      </c>
      <c r="G3024">
        <v>208163.59</v>
      </c>
      <c r="H3024">
        <v>201939.23</v>
      </c>
    </row>
    <row r="3025" spans="1:8" x14ac:dyDescent="0.25">
      <c r="A3025" t="s">
        <v>59</v>
      </c>
      <c r="B3025">
        <v>2023</v>
      </c>
      <c r="C3025" t="s">
        <v>7</v>
      </c>
      <c r="D3025" t="s">
        <v>61</v>
      </c>
      <c r="E3025">
        <v>9003</v>
      </c>
      <c r="F3025">
        <v>2909.6318799999999</v>
      </c>
      <c r="G3025">
        <v>235952.91</v>
      </c>
      <c r="H3025">
        <v>233220.85</v>
      </c>
    </row>
    <row r="3026" spans="1:8" x14ac:dyDescent="0.25">
      <c r="A3026" t="s">
        <v>59</v>
      </c>
      <c r="B3026">
        <v>2023</v>
      </c>
      <c r="C3026" t="s">
        <v>7</v>
      </c>
      <c r="D3026" t="s">
        <v>60</v>
      </c>
      <c r="E3026">
        <v>11</v>
      </c>
      <c r="F3026">
        <v>10.078760000000001</v>
      </c>
      <c r="G3026">
        <v>1566.59</v>
      </c>
      <c r="H3026">
        <v>1636.35</v>
      </c>
    </row>
    <row r="3027" spans="1:8" x14ac:dyDescent="0.25">
      <c r="A3027" t="s">
        <v>59</v>
      </c>
      <c r="B3027">
        <v>2023</v>
      </c>
      <c r="C3027" t="s">
        <v>7</v>
      </c>
      <c r="D3027" t="s">
        <v>60</v>
      </c>
      <c r="E3027">
        <v>33</v>
      </c>
      <c r="F3027">
        <v>74.707369999999997</v>
      </c>
      <c r="G3027">
        <v>5896.35</v>
      </c>
      <c r="H3027">
        <v>5509.54</v>
      </c>
    </row>
    <row r="3028" spans="1:8" x14ac:dyDescent="0.25">
      <c r="A3028" t="s">
        <v>59</v>
      </c>
      <c r="B3028">
        <v>2023</v>
      </c>
      <c r="C3028" t="s">
        <v>7</v>
      </c>
      <c r="D3028" t="s">
        <v>60</v>
      </c>
      <c r="E3028">
        <v>777</v>
      </c>
      <c r="F3028">
        <v>203.81456</v>
      </c>
      <c r="G3028">
        <v>14253.97</v>
      </c>
      <c r="H3028">
        <v>13039.09</v>
      </c>
    </row>
    <row r="3029" spans="1:8" x14ac:dyDescent="0.25">
      <c r="A3029" t="s">
        <v>59</v>
      </c>
      <c r="B3029">
        <v>2023</v>
      </c>
      <c r="C3029" t="s">
        <v>7</v>
      </c>
      <c r="D3029" t="s">
        <v>62</v>
      </c>
      <c r="E3029">
        <v>2635</v>
      </c>
      <c r="F3029">
        <v>18673.151600000001</v>
      </c>
      <c r="G3029">
        <v>1802070.81</v>
      </c>
      <c r="H3029">
        <v>1837516.81</v>
      </c>
    </row>
    <row r="3030" spans="1:8" x14ac:dyDescent="0.25">
      <c r="A3030" t="s">
        <v>59</v>
      </c>
      <c r="B3030">
        <v>2023</v>
      </c>
      <c r="C3030" t="s">
        <v>7</v>
      </c>
      <c r="D3030" t="s">
        <v>62</v>
      </c>
      <c r="E3030">
        <v>5770</v>
      </c>
      <c r="F3030">
        <v>10041.36202</v>
      </c>
      <c r="G3030">
        <v>1144119.8899999999</v>
      </c>
      <c r="H3030">
        <v>1143474.3500000001</v>
      </c>
    </row>
    <row r="3031" spans="1:8" x14ac:dyDescent="0.25">
      <c r="A3031" t="s">
        <v>59</v>
      </c>
      <c r="B3031">
        <v>2023</v>
      </c>
      <c r="C3031" t="s">
        <v>7</v>
      </c>
      <c r="D3031" t="s">
        <v>62</v>
      </c>
      <c r="E3031">
        <v>133569</v>
      </c>
      <c r="F3031">
        <v>33520.866929999997</v>
      </c>
      <c r="G3031">
        <v>3252390.81</v>
      </c>
      <c r="H3031">
        <v>3175293.04</v>
      </c>
    </row>
    <row r="3032" spans="1:8" x14ac:dyDescent="0.25">
      <c r="A3032" t="s">
        <v>59</v>
      </c>
      <c r="B3032">
        <v>2023</v>
      </c>
      <c r="C3032" t="s">
        <v>7</v>
      </c>
      <c r="D3032" t="s">
        <v>60</v>
      </c>
      <c r="E3032">
        <v>25</v>
      </c>
      <c r="F3032">
        <v>134.28849</v>
      </c>
      <c r="G3032">
        <v>10888.46</v>
      </c>
      <c r="H3032">
        <v>12184.64</v>
      </c>
    </row>
    <row r="3033" spans="1:8" x14ac:dyDescent="0.25">
      <c r="A3033" t="s">
        <v>59</v>
      </c>
      <c r="B3033">
        <v>2023</v>
      </c>
      <c r="C3033" t="s">
        <v>7</v>
      </c>
      <c r="D3033" t="s">
        <v>60</v>
      </c>
      <c r="E3033">
        <v>61</v>
      </c>
      <c r="F3033">
        <v>88.539100000000005</v>
      </c>
      <c r="G3033">
        <v>9024.83</v>
      </c>
      <c r="H3033">
        <v>6931.93</v>
      </c>
    </row>
    <row r="3034" spans="1:8" x14ac:dyDescent="0.25">
      <c r="A3034" t="s">
        <v>59</v>
      </c>
      <c r="B3034">
        <v>2023</v>
      </c>
      <c r="C3034" t="s">
        <v>7</v>
      </c>
      <c r="D3034" t="s">
        <v>60</v>
      </c>
      <c r="E3034">
        <v>25</v>
      </c>
      <c r="F3034">
        <v>134.80405999999999</v>
      </c>
      <c r="G3034">
        <v>5410.37</v>
      </c>
      <c r="H3034">
        <v>4684.53</v>
      </c>
    </row>
    <row r="3035" spans="1:8" x14ac:dyDescent="0.25">
      <c r="A3035" t="s">
        <v>59</v>
      </c>
      <c r="B3035">
        <v>2023</v>
      </c>
      <c r="C3035" t="s">
        <v>7</v>
      </c>
      <c r="D3035" t="s">
        <v>60</v>
      </c>
      <c r="E3035">
        <v>34</v>
      </c>
      <c r="F3035">
        <v>207.95993999999999</v>
      </c>
      <c r="G3035">
        <v>13999.78</v>
      </c>
      <c r="H3035">
        <v>14788.29</v>
      </c>
    </row>
    <row r="3036" spans="1:8" x14ac:dyDescent="0.25">
      <c r="A3036" t="s">
        <v>59</v>
      </c>
      <c r="B3036">
        <v>2023</v>
      </c>
      <c r="C3036" t="s">
        <v>7</v>
      </c>
      <c r="D3036" t="s">
        <v>60</v>
      </c>
      <c r="E3036">
        <v>0</v>
      </c>
      <c r="F3036">
        <v>0</v>
      </c>
      <c r="G3036">
        <v>0</v>
      </c>
      <c r="H3036">
        <v>0</v>
      </c>
    </row>
    <row r="3037" spans="1:8" x14ac:dyDescent="0.25">
      <c r="A3037" t="s">
        <v>59</v>
      </c>
      <c r="B3037">
        <v>2023</v>
      </c>
      <c r="C3037" t="s">
        <v>7</v>
      </c>
      <c r="D3037" t="s">
        <v>60</v>
      </c>
      <c r="E3037">
        <v>0</v>
      </c>
      <c r="F3037">
        <v>0</v>
      </c>
      <c r="G3037">
        <v>0</v>
      </c>
      <c r="H3037">
        <v>0</v>
      </c>
    </row>
    <row r="3038" spans="1:8" x14ac:dyDescent="0.25">
      <c r="A3038" t="s">
        <v>59</v>
      </c>
      <c r="B3038">
        <v>2023</v>
      </c>
      <c r="C3038" t="s">
        <v>7</v>
      </c>
      <c r="D3038" t="s">
        <v>61</v>
      </c>
      <c r="E3038">
        <v>0</v>
      </c>
      <c r="F3038">
        <v>0</v>
      </c>
      <c r="G3038">
        <v>0</v>
      </c>
      <c r="H3038">
        <v>0</v>
      </c>
    </row>
    <row r="3039" spans="1:8" x14ac:dyDescent="0.25">
      <c r="A3039" t="s">
        <v>59</v>
      </c>
      <c r="B3039">
        <v>2023</v>
      </c>
      <c r="C3039" t="s">
        <v>7</v>
      </c>
      <c r="D3039" t="s">
        <v>60</v>
      </c>
      <c r="E3039">
        <v>0</v>
      </c>
      <c r="F3039">
        <v>0</v>
      </c>
      <c r="G3039">
        <v>0</v>
      </c>
      <c r="H3039">
        <v>0</v>
      </c>
    </row>
    <row r="3040" spans="1:8" x14ac:dyDescent="0.25">
      <c r="A3040" t="s">
        <v>59</v>
      </c>
      <c r="B3040">
        <v>2023</v>
      </c>
      <c r="C3040" t="s">
        <v>7</v>
      </c>
      <c r="D3040" t="s">
        <v>60</v>
      </c>
      <c r="E3040">
        <v>0</v>
      </c>
      <c r="F3040">
        <v>0</v>
      </c>
      <c r="G3040">
        <v>0</v>
      </c>
      <c r="H3040">
        <v>0</v>
      </c>
    </row>
    <row r="3041" spans="1:8" x14ac:dyDescent="0.25">
      <c r="A3041" t="s">
        <v>59</v>
      </c>
      <c r="B3041">
        <v>2023</v>
      </c>
      <c r="C3041" t="s">
        <v>7</v>
      </c>
      <c r="D3041" t="s">
        <v>60</v>
      </c>
      <c r="E3041">
        <v>0</v>
      </c>
      <c r="F3041">
        <v>0</v>
      </c>
      <c r="G3041">
        <v>0</v>
      </c>
      <c r="H3041">
        <v>0</v>
      </c>
    </row>
    <row r="3042" spans="1:8" x14ac:dyDescent="0.25">
      <c r="A3042" t="s">
        <v>59</v>
      </c>
      <c r="B3042">
        <v>2023</v>
      </c>
      <c r="C3042" t="s">
        <v>7</v>
      </c>
      <c r="D3042" t="s">
        <v>62</v>
      </c>
      <c r="E3042">
        <v>1</v>
      </c>
      <c r="F3042">
        <v>394.17599999999999</v>
      </c>
      <c r="G3042">
        <v>36454.47</v>
      </c>
      <c r="H3042">
        <v>78994.58</v>
      </c>
    </row>
    <row r="3043" spans="1:8" x14ac:dyDescent="0.25">
      <c r="A3043" t="s">
        <v>59</v>
      </c>
      <c r="B3043">
        <v>2023</v>
      </c>
      <c r="C3043" t="s">
        <v>7</v>
      </c>
      <c r="D3043" t="s">
        <v>60</v>
      </c>
      <c r="E3043">
        <v>0</v>
      </c>
      <c r="F3043">
        <v>0</v>
      </c>
      <c r="G3043">
        <v>0</v>
      </c>
      <c r="H3043">
        <v>0</v>
      </c>
    </row>
    <row r="3044" spans="1:8" x14ac:dyDescent="0.25">
      <c r="A3044" t="s">
        <v>59</v>
      </c>
      <c r="B3044">
        <v>2023</v>
      </c>
      <c r="C3044" t="s">
        <v>7</v>
      </c>
      <c r="D3044" t="s">
        <v>60</v>
      </c>
      <c r="E3044">
        <v>0</v>
      </c>
      <c r="F3044">
        <v>0</v>
      </c>
      <c r="G3044">
        <v>0</v>
      </c>
      <c r="H3044">
        <v>0</v>
      </c>
    </row>
    <row r="3045" spans="1:8" x14ac:dyDescent="0.25">
      <c r="A3045" t="s">
        <v>59</v>
      </c>
      <c r="B3045">
        <v>2023</v>
      </c>
      <c r="C3045" t="s">
        <v>7</v>
      </c>
      <c r="D3045" t="s">
        <v>60</v>
      </c>
      <c r="E3045">
        <v>0</v>
      </c>
      <c r="F3045">
        <v>0</v>
      </c>
      <c r="G3045">
        <v>0</v>
      </c>
      <c r="H3045">
        <v>0</v>
      </c>
    </row>
    <row r="3046" spans="1:8" x14ac:dyDescent="0.25">
      <c r="A3046" t="s">
        <v>59</v>
      </c>
      <c r="B3046">
        <v>2023</v>
      </c>
      <c r="C3046" t="s">
        <v>7</v>
      </c>
      <c r="D3046" t="s">
        <v>60</v>
      </c>
      <c r="E3046">
        <v>0</v>
      </c>
      <c r="F3046">
        <v>0</v>
      </c>
      <c r="G3046">
        <v>0</v>
      </c>
      <c r="H3046">
        <v>0</v>
      </c>
    </row>
    <row r="3047" spans="1:8" x14ac:dyDescent="0.25">
      <c r="A3047" t="s">
        <v>59</v>
      </c>
      <c r="B3047">
        <v>2023</v>
      </c>
      <c r="C3047" t="s">
        <v>7</v>
      </c>
      <c r="D3047" t="s">
        <v>61</v>
      </c>
      <c r="E3047">
        <v>0</v>
      </c>
      <c r="F3047">
        <v>0</v>
      </c>
      <c r="G3047">
        <v>0</v>
      </c>
      <c r="H3047">
        <v>0</v>
      </c>
    </row>
    <row r="3048" spans="1:8" x14ac:dyDescent="0.25">
      <c r="A3048" t="s">
        <v>59</v>
      </c>
      <c r="B3048">
        <v>2023</v>
      </c>
      <c r="C3048" t="s">
        <v>7</v>
      </c>
      <c r="D3048" t="s">
        <v>60</v>
      </c>
      <c r="E3048">
        <v>0</v>
      </c>
      <c r="F3048">
        <v>0</v>
      </c>
      <c r="G3048">
        <v>0</v>
      </c>
      <c r="H3048">
        <v>0</v>
      </c>
    </row>
    <row r="3049" spans="1:8" x14ac:dyDescent="0.25">
      <c r="A3049" t="s">
        <v>59</v>
      </c>
      <c r="B3049">
        <v>2023</v>
      </c>
      <c r="C3049" t="s">
        <v>7</v>
      </c>
      <c r="D3049" t="s">
        <v>60</v>
      </c>
      <c r="E3049">
        <v>0</v>
      </c>
      <c r="F3049">
        <v>0</v>
      </c>
      <c r="G3049">
        <v>0</v>
      </c>
      <c r="H3049">
        <v>0</v>
      </c>
    </row>
    <row r="3050" spans="1:8" x14ac:dyDescent="0.25">
      <c r="A3050" t="s">
        <v>59</v>
      </c>
      <c r="B3050">
        <v>2023</v>
      </c>
      <c r="C3050" t="s">
        <v>7</v>
      </c>
      <c r="D3050" t="s">
        <v>60</v>
      </c>
      <c r="E3050">
        <v>0</v>
      </c>
      <c r="F3050">
        <v>0</v>
      </c>
      <c r="G3050">
        <v>0</v>
      </c>
      <c r="H3050">
        <v>0</v>
      </c>
    </row>
    <row r="3051" spans="1:8" x14ac:dyDescent="0.25">
      <c r="A3051" t="s">
        <v>59</v>
      </c>
      <c r="B3051">
        <v>2023</v>
      </c>
      <c r="C3051" t="s">
        <v>7</v>
      </c>
      <c r="D3051" t="s">
        <v>60</v>
      </c>
      <c r="E3051">
        <v>0</v>
      </c>
      <c r="F3051">
        <v>0</v>
      </c>
      <c r="G3051">
        <v>0</v>
      </c>
      <c r="H3051">
        <v>0</v>
      </c>
    </row>
    <row r="3052" spans="1:8" x14ac:dyDescent="0.25">
      <c r="A3052" t="s">
        <v>59</v>
      </c>
      <c r="B3052">
        <v>2023</v>
      </c>
      <c r="C3052" t="s">
        <v>7</v>
      </c>
      <c r="D3052" t="s">
        <v>60</v>
      </c>
      <c r="E3052">
        <v>0</v>
      </c>
      <c r="F3052">
        <v>0</v>
      </c>
      <c r="G3052">
        <v>0</v>
      </c>
      <c r="H3052">
        <v>0</v>
      </c>
    </row>
    <row r="3053" spans="1:8" x14ac:dyDescent="0.25">
      <c r="A3053" t="s">
        <v>59</v>
      </c>
      <c r="B3053">
        <v>2023</v>
      </c>
      <c r="C3053" t="s">
        <v>7</v>
      </c>
      <c r="D3053" t="s">
        <v>60</v>
      </c>
      <c r="E3053">
        <v>9</v>
      </c>
      <c r="F3053">
        <v>120.29962</v>
      </c>
      <c r="G3053">
        <v>6751.24</v>
      </c>
      <c r="H3053">
        <v>5975.52</v>
      </c>
    </row>
    <row r="3054" spans="1:8" x14ac:dyDescent="0.25">
      <c r="A3054" t="s">
        <v>59</v>
      </c>
      <c r="B3054">
        <v>2023</v>
      </c>
      <c r="C3054" t="s">
        <v>7</v>
      </c>
      <c r="D3054" t="s">
        <v>60</v>
      </c>
      <c r="E3054">
        <v>0</v>
      </c>
      <c r="F3054">
        <v>0</v>
      </c>
      <c r="G3054">
        <v>0</v>
      </c>
      <c r="H3054">
        <v>0</v>
      </c>
    </row>
    <row r="3055" spans="1:8" x14ac:dyDescent="0.25">
      <c r="A3055" t="s">
        <v>59</v>
      </c>
      <c r="B3055">
        <v>2023</v>
      </c>
      <c r="C3055" t="s">
        <v>7</v>
      </c>
      <c r="D3055" t="s">
        <v>60</v>
      </c>
      <c r="E3055">
        <v>0</v>
      </c>
      <c r="F3055">
        <v>0</v>
      </c>
      <c r="G3055">
        <v>0</v>
      </c>
      <c r="H3055">
        <v>0</v>
      </c>
    </row>
    <row r="3056" spans="1:8" x14ac:dyDescent="0.25">
      <c r="A3056" t="s">
        <v>59</v>
      </c>
      <c r="B3056">
        <v>2023</v>
      </c>
      <c r="C3056" t="s">
        <v>7</v>
      </c>
      <c r="D3056" t="s">
        <v>62</v>
      </c>
      <c r="E3056">
        <v>0</v>
      </c>
      <c r="F3056">
        <v>0</v>
      </c>
      <c r="G3056">
        <v>0</v>
      </c>
      <c r="H3056">
        <v>0</v>
      </c>
    </row>
    <row r="3057" spans="1:8" x14ac:dyDescent="0.25">
      <c r="A3057" t="s">
        <v>59</v>
      </c>
      <c r="B3057">
        <v>2023</v>
      </c>
      <c r="C3057" t="s">
        <v>7</v>
      </c>
      <c r="D3057" t="s">
        <v>60</v>
      </c>
      <c r="E3057">
        <v>0</v>
      </c>
      <c r="F3057">
        <v>0</v>
      </c>
      <c r="G3057">
        <v>0</v>
      </c>
      <c r="H3057">
        <v>0</v>
      </c>
    </row>
    <row r="3058" spans="1:8" x14ac:dyDescent="0.25">
      <c r="A3058" t="s">
        <v>59</v>
      </c>
      <c r="B3058">
        <v>2023</v>
      </c>
      <c r="C3058" t="s">
        <v>7</v>
      </c>
      <c r="D3058" t="s">
        <v>60</v>
      </c>
      <c r="E3058">
        <v>0</v>
      </c>
      <c r="F3058">
        <v>0</v>
      </c>
      <c r="G3058">
        <v>0</v>
      </c>
      <c r="H3058">
        <v>0</v>
      </c>
    </row>
    <row r="3059" spans="1:8" x14ac:dyDescent="0.25">
      <c r="A3059" t="s">
        <v>59</v>
      </c>
      <c r="B3059">
        <v>2023</v>
      </c>
      <c r="C3059" t="s">
        <v>7</v>
      </c>
      <c r="D3059" t="s">
        <v>60</v>
      </c>
      <c r="E3059">
        <v>15</v>
      </c>
      <c r="F3059">
        <v>74.408550000000005</v>
      </c>
      <c r="G3059">
        <v>6780.58</v>
      </c>
      <c r="H3059">
        <v>6795.05</v>
      </c>
    </row>
    <row r="3060" spans="1:8" x14ac:dyDescent="0.25">
      <c r="A3060" t="s">
        <v>59</v>
      </c>
      <c r="B3060">
        <v>2023</v>
      </c>
      <c r="C3060" t="s">
        <v>7</v>
      </c>
      <c r="D3060" t="s">
        <v>61</v>
      </c>
      <c r="E3060">
        <v>0</v>
      </c>
      <c r="F3060">
        <v>0</v>
      </c>
      <c r="G3060">
        <v>0</v>
      </c>
      <c r="H3060">
        <v>0</v>
      </c>
    </row>
    <row r="3061" spans="1:8" x14ac:dyDescent="0.25">
      <c r="A3061" t="s">
        <v>59</v>
      </c>
      <c r="B3061">
        <v>2023</v>
      </c>
      <c r="C3061" t="s">
        <v>7</v>
      </c>
      <c r="D3061" t="s">
        <v>61</v>
      </c>
      <c r="E3061">
        <v>7</v>
      </c>
      <c r="F3061">
        <v>643.71006999999997</v>
      </c>
      <c r="G3061">
        <v>51175.64</v>
      </c>
      <c r="H3061">
        <v>51084.31</v>
      </c>
    </row>
    <row r="3062" spans="1:8" x14ac:dyDescent="0.25">
      <c r="A3062" t="s">
        <v>59</v>
      </c>
      <c r="B3062">
        <v>2023</v>
      </c>
      <c r="C3062" t="s">
        <v>7</v>
      </c>
      <c r="D3062" t="s">
        <v>61</v>
      </c>
      <c r="E3062">
        <v>0</v>
      </c>
      <c r="F3062">
        <v>0</v>
      </c>
      <c r="G3062">
        <v>0</v>
      </c>
      <c r="H3062">
        <v>0</v>
      </c>
    </row>
    <row r="3063" spans="1:8" x14ac:dyDescent="0.25">
      <c r="A3063" t="s">
        <v>59</v>
      </c>
      <c r="B3063">
        <v>2023</v>
      </c>
      <c r="C3063" t="s">
        <v>7</v>
      </c>
      <c r="D3063" t="s">
        <v>60</v>
      </c>
      <c r="E3063">
        <v>0</v>
      </c>
      <c r="F3063">
        <v>0</v>
      </c>
      <c r="G3063">
        <v>0</v>
      </c>
      <c r="H3063">
        <v>0</v>
      </c>
    </row>
    <row r="3064" spans="1:8" x14ac:dyDescent="0.25">
      <c r="A3064" t="s">
        <v>59</v>
      </c>
      <c r="B3064">
        <v>2023</v>
      </c>
      <c r="C3064" t="s">
        <v>7</v>
      </c>
      <c r="D3064" t="s">
        <v>60</v>
      </c>
      <c r="E3064">
        <v>0</v>
      </c>
      <c r="F3064">
        <v>0</v>
      </c>
      <c r="G3064">
        <v>0</v>
      </c>
      <c r="H3064">
        <v>0</v>
      </c>
    </row>
    <row r="3065" spans="1:8" x14ac:dyDescent="0.25">
      <c r="A3065" t="s">
        <v>59</v>
      </c>
      <c r="B3065">
        <v>2023</v>
      </c>
      <c r="C3065" t="s">
        <v>7</v>
      </c>
      <c r="D3065" t="s">
        <v>60</v>
      </c>
      <c r="E3065">
        <v>2</v>
      </c>
      <c r="F3065">
        <v>45.901809999999998</v>
      </c>
      <c r="G3065">
        <v>5822.16</v>
      </c>
      <c r="H3065">
        <v>11944.8</v>
      </c>
    </row>
    <row r="3066" spans="1:8" x14ac:dyDescent="0.25">
      <c r="A3066" t="s">
        <v>59</v>
      </c>
      <c r="B3066">
        <v>2023</v>
      </c>
      <c r="C3066" t="s">
        <v>7</v>
      </c>
      <c r="D3066" t="s">
        <v>60</v>
      </c>
      <c r="E3066">
        <v>0</v>
      </c>
      <c r="F3066">
        <v>0</v>
      </c>
      <c r="G3066">
        <v>0</v>
      </c>
      <c r="H3066">
        <v>0</v>
      </c>
    </row>
    <row r="3067" spans="1:8" x14ac:dyDescent="0.25">
      <c r="A3067" t="s">
        <v>59</v>
      </c>
      <c r="B3067">
        <v>2023</v>
      </c>
      <c r="C3067" t="s">
        <v>7</v>
      </c>
      <c r="D3067" t="s">
        <v>60</v>
      </c>
      <c r="E3067">
        <v>131</v>
      </c>
      <c r="F3067">
        <v>7872.9548100000002</v>
      </c>
      <c r="G3067">
        <v>579026.66</v>
      </c>
      <c r="H3067">
        <v>543785.92000000004</v>
      </c>
    </row>
    <row r="3068" spans="1:8" x14ac:dyDescent="0.25">
      <c r="A3068" t="s">
        <v>59</v>
      </c>
      <c r="B3068">
        <v>2023</v>
      </c>
      <c r="C3068" t="s">
        <v>7</v>
      </c>
      <c r="D3068" t="s">
        <v>60</v>
      </c>
      <c r="E3068">
        <v>1</v>
      </c>
      <c r="F3068">
        <v>0.69699999999999995</v>
      </c>
      <c r="G3068">
        <v>77.709999999999994</v>
      </c>
      <c r="H3068">
        <v>75.62</v>
      </c>
    </row>
    <row r="3069" spans="1:8" x14ac:dyDescent="0.25">
      <c r="A3069" t="s">
        <v>59</v>
      </c>
      <c r="B3069">
        <v>2023</v>
      </c>
      <c r="C3069" t="s">
        <v>7</v>
      </c>
      <c r="D3069" t="s">
        <v>62</v>
      </c>
      <c r="E3069">
        <v>6</v>
      </c>
      <c r="F3069">
        <v>558.80534999999998</v>
      </c>
      <c r="G3069">
        <v>54071</v>
      </c>
      <c r="H3069">
        <v>54386.26</v>
      </c>
    </row>
    <row r="3070" spans="1:8" x14ac:dyDescent="0.25">
      <c r="A3070" t="s">
        <v>59</v>
      </c>
      <c r="B3070">
        <v>2023</v>
      </c>
      <c r="C3070" t="s">
        <v>7</v>
      </c>
      <c r="D3070" t="s">
        <v>62</v>
      </c>
      <c r="E3070">
        <v>0</v>
      </c>
      <c r="F3070">
        <v>0</v>
      </c>
      <c r="G3070">
        <v>0</v>
      </c>
      <c r="H3070">
        <v>0</v>
      </c>
    </row>
    <row r="3071" spans="1:8" x14ac:dyDescent="0.25">
      <c r="A3071" t="s">
        <v>59</v>
      </c>
      <c r="B3071">
        <v>2023</v>
      </c>
      <c r="C3071" t="s">
        <v>7</v>
      </c>
      <c r="D3071" t="s">
        <v>60</v>
      </c>
      <c r="E3071">
        <v>0</v>
      </c>
      <c r="F3071">
        <v>0</v>
      </c>
      <c r="G3071">
        <v>0</v>
      </c>
      <c r="H3071">
        <v>0</v>
      </c>
    </row>
    <row r="3072" spans="1:8" x14ac:dyDescent="0.25">
      <c r="A3072" t="s">
        <v>59</v>
      </c>
      <c r="B3072">
        <v>2023</v>
      </c>
      <c r="C3072" t="s">
        <v>7</v>
      </c>
      <c r="D3072" t="s">
        <v>60</v>
      </c>
      <c r="E3072">
        <v>0</v>
      </c>
      <c r="F3072">
        <v>0</v>
      </c>
      <c r="G3072">
        <v>0</v>
      </c>
      <c r="H3072">
        <v>0</v>
      </c>
    </row>
    <row r="3073" spans="1:8" x14ac:dyDescent="0.25">
      <c r="A3073" t="s">
        <v>59</v>
      </c>
      <c r="B3073">
        <v>2023</v>
      </c>
      <c r="C3073" t="s">
        <v>7</v>
      </c>
      <c r="D3073" t="s">
        <v>60</v>
      </c>
      <c r="E3073">
        <v>0</v>
      </c>
      <c r="F3073">
        <v>0</v>
      </c>
      <c r="G3073">
        <v>0</v>
      </c>
      <c r="H3073">
        <v>0</v>
      </c>
    </row>
    <row r="3074" spans="1:8" x14ac:dyDescent="0.25">
      <c r="A3074" t="s">
        <v>59</v>
      </c>
      <c r="B3074">
        <v>2023</v>
      </c>
      <c r="C3074" t="s">
        <v>7</v>
      </c>
      <c r="D3074" t="s">
        <v>61</v>
      </c>
      <c r="E3074">
        <v>0</v>
      </c>
      <c r="F3074">
        <v>0</v>
      </c>
      <c r="G3074">
        <v>0</v>
      </c>
      <c r="H3074">
        <v>0</v>
      </c>
    </row>
    <row r="3075" spans="1:8" x14ac:dyDescent="0.25">
      <c r="A3075" t="s">
        <v>59</v>
      </c>
      <c r="B3075">
        <v>2023</v>
      </c>
      <c r="C3075" t="s">
        <v>7</v>
      </c>
      <c r="D3075" t="s">
        <v>60</v>
      </c>
      <c r="E3075">
        <v>0</v>
      </c>
      <c r="F3075">
        <v>0</v>
      </c>
      <c r="G3075">
        <v>0</v>
      </c>
      <c r="H3075">
        <v>0</v>
      </c>
    </row>
    <row r="3076" spans="1:8" x14ac:dyDescent="0.25">
      <c r="A3076" t="s">
        <v>59</v>
      </c>
      <c r="B3076">
        <v>2023</v>
      </c>
      <c r="C3076" t="s">
        <v>7</v>
      </c>
      <c r="D3076" t="s">
        <v>62</v>
      </c>
      <c r="E3076">
        <v>0</v>
      </c>
      <c r="F3076">
        <v>0</v>
      </c>
      <c r="G3076">
        <v>0</v>
      </c>
      <c r="H3076">
        <v>0</v>
      </c>
    </row>
    <row r="3077" spans="1:8" x14ac:dyDescent="0.25">
      <c r="A3077" t="s">
        <v>59</v>
      </c>
      <c r="B3077">
        <v>2023</v>
      </c>
      <c r="C3077" t="s">
        <v>7</v>
      </c>
      <c r="D3077" t="s">
        <v>60</v>
      </c>
      <c r="E3077">
        <v>0</v>
      </c>
      <c r="F3077">
        <v>0</v>
      </c>
      <c r="G3077">
        <v>0</v>
      </c>
      <c r="H3077">
        <v>0</v>
      </c>
    </row>
    <row r="3078" spans="1:8" x14ac:dyDescent="0.25">
      <c r="A3078" t="s">
        <v>59</v>
      </c>
      <c r="B3078">
        <v>2023</v>
      </c>
      <c r="C3078" t="s">
        <v>7</v>
      </c>
      <c r="D3078" t="s">
        <v>60</v>
      </c>
      <c r="E3078">
        <v>20</v>
      </c>
      <c r="F3078">
        <v>897.52923999999996</v>
      </c>
      <c r="G3078">
        <v>57979.63</v>
      </c>
      <c r="H3078">
        <v>51977.22</v>
      </c>
    </row>
    <row r="3079" spans="1:8" x14ac:dyDescent="0.25">
      <c r="A3079" t="s">
        <v>59</v>
      </c>
      <c r="B3079">
        <v>2023</v>
      </c>
      <c r="C3079" t="s">
        <v>7</v>
      </c>
      <c r="D3079" t="s">
        <v>60</v>
      </c>
      <c r="E3079">
        <v>0</v>
      </c>
      <c r="F3079">
        <v>0</v>
      </c>
      <c r="G3079">
        <v>0</v>
      </c>
      <c r="H3079">
        <v>0</v>
      </c>
    </row>
    <row r="3080" spans="1:8" x14ac:dyDescent="0.25">
      <c r="A3080" t="s">
        <v>59</v>
      </c>
      <c r="B3080">
        <v>2023</v>
      </c>
      <c r="C3080" t="s">
        <v>7</v>
      </c>
      <c r="D3080" t="s">
        <v>60</v>
      </c>
      <c r="E3080">
        <v>30</v>
      </c>
      <c r="F3080">
        <v>2825.4452700000002</v>
      </c>
      <c r="G3080">
        <v>179341.81</v>
      </c>
      <c r="H3080">
        <v>172032.22</v>
      </c>
    </row>
    <row r="3081" spans="1:8" x14ac:dyDescent="0.25">
      <c r="A3081" t="s">
        <v>59</v>
      </c>
      <c r="B3081">
        <v>2023</v>
      </c>
      <c r="C3081" t="s">
        <v>7</v>
      </c>
      <c r="D3081" t="s">
        <v>60</v>
      </c>
      <c r="E3081">
        <v>1</v>
      </c>
      <c r="F3081">
        <v>0.61097999999999997</v>
      </c>
      <c r="G3081">
        <v>58.6</v>
      </c>
      <c r="H3081">
        <v>40.69</v>
      </c>
    </row>
    <row r="3082" spans="1:8" x14ac:dyDescent="0.25">
      <c r="A3082" t="s">
        <v>59</v>
      </c>
      <c r="B3082">
        <v>2023</v>
      </c>
      <c r="C3082" t="s">
        <v>7</v>
      </c>
      <c r="D3082" t="s">
        <v>60</v>
      </c>
      <c r="E3082">
        <v>0</v>
      </c>
      <c r="F3082">
        <v>0</v>
      </c>
      <c r="G3082">
        <v>0</v>
      </c>
      <c r="H3082">
        <v>0</v>
      </c>
    </row>
    <row r="3083" spans="1:8" x14ac:dyDescent="0.25">
      <c r="A3083" t="s">
        <v>59</v>
      </c>
      <c r="B3083">
        <v>2023</v>
      </c>
      <c r="C3083" t="s">
        <v>7</v>
      </c>
      <c r="D3083" t="s">
        <v>60</v>
      </c>
      <c r="E3083">
        <v>0</v>
      </c>
      <c r="F3083">
        <v>0</v>
      </c>
      <c r="G3083">
        <v>0</v>
      </c>
      <c r="H3083">
        <v>0</v>
      </c>
    </row>
    <row r="3084" spans="1:8" x14ac:dyDescent="0.25">
      <c r="A3084" t="s">
        <v>59</v>
      </c>
      <c r="B3084">
        <v>2023</v>
      </c>
      <c r="C3084" t="s">
        <v>7</v>
      </c>
      <c r="D3084" t="s">
        <v>60</v>
      </c>
      <c r="E3084">
        <v>1</v>
      </c>
      <c r="F3084">
        <v>0</v>
      </c>
      <c r="G3084">
        <v>9.02</v>
      </c>
      <c r="H3084">
        <v>11.15</v>
      </c>
    </row>
    <row r="3085" spans="1:8" x14ac:dyDescent="0.25">
      <c r="A3085" t="s">
        <v>59</v>
      </c>
      <c r="B3085">
        <v>2023</v>
      </c>
      <c r="C3085" t="s">
        <v>7</v>
      </c>
      <c r="D3085" t="s">
        <v>63</v>
      </c>
      <c r="E3085">
        <v>35</v>
      </c>
      <c r="F3085">
        <v>3.911</v>
      </c>
      <c r="G3085">
        <v>382.85</v>
      </c>
      <c r="H3085">
        <v>416.44</v>
      </c>
    </row>
    <row r="3086" spans="1:8" x14ac:dyDescent="0.25">
      <c r="A3086" t="s">
        <v>59</v>
      </c>
      <c r="B3086">
        <v>2023</v>
      </c>
      <c r="C3086" t="s">
        <v>7</v>
      </c>
      <c r="D3086" t="s">
        <v>60</v>
      </c>
      <c r="E3086">
        <v>1</v>
      </c>
      <c r="F3086">
        <v>7.6698300000000001</v>
      </c>
      <c r="G3086">
        <v>631.29999999999995</v>
      </c>
      <c r="H3086">
        <v>584.69000000000005</v>
      </c>
    </row>
    <row r="3087" spans="1:8" x14ac:dyDescent="0.25">
      <c r="A3087" t="s">
        <v>59</v>
      </c>
      <c r="B3087">
        <v>2023</v>
      </c>
      <c r="C3087" t="s">
        <v>7</v>
      </c>
      <c r="D3087" t="s">
        <v>60</v>
      </c>
      <c r="E3087">
        <v>5</v>
      </c>
      <c r="F3087">
        <v>30.677720000000001</v>
      </c>
      <c r="G3087">
        <v>2696.49</v>
      </c>
      <c r="H3087">
        <v>4548.2299999999996</v>
      </c>
    </row>
    <row r="3088" spans="1:8" x14ac:dyDescent="0.25">
      <c r="A3088" t="s">
        <v>59</v>
      </c>
      <c r="B3088">
        <v>2023</v>
      </c>
      <c r="C3088" t="s">
        <v>7</v>
      </c>
      <c r="D3088" t="s">
        <v>60</v>
      </c>
      <c r="E3088">
        <v>19</v>
      </c>
      <c r="F3088">
        <v>54.911520000000003</v>
      </c>
      <c r="G3088">
        <v>5271.03</v>
      </c>
      <c r="H3088">
        <v>3848.84</v>
      </c>
    </row>
    <row r="3089" spans="1:8" x14ac:dyDescent="0.25">
      <c r="A3089" t="s">
        <v>59</v>
      </c>
      <c r="B3089">
        <v>2023</v>
      </c>
      <c r="C3089" t="s">
        <v>7</v>
      </c>
      <c r="D3089" t="s">
        <v>60</v>
      </c>
      <c r="E3089">
        <v>89</v>
      </c>
      <c r="F3089">
        <v>32.131999999999998</v>
      </c>
      <c r="G3089">
        <v>2841.49</v>
      </c>
      <c r="H3089">
        <v>2596.89</v>
      </c>
    </row>
    <row r="3090" spans="1:8" x14ac:dyDescent="0.25">
      <c r="A3090" t="s">
        <v>59</v>
      </c>
      <c r="B3090">
        <v>2023</v>
      </c>
      <c r="C3090" t="s">
        <v>7</v>
      </c>
      <c r="D3090" t="s">
        <v>60</v>
      </c>
      <c r="E3090">
        <v>0</v>
      </c>
      <c r="F3090">
        <v>0</v>
      </c>
      <c r="G3090">
        <v>0</v>
      </c>
      <c r="H3090">
        <v>0</v>
      </c>
    </row>
    <row r="3091" spans="1:8" x14ac:dyDescent="0.25">
      <c r="A3091" t="s">
        <v>59</v>
      </c>
      <c r="B3091">
        <v>2023</v>
      </c>
      <c r="C3091" t="s">
        <v>7</v>
      </c>
      <c r="D3091" t="s">
        <v>60</v>
      </c>
      <c r="E3091">
        <v>26</v>
      </c>
      <c r="F3091">
        <v>5.4519799999999998</v>
      </c>
      <c r="G3091">
        <v>442.65</v>
      </c>
      <c r="H3091">
        <v>215.86</v>
      </c>
    </row>
    <row r="3092" spans="1:8" x14ac:dyDescent="0.25">
      <c r="A3092" t="s">
        <v>59</v>
      </c>
      <c r="B3092">
        <v>2023</v>
      </c>
      <c r="C3092" t="s">
        <v>7</v>
      </c>
      <c r="D3092" t="s">
        <v>60</v>
      </c>
      <c r="E3092">
        <v>0</v>
      </c>
      <c r="F3092">
        <v>0</v>
      </c>
      <c r="G3092">
        <v>0</v>
      </c>
      <c r="H3092">
        <v>0</v>
      </c>
    </row>
    <row r="3093" spans="1:8" x14ac:dyDescent="0.25">
      <c r="A3093" t="s">
        <v>59</v>
      </c>
      <c r="B3093">
        <v>2023</v>
      </c>
      <c r="C3093" t="s">
        <v>7</v>
      </c>
      <c r="D3093" t="s">
        <v>60</v>
      </c>
      <c r="E3093">
        <v>0</v>
      </c>
      <c r="F3093">
        <v>0</v>
      </c>
      <c r="G3093">
        <v>0</v>
      </c>
      <c r="H3093">
        <v>0</v>
      </c>
    </row>
    <row r="3094" spans="1:8" x14ac:dyDescent="0.25">
      <c r="A3094" t="s">
        <v>59</v>
      </c>
      <c r="B3094">
        <v>2023</v>
      </c>
      <c r="C3094" t="s">
        <v>7</v>
      </c>
      <c r="D3094" t="s">
        <v>60</v>
      </c>
      <c r="E3094">
        <v>0</v>
      </c>
      <c r="F3094">
        <v>0</v>
      </c>
      <c r="G3094">
        <v>0</v>
      </c>
      <c r="H3094">
        <v>0</v>
      </c>
    </row>
    <row r="3095" spans="1:8" x14ac:dyDescent="0.25">
      <c r="A3095" t="s">
        <v>59</v>
      </c>
      <c r="B3095">
        <v>2023</v>
      </c>
      <c r="C3095" t="s">
        <v>7</v>
      </c>
      <c r="D3095" t="s">
        <v>61</v>
      </c>
      <c r="E3095">
        <v>1</v>
      </c>
      <c r="F3095">
        <v>2044.296</v>
      </c>
      <c r="G3095">
        <v>156676.54</v>
      </c>
      <c r="H3095">
        <v>156676.54</v>
      </c>
    </row>
    <row r="3096" spans="1:8" x14ac:dyDescent="0.25">
      <c r="A3096" t="s">
        <v>59</v>
      </c>
      <c r="B3096">
        <v>2023</v>
      </c>
      <c r="C3096" t="s">
        <v>7</v>
      </c>
      <c r="D3096" t="s">
        <v>60</v>
      </c>
      <c r="E3096">
        <v>0</v>
      </c>
      <c r="F3096">
        <v>0</v>
      </c>
      <c r="G3096">
        <v>0</v>
      </c>
      <c r="H3096">
        <v>0</v>
      </c>
    </row>
    <row r="3097" spans="1:8" x14ac:dyDescent="0.25">
      <c r="A3097" t="s">
        <v>59</v>
      </c>
      <c r="B3097">
        <v>2023</v>
      </c>
      <c r="C3097" t="s">
        <v>7</v>
      </c>
      <c r="D3097" t="s">
        <v>60</v>
      </c>
      <c r="E3097">
        <v>0</v>
      </c>
      <c r="F3097">
        <v>0</v>
      </c>
      <c r="G3097">
        <v>0</v>
      </c>
      <c r="H3097">
        <v>0</v>
      </c>
    </row>
    <row r="3098" spans="1:8" x14ac:dyDescent="0.25">
      <c r="A3098" t="s">
        <v>59</v>
      </c>
      <c r="B3098">
        <v>2023</v>
      </c>
      <c r="C3098" t="s">
        <v>7</v>
      </c>
      <c r="D3098" t="s">
        <v>60</v>
      </c>
      <c r="E3098">
        <v>0</v>
      </c>
      <c r="F3098">
        <v>0</v>
      </c>
      <c r="G3098">
        <v>0</v>
      </c>
      <c r="H3098">
        <v>0</v>
      </c>
    </row>
    <row r="3099" spans="1:8" x14ac:dyDescent="0.25">
      <c r="A3099" t="s">
        <v>59</v>
      </c>
      <c r="B3099">
        <v>2023</v>
      </c>
      <c r="C3099" t="s">
        <v>7</v>
      </c>
      <c r="D3099" t="s">
        <v>63</v>
      </c>
      <c r="E3099">
        <v>0</v>
      </c>
      <c r="F3099">
        <v>0</v>
      </c>
      <c r="G3099">
        <v>0</v>
      </c>
      <c r="H3099">
        <v>0</v>
      </c>
    </row>
    <row r="3100" spans="1:8" x14ac:dyDescent="0.25">
      <c r="A3100" t="s">
        <v>59</v>
      </c>
      <c r="B3100">
        <v>2023</v>
      </c>
      <c r="C3100" t="s">
        <v>7</v>
      </c>
      <c r="D3100" t="s">
        <v>60</v>
      </c>
      <c r="E3100">
        <v>17</v>
      </c>
      <c r="F3100">
        <v>1.849</v>
      </c>
      <c r="G3100">
        <v>160.94999999999999</v>
      </c>
      <c r="H3100">
        <v>128.75</v>
      </c>
    </row>
    <row r="3101" spans="1:8" x14ac:dyDescent="0.25">
      <c r="A3101" t="s">
        <v>59</v>
      </c>
      <c r="B3101">
        <v>2023</v>
      </c>
      <c r="C3101" t="s">
        <v>7</v>
      </c>
      <c r="D3101" t="s">
        <v>60</v>
      </c>
      <c r="E3101">
        <v>0</v>
      </c>
      <c r="F3101">
        <v>0</v>
      </c>
      <c r="G3101">
        <v>0</v>
      </c>
      <c r="H3101">
        <v>0</v>
      </c>
    </row>
    <row r="3102" spans="1:8" x14ac:dyDescent="0.25">
      <c r="A3102" t="s">
        <v>59</v>
      </c>
      <c r="B3102">
        <v>2023</v>
      </c>
      <c r="C3102" t="s">
        <v>7</v>
      </c>
      <c r="D3102" t="s">
        <v>60</v>
      </c>
      <c r="E3102">
        <v>0</v>
      </c>
      <c r="F3102">
        <v>0</v>
      </c>
      <c r="G3102">
        <v>0</v>
      </c>
      <c r="H3102">
        <v>0</v>
      </c>
    </row>
    <row r="3103" spans="1:8" x14ac:dyDescent="0.25">
      <c r="A3103" t="s">
        <v>59</v>
      </c>
      <c r="B3103">
        <v>2023</v>
      </c>
      <c r="C3103" t="s">
        <v>7</v>
      </c>
      <c r="D3103" t="s">
        <v>60</v>
      </c>
      <c r="E3103">
        <v>26</v>
      </c>
      <c r="F3103">
        <v>161.46610999999999</v>
      </c>
      <c r="G3103">
        <v>14333.51</v>
      </c>
      <c r="H3103">
        <v>14333.51</v>
      </c>
    </row>
    <row r="3104" spans="1:8" x14ac:dyDescent="0.25">
      <c r="A3104" t="s">
        <v>59</v>
      </c>
      <c r="B3104">
        <v>2023</v>
      </c>
      <c r="C3104" t="s">
        <v>7</v>
      </c>
      <c r="D3104" t="s">
        <v>60</v>
      </c>
      <c r="E3104">
        <v>0</v>
      </c>
      <c r="F3104">
        <v>0</v>
      </c>
      <c r="G3104">
        <v>0</v>
      </c>
      <c r="H3104">
        <v>0</v>
      </c>
    </row>
    <row r="3105" spans="1:8" x14ac:dyDescent="0.25">
      <c r="A3105" t="s">
        <v>59</v>
      </c>
      <c r="B3105">
        <v>2023</v>
      </c>
      <c r="C3105" t="s">
        <v>7</v>
      </c>
      <c r="D3105" t="s">
        <v>63</v>
      </c>
      <c r="E3105">
        <v>0</v>
      </c>
      <c r="F3105">
        <v>0</v>
      </c>
      <c r="G3105">
        <v>0</v>
      </c>
      <c r="H3105">
        <v>0</v>
      </c>
    </row>
    <row r="3106" spans="1:8" x14ac:dyDescent="0.25">
      <c r="A3106" t="s">
        <v>59</v>
      </c>
      <c r="B3106">
        <v>2023</v>
      </c>
      <c r="C3106" t="s">
        <v>7</v>
      </c>
      <c r="D3106" t="s">
        <v>60</v>
      </c>
      <c r="E3106">
        <v>2</v>
      </c>
      <c r="F3106">
        <v>1.4651099999999999</v>
      </c>
      <c r="G3106">
        <v>145.43</v>
      </c>
      <c r="H3106">
        <v>156.94999999999999</v>
      </c>
    </row>
    <row r="3107" spans="1:8" x14ac:dyDescent="0.25">
      <c r="A3107" t="s">
        <v>59</v>
      </c>
      <c r="B3107">
        <v>2023</v>
      </c>
      <c r="C3107" t="s">
        <v>7</v>
      </c>
      <c r="D3107" t="s">
        <v>60</v>
      </c>
      <c r="E3107">
        <v>0</v>
      </c>
      <c r="F3107">
        <v>0</v>
      </c>
      <c r="G3107">
        <v>0</v>
      </c>
      <c r="H3107">
        <v>0</v>
      </c>
    </row>
    <row r="3108" spans="1:8" x14ac:dyDescent="0.25">
      <c r="A3108" t="s">
        <v>59</v>
      </c>
      <c r="B3108">
        <v>2023</v>
      </c>
      <c r="C3108" t="s">
        <v>7</v>
      </c>
      <c r="D3108" t="s">
        <v>62</v>
      </c>
      <c r="E3108">
        <v>0</v>
      </c>
      <c r="F3108">
        <v>0</v>
      </c>
      <c r="G3108">
        <v>0</v>
      </c>
      <c r="H3108">
        <v>0</v>
      </c>
    </row>
    <row r="3109" spans="1:8" x14ac:dyDescent="0.25">
      <c r="A3109" t="s">
        <v>59</v>
      </c>
      <c r="B3109">
        <v>2023</v>
      </c>
      <c r="C3109" t="s">
        <v>7</v>
      </c>
      <c r="D3109" t="s">
        <v>60</v>
      </c>
      <c r="E3109">
        <v>0</v>
      </c>
      <c r="F3109">
        <v>0</v>
      </c>
      <c r="G3109">
        <v>0</v>
      </c>
      <c r="H3109">
        <v>0</v>
      </c>
    </row>
    <row r="3110" spans="1:8" x14ac:dyDescent="0.25">
      <c r="A3110" t="s">
        <v>59</v>
      </c>
      <c r="B3110">
        <v>2023</v>
      </c>
      <c r="C3110" t="s">
        <v>7</v>
      </c>
      <c r="D3110" t="s">
        <v>60</v>
      </c>
      <c r="E3110">
        <v>0</v>
      </c>
      <c r="F3110">
        <v>0</v>
      </c>
      <c r="G3110">
        <v>0</v>
      </c>
      <c r="H3110">
        <v>0</v>
      </c>
    </row>
    <row r="3111" spans="1:8" x14ac:dyDescent="0.25">
      <c r="A3111" t="s">
        <v>59</v>
      </c>
      <c r="B3111">
        <v>2023</v>
      </c>
      <c r="C3111" t="s">
        <v>7</v>
      </c>
      <c r="D3111" t="s">
        <v>60</v>
      </c>
      <c r="E3111">
        <v>0</v>
      </c>
      <c r="F3111">
        <v>0</v>
      </c>
      <c r="G3111">
        <v>0</v>
      </c>
      <c r="H3111">
        <v>0</v>
      </c>
    </row>
    <row r="3112" spans="1:8" x14ac:dyDescent="0.25">
      <c r="A3112" t="s">
        <v>59</v>
      </c>
      <c r="B3112">
        <v>2023</v>
      </c>
      <c r="C3112" t="s">
        <v>7</v>
      </c>
      <c r="D3112" t="s">
        <v>60</v>
      </c>
      <c r="E3112">
        <v>1</v>
      </c>
      <c r="F3112">
        <v>227.916</v>
      </c>
      <c r="G3112">
        <v>14565.12</v>
      </c>
      <c r="H3112">
        <v>14565.12</v>
      </c>
    </row>
    <row r="3113" spans="1:8" x14ac:dyDescent="0.25">
      <c r="A3113" t="s">
        <v>59</v>
      </c>
      <c r="B3113">
        <v>2023</v>
      </c>
      <c r="C3113" t="s">
        <v>7</v>
      </c>
      <c r="D3113" t="s">
        <v>64</v>
      </c>
      <c r="E3113">
        <v>0</v>
      </c>
      <c r="F3113">
        <v>0</v>
      </c>
      <c r="G3113">
        <v>0</v>
      </c>
      <c r="H3113">
        <v>0</v>
      </c>
    </row>
    <row r="3114" spans="1:8" x14ac:dyDescent="0.25">
      <c r="A3114" t="s">
        <v>59</v>
      </c>
      <c r="B3114">
        <v>2023</v>
      </c>
      <c r="C3114" t="s">
        <v>7</v>
      </c>
      <c r="D3114" t="s">
        <v>61</v>
      </c>
      <c r="E3114">
        <v>8</v>
      </c>
      <c r="F3114">
        <v>78.358109999999996</v>
      </c>
      <c r="G3114">
        <v>5928.45</v>
      </c>
      <c r="H3114">
        <v>3893.22</v>
      </c>
    </row>
    <row r="3115" spans="1:8" x14ac:dyDescent="0.25">
      <c r="A3115" t="s">
        <v>59</v>
      </c>
      <c r="B3115">
        <v>2023</v>
      </c>
      <c r="C3115" t="s">
        <v>7</v>
      </c>
      <c r="D3115" t="s">
        <v>61</v>
      </c>
      <c r="E3115">
        <v>3</v>
      </c>
      <c r="F3115">
        <v>1.8759999999999999</v>
      </c>
      <c r="G3115">
        <v>243.97</v>
      </c>
      <c r="H3115">
        <v>225.99</v>
      </c>
    </row>
    <row r="3116" spans="1:8" x14ac:dyDescent="0.25">
      <c r="A3116" t="s">
        <v>59</v>
      </c>
      <c r="B3116">
        <v>2023</v>
      </c>
      <c r="C3116" t="s">
        <v>7</v>
      </c>
      <c r="D3116" t="s">
        <v>61</v>
      </c>
      <c r="E3116">
        <v>19</v>
      </c>
      <c r="F3116">
        <v>8.5090199999999996</v>
      </c>
      <c r="G3116">
        <v>728.59</v>
      </c>
      <c r="H3116">
        <v>759.27</v>
      </c>
    </row>
    <row r="3117" spans="1:8" x14ac:dyDescent="0.25">
      <c r="A3117" t="s">
        <v>59</v>
      </c>
      <c r="B3117">
        <v>2023</v>
      </c>
      <c r="C3117" t="s">
        <v>7</v>
      </c>
      <c r="D3117" t="s">
        <v>60</v>
      </c>
      <c r="E3117">
        <v>13</v>
      </c>
      <c r="F3117">
        <v>23.31232</v>
      </c>
      <c r="G3117">
        <v>2537.84</v>
      </c>
      <c r="H3117">
        <v>849.39</v>
      </c>
    </row>
    <row r="3118" spans="1:8" x14ac:dyDescent="0.25">
      <c r="A3118" t="s">
        <v>59</v>
      </c>
      <c r="B3118">
        <v>2023</v>
      </c>
      <c r="C3118" t="s">
        <v>7</v>
      </c>
      <c r="D3118" t="s">
        <v>60</v>
      </c>
      <c r="E3118">
        <v>445</v>
      </c>
      <c r="F3118">
        <v>3893.20433</v>
      </c>
      <c r="G3118">
        <v>323787.06</v>
      </c>
      <c r="H3118">
        <v>369074.88</v>
      </c>
    </row>
    <row r="3119" spans="1:8" x14ac:dyDescent="0.25">
      <c r="A3119" t="s">
        <v>59</v>
      </c>
      <c r="B3119">
        <v>2023</v>
      </c>
      <c r="C3119" t="s">
        <v>7</v>
      </c>
      <c r="D3119" t="s">
        <v>60</v>
      </c>
      <c r="E3119">
        <v>365</v>
      </c>
      <c r="F3119">
        <v>455.59939000000003</v>
      </c>
      <c r="G3119">
        <v>50630.05</v>
      </c>
      <c r="H3119">
        <v>55899.19</v>
      </c>
    </row>
    <row r="3120" spans="1:8" x14ac:dyDescent="0.25">
      <c r="A3120" t="s">
        <v>59</v>
      </c>
      <c r="B3120">
        <v>2023</v>
      </c>
      <c r="C3120" t="s">
        <v>7</v>
      </c>
      <c r="D3120" t="s">
        <v>60</v>
      </c>
      <c r="E3120">
        <v>0</v>
      </c>
      <c r="F3120">
        <v>0</v>
      </c>
      <c r="G3120">
        <v>0</v>
      </c>
      <c r="H3120">
        <v>0</v>
      </c>
    </row>
    <row r="3121" spans="1:8" x14ac:dyDescent="0.25">
      <c r="A3121" t="s">
        <v>59</v>
      </c>
      <c r="B3121">
        <v>2023</v>
      </c>
      <c r="C3121" t="s">
        <v>7</v>
      </c>
      <c r="D3121" t="s">
        <v>60</v>
      </c>
      <c r="E3121">
        <v>0</v>
      </c>
      <c r="F3121">
        <v>0</v>
      </c>
      <c r="G3121">
        <v>0</v>
      </c>
      <c r="H3121">
        <v>0</v>
      </c>
    </row>
    <row r="3122" spans="1:8" x14ac:dyDescent="0.25">
      <c r="A3122" t="s">
        <v>59</v>
      </c>
      <c r="B3122">
        <v>2023</v>
      </c>
      <c r="C3122" t="s">
        <v>7</v>
      </c>
      <c r="D3122" t="s">
        <v>60</v>
      </c>
      <c r="E3122">
        <v>0</v>
      </c>
      <c r="F3122">
        <v>0</v>
      </c>
      <c r="G3122">
        <v>0</v>
      </c>
      <c r="H3122">
        <v>0</v>
      </c>
    </row>
    <row r="3123" spans="1:8" x14ac:dyDescent="0.25">
      <c r="A3123" t="s">
        <v>59</v>
      </c>
      <c r="B3123">
        <v>2023</v>
      </c>
      <c r="C3123" t="s">
        <v>7</v>
      </c>
      <c r="D3123" t="s">
        <v>61</v>
      </c>
      <c r="E3123">
        <v>0</v>
      </c>
      <c r="F3123">
        <v>0</v>
      </c>
      <c r="G3123">
        <v>0</v>
      </c>
      <c r="H3123">
        <v>0</v>
      </c>
    </row>
    <row r="3124" spans="1:8" x14ac:dyDescent="0.25">
      <c r="A3124" t="s">
        <v>59</v>
      </c>
      <c r="B3124">
        <v>2023</v>
      </c>
      <c r="C3124" t="s">
        <v>7</v>
      </c>
      <c r="D3124" t="s">
        <v>61</v>
      </c>
      <c r="E3124">
        <v>571</v>
      </c>
      <c r="F3124">
        <v>35131.912949999998</v>
      </c>
      <c r="G3124">
        <v>2961122.35</v>
      </c>
      <c r="H3124">
        <v>3109068.48</v>
      </c>
    </row>
    <row r="3125" spans="1:8" x14ac:dyDescent="0.25">
      <c r="A3125" t="s">
        <v>59</v>
      </c>
      <c r="B3125">
        <v>2023</v>
      </c>
      <c r="C3125" t="s">
        <v>7</v>
      </c>
      <c r="D3125" t="s">
        <v>61</v>
      </c>
      <c r="E3125">
        <v>2</v>
      </c>
      <c r="F3125">
        <v>2.88422</v>
      </c>
      <c r="G3125">
        <v>364.95</v>
      </c>
      <c r="H3125">
        <v>335.04</v>
      </c>
    </row>
    <row r="3126" spans="1:8" x14ac:dyDescent="0.25">
      <c r="A3126" t="s">
        <v>59</v>
      </c>
      <c r="B3126">
        <v>2023</v>
      </c>
      <c r="C3126" t="s">
        <v>7</v>
      </c>
      <c r="D3126" t="s">
        <v>60</v>
      </c>
      <c r="E3126">
        <v>3</v>
      </c>
      <c r="F3126">
        <v>6.4655199999999997</v>
      </c>
      <c r="G3126">
        <v>972.12</v>
      </c>
      <c r="H3126">
        <v>1306.6600000000001</v>
      </c>
    </row>
    <row r="3127" spans="1:8" x14ac:dyDescent="0.25">
      <c r="A3127" t="s">
        <v>59</v>
      </c>
      <c r="B3127">
        <v>2023</v>
      </c>
      <c r="C3127" t="s">
        <v>7</v>
      </c>
      <c r="D3127" t="s">
        <v>60</v>
      </c>
      <c r="E3127">
        <v>2885</v>
      </c>
      <c r="F3127">
        <v>1055.1066599999999</v>
      </c>
      <c r="G3127">
        <v>92766.42</v>
      </c>
      <c r="H3127">
        <v>97828.44</v>
      </c>
    </row>
    <row r="3128" spans="1:8" x14ac:dyDescent="0.25">
      <c r="A3128" t="s">
        <v>59</v>
      </c>
      <c r="B3128">
        <v>2023</v>
      </c>
      <c r="C3128" t="s">
        <v>7</v>
      </c>
      <c r="D3128" t="s">
        <v>60</v>
      </c>
      <c r="E3128">
        <v>0</v>
      </c>
      <c r="F3128">
        <v>0</v>
      </c>
      <c r="G3128">
        <v>0</v>
      </c>
      <c r="H3128">
        <v>0</v>
      </c>
    </row>
    <row r="3129" spans="1:8" x14ac:dyDescent="0.25">
      <c r="A3129" t="s">
        <v>59</v>
      </c>
      <c r="B3129">
        <v>2023</v>
      </c>
      <c r="C3129" t="s">
        <v>7</v>
      </c>
      <c r="D3129" t="s">
        <v>60</v>
      </c>
      <c r="E3129">
        <v>23</v>
      </c>
      <c r="F3129">
        <v>4</v>
      </c>
      <c r="G3129">
        <v>288.19</v>
      </c>
      <c r="H3129">
        <v>237.77</v>
      </c>
    </row>
    <row r="3130" spans="1:8" x14ac:dyDescent="0.25">
      <c r="A3130" t="s">
        <v>59</v>
      </c>
      <c r="B3130">
        <v>2023</v>
      </c>
      <c r="C3130" t="s">
        <v>7</v>
      </c>
      <c r="D3130" t="s">
        <v>62</v>
      </c>
      <c r="E3130">
        <v>46</v>
      </c>
      <c r="F3130">
        <v>352.35190999999998</v>
      </c>
      <c r="G3130">
        <v>32170.3</v>
      </c>
      <c r="H3130">
        <v>35242.629999999997</v>
      </c>
    </row>
    <row r="3131" spans="1:8" x14ac:dyDescent="0.25">
      <c r="A3131" t="s">
        <v>59</v>
      </c>
      <c r="B3131">
        <v>2023</v>
      </c>
      <c r="C3131" t="s">
        <v>7</v>
      </c>
      <c r="D3131" t="s">
        <v>62</v>
      </c>
      <c r="E3131">
        <v>27</v>
      </c>
      <c r="F3131">
        <v>28.95252</v>
      </c>
      <c r="G3131">
        <v>3528.28</v>
      </c>
      <c r="H3131">
        <v>3503.79</v>
      </c>
    </row>
    <row r="3132" spans="1:8" x14ac:dyDescent="0.25">
      <c r="A3132" t="s">
        <v>59</v>
      </c>
      <c r="B3132">
        <v>2023</v>
      </c>
      <c r="C3132" t="s">
        <v>7</v>
      </c>
      <c r="D3132" t="s">
        <v>62</v>
      </c>
      <c r="E3132">
        <v>623</v>
      </c>
      <c r="F3132">
        <v>237.45604</v>
      </c>
      <c r="G3132">
        <v>23270.2</v>
      </c>
      <c r="H3132">
        <v>26954.35</v>
      </c>
    </row>
    <row r="3133" spans="1:8" x14ac:dyDescent="0.25">
      <c r="A3133" t="s">
        <v>59</v>
      </c>
      <c r="B3133">
        <v>2023</v>
      </c>
      <c r="C3133" t="s">
        <v>7</v>
      </c>
      <c r="D3133" t="s">
        <v>60</v>
      </c>
      <c r="E3133">
        <v>65</v>
      </c>
      <c r="F3133">
        <v>406.74637999999999</v>
      </c>
      <c r="G3133">
        <v>25958.22</v>
      </c>
      <c r="H3133">
        <v>32167.77</v>
      </c>
    </row>
    <row r="3134" spans="1:8" x14ac:dyDescent="0.25">
      <c r="A3134" t="s">
        <v>59</v>
      </c>
      <c r="B3134">
        <v>2023</v>
      </c>
      <c r="C3134" t="s">
        <v>7</v>
      </c>
      <c r="D3134" t="s">
        <v>60</v>
      </c>
      <c r="E3134">
        <v>7</v>
      </c>
      <c r="F3134">
        <v>5.0289999999999999</v>
      </c>
      <c r="G3134">
        <v>334.9</v>
      </c>
      <c r="H3134">
        <v>129.87</v>
      </c>
    </row>
    <row r="3135" spans="1:8" x14ac:dyDescent="0.25">
      <c r="A3135" t="s">
        <v>59</v>
      </c>
      <c r="B3135">
        <v>2023</v>
      </c>
      <c r="C3135" t="s">
        <v>7</v>
      </c>
      <c r="D3135" t="s">
        <v>60</v>
      </c>
      <c r="E3135">
        <v>7</v>
      </c>
      <c r="F3135">
        <v>16.594760000000001</v>
      </c>
      <c r="G3135">
        <v>1150.02</v>
      </c>
      <c r="H3135">
        <v>1092.76</v>
      </c>
    </row>
    <row r="3136" spans="1:8" x14ac:dyDescent="0.25">
      <c r="A3136" t="s">
        <v>59</v>
      </c>
      <c r="B3136">
        <v>2023</v>
      </c>
      <c r="C3136" t="s">
        <v>7</v>
      </c>
      <c r="D3136" t="s">
        <v>60</v>
      </c>
      <c r="E3136">
        <v>165</v>
      </c>
      <c r="F3136">
        <v>91.617819999999995</v>
      </c>
      <c r="G3136">
        <v>10821.27</v>
      </c>
      <c r="H3136">
        <v>9947.2800000000007</v>
      </c>
    </row>
    <row r="3137" spans="1:8" x14ac:dyDescent="0.25">
      <c r="A3137" t="s">
        <v>59</v>
      </c>
      <c r="B3137">
        <v>2023</v>
      </c>
      <c r="C3137" t="s">
        <v>7</v>
      </c>
      <c r="D3137" t="s">
        <v>60</v>
      </c>
      <c r="E3137">
        <v>2</v>
      </c>
      <c r="F3137">
        <v>0.82499999999999996</v>
      </c>
      <c r="G3137">
        <v>34.4</v>
      </c>
      <c r="H3137">
        <v>34.4</v>
      </c>
    </row>
    <row r="3138" spans="1:8" x14ac:dyDescent="0.25">
      <c r="A3138" t="s">
        <v>59</v>
      </c>
      <c r="B3138">
        <v>2023</v>
      </c>
      <c r="C3138" t="s">
        <v>7</v>
      </c>
      <c r="D3138" t="s">
        <v>60</v>
      </c>
      <c r="E3138">
        <v>89</v>
      </c>
      <c r="F3138">
        <v>411.94857999999999</v>
      </c>
      <c r="G3138">
        <v>28284.55</v>
      </c>
      <c r="H3138">
        <v>28014.16</v>
      </c>
    </row>
    <row r="3139" spans="1:8" x14ac:dyDescent="0.25">
      <c r="A3139" t="s">
        <v>59</v>
      </c>
      <c r="B3139">
        <v>2023</v>
      </c>
      <c r="C3139" t="s">
        <v>7</v>
      </c>
      <c r="D3139" t="s">
        <v>60</v>
      </c>
      <c r="E3139">
        <v>58</v>
      </c>
      <c r="F3139">
        <v>69.110399999999998</v>
      </c>
      <c r="G3139">
        <v>6022.76</v>
      </c>
      <c r="H3139">
        <v>5961.62</v>
      </c>
    </row>
    <row r="3140" spans="1:8" x14ac:dyDescent="0.25">
      <c r="A3140" t="s">
        <v>59</v>
      </c>
      <c r="B3140">
        <v>2023</v>
      </c>
      <c r="C3140" t="s">
        <v>7</v>
      </c>
      <c r="D3140" t="s">
        <v>60</v>
      </c>
      <c r="E3140">
        <v>646</v>
      </c>
      <c r="F3140">
        <v>283.61095999999998</v>
      </c>
      <c r="G3140">
        <v>21203.07</v>
      </c>
      <c r="H3140">
        <v>19982.689999999999</v>
      </c>
    </row>
    <row r="3141" spans="1:8" x14ac:dyDescent="0.25">
      <c r="A3141" t="s">
        <v>59</v>
      </c>
      <c r="B3141">
        <v>2023</v>
      </c>
      <c r="C3141" t="s">
        <v>7</v>
      </c>
      <c r="D3141" t="s">
        <v>60</v>
      </c>
      <c r="E3141">
        <v>0</v>
      </c>
      <c r="F3141">
        <v>0</v>
      </c>
      <c r="G3141">
        <v>0</v>
      </c>
      <c r="H3141">
        <v>0</v>
      </c>
    </row>
    <row r="3142" spans="1:8" x14ac:dyDescent="0.25">
      <c r="A3142" t="s">
        <v>59</v>
      </c>
      <c r="B3142">
        <v>2023</v>
      </c>
      <c r="C3142" t="s">
        <v>7</v>
      </c>
      <c r="D3142" t="s">
        <v>60</v>
      </c>
      <c r="E3142">
        <v>0</v>
      </c>
      <c r="F3142">
        <v>0</v>
      </c>
      <c r="G3142">
        <v>0</v>
      </c>
      <c r="H3142">
        <v>0</v>
      </c>
    </row>
    <row r="3143" spans="1:8" x14ac:dyDescent="0.25">
      <c r="A3143" t="s">
        <v>59</v>
      </c>
      <c r="B3143">
        <v>2023</v>
      </c>
      <c r="C3143" t="s">
        <v>7</v>
      </c>
      <c r="D3143" t="s">
        <v>60</v>
      </c>
      <c r="E3143">
        <v>2</v>
      </c>
      <c r="F3143">
        <v>126.62504</v>
      </c>
      <c r="G3143">
        <v>8920.19</v>
      </c>
      <c r="H3143">
        <v>8920.19</v>
      </c>
    </row>
    <row r="3144" spans="1:8" x14ac:dyDescent="0.25">
      <c r="A3144" t="s">
        <v>59</v>
      </c>
      <c r="B3144">
        <v>2023</v>
      </c>
      <c r="C3144" t="s">
        <v>7</v>
      </c>
      <c r="D3144" t="s">
        <v>62</v>
      </c>
      <c r="E3144">
        <v>328</v>
      </c>
      <c r="F3144">
        <v>13250.081749999999</v>
      </c>
      <c r="G3144">
        <v>1333701.99</v>
      </c>
      <c r="H3144">
        <v>1374143.87</v>
      </c>
    </row>
    <row r="3145" spans="1:8" x14ac:dyDescent="0.25">
      <c r="A3145" t="s">
        <v>59</v>
      </c>
      <c r="B3145">
        <v>2023</v>
      </c>
      <c r="C3145" t="s">
        <v>7</v>
      </c>
      <c r="D3145" t="s">
        <v>62</v>
      </c>
      <c r="E3145">
        <v>6</v>
      </c>
      <c r="F3145">
        <v>10.185739999999999</v>
      </c>
      <c r="G3145">
        <v>1305.8</v>
      </c>
      <c r="H3145">
        <v>881.86</v>
      </c>
    </row>
    <row r="3146" spans="1:8" x14ac:dyDescent="0.25">
      <c r="A3146" t="s">
        <v>59</v>
      </c>
      <c r="B3146">
        <v>2023</v>
      </c>
      <c r="C3146" t="s">
        <v>7</v>
      </c>
      <c r="D3146" t="s">
        <v>60</v>
      </c>
      <c r="E3146">
        <v>5</v>
      </c>
      <c r="F3146">
        <v>24.050160000000002</v>
      </c>
      <c r="G3146">
        <v>1741.6</v>
      </c>
      <c r="H3146">
        <v>1556.12</v>
      </c>
    </row>
    <row r="3147" spans="1:8" x14ac:dyDescent="0.25">
      <c r="A3147" t="s">
        <v>59</v>
      </c>
      <c r="B3147">
        <v>2023</v>
      </c>
      <c r="C3147" t="s">
        <v>7</v>
      </c>
      <c r="D3147" t="s">
        <v>60</v>
      </c>
      <c r="E3147">
        <v>0</v>
      </c>
      <c r="F3147">
        <v>0</v>
      </c>
      <c r="G3147">
        <v>0</v>
      </c>
      <c r="H3147">
        <v>0</v>
      </c>
    </row>
    <row r="3148" spans="1:8" x14ac:dyDescent="0.25">
      <c r="A3148" t="s">
        <v>59</v>
      </c>
      <c r="B3148">
        <v>2023</v>
      </c>
      <c r="C3148" t="s">
        <v>7</v>
      </c>
      <c r="D3148" t="s">
        <v>60</v>
      </c>
      <c r="E3148">
        <v>9</v>
      </c>
      <c r="F3148">
        <v>13.239000000000001</v>
      </c>
      <c r="G3148">
        <v>1358.58</v>
      </c>
      <c r="H3148">
        <v>1322.38</v>
      </c>
    </row>
    <row r="3149" spans="1:8" x14ac:dyDescent="0.25">
      <c r="A3149" t="s">
        <v>59</v>
      </c>
      <c r="B3149">
        <v>2023</v>
      </c>
      <c r="C3149" t="s">
        <v>7</v>
      </c>
      <c r="D3149" t="s">
        <v>60</v>
      </c>
      <c r="E3149">
        <v>65</v>
      </c>
      <c r="F3149">
        <v>330.03086999999999</v>
      </c>
      <c r="G3149">
        <v>23682.03</v>
      </c>
      <c r="H3149">
        <v>24800.21</v>
      </c>
    </row>
    <row r="3150" spans="1:8" x14ac:dyDescent="0.25">
      <c r="A3150" t="s">
        <v>59</v>
      </c>
      <c r="B3150">
        <v>2023</v>
      </c>
      <c r="C3150" t="s">
        <v>7</v>
      </c>
      <c r="D3150" t="s">
        <v>60</v>
      </c>
      <c r="E3150">
        <v>41</v>
      </c>
      <c r="F3150">
        <v>80.771100000000004</v>
      </c>
      <c r="G3150">
        <v>6362.3</v>
      </c>
      <c r="H3150">
        <v>7689.27</v>
      </c>
    </row>
    <row r="3151" spans="1:8" x14ac:dyDescent="0.25">
      <c r="A3151" t="s">
        <v>59</v>
      </c>
      <c r="B3151">
        <v>2023</v>
      </c>
      <c r="C3151" t="s">
        <v>7</v>
      </c>
      <c r="D3151" t="s">
        <v>60</v>
      </c>
      <c r="E3151">
        <v>284</v>
      </c>
      <c r="F3151">
        <v>150.94875999999999</v>
      </c>
      <c r="G3151">
        <v>11091.42</v>
      </c>
      <c r="H3151">
        <v>10137.030000000001</v>
      </c>
    </row>
    <row r="3152" spans="1:8" x14ac:dyDescent="0.25">
      <c r="A3152" t="s">
        <v>59</v>
      </c>
      <c r="B3152">
        <v>2023</v>
      </c>
      <c r="C3152" t="s">
        <v>7</v>
      </c>
      <c r="D3152" t="s">
        <v>64</v>
      </c>
      <c r="E3152">
        <v>1</v>
      </c>
      <c r="F3152">
        <v>19320.91059</v>
      </c>
      <c r="G3152">
        <v>1628165.31</v>
      </c>
      <c r="H3152">
        <v>1600276.99</v>
      </c>
    </row>
    <row r="3153" spans="1:8" x14ac:dyDescent="0.25">
      <c r="A3153" t="s">
        <v>59</v>
      </c>
      <c r="B3153">
        <v>2023</v>
      </c>
      <c r="C3153" t="s">
        <v>7</v>
      </c>
      <c r="D3153" t="s">
        <v>60</v>
      </c>
      <c r="E3153">
        <v>0</v>
      </c>
      <c r="F3153">
        <v>0</v>
      </c>
      <c r="G3153">
        <v>0</v>
      </c>
      <c r="H3153">
        <v>0</v>
      </c>
    </row>
    <row r="3154" spans="1:8" x14ac:dyDescent="0.25">
      <c r="A3154" t="s">
        <v>59</v>
      </c>
      <c r="B3154">
        <v>2023</v>
      </c>
      <c r="C3154" t="s">
        <v>7</v>
      </c>
      <c r="D3154" t="s">
        <v>60</v>
      </c>
      <c r="E3154">
        <v>0</v>
      </c>
      <c r="F3154">
        <v>0</v>
      </c>
      <c r="G3154">
        <v>0</v>
      </c>
      <c r="H3154">
        <v>0</v>
      </c>
    </row>
    <row r="3155" spans="1:8" x14ac:dyDescent="0.25">
      <c r="A3155" t="s">
        <v>59</v>
      </c>
      <c r="B3155">
        <v>2023</v>
      </c>
      <c r="C3155" t="s">
        <v>7</v>
      </c>
      <c r="D3155" t="s">
        <v>60</v>
      </c>
      <c r="E3155">
        <v>0</v>
      </c>
      <c r="F3155">
        <v>0</v>
      </c>
      <c r="G3155">
        <v>0</v>
      </c>
      <c r="H3155">
        <v>0</v>
      </c>
    </row>
    <row r="3156" spans="1:8" x14ac:dyDescent="0.25">
      <c r="A3156" t="s">
        <v>59</v>
      </c>
      <c r="B3156">
        <v>2023</v>
      </c>
      <c r="C3156" t="s">
        <v>7</v>
      </c>
      <c r="D3156" t="s">
        <v>60</v>
      </c>
      <c r="E3156">
        <v>0</v>
      </c>
      <c r="F3156">
        <v>0</v>
      </c>
      <c r="G3156">
        <v>0</v>
      </c>
      <c r="H3156">
        <v>0</v>
      </c>
    </row>
    <row r="3157" spans="1:8" x14ac:dyDescent="0.25">
      <c r="A3157" t="s">
        <v>59</v>
      </c>
      <c r="B3157">
        <v>2023</v>
      </c>
      <c r="C3157" t="s">
        <v>7</v>
      </c>
      <c r="D3157" t="s">
        <v>60</v>
      </c>
      <c r="E3157">
        <v>0</v>
      </c>
      <c r="F3157">
        <v>0</v>
      </c>
      <c r="G3157">
        <v>0</v>
      </c>
      <c r="H3157">
        <v>0</v>
      </c>
    </row>
    <row r="3158" spans="1:8" x14ac:dyDescent="0.25">
      <c r="A3158" t="s">
        <v>59</v>
      </c>
      <c r="B3158">
        <v>2023</v>
      </c>
      <c r="C3158" t="s">
        <v>7</v>
      </c>
      <c r="D3158" t="s">
        <v>60</v>
      </c>
      <c r="E3158">
        <v>151</v>
      </c>
      <c r="F3158">
        <v>43.525539999999999</v>
      </c>
      <c r="G3158">
        <v>5231.8599999999997</v>
      </c>
      <c r="H3158">
        <v>4621.25</v>
      </c>
    </row>
    <row r="3159" spans="1:8" x14ac:dyDescent="0.25">
      <c r="A3159" t="s">
        <v>59</v>
      </c>
      <c r="B3159">
        <v>2023</v>
      </c>
      <c r="C3159" t="s">
        <v>7</v>
      </c>
      <c r="D3159" t="s">
        <v>60</v>
      </c>
      <c r="E3159">
        <v>357</v>
      </c>
      <c r="F3159">
        <v>2781.63166</v>
      </c>
      <c r="G3159">
        <v>241100.68</v>
      </c>
      <c r="H3159">
        <v>263795.28999999998</v>
      </c>
    </row>
    <row r="3160" spans="1:8" x14ac:dyDescent="0.25">
      <c r="A3160" t="s">
        <v>59</v>
      </c>
      <c r="B3160">
        <v>2023</v>
      </c>
      <c r="C3160" t="s">
        <v>7</v>
      </c>
      <c r="D3160" t="s">
        <v>60</v>
      </c>
      <c r="E3160">
        <v>2</v>
      </c>
      <c r="F3160">
        <v>7.8550599999999999</v>
      </c>
      <c r="G3160">
        <v>846.79</v>
      </c>
      <c r="H3160">
        <v>0</v>
      </c>
    </row>
    <row r="3161" spans="1:8" x14ac:dyDescent="0.25">
      <c r="A3161" t="s">
        <v>59</v>
      </c>
      <c r="B3161">
        <v>2023</v>
      </c>
      <c r="C3161" t="s">
        <v>7</v>
      </c>
      <c r="D3161" t="s">
        <v>60</v>
      </c>
      <c r="E3161">
        <v>1275</v>
      </c>
      <c r="F3161">
        <v>1966.1204399999999</v>
      </c>
      <c r="G3161">
        <v>208488.88</v>
      </c>
      <c r="H3161">
        <v>197561.16</v>
      </c>
    </row>
    <row r="3162" spans="1:8" x14ac:dyDescent="0.25">
      <c r="A3162" t="s">
        <v>59</v>
      </c>
      <c r="B3162">
        <v>2023</v>
      </c>
      <c r="C3162" t="s">
        <v>5</v>
      </c>
      <c r="D3162" t="s">
        <v>61</v>
      </c>
      <c r="E3162">
        <v>0</v>
      </c>
      <c r="F3162">
        <v>0</v>
      </c>
      <c r="G3162">
        <v>0</v>
      </c>
      <c r="H3162">
        <v>0</v>
      </c>
    </row>
    <row r="3163" spans="1:8" x14ac:dyDescent="0.25">
      <c r="A3163" t="s">
        <v>59</v>
      </c>
      <c r="B3163">
        <v>2023</v>
      </c>
      <c r="C3163" t="s">
        <v>5</v>
      </c>
      <c r="D3163" t="s">
        <v>60</v>
      </c>
      <c r="E3163">
        <v>0</v>
      </c>
      <c r="F3163">
        <v>0</v>
      </c>
      <c r="G3163">
        <v>0</v>
      </c>
      <c r="H3163">
        <v>0</v>
      </c>
    </row>
    <row r="3164" spans="1:8" x14ac:dyDescent="0.25">
      <c r="A3164" t="s">
        <v>59</v>
      </c>
      <c r="B3164">
        <v>2023</v>
      </c>
      <c r="C3164" t="s">
        <v>5</v>
      </c>
      <c r="D3164" t="s">
        <v>62</v>
      </c>
      <c r="E3164">
        <v>0</v>
      </c>
      <c r="F3164">
        <v>0</v>
      </c>
      <c r="G3164">
        <v>0</v>
      </c>
      <c r="H3164">
        <v>0</v>
      </c>
    </row>
    <row r="3165" spans="1:8" x14ac:dyDescent="0.25">
      <c r="A3165" t="s">
        <v>59</v>
      </c>
      <c r="B3165">
        <v>2023</v>
      </c>
      <c r="C3165" t="s">
        <v>5</v>
      </c>
      <c r="D3165" t="s">
        <v>60</v>
      </c>
      <c r="E3165">
        <v>0</v>
      </c>
      <c r="F3165">
        <v>0</v>
      </c>
      <c r="G3165">
        <v>0</v>
      </c>
      <c r="H3165">
        <v>0</v>
      </c>
    </row>
    <row r="3166" spans="1:8" x14ac:dyDescent="0.25">
      <c r="A3166" t="s">
        <v>59</v>
      </c>
      <c r="B3166">
        <v>2023</v>
      </c>
      <c r="C3166" t="s">
        <v>5</v>
      </c>
      <c r="D3166" t="s">
        <v>60</v>
      </c>
      <c r="E3166">
        <v>0</v>
      </c>
      <c r="F3166">
        <v>0</v>
      </c>
      <c r="G3166">
        <v>0</v>
      </c>
      <c r="H3166">
        <v>0</v>
      </c>
    </row>
    <row r="3167" spans="1:8" x14ac:dyDescent="0.25">
      <c r="A3167" t="s">
        <v>59</v>
      </c>
      <c r="B3167">
        <v>2023</v>
      </c>
      <c r="C3167" t="s">
        <v>5</v>
      </c>
      <c r="D3167" t="s">
        <v>60</v>
      </c>
      <c r="E3167">
        <v>0</v>
      </c>
      <c r="F3167">
        <v>0</v>
      </c>
      <c r="G3167">
        <v>0</v>
      </c>
      <c r="H3167">
        <v>0</v>
      </c>
    </row>
    <row r="3168" spans="1:8" x14ac:dyDescent="0.25">
      <c r="A3168" t="s">
        <v>59</v>
      </c>
      <c r="B3168">
        <v>2023</v>
      </c>
      <c r="C3168" t="s">
        <v>5</v>
      </c>
      <c r="D3168" t="s">
        <v>60</v>
      </c>
      <c r="E3168">
        <v>0</v>
      </c>
      <c r="F3168">
        <v>0</v>
      </c>
      <c r="G3168">
        <v>0</v>
      </c>
      <c r="H3168">
        <v>0</v>
      </c>
    </row>
    <row r="3169" spans="1:8" x14ac:dyDescent="0.25">
      <c r="A3169" t="s">
        <v>59</v>
      </c>
      <c r="B3169">
        <v>2023</v>
      </c>
      <c r="C3169" t="s">
        <v>5</v>
      </c>
      <c r="D3169" t="s">
        <v>61</v>
      </c>
      <c r="E3169">
        <v>1</v>
      </c>
      <c r="F3169">
        <v>2907.72</v>
      </c>
      <c r="G3169">
        <v>218851.72</v>
      </c>
      <c r="H3169">
        <v>218851.72</v>
      </c>
    </row>
    <row r="3170" spans="1:8" x14ac:dyDescent="0.25">
      <c r="A3170" t="s">
        <v>59</v>
      </c>
      <c r="B3170">
        <v>2023</v>
      </c>
      <c r="C3170" t="s">
        <v>5</v>
      </c>
      <c r="D3170" t="s">
        <v>60</v>
      </c>
      <c r="E3170">
        <v>0</v>
      </c>
      <c r="F3170">
        <v>0</v>
      </c>
      <c r="G3170">
        <v>0</v>
      </c>
      <c r="H3170">
        <v>0</v>
      </c>
    </row>
    <row r="3171" spans="1:8" x14ac:dyDescent="0.25">
      <c r="A3171" t="s">
        <v>59</v>
      </c>
      <c r="B3171">
        <v>2023</v>
      </c>
      <c r="C3171" t="s">
        <v>5</v>
      </c>
      <c r="D3171" t="s">
        <v>60</v>
      </c>
      <c r="E3171">
        <v>0</v>
      </c>
      <c r="F3171">
        <v>0</v>
      </c>
      <c r="G3171">
        <v>0</v>
      </c>
      <c r="H3171">
        <v>0</v>
      </c>
    </row>
    <row r="3172" spans="1:8" x14ac:dyDescent="0.25">
      <c r="A3172" t="s">
        <v>59</v>
      </c>
      <c r="B3172">
        <v>2023</v>
      </c>
      <c r="C3172" t="s">
        <v>5</v>
      </c>
      <c r="D3172" t="s">
        <v>60</v>
      </c>
      <c r="E3172">
        <v>0</v>
      </c>
      <c r="F3172">
        <v>0</v>
      </c>
      <c r="G3172">
        <v>0</v>
      </c>
      <c r="H3172">
        <v>0</v>
      </c>
    </row>
    <row r="3173" spans="1:8" x14ac:dyDescent="0.25">
      <c r="A3173" t="s">
        <v>59</v>
      </c>
      <c r="B3173">
        <v>2023</v>
      </c>
      <c r="C3173" t="s">
        <v>5</v>
      </c>
      <c r="D3173" t="s">
        <v>60</v>
      </c>
      <c r="E3173">
        <v>2</v>
      </c>
      <c r="F3173">
        <v>1.4680200000000001</v>
      </c>
      <c r="G3173">
        <v>166.99</v>
      </c>
      <c r="H3173">
        <v>112.77</v>
      </c>
    </row>
    <row r="3174" spans="1:8" x14ac:dyDescent="0.25">
      <c r="A3174" t="s">
        <v>59</v>
      </c>
      <c r="B3174">
        <v>2023</v>
      </c>
      <c r="C3174" t="s">
        <v>5</v>
      </c>
      <c r="D3174" t="s">
        <v>60</v>
      </c>
      <c r="E3174">
        <v>0</v>
      </c>
      <c r="F3174">
        <v>0</v>
      </c>
      <c r="G3174">
        <v>0</v>
      </c>
      <c r="H3174">
        <v>0</v>
      </c>
    </row>
    <row r="3175" spans="1:8" x14ac:dyDescent="0.25">
      <c r="A3175" t="s">
        <v>59</v>
      </c>
      <c r="B3175">
        <v>2023</v>
      </c>
      <c r="C3175" t="s">
        <v>5</v>
      </c>
      <c r="D3175" t="s">
        <v>62</v>
      </c>
      <c r="E3175">
        <v>0</v>
      </c>
      <c r="F3175">
        <v>0</v>
      </c>
      <c r="G3175">
        <v>0</v>
      </c>
      <c r="H3175">
        <v>0</v>
      </c>
    </row>
    <row r="3176" spans="1:8" x14ac:dyDescent="0.25">
      <c r="A3176" t="s">
        <v>59</v>
      </c>
      <c r="B3176">
        <v>2023</v>
      </c>
      <c r="C3176" t="s">
        <v>5</v>
      </c>
      <c r="D3176" t="s">
        <v>60</v>
      </c>
      <c r="E3176">
        <v>0</v>
      </c>
      <c r="F3176">
        <v>0</v>
      </c>
      <c r="G3176">
        <v>0</v>
      </c>
      <c r="H3176">
        <v>0</v>
      </c>
    </row>
    <row r="3177" spans="1:8" x14ac:dyDescent="0.25">
      <c r="A3177" t="s">
        <v>59</v>
      </c>
      <c r="B3177">
        <v>2023</v>
      </c>
      <c r="C3177" t="s">
        <v>5</v>
      </c>
      <c r="D3177" t="s">
        <v>60</v>
      </c>
      <c r="E3177">
        <v>0</v>
      </c>
      <c r="F3177">
        <v>0</v>
      </c>
      <c r="G3177">
        <v>0</v>
      </c>
      <c r="H3177">
        <v>0</v>
      </c>
    </row>
    <row r="3178" spans="1:8" x14ac:dyDescent="0.25">
      <c r="A3178" t="s">
        <v>59</v>
      </c>
      <c r="B3178">
        <v>2023</v>
      </c>
      <c r="C3178" t="s">
        <v>5</v>
      </c>
      <c r="D3178" t="s">
        <v>60</v>
      </c>
      <c r="E3178">
        <v>0</v>
      </c>
      <c r="F3178">
        <v>0</v>
      </c>
      <c r="G3178">
        <v>0</v>
      </c>
      <c r="H3178">
        <v>0</v>
      </c>
    </row>
    <row r="3179" spans="1:8" x14ac:dyDescent="0.25">
      <c r="A3179" t="s">
        <v>59</v>
      </c>
      <c r="B3179">
        <v>2023</v>
      </c>
      <c r="C3179" t="s">
        <v>5</v>
      </c>
      <c r="D3179" t="s">
        <v>60</v>
      </c>
      <c r="E3179">
        <v>1</v>
      </c>
      <c r="F3179">
        <v>263.72800000000001</v>
      </c>
      <c r="G3179">
        <v>16695.54</v>
      </c>
      <c r="H3179">
        <v>16695.54</v>
      </c>
    </row>
    <row r="3180" spans="1:8" x14ac:dyDescent="0.25">
      <c r="A3180" t="s">
        <v>59</v>
      </c>
      <c r="B3180">
        <v>2023</v>
      </c>
      <c r="C3180" t="s">
        <v>5</v>
      </c>
      <c r="D3180" t="s">
        <v>60</v>
      </c>
      <c r="E3180">
        <v>0</v>
      </c>
      <c r="F3180">
        <v>0</v>
      </c>
      <c r="G3180">
        <v>0</v>
      </c>
      <c r="H3180">
        <v>0</v>
      </c>
    </row>
    <row r="3181" spans="1:8" x14ac:dyDescent="0.25">
      <c r="A3181" t="s">
        <v>59</v>
      </c>
      <c r="B3181">
        <v>2023</v>
      </c>
      <c r="C3181" t="s">
        <v>5</v>
      </c>
      <c r="D3181" t="s">
        <v>60</v>
      </c>
      <c r="E3181">
        <v>0</v>
      </c>
      <c r="F3181">
        <v>0</v>
      </c>
      <c r="G3181">
        <v>0</v>
      </c>
      <c r="H3181">
        <v>0</v>
      </c>
    </row>
    <row r="3182" spans="1:8" x14ac:dyDescent="0.25">
      <c r="A3182" t="s">
        <v>59</v>
      </c>
      <c r="B3182">
        <v>2023</v>
      </c>
      <c r="C3182" t="s">
        <v>5</v>
      </c>
      <c r="D3182" t="s">
        <v>60</v>
      </c>
      <c r="E3182">
        <v>0</v>
      </c>
      <c r="F3182">
        <v>0</v>
      </c>
      <c r="G3182">
        <v>0</v>
      </c>
      <c r="H3182">
        <v>0</v>
      </c>
    </row>
    <row r="3183" spans="1:8" x14ac:dyDescent="0.25">
      <c r="A3183" t="s">
        <v>59</v>
      </c>
      <c r="B3183">
        <v>2023</v>
      </c>
      <c r="C3183" t="s">
        <v>5</v>
      </c>
      <c r="D3183" t="s">
        <v>61</v>
      </c>
      <c r="E3183">
        <v>0</v>
      </c>
      <c r="F3183">
        <v>0</v>
      </c>
      <c r="G3183">
        <v>0</v>
      </c>
      <c r="H3183">
        <v>0</v>
      </c>
    </row>
    <row r="3184" spans="1:8" x14ac:dyDescent="0.25">
      <c r="A3184" t="s">
        <v>59</v>
      </c>
      <c r="B3184">
        <v>2023</v>
      </c>
      <c r="C3184" t="s">
        <v>5</v>
      </c>
      <c r="D3184" t="s">
        <v>61</v>
      </c>
      <c r="E3184">
        <v>556</v>
      </c>
      <c r="F3184">
        <v>40516.697419999997</v>
      </c>
      <c r="G3184">
        <v>3399541.56</v>
      </c>
      <c r="H3184">
        <v>3103414.26</v>
      </c>
    </row>
    <row r="3185" spans="1:8" x14ac:dyDescent="0.25">
      <c r="A3185" t="s">
        <v>59</v>
      </c>
      <c r="B3185">
        <v>2023</v>
      </c>
      <c r="C3185" t="s">
        <v>5</v>
      </c>
      <c r="D3185" t="s">
        <v>61</v>
      </c>
      <c r="E3185">
        <v>2</v>
      </c>
      <c r="F3185">
        <v>2.7643599999999999</v>
      </c>
      <c r="G3185">
        <v>342.18</v>
      </c>
      <c r="H3185">
        <v>343.78</v>
      </c>
    </row>
    <row r="3186" spans="1:8" x14ac:dyDescent="0.25">
      <c r="A3186" t="s">
        <v>59</v>
      </c>
      <c r="B3186">
        <v>2023</v>
      </c>
      <c r="C3186" t="s">
        <v>5</v>
      </c>
      <c r="D3186" t="s">
        <v>60</v>
      </c>
      <c r="E3186">
        <v>3</v>
      </c>
      <c r="F3186">
        <v>0.76900999999999997</v>
      </c>
      <c r="G3186">
        <v>615.46</v>
      </c>
      <c r="H3186">
        <v>0</v>
      </c>
    </row>
    <row r="3187" spans="1:8" x14ac:dyDescent="0.25">
      <c r="A3187" t="s">
        <v>59</v>
      </c>
      <c r="B3187">
        <v>2023</v>
      </c>
      <c r="C3187" t="s">
        <v>5</v>
      </c>
      <c r="D3187" t="s">
        <v>60</v>
      </c>
      <c r="E3187">
        <v>0</v>
      </c>
      <c r="F3187">
        <v>0</v>
      </c>
      <c r="G3187">
        <v>0</v>
      </c>
      <c r="H3187">
        <v>0</v>
      </c>
    </row>
    <row r="3188" spans="1:8" x14ac:dyDescent="0.25">
      <c r="A3188" t="s">
        <v>59</v>
      </c>
      <c r="B3188">
        <v>2023</v>
      </c>
      <c r="C3188" t="s">
        <v>5</v>
      </c>
      <c r="D3188" t="s">
        <v>60</v>
      </c>
      <c r="E3188">
        <v>0</v>
      </c>
      <c r="F3188">
        <v>0</v>
      </c>
      <c r="G3188">
        <v>0</v>
      </c>
      <c r="H3188">
        <v>0</v>
      </c>
    </row>
    <row r="3189" spans="1:8" x14ac:dyDescent="0.25">
      <c r="A3189" t="s">
        <v>59</v>
      </c>
      <c r="B3189">
        <v>2023</v>
      </c>
      <c r="C3189" t="s">
        <v>5</v>
      </c>
      <c r="D3189" t="s">
        <v>60</v>
      </c>
      <c r="E3189">
        <v>2</v>
      </c>
      <c r="F3189">
        <v>112.52137999999999</v>
      </c>
      <c r="G3189">
        <v>8072.69</v>
      </c>
      <c r="H3189">
        <v>8072.69</v>
      </c>
    </row>
    <row r="3190" spans="1:8" x14ac:dyDescent="0.25">
      <c r="A3190" t="s">
        <v>59</v>
      </c>
      <c r="B3190">
        <v>2023</v>
      </c>
      <c r="C3190" t="s">
        <v>5</v>
      </c>
      <c r="D3190" t="s">
        <v>62</v>
      </c>
      <c r="E3190">
        <v>324</v>
      </c>
      <c r="F3190">
        <v>14479.83268</v>
      </c>
      <c r="G3190">
        <v>1434906.22</v>
      </c>
      <c r="H3190">
        <v>1325118.8999999999</v>
      </c>
    </row>
    <row r="3191" spans="1:8" x14ac:dyDescent="0.25">
      <c r="A3191" t="s">
        <v>59</v>
      </c>
      <c r="B3191">
        <v>2023</v>
      </c>
      <c r="C3191" t="s">
        <v>5</v>
      </c>
      <c r="D3191" t="s">
        <v>62</v>
      </c>
      <c r="E3191">
        <v>6</v>
      </c>
      <c r="F3191">
        <v>9.8158600000000007</v>
      </c>
      <c r="G3191">
        <v>1212.75</v>
      </c>
      <c r="H3191">
        <v>1175.77</v>
      </c>
    </row>
    <row r="3192" spans="1:8" x14ac:dyDescent="0.25">
      <c r="A3192" t="s">
        <v>59</v>
      </c>
      <c r="B3192">
        <v>2023</v>
      </c>
      <c r="C3192" t="s">
        <v>5</v>
      </c>
      <c r="D3192" t="s">
        <v>60</v>
      </c>
      <c r="E3192">
        <v>5</v>
      </c>
      <c r="F3192">
        <v>20.1416</v>
      </c>
      <c r="G3192">
        <v>1519.52</v>
      </c>
      <c r="H3192">
        <v>874.63</v>
      </c>
    </row>
    <row r="3193" spans="1:8" x14ac:dyDescent="0.25">
      <c r="A3193" t="s">
        <v>59</v>
      </c>
      <c r="B3193">
        <v>2023</v>
      </c>
      <c r="C3193" t="s">
        <v>5</v>
      </c>
      <c r="D3193" t="s">
        <v>60</v>
      </c>
      <c r="E3193">
        <v>0</v>
      </c>
      <c r="F3193">
        <v>0</v>
      </c>
      <c r="G3193">
        <v>0</v>
      </c>
      <c r="H3193">
        <v>0</v>
      </c>
    </row>
    <row r="3194" spans="1:8" x14ac:dyDescent="0.25">
      <c r="A3194" t="s">
        <v>59</v>
      </c>
      <c r="B3194">
        <v>2023</v>
      </c>
      <c r="C3194" t="s">
        <v>5</v>
      </c>
      <c r="D3194" t="s">
        <v>60</v>
      </c>
      <c r="E3194">
        <v>0</v>
      </c>
      <c r="F3194">
        <v>0</v>
      </c>
      <c r="G3194">
        <v>0</v>
      </c>
      <c r="H3194">
        <v>0</v>
      </c>
    </row>
    <row r="3195" spans="1:8" x14ac:dyDescent="0.25">
      <c r="A3195" t="s">
        <v>59</v>
      </c>
      <c r="B3195">
        <v>2023</v>
      </c>
      <c r="C3195" t="s">
        <v>5</v>
      </c>
      <c r="D3195" t="s">
        <v>60</v>
      </c>
      <c r="E3195">
        <v>0</v>
      </c>
      <c r="F3195">
        <v>0</v>
      </c>
      <c r="G3195">
        <v>0</v>
      </c>
      <c r="H3195">
        <v>0</v>
      </c>
    </row>
    <row r="3196" spans="1:8" x14ac:dyDescent="0.25">
      <c r="A3196" t="s">
        <v>59</v>
      </c>
      <c r="B3196">
        <v>2023</v>
      </c>
      <c r="C3196" t="s">
        <v>5</v>
      </c>
      <c r="D3196" t="s">
        <v>60</v>
      </c>
      <c r="E3196">
        <v>0</v>
      </c>
      <c r="F3196">
        <v>0</v>
      </c>
      <c r="G3196">
        <v>0</v>
      </c>
      <c r="H3196">
        <v>0</v>
      </c>
    </row>
    <row r="3197" spans="1:8" x14ac:dyDescent="0.25">
      <c r="A3197" t="s">
        <v>59</v>
      </c>
      <c r="B3197">
        <v>2023</v>
      </c>
      <c r="C3197" t="s">
        <v>5</v>
      </c>
      <c r="D3197" t="s">
        <v>60</v>
      </c>
      <c r="E3197">
        <v>132</v>
      </c>
      <c r="F3197">
        <v>36.846789999999999</v>
      </c>
      <c r="G3197">
        <v>4564.1000000000004</v>
      </c>
      <c r="H3197">
        <v>3236.69</v>
      </c>
    </row>
    <row r="3198" spans="1:8" x14ac:dyDescent="0.25">
      <c r="A3198" t="s">
        <v>59</v>
      </c>
      <c r="B3198">
        <v>2023</v>
      </c>
      <c r="C3198" t="s">
        <v>5</v>
      </c>
      <c r="D3198" t="s">
        <v>60</v>
      </c>
      <c r="E3198">
        <v>353</v>
      </c>
      <c r="F3198">
        <v>2859.8811300000002</v>
      </c>
      <c r="G3198">
        <v>246927.26</v>
      </c>
      <c r="H3198">
        <v>202684.64</v>
      </c>
    </row>
    <row r="3199" spans="1:8" x14ac:dyDescent="0.25">
      <c r="A3199" t="s">
        <v>59</v>
      </c>
      <c r="B3199">
        <v>2023</v>
      </c>
      <c r="C3199" t="s">
        <v>5</v>
      </c>
      <c r="D3199" t="s">
        <v>60</v>
      </c>
      <c r="E3199">
        <v>2</v>
      </c>
      <c r="F3199">
        <v>8.5345499999999994</v>
      </c>
      <c r="G3199">
        <v>844.22</v>
      </c>
      <c r="H3199">
        <v>0</v>
      </c>
    </row>
    <row r="3200" spans="1:8" x14ac:dyDescent="0.25">
      <c r="A3200" t="s">
        <v>59</v>
      </c>
      <c r="B3200">
        <v>2023</v>
      </c>
      <c r="C3200" t="s">
        <v>5</v>
      </c>
      <c r="D3200" t="s">
        <v>60</v>
      </c>
      <c r="E3200">
        <v>1258</v>
      </c>
      <c r="F3200">
        <v>1981.67488</v>
      </c>
      <c r="G3200">
        <v>208834.64</v>
      </c>
      <c r="H3200">
        <v>181868.44</v>
      </c>
    </row>
    <row r="3201" spans="1:8" x14ac:dyDescent="0.25">
      <c r="A3201" t="s">
        <v>59</v>
      </c>
      <c r="B3201">
        <v>2023</v>
      </c>
      <c r="C3201" t="s">
        <v>5</v>
      </c>
      <c r="D3201" t="s">
        <v>60</v>
      </c>
      <c r="E3201">
        <v>8938</v>
      </c>
      <c r="F3201">
        <v>2323.7478799999999</v>
      </c>
      <c r="G3201">
        <v>201996.15</v>
      </c>
      <c r="H3201">
        <v>178627.86</v>
      </c>
    </row>
    <row r="3202" spans="1:8" x14ac:dyDescent="0.25">
      <c r="A3202" t="s">
        <v>59</v>
      </c>
      <c r="B3202">
        <v>2023</v>
      </c>
      <c r="C3202" t="s">
        <v>5</v>
      </c>
      <c r="D3202" t="s">
        <v>60</v>
      </c>
      <c r="E3202">
        <v>0</v>
      </c>
      <c r="F3202">
        <v>0</v>
      </c>
      <c r="G3202">
        <v>0</v>
      </c>
      <c r="H3202">
        <v>0</v>
      </c>
    </row>
    <row r="3203" spans="1:8" x14ac:dyDescent="0.25">
      <c r="A3203" t="s">
        <v>59</v>
      </c>
      <c r="B3203">
        <v>2023</v>
      </c>
      <c r="C3203" t="s">
        <v>5</v>
      </c>
      <c r="D3203" t="s">
        <v>60</v>
      </c>
      <c r="E3203">
        <v>52</v>
      </c>
      <c r="F3203">
        <v>18.267800000000001</v>
      </c>
      <c r="G3203">
        <v>1436.75</v>
      </c>
      <c r="H3203">
        <v>1283.1099999999999</v>
      </c>
    </row>
    <row r="3204" spans="1:8" x14ac:dyDescent="0.25">
      <c r="A3204" t="s">
        <v>59</v>
      </c>
      <c r="B3204">
        <v>2023</v>
      </c>
      <c r="C3204" t="s">
        <v>5</v>
      </c>
      <c r="D3204" t="s">
        <v>60</v>
      </c>
      <c r="E3204">
        <v>46</v>
      </c>
      <c r="F3204">
        <v>13.85416</v>
      </c>
      <c r="G3204">
        <v>1232.79</v>
      </c>
      <c r="H3204">
        <v>1141.42</v>
      </c>
    </row>
    <row r="3205" spans="1:8" x14ac:dyDescent="0.25">
      <c r="A3205" t="s">
        <v>59</v>
      </c>
      <c r="B3205">
        <v>2023</v>
      </c>
      <c r="C3205" t="s">
        <v>5</v>
      </c>
      <c r="D3205" t="s">
        <v>60</v>
      </c>
      <c r="E3205">
        <v>0</v>
      </c>
      <c r="F3205">
        <v>0</v>
      </c>
      <c r="G3205">
        <v>0</v>
      </c>
      <c r="H3205">
        <v>0</v>
      </c>
    </row>
    <row r="3206" spans="1:8" x14ac:dyDescent="0.25">
      <c r="A3206" t="s">
        <v>59</v>
      </c>
      <c r="B3206">
        <v>2023</v>
      </c>
      <c r="C3206" t="s">
        <v>5</v>
      </c>
      <c r="D3206" t="s">
        <v>60</v>
      </c>
      <c r="E3206">
        <v>216</v>
      </c>
      <c r="F3206">
        <v>68.523700000000005</v>
      </c>
      <c r="G3206">
        <v>5037.4399999999996</v>
      </c>
      <c r="H3206">
        <v>3933.82</v>
      </c>
    </row>
    <row r="3207" spans="1:8" x14ac:dyDescent="0.25">
      <c r="A3207" t="s">
        <v>59</v>
      </c>
      <c r="B3207">
        <v>2023</v>
      </c>
      <c r="C3207" t="s">
        <v>5</v>
      </c>
      <c r="D3207" t="s">
        <v>60</v>
      </c>
      <c r="E3207">
        <v>234</v>
      </c>
      <c r="F3207">
        <v>83.731999999999999</v>
      </c>
      <c r="G3207">
        <v>6153.23</v>
      </c>
      <c r="H3207">
        <v>5332.42</v>
      </c>
    </row>
    <row r="3208" spans="1:8" x14ac:dyDescent="0.25">
      <c r="A3208" t="s">
        <v>59</v>
      </c>
      <c r="B3208">
        <v>2023</v>
      </c>
      <c r="C3208" t="s">
        <v>5</v>
      </c>
      <c r="D3208" t="s">
        <v>60</v>
      </c>
      <c r="E3208">
        <v>0</v>
      </c>
      <c r="F3208">
        <v>0</v>
      </c>
      <c r="G3208">
        <v>0</v>
      </c>
      <c r="H3208">
        <v>0</v>
      </c>
    </row>
    <row r="3209" spans="1:8" x14ac:dyDescent="0.25">
      <c r="A3209" t="s">
        <v>59</v>
      </c>
      <c r="B3209">
        <v>2023</v>
      </c>
      <c r="C3209" t="s">
        <v>5</v>
      </c>
      <c r="D3209" t="s">
        <v>60</v>
      </c>
      <c r="E3209">
        <v>0</v>
      </c>
      <c r="F3209">
        <v>0</v>
      </c>
      <c r="G3209">
        <v>0</v>
      </c>
      <c r="H3209">
        <v>0</v>
      </c>
    </row>
    <row r="3210" spans="1:8" x14ac:dyDescent="0.25">
      <c r="A3210" t="s">
        <v>59</v>
      </c>
      <c r="B3210">
        <v>2023</v>
      </c>
      <c r="C3210" t="s">
        <v>5</v>
      </c>
      <c r="D3210" t="s">
        <v>60</v>
      </c>
      <c r="E3210">
        <v>4</v>
      </c>
      <c r="F3210">
        <v>14.50806</v>
      </c>
      <c r="G3210">
        <v>1018.13</v>
      </c>
      <c r="H3210">
        <v>935.63</v>
      </c>
    </row>
    <row r="3211" spans="1:8" x14ac:dyDescent="0.25">
      <c r="A3211" t="s">
        <v>59</v>
      </c>
      <c r="B3211">
        <v>2023</v>
      </c>
      <c r="C3211" t="s">
        <v>5</v>
      </c>
      <c r="D3211" t="s">
        <v>60</v>
      </c>
      <c r="E3211">
        <v>0</v>
      </c>
      <c r="F3211">
        <v>0</v>
      </c>
      <c r="G3211">
        <v>0</v>
      </c>
      <c r="H3211">
        <v>0</v>
      </c>
    </row>
    <row r="3212" spans="1:8" x14ac:dyDescent="0.25">
      <c r="A3212" t="s">
        <v>59</v>
      </c>
      <c r="B3212">
        <v>2023</v>
      </c>
      <c r="C3212" t="s">
        <v>5</v>
      </c>
      <c r="D3212" t="s">
        <v>60</v>
      </c>
      <c r="E3212">
        <v>7</v>
      </c>
      <c r="F3212">
        <v>10.961</v>
      </c>
      <c r="G3212">
        <v>909.33</v>
      </c>
      <c r="H3212">
        <v>366.77</v>
      </c>
    </row>
    <row r="3213" spans="1:8" x14ac:dyDescent="0.25">
      <c r="A3213" t="s">
        <v>59</v>
      </c>
      <c r="B3213">
        <v>2023</v>
      </c>
      <c r="C3213" t="s">
        <v>5</v>
      </c>
      <c r="D3213" t="s">
        <v>60</v>
      </c>
      <c r="E3213">
        <v>25</v>
      </c>
      <c r="F3213">
        <v>34.145859999999999</v>
      </c>
      <c r="G3213">
        <v>3013.93</v>
      </c>
      <c r="H3213">
        <v>2182.64</v>
      </c>
    </row>
    <row r="3214" spans="1:8" x14ac:dyDescent="0.25">
      <c r="A3214" t="s">
        <v>59</v>
      </c>
      <c r="B3214">
        <v>2023</v>
      </c>
      <c r="C3214" t="s">
        <v>5</v>
      </c>
      <c r="D3214" t="s">
        <v>60</v>
      </c>
      <c r="E3214">
        <v>0</v>
      </c>
      <c r="F3214">
        <v>0</v>
      </c>
      <c r="G3214">
        <v>0</v>
      </c>
      <c r="H3214">
        <v>0</v>
      </c>
    </row>
    <row r="3215" spans="1:8" x14ac:dyDescent="0.25">
      <c r="A3215" t="s">
        <v>59</v>
      </c>
      <c r="B3215">
        <v>2023</v>
      </c>
      <c r="C3215" t="s">
        <v>5</v>
      </c>
      <c r="D3215" t="s">
        <v>63</v>
      </c>
      <c r="E3215">
        <v>158635</v>
      </c>
      <c r="F3215">
        <v>28117.072260000001</v>
      </c>
      <c r="G3215">
        <v>2697145.79</v>
      </c>
      <c r="H3215">
        <v>1665729.25</v>
      </c>
    </row>
    <row r="3216" spans="1:8" x14ac:dyDescent="0.25">
      <c r="A3216" t="s">
        <v>59</v>
      </c>
      <c r="B3216">
        <v>2023</v>
      </c>
      <c r="C3216" t="s">
        <v>5</v>
      </c>
      <c r="D3216" t="s">
        <v>63</v>
      </c>
      <c r="E3216">
        <v>20</v>
      </c>
      <c r="F3216">
        <v>1.5489999999999999</v>
      </c>
      <c r="G3216">
        <v>227.26</v>
      </c>
      <c r="H3216">
        <v>200.79</v>
      </c>
    </row>
    <row r="3217" spans="1:8" x14ac:dyDescent="0.25">
      <c r="A3217" t="s">
        <v>59</v>
      </c>
      <c r="B3217">
        <v>2023</v>
      </c>
      <c r="C3217" t="s">
        <v>5</v>
      </c>
      <c r="D3217" t="s">
        <v>63</v>
      </c>
      <c r="E3217">
        <v>920697</v>
      </c>
      <c r="F3217">
        <v>115650.37908</v>
      </c>
      <c r="G3217">
        <v>11650749.83</v>
      </c>
      <c r="H3217">
        <v>9030476.0299999993</v>
      </c>
    </row>
    <row r="3218" spans="1:8" x14ac:dyDescent="0.25">
      <c r="A3218" t="s">
        <v>59</v>
      </c>
      <c r="B3218">
        <v>2023</v>
      </c>
      <c r="C3218" t="s">
        <v>5</v>
      </c>
      <c r="D3218" t="s">
        <v>63</v>
      </c>
      <c r="E3218">
        <v>0</v>
      </c>
      <c r="F3218">
        <v>0</v>
      </c>
      <c r="G3218">
        <v>0</v>
      </c>
      <c r="H3218">
        <v>0</v>
      </c>
    </row>
    <row r="3219" spans="1:8" x14ac:dyDescent="0.25">
      <c r="A3219" t="s">
        <v>59</v>
      </c>
      <c r="B3219">
        <v>2023</v>
      </c>
      <c r="C3219" t="s">
        <v>5</v>
      </c>
      <c r="D3219" t="s">
        <v>64</v>
      </c>
      <c r="E3219">
        <v>0</v>
      </c>
      <c r="F3219">
        <v>0</v>
      </c>
      <c r="G3219">
        <v>0</v>
      </c>
      <c r="H3219">
        <v>0</v>
      </c>
    </row>
    <row r="3220" spans="1:8" x14ac:dyDescent="0.25">
      <c r="A3220" t="s">
        <v>59</v>
      </c>
      <c r="B3220">
        <v>2023</v>
      </c>
      <c r="C3220" t="s">
        <v>5</v>
      </c>
      <c r="D3220" t="s">
        <v>61</v>
      </c>
      <c r="E3220">
        <v>1345</v>
      </c>
      <c r="F3220">
        <v>12340.99143</v>
      </c>
      <c r="G3220">
        <v>981119.17</v>
      </c>
      <c r="H3220">
        <v>875407.51</v>
      </c>
    </row>
    <row r="3221" spans="1:8" x14ac:dyDescent="0.25">
      <c r="A3221" t="s">
        <v>59</v>
      </c>
      <c r="B3221">
        <v>2023</v>
      </c>
      <c r="C3221" t="s">
        <v>5</v>
      </c>
      <c r="D3221" t="s">
        <v>61</v>
      </c>
      <c r="E3221">
        <v>1199</v>
      </c>
      <c r="F3221">
        <v>1727.0591400000001</v>
      </c>
      <c r="G3221">
        <v>206844.01</v>
      </c>
      <c r="H3221">
        <v>184924.47</v>
      </c>
    </row>
    <row r="3222" spans="1:8" x14ac:dyDescent="0.25">
      <c r="A3222" t="s">
        <v>59</v>
      </c>
      <c r="B3222">
        <v>2023</v>
      </c>
      <c r="C3222" t="s">
        <v>5</v>
      </c>
      <c r="D3222" t="s">
        <v>61</v>
      </c>
      <c r="E3222">
        <v>9057</v>
      </c>
      <c r="F3222">
        <v>2887.07672</v>
      </c>
      <c r="G3222">
        <v>233468.23</v>
      </c>
      <c r="H3222">
        <v>205217.96</v>
      </c>
    </row>
    <row r="3223" spans="1:8" x14ac:dyDescent="0.25">
      <c r="A3223" t="s">
        <v>59</v>
      </c>
      <c r="B3223">
        <v>2023</v>
      </c>
      <c r="C3223" t="s">
        <v>5</v>
      </c>
      <c r="D3223" t="s">
        <v>60</v>
      </c>
      <c r="E3223">
        <v>11</v>
      </c>
      <c r="F3223">
        <v>8.0809599999999993</v>
      </c>
      <c r="G3223">
        <v>1519.63</v>
      </c>
      <c r="H3223">
        <v>1624.36</v>
      </c>
    </row>
    <row r="3224" spans="1:8" x14ac:dyDescent="0.25">
      <c r="A3224" t="s">
        <v>59</v>
      </c>
      <c r="B3224">
        <v>2023</v>
      </c>
      <c r="C3224" t="s">
        <v>5</v>
      </c>
      <c r="D3224" t="s">
        <v>60</v>
      </c>
      <c r="E3224">
        <v>33</v>
      </c>
      <c r="F3224">
        <v>80.984589999999997</v>
      </c>
      <c r="G3224">
        <v>6289.12</v>
      </c>
      <c r="H3224">
        <v>7370.88</v>
      </c>
    </row>
    <row r="3225" spans="1:8" x14ac:dyDescent="0.25">
      <c r="A3225" t="s">
        <v>59</v>
      </c>
      <c r="B3225">
        <v>2023</v>
      </c>
      <c r="C3225" t="s">
        <v>5</v>
      </c>
      <c r="D3225" t="s">
        <v>60</v>
      </c>
      <c r="E3225">
        <v>775</v>
      </c>
      <c r="F3225">
        <v>208.98097999999999</v>
      </c>
      <c r="G3225">
        <v>14721.68</v>
      </c>
      <c r="H3225">
        <v>12466.14</v>
      </c>
    </row>
    <row r="3226" spans="1:8" x14ac:dyDescent="0.25">
      <c r="A3226" t="s">
        <v>59</v>
      </c>
      <c r="B3226">
        <v>2023</v>
      </c>
      <c r="C3226" t="s">
        <v>5</v>
      </c>
      <c r="D3226" t="s">
        <v>62</v>
      </c>
      <c r="E3226">
        <v>2622</v>
      </c>
      <c r="F3226">
        <v>19155.368419999999</v>
      </c>
      <c r="G3226">
        <v>1838053.97</v>
      </c>
      <c r="H3226">
        <v>1653871.29</v>
      </c>
    </row>
    <row r="3227" spans="1:8" x14ac:dyDescent="0.25">
      <c r="A3227" t="s">
        <v>59</v>
      </c>
      <c r="B3227">
        <v>2023</v>
      </c>
      <c r="C3227" t="s">
        <v>5</v>
      </c>
      <c r="D3227" t="s">
        <v>62</v>
      </c>
      <c r="E3227">
        <v>5744</v>
      </c>
      <c r="F3227">
        <v>9598.7857700000004</v>
      </c>
      <c r="G3227">
        <v>1103928.98</v>
      </c>
      <c r="H3227">
        <v>1027056.58</v>
      </c>
    </row>
    <row r="3228" spans="1:8" x14ac:dyDescent="0.25">
      <c r="A3228" t="s">
        <v>59</v>
      </c>
      <c r="B3228">
        <v>2023</v>
      </c>
      <c r="C3228" t="s">
        <v>5</v>
      </c>
      <c r="D3228" t="s">
        <v>62</v>
      </c>
      <c r="E3228">
        <v>133145</v>
      </c>
      <c r="F3228">
        <v>32731.891329999999</v>
      </c>
      <c r="G3228">
        <v>3171340.61</v>
      </c>
      <c r="H3228">
        <v>2855382.18</v>
      </c>
    </row>
    <row r="3229" spans="1:8" x14ac:dyDescent="0.25">
      <c r="A3229" t="s">
        <v>59</v>
      </c>
      <c r="B3229">
        <v>2023</v>
      </c>
      <c r="C3229" t="s">
        <v>5</v>
      </c>
      <c r="D3229" t="s">
        <v>60</v>
      </c>
      <c r="E3229">
        <v>25</v>
      </c>
      <c r="F3229">
        <v>108.62873999999999</v>
      </c>
      <c r="G3229">
        <v>9017.65</v>
      </c>
      <c r="H3229">
        <v>8894.41</v>
      </c>
    </row>
    <row r="3230" spans="1:8" x14ac:dyDescent="0.25">
      <c r="A3230" t="s">
        <v>59</v>
      </c>
      <c r="B3230">
        <v>2023</v>
      </c>
      <c r="C3230" t="s">
        <v>5</v>
      </c>
      <c r="D3230" t="s">
        <v>60</v>
      </c>
      <c r="E3230">
        <v>61</v>
      </c>
      <c r="F3230">
        <v>82.817300000000003</v>
      </c>
      <c r="G3230">
        <v>8623.41</v>
      </c>
      <c r="H3230">
        <v>6664.62</v>
      </c>
    </row>
    <row r="3231" spans="1:8" x14ac:dyDescent="0.25">
      <c r="A3231" t="s">
        <v>59</v>
      </c>
      <c r="B3231">
        <v>2023</v>
      </c>
      <c r="C3231" t="s">
        <v>5</v>
      </c>
      <c r="D3231" t="s">
        <v>60</v>
      </c>
      <c r="E3231">
        <v>25</v>
      </c>
      <c r="F3231">
        <v>131.54311999999999</v>
      </c>
      <c r="G3231">
        <v>5279.24</v>
      </c>
      <c r="H3231">
        <v>5051.8900000000003</v>
      </c>
    </row>
    <row r="3232" spans="1:8" x14ac:dyDescent="0.25">
      <c r="A3232" t="s">
        <v>59</v>
      </c>
      <c r="B3232">
        <v>2023</v>
      </c>
      <c r="C3232" t="s">
        <v>5</v>
      </c>
      <c r="D3232" t="s">
        <v>60</v>
      </c>
      <c r="E3232">
        <v>34</v>
      </c>
      <c r="F3232">
        <v>229.23555999999999</v>
      </c>
      <c r="G3232">
        <v>15302.62</v>
      </c>
      <c r="H3232">
        <v>14349.47</v>
      </c>
    </row>
    <row r="3233" spans="1:8" x14ac:dyDescent="0.25">
      <c r="A3233" t="s">
        <v>59</v>
      </c>
      <c r="B3233">
        <v>2023</v>
      </c>
      <c r="C3233" t="s">
        <v>5</v>
      </c>
      <c r="D3233" t="s">
        <v>60</v>
      </c>
      <c r="E3233">
        <v>0</v>
      </c>
      <c r="F3233">
        <v>0</v>
      </c>
      <c r="G3233">
        <v>0</v>
      </c>
      <c r="H3233">
        <v>0</v>
      </c>
    </row>
    <row r="3234" spans="1:8" x14ac:dyDescent="0.25">
      <c r="A3234" t="s">
        <v>59</v>
      </c>
      <c r="B3234">
        <v>2023</v>
      </c>
      <c r="C3234" t="s">
        <v>5</v>
      </c>
      <c r="D3234" t="s">
        <v>60</v>
      </c>
      <c r="E3234">
        <v>0</v>
      </c>
      <c r="F3234">
        <v>0</v>
      </c>
      <c r="G3234">
        <v>0</v>
      </c>
      <c r="H3234">
        <v>0</v>
      </c>
    </row>
    <row r="3235" spans="1:8" x14ac:dyDescent="0.25">
      <c r="A3235" t="s">
        <v>59</v>
      </c>
      <c r="B3235">
        <v>2023</v>
      </c>
      <c r="C3235" t="s">
        <v>5</v>
      </c>
      <c r="D3235" t="s">
        <v>61</v>
      </c>
      <c r="E3235">
        <v>0</v>
      </c>
      <c r="F3235">
        <v>0</v>
      </c>
      <c r="G3235">
        <v>0</v>
      </c>
      <c r="H3235">
        <v>0</v>
      </c>
    </row>
    <row r="3236" spans="1:8" x14ac:dyDescent="0.25">
      <c r="A3236" t="s">
        <v>59</v>
      </c>
      <c r="B3236">
        <v>2023</v>
      </c>
      <c r="C3236" t="s">
        <v>5</v>
      </c>
      <c r="D3236" t="s">
        <v>60</v>
      </c>
      <c r="E3236">
        <v>0</v>
      </c>
      <c r="F3236">
        <v>0</v>
      </c>
      <c r="G3236">
        <v>0</v>
      </c>
      <c r="H3236">
        <v>0</v>
      </c>
    </row>
    <row r="3237" spans="1:8" x14ac:dyDescent="0.25">
      <c r="A3237" t="s">
        <v>59</v>
      </c>
      <c r="B3237">
        <v>2023</v>
      </c>
      <c r="C3237" t="s">
        <v>5</v>
      </c>
      <c r="D3237" t="s">
        <v>60</v>
      </c>
      <c r="E3237">
        <v>0</v>
      </c>
      <c r="F3237">
        <v>0</v>
      </c>
      <c r="G3237">
        <v>0</v>
      </c>
      <c r="H3237">
        <v>0</v>
      </c>
    </row>
    <row r="3238" spans="1:8" x14ac:dyDescent="0.25">
      <c r="A3238" t="s">
        <v>59</v>
      </c>
      <c r="B3238">
        <v>2023</v>
      </c>
      <c r="C3238" t="s">
        <v>5</v>
      </c>
      <c r="D3238" t="s">
        <v>60</v>
      </c>
      <c r="E3238">
        <v>0</v>
      </c>
      <c r="F3238">
        <v>0</v>
      </c>
      <c r="G3238">
        <v>0</v>
      </c>
      <c r="H3238">
        <v>0</v>
      </c>
    </row>
    <row r="3239" spans="1:8" x14ac:dyDescent="0.25">
      <c r="A3239" t="s">
        <v>59</v>
      </c>
      <c r="B3239">
        <v>2023</v>
      </c>
      <c r="C3239" t="s">
        <v>5</v>
      </c>
      <c r="D3239" t="s">
        <v>62</v>
      </c>
      <c r="E3239">
        <v>1</v>
      </c>
      <c r="F3239">
        <v>445.10399999999998</v>
      </c>
      <c r="G3239">
        <v>40815.33</v>
      </c>
      <c r="H3239">
        <v>40815.33</v>
      </c>
    </row>
    <row r="3240" spans="1:8" x14ac:dyDescent="0.25">
      <c r="A3240" t="s">
        <v>59</v>
      </c>
      <c r="B3240">
        <v>2023</v>
      </c>
      <c r="C3240" t="s">
        <v>5</v>
      </c>
      <c r="D3240" t="s">
        <v>60</v>
      </c>
      <c r="E3240">
        <v>0</v>
      </c>
      <c r="F3240">
        <v>0</v>
      </c>
      <c r="G3240">
        <v>0</v>
      </c>
      <c r="H3240">
        <v>0</v>
      </c>
    </row>
    <row r="3241" spans="1:8" x14ac:dyDescent="0.25">
      <c r="A3241" t="s">
        <v>59</v>
      </c>
      <c r="B3241">
        <v>2023</v>
      </c>
      <c r="C3241" t="s">
        <v>5</v>
      </c>
      <c r="D3241" t="s">
        <v>60</v>
      </c>
      <c r="E3241">
        <v>0</v>
      </c>
      <c r="F3241">
        <v>0</v>
      </c>
      <c r="G3241">
        <v>0</v>
      </c>
      <c r="H3241">
        <v>0</v>
      </c>
    </row>
    <row r="3242" spans="1:8" x14ac:dyDescent="0.25">
      <c r="A3242" t="s">
        <v>59</v>
      </c>
      <c r="B3242">
        <v>2023</v>
      </c>
      <c r="C3242" t="s">
        <v>5</v>
      </c>
      <c r="D3242" t="s">
        <v>60</v>
      </c>
      <c r="E3242">
        <v>0</v>
      </c>
      <c r="F3242">
        <v>0</v>
      </c>
      <c r="G3242">
        <v>0</v>
      </c>
      <c r="H3242">
        <v>0</v>
      </c>
    </row>
    <row r="3243" spans="1:8" x14ac:dyDescent="0.25">
      <c r="A3243" t="s">
        <v>59</v>
      </c>
      <c r="B3243">
        <v>2023</v>
      </c>
      <c r="C3243" t="s">
        <v>5</v>
      </c>
      <c r="D3243" t="s">
        <v>60</v>
      </c>
      <c r="E3243">
        <v>0</v>
      </c>
      <c r="F3243">
        <v>0</v>
      </c>
      <c r="G3243">
        <v>0</v>
      </c>
      <c r="H3243">
        <v>0</v>
      </c>
    </row>
    <row r="3244" spans="1:8" x14ac:dyDescent="0.25">
      <c r="A3244" t="s">
        <v>59</v>
      </c>
      <c r="B3244">
        <v>2023</v>
      </c>
      <c r="C3244" t="s">
        <v>5</v>
      </c>
      <c r="D3244" t="s">
        <v>61</v>
      </c>
      <c r="E3244">
        <v>0</v>
      </c>
      <c r="F3244">
        <v>0</v>
      </c>
      <c r="G3244">
        <v>0</v>
      </c>
      <c r="H3244">
        <v>0</v>
      </c>
    </row>
    <row r="3245" spans="1:8" x14ac:dyDescent="0.25">
      <c r="A3245" t="s">
        <v>59</v>
      </c>
      <c r="B3245">
        <v>2023</v>
      </c>
      <c r="C3245" t="s">
        <v>5</v>
      </c>
      <c r="D3245" t="s">
        <v>60</v>
      </c>
      <c r="E3245">
        <v>0</v>
      </c>
      <c r="F3245">
        <v>0</v>
      </c>
      <c r="G3245">
        <v>0</v>
      </c>
      <c r="H3245">
        <v>0</v>
      </c>
    </row>
    <row r="3246" spans="1:8" x14ac:dyDescent="0.25">
      <c r="A3246" t="s">
        <v>59</v>
      </c>
      <c r="B3246">
        <v>2023</v>
      </c>
      <c r="C3246" t="s">
        <v>5</v>
      </c>
      <c r="D3246" t="s">
        <v>60</v>
      </c>
      <c r="E3246">
        <v>0</v>
      </c>
      <c r="F3246">
        <v>0</v>
      </c>
      <c r="G3246">
        <v>0</v>
      </c>
      <c r="H3246">
        <v>0</v>
      </c>
    </row>
    <row r="3247" spans="1:8" x14ac:dyDescent="0.25">
      <c r="A3247" t="s">
        <v>59</v>
      </c>
      <c r="B3247">
        <v>2023</v>
      </c>
      <c r="C3247" t="s">
        <v>5</v>
      </c>
      <c r="D3247" t="s">
        <v>60</v>
      </c>
      <c r="E3247">
        <v>0</v>
      </c>
      <c r="F3247">
        <v>0</v>
      </c>
      <c r="G3247">
        <v>0</v>
      </c>
      <c r="H3247">
        <v>0</v>
      </c>
    </row>
    <row r="3248" spans="1:8" x14ac:dyDescent="0.25">
      <c r="A3248" t="s">
        <v>59</v>
      </c>
      <c r="B3248">
        <v>2023</v>
      </c>
      <c r="C3248" t="s">
        <v>5</v>
      </c>
      <c r="D3248" t="s">
        <v>60</v>
      </c>
      <c r="E3248">
        <v>0</v>
      </c>
      <c r="F3248">
        <v>0</v>
      </c>
      <c r="G3248">
        <v>0</v>
      </c>
      <c r="H3248">
        <v>0</v>
      </c>
    </row>
    <row r="3249" spans="1:8" x14ac:dyDescent="0.25">
      <c r="A3249" t="s">
        <v>59</v>
      </c>
      <c r="B3249">
        <v>2023</v>
      </c>
      <c r="C3249" t="s">
        <v>5</v>
      </c>
      <c r="D3249" t="s">
        <v>60</v>
      </c>
      <c r="E3249">
        <v>0</v>
      </c>
      <c r="F3249">
        <v>0</v>
      </c>
      <c r="G3249">
        <v>0</v>
      </c>
      <c r="H3249">
        <v>0</v>
      </c>
    </row>
    <row r="3250" spans="1:8" x14ac:dyDescent="0.25">
      <c r="A3250" t="s">
        <v>59</v>
      </c>
      <c r="B3250">
        <v>2023</v>
      </c>
      <c r="C3250" t="s">
        <v>5</v>
      </c>
      <c r="D3250" t="s">
        <v>60</v>
      </c>
      <c r="E3250">
        <v>9</v>
      </c>
      <c r="F3250">
        <v>48.319299999999998</v>
      </c>
      <c r="G3250">
        <v>2949.47</v>
      </c>
      <c r="H3250">
        <v>3033.95</v>
      </c>
    </row>
    <row r="3251" spans="1:8" x14ac:dyDescent="0.25">
      <c r="A3251" t="s">
        <v>59</v>
      </c>
      <c r="B3251">
        <v>2023</v>
      </c>
      <c r="C3251" t="s">
        <v>5</v>
      </c>
      <c r="D3251" t="s">
        <v>60</v>
      </c>
      <c r="E3251">
        <v>0</v>
      </c>
      <c r="F3251">
        <v>0</v>
      </c>
      <c r="G3251">
        <v>0</v>
      </c>
      <c r="H3251">
        <v>0</v>
      </c>
    </row>
    <row r="3252" spans="1:8" x14ac:dyDescent="0.25">
      <c r="A3252" t="s">
        <v>59</v>
      </c>
      <c r="B3252">
        <v>2023</v>
      </c>
      <c r="C3252" t="s">
        <v>5</v>
      </c>
      <c r="D3252" t="s">
        <v>60</v>
      </c>
      <c r="E3252">
        <v>0</v>
      </c>
      <c r="F3252">
        <v>0</v>
      </c>
      <c r="G3252">
        <v>0</v>
      </c>
      <c r="H3252">
        <v>0</v>
      </c>
    </row>
    <row r="3253" spans="1:8" x14ac:dyDescent="0.25">
      <c r="A3253" t="s">
        <v>59</v>
      </c>
      <c r="B3253">
        <v>2023</v>
      </c>
      <c r="C3253" t="s">
        <v>5</v>
      </c>
      <c r="D3253" t="s">
        <v>62</v>
      </c>
      <c r="E3253">
        <v>0</v>
      </c>
      <c r="F3253">
        <v>0</v>
      </c>
      <c r="G3253">
        <v>0</v>
      </c>
      <c r="H3253">
        <v>0</v>
      </c>
    </row>
    <row r="3254" spans="1:8" x14ac:dyDescent="0.25">
      <c r="A3254" t="s">
        <v>59</v>
      </c>
      <c r="B3254">
        <v>2023</v>
      </c>
      <c r="C3254" t="s">
        <v>5</v>
      </c>
      <c r="D3254" t="s">
        <v>60</v>
      </c>
      <c r="E3254">
        <v>0</v>
      </c>
      <c r="F3254">
        <v>0</v>
      </c>
      <c r="G3254">
        <v>0</v>
      </c>
      <c r="H3254">
        <v>0</v>
      </c>
    </row>
    <row r="3255" spans="1:8" x14ac:dyDescent="0.25">
      <c r="A3255" t="s">
        <v>59</v>
      </c>
      <c r="B3255">
        <v>2023</v>
      </c>
      <c r="C3255" t="s">
        <v>5</v>
      </c>
      <c r="D3255" t="s">
        <v>60</v>
      </c>
      <c r="E3255">
        <v>0</v>
      </c>
      <c r="F3255">
        <v>0</v>
      </c>
      <c r="G3255">
        <v>0</v>
      </c>
      <c r="H3255">
        <v>0</v>
      </c>
    </row>
    <row r="3256" spans="1:8" x14ac:dyDescent="0.25">
      <c r="A3256" t="s">
        <v>59</v>
      </c>
      <c r="B3256">
        <v>2023</v>
      </c>
      <c r="C3256" t="s">
        <v>5</v>
      </c>
      <c r="D3256" t="s">
        <v>60</v>
      </c>
      <c r="E3256">
        <v>15</v>
      </c>
      <c r="F3256">
        <v>73.945809999999994</v>
      </c>
      <c r="G3256">
        <v>6543.61</v>
      </c>
      <c r="H3256">
        <v>6164.16</v>
      </c>
    </row>
    <row r="3257" spans="1:8" x14ac:dyDescent="0.25">
      <c r="A3257" t="s">
        <v>59</v>
      </c>
      <c r="B3257">
        <v>2023</v>
      </c>
      <c r="C3257" t="s">
        <v>5</v>
      </c>
      <c r="D3257" t="s">
        <v>61</v>
      </c>
      <c r="E3257">
        <v>0</v>
      </c>
      <c r="F3257">
        <v>0</v>
      </c>
      <c r="G3257">
        <v>0</v>
      </c>
      <c r="H3257">
        <v>0</v>
      </c>
    </row>
    <row r="3258" spans="1:8" x14ac:dyDescent="0.25">
      <c r="A3258" t="s">
        <v>59</v>
      </c>
      <c r="B3258">
        <v>2023</v>
      </c>
      <c r="C3258" t="s">
        <v>5</v>
      </c>
      <c r="D3258" t="s">
        <v>61</v>
      </c>
      <c r="E3258">
        <v>7</v>
      </c>
      <c r="F3258">
        <v>658.40063999999995</v>
      </c>
      <c r="G3258">
        <v>53123.83</v>
      </c>
      <c r="H3258">
        <v>48463.77</v>
      </c>
    </row>
    <row r="3259" spans="1:8" x14ac:dyDescent="0.25">
      <c r="A3259" t="s">
        <v>59</v>
      </c>
      <c r="B3259">
        <v>2023</v>
      </c>
      <c r="C3259" t="s">
        <v>5</v>
      </c>
      <c r="D3259" t="s">
        <v>61</v>
      </c>
      <c r="E3259">
        <v>0</v>
      </c>
      <c r="F3259">
        <v>0</v>
      </c>
      <c r="G3259">
        <v>0</v>
      </c>
      <c r="H3259">
        <v>0</v>
      </c>
    </row>
    <row r="3260" spans="1:8" x14ac:dyDescent="0.25">
      <c r="A3260" t="s">
        <v>59</v>
      </c>
      <c r="B3260">
        <v>2023</v>
      </c>
      <c r="C3260" t="s">
        <v>5</v>
      </c>
      <c r="D3260" t="s">
        <v>60</v>
      </c>
      <c r="E3260">
        <v>0</v>
      </c>
      <c r="F3260">
        <v>0</v>
      </c>
      <c r="G3260">
        <v>0</v>
      </c>
      <c r="H3260">
        <v>0</v>
      </c>
    </row>
    <row r="3261" spans="1:8" x14ac:dyDescent="0.25">
      <c r="A3261" t="s">
        <v>59</v>
      </c>
      <c r="B3261">
        <v>2023</v>
      </c>
      <c r="C3261" t="s">
        <v>5</v>
      </c>
      <c r="D3261" t="s">
        <v>60</v>
      </c>
      <c r="E3261">
        <v>0</v>
      </c>
      <c r="F3261">
        <v>0</v>
      </c>
      <c r="G3261">
        <v>0</v>
      </c>
      <c r="H3261">
        <v>0</v>
      </c>
    </row>
    <row r="3262" spans="1:8" x14ac:dyDescent="0.25">
      <c r="A3262" t="s">
        <v>59</v>
      </c>
      <c r="B3262">
        <v>2023</v>
      </c>
      <c r="C3262" t="s">
        <v>5</v>
      </c>
      <c r="D3262" t="s">
        <v>60</v>
      </c>
      <c r="E3262">
        <v>2</v>
      </c>
      <c r="F3262">
        <v>50.858029999999999</v>
      </c>
      <c r="G3262">
        <v>6612.85</v>
      </c>
      <c r="H3262">
        <v>6612.85</v>
      </c>
    </row>
    <row r="3263" spans="1:8" x14ac:dyDescent="0.25">
      <c r="A3263" t="s">
        <v>59</v>
      </c>
      <c r="B3263">
        <v>2023</v>
      </c>
      <c r="C3263" t="s">
        <v>5</v>
      </c>
      <c r="D3263" t="s">
        <v>60</v>
      </c>
      <c r="E3263">
        <v>0</v>
      </c>
      <c r="F3263">
        <v>0</v>
      </c>
      <c r="G3263">
        <v>0</v>
      </c>
      <c r="H3263">
        <v>0</v>
      </c>
    </row>
    <row r="3264" spans="1:8" x14ac:dyDescent="0.25">
      <c r="A3264" t="s">
        <v>59</v>
      </c>
      <c r="B3264">
        <v>2023</v>
      </c>
      <c r="C3264" t="s">
        <v>5</v>
      </c>
      <c r="D3264" t="s">
        <v>60</v>
      </c>
      <c r="E3264">
        <v>131</v>
      </c>
      <c r="F3264">
        <v>8836.3575799999999</v>
      </c>
      <c r="G3264">
        <v>643276.34</v>
      </c>
      <c r="H3264">
        <v>511124.9</v>
      </c>
    </row>
    <row r="3265" spans="1:8" x14ac:dyDescent="0.25">
      <c r="A3265" t="s">
        <v>59</v>
      </c>
      <c r="B3265">
        <v>2023</v>
      </c>
      <c r="C3265" t="s">
        <v>5</v>
      </c>
      <c r="D3265" t="s">
        <v>60</v>
      </c>
      <c r="E3265">
        <v>1</v>
      </c>
      <c r="F3265">
        <v>0.67100000000000004</v>
      </c>
      <c r="G3265">
        <v>66.86</v>
      </c>
      <c r="H3265">
        <v>0</v>
      </c>
    </row>
    <row r="3266" spans="1:8" x14ac:dyDescent="0.25">
      <c r="A3266" t="s">
        <v>59</v>
      </c>
      <c r="B3266">
        <v>2023</v>
      </c>
      <c r="C3266" t="s">
        <v>5</v>
      </c>
      <c r="D3266" t="s">
        <v>62</v>
      </c>
      <c r="E3266">
        <v>6</v>
      </c>
      <c r="F3266">
        <v>546.11107000000004</v>
      </c>
      <c r="G3266">
        <v>53023.24</v>
      </c>
      <c r="H3266">
        <v>47300.04</v>
      </c>
    </row>
    <row r="3267" spans="1:8" x14ac:dyDescent="0.25">
      <c r="A3267" t="s">
        <v>59</v>
      </c>
      <c r="B3267">
        <v>2023</v>
      </c>
      <c r="C3267" t="s">
        <v>5</v>
      </c>
      <c r="D3267" t="s">
        <v>62</v>
      </c>
      <c r="E3267">
        <v>0</v>
      </c>
      <c r="F3267">
        <v>0</v>
      </c>
      <c r="G3267">
        <v>0</v>
      </c>
      <c r="H3267">
        <v>0</v>
      </c>
    </row>
    <row r="3268" spans="1:8" x14ac:dyDescent="0.25">
      <c r="A3268" t="s">
        <v>59</v>
      </c>
      <c r="B3268">
        <v>2023</v>
      </c>
      <c r="C3268" t="s">
        <v>5</v>
      </c>
      <c r="D3268" t="s">
        <v>60</v>
      </c>
      <c r="E3268">
        <v>0</v>
      </c>
      <c r="F3268">
        <v>0</v>
      </c>
      <c r="G3268">
        <v>0</v>
      </c>
      <c r="H3268">
        <v>0</v>
      </c>
    </row>
    <row r="3269" spans="1:8" x14ac:dyDescent="0.25">
      <c r="A3269" t="s">
        <v>59</v>
      </c>
      <c r="B3269">
        <v>2023</v>
      </c>
      <c r="C3269" t="s">
        <v>5</v>
      </c>
      <c r="D3269" t="s">
        <v>60</v>
      </c>
      <c r="E3269">
        <v>0</v>
      </c>
      <c r="F3269">
        <v>0</v>
      </c>
      <c r="G3269">
        <v>0</v>
      </c>
      <c r="H3269">
        <v>0</v>
      </c>
    </row>
    <row r="3270" spans="1:8" x14ac:dyDescent="0.25">
      <c r="A3270" t="s">
        <v>59</v>
      </c>
      <c r="B3270">
        <v>2023</v>
      </c>
      <c r="C3270" t="s">
        <v>5</v>
      </c>
      <c r="D3270" t="s">
        <v>60</v>
      </c>
      <c r="E3270">
        <v>0</v>
      </c>
      <c r="F3270">
        <v>0</v>
      </c>
      <c r="G3270">
        <v>0</v>
      </c>
      <c r="H3270">
        <v>0</v>
      </c>
    </row>
    <row r="3271" spans="1:8" x14ac:dyDescent="0.25">
      <c r="A3271" t="s">
        <v>59</v>
      </c>
      <c r="B3271">
        <v>2023</v>
      </c>
      <c r="C3271" t="s">
        <v>5</v>
      </c>
      <c r="D3271" t="s">
        <v>60</v>
      </c>
      <c r="E3271">
        <v>20</v>
      </c>
      <c r="F3271">
        <v>864.69964000000004</v>
      </c>
      <c r="G3271">
        <v>55829.87</v>
      </c>
      <c r="H3271">
        <v>54375.23</v>
      </c>
    </row>
    <row r="3272" spans="1:8" x14ac:dyDescent="0.25">
      <c r="A3272" t="s">
        <v>59</v>
      </c>
      <c r="B3272">
        <v>2023</v>
      </c>
      <c r="C3272" t="s">
        <v>5</v>
      </c>
      <c r="D3272" t="s">
        <v>60</v>
      </c>
      <c r="E3272">
        <v>0</v>
      </c>
      <c r="F3272">
        <v>0</v>
      </c>
      <c r="G3272">
        <v>0</v>
      </c>
      <c r="H3272">
        <v>0</v>
      </c>
    </row>
    <row r="3273" spans="1:8" x14ac:dyDescent="0.25">
      <c r="A3273" t="s">
        <v>59</v>
      </c>
      <c r="B3273">
        <v>2023</v>
      </c>
      <c r="C3273" t="s">
        <v>5</v>
      </c>
      <c r="D3273" t="s">
        <v>60</v>
      </c>
      <c r="E3273">
        <v>29</v>
      </c>
      <c r="F3273">
        <v>2917.7813500000002</v>
      </c>
      <c r="G3273">
        <v>184376.81</v>
      </c>
      <c r="H3273">
        <v>180114.08</v>
      </c>
    </row>
    <row r="3274" spans="1:8" x14ac:dyDescent="0.25">
      <c r="A3274" t="s">
        <v>59</v>
      </c>
      <c r="B3274">
        <v>2023</v>
      </c>
      <c r="C3274" t="s">
        <v>5</v>
      </c>
      <c r="D3274" t="s">
        <v>60</v>
      </c>
      <c r="E3274">
        <v>1</v>
      </c>
      <c r="F3274">
        <v>0.40085999999999999</v>
      </c>
      <c r="G3274">
        <v>40.049999999999997</v>
      </c>
      <c r="H3274">
        <v>46.69</v>
      </c>
    </row>
    <row r="3275" spans="1:8" x14ac:dyDescent="0.25">
      <c r="A3275" t="s">
        <v>59</v>
      </c>
      <c r="B3275">
        <v>2023</v>
      </c>
      <c r="C3275" t="s">
        <v>5</v>
      </c>
      <c r="D3275" t="s">
        <v>60</v>
      </c>
      <c r="E3275">
        <v>0</v>
      </c>
      <c r="F3275">
        <v>0</v>
      </c>
      <c r="G3275">
        <v>0</v>
      </c>
      <c r="H3275">
        <v>0</v>
      </c>
    </row>
    <row r="3276" spans="1:8" x14ac:dyDescent="0.25">
      <c r="A3276" t="s">
        <v>59</v>
      </c>
      <c r="B3276">
        <v>2023</v>
      </c>
      <c r="C3276" t="s">
        <v>5</v>
      </c>
      <c r="D3276" t="s">
        <v>60</v>
      </c>
      <c r="E3276">
        <v>0</v>
      </c>
      <c r="F3276">
        <v>0</v>
      </c>
      <c r="G3276">
        <v>0</v>
      </c>
      <c r="H3276">
        <v>0</v>
      </c>
    </row>
    <row r="3277" spans="1:8" x14ac:dyDescent="0.25">
      <c r="A3277" t="s">
        <v>59</v>
      </c>
      <c r="B3277">
        <v>2023</v>
      </c>
      <c r="C3277" t="s">
        <v>5</v>
      </c>
      <c r="D3277" t="s">
        <v>60</v>
      </c>
      <c r="E3277">
        <v>1</v>
      </c>
      <c r="F3277">
        <v>0</v>
      </c>
      <c r="G3277">
        <v>9.11</v>
      </c>
      <c r="H3277">
        <v>0</v>
      </c>
    </row>
    <row r="3278" spans="1:8" x14ac:dyDescent="0.25">
      <c r="A3278" t="s">
        <v>59</v>
      </c>
      <c r="B3278">
        <v>2023</v>
      </c>
      <c r="C3278" t="s">
        <v>5</v>
      </c>
      <c r="D3278" t="s">
        <v>63</v>
      </c>
      <c r="E3278">
        <v>34</v>
      </c>
      <c r="F3278">
        <v>3.9849999999999999</v>
      </c>
      <c r="G3278">
        <v>397.71</v>
      </c>
      <c r="H3278">
        <v>248.95</v>
      </c>
    </row>
    <row r="3279" spans="1:8" x14ac:dyDescent="0.25">
      <c r="A3279" t="s">
        <v>59</v>
      </c>
      <c r="B3279">
        <v>2023</v>
      </c>
      <c r="C3279" t="s">
        <v>5</v>
      </c>
      <c r="D3279" t="s">
        <v>60</v>
      </c>
      <c r="E3279">
        <v>1</v>
      </c>
      <c r="F3279">
        <v>7.2304000000000004</v>
      </c>
      <c r="G3279">
        <v>595.96</v>
      </c>
      <c r="H3279">
        <v>493.97</v>
      </c>
    </row>
    <row r="3280" spans="1:8" x14ac:dyDescent="0.25">
      <c r="A3280" t="s">
        <v>59</v>
      </c>
      <c r="B3280">
        <v>2023</v>
      </c>
      <c r="C3280" t="s">
        <v>5</v>
      </c>
      <c r="D3280" t="s">
        <v>60</v>
      </c>
      <c r="E3280">
        <v>4</v>
      </c>
      <c r="F3280">
        <v>27.038070000000001</v>
      </c>
      <c r="G3280">
        <v>2260.36</v>
      </c>
      <c r="H3280">
        <v>2666.73</v>
      </c>
    </row>
    <row r="3281" spans="1:8" x14ac:dyDescent="0.25">
      <c r="A3281" t="s">
        <v>59</v>
      </c>
      <c r="B3281">
        <v>2023</v>
      </c>
      <c r="C3281" t="s">
        <v>5</v>
      </c>
      <c r="D3281" t="s">
        <v>60</v>
      </c>
      <c r="E3281">
        <v>18</v>
      </c>
      <c r="F3281">
        <v>55.825859999999999</v>
      </c>
      <c r="G3281">
        <v>5411.58</v>
      </c>
      <c r="H3281">
        <v>2099.06</v>
      </c>
    </row>
    <row r="3282" spans="1:8" x14ac:dyDescent="0.25">
      <c r="A3282" t="s">
        <v>59</v>
      </c>
      <c r="B3282">
        <v>2023</v>
      </c>
      <c r="C3282" t="s">
        <v>5</v>
      </c>
      <c r="D3282" t="s">
        <v>60</v>
      </c>
      <c r="E3282">
        <v>95</v>
      </c>
      <c r="F3282">
        <v>35.737000000000002</v>
      </c>
      <c r="G3282">
        <v>3162.54</v>
      </c>
      <c r="H3282">
        <v>2253.81</v>
      </c>
    </row>
    <row r="3283" spans="1:8" x14ac:dyDescent="0.25">
      <c r="A3283" t="s">
        <v>59</v>
      </c>
      <c r="B3283">
        <v>2023</v>
      </c>
      <c r="C3283" t="s">
        <v>5</v>
      </c>
      <c r="D3283" t="s">
        <v>60</v>
      </c>
      <c r="E3283">
        <v>0</v>
      </c>
      <c r="F3283">
        <v>0</v>
      </c>
      <c r="G3283">
        <v>0</v>
      </c>
      <c r="H3283">
        <v>0</v>
      </c>
    </row>
    <row r="3284" spans="1:8" x14ac:dyDescent="0.25">
      <c r="A3284" t="s">
        <v>59</v>
      </c>
      <c r="B3284">
        <v>2023</v>
      </c>
      <c r="C3284" t="s">
        <v>5</v>
      </c>
      <c r="D3284" t="s">
        <v>60</v>
      </c>
      <c r="E3284">
        <v>27</v>
      </c>
      <c r="F3284">
        <v>6.3579600000000003</v>
      </c>
      <c r="G3284">
        <v>513.08000000000004</v>
      </c>
      <c r="H3284">
        <v>672.68</v>
      </c>
    </row>
    <row r="3285" spans="1:8" x14ac:dyDescent="0.25">
      <c r="A3285" t="s">
        <v>59</v>
      </c>
      <c r="B3285">
        <v>2023</v>
      </c>
      <c r="C3285" t="s">
        <v>5</v>
      </c>
      <c r="D3285" t="s">
        <v>63</v>
      </c>
      <c r="E3285">
        <v>0</v>
      </c>
      <c r="F3285">
        <v>0</v>
      </c>
      <c r="G3285">
        <v>0</v>
      </c>
      <c r="H3285">
        <v>0</v>
      </c>
    </row>
    <row r="3286" spans="1:8" x14ac:dyDescent="0.25">
      <c r="A3286" t="s">
        <v>59</v>
      </c>
      <c r="B3286">
        <v>2023</v>
      </c>
      <c r="C3286" t="s">
        <v>5</v>
      </c>
      <c r="D3286" t="s">
        <v>60</v>
      </c>
      <c r="E3286">
        <v>17</v>
      </c>
      <c r="F3286">
        <v>1.7569999999999999</v>
      </c>
      <c r="G3286">
        <v>156.34</v>
      </c>
      <c r="H3286">
        <v>136.02000000000001</v>
      </c>
    </row>
    <row r="3287" spans="1:8" x14ac:dyDescent="0.25">
      <c r="A3287" t="s">
        <v>59</v>
      </c>
      <c r="B3287">
        <v>2023</v>
      </c>
      <c r="C3287" t="s">
        <v>5</v>
      </c>
      <c r="D3287" t="s">
        <v>60</v>
      </c>
      <c r="E3287">
        <v>0</v>
      </c>
      <c r="F3287">
        <v>0</v>
      </c>
      <c r="G3287">
        <v>0</v>
      </c>
      <c r="H3287">
        <v>0</v>
      </c>
    </row>
    <row r="3288" spans="1:8" x14ac:dyDescent="0.25">
      <c r="A3288" t="s">
        <v>59</v>
      </c>
      <c r="B3288">
        <v>2023</v>
      </c>
      <c r="C3288" t="s">
        <v>5</v>
      </c>
      <c r="D3288" t="s">
        <v>60</v>
      </c>
      <c r="E3288">
        <v>0</v>
      </c>
      <c r="F3288">
        <v>0</v>
      </c>
      <c r="G3288">
        <v>0</v>
      </c>
      <c r="H3288">
        <v>0</v>
      </c>
    </row>
    <row r="3289" spans="1:8" x14ac:dyDescent="0.25">
      <c r="A3289" t="s">
        <v>59</v>
      </c>
      <c r="B3289">
        <v>2023</v>
      </c>
      <c r="C3289" t="s">
        <v>5</v>
      </c>
      <c r="D3289" t="s">
        <v>60</v>
      </c>
      <c r="E3289">
        <v>26</v>
      </c>
      <c r="F3289">
        <v>173.99781999999999</v>
      </c>
      <c r="G3289">
        <v>15147.58</v>
      </c>
      <c r="H3289">
        <v>15203.55</v>
      </c>
    </row>
    <row r="3290" spans="1:8" x14ac:dyDescent="0.25">
      <c r="A3290" t="s">
        <v>59</v>
      </c>
      <c r="B3290">
        <v>2023</v>
      </c>
      <c r="C3290" t="s">
        <v>5</v>
      </c>
      <c r="D3290" t="s">
        <v>60</v>
      </c>
      <c r="E3290">
        <v>0</v>
      </c>
      <c r="F3290">
        <v>0</v>
      </c>
      <c r="G3290">
        <v>0</v>
      </c>
      <c r="H3290">
        <v>0</v>
      </c>
    </row>
    <row r="3291" spans="1:8" x14ac:dyDescent="0.25">
      <c r="A3291" t="s">
        <v>59</v>
      </c>
      <c r="B3291">
        <v>2023</v>
      </c>
      <c r="C3291" t="s">
        <v>5</v>
      </c>
      <c r="D3291" t="s">
        <v>63</v>
      </c>
      <c r="E3291">
        <v>0</v>
      </c>
      <c r="F3291">
        <v>0</v>
      </c>
      <c r="G3291">
        <v>0</v>
      </c>
      <c r="H3291">
        <v>0</v>
      </c>
    </row>
    <row r="3292" spans="1:8" x14ac:dyDescent="0.25">
      <c r="A3292" t="s">
        <v>59</v>
      </c>
      <c r="B3292">
        <v>2023</v>
      </c>
      <c r="C3292" t="s">
        <v>5</v>
      </c>
      <c r="D3292" t="s">
        <v>64</v>
      </c>
      <c r="E3292">
        <v>0</v>
      </c>
      <c r="F3292">
        <v>0</v>
      </c>
      <c r="G3292">
        <v>0</v>
      </c>
      <c r="H3292">
        <v>0</v>
      </c>
    </row>
    <row r="3293" spans="1:8" x14ac:dyDescent="0.25">
      <c r="A3293" t="s">
        <v>59</v>
      </c>
      <c r="B3293">
        <v>2023</v>
      </c>
      <c r="C3293" t="s">
        <v>5</v>
      </c>
      <c r="D3293" t="s">
        <v>61</v>
      </c>
      <c r="E3293">
        <v>8</v>
      </c>
      <c r="F3293">
        <v>100.37141</v>
      </c>
      <c r="G3293">
        <v>7564.44</v>
      </c>
      <c r="H3293">
        <v>7529.19</v>
      </c>
    </row>
    <row r="3294" spans="1:8" x14ac:dyDescent="0.25">
      <c r="A3294" t="s">
        <v>59</v>
      </c>
      <c r="B3294">
        <v>2023</v>
      </c>
      <c r="C3294" t="s">
        <v>5</v>
      </c>
      <c r="D3294" t="s">
        <v>61</v>
      </c>
      <c r="E3294">
        <v>4</v>
      </c>
      <c r="F3294">
        <v>2.3530000000000002</v>
      </c>
      <c r="G3294">
        <v>287.33</v>
      </c>
      <c r="H3294">
        <v>299.70999999999998</v>
      </c>
    </row>
    <row r="3295" spans="1:8" x14ac:dyDescent="0.25">
      <c r="A3295" t="s">
        <v>59</v>
      </c>
      <c r="B3295">
        <v>2023</v>
      </c>
      <c r="C3295" t="s">
        <v>5</v>
      </c>
      <c r="D3295" t="s">
        <v>61</v>
      </c>
      <c r="E3295">
        <v>20</v>
      </c>
      <c r="F3295">
        <v>7.8780200000000002</v>
      </c>
      <c r="G3295">
        <v>669.66</v>
      </c>
      <c r="H3295">
        <v>580.17999999999995</v>
      </c>
    </row>
    <row r="3296" spans="1:8" x14ac:dyDescent="0.25">
      <c r="A3296" t="s">
        <v>59</v>
      </c>
      <c r="B3296">
        <v>2023</v>
      </c>
      <c r="C3296" t="s">
        <v>5</v>
      </c>
      <c r="D3296" t="s">
        <v>60</v>
      </c>
      <c r="E3296">
        <v>13</v>
      </c>
      <c r="F3296">
        <v>22.1785</v>
      </c>
      <c r="G3296">
        <v>2375.86</v>
      </c>
      <c r="H3296">
        <v>1889.4</v>
      </c>
    </row>
    <row r="3297" spans="1:8" x14ac:dyDescent="0.25">
      <c r="A3297" t="s">
        <v>59</v>
      </c>
      <c r="B3297">
        <v>2023</v>
      </c>
      <c r="C3297" t="s">
        <v>5</v>
      </c>
      <c r="D3297" t="s">
        <v>60</v>
      </c>
      <c r="E3297">
        <v>444</v>
      </c>
      <c r="F3297">
        <v>4412.2140300000001</v>
      </c>
      <c r="G3297">
        <v>363610.47</v>
      </c>
      <c r="H3297">
        <v>349152.55</v>
      </c>
    </row>
    <row r="3298" spans="1:8" x14ac:dyDescent="0.25">
      <c r="A3298" t="s">
        <v>59</v>
      </c>
      <c r="B3298">
        <v>2023</v>
      </c>
      <c r="C3298" t="s">
        <v>5</v>
      </c>
      <c r="D3298" t="s">
        <v>60</v>
      </c>
      <c r="E3298">
        <v>362</v>
      </c>
      <c r="F3298">
        <v>460.51339999999999</v>
      </c>
      <c r="G3298">
        <v>50816.72</v>
      </c>
      <c r="H3298">
        <v>41799.65</v>
      </c>
    </row>
    <row r="3299" spans="1:8" x14ac:dyDescent="0.25">
      <c r="A3299" t="s">
        <v>59</v>
      </c>
      <c r="B3299">
        <v>2023</v>
      </c>
      <c r="C3299" t="s">
        <v>5</v>
      </c>
      <c r="D3299" t="s">
        <v>60</v>
      </c>
      <c r="E3299">
        <v>2856</v>
      </c>
      <c r="F3299">
        <v>1041.48658</v>
      </c>
      <c r="G3299">
        <v>92607.99</v>
      </c>
      <c r="H3299">
        <v>68164.03</v>
      </c>
    </row>
    <row r="3300" spans="1:8" x14ac:dyDescent="0.25">
      <c r="A3300" t="s">
        <v>59</v>
      </c>
      <c r="B3300">
        <v>2023</v>
      </c>
      <c r="C3300" t="s">
        <v>5</v>
      </c>
      <c r="D3300" t="s">
        <v>60</v>
      </c>
      <c r="E3300">
        <v>0</v>
      </c>
      <c r="F3300">
        <v>0</v>
      </c>
      <c r="G3300">
        <v>0</v>
      </c>
      <c r="H3300">
        <v>0</v>
      </c>
    </row>
    <row r="3301" spans="1:8" x14ac:dyDescent="0.25">
      <c r="A3301" t="s">
        <v>59</v>
      </c>
      <c r="B3301">
        <v>2023</v>
      </c>
      <c r="C3301" t="s">
        <v>5</v>
      </c>
      <c r="D3301" t="s">
        <v>60</v>
      </c>
      <c r="E3301">
        <v>23</v>
      </c>
      <c r="F3301">
        <v>4.12</v>
      </c>
      <c r="G3301">
        <v>296.27</v>
      </c>
      <c r="H3301">
        <v>261.45</v>
      </c>
    </row>
    <row r="3302" spans="1:8" x14ac:dyDescent="0.25">
      <c r="A3302" t="s">
        <v>59</v>
      </c>
      <c r="B3302">
        <v>2023</v>
      </c>
      <c r="C3302" t="s">
        <v>5</v>
      </c>
      <c r="D3302" t="s">
        <v>62</v>
      </c>
      <c r="E3302">
        <v>46</v>
      </c>
      <c r="F3302">
        <v>382.07175999999998</v>
      </c>
      <c r="G3302">
        <v>34657.26</v>
      </c>
      <c r="H3302">
        <v>56790.04</v>
      </c>
    </row>
    <row r="3303" spans="1:8" x14ac:dyDescent="0.25">
      <c r="A3303" t="s">
        <v>59</v>
      </c>
      <c r="B3303">
        <v>2023</v>
      </c>
      <c r="C3303" t="s">
        <v>5</v>
      </c>
      <c r="D3303" t="s">
        <v>62</v>
      </c>
      <c r="E3303">
        <v>28</v>
      </c>
      <c r="F3303">
        <v>27.61514</v>
      </c>
      <c r="G3303">
        <v>3594.72</v>
      </c>
      <c r="H3303">
        <v>7536.05</v>
      </c>
    </row>
    <row r="3304" spans="1:8" x14ac:dyDescent="0.25">
      <c r="A3304" t="s">
        <v>59</v>
      </c>
      <c r="B3304">
        <v>2023</v>
      </c>
      <c r="C3304" t="s">
        <v>5</v>
      </c>
      <c r="D3304" t="s">
        <v>62</v>
      </c>
      <c r="E3304">
        <v>670</v>
      </c>
      <c r="F3304">
        <v>255.59378000000001</v>
      </c>
      <c r="G3304">
        <v>25078.05</v>
      </c>
      <c r="H3304">
        <v>20254.66</v>
      </c>
    </row>
    <row r="3305" spans="1:8" x14ac:dyDescent="0.25">
      <c r="A3305" t="s">
        <v>59</v>
      </c>
      <c r="B3305">
        <v>2023</v>
      </c>
      <c r="C3305" t="s">
        <v>5</v>
      </c>
      <c r="D3305" t="s">
        <v>60</v>
      </c>
      <c r="E3305">
        <v>65</v>
      </c>
      <c r="F3305">
        <v>406.71118000000001</v>
      </c>
      <c r="G3305">
        <v>26346.080000000002</v>
      </c>
      <c r="H3305">
        <v>15645.06</v>
      </c>
    </row>
    <row r="3306" spans="1:8" x14ac:dyDescent="0.25">
      <c r="A3306" t="s">
        <v>59</v>
      </c>
      <c r="B3306">
        <v>2023</v>
      </c>
      <c r="C3306" t="s">
        <v>5</v>
      </c>
      <c r="D3306" t="s">
        <v>60</v>
      </c>
      <c r="E3306">
        <v>7</v>
      </c>
      <c r="F3306">
        <v>5.5309999999999997</v>
      </c>
      <c r="G3306">
        <v>366.37</v>
      </c>
      <c r="H3306">
        <v>111.83</v>
      </c>
    </row>
    <row r="3307" spans="1:8" x14ac:dyDescent="0.25">
      <c r="A3307" t="s">
        <v>59</v>
      </c>
      <c r="B3307">
        <v>2023</v>
      </c>
      <c r="C3307" t="s">
        <v>5</v>
      </c>
      <c r="D3307" t="s">
        <v>60</v>
      </c>
      <c r="E3307">
        <v>7</v>
      </c>
      <c r="F3307">
        <v>16.274850000000001</v>
      </c>
      <c r="G3307">
        <v>1135.24</v>
      </c>
      <c r="H3307">
        <v>927.06</v>
      </c>
    </row>
    <row r="3308" spans="1:8" x14ac:dyDescent="0.25">
      <c r="A3308" t="s">
        <v>59</v>
      </c>
      <c r="B3308">
        <v>2023</v>
      </c>
      <c r="C3308" t="s">
        <v>5</v>
      </c>
      <c r="D3308" t="s">
        <v>60</v>
      </c>
      <c r="E3308">
        <v>151</v>
      </c>
      <c r="F3308">
        <v>92.052400000000006</v>
      </c>
      <c r="G3308">
        <v>10920.53</v>
      </c>
      <c r="H3308">
        <v>12717.26</v>
      </c>
    </row>
    <row r="3309" spans="1:8" x14ac:dyDescent="0.25">
      <c r="A3309" t="s">
        <v>59</v>
      </c>
      <c r="B3309">
        <v>2023</v>
      </c>
      <c r="C3309" t="s">
        <v>5</v>
      </c>
      <c r="D3309" t="s">
        <v>60</v>
      </c>
      <c r="E3309">
        <v>2</v>
      </c>
      <c r="F3309">
        <v>0.753</v>
      </c>
      <c r="G3309">
        <v>31.52</v>
      </c>
      <c r="H3309">
        <v>30.78</v>
      </c>
    </row>
    <row r="3310" spans="1:8" x14ac:dyDescent="0.25">
      <c r="A3310" t="s">
        <v>59</v>
      </c>
      <c r="B3310">
        <v>2023</v>
      </c>
      <c r="C3310" t="s">
        <v>5</v>
      </c>
      <c r="D3310" t="s">
        <v>60</v>
      </c>
      <c r="E3310">
        <v>88</v>
      </c>
      <c r="F3310">
        <v>437.24846000000002</v>
      </c>
      <c r="G3310">
        <v>29588.54</v>
      </c>
      <c r="H3310">
        <v>31169.31</v>
      </c>
    </row>
    <row r="3311" spans="1:8" x14ac:dyDescent="0.25">
      <c r="A3311" t="s">
        <v>59</v>
      </c>
      <c r="B3311">
        <v>2023</v>
      </c>
      <c r="C3311" t="s">
        <v>5</v>
      </c>
      <c r="D3311" t="s">
        <v>60</v>
      </c>
      <c r="E3311">
        <v>57</v>
      </c>
      <c r="F3311">
        <v>74.691599999999994</v>
      </c>
      <c r="G3311">
        <v>6394.44</v>
      </c>
      <c r="H3311">
        <v>4075.03</v>
      </c>
    </row>
    <row r="3312" spans="1:8" x14ac:dyDescent="0.25">
      <c r="A3312" t="s">
        <v>59</v>
      </c>
      <c r="B3312">
        <v>2023</v>
      </c>
      <c r="C3312" t="s">
        <v>5</v>
      </c>
      <c r="D3312" t="s">
        <v>60</v>
      </c>
      <c r="E3312">
        <v>616</v>
      </c>
      <c r="F3312">
        <v>294.44997999999998</v>
      </c>
      <c r="G3312">
        <v>22280.39</v>
      </c>
      <c r="H3312">
        <v>13689.13</v>
      </c>
    </row>
    <row r="3313" spans="1:8" x14ac:dyDescent="0.25">
      <c r="A3313" t="s">
        <v>59</v>
      </c>
      <c r="B3313">
        <v>2023</v>
      </c>
      <c r="C3313" t="s">
        <v>5</v>
      </c>
      <c r="D3313" t="s">
        <v>60</v>
      </c>
      <c r="E3313">
        <v>8</v>
      </c>
      <c r="F3313">
        <v>12.823</v>
      </c>
      <c r="G3313">
        <v>1325.54</v>
      </c>
      <c r="H3313">
        <v>1325.54</v>
      </c>
    </row>
    <row r="3314" spans="1:8" x14ac:dyDescent="0.25">
      <c r="A3314" t="s">
        <v>59</v>
      </c>
      <c r="B3314">
        <v>2023</v>
      </c>
      <c r="C3314" t="s">
        <v>5</v>
      </c>
      <c r="D3314" t="s">
        <v>60</v>
      </c>
      <c r="E3314">
        <v>66</v>
      </c>
      <c r="F3314">
        <v>408.71224999999998</v>
      </c>
      <c r="G3314">
        <v>28483.75</v>
      </c>
      <c r="H3314">
        <v>21192.58</v>
      </c>
    </row>
    <row r="3315" spans="1:8" x14ac:dyDescent="0.25">
      <c r="A3315" t="s">
        <v>59</v>
      </c>
      <c r="B3315">
        <v>2023</v>
      </c>
      <c r="C3315" t="s">
        <v>5</v>
      </c>
      <c r="D3315" t="s">
        <v>60</v>
      </c>
      <c r="E3315">
        <v>41</v>
      </c>
      <c r="F3315">
        <v>83.115679999999998</v>
      </c>
      <c r="G3315">
        <v>6554.58</v>
      </c>
      <c r="H3315">
        <v>4862.2</v>
      </c>
    </row>
    <row r="3316" spans="1:8" x14ac:dyDescent="0.25">
      <c r="A3316" t="s">
        <v>59</v>
      </c>
      <c r="B3316">
        <v>2023</v>
      </c>
      <c r="C3316" t="s">
        <v>5</v>
      </c>
      <c r="D3316" t="s">
        <v>60</v>
      </c>
      <c r="E3316">
        <v>269</v>
      </c>
      <c r="F3316">
        <v>139.73676</v>
      </c>
      <c r="G3316">
        <v>10327.61</v>
      </c>
      <c r="H3316">
        <v>8784.67</v>
      </c>
    </row>
    <row r="3317" spans="1:8" x14ac:dyDescent="0.25">
      <c r="A3317" t="s">
        <v>59</v>
      </c>
      <c r="B3317">
        <v>2023</v>
      </c>
      <c r="C3317" t="s">
        <v>5</v>
      </c>
      <c r="D3317" t="s">
        <v>64</v>
      </c>
      <c r="E3317">
        <v>1</v>
      </c>
      <c r="F3317">
        <v>19289.56134</v>
      </c>
      <c r="G3317">
        <v>1737137.96</v>
      </c>
      <c r="H3317">
        <v>1564708.13</v>
      </c>
    </row>
    <row r="3318" spans="1:8" x14ac:dyDescent="0.25">
      <c r="A3318" t="s">
        <v>59</v>
      </c>
      <c r="B3318">
        <v>2023</v>
      </c>
      <c r="C3318" t="s">
        <v>5</v>
      </c>
      <c r="D3318" t="s">
        <v>60</v>
      </c>
      <c r="E3318">
        <v>0</v>
      </c>
      <c r="F3318">
        <v>0</v>
      </c>
      <c r="G3318">
        <v>0</v>
      </c>
      <c r="H3318">
        <v>0</v>
      </c>
    </row>
    <row r="3319" spans="1:8" x14ac:dyDescent="0.25">
      <c r="A3319" t="s">
        <v>59</v>
      </c>
      <c r="B3319">
        <v>2023</v>
      </c>
      <c r="C3319" t="s">
        <v>5</v>
      </c>
      <c r="D3319" t="s">
        <v>60</v>
      </c>
      <c r="E3319">
        <v>0</v>
      </c>
      <c r="F3319">
        <v>0</v>
      </c>
      <c r="G3319">
        <v>0</v>
      </c>
      <c r="H3319">
        <v>0</v>
      </c>
    </row>
    <row r="3320" spans="1:8" x14ac:dyDescent="0.25">
      <c r="A3320" t="s">
        <v>59</v>
      </c>
      <c r="B3320">
        <v>2023</v>
      </c>
      <c r="C3320" t="s">
        <v>4</v>
      </c>
      <c r="D3320" t="s">
        <v>61</v>
      </c>
      <c r="E3320">
        <v>0</v>
      </c>
      <c r="F3320">
        <v>0</v>
      </c>
      <c r="G3320">
        <v>0</v>
      </c>
      <c r="H3320">
        <v>0</v>
      </c>
    </row>
    <row r="3321" spans="1:8" x14ac:dyDescent="0.25">
      <c r="A3321" t="s">
        <v>59</v>
      </c>
      <c r="B3321">
        <v>2023</v>
      </c>
      <c r="C3321" t="s">
        <v>4</v>
      </c>
      <c r="D3321" t="s">
        <v>60</v>
      </c>
      <c r="E3321">
        <v>0</v>
      </c>
      <c r="F3321">
        <v>0</v>
      </c>
      <c r="G3321">
        <v>0</v>
      </c>
      <c r="H3321">
        <v>0</v>
      </c>
    </row>
    <row r="3322" spans="1:8" x14ac:dyDescent="0.25">
      <c r="A3322" t="s">
        <v>59</v>
      </c>
      <c r="B3322">
        <v>2023</v>
      </c>
      <c r="C3322" t="s">
        <v>4</v>
      </c>
      <c r="D3322" t="s">
        <v>62</v>
      </c>
      <c r="E3322">
        <v>0</v>
      </c>
      <c r="F3322">
        <v>0</v>
      </c>
      <c r="G3322">
        <v>0</v>
      </c>
      <c r="H3322">
        <v>0</v>
      </c>
    </row>
    <row r="3323" spans="1:8" x14ac:dyDescent="0.25">
      <c r="A3323" t="s">
        <v>59</v>
      </c>
      <c r="B3323">
        <v>2023</v>
      </c>
      <c r="C3323" t="s">
        <v>4</v>
      </c>
      <c r="D3323" t="s">
        <v>60</v>
      </c>
      <c r="E3323">
        <v>0</v>
      </c>
      <c r="F3323">
        <v>0</v>
      </c>
      <c r="G3323">
        <v>0</v>
      </c>
      <c r="H3323">
        <v>0</v>
      </c>
    </row>
    <row r="3324" spans="1:8" x14ac:dyDescent="0.25">
      <c r="A3324" t="s">
        <v>59</v>
      </c>
      <c r="B3324">
        <v>2023</v>
      </c>
      <c r="C3324" t="s">
        <v>4</v>
      </c>
      <c r="D3324" t="s">
        <v>60</v>
      </c>
      <c r="E3324">
        <v>0</v>
      </c>
      <c r="F3324">
        <v>0</v>
      </c>
      <c r="G3324">
        <v>0</v>
      </c>
      <c r="H3324">
        <v>0</v>
      </c>
    </row>
    <row r="3325" spans="1:8" x14ac:dyDescent="0.25">
      <c r="A3325" t="s">
        <v>59</v>
      </c>
      <c r="B3325">
        <v>2023</v>
      </c>
      <c r="C3325" t="s">
        <v>4</v>
      </c>
      <c r="D3325" t="s">
        <v>60</v>
      </c>
      <c r="E3325">
        <v>0</v>
      </c>
      <c r="F3325">
        <v>0</v>
      </c>
      <c r="G3325">
        <v>0</v>
      </c>
      <c r="H3325">
        <v>0</v>
      </c>
    </row>
    <row r="3326" spans="1:8" x14ac:dyDescent="0.25">
      <c r="A3326" t="s">
        <v>59</v>
      </c>
      <c r="B3326">
        <v>2023</v>
      </c>
      <c r="C3326" t="s">
        <v>4</v>
      </c>
      <c r="D3326" t="s">
        <v>60</v>
      </c>
      <c r="E3326">
        <v>0</v>
      </c>
      <c r="F3326">
        <v>0</v>
      </c>
      <c r="G3326">
        <v>0</v>
      </c>
      <c r="H3326">
        <v>0</v>
      </c>
    </row>
    <row r="3327" spans="1:8" x14ac:dyDescent="0.25">
      <c r="A3327" t="s">
        <v>59</v>
      </c>
      <c r="B3327">
        <v>2023</v>
      </c>
      <c r="C3327" t="s">
        <v>4</v>
      </c>
      <c r="D3327" t="s">
        <v>61</v>
      </c>
      <c r="E3327">
        <v>1</v>
      </c>
      <c r="F3327">
        <v>1749.7439999999999</v>
      </c>
      <c r="G3327">
        <v>137856</v>
      </c>
      <c r="H3327">
        <v>137856</v>
      </c>
    </row>
    <row r="3328" spans="1:8" x14ac:dyDescent="0.25">
      <c r="A3328" t="s">
        <v>59</v>
      </c>
      <c r="B3328">
        <v>2023</v>
      </c>
      <c r="C3328" t="s">
        <v>4</v>
      </c>
      <c r="D3328" t="s">
        <v>60</v>
      </c>
      <c r="E3328">
        <v>0</v>
      </c>
      <c r="F3328">
        <v>0</v>
      </c>
      <c r="G3328">
        <v>0</v>
      </c>
      <c r="H3328">
        <v>0</v>
      </c>
    </row>
    <row r="3329" spans="1:8" x14ac:dyDescent="0.25">
      <c r="A3329" t="s">
        <v>59</v>
      </c>
      <c r="B3329">
        <v>2023</v>
      </c>
      <c r="C3329" t="s">
        <v>4</v>
      </c>
      <c r="D3329" t="s">
        <v>60</v>
      </c>
      <c r="E3329">
        <v>0</v>
      </c>
      <c r="F3329">
        <v>0</v>
      </c>
      <c r="G3329">
        <v>0</v>
      </c>
      <c r="H3329">
        <v>0</v>
      </c>
    </row>
    <row r="3330" spans="1:8" x14ac:dyDescent="0.25">
      <c r="A3330" t="s">
        <v>59</v>
      </c>
      <c r="B3330">
        <v>2023</v>
      </c>
      <c r="C3330" t="s">
        <v>4</v>
      </c>
      <c r="D3330" t="s">
        <v>60</v>
      </c>
      <c r="E3330">
        <v>0</v>
      </c>
      <c r="F3330">
        <v>0</v>
      </c>
      <c r="G3330">
        <v>0</v>
      </c>
      <c r="H3330">
        <v>0</v>
      </c>
    </row>
    <row r="3331" spans="1:8" x14ac:dyDescent="0.25">
      <c r="A3331" t="s">
        <v>59</v>
      </c>
      <c r="B3331">
        <v>2023</v>
      </c>
      <c r="C3331" t="s">
        <v>4</v>
      </c>
      <c r="D3331" t="s">
        <v>60</v>
      </c>
      <c r="E3331">
        <v>2</v>
      </c>
      <c r="F3331">
        <v>1.5503100000000001</v>
      </c>
      <c r="G3331">
        <v>145.77000000000001</v>
      </c>
      <c r="H3331">
        <v>235.2</v>
      </c>
    </row>
    <row r="3332" spans="1:8" x14ac:dyDescent="0.25">
      <c r="A3332" t="s">
        <v>59</v>
      </c>
      <c r="B3332">
        <v>2023</v>
      </c>
      <c r="C3332" t="s">
        <v>4</v>
      </c>
      <c r="D3332" t="s">
        <v>60</v>
      </c>
      <c r="E3332">
        <v>0</v>
      </c>
      <c r="F3332">
        <v>0</v>
      </c>
      <c r="G3332">
        <v>0</v>
      </c>
      <c r="H3332">
        <v>0</v>
      </c>
    </row>
    <row r="3333" spans="1:8" x14ac:dyDescent="0.25">
      <c r="A3333" t="s">
        <v>59</v>
      </c>
      <c r="B3333">
        <v>2023</v>
      </c>
      <c r="C3333" t="s">
        <v>4</v>
      </c>
      <c r="D3333" t="s">
        <v>62</v>
      </c>
      <c r="E3333">
        <v>0</v>
      </c>
      <c r="F3333">
        <v>0</v>
      </c>
      <c r="G3333">
        <v>0</v>
      </c>
      <c r="H3333">
        <v>0</v>
      </c>
    </row>
    <row r="3334" spans="1:8" x14ac:dyDescent="0.25">
      <c r="A3334" t="s">
        <v>59</v>
      </c>
      <c r="B3334">
        <v>2023</v>
      </c>
      <c r="C3334" t="s">
        <v>4</v>
      </c>
      <c r="D3334" t="s">
        <v>60</v>
      </c>
      <c r="E3334">
        <v>0</v>
      </c>
      <c r="F3334">
        <v>0</v>
      </c>
      <c r="G3334">
        <v>0</v>
      </c>
      <c r="H3334">
        <v>0</v>
      </c>
    </row>
    <row r="3335" spans="1:8" x14ac:dyDescent="0.25">
      <c r="A3335" t="s">
        <v>59</v>
      </c>
      <c r="B3335">
        <v>2023</v>
      </c>
      <c r="C3335" t="s">
        <v>4</v>
      </c>
      <c r="D3335" t="s">
        <v>60</v>
      </c>
      <c r="E3335">
        <v>0</v>
      </c>
      <c r="F3335">
        <v>0</v>
      </c>
      <c r="G3335">
        <v>0</v>
      </c>
      <c r="H3335">
        <v>0</v>
      </c>
    </row>
    <row r="3336" spans="1:8" x14ac:dyDescent="0.25">
      <c r="A3336" t="s">
        <v>59</v>
      </c>
      <c r="B3336">
        <v>2023</v>
      </c>
      <c r="C3336" t="s">
        <v>4</v>
      </c>
      <c r="D3336" t="s">
        <v>60</v>
      </c>
      <c r="E3336">
        <v>0</v>
      </c>
      <c r="F3336">
        <v>0</v>
      </c>
      <c r="G3336">
        <v>0</v>
      </c>
      <c r="H3336">
        <v>0</v>
      </c>
    </row>
    <row r="3337" spans="1:8" x14ac:dyDescent="0.25">
      <c r="A3337" t="s">
        <v>59</v>
      </c>
      <c r="B3337">
        <v>2023</v>
      </c>
      <c r="C3337" t="s">
        <v>4</v>
      </c>
      <c r="D3337" t="s">
        <v>60</v>
      </c>
      <c r="E3337">
        <v>1</v>
      </c>
      <c r="F3337">
        <v>224.904</v>
      </c>
      <c r="G3337">
        <v>14493.83</v>
      </c>
      <c r="H3337">
        <v>14493.83</v>
      </c>
    </row>
    <row r="3338" spans="1:8" x14ac:dyDescent="0.25">
      <c r="A3338" t="s">
        <v>59</v>
      </c>
      <c r="B3338">
        <v>2023</v>
      </c>
      <c r="C3338" t="s">
        <v>4</v>
      </c>
      <c r="D3338" t="s">
        <v>60</v>
      </c>
      <c r="E3338">
        <v>0</v>
      </c>
      <c r="F3338">
        <v>0</v>
      </c>
      <c r="G3338">
        <v>0</v>
      </c>
      <c r="H3338">
        <v>0</v>
      </c>
    </row>
    <row r="3339" spans="1:8" x14ac:dyDescent="0.25">
      <c r="A3339" t="s">
        <v>59</v>
      </c>
      <c r="B3339">
        <v>2023</v>
      </c>
      <c r="C3339" t="s">
        <v>4</v>
      </c>
      <c r="D3339" t="s">
        <v>60</v>
      </c>
      <c r="E3339">
        <v>0</v>
      </c>
      <c r="F3339">
        <v>0</v>
      </c>
      <c r="G3339">
        <v>0</v>
      </c>
      <c r="H3339">
        <v>0</v>
      </c>
    </row>
    <row r="3340" spans="1:8" x14ac:dyDescent="0.25">
      <c r="A3340" t="s">
        <v>59</v>
      </c>
      <c r="B3340">
        <v>2023</v>
      </c>
      <c r="C3340" t="s">
        <v>4</v>
      </c>
      <c r="D3340" t="s">
        <v>60</v>
      </c>
      <c r="E3340">
        <v>0</v>
      </c>
      <c r="F3340">
        <v>0</v>
      </c>
      <c r="G3340">
        <v>0</v>
      </c>
      <c r="H3340">
        <v>0</v>
      </c>
    </row>
    <row r="3341" spans="1:8" x14ac:dyDescent="0.25">
      <c r="A3341" t="s">
        <v>59</v>
      </c>
      <c r="B3341">
        <v>2023</v>
      </c>
      <c r="C3341" t="s">
        <v>4</v>
      </c>
      <c r="D3341" t="s">
        <v>61</v>
      </c>
      <c r="E3341">
        <v>0</v>
      </c>
      <c r="F3341">
        <v>0</v>
      </c>
      <c r="G3341">
        <v>0</v>
      </c>
      <c r="H3341">
        <v>0</v>
      </c>
    </row>
    <row r="3342" spans="1:8" x14ac:dyDescent="0.25">
      <c r="A3342" t="s">
        <v>59</v>
      </c>
      <c r="B3342">
        <v>2023</v>
      </c>
      <c r="C3342" t="s">
        <v>4</v>
      </c>
      <c r="D3342" t="s">
        <v>61</v>
      </c>
      <c r="E3342">
        <v>552</v>
      </c>
      <c r="F3342">
        <v>32213.45809</v>
      </c>
      <c r="G3342">
        <v>2748142.73</v>
      </c>
      <c r="H3342">
        <v>2837648.06</v>
      </c>
    </row>
    <row r="3343" spans="1:8" x14ac:dyDescent="0.25">
      <c r="A3343" t="s">
        <v>59</v>
      </c>
      <c r="B3343">
        <v>2023</v>
      </c>
      <c r="C3343" t="s">
        <v>4</v>
      </c>
      <c r="D3343" t="s">
        <v>61</v>
      </c>
      <c r="E3343">
        <v>2</v>
      </c>
      <c r="F3343">
        <v>2.7174399999999999</v>
      </c>
      <c r="G3343">
        <v>343.78</v>
      </c>
      <c r="H3343">
        <v>404.58</v>
      </c>
    </row>
    <row r="3344" spans="1:8" x14ac:dyDescent="0.25">
      <c r="A3344" t="s">
        <v>59</v>
      </c>
      <c r="B3344">
        <v>2023</v>
      </c>
      <c r="C3344" t="s">
        <v>4</v>
      </c>
      <c r="D3344" t="s">
        <v>60</v>
      </c>
      <c r="E3344">
        <v>3</v>
      </c>
      <c r="F3344">
        <v>0.61738999999999999</v>
      </c>
      <c r="G3344">
        <v>489.6</v>
      </c>
      <c r="H3344">
        <v>0</v>
      </c>
    </row>
    <row r="3345" spans="1:8" x14ac:dyDescent="0.25">
      <c r="A3345" t="s">
        <v>59</v>
      </c>
      <c r="B3345">
        <v>2023</v>
      </c>
      <c r="C3345" t="s">
        <v>4</v>
      </c>
      <c r="D3345" t="s">
        <v>60</v>
      </c>
      <c r="E3345">
        <v>0</v>
      </c>
      <c r="F3345">
        <v>0</v>
      </c>
      <c r="G3345">
        <v>0</v>
      </c>
      <c r="H3345">
        <v>0</v>
      </c>
    </row>
    <row r="3346" spans="1:8" x14ac:dyDescent="0.25">
      <c r="A3346" t="s">
        <v>59</v>
      </c>
      <c r="B3346">
        <v>2023</v>
      </c>
      <c r="C3346" t="s">
        <v>4</v>
      </c>
      <c r="D3346" t="s">
        <v>60</v>
      </c>
      <c r="E3346">
        <v>0</v>
      </c>
      <c r="F3346">
        <v>0</v>
      </c>
      <c r="G3346">
        <v>0</v>
      </c>
      <c r="H3346">
        <v>0</v>
      </c>
    </row>
    <row r="3347" spans="1:8" x14ac:dyDescent="0.25">
      <c r="A3347" t="s">
        <v>59</v>
      </c>
      <c r="B3347">
        <v>2023</v>
      </c>
      <c r="C3347" t="s">
        <v>4</v>
      </c>
      <c r="D3347" t="s">
        <v>60</v>
      </c>
      <c r="E3347">
        <v>2</v>
      </c>
      <c r="F3347">
        <v>105.36154999999999</v>
      </c>
      <c r="G3347">
        <v>7551.88</v>
      </c>
      <c r="H3347">
        <v>7551.88</v>
      </c>
    </row>
    <row r="3348" spans="1:8" x14ac:dyDescent="0.25">
      <c r="A3348" t="s">
        <v>59</v>
      </c>
      <c r="B3348">
        <v>2023</v>
      </c>
      <c r="C3348" t="s">
        <v>4</v>
      </c>
      <c r="D3348" t="s">
        <v>62</v>
      </c>
      <c r="E3348">
        <v>315</v>
      </c>
      <c r="F3348">
        <v>12766.674360000001</v>
      </c>
      <c r="G3348">
        <v>1278007.07</v>
      </c>
      <c r="H3348">
        <v>1303540.19</v>
      </c>
    </row>
    <row r="3349" spans="1:8" x14ac:dyDescent="0.25">
      <c r="A3349" t="s">
        <v>59</v>
      </c>
      <c r="B3349">
        <v>2023</v>
      </c>
      <c r="C3349" t="s">
        <v>4</v>
      </c>
      <c r="D3349" t="s">
        <v>62</v>
      </c>
      <c r="E3349">
        <v>6</v>
      </c>
      <c r="F3349">
        <v>9.1577599999999997</v>
      </c>
      <c r="G3349">
        <v>1175.1500000000001</v>
      </c>
      <c r="H3349">
        <v>1315.8</v>
      </c>
    </row>
    <row r="3350" spans="1:8" x14ac:dyDescent="0.25">
      <c r="A3350" t="s">
        <v>59</v>
      </c>
      <c r="B3350">
        <v>2023</v>
      </c>
      <c r="C3350" t="s">
        <v>4</v>
      </c>
      <c r="D3350" t="s">
        <v>60</v>
      </c>
      <c r="E3350">
        <v>5</v>
      </c>
      <c r="F3350">
        <v>17.66264</v>
      </c>
      <c r="G3350">
        <v>1230.5899999999999</v>
      </c>
      <c r="H3350">
        <v>1258.06</v>
      </c>
    </row>
    <row r="3351" spans="1:8" x14ac:dyDescent="0.25">
      <c r="A3351" t="s">
        <v>59</v>
      </c>
      <c r="B3351">
        <v>2023</v>
      </c>
      <c r="C3351" t="s">
        <v>4</v>
      </c>
      <c r="D3351" t="s">
        <v>60</v>
      </c>
      <c r="E3351">
        <v>0</v>
      </c>
      <c r="F3351">
        <v>0</v>
      </c>
      <c r="G3351">
        <v>0</v>
      </c>
      <c r="H3351">
        <v>0</v>
      </c>
    </row>
    <row r="3352" spans="1:8" x14ac:dyDescent="0.25">
      <c r="A3352" t="s">
        <v>59</v>
      </c>
      <c r="B3352">
        <v>2023</v>
      </c>
      <c r="C3352" t="s">
        <v>4</v>
      </c>
      <c r="D3352" t="s">
        <v>60</v>
      </c>
      <c r="E3352">
        <v>0</v>
      </c>
      <c r="F3352">
        <v>0</v>
      </c>
      <c r="G3352">
        <v>0</v>
      </c>
      <c r="H3352">
        <v>0</v>
      </c>
    </row>
    <row r="3353" spans="1:8" x14ac:dyDescent="0.25">
      <c r="A3353" t="s">
        <v>59</v>
      </c>
      <c r="B3353">
        <v>2023</v>
      </c>
      <c r="C3353" t="s">
        <v>4</v>
      </c>
      <c r="D3353" t="s">
        <v>60</v>
      </c>
      <c r="E3353">
        <v>0</v>
      </c>
      <c r="F3353">
        <v>0</v>
      </c>
      <c r="G3353">
        <v>0</v>
      </c>
      <c r="H3353">
        <v>0</v>
      </c>
    </row>
    <row r="3354" spans="1:8" x14ac:dyDescent="0.25">
      <c r="A3354" t="s">
        <v>59</v>
      </c>
      <c r="B3354">
        <v>2023</v>
      </c>
      <c r="C3354" t="s">
        <v>4</v>
      </c>
      <c r="D3354" t="s">
        <v>60</v>
      </c>
      <c r="E3354">
        <v>0</v>
      </c>
      <c r="F3354">
        <v>0</v>
      </c>
      <c r="G3354">
        <v>0</v>
      </c>
      <c r="H3354">
        <v>0</v>
      </c>
    </row>
    <row r="3355" spans="1:8" x14ac:dyDescent="0.25">
      <c r="A3355" t="s">
        <v>59</v>
      </c>
      <c r="B3355">
        <v>2023</v>
      </c>
      <c r="C3355" t="s">
        <v>4</v>
      </c>
      <c r="D3355" t="s">
        <v>60</v>
      </c>
      <c r="E3355">
        <v>124</v>
      </c>
      <c r="F3355">
        <v>30.887820000000001</v>
      </c>
      <c r="G3355">
        <v>3876.91</v>
      </c>
      <c r="H3355">
        <v>4194.53</v>
      </c>
    </row>
    <row r="3356" spans="1:8" x14ac:dyDescent="0.25">
      <c r="A3356" t="s">
        <v>59</v>
      </c>
      <c r="B3356">
        <v>2023</v>
      </c>
      <c r="C3356" t="s">
        <v>4</v>
      </c>
      <c r="D3356" t="s">
        <v>60</v>
      </c>
      <c r="E3356">
        <v>351</v>
      </c>
      <c r="F3356">
        <v>2508.0468799999999</v>
      </c>
      <c r="G3356">
        <v>219972.48000000001</v>
      </c>
      <c r="H3356">
        <v>271235.83</v>
      </c>
    </row>
    <row r="3357" spans="1:8" x14ac:dyDescent="0.25">
      <c r="A3357" t="s">
        <v>59</v>
      </c>
      <c r="B3357">
        <v>2023</v>
      </c>
      <c r="C3357" t="s">
        <v>4</v>
      </c>
      <c r="D3357" t="s">
        <v>60</v>
      </c>
      <c r="E3357">
        <v>2</v>
      </c>
      <c r="F3357">
        <v>6.5416299999999996</v>
      </c>
      <c r="G3357">
        <v>729.57</v>
      </c>
      <c r="H3357">
        <v>729.57</v>
      </c>
    </row>
    <row r="3358" spans="1:8" x14ac:dyDescent="0.25">
      <c r="A3358" t="s">
        <v>59</v>
      </c>
      <c r="B3358">
        <v>2023</v>
      </c>
      <c r="C3358" t="s">
        <v>4</v>
      </c>
      <c r="D3358" t="s">
        <v>60</v>
      </c>
      <c r="E3358">
        <v>1256</v>
      </c>
      <c r="F3358">
        <v>1801.93938</v>
      </c>
      <c r="G3358">
        <v>195365.19</v>
      </c>
      <c r="H3358">
        <v>209516.43</v>
      </c>
    </row>
    <row r="3359" spans="1:8" x14ac:dyDescent="0.25">
      <c r="A3359" t="s">
        <v>59</v>
      </c>
      <c r="B3359">
        <v>2023</v>
      </c>
      <c r="C3359" t="s">
        <v>4</v>
      </c>
      <c r="D3359" t="s">
        <v>60</v>
      </c>
      <c r="E3359">
        <v>8907</v>
      </c>
      <c r="F3359">
        <v>2149.7649000000001</v>
      </c>
      <c r="G3359">
        <v>186560.91</v>
      </c>
      <c r="H3359">
        <v>200658.47</v>
      </c>
    </row>
    <row r="3360" spans="1:8" x14ac:dyDescent="0.25">
      <c r="A3360" t="s">
        <v>59</v>
      </c>
      <c r="B3360">
        <v>2023</v>
      </c>
      <c r="C3360" t="s">
        <v>4</v>
      </c>
      <c r="D3360" t="s">
        <v>60</v>
      </c>
      <c r="E3360">
        <v>0</v>
      </c>
      <c r="F3360">
        <v>0</v>
      </c>
      <c r="G3360">
        <v>0</v>
      </c>
      <c r="H3360">
        <v>0</v>
      </c>
    </row>
    <row r="3361" spans="1:8" x14ac:dyDescent="0.25">
      <c r="A3361" t="s">
        <v>59</v>
      </c>
      <c r="B3361">
        <v>2023</v>
      </c>
      <c r="C3361" t="s">
        <v>4</v>
      </c>
      <c r="D3361" t="s">
        <v>60</v>
      </c>
      <c r="E3361">
        <v>50</v>
      </c>
      <c r="F3361">
        <v>16.649699999999999</v>
      </c>
      <c r="G3361">
        <v>1306.74</v>
      </c>
      <c r="H3361">
        <v>953.56</v>
      </c>
    </row>
    <row r="3362" spans="1:8" x14ac:dyDescent="0.25">
      <c r="A3362" t="s">
        <v>59</v>
      </c>
      <c r="B3362">
        <v>2023</v>
      </c>
      <c r="C3362" t="s">
        <v>4</v>
      </c>
      <c r="D3362" t="s">
        <v>60</v>
      </c>
      <c r="E3362">
        <v>45</v>
      </c>
      <c r="F3362">
        <v>10.861700000000001</v>
      </c>
      <c r="G3362">
        <v>948.32</v>
      </c>
      <c r="H3362">
        <v>866.34</v>
      </c>
    </row>
    <row r="3363" spans="1:8" x14ac:dyDescent="0.25">
      <c r="A3363" t="s">
        <v>59</v>
      </c>
      <c r="B3363">
        <v>2023</v>
      </c>
      <c r="C3363" t="s">
        <v>4</v>
      </c>
      <c r="D3363" t="s">
        <v>60</v>
      </c>
      <c r="E3363">
        <v>0</v>
      </c>
      <c r="F3363">
        <v>0</v>
      </c>
      <c r="G3363">
        <v>0</v>
      </c>
      <c r="H3363">
        <v>0</v>
      </c>
    </row>
    <row r="3364" spans="1:8" x14ac:dyDescent="0.25">
      <c r="A3364" t="s">
        <v>59</v>
      </c>
      <c r="B3364">
        <v>2023</v>
      </c>
      <c r="C3364" t="s">
        <v>4</v>
      </c>
      <c r="D3364" t="s">
        <v>60</v>
      </c>
      <c r="E3364">
        <v>216</v>
      </c>
      <c r="F3364">
        <v>59.0944</v>
      </c>
      <c r="G3364">
        <v>4264.9799999999996</v>
      </c>
      <c r="H3364">
        <v>5453.28</v>
      </c>
    </row>
    <row r="3365" spans="1:8" x14ac:dyDescent="0.25">
      <c r="A3365" t="s">
        <v>59</v>
      </c>
      <c r="B3365">
        <v>2023</v>
      </c>
      <c r="C3365" t="s">
        <v>4</v>
      </c>
      <c r="D3365" t="s">
        <v>60</v>
      </c>
      <c r="E3365">
        <v>233</v>
      </c>
      <c r="F3365">
        <v>73.729500000000002</v>
      </c>
      <c r="G3365">
        <v>5353.66</v>
      </c>
      <c r="H3365">
        <v>5488.61</v>
      </c>
    </row>
    <row r="3366" spans="1:8" x14ac:dyDescent="0.25">
      <c r="A3366" t="s">
        <v>59</v>
      </c>
      <c r="B3366">
        <v>2023</v>
      </c>
      <c r="C3366" t="s">
        <v>4</v>
      </c>
      <c r="D3366" t="s">
        <v>60</v>
      </c>
      <c r="E3366">
        <v>0</v>
      </c>
      <c r="F3366">
        <v>0</v>
      </c>
      <c r="G3366">
        <v>0</v>
      </c>
      <c r="H3366">
        <v>0</v>
      </c>
    </row>
    <row r="3367" spans="1:8" x14ac:dyDescent="0.25">
      <c r="A3367" t="s">
        <v>59</v>
      </c>
      <c r="B3367">
        <v>2023</v>
      </c>
      <c r="C3367" t="s">
        <v>4</v>
      </c>
      <c r="D3367" t="s">
        <v>60</v>
      </c>
      <c r="E3367">
        <v>0</v>
      </c>
      <c r="F3367">
        <v>0</v>
      </c>
      <c r="G3367">
        <v>0</v>
      </c>
      <c r="H3367">
        <v>0</v>
      </c>
    </row>
    <row r="3368" spans="1:8" x14ac:dyDescent="0.25">
      <c r="A3368" t="s">
        <v>59</v>
      </c>
      <c r="B3368">
        <v>2023</v>
      </c>
      <c r="C3368" t="s">
        <v>4</v>
      </c>
      <c r="D3368" t="s">
        <v>60</v>
      </c>
      <c r="E3368">
        <v>4</v>
      </c>
      <c r="F3368">
        <v>12.96228</v>
      </c>
      <c r="G3368">
        <v>925</v>
      </c>
      <c r="H3368">
        <v>923.6</v>
      </c>
    </row>
    <row r="3369" spans="1:8" x14ac:dyDescent="0.25">
      <c r="A3369" t="s">
        <v>59</v>
      </c>
      <c r="B3369">
        <v>2023</v>
      </c>
      <c r="C3369" t="s">
        <v>4</v>
      </c>
      <c r="D3369" t="s">
        <v>60</v>
      </c>
      <c r="E3369">
        <v>0</v>
      </c>
      <c r="F3369">
        <v>0</v>
      </c>
      <c r="G3369">
        <v>0</v>
      </c>
      <c r="H3369">
        <v>0</v>
      </c>
    </row>
    <row r="3370" spans="1:8" x14ac:dyDescent="0.25">
      <c r="A3370" t="s">
        <v>59</v>
      </c>
      <c r="B3370">
        <v>2023</v>
      </c>
      <c r="C3370" t="s">
        <v>4</v>
      </c>
      <c r="D3370" t="s">
        <v>60</v>
      </c>
      <c r="E3370">
        <v>7</v>
      </c>
      <c r="F3370">
        <v>9.8849999999999998</v>
      </c>
      <c r="G3370">
        <v>837.22</v>
      </c>
      <c r="H3370">
        <v>996.55</v>
      </c>
    </row>
    <row r="3371" spans="1:8" x14ac:dyDescent="0.25">
      <c r="A3371" t="s">
        <v>59</v>
      </c>
      <c r="B3371">
        <v>2023</v>
      </c>
      <c r="C3371" t="s">
        <v>4</v>
      </c>
      <c r="D3371" t="s">
        <v>60</v>
      </c>
      <c r="E3371">
        <v>25</v>
      </c>
      <c r="F3371">
        <v>34.268000000000001</v>
      </c>
      <c r="G3371">
        <v>3030.43</v>
      </c>
      <c r="H3371">
        <v>3148.51</v>
      </c>
    </row>
    <row r="3372" spans="1:8" x14ac:dyDescent="0.25">
      <c r="A3372" t="s">
        <v>59</v>
      </c>
      <c r="B3372">
        <v>2023</v>
      </c>
      <c r="C3372" t="s">
        <v>4</v>
      </c>
      <c r="D3372" t="s">
        <v>60</v>
      </c>
      <c r="E3372">
        <v>0</v>
      </c>
      <c r="F3372">
        <v>0</v>
      </c>
      <c r="G3372">
        <v>0</v>
      </c>
      <c r="H3372">
        <v>0</v>
      </c>
    </row>
    <row r="3373" spans="1:8" x14ac:dyDescent="0.25">
      <c r="A3373" t="s">
        <v>59</v>
      </c>
      <c r="B3373">
        <v>2023</v>
      </c>
      <c r="C3373" t="s">
        <v>4</v>
      </c>
      <c r="D3373" t="s">
        <v>63</v>
      </c>
      <c r="E3373">
        <v>159386</v>
      </c>
      <c r="F3373">
        <v>26036.230899999999</v>
      </c>
      <c r="G3373">
        <v>2483110.0499999998</v>
      </c>
      <c r="H3373">
        <v>1822221.97</v>
      </c>
    </row>
    <row r="3374" spans="1:8" x14ac:dyDescent="0.25">
      <c r="A3374" t="s">
        <v>59</v>
      </c>
      <c r="B3374">
        <v>2023</v>
      </c>
      <c r="C3374" t="s">
        <v>4</v>
      </c>
      <c r="D3374" t="s">
        <v>63</v>
      </c>
      <c r="E3374">
        <v>21</v>
      </c>
      <c r="F3374">
        <v>1.4330000000000001</v>
      </c>
      <c r="G3374">
        <v>213.65</v>
      </c>
      <c r="H3374">
        <v>206.06</v>
      </c>
    </row>
    <row r="3375" spans="1:8" x14ac:dyDescent="0.25">
      <c r="A3375" t="s">
        <v>59</v>
      </c>
      <c r="B3375">
        <v>2023</v>
      </c>
      <c r="C3375" t="s">
        <v>4</v>
      </c>
      <c r="D3375" t="s">
        <v>63</v>
      </c>
      <c r="E3375">
        <v>919132</v>
      </c>
      <c r="F3375">
        <v>106962.46553</v>
      </c>
      <c r="G3375">
        <v>10539172.130000001</v>
      </c>
      <c r="H3375">
        <v>9850346.3699999992</v>
      </c>
    </row>
    <row r="3376" spans="1:8" x14ac:dyDescent="0.25">
      <c r="A3376" t="s">
        <v>59</v>
      </c>
      <c r="B3376">
        <v>2023</v>
      </c>
      <c r="C3376" t="s">
        <v>4</v>
      </c>
      <c r="D3376" t="s">
        <v>63</v>
      </c>
      <c r="E3376">
        <v>0</v>
      </c>
      <c r="F3376">
        <v>0</v>
      </c>
      <c r="G3376">
        <v>0</v>
      </c>
      <c r="H3376">
        <v>0</v>
      </c>
    </row>
    <row r="3377" spans="1:8" x14ac:dyDescent="0.25">
      <c r="A3377" t="s">
        <v>59</v>
      </c>
      <c r="B3377">
        <v>2023</v>
      </c>
      <c r="C3377" t="s">
        <v>4</v>
      </c>
      <c r="D3377" t="s">
        <v>64</v>
      </c>
      <c r="E3377">
        <v>0</v>
      </c>
      <c r="F3377">
        <v>0</v>
      </c>
      <c r="G3377">
        <v>0</v>
      </c>
      <c r="H3377">
        <v>0</v>
      </c>
    </row>
    <row r="3378" spans="1:8" x14ac:dyDescent="0.25">
      <c r="A3378" t="s">
        <v>59</v>
      </c>
      <c r="B3378">
        <v>2023</v>
      </c>
      <c r="C3378" t="s">
        <v>4</v>
      </c>
      <c r="D3378" t="s">
        <v>61</v>
      </c>
      <c r="E3378">
        <v>1353</v>
      </c>
      <c r="F3378">
        <v>10486.621929999999</v>
      </c>
      <c r="G3378">
        <v>861924.83</v>
      </c>
      <c r="H3378">
        <v>962740.59</v>
      </c>
    </row>
    <row r="3379" spans="1:8" x14ac:dyDescent="0.25">
      <c r="A3379" t="s">
        <v>59</v>
      </c>
      <c r="B3379">
        <v>2023</v>
      </c>
      <c r="C3379" t="s">
        <v>4</v>
      </c>
      <c r="D3379" t="s">
        <v>61</v>
      </c>
      <c r="E3379">
        <v>1200</v>
      </c>
      <c r="F3379">
        <v>1541.6424199999999</v>
      </c>
      <c r="G3379">
        <v>189080.48</v>
      </c>
      <c r="H3379">
        <v>201637.2</v>
      </c>
    </row>
    <row r="3380" spans="1:8" x14ac:dyDescent="0.25">
      <c r="A3380" t="s">
        <v>59</v>
      </c>
      <c r="B3380">
        <v>2023</v>
      </c>
      <c r="C3380" t="s">
        <v>4</v>
      </c>
      <c r="D3380" t="s">
        <v>61</v>
      </c>
      <c r="E3380">
        <v>9085</v>
      </c>
      <c r="F3380">
        <v>2672.3897999999999</v>
      </c>
      <c r="G3380">
        <v>215017.9</v>
      </c>
      <c r="H3380">
        <v>239691.12</v>
      </c>
    </row>
    <row r="3381" spans="1:8" x14ac:dyDescent="0.25">
      <c r="A3381" t="s">
        <v>59</v>
      </c>
      <c r="B3381">
        <v>2023</v>
      </c>
      <c r="C3381" t="s">
        <v>4</v>
      </c>
      <c r="D3381" t="s">
        <v>60</v>
      </c>
      <c r="E3381">
        <v>9</v>
      </c>
      <c r="F3381">
        <v>6.6110600000000002</v>
      </c>
      <c r="G3381">
        <v>1186.54</v>
      </c>
      <c r="H3381">
        <v>1269.07</v>
      </c>
    </row>
    <row r="3382" spans="1:8" x14ac:dyDescent="0.25">
      <c r="A3382" t="s">
        <v>59</v>
      </c>
      <c r="B3382">
        <v>2023</v>
      </c>
      <c r="C3382" t="s">
        <v>4</v>
      </c>
      <c r="D3382" t="s">
        <v>60</v>
      </c>
      <c r="E3382">
        <v>33</v>
      </c>
      <c r="F3382">
        <v>71.003649999999993</v>
      </c>
      <c r="G3382">
        <v>5648.12</v>
      </c>
      <c r="H3382">
        <v>4314.5600000000004</v>
      </c>
    </row>
    <row r="3383" spans="1:8" x14ac:dyDescent="0.25">
      <c r="A3383" t="s">
        <v>59</v>
      </c>
      <c r="B3383">
        <v>2023</v>
      </c>
      <c r="C3383" t="s">
        <v>4</v>
      </c>
      <c r="D3383" t="s">
        <v>60</v>
      </c>
      <c r="E3383">
        <v>771</v>
      </c>
      <c r="F3383">
        <v>185.63919999999999</v>
      </c>
      <c r="G3383">
        <v>12946.53</v>
      </c>
      <c r="H3383">
        <v>14240.61</v>
      </c>
    </row>
    <row r="3384" spans="1:8" x14ac:dyDescent="0.25">
      <c r="A3384" t="s">
        <v>59</v>
      </c>
      <c r="B3384">
        <v>2023</v>
      </c>
      <c r="C3384" t="s">
        <v>4</v>
      </c>
      <c r="D3384" t="s">
        <v>62</v>
      </c>
      <c r="E3384">
        <v>2628</v>
      </c>
      <c r="F3384">
        <v>17786.039079999999</v>
      </c>
      <c r="G3384">
        <v>1727489.9</v>
      </c>
      <c r="H3384">
        <v>1980960.98</v>
      </c>
    </row>
    <row r="3385" spans="1:8" x14ac:dyDescent="0.25">
      <c r="A3385" t="s">
        <v>59</v>
      </c>
      <c r="B3385">
        <v>2023</v>
      </c>
      <c r="C3385" t="s">
        <v>4</v>
      </c>
      <c r="D3385" t="s">
        <v>62</v>
      </c>
      <c r="E3385">
        <v>5744</v>
      </c>
      <c r="F3385">
        <v>9092.6071900000006</v>
      </c>
      <c r="G3385">
        <v>1062070.56</v>
      </c>
      <c r="H3385">
        <v>1140243.07</v>
      </c>
    </row>
    <row r="3386" spans="1:8" x14ac:dyDescent="0.25">
      <c r="A3386" t="s">
        <v>59</v>
      </c>
      <c r="B3386">
        <v>2023</v>
      </c>
      <c r="C3386" t="s">
        <v>4</v>
      </c>
      <c r="D3386" t="s">
        <v>62</v>
      </c>
      <c r="E3386">
        <v>133193</v>
      </c>
      <c r="F3386">
        <v>30646.984179999999</v>
      </c>
      <c r="G3386">
        <v>2970845.12</v>
      </c>
      <c r="H3386">
        <v>3235932.81</v>
      </c>
    </row>
    <row r="3387" spans="1:8" x14ac:dyDescent="0.25">
      <c r="A3387" t="s">
        <v>59</v>
      </c>
      <c r="B3387">
        <v>2023</v>
      </c>
      <c r="C3387" t="s">
        <v>4</v>
      </c>
      <c r="D3387" t="s">
        <v>60</v>
      </c>
      <c r="E3387">
        <v>25</v>
      </c>
      <c r="F3387">
        <v>113.13361</v>
      </c>
      <c r="G3387">
        <v>9204.5400000000009</v>
      </c>
      <c r="H3387">
        <v>16754.61</v>
      </c>
    </row>
    <row r="3388" spans="1:8" x14ac:dyDescent="0.25">
      <c r="A3388" t="s">
        <v>59</v>
      </c>
      <c r="B3388">
        <v>2023</v>
      </c>
      <c r="C3388" t="s">
        <v>4</v>
      </c>
      <c r="D3388" t="s">
        <v>60</v>
      </c>
      <c r="E3388">
        <v>59</v>
      </c>
      <c r="F3388">
        <v>82.90334</v>
      </c>
      <c r="G3388">
        <v>8624.9</v>
      </c>
      <c r="H3388">
        <v>8445.42</v>
      </c>
    </row>
    <row r="3389" spans="1:8" x14ac:dyDescent="0.25">
      <c r="A3389" t="s">
        <v>59</v>
      </c>
      <c r="B3389">
        <v>2023</v>
      </c>
      <c r="C3389" t="s">
        <v>4</v>
      </c>
      <c r="D3389" t="s">
        <v>60</v>
      </c>
      <c r="E3389">
        <v>25</v>
      </c>
      <c r="F3389">
        <v>117.60578</v>
      </c>
      <c r="G3389">
        <v>4721.74</v>
      </c>
      <c r="H3389">
        <v>5041.57</v>
      </c>
    </row>
    <row r="3390" spans="1:8" x14ac:dyDescent="0.25">
      <c r="A3390" t="s">
        <v>59</v>
      </c>
      <c r="B3390">
        <v>2023</v>
      </c>
      <c r="C3390" t="s">
        <v>4</v>
      </c>
      <c r="D3390" t="s">
        <v>60</v>
      </c>
      <c r="E3390">
        <v>34</v>
      </c>
      <c r="F3390">
        <v>196.31703999999999</v>
      </c>
      <c r="G3390">
        <v>13326.04</v>
      </c>
      <c r="H3390">
        <v>15622.1</v>
      </c>
    </row>
    <row r="3391" spans="1:8" x14ac:dyDescent="0.25">
      <c r="A3391" t="s">
        <v>59</v>
      </c>
      <c r="B3391">
        <v>2023</v>
      </c>
      <c r="C3391" t="s">
        <v>4</v>
      </c>
      <c r="D3391" t="s">
        <v>60</v>
      </c>
      <c r="E3391">
        <v>0</v>
      </c>
      <c r="F3391">
        <v>0</v>
      </c>
      <c r="G3391">
        <v>0</v>
      </c>
      <c r="H3391">
        <v>0</v>
      </c>
    </row>
    <row r="3392" spans="1:8" x14ac:dyDescent="0.25">
      <c r="A3392" t="s">
        <v>59</v>
      </c>
      <c r="B3392">
        <v>2023</v>
      </c>
      <c r="C3392" t="s">
        <v>4</v>
      </c>
      <c r="D3392" t="s">
        <v>60</v>
      </c>
      <c r="E3392">
        <v>0</v>
      </c>
      <c r="F3392">
        <v>0</v>
      </c>
      <c r="G3392">
        <v>0</v>
      </c>
      <c r="H3392">
        <v>0</v>
      </c>
    </row>
    <row r="3393" spans="1:8" x14ac:dyDescent="0.25">
      <c r="A3393" t="s">
        <v>59</v>
      </c>
      <c r="B3393">
        <v>2023</v>
      </c>
      <c r="C3393" t="s">
        <v>4</v>
      </c>
      <c r="D3393" t="s">
        <v>61</v>
      </c>
      <c r="E3393">
        <v>0</v>
      </c>
      <c r="F3393">
        <v>0</v>
      </c>
      <c r="G3393">
        <v>0</v>
      </c>
      <c r="H3393">
        <v>0</v>
      </c>
    </row>
    <row r="3394" spans="1:8" x14ac:dyDescent="0.25">
      <c r="A3394" t="s">
        <v>59</v>
      </c>
      <c r="B3394">
        <v>2023</v>
      </c>
      <c r="C3394" t="s">
        <v>4</v>
      </c>
      <c r="D3394" t="s">
        <v>60</v>
      </c>
      <c r="E3394">
        <v>0</v>
      </c>
      <c r="F3394">
        <v>0</v>
      </c>
      <c r="G3394">
        <v>0</v>
      </c>
      <c r="H3394">
        <v>0</v>
      </c>
    </row>
    <row r="3395" spans="1:8" x14ac:dyDescent="0.25">
      <c r="A3395" t="s">
        <v>59</v>
      </c>
      <c r="B3395">
        <v>2023</v>
      </c>
      <c r="C3395" t="s">
        <v>4</v>
      </c>
      <c r="D3395" t="s">
        <v>60</v>
      </c>
      <c r="E3395">
        <v>0</v>
      </c>
      <c r="F3395">
        <v>0</v>
      </c>
      <c r="G3395">
        <v>0</v>
      </c>
      <c r="H3395">
        <v>0</v>
      </c>
    </row>
    <row r="3396" spans="1:8" x14ac:dyDescent="0.25">
      <c r="A3396" t="s">
        <v>59</v>
      </c>
      <c r="B3396">
        <v>2023</v>
      </c>
      <c r="C3396" t="s">
        <v>4</v>
      </c>
      <c r="D3396" t="s">
        <v>60</v>
      </c>
      <c r="E3396">
        <v>0</v>
      </c>
      <c r="F3396">
        <v>0</v>
      </c>
      <c r="G3396">
        <v>0</v>
      </c>
      <c r="H3396">
        <v>0</v>
      </c>
    </row>
    <row r="3397" spans="1:8" x14ac:dyDescent="0.25">
      <c r="A3397" t="s">
        <v>59</v>
      </c>
      <c r="B3397">
        <v>2023</v>
      </c>
      <c r="C3397" t="s">
        <v>4</v>
      </c>
      <c r="D3397" t="s">
        <v>62</v>
      </c>
      <c r="E3397">
        <v>1</v>
      </c>
      <c r="F3397">
        <v>403.63200000000001</v>
      </c>
      <c r="G3397">
        <v>37250.35</v>
      </c>
      <c r="H3397">
        <v>37250.35</v>
      </c>
    </row>
    <row r="3398" spans="1:8" x14ac:dyDescent="0.25">
      <c r="A3398" t="s">
        <v>59</v>
      </c>
      <c r="B3398">
        <v>2023</v>
      </c>
      <c r="C3398" t="s">
        <v>4</v>
      </c>
      <c r="D3398" t="s">
        <v>60</v>
      </c>
      <c r="E3398">
        <v>0</v>
      </c>
      <c r="F3398">
        <v>0</v>
      </c>
      <c r="G3398">
        <v>0</v>
      </c>
      <c r="H3398">
        <v>0</v>
      </c>
    </row>
    <row r="3399" spans="1:8" x14ac:dyDescent="0.25">
      <c r="A3399" t="s">
        <v>59</v>
      </c>
      <c r="B3399">
        <v>2023</v>
      </c>
      <c r="C3399" t="s">
        <v>4</v>
      </c>
      <c r="D3399" t="s">
        <v>60</v>
      </c>
      <c r="E3399">
        <v>0</v>
      </c>
      <c r="F3399">
        <v>0</v>
      </c>
      <c r="G3399">
        <v>0</v>
      </c>
      <c r="H3399">
        <v>0</v>
      </c>
    </row>
    <row r="3400" spans="1:8" x14ac:dyDescent="0.25">
      <c r="A3400" t="s">
        <v>59</v>
      </c>
      <c r="B3400">
        <v>2023</v>
      </c>
      <c r="C3400" t="s">
        <v>4</v>
      </c>
      <c r="D3400" t="s">
        <v>60</v>
      </c>
      <c r="E3400">
        <v>0</v>
      </c>
      <c r="F3400">
        <v>0</v>
      </c>
      <c r="G3400">
        <v>0</v>
      </c>
      <c r="H3400">
        <v>0</v>
      </c>
    </row>
    <row r="3401" spans="1:8" x14ac:dyDescent="0.25">
      <c r="A3401" t="s">
        <v>59</v>
      </c>
      <c r="B3401">
        <v>2023</v>
      </c>
      <c r="C3401" t="s">
        <v>4</v>
      </c>
      <c r="D3401" t="s">
        <v>60</v>
      </c>
      <c r="E3401">
        <v>0</v>
      </c>
      <c r="F3401">
        <v>0</v>
      </c>
      <c r="G3401">
        <v>0</v>
      </c>
      <c r="H3401">
        <v>0</v>
      </c>
    </row>
    <row r="3402" spans="1:8" x14ac:dyDescent="0.25">
      <c r="A3402" t="s">
        <v>59</v>
      </c>
      <c r="B3402">
        <v>2023</v>
      </c>
      <c r="C3402" t="s">
        <v>4</v>
      </c>
      <c r="D3402" t="s">
        <v>61</v>
      </c>
      <c r="E3402">
        <v>0</v>
      </c>
      <c r="F3402">
        <v>0</v>
      </c>
      <c r="G3402">
        <v>0</v>
      </c>
      <c r="H3402">
        <v>0</v>
      </c>
    </row>
    <row r="3403" spans="1:8" x14ac:dyDescent="0.25">
      <c r="A3403" t="s">
        <v>59</v>
      </c>
      <c r="B3403">
        <v>2023</v>
      </c>
      <c r="C3403" t="s">
        <v>4</v>
      </c>
      <c r="D3403" t="s">
        <v>60</v>
      </c>
      <c r="E3403">
        <v>0</v>
      </c>
      <c r="F3403">
        <v>0</v>
      </c>
      <c r="G3403">
        <v>0</v>
      </c>
      <c r="H3403">
        <v>0</v>
      </c>
    </row>
    <row r="3404" spans="1:8" x14ac:dyDescent="0.25">
      <c r="A3404" t="s">
        <v>59</v>
      </c>
      <c r="B3404">
        <v>2023</v>
      </c>
      <c r="C3404" t="s">
        <v>4</v>
      </c>
      <c r="D3404" t="s">
        <v>60</v>
      </c>
      <c r="E3404">
        <v>0</v>
      </c>
      <c r="F3404">
        <v>0</v>
      </c>
      <c r="G3404">
        <v>0</v>
      </c>
      <c r="H3404">
        <v>0</v>
      </c>
    </row>
    <row r="3405" spans="1:8" x14ac:dyDescent="0.25">
      <c r="A3405" t="s">
        <v>59</v>
      </c>
      <c r="B3405">
        <v>2023</v>
      </c>
      <c r="C3405" t="s">
        <v>4</v>
      </c>
      <c r="D3405" t="s">
        <v>60</v>
      </c>
      <c r="E3405">
        <v>0</v>
      </c>
      <c r="F3405">
        <v>0</v>
      </c>
      <c r="G3405">
        <v>0</v>
      </c>
      <c r="H3405">
        <v>0</v>
      </c>
    </row>
    <row r="3406" spans="1:8" x14ac:dyDescent="0.25">
      <c r="A3406" t="s">
        <v>59</v>
      </c>
      <c r="B3406">
        <v>2023</v>
      </c>
      <c r="C3406" t="s">
        <v>4</v>
      </c>
      <c r="D3406" t="s">
        <v>60</v>
      </c>
      <c r="E3406">
        <v>0</v>
      </c>
      <c r="F3406">
        <v>0</v>
      </c>
      <c r="G3406">
        <v>0</v>
      </c>
      <c r="H3406">
        <v>0</v>
      </c>
    </row>
    <row r="3407" spans="1:8" x14ac:dyDescent="0.25">
      <c r="A3407" t="s">
        <v>59</v>
      </c>
      <c r="B3407">
        <v>2023</v>
      </c>
      <c r="C3407" t="s">
        <v>4</v>
      </c>
      <c r="D3407" t="s">
        <v>60</v>
      </c>
      <c r="E3407">
        <v>0</v>
      </c>
      <c r="F3407">
        <v>0</v>
      </c>
      <c r="G3407">
        <v>0</v>
      </c>
      <c r="H3407">
        <v>0</v>
      </c>
    </row>
    <row r="3408" spans="1:8" x14ac:dyDescent="0.25">
      <c r="A3408" t="s">
        <v>59</v>
      </c>
      <c r="B3408">
        <v>2023</v>
      </c>
      <c r="C3408" t="s">
        <v>4</v>
      </c>
      <c r="D3408" t="s">
        <v>60</v>
      </c>
      <c r="E3408">
        <v>9</v>
      </c>
      <c r="F3408">
        <v>40.478850000000001</v>
      </c>
      <c r="G3408">
        <v>2574.58</v>
      </c>
      <c r="H3408">
        <v>1045.31</v>
      </c>
    </row>
    <row r="3409" spans="1:8" x14ac:dyDescent="0.25">
      <c r="A3409" t="s">
        <v>59</v>
      </c>
      <c r="B3409">
        <v>2023</v>
      </c>
      <c r="C3409" t="s">
        <v>4</v>
      </c>
      <c r="D3409" t="s">
        <v>60</v>
      </c>
      <c r="E3409">
        <v>0</v>
      </c>
      <c r="F3409">
        <v>0</v>
      </c>
      <c r="G3409">
        <v>0</v>
      </c>
      <c r="H3409">
        <v>0</v>
      </c>
    </row>
    <row r="3410" spans="1:8" x14ac:dyDescent="0.25">
      <c r="A3410" t="s">
        <v>59</v>
      </c>
      <c r="B3410">
        <v>2023</v>
      </c>
      <c r="C3410" t="s">
        <v>4</v>
      </c>
      <c r="D3410" t="s">
        <v>60</v>
      </c>
      <c r="E3410">
        <v>0</v>
      </c>
      <c r="F3410">
        <v>0</v>
      </c>
      <c r="G3410">
        <v>0</v>
      </c>
      <c r="H3410">
        <v>0</v>
      </c>
    </row>
    <row r="3411" spans="1:8" x14ac:dyDescent="0.25">
      <c r="A3411" t="s">
        <v>59</v>
      </c>
      <c r="B3411">
        <v>2023</v>
      </c>
      <c r="C3411" t="s">
        <v>4</v>
      </c>
      <c r="D3411" t="s">
        <v>62</v>
      </c>
      <c r="E3411">
        <v>0</v>
      </c>
      <c r="F3411">
        <v>0</v>
      </c>
      <c r="G3411">
        <v>0</v>
      </c>
      <c r="H3411">
        <v>0</v>
      </c>
    </row>
    <row r="3412" spans="1:8" x14ac:dyDescent="0.25">
      <c r="A3412" t="s">
        <v>59</v>
      </c>
      <c r="B3412">
        <v>2023</v>
      </c>
      <c r="C3412" t="s">
        <v>4</v>
      </c>
      <c r="D3412" t="s">
        <v>60</v>
      </c>
      <c r="E3412">
        <v>0</v>
      </c>
      <c r="F3412">
        <v>0</v>
      </c>
      <c r="G3412">
        <v>0</v>
      </c>
      <c r="H3412">
        <v>0</v>
      </c>
    </row>
    <row r="3413" spans="1:8" x14ac:dyDescent="0.25">
      <c r="A3413" t="s">
        <v>59</v>
      </c>
      <c r="B3413">
        <v>2023</v>
      </c>
      <c r="C3413" t="s">
        <v>4</v>
      </c>
      <c r="D3413" t="s">
        <v>60</v>
      </c>
      <c r="E3413">
        <v>0</v>
      </c>
      <c r="F3413">
        <v>0</v>
      </c>
      <c r="G3413">
        <v>0</v>
      </c>
      <c r="H3413">
        <v>0</v>
      </c>
    </row>
    <row r="3414" spans="1:8" x14ac:dyDescent="0.25">
      <c r="A3414" t="s">
        <v>59</v>
      </c>
      <c r="B3414">
        <v>2023</v>
      </c>
      <c r="C3414" t="s">
        <v>4</v>
      </c>
      <c r="D3414" t="s">
        <v>60</v>
      </c>
      <c r="E3414">
        <v>14</v>
      </c>
      <c r="F3414">
        <v>62.873809999999999</v>
      </c>
      <c r="G3414">
        <v>5934.33</v>
      </c>
      <c r="H3414">
        <v>5601.4</v>
      </c>
    </row>
    <row r="3415" spans="1:8" x14ac:dyDescent="0.25">
      <c r="A3415" t="s">
        <v>59</v>
      </c>
      <c r="B3415">
        <v>2023</v>
      </c>
      <c r="C3415" t="s">
        <v>4</v>
      </c>
      <c r="D3415" t="s">
        <v>61</v>
      </c>
      <c r="E3415">
        <v>0</v>
      </c>
      <c r="F3415">
        <v>0</v>
      </c>
      <c r="G3415">
        <v>0</v>
      </c>
      <c r="H3415">
        <v>0</v>
      </c>
    </row>
    <row r="3416" spans="1:8" x14ac:dyDescent="0.25">
      <c r="A3416" t="s">
        <v>59</v>
      </c>
      <c r="B3416">
        <v>2023</v>
      </c>
      <c r="C3416" t="s">
        <v>4</v>
      </c>
      <c r="D3416" t="s">
        <v>61</v>
      </c>
      <c r="E3416">
        <v>7</v>
      </c>
      <c r="F3416">
        <v>548.65692999999999</v>
      </c>
      <c r="G3416">
        <v>44772.43</v>
      </c>
      <c r="H3416">
        <v>79502.97</v>
      </c>
    </row>
    <row r="3417" spans="1:8" x14ac:dyDescent="0.25">
      <c r="A3417" t="s">
        <v>59</v>
      </c>
      <c r="B3417">
        <v>2023</v>
      </c>
      <c r="C3417" t="s">
        <v>4</v>
      </c>
      <c r="D3417" t="s">
        <v>61</v>
      </c>
      <c r="E3417">
        <v>0</v>
      </c>
      <c r="F3417">
        <v>0</v>
      </c>
      <c r="G3417">
        <v>0</v>
      </c>
      <c r="H3417">
        <v>0</v>
      </c>
    </row>
    <row r="3418" spans="1:8" x14ac:dyDescent="0.25">
      <c r="A3418" t="s">
        <v>59</v>
      </c>
      <c r="B3418">
        <v>2023</v>
      </c>
      <c r="C3418" t="s">
        <v>4</v>
      </c>
      <c r="D3418" t="s">
        <v>60</v>
      </c>
      <c r="E3418">
        <v>0</v>
      </c>
      <c r="F3418">
        <v>0</v>
      </c>
      <c r="G3418">
        <v>0</v>
      </c>
      <c r="H3418">
        <v>0</v>
      </c>
    </row>
    <row r="3419" spans="1:8" x14ac:dyDescent="0.25">
      <c r="A3419" t="s">
        <v>59</v>
      </c>
      <c r="B3419">
        <v>2023</v>
      </c>
      <c r="C3419" t="s">
        <v>4</v>
      </c>
      <c r="D3419" t="s">
        <v>60</v>
      </c>
      <c r="E3419">
        <v>0</v>
      </c>
      <c r="F3419">
        <v>0</v>
      </c>
      <c r="G3419">
        <v>0</v>
      </c>
      <c r="H3419">
        <v>0</v>
      </c>
    </row>
    <row r="3420" spans="1:8" x14ac:dyDescent="0.25">
      <c r="A3420" t="s">
        <v>59</v>
      </c>
      <c r="B3420">
        <v>2023</v>
      </c>
      <c r="C3420" t="s">
        <v>4</v>
      </c>
      <c r="D3420" t="s">
        <v>60</v>
      </c>
      <c r="E3420">
        <v>2</v>
      </c>
      <c r="F3420">
        <v>37.876890000000003</v>
      </c>
      <c r="G3420">
        <v>4632.5</v>
      </c>
      <c r="H3420">
        <v>4632.5</v>
      </c>
    </row>
    <row r="3421" spans="1:8" x14ac:dyDescent="0.25">
      <c r="A3421" t="s">
        <v>59</v>
      </c>
      <c r="B3421">
        <v>2023</v>
      </c>
      <c r="C3421" t="s">
        <v>4</v>
      </c>
      <c r="D3421" t="s">
        <v>60</v>
      </c>
      <c r="E3421">
        <v>0</v>
      </c>
      <c r="F3421">
        <v>0</v>
      </c>
      <c r="G3421">
        <v>0</v>
      </c>
      <c r="H3421">
        <v>0</v>
      </c>
    </row>
    <row r="3422" spans="1:8" x14ac:dyDescent="0.25">
      <c r="A3422" t="s">
        <v>59</v>
      </c>
      <c r="B3422">
        <v>2023</v>
      </c>
      <c r="C3422" t="s">
        <v>4</v>
      </c>
      <c r="D3422" t="s">
        <v>60</v>
      </c>
      <c r="E3422">
        <v>131</v>
      </c>
      <c r="F3422">
        <v>7719.4759899999999</v>
      </c>
      <c r="G3422">
        <v>568698.88</v>
      </c>
      <c r="H3422">
        <v>874123.15</v>
      </c>
    </row>
    <row r="3423" spans="1:8" x14ac:dyDescent="0.25">
      <c r="A3423" t="s">
        <v>59</v>
      </c>
      <c r="B3423">
        <v>2023</v>
      </c>
      <c r="C3423" t="s">
        <v>4</v>
      </c>
      <c r="D3423" t="s">
        <v>60</v>
      </c>
      <c r="E3423">
        <v>1</v>
      </c>
      <c r="F3423">
        <v>0.751</v>
      </c>
      <c r="G3423">
        <v>81.38</v>
      </c>
      <c r="H3423">
        <v>154.34</v>
      </c>
    </row>
    <row r="3424" spans="1:8" x14ac:dyDescent="0.25">
      <c r="A3424" t="s">
        <v>59</v>
      </c>
      <c r="B3424">
        <v>2023</v>
      </c>
      <c r="C3424" t="s">
        <v>4</v>
      </c>
      <c r="D3424" t="s">
        <v>62</v>
      </c>
      <c r="E3424">
        <v>6</v>
      </c>
      <c r="F3424">
        <v>496.92219999999998</v>
      </c>
      <c r="G3424">
        <v>48211.040000000001</v>
      </c>
      <c r="H3424">
        <v>72260.83</v>
      </c>
    </row>
    <row r="3425" spans="1:8" x14ac:dyDescent="0.25">
      <c r="A3425" t="s">
        <v>59</v>
      </c>
      <c r="B3425">
        <v>2023</v>
      </c>
      <c r="C3425" t="s">
        <v>4</v>
      </c>
      <c r="D3425" t="s">
        <v>62</v>
      </c>
      <c r="E3425">
        <v>0</v>
      </c>
      <c r="F3425">
        <v>0</v>
      </c>
      <c r="G3425">
        <v>0</v>
      </c>
      <c r="H3425">
        <v>0</v>
      </c>
    </row>
    <row r="3426" spans="1:8" x14ac:dyDescent="0.25">
      <c r="A3426" t="s">
        <v>59</v>
      </c>
      <c r="B3426">
        <v>2023</v>
      </c>
      <c r="C3426" t="s">
        <v>4</v>
      </c>
      <c r="D3426" t="s">
        <v>60</v>
      </c>
      <c r="E3426">
        <v>0</v>
      </c>
      <c r="F3426">
        <v>0</v>
      </c>
      <c r="G3426">
        <v>0</v>
      </c>
      <c r="H3426">
        <v>0</v>
      </c>
    </row>
    <row r="3427" spans="1:8" x14ac:dyDescent="0.25">
      <c r="A3427" t="s">
        <v>59</v>
      </c>
      <c r="B3427">
        <v>2023</v>
      </c>
      <c r="C3427" t="s">
        <v>4</v>
      </c>
      <c r="D3427" t="s">
        <v>60</v>
      </c>
      <c r="E3427">
        <v>0</v>
      </c>
      <c r="F3427">
        <v>0</v>
      </c>
      <c r="G3427">
        <v>0</v>
      </c>
      <c r="H3427">
        <v>0</v>
      </c>
    </row>
    <row r="3428" spans="1:8" x14ac:dyDescent="0.25">
      <c r="A3428" t="s">
        <v>59</v>
      </c>
      <c r="B3428">
        <v>2023</v>
      </c>
      <c r="C3428" t="s">
        <v>4</v>
      </c>
      <c r="D3428" t="s">
        <v>60</v>
      </c>
      <c r="E3428">
        <v>0</v>
      </c>
      <c r="F3428">
        <v>0</v>
      </c>
      <c r="G3428">
        <v>0</v>
      </c>
      <c r="H3428">
        <v>0</v>
      </c>
    </row>
    <row r="3429" spans="1:8" x14ac:dyDescent="0.25">
      <c r="A3429" t="s">
        <v>59</v>
      </c>
      <c r="B3429">
        <v>2023</v>
      </c>
      <c r="C3429" t="s">
        <v>4</v>
      </c>
      <c r="D3429" t="s">
        <v>60</v>
      </c>
      <c r="E3429">
        <v>20</v>
      </c>
      <c r="F3429">
        <v>756.75580000000002</v>
      </c>
      <c r="G3429">
        <v>49682.86</v>
      </c>
      <c r="H3429">
        <v>67000.259999999995</v>
      </c>
    </row>
    <row r="3430" spans="1:8" x14ac:dyDescent="0.25">
      <c r="A3430" t="s">
        <v>59</v>
      </c>
      <c r="B3430">
        <v>2023</v>
      </c>
      <c r="C3430" t="s">
        <v>4</v>
      </c>
      <c r="D3430" t="s">
        <v>60</v>
      </c>
      <c r="E3430">
        <v>0</v>
      </c>
      <c r="F3430">
        <v>0</v>
      </c>
      <c r="G3430">
        <v>0</v>
      </c>
      <c r="H3430">
        <v>0</v>
      </c>
    </row>
    <row r="3431" spans="1:8" x14ac:dyDescent="0.25">
      <c r="A3431" t="s">
        <v>59</v>
      </c>
      <c r="B3431">
        <v>2023</v>
      </c>
      <c r="C3431" t="s">
        <v>4</v>
      </c>
      <c r="D3431" t="s">
        <v>60</v>
      </c>
      <c r="E3431">
        <v>29</v>
      </c>
      <c r="F3431">
        <v>2402.5844000000002</v>
      </c>
      <c r="G3431">
        <v>154254.68</v>
      </c>
      <c r="H3431">
        <v>176967.26</v>
      </c>
    </row>
    <row r="3432" spans="1:8" x14ac:dyDescent="0.25">
      <c r="A3432" t="s">
        <v>59</v>
      </c>
      <c r="B3432">
        <v>2023</v>
      </c>
      <c r="C3432" t="s">
        <v>4</v>
      </c>
      <c r="D3432" t="s">
        <v>60</v>
      </c>
      <c r="E3432">
        <v>1</v>
      </c>
      <c r="F3432">
        <v>0.50795999999999997</v>
      </c>
      <c r="G3432">
        <v>46.69</v>
      </c>
      <c r="H3432">
        <v>57.27</v>
      </c>
    </row>
    <row r="3433" spans="1:8" x14ac:dyDescent="0.25">
      <c r="A3433" t="s">
        <v>59</v>
      </c>
      <c r="B3433">
        <v>2023</v>
      </c>
      <c r="C3433" t="s">
        <v>4</v>
      </c>
      <c r="D3433" t="s">
        <v>60</v>
      </c>
      <c r="E3433">
        <v>0</v>
      </c>
      <c r="F3433">
        <v>0</v>
      </c>
      <c r="G3433">
        <v>0</v>
      </c>
      <c r="H3433">
        <v>0</v>
      </c>
    </row>
    <row r="3434" spans="1:8" x14ac:dyDescent="0.25">
      <c r="A3434" t="s">
        <v>59</v>
      </c>
      <c r="B3434">
        <v>2023</v>
      </c>
      <c r="C3434" t="s">
        <v>4</v>
      </c>
      <c r="D3434" t="s">
        <v>60</v>
      </c>
      <c r="E3434">
        <v>0</v>
      </c>
      <c r="F3434">
        <v>0</v>
      </c>
      <c r="G3434">
        <v>0</v>
      </c>
      <c r="H3434">
        <v>0</v>
      </c>
    </row>
    <row r="3435" spans="1:8" x14ac:dyDescent="0.25">
      <c r="A3435" t="s">
        <v>59</v>
      </c>
      <c r="B3435">
        <v>2023</v>
      </c>
      <c r="C3435" t="s">
        <v>4</v>
      </c>
      <c r="D3435" t="s">
        <v>60</v>
      </c>
      <c r="E3435">
        <v>1</v>
      </c>
      <c r="F3435">
        <v>0</v>
      </c>
      <c r="G3435">
        <v>6.03</v>
      </c>
      <c r="H3435">
        <v>20.94</v>
      </c>
    </row>
    <row r="3436" spans="1:8" x14ac:dyDescent="0.25">
      <c r="A3436" t="s">
        <v>59</v>
      </c>
      <c r="B3436">
        <v>2023</v>
      </c>
      <c r="C3436" t="s">
        <v>4</v>
      </c>
      <c r="D3436" t="s">
        <v>63</v>
      </c>
      <c r="E3436">
        <v>36</v>
      </c>
      <c r="F3436">
        <v>3.3210000000000002</v>
      </c>
      <c r="G3436">
        <v>328.23</v>
      </c>
      <c r="H3436">
        <v>377.46</v>
      </c>
    </row>
    <row r="3437" spans="1:8" x14ac:dyDescent="0.25">
      <c r="A3437" t="s">
        <v>59</v>
      </c>
      <c r="B3437">
        <v>2023</v>
      </c>
      <c r="C3437" t="s">
        <v>4</v>
      </c>
      <c r="D3437" t="s">
        <v>60</v>
      </c>
      <c r="E3437">
        <v>1</v>
      </c>
      <c r="F3437">
        <v>5.9975500000000004</v>
      </c>
      <c r="G3437">
        <v>493.97</v>
      </c>
      <c r="H3437">
        <v>536.91</v>
      </c>
    </row>
    <row r="3438" spans="1:8" x14ac:dyDescent="0.25">
      <c r="A3438" t="s">
        <v>59</v>
      </c>
      <c r="B3438">
        <v>2023</v>
      </c>
      <c r="C3438" t="s">
        <v>4</v>
      </c>
      <c r="D3438" t="s">
        <v>60</v>
      </c>
      <c r="E3438">
        <v>5</v>
      </c>
      <c r="F3438">
        <v>30.35239</v>
      </c>
      <c r="G3438">
        <v>2698.24</v>
      </c>
      <c r="H3438">
        <v>2149.86</v>
      </c>
    </row>
    <row r="3439" spans="1:8" x14ac:dyDescent="0.25">
      <c r="A3439" t="s">
        <v>59</v>
      </c>
      <c r="B3439">
        <v>2023</v>
      </c>
      <c r="C3439" t="s">
        <v>4</v>
      </c>
      <c r="D3439" t="s">
        <v>60</v>
      </c>
      <c r="E3439">
        <v>18</v>
      </c>
      <c r="F3439">
        <v>48.812600000000003</v>
      </c>
      <c r="G3439">
        <v>4841.16</v>
      </c>
      <c r="H3439">
        <v>4960.7700000000004</v>
      </c>
    </row>
    <row r="3440" spans="1:8" x14ac:dyDescent="0.25">
      <c r="A3440" t="s">
        <v>59</v>
      </c>
      <c r="B3440">
        <v>2023</v>
      </c>
      <c r="C3440" t="s">
        <v>4</v>
      </c>
      <c r="D3440" t="s">
        <v>60</v>
      </c>
      <c r="E3440">
        <v>95</v>
      </c>
      <c r="F3440">
        <v>30.728000000000002</v>
      </c>
      <c r="G3440">
        <v>2718.07</v>
      </c>
      <c r="H3440">
        <v>3232.04</v>
      </c>
    </row>
    <row r="3441" spans="1:8" x14ac:dyDescent="0.25">
      <c r="A3441" t="s">
        <v>59</v>
      </c>
      <c r="B3441">
        <v>2023</v>
      </c>
      <c r="C3441" t="s">
        <v>4</v>
      </c>
      <c r="D3441" t="s">
        <v>60</v>
      </c>
      <c r="E3441">
        <v>0</v>
      </c>
      <c r="F3441">
        <v>0</v>
      </c>
      <c r="G3441">
        <v>0</v>
      </c>
      <c r="H3441">
        <v>0</v>
      </c>
    </row>
    <row r="3442" spans="1:8" x14ac:dyDescent="0.25">
      <c r="A3442" t="s">
        <v>59</v>
      </c>
      <c r="B3442">
        <v>2023</v>
      </c>
      <c r="C3442" t="s">
        <v>4</v>
      </c>
      <c r="D3442" t="s">
        <v>60</v>
      </c>
      <c r="E3442">
        <v>28</v>
      </c>
      <c r="F3442">
        <v>6.3307799999999999</v>
      </c>
      <c r="G3442">
        <v>511.97</v>
      </c>
      <c r="H3442">
        <v>476.43</v>
      </c>
    </row>
    <row r="3443" spans="1:8" x14ac:dyDescent="0.25">
      <c r="A3443" t="s">
        <v>59</v>
      </c>
      <c r="B3443">
        <v>2023</v>
      </c>
      <c r="C3443" t="s">
        <v>4</v>
      </c>
      <c r="D3443" t="s">
        <v>63</v>
      </c>
      <c r="E3443">
        <v>0</v>
      </c>
      <c r="F3443">
        <v>0</v>
      </c>
      <c r="G3443">
        <v>0</v>
      </c>
      <c r="H3443">
        <v>0</v>
      </c>
    </row>
    <row r="3444" spans="1:8" x14ac:dyDescent="0.25">
      <c r="A3444" t="s">
        <v>59</v>
      </c>
      <c r="B3444">
        <v>2023</v>
      </c>
      <c r="C3444" t="s">
        <v>4</v>
      </c>
      <c r="D3444" t="s">
        <v>60</v>
      </c>
      <c r="E3444">
        <v>17</v>
      </c>
      <c r="F3444">
        <v>1.946</v>
      </c>
      <c r="G3444">
        <v>172.89</v>
      </c>
      <c r="H3444">
        <v>228.99</v>
      </c>
    </row>
    <row r="3445" spans="1:8" x14ac:dyDescent="0.25">
      <c r="A3445" t="s">
        <v>59</v>
      </c>
      <c r="B3445">
        <v>2023</v>
      </c>
      <c r="C3445" t="s">
        <v>4</v>
      </c>
      <c r="D3445" t="s">
        <v>60</v>
      </c>
      <c r="E3445">
        <v>0</v>
      </c>
      <c r="F3445">
        <v>0</v>
      </c>
      <c r="G3445">
        <v>0</v>
      </c>
      <c r="H3445">
        <v>0</v>
      </c>
    </row>
    <row r="3446" spans="1:8" x14ac:dyDescent="0.25">
      <c r="A3446" t="s">
        <v>59</v>
      </c>
      <c r="B3446">
        <v>2023</v>
      </c>
      <c r="C3446" t="s">
        <v>4</v>
      </c>
      <c r="D3446" t="s">
        <v>60</v>
      </c>
      <c r="E3446">
        <v>0</v>
      </c>
      <c r="F3446">
        <v>0</v>
      </c>
      <c r="G3446">
        <v>0</v>
      </c>
      <c r="H3446">
        <v>0</v>
      </c>
    </row>
    <row r="3447" spans="1:8" x14ac:dyDescent="0.25">
      <c r="A3447" t="s">
        <v>59</v>
      </c>
      <c r="B3447">
        <v>2023</v>
      </c>
      <c r="C3447" t="s">
        <v>4</v>
      </c>
      <c r="D3447" t="s">
        <v>60</v>
      </c>
      <c r="E3447">
        <v>26</v>
      </c>
      <c r="F3447">
        <v>142.27909</v>
      </c>
      <c r="G3447">
        <v>12707.23</v>
      </c>
      <c r="H3447">
        <v>12651.26</v>
      </c>
    </row>
    <row r="3448" spans="1:8" x14ac:dyDescent="0.25">
      <c r="A3448" t="s">
        <v>59</v>
      </c>
      <c r="B3448">
        <v>2023</v>
      </c>
      <c r="C3448" t="s">
        <v>4</v>
      </c>
      <c r="D3448" t="s">
        <v>60</v>
      </c>
      <c r="E3448">
        <v>0</v>
      </c>
      <c r="F3448">
        <v>0</v>
      </c>
      <c r="G3448">
        <v>0</v>
      </c>
      <c r="H3448">
        <v>0</v>
      </c>
    </row>
    <row r="3449" spans="1:8" x14ac:dyDescent="0.25">
      <c r="A3449" t="s">
        <v>59</v>
      </c>
      <c r="B3449">
        <v>2023</v>
      </c>
      <c r="C3449" t="s">
        <v>4</v>
      </c>
      <c r="D3449" t="s">
        <v>63</v>
      </c>
      <c r="E3449">
        <v>0</v>
      </c>
      <c r="F3449">
        <v>0</v>
      </c>
      <c r="G3449">
        <v>0</v>
      </c>
      <c r="H3449">
        <v>0</v>
      </c>
    </row>
    <row r="3450" spans="1:8" x14ac:dyDescent="0.25">
      <c r="A3450" t="s">
        <v>59</v>
      </c>
      <c r="B3450">
        <v>2023</v>
      </c>
      <c r="C3450" t="s">
        <v>4</v>
      </c>
      <c r="D3450" t="s">
        <v>64</v>
      </c>
      <c r="E3450">
        <v>0</v>
      </c>
      <c r="F3450">
        <v>0</v>
      </c>
      <c r="G3450">
        <v>0</v>
      </c>
      <c r="H3450">
        <v>0</v>
      </c>
    </row>
    <row r="3451" spans="1:8" x14ac:dyDescent="0.25">
      <c r="A3451" t="s">
        <v>59</v>
      </c>
      <c r="B3451">
        <v>2023</v>
      </c>
      <c r="C3451" t="s">
        <v>4</v>
      </c>
      <c r="D3451" t="s">
        <v>61</v>
      </c>
      <c r="E3451">
        <v>8</v>
      </c>
      <c r="F3451">
        <v>80.236350000000002</v>
      </c>
      <c r="G3451">
        <v>6082.18</v>
      </c>
      <c r="H3451">
        <v>9050.93</v>
      </c>
    </row>
    <row r="3452" spans="1:8" x14ac:dyDescent="0.25">
      <c r="A3452" t="s">
        <v>59</v>
      </c>
      <c r="B3452">
        <v>2023</v>
      </c>
      <c r="C3452" t="s">
        <v>4</v>
      </c>
      <c r="D3452" t="s">
        <v>61</v>
      </c>
      <c r="E3452">
        <v>4</v>
      </c>
      <c r="F3452">
        <v>2.82</v>
      </c>
      <c r="G3452">
        <v>355.49</v>
      </c>
      <c r="H3452">
        <v>127.47</v>
      </c>
    </row>
    <row r="3453" spans="1:8" x14ac:dyDescent="0.25">
      <c r="A3453" t="s">
        <v>59</v>
      </c>
      <c r="B3453">
        <v>2023</v>
      </c>
      <c r="C3453" t="s">
        <v>4</v>
      </c>
      <c r="D3453" t="s">
        <v>61</v>
      </c>
      <c r="E3453">
        <v>20</v>
      </c>
      <c r="F3453">
        <v>6.9251399999999999</v>
      </c>
      <c r="G3453">
        <v>574.48</v>
      </c>
      <c r="H3453">
        <v>635.27</v>
      </c>
    </row>
    <row r="3454" spans="1:8" x14ac:dyDescent="0.25">
      <c r="A3454" t="s">
        <v>59</v>
      </c>
      <c r="B3454">
        <v>2023</v>
      </c>
      <c r="C3454" t="s">
        <v>4</v>
      </c>
      <c r="D3454" t="s">
        <v>60</v>
      </c>
      <c r="E3454">
        <v>13</v>
      </c>
      <c r="F3454">
        <v>18.752559999999999</v>
      </c>
      <c r="G3454">
        <v>2196.25</v>
      </c>
      <c r="H3454">
        <v>2190.1799999999998</v>
      </c>
    </row>
    <row r="3455" spans="1:8" x14ac:dyDescent="0.25">
      <c r="A3455" t="s">
        <v>59</v>
      </c>
      <c r="B3455">
        <v>2023</v>
      </c>
      <c r="C3455" t="s">
        <v>4</v>
      </c>
      <c r="D3455" t="s">
        <v>60</v>
      </c>
      <c r="E3455">
        <v>454</v>
      </c>
      <c r="F3455">
        <v>3799.8241200000002</v>
      </c>
      <c r="G3455">
        <v>318769.59000000003</v>
      </c>
      <c r="H3455">
        <v>387791.03</v>
      </c>
    </row>
    <row r="3456" spans="1:8" x14ac:dyDescent="0.25">
      <c r="A3456" t="s">
        <v>59</v>
      </c>
      <c r="B3456">
        <v>2023</v>
      </c>
      <c r="C3456" t="s">
        <v>4</v>
      </c>
      <c r="D3456" t="s">
        <v>60</v>
      </c>
      <c r="E3456">
        <v>368</v>
      </c>
      <c r="F3456">
        <v>435.73352999999997</v>
      </c>
      <c r="G3456">
        <v>48839.31</v>
      </c>
      <c r="H3456">
        <v>52846.64</v>
      </c>
    </row>
    <row r="3457" spans="1:8" x14ac:dyDescent="0.25">
      <c r="A3457" t="s">
        <v>59</v>
      </c>
      <c r="B3457">
        <v>2023</v>
      </c>
      <c r="C3457" t="s">
        <v>4</v>
      </c>
      <c r="D3457" t="s">
        <v>60</v>
      </c>
      <c r="E3457">
        <v>2905</v>
      </c>
      <c r="F3457">
        <v>952.34114</v>
      </c>
      <c r="G3457">
        <v>83785.05</v>
      </c>
      <c r="H3457">
        <v>108104.86</v>
      </c>
    </row>
    <row r="3458" spans="1:8" x14ac:dyDescent="0.25">
      <c r="A3458" t="s">
        <v>59</v>
      </c>
      <c r="B3458">
        <v>2023</v>
      </c>
      <c r="C3458" t="s">
        <v>4</v>
      </c>
      <c r="D3458" t="s">
        <v>60</v>
      </c>
      <c r="E3458">
        <v>0</v>
      </c>
      <c r="F3458">
        <v>0</v>
      </c>
      <c r="G3458">
        <v>0</v>
      </c>
      <c r="H3458">
        <v>0</v>
      </c>
    </row>
    <row r="3459" spans="1:8" x14ac:dyDescent="0.25">
      <c r="A3459" t="s">
        <v>59</v>
      </c>
      <c r="B3459">
        <v>2023</v>
      </c>
      <c r="C3459" t="s">
        <v>4</v>
      </c>
      <c r="D3459" t="s">
        <v>60</v>
      </c>
      <c r="E3459">
        <v>23</v>
      </c>
      <c r="F3459">
        <v>3.74</v>
      </c>
      <c r="G3459">
        <v>270.12</v>
      </c>
      <c r="H3459">
        <v>228.68</v>
      </c>
    </row>
    <row r="3460" spans="1:8" x14ac:dyDescent="0.25">
      <c r="A3460" t="s">
        <v>59</v>
      </c>
      <c r="B3460">
        <v>2023</v>
      </c>
      <c r="C3460" t="s">
        <v>4</v>
      </c>
      <c r="D3460" t="s">
        <v>62</v>
      </c>
      <c r="E3460">
        <v>46</v>
      </c>
      <c r="F3460">
        <v>309.45235000000002</v>
      </c>
      <c r="G3460">
        <v>28762.95</v>
      </c>
      <c r="H3460">
        <v>26799.47</v>
      </c>
    </row>
    <row r="3461" spans="1:8" x14ac:dyDescent="0.25">
      <c r="A3461" t="s">
        <v>59</v>
      </c>
      <c r="B3461">
        <v>2023</v>
      </c>
      <c r="C3461" t="s">
        <v>4</v>
      </c>
      <c r="D3461" t="s">
        <v>62</v>
      </c>
      <c r="E3461">
        <v>27</v>
      </c>
      <c r="F3461">
        <v>26.90924</v>
      </c>
      <c r="G3461">
        <v>3336.3</v>
      </c>
      <c r="H3461">
        <v>3535.02</v>
      </c>
    </row>
    <row r="3462" spans="1:8" x14ac:dyDescent="0.25">
      <c r="A3462" t="s">
        <v>59</v>
      </c>
      <c r="B3462">
        <v>2023</v>
      </c>
      <c r="C3462" t="s">
        <v>4</v>
      </c>
      <c r="D3462" t="s">
        <v>62</v>
      </c>
      <c r="E3462">
        <v>676</v>
      </c>
      <c r="F3462">
        <v>240.94785999999999</v>
      </c>
      <c r="G3462">
        <v>23624.81</v>
      </c>
      <c r="H3462">
        <v>28557.62</v>
      </c>
    </row>
    <row r="3463" spans="1:8" x14ac:dyDescent="0.25">
      <c r="A3463" t="s">
        <v>59</v>
      </c>
      <c r="B3463">
        <v>2023</v>
      </c>
      <c r="C3463" t="s">
        <v>4</v>
      </c>
      <c r="D3463" t="s">
        <v>60</v>
      </c>
      <c r="E3463">
        <v>66</v>
      </c>
      <c r="F3463">
        <v>384.67595999999998</v>
      </c>
      <c r="G3463">
        <v>24672.41</v>
      </c>
      <c r="H3463">
        <v>24574.77</v>
      </c>
    </row>
    <row r="3464" spans="1:8" x14ac:dyDescent="0.25">
      <c r="A3464" t="s">
        <v>59</v>
      </c>
      <c r="B3464">
        <v>2023</v>
      </c>
      <c r="C3464" t="s">
        <v>4</v>
      </c>
      <c r="D3464" t="s">
        <v>60</v>
      </c>
      <c r="E3464">
        <v>7</v>
      </c>
      <c r="F3464">
        <v>5.1109999999999998</v>
      </c>
      <c r="G3464">
        <v>337.53</v>
      </c>
      <c r="H3464">
        <v>95.87</v>
      </c>
    </row>
    <row r="3465" spans="1:8" x14ac:dyDescent="0.25">
      <c r="A3465" t="s">
        <v>59</v>
      </c>
      <c r="B3465">
        <v>2023</v>
      </c>
      <c r="C3465" t="s">
        <v>4</v>
      </c>
      <c r="D3465" t="s">
        <v>60</v>
      </c>
      <c r="E3465">
        <v>8</v>
      </c>
      <c r="F3465">
        <v>13.063000000000001</v>
      </c>
      <c r="G3465">
        <v>931.29</v>
      </c>
      <c r="H3465">
        <v>888.92</v>
      </c>
    </row>
    <row r="3466" spans="1:8" x14ac:dyDescent="0.25">
      <c r="A3466" t="s">
        <v>59</v>
      </c>
      <c r="B3466">
        <v>2023</v>
      </c>
      <c r="C3466" t="s">
        <v>4</v>
      </c>
      <c r="D3466" t="s">
        <v>60</v>
      </c>
      <c r="E3466">
        <v>152</v>
      </c>
      <c r="F3466">
        <v>90.82902</v>
      </c>
      <c r="G3466">
        <v>10968.42</v>
      </c>
      <c r="H3466">
        <v>10822.4</v>
      </c>
    </row>
    <row r="3467" spans="1:8" x14ac:dyDescent="0.25">
      <c r="A3467" t="s">
        <v>59</v>
      </c>
      <c r="B3467">
        <v>2023</v>
      </c>
      <c r="C3467" t="s">
        <v>4</v>
      </c>
      <c r="D3467" t="s">
        <v>60</v>
      </c>
      <c r="E3467">
        <v>2</v>
      </c>
      <c r="F3467">
        <v>0.77500000000000002</v>
      </c>
      <c r="G3467">
        <v>32.4</v>
      </c>
      <c r="H3467">
        <v>33.1</v>
      </c>
    </row>
    <row r="3468" spans="1:8" x14ac:dyDescent="0.25">
      <c r="A3468" t="s">
        <v>59</v>
      </c>
      <c r="B3468">
        <v>2023</v>
      </c>
      <c r="C3468" t="s">
        <v>4</v>
      </c>
      <c r="D3468" t="s">
        <v>60</v>
      </c>
      <c r="E3468">
        <v>89</v>
      </c>
      <c r="F3468">
        <v>392.17669999999998</v>
      </c>
      <c r="G3468">
        <v>27069.37</v>
      </c>
      <c r="H3468">
        <v>32014.42</v>
      </c>
    </row>
    <row r="3469" spans="1:8" x14ac:dyDescent="0.25">
      <c r="A3469" t="s">
        <v>59</v>
      </c>
      <c r="B3469">
        <v>2023</v>
      </c>
      <c r="C3469" t="s">
        <v>4</v>
      </c>
      <c r="D3469" t="s">
        <v>60</v>
      </c>
      <c r="E3469">
        <v>59</v>
      </c>
      <c r="F3469">
        <v>72.129239999999996</v>
      </c>
      <c r="G3469">
        <v>6263.34</v>
      </c>
      <c r="H3469">
        <v>8676.0400000000009</v>
      </c>
    </row>
    <row r="3470" spans="1:8" x14ac:dyDescent="0.25">
      <c r="A3470" t="s">
        <v>59</v>
      </c>
      <c r="B3470">
        <v>2023</v>
      </c>
      <c r="C3470" t="s">
        <v>4</v>
      </c>
      <c r="D3470" t="s">
        <v>60</v>
      </c>
      <c r="E3470">
        <v>649</v>
      </c>
      <c r="F3470">
        <v>286.81826000000001</v>
      </c>
      <c r="G3470">
        <v>21386.13</v>
      </c>
      <c r="H3470">
        <v>24634.41</v>
      </c>
    </row>
    <row r="3471" spans="1:8" x14ac:dyDescent="0.25">
      <c r="A3471" t="s">
        <v>59</v>
      </c>
      <c r="B3471">
        <v>2023</v>
      </c>
      <c r="C3471" t="s">
        <v>4</v>
      </c>
      <c r="D3471" t="s">
        <v>60</v>
      </c>
      <c r="E3471">
        <v>8</v>
      </c>
      <c r="F3471">
        <v>10.898999999999999</v>
      </c>
      <c r="G3471">
        <v>1175.48</v>
      </c>
      <c r="H3471">
        <v>1251.6600000000001</v>
      </c>
    </row>
    <row r="3472" spans="1:8" x14ac:dyDescent="0.25">
      <c r="A3472" t="s">
        <v>59</v>
      </c>
      <c r="B3472">
        <v>2023</v>
      </c>
      <c r="C3472" t="s">
        <v>4</v>
      </c>
      <c r="D3472" t="s">
        <v>60</v>
      </c>
      <c r="E3472">
        <v>66</v>
      </c>
      <c r="F3472">
        <v>350.60403000000002</v>
      </c>
      <c r="G3472">
        <v>25042.23</v>
      </c>
      <c r="H3472">
        <v>28124.18</v>
      </c>
    </row>
    <row r="3473" spans="1:8" x14ac:dyDescent="0.25">
      <c r="A3473" t="s">
        <v>59</v>
      </c>
      <c r="B3473">
        <v>2023</v>
      </c>
      <c r="C3473" t="s">
        <v>4</v>
      </c>
      <c r="D3473" t="s">
        <v>60</v>
      </c>
      <c r="E3473">
        <v>41</v>
      </c>
      <c r="F3473">
        <v>78.623819999999995</v>
      </c>
      <c r="G3473">
        <v>6270.42</v>
      </c>
      <c r="H3473">
        <v>7483.79</v>
      </c>
    </row>
    <row r="3474" spans="1:8" x14ac:dyDescent="0.25">
      <c r="A3474" t="s">
        <v>59</v>
      </c>
      <c r="B3474">
        <v>2023</v>
      </c>
      <c r="C3474" t="s">
        <v>4</v>
      </c>
      <c r="D3474" t="s">
        <v>60</v>
      </c>
      <c r="E3474">
        <v>284</v>
      </c>
      <c r="F3474">
        <v>139.06530000000001</v>
      </c>
      <c r="G3474">
        <v>10064.16</v>
      </c>
      <c r="H3474">
        <v>10899.66</v>
      </c>
    </row>
    <row r="3475" spans="1:8" x14ac:dyDescent="0.25">
      <c r="A3475" t="s">
        <v>59</v>
      </c>
      <c r="B3475">
        <v>2023</v>
      </c>
      <c r="C3475" t="s">
        <v>4</v>
      </c>
      <c r="D3475" t="s">
        <v>64</v>
      </c>
      <c r="E3475">
        <v>1</v>
      </c>
      <c r="F3475">
        <v>19965.622070000001</v>
      </c>
      <c r="G3475">
        <v>1596003.71</v>
      </c>
      <c r="H3475">
        <v>1703113.34</v>
      </c>
    </row>
    <row r="3476" spans="1:8" x14ac:dyDescent="0.25">
      <c r="A3476" t="s">
        <v>59</v>
      </c>
      <c r="B3476">
        <v>2023</v>
      </c>
      <c r="C3476" t="s">
        <v>4</v>
      </c>
      <c r="D3476" t="s">
        <v>60</v>
      </c>
      <c r="E3476">
        <v>0</v>
      </c>
      <c r="F3476">
        <v>0</v>
      </c>
      <c r="G3476">
        <v>0</v>
      </c>
      <c r="H3476">
        <v>0</v>
      </c>
    </row>
    <row r="3477" spans="1:8" x14ac:dyDescent="0.25">
      <c r="A3477" t="s">
        <v>59</v>
      </c>
      <c r="B3477">
        <v>2023</v>
      </c>
      <c r="C3477" t="s">
        <v>4</v>
      </c>
      <c r="D3477" t="s">
        <v>60</v>
      </c>
      <c r="E3477">
        <v>0</v>
      </c>
      <c r="F3477">
        <v>0</v>
      </c>
      <c r="G3477">
        <v>0</v>
      </c>
      <c r="H3477">
        <v>0</v>
      </c>
    </row>
    <row r="3478" spans="1:8" x14ac:dyDescent="0.25">
      <c r="A3478" t="s">
        <v>59</v>
      </c>
      <c r="B3478">
        <v>2023</v>
      </c>
      <c r="C3478" t="s">
        <v>3</v>
      </c>
      <c r="D3478" t="s">
        <v>61</v>
      </c>
      <c r="E3478">
        <v>0</v>
      </c>
      <c r="F3478">
        <v>0</v>
      </c>
      <c r="G3478">
        <v>0</v>
      </c>
      <c r="H3478">
        <v>0</v>
      </c>
    </row>
    <row r="3479" spans="1:8" x14ac:dyDescent="0.25">
      <c r="A3479" t="s">
        <v>59</v>
      </c>
      <c r="B3479">
        <v>2023</v>
      </c>
      <c r="C3479" t="s">
        <v>3</v>
      </c>
      <c r="D3479" t="s">
        <v>60</v>
      </c>
      <c r="E3479">
        <v>0</v>
      </c>
      <c r="F3479">
        <v>0</v>
      </c>
      <c r="G3479">
        <v>0</v>
      </c>
      <c r="H3479">
        <v>0</v>
      </c>
    </row>
    <row r="3480" spans="1:8" x14ac:dyDescent="0.25">
      <c r="A3480" t="s">
        <v>59</v>
      </c>
      <c r="B3480">
        <v>2023</v>
      </c>
      <c r="C3480" t="s">
        <v>3</v>
      </c>
      <c r="D3480" t="s">
        <v>62</v>
      </c>
      <c r="E3480">
        <v>0</v>
      </c>
      <c r="F3480">
        <v>0</v>
      </c>
      <c r="G3480">
        <v>0</v>
      </c>
      <c r="H3480">
        <v>0</v>
      </c>
    </row>
    <row r="3481" spans="1:8" x14ac:dyDescent="0.25">
      <c r="A3481" t="s">
        <v>59</v>
      </c>
      <c r="B3481">
        <v>2023</v>
      </c>
      <c r="C3481" t="s">
        <v>3</v>
      </c>
      <c r="D3481" t="s">
        <v>60</v>
      </c>
      <c r="E3481">
        <v>0</v>
      </c>
      <c r="F3481">
        <v>0</v>
      </c>
      <c r="G3481">
        <v>0</v>
      </c>
      <c r="H3481">
        <v>0</v>
      </c>
    </row>
    <row r="3482" spans="1:8" x14ac:dyDescent="0.25">
      <c r="A3482" t="s">
        <v>59</v>
      </c>
      <c r="B3482">
        <v>2023</v>
      </c>
      <c r="C3482" t="s">
        <v>3</v>
      </c>
      <c r="D3482" t="s">
        <v>60</v>
      </c>
      <c r="E3482">
        <v>0</v>
      </c>
      <c r="F3482">
        <v>0</v>
      </c>
      <c r="G3482">
        <v>0</v>
      </c>
      <c r="H3482">
        <v>0</v>
      </c>
    </row>
    <row r="3483" spans="1:8" x14ac:dyDescent="0.25">
      <c r="A3483" t="s">
        <v>59</v>
      </c>
      <c r="B3483">
        <v>2023</v>
      </c>
      <c r="C3483" t="s">
        <v>3</v>
      </c>
      <c r="D3483" t="s">
        <v>60</v>
      </c>
      <c r="E3483">
        <v>0</v>
      </c>
      <c r="F3483">
        <v>0</v>
      </c>
      <c r="G3483">
        <v>0</v>
      </c>
      <c r="H3483">
        <v>0</v>
      </c>
    </row>
    <row r="3484" spans="1:8" x14ac:dyDescent="0.25">
      <c r="A3484" t="s">
        <v>59</v>
      </c>
      <c r="B3484">
        <v>2023</v>
      </c>
      <c r="C3484" t="s">
        <v>3</v>
      </c>
      <c r="D3484" t="s">
        <v>60</v>
      </c>
      <c r="E3484">
        <v>0</v>
      </c>
      <c r="F3484">
        <v>0</v>
      </c>
      <c r="G3484">
        <v>0</v>
      </c>
      <c r="H3484">
        <v>0</v>
      </c>
    </row>
    <row r="3485" spans="1:8" x14ac:dyDescent="0.25">
      <c r="A3485" t="s">
        <v>59</v>
      </c>
      <c r="B3485">
        <v>2023</v>
      </c>
      <c r="C3485" t="s">
        <v>3</v>
      </c>
      <c r="D3485" t="s">
        <v>61</v>
      </c>
      <c r="E3485">
        <v>1</v>
      </c>
      <c r="F3485">
        <v>2313.5039999999999</v>
      </c>
      <c r="G3485">
        <v>181530.83</v>
      </c>
      <c r="H3485">
        <v>181530.83</v>
      </c>
    </row>
    <row r="3486" spans="1:8" x14ac:dyDescent="0.25">
      <c r="A3486" t="s">
        <v>59</v>
      </c>
      <c r="B3486">
        <v>2023</v>
      </c>
      <c r="C3486" t="s">
        <v>3</v>
      </c>
      <c r="D3486" t="s">
        <v>60</v>
      </c>
      <c r="E3486">
        <v>0</v>
      </c>
      <c r="F3486">
        <v>0</v>
      </c>
      <c r="G3486">
        <v>0</v>
      </c>
      <c r="H3486">
        <v>0</v>
      </c>
    </row>
    <row r="3487" spans="1:8" x14ac:dyDescent="0.25">
      <c r="A3487" t="s">
        <v>59</v>
      </c>
      <c r="B3487">
        <v>2023</v>
      </c>
      <c r="C3487" t="s">
        <v>3</v>
      </c>
      <c r="D3487" t="s">
        <v>60</v>
      </c>
      <c r="E3487">
        <v>0</v>
      </c>
      <c r="F3487">
        <v>0</v>
      </c>
      <c r="G3487">
        <v>0</v>
      </c>
      <c r="H3487">
        <v>0</v>
      </c>
    </row>
    <row r="3488" spans="1:8" x14ac:dyDescent="0.25">
      <c r="A3488" t="s">
        <v>59</v>
      </c>
      <c r="B3488">
        <v>2023</v>
      </c>
      <c r="C3488" t="s">
        <v>3</v>
      </c>
      <c r="D3488" t="s">
        <v>60</v>
      </c>
      <c r="E3488">
        <v>0</v>
      </c>
      <c r="F3488">
        <v>0</v>
      </c>
      <c r="G3488">
        <v>0</v>
      </c>
      <c r="H3488">
        <v>0</v>
      </c>
    </row>
    <row r="3489" spans="1:8" x14ac:dyDescent="0.25">
      <c r="A3489" t="s">
        <v>59</v>
      </c>
      <c r="B3489">
        <v>2023</v>
      </c>
      <c r="C3489" t="s">
        <v>3</v>
      </c>
      <c r="D3489" t="s">
        <v>60</v>
      </c>
      <c r="E3489">
        <v>2</v>
      </c>
      <c r="F3489">
        <v>2.5741999999999998</v>
      </c>
      <c r="G3489">
        <v>202.2</v>
      </c>
      <c r="H3489">
        <v>170.84</v>
      </c>
    </row>
    <row r="3490" spans="1:8" x14ac:dyDescent="0.25">
      <c r="A3490" t="s">
        <v>59</v>
      </c>
      <c r="B3490">
        <v>2023</v>
      </c>
      <c r="C3490" t="s">
        <v>3</v>
      </c>
      <c r="D3490" t="s">
        <v>60</v>
      </c>
      <c r="E3490">
        <v>0</v>
      </c>
      <c r="F3490">
        <v>0</v>
      </c>
      <c r="G3490">
        <v>0</v>
      </c>
      <c r="H3490">
        <v>0</v>
      </c>
    </row>
    <row r="3491" spans="1:8" x14ac:dyDescent="0.25">
      <c r="A3491" t="s">
        <v>59</v>
      </c>
      <c r="B3491">
        <v>2023</v>
      </c>
      <c r="C3491" t="s">
        <v>3</v>
      </c>
      <c r="D3491" t="s">
        <v>62</v>
      </c>
      <c r="E3491">
        <v>0</v>
      </c>
      <c r="F3491">
        <v>0</v>
      </c>
      <c r="G3491">
        <v>0</v>
      </c>
      <c r="H3491">
        <v>0</v>
      </c>
    </row>
    <row r="3492" spans="1:8" x14ac:dyDescent="0.25">
      <c r="A3492" t="s">
        <v>59</v>
      </c>
      <c r="B3492">
        <v>2023</v>
      </c>
      <c r="C3492" t="s">
        <v>3</v>
      </c>
      <c r="D3492" t="s">
        <v>60</v>
      </c>
      <c r="E3492">
        <v>0</v>
      </c>
      <c r="F3492">
        <v>0</v>
      </c>
      <c r="G3492">
        <v>0</v>
      </c>
      <c r="H3492">
        <v>0</v>
      </c>
    </row>
    <row r="3493" spans="1:8" x14ac:dyDescent="0.25">
      <c r="A3493" t="s">
        <v>59</v>
      </c>
      <c r="B3493">
        <v>2023</v>
      </c>
      <c r="C3493" t="s">
        <v>3</v>
      </c>
      <c r="D3493" t="s">
        <v>60</v>
      </c>
      <c r="E3493">
        <v>0</v>
      </c>
      <c r="F3493">
        <v>0</v>
      </c>
      <c r="G3493">
        <v>0</v>
      </c>
      <c r="H3493">
        <v>0</v>
      </c>
    </row>
    <row r="3494" spans="1:8" x14ac:dyDescent="0.25">
      <c r="A3494" t="s">
        <v>59</v>
      </c>
      <c r="B3494">
        <v>2023</v>
      </c>
      <c r="C3494" t="s">
        <v>3</v>
      </c>
      <c r="D3494" t="s">
        <v>60</v>
      </c>
      <c r="E3494">
        <v>0</v>
      </c>
      <c r="F3494">
        <v>0</v>
      </c>
      <c r="G3494">
        <v>0</v>
      </c>
      <c r="H3494">
        <v>0</v>
      </c>
    </row>
    <row r="3495" spans="1:8" x14ac:dyDescent="0.25">
      <c r="A3495" t="s">
        <v>59</v>
      </c>
      <c r="B3495">
        <v>2023</v>
      </c>
      <c r="C3495" t="s">
        <v>3</v>
      </c>
      <c r="D3495" t="s">
        <v>60</v>
      </c>
      <c r="E3495">
        <v>1</v>
      </c>
      <c r="F3495">
        <v>233.56200000000001</v>
      </c>
      <c r="G3495">
        <v>14902.81</v>
      </c>
      <c r="H3495">
        <v>14902.81</v>
      </c>
    </row>
    <row r="3496" spans="1:8" x14ac:dyDescent="0.25">
      <c r="A3496" t="s">
        <v>59</v>
      </c>
      <c r="B3496">
        <v>2023</v>
      </c>
      <c r="C3496" t="s">
        <v>3</v>
      </c>
      <c r="D3496" t="s">
        <v>60</v>
      </c>
      <c r="E3496">
        <v>0</v>
      </c>
      <c r="F3496">
        <v>0</v>
      </c>
      <c r="G3496">
        <v>0</v>
      </c>
      <c r="H3496">
        <v>0</v>
      </c>
    </row>
    <row r="3497" spans="1:8" x14ac:dyDescent="0.25">
      <c r="A3497" t="s">
        <v>59</v>
      </c>
      <c r="B3497">
        <v>2023</v>
      </c>
      <c r="C3497" t="s">
        <v>3</v>
      </c>
      <c r="D3497" t="s">
        <v>60</v>
      </c>
      <c r="E3497">
        <v>0</v>
      </c>
      <c r="F3497">
        <v>0</v>
      </c>
      <c r="G3497">
        <v>0</v>
      </c>
      <c r="H3497">
        <v>0</v>
      </c>
    </row>
    <row r="3498" spans="1:8" x14ac:dyDescent="0.25">
      <c r="A3498" t="s">
        <v>59</v>
      </c>
      <c r="B3498">
        <v>2023</v>
      </c>
      <c r="C3498" t="s">
        <v>3</v>
      </c>
      <c r="D3498" t="s">
        <v>60</v>
      </c>
      <c r="E3498">
        <v>0</v>
      </c>
      <c r="F3498">
        <v>0</v>
      </c>
      <c r="G3498">
        <v>0</v>
      </c>
      <c r="H3498">
        <v>0</v>
      </c>
    </row>
    <row r="3499" spans="1:8" x14ac:dyDescent="0.25">
      <c r="A3499" t="s">
        <v>59</v>
      </c>
      <c r="B3499">
        <v>2023</v>
      </c>
      <c r="C3499" t="s">
        <v>3</v>
      </c>
      <c r="D3499" t="s">
        <v>61</v>
      </c>
      <c r="E3499">
        <v>0</v>
      </c>
      <c r="F3499">
        <v>0</v>
      </c>
      <c r="G3499">
        <v>0</v>
      </c>
      <c r="H3499">
        <v>0</v>
      </c>
    </row>
    <row r="3500" spans="1:8" x14ac:dyDescent="0.25">
      <c r="A3500" t="s">
        <v>59</v>
      </c>
      <c r="B3500">
        <v>2023</v>
      </c>
      <c r="C3500" t="s">
        <v>3</v>
      </c>
      <c r="D3500" t="s">
        <v>61</v>
      </c>
      <c r="E3500">
        <v>537</v>
      </c>
      <c r="F3500">
        <v>33713.284420000004</v>
      </c>
      <c r="G3500">
        <v>2867341.99</v>
      </c>
      <c r="H3500">
        <v>2747112.06</v>
      </c>
    </row>
    <row r="3501" spans="1:8" x14ac:dyDescent="0.25">
      <c r="A3501" t="s">
        <v>59</v>
      </c>
      <c r="B3501">
        <v>2023</v>
      </c>
      <c r="C3501" t="s">
        <v>3</v>
      </c>
      <c r="D3501" t="s">
        <v>61</v>
      </c>
      <c r="E3501">
        <v>2</v>
      </c>
      <c r="F3501">
        <v>2.93438</v>
      </c>
      <c r="G3501">
        <v>378.21</v>
      </c>
      <c r="H3501">
        <v>323.41000000000003</v>
      </c>
    </row>
    <row r="3502" spans="1:8" x14ac:dyDescent="0.25">
      <c r="A3502" t="s">
        <v>59</v>
      </c>
      <c r="B3502">
        <v>2023</v>
      </c>
      <c r="C3502" t="s">
        <v>3</v>
      </c>
      <c r="D3502" t="s">
        <v>60</v>
      </c>
      <c r="E3502">
        <v>1</v>
      </c>
      <c r="F3502">
        <v>0.40455999999999998</v>
      </c>
      <c r="G3502">
        <v>103.99</v>
      </c>
      <c r="H3502">
        <v>506.68</v>
      </c>
    </row>
    <row r="3503" spans="1:8" x14ac:dyDescent="0.25">
      <c r="A3503" t="s">
        <v>59</v>
      </c>
      <c r="B3503">
        <v>2023</v>
      </c>
      <c r="C3503" t="s">
        <v>3</v>
      </c>
      <c r="D3503" t="s">
        <v>60</v>
      </c>
      <c r="E3503">
        <v>0</v>
      </c>
      <c r="F3503">
        <v>0</v>
      </c>
      <c r="G3503">
        <v>0</v>
      </c>
      <c r="H3503">
        <v>0</v>
      </c>
    </row>
    <row r="3504" spans="1:8" x14ac:dyDescent="0.25">
      <c r="A3504" t="s">
        <v>59</v>
      </c>
      <c r="B3504">
        <v>2023</v>
      </c>
      <c r="C3504" t="s">
        <v>3</v>
      </c>
      <c r="D3504" t="s">
        <v>60</v>
      </c>
      <c r="E3504">
        <v>0</v>
      </c>
      <c r="F3504">
        <v>0</v>
      </c>
      <c r="G3504">
        <v>0</v>
      </c>
      <c r="H3504">
        <v>0</v>
      </c>
    </row>
    <row r="3505" spans="1:8" x14ac:dyDescent="0.25">
      <c r="A3505" t="s">
        <v>59</v>
      </c>
      <c r="B3505">
        <v>2023</v>
      </c>
      <c r="C3505" t="s">
        <v>3</v>
      </c>
      <c r="D3505" t="s">
        <v>60</v>
      </c>
      <c r="E3505">
        <v>2</v>
      </c>
      <c r="F3505">
        <v>127.24306</v>
      </c>
      <c r="G3505">
        <v>8900.2999999999993</v>
      </c>
      <c r="H3505">
        <v>8900.2999999999993</v>
      </c>
    </row>
    <row r="3506" spans="1:8" x14ac:dyDescent="0.25">
      <c r="A3506" t="s">
        <v>59</v>
      </c>
      <c r="B3506">
        <v>2023</v>
      </c>
      <c r="C3506" t="s">
        <v>3</v>
      </c>
      <c r="D3506" t="s">
        <v>62</v>
      </c>
      <c r="E3506">
        <v>297</v>
      </c>
      <c r="F3506">
        <v>13274.92172</v>
      </c>
      <c r="G3506">
        <v>1317150.44</v>
      </c>
      <c r="H3506">
        <v>1346900.67</v>
      </c>
    </row>
    <row r="3507" spans="1:8" x14ac:dyDescent="0.25">
      <c r="A3507" t="s">
        <v>59</v>
      </c>
      <c r="B3507">
        <v>2023</v>
      </c>
      <c r="C3507" t="s">
        <v>3</v>
      </c>
      <c r="D3507" t="s">
        <v>62</v>
      </c>
      <c r="E3507">
        <v>6</v>
      </c>
      <c r="F3507">
        <v>8.7521400000000007</v>
      </c>
      <c r="G3507">
        <v>1102.6400000000001</v>
      </c>
      <c r="H3507">
        <v>928.96</v>
      </c>
    </row>
    <row r="3508" spans="1:8" x14ac:dyDescent="0.25">
      <c r="A3508" t="s">
        <v>59</v>
      </c>
      <c r="B3508">
        <v>2023</v>
      </c>
      <c r="C3508" t="s">
        <v>3</v>
      </c>
      <c r="D3508" t="s">
        <v>60</v>
      </c>
      <c r="E3508">
        <v>3</v>
      </c>
      <c r="F3508">
        <v>10.94702</v>
      </c>
      <c r="G3508">
        <v>759.18</v>
      </c>
      <c r="H3508">
        <v>1648.92</v>
      </c>
    </row>
    <row r="3509" spans="1:8" x14ac:dyDescent="0.25">
      <c r="A3509" t="s">
        <v>59</v>
      </c>
      <c r="B3509">
        <v>2023</v>
      </c>
      <c r="C3509" t="s">
        <v>3</v>
      </c>
      <c r="D3509" t="s">
        <v>60</v>
      </c>
      <c r="E3509">
        <v>0</v>
      </c>
      <c r="F3509">
        <v>0</v>
      </c>
      <c r="G3509">
        <v>0</v>
      </c>
      <c r="H3509">
        <v>0</v>
      </c>
    </row>
    <row r="3510" spans="1:8" x14ac:dyDescent="0.25">
      <c r="A3510" t="s">
        <v>59</v>
      </c>
      <c r="B3510">
        <v>2023</v>
      </c>
      <c r="C3510" t="s">
        <v>3</v>
      </c>
      <c r="D3510" t="s">
        <v>60</v>
      </c>
      <c r="E3510">
        <v>0</v>
      </c>
      <c r="F3510">
        <v>0</v>
      </c>
      <c r="G3510">
        <v>0</v>
      </c>
      <c r="H3510">
        <v>0</v>
      </c>
    </row>
    <row r="3511" spans="1:8" x14ac:dyDescent="0.25">
      <c r="A3511" t="s">
        <v>59</v>
      </c>
      <c r="B3511">
        <v>2023</v>
      </c>
      <c r="C3511" t="s">
        <v>3</v>
      </c>
      <c r="D3511" t="s">
        <v>60</v>
      </c>
      <c r="E3511">
        <v>0</v>
      </c>
      <c r="F3511">
        <v>-0.53100000000000003</v>
      </c>
      <c r="G3511">
        <v>-215.86</v>
      </c>
      <c r="H3511">
        <v>60.55</v>
      </c>
    </row>
    <row r="3512" spans="1:8" x14ac:dyDescent="0.25">
      <c r="A3512" t="s">
        <v>59</v>
      </c>
      <c r="B3512">
        <v>2023</v>
      </c>
      <c r="C3512" t="s">
        <v>3</v>
      </c>
      <c r="D3512" t="s">
        <v>60</v>
      </c>
      <c r="E3512">
        <v>0</v>
      </c>
      <c r="F3512">
        <v>0</v>
      </c>
      <c r="G3512">
        <v>0</v>
      </c>
      <c r="H3512">
        <v>0</v>
      </c>
    </row>
    <row r="3513" spans="1:8" x14ac:dyDescent="0.25">
      <c r="A3513" t="s">
        <v>59</v>
      </c>
      <c r="B3513">
        <v>2023</v>
      </c>
      <c r="C3513" t="s">
        <v>3</v>
      </c>
      <c r="D3513" t="s">
        <v>60</v>
      </c>
      <c r="E3513">
        <v>117</v>
      </c>
      <c r="F3513">
        <v>32.583739999999999</v>
      </c>
      <c r="G3513">
        <v>4099.6499999999996</v>
      </c>
      <c r="H3513">
        <v>2844.45</v>
      </c>
    </row>
    <row r="3514" spans="1:8" x14ac:dyDescent="0.25">
      <c r="A3514" t="s">
        <v>59</v>
      </c>
      <c r="B3514">
        <v>2023</v>
      </c>
      <c r="C3514" t="s">
        <v>3</v>
      </c>
      <c r="D3514" t="s">
        <v>60</v>
      </c>
      <c r="E3514">
        <v>348</v>
      </c>
      <c r="F3514">
        <v>2758.3399800000002</v>
      </c>
      <c r="G3514">
        <v>238464.48</v>
      </c>
      <c r="H3514">
        <v>229253.61</v>
      </c>
    </row>
    <row r="3515" spans="1:8" x14ac:dyDescent="0.25">
      <c r="A3515" t="s">
        <v>59</v>
      </c>
      <c r="B3515">
        <v>2023</v>
      </c>
      <c r="C3515" t="s">
        <v>3</v>
      </c>
      <c r="D3515" t="s">
        <v>60</v>
      </c>
      <c r="E3515">
        <v>2</v>
      </c>
      <c r="F3515">
        <v>4.9234999999999998</v>
      </c>
      <c r="G3515">
        <v>603.74</v>
      </c>
      <c r="H3515">
        <v>603.74</v>
      </c>
    </row>
    <row r="3516" spans="1:8" x14ac:dyDescent="0.25">
      <c r="A3516" t="s">
        <v>59</v>
      </c>
      <c r="B3516">
        <v>2023</v>
      </c>
      <c r="C3516" t="s">
        <v>3</v>
      </c>
      <c r="D3516" t="s">
        <v>60</v>
      </c>
      <c r="E3516">
        <v>1245</v>
      </c>
      <c r="F3516">
        <v>1811.4495999999999</v>
      </c>
      <c r="G3516">
        <v>195223.1</v>
      </c>
      <c r="H3516">
        <v>181253.77</v>
      </c>
    </row>
    <row r="3517" spans="1:8" x14ac:dyDescent="0.25">
      <c r="A3517" t="s">
        <v>59</v>
      </c>
      <c r="B3517">
        <v>2023</v>
      </c>
      <c r="C3517" t="s">
        <v>3</v>
      </c>
      <c r="D3517" t="s">
        <v>60</v>
      </c>
      <c r="E3517">
        <v>8884</v>
      </c>
      <c r="F3517">
        <v>2171.30528</v>
      </c>
      <c r="G3517">
        <v>188440.43</v>
      </c>
      <c r="H3517">
        <v>179444.69</v>
      </c>
    </row>
    <row r="3518" spans="1:8" x14ac:dyDescent="0.25">
      <c r="A3518" t="s">
        <v>59</v>
      </c>
      <c r="B3518">
        <v>2023</v>
      </c>
      <c r="C3518" t="s">
        <v>3</v>
      </c>
      <c r="D3518" t="s">
        <v>60</v>
      </c>
      <c r="E3518">
        <v>0</v>
      </c>
      <c r="F3518">
        <v>0</v>
      </c>
      <c r="G3518">
        <v>0</v>
      </c>
      <c r="H3518">
        <v>0</v>
      </c>
    </row>
    <row r="3519" spans="1:8" x14ac:dyDescent="0.25">
      <c r="A3519" t="s">
        <v>59</v>
      </c>
      <c r="B3519">
        <v>2023</v>
      </c>
      <c r="C3519" t="s">
        <v>3</v>
      </c>
      <c r="D3519" t="s">
        <v>60</v>
      </c>
      <c r="E3519">
        <v>50</v>
      </c>
      <c r="F3519">
        <v>14.739459999999999</v>
      </c>
      <c r="G3519">
        <v>1158.1199999999999</v>
      </c>
      <c r="H3519">
        <v>1178.79</v>
      </c>
    </row>
    <row r="3520" spans="1:8" x14ac:dyDescent="0.25">
      <c r="A3520" t="s">
        <v>59</v>
      </c>
      <c r="B3520">
        <v>2023</v>
      </c>
      <c r="C3520" t="s">
        <v>3</v>
      </c>
      <c r="D3520" t="s">
        <v>60</v>
      </c>
      <c r="E3520">
        <v>45</v>
      </c>
      <c r="F3520">
        <v>10.08188</v>
      </c>
      <c r="G3520">
        <v>898.5</v>
      </c>
      <c r="H3520">
        <v>865.56</v>
      </c>
    </row>
    <row r="3521" spans="1:8" x14ac:dyDescent="0.25">
      <c r="A3521" t="s">
        <v>59</v>
      </c>
      <c r="B3521">
        <v>2023</v>
      </c>
      <c r="C3521" t="s">
        <v>3</v>
      </c>
      <c r="D3521" t="s">
        <v>60</v>
      </c>
      <c r="E3521">
        <v>0</v>
      </c>
      <c r="F3521">
        <v>0</v>
      </c>
      <c r="G3521">
        <v>0</v>
      </c>
      <c r="H3521">
        <v>0</v>
      </c>
    </row>
    <row r="3522" spans="1:8" x14ac:dyDescent="0.25">
      <c r="A3522" t="s">
        <v>59</v>
      </c>
      <c r="B3522">
        <v>2023</v>
      </c>
      <c r="C3522" t="s">
        <v>3</v>
      </c>
      <c r="D3522" t="s">
        <v>60</v>
      </c>
      <c r="E3522">
        <v>217</v>
      </c>
      <c r="F3522">
        <v>60.860639999999997</v>
      </c>
      <c r="G3522">
        <v>4412.68</v>
      </c>
      <c r="H3522">
        <v>4059.71</v>
      </c>
    </row>
    <row r="3523" spans="1:8" x14ac:dyDescent="0.25">
      <c r="A3523" t="s">
        <v>59</v>
      </c>
      <c r="B3523">
        <v>2023</v>
      </c>
      <c r="C3523" t="s">
        <v>3</v>
      </c>
      <c r="D3523" t="s">
        <v>60</v>
      </c>
      <c r="E3523">
        <v>234</v>
      </c>
      <c r="F3523">
        <v>77.189440000000005</v>
      </c>
      <c r="G3523">
        <v>5650.75</v>
      </c>
      <c r="H3523">
        <v>5721.99</v>
      </c>
    </row>
    <row r="3524" spans="1:8" x14ac:dyDescent="0.25">
      <c r="A3524" t="s">
        <v>59</v>
      </c>
      <c r="B3524">
        <v>2023</v>
      </c>
      <c r="C3524" t="s">
        <v>3</v>
      </c>
      <c r="D3524" t="s">
        <v>60</v>
      </c>
      <c r="E3524">
        <v>0</v>
      </c>
      <c r="F3524">
        <v>0</v>
      </c>
      <c r="G3524">
        <v>0</v>
      </c>
      <c r="H3524">
        <v>0</v>
      </c>
    </row>
    <row r="3525" spans="1:8" x14ac:dyDescent="0.25">
      <c r="A3525" t="s">
        <v>59</v>
      </c>
      <c r="B3525">
        <v>2023</v>
      </c>
      <c r="C3525" t="s">
        <v>3</v>
      </c>
      <c r="D3525" t="s">
        <v>60</v>
      </c>
      <c r="E3525">
        <v>0</v>
      </c>
      <c r="F3525">
        <v>0</v>
      </c>
      <c r="G3525">
        <v>0</v>
      </c>
      <c r="H3525">
        <v>0</v>
      </c>
    </row>
    <row r="3526" spans="1:8" x14ac:dyDescent="0.25">
      <c r="A3526" t="s">
        <v>59</v>
      </c>
      <c r="B3526">
        <v>2023</v>
      </c>
      <c r="C3526" t="s">
        <v>3</v>
      </c>
      <c r="D3526" t="s">
        <v>60</v>
      </c>
      <c r="E3526">
        <v>3</v>
      </c>
      <c r="F3526">
        <v>12.17816</v>
      </c>
      <c r="G3526">
        <v>851.87</v>
      </c>
      <c r="H3526">
        <v>889.88</v>
      </c>
    </row>
    <row r="3527" spans="1:8" x14ac:dyDescent="0.25">
      <c r="A3527" t="s">
        <v>59</v>
      </c>
      <c r="B3527">
        <v>2023</v>
      </c>
      <c r="C3527" t="s">
        <v>3</v>
      </c>
      <c r="D3527" t="s">
        <v>60</v>
      </c>
      <c r="E3527">
        <v>0</v>
      </c>
      <c r="F3527">
        <v>0</v>
      </c>
      <c r="G3527">
        <v>0</v>
      </c>
      <c r="H3527">
        <v>0</v>
      </c>
    </row>
    <row r="3528" spans="1:8" x14ac:dyDescent="0.25">
      <c r="A3528" t="s">
        <v>59</v>
      </c>
      <c r="B3528">
        <v>2023</v>
      </c>
      <c r="C3528" t="s">
        <v>3</v>
      </c>
      <c r="D3528" t="s">
        <v>60</v>
      </c>
      <c r="E3528">
        <v>7</v>
      </c>
      <c r="F3528">
        <v>8.5210000000000008</v>
      </c>
      <c r="G3528">
        <v>747.24</v>
      </c>
      <c r="H3528">
        <v>719.81</v>
      </c>
    </row>
    <row r="3529" spans="1:8" x14ac:dyDescent="0.25">
      <c r="A3529" t="s">
        <v>59</v>
      </c>
      <c r="B3529">
        <v>2023</v>
      </c>
      <c r="C3529" t="s">
        <v>3</v>
      </c>
      <c r="D3529" t="s">
        <v>60</v>
      </c>
      <c r="E3529">
        <v>24</v>
      </c>
      <c r="F3529">
        <v>28.575299999999999</v>
      </c>
      <c r="G3529">
        <v>2599.7399999999998</v>
      </c>
      <c r="H3529">
        <v>2901.08</v>
      </c>
    </row>
    <row r="3530" spans="1:8" x14ac:dyDescent="0.25">
      <c r="A3530" t="s">
        <v>59</v>
      </c>
      <c r="B3530">
        <v>2023</v>
      </c>
      <c r="C3530" t="s">
        <v>3</v>
      </c>
      <c r="D3530" t="s">
        <v>60</v>
      </c>
      <c r="E3530">
        <v>0</v>
      </c>
      <c r="F3530">
        <v>0</v>
      </c>
      <c r="G3530">
        <v>0</v>
      </c>
      <c r="H3530">
        <v>0</v>
      </c>
    </row>
    <row r="3531" spans="1:8" x14ac:dyDescent="0.25">
      <c r="A3531" t="s">
        <v>59</v>
      </c>
      <c r="B3531">
        <v>2023</v>
      </c>
      <c r="C3531" t="s">
        <v>3</v>
      </c>
      <c r="D3531" t="s">
        <v>63</v>
      </c>
      <c r="E3531">
        <v>160678</v>
      </c>
      <c r="F3531">
        <v>26482.30861</v>
      </c>
      <c r="G3531">
        <v>2529289.2799999998</v>
      </c>
      <c r="H3531">
        <v>1625627.69</v>
      </c>
    </row>
    <row r="3532" spans="1:8" x14ac:dyDescent="0.25">
      <c r="A3532" t="s">
        <v>59</v>
      </c>
      <c r="B3532">
        <v>2023</v>
      </c>
      <c r="C3532" t="s">
        <v>3</v>
      </c>
      <c r="D3532" t="s">
        <v>63</v>
      </c>
      <c r="E3532">
        <v>21</v>
      </c>
      <c r="F3532">
        <v>1.4790000000000001</v>
      </c>
      <c r="G3532">
        <v>219.66</v>
      </c>
      <c r="H3532">
        <v>187.17</v>
      </c>
    </row>
    <row r="3533" spans="1:8" x14ac:dyDescent="0.25">
      <c r="A3533" t="s">
        <v>59</v>
      </c>
      <c r="B3533">
        <v>2023</v>
      </c>
      <c r="C3533" t="s">
        <v>3</v>
      </c>
      <c r="D3533" t="s">
        <v>63</v>
      </c>
      <c r="E3533">
        <v>916744</v>
      </c>
      <c r="F3533">
        <v>106763.57556</v>
      </c>
      <c r="G3533">
        <v>9955902.7899999991</v>
      </c>
      <c r="H3533">
        <v>8662753.2699999996</v>
      </c>
    </row>
    <row r="3534" spans="1:8" x14ac:dyDescent="0.25">
      <c r="A3534" t="s">
        <v>59</v>
      </c>
      <c r="B3534">
        <v>2023</v>
      </c>
      <c r="C3534" t="s">
        <v>3</v>
      </c>
      <c r="D3534" t="s">
        <v>63</v>
      </c>
      <c r="E3534">
        <v>0</v>
      </c>
      <c r="F3534">
        <v>0</v>
      </c>
      <c r="G3534">
        <v>0</v>
      </c>
      <c r="H3534">
        <v>0</v>
      </c>
    </row>
    <row r="3535" spans="1:8" x14ac:dyDescent="0.25">
      <c r="A3535" t="s">
        <v>59</v>
      </c>
      <c r="B3535">
        <v>2023</v>
      </c>
      <c r="C3535" t="s">
        <v>3</v>
      </c>
      <c r="D3535" t="s">
        <v>64</v>
      </c>
      <c r="E3535">
        <v>0</v>
      </c>
      <c r="F3535">
        <v>0</v>
      </c>
      <c r="G3535">
        <v>0</v>
      </c>
      <c r="H3535">
        <v>0</v>
      </c>
    </row>
    <row r="3536" spans="1:8" x14ac:dyDescent="0.25">
      <c r="A3536" t="s">
        <v>59</v>
      </c>
      <c r="B3536">
        <v>2023</v>
      </c>
      <c r="C3536" t="s">
        <v>3</v>
      </c>
      <c r="D3536" t="s">
        <v>61</v>
      </c>
      <c r="E3536">
        <v>1341</v>
      </c>
      <c r="F3536">
        <v>11190.034750000001</v>
      </c>
      <c r="G3536">
        <v>903406.75</v>
      </c>
      <c r="H3536">
        <v>846008.13</v>
      </c>
    </row>
    <row r="3537" spans="1:8" x14ac:dyDescent="0.25">
      <c r="A3537" t="s">
        <v>59</v>
      </c>
      <c r="B3537">
        <v>2023</v>
      </c>
      <c r="C3537" t="s">
        <v>3</v>
      </c>
      <c r="D3537" t="s">
        <v>61</v>
      </c>
      <c r="E3537">
        <v>1205</v>
      </c>
      <c r="F3537">
        <v>1602.2623799999999</v>
      </c>
      <c r="G3537">
        <v>195606.74</v>
      </c>
      <c r="H3537">
        <v>174631.74</v>
      </c>
    </row>
    <row r="3538" spans="1:8" x14ac:dyDescent="0.25">
      <c r="A3538" t="s">
        <v>59</v>
      </c>
      <c r="B3538">
        <v>2023</v>
      </c>
      <c r="C3538" t="s">
        <v>3</v>
      </c>
      <c r="D3538" t="s">
        <v>61</v>
      </c>
      <c r="E3538">
        <v>9097</v>
      </c>
      <c r="F3538">
        <v>2730.75792</v>
      </c>
      <c r="G3538">
        <v>220163.78</v>
      </c>
      <c r="H3538">
        <v>197988.82</v>
      </c>
    </row>
    <row r="3539" spans="1:8" x14ac:dyDescent="0.25">
      <c r="A3539" t="s">
        <v>59</v>
      </c>
      <c r="B3539">
        <v>2023</v>
      </c>
      <c r="C3539" t="s">
        <v>3</v>
      </c>
      <c r="D3539" t="s">
        <v>60</v>
      </c>
      <c r="E3539">
        <v>11</v>
      </c>
      <c r="F3539">
        <v>9.8637200000000007</v>
      </c>
      <c r="G3539">
        <v>1601.96</v>
      </c>
      <c r="H3539">
        <v>1397.19</v>
      </c>
    </row>
    <row r="3540" spans="1:8" x14ac:dyDescent="0.25">
      <c r="A3540" t="s">
        <v>59</v>
      </c>
      <c r="B3540">
        <v>2023</v>
      </c>
      <c r="C3540" t="s">
        <v>3</v>
      </c>
      <c r="D3540" t="s">
        <v>60</v>
      </c>
      <c r="E3540">
        <v>33</v>
      </c>
      <c r="F3540">
        <v>74.503619999999998</v>
      </c>
      <c r="G3540">
        <v>5865.67</v>
      </c>
      <c r="H3540">
        <v>6273.18</v>
      </c>
    </row>
    <row r="3541" spans="1:8" x14ac:dyDescent="0.25">
      <c r="A3541" t="s">
        <v>59</v>
      </c>
      <c r="B3541">
        <v>2023</v>
      </c>
      <c r="C3541" t="s">
        <v>3</v>
      </c>
      <c r="D3541" t="s">
        <v>60</v>
      </c>
      <c r="E3541">
        <v>772</v>
      </c>
      <c r="F3541">
        <v>182.85929999999999</v>
      </c>
      <c r="G3541">
        <v>12708.21</v>
      </c>
      <c r="H3541">
        <v>11737</v>
      </c>
    </row>
    <row r="3542" spans="1:8" x14ac:dyDescent="0.25">
      <c r="A3542" t="s">
        <v>59</v>
      </c>
      <c r="B3542">
        <v>2023</v>
      </c>
      <c r="C3542" t="s">
        <v>3</v>
      </c>
      <c r="D3542" t="s">
        <v>62</v>
      </c>
      <c r="E3542">
        <v>2610</v>
      </c>
      <c r="F3542">
        <v>18660.498510000001</v>
      </c>
      <c r="G3542">
        <v>1798195.02</v>
      </c>
      <c r="H3542">
        <v>1592864</v>
      </c>
    </row>
    <row r="3543" spans="1:8" x14ac:dyDescent="0.25">
      <c r="A3543" t="s">
        <v>59</v>
      </c>
      <c r="B3543">
        <v>2023</v>
      </c>
      <c r="C3543" t="s">
        <v>3</v>
      </c>
      <c r="D3543" t="s">
        <v>62</v>
      </c>
      <c r="E3543">
        <v>5725</v>
      </c>
      <c r="F3543">
        <v>9196.5808799999995</v>
      </c>
      <c r="G3543">
        <v>1065219.77</v>
      </c>
      <c r="H3543">
        <v>980045.97</v>
      </c>
    </row>
    <row r="3544" spans="1:8" x14ac:dyDescent="0.25">
      <c r="A3544" t="s">
        <v>59</v>
      </c>
      <c r="B3544">
        <v>2023</v>
      </c>
      <c r="C3544" t="s">
        <v>3</v>
      </c>
      <c r="D3544" t="s">
        <v>62</v>
      </c>
      <c r="E3544">
        <v>133351</v>
      </c>
      <c r="F3544">
        <v>31017.139589999999</v>
      </c>
      <c r="G3544">
        <v>3005338.3</v>
      </c>
      <c r="H3544">
        <v>2797162.58</v>
      </c>
    </row>
    <row r="3545" spans="1:8" x14ac:dyDescent="0.25">
      <c r="A3545" t="s">
        <v>59</v>
      </c>
      <c r="B3545">
        <v>2023</v>
      </c>
      <c r="C3545" t="s">
        <v>3</v>
      </c>
      <c r="D3545" t="s">
        <v>60</v>
      </c>
      <c r="E3545">
        <v>25</v>
      </c>
      <c r="F3545">
        <v>138.23104000000001</v>
      </c>
      <c r="G3545">
        <v>10594.43</v>
      </c>
      <c r="H3545">
        <v>9439.01</v>
      </c>
    </row>
    <row r="3546" spans="1:8" x14ac:dyDescent="0.25">
      <c r="A3546" t="s">
        <v>59</v>
      </c>
      <c r="B3546">
        <v>2023</v>
      </c>
      <c r="C3546" t="s">
        <v>3</v>
      </c>
      <c r="D3546" t="s">
        <v>60</v>
      </c>
      <c r="E3546">
        <v>60</v>
      </c>
      <c r="F3546">
        <v>74.491839999999996</v>
      </c>
      <c r="G3546">
        <v>8131.33</v>
      </c>
      <c r="H3546">
        <v>9238.02</v>
      </c>
    </row>
    <row r="3547" spans="1:8" x14ac:dyDescent="0.25">
      <c r="A3547" t="s">
        <v>59</v>
      </c>
      <c r="B3547">
        <v>2023</v>
      </c>
      <c r="C3547" t="s">
        <v>3</v>
      </c>
      <c r="D3547" t="s">
        <v>60</v>
      </c>
      <c r="E3547">
        <v>24</v>
      </c>
      <c r="F3547">
        <v>125.56134</v>
      </c>
      <c r="G3547">
        <v>5039.26</v>
      </c>
      <c r="H3547">
        <v>5516.58</v>
      </c>
    </row>
    <row r="3548" spans="1:8" x14ac:dyDescent="0.25">
      <c r="A3548" t="s">
        <v>59</v>
      </c>
      <c r="B3548">
        <v>2023</v>
      </c>
      <c r="C3548" t="s">
        <v>3</v>
      </c>
      <c r="D3548" t="s">
        <v>60</v>
      </c>
      <c r="E3548">
        <v>34</v>
      </c>
      <c r="F3548">
        <v>211.67865</v>
      </c>
      <c r="G3548">
        <v>14222.08</v>
      </c>
      <c r="H3548">
        <v>14828.78</v>
      </c>
    </row>
    <row r="3549" spans="1:8" x14ac:dyDescent="0.25">
      <c r="A3549" t="s">
        <v>59</v>
      </c>
      <c r="B3549">
        <v>2023</v>
      </c>
      <c r="C3549" t="s">
        <v>3</v>
      </c>
      <c r="D3549" t="s">
        <v>60</v>
      </c>
      <c r="E3549">
        <v>0</v>
      </c>
      <c r="F3549">
        <v>0</v>
      </c>
      <c r="G3549">
        <v>0</v>
      </c>
      <c r="H3549">
        <v>0</v>
      </c>
    </row>
    <row r="3550" spans="1:8" x14ac:dyDescent="0.25">
      <c r="A3550" t="s">
        <v>59</v>
      </c>
      <c r="B3550">
        <v>2023</v>
      </c>
      <c r="C3550" t="s">
        <v>3</v>
      </c>
      <c r="D3550" t="s">
        <v>60</v>
      </c>
      <c r="E3550">
        <v>0</v>
      </c>
      <c r="F3550">
        <v>0</v>
      </c>
      <c r="G3550">
        <v>0</v>
      </c>
      <c r="H3550">
        <v>0</v>
      </c>
    </row>
    <row r="3551" spans="1:8" x14ac:dyDescent="0.25">
      <c r="A3551" t="s">
        <v>59</v>
      </c>
      <c r="B3551">
        <v>2023</v>
      </c>
      <c r="C3551" t="s">
        <v>3</v>
      </c>
      <c r="D3551" t="s">
        <v>61</v>
      </c>
      <c r="E3551">
        <v>0</v>
      </c>
      <c r="F3551">
        <v>0</v>
      </c>
      <c r="G3551">
        <v>0</v>
      </c>
      <c r="H3551">
        <v>0</v>
      </c>
    </row>
    <row r="3552" spans="1:8" x14ac:dyDescent="0.25">
      <c r="A3552" t="s">
        <v>59</v>
      </c>
      <c r="B3552">
        <v>2023</v>
      </c>
      <c r="C3552" t="s">
        <v>3</v>
      </c>
      <c r="D3552" t="s">
        <v>60</v>
      </c>
      <c r="E3552">
        <v>0</v>
      </c>
      <c r="F3552">
        <v>0</v>
      </c>
      <c r="G3552">
        <v>0</v>
      </c>
      <c r="H3552">
        <v>0</v>
      </c>
    </row>
    <row r="3553" spans="1:8" x14ac:dyDescent="0.25">
      <c r="A3553" t="s">
        <v>59</v>
      </c>
      <c r="B3553">
        <v>2023</v>
      </c>
      <c r="C3553" t="s">
        <v>3</v>
      </c>
      <c r="D3553" t="s">
        <v>60</v>
      </c>
      <c r="E3553">
        <v>0</v>
      </c>
      <c r="F3553">
        <v>0</v>
      </c>
      <c r="G3553">
        <v>0</v>
      </c>
      <c r="H3553">
        <v>0</v>
      </c>
    </row>
    <row r="3554" spans="1:8" x14ac:dyDescent="0.25">
      <c r="A3554" t="s">
        <v>59</v>
      </c>
      <c r="B3554">
        <v>2023</v>
      </c>
      <c r="C3554" t="s">
        <v>3</v>
      </c>
      <c r="D3554" t="s">
        <v>60</v>
      </c>
      <c r="E3554">
        <v>0</v>
      </c>
      <c r="F3554">
        <v>0</v>
      </c>
      <c r="G3554">
        <v>0</v>
      </c>
      <c r="H3554">
        <v>0</v>
      </c>
    </row>
    <row r="3555" spans="1:8" x14ac:dyDescent="0.25">
      <c r="A3555" t="s">
        <v>59</v>
      </c>
      <c r="B3555">
        <v>2023</v>
      </c>
      <c r="C3555" t="s">
        <v>3</v>
      </c>
      <c r="D3555" t="s">
        <v>62</v>
      </c>
      <c r="E3555">
        <v>1</v>
      </c>
      <c r="F3555">
        <v>439.15199999999999</v>
      </c>
      <c r="G3555">
        <v>40324.01</v>
      </c>
      <c r="H3555">
        <v>40324.01</v>
      </c>
    </row>
    <row r="3556" spans="1:8" x14ac:dyDescent="0.25">
      <c r="A3556" t="s">
        <v>59</v>
      </c>
      <c r="B3556">
        <v>2023</v>
      </c>
      <c r="C3556" t="s">
        <v>3</v>
      </c>
      <c r="D3556" t="s">
        <v>60</v>
      </c>
      <c r="E3556">
        <v>0</v>
      </c>
      <c r="F3556">
        <v>0</v>
      </c>
      <c r="G3556">
        <v>0</v>
      </c>
      <c r="H3556">
        <v>0</v>
      </c>
    </row>
    <row r="3557" spans="1:8" x14ac:dyDescent="0.25">
      <c r="A3557" t="s">
        <v>59</v>
      </c>
      <c r="B3557">
        <v>2023</v>
      </c>
      <c r="C3557" t="s">
        <v>3</v>
      </c>
      <c r="D3557" t="s">
        <v>60</v>
      </c>
      <c r="E3557">
        <v>0</v>
      </c>
      <c r="F3557">
        <v>0</v>
      </c>
      <c r="G3557">
        <v>0</v>
      </c>
      <c r="H3557">
        <v>0</v>
      </c>
    </row>
    <row r="3558" spans="1:8" x14ac:dyDescent="0.25">
      <c r="A3558" t="s">
        <v>59</v>
      </c>
      <c r="B3558">
        <v>2023</v>
      </c>
      <c r="C3558" t="s">
        <v>3</v>
      </c>
      <c r="D3558" t="s">
        <v>60</v>
      </c>
      <c r="E3558">
        <v>0</v>
      </c>
      <c r="F3558">
        <v>0</v>
      </c>
      <c r="G3558">
        <v>0</v>
      </c>
      <c r="H3558">
        <v>0</v>
      </c>
    </row>
    <row r="3559" spans="1:8" x14ac:dyDescent="0.25">
      <c r="A3559" t="s">
        <v>59</v>
      </c>
      <c r="B3559">
        <v>2023</v>
      </c>
      <c r="C3559" t="s">
        <v>3</v>
      </c>
      <c r="D3559" t="s">
        <v>60</v>
      </c>
      <c r="E3559">
        <v>0</v>
      </c>
      <c r="F3559">
        <v>0</v>
      </c>
      <c r="G3559">
        <v>0</v>
      </c>
      <c r="H3559">
        <v>0</v>
      </c>
    </row>
    <row r="3560" spans="1:8" x14ac:dyDescent="0.25">
      <c r="A3560" t="s">
        <v>59</v>
      </c>
      <c r="B3560">
        <v>2023</v>
      </c>
      <c r="C3560" t="s">
        <v>3</v>
      </c>
      <c r="D3560" t="s">
        <v>61</v>
      </c>
      <c r="E3560">
        <v>0</v>
      </c>
      <c r="F3560">
        <v>0</v>
      </c>
      <c r="G3560">
        <v>0</v>
      </c>
      <c r="H3560">
        <v>0</v>
      </c>
    </row>
    <row r="3561" spans="1:8" x14ac:dyDescent="0.25">
      <c r="A3561" t="s">
        <v>59</v>
      </c>
      <c r="B3561">
        <v>2023</v>
      </c>
      <c r="C3561" t="s">
        <v>3</v>
      </c>
      <c r="D3561" t="s">
        <v>60</v>
      </c>
      <c r="E3561">
        <v>0</v>
      </c>
      <c r="F3561">
        <v>0</v>
      </c>
      <c r="G3561">
        <v>0</v>
      </c>
      <c r="H3561">
        <v>0</v>
      </c>
    </row>
    <row r="3562" spans="1:8" x14ac:dyDescent="0.25">
      <c r="A3562" t="s">
        <v>59</v>
      </c>
      <c r="B3562">
        <v>2023</v>
      </c>
      <c r="C3562" t="s">
        <v>3</v>
      </c>
      <c r="D3562" t="s">
        <v>60</v>
      </c>
      <c r="E3562">
        <v>0</v>
      </c>
      <c r="F3562">
        <v>0</v>
      </c>
      <c r="G3562">
        <v>0</v>
      </c>
      <c r="H3562">
        <v>0</v>
      </c>
    </row>
    <row r="3563" spans="1:8" x14ac:dyDescent="0.25">
      <c r="A3563" t="s">
        <v>59</v>
      </c>
      <c r="B3563">
        <v>2023</v>
      </c>
      <c r="C3563" t="s">
        <v>3</v>
      </c>
      <c r="D3563" t="s">
        <v>60</v>
      </c>
      <c r="E3563">
        <v>0</v>
      </c>
      <c r="F3563">
        <v>0</v>
      </c>
      <c r="G3563">
        <v>0</v>
      </c>
      <c r="H3563">
        <v>0</v>
      </c>
    </row>
    <row r="3564" spans="1:8" x14ac:dyDescent="0.25">
      <c r="A3564" t="s">
        <v>59</v>
      </c>
      <c r="B3564">
        <v>2023</v>
      </c>
      <c r="C3564" t="s">
        <v>3</v>
      </c>
      <c r="D3564" t="s">
        <v>60</v>
      </c>
      <c r="E3564">
        <v>0</v>
      </c>
      <c r="F3564">
        <v>0</v>
      </c>
      <c r="G3564">
        <v>0</v>
      </c>
      <c r="H3564">
        <v>0</v>
      </c>
    </row>
    <row r="3565" spans="1:8" x14ac:dyDescent="0.25">
      <c r="A3565" t="s">
        <v>59</v>
      </c>
      <c r="B3565">
        <v>2023</v>
      </c>
      <c r="C3565" t="s">
        <v>3</v>
      </c>
      <c r="D3565" t="s">
        <v>60</v>
      </c>
      <c r="E3565">
        <v>0</v>
      </c>
      <c r="F3565">
        <v>0</v>
      </c>
      <c r="G3565">
        <v>0</v>
      </c>
      <c r="H3565">
        <v>0</v>
      </c>
    </row>
    <row r="3566" spans="1:8" x14ac:dyDescent="0.25">
      <c r="A3566" t="s">
        <v>59</v>
      </c>
      <c r="B3566">
        <v>2023</v>
      </c>
      <c r="C3566" t="s">
        <v>3</v>
      </c>
      <c r="D3566" t="s">
        <v>60</v>
      </c>
      <c r="E3566">
        <v>9</v>
      </c>
      <c r="F3566">
        <v>45.639110000000002</v>
      </c>
      <c r="G3566">
        <v>2800.89</v>
      </c>
      <c r="H3566">
        <v>4973.2299999999996</v>
      </c>
    </row>
    <row r="3567" spans="1:8" x14ac:dyDescent="0.25">
      <c r="A3567" t="s">
        <v>59</v>
      </c>
      <c r="B3567">
        <v>2023</v>
      </c>
      <c r="C3567" t="s">
        <v>3</v>
      </c>
      <c r="D3567" t="s">
        <v>60</v>
      </c>
      <c r="E3567">
        <v>0</v>
      </c>
      <c r="F3567">
        <v>0</v>
      </c>
      <c r="G3567">
        <v>0</v>
      </c>
      <c r="H3567">
        <v>0</v>
      </c>
    </row>
    <row r="3568" spans="1:8" x14ac:dyDescent="0.25">
      <c r="A3568" t="s">
        <v>59</v>
      </c>
      <c r="B3568">
        <v>2023</v>
      </c>
      <c r="C3568" t="s">
        <v>3</v>
      </c>
      <c r="D3568" t="s">
        <v>60</v>
      </c>
      <c r="E3568">
        <v>0</v>
      </c>
      <c r="F3568">
        <v>0</v>
      </c>
      <c r="G3568">
        <v>0</v>
      </c>
      <c r="H3568">
        <v>0</v>
      </c>
    </row>
    <row r="3569" spans="1:8" x14ac:dyDescent="0.25">
      <c r="A3569" t="s">
        <v>59</v>
      </c>
      <c r="B3569">
        <v>2023</v>
      </c>
      <c r="C3569" t="s">
        <v>3</v>
      </c>
      <c r="D3569" t="s">
        <v>62</v>
      </c>
      <c r="E3569">
        <v>0</v>
      </c>
      <c r="F3569">
        <v>0</v>
      </c>
      <c r="G3569">
        <v>0</v>
      </c>
      <c r="H3569">
        <v>0</v>
      </c>
    </row>
    <row r="3570" spans="1:8" x14ac:dyDescent="0.25">
      <c r="A3570" t="s">
        <v>59</v>
      </c>
      <c r="B3570">
        <v>2023</v>
      </c>
      <c r="C3570" t="s">
        <v>3</v>
      </c>
      <c r="D3570" t="s">
        <v>60</v>
      </c>
      <c r="E3570">
        <v>0</v>
      </c>
      <c r="F3570">
        <v>0</v>
      </c>
      <c r="G3570">
        <v>0</v>
      </c>
      <c r="H3570">
        <v>0</v>
      </c>
    </row>
    <row r="3571" spans="1:8" x14ac:dyDescent="0.25">
      <c r="A3571" t="s">
        <v>59</v>
      </c>
      <c r="B3571">
        <v>2023</v>
      </c>
      <c r="C3571" t="s">
        <v>3</v>
      </c>
      <c r="D3571" t="s">
        <v>60</v>
      </c>
      <c r="E3571">
        <v>0</v>
      </c>
      <c r="F3571">
        <v>0</v>
      </c>
      <c r="G3571">
        <v>0</v>
      </c>
      <c r="H3571">
        <v>0</v>
      </c>
    </row>
    <row r="3572" spans="1:8" x14ac:dyDescent="0.25">
      <c r="A3572" t="s">
        <v>59</v>
      </c>
      <c r="B3572">
        <v>2023</v>
      </c>
      <c r="C3572" t="s">
        <v>3</v>
      </c>
      <c r="D3572" t="s">
        <v>60</v>
      </c>
      <c r="E3572">
        <v>14</v>
      </c>
      <c r="F3572">
        <v>69.739199999999997</v>
      </c>
      <c r="G3572">
        <v>6057.93</v>
      </c>
      <c r="H3572">
        <v>6039.91</v>
      </c>
    </row>
    <row r="3573" spans="1:8" x14ac:dyDescent="0.25">
      <c r="A3573" t="s">
        <v>59</v>
      </c>
      <c r="B3573">
        <v>2023</v>
      </c>
      <c r="C3573" t="s">
        <v>3</v>
      </c>
      <c r="D3573" t="s">
        <v>61</v>
      </c>
      <c r="E3573">
        <v>0</v>
      </c>
      <c r="F3573">
        <v>0</v>
      </c>
      <c r="G3573">
        <v>0</v>
      </c>
      <c r="H3573">
        <v>0</v>
      </c>
    </row>
    <row r="3574" spans="1:8" x14ac:dyDescent="0.25">
      <c r="A3574" t="s">
        <v>59</v>
      </c>
      <c r="B3574">
        <v>2023</v>
      </c>
      <c r="C3574" t="s">
        <v>3</v>
      </c>
      <c r="D3574" t="s">
        <v>61</v>
      </c>
      <c r="E3574">
        <v>7</v>
      </c>
      <c r="F3574">
        <v>643.70694000000003</v>
      </c>
      <c r="G3574">
        <v>50767.3</v>
      </c>
      <c r="H3574">
        <v>17387.47</v>
      </c>
    </row>
    <row r="3575" spans="1:8" x14ac:dyDescent="0.25">
      <c r="A3575" t="s">
        <v>59</v>
      </c>
      <c r="B3575">
        <v>2023</v>
      </c>
      <c r="C3575" t="s">
        <v>3</v>
      </c>
      <c r="D3575" t="s">
        <v>61</v>
      </c>
      <c r="E3575">
        <v>0</v>
      </c>
      <c r="F3575">
        <v>0</v>
      </c>
      <c r="G3575">
        <v>0</v>
      </c>
      <c r="H3575">
        <v>0</v>
      </c>
    </row>
    <row r="3576" spans="1:8" x14ac:dyDescent="0.25">
      <c r="A3576" t="s">
        <v>59</v>
      </c>
      <c r="B3576">
        <v>2023</v>
      </c>
      <c r="C3576" t="s">
        <v>3</v>
      </c>
      <c r="D3576" t="s">
        <v>60</v>
      </c>
      <c r="E3576">
        <v>0</v>
      </c>
      <c r="F3576">
        <v>0</v>
      </c>
      <c r="G3576">
        <v>0</v>
      </c>
      <c r="H3576">
        <v>0</v>
      </c>
    </row>
    <row r="3577" spans="1:8" x14ac:dyDescent="0.25">
      <c r="A3577" t="s">
        <v>59</v>
      </c>
      <c r="B3577">
        <v>2023</v>
      </c>
      <c r="C3577" t="s">
        <v>3</v>
      </c>
      <c r="D3577" t="s">
        <v>60</v>
      </c>
      <c r="E3577">
        <v>0</v>
      </c>
      <c r="F3577">
        <v>0</v>
      </c>
      <c r="G3577">
        <v>0</v>
      </c>
      <c r="H3577">
        <v>0</v>
      </c>
    </row>
    <row r="3578" spans="1:8" x14ac:dyDescent="0.25">
      <c r="A3578" t="s">
        <v>59</v>
      </c>
      <c r="B3578">
        <v>2023</v>
      </c>
      <c r="C3578" t="s">
        <v>3</v>
      </c>
      <c r="D3578" t="s">
        <v>60</v>
      </c>
      <c r="E3578">
        <v>2</v>
      </c>
      <c r="F3578">
        <v>34.214089999999999</v>
      </c>
      <c r="G3578">
        <v>7142.97</v>
      </c>
      <c r="H3578">
        <v>7142.97</v>
      </c>
    </row>
    <row r="3579" spans="1:8" x14ac:dyDescent="0.25">
      <c r="A3579" t="s">
        <v>59</v>
      </c>
      <c r="B3579">
        <v>2023</v>
      </c>
      <c r="C3579" t="s">
        <v>3</v>
      </c>
      <c r="D3579" t="s">
        <v>60</v>
      </c>
      <c r="E3579">
        <v>0</v>
      </c>
      <c r="F3579">
        <v>0</v>
      </c>
      <c r="G3579">
        <v>0</v>
      </c>
      <c r="H3579">
        <v>0</v>
      </c>
    </row>
    <row r="3580" spans="1:8" x14ac:dyDescent="0.25">
      <c r="A3580" t="s">
        <v>59</v>
      </c>
      <c r="B3580">
        <v>2023</v>
      </c>
      <c r="C3580" t="s">
        <v>3</v>
      </c>
      <c r="D3580" t="s">
        <v>60</v>
      </c>
      <c r="E3580">
        <v>131</v>
      </c>
      <c r="F3580">
        <v>8005.2558300000001</v>
      </c>
      <c r="G3580">
        <v>589949.05000000005</v>
      </c>
      <c r="H3580">
        <v>530170.91</v>
      </c>
    </row>
    <row r="3581" spans="1:8" x14ac:dyDescent="0.25">
      <c r="A3581" t="s">
        <v>59</v>
      </c>
      <c r="B3581">
        <v>2023</v>
      </c>
      <c r="C3581" t="s">
        <v>3</v>
      </c>
      <c r="D3581" t="s">
        <v>60</v>
      </c>
      <c r="E3581">
        <v>1</v>
      </c>
      <c r="F3581">
        <v>0.68799999999999994</v>
      </c>
      <c r="G3581">
        <v>72.959999999999994</v>
      </c>
      <c r="H3581">
        <v>0</v>
      </c>
    </row>
    <row r="3582" spans="1:8" x14ac:dyDescent="0.25">
      <c r="A3582" t="s">
        <v>59</v>
      </c>
      <c r="B3582">
        <v>2023</v>
      </c>
      <c r="C3582" t="s">
        <v>3</v>
      </c>
      <c r="D3582" t="s">
        <v>62</v>
      </c>
      <c r="E3582">
        <v>6</v>
      </c>
      <c r="F3582">
        <v>501.72113999999999</v>
      </c>
      <c r="G3582">
        <v>48596.43</v>
      </c>
      <c r="H3582">
        <v>18932.38</v>
      </c>
    </row>
    <row r="3583" spans="1:8" x14ac:dyDescent="0.25">
      <c r="A3583" t="s">
        <v>59</v>
      </c>
      <c r="B3583">
        <v>2023</v>
      </c>
      <c r="C3583" t="s">
        <v>3</v>
      </c>
      <c r="D3583" t="s">
        <v>62</v>
      </c>
      <c r="E3583">
        <v>0</v>
      </c>
      <c r="F3583">
        <v>0</v>
      </c>
      <c r="G3583">
        <v>0</v>
      </c>
      <c r="H3583">
        <v>0</v>
      </c>
    </row>
    <row r="3584" spans="1:8" x14ac:dyDescent="0.25">
      <c r="A3584" t="s">
        <v>59</v>
      </c>
      <c r="B3584">
        <v>2023</v>
      </c>
      <c r="C3584" t="s">
        <v>3</v>
      </c>
      <c r="D3584" t="s">
        <v>60</v>
      </c>
      <c r="E3584">
        <v>0</v>
      </c>
      <c r="F3584">
        <v>0</v>
      </c>
      <c r="G3584">
        <v>0</v>
      </c>
      <c r="H3584">
        <v>0</v>
      </c>
    </row>
    <row r="3585" spans="1:8" x14ac:dyDescent="0.25">
      <c r="A3585" t="s">
        <v>59</v>
      </c>
      <c r="B3585">
        <v>2023</v>
      </c>
      <c r="C3585" t="s">
        <v>3</v>
      </c>
      <c r="D3585" t="s">
        <v>60</v>
      </c>
      <c r="E3585">
        <v>0</v>
      </c>
      <c r="F3585">
        <v>0</v>
      </c>
      <c r="G3585">
        <v>0</v>
      </c>
      <c r="H3585">
        <v>0</v>
      </c>
    </row>
    <row r="3586" spans="1:8" x14ac:dyDescent="0.25">
      <c r="A3586" t="s">
        <v>59</v>
      </c>
      <c r="B3586">
        <v>2023</v>
      </c>
      <c r="C3586" t="s">
        <v>3</v>
      </c>
      <c r="D3586" t="s">
        <v>60</v>
      </c>
      <c r="E3586">
        <v>0</v>
      </c>
      <c r="F3586">
        <v>0</v>
      </c>
      <c r="G3586">
        <v>0</v>
      </c>
      <c r="H3586">
        <v>0</v>
      </c>
    </row>
    <row r="3587" spans="1:8" x14ac:dyDescent="0.25">
      <c r="A3587" t="s">
        <v>59</v>
      </c>
      <c r="B3587">
        <v>2023</v>
      </c>
      <c r="C3587" t="s">
        <v>3</v>
      </c>
      <c r="D3587" t="s">
        <v>60</v>
      </c>
      <c r="E3587">
        <v>19</v>
      </c>
      <c r="F3587">
        <v>838.83439999999996</v>
      </c>
      <c r="G3587">
        <v>54580.34</v>
      </c>
      <c r="H3587">
        <v>54467.4</v>
      </c>
    </row>
    <row r="3588" spans="1:8" x14ac:dyDescent="0.25">
      <c r="A3588" t="s">
        <v>59</v>
      </c>
      <c r="B3588">
        <v>2023</v>
      </c>
      <c r="C3588" t="s">
        <v>3</v>
      </c>
      <c r="D3588" t="s">
        <v>60</v>
      </c>
      <c r="E3588">
        <v>0</v>
      </c>
      <c r="F3588">
        <v>0</v>
      </c>
      <c r="G3588">
        <v>0</v>
      </c>
      <c r="H3588">
        <v>0</v>
      </c>
    </row>
    <row r="3589" spans="1:8" x14ac:dyDescent="0.25">
      <c r="A3589" t="s">
        <v>59</v>
      </c>
      <c r="B3589">
        <v>2023</v>
      </c>
      <c r="C3589" t="s">
        <v>3</v>
      </c>
      <c r="D3589" t="s">
        <v>60</v>
      </c>
      <c r="E3589">
        <v>28</v>
      </c>
      <c r="F3589">
        <v>2645.0387700000001</v>
      </c>
      <c r="G3589">
        <v>168145.32</v>
      </c>
      <c r="H3589">
        <v>183319.12</v>
      </c>
    </row>
    <row r="3590" spans="1:8" x14ac:dyDescent="0.25">
      <c r="A3590" t="s">
        <v>59</v>
      </c>
      <c r="B3590">
        <v>2023</v>
      </c>
      <c r="C3590" t="s">
        <v>3</v>
      </c>
      <c r="D3590" t="s">
        <v>60</v>
      </c>
      <c r="E3590">
        <v>1</v>
      </c>
      <c r="F3590">
        <v>0.58955999999999997</v>
      </c>
      <c r="G3590">
        <v>57.27</v>
      </c>
      <c r="H3590">
        <v>46.76</v>
      </c>
    </row>
    <row r="3591" spans="1:8" x14ac:dyDescent="0.25">
      <c r="A3591" t="s">
        <v>59</v>
      </c>
      <c r="B3591">
        <v>2023</v>
      </c>
      <c r="C3591" t="s">
        <v>3</v>
      </c>
      <c r="D3591" t="s">
        <v>60</v>
      </c>
      <c r="E3591">
        <v>0</v>
      </c>
      <c r="F3591">
        <v>0</v>
      </c>
      <c r="G3591">
        <v>0</v>
      </c>
      <c r="H3591">
        <v>0</v>
      </c>
    </row>
    <row r="3592" spans="1:8" x14ac:dyDescent="0.25">
      <c r="A3592" t="s">
        <v>59</v>
      </c>
      <c r="B3592">
        <v>2023</v>
      </c>
      <c r="C3592" t="s">
        <v>3</v>
      </c>
      <c r="D3592" t="s">
        <v>60</v>
      </c>
      <c r="E3592">
        <v>0</v>
      </c>
      <c r="F3592">
        <v>0</v>
      </c>
      <c r="G3592">
        <v>0</v>
      </c>
      <c r="H3592">
        <v>0</v>
      </c>
    </row>
    <row r="3593" spans="1:8" x14ac:dyDescent="0.25">
      <c r="A3593" t="s">
        <v>59</v>
      </c>
      <c r="B3593">
        <v>2023</v>
      </c>
      <c r="C3593" t="s">
        <v>3</v>
      </c>
      <c r="D3593" t="s">
        <v>60</v>
      </c>
      <c r="E3593">
        <v>1</v>
      </c>
      <c r="F3593">
        <v>0</v>
      </c>
      <c r="G3593">
        <v>6.03</v>
      </c>
      <c r="H3593">
        <v>14.83</v>
      </c>
    </row>
    <row r="3594" spans="1:8" x14ac:dyDescent="0.25">
      <c r="A3594" t="s">
        <v>59</v>
      </c>
      <c r="B3594">
        <v>2023</v>
      </c>
      <c r="C3594" t="s">
        <v>3</v>
      </c>
      <c r="D3594" t="s">
        <v>63</v>
      </c>
      <c r="E3594">
        <v>36</v>
      </c>
      <c r="F3594">
        <v>3.573</v>
      </c>
      <c r="G3594">
        <v>351.85</v>
      </c>
      <c r="H3594">
        <v>173.47</v>
      </c>
    </row>
    <row r="3595" spans="1:8" x14ac:dyDescent="0.25">
      <c r="A3595" t="s">
        <v>59</v>
      </c>
      <c r="B3595">
        <v>2023</v>
      </c>
      <c r="C3595" t="s">
        <v>3</v>
      </c>
      <c r="D3595" t="s">
        <v>60</v>
      </c>
      <c r="E3595">
        <v>1</v>
      </c>
      <c r="F3595">
        <v>6.5936700000000004</v>
      </c>
      <c r="G3595">
        <v>536.91</v>
      </c>
      <c r="H3595">
        <v>525.79999999999995</v>
      </c>
    </row>
    <row r="3596" spans="1:8" x14ac:dyDescent="0.25">
      <c r="A3596" t="s">
        <v>59</v>
      </c>
      <c r="B3596">
        <v>2023</v>
      </c>
      <c r="C3596" t="s">
        <v>3</v>
      </c>
      <c r="D3596" t="s">
        <v>60</v>
      </c>
      <c r="E3596">
        <v>5</v>
      </c>
      <c r="F3596">
        <v>26.454059999999998</v>
      </c>
      <c r="G3596">
        <v>2347.1799999999998</v>
      </c>
      <c r="H3596">
        <v>2006.12</v>
      </c>
    </row>
    <row r="3597" spans="1:8" x14ac:dyDescent="0.25">
      <c r="A3597" t="s">
        <v>59</v>
      </c>
      <c r="B3597">
        <v>2023</v>
      </c>
      <c r="C3597" t="s">
        <v>3</v>
      </c>
      <c r="D3597" t="s">
        <v>60</v>
      </c>
      <c r="E3597">
        <v>18</v>
      </c>
      <c r="F3597">
        <v>52.52702</v>
      </c>
      <c r="G3597">
        <v>5158.45</v>
      </c>
      <c r="H3597">
        <v>4055.38</v>
      </c>
    </row>
    <row r="3598" spans="1:8" x14ac:dyDescent="0.25">
      <c r="A3598" t="s">
        <v>59</v>
      </c>
      <c r="B3598">
        <v>2023</v>
      </c>
      <c r="C3598" t="s">
        <v>3</v>
      </c>
      <c r="D3598" t="s">
        <v>60</v>
      </c>
      <c r="E3598">
        <v>95</v>
      </c>
      <c r="F3598">
        <v>30.974</v>
      </c>
      <c r="G3598">
        <v>2740.23</v>
      </c>
      <c r="H3598">
        <v>2670.84</v>
      </c>
    </row>
    <row r="3599" spans="1:8" x14ac:dyDescent="0.25">
      <c r="A3599" t="s">
        <v>59</v>
      </c>
      <c r="B3599">
        <v>2023</v>
      </c>
      <c r="C3599" t="s">
        <v>3</v>
      </c>
      <c r="D3599" t="s">
        <v>60</v>
      </c>
      <c r="E3599">
        <v>0</v>
      </c>
      <c r="F3599">
        <v>0</v>
      </c>
      <c r="G3599">
        <v>0</v>
      </c>
      <c r="H3599">
        <v>0</v>
      </c>
    </row>
    <row r="3600" spans="1:8" x14ac:dyDescent="0.25">
      <c r="A3600" t="s">
        <v>59</v>
      </c>
      <c r="B3600">
        <v>2023</v>
      </c>
      <c r="C3600" t="s">
        <v>3</v>
      </c>
      <c r="D3600" t="s">
        <v>60</v>
      </c>
      <c r="E3600">
        <v>28</v>
      </c>
      <c r="F3600">
        <v>6.5970599999999999</v>
      </c>
      <c r="G3600">
        <v>535.17999999999995</v>
      </c>
      <c r="H3600">
        <v>862.24</v>
      </c>
    </row>
    <row r="3601" spans="1:8" x14ac:dyDescent="0.25">
      <c r="A3601" t="s">
        <v>59</v>
      </c>
      <c r="B3601">
        <v>2023</v>
      </c>
      <c r="C3601" t="s">
        <v>3</v>
      </c>
      <c r="D3601" t="s">
        <v>63</v>
      </c>
      <c r="E3601">
        <v>0</v>
      </c>
      <c r="F3601">
        <v>0</v>
      </c>
      <c r="G3601">
        <v>0</v>
      </c>
      <c r="H3601">
        <v>0</v>
      </c>
    </row>
    <row r="3602" spans="1:8" x14ac:dyDescent="0.25">
      <c r="A3602" t="s">
        <v>59</v>
      </c>
      <c r="B3602">
        <v>2023</v>
      </c>
      <c r="C3602" t="s">
        <v>3</v>
      </c>
      <c r="D3602" t="s">
        <v>60</v>
      </c>
      <c r="E3602">
        <v>16</v>
      </c>
      <c r="F3602">
        <v>2.3719999999999999</v>
      </c>
      <c r="G3602">
        <v>208.8</v>
      </c>
      <c r="H3602">
        <v>136.71</v>
      </c>
    </row>
    <row r="3603" spans="1:8" x14ac:dyDescent="0.25">
      <c r="A3603" t="s">
        <v>59</v>
      </c>
      <c r="B3603">
        <v>2023</v>
      </c>
      <c r="C3603" t="s">
        <v>3</v>
      </c>
      <c r="D3603" t="s">
        <v>60</v>
      </c>
      <c r="E3603">
        <v>0</v>
      </c>
      <c r="F3603">
        <v>0</v>
      </c>
      <c r="G3603">
        <v>0</v>
      </c>
      <c r="H3603">
        <v>0</v>
      </c>
    </row>
    <row r="3604" spans="1:8" x14ac:dyDescent="0.25">
      <c r="A3604" t="s">
        <v>59</v>
      </c>
      <c r="B3604">
        <v>2023</v>
      </c>
      <c r="C3604" t="s">
        <v>3</v>
      </c>
      <c r="D3604" t="s">
        <v>60</v>
      </c>
      <c r="E3604">
        <v>0</v>
      </c>
      <c r="F3604">
        <v>0</v>
      </c>
      <c r="G3604">
        <v>0</v>
      </c>
      <c r="H3604">
        <v>0</v>
      </c>
    </row>
    <row r="3605" spans="1:8" x14ac:dyDescent="0.25">
      <c r="A3605" t="s">
        <v>59</v>
      </c>
      <c r="B3605">
        <v>2023</v>
      </c>
      <c r="C3605" t="s">
        <v>3</v>
      </c>
      <c r="D3605" t="s">
        <v>60</v>
      </c>
      <c r="E3605">
        <v>25</v>
      </c>
      <c r="F3605">
        <v>165.42639</v>
      </c>
      <c r="G3605">
        <v>14339.95</v>
      </c>
      <c r="H3605">
        <v>14339.95</v>
      </c>
    </row>
    <row r="3606" spans="1:8" x14ac:dyDescent="0.25">
      <c r="A3606" t="s">
        <v>59</v>
      </c>
      <c r="B3606">
        <v>2023</v>
      </c>
      <c r="C3606" t="s">
        <v>3</v>
      </c>
      <c r="D3606" t="s">
        <v>60</v>
      </c>
      <c r="E3606">
        <v>0</v>
      </c>
      <c r="F3606">
        <v>0</v>
      </c>
      <c r="G3606">
        <v>0</v>
      </c>
      <c r="H3606">
        <v>0</v>
      </c>
    </row>
    <row r="3607" spans="1:8" x14ac:dyDescent="0.25">
      <c r="A3607" t="s">
        <v>59</v>
      </c>
      <c r="B3607">
        <v>2023</v>
      </c>
      <c r="C3607" t="s">
        <v>3</v>
      </c>
      <c r="D3607" t="s">
        <v>63</v>
      </c>
      <c r="E3607">
        <v>0</v>
      </c>
      <c r="F3607">
        <v>0</v>
      </c>
      <c r="G3607">
        <v>0</v>
      </c>
      <c r="H3607">
        <v>0</v>
      </c>
    </row>
    <row r="3608" spans="1:8" x14ac:dyDescent="0.25">
      <c r="A3608" t="s">
        <v>59</v>
      </c>
      <c r="B3608">
        <v>2023</v>
      </c>
      <c r="C3608" t="s">
        <v>3</v>
      </c>
      <c r="D3608" t="s">
        <v>64</v>
      </c>
      <c r="E3608">
        <v>0</v>
      </c>
      <c r="F3608">
        <v>0</v>
      </c>
      <c r="G3608">
        <v>0</v>
      </c>
      <c r="H3608">
        <v>0</v>
      </c>
    </row>
    <row r="3609" spans="1:8" x14ac:dyDescent="0.25">
      <c r="A3609" t="s">
        <v>59</v>
      </c>
      <c r="B3609">
        <v>2023</v>
      </c>
      <c r="C3609" t="s">
        <v>3</v>
      </c>
      <c r="D3609" t="s">
        <v>61</v>
      </c>
      <c r="E3609">
        <v>8</v>
      </c>
      <c r="F3609">
        <v>70.276799999999994</v>
      </c>
      <c r="G3609">
        <v>5415.96</v>
      </c>
      <c r="H3609">
        <v>4791.8100000000004</v>
      </c>
    </row>
    <row r="3610" spans="1:8" x14ac:dyDescent="0.25">
      <c r="A3610" t="s">
        <v>59</v>
      </c>
      <c r="B3610">
        <v>2023</v>
      </c>
      <c r="C3610" t="s">
        <v>3</v>
      </c>
      <c r="D3610" t="s">
        <v>61</v>
      </c>
      <c r="E3610">
        <v>4</v>
      </c>
      <c r="F3610">
        <v>2.637</v>
      </c>
      <c r="G3610">
        <v>341.22</v>
      </c>
      <c r="H3610">
        <v>253.93</v>
      </c>
    </row>
    <row r="3611" spans="1:8" x14ac:dyDescent="0.25">
      <c r="A3611" t="s">
        <v>59</v>
      </c>
      <c r="B3611">
        <v>2023</v>
      </c>
      <c r="C3611" t="s">
        <v>3</v>
      </c>
      <c r="D3611" t="s">
        <v>61</v>
      </c>
      <c r="E3611">
        <v>20</v>
      </c>
      <c r="F3611">
        <v>7.6471</v>
      </c>
      <c r="G3611">
        <v>636.03</v>
      </c>
      <c r="H3611">
        <v>720.84</v>
      </c>
    </row>
    <row r="3612" spans="1:8" x14ac:dyDescent="0.25">
      <c r="A3612" t="s">
        <v>59</v>
      </c>
      <c r="B3612">
        <v>2023</v>
      </c>
      <c r="C3612" t="s">
        <v>3</v>
      </c>
      <c r="D3612" t="s">
        <v>60</v>
      </c>
      <c r="E3612">
        <v>13</v>
      </c>
      <c r="F3612">
        <v>17.868079999999999</v>
      </c>
      <c r="G3612">
        <v>2118.65</v>
      </c>
      <c r="H3612">
        <v>635.03</v>
      </c>
    </row>
    <row r="3613" spans="1:8" x14ac:dyDescent="0.25">
      <c r="A3613" t="s">
        <v>59</v>
      </c>
      <c r="B3613">
        <v>2023</v>
      </c>
      <c r="C3613" t="s">
        <v>3</v>
      </c>
      <c r="D3613" t="s">
        <v>60</v>
      </c>
      <c r="E3613">
        <v>443</v>
      </c>
      <c r="F3613">
        <v>4148.4557500000001</v>
      </c>
      <c r="G3613">
        <v>343902.91</v>
      </c>
      <c r="H3613">
        <v>358282.03</v>
      </c>
    </row>
    <row r="3614" spans="1:8" x14ac:dyDescent="0.25">
      <c r="A3614" t="s">
        <v>59</v>
      </c>
      <c r="B3614">
        <v>2023</v>
      </c>
      <c r="C3614" t="s">
        <v>3</v>
      </c>
      <c r="D3614" t="s">
        <v>60</v>
      </c>
      <c r="E3614">
        <v>372</v>
      </c>
      <c r="F3614">
        <v>418.22478999999998</v>
      </c>
      <c r="G3614">
        <v>41396.1</v>
      </c>
      <c r="H3614">
        <v>46820.51</v>
      </c>
    </row>
    <row r="3615" spans="1:8" x14ac:dyDescent="0.25">
      <c r="A3615" t="s">
        <v>59</v>
      </c>
      <c r="B3615">
        <v>2023</v>
      </c>
      <c r="C3615" t="s">
        <v>3</v>
      </c>
      <c r="D3615" t="s">
        <v>60</v>
      </c>
      <c r="E3615">
        <v>2913</v>
      </c>
      <c r="F3615">
        <v>911.27692999999999</v>
      </c>
      <c r="G3615">
        <v>79848.66</v>
      </c>
      <c r="H3615">
        <v>91386.05</v>
      </c>
    </row>
    <row r="3616" spans="1:8" x14ac:dyDescent="0.25">
      <c r="A3616" t="s">
        <v>59</v>
      </c>
      <c r="B3616">
        <v>2023</v>
      </c>
      <c r="C3616" t="s">
        <v>3</v>
      </c>
      <c r="D3616" t="s">
        <v>60</v>
      </c>
      <c r="E3616">
        <v>0</v>
      </c>
      <c r="F3616">
        <v>0</v>
      </c>
      <c r="G3616">
        <v>0</v>
      </c>
      <c r="H3616">
        <v>0</v>
      </c>
    </row>
    <row r="3617" spans="1:8" x14ac:dyDescent="0.25">
      <c r="A3617" t="s">
        <v>59</v>
      </c>
      <c r="B3617">
        <v>2023</v>
      </c>
      <c r="C3617" t="s">
        <v>3</v>
      </c>
      <c r="D3617" t="s">
        <v>60</v>
      </c>
      <c r="E3617">
        <v>23</v>
      </c>
      <c r="F3617">
        <v>3.875</v>
      </c>
      <c r="G3617">
        <v>279.58</v>
      </c>
      <c r="H3617">
        <v>322.89999999999998</v>
      </c>
    </row>
    <row r="3618" spans="1:8" x14ac:dyDescent="0.25">
      <c r="A3618" t="s">
        <v>59</v>
      </c>
      <c r="B3618">
        <v>2023</v>
      </c>
      <c r="C3618" t="s">
        <v>3</v>
      </c>
      <c r="D3618" t="s">
        <v>62</v>
      </c>
      <c r="E3618">
        <v>46</v>
      </c>
      <c r="F3618">
        <v>351.49333000000001</v>
      </c>
      <c r="G3618">
        <v>32219.41</v>
      </c>
      <c r="H3618">
        <v>35666.49</v>
      </c>
    </row>
    <row r="3619" spans="1:8" x14ac:dyDescent="0.25">
      <c r="A3619" t="s">
        <v>59</v>
      </c>
      <c r="B3619">
        <v>2023</v>
      </c>
      <c r="C3619" t="s">
        <v>3</v>
      </c>
      <c r="D3619" t="s">
        <v>62</v>
      </c>
      <c r="E3619">
        <v>28</v>
      </c>
      <c r="F3619">
        <v>28.26746</v>
      </c>
      <c r="G3619">
        <v>3519.09</v>
      </c>
      <c r="H3619">
        <v>1869.06</v>
      </c>
    </row>
    <row r="3620" spans="1:8" x14ac:dyDescent="0.25">
      <c r="A3620" t="s">
        <v>59</v>
      </c>
      <c r="B3620">
        <v>2023</v>
      </c>
      <c r="C3620" t="s">
        <v>3</v>
      </c>
      <c r="D3620" t="s">
        <v>62</v>
      </c>
      <c r="E3620">
        <v>680</v>
      </c>
      <c r="F3620">
        <v>249.18510000000001</v>
      </c>
      <c r="G3620">
        <v>24442.97</v>
      </c>
      <c r="H3620">
        <v>27140.59</v>
      </c>
    </row>
    <row r="3621" spans="1:8" x14ac:dyDescent="0.25">
      <c r="A3621" t="s">
        <v>59</v>
      </c>
      <c r="B3621">
        <v>2023</v>
      </c>
      <c r="C3621" t="s">
        <v>3</v>
      </c>
      <c r="D3621" t="s">
        <v>60</v>
      </c>
      <c r="E3621">
        <v>64</v>
      </c>
      <c r="F3621">
        <v>402.89382999999998</v>
      </c>
      <c r="G3621">
        <v>25952.7</v>
      </c>
      <c r="H3621">
        <v>34581.050000000003</v>
      </c>
    </row>
    <row r="3622" spans="1:8" x14ac:dyDescent="0.25">
      <c r="A3622" t="s">
        <v>59</v>
      </c>
      <c r="B3622">
        <v>2023</v>
      </c>
      <c r="C3622" t="s">
        <v>3</v>
      </c>
      <c r="D3622" t="s">
        <v>60</v>
      </c>
      <c r="E3622">
        <v>7</v>
      </c>
      <c r="F3622">
        <v>4.7610000000000001</v>
      </c>
      <c r="G3622">
        <v>315.52</v>
      </c>
      <c r="H3622">
        <v>144.38999999999999</v>
      </c>
    </row>
    <row r="3623" spans="1:8" x14ac:dyDescent="0.25">
      <c r="A3623" t="s">
        <v>59</v>
      </c>
      <c r="B3623">
        <v>2023</v>
      </c>
      <c r="C3623" t="s">
        <v>3</v>
      </c>
      <c r="D3623" t="s">
        <v>60</v>
      </c>
      <c r="E3623">
        <v>8</v>
      </c>
      <c r="F3623">
        <v>12.49813</v>
      </c>
      <c r="G3623">
        <v>888.92</v>
      </c>
      <c r="H3623">
        <v>686.23</v>
      </c>
    </row>
    <row r="3624" spans="1:8" x14ac:dyDescent="0.25">
      <c r="A3624" t="s">
        <v>59</v>
      </c>
      <c r="B3624">
        <v>2023</v>
      </c>
      <c r="C3624" t="s">
        <v>3</v>
      </c>
      <c r="D3624" t="s">
        <v>60</v>
      </c>
      <c r="E3624">
        <v>156</v>
      </c>
      <c r="F3624">
        <v>97.214979999999997</v>
      </c>
      <c r="G3624">
        <v>11325.91</v>
      </c>
      <c r="H3624">
        <v>16392.29</v>
      </c>
    </row>
    <row r="3625" spans="1:8" x14ac:dyDescent="0.25">
      <c r="A3625" t="s">
        <v>59</v>
      </c>
      <c r="B3625">
        <v>2023</v>
      </c>
      <c r="C3625" t="s">
        <v>3</v>
      </c>
      <c r="D3625" t="s">
        <v>60</v>
      </c>
      <c r="E3625">
        <v>2</v>
      </c>
      <c r="F3625">
        <v>0.875</v>
      </c>
      <c r="G3625">
        <v>36.4</v>
      </c>
      <c r="H3625">
        <v>36.4</v>
      </c>
    </row>
    <row r="3626" spans="1:8" x14ac:dyDescent="0.25">
      <c r="A3626" t="s">
        <v>59</v>
      </c>
      <c r="B3626">
        <v>2023</v>
      </c>
      <c r="C3626" t="s">
        <v>3</v>
      </c>
      <c r="D3626" t="s">
        <v>60</v>
      </c>
      <c r="E3626">
        <v>90</v>
      </c>
      <c r="F3626">
        <v>423.31277999999998</v>
      </c>
      <c r="G3626">
        <v>28978.62</v>
      </c>
      <c r="H3626">
        <v>26885.38</v>
      </c>
    </row>
    <row r="3627" spans="1:8" x14ac:dyDescent="0.25">
      <c r="A3627" t="s">
        <v>59</v>
      </c>
      <c r="B3627">
        <v>2023</v>
      </c>
      <c r="C3627" t="s">
        <v>3</v>
      </c>
      <c r="D3627" t="s">
        <v>60</v>
      </c>
      <c r="E3627">
        <v>59</v>
      </c>
      <c r="F3627">
        <v>72.547799999999995</v>
      </c>
      <c r="G3627">
        <v>6307.75</v>
      </c>
      <c r="H3627">
        <v>6265.09</v>
      </c>
    </row>
    <row r="3628" spans="1:8" x14ac:dyDescent="0.25">
      <c r="A3628" t="s">
        <v>59</v>
      </c>
      <c r="B3628">
        <v>2023</v>
      </c>
      <c r="C3628" t="s">
        <v>3</v>
      </c>
      <c r="D3628" t="s">
        <v>60</v>
      </c>
      <c r="E3628">
        <v>643</v>
      </c>
      <c r="F3628">
        <v>296.07494000000003</v>
      </c>
      <c r="G3628">
        <v>22227.98</v>
      </c>
      <c r="H3628">
        <v>18491.419999999998</v>
      </c>
    </row>
    <row r="3629" spans="1:8" x14ac:dyDescent="0.25">
      <c r="A3629" t="s">
        <v>59</v>
      </c>
      <c r="B3629">
        <v>2023</v>
      </c>
      <c r="C3629" t="s">
        <v>3</v>
      </c>
      <c r="D3629" t="s">
        <v>60</v>
      </c>
      <c r="E3629">
        <v>8</v>
      </c>
      <c r="F3629">
        <v>10.430999999999999</v>
      </c>
      <c r="G3629">
        <v>1143.1600000000001</v>
      </c>
      <c r="H3629">
        <v>1066.98</v>
      </c>
    </row>
    <row r="3630" spans="1:8" x14ac:dyDescent="0.25">
      <c r="A3630" t="s">
        <v>59</v>
      </c>
      <c r="B3630">
        <v>2023</v>
      </c>
      <c r="C3630" t="s">
        <v>3</v>
      </c>
      <c r="D3630" t="s">
        <v>60</v>
      </c>
      <c r="E3630">
        <v>66</v>
      </c>
      <c r="F3630">
        <v>385.35417999999999</v>
      </c>
      <c r="G3630">
        <v>27010.2</v>
      </c>
      <c r="H3630">
        <v>39596.400000000001</v>
      </c>
    </row>
    <row r="3631" spans="1:8" x14ac:dyDescent="0.25">
      <c r="A3631" t="s">
        <v>59</v>
      </c>
      <c r="B3631">
        <v>2023</v>
      </c>
      <c r="C3631" t="s">
        <v>3</v>
      </c>
      <c r="D3631" t="s">
        <v>60</v>
      </c>
      <c r="E3631">
        <v>42</v>
      </c>
      <c r="F3631">
        <v>76.997020000000006</v>
      </c>
      <c r="G3631">
        <v>6158.05</v>
      </c>
      <c r="H3631">
        <v>9897.77</v>
      </c>
    </row>
    <row r="3632" spans="1:8" x14ac:dyDescent="0.25">
      <c r="A3632" t="s">
        <v>59</v>
      </c>
      <c r="B3632">
        <v>2023</v>
      </c>
      <c r="C3632" t="s">
        <v>3</v>
      </c>
      <c r="D3632" t="s">
        <v>60</v>
      </c>
      <c r="E3632">
        <v>282</v>
      </c>
      <c r="F3632">
        <v>140.06764000000001</v>
      </c>
      <c r="G3632">
        <v>10196.92</v>
      </c>
      <c r="H3632">
        <v>11946.4</v>
      </c>
    </row>
    <row r="3633" spans="1:8" x14ac:dyDescent="0.25">
      <c r="A3633" t="s">
        <v>59</v>
      </c>
      <c r="B3633">
        <v>2023</v>
      </c>
      <c r="C3633" t="s">
        <v>3</v>
      </c>
      <c r="D3633" t="s">
        <v>64</v>
      </c>
      <c r="E3633">
        <v>1</v>
      </c>
      <c r="F3633">
        <v>18032.282520000001</v>
      </c>
      <c r="G3633">
        <v>1467968.49</v>
      </c>
      <c r="H3633">
        <v>1427160.75</v>
      </c>
    </row>
    <row r="3634" spans="1:8" x14ac:dyDescent="0.25">
      <c r="A3634" t="s">
        <v>59</v>
      </c>
      <c r="B3634">
        <v>2023</v>
      </c>
      <c r="C3634" t="s">
        <v>3</v>
      </c>
      <c r="D3634" t="s">
        <v>60</v>
      </c>
      <c r="E3634">
        <v>0</v>
      </c>
      <c r="F3634">
        <v>0</v>
      </c>
      <c r="G3634">
        <v>0</v>
      </c>
      <c r="H3634">
        <v>0</v>
      </c>
    </row>
    <row r="3635" spans="1:8" x14ac:dyDescent="0.25">
      <c r="A3635" t="s">
        <v>59</v>
      </c>
      <c r="B3635">
        <v>2023</v>
      </c>
      <c r="C3635" t="s">
        <v>3</v>
      </c>
      <c r="D3635" t="s">
        <v>60</v>
      </c>
      <c r="E3635">
        <v>0</v>
      </c>
      <c r="F3635">
        <v>0</v>
      </c>
      <c r="G3635">
        <v>0</v>
      </c>
      <c r="H3635">
        <v>0</v>
      </c>
    </row>
    <row r="3636" spans="1:8" x14ac:dyDescent="0.25">
      <c r="A3636" t="s">
        <v>59</v>
      </c>
      <c r="B3636">
        <v>2023</v>
      </c>
      <c r="C3636" t="s">
        <v>2</v>
      </c>
      <c r="D3636" t="s">
        <v>61</v>
      </c>
      <c r="E3636">
        <v>0</v>
      </c>
      <c r="F3636">
        <v>0</v>
      </c>
      <c r="G3636">
        <v>0</v>
      </c>
      <c r="H3636">
        <v>0</v>
      </c>
    </row>
    <row r="3637" spans="1:8" x14ac:dyDescent="0.25">
      <c r="A3637" t="s">
        <v>59</v>
      </c>
      <c r="B3637">
        <v>2023</v>
      </c>
      <c r="C3637" t="s">
        <v>2</v>
      </c>
      <c r="D3637" t="s">
        <v>60</v>
      </c>
      <c r="E3637">
        <v>0</v>
      </c>
      <c r="F3637">
        <v>0</v>
      </c>
      <c r="G3637">
        <v>0</v>
      </c>
      <c r="H3637">
        <v>0</v>
      </c>
    </row>
    <row r="3638" spans="1:8" x14ac:dyDescent="0.25">
      <c r="A3638" t="s">
        <v>59</v>
      </c>
      <c r="B3638">
        <v>2023</v>
      </c>
      <c r="C3638" t="s">
        <v>2</v>
      </c>
      <c r="D3638" t="s">
        <v>62</v>
      </c>
      <c r="E3638">
        <v>0</v>
      </c>
      <c r="F3638">
        <v>0</v>
      </c>
      <c r="G3638">
        <v>0</v>
      </c>
      <c r="H3638">
        <v>0</v>
      </c>
    </row>
    <row r="3639" spans="1:8" x14ac:dyDescent="0.25">
      <c r="A3639" t="s">
        <v>59</v>
      </c>
      <c r="B3639">
        <v>2023</v>
      </c>
      <c r="C3639" t="s">
        <v>2</v>
      </c>
      <c r="D3639" t="s">
        <v>60</v>
      </c>
      <c r="E3639">
        <v>0</v>
      </c>
      <c r="F3639">
        <v>0</v>
      </c>
      <c r="G3639">
        <v>0</v>
      </c>
      <c r="H3639">
        <v>0</v>
      </c>
    </row>
    <row r="3640" spans="1:8" x14ac:dyDescent="0.25">
      <c r="A3640" t="s">
        <v>59</v>
      </c>
      <c r="B3640">
        <v>2023</v>
      </c>
      <c r="C3640" t="s">
        <v>2</v>
      </c>
      <c r="D3640" t="s">
        <v>60</v>
      </c>
      <c r="E3640">
        <v>0</v>
      </c>
      <c r="F3640">
        <v>0</v>
      </c>
      <c r="G3640">
        <v>0</v>
      </c>
      <c r="H3640">
        <v>0</v>
      </c>
    </row>
    <row r="3641" spans="1:8" x14ac:dyDescent="0.25">
      <c r="A3641" t="s">
        <v>59</v>
      </c>
      <c r="B3641">
        <v>2023</v>
      </c>
      <c r="C3641" t="s">
        <v>2</v>
      </c>
      <c r="D3641" t="s">
        <v>60</v>
      </c>
      <c r="E3641">
        <v>0</v>
      </c>
      <c r="F3641">
        <v>0</v>
      </c>
      <c r="G3641">
        <v>0</v>
      </c>
      <c r="H3641">
        <v>0</v>
      </c>
    </row>
    <row r="3642" spans="1:8" x14ac:dyDescent="0.25">
      <c r="A3642" t="s">
        <v>59</v>
      </c>
      <c r="B3642">
        <v>2023</v>
      </c>
      <c r="C3642" t="s">
        <v>2</v>
      </c>
      <c r="D3642" t="s">
        <v>60</v>
      </c>
      <c r="E3642">
        <v>0</v>
      </c>
      <c r="F3642">
        <v>0</v>
      </c>
      <c r="G3642">
        <v>0</v>
      </c>
      <c r="H3642">
        <v>0</v>
      </c>
    </row>
    <row r="3643" spans="1:8" x14ac:dyDescent="0.25">
      <c r="A3643" t="s">
        <v>59</v>
      </c>
      <c r="B3643">
        <v>2023</v>
      </c>
      <c r="C3643" t="s">
        <v>2</v>
      </c>
      <c r="D3643" t="s">
        <v>61</v>
      </c>
      <c r="E3643">
        <v>1</v>
      </c>
      <c r="F3643">
        <v>1997.28</v>
      </c>
      <c r="G3643">
        <v>156297.51</v>
      </c>
      <c r="H3643">
        <v>156297.51</v>
      </c>
    </row>
    <row r="3644" spans="1:8" x14ac:dyDescent="0.25">
      <c r="A3644" t="s">
        <v>59</v>
      </c>
      <c r="B3644">
        <v>2023</v>
      </c>
      <c r="C3644" t="s">
        <v>2</v>
      </c>
      <c r="D3644" t="s">
        <v>60</v>
      </c>
      <c r="E3644">
        <v>0</v>
      </c>
      <c r="F3644">
        <v>0</v>
      </c>
      <c r="G3644">
        <v>0</v>
      </c>
      <c r="H3644">
        <v>0</v>
      </c>
    </row>
    <row r="3645" spans="1:8" x14ac:dyDescent="0.25">
      <c r="A3645" t="s">
        <v>59</v>
      </c>
      <c r="B3645">
        <v>2023</v>
      </c>
      <c r="C3645" t="s">
        <v>2</v>
      </c>
      <c r="D3645" t="s">
        <v>60</v>
      </c>
      <c r="E3645">
        <v>0</v>
      </c>
      <c r="F3645">
        <v>0</v>
      </c>
      <c r="G3645">
        <v>0</v>
      </c>
      <c r="H3645">
        <v>0</v>
      </c>
    </row>
    <row r="3646" spans="1:8" x14ac:dyDescent="0.25">
      <c r="A3646" t="s">
        <v>59</v>
      </c>
      <c r="B3646">
        <v>2023</v>
      </c>
      <c r="C3646" t="s">
        <v>2</v>
      </c>
      <c r="D3646" t="s">
        <v>60</v>
      </c>
      <c r="E3646">
        <v>0</v>
      </c>
      <c r="F3646">
        <v>0</v>
      </c>
      <c r="G3646">
        <v>0</v>
      </c>
      <c r="H3646">
        <v>0</v>
      </c>
    </row>
    <row r="3647" spans="1:8" x14ac:dyDescent="0.25">
      <c r="A3647" t="s">
        <v>59</v>
      </c>
      <c r="B3647">
        <v>2023</v>
      </c>
      <c r="C3647" t="s">
        <v>2</v>
      </c>
      <c r="D3647" t="s">
        <v>60</v>
      </c>
      <c r="E3647">
        <v>2</v>
      </c>
      <c r="F3647">
        <v>1.9348000000000001</v>
      </c>
      <c r="G3647">
        <v>169.43</v>
      </c>
      <c r="H3647">
        <v>113.71</v>
      </c>
    </row>
    <row r="3648" spans="1:8" x14ac:dyDescent="0.25">
      <c r="A3648" t="s">
        <v>59</v>
      </c>
      <c r="B3648">
        <v>2023</v>
      </c>
      <c r="C3648" t="s">
        <v>2</v>
      </c>
      <c r="D3648" t="s">
        <v>60</v>
      </c>
      <c r="E3648">
        <v>0</v>
      </c>
      <c r="F3648">
        <v>0</v>
      </c>
      <c r="G3648">
        <v>0</v>
      </c>
      <c r="H3648">
        <v>0</v>
      </c>
    </row>
    <row r="3649" spans="1:8" x14ac:dyDescent="0.25">
      <c r="A3649" t="s">
        <v>59</v>
      </c>
      <c r="B3649">
        <v>2023</v>
      </c>
      <c r="C3649" t="s">
        <v>2</v>
      </c>
      <c r="D3649" t="s">
        <v>62</v>
      </c>
      <c r="E3649">
        <v>0</v>
      </c>
      <c r="F3649">
        <v>0</v>
      </c>
      <c r="G3649">
        <v>0</v>
      </c>
      <c r="H3649">
        <v>0</v>
      </c>
    </row>
    <row r="3650" spans="1:8" x14ac:dyDescent="0.25">
      <c r="A3650" t="s">
        <v>59</v>
      </c>
      <c r="B3650">
        <v>2023</v>
      </c>
      <c r="C3650" t="s">
        <v>2</v>
      </c>
      <c r="D3650" t="s">
        <v>60</v>
      </c>
      <c r="E3650">
        <v>0</v>
      </c>
      <c r="F3650">
        <v>0</v>
      </c>
      <c r="G3650">
        <v>0</v>
      </c>
      <c r="H3650">
        <v>0</v>
      </c>
    </row>
    <row r="3651" spans="1:8" x14ac:dyDescent="0.25">
      <c r="A3651" t="s">
        <v>59</v>
      </c>
      <c r="B3651">
        <v>2023</v>
      </c>
      <c r="C3651" t="s">
        <v>2</v>
      </c>
      <c r="D3651" t="s">
        <v>60</v>
      </c>
      <c r="E3651">
        <v>0</v>
      </c>
      <c r="F3651">
        <v>0</v>
      </c>
      <c r="G3651">
        <v>0</v>
      </c>
      <c r="H3651">
        <v>0</v>
      </c>
    </row>
    <row r="3652" spans="1:8" x14ac:dyDescent="0.25">
      <c r="A3652" t="s">
        <v>59</v>
      </c>
      <c r="B3652">
        <v>2023</v>
      </c>
      <c r="C3652" t="s">
        <v>2</v>
      </c>
      <c r="D3652" t="s">
        <v>60</v>
      </c>
      <c r="E3652">
        <v>0</v>
      </c>
      <c r="F3652">
        <v>0</v>
      </c>
      <c r="G3652">
        <v>0</v>
      </c>
      <c r="H3652">
        <v>0</v>
      </c>
    </row>
    <row r="3653" spans="1:8" x14ac:dyDescent="0.25">
      <c r="A3653" t="s">
        <v>59</v>
      </c>
      <c r="B3653">
        <v>2023</v>
      </c>
      <c r="C3653" t="s">
        <v>2</v>
      </c>
      <c r="D3653" t="s">
        <v>60</v>
      </c>
      <c r="E3653">
        <v>1</v>
      </c>
      <c r="F3653">
        <v>240.95400000000001</v>
      </c>
      <c r="G3653">
        <v>15324.15</v>
      </c>
      <c r="H3653">
        <v>15324.15</v>
      </c>
    </row>
    <row r="3654" spans="1:8" x14ac:dyDescent="0.25">
      <c r="A3654" t="s">
        <v>59</v>
      </c>
      <c r="B3654">
        <v>2023</v>
      </c>
      <c r="C3654" t="s">
        <v>2</v>
      </c>
      <c r="D3654" t="s">
        <v>60</v>
      </c>
      <c r="E3654">
        <v>0</v>
      </c>
      <c r="F3654">
        <v>0</v>
      </c>
      <c r="G3654">
        <v>0</v>
      </c>
      <c r="H3654">
        <v>0</v>
      </c>
    </row>
    <row r="3655" spans="1:8" x14ac:dyDescent="0.25">
      <c r="A3655" t="s">
        <v>59</v>
      </c>
      <c r="B3655">
        <v>2023</v>
      </c>
      <c r="C3655" t="s">
        <v>2</v>
      </c>
      <c r="D3655" t="s">
        <v>60</v>
      </c>
      <c r="E3655">
        <v>0</v>
      </c>
      <c r="F3655">
        <v>0</v>
      </c>
      <c r="G3655">
        <v>0</v>
      </c>
      <c r="H3655">
        <v>0</v>
      </c>
    </row>
    <row r="3656" spans="1:8" x14ac:dyDescent="0.25">
      <c r="A3656" t="s">
        <v>59</v>
      </c>
      <c r="B3656">
        <v>2023</v>
      </c>
      <c r="C3656" t="s">
        <v>2</v>
      </c>
      <c r="D3656" t="s">
        <v>60</v>
      </c>
      <c r="E3656">
        <v>0</v>
      </c>
      <c r="F3656">
        <v>0</v>
      </c>
      <c r="G3656">
        <v>0</v>
      </c>
      <c r="H3656">
        <v>0</v>
      </c>
    </row>
    <row r="3657" spans="1:8" x14ac:dyDescent="0.25">
      <c r="A3657" t="s">
        <v>59</v>
      </c>
      <c r="B3657">
        <v>2023</v>
      </c>
      <c r="C3657" t="s">
        <v>2</v>
      </c>
      <c r="D3657" t="s">
        <v>61</v>
      </c>
      <c r="E3657">
        <v>0</v>
      </c>
      <c r="F3657">
        <v>0</v>
      </c>
      <c r="G3657">
        <v>0</v>
      </c>
      <c r="H3657">
        <v>0</v>
      </c>
    </row>
    <row r="3658" spans="1:8" x14ac:dyDescent="0.25">
      <c r="A3658" t="s">
        <v>59</v>
      </c>
      <c r="B3658">
        <v>2023</v>
      </c>
      <c r="C3658" t="s">
        <v>2</v>
      </c>
      <c r="D3658" t="s">
        <v>61</v>
      </c>
      <c r="E3658">
        <v>540</v>
      </c>
      <c r="F3658">
        <v>33125.206290000002</v>
      </c>
      <c r="G3658">
        <v>2814436.62</v>
      </c>
      <c r="H3658">
        <v>2877020.78</v>
      </c>
    </row>
    <row r="3659" spans="1:8" x14ac:dyDescent="0.25">
      <c r="A3659" t="s">
        <v>59</v>
      </c>
      <c r="B3659">
        <v>2023</v>
      </c>
      <c r="C3659" t="s">
        <v>2</v>
      </c>
      <c r="D3659" t="s">
        <v>61</v>
      </c>
      <c r="E3659">
        <v>2</v>
      </c>
      <c r="F3659">
        <v>3.0882200000000002</v>
      </c>
      <c r="G3659">
        <v>372.46</v>
      </c>
      <c r="H3659">
        <v>380.15</v>
      </c>
    </row>
    <row r="3660" spans="1:8" x14ac:dyDescent="0.25">
      <c r="A3660" t="s">
        <v>59</v>
      </c>
      <c r="B3660">
        <v>2023</v>
      </c>
      <c r="C3660" t="s">
        <v>2</v>
      </c>
      <c r="D3660" t="s">
        <v>60</v>
      </c>
      <c r="E3660">
        <v>0</v>
      </c>
      <c r="F3660">
        <v>0</v>
      </c>
      <c r="G3660">
        <v>0</v>
      </c>
      <c r="H3660">
        <v>0</v>
      </c>
    </row>
    <row r="3661" spans="1:8" x14ac:dyDescent="0.25">
      <c r="A3661" t="s">
        <v>59</v>
      </c>
      <c r="B3661">
        <v>2023</v>
      </c>
      <c r="C3661" t="s">
        <v>2</v>
      </c>
      <c r="D3661" t="s">
        <v>60</v>
      </c>
      <c r="E3661">
        <v>0</v>
      </c>
      <c r="F3661">
        <v>0</v>
      </c>
      <c r="G3661">
        <v>0</v>
      </c>
      <c r="H3661">
        <v>0</v>
      </c>
    </row>
    <row r="3662" spans="1:8" x14ac:dyDescent="0.25">
      <c r="A3662" t="s">
        <v>59</v>
      </c>
      <c r="B3662">
        <v>2023</v>
      </c>
      <c r="C3662" t="s">
        <v>2</v>
      </c>
      <c r="D3662" t="s">
        <v>60</v>
      </c>
      <c r="E3662">
        <v>0</v>
      </c>
      <c r="F3662">
        <v>0</v>
      </c>
      <c r="G3662">
        <v>0</v>
      </c>
      <c r="H3662">
        <v>0</v>
      </c>
    </row>
    <row r="3663" spans="1:8" x14ac:dyDescent="0.25">
      <c r="A3663" t="s">
        <v>59</v>
      </c>
      <c r="B3663">
        <v>2023</v>
      </c>
      <c r="C3663" t="s">
        <v>2</v>
      </c>
      <c r="D3663" t="s">
        <v>60</v>
      </c>
      <c r="E3663">
        <v>2</v>
      </c>
      <c r="F3663">
        <v>131.68563</v>
      </c>
      <c r="G3663">
        <v>9172.11</v>
      </c>
      <c r="H3663">
        <v>9172.11</v>
      </c>
    </row>
    <row r="3664" spans="1:8" x14ac:dyDescent="0.25">
      <c r="A3664" t="s">
        <v>59</v>
      </c>
      <c r="B3664">
        <v>2023</v>
      </c>
      <c r="C3664" t="s">
        <v>2</v>
      </c>
      <c r="D3664" t="s">
        <v>62</v>
      </c>
      <c r="E3664">
        <v>301</v>
      </c>
      <c r="F3664">
        <v>13732.217629999999</v>
      </c>
      <c r="G3664">
        <v>1359588.63</v>
      </c>
      <c r="H3664">
        <v>1387574.88</v>
      </c>
    </row>
    <row r="3665" spans="1:8" x14ac:dyDescent="0.25">
      <c r="A3665" t="s">
        <v>59</v>
      </c>
      <c r="B3665">
        <v>2023</v>
      </c>
      <c r="C3665" t="s">
        <v>2</v>
      </c>
      <c r="D3665" t="s">
        <v>62</v>
      </c>
      <c r="E3665">
        <v>6</v>
      </c>
      <c r="F3665">
        <v>9.0873600000000003</v>
      </c>
      <c r="G3665">
        <v>1174.43</v>
      </c>
      <c r="H3665">
        <v>1490.83</v>
      </c>
    </row>
    <row r="3666" spans="1:8" x14ac:dyDescent="0.25">
      <c r="A3666" t="s">
        <v>59</v>
      </c>
      <c r="B3666">
        <v>2023</v>
      </c>
      <c r="C3666" t="s">
        <v>2</v>
      </c>
      <c r="D3666" t="s">
        <v>60</v>
      </c>
      <c r="E3666">
        <v>5</v>
      </c>
      <c r="F3666">
        <v>17.270790000000002</v>
      </c>
      <c r="G3666">
        <v>1193.3900000000001</v>
      </c>
      <c r="H3666">
        <v>537.17999999999995</v>
      </c>
    </row>
    <row r="3667" spans="1:8" x14ac:dyDescent="0.25">
      <c r="A3667" t="s">
        <v>59</v>
      </c>
      <c r="B3667">
        <v>2023</v>
      </c>
      <c r="C3667" t="s">
        <v>2</v>
      </c>
      <c r="D3667" t="s">
        <v>60</v>
      </c>
      <c r="E3667">
        <v>0</v>
      </c>
      <c r="F3667">
        <v>0</v>
      </c>
      <c r="G3667">
        <v>0</v>
      </c>
      <c r="H3667">
        <v>0</v>
      </c>
    </row>
    <row r="3668" spans="1:8" x14ac:dyDescent="0.25">
      <c r="A3668" t="s">
        <v>59</v>
      </c>
      <c r="B3668">
        <v>2023</v>
      </c>
      <c r="C3668" t="s">
        <v>2</v>
      </c>
      <c r="D3668" t="s">
        <v>60</v>
      </c>
      <c r="E3668">
        <v>0</v>
      </c>
      <c r="F3668">
        <v>0</v>
      </c>
      <c r="G3668">
        <v>0</v>
      </c>
      <c r="H3668">
        <v>0</v>
      </c>
    </row>
    <row r="3669" spans="1:8" x14ac:dyDescent="0.25">
      <c r="A3669" t="s">
        <v>59</v>
      </c>
      <c r="B3669">
        <v>2023</v>
      </c>
      <c r="C3669" t="s">
        <v>2</v>
      </c>
      <c r="D3669" t="s">
        <v>60</v>
      </c>
      <c r="E3669">
        <v>6</v>
      </c>
      <c r="F3669">
        <v>2.0249999999999999</v>
      </c>
      <c r="G3669">
        <v>842.36</v>
      </c>
      <c r="H3669">
        <v>0</v>
      </c>
    </row>
    <row r="3670" spans="1:8" x14ac:dyDescent="0.25">
      <c r="A3670" t="s">
        <v>59</v>
      </c>
      <c r="B3670">
        <v>2023</v>
      </c>
      <c r="C3670" t="s">
        <v>2</v>
      </c>
      <c r="D3670" t="s">
        <v>60</v>
      </c>
      <c r="E3670">
        <v>0</v>
      </c>
      <c r="F3670">
        <v>0</v>
      </c>
      <c r="G3670">
        <v>0</v>
      </c>
      <c r="H3670">
        <v>0</v>
      </c>
    </row>
    <row r="3671" spans="1:8" x14ac:dyDescent="0.25">
      <c r="A3671" t="s">
        <v>59</v>
      </c>
      <c r="B3671">
        <v>2023</v>
      </c>
      <c r="C3671" t="s">
        <v>2</v>
      </c>
      <c r="D3671" t="s">
        <v>60</v>
      </c>
      <c r="E3671">
        <v>111</v>
      </c>
      <c r="F3671">
        <v>27.557359999999999</v>
      </c>
      <c r="G3671">
        <v>3970.52</v>
      </c>
      <c r="H3671">
        <v>3280.09</v>
      </c>
    </row>
    <row r="3672" spans="1:8" x14ac:dyDescent="0.25">
      <c r="A3672" t="s">
        <v>59</v>
      </c>
      <c r="B3672">
        <v>2023</v>
      </c>
      <c r="C3672" t="s">
        <v>2</v>
      </c>
      <c r="D3672" t="s">
        <v>60</v>
      </c>
      <c r="E3672">
        <v>348</v>
      </c>
      <c r="F3672">
        <v>2738.8279600000001</v>
      </c>
      <c r="G3672">
        <v>236973.19</v>
      </c>
      <c r="H3672">
        <v>199352.66</v>
      </c>
    </row>
    <row r="3673" spans="1:8" x14ac:dyDescent="0.25">
      <c r="A3673" t="s">
        <v>59</v>
      </c>
      <c r="B3673">
        <v>2023</v>
      </c>
      <c r="C3673" t="s">
        <v>2</v>
      </c>
      <c r="D3673" t="s">
        <v>60</v>
      </c>
      <c r="E3673">
        <v>2</v>
      </c>
      <c r="F3673">
        <v>4.2082699999999997</v>
      </c>
      <c r="G3673">
        <v>540.46</v>
      </c>
      <c r="H3673">
        <v>1186.47</v>
      </c>
    </row>
    <row r="3674" spans="1:8" x14ac:dyDescent="0.25">
      <c r="A3674" t="s">
        <v>59</v>
      </c>
      <c r="B3674">
        <v>2023</v>
      </c>
      <c r="C3674" t="s">
        <v>2</v>
      </c>
      <c r="D3674" t="s">
        <v>60</v>
      </c>
      <c r="E3674">
        <v>1241</v>
      </c>
      <c r="F3674">
        <v>1878.5200199999999</v>
      </c>
      <c r="G3674">
        <v>199719.18</v>
      </c>
      <c r="H3674">
        <v>193388.93</v>
      </c>
    </row>
    <row r="3675" spans="1:8" x14ac:dyDescent="0.25">
      <c r="A3675" t="s">
        <v>59</v>
      </c>
      <c r="B3675">
        <v>2023</v>
      </c>
      <c r="C3675" t="s">
        <v>2</v>
      </c>
      <c r="D3675" t="s">
        <v>60</v>
      </c>
      <c r="E3675">
        <v>8847</v>
      </c>
      <c r="F3675">
        <v>2339.8299200000001</v>
      </c>
      <c r="G3675">
        <v>203369.43</v>
      </c>
      <c r="H3675">
        <v>192349.79</v>
      </c>
    </row>
    <row r="3676" spans="1:8" x14ac:dyDescent="0.25">
      <c r="A3676" t="s">
        <v>59</v>
      </c>
      <c r="B3676">
        <v>2023</v>
      </c>
      <c r="C3676" t="s">
        <v>2</v>
      </c>
      <c r="D3676" t="s">
        <v>60</v>
      </c>
      <c r="E3676">
        <v>0</v>
      </c>
      <c r="F3676">
        <v>0</v>
      </c>
      <c r="G3676">
        <v>0</v>
      </c>
      <c r="H3676">
        <v>0</v>
      </c>
    </row>
    <row r="3677" spans="1:8" x14ac:dyDescent="0.25">
      <c r="A3677" t="s">
        <v>59</v>
      </c>
      <c r="B3677">
        <v>2023</v>
      </c>
      <c r="C3677" t="s">
        <v>2</v>
      </c>
      <c r="D3677" t="s">
        <v>60</v>
      </c>
      <c r="E3677">
        <v>50</v>
      </c>
      <c r="F3677">
        <v>20.59582</v>
      </c>
      <c r="G3677">
        <v>1618.41</v>
      </c>
      <c r="H3677">
        <v>1759.06</v>
      </c>
    </row>
    <row r="3678" spans="1:8" x14ac:dyDescent="0.25">
      <c r="A3678" t="s">
        <v>59</v>
      </c>
      <c r="B3678">
        <v>2023</v>
      </c>
      <c r="C3678" t="s">
        <v>2</v>
      </c>
      <c r="D3678" t="s">
        <v>60</v>
      </c>
      <c r="E3678">
        <v>44</v>
      </c>
      <c r="F3678">
        <v>9.2861600000000006</v>
      </c>
      <c r="G3678">
        <v>831.04</v>
      </c>
      <c r="H3678">
        <v>706.22</v>
      </c>
    </row>
    <row r="3679" spans="1:8" x14ac:dyDescent="0.25">
      <c r="A3679" t="s">
        <v>59</v>
      </c>
      <c r="B3679">
        <v>2023</v>
      </c>
      <c r="C3679" t="s">
        <v>2</v>
      </c>
      <c r="D3679" t="s">
        <v>60</v>
      </c>
      <c r="E3679">
        <v>0</v>
      </c>
      <c r="F3679">
        <v>0</v>
      </c>
      <c r="G3679">
        <v>0</v>
      </c>
      <c r="H3679">
        <v>0</v>
      </c>
    </row>
    <row r="3680" spans="1:8" x14ac:dyDescent="0.25">
      <c r="A3680" t="s">
        <v>59</v>
      </c>
      <c r="B3680">
        <v>2023</v>
      </c>
      <c r="C3680" t="s">
        <v>2</v>
      </c>
      <c r="D3680" t="s">
        <v>60</v>
      </c>
      <c r="E3680">
        <v>218</v>
      </c>
      <c r="F3680">
        <v>62.673499999999997</v>
      </c>
      <c r="G3680">
        <v>4561.3900000000003</v>
      </c>
      <c r="H3680">
        <v>3204.41</v>
      </c>
    </row>
    <row r="3681" spans="1:8" x14ac:dyDescent="0.25">
      <c r="A3681" t="s">
        <v>59</v>
      </c>
      <c r="B3681">
        <v>2023</v>
      </c>
      <c r="C3681" t="s">
        <v>2</v>
      </c>
      <c r="D3681" t="s">
        <v>60</v>
      </c>
      <c r="E3681">
        <v>233</v>
      </c>
      <c r="F3681">
        <v>81.549139999999994</v>
      </c>
      <c r="G3681">
        <v>5999.1</v>
      </c>
      <c r="H3681">
        <v>5680.17</v>
      </c>
    </row>
    <row r="3682" spans="1:8" x14ac:dyDescent="0.25">
      <c r="A3682" t="s">
        <v>59</v>
      </c>
      <c r="B3682">
        <v>2023</v>
      </c>
      <c r="C3682" t="s">
        <v>2</v>
      </c>
      <c r="D3682" t="s">
        <v>60</v>
      </c>
      <c r="E3682">
        <v>0</v>
      </c>
      <c r="F3682">
        <v>0</v>
      </c>
      <c r="G3682">
        <v>0</v>
      </c>
      <c r="H3682">
        <v>0</v>
      </c>
    </row>
    <row r="3683" spans="1:8" x14ac:dyDescent="0.25">
      <c r="A3683" t="s">
        <v>59</v>
      </c>
      <c r="B3683">
        <v>2023</v>
      </c>
      <c r="C3683" t="s">
        <v>2</v>
      </c>
      <c r="D3683" t="s">
        <v>60</v>
      </c>
      <c r="E3683">
        <v>0</v>
      </c>
      <c r="F3683">
        <v>0</v>
      </c>
      <c r="G3683">
        <v>0</v>
      </c>
      <c r="H3683">
        <v>0</v>
      </c>
    </row>
    <row r="3684" spans="1:8" x14ac:dyDescent="0.25">
      <c r="A3684" t="s">
        <v>59</v>
      </c>
      <c r="B3684">
        <v>2023</v>
      </c>
      <c r="C3684" t="s">
        <v>2</v>
      </c>
      <c r="D3684" t="s">
        <v>60</v>
      </c>
      <c r="E3684">
        <v>4</v>
      </c>
      <c r="F3684">
        <v>12.725630000000001</v>
      </c>
      <c r="G3684">
        <v>889.88</v>
      </c>
      <c r="H3684">
        <v>774.85</v>
      </c>
    </row>
    <row r="3685" spans="1:8" x14ac:dyDescent="0.25">
      <c r="A3685" t="s">
        <v>59</v>
      </c>
      <c r="B3685">
        <v>2023</v>
      </c>
      <c r="C3685" t="s">
        <v>2</v>
      </c>
      <c r="D3685" t="s">
        <v>60</v>
      </c>
      <c r="E3685">
        <v>0</v>
      </c>
      <c r="F3685">
        <v>0</v>
      </c>
      <c r="G3685">
        <v>0</v>
      </c>
      <c r="H3685">
        <v>0</v>
      </c>
    </row>
    <row r="3686" spans="1:8" x14ac:dyDescent="0.25">
      <c r="A3686" t="s">
        <v>59</v>
      </c>
      <c r="B3686">
        <v>2023</v>
      </c>
      <c r="C3686" t="s">
        <v>2</v>
      </c>
      <c r="D3686" t="s">
        <v>60</v>
      </c>
      <c r="E3686">
        <v>7</v>
      </c>
      <c r="F3686">
        <v>8.4220000000000006</v>
      </c>
      <c r="G3686">
        <v>741.1</v>
      </c>
      <c r="H3686">
        <v>638.25</v>
      </c>
    </row>
    <row r="3687" spans="1:8" x14ac:dyDescent="0.25">
      <c r="A3687" t="s">
        <v>59</v>
      </c>
      <c r="B3687">
        <v>2023</v>
      </c>
      <c r="C3687" t="s">
        <v>2</v>
      </c>
      <c r="D3687" t="s">
        <v>60</v>
      </c>
      <c r="E3687">
        <v>25</v>
      </c>
      <c r="F3687">
        <v>34.167760000000001</v>
      </c>
      <c r="G3687">
        <v>2998.32</v>
      </c>
      <c r="H3687">
        <v>2420.12</v>
      </c>
    </row>
    <row r="3688" spans="1:8" x14ac:dyDescent="0.25">
      <c r="A3688" t="s">
        <v>59</v>
      </c>
      <c r="B3688">
        <v>2023</v>
      </c>
      <c r="C3688" t="s">
        <v>2</v>
      </c>
      <c r="D3688" t="s">
        <v>60</v>
      </c>
      <c r="E3688">
        <v>0</v>
      </c>
      <c r="F3688">
        <v>0</v>
      </c>
      <c r="G3688">
        <v>0</v>
      </c>
      <c r="H3688">
        <v>0</v>
      </c>
    </row>
    <row r="3689" spans="1:8" x14ac:dyDescent="0.25">
      <c r="A3689" t="s">
        <v>59</v>
      </c>
      <c r="B3689">
        <v>2023</v>
      </c>
      <c r="C3689" t="s">
        <v>2</v>
      </c>
      <c r="D3689" t="s">
        <v>63</v>
      </c>
      <c r="E3689">
        <v>161543</v>
      </c>
      <c r="F3689">
        <v>28896.84679</v>
      </c>
      <c r="G3689">
        <v>2767280.57</v>
      </c>
      <c r="H3689">
        <v>1746360.66</v>
      </c>
    </row>
    <row r="3690" spans="1:8" x14ac:dyDescent="0.25">
      <c r="A3690" t="s">
        <v>59</v>
      </c>
      <c r="B3690">
        <v>2023</v>
      </c>
      <c r="C3690" t="s">
        <v>2</v>
      </c>
      <c r="D3690" t="s">
        <v>63</v>
      </c>
      <c r="E3690">
        <v>21</v>
      </c>
      <c r="F3690">
        <v>1.486</v>
      </c>
      <c r="G3690">
        <v>220.57</v>
      </c>
      <c r="H3690">
        <v>328.89</v>
      </c>
    </row>
    <row r="3691" spans="1:8" x14ac:dyDescent="0.25">
      <c r="A3691" t="s">
        <v>59</v>
      </c>
      <c r="B3691">
        <v>2023</v>
      </c>
      <c r="C3691" t="s">
        <v>2</v>
      </c>
      <c r="D3691" t="s">
        <v>63</v>
      </c>
      <c r="E3691">
        <v>914941</v>
      </c>
      <c r="F3691">
        <v>117013.15360999999</v>
      </c>
      <c r="G3691">
        <v>12074013.189999999</v>
      </c>
      <c r="H3691">
        <v>9333481.4900000002</v>
      </c>
    </row>
    <row r="3692" spans="1:8" x14ac:dyDescent="0.25">
      <c r="A3692" t="s">
        <v>59</v>
      </c>
      <c r="B3692">
        <v>2023</v>
      </c>
      <c r="C3692" t="s">
        <v>2</v>
      </c>
      <c r="D3692" t="s">
        <v>63</v>
      </c>
      <c r="E3692">
        <v>0</v>
      </c>
      <c r="F3692">
        <v>0</v>
      </c>
      <c r="G3692">
        <v>0</v>
      </c>
      <c r="H3692">
        <v>0</v>
      </c>
    </row>
    <row r="3693" spans="1:8" x14ac:dyDescent="0.25">
      <c r="A3693" t="s">
        <v>59</v>
      </c>
      <c r="B3693">
        <v>2023</v>
      </c>
      <c r="C3693" t="s">
        <v>2</v>
      </c>
      <c r="D3693" t="s">
        <v>64</v>
      </c>
      <c r="E3693">
        <v>0</v>
      </c>
      <c r="F3693">
        <v>0</v>
      </c>
      <c r="G3693">
        <v>0</v>
      </c>
      <c r="H3693">
        <v>0</v>
      </c>
    </row>
    <row r="3694" spans="1:8" x14ac:dyDescent="0.25">
      <c r="A3694" t="s">
        <v>59</v>
      </c>
      <c r="B3694">
        <v>2023</v>
      </c>
      <c r="C3694" t="s">
        <v>2</v>
      </c>
      <c r="D3694" t="s">
        <v>61</v>
      </c>
      <c r="E3694">
        <v>1360</v>
      </c>
      <c r="F3694">
        <v>10721.61434</v>
      </c>
      <c r="G3694">
        <v>875306.76</v>
      </c>
      <c r="H3694">
        <v>896036.02</v>
      </c>
    </row>
    <row r="3695" spans="1:8" x14ac:dyDescent="0.25">
      <c r="A3695" t="s">
        <v>59</v>
      </c>
      <c r="B3695">
        <v>2023</v>
      </c>
      <c r="C3695" t="s">
        <v>2</v>
      </c>
      <c r="D3695" t="s">
        <v>61</v>
      </c>
      <c r="E3695">
        <v>1213</v>
      </c>
      <c r="F3695">
        <v>1590.17896</v>
      </c>
      <c r="G3695">
        <v>189929.51</v>
      </c>
      <c r="H3695">
        <v>195487.89</v>
      </c>
    </row>
    <row r="3696" spans="1:8" x14ac:dyDescent="0.25">
      <c r="A3696" t="s">
        <v>59</v>
      </c>
      <c r="B3696">
        <v>2023</v>
      </c>
      <c r="C3696" t="s">
        <v>2</v>
      </c>
      <c r="D3696" t="s">
        <v>61</v>
      </c>
      <c r="E3696">
        <v>9144</v>
      </c>
      <c r="F3696">
        <v>2805.21398</v>
      </c>
      <c r="G3696">
        <v>225909.85</v>
      </c>
      <c r="H3696">
        <v>228813.82</v>
      </c>
    </row>
    <row r="3697" spans="1:8" x14ac:dyDescent="0.25">
      <c r="A3697" t="s">
        <v>59</v>
      </c>
      <c r="B3697">
        <v>2023</v>
      </c>
      <c r="C3697" t="s">
        <v>2</v>
      </c>
      <c r="D3697" t="s">
        <v>60</v>
      </c>
      <c r="E3697">
        <v>10</v>
      </c>
      <c r="F3697">
        <v>7.1809399999999997</v>
      </c>
      <c r="G3697">
        <v>1318.68</v>
      </c>
      <c r="H3697">
        <v>1520.22</v>
      </c>
    </row>
    <row r="3698" spans="1:8" x14ac:dyDescent="0.25">
      <c r="A3698" t="s">
        <v>59</v>
      </c>
      <c r="B3698">
        <v>2023</v>
      </c>
      <c r="C3698" t="s">
        <v>2</v>
      </c>
      <c r="D3698" t="s">
        <v>60</v>
      </c>
      <c r="E3698">
        <v>33</v>
      </c>
      <c r="F3698">
        <v>75.79495</v>
      </c>
      <c r="G3698">
        <v>5949.04</v>
      </c>
      <c r="H3698">
        <v>4777.53</v>
      </c>
    </row>
    <row r="3699" spans="1:8" x14ac:dyDescent="0.25">
      <c r="A3699" t="s">
        <v>59</v>
      </c>
      <c r="B3699">
        <v>2023</v>
      </c>
      <c r="C3699" t="s">
        <v>2</v>
      </c>
      <c r="D3699" t="s">
        <v>60</v>
      </c>
      <c r="E3699">
        <v>771</v>
      </c>
      <c r="F3699">
        <v>198.41056</v>
      </c>
      <c r="G3699">
        <v>13810.42</v>
      </c>
      <c r="H3699">
        <v>12567.11</v>
      </c>
    </row>
    <row r="3700" spans="1:8" x14ac:dyDescent="0.25">
      <c r="A3700" t="s">
        <v>59</v>
      </c>
      <c r="B3700">
        <v>2023</v>
      </c>
      <c r="C3700" t="s">
        <v>2</v>
      </c>
      <c r="D3700" t="s">
        <v>62</v>
      </c>
      <c r="E3700">
        <v>2640</v>
      </c>
      <c r="F3700">
        <v>18698.30646</v>
      </c>
      <c r="G3700">
        <v>1801052.36</v>
      </c>
      <c r="H3700">
        <v>1798783.59</v>
      </c>
    </row>
    <row r="3701" spans="1:8" x14ac:dyDescent="0.25">
      <c r="A3701" t="s">
        <v>59</v>
      </c>
      <c r="B3701">
        <v>2023</v>
      </c>
      <c r="C3701" t="s">
        <v>2</v>
      </c>
      <c r="D3701" t="s">
        <v>62</v>
      </c>
      <c r="E3701">
        <v>5688</v>
      </c>
      <c r="F3701">
        <v>9480.9423399999996</v>
      </c>
      <c r="G3701">
        <v>1094227.73</v>
      </c>
      <c r="H3701">
        <v>1073970.8700000001</v>
      </c>
    </row>
    <row r="3702" spans="1:8" x14ac:dyDescent="0.25">
      <c r="A3702" t="s">
        <v>59</v>
      </c>
      <c r="B3702">
        <v>2023</v>
      </c>
      <c r="C3702" t="s">
        <v>2</v>
      </c>
      <c r="D3702" t="s">
        <v>62</v>
      </c>
      <c r="E3702">
        <v>133349</v>
      </c>
      <c r="F3702">
        <v>32411.69299</v>
      </c>
      <c r="G3702">
        <v>3141763.35</v>
      </c>
      <c r="H3702">
        <v>3099658.67</v>
      </c>
    </row>
    <row r="3703" spans="1:8" x14ac:dyDescent="0.25">
      <c r="A3703" t="s">
        <v>59</v>
      </c>
      <c r="B3703">
        <v>2023</v>
      </c>
      <c r="C3703" t="s">
        <v>2</v>
      </c>
      <c r="D3703" t="s">
        <v>60</v>
      </c>
      <c r="E3703">
        <v>25</v>
      </c>
      <c r="F3703">
        <v>138.76258999999999</v>
      </c>
      <c r="G3703">
        <v>10831.48</v>
      </c>
      <c r="H3703">
        <v>11210.76</v>
      </c>
    </row>
    <row r="3704" spans="1:8" x14ac:dyDescent="0.25">
      <c r="A3704" t="s">
        <v>59</v>
      </c>
      <c r="B3704">
        <v>2023</v>
      </c>
      <c r="C3704" t="s">
        <v>2</v>
      </c>
      <c r="D3704" t="s">
        <v>60</v>
      </c>
      <c r="E3704">
        <v>61</v>
      </c>
      <c r="F3704">
        <v>94.057879999999997</v>
      </c>
      <c r="G3704">
        <v>9513.18</v>
      </c>
      <c r="H3704">
        <v>9800.86</v>
      </c>
    </row>
    <row r="3705" spans="1:8" x14ac:dyDescent="0.25">
      <c r="A3705" t="s">
        <v>59</v>
      </c>
      <c r="B3705">
        <v>2023</v>
      </c>
      <c r="C3705" t="s">
        <v>2</v>
      </c>
      <c r="D3705" t="s">
        <v>60</v>
      </c>
      <c r="E3705">
        <v>25</v>
      </c>
      <c r="F3705">
        <v>139.01682</v>
      </c>
      <c r="G3705">
        <v>5578.17</v>
      </c>
      <c r="H3705">
        <v>5561.35</v>
      </c>
    </row>
    <row r="3706" spans="1:8" x14ac:dyDescent="0.25">
      <c r="A3706" t="s">
        <v>59</v>
      </c>
      <c r="B3706">
        <v>2023</v>
      </c>
      <c r="C3706" t="s">
        <v>2</v>
      </c>
      <c r="D3706" t="s">
        <v>60</v>
      </c>
      <c r="E3706">
        <v>34</v>
      </c>
      <c r="F3706">
        <v>207.56537</v>
      </c>
      <c r="G3706">
        <v>13908.5</v>
      </c>
      <c r="H3706">
        <v>11442.82</v>
      </c>
    </row>
    <row r="3707" spans="1:8" x14ac:dyDescent="0.25">
      <c r="A3707" t="s">
        <v>59</v>
      </c>
      <c r="B3707">
        <v>2023</v>
      </c>
      <c r="C3707" t="s">
        <v>2</v>
      </c>
      <c r="D3707" t="s">
        <v>60</v>
      </c>
      <c r="E3707">
        <v>0</v>
      </c>
      <c r="F3707">
        <v>0</v>
      </c>
      <c r="G3707">
        <v>0</v>
      </c>
      <c r="H3707">
        <v>0</v>
      </c>
    </row>
    <row r="3708" spans="1:8" x14ac:dyDescent="0.25">
      <c r="A3708" t="s">
        <v>59</v>
      </c>
      <c r="B3708">
        <v>2023</v>
      </c>
      <c r="C3708" t="s">
        <v>2</v>
      </c>
      <c r="D3708" t="s">
        <v>60</v>
      </c>
      <c r="E3708">
        <v>0</v>
      </c>
      <c r="F3708">
        <v>0</v>
      </c>
      <c r="G3708">
        <v>0</v>
      </c>
      <c r="H3708">
        <v>0</v>
      </c>
    </row>
    <row r="3709" spans="1:8" x14ac:dyDescent="0.25">
      <c r="A3709" t="s">
        <v>59</v>
      </c>
      <c r="B3709">
        <v>2023</v>
      </c>
      <c r="C3709" t="s">
        <v>2</v>
      </c>
      <c r="D3709" t="s">
        <v>61</v>
      </c>
      <c r="E3709">
        <v>0</v>
      </c>
      <c r="F3709">
        <v>0</v>
      </c>
      <c r="G3709">
        <v>0</v>
      </c>
      <c r="H3709">
        <v>0</v>
      </c>
    </row>
    <row r="3710" spans="1:8" x14ac:dyDescent="0.25">
      <c r="A3710" t="s">
        <v>59</v>
      </c>
      <c r="B3710">
        <v>2023</v>
      </c>
      <c r="C3710" t="s">
        <v>2</v>
      </c>
      <c r="D3710" t="s">
        <v>60</v>
      </c>
      <c r="E3710">
        <v>0</v>
      </c>
      <c r="F3710">
        <v>0</v>
      </c>
      <c r="G3710">
        <v>0</v>
      </c>
      <c r="H3710">
        <v>0</v>
      </c>
    </row>
    <row r="3711" spans="1:8" x14ac:dyDescent="0.25">
      <c r="A3711" t="s">
        <v>59</v>
      </c>
      <c r="B3711">
        <v>2023</v>
      </c>
      <c r="C3711" t="s">
        <v>2</v>
      </c>
      <c r="D3711" t="s">
        <v>60</v>
      </c>
      <c r="E3711">
        <v>0</v>
      </c>
      <c r="F3711">
        <v>0</v>
      </c>
      <c r="G3711">
        <v>0</v>
      </c>
      <c r="H3711">
        <v>0</v>
      </c>
    </row>
    <row r="3712" spans="1:8" x14ac:dyDescent="0.25">
      <c r="A3712" t="s">
        <v>59</v>
      </c>
      <c r="B3712">
        <v>2023</v>
      </c>
      <c r="C3712" t="s">
        <v>2</v>
      </c>
      <c r="D3712" t="s">
        <v>60</v>
      </c>
      <c r="E3712">
        <v>0</v>
      </c>
      <c r="F3712">
        <v>0</v>
      </c>
      <c r="G3712">
        <v>0</v>
      </c>
      <c r="H3712">
        <v>0</v>
      </c>
    </row>
    <row r="3713" spans="1:8" x14ac:dyDescent="0.25">
      <c r="A3713" t="s">
        <v>59</v>
      </c>
      <c r="B3713">
        <v>2023</v>
      </c>
      <c r="C3713" t="s">
        <v>2</v>
      </c>
      <c r="D3713" t="s">
        <v>62</v>
      </c>
      <c r="E3713">
        <v>1</v>
      </c>
      <c r="F3713">
        <v>438.048</v>
      </c>
      <c r="G3713">
        <v>40194.720000000001</v>
      </c>
      <c r="H3713">
        <v>40194.720000000001</v>
      </c>
    </row>
    <row r="3714" spans="1:8" x14ac:dyDescent="0.25">
      <c r="A3714" t="s">
        <v>59</v>
      </c>
      <c r="B3714">
        <v>2023</v>
      </c>
      <c r="C3714" t="s">
        <v>2</v>
      </c>
      <c r="D3714" t="s">
        <v>60</v>
      </c>
      <c r="E3714">
        <v>0</v>
      </c>
      <c r="F3714">
        <v>0</v>
      </c>
      <c r="G3714">
        <v>0</v>
      </c>
      <c r="H3714">
        <v>0</v>
      </c>
    </row>
    <row r="3715" spans="1:8" x14ac:dyDescent="0.25">
      <c r="A3715" t="s">
        <v>59</v>
      </c>
      <c r="B3715">
        <v>2023</v>
      </c>
      <c r="C3715" t="s">
        <v>2</v>
      </c>
      <c r="D3715" t="s">
        <v>60</v>
      </c>
      <c r="E3715">
        <v>0</v>
      </c>
      <c r="F3715">
        <v>0</v>
      </c>
      <c r="G3715">
        <v>0</v>
      </c>
      <c r="H3715">
        <v>0</v>
      </c>
    </row>
    <row r="3716" spans="1:8" x14ac:dyDescent="0.25">
      <c r="A3716" t="s">
        <v>59</v>
      </c>
      <c r="B3716">
        <v>2023</v>
      </c>
      <c r="C3716" t="s">
        <v>2</v>
      </c>
      <c r="D3716" t="s">
        <v>60</v>
      </c>
      <c r="E3716">
        <v>0</v>
      </c>
      <c r="F3716">
        <v>0</v>
      </c>
      <c r="G3716">
        <v>0</v>
      </c>
      <c r="H3716">
        <v>0</v>
      </c>
    </row>
    <row r="3717" spans="1:8" x14ac:dyDescent="0.25">
      <c r="A3717" t="s">
        <v>59</v>
      </c>
      <c r="B3717">
        <v>2023</v>
      </c>
      <c r="C3717" t="s">
        <v>2</v>
      </c>
      <c r="D3717" t="s">
        <v>60</v>
      </c>
      <c r="E3717">
        <v>0</v>
      </c>
      <c r="F3717">
        <v>0</v>
      </c>
      <c r="G3717">
        <v>0</v>
      </c>
      <c r="H3717">
        <v>0</v>
      </c>
    </row>
    <row r="3718" spans="1:8" x14ac:dyDescent="0.25">
      <c r="A3718" t="s">
        <v>59</v>
      </c>
      <c r="B3718">
        <v>2023</v>
      </c>
      <c r="C3718" t="s">
        <v>2</v>
      </c>
      <c r="D3718" t="s">
        <v>61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 t="s">
        <v>59</v>
      </c>
      <c r="B3719">
        <v>2023</v>
      </c>
      <c r="C3719" t="s">
        <v>2</v>
      </c>
      <c r="D3719" t="s">
        <v>60</v>
      </c>
      <c r="E3719">
        <v>0</v>
      </c>
      <c r="F3719">
        <v>0</v>
      </c>
      <c r="G3719">
        <v>0</v>
      </c>
      <c r="H3719">
        <v>0</v>
      </c>
    </row>
    <row r="3720" spans="1:8" x14ac:dyDescent="0.25">
      <c r="A3720" t="s">
        <v>59</v>
      </c>
      <c r="B3720">
        <v>2023</v>
      </c>
      <c r="C3720" t="s">
        <v>2</v>
      </c>
      <c r="D3720" t="s">
        <v>60</v>
      </c>
      <c r="E3720">
        <v>0</v>
      </c>
      <c r="F3720">
        <v>0</v>
      </c>
      <c r="G3720">
        <v>0</v>
      </c>
      <c r="H3720">
        <v>0</v>
      </c>
    </row>
    <row r="3721" spans="1:8" x14ac:dyDescent="0.25">
      <c r="A3721" t="s">
        <v>59</v>
      </c>
      <c r="B3721">
        <v>2023</v>
      </c>
      <c r="C3721" t="s">
        <v>2</v>
      </c>
      <c r="D3721" t="s">
        <v>60</v>
      </c>
      <c r="E3721">
        <v>2</v>
      </c>
      <c r="F3721">
        <v>97.954999999999998</v>
      </c>
      <c r="G3721">
        <v>9528.75</v>
      </c>
      <c r="H3721">
        <v>0</v>
      </c>
    </row>
    <row r="3722" spans="1:8" x14ac:dyDescent="0.25">
      <c r="A3722" t="s">
        <v>59</v>
      </c>
      <c r="B3722">
        <v>2023</v>
      </c>
      <c r="C3722" t="s">
        <v>2</v>
      </c>
      <c r="D3722" t="s">
        <v>60</v>
      </c>
      <c r="E3722">
        <v>0</v>
      </c>
      <c r="F3722">
        <v>0</v>
      </c>
      <c r="G3722">
        <v>0</v>
      </c>
      <c r="H3722">
        <v>0</v>
      </c>
    </row>
    <row r="3723" spans="1:8" x14ac:dyDescent="0.25">
      <c r="A3723" t="s">
        <v>59</v>
      </c>
      <c r="B3723">
        <v>2023</v>
      </c>
      <c r="C3723" t="s">
        <v>2</v>
      </c>
      <c r="D3723" t="s">
        <v>60</v>
      </c>
      <c r="E3723">
        <v>0</v>
      </c>
      <c r="F3723">
        <v>0</v>
      </c>
      <c r="G3723">
        <v>0</v>
      </c>
      <c r="H3723">
        <v>0</v>
      </c>
    </row>
    <row r="3724" spans="1:8" x14ac:dyDescent="0.25">
      <c r="A3724" t="s">
        <v>59</v>
      </c>
      <c r="B3724">
        <v>2023</v>
      </c>
      <c r="C3724" t="s">
        <v>2</v>
      </c>
      <c r="D3724" t="s">
        <v>60</v>
      </c>
      <c r="E3724">
        <v>9</v>
      </c>
      <c r="F3724">
        <v>54.383249999999997</v>
      </c>
      <c r="G3724">
        <v>3119.81</v>
      </c>
      <c r="H3724">
        <v>4883.5200000000004</v>
      </c>
    </row>
    <row r="3725" spans="1:8" x14ac:dyDescent="0.25">
      <c r="A3725" t="s">
        <v>59</v>
      </c>
      <c r="B3725">
        <v>2023</v>
      </c>
      <c r="C3725" t="s">
        <v>2</v>
      </c>
      <c r="D3725" t="s">
        <v>60</v>
      </c>
      <c r="E3725">
        <v>0</v>
      </c>
      <c r="F3725">
        <v>0</v>
      </c>
      <c r="G3725">
        <v>0</v>
      </c>
      <c r="H3725">
        <v>0</v>
      </c>
    </row>
    <row r="3726" spans="1:8" x14ac:dyDescent="0.25">
      <c r="A3726" t="s">
        <v>59</v>
      </c>
      <c r="B3726">
        <v>2023</v>
      </c>
      <c r="C3726" t="s">
        <v>2</v>
      </c>
      <c r="D3726" t="s">
        <v>60</v>
      </c>
      <c r="E3726">
        <v>0</v>
      </c>
      <c r="F3726">
        <v>0</v>
      </c>
      <c r="G3726">
        <v>0</v>
      </c>
      <c r="H3726">
        <v>0</v>
      </c>
    </row>
    <row r="3727" spans="1:8" x14ac:dyDescent="0.25">
      <c r="A3727" t="s">
        <v>59</v>
      </c>
      <c r="B3727">
        <v>2023</v>
      </c>
      <c r="C3727" t="s">
        <v>2</v>
      </c>
      <c r="D3727" t="s">
        <v>62</v>
      </c>
      <c r="E3727">
        <v>0</v>
      </c>
      <c r="F3727">
        <v>0</v>
      </c>
      <c r="G3727">
        <v>0</v>
      </c>
      <c r="H3727">
        <v>0</v>
      </c>
    </row>
    <row r="3728" spans="1:8" x14ac:dyDescent="0.25">
      <c r="A3728" t="s">
        <v>59</v>
      </c>
      <c r="B3728">
        <v>2023</v>
      </c>
      <c r="C3728" t="s">
        <v>2</v>
      </c>
      <c r="D3728" t="s">
        <v>60</v>
      </c>
      <c r="E3728">
        <v>0</v>
      </c>
      <c r="F3728">
        <v>0</v>
      </c>
      <c r="G3728">
        <v>0</v>
      </c>
      <c r="H3728">
        <v>0</v>
      </c>
    </row>
    <row r="3729" spans="1:8" x14ac:dyDescent="0.25">
      <c r="A3729" t="s">
        <v>59</v>
      </c>
      <c r="B3729">
        <v>2023</v>
      </c>
      <c r="C3729" t="s">
        <v>2</v>
      </c>
      <c r="D3729" t="s">
        <v>60</v>
      </c>
      <c r="E3729">
        <v>0</v>
      </c>
      <c r="F3729">
        <v>0</v>
      </c>
      <c r="G3729">
        <v>0</v>
      </c>
      <c r="H3729">
        <v>0</v>
      </c>
    </row>
    <row r="3730" spans="1:8" x14ac:dyDescent="0.25">
      <c r="A3730" t="s">
        <v>59</v>
      </c>
      <c r="B3730">
        <v>2023</v>
      </c>
      <c r="C3730" t="s">
        <v>2</v>
      </c>
      <c r="D3730" t="s">
        <v>60</v>
      </c>
      <c r="E3730">
        <v>11</v>
      </c>
      <c r="F3730">
        <v>67.22099</v>
      </c>
      <c r="G3730">
        <v>5773.65</v>
      </c>
      <c r="H3730">
        <v>5773.65</v>
      </c>
    </row>
    <row r="3731" spans="1:8" x14ac:dyDescent="0.25">
      <c r="A3731" t="s">
        <v>59</v>
      </c>
      <c r="B3731">
        <v>2023</v>
      </c>
      <c r="C3731" t="s">
        <v>2</v>
      </c>
      <c r="D3731" t="s">
        <v>61</v>
      </c>
      <c r="E3731">
        <v>0</v>
      </c>
      <c r="F3731">
        <v>0</v>
      </c>
      <c r="G3731">
        <v>0</v>
      </c>
      <c r="H3731">
        <v>0</v>
      </c>
    </row>
    <row r="3732" spans="1:8" x14ac:dyDescent="0.25">
      <c r="A3732" t="s">
        <v>59</v>
      </c>
      <c r="B3732">
        <v>2023</v>
      </c>
      <c r="C3732" t="s">
        <v>2</v>
      </c>
      <c r="D3732" t="s">
        <v>61</v>
      </c>
      <c r="E3732">
        <v>7</v>
      </c>
      <c r="F3732">
        <v>581.57538</v>
      </c>
      <c r="G3732">
        <v>47275.87</v>
      </c>
      <c r="H3732">
        <v>58826.73</v>
      </c>
    </row>
    <row r="3733" spans="1:8" x14ac:dyDescent="0.25">
      <c r="A3733" t="s">
        <v>59</v>
      </c>
      <c r="B3733">
        <v>2023</v>
      </c>
      <c r="C3733" t="s">
        <v>2</v>
      </c>
      <c r="D3733" t="s">
        <v>61</v>
      </c>
      <c r="E3733">
        <v>0</v>
      </c>
      <c r="F3733">
        <v>0</v>
      </c>
      <c r="G3733">
        <v>0</v>
      </c>
      <c r="H3733">
        <v>0</v>
      </c>
    </row>
    <row r="3734" spans="1:8" x14ac:dyDescent="0.25">
      <c r="A3734" t="s">
        <v>59</v>
      </c>
      <c r="B3734">
        <v>2023</v>
      </c>
      <c r="C3734" t="s">
        <v>2</v>
      </c>
      <c r="D3734" t="s">
        <v>60</v>
      </c>
      <c r="E3734">
        <v>0</v>
      </c>
      <c r="F3734">
        <v>0</v>
      </c>
      <c r="G3734">
        <v>0</v>
      </c>
      <c r="H3734">
        <v>0</v>
      </c>
    </row>
    <row r="3735" spans="1:8" x14ac:dyDescent="0.25">
      <c r="A3735" t="s">
        <v>59</v>
      </c>
      <c r="B3735">
        <v>2023</v>
      </c>
      <c r="C3735" t="s">
        <v>2</v>
      </c>
      <c r="D3735" t="s">
        <v>60</v>
      </c>
      <c r="E3735">
        <v>0</v>
      </c>
      <c r="F3735">
        <v>0</v>
      </c>
      <c r="G3735">
        <v>0</v>
      </c>
      <c r="H3735">
        <v>0</v>
      </c>
    </row>
    <row r="3736" spans="1:8" x14ac:dyDescent="0.25">
      <c r="A3736" t="s">
        <v>59</v>
      </c>
      <c r="B3736">
        <v>2023</v>
      </c>
      <c r="C3736" t="s">
        <v>2</v>
      </c>
      <c r="D3736" t="s">
        <v>60</v>
      </c>
      <c r="E3736">
        <v>2</v>
      </c>
      <c r="F3736">
        <v>35.364359999999998</v>
      </c>
      <c r="G3736">
        <v>6397.47</v>
      </c>
      <c r="H3736">
        <v>6397.47</v>
      </c>
    </row>
    <row r="3737" spans="1:8" x14ac:dyDescent="0.25">
      <c r="A3737" t="s">
        <v>59</v>
      </c>
      <c r="B3737">
        <v>2023</v>
      </c>
      <c r="C3737" t="s">
        <v>2</v>
      </c>
      <c r="D3737" t="s">
        <v>60</v>
      </c>
      <c r="E3737">
        <v>0</v>
      </c>
      <c r="F3737">
        <v>0</v>
      </c>
      <c r="G3737">
        <v>0</v>
      </c>
      <c r="H3737">
        <v>0</v>
      </c>
    </row>
    <row r="3738" spans="1:8" x14ac:dyDescent="0.25">
      <c r="A3738" t="s">
        <v>59</v>
      </c>
      <c r="B3738">
        <v>2023</v>
      </c>
      <c r="C3738" t="s">
        <v>2</v>
      </c>
      <c r="D3738" t="s">
        <v>60</v>
      </c>
      <c r="E3738">
        <v>130</v>
      </c>
      <c r="F3738">
        <v>8077.8340799999996</v>
      </c>
      <c r="G3738">
        <v>592821.43000000005</v>
      </c>
      <c r="H3738">
        <v>549477.5</v>
      </c>
    </row>
    <row r="3739" spans="1:8" x14ac:dyDescent="0.25">
      <c r="A3739" t="s">
        <v>59</v>
      </c>
      <c r="B3739">
        <v>2023</v>
      </c>
      <c r="C3739" t="s">
        <v>2</v>
      </c>
      <c r="D3739" t="s">
        <v>60</v>
      </c>
      <c r="E3739">
        <v>1</v>
      </c>
      <c r="F3739">
        <v>0.71299999999999997</v>
      </c>
      <c r="G3739">
        <v>74.66</v>
      </c>
      <c r="H3739">
        <v>143.34</v>
      </c>
    </row>
    <row r="3740" spans="1:8" x14ac:dyDescent="0.25">
      <c r="A3740" t="s">
        <v>59</v>
      </c>
      <c r="B3740">
        <v>2023</v>
      </c>
      <c r="C3740" t="s">
        <v>2</v>
      </c>
      <c r="D3740" t="s">
        <v>62</v>
      </c>
      <c r="E3740">
        <v>6</v>
      </c>
      <c r="F3740">
        <v>535.86739999999998</v>
      </c>
      <c r="G3740">
        <v>51728.53</v>
      </c>
      <c r="H3740">
        <v>44766.27</v>
      </c>
    </row>
    <row r="3741" spans="1:8" x14ac:dyDescent="0.25">
      <c r="A3741" t="s">
        <v>59</v>
      </c>
      <c r="B3741">
        <v>2023</v>
      </c>
      <c r="C3741" t="s">
        <v>2</v>
      </c>
      <c r="D3741" t="s">
        <v>62</v>
      </c>
      <c r="E3741">
        <v>0</v>
      </c>
      <c r="F3741">
        <v>0</v>
      </c>
      <c r="G3741">
        <v>0</v>
      </c>
      <c r="H3741">
        <v>0</v>
      </c>
    </row>
    <row r="3742" spans="1:8" x14ac:dyDescent="0.25">
      <c r="A3742" t="s">
        <v>59</v>
      </c>
      <c r="B3742">
        <v>2023</v>
      </c>
      <c r="C3742" t="s">
        <v>2</v>
      </c>
      <c r="D3742" t="s">
        <v>60</v>
      </c>
      <c r="E3742">
        <v>0</v>
      </c>
      <c r="F3742">
        <v>0</v>
      </c>
      <c r="G3742">
        <v>0</v>
      </c>
      <c r="H3742">
        <v>0</v>
      </c>
    </row>
    <row r="3743" spans="1:8" x14ac:dyDescent="0.25">
      <c r="A3743" t="s">
        <v>59</v>
      </c>
      <c r="B3743">
        <v>2023</v>
      </c>
      <c r="C3743" t="s">
        <v>2</v>
      </c>
      <c r="D3743" t="s">
        <v>60</v>
      </c>
      <c r="E3743">
        <v>0</v>
      </c>
      <c r="F3743">
        <v>0</v>
      </c>
      <c r="G3743">
        <v>0</v>
      </c>
      <c r="H3743">
        <v>0</v>
      </c>
    </row>
    <row r="3744" spans="1:8" x14ac:dyDescent="0.25">
      <c r="A3744" t="s">
        <v>59</v>
      </c>
      <c r="B3744">
        <v>2023</v>
      </c>
      <c r="C3744" t="s">
        <v>2</v>
      </c>
      <c r="D3744" t="s">
        <v>60</v>
      </c>
      <c r="E3744">
        <v>0</v>
      </c>
      <c r="F3744">
        <v>0</v>
      </c>
      <c r="G3744">
        <v>0</v>
      </c>
      <c r="H3744">
        <v>0</v>
      </c>
    </row>
    <row r="3745" spans="1:8" x14ac:dyDescent="0.25">
      <c r="A3745" t="s">
        <v>59</v>
      </c>
      <c r="B3745">
        <v>2023</v>
      </c>
      <c r="C3745" t="s">
        <v>2</v>
      </c>
      <c r="D3745" t="s">
        <v>60</v>
      </c>
      <c r="E3745">
        <v>20</v>
      </c>
      <c r="F3745">
        <v>766.55332999999996</v>
      </c>
      <c r="G3745">
        <v>50102.59</v>
      </c>
      <c r="H3745">
        <v>32935.22</v>
      </c>
    </row>
    <row r="3746" spans="1:8" x14ac:dyDescent="0.25">
      <c r="A3746" t="s">
        <v>59</v>
      </c>
      <c r="B3746">
        <v>2023</v>
      </c>
      <c r="C3746" t="s">
        <v>2</v>
      </c>
      <c r="D3746" t="s">
        <v>60</v>
      </c>
      <c r="E3746">
        <v>0</v>
      </c>
      <c r="F3746">
        <v>0</v>
      </c>
      <c r="G3746">
        <v>0</v>
      </c>
      <c r="H3746">
        <v>0</v>
      </c>
    </row>
    <row r="3747" spans="1:8" x14ac:dyDescent="0.25">
      <c r="A3747" t="s">
        <v>59</v>
      </c>
      <c r="B3747">
        <v>2023</v>
      </c>
      <c r="C3747" t="s">
        <v>2</v>
      </c>
      <c r="D3747" t="s">
        <v>60</v>
      </c>
      <c r="E3747">
        <v>28</v>
      </c>
      <c r="F3747">
        <v>2684.8277600000001</v>
      </c>
      <c r="G3747">
        <v>170433.48</v>
      </c>
      <c r="H3747">
        <v>144779.76999999999</v>
      </c>
    </row>
    <row r="3748" spans="1:8" x14ac:dyDescent="0.25">
      <c r="A3748" t="s">
        <v>59</v>
      </c>
      <c r="B3748">
        <v>2023</v>
      </c>
      <c r="C3748" t="s">
        <v>2</v>
      </c>
      <c r="D3748" t="s">
        <v>60</v>
      </c>
      <c r="E3748">
        <v>1</v>
      </c>
      <c r="F3748">
        <v>0.62831999999999999</v>
      </c>
      <c r="G3748">
        <v>56.92</v>
      </c>
      <c r="H3748">
        <v>0</v>
      </c>
    </row>
    <row r="3749" spans="1:8" x14ac:dyDescent="0.25">
      <c r="A3749" t="s">
        <v>59</v>
      </c>
      <c r="B3749">
        <v>2023</v>
      </c>
      <c r="C3749" t="s">
        <v>2</v>
      </c>
      <c r="D3749" t="s">
        <v>60</v>
      </c>
      <c r="E3749">
        <v>6</v>
      </c>
      <c r="F3749">
        <v>2558.4119999999998</v>
      </c>
      <c r="G3749">
        <v>236790.21</v>
      </c>
      <c r="H3749">
        <v>0</v>
      </c>
    </row>
    <row r="3750" spans="1:8" x14ac:dyDescent="0.25">
      <c r="A3750" t="s">
        <v>59</v>
      </c>
      <c r="B3750">
        <v>2023</v>
      </c>
      <c r="C3750" t="s">
        <v>2</v>
      </c>
      <c r="D3750" t="s">
        <v>60</v>
      </c>
      <c r="E3750">
        <v>0</v>
      </c>
      <c r="F3750">
        <v>0</v>
      </c>
      <c r="G3750">
        <v>0</v>
      </c>
      <c r="H3750">
        <v>0</v>
      </c>
    </row>
    <row r="3751" spans="1:8" x14ac:dyDescent="0.25">
      <c r="A3751" t="s">
        <v>59</v>
      </c>
      <c r="B3751">
        <v>2023</v>
      </c>
      <c r="C3751" t="s">
        <v>2</v>
      </c>
      <c r="D3751" t="s">
        <v>60</v>
      </c>
      <c r="E3751">
        <v>1</v>
      </c>
      <c r="F3751">
        <v>0</v>
      </c>
      <c r="G3751">
        <v>6.03</v>
      </c>
      <c r="H3751">
        <v>0</v>
      </c>
    </row>
    <row r="3752" spans="1:8" x14ac:dyDescent="0.25">
      <c r="A3752" t="s">
        <v>59</v>
      </c>
      <c r="B3752">
        <v>2023</v>
      </c>
      <c r="C3752" t="s">
        <v>2</v>
      </c>
      <c r="D3752" t="s">
        <v>63</v>
      </c>
      <c r="E3752">
        <v>35</v>
      </c>
      <c r="F3752">
        <v>3.5270000000000001</v>
      </c>
      <c r="G3752">
        <v>344.23</v>
      </c>
      <c r="H3752">
        <v>281.97000000000003</v>
      </c>
    </row>
    <row r="3753" spans="1:8" x14ac:dyDescent="0.25">
      <c r="A3753" t="s">
        <v>59</v>
      </c>
      <c r="B3753">
        <v>2023</v>
      </c>
      <c r="C3753" t="s">
        <v>2</v>
      </c>
      <c r="D3753" t="s">
        <v>60</v>
      </c>
      <c r="E3753">
        <v>1</v>
      </c>
      <c r="F3753">
        <v>6.3833799999999998</v>
      </c>
      <c r="G3753">
        <v>525.79999999999995</v>
      </c>
      <c r="H3753">
        <v>1123.71</v>
      </c>
    </row>
    <row r="3754" spans="1:8" x14ac:dyDescent="0.25">
      <c r="A3754" t="s">
        <v>59</v>
      </c>
      <c r="B3754">
        <v>2023</v>
      </c>
      <c r="C3754" t="s">
        <v>2</v>
      </c>
      <c r="D3754" t="s">
        <v>60</v>
      </c>
      <c r="E3754">
        <v>5</v>
      </c>
      <c r="F3754">
        <v>24.657080000000001</v>
      </c>
      <c r="G3754">
        <v>2235.8000000000002</v>
      </c>
      <c r="H3754">
        <v>3203.91</v>
      </c>
    </row>
    <row r="3755" spans="1:8" x14ac:dyDescent="0.25">
      <c r="A3755" t="s">
        <v>59</v>
      </c>
      <c r="B3755">
        <v>2023</v>
      </c>
      <c r="C3755" t="s">
        <v>2</v>
      </c>
      <c r="D3755" t="s">
        <v>60</v>
      </c>
      <c r="E3755">
        <v>18</v>
      </c>
      <c r="F3755">
        <v>52.409379999999999</v>
      </c>
      <c r="G3755">
        <v>5103.55</v>
      </c>
      <c r="H3755">
        <v>5111.29</v>
      </c>
    </row>
    <row r="3756" spans="1:8" x14ac:dyDescent="0.25">
      <c r="A3756" t="s">
        <v>59</v>
      </c>
      <c r="B3756">
        <v>2023</v>
      </c>
      <c r="C3756" t="s">
        <v>2</v>
      </c>
      <c r="D3756" t="s">
        <v>60</v>
      </c>
      <c r="E3756">
        <v>91</v>
      </c>
      <c r="F3756">
        <v>33.084000000000003</v>
      </c>
      <c r="G3756">
        <v>2932.08</v>
      </c>
      <c r="H3756">
        <v>2349.1</v>
      </c>
    </row>
    <row r="3757" spans="1:8" x14ac:dyDescent="0.25">
      <c r="A3757" t="s">
        <v>59</v>
      </c>
      <c r="B3757">
        <v>2023</v>
      </c>
      <c r="C3757" t="s">
        <v>2</v>
      </c>
      <c r="D3757" t="s">
        <v>60</v>
      </c>
      <c r="E3757">
        <v>0</v>
      </c>
      <c r="F3757">
        <v>0</v>
      </c>
      <c r="G3757">
        <v>0</v>
      </c>
      <c r="H3757">
        <v>0</v>
      </c>
    </row>
    <row r="3758" spans="1:8" x14ac:dyDescent="0.25">
      <c r="A3758" t="s">
        <v>59</v>
      </c>
      <c r="B3758">
        <v>2023</v>
      </c>
      <c r="C3758" t="s">
        <v>2</v>
      </c>
      <c r="D3758" t="s">
        <v>60</v>
      </c>
      <c r="E3758">
        <v>28</v>
      </c>
      <c r="F3758">
        <v>7.5869999999999997</v>
      </c>
      <c r="G3758">
        <v>607.83000000000004</v>
      </c>
      <c r="H3758">
        <v>550.51</v>
      </c>
    </row>
    <row r="3759" spans="1:8" x14ac:dyDescent="0.25">
      <c r="A3759" t="s">
        <v>59</v>
      </c>
      <c r="B3759">
        <v>2023</v>
      </c>
      <c r="C3759" t="s">
        <v>2</v>
      </c>
      <c r="D3759" t="s">
        <v>63</v>
      </c>
      <c r="E3759">
        <v>0</v>
      </c>
      <c r="F3759">
        <v>0</v>
      </c>
      <c r="G3759">
        <v>0</v>
      </c>
      <c r="H3759">
        <v>0</v>
      </c>
    </row>
    <row r="3760" spans="1:8" x14ac:dyDescent="0.25">
      <c r="A3760" t="s">
        <v>59</v>
      </c>
      <c r="B3760">
        <v>2023</v>
      </c>
      <c r="C3760" t="s">
        <v>2</v>
      </c>
      <c r="D3760" t="s">
        <v>60</v>
      </c>
      <c r="E3760">
        <v>18</v>
      </c>
      <c r="F3760">
        <v>2.2170000000000001</v>
      </c>
      <c r="G3760">
        <v>201.08</v>
      </c>
      <c r="H3760">
        <v>196.24</v>
      </c>
    </row>
    <row r="3761" spans="1:8" x14ac:dyDescent="0.25">
      <c r="A3761" t="s">
        <v>59</v>
      </c>
      <c r="B3761">
        <v>2023</v>
      </c>
      <c r="C3761" t="s">
        <v>2</v>
      </c>
      <c r="D3761" t="s">
        <v>60</v>
      </c>
      <c r="E3761">
        <v>0</v>
      </c>
      <c r="F3761">
        <v>0</v>
      </c>
      <c r="G3761">
        <v>0</v>
      </c>
      <c r="H3761">
        <v>0</v>
      </c>
    </row>
    <row r="3762" spans="1:8" x14ac:dyDescent="0.25">
      <c r="A3762" t="s">
        <v>59</v>
      </c>
      <c r="B3762">
        <v>2023</v>
      </c>
      <c r="C3762" t="s">
        <v>2</v>
      </c>
      <c r="D3762" t="s">
        <v>60</v>
      </c>
      <c r="E3762">
        <v>0</v>
      </c>
      <c r="F3762">
        <v>0</v>
      </c>
      <c r="G3762">
        <v>0</v>
      </c>
      <c r="H3762">
        <v>0</v>
      </c>
    </row>
    <row r="3763" spans="1:8" x14ac:dyDescent="0.25">
      <c r="A3763" t="s">
        <v>59</v>
      </c>
      <c r="B3763">
        <v>2023</v>
      </c>
      <c r="C3763" t="s">
        <v>2</v>
      </c>
      <c r="D3763" t="s">
        <v>60</v>
      </c>
      <c r="E3763">
        <v>26</v>
      </c>
      <c r="F3763">
        <v>162.40710999999999</v>
      </c>
      <c r="G3763">
        <v>14111.66</v>
      </c>
      <c r="H3763">
        <v>14395.56</v>
      </c>
    </row>
    <row r="3764" spans="1:8" x14ac:dyDescent="0.25">
      <c r="A3764" t="s">
        <v>59</v>
      </c>
      <c r="B3764">
        <v>2023</v>
      </c>
      <c r="C3764" t="s">
        <v>2</v>
      </c>
      <c r="D3764" t="s">
        <v>60</v>
      </c>
      <c r="E3764">
        <v>0</v>
      </c>
      <c r="F3764">
        <v>0</v>
      </c>
      <c r="G3764">
        <v>0</v>
      </c>
      <c r="H3764">
        <v>0</v>
      </c>
    </row>
    <row r="3765" spans="1:8" x14ac:dyDescent="0.25">
      <c r="A3765" t="s">
        <v>59</v>
      </c>
      <c r="B3765">
        <v>2023</v>
      </c>
      <c r="C3765" t="s">
        <v>2</v>
      </c>
      <c r="D3765" t="s">
        <v>63</v>
      </c>
      <c r="E3765">
        <v>0</v>
      </c>
      <c r="F3765">
        <v>0</v>
      </c>
      <c r="G3765">
        <v>0</v>
      </c>
      <c r="H3765">
        <v>0</v>
      </c>
    </row>
    <row r="3766" spans="1:8" x14ac:dyDescent="0.25">
      <c r="A3766" t="s">
        <v>59</v>
      </c>
      <c r="B3766">
        <v>2023</v>
      </c>
      <c r="C3766" t="s">
        <v>2</v>
      </c>
      <c r="D3766" t="s">
        <v>64</v>
      </c>
      <c r="E3766">
        <v>0</v>
      </c>
      <c r="F3766">
        <v>0</v>
      </c>
      <c r="G3766">
        <v>0</v>
      </c>
      <c r="H3766">
        <v>0</v>
      </c>
    </row>
    <row r="3767" spans="1:8" x14ac:dyDescent="0.25">
      <c r="A3767" t="s">
        <v>59</v>
      </c>
      <c r="B3767">
        <v>2023</v>
      </c>
      <c r="C3767" t="s">
        <v>2</v>
      </c>
      <c r="D3767" t="s">
        <v>61</v>
      </c>
      <c r="E3767">
        <v>8</v>
      </c>
      <c r="F3767">
        <v>79.014600000000002</v>
      </c>
      <c r="G3767">
        <v>6042.5</v>
      </c>
      <c r="H3767">
        <v>4878.68</v>
      </c>
    </row>
    <row r="3768" spans="1:8" x14ac:dyDescent="0.25">
      <c r="A3768" t="s">
        <v>59</v>
      </c>
      <c r="B3768">
        <v>2023</v>
      </c>
      <c r="C3768" t="s">
        <v>2</v>
      </c>
      <c r="D3768" t="s">
        <v>61</v>
      </c>
      <c r="E3768">
        <v>4</v>
      </c>
      <c r="F3768">
        <v>1.883</v>
      </c>
      <c r="G3768">
        <v>250.76</v>
      </c>
      <c r="H3768">
        <v>184.4</v>
      </c>
    </row>
    <row r="3769" spans="1:8" x14ac:dyDescent="0.25">
      <c r="A3769" t="s">
        <v>59</v>
      </c>
      <c r="B3769">
        <v>2023</v>
      </c>
      <c r="C3769" t="s">
        <v>2</v>
      </c>
      <c r="D3769" t="s">
        <v>61</v>
      </c>
      <c r="E3769">
        <v>20</v>
      </c>
      <c r="F3769">
        <v>6.2850599999999996</v>
      </c>
      <c r="G3769">
        <v>528.4</v>
      </c>
      <c r="H3769">
        <v>575.16999999999996</v>
      </c>
    </row>
    <row r="3770" spans="1:8" x14ac:dyDescent="0.25">
      <c r="A3770" t="s">
        <v>59</v>
      </c>
      <c r="B3770">
        <v>2023</v>
      </c>
      <c r="C3770" t="s">
        <v>2</v>
      </c>
      <c r="D3770" t="s">
        <v>60</v>
      </c>
      <c r="E3770">
        <v>13</v>
      </c>
      <c r="F3770">
        <v>16.535540000000001</v>
      </c>
      <c r="G3770">
        <v>2054.48</v>
      </c>
      <c r="H3770">
        <v>3189.69</v>
      </c>
    </row>
    <row r="3771" spans="1:8" x14ac:dyDescent="0.25">
      <c r="A3771" t="s">
        <v>59</v>
      </c>
      <c r="B3771">
        <v>2023</v>
      </c>
      <c r="C3771" t="s">
        <v>2</v>
      </c>
      <c r="D3771" t="s">
        <v>60</v>
      </c>
      <c r="E3771">
        <v>448</v>
      </c>
      <c r="F3771">
        <v>4114.5248499999998</v>
      </c>
      <c r="G3771">
        <v>340574.41</v>
      </c>
      <c r="H3771">
        <v>312447.03999999998</v>
      </c>
    </row>
    <row r="3772" spans="1:8" x14ac:dyDescent="0.25">
      <c r="A3772" t="s">
        <v>59</v>
      </c>
      <c r="B3772">
        <v>2023</v>
      </c>
      <c r="C3772" t="s">
        <v>2</v>
      </c>
      <c r="D3772" t="s">
        <v>60</v>
      </c>
      <c r="E3772">
        <v>368</v>
      </c>
      <c r="F3772">
        <v>445.77202999999997</v>
      </c>
      <c r="G3772">
        <v>54346.13</v>
      </c>
      <c r="H3772">
        <v>67346.97</v>
      </c>
    </row>
    <row r="3773" spans="1:8" x14ac:dyDescent="0.25">
      <c r="A3773" t="s">
        <v>59</v>
      </c>
      <c r="B3773">
        <v>2023</v>
      </c>
      <c r="C3773" t="s">
        <v>2</v>
      </c>
      <c r="D3773" t="s">
        <v>60</v>
      </c>
      <c r="E3773">
        <v>2943</v>
      </c>
      <c r="F3773">
        <v>1110.0799</v>
      </c>
      <c r="G3773">
        <v>98379.43</v>
      </c>
      <c r="H3773">
        <v>90991.49</v>
      </c>
    </row>
    <row r="3774" spans="1:8" x14ac:dyDescent="0.25">
      <c r="A3774" t="s">
        <v>59</v>
      </c>
      <c r="B3774">
        <v>2023</v>
      </c>
      <c r="C3774" t="s">
        <v>2</v>
      </c>
      <c r="D3774" t="s">
        <v>60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 t="s">
        <v>59</v>
      </c>
      <c r="B3775">
        <v>2023</v>
      </c>
      <c r="C3775" t="s">
        <v>2</v>
      </c>
      <c r="D3775" t="s">
        <v>60</v>
      </c>
      <c r="E3775">
        <v>23</v>
      </c>
      <c r="F3775">
        <v>4.4139999999999997</v>
      </c>
      <c r="G3775">
        <v>312.99</v>
      </c>
      <c r="H3775">
        <v>254.72</v>
      </c>
    </row>
    <row r="3776" spans="1:8" x14ac:dyDescent="0.25">
      <c r="A3776" t="s">
        <v>59</v>
      </c>
      <c r="B3776">
        <v>2023</v>
      </c>
      <c r="C3776" t="s">
        <v>2</v>
      </c>
      <c r="D3776" t="s">
        <v>62</v>
      </c>
      <c r="E3776">
        <v>46</v>
      </c>
      <c r="F3776">
        <v>467.01040999999998</v>
      </c>
      <c r="G3776">
        <v>41856.89</v>
      </c>
      <c r="H3776">
        <v>18962.2</v>
      </c>
    </row>
    <row r="3777" spans="1:8" x14ac:dyDescent="0.25">
      <c r="A3777" t="s">
        <v>59</v>
      </c>
      <c r="B3777">
        <v>2023</v>
      </c>
      <c r="C3777" t="s">
        <v>2</v>
      </c>
      <c r="D3777" t="s">
        <v>62</v>
      </c>
      <c r="E3777">
        <v>28</v>
      </c>
      <c r="F3777">
        <v>29.18834</v>
      </c>
      <c r="G3777">
        <v>3576.93</v>
      </c>
      <c r="H3777">
        <v>2185.73</v>
      </c>
    </row>
    <row r="3778" spans="1:8" x14ac:dyDescent="0.25">
      <c r="A3778" t="s">
        <v>59</v>
      </c>
      <c r="B3778">
        <v>2023</v>
      </c>
      <c r="C3778" t="s">
        <v>2</v>
      </c>
      <c r="D3778" t="s">
        <v>62</v>
      </c>
      <c r="E3778">
        <v>681</v>
      </c>
      <c r="F3778">
        <v>261.62718000000001</v>
      </c>
      <c r="G3778">
        <v>25676.18</v>
      </c>
      <c r="H3778">
        <v>30740.68</v>
      </c>
    </row>
    <row r="3779" spans="1:8" x14ac:dyDescent="0.25">
      <c r="A3779" t="s">
        <v>59</v>
      </c>
      <c r="B3779">
        <v>2023</v>
      </c>
      <c r="C3779" t="s">
        <v>2</v>
      </c>
      <c r="D3779" t="s">
        <v>60</v>
      </c>
      <c r="E3779">
        <v>65</v>
      </c>
      <c r="F3779">
        <v>422.33143999999999</v>
      </c>
      <c r="G3779">
        <v>27022.81</v>
      </c>
      <c r="H3779">
        <v>39577.78</v>
      </c>
    </row>
    <row r="3780" spans="1:8" x14ac:dyDescent="0.25">
      <c r="A3780" t="s">
        <v>59</v>
      </c>
      <c r="B3780">
        <v>2023</v>
      </c>
      <c r="C3780" t="s">
        <v>2</v>
      </c>
      <c r="D3780" t="s">
        <v>60</v>
      </c>
      <c r="E3780">
        <v>6</v>
      </c>
      <c r="F3780">
        <v>6.6139999999999999</v>
      </c>
      <c r="G3780">
        <v>435.25</v>
      </c>
      <c r="H3780">
        <v>272.16000000000003</v>
      </c>
    </row>
    <row r="3781" spans="1:8" x14ac:dyDescent="0.25">
      <c r="A3781" t="s">
        <v>59</v>
      </c>
      <c r="B3781">
        <v>2023</v>
      </c>
      <c r="C3781" t="s">
        <v>2</v>
      </c>
      <c r="D3781" t="s">
        <v>60</v>
      </c>
      <c r="E3781">
        <v>8</v>
      </c>
      <c r="F3781">
        <v>8.6361600000000003</v>
      </c>
      <c r="G3781">
        <v>653.55999999999995</v>
      </c>
      <c r="H3781">
        <v>549.71</v>
      </c>
    </row>
    <row r="3782" spans="1:8" x14ac:dyDescent="0.25">
      <c r="A3782" t="s">
        <v>59</v>
      </c>
      <c r="B3782">
        <v>2023</v>
      </c>
      <c r="C3782" t="s">
        <v>2</v>
      </c>
      <c r="D3782" t="s">
        <v>60</v>
      </c>
      <c r="E3782">
        <v>156</v>
      </c>
      <c r="F3782">
        <v>104.52666000000001</v>
      </c>
      <c r="G3782">
        <v>12075.8</v>
      </c>
      <c r="H3782">
        <v>11231.13</v>
      </c>
    </row>
    <row r="3783" spans="1:8" x14ac:dyDescent="0.25">
      <c r="A3783" t="s">
        <v>59</v>
      </c>
      <c r="B3783">
        <v>2023</v>
      </c>
      <c r="C3783" t="s">
        <v>2</v>
      </c>
      <c r="D3783" t="s">
        <v>60</v>
      </c>
      <c r="E3783">
        <v>2</v>
      </c>
      <c r="F3783">
        <v>0.85299999999999998</v>
      </c>
      <c r="G3783">
        <v>35.520000000000003</v>
      </c>
      <c r="H3783">
        <v>35.520000000000003</v>
      </c>
    </row>
    <row r="3784" spans="1:8" x14ac:dyDescent="0.25">
      <c r="A3784" t="s">
        <v>59</v>
      </c>
      <c r="B3784">
        <v>2023</v>
      </c>
      <c r="C3784" t="s">
        <v>2</v>
      </c>
      <c r="D3784" t="s">
        <v>60</v>
      </c>
      <c r="E3784">
        <v>87</v>
      </c>
      <c r="F3784">
        <v>398.13655999999997</v>
      </c>
      <c r="G3784">
        <v>27413.01</v>
      </c>
      <c r="H3784">
        <v>12798.29</v>
      </c>
    </row>
    <row r="3785" spans="1:8" x14ac:dyDescent="0.25">
      <c r="A3785" t="s">
        <v>59</v>
      </c>
      <c r="B3785">
        <v>2023</v>
      </c>
      <c r="C3785" t="s">
        <v>2</v>
      </c>
      <c r="D3785" t="s">
        <v>60</v>
      </c>
      <c r="E3785">
        <v>59</v>
      </c>
      <c r="F3785">
        <v>70.461560000000006</v>
      </c>
      <c r="G3785">
        <v>6157.96</v>
      </c>
      <c r="H3785">
        <v>3229.53</v>
      </c>
    </row>
    <row r="3786" spans="1:8" x14ac:dyDescent="0.25">
      <c r="A3786" t="s">
        <v>59</v>
      </c>
      <c r="B3786">
        <v>2023</v>
      </c>
      <c r="C3786" t="s">
        <v>2</v>
      </c>
      <c r="D3786" t="s">
        <v>60</v>
      </c>
      <c r="E3786">
        <v>641</v>
      </c>
      <c r="F3786">
        <v>284.82914</v>
      </c>
      <c r="G3786">
        <v>21297.13</v>
      </c>
      <c r="H3786">
        <v>15239.99</v>
      </c>
    </row>
    <row r="3787" spans="1:8" x14ac:dyDescent="0.25">
      <c r="A3787" t="s">
        <v>59</v>
      </c>
      <c r="B3787">
        <v>2023</v>
      </c>
      <c r="C3787" t="s">
        <v>2</v>
      </c>
      <c r="D3787" t="s">
        <v>60</v>
      </c>
      <c r="E3787">
        <v>8</v>
      </c>
      <c r="F3787">
        <v>10.89</v>
      </c>
      <c r="G3787">
        <v>1170.58</v>
      </c>
      <c r="H3787">
        <v>1170.58</v>
      </c>
    </row>
    <row r="3788" spans="1:8" x14ac:dyDescent="0.25">
      <c r="A3788" t="s">
        <v>59</v>
      </c>
      <c r="B3788">
        <v>2023</v>
      </c>
      <c r="C3788" t="s">
        <v>2</v>
      </c>
      <c r="D3788" t="s">
        <v>60</v>
      </c>
      <c r="E3788">
        <v>66</v>
      </c>
      <c r="F3788">
        <v>375.44017000000002</v>
      </c>
      <c r="G3788">
        <v>26521.81</v>
      </c>
      <c r="H3788">
        <v>17626.43</v>
      </c>
    </row>
    <row r="3789" spans="1:8" x14ac:dyDescent="0.25">
      <c r="A3789" t="s">
        <v>59</v>
      </c>
      <c r="B3789">
        <v>2023</v>
      </c>
      <c r="C3789" t="s">
        <v>2</v>
      </c>
      <c r="D3789" t="s">
        <v>60</v>
      </c>
      <c r="E3789">
        <v>43</v>
      </c>
      <c r="F3789">
        <v>83.661079999999998</v>
      </c>
      <c r="G3789">
        <v>6570.17</v>
      </c>
      <c r="H3789">
        <v>5068.82</v>
      </c>
    </row>
    <row r="3790" spans="1:8" x14ac:dyDescent="0.25">
      <c r="A3790" t="s">
        <v>59</v>
      </c>
      <c r="B3790">
        <v>2023</v>
      </c>
      <c r="C3790" t="s">
        <v>2</v>
      </c>
      <c r="D3790" t="s">
        <v>60</v>
      </c>
      <c r="E3790">
        <v>283</v>
      </c>
      <c r="F3790">
        <v>140.84374</v>
      </c>
      <c r="G3790">
        <v>10301.93</v>
      </c>
      <c r="H3790">
        <v>8087.84</v>
      </c>
    </row>
    <row r="3791" spans="1:8" x14ac:dyDescent="0.25">
      <c r="A3791" t="s">
        <v>59</v>
      </c>
      <c r="B3791">
        <v>2023</v>
      </c>
      <c r="C3791" t="s">
        <v>2</v>
      </c>
      <c r="D3791" t="s">
        <v>64</v>
      </c>
      <c r="E3791">
        <v>1</v>
      </c>
      <c r="F3791">
        <v>19974.622210000001</v>
      </c>
      <c r="G3791">
        <v>1632054.9</v>
      </c>
      <c r="H3791">
        <v>1537736.14</v>
      </c>
    </row>
    <row r="3792" spans="1:8" x14ac:dyDescent="0.25">
      <c r="A3792" t="s">
        <v>59</v>
      </c>
      <c r="B3792">
        <v>2023</v>
      </c>
      <c r="C3792" t="s">
        <v>2</v>
      </c>
      <c r="D3792" t="s">
        <v>60</v>
      </c>
      <c r="E3792">
        <v>0</v>
      </c>
      <c r="F3792">
        <v>0</v>
      </c>
      <c r="G3792">
        <v>0</v>
      </c>
      <c r="H3792">
        <v>0</v>
      </c>
    </row>
    <row r="3793" spans="1:8" x14ac:dyDescent="0.25">
      <c r="A3793" t="s">
        <v>59</v>
      </c>
      <c r="B3793">
        <v>2023</v>
      </c>
      <c r="C3793" t="s">
        <v>2</v>
      </c>
      <c r="D3793" t="s">
        <v>60</v>
      </c>
      <c r="E3793">
        <v>0</v>
      </c>
      <c r="F3793">
        <v>0</v>
      </c>
      <c r="G3793">
        <v>0</v>
      </c>
      <c r="H3793">
        <v>0</v>
      </c>
    </row>
    <row r="3794" spans="1:8" x14ac:dyDescent="0.25">
      <c r="A3794" t="s">
        <v>59</v>
      </c>
      <c r="B3794">
        <v>2022</v>
      </c>
      <c r="C3794" t="s">
        <v>13</v>
      </c>
      <c r="D3794" t="s">
        <v>61</v>
      </c>
      <c r="E3794">
        <v>0</v>
      </c>
      <c r="F3794">
        <v>0</v>
      </c>
      <c r="G3794">
        <v>0</v>
      </c>
      <c r="H3794">
        <v>0</v>
      </c>
    </row>
    <row r="3795" spans="1:8" x14ac:dyDescent="0.25">
      <c r="A3795" t="s">
        <v>59</v>
      </c>
      <c r="B3795">
        <v>2022</v>
      </c>
      <c r="C3795" t="s">
        <v>13</v>
      </c>
      <c r="D3795" t="s">
        <v>60</v>
      </c>
      <c r="E3795">
        <v>0</v>
      </c>
      <c r="F3795">
        <v>0</v>
      </c>
      <c r="G3795">
        <v>0</v>
      </c>
      <c r="H3795">
        <v>0</v>
      </c>
    </row>
    <row r="3796" spans="1:8" x14ac:dyDescent="0.25">
      <c r="A3796" t="s">
        <v>59</v>
      </c>
      <c r="B3796">
        <v>2022</v>
      </c>
      <c r="C3796" t="s">
        <v>13</v>
      </c>
      <c r="D3796" t="s">
        <v>62</v>
      </c>
      <c r="E3796">
        <v>0</v>
      </c>
      <c r="F3796">
        <v>0</v>
      </c>
      <c r="G3796">
        <v>0</v>
      </c>
      <c r="H3796">
        <v>0</v>
      </c>
    </row>
    <row r="3797" spans="1:8" x14ac:dyDescent="0.25">
      <c r="A3797" t="s">
        <v>59</v>
      </c>
      <c r="B3797">
        <v>2022</v>
      </c>
      <c r="C3797" t="s">
        <v>13</v>
      </c>
      <c r="D3797" t="s">
        <v>60</v>
      </c>
      <c r="E3797">
        <v>0</v>
      </c>
      <c r="F3797">
        <v>0</v>
      </c>
      <c r="G3797">
        <v>0</v>
      </c>
      <c r="H3797">
        <v>0</v>
      </c>
    </row>
    <row r="3798" spans="1:8" x14ac:dyDescent="0.25">
      <c r="A3798" t="s">
        <v>59</v>
      </c>
      <c r="B3798">
        <v>2022</v>
      </c>
      <c r="C3798" t="s">
        <v>13</v>
      </c>
      <c r="D3798" t="s">
        <v>60</v>
      </c>
      <c r="E3798">
        <v>0</v>
      </c>
      <c r="F3798">
        <v>0</v>
      </c>
      <c r="G3798">
        <v>0</v>
      </c>
      <c r="H3798">
        <v>0</v>
      </c>
    </row>
    <row r="3799" spans="1:8" x14ac:dyDescent="0.25">
      <c r="A3799" t="s">
        <v>59</v>
      </c>
      <c r="B3799">
        <v>2022</v>
      </c>
      <c r="C3799" t="s">
        <v>13</v>
      </c>
      <c r="D3799" t="s">
        <v>60</v>
      </c>
      <c r="E3799">
        <v>0</v>
      </c>
      <c r="F3799">
        <v>0</v>
      </c>
      <c r="G3799">
        <v>0</v>
      </c>
      <c r="H3799">
        <v>0</v>
      </c>
    </row>
    <row r="3800" spans="1:8" x14ac:dyDescent="0.25">
      <c r="A3800" t="s">
        <v>59</v>
      </c>
      <c r="B3800">
        <v>2022</v>
      </c>
      <c r="C3800" t="s">
        <v>13</v>
      </c>
      <c r="D3800" t="s">
        <v>60</v>
      </c>
      <c r="E3800">
        <v>0</v>
      </c>
      <c r="F3800">
        <v>0</v>
      </c>
      <c r="G3800">
        <v>0</v>
      </c>
      <c r="H3800">
        <v>0</v>
      </c>
    </row>
    <row r="3801" spans="1:8" x14ac:dyDescent="0.25">
      <c r="A3801" t="s">
        <v>59</v>
      </c>
      <c r="B3801">
        <v>2022</v>
      </c>
      <c r="C3801" t="s">
        <v>13</v>
      </c>
      <c r="D3801" t="s">
        <v>61</v>
      </c>
      <c r="E3801">
        <v>1</v>
      </c>
      <c r="F3801">
        <v>2600.2080000000001</v>
      </c>
      <c r="G3801">
        <v>194709.88</v>
      </c>
      <c r="H3801">
        <v>194709.88</v>
      </c>
    </row>
    <row r="3802" spans="1:8" x14ac:dyDescent="0.25">
      <c r="A3802" t="s">
        <v>59</v>
      </c>
      <c r="B3802">
        <v>2022</v>
      </c>
      <c r="C3802" t="s">
        <v>13</v>
      </c>
      <c r="D3802" t="s">
        <v>60</v>
      </c>
      <c r="E3802">
        <v>0</v>
      </c>
      <c r="F3802">
        <v>0</v>
      </c>
      <c r="G3802">
        <v>0</v>
      </c>
      <c r="H3802">
        <v>0</v>
      </c>
    </row>
    <row r="3803" spans="1:8" x14ac:dyDescent="0.25">
      <c r="A3803" t="s">
        <v>59</v>
      </c>
      <c r="B3803">
        <v>2022</v>
      </c>
      <c r="C3803" t="s">
        <v>13</v>
      </c>
      <c r="D3803" t="s">
        <v>60</v>
      </c>
      <c r="E3803">
        <v>0</v>
      </c>
      <c r="F3803">
        <v>0</v>
      </c>
      <c r="G3803">
        <v>0</v>
      </c>
      <c r="H3803">
        <v>0</v>
      </c>
    </row>
    <row r="3804" spans="1:8" x14ac:dyDescent="0.25">
      <c r="A3804" t="s">
        <v>59</v>
      </c>
      <c r="B3804">
        <v>2022</v>
      </c>
      <c r="C3804" t="s">
        <v>13</v>
      </c>
      <c r="D3804" t="s">
        <v>60</v>
      </c>
      <c r="E3804">
        <v>0</v>
      </c>
      <c r="F3804">
        <v>-160.95500000000001</v>
      </c>
      <c r="G3804">
        <v>-11017.92</v>
      </c>
      <c r="H3804">
        <v>0</v>
      </c>
    </row>
    <row r="3805" spans="1:8" x14ac:dyDescent="0.25">
      <c r="A3805" t="s">
        <v>59</v>
      </c>
      <c r="B3805">
        <v>2022</v>
      </c>
      <c r="C3805" t="s">
        <v>13</v>
      </c>
      <c r="D3805" t="s">
        <v>60</v>
      </c>
      <c r="E3805">
        <v>2</v>
      </c>
      <c r="F3805">
        <v>1.2519199999999999</v>
      </c>
      <c r="G3805">
        <v>115.12</v>
      </c>
      <c r="H3805">
        <v>103.89</v>
      </c>
    </row>
    <row r="3806" spans="1:8" x14ac:dyDescent="0.25">
      <c r="A3806" t="s">
        <v>59</v>
      </c>
      <c r="B3806">
        <v>2022</v>
      </c>
      <c r="C3806" t="s">
        <v>13</v>
      </c>
      <c r="D3806" t="s">
        <v>60</v>
      </c>
      <c r="E3806">
        <v>0</v>
      </c>
      <c r="F3806">
        <v>0</v>
      </c>
      <c r="G3806">
        <v>0</v>
      </c>
      <c r="H3806">
        <v>0</v>
      </c>
    </row>
    <row r="3807" spans="1:8" x14ac:dyDescent="0.25">
      <c r="A3807" t="s">
        <v>59</v>
      </c>
      <c r="B3807">
        <v>2022</v>
      </c>
      <c r="C3807" t="s">
        <v>13</v>
      </c>
      <c r="D3807" t="s">
        <v>62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 t="s">
        <v>59</v>
      </c>
      <c r="B3808">
        <v>2022</v>
      </c>
      <c r="C3808" t="s">
        <v>13</v>
      </c>
      <c r="D3808" t="s">
        <v>60</v>
      </c>
      <c r="E3808">
        <v>0</v>
      </c>
      <c r="F3808">
        <v>0</v>
      </c>
      <c r="G3808">
        <v>0</v>
      </c>
      <c r="H3808">
        <v>0</v>
      </c>
    </row>
    <row r="3809" spans="1:8" x14ac:dyDescent="0.25">
      <c r="A3809" t="s">
        <v>59</v>
      </c>
      <c r="B3809">
        <v>2022</v>
      </c>
      <c r="C3809" t="s">
        <v>13</v>
      </c>
      <c r="D3809" t="s">
        <v>60</v>
      </c>
      <c r="E3809">
        <v>0</v>
      </c>
      <c r="F3809">
        <v>0</v>
      </c>
      <c r="G3809">
        <v>0</v>
      </c>
      <c r="H3809">
        <v>0</v>
      </c>
    </row>
    <row r="3810" spans="1:8" x14ac:dyDescent="0.25">
      <c r="A3810" t="s">
        <v>59</v>
      </c>
      <c r="B3810">
        <v>2022</v>
      </c>
      <c r="C3810" t="s">
        <v>13</v>
      </c>
      <c r="D3810" t="s">
        <v>60</v>
      </c>
      <c r="E3810">
        <v>0</v>
      </c>
      <c r="F3810">
        <v>0</v>
      </c>
      <c r="G3810">
        <v>0</v>
      </c>
      <c r="H3810">
        <v>0</v>
      </c>
    </row>
    <row r="3811" spans="1:8" x14ac:dyDescent="0.25">
      <c r="A3811" t="s">
        <v>59</v>
      </c>
      <c r="B3811">
        <v>2022</v>
      </c>
      <c r="C3811" t="s">
        <v>13</v>
      </c>
      <c r="D3811" t="s">
        <v>60</v>
      </c>
      <c r="E3811">
        <v>1</v>
      </c>
      <c r="F3811">
        <v>245.58600000000001</v>
      </c>
      <c r="G3811">
        <v>15679.02</v>
      </c>
      <c r="H3811">
        <v>15679.02</v>
      </c>
    </row>
    <row r="3812" spans="1:8" x14ac:dyDescent="0.25">
      <c r="A3812" t="s">
        <v>59</v>
      </c>
      <c r="B3812">
        <v>2022</v>
      </c>
      <c r="C3812" t="s">
        <v>13</v>
      </c>
      <c r="D3812" t="s">
        <v>60</v>
      </c>
      <c r="E3812">
        <v>0</v>
      </c>
      <c r="F3812">
        <v>0</v>
      </c>
      <c r="G3812">
        <v>0</v>
      </c>
      <c r="H3812">
        <v>0</v>
      </c>
    </row>
    <row r="3813" spans="1:8" x14ac:dyDescent="0.25">
      <c r="A3813" t="s">
        <v>59</v>
      </c>
      <c r="B3813">
        <v>2022</v>
      </c>
      <c r="C3813" t="s">
        <v>13</v>
      </c>
      <c r="D3813" t="s">
        <v>60</v>
      </c>
      <c r="E3813">
        <v>0</v>
      </c>
      <c r="F3813">
        <v>0</v>
      </c>
      <c r="G3813">
        <v>0</v>
      </c>
      <c r="H3813">
        <v>0</v>
      </c>
    </row>
    <row r="3814" spans="1:8" x14ac:dyDescent="0.25">
      <c r="A3814" t="s">
        <v>59</v>
      </c>
      <c r="B3814">
        <v>2022</v>
      </c>
      <c r="C3814" t="s">
        <v>13</v>
      </c>
      <c r="D3814" t="s">
        <v>60</v>
      </c>
      <c r="E3814">
        <v>0</v>
      </c>
      <c r="F3814">
        <v>0</v>
      </c>
      <c r="G3814">
        <v>0</v>
      </c>
      <c r="H3814">
        <v>0</v>
      </c>
    </row>
    <row r="3815" spans="1:8" x14ac:dyDescent="0.25">
      <c r="A3815" t="s">
        <v>59</v>
      </c>
      <c r="B3815">
        <v>2022</v>
      </c>
      <c r="C3815" t="s">
        <v>13</v>
      </c>
      <c r="D3815" t="s">
        <v>61</v>
      </c>
      <c r="E3815">
        <v>0</v>
      </c>
      <c r="F3815">
        <v>0</v>
      </c>
      <c r="G3815">
        <v>0</v>
      </c>
      <c r="H3815">
        <v>0</v>
      </c>
    </row>
    <row r="3816" spans="1:8" x14ac:dyDescent="0.25">
      <c r="A3816" t="s">
        <v>59</v>
      </c>
      <c r="B3816">
        <v>2022</v>
      </c>
      <c r="C3816" t="s">
        <v>13</v>
      </c>
      <c r="D3816" t="s">
        <v>61</v>
      </c>
      <c r="E3816">
        <v>537</v>
      </c>
      <c r="F3816">
        <v>36323.200499999999</v>
      </c>
      <c r="G3816">
        <v>3033981.45</v>
      </c>
      <c r="H3816">
        <v>2971705.47</v>
      </c>
    </row>
    <row r="3817" spans="1:8" x14ac:dyDescent="0.25">
      <c r="A3817" t="s">
        <v>59</v>
      </c>
      <c r="B3817">
        <v>2022</v>
      </c>
      <c r="C3817" t="s">
        <v>13</v>
      </c>
      <c r="D3817" t="s">
        <v>61</v>
      </c>
      <c r="E3817">
        <v>2</v>
      </c>
      <c r="F3817">
        <v>3.0754999999999999</v>
      </c>
      <c r="G3817">
        <v>373.83</v>
      </c>
      <c r="H3817">
        <v>380.35</v>
      </c>
    </row>
    <row r="3818" spans="1:8" x14ac:dyDescent="0.25">
      <c r="A3818" t="s">
        <v>59</v>
      </c>
      <c r="B3818">
        <v>2022</v>
      </c>
      <c r="C3818" t="s">
        <v>13</v>
      </c>
      <c r="D3818" t="s">
        <v>60</v>
      </c>
      <c r="E3818">
        <v>0</v>
      </c>
      <c r="F3818">
        <v>0</v>
      </c>
      <c r="G3818">
        <v>0</v>
      </c>
      <c r="H3818">
        <v>0</v>
      </c>
    </row>
    <row r="3819" spans="1:8" x14ac:dyDescent="0.25">
      <c r="A3819" t="s">
        <v>59</v>
      </c>
      <c r="B3819">
        <v>2022</v>
      </c>
      <c r="C3819" t="s">
        <v>13</v>
      </c>
      <c r="D3819" t="s">
        <v>60</v>
      </c>
      <c r="E3819">
        <v>0</v>
      </c>
      <c r="F3819">
        <v>0</v>
      </c>
      <c r="G3819">
        <v>0</v>
      </c>
      <c r="H3819">
        <v>0</v>
      </c>
    </row>
    <row r="3820" spans="1:8" x14ac:dyDescent="0.25">
      <c r="A3820" t="s">
        <v>59</v>
      </c>
      <c r="B3820">
        <v>2022</v>
      </c>
      <c r="C3820" t="s">
        <v>13</v>
      </c>
      <c r="D3820" t="s">
        <v>60</v>
      </c>
      <c r="E3820">
        <v>0</v>
      </c>
      <c r="F3820">
        <v>0</v>
      </c>
      <c r="G3820">
        <v>0</v>
      </c>
      <c r="H3820">
        <v>0</v>
      </c>
    </row>
    <row r="3821" spans="1:8" x14ac:dyDescent="0.25">
      <c r="A3821" t="s">
        <v>59</v>
      </c>
      <c r="B3821">
        <v>2022</v>
      </c>
      <c r="C3821" t="s">
        <v>13</v>
      </c>
      <c r="D3821" t="s">
        <v>60</v>
      </c>
      <c r="E3821">
        <v>2</v>
      </c>
      <c r="F3821">
        <v>102.05851</v>
      </c>
      <c r="G3821">
        <v>7169.36</v>
      </c>
      <c r="H3821">
        <v>7169.36</v>
      </c>
    </row>
    <row r="3822" spans="1:8" x14ac:dyDescent="0.25">
      <c r="A3822" t="s">
        <v>59</v>
      </c>
      <c r="B3822">
        <v>2022</v>
      </c>
      <c r="C3822" t="s">
        <v>13</v>
      </c>
      <c r="D3822" t="s">
        <v>62</v>
      </c>
      <c r="E3822">
        <v>301</v>
      </c>
      <c r="F3822">
        <v>13766.63206</v>
      </c>
      <c r="G3822">
        <v>1367268.63</v>
      </c>
      <c r="H3822">
        <v>1261298.31</v>
      </c>
    </row>
    <row r="3823" spans="1:8" x14ac:dyDescent="0.25">
      <c r="A3823" t="s">
        <v>59</v>
      </c>
      <c r="B3823">
        <v>2022</v>
      </c>
      <c r="C3823" t="s">
        <v>13</v>
      </c>
      <c r="D3823" t="s">
        <v>62</v>
      </c>
      <c r="E3823">
        <v>6</v>
      </c>
      <c r="F3823">
        <v>9.0313999999999997</v>
      </c>
      <c r="G3823">
        <v>1178.72</v>
      </c>
      <c r="H3823">
        <v>876.56</v>
      </c>
    </row>
    <row r="3824" spans="1:8" x14ac:dyDescent="0.25">
      <c r="A3824" t="s">
        <v>59</v>
      </c>
      <c r="B3824">
        <v>2022</v>
      </c>
      <c r="C3824" t="s">
        <v>13</v>
      </c>
      <c r="D3824" t="s">
        <v>60</v>
      </c>
      <c r="E3824">
        <v>5</v>
      </c>
      <c r="F3824">
        <v>13.56198</v>
      </c>
      <c r="G3824">
        <v>970.96</v>
      </c>
      <c r="H3824">
        <v>1058.21</v>
      </c>
    </row>
    <row r="3825" spans="1:8" x14ac:dyDescent="0.25">
      <c r="A3825" t="s">
        <v>59</v>
      </c>
      <c r="B3825">
        <v>2022</v>
      </c>
      <c r="C3825" t="s">
        <v>13</v>
      </c>
      <c r="D3825" t="s">
        <v>60</v>
      </c>
      <c r="E3825">
        <v>0</v>
      </c>
      <c r="F3825">
        <v>0</v>
      </c>
      <c r="G3825">
        <v>0</v>
      </c>
      <c r="H3825">
        <v>0</v>
      </c>
    </row>
    <row r="3826" spans="1:8" x14ac:dyDescent="0.25">
      <c r="A3826" t="s">
        <v>59</v>
      </c>
      <c r="B3826">
        <v>2022</v>
      </c>
      <c r="C3826" t="s">
        <v>13</v>
      </c>
      <c r="D3826" t="s">
        <v>60</v>
      </c>
      <c r="E3826">
        <v>0</v>
      </c>
      <c r="F3826">
        <v>0</v>
      </c>
      <c r="G3826">
        <v>0</v>
      </c>
      <c r="H3826">
        <v>0</v>
      </c>
    </row>
    <row r="3827" spans="1:8" x14ac:dyDescent="0.25">
      <c r="A3827" t="s">
        <v>59</v>
      </c>
      <c r="B3827">
        <v>2022</v>
      </c>
      <c r="C3827" t="s">
        <v>13</v>
      </c>
      <c r="D3827" t="s">
        <v>60</v>
      </c>
      <c r="E3827">
        <v>0</v>
      </c>
      <c r="F3827">
        <v>-72.775459999999995</v>
      </c>
      <c r="G3827">
        <v>-16229.09</v>
      </c>
      <c r="H3827">
        <v>0</v>
      </c>
    </row>
    <row r="3828" spans="1:8" x14ac:dyDescent="0.25">
      <c r="A3828" t="s">
        <v>59</v>
      </c>
      <c r="B3828">
        <v>2022</v>
      </c>
      <c r="C3828" t="s">
        <v>13</v>
      </c>
      <c r="D3828" t="s">
        <v>60</v>
      </c>
      <c r="E3828">
        <v>0</v>
      </c>
      <c r="F3828">
        <v>0</v>
      </c>
      <c r="G3828">
        <v>-43.77</v>
      </c>
      <c r="H3828">
        <v>0</v>
      </c>
    </row>
    <row r="3829" spans="1:8" x14ac:dyDescent="0.25">
      <c r="A3829" t="s">
        <v>59</v>
      </c>
      <c r="B3829">
        <v>2022</v>
      </c>
      <c r="C3829" t="s">
        <v>13</v>
      </c>
      <c r="D3829" t="s">
        <v>60</v>
      </c>
      <c r="E3829">
        <v>103</v>
      </c>
      <c r="F3829">
        <v>24.902940000000001</v>
      </c>
      <c r="G3829">
        <v>3225.09</v>
      </c>
      <c r="H3829">
        <v>3354.72</v>
      </c>
    </row>
    <row r="3830" spans="1:8" x14ac:dyDescent="0.25">
      <c r="A3830" t="s">
        <v>59</v>
      </c>
      <c r="B3830">
        <v>2022</v>
      </c>
      <c r="C3830" t="s">
        <v>13</v>
      </c>
      <c r="D3830" t="s">
        <v>60</v>
      </c>
      <c r="E3830">
        <v>347</v>
      </c>
      <c r="F3830">
        <v>2646.8391700000002</v>
      </c>
      <c r="G3830">
        <v>230176.51</v>
      </c>
      <c r="H3830">
        <v>247951.27</v>
      </c>
    </row>
    <row r="3831" spans="1:8" x14ac:dyDescent="0.25">
      <c r="A3831" t="s">
        <v>59</v>
      </c>
      <c r="B3831">
        <v>2022</v>
      </c>
      <c r="C3831" t="s">
        <v>13</v>
      </c>
      <c r="D3831" t="s">
        <v>60</v>
      </c>
      <c r="E3831">
        <v>2</v>
      </c>
      <c r="F3831">
        <v>5.3707099999999999</v>
      </c>
      <c r="G3831">
        <v>646.01</v>
      </c>
      <c r="H3831">
        <v>1034.03</v>
      </c>
    </row>
    <row r="3832" spans="1:8" x14ac:dyDescent="0.25">
      <c r="A3832" t="s">
        <v>59</v>
      </c>
      <c r="B3832">
        <v>2022</v>
      </c>
      <c r="C3832" t="s">
        <v>13</v>
      </c>
      <c r="D3832" t="s">
        <v>60</v>
      </c>
      <c r="E3832">
        <v>1239</v>
      </c>
      <c r="F3832">
        <v>1734.4554000000001</v>
      </c>
      <c r="G3832">
        <v>188587.85</v>
      </c>
      <c r="H3832">
        <v>206866.43</v>
      </c>
    </row>
    <row r="3833" spans="1:8" x14ac:dyDescent="0.25">
      <c r="A3833" t="s">
        <v>59</v>
      </c>
      <c r="B3833">
        <v>2022</v>
      </c>
      <c r="C3833" t="s">
        <v>13</v>
      </c>
      <c r="D3833" t="s">
        <v>60</v>
      </c>
      <c r="E3833">
        <v>8841</v>
      </c>
      <c r="F3833">
        <v>2176.3243400000001</v>
      </c>
      <c r="G3833">
        <v>188894.04</v>
      </c>
      <c r="H3833">
        <v>198860.67</v>
      </c>
    </row>
    <row r="3834" spans="1:8" x14ac:dyDescent="0.25">
      <c r="A3834" t="s">
        <v>59</v>
      </c>
      <c r="B3834">
        <v>2022</v>
      </c>
      <c r="C3834" t="s">
        <v>13</v>
      </c>
      <c r="D3834" t="s">
        <v>60</v>
      </c>
      <c r="E3834">
        <v>0</v>
      </c>
      <c r="F3834">
        <v>0</v>
      </c>
      <c r="G3834">
        <v>0</v>
      </c>
      <c r="H3834">
        <v>0</v>
      </c>
    </row>
    <row r="3835" spans="1:8" x14ac:dyDescent="0.25">
      <c r="A3835" t="s">
        <v>59</v>
      </c>
      <c r="B3835">
        <v>2022</v>
      </c>
      <c r="C3835" t="s">
        <v>13</v>
      </c>
      <c r="D3835" t="s">
        <v>60</v>
      </c>
      <c r="E3835">
        <v>51</v>
      </c>
      <c r="F3835">
        <v>21.24062</v>
      </c>
      <c r="G3835">
        <v>1678.48</v>
      </c>
      <c r="H3835">
        <v>1751.21</v>
      </c>
    </row>
    <row r="3836" spans="1:8" x14ac:dyDescent="0.25">
      <c r="A3836" t="s">
        <v>59</v>
      </c>
      <c r="B3836">
        <v>2022</v>
      </c>
      <c r="C3836" t="s">
        <v>13</v>
      </c>
      <c r="D3836" t="s">
        <v>60</v>
      </c>
      <c r="E3836">
        <v>44</v>
      </c>
      <c r="F3836">
        <v>10.789759999999999</v>
      </c>
      <c r="G3836">
        <v>954.63</v>
      </c>
      <c r="H3836">
        <v>1198.77</v>
      </c>
    </row>
    <row r="3837" spans="1:8" x14ac:dyDescent="0.25">
      <c r="A3837" t="s">
        <v>59</v>
      </c>
      <c r="B3837">
        <v>2022</v>
      </c>
      <c r="C3837" t="s">
        <v>13</v>
      </c>
      <c r="D3837" t="s">
        <v>60</v>
      </c>
      <c r="E3837">
        <v>0</v>
      </c>
      <c r="F3837">
        <v>0</v>
      </c>
      <c r="G3837">
        <v>0</v>
      </c>
      <c r="H3837">
        <v>0</v>
      </c>
    </row>
    <row r="3838" spans="1:8" x14ac:dyDescent="0.25">
      <c r="A3838" t="s">
        <v>59</v>
      </c>
      <c r="B3838">
        <v>2022</v>
      </c>
      <c r="C3838" t="s">
        <v>13</v>
      </c>
      <c r="D3838" t="s">
        <v>60</v>
      </c>
      <c r="E3838">
        <v>219</v>
      </c>
      <c r="F3838">
        <v>58.767600000000002</v>
      </c>
      <c r="G3838">
        <v>4252.76</v>
      </c>
      <c r="H3838">
        <v>4200.57</v>
      </c>
    </row>
    <row r="3839" spans="1:8" x14ac:dyDescent="0.25">
      <c r="A3839" t="s">
        <v>59</v>
      </c>
      <c r="B3839">
        <v>2022</v>
      </c>
      <c r="C3839" t="s">
        <v>13</v>
      </c>
      <c r="D3839" t="s">
        <v>60</v>
      </c>
      <c r="E3839">
        <v>235</v>
      </c>
      <c r="F3839">
        <v>75.472279999999998</v>
      </c>
      <c r="G3839">
        <v>5447.72</v>
      </c>
      <c r="H3839">
        <v>5345.92</v>
      </c>
    </row>
    <row r="3840" spans="1:8" x14ac:dyDescent="0.25">
      <c r="A3840" t="s">
        <v>59</v>
      </c>
      <c r="B3840">
        <v>2022</v>
      </c>
      <c r="C3840" t="s">
        <v>13</v>
      </c>
      <c r="D3840" t="s">
        <v>60</v>
      </c>
      <c r="E3840">
        <v>0</v>
      </c>
      <c r="F3840">
        <v>0</v>
      </c>
      <c r="G3840">
        <v>0</v>
      </c>
      <c r="H3840">
        <v>0</v>
      </c>
    </row>
    <row r="3841" spans="1:8" x14ac:dyDescent="0.25">
      <c r="A3841" t="s">
        <v>59</v>
      </c>
      <c r="B3841">
        <v>2022</v>
      </c>
      <c r="C3841" t="s">
        <v>13</v>
      </c>
      <c r="D3841" t="s">
        <v>60</v>
      </c>
      <c r="E3841">
        <v>0</v>
      </c>
      <c r="F3841">
        <v>0</v>
      </c>
      <c r="G3841">
        <v>0</v>
      </c>
      <c r="H3841">
        <v>0</v>
      </c>
    </row>
    <row r="3842" spans="1:8" x14ac:dyDescent="0.25">
      <c r="A3842" t="s">
        <v>59</v>
      </c>
      <c r="B3842">
        <v>2022</v>
      </c>
      <c r="C3842" t="s">
        <v>13</v>
      </c>
      <c r="D3842" t="s">
        <v>60</v>
      </c>
      <c r="E3842">
        <v>4</v>
      </c>
      <c r="F3842">
        <v>14.141120000000001</v>
      </c>
      <c r="G3842">
        <v>979.96</v>
      </c>
      <c r="H3842">
        <v>836.37</v>
      </c>
    </row>
    <row r="3843" spans="1:8" x14ac:dyDescent="0.25">
      <c r="A3843" t="s">
        <v>59</v>
      </c>
      <c r="B3843">
        <v>2022</v>
      </c>
      <c r="C3843" t="s">
        <v>13</v>
      </c>
      <c r="D3843" t="s">
        <v>60</v>
      </c>
      <c r="E3843">
        <v>0</v>
      </c>
      <c r="F3843">
        <v>0</v>
      </c>
      <c r="G3843">
        <v>0</v>
      </c>
      <c r="H3843">
        <v>0</v>
      </c>
    </row>
    <row r="3844" spans="1:8" x14ac:dyDescent="0.25">
      <c r="A3844" t="s">
        <v>59</v>
      </c>
      <c r="B3844">
        <v>2022</v>
      </c>
      <c r="C3844" t="s">
        <v>13</v>
      </c>
      <c r="D3844" t="s">
        <v>60</v>
      </c>
      <c r="E3844">
        <v>7</v>
      </c>
      <c r="F3844">
        <v>8.52</v>
      </c>
      <c r="G3844">
        <v>739.07</v>
      </c>
      <c r="H3844">
        <v>620.71</v>
      </c>
    </row>
    <row r="3845" spans="1:8" x14ac:dyDescent="0.25">
      <c r="A3845" t="s">
        <v>59</v>
      </c>
      <c r="B3845">
        <v>2022</v>
      </c>
      <c r="C3845" t="s">
        <v>13</v>
      </c>
      <c r="D3845" t="s">
        <v>60</v>
      </c>
      <c r="E3845">
        <v>25</v>
      </c>
      <c r="F3845">
        <v>33.010120000000001</v>
      </c>
      <c r="G3845">
        <v>2938.58</v>
      </c>
      <c r="H3845">
        <v>3369.01</v>
      </c>
    </row>
    <row r="3846" spans="1:8" x14ac:dyDescent="0.25">
      <c r="A3846" t="s">
        <v>59</v>
      </c>
      <c r="B3846">
        <v>2022</v>
      </c>
      <c r="C3846" t="s">
        <v>13</v>
      </c>
      <c r="D3846" t="s">
        <v>60</v>
      </c>
      <c r="E3846">
        <v>0</v>
      </c>
      <c r="F3846">
        <v>0</v>
      </c>
      <c r="G3846">
        <v>0</v>
      </c>
      <c r="H3846">
        <v>0</v>
      </c>
    </row>
    <row r="3847" spans="1:8" x14ac:dyDescent="0.25">
      <c r="A3847" t="s">
        <v>59</v>
      </c>
      <c r="B3847">
        <v>2022</v>
      </c>
      <c r="C3847" t="s">
        <v>13</v>
      </c>
      <c r="D3847" t="s">
        <v>63</v>
      </c>
      <c r="E3847">
        <v>162249</v>
      </c>
      <c r="F3847">
        <v>26852.774519999999</v>
      </c>
      <c r="G3847">
        <v>2549500.63</v>
      </c>
      <c r="H3847">
        <v>1884809.39</v>
      </c>
    </row>
    <row r="3848" spans="1:8" x14ac:dyDescent="0.25">
      <c r="A3848" t="s">
        <v>59</v>
      </c>
      <c r="B3848">
        <v>2022</v>
      </c>
      <c r="C3848" t="s">
        <v>13</v>
      </c>
      <c r="D3848" t="s">
        <v>63</v>
      </c>
      <c r="E3848">
        <v>20</v>
      </c>
      <c r="F3848">
        <v>1.34</v>
      </c>
      <c r="G3848">
        <v>200.41</v>
      </c>
      <c r="H3848">
        <v>193.27</v>
      </c>
    </row>
    <row r="3849" spans="1:8" x14ac:dyDescent="0.25">
      <c r="A3849" t="s">
        <v>59</v>
      </c>
      <c r="B3849">
        <v>2022</v>
      </c>
      <c r="C3849" t="s">
        <v>13</v>
      </c>
      <c r="D3849" t="s">
        <v>63</v>
      </c>
      <c r="E3849">
        <v>913966</v>
      </c>
      <c r="F3849">
        <v>108306.16773</v>
      </c>
      <c r="G3849">
        <v>10729896.9</v>
      </c>
      <c r="H3849">
        <v>9896441.9100000001</v>
      </c>
    </row>
    <row r="3850" spans="1:8" x14ac:dyDescent="0.25">
      <c r="A3850" t="s">
        <v>59</v>
      </c>
      <c r="B3850">
        <v>2022</v>
      </c>
      <c r="C3850" t="s">
        <v>13</v>
      </c>
      <c r="D3850" t="s">
        <v>63</v>
      </c>
      <c r="E3850">
        <v>0</v>
      </c>
      <c r="F3850">
        <v>0</v>
      </c>
      <c r="G3850">
        <v>0</v>
      </c>
      <c r="H3850">
        <v>0</v>
      </c>
    </row>
    <row r="3851" spans="1:8" x14ac:dyDescent="0.25">
      <c r="A3851" t="s">
        <v>59</v>
      </c>
      <c r="B3851">
        <v>2022</v>
      </c>
      <c r="C3851" t="s">
        <v>13</v>
      </c>
      <c r="D3851" t="s">
        <v>64</v>
      </c>
      <c r="E3851">
        <v>0</v>
      </c>
      <c r="F3851">
        <v>0</v>
      </c>
      <c r="G3851">
        <v>0</v>
      </c>
      <c r="H3851">
        <v>0</v>
      </c>
    </row>
    <row r="3852" spans="1:8" x14ac:dyDescent="0.25">
      <c r="A3852" t="s">
        <v>59</v>
      </c>
      <c r="B3852">
        <v>2022</v>
      </c>
      <c r="C3852" t="s">
        <v>13</v>
      </c>
      <c r="D3852" t="s">
        <v>61</v>
      </c>
      <c r="E3852">
        <v>1366</v>
      </c>
      <c r="F3852">
        <v>11854.183069999999</v>
      </c>
      <c r="G3852">
        <v>957014.81</v>
      </c>
      <c r="H3852">
        <v>980532.36</v>
      </c>
    </row>
    <row r="3853" spans="1:8" x14ac:dyDescent="0.25">
      <c r="A3853" t="s">
        <v>59</v>
      </c>
      <c r="B3853">
        <v>2022</v>
      </c>
      <c r="C3853" t="s">
        <v>13</v>
      </c>
      <c r="D3853" t="s">
        <v>61</v>
      </c>
      <c r="E3853">
        <v>1219</v>
      </c>
      <c r="F3853">
        <v>1646.5856799999999</v>
      </c>
      <c r="G3853">
        <v>201843.53</v>
      </c>
      <c r="H3853">
        <v>212778.63</v>
      </c>
    </row>
    <row r="3854" spans="1:8" x14ac:dyDescent="0.25">
      <c r="A3854" t="s">
        <v>59</v>
      </c>
      <c r="B3854">
        <v>2022</v>
      </c>
      <c r="C3854" t="s">
        <v>13</v>
      </c>
      <c r="D3854" t="s">
        <v>61</v>
      </c>
      <c r="E3854">
        <v>9176</v>
      </c>
      <c r="F3854">
        <v>2763.1959200000001</v>
      </c>
      <c r="G3854">
        <v>222601.52</v>
      </c>
      <c r="H3854">
        <v>236093.16</v>
      </c>
    </row>
    <row r="3855" spans="1:8" x14ac:dyDescent="0.25">
      <c r="A3855" t="s">
        <v>59</v>
      </c>
      <c r="B3855">
        <v>2022</v>
      </c>
      <c r="C3855" t="s">
        <v>13</v>
      </c>
      <c r="D3855" t="s">
        <v>60</v>
      </c>
      <c r="E3855">
        <v>12</v>
      </c>
      <c r="F3855">
        <v>13.31488</v>
      </c>
      <c r="G3855">
        <v>1933.08</v>
      </c>
      <c r="H3855">
        <v>2551.4499999999998</v>
      </c>
    </row>
    <row r="3856" spans="1:8" x14ac:dyDescent="0.25">
      <c r="A3856" t="s">
        <v>59</v>
      </c>
      <c r="B3856">
        <v>2022</v>
      </c>
      <c r="C3856" t="s">
        <v>13</v>
      </c>
      <c r="D3856" t="s">
        <v>60</v>
      </c>
      <c r="E3856">
        <v>33</v>
      </c>
      <c r="F3856">
        <v>70.682670000000002</v>
      </c>
      <c r="G3856">
        <v>5580.5</v>
      </c>
      <c r="H3856">
        <v>6869.01</v>
      </c>
    </row>
    <row r="3857" spans="1:8" x14ac:dyDescent="0.25">
      <c r="A3857" t="s">
        <v>59</v>
      </c>
      <c r="B3857">
        <v>2022</v>
      </c>
      <c r="C3857" t="s">
        <v>13</v>
      </c>
      <c r="D3857" t="s">
        <v>60</v>
      </c>
      <c r="E3857">
        <v>771</v>
      </c>
      <c r="F3857">
        <v>186.06981999999999</v>
      </c>
      <c r="G3857">
        <v>12970.41</v>
      </c>
      <c r="H3857">
        <v>13758.38</v>
      </c>
    </row>
    <row r="3858" spans="1:8" x14ac:dyDescent="0.25">
      <c r="A3858" t="s">
        <v>59</v>
      </c>
      <c r="B3858">
        <v>2022</v>
      </c>
      <c r="C3858" t="s">
        <v>13</v>
      </c>
      <c r="D3858" t="s">
        <v>62</v>
      </c>
      <c r="E3858">
        <v>2645</v>
      </c>
      <c r="F3858">
        <v>18853.773529999999</v>
      </c>
      <c r="G3858">
        <v>1817516.75</v>
      </c>
      <c r="H3858">
        <v>1900506.47</v>
      </c>
    </row>
    <row r="3859" spans="1:8" x14ac:dyDescent="0.25">
      <c r="A3859" t="s">
        <v>59</v>
      </c>
      <c r="B3859">
        <v>2022</v>
      </c>
      <c r="C3859" t="s">
        <v>13</v>
      </c>
      <c r="D3859" t="s">
        <v>62</v>
      </c>
      <c r="E3859">
        <v>5684</v>
      </c>
      <c r="F3859">
        <v>8033.5099600000003</v>
      </c>
      <c r="G3859">
        <v>945192.9</v>
      </c>
      <c r="H3859">
        <v>1103613.8500000001</v>
      </c>
    </row>
    <row r="3860" spans="1:8" x14ac:dyDescent="0.25">
      <c r="A3860" t="s">
        <v>59</v>
      </c>
      <c r="B3860">
        <v>2022</v>
      </c>
      <c r="C3860" t="s">
        <v>13</v>
      </c>
      <c r="D3860" t="s">
        <v>62</v>
      </c>
      <c r="E3860">
        <v>133391</v>
      </c>
      <c r="F3860">
        <v>31195.37139</v>
      </c>
      <c r="G3860">
        <v>3018859.68</v>
      </c>
      <c r="H3860">
        <v>3182824.1</v>
      </c>
    </row>
    <row r="3861" spans="1:8" x14ac:dyDescent="0.25">
      <c r="A3861" t="s">
        <v>59</v>
      </c>
      <c r="B3861">
        <v>2022</v>
      </c>
      <c r="C3861" t="s">
        <v>13</v>
      </c>
      <c r="D3861" t="s">
        <v>60</v>
      </c>
      <c r="E3861">
        <v>25</v>
      </c>
      <c r="F3861">
        <v>170.93611000000001</v>
      </c>
      <c r="G3861">
        <v>13248.53</v>
      </c>
      <c r="H3861">
        <v>8970.65</v>
      </c>
    </row>
    <row r="3862" spans="1:8" x14ac:dyDescent="0.25">
      <c r="A3862" t="s">
        <v>59</v>
      </c>
      <c r="B3862">
        <v>2022</v>
      </c>
      <c r="C3862" t="s">
        <v>13</v>
      </c>
      <c r="D3862" t="s">
        <v>60</v>
      </c>
      <c r="E3862">
        <v>63</v>
      </c>
      <c r="F3862">
        <v>90.811800000000005</v>
      </c>
      <c r="G3862">
        <v>9390.42</v>
      </c>
      <c r="H3862">
        <v>7797.79</v>
      </c>
    </row>
    <row r="3863" spans="1:8" x14ac:dyDescent="0.25">
      <c r="A3863" t="s">
        <v>59</v>
      </c>
      <c r="B3863">
        <v>2022</v>
      </c>
      <c r="C3863" t="s">
        <v>13</v>
      </c>
      <c r="D3863" t="s">
        <v>60</v>
      </c>
      <c r="E3863">
        <v>25</v>
      </c>
      <c r="F3863">
        <v>135.03811999999999</v>
      </c>
      <c r="G3863">
        <v>5419.03</v>
      </c>
      <c r="H3863">
        <v>5395.84</v>
      </c>
    </row>
    <row r="3864" spans="1:8" x14ac:dyDescent="0.25">
      <c r="A3864" t="s">
        <v>59</v>
      </c>
      <c r="B3864">
        <v>2022</v>
      </c>
      <c r="C3864" t="s">
        <v>13</v>
      </c>
      <c r="D3864" t="s">
        <v>60</v>
      </c>
      <c r="E3864">
        <v>34</v>
      </c>
      <c r="F3864">
        <v>212.26642000000001</v>
      </c>
      <c r="G3864">
        <v>14206.26</v>
      </c>
      <c r="H3864">
        <v>14116.18</v>
      </c>
    </row>
    <row r="3865" spans="1:8" x14ac:dyDescent="0.25">
      <c r="A3865" t="s">
        <v>59</v>
      </c>
      <c r="B3865">
        <v>2022</v>
      </c>
      <c r="C3865" t="s">
        <v>13</v>
      </c>
      <c r="D3865" t="s">
        <v>60</v>
      </c>
      <c r="E3865">
        <v>0</v>
      </c>
      <c r="F3865">
        <v>0</v>
      </c>
      <c r="G3865">
        <v>0</v>
      </c>
      <c r="H3865">
        <v>0</v>
      </c>
    </row>
    <row r="3866" spans="1:8" x14ac:dyDescent="0.25">
      <c r="A3866" t="s">
        <v>59</v>
      </c>
      <c r="B3866">
        <v>2022</v>
      </c>
      <c r="C3866" t="s">
        <v>13</v>
      </c>
      <c r="D3866" t="s">
        <v>60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 t="s">
        <v>59</v>
      </c>
      <c r="B3867">
        <v>2022</v>
      </c>
      <c r="C3867" t="s">
        <v>13</v>
      </c>
      <c r="D3867" t="s">
        <v>61</v>
      </c>
      <c r="E3867">
        <v>0</v>
      </c>
      <c r="F3867">
        <v>0</v>
      </c>
      <c r="G3867">
        <v>0</v>
      </c>
      <c r="H3867">
        <v>0</v>
      </c>
    </row>
    <row r="3868" spans="1:8" x14ac:dyDescent="0.25">
      <c r="A3868" t="s">
        <v>59</v>
      </c>
      <c r="B3868">
        <v>2022</v>
      </c>
      <c r="C3868" t="s">
        <v>13</v>
      </c>
      <c r="D3868" t="s">
        <v>60</v>
      </c>
      <c r="E3868">
        <v>0</v>
      </c>
      <c r="F3868">
        <v>0</v>
      </c>
      <c r="G3868">
        <v>0</v>
      </c>
      <c r="H3868">
        <v>0</v>
      </c>
    </row>
    <row r="3869" spans="1:8" x14ac:dyDescent="0.25">
      <c r="A3869" t="s">
        <v>59</v>
      </c>
      <c r="B3869">
        <v>2022</v>
      </c>
      <c r="C3869" t="s">
        <v>13</v>
      </c>
      <c r="D3869" t="s">
        <v>60</v>
      </c>
      <c r="E3869">
        <v>0</v>
      </c>
      <c r="F3869">
        <v>0</v>
      </c>
      <c r="G3869">
        <v>0</v>
      </c>
      <c r="H3869">
        <v>0</v>
      </c>
    </row>
    <row r="3870" spans="1:8" x14ac:dyDescent="0.25">
      <c r="A3870" t="s">
        <v>59</v>
      </c>
      <c r="B3870">
        <v>2022</v>
      </c>
      <c r="C3870" t="s">
        <v>13</v>
      </c>
      <c r="D3870" t="s">
        <v>60</v>
      </c>
      <c r="E3870">
        <v>0</v>
      </c>
      <c r="F3870">
        <v>0</v>
      </c>
      <c r="G3870">
        <v>0</v>
      </c>
      <c r="H3870">
        <v>0</v>
      </c>
    </row>
    <row r="3871" spans="1:8" x14ac:dyDescent="0.25">
      <c r="A3871" t="s">
        <v>59</v>
      </c>
      <c r="B3871">
        <v>2022</v>
      </c>
      <c r="C3871" t="s">
        <v>13</v>
      </c>
      <c r="D3871" t="s">
        <v>62</v>
      </c>
      <c r="E3871">
        <v>1</v>
      </c>
      <c r="F3871">
        <v>447.26400000000001</v>
      </c>
      <c r="G3871">
        <v>41006.5</v>
      </c>
      <c r="H3871">
        <v>81636.52</v>
      </c>
    </row>
    <row r="3872" spans="1:8" x14ac:dyDescent="0.25">
      <c r="A3872" t="s">
        <v>59</v>
      </c>
      <c r="B3872">
        <v>2022</v>
      </c>
      <c r="C3872" t="s">
        <v>13</v>
      </c>
      <c r="D3872" t="s">
        <v>60</v>
      </c>
      <c r="E3872">
        <v>0</v>
      </c>
      <c r="F3872">
        <v>0</v>
      </c>
      <c r="G3872">
        <v>0</v>
      </c>
      <c r="H3872">
        <v>0</v>
      </c>
    </row>
    <row r="3873" spans="1:8" x14ac:dyDescent="0.25">
      <c r="A3873" t="s">
        <v>59</v>
      </c>
      <c r="B3873">
        <v>2022</v>
      </c>
      <c r="C3873" t="s">
        <v>13</v>
      </c>
      <c r="D3873" t="s">
        <v>60</v>
      </c>
      <c r="E3873">
        <v>0</v>
      </c>
      <c r="F3873">
        <v>0</v>
      </c>
      <c r="G3873">
        <v>0</v>
      </c>
      <c r="H3873">
        <v>0</v>
      </c>
    </row>
    <row r="3874" spans="1:8" x14ac:dyDescent="0.25">
      <c r="A3874" t="s">
        <v>59</v>
      </c>
      <c r="B3874">
        <v>2022</v>
      </c>
      <c r="C3874" t="s">
        <v>13</v>
      </c>
      <c r="D3874" t="s">
        <v>60</v>
      </c>
      <c r="E3874">
        <v>0</v>
      </c>
      <c r="F3874">
        <v>0</v>
      </c>
      <c r="G3874">
        <v>0</v>
      </c>
      <c r="H3874">
        <v>0</v>
      </c>
    </row>
    <row r="3875" spans="1:8" x14ac:dyDescent="0.25">
      <c r="A3875" t="s">
        <v>59</v>
      </c>
      <c r="B3875">
        <v>2022</v>
      </c>
      <c r="C3875" t="s">
        <v>13</v>
      </c>
      <c r="D3875" t="s">
        <v>60</v>
      </c>
      <c r="E3875">
        <v>0</v>
      </c>
      <c r="F3875">
        <v>0</v>
      </c>
      <c r="G3875">
        <v>0</v>
      </c>
      <c r="H3875">
        <v>0</v>
      </c>
    </row>
    <row r="3876" spans="1:8" x14ac:dyDescent="0.25">
      <c r="A3876" t="s">
        <v>59</v>
      </c>
      <c r="B3876">
        <v>2022</v>
      </c>
      <c r="C3876" t="s">
        <v>13</v>
      </c>
      <c r="D3876" t="s">
        <v>61</v>
      </c>
      <c r="E3876">
        <v>0</v>
      </c>
      <c r="F3876">
        <v>0</v>
      </c>
      <c r="G3876">
        <v>0</v>
      </c>
      <c r="H3876">
        <v>0</v>
      </c>
    </row>
    <row r="3877" spans="1:8" x14ac:dyDescent="0.25">
      <c r="A3877" t="s">
        <v>59</v>
      </c>
      <c r="B3877">
        <v>2022</v>
      </c>
      <c r="C3877" t="s">
        <v>13</v>
      </c>
      <c r="D3877" t="s">
        <v>60</v>
      </c>
      <c r="E3877">
        <v>0</v>
      </c>
      <c r="F3877">
        <v>0</v>
      </c>
      <c r="G3877">
        <v>0</v>
      </c>
      <c r="H3877">
        <v>0</v>
      </c>
    </row>
    <row r="3878" spans="1:8" x14ac:dyDescent="0.25">
      <c r="A3878" t="s">
        <v>59</v>
      </c>
      <c r="B3878">
        <v>2022</v>
      </c>
      <c r="C3878" t="s">
        <v>13</v>
      </c>
      <c r="D3878" t="s">
        <v>60</v>
      </c>
      <c r="E3878">
        <v>0</v>
      </c>
      <c r="F3878">
        <v>0</v>
      </c>
      <c r="G3878">
        <v>0</v>
      </c>
      <c r="H3878">
        <v>0</v>
      </c>
    </row>
    <row r="3879" spans="1:8" x14ac:dyDescent="0.25">
      <c r="A3879" t="s">
        <v>59</v>
      </c>
      <c r="B3879">
        <v>2022</v>
      </c>
      <c r="C3879" t="s">
        <v>13</v>
      </c>
      <c r="D3879" t="s">
        <v>60</v>
      </c>
      <c r="E3879">
        <v>0</v>
      </c>
      <c r="F3879">
        <v>-398.18700000000001</v>
      </c>
      <c r="G3879">
        <v>-38686.019999999997</v>
      </c>
      <c r="H3879">
        <v>0</v>
      </c>
    </row>
    <row r="3880" spans="1:8" x14ac:dyDescent="0.25">
      <c r="A3880" t="s">
        <v>59</v>
      </c>
      <c r="B3880">
        <v>2022</v>
      </c>
      <c r="C3880" t="s">
        <v>13</v>
      </c>
      <c r="D3880" t="s">
        <v>60</v>
      </c>
      <c r="E3880">
        <v>0</v>
      </c>
      <c r="F3880">
        <v>0</v>
      </c>
      <c r="G3880">
        <v>0</v>
      </c>
      <c r="H3880">
        <v>0</v>
      </c>
    </row>
    <row r="3881" spans="1:8" x14ac:dyDescent="0.25">
      <c r="A3881" t="s">
        <v>59</v>
      </c>
      <c r="B3881">
        <v>2022</v>
      </c>
      <c r="C3881" t="s">
        <v>13</v>
      </c>
      <c r="D3881" t="s">
        <v>60</v>
      </c>
      <c r="E3881">
        <v>0</v>
      </c>
      <c r="F3881">
        <v>0</v>
      </c>
      <c r="G3881">
        <v>0</v>
      </c>
      <c r="H3881">
        <v>0</v>
      </c>
    </row>
    <row r="3882" spans="1:8" x14ac:dyDescent="0.25">
      <c r="A3882" t="s">
        <v>59</v>
      </c>
      <c r="B3882">
        <v>2022</v>
      </c>
      <c r="C3882" t="s">
        <v>13</v>
      </c>
      <c r="D3882" t="s">
        <v>60</v>
      </c>
      <c r="E3882">
        <v>9</v>
      </c>
      <c r="F3882">
        <v>47.256799999999998</v>
      </c>
      <c r="G3882">
        <v>2992.87</v>
      </c>
      <c r="H3882">
        <v>3206.25</v>
      </c>
    </row>
    <row r="3883" spans="1:8" x14ac:dyDescent="0.25">
      <c r="A3883" t="s">
        <v>59</v>
      </c>
      <c r="B3883">
        <v>2022</v>
      </c>
      <c r="C3883" t="s">
        <v>13</v>
      </c>
      <c r="D3883" t="s">
        <v>60</v>
      </c>
      <c r="E3883">
        <v>0</v>
      </c>
      <c r="F3883">
        <v>0</v>
      </c>
      <c r="G3883">
        <v>0</v>
      </c>
      <c r="H3883">
        <v>0</v>
      </c>
    </row>
    <row r="3884" spans="1:8" x14ac:dyDescent="0.25">
      <c r="A3884" t="s">
        <v>59</v>
      </c>
      <c r="B3884">
        <v>2022</v>
      </c>
      <c r="C3884" t="s">
        <v>13</v>
      </c>
      <c r="D3884" t="s">
        <v>60</v>
      </c>
      <c r="E3884">
        <v>0</v>
      </c>
      <c r="F3884">
        <v>0</v>
      </c>
      <c r="G3884">
        <v>0</v>
      </c>
      <c r="H3884">
        <v>0</v>
      </c>
    </row>
    <row r="3885" spans="1:8" x14ac:dyDescent="0.25">
      <c r="A3885" t="s">
        <v>59</v>
      </c>
      <c r="B3885">
        <v>2022</v>
      </c>
      <c r="C3885" t="s">
        <v>13</v>
      </c>
      <c r="D3885" t="s">
        <v>62</v>
      </c>
      <c r="E3885">
        <v>0</v>
      </c>
      <c r="F3885">
        <v>0</v>
      </c>
      <c r="G3885">
        <v>0</v>
      </c>
      <c r="H3885">
        <v>0</v>
      </c>
    </row>
    <row r="3886" spans="1:8" x14ac:dyDescent="0.25">
      <c r="A3886" t="s">
        <v>59</v>
      </c>
      <c r="B3886">
        <v>2022</v>
      </c>
      <c r="C3886" t="s">
        <v>13</v>
      </c>
      <c r="D3886" t="s">
        <v>60</v>
      </c>
      <c r="E3886">
        <v>0</v>
      </c>
      <c r="F3886">
        <v>0</v>
      </c>
      <c r="G3886">
        <v>0</v>
      </c>
      <c r="H3886">
        <v>0</v>
      </c>
    </row>
    <row r="3887" spans="1:8" x14ac:dyDescent="0.25">
      <c r="A3887" t="s">
        <v>59</v>
      </c>
      <c r="B3887">
        <v>2022</v>
      </c>
      <c r="C3887" t="s">
        <v>13</v>
      </c>
      <c r="D3887" t="s">
        <v>60</v>
      </c>
      <c r="E3887">
        <v>0</v>
      </c>
      <c r="F3887">
        <v>0</v>
      </c>
      <c r="G3887">
        <v>0</v>
      </c>
      <c r="H3887">
        <v>0</v>
      </c>
    </row>
    <row r="3888" spans="1:8" x14ac:dyDescent="0.25">
      <c r="A3888" t="s">
        <v>59</v>
      </c>
      <c r="B3888">
        <v>2022</v>
      </c>
      <c r="C3888" t="s">
        <v>13</v>
      </c>
      <c r="D3888" t="s">
        <v>60</v>
      </c>
      <c r="E3888">
        <v>11</v>
      </c>
      <c r="F3888">
        <v>67.741609999999994</v>
      </c>
      <c r="G3888">
        <v>5639.94</v>
      </c>
      <c r="H3888">
        <v>5639.94</v>
      </c>
    </row>
    <row r="3889" spans="1:8" x14ac:dyDescent="0.25">
      <c r="A3889" t="s">
        <v>59</v>
      </c>
      <c r="B3889">
        <v>2022</v>
      </c>
      <c r="C3889" t="s">
        <v>13</v>
      </c>
      <c r="D3889" t="s">
        <v>61</v>
      </c>
      <c r="E3889">
        <v>0</v>
      </c>
      <c r="F3889">
        <v>0</v>
      </c>
      <c r="G3889">
        <v>0</v>
      </c>
      <c r="H3889">
        <v>0</v>
      </c>
    </row>
    <row r="3890" spans="1:8" x14ac:dyDescent="0.25">
      <c r="A3890" t="s">
        <v>59</v>
      </c>
      <c r="B3890">
        <v>2022</v>
      </c>
      <c r="C3890" t="s">
        <v>13</v>
      </c>
      <c r="D3890" t="s">
        <v>61</v>
      </c>
      <c r="E3890">
        <v>7</v>
      </c>
      <c r="F3890">
        <v>601.35586000000001</v>
      </c>
      <c r="G3890">
        <v>48429.02</v>
      </c>
      <c r="H3890">
        <v>35439.629999999997</v>
      </c>
    </row>
    <row r="3891" spans="1:8" x14ac:dyDescent="0.25">
      <c r="A3891" t="s">
        <v>59</v>
      </c>
      <c r="B3891">
        <v>2022</v>
      </c>
      <c r="C3891" t="s">
        <v>13</v>
      </c>
      <c r="D3891" t="s">
        <v>61</v>
      </c>
      <c r="E3891">
        <v>0</v>
      </c>
      <c r="F3891">
        <v>0</v>
      </c>
      <c r="G3891">
        <v>0</v>
      </c>
      <c r="H3891">
        <v>0</v>
      </c>
    </row>
    <row r="3892" spans="1:8" x14ac:dyDescent="0.25">
      <c r="A3892" t="s">
        <v>59</v>
      </c>
      <c r="B3892">
        <v>2022</v>
      </c>
      <c r="C3892" t="s">
        <v>13</v>
      </c>
      <c r="D3892" t="s">
        <v>60</v>
      </c>
      <c r="E3892">
        <v>0</v>
      </c>
      <c r="F3892">
        <v>0</v>
      </c>
      <c r="G3892">
        <v>0</v>
      </c>
      <c r="H3892">
        <v>0</v>
      </c>
    </row>
    <row r="3893" spans="1:8" x14ac:dyDescent="0.25">
      <c r="A3893" t="s">
        <v>59</v>
      </c>
      <c r="B3893">
        <v>2022</v>
      </c>
      <c r="C3893" t="s">
        <v>13</v>
      </c>
      <c r="D3893" t="s">
        <v>60</v>
      </c>
      <c r="E3893">
        <v>0</v>
      </c>
      <c r="F3893">
        <v>0</v>
      </c>
      <c r="G3893">
        <v>0</v>
      </c>
      <c r="H3893">
        <v>0</v>
      </c>
    </row>
    <row r="3894" spans="1:8" x14ac:dyDescent="0.25">
      <c r="A3894" t="s">
        <v>59</v>
      </c>
      <c r="B3894">
        <v>2022</v>
      </c>
      <c r="C3894" t="s">
        <v>13</v>
      </c>
      <c r="D3894" t="s">
        <v>60</v>
      </c>
      <c r="E3894">
        <v>2</v>
      </c>
      <c r="F3894">
        <v>47.331580000000002</v>
      </c>
      <c r="G3894">
        <v>6655.96</v>
      </c>
      <c r="H3894">
        <v>12977.66</v>
      </c>
    </row>
    <row r="3895" spans="1:8" x14ac:dyDescent="0.25">
      <c r="A3895" t="s">
        <v>59</v>
      </c>
      <c r="B3895">
        <v>2022</v>
      </c>
      <c r="C3895" t="s">
        <v>13</v>
      </c>
      <c r="D3895" t="s">
        <v>60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 t="s">
        <v>59</v>
      </c>
      <c r="B3896">
        <v>2022</v>
      </c>
      <c r="C3896" t="s">
        <v>13</v>
      </c>
      <c r="D3896" t="s">
        <v>60</v>
      </c>
      <c r="E3896">
        <v>129</v>
      </c>
      <c r="F3896">
        <v>7812.4135800000004</v>
      </c>
      <c r="G3896">
        <v>569648.68999999994</v>
      </c>
      <c r="H3896">
        <v>383690.48</v>
      </c>
    </row>
    <row r="3897" spans="1:8" x14ac:dyDescent="0.25">
      <c r="A3897" t="s">
        <v>59</v>
      </c>
      <c r="B3897">
        <v>2022</v>
      </c>
      <c r="C3897" t="s">
        <v>13</v>
      </c>
      <c r="D3897" t="s">
        <v>60</v>
      </c>
      <c r="E3897">
        <v>1</v>
      </c>
      <c r="F3897">
        <v>0.625</v>
      </c>
      <c r="G3897">
        <v>68.680000000000007</v>
      </c>
      <c r="H3897">
        <v>0</v>
      </c>
    </row>
    <row r="3898" spans="1:8" x14ac:dyDescent="0.25">
      <c r="A3898" t="s">
        <v>59</v>
      </c>
      <c r="B3898">
        <v>2022</v>
      </c>
      <c r="C3898" t="s">
        <v>13</v>
      </c>
      <c r="D3898" t="s">
        <v>62</v>
      </c>
      <c r="E3898">
        <v>6</v>
      </c>
      <c r="F3898">
        <v>527.98266999999998</v>
      </c>
      <c r="G3898">
        <v>51405.37</v>
      </c>
      <c r="H3898">
        <v>46842.48</v>
      </c>
    </row>
    <row r="3899" spans="1:8" x14ac:dyDescent="0.25">
      <c r="A3899" t="s">
        <v>59</v>
      </c>
      <c r="B3899">
        <v>2022</v>
      </c>
      <c r="C3899" t="s">
        <v>13</v>
      </c>
      <c r="D3899" t="s">
        <v>62</v>
      </c>
      <c r="E3899">
        <v>0</v>
      </c>
      <c r="F3899">
        <v>0</v>
      </c>
      <c r="G3899">
        <v>0</v>
      </c>
      <c r="H3899">
        <v>0</v>
      </c>
    </row>
    <row r="3900" spans="1:8" x14ac:dyDescent="0.25">
      <c r="A3900" t="s">
        <v>59</v>
      </c>
      <c r="B3900">
        <v>2022</v>
      </c>
      <c r="C3900" t="s">
        <v>13</v>
      </c>
      <c r="D3900" t="s">
        <v>60</v>
      </c>
      <c r="E3900">
        <v>0</v>
      </c>
      <c r="F3900">
        <v>0</v>
      </c>
      <c r="G3900">
        <v>0</v>
      </c>
      <c r="H3900">
        <v>0</v>
      </c>
    </row>
    <row r="3901" spans="1:8" x14ac:dyDescent="0.25">
      <c r="A3901" t="s">
        <v>59</v>
      </c>
      <c r="B3901">
        <v>2022</v>
      </c>
      <c r="C3901" t="s">
        <v>13</v>
      </c>
      <c r="D3901" t="s">
        <v>60</v>
      </c>
      <c r="E3901">
        <v>0</v>
      </c>
      <c r="F3901">
        <v>0</v>
      </c>
      <c r="G3901">
        <v>0</v>
      </c>
      <c r="H3901">
        <v>0</v>
      </c>
    </row>
    <row r="3902" spans="1:8" x14ac:dyDescent="0.25">
      <c r="A3902" t="s">
        <v>59</v>
      </c>
      <c r="B3902">
        <v>2022</v>
      </c>
      <c r="C3902" t="s">
        <v>13</v>
      </c>
      <c r="D3902" t="s">
        <v>60</v>
      </c>
      <c r="E3902">
        <v>0</v>
      </c>
      <c r="F3902">
        <v>0</v>
      </c>
      <c r="G3902">
        <v>0</v>
      </c>
      <c r="H3902">
        <v>0</v>
      </c>
    </row>
    <row r="3903" spans="1:8" x14ac:dyDescent="0.25">
      <c r="A3903" t="s">
        <v>59</v>
      </c>
      <c r="B3903">
        <v>2022</v>
      </c>
      <c r="C3903" t="s">
        <v>13</v>
      </c>
      <c r="D3903" t="s">
        <v>60</v>
      </c>
      <c r="E3903">
        <v>19</v>
      </c>
      <c r="F3903">
        <v>824.24287000000004</v>
      </c>
      <c r="G3903">
        <v>53650.86</v>
      </c>
      <c r="H3903">
        <v>67855.7</v>
      </c>
    </row>
    <row r="3904" spans="1:8" x14ac:dyDescent="0.25">
      <c r="A3904" t="s">
        <v>59</v>
      </c>
      <c r="B3904">
        <v>2022</v>
      </c>
      <c r="C3904" t="s">
        <v>13</v>
      </c>
      <c r="D3904" t="s">
        <v>60</v>
      </c>
      <c r="E3904">
        <v>0</v>
      </c>
      <c r="F3904">
        <v>0</v>
      </c>
      <c r="G3904">
        <v>0</v>
      </c>
      <c r="H3904">
        <v>0</v>
      </c>
    </row>
    <row r="3905" spans="1:8" x14ac:dyDescent="0.25">
      <c r="A3905" t="s">
        <v>59</v>
      </c>
      <c r="B3905">
        <v>2022</v>
      </c>
      <c r="C3905" t="s">
        <v>13</v>
      </c>
      <c r="D3905" t="s">
        <v>60</v>
      </c>
      <c r="E3905">
        <v>28</v>
      </c>
      <c r="F3905">
        <v>2726.2125900000001</v>
      </c>
      <c r="G3905">
        <v>173560.59</v>
      </c>
      <c r="H3905">
        <v>150851.35999999999</v>
      </c>
    </row>
    <row r="3906" spans="1:8" x14ac:dyDescent="0.25">
      <c r="A3906" t="s">
        <v>59</v>
      </c>
      <c r="B3906">
        <v>2022</v>
      </c>
      <c r="C3906" t="s">
        <v>13</v>
      </c>
      <c r="D3906" t="s">
        <v>60</v>
      </c>
      <c r="E3906">
        <v>1</v>
      </c>
      <c r="F3906">
        <v>0.50897999999999999</v>
      </c>
      <c r="G3906">
        <v>46.76</v>
      </c>
      <c r="H3906">
        <v>39.130000000000003</v>
      </c>
    </row>
    <row r="3907" spans="1:8" x14ac:dyDescent="0.25">
      <c r="A3907" t="s">
        <v>59</v>
      </c>
      <c r="B3907">
        <v>2022</v>
      </c>
      <c r="C3907" t="s">
        <v>13</v>
      </c>
      <c r="D3907" t="s">
        <v>60</v>
      </c>
      <c r="E3907">
        <v>0</v>
      </c>
      <c r="F3907">
        <v>-100450.75199999999</v>
      </c>
      <c r="G3907">
        <v>-7218561.7400000002</v>
      </c>
      <c r="H3907">
        <v>0</v>
      </c>
    </row>
    <row r="3908" spans="1:8" x14ac:dyDescent="0.25">
      <c r="A3908" t="s">
        <v>59</v>
      </c>
      <c r="B3908">
        <v>2022</v>
      </c>
      <c r="C3908" t="s">
        <v>13</v>
      </c>
      <c r="D3908" t="s">
        <v>60</v>
      </c>
      <c r="E3908">
        <v>0</v>
      </c>
      <c r="F3908">
        <v>0</v>
      </c>
      <c r="G3908">
        <v>0</v>
      </c>
      <c r="H3908">
        <v>0</v>
      </c>
    </row>
    <row r="3909" spans="1:8" x14ac:dyDescent="0.25">
      <c r="A3909" t="s">
        <v>59</v>
      </c>
      <c r="B3909">
        <v>2022</v>
      </c>
      <c r="C3909" t="s">
        <v>13</v>
      </c>
      <c r="D3909" t="s">
        <v>60</v>
      </c>
      <c r="E3909">
        <v>1</v>
      </c>
      <c r="F3909">
        <v>1.6999999999999999E-3</v>
      </c>
      <c r="G3909">
        <v>8.8000000000000007</v>
      </c>
      <c r="H3909">
        <v>1.41</v>
      </c>
    </row>
    <row r="3910" spans="1:8" x14ac:dyDescent="0.25">
      <c r="A3910" t="s">
        <v>59</v>
      </c>
      <c r="B3910">
        <v>2022</v>
      </c>
      <c r="C3910" t="s">
        <v>13</v>
      </c>
      <c r="D3910" t="s">
        <v>63</v>
      </c>
      <c r="E3910">
        <v>34</v>
      </c>
      <c r="F3910">
        <v>3.399</v>
      </c>
      <c r="G3910">
        <v>335.32</v>
      </c>
      <c r="H3910">
        <v>255.8</v>
      </c>
    </row>
    <row r="3911" spans="1:8" x14ac:dyDescent="0.25">
      <c r="A3911" t="s">
        <v>59</v>
      </c>
      <c r="B3911">
        <v>2022</v>
      </c>
      <c r="C3911" t="s">
        <v>13</v>
      </c>
      <c r="D3911" t="s">
        <v>60</v>
      </c>
      <c r="E3911">
        <v>1</v>
      </c>
      <c r="F3911">
        <v>6.75061</v>
      </c>
      <c r="G3911">
        <v>553.49</v>
      </c>
      <c r="H3911">
        <v>0</v>
      </c>
    </row>
    <row r="3912" spans="1:8" x14ac:dyDescent="0.25">
      <c r="A3912" t="s">
        <v>59</v>
      </c>
      <c r="B3912">
        <v>2022</v>
      </c>
      <c r="C3912" t="s">
        <v>13</v>
      </c>
      <c r="D3912" t="s">
        <v>60</v>
      </c>
      <c r="E3912">
        <v>5</v>
      </c>
      <c r="F3912">
        <v>32.906289999999998</v>
      </c>
      <c r="G3912">
        <v>2914.93</v>
      </c>
      <c r="H3912">
        <v>4594.18</v>
      </c>
    </row>
    <row r="3913" spans="1:8" x14ac:dyDescent="0.25">
      <c r="A3913" t="s">
        <v>59</v>
      </c>
      <c r="B3913">
        <v>2022</v>
      </c>
      <c r="C3913" t="s">
        <v>13</v>
      </c>
      <c r="D3913" t="s">
        <v>60</v>
      </c>
      <c r="E3913">
        <v>17</v>
      </c>
      <c r="F3913">
        <v>47.676439999999999</v>
      </c>
      <c r="G3913">
        <v>4582.91</v>
      </c>
      <c r="H3913">
        <v>4298.3</v>
      </c>
    </row>
    <row r="3914" spans="1:8" x14ac:dyDescent="0.25">
      <c r="A3914" t="s">
        <v>59</v>
      </c>
      <c r="B3914">
        <v>2022</v>
      </c>
      <c r="C3914" t="s">
        <v>13</v>
      </c>
      <c r="D3914" t="s">
        <v>60</v>
      </c>
      <c r="E3914">
        <v>89</v>
      </c>
      <c r="F3914">
        <v>31.34</v>
      </c>
      <c r="G3914">
        <v>2781.4</v>
      </c>
      <c r="H3914">
        <v>2703.98</v>
      </c>
    </row>
    <row r="3915" spans="1:8" x14ac:dyDescent="0.25">
      <c r="A3915" t="s">
        <v>59</v>
      </c>
      <c r="B3915">
        <v>2022</v>
      </c>
      <c r="C3915" t="s">
        <v>13</v>
      </c>
      <c r="D3915" t="s">
        <v>60</v>
      </c>
      <c r="E3915">
        <v>0</v>
      </c>
      <c r="F3915">
        <v>0</v>
      </c>
      <c r="G3915">
        <v>0</v>
      </c>
      <c r="H3915">
        <v>0</v>
      </c>
    </row>
    <row r="3916" spans="1:8" x14ac:dyDescent="0.25">
      <c r="A3916" t="s">
        <v>59</v>
      </c>
      <c r="B3916">
        <v>2022</v>
      </c>
      <c r="C3916" t="s">
        <v>13</v>
      </c>
      <c r="D3916" t="s">
        <v>60</v>
      </c>
      <c r="E3916">
        <v>27</v>
      </c>
      <c r="F3916">
        <v>6.28904</v>
      </c>
      <c r="G3916">
        <v>501.76</v>
      </c>
      <c r="H3916">
        <v>363.17</v>
      </c>
    </row>
    <row r="3917" spans="1:8" x14ac:dyDescent="0.25">
      <c r="A3917" t="s">
        <v>59</v>
      </c>
      <c r="B3917">
        <v>2022</v>
      </c>
      <c r="C3917" t="s">
        <v>13</v>
      </c>
      <c r="D3917" t="s">
        <v>63</v>
      </c>
      <c r="E3917">
        <v>0</v>
      </c>
      <c r="F3917">
        <v>0</v>
      </c>
      <c r="G3917">
        <v>0</v>
      </c>
      <c r="H3917">
        <v>0</v>
      </c>
    </row>
    <row r="3918" spans="1:8" x14ac:dyDescent="0.25">
      <c r="A3918" t="s">
        <v>59</v>
      </c>
      <c r="B3918">
        <v>2022</v>
      </c>
      <c r="C3918" t="s">
        <v>13</v>
      </c>
      <c r="D3918" t="s">
        <v>60</v>
      </c>
      <c r="E3918">
        <v>17</v>
      </c>
      <c r="F3918">
        <v>2.1339999999999999</v>
      </c>
      <c r="G3918">
        <v>189.23</v>
      </c>
      <c r="H3918">
        <v>231.72</v>
      </c>
    </row>
    <row r="3919" spans="1:8" x14ac:dyDescent="0.25">
      <c r="A3919" t="s">
        <v>59</v>
      </c>
      <c r="B3919">
        <v>2022</v>
      </c>
      <c r="C3919" t="s">
        <v>13</v>
      </c>
      <c r="D3919" t="s">
        <v>60</v>
      </c>
      <c r="E3919">
        <v>0</v>
      </c>
      <c r="F3919">
        <v>0</v>
      </c>
      <c r="G3919">
        <v>0</v>
      </c>
      <c r="H3919">
        <v>0</v>
      </c>
    </row>
    <row r="3920" spans="1:8" x14ac:dyDescent="0.25">
      <c r="A3920" t="s">
        <v>59</v>
      </c>
      <c r="B3920">
        <v>2022</v>
      </c>
      <c r="C3920" t="s">
        <v>13</v>
      </c>
      <c r="D3920" t="s">
        <v>60</v>
      </c>
      <c r="E3920">
        <v>0</v>
      </c>
      <c r="F3920">
        <v>0</v>
      </c>
      <c r="G3920">
        <v>0</v>
      </c>
      <c r="H3920">
        <v>0</v>
      </c>
    </row>
    <row r="3921" spans="1:8" x14ac:dyDescent="0.25">
      <c r="A3921" t="s">
        <v>59</v>
      </c>
      <c r="B3921">
        <v>2022</v>
      </c>
      <c r="C3921" t="s">
        <v>13</v>
      </c>
      <c r="D3921" t="s">
        <v>60</v>
      </c>
      <c r="E3921">
        <v>26</v>
      </c>
      <c r="F3921">
        <v>160.57311999999999</v>
      </c>
      <c r="G3921">
        <v>14018.96</v>
      </c>
      <c r="H3921">
        <v>13735.06</v>
      </c>
    </row>
    <row r="3922" spans="1:8" x14ac:dyDescent="0.25">
      <c r="A3922" t="s">
        <v>59</v>
      </c>
      <c r="B3922">
        <v>2022</v>
      </c>
      <c r="C3922" t="s">
        <v>13</v>
      </c>
      <c r="D3922" t="s">
        <v>60</v>
      </c>
      <c r="E3922">
        <v>0</v>
      </c>
      <c r="F3922">
        <v>0</v>
      </c>
      <c r="G3922">
        <v>0</v>
      </c>
      <c r="H3922">
        <v>0</v>
      </c>
    </row>
    <row r="3923" spans="1:8" x14ac:dyDescent="0.25">
      <c r="A3923" t="s">
        <v>59</v>
      </c>
      <c r="B3923">
        <v>2022</v>
      </c>
      <c r="C3923" t="s">
        <v>13</v>
      </c>
      <c r="D3923" t="s">
        <v>63</v>
      </c>
      <c r="E3923">
        <v>0</v>
      </c>
      <c r="F3923">
        <v>0</v>
      </c>
      <c r="G3923">
        <v>0</v>
      </c>
      <c r="H3923">
        <v>0</v>
      </c>
    </row>
    <row r="3924" spans="1:8" x14ac:dyDescent="0.25">
      <c r="A3924" t="s">
        <v>59</v>
      </c>
      <c r="B3924">
        <v>2022</v>
      </c>
      <c r="C3924" t="s">
        <v>13</v>
      </c>
      <c r="D3924" t="s">
        <v>64</v>
      </c>
      <c r="E3924">
        <v>0</v>
      </c>
      <c r="F3924">
        <v>0</v>
      </c>
      <c r="G3924">
        <v>0</v>
      </c>
      <c r="H3924">
        <v>0</v>
      </c>
    </row>
    <row r="3925" spans="1:8" x14ac:dyDescent="0.25">
      <c r="A3925" t="s">
        <v>59</v>
      </c>
      <c r="B3925">
        <v>2022</v>
      </c>
      <c r="C3925" t="s">
        <v>13</v>
      </c>
      <c r="D3925" t="s">
        <v>61</v>
      </c>
      <c r="E3925">
        <v>8</v>
      </c>
      <c r="F3925">
        <v>74.578829999999996</v>
      </c>
      <c r="G3925">
        <v>5722.57</v>
      </c>
      <c r="H3925">
        <v>4563.96</v>
      </c>
    </row>
    <row r="3926" spans="1:8" x14ac:dyDescent="0.25">
      <c r="A3926" t="s">
        <v>59</v>
      </c>
      <c r="B3926">
        <v>2022</v>
      </c>
      <c r="C3926" t="s">
        <v>13</v>
      </c>
      <c r="D3926" t="s">
        <v>61</v>
      </c>
      <c r="E3926">
        <v>4</v>
      </c>
      <c r="F3926">
        <v>1.7090000000000001</v>
      </c>
      <c r="G3926">
        <v>243.55</v>
      </c>
      <c r="H3926">
        <v>251.16</v>
      </c>
    </row>
    <row r="3927" spans="1:8" x14ac:dyDescent="0.25">
      <c r="A3927" t="s">
        <v>59</v>
      </c>
      <c r="B3927">
        <v>2022</v>
      </c>
      <c r="C3927" t="s">
        <v>13</v>
      </c>
      <c r="D3927" t="s">
        <v>61</v>
      </c>
      <c r="E3927">
        <v>20</v>
      </c>
      <c r="F3927">
        <v>8.27956</v>
      </c>
      <c r="G3927">
        <v>698.67</v>
      </c>
      <c r="H3927">
        <v>693.1</v>
      </c>
    </row>
    <row r="3928" spans="1:8" x14ac:dyDescent="0.25">
      <c r="A3928" t="s">
        <v>59</v>
      </c>
      <c r="B3928">
        <v>2022</v>
      </c>
      <c r="C3928" t="s">
        <v>13</v>
      </c>
      <c r="D3928" t="s">
        <v>60</v>
      </c>
      <c r="E3928">
        <v>13</v>
      </c>
      <c r="F3928">
        <v>18.871459999999999</v>
      </c>
      <c r="G3928">
        <v>2205.48</v>
      </c>
      <c r="H3928">
        <v>2647.09</v>
      </c>
    </row>
    <row r="3929" spans="1:8" x14ac:dyDescent="0.25">
      <c r="A3929" t="s">
        <v>59</v>
      </c>
      <c r="B3929">
        <v>2022</v>
      </c>
      <c r="C3929" t="s">
        <v>13</v>
      </c>
      <c r="D3929" t="s">
        <v>60</v>
      </c>
      <c r="E3929">
        <v>449</v>
      </c>
      <c r="F3929">
        <v>4147.7257900000004</v>
      </c>
      <c r="G3929">
        <v>342939.43</v>
      </c>
      <c r="H3929">
        <v>328693.26</v>
      </c>
    </row>
    <row r="3930" spans="1:8" x14ac:dyDescent="0.25">
      <c r="A3930" t="s">
        <v>59</v>
      </c>
      <c r="B3930">
        <v>2022</v>
      </c>
      <c r="C3930" t="s">
        <v>13</v>
      </c>
      <c r="D3930" t="s">
        <v>60</v>
      </c>
      <c r="E3930">
        <v>363</v>
      </c>
      <c r="F3930">
        <v>386.28345000000002</v>
      </c>
      <c r="G3930">
        <v>38269.46</v>
      </c>
      <c r="H3930">
        <v>52921.13</v>
      </c>
    </row>
    <row r="3931" spans="1:8" x14ac:dyDescent="0.25">
      <c r="A3931" t="s">
        <v>59</v>
      </c>
      <c r="B3931">
        <v>2022</v>
      </c>
      <c r="C3931" t="s">
        <v>13</v>
      </c>
      <c r="D3931" t="s">
        <v>60</v>
      </c>
      <c r="E3931">
        <v>2873</v>
      </c>
      <c r="F3931">
        <v>785.04854</v>
      </c>
      <c r="G3931">
        <v>68079.899999999994</v>
      </c>
      <c r="H3931">
        <v>82603.399999999994</v>
      </c>
    </row>
    <row r="3932" spans="1:8" x14ac:dyDescent="0.25">
      <c r="A3932" t="s">
        <v>59</v>
      </c>
      <c r="B3932">
        <v>2022</v>
      </c>
      <c r="C3932" t="s">
        <v>13</v>
      </c>
      <c r="D3932" t="s">
        <v>60</v>
      </c>
      <c r="E3932">
        <v>0</v>
      </c>
      <c r="F3932">
        <v>0</v>
      </c>
      <c r="G3932">
        <v>0</v>
      </c>
      <c r="H3932">
        <v>0</v>
      </c>
    </row>
    <row r="3933" spans="1:8" x14ac:dyDescent="0.25">
      <c r="A3933" t="s">
        <v>59</v>
      </c>
      <c r="B3933">
        <v>2022</v>
      </c>
      <c r="C3933" t="s">
        <v>13</v>
      </c>
      <c r="D3933" t="s">
        <v>60</v>
      </c>
      <c r="E3933">
        <v>23</v>
      </c>
      <c r="F3933">
        <v>4.032</v>
      </c>
      <c r="G3933">
        <v>289.47000000000003</v>
      </c>
      <c r="H3933">
        <v>389.56</v>
      </c>
    </row>
    <row r="3934" spans="1:8" x14ac:dyDescent="0.25">
      <c r="A3934" t="s">
        <v>59</v>
      </c>
      <c r="B3934">
        <v>2022</v>
      </c>
      <c r="C3934" t="s">
        <v>13</v>
      </c>
      <c r="D3934" t="s">
        <v>62</v>
      </c>
      <c r="E3934">
        <v>46</v>
      </c>
      <c r="F3934">
        <v>346.46726000000001</v>
      </c>
      <c r="G3934">
        <v>31723.49</v>
      </c>
      <c r="H3934">
        <v>23994.62</v>
      </c>
    </row>
    <row r="3935" spans="1:8" x14ac:dyDescent="0.25">
      <c r="A3935" t="s">
        <v>59</v>
      </c>
      <c r="B3935">
        <v>2022</v>
      </c>
      <c r="C3935" t="s">
        <v>13</v>
      </c>
      <c r="D3935" t="s">
        <v>62</v>
      </c>
      <c r="E3935">
        <v>28</v>
      </c>
      <c r="F3935">
        <v>27.451239999999999</v>
      </c>
      <c r="G3935">
        <v>3459.41</v>
      </c>
      <c r="H3935">
        <v>4088.9</v>
      </c>
    </row>
    <row r="3936" spans="1:8" x14ac:dyDescent="0.25">
      <c r="A3936" t="s">
        <v>59</v>
      </c>
      <c r="B3936">
        <v>2022</v>
      </c>
      <c r="C3936" t="s">
        <v>13</v>
      </c>
      <c r="D3936" t="s">
        <v>62</v>
      </c>
      <c r="E3936">
        <v>678</v>
      </c>
      <c r="F3936">
        <v>242.24763999999999</v>
      </c>
      <c r="G3936">
        <v>23724.14</v>
      </c>
      <c r="H3936">
        <v>20491.12</v>
      </c>
    </row>
    <row r="3937" spans="1:8" x14ac:dyDescent="0.25">
      <c r="A3937" t="s">
        <v>59</v>
      </c>
      <c r="B3937">
        <v>2022</v>
      </c>
      <c r="C3937" t="s">
        <v>13</v>
      </c>
      <c r="D3937" t="s">
        <v>60</v>
      </c>
      <c r="E3937">
        <v>65</v>
      </c>
      <c r="F3937">
        <v>424.57238000000001</v>
      </c>
      <c r="G3937">
        <v>27480.880000000001</v>
      </c>
      <c r="H3937">
        <v>5446.47</v>
      </c>
    </row>
    <row r="3938" spans="1:8" x14ac:dyDescent="0.25">
      <c r="A3938" t="s">
        <v>59</v>
      </c>
      <c r="B3938">
        <v>2022</v>
      </c>
      <c r="C3938" t="s">
        <v>13</v>
      </c>
      <c r="D3938" t="s">
        <v>60</v>
      </c>
      <c r="E3938">
        <v>6</v>
      </c>
      <c r="F3938">
        <v>5.931</v>
      </c>
      <c r="G3938">
        <v>390.54</v>
      </c>
      <c r="H3938">
        <v>1147.9100000000001</v>
      </c>
    </row>
    <row r="3939" spans="1:8" x14ac:dyDescent="0.25">
      <c r="A3939" t="s">
        <v>59</v>
      </c>
      <c r="B3939">
        <v>2022</v>
      </c>
      <c r="C3939" t="s">
        <v>13</v>
      </c>
      <c r="D3939" t="s">
        <v>60</v>
      </c>
      <c r="E3939">
        <v>8</v>
      </c>
      <c r="F3939">
        <v>6.8077199999999998</v>
      </c>
      <c r="G3939">
        <v>545.20000000000005</v>
      </c>
      <c r="H3939">
        <v>571.14</v>
      </c>
    </row>
    <row r="3940" spans="1:8" x14ac:dyDescent="0.25">
      <c r="A3940" t="s">
        <v>59</v>
      </c>
      <c r="B3940">
        <v>2022</v>
      </c>
      <c r="C3940" t="s">
        <v>13</v>
      </c>
      <c r="D3940" t="s">
        <v>60</v>
      </c>
      <c r="E3940">
        <v>154</v>
      </c>
      <c r="F3940">
        <v>94.31456</v>
      </c>
      <c r="G3940">
        <v>10706.54</v>
      </c>
      <c r="H3940">
        <v>9469.2099999999991</v>
      </c>
    </row>
    <row r="3941" spans="1:8" x14ac:dyDescent="0.25">
      <c r="A3941" t="s">
        <v>59</v>
      </c>
      <c r="B3941">
        <v>2022</v>
      </c>
      <c r="C3941" t="s">
        <v>13</v>
      </c>
      <c r="D3941" t="s">
        <v>60</v>
      </c>
      <c r="E3941">
        <v>2</v>
      </c>
      <c r="F3941">
        <v>0.73799999999999999</v>
      </c>
      <c r="G3941">
        <v>30.92</v>
      </c>
      <c r="H3941">
        <v>30.22</v>
      </c>
    </row>
    <row r="3942" spans="1:8" x14ac:dyDescent="0.25">
      <c r="A3942" t="s">
        <v>59</v>
      </c>
      <c r="B3942">
        <v>2022</v>
      </c>
      <c r="C3942" t="s">
        <v>13</v>
      </c>
      <c r="D3942" t="s">
        <v>60</v>
      </c>
      <c r="E3942">
        <v>89</v>
      </c>
      <c r="F3942">
        <v>404.1995</v>
      </c>
      <c r="G3942">
        <v>27804.84</v>
      </c>
      <c r="H3942">
        <v>40591.519999999997</v>
      </c>
    </row>
    <row r="3943" spans="1:8" x14ac:dyDescent="0.25">
      <c r="A3943" t="s">
        <v>59</v>
      </c>
      <c r="B3943">
        <v>2022</v>
      </c>
      <c r="C3943" t="s">
        <v>13</v>
      </c>
      <c r="D3943" t="s">
        <v>60</v>
      </c>
      <c r="E3943">
        <v>60</v>
      </c>
      <c r="F3943">
        <v>68.746080000000006</v>
      </c>
      <c r="G3943">
        <v>6070.52</v>
      </c>
      <c r="H3943">
        <v>8926.2900000000009</v>
      </c>
    </row>
    <row r="3944" spans="1:8" x14ac:dyDescent="0.25">
      <c r="A3944" t="s">
        <v>59</v>
      </c>
      <c r="B3944">
        <v>2022</v>
      </c>
      <c r="C3944" t="s">
        <v>13</v>
      </c>
      <c r="D3944" t="s">
        <v>60</v>
      </c>
      <c r="E3944">
        <v>647</v>
      </c>
      <c r="F3944">
        <v>279.06605999999999</v>
      </c>
      <c r="G3944">
        <v>20853.79</v>
      </c>
      <c r="H3944">
        <v>27847.27</v>
      </c>
    </row>
    <row r="3945" spans="1:8" x14ac:dyDescent="0.25">
      <c r="A3945" t="s">
        <v>59</v>
      </c>
      <c r="B3945">
        <v>2022</v>
      </c>
      <c r="C3945" t="s">
        <v>13</v>
      </c>
      <c r="D3945" t="s">
        <v>60</v>
      </c>
      <c r="E3945">
        <v>9</v>
      </c>
      <c r="F3945">
        <v>10.561</v>
      </c>
      <c r="G3945">
        <v>1153.45</v>
      </c>
      <c r="H3945">
        <v>1148.28</v>
      </c>
    </row>
    <row r="3946" spans="1:8" x14ac:dyDescent="0.25">
      <c r="A3946" t="s">
        <v>59</v>
      </c>
      <c r="B3946">
        <v>2022</v>
      </c>
      <c r="C3946" t="s">
        <v>13</v>
      </c>
      <c r="D3946" t="s">
        <v>60</v>
      </c>
      <c r="E3946">
        <v>66</v>
      </c>
      <c r="F3946">
        <v>379.15366</v>
      </c>
      <c r="G3946">
        <v>26602.98</v>
      </c>
      <c r="H3946">
        <v>28360.81</v>
      </c>
    </row>
    <row r="3947" spans="1:8" x14ac:dyDescent="0.25">
      <c r="A3947" t="s">
        <v>59</v>
      </c>
      <c r="B3947">
        <v>2022</v>
      </c>
      <c r="C3947" t="s">
        <v>13</v>
      </c>
      <c r="D3947" t="s">
        <v>60</v>
      </c>
      <c r="E3947">
        <v>41</v>
      </c>
      <c r="F3947">
        <v>73.885940000000005</v>
      </c>
      <c r="G3947">
        <v>5876.33</v>
      </c>
      <c r="H3947">
        <v>7460.14</v>
      </c>
    </row>
    <row r="3948" spans="1:8" x14ac:dyDescent="0.25">
      <c r="A3948" t="s">
        <v>59</v>
      </c>
      <c r="B3948">
        <v>2022</v>
      </c>
      <c r="C3948" t="s">
        <v>13</v>
      </c>
      <c r="D3948" t="s">
        <v>60</v>
      </c>
      <c r="E3948">
        <v>283</v>
      </c>
      <c r="F3948">
        <v>133.40286</v>
      </c>
      <c r="G3948">
        <v>9676.0300000000007</v>
      </c>
      <c r="H3948">
        <v>21432.06</v>
      </c>
    </row>
    <row r="3949" spans="1:8" x14ac:dyDescent="0.25">
      <c r="A3949" t="s">
        <v>59</v>
      </c>
      <c r="B3949">
        <v>2022</v>
      </c>
      <c r="C3949" t="s">
        <v>13</v>
      </c>
      <c r="D3949" t="s">
        <v>64</v>
      </c>
      <c r="E3949">
        <v>1</v>
      </c>
      <c r="F3949">
        <v>20193.621999999999</v>
      </c>
      <c r="G3949">
        <v>1515163.62</v>
      </c>
      <c r="H3949">
        <v>1590829.19</v>
      </c>
    </row>
    <row r="3950" spans="1:8" x14ac:dyDescent="0.25">
      <c r="A3950" t="s">
        <v>59</v>
      </c>
      <c r="B3950">
        <v>2022</v>
      </c>
      <c r="C3950" t="s">
        <v>13</v>
      </c>
      <c r="D3950" t="s">
        <v>60</v>
      </c>
      <c r="E3950">
        <v>0</v>
      </c>
      <c r="F3950">
        <v>0</v>
      </c>
      <c r="G3950">
        <v>0</v>
      </c>
      <c r="H3950">
        <v>0</v>
      </c>
    </row>
    <row r="3951" spans="1:8" x14ac:dyDescent="0.25">
      <c r="A3951" t="s">
        <v>59</v>
      </c>
      <c r="B3951">
        <v>2022</v>
      </c>
      <c r="C3951" t="s">
        <v>13</v>
      </c>
      <c r="D3951" t="s">
        <v>60</v>
      </c>
      <c r="E3951">
        <v>0</v>
      </c>
      <c r="F3951">
        <v>0</v>
      </c>
      <c r="G3951">
        <v>0</v>
      </c>
      <c r="H3951">
        <v>0</v>
      </c>
    </row>
    <row r="3952" spans="1:8" x14ac:dyDescent="0.25">
      <c r="A3952" t="s">
        <v>59</v>
      </c>
      <c r="B3952">
        <v>2022</v>
      </c>
      <c r="C3952" t="s">
        <v>12</v>
      </c>
      <c r="D3952" t="s">
        <v>61</v>
      </c>
      <c r="E3952">
        <v>0</v>
      </c>
      <c r="F3952">
        <v>0</v>
      </c>
      <c r="G3952">
        <v>0</v>
      </c>
      <c r="H3952">
        <v>0</v>
      </c>
    </row>
    <row r="3953" spans="1:8" x14ac:dyDescent="0.25">
      <c r="A3953" t="s">
        <v>59</v>
      </c>
      <c r="B3953">
        <v>2022</v>
      </c>
      <c r="C3953" t="s">
        <v>12</v>
      </c>
      <c r="D3953" t="s">
        <v>60</v>
      </c>
      <c r="E3953">
        <v>0</v>
      </c>
      <c r="F3953">
        <v>0</v>
      </c>
      <c r="G3953">
        <v>0</v>
      </c>
      <c r="H3953">
        <v>0</v>
      </c>
    </row>
    <row r="3954" spans="1:8" x14ac:dyDescent="0.25">
      <c r="A3954" t="s">
        <v>59</v>
      </c>
      <c r="B3954">
        <v>2022</v>
      </c>
      <c r="C3954" t="s">
        <v>12</v>
      </c>
      <c r="D3954" t="s">
        <v>62</v>
      </c>
      <c r="E3954">
        <v>0</v>
      </c>
      <c r="F3954">
        <v>0</v>
      </c>
      <c r="G3954">
        <v>0</v>
      </c>
      <c r="H3954">
        <v>0</v>
      </c>
    </row>
    <row r="3955" spans="1:8" x14ac:dyDescent="0.25">
      <c r="A3955" t="s">
        <v>59</v>
      </c>
      <c r="B3955">
        <v>2022</v>
      </c>
      <c r="C3955" t="s">
        <v>12</v>
      </c>
      <c r="D3955" t="s">
        <v>60</v>
      </c>
      <c r="E3955">
        <v>0</v>
      </c>
      <c r="F3955">
        <v>0</v>
      </c>
      <c r="G3955">
        <v>0</v>
      </c>
      <c r="H3955">
        <v>0</v>
      </c>
    </row>
    <row r="3956" spans="1:8" x14ac:dyDescent="0.25">
      <c r="A3956" t="s">
        <v>59</v>
      </c>
      <c r="B3956">
        <v>2022</v>
      </c>
      <c r="C3956" t="s">
        <v>12</v>
      </c>
      <c r="D3956" t="s">
        <v>60</v>
      </c>
      <c r="E3956">
        <v>0</v>
      </c>
      <c r="F3956">
        <v>0</v>
      </c>
      <c r="G3956">
        <v>0</v>
      </c>
      <c r="H3956">
        <v>0</v>
      </c>
    </row>
    <row r="3957" spans="1:8" x14ac:dyDescent="0.25">
      <c r="A3957" t="s">
        <v>59</v>
      </c>
      <c r="B3957">
        <v>2022</v>
      </c>
      <c r="C3957" t="s">
        <v>12</v>
      </c>
      <c r="D3957" t="s">
        <v>60</v>
      </c>
      <c r="E3957">
        <v>0</v>
      </c>
      <c r="F3957">
        <v>0</v>
      </c>
      <c r="G3957">
        <v>0</v>
      </c>
      <c r="H3957">
        <v>0</v>
      </c>
    </row>
    <row r="3958" spans="1:8" x14ac:dyDescent="0.25">
      <c r="A3958" t="s">
        <v>59</v>
      </c>
      <c r="B3958">
        <v>2022</v>
      </c>
      <c r="C3958" t="s">
        <v>12</v>
      </c>
      <c r="D3958" t="s">
        <v>60</v>
      </c>
      <c r="E3958">
        <v>0</v>
      </c>
      <c r="F3958">
        <v>0</v>
      </c>
      <c r="G3958">
        <v>0</v>
      </c>
      <c r="H3958">
        <v>0</v>
      </c>
    </row>
    <row r="3959" spans="1:8" x14ac:dyDescent="0.25">
      <c r="A3959" t="s">
        <v>59</v>
      </c>
      <c r="B3959">
        <v>2022</v>
      </c>
      <c r="C3959" t="s">
        <v>12</v>
      </c>
      <c r="D3959" t="s">
        <v>61</v>
      </c>
      <c r="E3959">
        <v>1</v>
      </c>
      <c r="F3959">
        <v>2127.8159999999998</v>
      </c>
      <c r="G3959">
        <v>162918.23000000001</v>
      </c>
      <c r="H3959">
        <v>162918.23000000001</v>
      </c>
    </row>
    <row r="3960" spans="1:8" x14ac:dyDescent="0.25">
      <c r="A3960" t="s">
        <v>59</v>
      </c>
      <c r="B3960">
        <v>2022</v>
      </c>
      <c r="C3960" t="s">
        <v>12</v>
      </c>
      <c r="D3960" t="s">
        <v>60</v>
      </c>
      <c r="E3960">
        <v>0</v>
      </c>
      <c r="F3960">
        <v>0</v>
      </c>
      <c r="G3960">
        <v>0</v>
      </c>
      <c r="H3960">
        <v>0</v>
      </c>
    </row>
    <row r="3961" spans="1:8" x14ac:dyDescent="0.25">
      <c r="A3961" t="s">
        <v>59</v>
      </c>
      <c r="B3961">
        <v>2022</v>
      </c>
      <c r="C3961" t="s">
        <v>12</v>
      </c>
      <c r="D3961" t="s">
        <v>60</v>
      </c>
      <c r="E3961">
        <v>0</v>
      </c>
      <c r="F3961">
        <v>0</v>
      </c>
      <c r="G3961">
        <v>0</v>
      </c>
      <c r="H3961">
        <v>0</v>
      </c>
    </row>
    <row r="3962" spans="1:8" x14ac:dyDescent="0.25">
      <c r="A3962" t="s">
        <v>59</v>
      </c>
      <c r="B3962">
        <v>2022</v>
      </c>
      <c r="C3962" t="s">
        <v>12</v>
      </c>
      <c r="D3962" t="s">
        <v>60</v>
      </c>
      <c r="E3962">
        <v>0</v>
      </c>
      <c r="F3962">
        <v>0</v>
      </c>
      <c r="G3962">
        <v>0</v>
      </c>
      <c r="H3962">
        <v>0</v>
      </c>
    </row>
    <row r="3963" spans="1:8" x14ac:dyDescent="0.25">
      <c r="A3963" t="s">
        <v>59</v>
      </c>
      <c r="B3963">
        <v>2022</v>
      </c>
      <c r="C3963" t="s">
        <v>12</v>
      </c>
      <c r="D3963" t="s">
        <v>60</v>
      </c>
      <c r="E3963">
        <v>1</v>
      </c>
      <c r="F3963">
        <v>1.2629900000000001</v>
      </c>
      <c r="G3963">
        <v>103.89</v>
      </c>
      <c r="H3963">
        <v>100.03</v>
      </c>
    </row>
    <row r="3964" spans="1:8" x14ac:dyDescent="0.25">
      <c r="A3964" t="s">
        <v>59</v>
      </c>
      <c r="B3964">
        <v>2022</v>
      </c>
      <c r="C3964" t="s">
        <v>12</v>
      </c>
      <c r="D3964" t="s">
        <v>60</v>
      </c>
      <c r="E3964">
        <v>0</v>
      </c>
      <c r="F3964">
        <v>0</v>
      </c>
      <c r="G3964">
        <v>0</v>
      </c>
      <c r="H3964">
        <v>0</v>
      </c>
    </row>
    <row r="3965" spans="1:8" x14ac:dyDescent="0.25">
      <c r="A3965" t="s">
        <v>59</v>
      </c>
      <c r="B3965">
        <v>2022</v>
      </c>
      <c r="C3965" t="s">
        <v>12</v>
      </c>
      <c r="D3965" t="s">
        <v>62</v>
      </c>
      <c r="E3965">
        <v>0</v>
      </c>
      <c r="F3965">
        <v>0</v>
      </c>
      <c r="G3965">
        <v>0</v>
      </c>
      <c r="H3965">
        <v>0</v>
      </c>
    </row>
    <row r="3966" spans="1:8" x14ac:dyDescent="0.25">
      <c r="A3966" t="s">
        <v>59</v>
      </c>
      <c r="B3966">
        <v>2022</v>
      </c>
      <c r="C3966" t="s">
        <v>12</v>
      </c>
      <c r="D3966" t="s">
        <v>60</v>
      </c>
      <c r="E3966">
        <v>0</v>
      </c>
      <c r="F3966">
        <v>0</v>
      </c>
      <c r="G3966">
        <v>0</v>
      </c>
      <c r="H3966">
        <v>0</v>
      </c>
    </row>
    <row r="3967" spans="1:8" x14ac:dyDescent="0.25">
      <c r="A3967" t="s">
        <v>59</v>
      </c>
      <c r="B3967">
        <v>2022</v>
      </c>
      <c r="C3967" t="s">
        <v>12</v>
      </c>
      <c r="D3967" t="s">
        <v>60</v>
      </c>
      <c r="E3967">
        <v>0</v>
      </c>
      <c r="F3967">
        <v>0</v>
      </c>
      <c r="G3967">
        <v>0</v>
      </c>
      <c r="H3967">
        <v>0</v>
      </c>
    </row>
    <row r="3968" spans="1:8" x14ac:dyDescent="0.25">
      <c r="A3968" t="s">
        <v>59</v>
      </c>
      <c r="B3968">
        <v>2022</v>
      </c>
      <c r="C3968" t="s">
        <v>12</v>
      </c>
      <c r="D3968" t="s">
        <v>60</v>
      </c>
      <c r="E3968">
        <v>0</v>
      </c>
      <c r="F3968">
        <v>0</v>
      </c>
      <c r="G3968">
        <v>0</v>
      </c>
      <c r="H3968">
        <v>0</v>
      </c>
    </row>
    <row r="3969" spans="1:8" x14ac:dyDescent="0.25">
      <c r="A3969" t="s">
        <v>59</v>
      </c>
      <c r="B3969">
        <v>2022</v>
      </c>
      <c r="C3969" t="s">
        <v>12</v>
      </c>
      <c r="D3969" t="s">
        <v>60</v>
      </c>
      <c r="E3969">
        <v>1</v>
      </c>
      <c r="F3969">
        <v>238.61600000000001</v>
      </c>
      <c r="G3969">
        <v>15139.03</v>
      </c>
      <c r="H3969">
        <v>15139.03</v>
      </c>
    </row>
    <row r="3970" spans="1:8" x14ac:dyDescent="0.25">
      <c r="A3970" t="s">
        <v>59</v>
      </c>
      <c r="B3970">
        <v>2022</v>
      </c>
      <c r="C3970" t="s">
        <v>12</v>
      </c>
      <c r="D3970" t="s">
        <v>60</v>
      </c>
      <c r="E3970">
        <v>0</v>
      </c>
      <c r="F3970">
        <v>0</v>
      </c>
      <c r="G3970">
        <v>0</v>
      </c>
      <c r="H3970">
        <v>0</v>
      </c>
    </row>
    <row r="3971" spans="1:8" x14ac:dyDescent="0.25">
      <c r="A3971" t="s">
        <v>59</v>
      </c>
      <c r="B3971">
        <v>2022</v>
      </c>
      <c r="C3971" t="s">
        <v>12</v>
      </c>
      <c r="D3971" t="s">
        <v>60</v>
      </c>
      <c r="E3971">
        <v>0</v>
      </c>
      <c r="F3971">
        <v>0</v>
      </c>
      <c r="G3971">
        <v>0</v>
      </c>
      <c r="H3971">
        <v>0</v>
      </c>
    </row>
    <row r="3972" spans="1:8" x14ac:dyDescent="0.25">
      <c r="A3972" t="s">
        <v>59</v>
      </c>
      <c r="B3972">
        <v>2022</v>
      </c>
      <c r="C3972" t="s">
        <v>12</v>
      </c>
      <c r="D3972" t="s">
        <v>60</v>
      </c>
      <c r="E3972">
        <v>0</v>
      </c>
      <c r="F3972">
        <v>0</v>
      </c>
      <c r="G3972">
        <v>0</v>
      </c>
      <c r="H3972">
        <v>0</v>
      </c>
    </row>
    <row r="3973" spans="1:8" x14ac:dyDescent="0.25">
      <c r="A3973" t="s">
        <v>59</v>
      </c>
      <c r="B3973">
        <v>2022</v>
      </c>
      <c r="C3973" t="s">
        <v>12</v>
      </c>
      <c r="D3973" t="s">
        <v>61</v>
      </c>
      <c r="E3973">
        <v>0</v>
      </c>
      <c r="F3973">
        <v>0</v>
      </c>
      <c r="G3973">
        <v>0</v>
      </c>
      <c r="H3973">
        <v>0</v>
      </c>
    </row>
    <row r="3974" spans="1:8" x14ac:dyDescent="0.25">
      <c r="A3974" t="s">
        <v>59</v>
      </c>
      <c r="B3974">
        <v>2022</v>
      </c>
      <c r="C3974" t="s">
        <v>12</v>
      </c>
      <c r="D3974" t="s">
        <v>61</v>
      </c>
      <c r="E3974">
        <v>533</v>
      </c>
      <c r="F3974">
        <v>36802.749100000001</v>
      </c>
      <c r="G3974">
        <v>3064801.31</v>
      </c>
      <c r="H3974">
        <v>2990615.68</v>
      </c>
    </row>
    <row r="3975" spans="1:8" x14ac:dyDescent="0.25">
      <c r="A3975" t="s">
        <v>59</v>
      </c>
      <c r="B3975">
        <v>2022</v>
      </c>
      <c r="C3975" t="s">
        <v>12</v>
      </c>
      <c r="D3975" t="s">
        <v>61</v>
      </c>
      <c r="E3975">
        <v>2</v>
      </c>
      <c r="F3975">
        <v>3.2019799999999998</v>
      </c>
      <c r="G3975">
        <v>383.66</v>
      </c>
      <c r="H3975">
        <v>401.54</v>
      </c>
    </row>
    <row r="3976" spans="1:8" x14ac:dyDescent="0.25">
      <c r="A3976" t="s">
        <v>59</v>
      </c>
      <c r="B3976">
        <v>2022</v>
      </c>
      <c r="C3976" t="s">
        <v>12</v>
      </c>
      <c r="D3976" t="s">
        <v>60</v>
      </c>
      <c r="E3976">
        <v>0</v>
      </c>
      <c r="F3976">
        <v>0</v>
      </c>
      <c r="G3976">
        <v>0</v>
      </c>
      <c r="H3976">
        <v>0</v>
      </c>
    </row>
    <row r="3977" spans="1:8" x14ac:dyDescent="0.25">
      <c r="A3977" t="s">
        <v>59</v>
      </c>
      <c r="B3977">
        <v>2022</v>
      </c>
      <c r="C3977" t="s">
        <v>12</v>
      </c>
      <c r="D3977" t="s">
        <v>60</v>
      </c>
      <c r="E3977">
        <v>0</v>
      </c>
      <c r="F3977">
        <v>0</v>
      </c>
      <c r="G3977">
        <v>0</v>
      </c>
      <c r="H3977">
        <v>0</v>
      </c>
    </row>
    <row r="3978" spans="1:8" x14ac:dyDescent="0.25">
      <c r="A3978" t="s">
        <v>59</v>
      </c>
      <c r="B3978">
        <v>2022</v>
      </c>
      <c r="C3978" t="s">
        <v>12</v>
      </c>
      <c r="D3978" t="s">
        <v>60</v>
      </c>
      <c r="E3978">
        <v>0</v>
      </c>
      <c r="F3978">
        <v>0</v>
      </c>
      <c r="G3978">
        <v>0</v>
      </c>
      <c r="H3978">
        <v>0</v>
      </c>
    </row>
    <row r="3979" spans="1:8" x14ac:dyDescent="0.25">
      <c r="A3979" t="s">
        <v>59</v>
      </c>
      <c r="B3979">
        <v>2022</v>
      </c>
      <c r="C3979" t="s">
        <v>12</v>
      </c>
      <c r="D3979" t="s">
        <v>60</v>
      </c>
      <c r="E3979">
        <v>2</v>
      </c>
      <c r="F3979">
        <v>93.630210000000005</v>
      </c>
      <c r="G3979">
        <v>6510.12</v>
      </c>
      <c r="H3979">
        <v>6510.12</v>
      </c>
    </row>
    <row r="3980" spans="1:8" x14ac:dyDescent="0.25">
      <c r="A3980" t="s">
        <v>59</v>
      </c>
      <c r="B3980">
        <v>2022</v>
      </c>
      <c r="C3980" t="s">
        <v>12</v>
      </c>
      <c r="D3980" t="s">
        <v>62</v>
      </c>
      <c r="E3980">
        <v>293</v>
      </c>
      <c r="F3980">
        <v>13597.074210000001</v>
      </c>
      <c r="G3980">
        <v>1352329.75</v>
      </c>
      <c r="H3980">
        <v>1411957.64</v>
      </c>
    </row>
    <row r="3981" spans="1:8" x14ac:dyDescent="0.25">
      <c r="A3981" t="s">
        <v>59</v>
      </c>
      <c r="B3981">
        <v>2022</v>
      </c>
      <c r="C3981" t="s">
        <v>12</v>
      </c>
      <c r="D3981" t="s">
        <v>62</v>
      </c>
      <c r="E3981">
        <v>7</v>
      </c>
      <c r="F3981">
        <v>9.5079200000000004</v>
      </c>
      <c r="G3981">
        <v>1244.42</v>
      </c>
      <c r="H3981">
        <v>1437.55</v>
      </c>
    </row>
    <row r="3982" spans="1:8" x14ac:dyDescent="0.25">
      <c r="A3982" t="s">
        <v>59</v>
      </c>
      <c r="B3982">
        <v>2022</v>
      </c>
      <c r="C3982" t="s">
        <v>12</v>
      </c>
      <c r="D3982" t="s">
        <v>60</v>
      </c>
      <c r="E3982">
        <v>4</v>
      </c>
      <c r="F3982">
        <v>16.2148</v>
      </c>
      <c r="G3982">
        <v>1101.19</v>
      </c>
      <c r="H3982">
        <v>1239.83</v>
      </c>
    </row>
    <row r="3983" spans="1:8" x14ac:dyDescent="0.25">
      <c r="A3983" t="s">
        <v>59</v>
      </c>
      <c r="B3983">
        <v>2022</v>
      </c>
      <c r="C3983" t="s">
        <v>12</v>
      </c>
      <c r="D3983" t="s">
        <v>60</v>
      </c>
      <c r="E3983">
        <v>0</v>
      </c>
      <c r="F3983">
        <v>0</v>
      </c>
      <c r="G3983">
        <v>0</v>
      </c>
      <c r="H3983">
        <v>0</v>
      </c>
    </row>
    <row r="3984" spans="1:8" x14ac:dyDescent="0.25">
      <c r="A3984" t="s">
        <v>59</v>
      </c>
      <c r="B3984">
        <v>2022</v>
      </c>
      <c r="C3984" t="s">
        <v>12</v>
      </c>
      <c r="D3984" t="s">
        <v>60</v>
      </c>
      <c r="E3984">
        <v>0</v>
      </c>
      <c r="F3984">
        <v>0</v>
      </c>
      <c r="G3984">
        <v>0</v>
      </c>
      <c r="H3984">
        <v>0</v>
      </c>
    </row>
    <row r="3985" spans="1:8" x14ac:dyDescent="0.25">
      <c r="A3985" t="s">
        <v>59</v>
      </c>
      <c r="B3985">
        <v>2022</v>
      </c>
      <c r="C3985" t="s">
        <v>12</v>
      </c>
      <c r="D3985" t="s">
        <v>60</v>
      </c>
      <c r="E3985">
        <v>0</v>
      </c>
      <c r="F3985">
        <v>-1.165</v>
      </c>
      <c r="G3985">
        <v>-267.43</v>
      </c>
      <c r="H3985">
        <v>129.52000000000001</v>
      </c>
    </row>
    <row r="3986" spans="1:8" x14ac:dyDescent="0.25">
      <c r="A3986" t="s">
        <v>59</v>
      </c>
      <c r="B3986">
        <v>2022</v>
      </c>
      <c r="C3986" t="s">
        <v>12</v>
      </c>
      <c r="D3986" t="s">
        <v>60</v>
      </c>
      <c r="E3986">
        <v>0</v>
      </c>
      <c r="F3986">
        <v>0</v>
      </c>
      <c r="G3986">
        <v>0</v>
      </c>
      <c r="H3986">
        <v>0</v>
      </c>
    </row>
    <row r="3987" spans="1:8" x14ac:dyDescent="0.25">
      <c r="A3987" t="s">
        <v>59</v>
      </c>
      <c r="B3987">
        <v>2022</v>
      </c>
      <c r="C3987" t="s">
        <v>12</v>
      </c>
      <c r="D3987" t="s">
        <v>60</v>
      </c>
      <c r="E3987">
        <v>96</v>
      </c>
      <c r="F3987">
        <v>25.006550000000001</v>
      </c>
      <c r="G3987">
        <v>3419.99</v>
      </c>
      <c r="H3987">
        <v>2571.59</v>
      </c>
    </row>
    <row r="3988" spans="1:8" x14ac:dyDescent="0.25">
      <c r="A3988" t="s">
        <v>59</v>
      </c>
      <c r="B3988">
        <v>2022</v>
      </c>
      <c r="C3988" t="s">
        <v>12</v>
      </c>
      <c r="D3988" t="s">
        <v>60</v>
      </c>
      <c r="E3988">
        <v>344</v>
      </c>
      <c r="F3988">
        <v>2719.8110299999998</v>
      </c>
      <c r="G3988">
        <v>235307.9</v>
      </c>
      <c r="H3988">
        <v>203897.46</v>
      </c>
    </row>
    <row r="3989" spans="1:8" x14ac:dyDescent="0.25">
      <c r="A3989" t="s">
        <v>59</v>
      </c>
      <c r="B3989">
        <v>2022</v>
      </c>
      <c r="C3989" t="s">
        <v>12</v>
      </c>
      <c r="D3989" t="s">
        <v>60</v>
      </c>
      <c r="E3989">
        <v>2</v>
      </c>
      <c r="F3989">
        <v>6.3078900000000004</v>
      </c>
      <c r="G3989">
        <v>723.61</v>
      </c>
      <c r="H3989">
        <v>0</v>
      </c>
    </row>
    <row r="3990" spans="1:8" x14ac:dyDescent="0.25">
      <c r="A3990" t="s">
        <v>59</v>
      </c>
      <c r="B3990">
        <v>2022</v>
      </c>
      <c r="C3990" t="s">
        <v>12</v>
      </c>
      <c r="D3990" t="s">
        <v>60</v>
      </c>
      <c r="E3990">
        <v>1230</v>
      </c>
      <c r="F3990">
        <v>1867.90824</v>
      </c>
      <c r="G3990">
        <v>198806.6</v>
      </c>
      <c r="H3990">
        <v>186854.26</v>
      </c>
    </row>
    <row r="3991" spans="1:8" x14ac:dyDescent="0.25">
      <c r="A3991" t="s">
        <v>59</v>
      </c>
      <c r="B3991">
        <v>2022</v>
      </c>
      <c r="C3991" t="s">
        <v>12</v>
      </c>
      <c r="D3991" t="s">
        <v>60</v>
      </c>
      <c r="E3991">
        <v>8826</v>
      </c>
      <c r="F3991">
        <v>2314.1017200000001</v>
      </c>
      <c r="G3991">
        <v>197629.85</v>
      </c>
      <c r="H3991">
        <v>189534.65</v>
      </c>
    </row>
    <row r="3992" spans="1:8" x14ac:dyDescent="0.25">
      <c r="A3992" t="s">
        <v>59</v>
      </c>
      <c r="B3992">
        <v>2022</v>
      </c>
      <c r="C3992" t="s">
        <v>12</v>
      </c>
      <c r="D3992" t="s">
        <v>60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 t="s">
        <v>59</v>
      </c>
      <c r="B3993">
        <v>2022</v>
      </c>
      <c r="C3993" t="s">
        <v>12</v>
      </c>
      <c r="D3993" t="s">
        <v>60</v>
      </c>
      <c r="E3993">
        <v>49</v>
      </c>
      <c r="F3993">
        <v>21.12114</v>
      </c>
      <c r="G3993">
        <v>1669.32</v>
      </c>
      <c r="H3993">
        <v>1850.99</v>
      </c>
    </row>
    <row r="3994" spans="1:8" x14ac:dyDescent="0.25">
      <c r="A3994" t="s">
        <v>59</v>
      </c>
      <c r="B3994">
        <v>2022</v>
      </c>
      <c r="C3994" t="s">
        <v>12</v>
      </c>
      <c r="D3994" t="s">
        <v>60</v>
      </c>
      <c r="E3994">
        <v>43</v>
      </c>
      <c r="F3994">
        <v>10.59958</v>
      </c>
      <c r="G3994">
        <v>950.68</v>
      </c>
      <c r="H3994">
        <v>1180.6600000000001</v>
      </c>
    </row>
    <row r="3995" spans="1:8" x14ac:dyDescent="0.25">
      <c r="A3995" t="s">
        <v>59</v>
      </c>
      <c r="B3995">
        <v>2022</v>
      </c>
      <c r="C3995" t="s">
        <v>12</v>
      </c>
      <c r="D3995" t="s">
        <v>60</v>
      </c>
      <c r="E3995">
        <v>0</v>
      </c>
      <c r="F3995">
        <v>0</v>
      </c>
      <c r="G3995">
        <v>0</v>
      </c>
      <c r="H3995">
        <v>0</v>
      </c>
    </row>
    <row r="3996" spans="1:8" x14ac:dyDescent="0.25">
      <c r="A3996" t="s">
        <v>59</v>
      </c>
      <c r="B3996">
        <v>2022</v>
      </c>
      <c r="C3996" t="s">
        <v>12</v>
      </c>
      <c r="D3996" t="s">
        <v>60</v>
      </c>
      <c r="E3996">
        <v>218</v>
      </c>
      <c r="F3996">
        <v>66.385360000000006</v>
      </c>
      <c r="G3996">
        <v>4893.37</v>
      </c>
      <c r="H3996">
        <v>4784.09</v>
      </c>
    </row>
    <row r="3997" spans="1:8" x14ac:dyDescent="0.25">
      <c r="A3997" t="s">
        <v>59</v>
      </c>
      <c r="B3997">
        <v>2022</v>
      </c>
      <c r="C3997" t="s">
        <v>12</v>
      </c>
      <c r="D3997" t="s">
        <v>60</v>
      </c>
      <c r="E3997">
        <v>235</v>
      </c>
      <c r="F3997">
        <v>79.951740000000001</v>
      </c>
      <c r="G3997">
        <v>5847.01</v>
      </c>
      <c r="H3997">
        <v>5897.28</v>
      </c>
    </row>
    <row r="3998" spans="1:8" x14ac:dyDescent="0.25">
      <c r="A3998" t="s">
        <v>59</v>
      </c>
      <c r="B3998">
        <v>2022</v>
      </c>
      <c r="C3998" t="s">
        <v>12</v>
      </c>
      <c r="D3998" t="s">
        <v>60</v>
      </c>
      <c r="E3998">
        <v>0</v>
      </c>
      <c r="F3998">
        <v>0</v>
      </c>
      <c r="G3998">
        <v>0</v>
      </c>
      <c r="H3998">
        <v>0</v>
      </c>
    </row>
    <row r="3999" spans="1:8" x14ac:dyDescent="0.25">
      <c r="A3999" t="s">
        <v>59</v>
      </c>
      <c r="B3999">
        <v>2022</v>
      </c>
      <c r="C3999" t="s">
        <v>12</v>
      </c>
      <c r="D3999" t="s">
        <v>60</v>
      </c>
      <c r="E3999">
        <v>0</v>
      </c>
      <c r="F3999">
        <v>0</v>
      </c>
      <c r="G3999">
        <v>0</v>
      </c>
      <c r="H3999">
        <v>0</v>
      </c>
    </row>
    <row r="4000" spans="1:8" x14ac:dyDescent="0.25">
      <c r="A4000" t="s">
        <v>59</v>
      </c>
      <c r="B4000">
        <v>2022</v>
      </c>
      <c r="C4000" t="s">
        <v>12</v>
      </c>
      <c r="D4000" t="s">
        <v>60</v>
      </c>
      <c r="E4000">
        <v>4</v>
      </c>
      <c r="F4000">
        <v>14.747019999999999</v>
      </c>
      <c r="G4000">
        <v>1023.05</v>
      </c>
      <c r="H4000">
        <v>1005.86</v>
      </c>
    </row>
    <row r="4001" spans="1:8" x14ac:dyDescent="0.25">
      <c r="A4001" t="s">
        <v>59</v>
      </c>
      <c r="B4001">
        <v>2022</v>
      </c>
      <c r="C4001" t="s">
        <v>12</v>
      </c>
      <c r="D4001" t="s">
        <v>60</v>
      </c>
      <c r="E4001">
        <v>0</v>
      </c>
      <c r="F4001">
        <v>0</v>
      </c>
      <c r="G4001">
        <v>0</v>
      </c>
      <c r="H4001">
        <v>0</v>
      </c>
    </row>
    <row r="4002" spans="1:8" x14ac:dyDescent="0.25">
      <c r="A4002" t="s">
        <v>59</v>
      </c>
      <c r="B4002">
        <v>2022</v>
      </c>
      <c r="C4002" t="s">
        <v>12</v>
      </c>
      <c r="D4002" t="s">
        <v>60</v>
      </c>
      <c r="E4002">
        <v>7</v>
      </c>
      <c r="F4002">
        <v>9.1969999999999992</v>
      </c>
      <c r="G4002">
        <v>789.14</v>
      </c>
      <c r="H4002">
        <v>955.79</v>
      </c>
    </row>
    <row r="4003" spans="1:8" x14ac:dyDescent="0.25">
      <c r="A4003" t="s">
        <v>59</v>
      </c>
      <c r="B4003">
        <v>2022</v>
      </c>
      <c r="C4003" t="s">
        <v>12</v>
      </c>
      <c r="D4003" t="s">
        <v>60</v>
      </c>
      <c r="E4003">
        <v>25</v>
      </c>
      <c r="F4003">
        <v>34.228319999999997</v>
      </c>
      <c r="G4003">
        <v>3018.78</v>
      </c>
      <c r="H4003">
        <v>3457.28</v>
      </c>
    </row>
    <row r="4004" spans="1:8" x14ac:dyDescent="0.25">
      <c r="A4004" t="s">
        <v>59</v>
      </c>
      <c r="B4004">
        <v>2022</v>
      </c>
      <c r="C4004" t="s">
        <v>12</v>
      </c>
      <c r="D4004" t="s">
        <v>60</v>
      </c>
      <c r="E4004">
        <v>0</v>
      </c>
      <c r="F4004">
        <v>0</v>
      </c>
      <c r="G4004">
        <v>0</v>
      </c>
      <c r="H4004">
        <v>0</v>
      </c>
    </row>
    <row r="4005" spans="1:8" x14ac:dyDescent="0.25">
      <c r="A4005" t="s">
        <v>59</v>
      </c>
      <c r="B4005">
        <v>2022</v>
      </c>
      <c r="C4005" t="s">
        <v>12</v>
      </c>
      <c r="D4005" t="s">
        <v>63</v>
      </c>
      <c r="E4005">
        <v>162964</v>
      </c>
      <c r="F4005">
        <v>28141.130399999998</v>
      </c>
      <c r="G4005">
        <v>2705278.31</v>
      </c>
      <c r="H4005">
        <v>1853335.36</v>
      </c>
    </row>
    <row r="4006" spans="1:8" x14ac:dyDescent="0.25">
      <c r="A4006" t="s">
        <v>59</v>
      </c>
      <c r="B4006">
        <v>2022</v>
      </c>
      <c r="C4006" t="s">
        <v>12</v>
      </c>
      <c r="D4006" t="s">
        <v>63</v>
      </c>
      <c r="E4006">
        <v>20</v>
      </c>
      <c r="F4006">
        <v>1.4330000000000001</v>
      </c>
      <c r="G4006">
        <v>212.34</v>
      </c>
      <c r="H4006">
        <v>208.6</v>
      </c>
    </row>
    <row r="4007" spans="1:8" x14ac:dyDescent="0.25">
      <c r="A4007" t="s">
        <v>59</v>
      </c>
      <c r="B4007">
        <v>2022</v>
      </c>
      <c r="C4007" t="s">
        <v>12</v>
      </c>
      <c r="D4007" t="s">
        <v>63</v>
      </c>
      <c r="E4007">
        <v>913199</v>
      </c>
      <c r="F4007">
        <v>112845.47933</v>
      </c>
      <c r="G4007">
        <v>11142167.84</v>
      </c>
      <c r="H4007">
        <v>9767100.6999999993</v>
      </c>
    </row>
    <row r="4008" spans="1:8" x14ac:dyDescent="0.25">
      <c r="A4008" t="s">
        <v>59</v>
      </c>
      <c r="B4008">
        <v>2022</v>
      </c>
      <c r="C4008" t="s">
        <v>12</v>
      </c>
      <c r="D4008" t="s">
        <v>63</v>
      </c>
      <c r="E4008">
        <v>0</v>
      </c>
      <c r="F4008">
        <v>0</v>
      </c>
      <c r="G4008">
        <v>0</v>
      </c>
      <c r="H4008">
        <v>0</v>
      </c>
    </row>
    <row r="4009" spans="1:8" x14ac:dyDescent="0.25">
      <c r="A4009" t="s">
        <v>59</v>
      </c>
      <c r="B4009">
        <v>2022</v>
      </c>
      <c r="C4009" t="s">
        <v>12</v>
      </c>
      <c r="D4009" t="s">
        <v>64</v>
      </c>
      <c r="E4009">
        <v>0</v>
      </c>
      <c r="F4009">
        <v>0</v>
      </c>
      <c r="G4009">
        <v>0</v>
      </c>
      <c r="H4009">
        <v>0</v>
      </c>
    </row>
    <row r="4010" spans="1:8" x14ac:dyDescent="0.25">
      <c r="A4010" t="s">
        <v>59</v>
      </c>
      <c r="B4010">
        <v>2022</v>
      </c>
      <c r="C4010" t="s">
        <v>12</v>
      </c>
      <c r="D4010" t="s">
        <v>61</v>
      </c>
      <c r="E4010">
        <v>1369</v>
      </c>
      <c r="F4010">
        <v>12023.599</v>
      </c>
      <c r="G4010">
        <v>965560.88</v>
      </c>
      <c r="H4010">
        <v>921379.05</v>
      </c>
    </row>
    <row r="4011" spans="1:8" x14ac:dyDescent="0.25">
      <c r="A4011" t="s">
        <v>59</v>
      </c>
      <c r="B4011">
        <v>2022</v>
      </c>
      <c r="C4011" t="s">
        <v>12</v>
      </c>
      <c r="D4011" t="s">
        <v>61</v>
      </c>
      <c r="E4011">
        <v>1217</v>
      </c>
      <c r="F4011">
        <v>1733.6045200000001</v>
      </c>
      <c r="G4011">
        <v>208458.3</v>
      </c>
      <c r="H4011">
        <v>213457.65</v>
      </c>
    </row>
    <row r="4012" spans="1:8" x14ac:dyDescent="0.25">
      <c r="A4012" t="s">
        <v>59</v>
      </c>
      <c r="B4012">
        <v>2022</v>
      </c>
      <c r="C4012" t="s">
        <v>12</v>
      </c>
      <c r="D4012" t="s">
        <v>61</v>
      </c>
      <c r="E4012">
        <v>9217</v>
      </c>
      <c r="F4012">
        <v>2902.7292600000001</v>
      </c>
      <c r="G4012">
        <v>234628.23</v>
      </c>
      <c r="H4012">
        <v>240627.73</v>
      </c>
    </row>
    <row r="4013" spans="1:8" x14ac:dyDescent="0.25">
      <c r="A4013" t="s">
        <v>59</v>
      </c>
      <c r="B4013">
        <v>2022</v>
      </c>
      <c r="C4013" t="s">
        <v>12</v>
      </c>
      <c r="D4013" t="s">
        <v>60</v>
      </c>
      <c r="E4013">
        <v>12</v>
      </c>
      <c r="F4013">
        <v>12.2644</v>
      </c>
      <c r="G4013">
        <v>1799.46</v>
      </c>
      <c r="H4013">
        <v>988</v>
      </c>
    </row>
    <row r="4014" spans="1:8" x14ac:dyDescent="0.25">
      <c r="A4014" t="s">
        <v>59</v>
      </c>
      <c r="B4014">
        <v>2022</v>
      </c>
      <c r="C4014" t="s">
        <v>12</v>
      </c>
      <c r="D4014" t="s">
        <v>60</v>
      </c>
      <c r="E4014">
        <v>33</v>
      </c>
      <c r="F4014">
        <v>70.721450000000004</v>
      </c>
      <c r="G4014">
        <v>5585.49</v>
      </c>
      <c r="H4014">
        <v>5631.62</v>
      </c>
    </row>
    <row r="4015" spans="1:8" x14ac:dyDescent="0.25">
      <c r="A4015" t="s">
        <v>59</v>
      </c>
      <c r="B4015">
        <v>2022</v>
      </c>
      <c r="C4015" t="s">
        <v>12</v>
      </c>
      <c r="D4015" t="s">
        <v>60</v>
      </c>
      <c r="E4015">
        <v>769</v>
      </c>
      <c r="F4015">
        <v>193.1842</v>
      </c>
      <c r="G4015">
        <v>13597.92</v>
      </c>
      <c r="H4015">
        <v>14684.29</v>
      </c>
    </row>
    <row r="4016" spans="1:8" x14ac:dyDescent="0.25">
      <c r="A4016" t="s">
        <v>59</v>
      </c>
      <c r="B4016">
        <v>2022</v>
      </c>
      <c r="C4016" t="s">
        <v>12</v>
      </c>
      <c r="D4016" t="s">
        <v>62</v>
      </c>
      <c r="E4016">
        <v>2648</v>
      </c>
      <c r="F4016">
        <v>17275.792109999999</v>
      </c>
      <c r="G4016">
        <v>1692737.18</v>
      </c>
      <c r="H4016">
        <v>1743252.44</v>
      </c>
    </row>
    <row r="4017" spans="1:8" x14ac:dyDescent="0.25">
      <c r="A4017" t="s">
        <v>59</v>
      </c>
      <c r="B4017">
        <v>2022</v>
      </c>
      <c r="C4017" t="s">
        <v>12</v>
      </c>
      <c r="D4017" t="s">
        <v>62</v>
      </c>
      <c r="E4017">
        <v>5661</v>
      </c>
      <c r="F4017">
        <v>10663.5882</v>
      </c>
      <c r="G4017">
        <v>1224698.58</v>
      </c>
      <c r="H4017">
        <v>1096209.96</v>
      </c>
    </row>
    <row r="4018" spans="1:8" x14ac:dyDescent="0.25">
      <c r="A4018" t="s">
        <v>59</v>
      </c>
      <c r="B4018">
        <v>2022</v>
      </c>
      <c r="C4018" t="s">
        <v>12</v>
      </c>
      <c r="D4018" t="s">
        <v>62</v>
      </c>
      <c r="E4018">
        <v>133209</v>
      </c>
      <c r="F4018">
        <v>32655.598310000001</v>
      </c>
      <c r="G4018">
        <v>3164271.72</v>
      </c>
      <c r="H4018">
        <v>3202829.77</v>
      </c>
    </row>
    <row r="4019" spans="1:8" x14ac:dyDescent="0.25">
      <c r="A4019" t="s">
        <v>59</v>
      </c>
      <c r="B4019">
        <v>2022</v>
      </c>
      <c r="C4019" t="s">
        <v>12</v>
      </c>
      <c r="D4019" t="s">
        <v>60</v>
      </c>
      <c r="E4019">
        <v>25</v>
      </c>
      <c r="F4019">
        <v>168.17608000000001</v>
      </c>
      <c r="G4019">
        <v>13024.02</v>
      </c>
      <c r="H4019">
        <v>15460.67</v>
      </c>
    </row>
    <row r="4020" spans="1:8" x14ac:dyDescent="0.25">
      <c r="A4020" t="s">
        <v>59</v>
      </c>
      <c r="B4020">
        <v>2022</v>
      </c>
      <c r="C4020" t="s">
        <v>12</v>
      </c>
      <c r="D4020" t="s">
        <v>60</v>
      </c>
      <c r="E4020">
        <v>62</v>
      </c>
      <c r="F4020">
        <v>90.24682</v>
      </c>
      <c r="G4020">
        <v>9392.33</v>
      </c>
      <c r="H4020">
        <v>10735.01</v>
      </c>
    </row>
    <row r="4021" spans="1:8" x14ac:dyDescent="0.25">
      <c r="A4021" t="s">
        <v>59</v>
      </c>
      <c r="B4021">
        <v>2022</v>
      </c>
      <c r="C4021" t="s">
        <v>12</v>
      </c>
      <c r="D4021" t="s">
        <v>60</v>
      </c>
      <c r="E4021">
        <v>25</v>
      </c>
      <c r="F4021">
        <v>146.41705999999999</v>
      </c>
      <c r="G4021">
        <v>5874.2</v>
      </c>
      <c r="H4021">
        <v>5316.65</v>
      </c>
    </row>
    <row r="4022" spans="1:8" x14ac:dyDescent="0.25">
      <c r="A4022" t="s">
        <v>59</v>
      </c>
      <c r="B4022">
        <v>2022</v>
      </c>
      <c r="C4022" t="s">
        <v>12</v>
      </c>
      <c r="D4022" t="s">
        <v>60</v>
      </c>
      <c r="E4022">
        <v>34</v>
      </c>
      <c r="F4022">
        <v>213.51255</v>
      </c>
      <c r="G4022">
        <v>14364.63</v>
      </c>
      <c r="H4022">
        <v>14451.13</v>
      </c>
    </row>
    <row r="4023" spans="1:8" x14ac:dyDescent="0.25">
      <c r="A4023" t="s">
        <v>59</v>
      </c>
      <c r="B4023">
        <v>2022</v>
      </c>
      <c r="C4023" t="s">
        <v>12</v>
      </c>
      <c r="D4023" t="s">
        <v>60</v>
      </c>
      <c r="E4023">
        <v>0</v>
      </c>
      <c r="F4023">
        <v>0</v>
      </c>
      <c r="G4023">
        <v>0</v>
      </c>
      <c r="H4023">
        <v>0</v>
      </c>
    </row>
    <row r="4024" spans="1:8" x14ac:dyDescent="0.25">
      <c r="A4024" t="s">
        <v>59</v>
      </c>
      <c r="B4024">
        <v>2022</v>
      </c>
      <c r="C4024" t="s">
        <v>12</v>
      </c>
      <c r="D4024" t="s">
        <v>60</v>
      </c>
      <c r="E4024">
        <v>0</v>
      </c>
      <c r="F4024">
        <v>0</v>
      </c>
      <c r="G4024">
        <v>0</v>
      </c>
      <c r="H4024">
        <v>0</v>
      </c>
    </row>
    <row r="4025" spans="1:8" x14ac:dyDescent="0.25">
      <c r="A4025" t="s">
        <v>59</v>
      </c>
      <c r="B4025">
        <v>2022</v>
      </c>
      <c r="C4025" t="s">
        <v>12</v>
      </c>
      <c r="D4025" t="s">
        <v>61</v>
      </c>
      <c r="E4025">
        <v>0</v>
      </c>
      <c r="F4025">
        <v>0</v>
      </c>
      <c r="G4025">
        <v>0</v>
      </c>
      <c r="H4025">
        <v>0</v>
      </c>
    </row>
    <row r="4026" spans="1:8" x14ac:dyDescent="0.25">
      <c r="A4026" t="s">
        <v>59</v>
      </c>
      <c r="B4026">
        <v>2022</v>
      </c>
      <c r="C4026" t="s">
        <v>12</v>
      </c>
      <c r="D4026" t="s">
        <v>60</v>
      </c>
      <c r="E4026">
        <v>0</v>
      </c>
      <c r="F4026">
        <v>0</v>
      </c>
      <c r="G4026">
        <v>0</v>
      </c>
      <c r="H4026">
        <v>0</v>
      </c>
    </row>
    <row r="4027" spans="1:8" x14ac:dyDescent="0.25">
      <c r="A4027" t="s">
        <v>59</v>
      </c>
      <c r="B4027">
        <v>2022</v>
      </c>
      <c r="C4027" t="s">
        <v>12</v>
      </c>
      <c r="D4027" t="s">
        <v>60</v>
      </c>
      <c r="E4027">
        <v>0</v>
      </c>
      <c r="F4027">
        <v>0</v>
      </c>
      <c r="G4027">
        <v>0</v>
      </c>
      <c r="H4027">
        <v>0</v>
      </c>
    </row>
    <row r="4028" spans="1:8" x14ac:dyDescent="0.25">
      <c r="A4028" t="s">
        <v>59</v>
      </c>
      <c r="B4028">
        <v>2022</v>
      </c>
      <c r="C4028" t="s">
        <v>12</v>
      </c>
      <c r="D4028" t="s">
        <v>60</v>
      </c>
      <c r="E4028">
        <v>0</v>
      </c>
      <c r="F4028">
        <v>0</v>
      </c>
      <c r="G4028">
        <v>0</v>
      </c>
      <c r="H4028">
        <v>0</v>
      </c>
    </row>
    <row r="4029" spans="1:8" x14ac:dyDescent="0.25">
      <c r="A4029" t="s">
        <v>59</v>
      </c>
      <c r="B4029">
        <v>2022</v>
      </c>
      <c r="C4029" t="s">
        <v>12</v>
      </c>
      <c r="D4029" t="s">
        <v>62</v>
      </c>
      <c r="E4029">
        <v>1</v>
      </c>
      <c r="F4029">
        <v>442.89600000000002</v>
      </c>
      <c r="G4029">
        <v>40630.019999999997</v>
      </c>
      <c r="H4029">
        <v>38330.74</v>
      </c>
    </row>
    <row r="4030" spans="1:8" x14ac:dyDescent="0.25">
      <c r="A4030" t="s">
        <v>59</v>
      </c>
      <c r="B4030">
        <v>2022</v>
      </c>
      <c r="C4030" t="s">
        <v>12</v>
      </c>
      <c r="D4030" t="s">
        <v>60</v>
      </c>
      <c r="E4030">
        <v>0</v>
      </c>
      <c r="F4030">
        <v>0</v>
      </c>
      <c r="G4030">
        <v>0</v>
      </c>
      <c r="H4030">
        <v>0</v>
      </c>
    </row>
    <row r="4031" spans="1:8" x14ac:dyDescent="0.25">
      <c r="A4031" t="s">
        <v>59</v>
      </c>
      <c r="B4031">
        <v>2022</v>
      </c>
      <c r="C4031" t="s">
        <v>12</v>
      </c>
      <c r="D4031" t="s">
        <v>60</v>
      </c>
      <c r="E4031">
        <v>0</v>
      </c>
      <c r="F4031">
        <v>0</v>
      </c>
      <c r="G4031">
        <v>0</v>
      </c>
      <c r="H4031">
        <v>0</v>
      </c>
    </row>
    <row r="4032" spans="1:8" x14ac:dyDescent="0.25">
      <c r="A4032" t="s">
        <v>59</v>
      </c>
      <c r="B4032">
        <v>2022</v>
      </c>
      <c r="C4032" t="s">
        <v>12</v>
      </c>
      <c r="D4032" t="s">
        <v>60</v>
      </c>
      <c r="E4032">
        <v>0</v>
      </c>
      <c r="F4032">
        <v>0</v>
      </c>
      <c r="G4032">
        <v>0</v>
      </c>
      <c r="H4032">
        <v>0</v>
      </c>
    </row>
    <row r="4033" spans="1:8" x14ac:dyDescent="0.25">
      <c r="A4033" t="s">
        <v>59</v>
      </c>
      <c r="B4033">
        <v>2022</v>
      </c>
      <c r="C4033" t="s">
        <v>12</v>
      </c>
      <c r="D4033" t="s">
        <v>60</v>
      </c>
      <c r="E4033">
        <v>0</v>
      </c>
      <c r="F4033">
        <v>0</v>
      </c>
      <c r="G4033">
        <v>0</v>
      </c>
      <c r="H4033">
        <v>0</v>
      </c>
    </row>
    <row r="4034" spans="1:8" x14ac:dyDescent="0.25">
      <c r="A4034" t="s">
        <v>59</v>
      </c>
      <c r="B4034">
        <v>2022</v>
      </c>
      <c r="C4034" t="s">
        <v>12</v>
      </c>
      <c r="D4034" t="s">
        <v>61</v>
      </c>
      <c r="E4034">
        <v>0</v>
      </c>
      <c r="F4034">
        <v>0</v>
      </c>
      <c r="G4034">
        <v>0</v>
      </c>
      <c r="H4034">
        <v>0</v>
      </c>
    </row>
    <row r="4035" spans="1:8" x14ac:dyDescent="0.25">
      <c r="A4035" t="s">
        <v>59</v>
      </c>
      <c r="B4035">
        <v>2022</v>
      </c>
      <c r="C4035" t="s">
        <v>12</v>
      </c>
      <c r="D4035" t="s">
        <v>60</v>
      </c>
      <c r="E4035">
        <v>0</v>
      </c>
      <c r="F4035">
        <v>0</v>
      </c>
      <c r="G4035">
        <v>0</v>
      </c>
      <c r="H4035">
        <v>0</v>
      </c>
    </row>
    <row r="4036" spans="1:8" x14ac:dyDescent="0.25">
      <c r="A4036" t="s">
        <v>59</v>
      </c>
      <c r="B4036">
        <v>2022</v>
      </c>
      <c r="C4036" t="s">
        <v>12</v>
      </c>
      <c r="D4036" t="s">
        <v>60</v>
      </c>
      <c r="E4036">
        <v>0</v>
      </c>
      <c r="F4036">
        <v>0</v>
      </c>
      <c r="G4036">
        <v>0</v>
      </c>
      <c r="H4036">
        <v>0</v>
      </c>
    </row>
    <row r="4037" spans="1:8" x14ac:dyDescent="0.25">
      <c r="A4037" t="s">
        <v>59</v>
      </c>
      <c r="B4037">
        <v>2022</v>
      </c>
      <c r="C4037" t="s">
        <v>12</v>
      </c>
      <c r="D4037" t="s">
        <v>60</v>
      </c>
      <c r="E4037">
        <v>0</v>
      </c>
      <c r="F4037">
        <v>0</v>
      </c>
      <c r="G4037">
        <v>0</v>
      </c>
      <c r="H4037">
        <v>0</v>
      </c>
    </row>
    <row r="4038" spans="1:8" x14ac:dyDescent="0.25">
      <c r="A4038" t="s">
        <v>59</v>
      </c>
      <c r="B4038">
        <v>2022</v>
      </c>
      <c r="C4038" t="s">
        <v>12</v>
      </c>
      <c r="D4038" t="s">
        <v>60</v>
      </c>
      <c r="E4038">
        <v>0</v>
      </c>
      <c r="F4038">
        <v>0</v>
      </c>
      <c r="G4038">
        <v>0</v>
      </c>
      <c r="H4038">
        <v>0</v>
      </c>
    </row>
    <row r="4039" spans="1:8" x14ac:dyDescent="0.25">
      <c r="A4039" t="s">
        <v>59</v>
      </c>
      <c r="B4039">
        <v>2022</v>
      </c>
      <c r="C4039" t="s">
        <v>12</v>
      </c>
      <c r="D4039" t="s">
        <v>60</v>
      </c>
      <c r="E4039">
        <v>0</v>
      </c>
      <c r="F4039">
        <v>0</v>
      </c>
      <c r="G4039">
        <v>0</v>
      </c>
      <c r="H4039">
        <v>0</v>
      </c>
    </row>
    <row r="4040" spans="1:8" x14ac:dyDescent="0.25">
      <c r="A4040" t="s">
        <v>59</v>
      </c>
      <c r="B4040">
        <v>2022</v>
      </c>
      <c r="C4040" t="s">
        <v>12</v>
      </c>
      <c r="D4040" t="s">
        <v>60</v>
      </c>
      <c r="E4040">
        <v>9</v>
      </c>
      <c r="F4040">
        <v>65.958609999999993</v>
      </c>
      <c r="G4040">
        <v>3777.8</v>
      </c>
      <c r="H4040">
        <v>6406.87</v>
      </c>
    </row>
    <row r="4041" spans="1:8" x14ac:dyDescent="0.25">
      <c r="A4041" t="s">
        <v>59</v>
      </c>
      <c r="B4041">
        <v>2022</v>
      </c>
      <c r="C4041" t="s">
        <v>12</v>
      </c>
      <c r="D4041" t="s">
        <v>60</v>
      </c>
      <c r="E4041">
        <v>0</v>
      </c>
      <c r="F4041">
        <v>0</v>
      </c>
      <c r="G4041">
        <v>0</v>
      </c>
      <c r="H4041">
        <v>0</v>
      </c>
    </row>
    <row r="4042" spans="1:8" x14ac:dyDescent="0.25">
      <c r="A4042" t="s">
        <v>59</v>
      </c>
      <c r="B4042">
        <v>2022</v>
      </c>
      <c r="C4042" t="s">
        <v>12</v>
      </c>
      <c r="D4042" t="s">
        <v>60</v>
      </c>
      <c r="E4042">
        <v>0</v>
      </c>
      <c r="F4042">
        <v>0</v>
      </c>
      <c r="G4042">
        <v>0</v>
      </c>
      <c r="H4042">
        <v>0</v>
      </c>
    </row>
    <row r="4043" spans="1:8" x14ac:dyDescent="0.25">
      <c r="A4043" t="s">
        <v>59</v>
      </c>
      <c r="B4043">
        <v>2022</v>
      </c>
      <c r="C4043" t="s">
        <v>12</v>
      </c>
      <c r="D4043" t="s">
        <v>62</v>
      </c>
      <c r="E4043">
        <v>0</v>
      </c>
      <c r="F4043">
        <v>0</v>
      </c>
      <c r="G4043">
        <v>0</v>
      </c>
      <c r="H4043">
        <v>0</v>
      </c>
    </row>
    <row r="4044" spans="1:8" x14ac:dyDescent="0.25">
      <c r="A4044" t="s">
        <v>59</v>
      </c>
      <c r="B4044">
        <v>2022</v>
      </c>
      <c r="C4044" t="s">
        <v>12</v>
      </c>
      <c r="D4044" t="s">
        <v>60</v>
      </c>
      <c r="E4044">
        <v>0</v>
      </c>
      <c r="F4044">
        <v>0</v>
      </c>
      <c r="G4044">
        <v>0</v>
      </c>
      <c r="H4044">
        <v>0</v>
      </c>
    </row>
    <row r="4045" spans="1:8" x14ac:dyDescent="0.25">
      <c r="A4045" t="s">
        <v>59</v>
      </c>
      <c r="B4045">
        <v>2022</v>
      </c>
      <c r="C4045" t="s">
        <v>12</v>
      </c>
      <c r="D4045" t="s">
        <v>60</v>
      </c>
      <c r="E4045">
        <v>0</v>
      </c>
      <c r="F4045">
        <v>0</v>
      </c>
      <c r="G4045">
        <v>0</v>
      </c>
      <c r="H4045">
        <v>0</v>
      </c>
    </row>
    <row r="4046" spans="1:8" x14ac:dyDescent="0.25">
      <c r="A4046" t="s">
        <v>59</v>
      </c>
      <c r="B4046">
        <v>2022</v>
      </c>
      <c r="C4046" t="s">
        <v>12</v>
      </c>
      <c r="D4046" t="s">
        <v>60</v>
      </c>
      <c r="E4046">
        <v>11</v>
      </c>
      <c r="F4046">
        <v>70.89228</v>
      </c>
      <c r="G4046">
        <v>6066.21</v>
      </c>
      <c r="H4046">
        <v>6066.21</v>
      </c>
    </row>
    <row r="4047" spans="1:8" x14ac:dyDescent="0.25">
      <c r="A4047" t="s">
        <v>59</v>
      </c>
      <c r="B4047">
        <v>2022</v>
      </c>
      <c r="C4047" t="s">
        <v>12</v>
      </c>
      <c r="D4047" t="s">
        <v>61</v>
      </c>
      <c r="E4047">
        <v>0</v>
      </c>
      <c r="F4047">
        <v>0</v>
      </c>
      <c r="G4047">
        <v>0</v>
      </c>
      <c r="H4047">
        <v>0</v>
      </c>
    </row>
    <row r="4048" spans="1:8" x14ac:dyDescent="0.25">
      <c r="A4048" t="s">
        <v>59</v>
      </c>
      <c r="B4048">
        <v>2022</v>
      </c>
      <c r="C4048" t="s">
        <v>12</v>
      </c>
      <c r="D4048" t="s">
        <v>61</v>
      </c>
      <c r="E4048">
        <v>7</v>
      </c>
      <c r="F4048">
        <v>592.01697000000001</v>
      </c>
      <c r="G4048">
        <v>48520.44</v>
      </c>
      <c r="H4048">
        <v>46663.82</v>
      </c>
    </row>
    <row r="4049" spans="1:8" x14ac:dyDescent="0.25">
      <c r="A4049" t="s">
        <v>59</v>
      </c>
      <c r="B4049">
        <v>2022</v>
      </c>
      <c r="C4049" t="s">
        <v>12</v>
      </c>
      <c r="D4049" t="s">
        <v>61</v>
      </c>
      <c r="E4049">
        <v>0</v>
      </c>
      <c r="F4049">
        <v>0</v>
      </c>
      <c r="G4049">
        <v>0</v>
      </c>
      <c r="H4049">
        <v>0</v>
      </c>
    </row>
    <row r="4050" spans="1:8" x14ac:dyDescent="0.25">
      <c r="A4050" t="s">
        <v>59</v>
      </c>
      <c r="B4050">
        <v>2022</v>
      </c>
      <c r="C4050" t="s">
        <v>12</v>
      </c>
      <c r="D4050" t="s">
        <v>60</v>
      </c>
      <c r="E4050">
        <v>0</v>
      </c>
      <c r="F4050">
        <v>0</v>
      </c>
      <c r="G4050">
        <v>0</v>
      </c>
      <c r="H4050">
        <v>0</v>
      </c>
    </row>
    <row r="4051" spans="1:8" x14ac:dyDescent="0.25">
      <c r="A4051" t="s">
        <v>59</v>
      </c>
      <c r="B4051">
        <v>2022</v>
      </c>
      <c r="C4051" t="s">
        <v>12</v>
      </c>
      <c r="D4051" t="s">
        <v>60</v>
      </c>
      <c r="E4051">
        <v>0</v>
      </c>
      <c r="F4051">
        <v>0</v>
      </c>
      <c r="G4051">
        <v>0</v>
      </c>
      <c r="H4051">
        <v>0</v>
      </c>
    </row>
    <row r="4052" spans="1:8" x14ac:dyDescent="0.25">
      <c r="A4052" t="s">
        <v>59</v>
      </c>
      <c r="B4052">
        <v>2022</v>
      </c>
      <c r="C4052" t="s">
        <v>12</v>
      </c>
      <c r="D4052" t="s">
        <v>60</v>
      </c>
      <c r="E4052">
        <v>2</v>
      </c>
      <c r="F4052">
        <v>51.713709999999999</v>
      </c>
      <c r="G4052">
        <v>6321.7</v>
      </c>
      <c r="H4052">
        <v>0</v>
      </c>
    </row>
    <row r="4053" spans="1:8" x14ac:dyDescent="0.25">
      <c r="A4053" t="s">
        <v>59</v>
      </c>
      <c r="B4053">
        <v>2022</v>
      </c>
      <c r="C4053" t="s">
        <v>12</v>
      </c>
      <c r="D4053" t="s">
        <v>60</v>
      </c>
      <c r="E4053">
        <v>0</v>
      </c>
      <c r="F4053">
        <v>0</v>
      </c>
      <c r="G4053">
        <v>0</v>
      </c>
      <c r="H4053">
        <v>0</v>
      </c>
    </row>
    <row r="4054" spans="1:8" x14ac:dyDescent="0.25">
      <c r="A4054" t="s">
        <v>59</v>
      </c>
      <c r="B4054">
        <v>2022</v>
      </c>
      <c r="C4054" t="s">
        <v>12</v>
      </c>
      <c r="D4054" t="s">
        <v>60</v>
      </c>
      <c r="E4054">
        <v>130</v>
      </c>
      <c r="F4054">
        <v>7749.9980400000004</v>
      </c>
      <c r="G4054">
        <v>566775.69999999995</v>
      </c>
      <c r="H4054">
        <v>656410.1</v>
      </c>
    </row>
    <row r="4055" spans="1:8" x14ac:dyDescent="0.25">
      <c r="A4055" t="s">
        <v>59</v>
      </c>
      <c r="B4055">
        <v>2022</v>
      </c>
      <c r="C4055" t="s">
        <v>12</v>
      </c>
      <c r="D4055" t="s">
        <v>60</v>
      </c>
      <c r="E4055">
        <v>1</v>
      </c>
      <c r="F4055">
        <v>0.876</v>
      </c>
      <c r="G4055">
        <v>89.88</v>
      </c>
      <c r="H4055">
        <v>161.41999999999999</v>
      </c>
    </row>
    <row r="4056" spans="1:8" x14ac:dyDescent="0.25">
      <c r="A4056" t="s">
        <v>59</v>
      </c>
      <c r="B4056">
        <v>2022</v>
      </c>
      <c r="C4056" t="s">
        <v>12</v>
      </c>
      <c r="D4056" t="s">
        <v>62</v>
      </c>
      <c r="E4056">
        <v>6</v>
      </c>
      <c r="F4056">
        <v>573.30130999999994</v>
      </c>
      <c r="G4056">
        <v>55401.77</v>
      </c>
      <c r="H4056">
        <v>55744.480000000003</v>
      </c>
    </row>
    <row r="4057" spans="1:8" x14ac:dyDescent="0.25">
      <c r="A4057" t="s">
        <v>59</v>
      </c>
      <c r="B4057">
        <v>2022</v>
      </c>
      <c r="C4057" t="s">
        <v>12</v>
      </c>
      <c r="D4057" t="s">
        <v>62</v>
      </c>
      <c r="E4057">
        <v>0</v>
      </c>
      <c r="F4057">
        <v>0</v>
      </c>
      <c r="G4057">
        <v>0</v>
      </c>
      <c r="H4057">
        <v>0</v>
      </c>
    </row>
    <row r="4058" spans="1:8" x14ac:dyDescent="0.25">
      <c r="A4058" t="s">
        <v>59</v>
      </c>
      <c r="B4058">
        <v>2022</v>
      </c>
      <c r="C4058" t="s">
        <v>12</v>
      </c>
      <c r="D4058" t="s">
        <v>60</v>
      </c>
      <c r="E4058">
        <v>0</v>
      </c>
      <c r="F4058">
        <v>0</v>
      </c>
      <c r="G4058">
        <v>0</v>
      </c>
      <c r="H4058">
        <v>0</v>
      </c>
    </row>
    <row r="4059" spans="1:8" x14ac:dyDescent="0.25">
      <c r="A4059" t="s">
        <v>59</v>
      </c>
      <c r="B4059">
        <v>2022</v>
      </c>
      <c r="C4059" t="s">
        <v>12</v>
      </c>
      <c r="D4059" t="s">
        <v>60</v>
      </c>
      <c r="E4059">
        <v>0</v>
      </c>
      <c r="F4059">
        <v>0</v>
      </c>
      <c r="G4059">
        <v>0</v>
      </c>
      <c r="H4059">
        <v>0</v>
      </c>
    </row>
    <row r="4060" spans="1:8" x14ac:dyDescent="0.25">
      <c r="A4060" t="s">
        <v>59</v>
      </c>
      <c r="B4060">
        <v>2022</v>
      </c>
      <c r="C4060" t="s">
        <v>12</v>
      </c>
      <c r="D4060" t="s">
        <v>60</v>
      </c>
      <c r="E4060">
        <v>0</v>
      </c>
      <c r="F4060">
        <v>0</v>
      </c>
      <c r="G4060">
        <v>0</v>
      </c>
      <c r="H4060">
        <v>0</v>
      </c>
    </row>
    <row r="4061" spans="1:8" x14ac:dyDescent="0.25">
      <c r="A4061" t="s">
        <v>59</v>
      </c>
      <c r="B4061">
        <v>2022</v>
      </c>
      <c r="C4061" t="s">
        <v>12</v>
      </c>
      <c r="D4061" t="s">
        <v>60</v>
      </c>
      <c r="E4061">
        <v>19</v>
      </c>
      <c r="F4061">
        <v>726.40485000000001</v>
      </c>
      <c r="G4061">
        <v>46806.83</v>
      </c>
      <c r="H4061">
        <v>45610.65</v>
      </c>
    </row>
    <row r="4062" spans="1:8" x14ac:dyDescent="0.25">
      <c r="A4062" t="s">
        <v>59</v>
      </c>
      <c r="B4062">
        <v>2022</v>
      </c>
      <c r="C4062" t="s">
        <v>12</v>
      </c>
      <c r="D4062" t="s">
        <v>60</v>
      </c>
      <c r="E4062">
        <v>0</v>
      </c>
      <c r="F4062">
        <v>0</v>
      </c>
      <c r="G4062">
        <v>0</v>
      </c>
      <c r="H4062">
        <v>0</v>
      </c>
    </row>
    <row r="4063" spans="1:8" x14ac:dyDescent="0.25">
      <c r="A4063" t="s">
        <v>59</v>
      </c>
      <c r="B4063">
        <v>2022</v>
      </c>
      <c r="C4063" t="s">
        <v>12</v>
      </c>
      <c r="D4063" t="s">
        <v>60</v>
      </c>
      <c r="E4063">
        <v>28</v>
      </c>
      <c r="F4063">
        <v>2735.0562799999998</v>
      </c>
      <c r="G4063">
        <v>173896.76</v>
      </c>
      <c r="H4063">
        <v>175722.94</v>
      </c>
    </row>
    <row r="4064" spans="1:8" x14ac:dyDescent="0.25">
      <c r="A4064" t="s">
        <v>59</v>
      </c>
      <c r="B4064">
        <v>2022</v>
      </c>
      <c r="C4064" t="s">
        <v>12</v>
      </c>
      <c r="D4064" t="s">
        <v>60</v>
      </c>
      <c r="E4064">
        <v>1</v>
      </c>
      <c r="F4064">
        <v>0.43043999999999999</v>
      </c>
      <c r="G4064">
        <v>39.130000000000003</v>
      </c>
      <c r="H4064">
        <v>36.53</v>
      </c>
    </row>
    <row r="4065" spans="1:8" x14ac:dyDescent="0.25">
      <c r="A4065" t="s">
        <v>59</v>
      </c>
      <c r="B4065">
        <v>2022</v>
      </c>
      <c r="C4065" t="s">
        <v>12</v>
      </c>
      <c r="D4065" t="s">
        <v>60</v>
      </c>
      <c r="E4065">
        <v>0</v>
      </c>
      <c r="F4065">
        <v>-42231.953999999998</v>
      </c>
      <c r="G4065">
        <v>-3005041.47</v>
      </c>
      <c r="H4065">
        <v>0</v>
      </c>
    </row>
    <row r="4066" spans="1:8" x14ac:dyDescent="0.25">
      <c r="A4066" t="s">
        <v>59</v>
      </c>
      <c r="B4066">
        <v>2022</v>
      </c>
      <c r="C4066" t="s">
        <v>12</v>
      </c>
      <c r="D4066" t="s">
        <v>60</v>
      </c>
      <c r="E4066">
        <v>0</v>
      </c>
      <c r="F4066">
        <v>0</v>
      </c>
      <c r="G4066">
        <v>0</v>
      </c>
      <c r="H4066">
        <v>0</v>
      </c>
    </row>
    <row r="4067" spans="1:8" x14ac:dyDescent="0.25">
      <c r="A4067" t="s">
        <v>59</v>
      </c>
      <c r="B4067">
        <v>2022</v>
      </c>
      <c r="C4067" t="s">
        <v>12</v>
      </c>
      <c r="D4067" t="s">
        <v>60</v>
      </c>
      <c r="E4067">
        <v>1</v>
      </c>
      <c r="F4067">
        <v>0</v>
      </c>
      <c r="G4067">
        <v>1.41</v>
      </c>
      <c r="H4067">
        <v>0</v>
      </c>
    </row>
    <row r="4068" spans="1:8" x14ac:dyDescent="0.25">
      <c r="A4068" t="s">
        <v>59</v>
      </c>
      <c r="B4068">
        <v>2022</v>
      </c>
      <c r="C4068" t="s">
        <v>12</v>
      </c>
      <c r="D4068" t="s">
        <v>63</v>
      </c>
      <c r="E4068">
        <v>28</v>
      </c>
      <c r="F4068">
        <v>2.774</v>
      </c>
      <c r="G4068">
        <v>268.60000000000002</v>
      </c>
      <c r="H4068">
        <v>286.14</v>
      </c>
    </row>
    <row r="4069" spans="1:8" x14ac:dyDescent="0.25">
      <c r="A4069" t="s">
        <v>59</v>
      </c>
      <c r="B4069">
        <v>2022</v>
      </c>
      <c r="C4069" t="s">
        <v>12</v>
      </c>
      <c r="D4069" t="s">
        <v>60</v>
      </c>
      <c r="E4069">
        <v>1</v>
      </c>
      <c r="F4069">
        <v>6.9410400000000001</v>
      </c>
      <c r="G4069">
        <v>570.22</v>
      </c>
      <c r="H4069">
        <v>551.16</v>
      </c>
    </row>
    <row r="4070" spans="1:8" x14ac:dyDescent="0.25">
      <c r="A4070" t="s">
        <v>59</v>
      </c>
      <c r="B4070">
        <v>2022</v>
      </c>
      <c r="C4070" t="s">
        <v>12</v>
      </c>
      <c r="D4070" t="s">
        <v>60</v>
      </c>
      <c r="E4070">
        <v>5</v>
      </c>
      <c r="F4070">
        <v>37.552219999999998</v>
      </c>
      <c r="G4070">
        <v>3291.11</v>
      </c>
      <c r="H4070">
        <v>1534.86</v>
      </c>
    </row>
    <row r="4071" spans="1:8" x14ac:dyDescent="0.25">
      <c r="A4071" t="s">
        <v>59</v>
      </c>
      <c r="B4071">
        <v>2022</v>
      </c>
      <c r="C4071" t="s">
        <v>12</v>
      </c>
      <c r="D4071" t="s">
        <v>60</v>
      </c>
      <c r="E4071">
        <v>16</v>
      </c>
      <c r="F4071">
        <v>55.622920000000001</v>
      </c>
      <c r="G4071">
        <v>5324.56</v>
      </c>
      <c r="H4071">
        <v>5167.37</v>
      </c>
    </row>
    <row r="4072" spans="1:8" x14ac:dyDescent="0.25">
      <c r="A4072" t="s">
        <v>59</v>
      </c>
      <c r="B4072">
        <v>2022</v>
      </c>
      <c r="C4072" t="s">
        <v>12</v>
      </c>
      <c r="D4072" t="s">
        <v>60</v>
      </c>
      <c r="E4072">
        <v>87</v>
      </c>
      <c r="F4072">
        <v>30.201000000000001</v>
      </c>
      <c r="G4072">
        <v>2682.27</v>
      </c>
      <c r="H4072">
        <v>2604.9</v>
      </c>
    </row>
    <row r="4073" spans="1:8" x14ac:dyDescent="0.25">
      <c r="A4073" t="s">
        <v>59</v>
      </c>
      <c r="B4073">
        <v>2022</v>
      </c>
      <c r="C4073" t="s">
        <v>12</v>
      </c>
      <c r="D4073" t="s">
        <v>60</v>
      </c>
      <c r="E4073">
        <v>0</v>
      </c>
      <c r="F4073">
        <v>0</v>
      </c>
      <c r="G4073">
        <v>0</v>
      </c>
      <c r="H4073">
        <v>0</v>
      </c>
    </row>
    <row r="4074" spans="1:8" x14ac:dyDescent="0.25">
      <c r="A4074" t="s">
        <v>59</v>
      </c>
      <c r="B4074">
        <v>2022</v>
      </c>
      <c r="C4074" t="s">
        <v>12</v>
      </c>
      <c r="D4074" t="s">
        <v>60</v>
      </c>
      <c r="E4074">
        <v>28</v>
      </c>
      <c r="F4074">
        <v>6.97316</v>
      </c>
      <c r="G4074">
        <v>558.23</v>
      </c>
      <c r="H4074">
        <v>360.8</v>
      </c>
    </row>
    <row r="4075" spans="1:8" x14ac:dyDescent="0.25">
      <c r="A4075" t="s">
        <v>59</v>
      </c>
      <c r="B4075">
        <v>2022</v>
      </c>
      <c r="C4075" t="s">
        <v>12</v>
      </c>
      <c r="D4075" t="s">
        <v>63</v>
      </c>
      <c r="E4075">
        <v>0</v>
      </c>
      <c r="F4075">
        <v>0</v>
      </c>
      <c r="G4075">
        <v>0</v>
      </c>
      <c r="H4075">
        <v>0</v>
      </c>
    </row>
    <row r="4076" spans="1:8" x14ac:dyDescent="0.25">
      <c r="A4076" t="s">
        <v>59</v>
      </c>
      <c r="B4076">
        <v>2022</v>
      </c>
      <c r="C4076" t="s">
        <v>12</v>
      </c>
      <c r="D4076" t="s">
        <v>60</v>
      </c>
      <c r="E4076">
        <v>15</v>
      </c>
      <c r="F4076">
        <v>1.9770000000000001</v>
      </c>
      <c r="G4076">
        <v>171.4</v>
      </c>
      <c r="H4076">
        <v>229.41</v>
      </c>
    </row>
    <row r="4077" spans="1:8" x14ac:dyDescent="0.25">
      <c r="A4077" t="s">
        <v>59</v>
      </c>
      <c r="B4077">
        <v>2022</v>
      </c>
      <c r="C4077" t="s">
        <v>12</v>
      </c>
      <c r="D4077" t="s">
        <v>60</v>
      </c>
      <c r="E4077">
        <v>0</v>
      </c>
      <c r="F4077">
        <v>0</v>
      </c>
      <c r="G4077">
        <v>0</v>
      </c>
      <c r="H4077">
        <v>0</v>
      </c>
    </row>
    <row r="4078" spans="1:8" x14ac:dyDescent="0.25">
      <c r="A4078" t="s">
        <v>59</v>
      </c>
      <c r="B4078">
        <v>2022</v>
      </c>
      <c r="C4078" t="s">
        <v>12</v>
      </c>
      <c r="D4078" t="s">
        <v>60</v>
      </c>
      <c r="E4078">
        <v>0</v>
      </c>
      <c r="F4078">
        <v>0</v>
      </c>
      <c r="G4078">
        <v>0</v>
      </c>
      <c r="H4078">
        <v>0</v>
      </c>
    </row>
    <row r="4079" spans="1:8" x14ac:dyDescent="0.25">
      <c r="A4079" t="s">
        <v>59</v>
      </c>
      <c r="B4079">
        <v>2022</v>
      </c>
      <c r="C4079" t="s">
        <v>12</v>
      </c>
      <c r="D4079" t="s">
        <v>60</v>
      </c>
      <c r="E4079">
        <v>25</v>
      </c>
      <c r="F4079">
        <v>168.28426999999999</v>
      </c>
      <c r="G4079">
        <v>14449.65</v>
      </c>
      <c r="H4079">
        <v>14661.8</v>
      </c>
    </row>
    <row r="4080" spans="1:8" x14ac:dyDescent="0.25">
      <c r="A4080" t="s">
        <v>59</v>
      </c>
      <c r="B4080">
        <v>2022</v>
      </c>
      <c r="C4080" t="s">
        <v>12</v>
      </c>
      <c r="D4080" t="s">
        <v>60</v>
      </c>
      <c r="E4080">
        <v>0</v>
      </c>
      <c r="F4080">
        <v>0</v>
      </c>
      <c r="G4080">
        <v>0</v>
      </c>
      <c r="H4080">
        <v>0</v>
      </c>
    </row>
    <row r="4081" spans="1:8" x14ac:dyDescent="0.25">
      <c r="A4081" t="s">
        <v>59</v>
      </c>
      <c r="B4081">
        <v>2022</v>
      </c>
      <c r="C4081" t="s">
        <v>12</v>
      </c>
      <c r="D4081" t="s">
        <v>63</v>
      </c>
      <c r="E4081">
        <v>0</v>
      </c>
      <c r="F4081">
        <v>0</v>
      </c>
      <c r="G4081">
        <v>0</v>
      </c>
      <c r="H4081">
        <v>0</v>
      </c>
    </row>
    <row r="4082" spans="1:8" x14ac:dyDescent="0.25">
      <c r="A4082" t="s">
        <v>59</v>
      </c>
      <c r="B4082">
        <v>2022</v>
      </c>
      <c r="C4082" t="s">
        <v>12</v>
      </c>
      <c r="D4082" t="s">
        <v>64</v>
      </c>
      <c r="E4082">
        <v>0</v>
      </c>
      <c r="F4082">
        <v>0</v>
      </c>
      <c r="G4082">
        <v>0</v>
      </c>
      <c r="H4082">
        <v>0</v>
      </c>
    </row>
    <row r="4083" spans="1:8" x14ac:dyDescent="0.25">
      <c r="A4083" t="s">
        <v>59</v>
      </c>
      <c r="B4083">
        <v>2022</v>
      </c>
      <c r="C4083" t="s">
        <v>12</v>
      </c>
      <c r="D4083" t="s">
        <v>61</v>
      </c>
      <c r="E4083">
        <v>8</v>
      </c>
      <c r="F4083">
        <v>70.302350000000004</v>
      </c>
      <c r="G4083">
        <v>5436.58</v>
      </c>
      <c r="H4083">
        <v>5392.84</v>
      </c>
    </row>
    <row r="4084" spans="1:8" x14ac:dyDescent="0.25">
      <c r="A4084" t="s">
        <v>59</v>
      </c>
      <c r="B4084">
        <v>2022</v>
      </c>
      <c r="C4084" t="s">
        <v>12</v>
      </c>
      <c r="D4084" t="s">
        <v>61</v>
      </c>
      <c r="E4084">
        <v>4</v>
      </c>
      <c r="F4084">
        <v>2.0209999999999999</v>
      </c>
      <c r="G4084">
        <v>268.33999999999997</v>
      </c>
      <c r="H4084">
        <v>112.64</v>
      </c>
    </row>
    <row r="4085" spans="1:8" x14ac:dyDescent="0.25">
      <c r="A4085" t="s">
        <v>59</v>
      </c>
      <c r="B4085">
        <v>2022</v>
      </c>
      <c r="C4085" t="s">
        <v>12</v>
      </c>
      <c r="D4085" t="s">
        <v>61</v>
      </c>
      <c r="E4085">
        <v>20</v>
      </c>
      <c r="F4085">
        <v>7.37</v>
      </c>
      <c r="G4085">
        <v>631.04</v>
      </c>
      <c r="H4085">
        <v>433.04</v>
      </c>
    </row>
    <row r="4086" spans="1:8" x14ac:dyDescent="0.25">
      <c r="A4086" t="s">
        <v>59</v>
      </c>
      <c r="B4086">
        <v>2022</v>
      </c>
      <c r="C4086" t="s">
        <v>12</v>
      </c>
      <c r="D4086" t="s">
        <v>60</v>
      </c>
      <c r="E4086">
        <v>13</v>
      </c>
      <c r="F4086">
        <v>23.240379999999998</v>
      </c>
      <c r="G4086">
        <v>2514.71</v>
      </c>
      <c r="H4086">
        <v>1907.54</v>
      </c>
    </row>
    <row r="4087" spans="1:8" x14ac:dyDescent="0.25">
      <c r="A4087" t="s">
        <v>59</v>
      </c>
      <c r="B4087">
        <v>2022</v>
      </c>
      <c r="C4087" t="s">
        <v>12</v>
      </c>
      <c r="D4087" t="s">
        <v>60</v>
      </c>
      <c r="E4087">
        <v>448</v>
      </c>
      <c r="F4087">
        <v>4203.8659200000002</v>
      </c>
      <c r="G4087">
        <v>347572.14</v>
      </c>
      <c r="H4087">
        <v>401360.42</v>
      </c>
    </row>
    <row r="4088" spans="1:8" x14ac:dyDescent="0.25">
      <c r="A4088" t="s">
        <v>59</v>
      </c>
      <c r="B4088">
        <v>2022</v>
      </c>
      <c r="C4088" t="s">
        <v>12</v>
      </c>
      <c r="D4088" t="s">
        <v>60</v>
      </c>
      <c r="E4088">
        <v>363</v>
      </c>
      <c r="F4088">
        <v>470.76533999999998</v>
      </c>
      <c r="G4088">
        <v>52157.7</v>
      </c>
      <c r="H4088">
        <v>48257.54</v>
      </c>
    </row>
    <row r="4089" spans="1:8" x14ac:dyDescent="0.25">
      <c r="A4089" t="s">
        <v>59</v>
      </c>
      <c r="B4089">
        <v>2022</v>
      </c>
      <c r="C4089" t="s">
        <v>12</v>
      </c>
      <c r="D4089" t="s">
        <v>60</v>
      </c>
      <c r="E4089">
        <v>2892</v>
      </c>
      <c r="F4089">
        <v>1012.88594</v>
      </c>
      <c r="G4089">
        <v>89161.56</v>
      </c>
      <c r="H4089">
        <v>102141.75</v>
      </c>
    </row>
    <row r="4090" spans="1:8" x14ac:dyDescent="0.25">
      <c r="A4090" t="s">
        <v>59</v>
      </c>
      <c r="B4090">
        <v>2022</v>
      </c>
      <c r="C4090" t="s">
        <v>12</v>
      </c>
      <c r="D4090" t="s">
        <v>60</v>
      </c>
      <c r="E4090">
        <v>0</v>
      </c>
      <c r="F4090">
        <v>0</v>
      </c>
      <c r="G4090">
        <v>0</v>
      </c>
      <c r="H4090">
        <v>0</v>
      </c>
    </row>
    <row r="4091" spans="1:8" x14ac:dyDescent="0.25">
      <c r="A4091" t="s">
        <v>59</v>
      </c>
      <c r="B4091">
        <v>2022</v>
      </c>
      <c r="C4091" t="s">
        <v>12</v>
      </c>
      <c r="D4091" t="s">
        <v>60</v>
      </c>
      <c r="E4091">
        <v>23</v>
      </c>
      <c r="F4091">
        <v>4.069</v>
      </c>
      <c r="G4091">
        <v>287.77999999999997</v>
      </c>
      <c r="H4091">
        <v>232.06</v>
      </c>
    </row>
    <row r="4092" spans="1:8" x14ac:dyDescent="0.25">
      <c r="A4092" t="s">
        <v>59</v>
      </c>
      <c r="B4092">
        <v>2022</v>
      </c>
      <c r="C4092" t="s">
        <v>12</v>
      </c>
      <c r="D4092" t="s">
        <v>62</v>
      </c>
      <c r="E4092">
        <v>46</v>
      </c>
      <c r="F4092">
        <v>352.18585999999999</v>
      </c>
      <c r="G4092">
        <v>32120.94</v>
      </c>
      <c r="H4092">
        <v>33699.15</v>
      </c>
    </row>
    <row r="4093" spans="1:8" x14ac:dyDescent="0.25">
      <c r="A4093" t="s">
        <v>59</v>
      </c>
      <c r="B4093">
        <v>2022</v>
      </c>
      <c r="C4093" t="s">
        <v>12</v>
      </c>
      <c r="D4093" t="s">
        <v>62</v>
      </c>
      <c r="E4093">
        <v>27</v>
      </c>
      <c r="F4093">
        <v>29.451319999999999</v>
      </c>
      <c r="G4093">
        <v>3513.58</v>
      </c>
      <c r="H4093">
        <v>2325.06</v>
      </c>
    </row>
    <row r="4094" spans="1:8" x14ac:dyDescent="0.25">
      <c r="A4094" t="s">
        <v>59</v>
      </c>
      <c r="B4094">
        <v>2022</v>
      </c>
      <c r="C4094" t="s">
        <v>12</v>
      </c>
      <c r="D4094" t="s">
        <v>62</v>
      </c>
      <c r="E4094">
        <v>683</v>
      </c>
      <c r="F4094">
        <v>255.18294</v>
      </c>
      <c r="G4094">
        <v>25023.61</v>
      </c>
      <c r="H4094">
        <v>26119.56</v>
      </c>
    </row>
    <row r="4095" spans="1:8" x14ac:dyDescent="0.25">
      <c r="A4095" t="s">
        <v>59</v>
      </c>
      <c r="B4095">
        <v>2022</v>
      </c>
      <c r="C4095" t="s">
        <v>12</v>
      </c>
      <c r="D4095" t="s">
        <v>60</v>
      </c>
      <c r="E4095">
        <v>66</v>
      </c>
      <c r="F4095">
        <v>396.11671999999999</v>
      </c>
      <c r="G4095">
        <v>25634.76</v>
      </c>
      <c r="H4095">
        <v>27809.599999999999</v>
      </c>
    </row>
    <row r="4096" spans="1:8" x14ac:dyDescent="0.25">
      <c r="A4096" t="s">
        <v>59</v>
      </c>
      <c r="B4096">
        <v>2022</v>
      </c>
      <c r="C4096" t="s">
        <v>12</v>
      </c>
      <c r="D4096" t="s">
        <v>60</v>
      </c>
      <c r="E4096">
        <v>6</v>
      </c>
      <c r="F4096">
        <v>5.9160000000000004</v>
      </c>
      <c r="G4096">
        <v>389.02</v>
      </c>
      <c r="H4096">
        <v>175.07</v>
      </c>
    </row>
    <row r="4097" spans="1:8" x14ac:dyDescent="0.25">
      <c r="A4097" t="s">
        <v>59</v>
      </c>
      <c r="B4097">
        <v>2022</v>
      </c>
      <c r="C4097" t="s">
        <v>12</v>
      </c>
      <c r="D4097" t="s">
        <v>60</v>
      </c>
      <c r="E4097">
        <v>8</v>
      </c>
      <c r="F4097">
        <v>7.5342000000000002</v>
      </c>
      <c r="G4097">
        <v>596.28</v>
      </c>
      <c r="H4097">
        <v>701.98</v>
      </c>
    </row>
    <row r="4098" spans="1:8" x14ac:dyDescent="0.25">
      <c r="A4098" t="s">
        <v>59</v>
      </c>
      <c r="B4098">
        <v>2022</v>
      </c>
      <c r="C4098" t="s">
        <v>12</v>
      </c>
      <c r="D4098" t="s">
        <v>60</v>
      </c>
      <c r="E4098">
        <v>156</v>
      </c>
      <c r="F4098">
        <v>90.077780000000004</v>
      </c>
      <c r="G4098">
        <v>10707.74</v>
      </c>
      <c r="H4098">
        <v>16064.1</v>
      </c>
    </row>
    <row r="4099" spans="1:8" x14ac:dyDescent="0.25">
      <c r="A4099" t="s">
        <v>59</v>
      </c>
      <c r="B4099">
        <v>2022</v>
      </c>
      <c r="C4099" t="s">
        <v>12</v>
      </c>
      <c r="D4099" t="s">
        <v>60</v>
      </c>
      <c r="E4099">
        <v>2</v>
      </c>
      <c r="F4099">
        <v>0.56699999999999995</v>
      </c>
      <c r="G4099">
        <v>24.08</v>
      </c>
      <c r="H4099">
        <v>24.78</v>
      </c>
    </row>
    <row r="4100" spans="1:8" x14ac:dyDescent="0.25">
      <c r="A4100" t="s">
        <v>59</v>
      </c>
      <c r="B4100">
        <v>2022</v>
      </c>
      <c r="C4100" t="s">
        <v>12</v>
      </c>
      <c r="D4100" t="s">
        <v>60</v>
      </c>
      <c r="E4100">
        <v>89</v>
      </c>
      <c r="F4100">
        <v>397.80950000000001</v>
      </c>
      <c r="G4100">
        <v>27306.7</v>
      </c>
      <c r="H4100">
        <v>23743.29</v>
      </c>
    </row>
    <row r="4101" spans="1:8" x14ac:dyDescent="0.25">
      <c r="A4101" t="s">
        <v>59</v>
      </c>
      <c r="B4101">
        <v>2022</v>
      </c>
      <c r="C4101" t="s">
        <v>12</v>
      </c>
      <c r="D4101" t="s">
        <v>60</v>
      </c>
      <c r="E4101">
        <v>59</v>
      </c>
      <c r="F4101">
        <v>68.682640000000006</v>
      </c>
      <c r="G4101">
        <v>6025.97</v>
      </c>
      <c r="H4101">
        <v>4885.16</v>
      </c>
    </row>
    <row r="4102" spans="1:8" x14ac:dyDescent="0.25">
      <c r="A4102" t="s">
        <v>59</v>
      </c>
      <c r="B4102">
        <v>2022</v>
      </c>
      <c r="C4102" t="s">
        <v>12</v>
      </c>
      <c r="D4102" t="s">
        <v>60</v>
      </c>
      <c r="E4102">
        <v>651</v>
      </c>
      <c r="F4102">
        <v>276.28996000000001</v>
      </c>
      <c r="G4102">
        <v>20531.009999999998</v>
      </c>
      <c r="H4102">
        <v>19342.509999999998</v>
      </c>
    </row>
    <row r="4103" spans="1:8" x14ac:dyDescent="0.25">
      <c r="A4103" t="s">
        <v>59</v>
      </c>
      <c r="B4103">
        <v>2022</v>
      </c>
      <c r="C4103" t="s">
        <v>12</v>
      </c>
      <c r="D4103" t="s">
        <v>60</v>
      </c>
      <c r="E4103">
        <v>9</v>
      </c>
      <c r="F4103">
        <v>11.686999999999999</v>
      </c>
      <c r="G4103">
        <v>1232.0999999999999</v>
      </c>
      <c r="H4103">
        <v>1249.49</v>
      </c>
    </row>
    <row r="4104" spans="1:8" x14ac:dyDescent="0.25">
      <c r="A4104" t="s">
        <v>59</v>
      </c>
      <c r="B4104">
        <v>2022</v>
      </c>
      <c r="C4104" t="s">
        <v>12</v>
      </c>
      <c r="D4104" t="s">
        <v>60</v>
      </c>
      <c r="E4104">
        <v>66</v>
      </c>
      <c r="F4104">
        <v>389.07508000000001</v>
      </c>
      <c r="G4104">
        <v>27281.59</v>
      </c>
      <c r="H4104">
        <v>20945.689999999999</v>
      </c>
    </row>
    <row r="4105" spans="1:8" x14ac:dyDescent="0.25">
      <c r="A4105" t="s">
        <v>59</v>
      </c>
      <c r="B4105">
        <v>2022</v>
      </c>
      <c r="C4105" t="s">
        <v>12</v>
      </c>
      <c r="D4105" t="s">
        <v>60</v>
      </c>
      <c r="E4105">
        <v>41</v>
      </c>
      <c r="F4105">
        <v>92.177679999999995</v>
      </c>
      <c r="G4105">
        <v>7089</v>
      </c>
      <c r="H4105">
        <v>4847.67</v>
      </c>
    </row>
    <row r="4106" spans="1:8" x14ac:dyDescent="0.25">
      <c r="A4106" t="s">
        <v>59</v>
      </c>
      <c r="B4106">
        <v>2022</v>
      </c>
      <c r="C4106" t="s">
        <v>12</v>
      </c>
      <c r="D4106" t="s">
        <v>60</v>
      </c>
      <c r="E4106">
        <v>283</v>
      </c>
      <c r="F4106">
        <v>139.7448</v>
      </c>
      <c r="G4106">
        <v>10179</v>
      </c>
      <c r="H4106">
        <v>9133.59</v>
      </c>
    </row>
    <row r="4107" spans="1:8" x14ac:dyDescent="0.25">
      <c r="A4107" t="s">
        <v>59</v>
      </c>
      <c r="B4107">
        <v>2022</v>
      </c>
      <c r="C4107" t="s">
        <v>12</v>
      </c>
      <c r="D4107" t="s">
        <v>64</v>
      </c>
      <c r="E4107">
        <v>1</v>
      </c>
      <c r="F4107">
        <v>19567.528849999999</v>
      </c>
      <c r="G4107">
        <v>1573098.98</v>
      </c>
      <c r="H4107">
        <v>1599201.63</v>
      </c>
    </row>
    <row r="4108" spans="1:8" x14ac:dyDescent="0.25">
      <c r="A4108" t="s">
        <v>59</v>
      </c>
      <c r="B4108">
        <v>2022</v>
      </c>
      <c r="C4108" t="s">
        <v>12</v>
      </c>
      <c r="D4108" t="s">
        <v>60</v>
      </c>
      <c r="E4108">
        <v>0</v>
      </c>
      <c r="F4108">
        <v>0</v>
      </c>
      <c r="G4108">
        <v>0</v>
      </c>
      <c r="H4108">
        <v>0</v>
      </c>
    </row>
    <row r="4109" spans="1:8" x14ac:dyDescent="0.25">
      <c r="A4109" t="s">
        <v>59</v>
      </c>
      <c r="B4109">
        <v>2022</v>
      </c>
      <c r="C4109" t="s">
        <v>12</v>
      </c>
      <c r="D4109" t="s">
        <v>60</v>
      </c>
      <c r="E4109">
        <v>0</v>
      </c>
      <c r="F4109">
        <v>0</v>
      </c>
      <c r="G4109">
        <v>0</v>
      </c>
      <c r="H4109">
        <v>0</v>
      </c>
    </row>
    <row r="4110" spans="1:8" x14ac:dyDescent="0.25">
      <c r="A4110" t="s">
        <v>59</v>
      </c>
      <c r="B4110">
        <v>2022</v>
      </c>
      <c r="C4110" t="s">
        <v>11</v>
      </c>
      <c r="D4110" t="s">
        <v>61</v>
      </c>
      <c r="E4110">
        <v>0</v>
      </c>
      <c r="F4110">
        <v>0</v>
      </c>
      <c r="G4110">
        <v>0</v>
      </c>
      <c r="H4110">
        <v>0</v>
      </c>
    </row>
    <row r="4111" spans="1:8" x14ac:dyDescent="0.25">
      <c r="A4111" t="s">
        <v>59</v>
      </c>
      <c r="B4111">
        <v>2022</v>
      </c>
      <c r="C4111" t="s">
        <v>11</v>
      </c>
      <c r="D4111" t="s">
        <v>60</v>
      </c>
      <c r="E4111">
        <v>0</v>
      </c>
      <c r="F4111">
        <v>0</v>
      </c>
      <c r="G4111">
        <v>0</v>
      </c>
      <c r="H4111">
        <v>0</v>
      </c>
    </row>
    <row r="4112" spans="1:8" x14ac:dyDescent="0.25">
      <c r="A4112" t="s">
        <v>59</v>
      </c>
      <c r="B4112">
        <v>2022</v>
      </c>
      <c r="C4112" t="s">
        <v>11</v>
      </c>
      <c r="D4112" t="s">
        <v>62</v>
      </c>
      <c r="E4112">
        <v>0</v>
      </c>
      <c r="F4112">
        <v>0</v>
      </c>
      <c r="G4112">
        <v>0</v>
      </c>
      <c r="H4112">
        <v>0</v>
      </c>
    </row>
    <row r="4113" spans="1:8" x14ac:dyDescent="0.25">
      <c r="A4113" t="s">
        <v>59</v>
      </c>
      <c r="B4113">
        <v>2022</v>
      </c>
      <c r="C4113" t="s">
        <v>11</v>
      </c>
      <c r="D4113" t="s">
        <v>60</v>
      </c>
      <c r="E4113">
        <v>0</v>
      </c>
      <c r="F4113">
        <v>0</v>
      </c>
      <c r="G4113">
        <v>0</v>
      </c>
      <c r="H4113">
        <v>0</v>
      </c>
    </row>
    <row r="4114" spans="1:8" x14ac:dyDescent="0.25">
      <c r="A4114" t="s">
        <v>59</v>
      </c>
      <c r="B4114">
        <v>2022</v>
      </c>
      <c r="C4114" t="s">
        <v>11</v>
      </c>
      <c r="D4114" t="s">
        <v>60</v>
      </c>
      <c r="E4114">
        <v>0</v>
      </c>
      <c r="F4114">
        <v>0</v>
      </c>
      <c r="G4114">
        <v>0</v>
      </c>
      <c r="H4114">
        <v>0</v>
      </c>
    </row>
    <row r="4115" spans="1:8" x14ac:dyDescent="0.25">
      <c r="A4115" t="s">
        <v>59</v>
      </c>
      <c r="B4115">
        <v>2022</v>
      </c>
      <c r="C4115" t="s">
        <v>11</v>
      </c>
      <c r="D4115" t="s">
        <v>60</v>
      </c>
      <c r="E4115">
        <v>0</v>
      </c>
      <c r="F4115">
        <v>0</v>
      </c>
      <c r="G4115">
        <v>0</v>
      </c>
      <c r="H4115">
        <v>0</v>
      </c>
    </row>
    <row r="4116" spans="1:8" x14ac:dyDescent="0.25">
      <c r="A4116" t="s">
        <v>59</v>
      </c>
      <c r="B4116">
        <v>2022</v>
      </c>
      <c r="C4116" t="s">
        <v>11</v>
      </c>
      <c r="D4116" t="s">
        <v>60</v>
      </c>
      <c r="E4116">
        <v>0</v>
      </c>
      <c r="F4116">
        <v>0</v>
      </c>
      <c r="G4116">
        <v>0</v>
      </c>
      <c r="H4116">
        <v>0</v>
      </c>
    </row>
    <row r="4117" spans="1:8" x14ac:dyDescent="0.25">
      <c r="A4117" t="s">
        <v>59</v>
      </c>
      <c r="B4117">
        <v>2022</v>
      </c>
      <c r="C4117" t="s">
        <v>11</v>
      </c>
      <c r="D4117" t="s">
        <v>61</v>
      </c>
      <c r="E4117">
        <v>1</v>
      </c>
      <c r="F4117">
        <v>2343.8879999999999</v>
      </c>
      <c r="G4117">
        <v>175838.27</v>
      </c>
      <c r="H4117">
        <v>175838.27</v>
      </c>
    </row>
    <row r="4118" spans="1:8" x14ac:dyDescent="0.25">
      <c r="A4118" t="s">
        <v>59</v>
      </c>
      <c r="B4118">
        <v>2022</v>
      </c>
      <c r="C4118" t="s">
        <v>11</v>
      </c>
      <c r="D4118" t="s">
        <v>60</v>
      </c>
      <c r="E4118">
        <v>0</v>
      </c>
      <c r="F4118">
        <v>0</v>
      </c>
      <c r="G4118">
        <v>0</v>
      </c>
      <c r="H4118">
        <v>0</v>
      </c>
    </row>
    <row r="4119" spans="1:8" x14ac:dyDescent="0.25">
      <c r="A4119" t="s">
        <v>59</v>
      </c>
      <c r="B4119">
        <v>2022</v>
      </c>
      <c r="C4119" t="s">
        <v>11</v>
      </c>
      <c r="D4119" t="s">
        <v>60</v>
      </c>
      <c r="E4119">
        <v>0</v>
      </c>
      <c r="F4119">
        <v>0</v>
      </c>
      <c r="G4119">
        <v>0</v>
      </c>
      <c r="H4119">
        <v>0</v>
      </c>
    </row>
    <row r="4120" spans="1:8" x14ac:dyDescent="0.25">
      <c r="A4120" t="s">
        <v>59</v>
      </c>
      <c r="B4120">
        <v>2022</v>
      </c>
      <c r="C4120" t="s">
        <v>11</v>
      </c>
      <c r="D4120" t="s">
        <v>60</v>
      </c>
      <c r="E4120">
        <v>1</v>
      </c>
      <c r="F4120">
        <v>11.64</v>
      </c>
      <c r="G4120">
        <v>980.91</v>
      </c>
      <c r="H4120">
        <v>0</v>
      </c>
    </row>
    <row r="4121" spans="1:8" x14ac:dyDescent="0.25">
      <c r="A4121" t="s">
        <v>59</v>
      </c>
      <c r="B4121">
        <v>2022</v>
      </c>
      <c r="C4121" t="s">
        <v>11</v>
      </c>
      <c r="D4121" t="s">
        <v>60</v>
      </c>
      <c r="E4121">
        <v>1</v>
      </c>
      <c r="F4121">
        <v>1.1791499999999999</v>
      </c>
      <c r="G4121">
        <v>100.03</v>
      </c>
      <c r="H4121">
        <v>100.42</v>
      </c>
    </row>
    <row r="4122" spans="1:8" x14ac:dyDescent="0.25">
      <c r="A4122" t="s">
        <v>59</v>
      </c>
      <c r="B4122">
        <v>2022</v>
      </c>
      <c r="C4122" t="s">
        <v>11</v>
      </c>
      <c r="D4122" t="s">
        <v>60</v>
      </c>
      <c r="E4122">
        <v>0</v>
      </c>
      <c r="F4122">
        <v>0</v>
      </c>
      <c r="G4122">
        <v>0</v>
      </c>
      <c r="H4122">
        <v>0</v>
      </c>
    </row>
    <row r="4123" spans="1:8" x14ac:dyDescent="0.25">
      <c r="A4123" t="s">
        <v>59</v>
      </c>
      <c r="B4123">
        <v>2022</v>
      </c>
      <c r="C4123" t="s">
        <v>11</v>
      </c>
      <c r="D4123" t="s">
        <v>62</v>
      </c>
      <c r="E4123">
        <v>0</v>
      </c>
      <c r="F4123">
        <v>0</v>
      </c>
      <c r="G4123">
        <v>0</v>
      </c>
      <c r="H4123">
        <v>0</v>
      </c>
    </row>
    <row r="4124" spans="1:8" x14ac:dyDescent="0.25">
      <c r="A4124" t="s">
        <v>59</v>
      </c>
      <c r="B4124">
        <v>2022</v>
      </c>
      <c r="C4124" t="s">
        <v>11</v>
      </c>
      <c r="D4124" t="s">
        <v>60</v>
      </c>
      <c r="E4124">
        <v>0</v>
      </c>
      <c r="F4124">
        <v>0</v>
      </c>
      <c r="G4124">
        <v>0</v>
      </c>
      <c r="H4124">
        <v>0</v>
      </c>
    </row>
    <row r="4125" spans="1:8" x14ac:dyDescent="0.25">
      <c r="A4125" t="s">
        <v>59</v>
      </c>
      <c r="B4125">
        <v>2022</v>
      </c>
      <c r="C4125" t="s">
        <v>11</v>
      </c>
      <c r="D4125" t="s">
        <v>60</v>
      </c>
      <c r="E4125">
        <v>0</v>
      </c>
      <c r="F4125">
        <v>0</v>
      </c>
      <c r="G4125">
        <v>0</v>
      </c>
      <c r="H4125">
        <v>0</v>
      </c>
    </row>
    <row r="4126" spans="1:8" x14ac:dyDescent="0.25">
      <c r="A4126" t="s">
        <v>59</v>
      </c>
      <c r="B4126">
        <v>2022</v>
      </c>
      <c r="C4126" t="s">
        <v>11</v>
      </c>
      <c r="D4126" t="s">
        <v>60</v>
      </c>
      <c r="E4126">
        <v>0</v>
      </c>
      <c r="F4126">
        <v>0</v>
      </c>
      <c r="G4126">
        <v>0</v>
      </c>
      <c r="H4126">
        <v>0</v>
      </c>
    </row>
    <row r="4127" spans="1:8" x14ac:dyDescent="0.25">
      <c r="A4127" t="s">
        <v>59</v>
      </c>
      <c r="B4127">
        <v>2022</v>
      </c>
      <c r="C4127" t="s">
        <v>11</v>
      </c>
      <c r="D4127" t="s">
        <v>60</v>
      </c>
      <c r="E4127">
        <v>1</v>
      </c>
      <c r="F4127">
        <v>230.786</v>
      </c>
      <c r="G4127">
        <v>14757.09</v>
      </c>
      <c r="H4127">
        <v>14757.09</v>
      </c>
    </row>
    <row r="4128" spans="1:8" x14ac:dyDescent="0.25">
      <c r="A4128" t="s">
        <v>59</v>
      </c>
      <c r="B4128">
        <v>2022</v>
      </c>
      <c r="C4128" t="s">
        <v>11</v>
      </c>
      <c r="D4128" t="s">
        <v>60</v>
      </c>
      <c r="E4128">
        <v>0</v>
      </c>
      <c r="F4128">
        <v>0</v>
      </c>
      <c r="G4128">
        <v>0</v>
      </c>
      <c r="H4128">
        <v>0</v>
      </c>
    </row>
    <row r="4129" spans="1:8" x14ac:dyDescent="0.25">
      <c r="A4129" t="s">
        <v>59</v>
      </c>
      <c r="B4129">
        <v>2022</v>
      </c>
      <c r="C4129" t="s">
        <v>11</v>
      </c>
      <c r="D4129" t="s">
        <v>60</v>
      </c>
      <c r="E4129">
        <v>0</v>
      </c>
      <c r="F4129">
        <v>0</v>
      </c>
      <c r="G4129">
        <v>0</v>
      </c>
      <c r="H4129">
        <v>0</v>
      </c>
    </row>
    <row r="4130" spans="1:8" x14ac:dyDescent="0.25">
      <c r="A4130" t="s">
        <v>59</v>
      </c>
      <c r="B4130">
        <v>2022</v>
      </c>
      <c r="C4130" t="s">
        <v>11</v>
      </c>
      <c r="D4130" t="s">
        <v>60</v>
      </c>
      <c r="E4130">
        <v>0</v>
      </c>
      <c r="F4130">
        <v>0</v>
      </c>
      <c r="G4130">
        <v>0</v>
      </c>
      <c r="H4130">
        <v>0</v>
      </c>
    </row>
    <row r="4131" spans="1:8" x14ac:dyDescent="0.25">
      <c r="A4131" t="s">
        <v>59</v>
      </c>
      <c r="B4131">
        <v>2022</v>
      </c>
      <c r="C4131" t="s">
        <v>11</v>
      </c>
      <c r="D4131" t="s">
        <v>61</v>
      </c>
      <c r="E4131">
        <v>0</v>
      </c>
      <c r="F4131">
        <v>0</v>
      </c>
      <c r="G4131">
        <v>0</v>
      </c>
      <c r="H4131">
        <v>0</v>
      </c>
    </row>
    <row r="4132" spans="1:8" x14ac:dyDescent="0.25">
      <c r="A4132" t="s">
        <v>59</v>
      </c>
      <c r="B4132">
        <v>2022</v>
      </c>
      <c r="C4132" t="s">
        <v>11</v>
      </c>
      <c r="D4132" t="s">
        <v>61</v>
      </c>
      <c r="E4132">
        <v>524</v>
      </c>
      <c r="F4132">
        <v>34866.211210000001</v>
      </c>
      <c r="G4132">
        <v>2935268.81</v>
      </c>
      <c r="H4132">
        <v>3022849.6</v>
      </c>
    </row>
    <row r="4133" spans="1:8" x14ac:dyDescent="0.25">
      <c r="A4133" t="s">
        <v>59</v>
      </c>
      <c r="B4133">
        <v>2022</v>
      </c>
      <c r="C4133" t="s">
        <v>11</v>
      </c>
      <c r="D4133" t="s">
        <v>61</v>
      </c>
      <c r="E4133">
        <v>2</v>
      </c>
      <c r="F4133">
        <v>3.0493999999999999</v>
      </c>
      <c r="G4133">
        <v>355.5</v>
      </c>
      <c r="H4133">
        <v>314.63</v>
      </c>
    </row>
    <row r="4134" spans="1:8" x14ac:dyDescent="0.25">
      <c r="A4134" t="s">
        <v>59</v>
      </c>
      <c r="B4134">
        <v>2022</v>
      </c>
      <c r="C4134" t="s">
        <v>11</v>
      </c>
      <c r="D4134" t="s">
        <v>60</v>
      </c>
      <c r="E4134">
        <v>0</v>
      </c>
      <c r="F4134">
        <v>0</v>
      </c>
      <c r="G4134">
        <v>0</v>
      </c>
      <c r="H4134">
        <v>0</v>
      </c>
    </row>
    <row r="4135" spans="1:8" x14ac:dyDescent="0.25">
      <c r="A4135" t="s">
        <v>59</v>
      </c>
      <c r="B4135">
        <v>2022</v>
      </c>
      <c r="C4135" t="s">
        <v>11</v>
      </c>
      <c r="D4135" t="s">
        <v>60</v>
      </c>
      <c r="E4135">
        <v>0</v>
      </c>
      <c r="F4135">
        <v>0</v>
      </c>
      <c r="G4135">
        <v>0</v>
      </c>
      <c r="H4135">
        <v>0</v>
      </c>
    </row>
    <row r="4136" spans="1:8" x14ac:dyDescent="0.25">
      <c r="A4136" t="s">
        <v>59</v>
      </c>
      <c r="B4136">
        <v>2022</v>
      </c>
      <c r="C4136" t="s">
        <v>11</v>
      </c>
      <c r="D4136" t="s">
        <v>60</v>
      </c>
      <c r="E4136">
        <v>0</v>
      </c>
      <c r="F4136">
        <v>0</v>
      </c>
      <c r="G4136">
        <v>0</v>
      </c>
      <c r="H4136">
        <v>0</v>
      </c>
    </row>
    <row r="4137" spans="1:8" x14ac:dyDescent="0.25">
      <c r="A4137" t="s">
        <v>59</v>
      </c>
      <c r="B4137">
        <v>2022</v>
      </c>
      <c r="C4137" t="s">
        <v>11</v>
      </c>
      <c r="D4137" t="s">
        <v>60</v>
      </c>
      <c r="E4137">
        <v>2</v>
      </c>
      <c r="F4137">
        <v>74.718199999999996</v>
      </c>
      <c r="G4137">
        <v>5202.32</v>
      </c>
      <c r="H4137">
        <v>5202.32</v>
      </c>
    </row>
    <row r="4138" spans="1:8" x14ac:dyDescent="0.25">
      <c r="A4138" t="s">
        <v>59</v>
      </c>
      <c r="B4138">
        <v>2022</v>
      </c>
      <c r="C4138" t="s">
        <v>11</v>
      </c>
      <c r="D4138" t="s">
        <v>62</v>
      </c>
      <c r="E4138">
        <v>289</v>
      </c>
      <c r="F4138">
        <v>12674.18578</v>
      </c>
      <c r="G4138">
        <v>1266318.58</v>
      </c>
      <c r="H4138">
        <v>1185060.5</v>
      </c>
    </row>
    <row r="4139" spans="1:8" x14ac:dyDescent="0.25">
      <c r="A4139" t="s">
        <v>59</v>
      </c>
      <c r="B4139">
        <v>2022</v>
      </c>
      <c r="C4139" t="s">
        <v>11</v>
      </c>
      <c r="D4139" t="s">
        <v>62</v>
      </c>
      <c r="E4139">
        <v>6</v>
      </c>
      <c r="F4139">
        <v>10.073880000000001</v>
      </c>
      <c r="G4139">
        <v>1286.49</v>
      </c>
      <c r="H4139">
        <v>1375.88</v>
      </c>
    </row>
    <row r="4140" spans="1:8" x14ac:dyDescent="0.25">
      <c r="A4140" t="s">
        <v>59</v>
      </c>
      <c r="B4140">
        <v>2022</v>
      </c>
      <c r="C4140" t="s">
        <v>11</v>
      </c>
      <c r="D4140" t="s">
        <v>60</v>
      </c>
      <c r="E4140">
        <v>4</v>
      </c>
      <c r="F4140">
        <v>18.22926</v>
      </c>
      <c r="G4140">
        <v>1220.53</v>
      </c>
      <c r="H4140">
        <v>1619.45</v>
      </c>
    </row>
    <row r="4141" spans="1:8" x14ac:dyDescent="0.25">
      <c r="A4141" t="s">
        <v>59</v>
      </c>
      <c r="B4141">
        <v>2022</v>
      </c>
      <c r="C4141" t="s">
        <v>11</v>
      </c>
      <c r="D4141" t="s">
        <v>60</v>
      </c>
      <c r="E4141">
        <v>0</v>
      </c>
      <c r="F4141">
        <v>0</v>
      </c>
      <c r="G4141">
        <v>0</v>
      </c>
      <c r="H4141">
        <v>0</v>
      </c>
    </row>
    <row r="4142" spans="1:8" x14ac:dyDescent="0.25">
      <c r="A4142" t="s">
        <v>59</v>
      </c>
      <c r="B4142">
        <v>2022</v>
      </c>
      <c r="C4142" t="s">
        <v>11</v>
      </c>
      <c r="D4142" t="s">
        <v>60</v>
      </c>
      <c r="E4142">
        <v>0</v>
      </c>
      <c r="F4142">
        <v>0</v>
      </c>
      <c r="G4142">
        <v>0</v>
      </c>
      <c r="H4142">
        <v>0</v>
      </c>
    </row>
    <row r="4143" spans="1:8" x14ac:dyDescent="0.25">
      <c r="A4143" t="s">
        <v>59</v>
      </c>
      <c r="B4143">
        <v>2022</v>
      </c>
      <c r="C4143" t="s">
        <v>11</v>
      </c>
      <c r="D4143" t="s">
        <v>60</v>
      </c>
      <c r="E4143">
        <v>4</v>
      </c>
      <c r="F4143">
        <v>2.33</v>
      </c>
      <c r="G4143">
        <v>534.86</v>
      </c>
      <c r="H4143">
        <v>0</v>
      </c>
    </row>
    <row r="4144" spans="1:8" x14ac:dyDescent="0.25">
      <c r="A4144" t="s">
        <v>59</v>
      </c>
      <c r="B4144">
        <v>2022</v>
      </c>
      <c r="C4144" t="s">
        <v>11</v>
      </c>
      <c r="D4144" t="s">
        <v>60</v>
      </c>
      <c r="E4144">
        <v>0</v>
      </c>
      <c r="F4144">
        <v>0</v>
      </c>
      <c r="G4144">
        <v>0</v>
      </c>
      <c r="H4144">
        <v>0</v>
      </c>
    </row>
    <row r="4145" spans="1:8" x14ac:dyDescent="0.25">
      <c r="A4145" t="s">
        <v>59</v>
      </c>
      <c r="B4145">
        <v>2022</v>
      </c>
      <c r="C4145" t="s">
        <v>11</v>
      </c>
      <c r="D4145" t="s">
        <v>60</v>
      </c>
      <c r="E4145">
        <v>80</v>
      </c>
      <c r="F4145">
        <v>22.98319</v>
      </c>
      <c r="G4145">
        <v>3150.45</v>
      </c>
      <c r="H4145">
        <v>2466.27</v>
      </c>
    </row>
    <row r="4146" spans="1:8" x14ac:dyDescent="0.25">
      <c r="A4146" t="s">
        <v>59</v>
      </c>
      <c r="B4146">
        <v>2022</v>
      </c>
      <c r="C4146" t="s">
        <v>11</v>
      </c>
      <c r="D4146" t="s">
        <v>60</v>
      </c>
      <c r="E4146">
        <v>345</v>
      </c>
      <c r="F4146">
        <v>2556.9456100000002</v>
      </c>
      <c r="G4146">
        <v>223449.65</v>
      </c>
      <c r="H4146">
        <v>204447.64</v>
      </c>
    </row>
    <row r="4147" spans="1:8" x14ac:dyDescent="0.25">
      <c r="A4147" t="s">
        <v>59</v>
      </c>
      <c r="B4147">
        <v>2022</v>
      </c>
      <c r="C4147" t="s">
        <v>11</v>
      </c>
      <c r="D4147" t="s">
        <v>60</v>
      </c>
      <c r="E4147">
        <v>2</v>
      </c>
      <c r="F4147">
        <v>7.1636699999999998</v>
      </c>
      <c r="G4147">
        <v>825.05</v>
      </c>
      <c r="H4147">
        <v>1388.6</v>
      </c>
    </row>
    <row r="4148" spans="1:8" x14ac:dyDescent="0.25">
      <c r="A4148" t="s">
        <v>59</v>
      </c>
      <c r="B4148">
        <v>2022</v>
      </c>
      <c r="C4148" t="s">
        <v>11</v>
      </c>
      <c r="D4148" t="s">
        <v>60</v>
      </c>
      <c r="E4148">
        <v>1232</v>
      </c>
      <c r="F4148">
        <v>1771.8077800000001</v>
      </c>
      <c r="G4148">
        <v>191487.72</v>
      </c>
      <c r="H4148">
        <v>185031.43</v>
      </c>
    </row>
    <row r="4149" spans="1:8" x14ac:dyDescent="0.25">
      <c r="A4149" t="s">
        <v>59</v>
      </c>
      <c r="B4149">
        <v>2022</v>
      </c>
      <c r="C4149" t="s">
        <v>11</v>
      </c>
      <c r="D4149" t="s">
        <v>60</v>
      </c>
      <c r="E4149">
        <v>8782</v>
      </c>
      <c r="F4149">
        <v>2237.1638600000001</v>
      </c>
      <c r="G4149">
        <v>194567.54</v>
      </c>
      <c r="H4149">
        <v>178203.16</v>
      </c>
    </row>
    <row r="4150" spans="1:8" x14ac:dyDescent="0.25">
      <c r="A4150" t="s">
        <v>59</v>
      </c>
      <c r="B4150">
        <v>2022</v>
      </c>
      <c r="C4150" t="s">
        <v>11</v>
      </c>
      <c r="D4150" t="s">
        <v>60</v>
      </c>
      <c r="E4150">
        <v>0</v>
      </c>
      <c r="F4150">
        <v>0</v>
      </c>
      <c r="G4150">
        <v>0</v>
      </c>
      <c r="H4150">
        <v>0</v>
      </c>
    </row>
    <row r="4151" spans="1:8" x14ac:dyDescent="0.25">
      <c r="A4151" t="s">
        <v>59</v>
      </c>
      <c r="B4151">
        <v>2022</v>
      </c>
      <c r="C4151" t="s">
        <v>11</v>
      </c>
      <c r="D4151" t="s">
        <v>60</v>
      </c>
      <c r="E4151">
        <v>49</v>
      </c>
      <c r="F4151">
        <v>23.71134</v>
      </c>
      <c r="G4151">
        <v>1900.81</v>
      </c>
      <c r="H4151">
        <v>2812.5</v>
      </c>
    </row>
    <row r="4152" spans="1:8" x14ac:dyDescent="0.25">
      <c r="A4152" t="s">
        <v>59</v>
      </c>
      <c r="B4152">
        <v>2022</v>
      </c>
      <c r="C4152" t="s">
        <v>11</v>
      </c>
      <c r="D4152" t="s">
        <v>60</v>
      </c>
      <c r="E4152">
        <v>41</v>
      </c>
      <c r="F4152">
        <v>11.912940000000001</v>
      </c>
      <c r="G4152">
        <v>1073.05</v>
      </c>
      <c r="H4152">
        <v>1026.17</v>
      </c>
    </row>
    <row r="4153" spans="1:8" x14ac:dyDescent="0.25">
      <c r="A4153" t="s">
        <v>59</v>
      </c>
      <c r="B4153">
        <v>2022</v>
      </c>
      <c r="C4153" t="s">
        <v>11</v>
      </c>
      <c r="D4153" t="s">
        <v>60</v>
      </c>
      <c r="E4153">
        <v>0</v>
      </c>
      <c r="F4153">
        <v>0</v>
      </c>
      <c r="G4153">
        <v>0</v>
      </c>
      <c r="H4153">
        <v>0</v>
      </c>
    </row>
    <row r="4154" spans="1:8" x14ac:dyDescent="0.25">
      <c r="A4154" t="s">
        <v>59</v>
      </c>
      <c r="B4154">
        <v>2022</v>
      </c>
      <c r="C4154" t="s">
        <v>11</v>
      </c>
      <c r="D4154" t="s">
        <v>60</v>
      </c>
      <c r="E4154">
        <v>221</v>
      </c>
      <c r="F4154">
        <v>60.521880000000003</v>
      </c>
      <c r="G4154">
        <v>4429.3599999999997</v>
      </c>
      <c r="H4154">
        <v>4337.55</v>
      </c>
    </row>
    <row r="4155" spans="1:8" x14ac:dyDescent="0.25">
      <c r="A4155" t="s">
        <v>59</v>
      </c>
      <c r="B4155">
        <v>2022</v>
      </c>
      <c r="C4155" t="s">
        <v>11</v>
      </c>
      <c r="D4155" t="s">
        <v>60</v>
      </c>
      <c r="E4155">
        <v>235</v>
      </c>
      <c r="F4155">
        <v>79.762460000000004</v>
      </c>
      <c r="G4155">
        <v>5831.03</v>
      </c>
      <c r="H4155">
        <v>5622.48</v>
      </c>
    </row>
    <row r="4156" spans="1:8" x14ac:dyDescent="0.25">
      <c r="A4156" t="s">
        <v>59</v>
      </c>
      <c r="B4156">
        <v>2022</v>
      </c>
      <c r="C4156" t="s">
        <v>11</v>
      </c>
      <c r="D4156" t="s">
        <v>60</v>
      </c>
      <c r="E4156">
        <v>0</v>
      </c>
      <c r="F4156">
        <v>0</v>
      </c>
      <c r="G4156">
        <v>0</v>
      </c>
      <c r="H4156">
        <v>0</v>
      </c>
    </row>
    <row r="4157" spans="1:8" x14ac:dyDescent="0.25">
      <c r="A4157" t="s">
        <v>59</v>
      </c>
      <c r="B4157">
        <v>2022</v>
      </c>
      <c r="C4157" t="s">
        <v>11</v>
      </c>
      <c r="D4157" t="s">
        <v>60</v>
      </c>
      <c r="E4157">
        <v>0</v>
      </c>
      <c r="F4157">
        <v>0</v>
      </c>
      <c r="G4157">
        <v>0</v>
      </c>
      <c r="H4157">
        <v>0</v>
      </c>
    </row>
    <row r="4158" spans="1:8" x14ac:dyDescent="0.25">
      <c r="A4158" t="s">
        <v>59</v>
      </c>
      <c r="B4158">
        <v>2022</v>
      </c>
      <c r="C4158" t="s">
        <v>11</v>
      </c>
      <c r="D4158" t="s">
        <v>60</v>
      </c>
      <c r="E4158">
        <v>4</v>
      </c>
      <c r="F4158">
        <v>14.556190000000001</v>
      </c>
      <c r="G4158">
        <v>1001.28</v>
      </c>
      <c r="H4158">
        <v>957.96</v>
      </c>
    </row>
    <row r="4159" spans="1:8" x14ac:dyDescent="0.25">
      <c r="A4159" t="s">
        <v>59</v>
      </c>
      <c r="B4159">
        <v>2022</v>
      </c>
      <c r="C4159" t="s">
        <v>11</v>
      </c>
      <c r="D4159" t="s">
        <v>60</v>
      </c>
      <c r="E4159">
        <v>0</v>
      </c>
      <c r="F4159">
        <v>0</v>
      </c>
      <c r="G4159">
        <v>0</v>
      </c>
      <c r="H4159">
        <v>0</v>
      </c>
    </row>
    <row r="4160" spans="1:8" x14ac:dyDescent="0.25">
      <c r="A4160" t="s">
        <v>59</v>
      </c>
      <c r="B4160">
        <v>2022</v>
      </c>
      <c r="C4160" t="s">
        <v>11</v>
      </c>
      <c r="D4160" t="s">
        <v>60</v>
      </c>
      <c r="E4160">
        <v>8</v>
      </c>
      <c r="F4160">
        <v>8.2929999999999993</v>
      </c>
      <c r="G4160">
        <v>742.83</v>
      </c>
      <c r="H4160">
        <v>320.27</v>
      </c>
    </row>
    <row r="4161" spans="1:8" x14ac:dyDescent="0.25">
      <c r="A4161" t="s">
        <v>59</v>
      </c>
      <c r="B4161">
        <v>2022</v>
      </c>
      <c r="C4161" t="s">
        <v>11</v>
      </c>
      <c r="D4161" t="s">
        <v>60</v>
      </c>
      <c r="E4161">
        <v>25</v>
      </c>
      <c r="F4161">
        <v>32.773180000000004</v>
      </c>
      <c r="G4161">
        <v>2914.32</v>
      </c>
      <c r="H4161">
        <v>2362.44</v>
      </c>
    </row>
    <row r="4162" spans="1:8" x14ac:dyDescent="0.25">
      <c r="A4162" t="s">
        <v>59</v>
      </c>
      <c r="B4162">
        <v>2022</v>
      </c>
      <c r="C4162" t="s">
        <v>11</v>
      </c>
      <c r="D4162" t="s">
        <v>60</v>
      </c>
      <c r="E4162">
        <v>0</v>
      </c>
      <c r="F4162">
        <v>0</v>
      </c>
      <c r="G4162">
        <v>0</v>
      </c>
      <c r="H4162">
        <v>0</v>
      </c>
    </row>
    <row r="4163" spans="1:8" x14ac:dyDescent="0.25">
      <c r="A4163" t="s">
        <v>59</v>
      </c>
      <c r="B4163">
        <v>2022</v>
      </c>
      <c r="C4163" t="s">
        <v>11</v>
      </c>
      <c r="D4163" t="s">
        <v>63</v>
      </c>
      <c r="E4163">
        <v>163301</v>
      </c>
      <c r="F4163">
        <v>27799.25446</v>
      </c>
      <c r="G4163">
        <v>2657564.17</v>
      </c>
      <c r="H4163">
        <v>1620865.07</v>
      </c>
    </row>
    <row r="4164" spans="1:8" x14ac:dyDescent="0.25">
      <c r="A4164" t="s">
        <v>59</v>
      </c>
      <c r="B4164">
        <v>2022</v>
      </c>
      <c r="C4164" t="s">
        <v>11</v>
      </c>
      <c r="D4164" t="s">
        <v>63</v>
      </c>
      <c r="E4164">
        <v>20</v>
      </c>
      <c r="F4164">
        <v>1.4670000000000001</v>
      </c>
      <c r="G4164">
        <v>216.72</v>
      </c>
      <c r="H4164">
        <v>192.19</v>
      </c>
    </row>
    <row r="4165" spans="1:8" x14ac:dyDescent="0.25">
      <c r="A4165" t="s">
        <v>59</v>
      </c>
      <c r="B4165">
        <v>2022</v>
      </c>
      <c r="C4165" t="s">
        <v>11</v>
      </c>
      <c r="D4165" t="s">
        <v>63</v>
      </c>
      <c r="E4165">
        <v>911078</v>
      </c>
      <c r="F4165">
        <v>110168.46363</v>
      </c>
      <c r="G4165">
        <v>10881890.23</v>
      </c>
      <c r="H4165">
        <v>8503645.8699999992</v>
      </c>
    </row>
    <row r="4166" spans="1:8" x14ac:dyDescent="0.25">
      <c r="A4166" t="s">
        <v>59</v>
      </c>
      <c r="B4166">
        <v>2022</v>
      </c>
      <c r="C4166" t="s">
        <v>11</v>
      </c>
      <c r="D4166" t="s">
        <v>63</v>
      </c>
      <c r="E4166">
        <v>0</v>
      </c>
      <c r="F4166">
        <v>0</v>
      </c>
      <c r="G4166">
        <v>0</v>
      </c>
      <c r="H4166">
        <v>0</v>
      </c>
    </row>
    <row r="4167" spans="1:8" x14ac:dyDescent="0.25">
      <c r="A4167" t="s">
        <v>59</v>
      </c>
      <c r="B4167">
        <v>2022</v>
      </c>
      <c r="C4167" t="s">
        <v>11</v>
      </c>
      <c r="D4167" t="s">
        <v>64</v>
      </c>
      <c r="E4167">
        <v>0</v>
      </c>
      <c r="F4167">
        <v>0</v>
      </c>
      <c r="G4167">
        <v>0</v>
      </c>
      <c r="H4167">
        <v>0</v>
      </c>
    </row>
    <row r="4168" spans="1:8" x14ac:dyDescent="0.25">
      <c r="A4168" t="s">
        <v>59</v>
      </c>
      <c r="B4168">
        <v>2022</v>
      </c>
      <c r="C4168" t="s">
        <v>11</v>
      </c>
      <c r="D4168" t="s">
        <v>61</v>
      </c>
      <c r="E4168">
        <v>1382</v>
      </c>
      <c r="F4168">
        <v>11659.960800000001</v>
      </c>
      <c r="G4168">
        <v>944134.85</v>
      </c>
      <c r="H4168">
        <v>935954.31</v>
      </c>
    </row>
    <row r="4169" spans="1:8" x14ac:dyDescent="0.25">
      <c r="A4169" t="s">
        <v>59</v>
      </c>
      <c r="B4169">
        <v>2022</v>
      </c>
      <c r="C4169" t="s">
        <v>11</v>
      </c>
      <c r="D4169" t="s">
        <v>61</v>
      </c>
      <c r="E4169">
        <v>1219</v>
      </c>
      <c r="F4169">
        <v>1718.8981200000001</v>
      </c>
      <c r="G4169">
        <v>201158.79</v>
      </c>
      <c r="H4169">
        <v>200866.11</v>
      </c>
    </row>
    <row r="4170" spans="1:8" x14ac:dyDescent="0.25">
      <c r="A4170" t="s">
        <v>59</v>
      </c>
      <c r="B4170">
        <v>2022</v>
      </c>
      <c r="C4170" t="s">
        <v>11</v>
      </c>
      <c r="D4170" t="s">
        <v>61</v>
      </c>
      <c r="E4170">
        <v>9234</v>
      </c>
      <c r="F4170">
        <v>2871.9449599999998</v>
      </c>
      <c r="G4170">
        <v>231949.08</v>
      </c>
      <c r="H4170">
        <v>209571.25</v>
      </c>
    </row>
    <row r="4171" spans="1:8" x14ac:dyDescent="0.25">
      <c r="A4171" t="s">
        <v>59</v>
      </c>
      <c r="B4171">
        <v>2022</v>
      </c>
      <c r="C4171" t="s">
        <v>11</v>
      </c>
      <c r="D4171" t="s">
        <v>60</v>
      </c>
      <c r="E4171">
        <v>12</v>
      </c>
      <c r="F4171">
        <v>12.149800000000001</v>
      </c>
      <c r="G4171">
        <v>1728.61</v>
      </c>
      <c r="H4171">
        <v>1552.91</v>
      </c>
    </row>
    <row r="4172" spans="1:8" x14ac:dyDescent="0.25">
      <c r="A4172" t="s">
        <v>59</v>
      </c>
      <c r="B4172">
        <v>2022</v>
      </c>
      <c r="C4172" t="s">
        <v>11</v>
      </c>
      <c r="D4172" t="s">
        <v>60</v>
      </c>
      <c r="E4172">
        <v>33</v>
      </c>
      <c r="F4172">
        <v>70.744770000000003</v>
      </c>
      <c r="G4172">
        <v>5643.42</v>
      </c>
      <c r="H4172">
        <v>4902.82</v>
      </c>
    </row>
    <row r="4173" spans="1:8" x14ac:dyDescent="0.25">
      <c r="A4173" t="s">
        <v>59</v>
      </c>
      <c r="B4173">
        <v>2022</v>
      </c>
      <c r="C4173" t="s">
        <v>11</v>
      </c>
      <c r="D4173" t="s">
        <v>60</v>
      </c>
      <c r="E4173">
        <v>763</v>
      </c>
      <c r="F4173">
        <v>190.74176</v>
      </c>
      <c r="G4173">
        <v>13396.14</v>
      </c>
      <c r="H4173">
        <v>11714.09</v>
      </c>
    </row>
    <row r="4174" spans="1:8" x14ac:dyDescent="0.25">
      <c r="A4174" t="s">
        <v>59</v>
      </c>
      <c r="B4174">
        <v>2022</v>
      </c>
      <c r="C4174" t="s">
        <v>11</v>
      </c>
      <c r="D4174" t="s">
        <v>62</v>
      </c>
      <c r="E4174">
        <v>2653</v>
      </c>
      <c r="F4174">
        <v>19955.79855</v>
      </c>
      <c r="G4174">
        <v>1895263.97</v>
      </c>
      <c r="H4174">
        <v>1725747.26</v>
      </c>
    </row>
    <row r="4175" spans="1:8" x14ac:dyDescent="0.25">
      <c r="A4175" t="s">
        <v>59</v>
      </c>
      <c r="B4175">
        <v>2022</v>
      </c>
      <c r="C4175" t="s">
        <v>11</v>
      </c>
      <c r="D4175" t="s">
        <v>62</v>
      </c>
      <c r="E4175">
        <v>5672</v>
      </c>
      <c r="F4175">
        <v>9144.9284299999999</v>
      </c>
      <c r="G4175">
        <v>1060304.7</v>
      </c>
      <c r="H4175">
        <v>973570.81</v>
      </c>
    </row>
    <row r="4176" spans="1:8" x14ac:dyDescent="0.25">
      <c r="A4176" t="s">
        <v>59</v>
      </c>
      <c r="B4176">
        <v>2022</v>
      </c>
      <c r="C4176" t="s">
        <v>11</v>
      </c>
      <c r="D4176" t="s">
        <v>62</v>
      </c>
      <c r="E4176">
        <v>133059</v>
      </c>
      <c r="F4176">
        <v>32085.250510000002</v>
      </c>
      <c r="G4176">
        <v>3109398.05</v>
      </c>
      <c r="H4176">
        <v>2817525.52</v>
      </c>
    </row>
    <row r="4177" spans="1:8" x14ac:dyDescent="0.25">
      <c r="A4177" t="s">
        <v>59</v>
      </c>
      <c r="B4177">
        <v>2022</v>
      </c>
      <c r="C4177" t="s">
        <v>11</v>
      </c>
      <c r="D4177" t="s">
        <v>60</v>
      </c>
      <c r="E4177">
        <v>25</v>
      </c>
      <c r="F4177">
        <v>142.14541</v>
      </c>
      <c r="G4177">
        <v>11444.89</v>
      </c>
      <c r="H4177">
        <v>10783.13</v>
      </c>
    </row>
    <row r="4178" spans="1:8" x14ac:dyDescent="0.25">
      <c r="A4178" t="s">
        <v>59</v>
      </c>
      <c r="B4178">
        <v>2022</v>
      </c>
      <c r="C4178" t="s">
        <v>11</v>
      </c>
      <c r="D4178" t="s">
        <v>60</v>
      </c>
      <c r="E4178">
        <v>63</v>
      </c>
      <c r="F4178">
        <v>97.029300000000006</v>
      </c>
      <c r="G4178">
        <v>9927.91</v>
      </c>
      <c r="H4178">
        <v>9591.4699999999993</v>
      </c>
    </row>
    <row r="4179" spans="1:8" x14ac:dyDescent="0.25">
      <c r="A4179" t="s">
        <v>59</v>
      </c>
      <c r="B4179">
        <v>2022</v>
      </c>
      <c r="C4179" t="s">
        <v>11</v>
      </c>
      <c r="D4179" t="s">
        <v>60</v>
      </c>
      <c r="E4179">
        <v>25</v>
      </c>
      <c r="F4179">
        <v>133.71833000000001</v>
      </c>
      <c r="G4179">
        <v>5366.23</v>
      </c>
      <c r="H4179">
        <v>5564.76</v>
      </c>
    </row>
    <row r="4180" spans="1:8" x14ac:dyDescent="0.25">
      <c r="A4180" t="s">
        <v>59</v>
      </c>
      <c r="B4180">
        <v>2022</v>
      </c>
      <c r="C4180" t="s">
        <v>11</v>
      </c>
      <c r="D4180" t="s">
        <v>60</v>
      </c>
      <c r="E4180">
        <v>34</v>
      </c>
      <c r="F4180">
        <v>201.07211000000001</v>
      </c>
      <c r="G4180">
        <v>13619.86</v>
      </c>
      <c r="H4180">
        <v>15015.31</v>
      </c>
    </row>
    <row r="4181" spans="1:8" x14ac:dyDescent="0.25">
      <c r="A4181" t="s">
        <v>59</v>
      </c>
      <c r="B4181">
        <v>2022</v>
      </c>
      <c r="C4181" t="s">
        <v>11</v>
      </c>
      <c r="D4181" t="s">
        <v>60</v>
      </c>
      <c r="E4181">
        <v>0</v>
      </c>
      <c r="F4181">
        <v>0</v>
      </c>
      <c r="G4181">
        <v>0</v>
      </c>
      <c r="H4181">
        <v>0</v>
      </c>
    </row>
    <row r="4182" spans="1:8" x14ac:dyDescent="0.25">
      <c r="A4182" t="s">
        <v>59</v>
      </c>
      <c r="B4182">
        <v>2022</v>
      </c>
      <c r="C4182" t="s">
        <v>11</v>
      </c>
      <c r="D4182" t="s">
        <v>60</v>
      </c>
      <c r="E4182">
        <v>0</v>
      </c>
      <c r="F4182">
        <v>0</v>
      </c>
      <c r="G4182">
        <v>0</v>
      </c>
      <c r="H4182">
        <v>0</v>
      </c>
    </row>
    <row r="4183" spans="1:8" x14ac:dyDescent="0.25">
      <c r="A4183" t="s">
        <v>59</v>
      </c>
      <c r="B4183">
        <v>2022</v>
      </c>
      <c r="C4183" t="s">
        <v>11</v>
      </c>
      <c r="D4183" t="s">
        <v>61</v>
      </c>
      <c r="E4183">
        <v>0</v>
      </c>
      <c r="F4183">
        <v>0</v>
      </c>
      <c r="G4183">
        <v>0</v>
      </c>
      <c r="H4183">
        <v>0</v>
      </c>
    </row>
    <row r="4184" spans="1:8" x14ac:dyDescent="0.25">
      <c r="A4184" t="s">
        <v>59</v>
      </c>
      <c r="B4184">
        <v>2022</v>
      </c>
      <c r="C4184" t="s">
        <v>11</v>
      </c>
      <c r="D4184" t="s">
        <v>60</v>
      </c>
      <c r="E4184">
        <v>0</v>
      </c>
      <c r="F4184">
        <v>0</v>
      </c>
      <c r="G4184">
        <v>0</v>
      </c>
      <c r="H4184">
        <v>0</v>
      </c>
    </row>
    <row r="4185" spans="1:8" x14ac:dyDescent="0.25">
      <c r="A4185" t="s">
        <v>59</v>
      </c>
      <c r="B4185">
        <v>2022</v>
      </c>
      <c r="C4185" t="s">
        <v>11</v>
      </c>
      <c r="D4185" t="s">
        <v>60</v>
      </c>
      <c r="E4185">
        <v>0</v>
      </c>
      <c r="F4185">
        <v>0</v>
      </c>
      <c r="G4185">
        <v>0</v>
      </c>
      <c r="H4185">
        <v>0</v>
      </c>
    </row>
    <row r="4186" spans="1:8" x14ac:dyDescent="0.25">
      <c r="A4186" t="s">
        <v>59</v>
      </c>
      <c r="B4186">
        <v>2022</v>
      </c>
      <c r="C4186" t="s">
        <v>11</v>
      </c>
      <c r="D4186" t="s">
        <v>60</v>
      </c>
      <c r="E4186">
        <v>0</v>
      </c>
      <c r="F4186">
        <v>0</v>
      </c>
      <c r="G4186">
        <v>0</v>
      </c>
      <c r="H4186">
        <v>0</v>
      </c>
    </row>
    <row r="4187" spans="1:8" x14ac:dyDescent="0.25">
      <c r="A4187" t="s">
        <v>59</v>
      </c>
      <c r="B4187">
        <v>2022</v>
      </c>
      <c r="C4187" t="s">
        <v>11</v>
      </c>
      <c r="D4187" t="s">
        <v>62</v>
      </c>
      <c r="E4187">
        <v>1</v>
      </c>
      <c r="F4187">
        <v>416.11200000000002</v>
      </c>
      <c r="G4187">
        <v>38330.74</v>
      </c>
      <c r="H4187">
        <v>0</v>
      </c>
    </row>
    <row r="4188" spans="1:8" x14ac:dyDescent="0.25">
      <c r="A4188" t="s">
        <v>59</v>
      </c>
      <c r="B4188">
        <v>2022</v>
      </c>
      <c r="C4188" t="s">
        <v>11</v>
      </c>
      <c r="D4188" t="s">
        <v>60</v>
      </c>
      <c r="E4188">
        <v>0</v>
      </c>
      <c r="F4188">
        <v>0</v>
      </c>
      <c r="G4188">
        <v>0</v>
      </c>
      <c r="H4188">
        <v>0</v>
      </c>
    </row>
    <row r="4189" spans="1:8" x14ac:dyDescent="0.25">
      <c r="A4189" t="s">
        <v>59</v>
      </c>
      <c r="B4189">
        <v>2022</v>
      </c>
      <c r="C4189" t="s">
        <v>11</v>
      </c>
      <c r="D4189" t="s">
        <v>60</v>
      </c>
      <c r="E4189">
        <v>0</v>
      </c>
      <c r="F4189">
        <v>0</v>
      </c>
      <c r="G4189">
        <v>0</v>
      </c>
      <c r="H4189">
        <v>0</v>
      </c>
    </row>
    <row r="4190" spans="1:8" x14ac:dyDescent="0.25">
      <c r="A4190" t="s">
        <v>59</v>
      </c>
      <c r="B4190">
        <v>2022</v>
      </c>
      <c r="C4190" t="s">
        <v>11</v>
      </c>
      <c r="D4190" t="s">
        <v>60</v>
      </c>
      <c r="E4190">
        <v>0</v>
      </c>
      <c r="F4190">
        <v>0</v>
      </c>
      <c r="G4190">
        <v>0</v>
      </c>
      <c r="H4190">
        <v>0</v>
      </c>
    </row>
    <row r="4191" spans="1:8" x14ac:dyDescent="0.25">
      <c r="A4191" t="s">
        <v>59</v>
      </c>
      <c r="B4191">
        <v>2022</v>
      </c>
      <c r="C4191" t="s">
        <v>11</v>
      </c>
      <c r="D4191" t="s">
        <v>60</v>
      </c>
      <c r="E4191">
        <v>0</v>
      </c>
      <c r="F4191">
        <v>0</v>
      </c>
      <c r="G4191">
        <v>0</v>
      </c>
      <c r="H4191">
        <v>0</v>
      </c>
    </row>
    <row r="4192" spans="1:8" x14ac:dyDescent="0.25">
      <c r="A4192" t="s">
        <v>59</v>
      </c>
      <c r="B4192">
        <v>2022</v>
      </c>
      <c r="C4192" t="s">
        <v>11</v>
      </c>
      <c r="D4192" t="s">
        <v>61</v>
      </c>
      <c r="E4192">
        <v>0</v>
      </c>
      <c r="F4192">
        <v>0</v>
      </c>
      <c r="G4192">
        <v>0</v>
      </c>
      <c r="H4192">
        <v>0</v>
      </c>
    </row>
    <row r="4193" spans="1:8" x14ac:dyDescent="0.25">
      <c r="A4193" t="s">
        <v>59</v>
      </c>
      <c r="B4193">
        <v>2022</v>
      </c>
      <c r="C4193" t="s">
        <v>11</v>
      </c>
      <c r="D4193" t="s">
        <v>60</v>
      </c>
      <c r="E4193">
        <v>0</v>
      </c>
      <c r="F4193">
        <v>0</v>
      </c>
      <c r="G4193">
        <v>0</v>
      </c>
      <c r="H4193">
        <v>0</v>
      </c>
    </row>
    <row r="4194" spans="1:8" x14ac:dyDescent="0.25">
      <c r="A4194" t="s">
        <v>59</v>
      </c>
      <c r="B4194">
        <v>2022</v>
      </c>
      <c r="C4194" t="s">
        <v>11</v>
      </c>
      <c r="D4194" t="s">
        <v>60</v>
      </c>
      <c r="E4194">
        <v>0</v>
      </c>
      <c r="F4194">
        <v>0</v>
      </c>
      <c r="G4194">
        <v>0</v>
      </c>
      <c r="H4194">
        <v>0</v>
      </c>
    </row>
    <row r="4195" spans="1:8" x14ac:dyDescent="0.25">
      <c r="A4195" t="s">
        <v>59</v>
      </c>
      <c r="B4195">
        <v>2022</v>
      </c>
      <c r="C4195" t="s">
        <v>11</v>
      </c>
      <c r="D4195" t="s">
        <v>60</v>
      </c>
      <c r="E4195">
        <v>1</v>
      </c>
      <c r="F4195">
        <v>37.466000000000001</v>
      </c>
      <c r="G4195">
        <v>3465.61</v>
      </c>
      <c r="H4195">
        <v>0</v>
      </c>
    </row>
    <row r="4196" spans="1:8" x14ac:dyDescent="0.25">
      <c r="A4196" t="s">
        <v>59</v>
      </c>
      <c r="B4196">
        <v>2022</v>
      </c>
      <c r="C4196" t="s">
        <v>11</v>
      </c>
      <c r="D4196" t="s">
        <v>60</v>
      </c>
      <c r="E4196">
        <v>0</v>
      </c>
      <c r="F4196">
        <v>0</v>
      </c>
      <c r="G4196">
        <v>0</v>
      </c>
      <c r="H4196">
        <v>0</v>
      </c>
    </row>
    <row r="4197" spans="1:8" x14ac:dyDescent="0.25">
      <c r="A4197" t="s">
        <v>59</v>
      </c>
      <c r="B4197">
        <v>2022</v>
      </c>
      <c r="C4197" t="s">
        <v>11</v>
      </c>
      <c r="D4197" t="s">
        <v>60</v>
      </c>
      <c r="E4197">
        <v>0</v>
      </c>
      <c r="F4197">
        <v>0</v>
      </c>
      <c r="G4197">
        <v>0</v>
      </c>
      <c r="H4197">
        <v>0</v>
      </c>
    </row>
    <row r="4198" spans="1:8" x14ac:dyDescent="0.25">
      <c r="A4198" t="s">
        <v>59</v>
      </c>
      <c r="B4198">
        <v>2022</v>
      </c>
      <c r="C4198" t="s">
        <v>11</v>
      </c>
      <c r="D4198" t="s">
        <v>60</v>
      </c>
      <c r="E4198">
        <v>9</v>
      </c>
      <c r="F4198">
        <v>67.110939999999999</v>
      </c>
      <c r="G4198">
        <v>4549.62</v>
      </c>
      <c r="H4198">
        <v>7428.87</v>
      </c>
    </row>
    <row r="4199" spans="1:8" x14ac:dyDescent="0.25">
      <c r="A4199" t="s">
        <v>59</v>
      </c>
      <c r="B4199">
        <v>2022</v>
      </c>
      <c r="C4199" t="s">
        <v>11</v>
      </c>
      <c r="D4199" t="s">
        <v>60</v>
      </c>
      <c r="E4199">
        <v>0</v>
      </c>
      <c r="F4199">
        <v>0</v>
      </c>
      <c r="G4199">
        <v>0</v>
      </c>
      <c r="H4199">
        <v>0</v>
      </c>
    </row>
    <row r="4200" spans="1:8" x14ac:dyDescent="0.25">
      <c r="A4200" t="s">
        <v>59</v>
      </c>
      <c r="B4200">
        <v>2022</v>
      </c>
      <c r="C4200" t="s">
        <v>11</v>
      </c>
      <c r="D4200" t="s">
        <v>60</v>
      </c>
      <c r="E4200">
        <v>0</v>
      </c>
      <c r="F4200">
        <v>0</v>
      </c>
      <c r="G4200">
        <v>0</v>
      </c>
      <c r="H4200">
        <v>0</v>
      </c>
    </row>
    <row r="4201" spans="1:8" x14ac:dyDescent="0.25">
      <c r="A4201" t="s">
        <v>59</v>
      </c>
      <c r="B4201">
        <v>2022</v>
      </c>
      <c r="C4201" t="s">
        <v>11</v>
      </c>
      <c r="D4201" t="s">
        <v>62</v>
      </c>
      <c r="E4201">
        <v>0</v>
      </c>
      <c r="F4201">
        <v>0</v>
      </c>
      <c r="G4201">
        <v>0</v>
      </c>
      <c r="H4201">
        <v>0</v>
      </c>
    </row>
    <row r="4202" spans="1:8" x14ac:dyDescent="0.25">
      <c r="A4202" t="s">
        <v>59</v>
      </c>
      <c r="B4202">
        <v>2022</v>
      </c>
      <c r="C4202" t="s">
        <v>11</v>
      </c>
      <c r="D4202" t="s">
        <v>60</v>
      </c>
      <c r="E4202">
        <v>0</v>
      </c>
      <c r="F4202">
        <v>0</v>
      </c>
      <c r="G4202">
        <v>0</v>
      </c>
      <c r="H4202">
        <v>0</v>
      </c>
    </row>
    <row r="4203" spans="1:8" x14ac:dyDescent="0.25">
      <c r="A4203" t="s">
        <v>59</v>
      </c>
      <c r="B4203">
        <v>2022</v>
      </c>
      <c r="C4203" t="s">
        <v>11</v>
      </c>
      <c r="D4203" t="s">
        <v>60</v>
      </c>
      <c r="E4203">
        <v>0</v>
      </c>
      <c r="F4203">
        <v>0</v>
      </c>
      <c r="G4203">
        <v>0</v>
      </c>
      <c r="H4203">
        <v>0</v>
      </c>
    </row>
    <row r="4204" spans="1:8" x14ac:dyDescent="0.25">
      <c r="A4204" t="s">
        <v>59</v>
      </c>
      <c r="B4204">
        <v>2022</v>
      </c>
      <c r="C4204" t="s">
        <v>11</v>
      </c>
      <c r="D4204" t="s">
        <v>60</v>
      </c>
      <c r="E4204">
        <v>10</v>
      </c>
      <c r="F4204">
        <v>46.033729999999998</v>
      </c>
      <c r="G4204">
        <v>4199.33</v>
      </c>
      <c r="H4204">
        <v>4199.33</v>
      </c>
    </row>
    <row r="4205" spans="1:8" x14ac:dyDescent="0.25">
      <c r="A4205" t="s">
        <v>59</v>
      </c>
      <c r="B4205">
        <v>2022</v>
      </c>
      <c r="C4205" t="s">
        <v>11</v>
      </c>
      <c r="D4205" t="s">
        <v>61</v>
      </c>
      <c r="E4205">
        <v>0</v>
      </c>
      <c r="F4205">
        <v>0</v>
      </c>
      <c r="G4205">
        <v>0</v>
      </c>
      <c r="H4205">
        <v>0</v>
      </c>
    </row>
    <row r="4206" spans="1:8" x14ac:dyDescent="0.25">
      <c r="A4206" t="s">
        <v>59</v>
      </c>
      <c r="B4206">
        <v>2022</v>
      </c>
      <c r="C4206" t="s">
        <v>11</v>
      </c>
      <c r="D4206" t="s">
        <v>61</v>
      </c>
      <c r="E4206">
        <v>7</v>
      </c>
      <c r="F4206">
        <v>644.90647000000001</v>
      </c>
      <c r="G4206">
        <v>51911.32</v>
      </c>
      <c r="H4206">
        <v>58907.71</v>
      </c>
    </row>
    <row r="4207" spans="1:8" x14ac:dyDescent="0.25">
      <c r="A4207" t="s">
        <v>59</v>
      </c>
      <c r="B4207">
        <v>2022</v>
      </c>
      <c r="C4207" t="s">
        <v>11</v>
      </c>
      <c r="D4207" t="s">
        <v>61</v>
      </c>
      <c r="E4207">
        <v>0</v>
      </c>
      <c r="F4207">
        <v>0</v>
      </c>
      <c r="G4207">
        <v>0</v>
      </c>
      <c r="H4207">
        <v>0</v>
      </c>
    </row>
    <row r="4208" spans="1:8" x14ac:dyDescent="0.25">
      <c r="A4208" t="s">
        <v>59</v>
      </c>
      <c r="B4208">
        <v>2022</v>
      </c>
      <c r="C4208" t="s">
        <v>11</v>
      </c>
      <c r="D4208" t="s">
        <v>60</v>
      </c>
      <c r="E4208">
        <v>0</v>
      </c>
      <c r="F4208">
        <v>0</v>
      </c>
      <c r="G4208">
        <v>0</v>
      </c>
      <c r="H4208">
        <v>0</v>
      </c>
    </row>
    <row r="4209" spans="1:8" x14ac:dyDescent="0.25">
      <c r="A4209" t="s">
        <v>59</v>
      </c>
      <c r="B4209">
        <v>2022</v>
      </c>
      <c r="C4209" t="s">
        <v>11</v>
      </c>
      <c r="D4209" t="s">
        <v>60</v>
      </c>
      <c r="E4209">
        <v>0</v>
      </c>
      <c r="F4209">
        <v>0</v>
      </c>
      <c r="G4209">
        <v>0</v>
      </c>
      <c r="H4209">
        <v>0</v>
      </c>
    </row>
    <row r="4210" spans="1:8" x14ac:dyDescent="0.25">
      <c r="A4210" t="s">
        <v>59</v>
      </c>
      <c r="B4210">
        <v>2022</v>
      </c>
      <c r="C4210" t="s">
        <v>11</v>
      </c>
      <c r="D4210" t="s">
        <v>60</v>
      </c>
      <c r="E4210">
        <v>2</v>
      </c>
      <c r="F4210">
        <v>42.752800000000001</v>
      </c>
      <c r="G4210">
        <v>5785.17</v>
      </c>
      <c r="H4210">
        <v>5785.17</v>
      </c>
    </row>
    <row r="4211" spans="1:8" x14ac:dyDescent="0.25">
      <c r="A4211" t="s">
        <v>59</v>
      </c>
      <c r="B4211">
        <v>2022</v>
      </c>
      <c r="C4211" t="s">
        <v>11</v>
      </c>
      <c r="D4211" t="s">
        <v>60</v>
      </c>
      <c r="E4211">
        <v>0</v>
      </c>
      <c r="F4211">
        <v>0</v>
      </c>
      <c r="G4211">
        <v>0</v>
      </c>
      <c r="H4211">
        <v>0</v>
      </c>
    </row>
    <row r="4212" spans="1:8" x14ac:dyDescent="0.25">
      <c r="A4212" t="s">
        <v>59</v>
      </c>
      <c r="B4212">
        <v>2022</v>
      </c>
      <c r="C4212" t="s">
        <v>11</v>
      </c>
      <c r="D4212" t="s">
        <v>60</v>
      </c>
      <c r="E4212">
        <v>128</v>
      </c>
      <c r="F4212">
        <v>7467.4685799999997</v>
      </c>
      <c r="G4212">
        <v>545475.16</v>
      </c>
      <c r="H4212">
        <v>438852.01</v>
      </c>
    </row>
    <row r="4213" spans="1:8" x14ac:dyDescent="0.25">
      <c r="A4213" t="s">
        <v>59</v>
      </c>
      <c r="B4213">
        <v>2022</v>
      </c>
      <c r="C4213" t="s">
        <v>11</v>
      </c>
      <c r="D4213" t="s">
        <v>60</v>
      </c>
      <c r="E4213">
        <v>1</v>
      </c>
      <c r="F4213">
        <v>0.66700000000000004</v>
      </c>
      <c r="G4213">
        <v>71.540000000000006</v>
      </c>
      <c r="H4213">
        <v>0</v>
      </c>
    </row>
    <row r="4214" spans="1:8" x14ac:dyDescent="0.25">
      <c r="A4214" t="s">
        <v>59</v>
      </c>
      <c r="B4214">
        <v>2022</v>
      </c>
      <c r="C4214" t="s">
        <v>11</v>
      </c>
      <c r="D4214" t="s">
        <v>62</v>
      </c>
      <c r="E4214">
        <v>6</v>
      </c>
      <c r="F4214">
        <v>513.82338000000004</v>
      </c>
      <c r="G4214">
        <v>50119.82</v>
      </c>
      <c r="H4214">
        <v>44754.25</v>
      </c>
    </row>
    <row r="4215" spans="1:8" x14ac:dyDescent="0.25">
      <c r="A4215" t="s">
        <v>59</v>
      </c>
      <c r="B4215">
        <v>2022</v>
      </c>
      <c r="C4215" t="s">
        <v>11</v>
      </c>
      <c r="D4215" t="s">
        <v>62</v>
      </c>
      <c r="E4215">
        <v>0</v>
      </c>
      <c r="F4215">
        <v>0</v>
      </c>
      <c r="G4215">
        <v>0</v>
      </c>
      <c r="H4215">
        <v>0</v>
      </c>
    </row>
    <row r="4216" spans="1:8" x14ac:dyDescent="0.25">
      <c r="A4216" t="s">
        <v>59</v>
      </c>
      <c r="B4216">
        <v>2022</v>
      </c>
      <c r="C4216" t="s">
        <v>11</v>
      </c>
      <c r="D4216" t="s">
        <v>60</v>
      </c>
      <c r="E4216">
        <v>0</v>
      </c>
      <c r="F4216">
        <v>0</v>
      </c>
      <c r="G4216">
        <v>0</v>
      </c>
      <c r="H4216">
        <v>0</v>
      </c>
    </row>
    <row r="4217" spans="1:8" x14ac:dyDescent="0.25">
      <c r="A4217" t="s">
        <v>59</v>
      </c>
      <c r="B4217">
        <v>2022</v>
      </c>
      <c r="C4217" t="s">
        <v>11</v>
      </c>
      <c r="D4217" t="s">
        <v>60</v>
      </c>
      <c r="E4217">
        <v>0</v>
      </c>
      <c r="F4217">
        <v>0</v>
      </c>
      <c r="G4217">
        <v>0</v>
      </c>
      <c r="H4217">
        <v>0</v>
      </c>
    </row>
    <row r="4218" spans="1:8" x14ac:dyDescent="0.25">
      <c r="A4218" t="s">
        <v>59</v>
      </c>
      <c r="B4218">
        <v>2022</v>
      </c>
      <c r="C4218" t="s">
        <v>11</v>
      </c>
      <c r="D4218" t="s">
        <v>60</v>
      </c>
      <c r="E4218">
        <v>0</v>
      </c>
      <c r="F4218">
        <v>0</v>
      </c>
      <c r="G4218">
        <v>0</v>
      </c>
      <c r="H4218">
        <v>0</v>
      </c>
    </row>
    <row r="4219" spans="1:8" x14ac:dyDescent="0.25">
      <c r="A4219" t="s">
        <v>59</v>
      </c>
      <c r="B4219">
        <v>2022</v>
      </c>
      <c r="C4219" t="s">
        <v>11</v>
      </c>
      <c r="D4219" t="s">
        <v>60</v>
      </c>
      <c r="E4219">
        <v>19</v>
      </c>
      <c r="F4219">
        <v>719.52292999999997</v>
      </c>
      <c r="G4219">
        <v>46688.02</v>
      </c>
      <c r="H4219">
        <v>44884.23</v>
      </c>
    </row>
    <row r="4220" spans="1:8" x14ac:dyDescent="0.25">
      <c r="A4220" t="s">
        <v>59</v>
      </c>
      <c r="B4220">
        <v>2022</v>
      </c>
      <c r="C4220" t="s">
        <v>11</v>
      </c>
      <c r="D4220" t="s">
        <v>60</v>
      </c>
      <c r="E4220">
        <v>0</v>
      </c>
      <c r="F4220">
        <v>0</v>
      </c>
      <c r="G4220">
        <v>0</v>
      </c>
      <c r="H4220">
        <v>0</v>
      </c>
    </row>
    <row r="4221" spans="1:8" x14ac:dyDescent="0.25">
      <c r="A4221" t="s">
        <v>59</v>
      </c>
      <c r="B4221">
        <v>2022</v>
      </c>
      <c r="C4221" t="s">
        <v>11</v>
      </c>
      <c r="D4221" t="s">
        <v>60</v>
      </c>
      <c r="E4221">
        <v>28</v>
      </c>
      <c r="F4221">
        <v>2608.1684</v>
      </c>
      <c r="G4221">
        <v>166404.20000000001</v>
      </c>
      <c r="H4221">
        <v>193766.42</v>
      </c>
    </row>
    <row r="4222" spans="1:8" x14ac:dyDescent="0.25">
      <c r="A4222" t="s">
        <v>59</v>
      </c>
      <c r="B4222">
        <v>2022</v>
      </c>
      <c r="C4222" t="s">
        <v>11</v>
      </c>
      <c r="D4222" t="s">
        <v>60</v>
      </c>
      <c r="E4222">
        <v>1</v>
      </c>
      <c r="F4222">
        <v>0.38862000000000002</v>
      </c>
      <c r="G4222">
        <v>36.53</v>
      </c>
      <c r="H4222">
        <v>41.07</v>
      </c>
    </row>
    <row r="4223" spans="1:8" x14ac:dyDescent="0.25">
      <c r="A4223" t="s">
        <v>59</v>
      </c>
      <c r="B4223">
        <v>2022</v>
      </c>
      <c r="C4223" t="s">
        <v>11</v>
      </c>
      <c r="D4223" t="s">
        <v>60</v>
      </c>
      <c r="E4223">
        <v>9</v>
      </c>
      <c r="F4223">
        <v>7577.8050000000003</v>
      </c>
      <c r="G4223">
        <v>599434.23</v>
      </c>
      <c r="H4223">
        <v>0</v>
      </c>
    </row>
    <row r="4224" spans="1:8" x14ac:dyDescent="0.25">
      <c r="A4224" t="s">
        <v>59</v>
      </c>
      <c r="B4224">
        <v>2022</v>
      </c>
      <c r="C4224" t="s">
        <v>11</v>
      </c>
      <c r="D4224" t="s">
        <v>60</v>
      </c>
      <c r="E4224">
        <v>0</v>
      </c>
      <c r="F4224">
        <v>0</v>
      </c>
      <c r="G4224">
        <v>0</v>
      </c>
      <c r="H4224">
        <v>0</v>
      </c>
    </row>
    <row r="4225" spans="1:8" x14ac:dyDescent="0.25">
      <c r="A4225" t="s">
        <v>59</v>
      </c>
      <c r="B4225">
        <v>2022</v>
      </c>
      <c r="C4225" t="s">
        <v>11</v>
      </c>
      <c r="D4225" t="s">
        <v>60</v>
      </c>
      <c r="E4225">
        <v>1</v>
      </c>
      <c r="F4225">
        <v>2.3E-3</v>
      </c>
      <c r="G4225">
        <v>8.8800000000000008</v>
      </c>
      <c r="H4225">
        <v>0</v>
      </c>
    </row>
    <row r="4226" spans="1:8" x14ac:dyDescent="0.25">
      <c r="A4226" t="s">
        <v>59</v>
      </c>
      <c r="B4226">
        <v>2022</v>
      </c>
      <c r="C4226" t="s">
        <v>11</v>
      </c>
      <c r="D4226" t="s">
        <v>63</v>
      </c>
      <c r="E4226">
        <v>32</v>
      </c>
      <c r="F4226">
        <v>4.3319999999999999</v>
      </c>
      <c r="G4226">
        <v>432.2</v>
      </c>
      <c r="H4226">
        <v>555.49</v>
      </c>
    </row>
    <row r="4227" spans="1:8" x14ac:dyDescent="0.25">
      <c r="A4227" t="s">
        <v>59</v>
      </c>
      <c r="B4227">
        <v>2022</v>
      </c>
      <c r="C4227" t="s">
        <v>11</v>
      </c>
      <c r="D4227" t="s">
        <v>60</v>
      </c>
      <c r="E4227">
        <v>1</v>
      </c>
      <c r="F4227">
        <v>6.6716499999999996</v>
      </c>
      <c r="G4227">
        <v>551.16</v>
      </c>
      <c r="H4227">
        <v>604.32000000000005</v>
      </c>
    </row>
    <row r="4228" spans="1:8" x14ac:dyDescent="0.25">
      <c r="A4228" t="s">
        <v>59</v>
      </c>
      <c r="B4228">
        <v>2022</v>
      </c>
      <c r="C4228" t="s">
        <v>11</v>
      </c>
      <c r="D4228" t="s">
        <v>60</v>
      </c>
      <c r="E4228">
        <v>5</v>
      </c>
      <c r="F4228">
        <v>32.784489999999998</v>
      </c>
      <c r="G4228">
        <v>2882.19</v>
      </c>
      <c r="H4228">
        <v>2848.9</v>
      </c>
    </row>
    <row r="4229" spans="1:8" x14ac:dyDescent="0.25">
      <c r="A4229" t="s">
        <v>59</v>
      </c>
      <c r="B4229">
        <v>2022</v>
      </c>
      <c r="C4229" t="s">
        <v>11</v>
      </c>
      <c r="D4229" t="s">
        <v>60</v>
      </c>
      <c r="E4229">
        <v>17</v>
      </c>
      <c r="F4229">
        <v>54.90992</v>
      </c>
      <c r="G4229">
        <v>5292.31</v>
      </c>
      <c r="H4229">
        <v>4697.79</v>
      </c>
    </row>
    <row r="4230" spans="1:8" x14ac:dyDescent="0.25">
      <c r="A4230" t="s">
        <v>59</v>
      </c>
      <c r="B4230">
        <v>2022</v>
      </c>
      <c r="C4230" t="s">
        <v>11</v>
      </c>
      <c r="D4230" t="s">
        <v>60</v>
      </c>
      <c r="E4230">
        <v>83</v>
      </c>
      <c r="F4230">
        <v>28.393999999999998</v>
      </c>
      <c r="G4230">
        <v>2511.79</v>
      </c>
      <c r="H4230">
        <v>2349.73</v>
      </c>
    </row>
    <row r="4231" spans="1:8" x14ac:dyDescent="0.25">
      <c r="A4231" t="s">
        <v>59</v>
      </c>
      <c r="B4231">
        <v>2022</v>
      </c>
      <c r="C4231" t="s">
        <v>11</v>
      </c>
      <c r="D4231" t="s">
        <v>60</v>
      </c>
      <c r="E4231">
        <v>0</v>
      </c>
      <c r="F4231">
        <v>0</v>
      </c>
      <c r="G4231">
        <v>0</v>
      </c>
      <c r="H4231">
        <v>0</v>
      </c>
    </row>
    <row r="4232" spans="1:8" x14ac:dyDescent="0.25">
      <c r="A4232" t="s">
        <v>59</v>
      </c>
      <c r="B4232">
        <v>2022</v>
      </c>
      <c r="C4232" t="s">
        <v>11</v>
      </c>
      <c r="D4232" t="s">
        <v>60</v>
      </c>
      <c r="E4232">
        <v>27</v>
      </c>
      <c r="F4232">
        <v>6.3436599999999999</v>
      </c>
      <c r="G4232">
        <v>505.49</v>
      </c>
      <c r="H4232">
        <v>718.88</v>
      </c>
    </row>
    <row r="4233" spans="1:8" x14ac:dyDescent="0.25">
      <c r="A4233" t="s">
        <v>59</v>
      </c>
      <c r="B4233">
        <v>2022</v>
      </c>
      <c r="C4233" t="s">
        <v>11</v>
      </c>
      <c r="D4233" t="s">
        <v>63</v>
      </c>
      <c r="E4233">
        <v>0</v>
      </c>
      <c r="F4233">
        <v>0</v>
      </c>
      <c r="G4233">
        <v>0</v>
      </c>
      <c r="H4233">
        <v>0</v>
      </c>
    </row>
    <row r="4234" spans="1:8" x14ac:dyDescent="0.25">
      <c r="A4234" t="s">
        <v>59</v>
      </c>
      <c r="B4234">
        <v>2022</v>
      </c>
      <c r="C4234" t="s">
        <v>11</v>
      </c>
      <c r="D4234" t="s">
        <v>60</v>
      </c>
      <c r="E4234">
        <v>16</v>
      </c>
      <c r="F4234">
        <v>2.7330000000000001</v>
      </c>
      <c r="G4234">
        <v>234.25</v>
      </c>
      <c r="H4234">
        <v>76.52</v>
      </c>
    </row>
    <row r="4235" spans="1:8" x14ac:dyDescent="0.25">
      <c r="A4235" t="s">
        <v>59</v>
      </c>
      <c r="B4235">
        <v>2022</v>
      </c>
      <c r="C4235" t="s">
        <v>11</v>
      </c>
      <c r="D4235" t="s">
        <v>60</v>
      </c>
      <c r="E4235">
        <v>0</v>
      </c>
      <c r="F4235">
        <v>0</v>
      </c>
      <c r="G4235">
        <v>0</v>
      </c>
      <c r="H4235">
        <v>0</v>
      </c>
    </row>
    <row r="4236" spans="1:8" x14ac:dyDescent="0.25">
      <c r="A4236" t="s">
        <v>59</v>
      </c>
      <c r="B4236">
        <v>2022</v>
      </c>
      <c r="C4236" t="s">
        <v>11</v>
      </c>
      <c r="D4236" t="s">
        <v>60</v>
      </c>
      <c r="E4236">
        <v>0</v>
      </c>
      <c r="F4236">
        <v>0</v>
      </c>
      <c r="G4236">
        <v>0</v>
      </c>
      <c r="H4236">
        <v>0</v>
      </c>
    </row>
    <row r="4237" spans="1:8" x14ac:dyDescent="0.25">
      <c r="A4237" t="s">
        <v>59</v>
      </c>
      <c r="B4237">
        <v>2022</v>
      </c>
      <c r="C4237" t="s">
        <v>11</v>
      </c>
      <c r="D4237" t="s">
        <v>60</v>
      </c>
      <c r="E4237">
        <v>25</v>
      </c>
      <c r="F4237">
        <v>155.06426999999999</v>
      </c>
      <c r="G4237">
        <v>13427.08</v>
      </c>
      <c r="H4237">
        <v>13254.16</v>
      </c>
    </row>
    <row r="4238" spans="1:8" x14ac:dyDescent="0.25">
      <c r="A4238" t="s">
        <v>59</v>
      </c>
      <c r="B4238">
        <v>2022</v>
      </c>
      <c r="C4238" t="s">
        <v>11</v>
      </c>
      <c r="D4238" t="s">
        <v>60</v>
      </c>
      <c r="E4238">
        <v>0</v>
      </c>
      <c r="F4238">
        <v>0</v>
      </c>
      <c r="G4238">
        <v>0</v>
      </c>
      <c r="H4238">
        <v>0</v>
      </c>
    </row>
    <row r="4239" spans="1:8" x14ac:dyDescent="0.25">
      <c r="A4239" t="s">
        <v>59</v>
      </c>
      <c r="B4239">
        <v>2022</v>
      </c>
      <c r="C4239" t="s">
        <v>11</v>
      </c>
      <c r="D4239" t="s">
        <v>63</v>
      </c>
      <c r="E4239">
        <v>0</v>
      </c>
      <c r="F4239">
        <v>0</v>
      </c>
      <c r="G4239">
        <v>0</v>
      </c>
      <c r="H4239">
        <v>0</v>
      </c>
    </row>
    <row r="4240" spans="1:8" x14ac:dyDescent="0.25">
      <c r="A4240" t="s">
        <v>59</v>
      </c>
      <c r="B4240">
        <v>2022</v>
      </c>
      <c r="C4240" t="s">
        <v>11</v>
      </c>
      <c r="D4240" t="s">
        <v>64</v>
      </c>
      <c r="E4240">
        <v>0</v>
      </c>
      <c r="F4240">
        <v>0</v>
      </c>
      <c r="G4240">
        <v>0</v>
      </c>
      <c r="H4240">
        <v>0</v>
      </c>
    </row>
    <row r="4241" spans="1:8" x14ac:dyDescent="0.25">
      <c r="A4241" t="s">
        <v>59</v>
      </c>
      <c r="B4241">
        <v>2022</v>
      </c>
      <c r="C4241" t="s">
        <v>11</v>
      </c>
      <c r="D4241" t="s">
        <v>61</v>
      </c>
      <c r="E4241">
        <v>8</v>
      </c>
      <c r="F4241">
        <v>69.225949999999997</v>
      </c>
      <c r="G4241">
        <v>5383.79</v>
      </c>
      <c r="H4241">
        <v>5296.25</v>
      </c>
    </row>
    <row r="4242" spans="1:8" x14ac:dyDescent="0.25">
      <c r="A4242" t="s">
        <v>59</v>
      </c>
      <c r="B4242">
        <v>2022</v>
      </c>
      <c r="C4242" t="s">
        <v>11</v>
      </c>
      <c r="D4242" t="s">
        <v>61</v>
      </c>
      <c r="E4242">
        <v>4</v>
      </c>
      <c r="F4242">
        <v>1.9770000000000001</v>
      </c>
      <c r="G4242">
        <v>263.62</v>
      </c>
      <c r="H4242">
        <v>190.76</v>
      </c>
    </row>
    <row r="4243" spans="1:8" x14ac:dyDescent="0.25">
      <c r="A4243" t="s">
        <v>59</v>
      </c>
      <c r="B4243">
        <v>2022</v>
      </c>
      <c r="C4243" t="s">
        <v>11</v>
      </c>
      <c r="D4243" t="s">
        <v>61</v>
      </c>
      <c r="E4243">
        <v>21</v>
      </c>
      <c r="F4243">
        <v>7.6319999999999997</v>
      </c>
      <c r="G4243">
        <v>648.52</v>
      </c>
      <c r="H4243">
        <v>650</v>
      </c>
    </row>
    <row r="4244" spans="1:8" x14ac:dyDescent="0.25">
      <c r="A4244" t="s">
        <v>59</v>
      </c>
      <c r="B4244">
        <v>2022</v>
      </c>
      <c r="C4244" t="s">
        <v>11</v>
      </c>
      <c r="D4244" t="s">
        <v>60</v>
      </c>
      <c r="E4244">
        <v>12</v>
      </c>
      <c r="F4244">
        <v>22.379899999999999</v>
      </c>
      <c r="G4244">
        <v>2430.81</v>
      </c>
      <c r="H4244">
        <v>2817.39</v>
      </c>
    </row>
    <row r="4245" spans="1:8" x14ac:dyDescent="0.25">
      <c r="A4245" t="s">
        <v>59</v>
      </c>
      <c r="B4245">
        <v>2022</v>
      </c>
      <c r="C4245" t="s">
        <v>11</v>
      </c>
      <c r="D4245" t="s">
        <v>60</v>
      </c>
      <c r="E4245">
        <v>448</v>
      </c>
      <c r="F4245">
        <v>4016.6269200000002</v>
      </c>
      <c r="G4245">
        <v>333840.43</v>
      </c>
      <c r="H4245">
        <v>266623.76</v>
      </c>
    </row>
    <row r="4246" spans="1:8" x14ac:dyDescent="0.25">
      <c r="A4246" t="s">
        <v>59</v>
      </c>
      <c r="B4246">
        <v>2022</v>
      </c>
      <c r="C4246" t="s">
        <v>11</v>
      </c>
      <c r="D4246" t="s">
        <v>60</v>
      </c>
      <c r="E4246">
        <v>364</v>
      </c>
      <c r="F4246">
        <v>475.30273</v>
      </c>
      <c r="G4246">
        <v>52688.47</v>
      </c>
      <c r="H4246">
        <v>48295.55</v>
      </c>
    </row>
    <row r="4247" spans="1:8" x14ac:dyDescent="0.25">
      <c r="A4247" t="s">
        <v>59</v>
      </c>
      <c r="B4247">
        <v>2022</v>
      </c>
      <c r="C4247" t="s">
        <v>11</v>
      </c>
      <c r="D4247" t="s">
        <v>60</v>
      </c>
      <c r="E4247">
        <v>2892</v>
      </c>
      <c r="F4247">
        <v>1168.43058</v>
      </c>
      <c r="G4247">
        <v>104040.95</v>
      </c>
      <c r="H4247">
        <v>61768.75</v>
      </c>
    </row>
    <row r="4248" spans="1:8" x14ac:dyDescent="0.25">
      <c r="A4248" t="s">
        <v>59</v>
      </c>
      <c r="B4248">
        <v>2022</v>
      </c>
      <c r="C4248" t="s">
        <v>11</v>
      </c>
      <c r="D4248" t="s">
        <v>60</v>
      </c>
      <c r="E4248">
        <v>0</v>
      </c>
      <c r="F4248">
        <v>0</v>
      </c>
      <c r="G4248">
        <v>0</v>
      </c>
      <c r="H4248">
        <v>0</v>
      </c>
    </row>
    <row r="4249" spans="1:8" x14ac:dyDescent="0.25">
      <c r="A4249" t="s">
        <v>59</v>
      </c>
      <c r="B4249">
        <v>2022</v>
      </c>
      <c r="C4249" t="s">
        <v>11</v>
      </c>
      <c r="D4249" t="s">
        <v>60</v>
      </c>
      <c r="E4249">
        <v>23</v>
      </c>
      <c r="F4249">
        <v>4.4850000000000003</v>
      </c>
      <c r="G4249">
        <v>329.01</v>
      </c>
      <c r="H4249">
        <v>369.51</v>
      </c>
    </row>
    <row r="4250" spans="1:8" x14ac:dyDescent="0.25">
      <c r="A4250" t="s">
        <v>59</v>
      </c>
      <c r="B4250">
        <v>2022</v>
      </c>
      <c r="C4250" t="s">
        <v>11</v>
      </c>
      <c r="D4250" t="s">
        <v>62</v>
      </c>
      <c r="E4250">
        <v>46</v>
      </c>
      <c r="F4250">
        <v>330.91991000000002</v>
      </c>
      <c r="G4250">
        <v>30370.65</v>
      </c>
      <c r="H4250">
        <v>29048.49</v>
      </c>
    </row>
    <row r="4251" spans="1:8" x14ac:dyDescent="0.25">
      <c r="A4251" t="s">
        <v>59</v>
      </c>
      <c r="B4251">
        <v>2022</v>
      </c>
      <c r="C4251" t="s">
        <v>11</v>
      </c>
      <c r="D4251" t="s">
        <v>62</v>
      </c>
      <c r="E4251">
        <v>28</v>
      </c>
      <c r="F4251">
        <v>27.245640000000002</v>
      </c>
      <c r="G4251">
        <v>3532.24</v>
      </c>
      <c r="H4251">
        <v>2208.2399999999998</v>
      </c>
    </row>
    <row r="4252" spans="1:8" x14ac:dyDescent="0.25">
      <c r="A4252" t="s">
        <v>59</v>
      </c>
      <c r="B4252">
        <v>2022</v>
      </c>
      <c r="C4252" t="s">
        <v>11</v>
      </c>
      <c r="D4252" t="s">
        <v>62</v>
      </c>
      <c r="E4252">
        <v>686</v>
      </c>
      <c r="F4252">
        <v>257.48676</v>
      </c>
      <c r="G4252">
        <v>25252.69</v>
      </c>
      <c r="H4252">
        <v>19567.78</v>
      </c>
    </row>
    <row r="4253" spans="1:8" x14ac:dyDescent="0.25">
      <c r="A4253" t="s">
        <v>59</v>
      </c>
      <c r="B4253">
        <v>2022</v>
      </c>
      <c r="C4253" t="s">
        <v>11</v>
      </c>
      <c r="D4253" t="s">
        <v>60</v>
      </c>
      <c r="E4253">
        <v>66</v>
      </c>
      <c r="F4253">
        <v>340.67415</v>
      </c>
      <c r="G4253">
        <v>22976.34</v>
      </c>
      <c r="H4253">
        <v>30501.02</v>
      </c>
    </row>
    <row r="4254" spans="1:8" x14ac:dyDescent="0.25">
      <c r="A4254" t="s">
        <v>59</v>
      </c>
      <c r="B4254">
        <v>2022</v>
      </c>
      <c r="C4254" t="s">
        <v>11</v>
      </c>
      <c r="D4254" t="s">
        <v>60</v>
      </c>
      <c r="E4254">
        <v>6</v>
      </c>
      <c r="F4254">
        <v>5.74</v>
      </c>
      <c r="G4254">
        <v>377.7</v>
      </c>
      <c r="H4254">
        <v>141.65</v>
      </c>
    </row>
    <row r="4255" spans="1:8" x14ac:dyDescent="0.25">
      <c r="A4255" t="s">
        <v>59</v>
      </c>
      <c r="B4255">
        <v>2022</v>
      </c>
      <c r="C4255" t="s">
        <v>11</v>
      </c>
      <c r="D4255" t="s">
        <v>60</v>
      </c>
      <c r="E4255">
        <v>8</v>
      </c>
      <c r="F4255">
        <v>9.4007900000000006</v>
      </c>
      <c r="G4255">
        <v>714.02</v>
      </c>
      <c r="H4255">
        <v>1009.82</v>
      </c>
    </row>
    <row r="4256" spans="1:8" x14ac:dyDescent="0.25">
      <c r="A4256" t="s">
        <v>59</v>
      </c>
      <c r="B4256">
        <v>2022</v>
      </c>
      <c r="C4256" t="s">
        <v>11</v>
      </c>
      <c r="D4256" t="s">
        <v>60</v>
      </c>
      <c r="E4256">
        <v>159</v>
      </c>
      <c r="F4256">
        <v>96.117339999999999</v>
      </c>
      <c r="G4256">
        <v>11152.37</v>
      </c>
      <c r="H4256">
        <v>9394</v>
      </c>
    </row>
    <row r="4257" spans="1:8" x14ac:dyDescent="0.25">
      <c r="A4257" t="s">
        <v>59</v>
      </c>
      <c r="B4257">
        <v>2022</v>
      </c>
      <c r="C4257" t="s">
        <v>11</v>
      </c>
      <c r="D4257" t="s">
        <v>60</v>
      </c>
      <c r="E4257">
        <v>2</v>
      </c>
      <c r="F4257">
        <v>1.1539999999999999</v>
      </c>
      <c r="G4257">
        <v>47.56</v>
      </c>
      <c r="H4257">
        <v>46.86</v>
      </c>
    </row>
    <row r="4258" spans="1:8" x14ac:dyDescent="0.25">
      <c r="A4258" t="s">
        <v>59</v>
      </c>
      <c r="B4258">
        <v>2022</v>
      </c>
      <c r="C4258" t="s">
        <v>11</v>
      </c>
      <c r="D4258" t="s">
        <v>60</v>
      </c>
      <c r="E4258">
        <v>89</v>
      </c>
      <c r="F4258">
        <v>378.37356999999997</v>
      </c>
      <c r="G4258">
        <v>25974.71</v>
      </c>
      <c r="H4258">
        <v>22358.81</v>
      </c>
    </row>
    <row r="4259" spans="1:8" x14ac:dyDescent="0.25">
      <c r="A4259" t="s">
        <v>59</v>
      </c>
      <c r="B4259">
        <v>2022</v>
      </c>
      <c r="C4259" t="s">
        <v>11</v>
      </c>
      <c r="D4259" t="s">
        <v>60</v>
      </c>
      <c r="E4259">
        <v>60</v>
      </c>
      <c r="F4259">
        <v>66.667140000000003</v>
      </c>
      <c r="G4259">
        <v>5949.44</v>
      </c>
      <c r="H4259">
        <v>7790.88</v>
      </c>
    </row>
    <row r="4260" spans="1:8" x14ac:dyDescent="0.25">
      <c r="A4260" t="s">
        <v>59</v>
      </c>
      <c r="B4260">
        <v>2022</v>
      </c>
      <c r="C4260" t="s">
        <v>11</v>
      </c>
      <c r="D4260" t="s">
        <v>60</v>
      </c>
      <c r="E4260">
        <v>652</v>
      </c>
      <c r="F4260">
        <v>280.23700000000002</v>
      </c>
      <c r="G4260">
        <v>20819.88</v>
      </c>
      <c r="H4260">
        <v>22795.85</v>
      </c>
    </row>
    <row r="4261" spans="1:8" x14ac:dyDescent="0.25">
      <c r="A4261" t="s">
        <v>59</v>
      </c>
      <c r="B4261">
        <v>2022</v>
      </c>
      <c r="C4261" t="s">
        <v>11</v>
      </c>
      <c r="D4261" t="s">
        <v>60</v>
      </c>
      <c r="E4261">
        <v>10</v>
      </c>
      <c r="F4261">
        <v>11.15</v>
      </c>
      <c r="G4261">
        <v>1198.96</v>
      </c>
      <c r="H4261">
        <v>1190.03</v>
      </c>
    </row>
    <row r="4262" spans="1:8" x14ac:dyDescent="0.25">
      <c r="A4262" t="s">
        <v>59</v>
      </c>
      <c r="B4262">
        <v>2022</v>
      </c>
      <c r="C4262" t="s">
        <v>11</v>
      </c>
      <c r="D4262" t="s">
        <v>60</v>
      </c>
      <c r="E4262">
        <v>66</v>
      </c>
      <c r="F4262">
        <v>371.48363999999998</v>
      </c>
      <c r="G4262">
        <v>26329.06</v>
      </c>
      <c r="H4262">
        <v>24318.68</v>
      </c>
    </row>
    <row r="4263" spans="1:8" x14ac:dyDescent="0.25">
      <c r="A4263" t="s">
        <v>59</v>
      </c>
      <c r="B4263">
        <v>2022</v>
      </c>
      <c r="C4263" t="s">
        <v>11</v>
      </c>
      <c r="D4263" t="s">
        <v>60</v>
      </c>
      <c r="E4263">
        <v>39</v>
      </c>
      <c r="F4263">
        <v>70.558040000000005</v>
      </c>
      <c r="G4263">
        <v>5581.13</v>
      </c>
      <c r="H4263">
        <v>4817.29</v>
      </c>
    </row>
    <row r="4264" spans="1:8" x14ac:dyDescent="0.25">
      <c r="A4264" t="s">
        <v>59</v>
      </c>
      <c r="B4264">
        <v>2022</v>
      </c>
      <c r="C4264" t="s">
        <v>11</v>
      </c>
      <c r="D4264" t="s">
        <v>60</v>
      </c>
      <c r="E4264">
        <v>282</v>
      </c>
      <c r="F4264">
        <v>140.38184999999999</v>
      </c>
      <c r="G4264">
        <v>10249.450000000001</v>
      </c>
      <c r="H4264">
        <v>8414.0499999999993</v>
      </c>
    </row>
    <row r="4265" spans="1:8" x14ac:dyDescent="0.25">
      <c r="A4265" t="s">
        <v>59</v>
      </c>
      <c r="B4265">
        <v>2022</v>
      </c>
      <c r="C4265" t="s">
        <v>11</v>
      </c>
      <c r="D4265" t="s">
        <v>64</v>
      </c>
      <c r="E4265">
        <v>1</v>
      </c>
      <c r="F4265">
        <v>20274.219720000001</v>
      </c>
      <c r="G4265">
        <v>1542641.94</v>
      </c>
      <c r="H4265">
        <v>1401489.04</v>
      </c>
    </row>
    <row r="4266" spans="1:8" x14ac:dyDescent="0.25">
      <c r="A4266" t="s">
        <v>59</v>
      </c>
      <c r="B4266">
        <v>2022</v>
      </c>
      <c r="C4266" t="s">
        <v>11</v>
      </c>
      <c r="D4266" t="s">
        <v>60</v>
      </c>
      <c r="E4266">
        <v>0</v>
      </c>
      <c r="F4266">
        <v>0</v>
      </c>
      <c r="G4266">
        <v>0</v>
      </c>
      <c r="H4266">
        <v>0</v>
      </c>
    </row>
    <row r="4267" spans="1:8" x14ac:dyDescent="0.25">
      <c r="A4267" t="s">
        <v>59</v>
      </c>
      <c r="B4267">
        <v>2022</v>
      </c>
      <c r="C4267" t="s">
        <v>11</v>
      </c>
      <c r="D4267" t="s">
        <v>60</v>
      </c>
      <c r="E4267">
        <v>0</v>
      </c>
      <c r="F4267">
        <v>0</v>
      </c>
      <c r="G4267">
        <v>0</v>
      </c>
      <c r="H4267">
        <v>0</v>
      </c>
    </row>
    <row r="4268" spans="1:8" x14ac:dyDescent="0.25">
      <c r="A4268" t="s">
        <v>59</v>
      </c>
      <c r="B4268">
        <v>2022</v>
      </c>
      <c r="C4268" t="s">
        <v>10</v>
      </c>
      <c r="D4268" t="s">
        <v>60</v>
      </c>
      <c r="E4268">
        <v>0</v>
      </c>
      <c r="F4268">
        <v>0</v>
      </c>
      <c r="G4268">
        <v>0</v>
      </c>
      <c r="H4268">
        <v>0</v>
      </c>
    </row>
    <row r="4269" spans="1:8" x14ac:dyDescent="0.25">
      <c r="A4269" t="s">
        <v>59</v>
      </c>
      <c r="B4269">
        <v>2022</v>
      </c>
      <c r="C4269" t="s">
        <v>10</v>
      </c>
      <c r="D4269" t="s">
        <v>60</v>
      </c>
      <c r="E4269">
        <v>0</v>
      </c>
      <c r="F4269">
        <v>0</v>
      </c>
      <c r="G4269">
        <v>0</v>
      </c>
      <c r="H4269">
        <v>0</v>
      </c>
    </row>
    <row r="4270" spans="1:8" x14ac:dyDescent="0.25">
      <c r="A4270" t="s">
        <v>59</v>
      </c>
      <c r="B4270">
        <v>2022</v>
      </c>
      <c r="C4270" t="s">
        <v>10</v>
      </c>
      <c r="D4270" t="s">
        <v>60</v>
      </c>
      <c r="E4270">
        <v>0</v>
      </c>
      <c r="F4270">
        <v>0</v>
      </c>
      <c r="G4270">
        <v>0</v>
      </c>
      <c r="H4270">
        <v>0</v>
      </c>
    </row>
    <row r="4271" spans="1:8" x14ac:dyDescent="0.25">
      <c r="A4271" t="s">
        <v>59</v>
      </c>
      <c r="B4271">
        <v>2022</v>
      </c>
      <c r="C4271" t="s">
        <v>10</v>
      </c>
      <c r="D4271" t="s">
        <v>60</v>
      </c>
      <c r="E4271">
        <v>0</v>
      </c>
      <c r="F4271">
        <v>0</v>
      </c>
      <c r="G4271">
        <v>0</v>
      </c>
      <c r="H4271">
        <v>0</v>
      </c>
    </row>
    <row r="4272" spans="1:8" x14ac:dyDescent="0.25">
      <c r="A4272" t="s">
        <v>59</v>
      </c>
      <c r="B4272">
        <v>2022</v>
      </c>
      <c r="C4272" t="s">
        <v>10</v>
      </c>
      <c r="D4272" t="s">
        <v>61</v>
      </c>
      <c r="E4272">
        <v>1</v>
      </c>
      <c r="F4272">
        <v>2428.6320000000001</v>
      </c>
      <c r="G4272">
        <v>175716.43</v>
      </c>
      <c r="H4272">
        <v>175716.43</v>
      </c>
    </row>
    <row r="4273" spans="1:8" x14ac:dyDescent="0.25">
      <c r="A4273" t="s">
        <v>59</v>
      </c>
      <c r="B4273">
        <v>2022</v>
      </c>
      <c r="C4273" t="s">
        <v>10</v>
      </c>
      <c r="D4273" t="s">
        <v>60</v>
      </c>
      <c r="E4273">
        <v>0</v>
      </c>
      <c r="F4273">
        <v>0</v>
      </c>
      <c r="G4273">
        <v>0</v>
      </c>
      <c r="H4273">
        <v>0</v>
      </c>
    </row>
    <row r="4274" spans="1:8" x14ac:dyDescent="0.25">
      <c r="A4274" t="s">
        <v>59</v>
      </c>
      <c r="B4274">
        <v>2022</v>
      </c>
      <c r="C4274" t="s">
        <v>10</v>
      </c>
      <c r="D4274" t="s">
        <v>60</v>
      </c>
      <c r="E4274">
        <v>0</v>
      </c>
      <c r="F4274">
        <v>0</v>
      </c>
      <c r="G4274">
        <v>0</v>
      </c>
      <c r="H4274">
        <v>0</v>
      </c>
    </row>
    <row r="4275" spans="1:8" x14ac:dyDescent="0.25">
      <c r="A4275" t="s">
        <v>59</v>
      </c>
      <c r="B4275">
        <v>2022</v>
      </c>
      <c r="C4275" t="s">
        <v>10</v>
      </c>
      <c r="D4275" t="s">
        <v>60</v>
      </c>
      <c r="E4275">
        <v>0</v>
      </c>
      <c r="F4275">
        <v>0</v>
      </c>
      <c r="G4275">
        <v>0</v>
      </c>
      <c r="H4275">
        <v>0</v>
      </c>
    </row>
    <row r="4276" spans="1:8" x14ac:dyDescent="0.25">
      <c r="A4276" t="s">
        <v>59</v>
      </c>
      <c r="B4276">
        <v>2022</v>
      </c>
      <c r="C4276" t="s">
        <v>10</v>
      </c>
      <c r="D4276" t="s">
        <v>60</v>
      </c>
      <c r="E4276">
        <v>1</v>
      </c>
      <c r="F4276">
        <v>1.15567</v>
      </c>
      <c r="G4276">
        <v>100.42</v>
      </c>
      <c r="H4276">
        <v>92.95</v>
      </c>
    </row>
    <row r="4277" spans="1:8" x14ac:dyDescent="0.25">
      <c r="A4277" t="s">
        <v>59</v>
      </c>
      <c r="B4277">
        <v>2022</v>
      </c>
      <c r="C4277" t="s">
        <v>10</v>
      </c>
      <c r="D4277" t="s">
        <v>60</v>
      </c>
      <c r="E4277">
        <v>0</v>
      </c>
      <c r="F4277">
        <v>0</v>
      </c>
      <c r="G4277">
        <v>0</v>
      </c>
      <c r="H4277">
        <v>0</v>
      </c>
    </row>
    <row r="4278" spans="1:8" x14ac:dyDescent="0.25">
      <c r="A4278" t="s">
        <v>59</v>
      </c>
      <c r="B4278">
        <v>2022</v>
      </c>
      <c r="C4278" t="s">
        <v>10</v>
      </c>
      <c r="D4278" t="s">
        <v>62</v>
      </c>
      <c r="E4278">
        <v>0</v>
      </c>
      <c r="F4278">
        <v>0</v>
      </c>
      <c r="G4278">
        <v>0</v>
      </c>
      <c r="H4278">
        <v>0</v>
      </c>
    </row>
    <row r="4279" spans="1:8" x14ac:dyDescent="0.25">
      <c r="A4279" t="s">
        <v>59</v>
      </c>
      <c r="B4279">
        <v>2022</v>
      </c>
      <c r="C4279" t="s">
        <v>10</v>
      </c>
      <c r="D4279" t="s">
        <v>60</v>
      </c>
      <c r="E4279">
        <v>0</v>
      </c>
      <c r="F4279">
        <v>0</v>
      </c>
      <c r="G4279">
        <v>0</v>
      </c>
      <c r="H4279">
        <v>0</v>
      </c>
    </row>
    <row r="4280" spans="1:8" x14ac:dyDescent="0.25">
      <c r="A4280" t="s">
        <v>59</v>
      </c>
      <c r="B4280">
        <v>2022</v>
      </c>
      <c r="C4280" t="s">
        <v>10</v>
      </c>
      <c r="D4280" t="s">
        <v>60</v>
      </c>
      <c r="E4280">
        <v>0</v>
      </c>
      <c r="F4280">
        <v>0</v>
      </c>
      <c r="G4280">
        <v>0</v>
      </c>
      <c r="H4280">
        <v>0</v>
      </c>
    </row>
    <row r="4281" spans="1:8" x14ac:dyDescent="0.25">
      <c r="A4281" t="s">
        <v>59</v>
      </c>
      <c r="B4281">
        <v>2022</v>
      </c>
      <c r="C4281" t="s">
        <v>10</v>
      </c>
      <c r="D4281" t="s">
        <v>60</v>
      </c>
      <c r="E4281">
        <v>0</v>
      </c>
      <c r="F4281">
        <v>0</v>
      </c>
      <c r="G4281">
        <v>0</v>
      </c>
      <c r="H4281">
        <v>0</v>
      </c>
    </row>
    <row r="4282" spans="1:8" x14ac:dyDescent="0.25">
      <c r="A4282" t="s">
        <v>59</v>
      </c>
      <c r="B4282">
        <v>2022</v>
      </c>
      <c r="C4282" t="s">
        <v>10</v>
      </c>
      <c r="D4282" t="s">
        <v>60</v>
      </c>
      <c r="E4282">
        <v>1</v>
      </c>
      <c r="F4282">
        <v>242.90799999999999</v>
      </c>
      <c r="G4282">
        <v>15429.94</v>
      </c>
      <c r="H4282">
        <v>15429.94</v>
      </c>
    </row>
    <row r="4283" spans="1:8" x14ac:dyDescent="0.25">
      <c r="A4283" t="s">
        <v>59</v>
      </c>
      <c r="B4283">
        <v>2022</v>
      </c>
      <c r="C4283" t="s">
        <v>10</v>
      </c>
      <c r="D4283" t="s">
        <v>60</v>
      </c>
      <c r="E4283">
        <v>0</v>
      </c>
      <c r="F4283">
        <v>0</v>
      </c>
      <c r="G4283">
        <v>0</v>
      </c>
      <c r="H4283">
        <v>0</v>
      </c>
    </row>
    <row r="4284" spans="1:8" x14ac:dyDescent="0.25">
      <c r="A4284" t="s">
        <v>59</v>
      </c>
      <c r="B4284">
        <v>2022</v>
      </c>
      <c r="C4284" t="s">
        <v>10</v>
      </c>
      <c r="D4284" t="s">
        <v>60</v>
      </c>
      <c r="E4284">
        <v>0</v>
      </c>
      <c r="F4284">
        <v>0</v>
      </c>
      <c r="G4284">
        <v>0</v>
      </c>
      <c r="H4284">
        <v>0</v>
      </c>
    </row>
    <row r="4285" spans="1:8" x14ac:dyDescent="0.25">
      <c r="A4285" t="s">
        <v>59</v>
      </c>
      <c r="B4285">
        <v>2022</v>
      </c>
      <c r="C4285" t="s">
        <v>10</v>
      </c>
      <c r="D4285" t="s">
        <v>60</v>
      </c>
      <c r="E4285">
        <v>0</v>
      </c>
      <c r="F4285">
        <v>0</v>
      </c>
      <c r="G4285">
        <v>0</v>
      </c>
      <c r="H4285">
        <v>0</v>
      </c>
    </row>
    <row r="4286" spans="1:8" x14ac:dyDescent="0.25">
      <c r="A4286" t="s">
        <v>59</v>
      </c>
      <c r="B4286">
        <v>2022</v>
      </c>
      <c r="C4286" t="s">
        <v>10</v>
      </c>
      <c r="D4286" t="s">
        <v>61</v>
      </c>
      <c r="E4286">
        <v>0</v>
      </c>
      <c r="F4286">
        <v>0</v>
      </c>
      <c r="G4286">
        <v>0</v>
      </c>
      <c r="H4286">
        <v>0</v>
      </c>
    </row>
    <row r="4287" spans="1:8" x14ac:dyDescent="0.25">
      <c r="A4287" t="s">
        <v>59</v>
      </c>
      <c r="B4287">
        <v>2022</v>
      </c>
      <c r="C4287" t="s">
        <v>10</v>
      </c>
      <c r="D4287" t="s">
        <v>61</v>
      </c>
      <c r="E4287">
        <v>520</v>
      </c>
      <c r="F4287">
        <v>36413.20968</v>
      </c>
      <c r="G4287">
        <v>3033531.22</v>
      </c>
      <c r="H4287">
        <v>2912415.66</v>
      </c>
    </row>
    <row r="4288" spans="1:8" x14ac:dyDescent="0.25">
      <c r="A4288" t="s">
        <v>59</v>
      </c>
      <c r="B4288">
        <v>2022</v>
      </c>
      <c r="C4288" t="s">
        <v>10</v>
      </c>
      <c r="D4288" t="s">
        <v>61</v>
      </c>
      <c r="E4288">
        <v>2</v>
      </c>
      <c r="F4288">
        <v>2.8595600000000001</v>
      </c>
      <c r="G4288">
        <v>343.75</v>
      </c>
      <c r="H4288">
        <v>363.07</v>
      </c>
    </row>
    <row r="4289" spans="1:8" x14ac:dyDescent="0.25">
      <c r="A4289" t="s">
        <v>59</v>
      </c>
      <c r="B4289">
        <v>2022</v>
      </c>
      <c r="C4289" t="s">
        <v>10</v>
      </c>
      <c r="D4289" t="s">
        <v>60</v>
      </c>
      <c r="E4289">
        <v>0</v>
      </c>
      <c r="F4289">
        <v>0</v>
      </c>
      <c r="G4289">
        <v>0</v>
      </c>
      <c r="H4289">
        <v>0</v>
      </c>
    </row>
    <row r="4290" spans="1:8" x14ac:dyDescent="0.25">
      <c r="A4290" t="s">
        <v>59</v>
      </c>
      <c r="B4290">
        <v>2022</v>
      </c>
      <c r="C4290" t="s">
        <v>10</v>
      </c>
      <c r="D4290" t="s">
        <v>60</v>
      </c>
      <c r="E4290">
        <v>0</v>
      </c>
      <c r="F4290">
        <v>0</v>
      </c>
      <c r="G4290">
        <v>0</v>
      </c>
      <c r="H4290">
        <v>0</v>
      </c>
    </row>
    <row r="4291" spans="1:8" x14ac:dyDescent="0.25">
      <c r="A4291" t="s">
        <v>59</v>
      </c>
      <c r="B4291">
        <v>2022</v>
      </c>
      <c r="C4291" t="s">
        <v>10</v>
      </c>
      <c r="D4291" t="s">
        <v>60</v>
      </c>
      <c r="E4291">
        <v>0</v>
      </c>
      <c r="F4291">
        <v>0</v>
      </c>
      <c r="G4291">
        <v>0</v>
      </c>
      <c r="H4291">
        <v>0</v>
      </c>
    </row>
    <row r="4292" spans="1:8" x14ac:dyDescent="0.25">
      <c r="A4292" t="s">
        <v>59</v>
      </c>
      <c r="B4292">
        <v>2022</v>
      </c>
      <c r="C4292" t="s">
        <v>10</v>
      </c>
      <c r="D4292" t="s">
        <v>60</v>
      </c>
      <c r="E4292">
        <v>2</v>
      </c>
      <c r="F4292">
        <v>81.128919999999994</v>
      </c>
      <c r="G4292">
        <v>5645.92</v>
      </c>
      <c r="H4292">
        <v>5645.92</v>
      </c>
    </row>
    <row r="4293" spans="1:8" x14ac:dyDescent="0.25">
      <c r="A4293" t="s">
        <v>59</v>
      </c>
      <c r="B4293">
        <v>2022</v>
      </c>
      <c r="C4293" t="s">
        <v>10</v>
      </c>
      <c r="D4293" t="s">
        <v>62</v>
      </c>
      <c r="E4293">
        <v>285</v>
      </c>
      <c r="F4293">
        <v>13005.223910000001</v>
      </c>
      <c r="G4293">
        <v>1289742.74</v>
      </c>
      <c r="H4293">
        <v>1308719.1599999999</v>
      </c>
    </row>
    <row r="4294" spans="1:8" x14ac:dyDescent="0.25">
      <c r="A4294" t="s">
        <v>59</v>
      </c>
      <c r="B4294">
        <v>2022</v>
      </c>
      <c r="C4294" t="s">
        <v>10</v>
      </c>
      <c r="D4294" t="s">
        <v>62</v>
      </c>
      <c r="E4294">
        <v>7</v>
      </c>
      <c r="F4294">
        <v>9.5321200000000008</v>
      </c>
      <c r="G4294">
        <v>1233.44</v>
      </c>
      <c r="H4294">
        <v>3200.85</v>
      </c>
    </row>
    <row r="4295" spans="1:8" x14ac:dyDescent="0.25">
      <c r="A4295" t="s">
        <v>59</v>
      </c>
      <c r="B4295">
        <v>2022</v>
      </c>
      <c r="C4295" t="s">
        <v>10</v>
      </c>
      <c r="D4295" t="s">
        <v>60</v>
      </c>
      <c r="E4295">
        <v>4</v>
      </c>
      <c r="F4295">
        <v>17.495920000000002</v>
      </c>
      <c r="G4295">
        <v>1161.99</v>
      </c>
      <c r="H4295">
        <v>665.26</v>
      </c>
    </row>
    <row r="4296" spans="1:8" x14ac:dyDescent="0.25">
      <c r="A4296" t="s">
        <v>59</v>
      </c>
      <c r="B4296">
        <v>2022</v>
      </c>
      <c r="C4296" t="s">
        <v>10</v>
      </c>
      <c r="D4296" t="s">
        <v>60</v>
      </c>
      <c r="E4296">
        <v>0</v>
      </c>
      <c r="F4296">
        <v>0</v>
      </c>
      <c r="G4296">
        <v>0</v>
      </c>
      <c r="H4296">
        <v>0</v>
      </c>
    </row>
    <row r="4297" spans="1:8" x14ac:dyDescent="0.25">
      <c r="A4297" t="s">
        <v>59</v>
      </c>
      <c r="B4297">
        <v>2022</v>
      </c>
      <c r="C4297" t="s">
        <v>10</v>
      </c>
      <c r="D4297" t="s">
        <v>60</v>
      </c>
      <c r="E4297">
        <v>0</v>
      </c>
      <c r="F4297">
        <v>0</v>
      </c>
      <c r="G4297">
        <v>0</v>
      </c>
      <c r="H4297">
        <v>0</v>
      </c>
    </row>
    <row r="4298" spans="1:8" x14ac:dyDescent="0.25">
      <c r="A4298" t="s">
        <v>59</v>
      </c>
      <c r="B4298">
        <v>2022</v>
      </c>
      <c r="C4298" t="s">
        <v>10</v>
      </c>
      <c r="D4298" t="s">
        <v>60</v>
      </c>
      <c r="E4298">
        <v>0</v>
      </c>
      <c r="F4298">
        <v>-2.3620000000000001</v>
      </c>
      <c r="G4298">
        <v>-588.28</v>
      </c>
      <c r="H4298">
        <v>8287.4699999999993</v>
      </c>
    </row>
    <row r="4299" spans="1:8" x14ac:dyDescent="0.25">
      <c r="A4299" t="s">
        <v>59</v>
      </c>
      <c r="B4299">
        <v>2022</v>
      </c>
      <c r="C4299" t="s">
        <v>10</v>
      </c>
      <c r="D4299" t="s">
        <v>60</v>
      </c>
      <c r="E4299">
        <v>0</v>
      </c>
      <c r="F4299">
        <v>0</v>
      </c>
      <c r="G4299">
        <v>0</v>
      </c>
      <c r="H4299">
        <v>0</v>
      </c>
    </row>
    <row r="4300" spans="1:8" x14ac:dyDescent="0.25">
      <c r="A4300" t="s">
        <v>59</v>
      </c>
      <c r="B4300">
        <v>2022</v>
      </c>
      <c r="C4300" t="s">
        <v>10</v>
      </c>
      <c r="D4300" t="s">
        <v>60</v>
      </c>
      <c r="E4300">
        <v>67</v>
      </c>
      <c r="F4300">
        <v>21.072240000000001</v>
      </c>
      <c r="G4300">
        <v>2831.73</v>
      </c>
      <c r="H4300">
        <v>2223.54</v>
      </c>
    </row>
    <row r="4301" spans="1:8" x14ac:dyDescent="0.25">
      <c r="A4301" t="s">
        <v>59</v>
      </c>
      <c r="B4301">
        <v>2022</v>
      </c>
      <c r="C4301" t="s">
        <v>10</v>
      </c>
      <c r="D4301" t="s">
        <v>60</v>
      </c>
      <c r="E4301">
        <v>344</v>
      </c>
      <c r="F4301">
        <v>2634.8430800000001</v>
      </c>
      <c r="G4301">
        <v>228772.86</v>
      </c>
      <c r="H4301">
        <v>243949.7</v>
      </c>
    </row>
    <row r="4302" spans="1:8" x14ac:dyDescent="0.25">
      <c r="A4302" t="s">
        <v>59</v>
      </c>
      <c r="B4302">
        <v>2022</v>
      </c>
      <c r="C4302" t="s">
        <v>10</v>
      </c>
      <c r="D4302" t="s">
        <v>60</v>
      </c>
      <c r="E4302">
        <v>2</v>
      </c>
      <c r="F4302">
        <v>8.1908799999999999</v>
      </c>
      <c r="G4302">
        <v>873.97</v>
      </c>
      <c r="H4302">
        <v>1188.82</v>
      </c>
    </row>
    <row r="4303" spans="1:8" x14ac:dyDescent="0.25">
      <c r="A4303" t="s">
        <v>59</v>
      </c>
      <c r="B4303">
        <v>2022</v>
      </c>
      <c r="C4303" t="s">
        <v>10</v>
      </c>
      <c r="D4303" t="s">
        <v>60</v>
      </c>
      <c r="E4303">
        <v>1233</v>
      </c>
      <c r="F4303">
        <v>1819.8687</v>
      </c>
      <c r="G4303">
        <v>195358.5</v>
      </c>
      <c r="H4303">
        <v>189665.64</v>
      </c>
    </row>
    <row r="4304" spans="1:8" x14ac:dyDescent="0.25">
      <c r="A4304" t="s">
        <v>59</v>
      </c>
      <c r="B4304">
        <v>2022</v>
      </c>
      <c r="C4304" t="s">
        <v>10</v>
      </c>
      <c r="D4304" t="s">
        <v>60</v>
      </c>
      <c r="E4304">
        <v>8748</v>
      </c>
      <c r="F4304">
        <v>2264.29882</v>
      </c>
      <c r="G4304">
        <v>197028.31</v>
      </c>
      <c r="H4304">
        <v>195969.27</v>
      </c>
    </row>
    <row r="4305" spans="1:8" x14ac:dyDescent="0.25">
      <c r="A4305" t="s">
        <v>59</v>
      </c>
      <c r="B4305">
        <v>2022</v>
      </c>
      <c r="C4305" t="s">
        <v>10</v>
      </c>
      <c r="D4305" t="s">
        <v>60</v>
      </c>
      <c r="E4305">
        <v>0</v>
      </c>
      <c r="F4305">
        <v>0</v>
      </c>
      <c r="G4305">
        <v>0</v>
      </c>
      <c r="H4305">
        <v>0</v>
      </c>
    </row>
    <row r="4306" spans="1:8" x14ac:dyDescent="0.25">
      <c r="A4306" t="s">
        <v>59</v>
      </c>
      <c r="B4306">
        <v>2022</v>
      </c>
      <c r="C4306" t="s">
        <v>10</v>
      </c>
      <c r="D4306" t="s">
        <v>60</v>
      </c>
      <c r="E4306">
        <v>48</v>
      </c>
      <c r="F4306">
        <v>18.487300000000001</v>
      </c>
      <c r="G4306">
        <v>1455.62</v>
      </c>
      <c r="H4306">
        <v>1076.8800000000001</v>
      </c>
    </row>
    <row r="4307" spans="1:8" x14ac:dyDescent="0.25">
      <c r="A4307" t="s">
        <v>59</v>
      </c>
      <c r="B4307">
        <v>2022</v>
      </c>
      <c r="C4307" t="s">
        <v>10</v>
      </c>
      <c r="D4307" t="s">
        <v>60</v>
      </c>
      <c r="E4307">
        <v>40</v>
      </c>
      <c r="F4307">
        <v>16.822520000000001</v>
      </c>
      <c r="G4307">
        <v>1516.27</v>
      </c>
      <c r="H4307">
        <v>926.34</v>
      </c>
    </row>
    <row r="4308" spans="1:8" x14ac:dyDescent="0.25">
      <c r="A4308" t="s">
        <v>59</v>
      </c>
      <c r="B4308">
        <v>2022</v>
      </c>
      <c r="C4308" t="s">
        <v>10</v>
      </c>
      <c r="D4308" t="s">
        <v>60</v>
      </c>
      <c r="E4308">
        <v>0</v>
      </c>
      <c r="F4308">
        <v>0</v>
      </c>
      <c r="G4308">
        <v>0</v>
      </c>
      <c r="H4308">
        <v>0</v>
      </c>
    </row>
    <row r="4309" spans="1:8" x14ac:dyDescent="0.25">
      <c r="A4309" t="s">
        <v>59</v>
      </c>
      <c r="B4309">
        <v>2022</v>
      </c>
      <c r="C4309" t="s">
        <v>10</v>
      </c>
      <c r="D4309" t="s">
        <v>60</v>
      </c>
      <c r="E4309">
        <v>227</v>
      </c>
      <c r="F4309">
        <v>53.862180000000002</v>
      </c>
      <c r="G4309">
        <v>3929.88</v>
      </c>
      <c r="H4309">
        <v>5156.37</v>
      </c>
    </row>
    <row r="4310" spans="1:8" x14ac:dyDescent="0.25">
      <c r="A4310" t="s">
        <v>59</v>
      </c>
      <c r="B4310">
        <v>2022</v>
      </c>
      <c r="C4310" t="s">
        <v>10</v>
      </c>
      <c r="D4310" t="s">
        <v>60</v>
      </c>
      <c r="E4310">
        <v>237</v>
      </c>
      <c r="F4310">
        <v>80.711820000000003</v>
      </c>
      <c r="G4310">
        <v>5926.94</v>
      </c>
      <c r="H4310">
        <v>5449.28</v>
      </c>
    </row>
    <row r="4311" spans="1:8" x14ac:dyDescent="0.25">
      <c r="A4311" t="s">
        <v>59</v>
      </c>
      <c r="B4311">
        <v>2022</v>
      </c>
      <c r="C4311" t="s">
        <v>10</v>
      </c>
      <c r="D4311" t="s">
        <v>60</v>
      </c>
      <c r="E4311">
        <v>0</v>
      </c>
      <c r="F4311">
        <v>0</v>
      </c>
      <c r="G4311">
        <v>0</v>
      </c>
      <c r="H4311">
        <v>0</v>
      </c>
    </row>
    <row r="4312" spans="1:8" x14ac:dyDescent="0.25">
      <c r="A4312" t="s">
        <v>59</v>
      </c>
      <c r="B4312">
        <v>2022</v>
      </c>
      <c r="C4312" t="s">
        <v>10</v>
      </c>
      <c r="D4312" t="s">
        <v>60</v>
      </c>
      <c r="E4312">
        <v>0</v>
      </c>
      <c r="F4312">
        <v>0</v>
      </c>
      <c r="G4312">
        <v>0</v>
      </c>
      <c r="H4312">
        <v>0</v>
      </c>
    </row>
    <row r="4313" spans="1:8" x14ac:dyDescent="0.25">
      <c r="A4313" t="s">
        <v>59</v>
      </c>
      <c r="B4313">
        <v>2022</v>
      </c>
      <c r="C4313" t="s">
        <v>10</v>
      </c>
      <c r="D4313" t="s">
        <v>60</v>
      </c>
      <c r="E4313">
        <v>4</v>
      </c>
      <c r="F4313">
        <v>12.88053</v>
      </c>
      <c r="G4313">
        <v>868.76</v>
      </c>
      <c r="H4313">
        <v>825.05</v>
      </c>
    </row>
    <row r="4314" spans="1:8" x14ac:dyDescent="0.25">
      <c r="A4314" t="s">
        <v>59</v>
      </c>
      <c r="B4314">
        <v>2022</v>
      </c>
      <c r="C4314" t="s">
        <v>10</v>
      </c>
      <c r="D4314" t="s">
        <v>60</v>
      </c>
      <c r="E4314">
        <v>0</v>
      </c>
      <c r="F4314">
        <v>0</v>
      </c>
      <c r="G4314">
        <v>0</v>
      </c>
      <c r="H4314">
        <v>0</v>
      </c>
    </row>
    <row r="4315" spans="1:8" x14ac:dyDescent="0.25">
      <c r="A4315" t="s">
        <v>59</v>
      </c>
      <c r="B4315">
        <v>2022</v>
      </c>
      <c r="C4315" t="s">
        <v>10</v>
      </c>
      <c r="D4315" t="s">
        <v>60</v>
      </c>
      <c r="E4315">
        <v>9</v>
      </c>
      <c r="F4315">
        <v>7.4201600000000001</v>
      </c>
      <c r="G4315">
        <v>707.6</v>
      </c>
      <c r="H4315">
        <v>950.02</v>
      </c>
    </row>
    <row r="4316" spans="1:8" x14ac:dyDescent="0.25">
      <c r="A4316" t="s">
        <v>59</v>
      </c>
      <c r="B4316">
        <v>2022</v>
      </c>
      <c r="C4316" t="s">
        <v>10</v>
      </c>
      <c r="D4316" t="s">
        <v>60</v>
      </c>
      <c r="E4316">
        <v>25</v>
      </c>
      <c r="F4316">
        <v>32.820799999999998</v>
      </c>
      <c r="G4316">
        <v>2940.22</v>
      </c>
      <c r="H4316">
        <v>2908.98</v>
      </c>
    </row>
    <row r="4317" spans="1:8" x14ac:dyDescent="0.25">
      <c r="A4317" t="s">
        <v>59</v>
      </c>
      <c r="B4317">
        <v>2022</v>
      </c>
      <c r="C4317" t="s">
        <v>10</v>
      </c>
      <c r="D4317" t="s">
        <v>60</v>
      </c>
      <c r="E4317">
        <v>0</v>
      </c>
      <c r="F4317">
        <v>0</v>
      </c>
      <c r="G4317">
        <v>0</v>
      </c>
      <c r="H4317">
        <v>0</v>
      </c>
    </row>
    <row r="4318" spans="1:8" x14ac:dyDescent="0.25">
      <c r="A4318" t="s">
        <v>59</v>
      </c>
      <c r="B4318">
        <v>2022</v>
      </c>
      <c r="C4318" t="s">
        <v>10</v>
      </c>
      <c r="D4318" t="s">
        <v>63</v>
      </c>
      <c r="E4318">
        <v>163594</v>
      </c>
      <c r="F4318">
        <v>27866.442129999999</v>
      </c>
      <c r="G4318">
        <v>2661864.13</v>
      </c>
      <c r="H4318">
        <v>1812389.63</v>
      </c>
    </row>
    <row r="4319" spans="1:8" x14ac:dyDescent="0.25">
      <c r="A4319" t="s">
        <v>59</v>
      </c>
      <c r="B4319">
        <v>2022</v>
      </c>
      <c r="C4319" t="s">
        <v>10</v>
      </c>
      <c r="D4319" t="s">
        <v>63</v>
      </c>
      <c r="E4319">
        <v>20</v>
      </c>
      <c r="F4319">
        <v>1.7569999999999999</v>
      </c>
      <c r="G4319">
        <v>253.98</v>
      </c>
      <c r="H4319">
        <v>183.19</v>
      </c>
    </row>
    <row r="4320" spans="1:8" x14ac:dyDescent="0.25">
      <c r="A4320" t="s">
        <v>59</v>
      </c>
      <c r="B4320">
        <v>2022</v>
      </c>
      <c r="C4320" t="s">
        <v>10</v>
      </c>
      <c r="D4320" t="s">
        <v>63</v>
      </c>
      <c r="E4320">
        <v>909902</v>
      </c>
      <c r="F4320">
        <v>110419.17170000001</v>
      </c>
      <c r="G4320">
        <v>10910151.15</v>
      </c>
      <c r="H4320">
        <v>9473585.5399999991</v>
      </c>
    </row>
    <row r="4321" spans="1:8" x14ac:dyDescent="0.25">
      <c r="A4321" t="s">
        <v>59</v>
      </c>
      <c r="B4321">
        <v>2022</v>
      </c>
      <c r="C4321" t="s">
        <v>10</v>
      </c>
      <c r="D4321" t="s">
        <v>63</v>
      </c>
      <c r="E4321">
        <v>0</v>
      </c>
      <c r="F4321">
        <v>0</v>
      </c>
      <c r="G4321">
        <v>0</v>
      </c>
      <c r="H4321">
        <v>0</v>
      </c>
    </row>
    <row r="4322" spans="1:8" x14ac:dyDescent="0.25">
      <c r="A4322" t="s">
        <v>59</v>
      </c>
      <c r="B4322">
        <v>2022</v>
      </c>
      <c r="C4322" t="s">
        <v>10</v>
      </c>
      <c r="D4322" t="s">
        <v>64</v>
      </c>
      <c r="E4322">
        <v>0</v>
      </c>
      <c r="F4322">
        <v>0</v>
      </c>
      <c r="G4322">
        <v>0</v>
      </c>
      <c r="H4322">
        <v>0</v>
      </c>
    </row>
    <row r="4323" spans="1:8" x14ac:dyDescent="0.25">
      <c r="A4323" t="s">
        <v>59</v>
      </c>
      <c r="B4323">
        <v>2022</v>
      </c>
      <c r="C4323" t="s">
        <v>10</v>
      </c>
      <c r="D4323" t="s">
        <v>61</v>
      </c>
      <c r="E4323">
        <v>1385</v>
      </c>
      <c r="F4323">
        <v>12272.739310000001</v>
      </c>
      <c r="G4323">
        <v>980983.13</v>
      </c>
      <c r="H4323">
        <v>947677.7</v>
      </c>
    </row>
    <row r="4324" spans="1:8" x14ac:dyDescent="0.25">
      <c r="A4324" t="s">
        <v>59</v>
      </c>
      <c r="B4324">
        <v>2022</v>
      </c>
      <c r="C4324" t="s">
        <v>10</v>
      </c>
      <c r="D4324" t="s">
        <v>61</v>
      </c>
      <c r="E4324">
        <v>1226</v>
      </c>
      <c r="F4324">
        <v>1724.35986</v>
      </c>
      <c r="G4324">
        <v>212980.39</v>
      </c>
      <c r="H4324">
        <v>207671.28</v>
      </c>
    </row>
    <row r="4325" spans="1:8" x14ac:dyDescent="0.25">
      <c r="A4325" t="s">
        <v>59</v>
      </c>
      <c r="B4325">
        <v>2022</v>
      </c>
      <c r="C4325" t="s">
        <v>10</v>
      </c>
      <c r="D4325" t="s">
        <v>61</v>
      </c>
      <c r="E4325">
        <v>9292</v>
      </c>
      <c r="F4325">
        <v>2924.7982000000002</v>
      </c>
      <c r="G4325">
        <v>236887.66</v>
      </c>
      <c r="H4325">
        <v>240386.51</v>
      </c>
    </row>
    <row r="4326" spans="1:8" x14ac:dyDescent="0.25">
      <c r="A4326" t="s">
        <v>59</v>
      </c>
      <c r="B4326">
        <v>2022</v>
      </c>
      <c r="C4326" t="s">
        <v>10</v>
      </c>
      <c r="D4326" t="s">
        <v>60</v>
      </c>
      <c r="E4326">
        <v>11</v>
      </c>
      <c r="F4326">
        <v>10.30228</v>
      </c>
      <c r="G4326">
        <v>1583.87</v>
      </c>
      <c r="H4326">
        <v>1252.82</v>
      </c>
    </row>
    <row r="4327" spans="1:8" x14ac:dyDescent="0.25">
      <c r="A4327" t="s">
        <v>59</v>
      </c>
      <c r="B4327">
        <v>2022</v>
      </c>
      <c r="C4327" t="s">
        <v>10</v>
      </c>
      <c r="D4327" t="s">
        <v>60</v>
      </c>
      <c r="E4327">
        <v>33</v>
      </c>
      <c r="F4327">
        <v>76.612399999999994</v>
      </c>
      <c r="G4327">
        <v>5971.94</v>
      </c>
      <c r="H4327">
        <v>6535.46</v>
      </c>
    </row>
    <row r="4328" spans="1:8" x14ac:dyDescent="0.25">
      <c r="A4328" t="s">
        <v>59</v>
      </c>
      <c r="B4328">
        <v>2022</v>
      </c>
      <c r="C4328" t="s">
        <v>10</v>
      </c>
      <c r="D4328" t="s">
        <v>60</v>
      </c>
      <c r="E4328">
        <v>751</v>
      </c>
      <c r="F4328">
        <v>174.97074000000001</v>
      </c>
      <c r="G4328">
        <v>12133.46</v>
      </c>
      <c r="H4328">
        <v>12587.38</v>
      </c>
    </row>
    <row r="4329" spans="1:8" x14ac:dyDescent="0.25">
      <c r="A4329" t="s">
        <v>59</v>
      </c>
      <c r="B4329">
        <v>2022</v>
      </c>
      <c r="C4329" t="s">
        <v>10</v>
      </c>
      <c r="D4329" t="s">
        <v>62</v>
      </c>
      <c r="E4329">
        <v>2649</v>
      </c>
      <c r="F4329">
        <v>18648.913779999999</v>
      </c>
      <c r="G4329">
        <v>1794060.72</v>
      </c>
      <c r="H4329">
        <v>1720842.69</v>
      </c>
    </row>
    <row r="4330" spans="1:8" x14ac:dyDescent="0.25">
      <c r="A4330" t="s">
        <v>59</v>
      </c>
      <c r="B4330">
        <v>2022</v>
      </c>
      <c r="C4330" t="s">
        <v>10</v>
      </c>
      <c r="D4330" t="s">
        <v>62</v>
      </c>
      <c r="E4330">
        <v>5661</v>
      </c>
      <c r="F4330">
        <v>9308.6671100000003</v>
      </c>
      <c r="G4330">
        <v>1073113.77</v>
      </c>
      <c r="H4330">
        <v>1072739.6399999999</v>
      </c>
    </row>
    <row r="4331" spans="1:8" x14ac:dyDescent="0.25">
      <c r="A4331" t="s">
        <v>59</v>
      </c>
      <c r="B4331">
        <v>2022</v>
      </c>
      <c r="C4331" t="s">
        <v>10</v>
      </c>
      <c r="D4331" t="s">
        <v>62</v>
      </c>
      <c r="E4331">
        <v>133076</v>
      </c>
      <c r="F4331">
        <v>32426.317589999999</v>
      </c>
      <c r="G4331">
        <v>3133448.71</v>
      </c>
      <c r="H4331">
        <v>3101764.28</v>
      </c>
    </row>
    <row r="4332" spans="1:8" x14ac:dyDescent="0.25">
      <c r="A4332" t="s">
        <v>59</v>
      </c>
      <c r="B4332">
        <v>2022</v>
      </c>
      <c r="C4332" t="s">
        <v>10</v>
      </c>
      <c r="D4332" t="s">
        <v>60</v>
      </c>
      <c r="E4332">
        <v>25</v>
      </c>
      <c r="F4332">
        <v>189.86073999999999</v>
      </c>
      <c r="G4332">
        <v>14263.87</v>
      </c>
      <c r="H4332">
        <v>10363.81</v>
      </c>
    </row>
    <row r="4333" spans="1:8" x14ac:dyDescent="0.25">
      <c r="A4333" t="s">
        <v>59</v>
      </c>
      <c r="B4333">
        <v>2022</v>
      </c>
      <c r="C4333" t="s">
        <v>10</v>
      </c>
      <c r="D4333" t="s">
        <v>60</v>
      </c>
      <c r="E4333">
        <v>63</v>
      </c>
      <c r="F4333">
        <v>103.21432</v>
      </c>
      <c r="G4333">
        <v>10268.1</v>
      </c>
      <c r="H4333">
        <v>10177.81</v>
      </c>
    </row>
    <row r="4334" spans="1:8" x14ac:dyDescent="0.25">
      <c r="A4334" t="s">
        <v>59</v>
      </c>
      <c r="B4334">
        <v>2022</v>
      </c>
      <c r="C4334" t="s">
        <v>10</v>
      </c>
      <c r="D4334" t="s">
        <v>60</v>
      </c>
      <c r="E4334">
        <v>25</v>
      </c>
      <c r="F4334">
        <v>136.85399000000001</v>
      </c>
      <c r="G4334">
        <v>5491.66</v>
      </c>
      <c r="H4334">
        <v>5758.23</v>
      </c>
    </row>
    <row r="4335" spans="1:8" x14ac:dyDescent="0.25">
      <c r="A4335" t="s">
        <v>59</v>
      </c>
      <c r="B4335">
        <v>2022</v>
      </c>
      <c r="C4335" t="s">
        <v>10</v>
      </c>
      <c r="D4335" t="s">
        <v>60</v>
      </c>
      <c r="E4335">
        <v>34</v>
      </c>
      <c r="F4335">
        <v>206.20636999999999</v>
      </c>
      <c r="G4335">
        <v>13874.54</v>
      </c>
      <c r="H4335">
        <v>12220.61</v>
      </c>
    </row>
    <row r="4336" spans="1:8" x14ac:dyDescent="0.25">
      <c r="A4336" t="s">
        <v>59</v>
      </c>
      <c r="B4336">
        <v>2022</v>
      </c>
      <c r="C4336" t="s">
        <v>10</v>
      </c>
      <c r="D4336" t="s">
        <v>60</v>
      </c>
      <c r="E4336">
        <v>0</v>
      </c>
      <c r="F4336">
        <v>0</v>
      </c>
      <c r="G4336">
        <v>0</v>
      </c>
      <c r="H4336">
        <v>0</v>
      </c>
    </row>
    <row r="4337" spans="1:8" x14ac:dyDescent="0.25">
      <c r="A4337" t="s">
        <v>59</v>
      </c>
      <c r="B4337">
        <v>2022</v>
      </c>
      <c r="C4337" t="s">
        <v>10</v>
      </c>
      <c r="D4337" t="s">
        <v>60</v>
      </c>
      <c r="E4337">
        <v>0</v>
      </c>
      <c r="F4337">
        <v>0</v>
      </c>
      <c r="G4337">
        <v>0</v>
      </c>
      <c r="H4337">
        <v>0</v>
      </c>
    </row>
    <row r="4338" spans="1:8" x14ac:dyDescent="0.25">
      <c r="A4338" t="s">
        <v>59</v>
      </c>
      <c r="B4338">
        <v>2022</v>
      </c>
      <c r="C4338" t="s">
        <v>10</v>
      </c>
      <c r="D4338" t="s">
        <v>61</v>
      </c>
      <c r="E4338">
        <v>0</v>
      </c>
      <c r="F4338">
        <v>0</v>
      </c>
      <c r="G4338">
        <v>0</v>
      </c>
      <c r="H4338">
        <v>0</v>
      </c>
    </row>
    <row r="4339" spans="1:8" x14ac:dyDescent="0.25">
      <c r="A4339" t="s">
        <v>59</v>
      </c>
      <c r="B4339">
        <v>2022</v>
      </c>
      <c r="C4339" t="s">
        <v>10</v>
      </c>
      <c r="D4339" t="s">
        <v>60</v>
      </c>
      <c r="E4339">
        <v>0</v>
      </c>
      <c r="F4339">
        <v>0</v>
      </c>
      <c r="G4339">
        <v>0</v>
      </c>
      <c r="H4339">
        <v>0</v>
      </c>
    </row>
    <row r="4340" spans="1:8" x14ac:dyDescent="0.25">
      <c r="A4340" t="s">
        <v>59</v>
      </c>
      <c r="B4340">
        <v>2022</v>
      </c>
      <c r="C4340" t="s">
        <v>10</v>
      </c>
      <c r="D4340" t="s">
        <v>60</v>
      </c>
      <c r="E4340">
        <v>0</v>
      </c>
      <c r="F4340">
        <v>0</v>
      </c>
      <c r="G4340">
        <v>0</v>
      </c>
      <c r="H4340">
        <v>0</v>
      </c>
    </row>
    <row r="4341" spans="1:8" x14ac:dyDescent="0.25">
      <c r="A4341" t="s">
        <v>59</v>
      </c>
      <c r="B4341">
        <v>2022</v>
      </c>
      <c r="C4341" t="s">
        <v>10</v>
      </c>
      <c r="D4341" t="s">
        <v>60</v>
      </c>
      <c r="E4341">
        <v>0</v>
      </c>
      <c r="F4341">
        <v>0</v>
      </c>
      <c r="G4341">
        <v>0</v>
      </c>
      <c r="H4341">
        <v>0</v>
      </c>
    </row>
    <row r="4342" spans="1:8" x14ac:dyDescent="0.25">
      <c r="A4342" t="s">
        <v>59</v>
      </c>
      <c r="B4342">
        <v>2022</v>
      </c>
      <c r="C4342" t="s">
        <v>10</v>
      </c>
      <c r="D4342" t="s">
        <v>62</v>
      </c>
      <c r="E4342">
        <v>1</v>
      </c>
      <c r="F4342">
        <v>441.74400000000003</v>
      </c>
      <c r="G4342">
        <v>40544.400000000001</v>
      </c>
      <c r="H4342">
        <v>81521.33</v>
      </c>
    </row>
    <row r="4343" spans="1:8" x14ac:dyDescent="0.25">
      <c r="A4343" t="s">
        <v>59</v>
      </c>
      <c r="B4343">
        <v>2022</v>
      </c>
      <c r="C4343" t="s">
        <v>10</v>
      </c>
      <c r="D4343" t="s">
        <v>60</v>
      </c>
      <c r="E4343">
        <v>0</v>
      </c>
      <c r="F4343">
        <v>0</v>
      </c>
      <c r="G4343">
        <v>0</v>
      </c>
      <c r="H4343">
        <v>0</v>
      </c>
    </row>
    <row r="4344" spans="1:8" x14ac:dyDescent="0.25">
      <c r="A4344" t="s">
        <v>59</v>
      </c>
      <c r="B4344">
        <v>2022</v>
      </c>
      <c r="C4344" t="s">
        <v>10</v>
      </c>
      <c r="D4344" t="s">
        <v>60</v>
      </c>
      <c r="E4344">
        <v>0</v>
      </c>
      <c r="F4344">
        <v>0</v>
      </c>
      <c r="G4344">
        <v>0</v>
      </c>
      <c r="H4344">
        <v>0</v>
      </c>
    </row>
    <row r="4345" spans="1:8" x14ac:dyDescent="0.25">
      <c r="A4345" t="s">
        <v>59</v>
      </c>
      <c r="B4345">
        <v>2022</v>
      </c>
      <c r="C4345" t="s">
        <v>10</v>
      </c>
      <c r="D4345" t="s">
        <v>60</v>
      </c>
      <c r="E4345">
        <v>0</v>
      </c>
      <c r="F4345">
        <v>0</v>
      </c>
      <c r="G4345">
        <v>0</v>
      </c>
      <c r="H4345">
        <v>0</v>
      </c>
    </row>
    <row r="4346" spans="1:8" x14ac:dyDescent="0.25">
      <c r="A4346" t="s">
        <v>59</v>
      </c>
      <c r="B4346">
        <v>2022</v>
      </c>
      <c r="C4346" t="s">
        <v>10</v>
      </c>
      <c r="D4346" t="s">
        <v>60</v>
      </c>
      <c r="E4346">
        <v>0</v>
      </c>
      <c r="F4346">
        <v>0</v>
      </c>
      <c r="G4346">
        <v>0</v>
      </c>
      <c r="H4346">
        <v>0</v>
      </c>
    </row>
    <row r="4347" spans="1:8" x14ac:dyDescent="0.25">
      <c r="A4347" t="s">
        <v>59</v>
      </c>
      <c r="B4347">
        <v>2022</v>
      </c>
      <c r="C4347" t="s">
        <v>10</v>
      </c>
      <c r="D4347" t="s">
        <v>61</v>
      </c>
      <c r="E4347">
        <v>0</v>
      </c>
      <c r="F4347">
        <v>0</v>
      </c>
      <c r="G4347">
        <v>0</v>
      </c>
      <c r="H4347">
        <v>0</v>
      </c>
    </row>
    <row r="4348" spans="1:8" x14ac:dyDescent="0.25">
      <c r="A4348" t="s">
        <v>59</v>
      </c>
      <c r="B4348">
        <v>2022</v>
      </c>
      <c r="C4348" t="s">
        <v>10</v>
      </c>
      <c r="D4348" t="s">
        <v>60</v>
      </c>
      <c r="E4348">
        <v>0</v>
      </c>
      <c r="F4348">
        <v>0</v>
      </c>
      <c r="G4348">
        <v>0</v>
      </c>
      <c r="H4348">
        <v>0</v>
      </c>
    </row>
    <row r="4349" spans="1:8" x14ac:dyDescent="0.25">
      <c r="A4349" t="s">
        <v>59</v>
      </c>
      <c r="B4349">
        <v>2022</v>
      </c>
      <c r="C4349" t="s">
        <v>10</v>
      </c>
      <c r="D4349" t="s">
        <v>60</v>
      </c>
      <c r="E4349">
        <v>0</v>
      </c>
      <c r="F4349">
        <v>0</v>
      </c>
      <c r="G4349">
        <v>0</v>
      </c>
      <c r="H4349">
        <v>0</v>
      </c>
    </row>
    <row r="4350" spans="1:8" x14ac:dyDescent="0.25">
      <c r="A4350" t="s">
        <v>59</v>
      </c>
      <c r="B4350">
        <v>2022</v>
      </c>
      <c r="C4350" t="s">
        <v>10</v>
      </c>
      <c r="D4350" t="s">
        <v>60</v>
      </c>
      <c r="E4350">
        <v>0</v>
      </c>
      <c r="F4350">
        <v>0</v>
      </c>
      <c r="G4350">
        <v>0</v>
      </c>
      <c r="H4350">
        <v>0</v>
      </c>
    </row>
    <row r="4351" spans="1:8" x14ac:dyDescent="0.25">
      <c r="A4351" t="s">
        <v>59</v>
      </c>
      <c r="B4351">
        <v>2022</v>
      </c>
      <c r="C4351" t="s">
        <v>10</v>
      </c>
      <c r="D4351" t="s">
        <v>60</v>
      </c>
      <c r="E4351">
        <v>0</v>
      </c>
      <c r="F4351">
        <v>0</v>
      </c>
      <c r="G4351">
        <v>0</v>
      </c>
      <c r="H4351">
        <v>0</v>
      </c>
    </row>
    <row r="4352" spans="1:8" x14ac:dyDescent="0.25">
      <c r="A4352" t="s">
        <v>59</v>
      </c>
      <c r="B4352">
        <v>2022</v>
      </c>
      <c r="C4352" t="s">
        <v>10</v>
      </c>
      <c r="D4352" t="s">
        <v>60</v>
      </c>
      <c r="E4352">
        <v>0</v>
      </c>
      <c r="F4352">
        <v>0</v>
      </c>
      <c r="G4352">
        <v>0</v>
      </c>
      <c r="H4352">
        <v>0</v>
      </c>
    </row>
    <row r="4353" spans="1:8" x14ac:dyDescent="0.25">
      <c r="A4353" t="s">
        <v>59</v>
      </c>
      <c r="B4353">
        <v>2022</v>
      </c>
      <c r="C4353" t="s">
        <v>10</v>
      </c>
      <c r="D4353" t="s">
        <v>60</v>
      </c>
      <c r="E4353">
        <v>9</v>
      </c>
      <c r="F4353">
        <v>85.508439999999993</v>
      </c>
      <c r="G4353">
        <v>5192.9399999999996</v>
      </c>
      <c r="H4353">
        <v>2867.08</v>
      </c>
    </row>
    <row r="4354" spans="1:8" x14ac:dyDescent="0.25">
      <c r="A4354" t="s">
        <v>59</v>
      </c>
      <c r="B4354">
        <v>2022</v>
      </c>
      <c r="C4354" t="s">
        <v>10</v>
      </c>
      <c r="D4354" t="s">
        <v>60</v>
      </c>
      <c r="E4354">
        <v>0</v>
      </c>
      <c r="F4354">
        <v>0</v>
      </c>
      <c r="G4354">
        <v>0</v>
      </c>
      <c r="H4354">
        <v>0</v>
      </c>
    </row>
    <row r="4355" spans="1:8" x14ac:dyDescent="0.25">
      <c r="A4355" t="s">
        <v>59</v>
      </c>
      <c r="B4355">
        <v>2022</v>
      </c>
      <c r="C4355" t="s">
        <v>10</v>
      </c>
      <c r="D4355" t="s">
        <v>60</v>
      </c>
      <c r="E4355">
        <v>0</v>
      </c>
      <c r="F4355">
        <v>0</v>
      </c>
      <c r="G4355">
        <v>0</v>
      </c>
      <c r="H4355">
        <v>0</v>
      </c>
    </row>
    <row r="4356" spans="1:8" x14ac:dyDescent="0.25">
      <c r="A4356" t="s">
        <v>59</v>
      </c>
      <c r="B4356">
        <v>2022</v>
      </c>
      <c r="C4356" t="s">
        <v>10</v>
      </c>
      <c r="D4356" t="s">
        <v>62</v>
      </c>
      <c r="E4356">
        <v>0</v>
      </c>
      <c r="F4356">
        <v>0</v>
      </c>
      <c r="G4356">
        <v>0</v>
      </c>
      <c r="H4356">
        <v>0</v>
      </c>
    </row>
    <row r="4357" spans="1:8" x14ac:dyDescent="0.25">
      <c r="A4357" t="s">
        <v>59</v>
      </c>
      <c r="B4357">
        <v>2022</v>
      </c>
      <c r="C4357" t="s">
        <v>10</v>
      </c>
      <c r="D4357" t="s">
        <v>60</v>
      </c>
      <c r="E4357">
        <v>0</v>
      </c>
      <c r="F4357">
        <v>0</v>
      </c>
      <c r="G4357">
        <v>0</v>
      </c>
      <c r="H4357">
        <v>0</v>
      </c>
    </row>
    <row r="4358" spans="1:8" x14ac:dyDescent="0.25">
      <c r="A4358" t="s">
        <v>59</v>
      </c>
      <c r="B4358">
        <v>2022</v>
      </c>
      <c r="C4358" t="s">
        <v>10</v>
      </c>
      <c r="D4358" t="s">
        <v>60</v>
      </c>
      <c r="E4358">
        <v>0</v>
      </c>
      <c r="F4358">
        <v>0</v>
      </c>
      <c r="G4358">
        <v>0</v>
      </c>
      <c r="H4358">
        <v>0</v>
      </c>
    </row>
    <row r="4359" spans="1:8" x14ac:dyDescent="0.25">
      <c r="A4359" t="s">
        <v>59</v>
      </c>
      <c r="B4359">
        <v>2022</v>
      </c>
      <c r="C4359" t="s">
        <v>10</v>
      </c>
      <c r="D4359" t="s">
        <v>60</v>
      </c>
      <c r="E4359">
        <v>11</v>
      </c>
      <c r="F4359">
        <v>64.779910000000001</v>
      </c>
      <c r="G4359">
        <v>5305.42</v>
      </c>
      <c r="H4359">
        <v>5305.42</v>
      </c>
    </row>
    <row r="4360" spans="1:8" x14ac:dyDescent="0.25">
      <c r="A4360" t="s">
        <v>59</v>
      </c>
      <c r="B4360">
        <v>2022</v>
      </c>
      <c r="C4360" t="s">
        <v>10</v>
      </c>
      <c r="D4360" t="s">
        <v>61</v>
      </c>
      <c r="E4360">
        <v>0</v>
      </c>
      <c r="F4360">
        <v>0</v>
      </c>
      <c r="G4360">
        <v>0</v>
      </c>
      <c r="H4360">
        <v>0</v>
      </c>
    </row>
    <row r="4361" spans="1:8" x14ac:dyDescent="0.25">
      <c r="A4361" t="s">
        <v>59</v>
      </c>
      <c r="B4361">
        <v>2022</v>
      </c>
      <c r="C4361" t="s">
        <v>10</v>
      </c>
      <c r="D4361" t="s">
        <v>61</v>
      </c>
      <c r="E4361">
        <v>7</v>
      </c>
      <c r="F4361">
        <v>666.02090999999996</v>
      </c>
      <c r="G4361">
        <v>52974.1</v>
      </c>
      <c r="H4361">
        <v>58162.42</v>
      </c>
    </row>
    <row r="4362" spans="1:8" x14ac:dyDescent="0.25">
      <c r="A4362" t="s">
        <v>59</v>
      </c>
      <c r="B4362">
        <v>2022</v>
      </c>
      <c r="C4362" t="s">
        <v>10</v>
      </c>
      <c r="D4362" t="s">
        <v>61</v>
      </c>
      <c r="E4362">
        <v>0</v>
      </c>
      <c r="F4362">
        <v>0</v>
      </c>
      <c r="G4362">
        <v>0</v>
      </c>
      <c r="H4362">
        <v>0</v>
      </c>
    </row>
    <row r="4363" spans="1:8" x14ac:dyDescent="0.25">
      <c r="A4363" t="s">
        <v>59</v>
      </c>
      <c r="B4363">
        <v>2022</v>
      </c>
      <c r="C4363" t="s">
        <v>10</v>
      </c>
      <c r="D4363" t="s">
        <v>60</v>
      </c>
      <c r="E4363">
        <v>0</v>
      </c>
      <c r="F4363">
        <v>0</v>
      </c>
      <c r="G4363">
        <v>0</v>
      </c>
      <c r="H4363">
        <v>0</v>
      </c>
    </row>
    <row r="4364" spans="1:8" x14ac:dyDescent="0.25">
      <c r="A4364" t="s">
        <v>59</v>
      </c>
      <c r="B4364">
        <v>2022</v>
      </c>
      <c r="C4364" t="s">
        <v>10</v>
      </c>
      <c r="D4364" t="s">
        <v>60</v>
      </c>
      <c r="E4364">
        <v>0</v>
      </c>
      <c r="F4364">
        <v>0</v>
      </c>
      <c r="G4364">
        <v>0</v>
      </c>
      <c r="H4364">
        <v>0</v>
      </c>
    </row>
    <row r="4365" spans="1:8" x14ac:dyDescent="0.25">
      <c r="A4365" t="s">
        <v>59</v>
      </c>
      <c r="B4365">
        <v>2022</v>
      </c>
      <c r="C4365" t="s">
        <v>10</v>
      </c>
      <c r="D4365" t="s">
        <v>60</v>
      </c>
      <c r="E4365">
        <v>2</v>
      </c>
      <c r="F4365">
        <v>47.02787</v>
      </c>
      <c r="G4365">
        <v>6958.91</v>
      </c>
      <c r="H4365">
        <v>6958.91</v>
      </c>
    </row>
    <row r="4366" spans="1:8" x14ac:dyDescent="0.25">
      <c r="A4366" t="s">
        <v>59</v>
      </c>
      <c r="B4366">
        <v>2022</v>
      </c>
      <c r="C4366" t="s">
        <v>10</v>
      </c>
      <c r="D4366" t="s">
        <v>60</v>
      </c>
      <c r="E4366">
        <v>0</v>
      </c>
      <c r="F4366">
        <v>0</v>
      </c>
      <c r="G4366">
        <v>0</v>
      </c>
      <c r="H4366">
        <v>0</v>
      </c>
    </row>
    <row r="4367" spans="1:8" x14ac:dyDescent="0.25">
      <c r="A4367" t="s">
        <v>59</v>
      </c>
      <c r="B4367">
        <v>2022</v>
      </c>
      <c r="C4367" t="s">
        <v>10</v>
      </c>
      <c r="D4367" t="s">
        <v>60</v>
      </c>
      <c r="E4367">
        <v>128</v>
      </c>
      <c r="F4367">
        <v>7593.3211099999999</v>
      </c>
      <c r="G4367">
        <v>554814.68999999994</v>
      </c>
      <c r="H4367">
        <v>473600.7</v>
      </c>
    </row>
    <row r="4368" spans="1:8" x14ac:dyDescent="0.25">
      <c r="A4368" t="s">
        <v>59</v>
      </c>
      <c r="B4368">
        <v>2022</v>
      </c>
      <c r="C4368" t="s">
        <v>10</v>
      </c>
      <c r="D4368" t="s">
        <v>60</v>
      </c>
      <c r="E4368">
        <v>1</v>
      </c>
      <c r="F4368">
        <v>1.1060000000000001</v>
      </c>
      <c r="G4368">
        <v>105.52</v>
      </c>
      <c r="H4368">
        <v>105.52</v>
      </c>
    </row>
    <row r="4369" spans="1:8" x14ac:dyDescent="0.25">
      <c r="A4369" t="s">
        <v>59</v>
      </c>
      <c r="B4369">
        <v>2022</v>
      </c>
      <c r="C4369" t="s">
        <v>10</v>
      </c>
      <c r="D4369" t="s">
        <v>62</v>
      </c>
      <c r="E4369">
        <v>6</v>
      </c>
      <c r="F4369">
        <v>536.60171000000003</v>
      </c>
      <c r="G4369">
        <v>52167.5</v>
      </c>
      <c r="H4369">
        <v>47373.06</v>
      </c>
    </row>
    <row r="4370" spans="1:8" x14ac:dyDescent="0.25">
      <c r="A4370" t="s">
        <v>59</v>
      </c>
      <c r="B4370">
        <v>2022</v>
      </c>
      <c r="C4370" t="s">
        <v>10</v>
      </c>
      <c r="D4370" t="s">
        <v>62</v>
      </c>
      <c r="E4370">
        <v>0</v>
      </c>
      <c r="F4370">
        <v>0</v>
      </c>
      <c r="G4370">
        <v>0</v>
      </c>
      <c r="H4370">
        <v>0</v>
      </c>
    </row>
    <row r="4371" spans="1:8" x14ac:dyDescent="0.25">
      <c r="A4371" t="s">
        <v>59</v>
      </c>
      <c r="B4371">
        <v>2022</v>
      </c>
      <c r="C4371" t="s">
        <v>10</v>
      </c>
      <c r="D4371" t="s">
        <v>60</v>
      </c>
      <c r="E4371">
        <v>0</v>
      </c>
      <c r="F4371">
        <v>0</v>
      </c>
      <c r="G4371">
        <v>0</v>
      </c>
      <c r="H4371">
        <v>0</v>
      </c>
    </row>
    <row r="4372" spans="1:8" x14ac:dyDescent="0.25">
      <c r="A4372" t="s">
        <v>59</v>
      </c>
      <c r="B4372">
        <v>2022</v>
      </c>
      <c r="C4372" t="s">
        <v>10</v>
      </c>
      <c r="D4372" t="s">
        <v>60</v>
      </c>
      <c r="E4372">
        <v>0</v>
      </c>
      <c r="F4372">
        <v>0</v>
      </c>
      <c r="G4372">
        <v>0</v>
      </c>
      <c r="H4372">
        <v>0</v>
      </c>
    </row>
    <row r="4373" spans="1:8" x14ac:dyDescent="0.25">
      <c r="A4373" t="s">
        <v>59</v>
      </c>
      <c r="B4373">
        <v>2022</v>
      </c>
      <c r="C4373" t="s">
        <v>10</v>
      </c>
      <c r="D4373" t="s">
        <v>60</v>
      </c>
      <c r="E4373">
        <v>0</v>
      </c>
      <c r="F4373">
        <v>0</v>
      </c>
      <c r="G4373">
        <v>0</v>
      </c>
      <c r="H4373">
        <v>0</v>
      </c>
    </row>
    <row r="4374" spans="1:8" x14ac:dyDescent="0.25">
      <c r="A4374" t="s">
        <v>59</v>
      </c>
      <c r="B4374">
        <v>2022</v>
      </c>
      <c r="C4374" t="s">
        <v>10</v>
      </c>
      <c r="D4374" t="s">
        <v>60</v>
      </c>
      <c r="E4374">
        <v>19</v>
      </c>
      <c r="F4374">
        <v>776.24260000000004</v>
      </c>
      <c r="G4374">
        <v>50178.59</v>
      </c>
      <c r="H4374">
        <v>52223.06</v>
      </c>
    </row>
    <row r="4375" spans="1:8" x14ac:dyDescent="0.25">
      <c r="A4375" t="s">
        <v>59</v>
      </c>
      <c r="B4375">
        <v>2022</v>
      </c>
      <c r="C4375" t="s">
        <v>10</v>
      </c>
      <c r="D4375" t="s">
        <v>60</v>
      </c>
      <c r="E4375">
        <v>0</v>
      </c>
      <c r="F4375">
        <v>0</v>
      </c>
      <c r="G4375">
        <v>0</v>
      </c>
      <c r="H4375">
        <v>0</v>
      </c>
    </row>
    <row r="4376" spans="1:8" x14ac:dyDescent="0.25">
      <c r="A4376" t="s">
        <v>59</v>
      </c>
      <c r="B4376">
        <v>2022</v>
      </c>
      <c r="C4376" t="s">
        <v>10</v>
      </c>
      <c r="D4376" t="s">
        <v>60</v>
      </c>
      <c r="E4376">
        <v>28</v>
      </c>
      <c r="F4376">
        <v>2761.5147000000002</v>
      </c>
      <c r="G4376">
        <v>175331.15</v>
      </c>
      <c r="H4376">
        <v>163357.32</v>
      </c>
    </row>
    <row r="4377" spans="1:8" x14ac:dyDescent="0.25">
      <c r="A4377" t="s">
        <v>59</v>
      </c>
      <c r="B4377">
        <v>2022</v>
      </c>
      <c r="C4377" t="s">
        <v>10</v>
      </c>
      <c r="D4377" t="s">
        <v>60</v>
      </c>
      <c r="E4377">
        <v>1</v>
      </c>
      <c r="F4377">
        <v>0.41718</v>
      </c>
      <c r="G4377">
        <v>41.07</v>
      </c>
      <c r="H4377">
        <v>45.28</v>
      </c>
    </row>
    <row r="4378" spans="1:8" x14ac:dyDescent="0.25">
      <c r="A4378" t="s">
        <v>59</v>
      </c>
      <c r="B4378">
        <v>2022</v>
      </c>
      <c r="C4378" t="s">
        <v>10</v>
      </c>
      <c r="D4378" t="s">
        <v>60</v>
      </c>
      <c r="E4378">
        <v>0</v>
      </c>
      <c r="F4378">
        <v>0</v>
      </c>
      <c r="G4378">
        <v>0</v>
      </c>
      <c r="H4378">
        <v>0</v>
      </c>
    </row>
    <row r="4379" spans="1:8" x14ac:dyDescent="0.25">
      <c r="A4379" t="s">
        <v>59</v>
      </c>
      <c r="B4379">
        <v>2022</v>
      </c>
      <c r="C4379" t="s">
        <v>10</v>
      </c>
      <c r="D4379" t="s">
        <v>60</v>
      </c>
      <c r="E4379">
        <v>0</v>
      </c>
      <c r="F4379">
        <v>0</v>
      </c>
      <c r="G4379">
        <v>0</v>
      </c>
      <c r="H4379">
        <v>0</v>
      </c>
    </row>
    <row r="4380" spans="1:8" x14ac:dyDescent="0.25">
      <c r="A4380" t="s">
        <v>59</v>
      </c>
      <c r="B4380">
        <v>2022</v>
      </c>
      <c r="C4380" t="s">
        <v>10</v>
      </c>
      <c r="D4380" t="s">
        <v>60</v>
      </c>
      <c r="E4380">
        <v>1</v>
      </c>
      <c r="F4380">
        <v>0</v>
      </c>
      <c r="G4380">
        <v>1.41</v>
      </c>
      <c r="H4380">
        <v>9.56</v>
      </c>
    </row>
    <row r="4381" spans="1:8" x14ac:dyDescent="0.25">
      <c r="A4381" t="s">
        <v>59</v>
      </c>
      <c r="B4381">
        <v>2022</v>
      </c>
      <c r="C4381" t="s">
        <v>10</v>
      </c>
      <c r="D4381" t="s">
        <v>63</v>
      </c>
      <c r="E4381">
        <v>31</v>
      </c>
      <c r="F4381">
        <v>5.9359999999999999</v>
      </c>
      <c r="G4381">
        <v>720.22</v>
      </c>
      <c r="H4381">
        <v>654.78</v>
      </c>
    </row>
    <row r="4382" spans="1:8" x14ac:dyDescent="0.25">
      <c r="A4382" t="s">
        <v>59</v>
      </c>
      <c r="B4382">
        <v>2022</v>
      </c>
      <c r="C4382" t="s">
        <v>10</v>
      </c>
      <c r="D4382" t="s">
        <v>60</v>
      </c>
      <c r="E4382">
        <v>1</v>
      </c>
      <c r="F4382">
        <v>7.4470000000000001</v>
      </c>
      <c r="G4382">
        <v>604.32000000000005</v>
      </c>
      <c r="H4382">
        <v>593.91999999999996</v>
      </c>
    </row>
    <row r="4383" spans="1:8" x14ac:dyDescent="0.25">
      <c r="A4383" t="s">
        <v>59</v>
      </c>
      <c r="B4383">
        <v>2022</v>
      </c>
      <c r="C4383" t="s">
        <v>10</v>
      </c>
      <c r="D4383" t="s">
        <v>60</v>
      </c>
      <c r="E4383">
        <v>5</v>
      </c>
      <c r="F4383">
        <v>31.853300000000001</v>
      </c>
      <c r="G4383">
        <v>2784.13</v>
      </c>
      <c r="H4383">
        <v>3041.46</v>
      </c>
    </row>
    <row r="4384" spans="1:8" x14ac:dyDescent="0.25">
      <c r="A4384" t="s">
        <v>59</v>
      </c>
      <c r="B4384">
        <v>2022</v>
      </c>
      <c r="C4384" t="s">
        <v>10</v>
      </c>
      <c r="D4384" t="s">
        <v>60</v>
      </c>
      <c r="E4384">
        <v>17</v>
      </c>
      <c r="F4384">
        <v>57.57002</v>
      </c>
      <c r="G4384">
        <v>5451.32</v>
      </c>
      <c r="H4384">
        <v>4628.16</v>
      </c>
    </row>
    <row r="4385" spans="1:8" x14ac:dyDescent="0.25">
      <c r="A4385" t="s">
        <v>59</v>
      </c>
      <c r="B4385">
        <v>2022</v>
      </c>
      <c r="C4385" t="s">
        <v>10</v>
      </c>
      <c r="D4385" t="s">
        <v>60</v>
      </c>
      <c r="E4385">
        <v>80</v>
      </c>
      <c r="F4385">
        <v>26.146000000000001</v>
      </c>
      <c r="G4385">
        <v>2314.4299999999998</v>
      </c>
      <c r="H4385">
        <v>2346.96</v>
      </c>
    </row>
    <row r="4386" spans="1:8" x14ac:dyDescent="0.25">
      <c r="A4386" t="s">
        <v>59</v>
      </c>
      <c r="B4386">
        <v>2022</v>
      </c>
      <c r="C4386" t="s">
        <v>10</v>
      </c>
      <c r="D4386" t="s">
        <v>60</v>
      </c>
      <c r="E4386">
        <v>0</v>
      </c>
      <c r="F4386">
        <v>0</v>
      </c>
      <c r="G4386">
        <v>0</v>
      </c>
      <c r="H4386">
        <v>0</v>
      </c>
    </row>
    <row r="4387" spans="1:8" x14ac:dyDescent="0.25">
      <c r="A4387" t="s">
        <v>59</v>
      </c>
      <c r="B4387">
        <v>2022</v>
      </c>
      <c r="C4387" t="s">
        <v>10</v>
      </c>
      <c r="D4387" t="s">
        <v>60</v>
      </c>
      <c r="E4387">
        <v>27</v>
      </c>
      <c r="F4387">
        <v>6.3175600000000003</v>
      </c>
      <c r="G4387">
        <v>504.05</v>
      </c>
      <c r="H4387">
        <v>372.2</v>
      </c>
    </row>
    <row r="4388" spans="1:8" x14ac:dyDescent="0.25">
      <c r="A4388" t="s">
        <v>59</v>
      </c>
      <c r="B4388">
        <v>2022</v>
      </c>
      <c r="C4388" t="s">
        <v>10</v>
      </c>
      <c r="D4388" t="s">
        <v>63</v>
      </c>
      <c r="E4388">
        <v>0</v>
      </c>
      <c r="F4388">
        <v>0</v>
      </c>
      <c r="G4388">
        <v>0</v>
      </c>
      <c r="H4388">
        <v>0</v>
      </c>
    </row>
    <row r="4389" spans="1:8" x14ac:dyDescent="0.25">
      <c r="A4389" t="s">
        <v>59</v>
      </c>
      <c r="B4389">
        <v>2022</v>
      </c>
      <c r="C4389" t="s">
        <v>10</v>
      </c>
      <c r="D4389" t="s">
        <v>60</v>
      </c>
      <c r="E4389">
        <v>16</v>
      </c>
      <c r="F4389">
        <v>3.4279999999999999</v>
      </c>
      <c r="G4389">
        <v>296.57</v>
      </c>
      <c r="H4389">
        <v>439.83</v>
      </c>
    </row>
    <row r="4390" spans="1:8" x14ac:dyDescent="0.25">
      <c r="A4390" t="s">
        <v>59</v>
      </c>
      <c r="B4390">
        <v>2022</v>
      </c>
      <c r="C4390" t="s">
        <v>10</v>
      </c>
      <c r="D4390" t="s">
        <v>60</v>
      </c>
      <c r="E4390">
        <v>0</v>
      </c>
      <c r="F4390">
        <v>0</v>
      </c>
      <c r="G4390">
        <v>0</v>
      </c>
      <c r="H4390">
        <v>0</v>
      </c>
    </row>
    <row r="4391" spans="1:8" x14ac:dyDescent="0.25">
      <c r="A4391" t="s">
        <v>59</v>
      </c>
      <c r="B4391">
        <v>2022</v>
      </c>
      <c r="C4391" t="s">
        <v>10</v>
      </c>
      <c r="D4391" t="s">
        <v>60</v>
      </c>
      <c r="E4391">
        <v>0</v>
      </c>
      <c r="F4391">
        <v>0</v>
      </c>
      <c r="G4391">
        <v>0</v>
      </c>
      <c r="H4391">
        <v>0</v>
      </c>
    </row>
    <row r="4392" spans="1:8" x14ac:dyDescent="0.25">
      <c r="A4392" t="s">
        <v>59</v>
      </c>
      <c r="B4392">
        <v>2022</v>
      </c>
      <c r="C4392" t="s">
        <v>10</v>
      </c>
      <c r="D4392" t="s">
        <v>60</v>
      </c>
      <c r="E4392">
        <v>25</v>
      </c>
      <c r="F4392">
        <v>165.44016999999999</v>
      </c>
      <c r="G4392">
        <v>14152.12</v>
      </c>
      <c r="H4392">
        <v>14151.98</v>
      </c>
    </row>
    <row r="4393" spans="1:8" x14ac:dyDescent="0.25">
      <c r="A4393" t="s">
        <v>59</v>
      </c>
      <c r="B4393">
        <v>2022</v>
      </c>
      <c r="C4393" t="s">
        <v>10</v>
      </c>
      <c r="D4393" t="s">
        <v>60</v>
      </c>
      <c r="E4393">
        <v>0</v>
      </c>
      <c r="F4393">
        <v>0</v>
      </c>
      <c r="G4393">
        <v>0</v>
      </c>
      <c r="H4393">
        <v>0</v>
      </c>
    </row>
    <row r="4394" spans="1:8" x14ac:dyDescent="0.25">
      <c r="A4394" t="s">
        <v>59</v>
      </c>
      <c r="B4394">
        <v>2022</v>
      </c>
      <c r="C4394" t="s">
        <v>10</v>
      </c>
      <c r="D4394" t="s">
        <v>63</v>
      </c>
      <c r="E4394">
        <v>0</v>
      </c>
      <c r="F4394">
        <v>0</v>
      </c>
      <c r="G4394">
        <v>0</v>
      </c>
      <c r="H4394">
        <v>0</v>
      </c>
    </row>
    <row r="4395" spans="1:8" x14ac:dyDescent="0.25">
      <c r="A4395" t="s">
        <v>59</v>
      </c>
      <c r="B4395">
        <v>2022</v>
      </c>
      <c r="C4395" t="s">
        <v>10</v>
      </c>
      <c r="D4395" t="s">
        <v>64</v>
      </c>
      <c r="E4395">
        <v>0</v>
      </c>
      <c r="F4395">
        <v>0</v>
      </c>
      <c r="G4395">
        <v>0</v>
      </c>
      <c r="H4395">
        <v>0</v>
      </c>
    </row>
    <row r="4396" spans="1:8" x14ac:dyDescent="0.25">
      <c r="A4396" t="s">
        <v>59</v>
      </c>
      <c r="B4396">
        <v>2022</v>
      </c>
      <c r="C4396" t="s">
        <v>10</v>
      </c>
      <c r="D4396" t="s">
        <v>61</v>
      </c>
      <c r="E4396">
        <v>8</v>
      </c>
      <c r="F4396">
        <v>70.502099999999999</v>
      </c>
      <c r="G4396">
        <v>5441.31</v>
      </c>
      <c r="H4396">
        <v>6690.92</v>
      </c>
    </row>
    <row r="4397" spans="1:8" x14ac:dyDescent="0.25">
      <c r="A4397" t="s">
        <v>59</v>
      </c>
      <c r="B4397">
        <v>2022</v>
      </c>
      <c r="C4397" t="s">
        <v>10</v>
      </c>
      <c r="D4397" t="s">
        <v>61</v>
      </c>
      <c r="E4397">
        <v>4</v>
      </c>
      <c r="F4397">
        <v>1.853</v>
      </c>
      <c r="G4397">
        <v>288.47000000000003</v>
      </c>
      <c r="H4397">
        <v>234.41</v>
      </c>
    </row>
    <row r="4398" spans="1:8" x14ac:dyDescent="0.25">
      <c r="A4398" t="s">
        <v>59</v>
      </c>
      <c r="B4398">
        <v>2022</v>
      </c>
      <c r="C4398" t="s">
        <v>10</v>
      </c>
      <c r="D4398" t="s">
        <v>61</v>
      </c>
      <c r="E4398">
        <v>21</v>
      </c>
      <c r="F4398">
        <v>8.2260000000000009</v>
      </c>
      <c r="G4398">
        <v>706.58</v>
      </c>
      <c r="H4398">
        <v>830.33</v>
      </c>
    </row>
    <row r="4399" spans="1:8" x14ac:dyDescent="0.25">
      <c r="A4399" t="s">
        <v>59</v>
      </c>
      <c r="B4399">
        <v>2022</v>
      </c>
      <c r="C4399" t="s">
        <v>10</v>
      </c>
      <c r="D4399" t="s">
        <v>60</v>
      </c>
      <c r="E4399">
        <v>12</v>
      </c>
      <c r="F4399">
        <v>21.05096</v>
      </c>
      <c r="G4399">
        <v>2349.77</v>
      </c>
      <c r="H4399">
        <v>2748.43</v>
      </c>
    </row>
    <row r="4400" spans="1:8" x14ac:dyDescent="0.25">
      <c r="A4400" t="s">
        <v>59</v>
      </c>
      <c r="B4400">
        <v>2022</v>
      </c>
      <c r="C4400" t="s">
        <v>10</v>
      </c>
      <c r="D4400" t="s">
        <v>60</v>
      </c>
      <c r="E4400">
        <v>449</v>
      </c>
      <c r="F4400">
        <v>4192.2070299999996</v>
      </c>
      <c r="G4400">
        <v>345727.95</v>
      </c>
      <c r="H4400">
        <v>329138.3</v>
      </c>
    </row>
    <row r="4401" spans="1:8" x14ac:dyDescent="0.25">
      <c r="A4401" t="s">
        <v>59</v>
      </c>
      <c r="B4401">
        <v>2022</v>
      </c>
      <c r="C4401" t="s">
        <v>10</v>
      </c>
      <c r="D4401" t="s">
        <v>60</v>
      </c>
      <c r="E4401">
        <v>366</v>
      </c>
      <c r="F4401">
        <v>456.53782999999999</v>
      </c>
      <c r="G4401">
        <v>57776.67</v>
      </c>
      <c r="H4401">
        <v>50058.57</v>
      </c>
    </row>
    <row r="4402" spans="1:8" x14ac:dyDescent="0.25">
      <c r="A4402" t="s">
        <v>59</v>
      </c>
      <c r="B4402">
        <v>2022</v>
      </c>
      <c r="C4402" t="s">
        <v>10</v>
      </c>
      <c r="D4402" t="s">
        <v>60</v>
      </c>
      <c r="E4402">
        <v>2893</v>
      </c>
      <c r="F4402">
        <v>968.55074999999999</v>
      </c>
      <c r="G4402">
        <v>85403.77</v>
      </c>
      <c r="H4402">
        <v>87660.85</v>
      </c>
    </row>
    <row r="4403" spans="1:8" x14ac:dyDescent="0.25">
      <c r="A4403" t="s">
        <v>59</v>
      </c>
      <c r="B4403">
        <v>2022</v>
      </c>
      <c r="C4403" t="s">
        <v>10</v>
      </c>
      <c r="D4403" t="s">
        <v>60</v>
      </c>
      <c r="E4403">
        <v>0</v>
      </c>
      <c r="F4403">
        <v>0</v>
      </c>
      <c r="G4403">
        <v>0</v>
      </c>
      <c r="H4403">
        <v>0</v>
      </c>
    </row>
    <row r="4404" spans="1:8" x14ac:dyDescent="0.25">
      <c r="A4404" t="s">
        <v>59</v>
      </c>
      <c r="B4404">
        <v>2022</v>
      </c>
      <c r="C4404" t="s">
        <v>10</v>
      </c>
      <c r="D4404" t="s">
        <v>60</v>
      </c>
      <c r="E4404">
        <v>23</v>
      </c>
      <c r="F4404">
        <v>4.0149999999999997</v>
      </c>
      <c r="G4404">
        <v>289.2</v>
      </c>
      <c r="H4404">
        <v>219.04</v>
      </c>
    </row>
    <row r="4405" spans="1:8" x14ac:dyDescent="0.25">
      <c r="A4405" t="s">
        <v>59</v>
      </c>
      <c r="B4405">
        <v>2022</v>
      </c>
      <c r="C4405" t="s">
        <v>10</v>
      </c>
      <c r="D4405" t="s">
        <v>62</v>
      </c>
      <c r="E4405">
        <v>46</v>
      </c>
      <c r="F4405">
        <v>332.63429000000002</v>
      </c>
      <c r="G4405">
        <v>30497.5</v>
      </c>
      <c r="H4405">
        <v>41950.48</v>
      </c>
    </row>
    <row r="4406" spans="1:8" x14ac:dyDescent="0.25">
      <c r="A4406" t="s">
        <v>59</v>
      </c>
      <c r="B4406">
        <v>2022</v>
      </c>
      <c r="C4406" t="s">
        <v>10</v>
      </c>
      <c r="D4406" t="s">
        <v>62</v>
      </c>
      <c r="E4406">
        <v>28</v>
      </c>
      <c r="F4406">
        <v>32.674900000000001</v>
      </c>
      <c r="G4406">
        <v>3921.35</v>
      </c>
      <c r="H4406">
        <v>8488.99</v>
      </c>
    </row>
    <row r="4407" spans="1:8" x14ac:dyDescent="0.25">
      <c r="A4407" t="s">
        <v>59</v>
      </c>
      <c r="B4407">
        <v>2022</v>
      </c>
      <c r="C4407" t="s">
        <v>10</v>
      </c>
      <c r="D4407" t="s">
        <v>62</v>
      </c>
      <c r="E4407">
        <v>689</v>
      </c>
      <c r="F4407">
        <v>255.77054999999999</v>
      </c>
      <c r="G4407">
        <v>25090.71</v>
      </c>
      <c r="H4407">
        <v>23887.45</v>
      </c>
    </row>
    <row r="4408" spans="1:8" x14ac:dyDescent="0.25">
      <c r="A4408" t="s">
        <v>59</v>
      </c>
      <c r="B4408">
        <v>2022</v>
      </c>
      <c r="C4408" t="s">
        <v>10</v>
      </c>
      <c r="D4408" t="s">
        <v>60</v>
      </c>
      <c r="E4408">
        <v>66</v>
      </c>
      <c r="F4408">
        <v>362.78278</v>
      </c>
      <c r="G4408">
        <v>23152.2</v>
      </c>
      <c r="H4408">
        <v>22542.080000000002</v>
      </c>
    </row>
    <row r="4409" spans="1:8" x14ac:dyDescent="0.25">
      <c r="A4409" t="s">
        <v>59</v>
      </c>
      <c r="B4409">
        <v>2022</v>
      </c>
      <c r="C4409" t="s">
        <v>10</v>
      </c>
      <c r="D4409" t="s">
        <v>61</v>
      </c>
      <c r="E4409">
        <v>0</v>
      </c>
      <c r="F4409">
        <v>0</v>
      </c>
      <c r="G4409">
        <v>0</v>
      </c>
      <c r="H4409">
        <v>0</v>
      </c>
    </row>
    <row r="4410" spans="1:8" x14ac:dyDescent="0.25">
      <c r="A4410" t="s">
        <v>59</v>
      </c>
      <c r="B4410">
        <v>2022</v>
      </c>
      <c r="C4410" t="s">
        <v>10</v>
      </c>
      <c r="D4410" t="s">
        <v>60</v>
      </c>
      <c r="E4410">
        <v>0</v>
      </c>
      <c r="F4410">
        <v>0</v>
      </c>
      <c r="G4410">
        <v>0</v>
      </c>
      <c r="H4410">
        <v>0</v>
      </c>
    </row>
    <row r="4411" spans="1:8" x14ac:dyDescent="0.25">
      <c r="A4411" t="s">
        <v>59</v>
      </c>
      <c r="B4411">
        <v>2022</v>
      </c>
      <c r="C4411" t="s">
        <v>10</v>
      </c>
      <c r="D4411" t="s">
        <v>62</v>
      </c>
      <c r="E4411">
        <v>0</v>
      </c>
      <c r="F4411">
        <v>0</v>
      </c>
      <c r="G4411">
        <v>0</v>
      </c>
      <c r="H4411">
        <v>0</v>
      </c>
    </row>
    <row r="4412" spans="1:8" x14ac:dyDescent="0.25">
      <c r="A4412" t="s">
        <v>59</v>
      </c>
      <c r="B4412">
        <v>2022</v>
      </c>
      <c r="C4412" t="s">
        <v>10</v>
      </c>
      <c r="D4412" t="s">
        <v>60</v>
      </c>
      <c r="E4412">
        <v>6</v>
      </c>
      <c r="F4412">
        <v>7.4960000000000004</v>
      </c>
      <c r="G4412">
        <v>493.55</v>
      </c>
      <c r="H4412">
        <v>966.54</v>
      </c>
    </row>
    <row r="4413" spans="1:8" x14ac:dyDescent="0.25">
      <c r="A4413" t="s">
        <v>59</v>
      </c>
      <c r="B4413">
        <v>2022</v>
      </c>
      <c r="C4413" t="s">
        <v>10</v>
      </c>
      <c r="D4413" t="s">
        <v>60</v>
      </c>
      <c r="E4413">
        <v>8</v>
      </c>
      <c r="F4413">
        <v>13.561</v>
      </c>
      <c r="G4413">
        <v>974.64</v>
      </c>
      <c r="H4413">
        <v>998.25</v>
      </c>
    </row>
    <row r="4414" spans="1:8" x14ac:dyDescent="0.25">
      <c r="A4414" t="s">
        <v>59</v>
      </c>
      <c r="B4414">
        <v>2022</v>
      </c>
      <c r="C4414" t="s">
        <v>10</v>
      </c>
      <c r="D4414" t="s">
        <v>60</v>
      </c>
      <c r="E4414">
        <v>162</v>
      </c>
      <c r="F4414">
        <v>97.816540000000003</v>
      </c>
      <c r="G4414">
        <v>11745.65</v>
      </c>
      <c r="H4414">
        <v>16170.61</v>
      </c>
    </row>
    <row r="4415" spans="1:8" x14ac:dyDescent="0.25">
      <c r="A4415" t="s">
        <v>59</v>
      </c>
      <c r="B4415">
        <v>2022</v>
      </c>
      <c r="C4415" t="s">
        <v>10</v>
      </c>
      <c r="D4415" t="s">
        <v>60</v>
      </c>
      <c r="E4415">
        <v>2</v>
      </c>
      <c r="F4415">
        <v>0.89100000000000001</v>
      </c>
      <c r="G4415">
        <v>37.04</v>
      </c>
      <c r="H4415">
        <v>37.04</v>
      </c>
    </row>
    <row r="4416" spans="1:8" x14ac:dyDescent="0.25">
      <c r="A4416" t="s">
        <v>59</v>
      </c>
      <c r="B4416">
        <v>2022</v>
      </c>
      <c r="C4416" t="s">
        <v>10</v>
      </c>
      <c r="D4416" t="s">
        <v>60</v>
      </c>
      <c r="E4416">
        <v>89</v>
      </c>
      <c r="F4416">
        <v>335.48156</v>
      </c>
      <c r="G4416">
        <v>22961.93</v>
      </c>
      <c r="H4416">
        <v>23512.82</v>
      </c>
    </row>
    <row r="4417" spans="1:8" x14ac:dyDescent="0.25">
      <c r="A4417" t="s">
        <v>59</v>
      </c>
      <c r="B4417">
        <v>2022</v>
      </c>
      <c r="C4417" t="s">
        <v>10</v>
      </c>
      <c r="D4417" t="s">
        <v>60</v>
      </c>
      <c r="E4417">
        <v>60</v>
      </c>
      <c r="F4417">
        <v>56.997239999999998</v>
      </c>
      <c r="G4417">
        <v>5248.44</v>
      </c>
      <c r="H4417">
        <v>6648.09</v>
      </c>
    </row>
    <row r="4418" spans="1:8" x14ac:dyDescent="0.25">
      <c r="A4418" t="s">
        <v>59</v>
      </c>
      <c r="B4418">
        <v>2022</v>
      </c>
      <c r="C4418" t="s">
        <v>10</v>
      </c>
      <c r="D4418" t="s">
        <v>60</v>
      </c>
      <c r="E4418">
        <v>647</v>
      </c>
      <c r="F4418">
        <v>222.59041999999999</v>
      </c>
      <c r="G4418">
        <v>16157.69</v>
      </c>
      <c r="H4418">
        <v>20898.509999999998</v>
      </c>
    </row>
    <row r="4419" spans="1:8" x14ac:dyDescent="0.25">
      <c r="A4419" t="s">
        <v>59</v>
      </c>
      <c r="B4419">
        <v>2022</v>
      </c>
      <c r="C4419" t="s">
        <v>10</v>
      </c>
      <c r="D4419" t="s">
        <v>60</v>
      </c>
      <c r="E4419">
        <v>10</v>
      </c>
      <c r="F4419">
        <v>11.176</v>
      </c>
      <c r="G4419">
        <v>1216.02</v>
      </c>
      <c r="H4419">
        <v>1192.05</v>
      </c>
    </row>
    <row r="4420" spans="1:8" x14ac:dyDescent="0.25">
      <c r="A4420" t="s">
        <v>59</v>
      </c>
      <c r="B4420">
        <v>2022</v>
      </c>
      <c r="C4420" t="s">
        <v>10</v>
      </c>
      <c r="D4420" t="s">
        <v>60</v>
      </c>
      <c r="E4420">
        <v>66</v>
      </c>
      <c r="F4420">
        <v>385.46481</v>
      </c>
      <c r="G4420">
        <v>27004.67</v>
      </c>
      <c r="H4420">
        <v>27832.78</v>
      </c>
    </row>
    <row r="4421" spans="1:8" x14ac:dyDescent="0.25">
      <c r="A4421" t="s">
        <v>59</v>
      </c>
      <c r="B4421">
        <v>2022</v>
      </c>
      <c r="C4421" t="s">
        <v>10</v>
      </c>
      <c r="D4421" t="s">
        <v>60</v>
      </c>
      <c r="E4421">
        <v>40</v>
      </c>
      <c r="F4421">
        <v>70.210160000000002</v>
      </c>
      <c r="G4421">
        <v>5596.38</v>
      </c>
      <c r="H4421">
        <v>6316.6</v>
      </c>
    </row>
    <row r="4422" spans="1:8" x14ac:dyDescent="0.25">
      <c r="A4422" t="s">
        <v>59</v>
      </c>
      <c r="B4422">
        <v>2022</v>
      </c>
      <c r="C4422" t="s">
        <v>10</v>
      </c>
      <c r="D4422" t="s">
        <v>60</v>
      </c>
      <c r="E4422">
        <v>282</v>
      </c>
      <c r="F4422">
        <v>135.38346000000001</v>
      </c>
      <c r="G4422">
        <v>9886.9500000000007</v>
      </c>
      <c r="H4422">
        <v>11471.72</v>
      </c>
    </row>
    <row r="4423" spans="1:8" x14ac:dyDescent="0.25">
      <c r="A4423" t="s">
        <v>59</v>
      </c>
      <c r="B4423">
        <v>2022</v>
      </c>
      <c r="C4423" t="s">
        <v>10</v>
      </c>
      <c r="D4423" t="s">
        <v>64</v>
      </c>
      <c r="E4423">
        <v>1</v>
      </c>
      <c r="F4423">
        <v>19591.676319999999</v>
      </c>
      <c r="G4423">
        <v>1544107.7</v>
      </c>
      <c r="H4423">
        <v>1542191.41</v>
      </c>
    </row>
    <row r="4424" spans="1:8" x14ac:dyDescent="0.25">
      <c r="A4424" t="s">
        <v>59</v>
      </c>
      <c r="B4424">
        <v>2022</v>
      </c>
      <c r="C4424" t="s">
        <v>10</v>
      </c>
      <c r="D4424" t="s">
        <v>60</v>
      </c>
      <c r="E4424">
        <v>0</v>
      </c>
      <c r="F4424">
        <v>0</v>
      </c>
      <c r="G4424">
        <v>0</v>
      </c>
      <c r="H4424">
        <v>0</v>
      </c>
    </row>
    <row r="4425" spans="1:8" x14ac:dyDescent="0.25">
      <c r="A4425" t="s">
        <v>59</v>
      </c>
      <c r="B4425">
        <v>2022</v>
      </c>
      <c r="C4425" t="s">
        <v>10</v>
      </c>
      <c r="D4425" t="s">
        <v>60</v>
      </c>
      <c r="E4425">
        <v>0</v>
      </c>
      <c r="F4425">
        <v>0</v>
      </c>
      <c r="G4425">
        <v>0</v>
      </c>
      <c r="H4425">
        <v>0</v>
      </c>
    </row>
    <row r="4426" spans="1:8" x14ac:dyDescent="0.25">
      <c r="A4426" t="s">
        <v>59</v>
      </c>
      <c r="B4426">
        <v>2022</v>
      </c>
      <c r="C4426" t="s">
        <v>9</v>
      </c>
      <c r="D4426" t="s">
        <v>61</v>
      </c>
      <c r="E4426">
        <v>0</v>
      </c>
      <c r="F4426">
        <v>0</v>
      </c>
      <c r="G4426">
        <v>0</v>
      </c>
      <c r="H4426">
        <v>0</v>
      </c>
    </row>
    <row r="4427" spans="1:8" x14ac:dyDescent="0.25">
      <c r="A4427" t="s">
        <v>59</v>
      </c>
      <c r="B4427">
        <v>2022</v>
      </c>
      <c r="C4427" t="s">
        <v>9</v>
      </c>
      <c r="D4427" t="s">
        <v>60</v>
      </c>
      <c r="E4427">
        <v>0</v>
      </c>
      <c r="F4427">
        <v>0</v>
      </c>
      <c r="G4427">
        <v>0</v>
      </c>
      <c r="H4427">
        <v>0</v>
      </c>
    </row>
    <row r="4428" spans="1:8" x14ac:dyDescent="0.25">
      <c r="A4428" t="s">
        <v>59</v>
      </c>
      <c r="B4428">
        <v>2022</v>
      </c>
      <c r="C4428" t="s">
        <v>9</v>
      </c>
      <c r="D4428" t="s">
        <v>62</v>
      </c>
      <c r="E4428">
        <v>0</v>
      </c>
      <c r="F4428">
        <v>0</v>
      </c>
      <c r="G4428">
        <v>0</v>
      </c>
      <c r="H4428">
        <v>0</v>
      </c>
    </row>
    <row r="4429" spans="1:8" x14ac:dyDescent="0.25">
      <c r="A4429" t="s">
        <v>59</v>
      </c>
      <c r="B4429">
        <v>2022</v>
      </c>
      <c r="C4429" t="s">
        <v>9</v>
      </c>
      <c r="D4429" t="s">
        <v>60</v>
      </c>
      <c r="E4429">
        <v>0</v>
      </c>
      <c r="F4429">
        <v>0</v>
      </c>
      <c r="G4429">
        <v>0</v>
      </c>
      <c r="H4429">
        <v>0</v>
      </c>
    </row>
    <row r="4430" spans="1:8" x14ac:dyDescent="0.25">
      <c r="A4430" t="s">
        <v>59</v>
      </c>
      <c r="B4430">
        <v>2022</v>
      </c>
      <c r="C4430" t="s">
        <v>9</v>
      </c>
      <c r="D4430" t="s">
        <v>60</v>
      </c>
      <c r="E4430">
        <v>0</v>
      </c>
      <c r="F4430">
        <v>0</v>
      </c>
      <c r="G4430">
        <v>0</v>
      </c>
      <c r="H4430">
        <v>0</v>
      </c>
    </row>
    <row r="4431" spans="1:8" x14ac:dyDescent="0.25">
      <c r="A4431" t="s">
        <v>59</v>
      </c>
      <c r="B4431">
        <v>2022</v>
      </c>
      <c r="C4431" t="s">
        <v>9</v>
      </c>
      <c r="D4431" t="s">
        <v>60</v>
      </c>
      <c r="E4431">
        <v>0</v>
      </c>
      <c r="F4431">
        <v>0</v>
      </c>
      <c r="G4431">
        <v>0</v>
      </c>
      <c r="H4431">
        <v>0</v>
      </c>
    </row>
    <row r="4432" spans="1:8" x14ac:dyDescent="0.25">
      <c r="A4432" t="s">
        <v>59</v>
      </c>
      <c r="B4432">
        <v>2022</v>
      </c>
      <c r="C4432" t="s">
        <v>9</v>
      </c>
      <c r="D4432" t="s">
        <v>60</v>
      </c>
      <c r="E4432">
        <v>0</v>
      </c>
      <c r="F4432">
        <v>0</v>
      </c>
      <c r="G4432">
        <v>0</v>
      </c>
      <c r="H4432">
        <v>0</v>
      </c>
    </row>
    <row r="4433" spans="1:8" x14ac:dyDescent="0.25">
      <c r="A4433" t="s">
        <v>59</v>
      </c>
      <c r="B4433">
        <v>2022</v>
      </c>
      <c r="C4433" t="s">
        <v>9</v>
      </c>
      <c r="D4433" t="s">
        <v>61</v>
      </c>
      <c r="E4433">
        <v>1</v>
      </c>
      <c r="F4433">
        <v>2238.2640000000001</v>
      </c>
      <c r="G4433">
        <v>162797.44</v>
      </c>
      <c r="H4433">
        <v>162797.44</v>
      </c>
    </row>
    <row r="4434" spans="1:8" x14ac:dyDescent="0.25">
      <c r="A4434" t="s">
        <v>59</v>
      </c>
      <c r="B4434">
        <v>2022</v>
      </c>
      <c r="C4434" t="s">
        <v>9</v>
      </c>
      <c r="D4434" t="s">
        <v>60</v>
      </c>
      <c r="E4434">
        <v>0</v>
      </c>
      <c r="F4434">
        <v>0</v>
      </c>
      <c r="G4434">
        <v>0</v>
      </c>
      <c r="H4434">
        <v>0</v>
      </c>
    </row>
    <row r="4435" spans="1:8" x14ac:dyDescent="0.25">
      <c r="A4435" t="s">
        <v>59</v>
      </c>
      <c r="B4435">
        <v>2022</v>
      </c>
      <c r="C4435" t="s">
        <v>9</v>
      </c>
      <c r="D4435" t="s">
        <v>60</v>
      </c>
      <c r="E4435">
        <v>0</v>
      </c>
      <c r="F4435">
        <v>0</v>
      </c>
      <c r="G4435">
        <v>0</v>
      </c>
      <c r="H4435">
        <v>0</v>
      </c>
    </row>
    <row r="4436" spans="1:8" x14ac:dyDescent="0.25">
      <c r="A4436" t="s">
        <v>59</v>
      </c>
      <c r="B4436">
        <v>2022</v>
      </c>
      <c r="C4436" t="s">
        <v>9</v>
      </c>
      <c r="D4436" t="s">
        <v>60</v>
      </c>
      <c r="E4436">
        <v>1</v>
      </c>
      <c r="F4436">
        <v>149.315</v>
      </c>
      <c r="G4436">
        <v>10037.01</v>
      </c>
      <c r="H4436">
        <v>0</v>
      </c>
    </row>
    <row r="4437" spans="1:8" x14ac:dyDescent="0.25">
      <c r="A4437" t="s">
        <v>59</v>
      </c>
      <c r="B4437">
        <v>2022</v>
      </c>
      <c r="C4437" t="s">
        <v>9</v>
      </c>
      <c r="D4437" t="s">
        <v>60</v>
      </c>
      <c r="E4437">
        <v>1</v>
      </c>
      <c r="F4437">
        <v>1.1522600000000001</v>
      </c>
      <c r="G4437">
        <v>92.95</v>
      </c>
      <c r="H4437">
        <v>87.21</v>
      </c>
    </row>
    <row r="4438" spans="1:8" x14ac:dyDescent="0.25">
      <c r="A4438" t="s">
        <v>59</v>
      </c>
      <c r="B4438">
        <v>2022</v>
      </c>
      <c r="C4438" t="s">
        <v>9</v>
      </c>
      <c r="D4438" t="s">
        <v>60</v>
      </c>
      <c r="E4438">
        <v>0</v>
      </c>
      <c r="F4438">
        <v>0</v>
      </c>
      <c r="G4438">
        <v>0</v>
      </c>
      <c r="H4438">
        <v>0</v>
      </c>
    </row>
    <row r="4439" spans="1:8" x14ac:dyDescent="0.25">
      <c r="A4439" t="s">
        <v>59</v>
      </c>
      <c r="B4439">
        <v>2022</v>
      </c>
      <c r="C4439" t="s">
        <v>9</v>
      </c>
      <c r="D4439" t="s">
        <v>62</v>
      </c>
      <c r="E4439">
        <v>0</v>
      </c>
      <c r="F4439">
        <v>0</v>
      </c>
      <c r="G4439">
        <v>0</v>
      </c>
      <c r="H4439">
        <v>0</v>
      </c>
    </row>
    <row r="4440" spans="1:8" x14ac:dyDescent="0.25">
      <c r="A4440" t="s">
        <v>59</v>
      </c>
      <c r="B4440">
        <v>2022</v>
      </c>
      <c r="C4440" t="s">
        <v>9</v>
      </c>
      <c r="D4440" t="s">
        <v>60</v>
      </c>
      <c r="E4440">
        <v>0</v>
      </c>
      <c r="F4440">
        <v>0</v>
      </c>
      <c r="G4440">
        <v>0</v>
      </c>
      <c r="H4440">
        <v>0</v>
      </c>
    </row>
    <row r="4441" spans="1:8" x14ac:dyDescent="0.25">
      <c r="A4441" t="s">
        <v>59</v>
      </c>
      <c r="B4441">
        <v>2022</v>
      </c>
      <c r="C4441" t="s">
        <v>9</v>
      </c>
      <c r="D4441" t="s">
        <v>60</v>
      </c>
      <c r="E4441">
        <v>0</v>
      </c>
      <c r="F4441">
        <v>0</v>
      </c>
      <c r="G4441">
        <v>0</v>
      </c>
      <c r="H4441">
        <v>0</v>
      </c>
    </row>
    <row r="4442" spans="1:8" x14ac:dyDescent="0.25">
      <c r="A4442" t="s">
        <v>59</v>
      </c>
      <c r="B4442">
        <v>2022</v>
      </c>
      <c r="C4442" t="s">
        <v>9</v>
      </c>
      <c r="D4442" t="s">
        <v>60</v>
      </c>
      <c r="E4442">
        <v>0</v>
      </c>
      <c r="F4442">
        <v>0</v>
      </c>
      <c r="G4442">
        <v>0</v>
      </c>
      <c r="H4442">
        <v>0</v>
      </c>
    </row>
    <row r="4443" spans="1:8" x14ac:dyDescent="0.25">
      <c r="A4443" t="s">
        <v>59</v>
      </c>
      <c r="B4443">
        <v>2022</v>
      </c>
      <c r="C4443" t="s">
        <v>9</v>
      </c>
      <c r="D4443" t="s">
        <v>60</v>
      </c>
      <c r="E4443">
        <v>1</v>
      </c>
      <c r="F4443">
        <v>238.554</v>
      </c>
      <c r="G4443">
        <v>15158.88</v>
      </c>
      <c r="H4443">
        <v>15158.88</v>
      </c>
    </row>
    <row r="4444" spans="1:8" x14ac:dyDescent="0.25">
      <c r="A4444" t="s">
        <v>59</v>
      </c>
      <c r="B4444">
        <v>2022</v>
      </c>
      <c r="C4444" t="s">
        <v>9</v>
      </c>
      <c r="D4444" t="s">
        <v>60</v>
      </c>
      <c r="E4444">
        <v>0</v>
      </c>
      <c r="F4444">
        <v>0</v>
      </c>
      <c r="G4444">
        <v>0</v>
      </c>
      <c r="H4444">
        <v>0</v>
      </c>
    </row>
    <row r="4445" spans="1:8" x14ac:dyDescent="0.25">
      <c r="A4445" t="s">
        <v>59</v>
      </c>
      <c r="B4445">
        <v>2022</v>
      </c>
      <c r="C4445" t="s">
        <v>9</v>
      </c>
      <c r="D4445" t="s">
        <v>60</v>
      </c>
      <c r="E4445">
        <v>0</v>
      </c>
      <c r="F4445">
        <v>0</v>
      </c>
      <c r="G4445">
        <v>0</v>
      </c>
      <c r="H4445">
        <v>0</v>
      </c>
    </row>
    <row r="4446" spans="1:8" x14ac:dyDescent="0.25">
      <c r="A4446" t="s">
        <v>59</v>
      </c>
      <c r="B4446">
        <v>2022</v>
      </c>
      <c r="C4446" t="s">
        <v>9</v>
      </c>
      <c r="D4446" t="s">
        <v>60</v>
      </c>
      <c r="E4446">
        <v>0</v>
      </c>
      <c r="F4446">
        <v>0</v>
      </c>
      <c r="G4446">
        <v>0</v>
      </c>
      <c r="H4446">
        <v>0</v>
      </c>
    </row>
    <row r="4447" spans="1:8" x14ac:dyDescent="0.25">
      <c r="A4447" t="s">
        <v>59</v>
      </c>
      <c r="B4447">
        <v>2022</v>
      </c>
      <c r="C4447" t="s">
        <v>9</v>
      </c>
      <c r="D4447" t="s">
        <v>61</v>
      </c>
      <c r="E4447">
        <v>0</v>
      </c>
      <c r="F4447">
        <v>0</v>
      </c>
      <c r="G4447">
        <v>0</v>
      </c>
      <c r="H4447">
        <v>0</v>
      </c>
    </row>
    <row r="4448" spans="1:8" x14ac:dyDescent="0.25">
      <c r="A4448" t="s">
        <v>59</v>
      </c>
      <c r="B4448">
        <v>2022</v>
      </c>
      <c r="C4448" t="s">
        <v>9</v>
      </c>
      <c r="D4448" t="s">
        <v>61</v>
      </c>
      <c r="E4448">
        <v>518</v>
      </c>
      <c r="F4448">
        <v>35269.74656</v>
      </c>
      <c r="G4448">
        <v>2928046.55</v>
      </c>
      <c r="H4448">
        <v>2960297.74</v>
      </c>
    </row>
    <row r="4449" spans="1:8" x14ac:dyDescent="0.25">
      <c r="A4449" t="s">
        <v>59</v>
      </c>
      <c r="B4449">
        <v>2022</v>
      </c>
      <c r="C4449" t="s">
        <v>9</v>
      </c>
      <c r="D4449" t="s">
        <v>61</v>
      </c>
      <c r="E4449">
        <v>2</v>
      </c>
      <c r="F4449">
        <v>2.7070799999999999</v>
      </c>
      <c r="G4449">
        <v>333.95</v>
      </c>
      <c r="H4449">
        <v>328.7</v>
      </c>
    </row>
    <row r="4450" spans="1:8" x14ac:dyDescent="0.25">
      <c r="A4450" t="s">
        <v>59</v>
      </c>
      <c r="B4450">
        <v>2022</v>
      </c>
      <c r="C4450" t="s">
        <v>9</v>
      </c>
      <c r="D4450" t="s">
        <v>60</v>
      </c>
      <c r="E4450">
        <v>0</v>
      </c>
      <c r="F4450">
        <v>0</v>
      </c>
      <c r="G4450">
        <v>0</v>
      </c>
      <c r="H4450">
        <v>0</v>
      </c>
    </row>
    <row r="4451" spans="1:8" x14ac:dyDescent="0.25">
      <c r="A4451" t="s">
        <v>59</v>
      </c>
      <c r="B4451">
        <v>2022</v>
      </c>
      <c r="C4451" t="s">
        <v>9</v>
      </c>
      <c r="D4451" t="s">
        <v>60</v>
      </c>
      <c r="E4451">
        <v>0</v>
      </c>
      <c r="F4451">
        <v>0</v>
      </c>
      <c r="G4451">
        <v>0</v>
      </c>
      <c r="H4451">
        <v>0</v>
      </c>
    </row>
    <row r="4452" spans="1:8" x14ac:dyDescent="0.25">
      <c r="A4452" t="s">
        <v>59</v>
      </c>
      <c r="B4452">
        <v>2022</v>
      </c>
      <c r="C4452" t="s">
        <v>9</v>
      </c>
      <c r="D4452" t="s">
        <v>60</v>
      </c>
      <c r="E4452">
        <v>0</v>
      </c>
      <c r="F4452">
        <v>0</v>
      </c>
      <c r="G4452">
        <v>0</v>
      </c>
      <c r="H4452">
        <v>0</v>
      </c>
    </row>
    <row r="4453" spans="1:8" x14ac:dyDescent="0.25">
      <c r="A4453" t="s">
        <v>59</v>
      </c>
      <c r="B4453">
        <v>2022</v>
      </c>
      <c r="C4453" t="s">
        <v>9</v>
      </c>
      <c r="D4453" t="s">
        <v>60</v>
      </c>
      <c r="E4453">
        <v>2</v>
      </c>
      <c r="F4453">
        <v>74.266220000000004</v>
      </c>
      <c r="G4453">
        <v>5319.65</v>
      </c>
      <c r="H4453">
        <v>5319.65</v>
      </c>
    </row>
    <row r="4454" spans="1:8" x14ac:dyDescent="0.25">
      <c r="A4454" t="s">
        <v>59</v>
      </c>
      <c r="B4454">
        <v>2022</v>
      </c>
      <c r="C4454" t="s">
        <v>9</v>
      </c>
      <c r="D4454" t="s">
        <v>62</v>
      </c>
      <c r="E4454">
        <v>282</v>
      </c>
      <c r="F4454">
        <v>12693.061439999999</v>
      </c>
      <c r="G4454">
        <v>1255949.77</v>
      </c>
      <c r="H4454">
        <v>1234403.05</v>
      </c>
    </row>
    <row r="4455" spans="1:8" x14ac:dyDescent="0.25">
      <c r="A4455" t="s">
        <v>59</v>
      </c>
      <c r="B4455">
        <v>2022</v>
      </c>
      <c r="C4455" t="s">
        <v>9</v>
      </c>
      <c r="D4455" t="s">
        <v>62</v>
      </c>
      <c r="E4455">
        <v>7</v>
      </c>
      <c r="F4455">
        <v>8.69754</v>
      </c>
      <c r="G4455">
        <v>1163.8800000000001</v>
      </c>
      <c r="H4455">
        <v>1155.23</v>
      </c>
    </row>
    <row r="4456" spans="1:8" x14ac:dyDescent="0.25">
      <c r="A4456" t="s">
        <v>59</v>
      </c>
      <c r="B4456">
        <v>2022</v>
      </c>
      <c r="C4456" t="s">
        <v>9</v>
      </c>
      <c r="D4456" t="s">
        <v>60</v>
      </c>
      <c r="E4456">
        <v>4</v>
      </c>
      <c r="F4456">
        <v>17.595739999999999</v>
      </c>
      <c r="G4456">
        <v>1127.93</v>
      </c>
      <c r="H4456">
        <v>1144.06</v>
      </c>
    </row>
    <row r="4457" spans="1:8" x14ac:dyDescent="0.25">
      <c r="A4457" t="s">
        <v>59</v>
      </c>
      <c r="B4457">
        <v>2022</v>
      </c>
      <c r="C4457" t="s">
        <v>9</v>
      </c>
      <c r="D4457" t="s">
        <v>60</v>
      </c>
      <c r="E4457">
        <v>0</v>
      </c>
      <c r="F4457">
        <v>0</v>
      </c>
      <c r="G4457">
        <v>0</v>
      </c>
      <c r="H4457">
        <v>0</v>
      </c>
    </row>
    <row r="4458" spans="1:8" x14ac:dyDescent="0.25">
      <c r="A4458" t="s">
        <v>59</v>
      </c>
      <c r="B4458">
        <v>2022</v>
      </c>
      <c r="C4458" t="s">
        <v>9</v>
      </c>
      <c r="D4458" t="s">
        <v>60</v>
      </c>
      <c r="E4458">
        <v>0</v>
      </c>
      <c r="F4458">
        <v>0</v>
      </c>
      <c r="G4458">
        <v>0</v>
      </c>
      <c r="H4458">
        <v>0</v>
      </c>
    </row>
    <row r="4459" spans="1:8" x14ac:dyDescent="0.25">
      <c r="A4459" t="s">
        <v>59</v>
      </c>
      <c r="B4459">
        <v>2022</v>
      </c>
      <c r="C4459" t="s">
        <v>9</v>
      </c>
      <c r="D4459" t="s">
        <v>60</v>
      </c>
      <c r="E4459">
        <v>6</v>
      </c>
      <c r="F4459">
        <v>73.972459999999998</v>
      </c>
      <c r="G4459">
        <v>16549.939999999999</v>
      </c>
      <c r="H4459">
        <v>0</v>
      </c>
    </row>
    <row r="4460" spans="1:8" x14ac:dyDescent="0.25">
      <c r="A4460" t="s">
        <v>59</v>
      </c>
      <c r="B4460">
        <v>2022</v>
      </c>
      <c r="C4460" t="s">
        <v>9</v>
      </c>
      <c r="D4460" t="s">
        <v>60</v>
      </c>
      <c r="E4460">
        <v>0</v>
      </c>
      <c r="F4460">
        <v>0</v>
      </c>
      <c r="G4460">
        <v>43.77</v>
      </c>
      <c r="H4460">
        <v>0</v>
      </c>
    </row>
    <row r="4461" spans="1:8" x14ac:dyDescent="0.25">
      <c r="A4461" t="s">
        <v>59</v>
      </c>
      <c r="B4461">
        <v>2022</v>
      </c>
      <c r="C4461" t="s">
        <v>9</v>
      </c>
      <c r="D4461" t="s">
        <v>60</v>
      </c>
      <c r="E4461">
        <v>58</v>
      </c>
      <c r="F4461">
        <v>14.083119999999999</v>
      </c>
      <c r="G4461">
        <v>1853.94</v>
      </c>
      <c r="H4461">
        <v>1426.11</v>
      </c>
    </row>
    <row r="4462" spans="1:8" x14ac:dyDescent="0.25">
      <c r="A4462" t="s">
        <v>59</v>
      </c>
      <c r="B4462">
        <v>2022</v>
      </c>
      <c r="C4462" t="s">
        <v>9</v>
      </c>
      <c r="D4462" t="s">
        <v>60</v>
      </c>
      <c r="E4462">
        <v>342</v>
      </c>
      <c r="F4462">
        <v>2643.92911</v>
      </c>
      <c r="G4462">
        <v>228796.68</v>
      </c>
      <c r="H4462">
        <v>205393.71</v>
      </c>
    </row>
    <row r="4463" spans="1:8" x14ac:dyDescent="0.25">
      <c r="A4463" t="s">
        <v>59</v>
      </c>
      <c r="B4463">
        <v>2022</v>
      </c>
      <c r="C4463" t="s">
        <v>9</v>
      </c>
      <c r="D4463" t="s">
        <v>60</v>
      </c>
      <c r="E4463">
        <v>2</v>
      </c>
      <c r="F4463">
        <v>11.493080000000001</v>
      </c>
      <c r="G4463">
        <v>1188.82</v>
      </c>
      <c r="H4463">
        <v>1069.0999999999999</v>
      </c>
    </row>
    <row r="4464" spans="1:8" x14ac:dyDescent="0.25">
      <c r="A4464" t="s">
        <v>59</v>
      </c>
      <c r="B4464">
        <v>2022</v>
      </c>
      <c r="C4464" t="s">
        <v>9</v>
      </c>
      <c r="D4464" t="s">
        <v>60</v>
      </c>
      <c r="E4464">
        <v>1227</v>
      </c>
      <c r="F4464">
        <v>1767.3313800000001</v>
      </c>
      <c r="G4464">
        <v>190246.93</v>
      </c>
      <c r="H4464">
        <v>187132.18</v>
      </c>
    </row>
    <row r="4465" spans="1:8" x14ac:dyDescent="0.25">
      <c r="A4465" t="s">
        <v>59</v>
      </c>
      <c r="B4465">
        <v>2022</v>
      </c>
      <c r="C4465" t="s">
        <v>9</v>
      </c>
      <c r="D4465" t="s">
        <v>60</v>
      </c>
      <c r="E4465">
        <v>8738</v>
      </c>
      <c r="F4465">
        <v>2190.2675599999998</v>
      </c>
      <c r="G4465">
        <v>190394.83</v>
      </c>
      <c r="H4465">
        <v>183230.64</v>
      </c>
    </row>
    <row r="4466" spans="1:8" x14ac:dyDescent="0.25">
      <c r="A4466" t="s">
        <v>59</v>
      </c>
      <c r="B4466">
        <v>2022</v>
      </c>
      <c r="C4466" t="s">
        <v>9</v>
      </c>
      <c r="D4466" t="s">
        <v>60</v>
      </c>
      <c r="E4466">
        <v>0</v>
      </c>
      <c r="F4466">
        <v>0</v>
      </c>
      <c r="G4466">
        <v>0</v>
      </c>
      <c r="H4466">
        <v>0</v>
      </c>
    </row>
    <row r="4467" spans="1:8" x14ac:dyDescent="0.25">
      <c r="A4467" t="s">
        <v>59</v>
      </c>
      <c r="B4467">
        <v>2022</v>
      </c>
      <c r="C4467" t="s">
        <v>9</v>
      </c>
      <c r="D4467" t="s">
        <v>60</v>
      </c>
      <c r="E4467">
        <v>48</v>
      </c>
      <c r="F4467">
        <v>19.414020000000001</v>
      </c>
      <c r="G4467">
        <v>1519.31</v>
      </c>
      <c r="H4467">
        <v>897.36</v>
      </c>
    </row>
    <row r="4468" spans="1:8" x14ac:dyDescent="0.25">
      <c r="A4468" t="s">
        <v>59</v>
      </c>
      <c r="B4468">
        <v>2022</v>
      </c>
      <c r="C4468" t="s">
        <v>9</v>
      </c>
      <c r="D4468" t="s">
        <v>60</v>
      </c>
      <c r="E4468">
        <v>39</v>
      </c>
      <c r="F4468">
        <v>10.69356</v>
      </c>
      <c r="G4468">
        <v>961.41</v>
      </c>
      <c r="H4468">
        <v>1162.67</v>
      </c>
    </row>
    <row r="4469" spans="1:8" x14ac:dyDescent="0.25">
      <c r="A4469" t="s">
        <v>59</v>
      </c>
      <c r="B4469">
        <v>2022</v>
      </c>
      <c r="C4469" t="s">
        <v>9</v>
      </c>
      <c r="D4469" t="s">
        <v>60</v>
      </c>
      <c r="E4469">
        <v>0</v>
      </c>
      <c r="F4469">
        <v>0</v>
      </c>
      <c r="G4469">
        <v>0</v>
      </c>
      <c r="H4469">
        <v>0</v>
      </c>
    </row>
    <row r="4470" spans="1:8" x14ac:dyDescent="0.25">
      <c r="A4470" t="s">
        <v>59</v>
      </c>
      <c r="B4470">
        <v>2022</v>
      </c>
      <c r="C4470" t="s">
        <v>9</v>
      </c>
      <c r="D4470" t="s">
        <v>60</v>
      </c>
      <c r="E4470">
        <v>229</v>
      </c>
      <c r="F4470">
        <v>55.835859999999997</v>
      </c>
      <c r="G4470">
        <v>4084.93</v>
      </c>
      <c r="H4470">
        <v>2893.76</v>
      </c>
    </row>
    <row r="4471" spans="1:8" x14ac:dyDescent="0.25">
      <c r="A4471" t="s">
        <v>59</v>
      </c>
      <c r="B4471">
        <v>2022</v>
      </c>
      <c r="C4471" t="s">
        <v>9</v>
      </c>
      <c r="D4471" t="s">
        <v>60</v>
      </c>
      <c r="E4471">
        <v>237</v>
      </c>
      <c r="F4471">
        <v>79.5779</v>
      </c>
      <c r="G4471">
        <v>5807.55</v>
      </c>
      <c r="H4471">
        <v>5860.46</v>
      </c>
    </row>
    <row r="4472" spans="1:8" x14ac:dyDescent="0.25">
      <c r="A4472" t="s">
        <v>59</v>
      </c>
      <c r="B4472">
        <v>2022</v>
      </c>
      <c r="C4472" t="s">
        <v>9</v>
      </c>
      <c r="D4472" t="s">
        <v>60</v>
      </c>
      <c r="E4472">
        <v>0</v>
      </c>
      <c r="F4472">
        <v>0</v>
      </c>
      <c r="G4472">
        <v>0</v>
      </c>
      <c r="H4472">
        <v>0</v>
      </c>
    </row>
    <row r="4473" spans="1:8" x14ac:dyDescent="0.25">
      <c r="A4473" t="s">
        <v>59</v>
      </c>
      <c r="B4473">
        <v>2022</v>
      </c>
      <c r="C4473" t="s">
        <v>9</v>
      </c>
      <c r="D4473" t="s">
        <v>60</v>
      </c>
      <c r="E4473">
        <v>0</v>
      </c>
      <c r="F4473">
        <v>0</v>
      </c>
      <c r="G4473">
        <v>0</v>
      </c>
      <c r="H4473">
        <v>0</v>
      </c>
    </row>
    <row r="4474" spans="1:8" x14ac:dyDescent="0.25">
      <c r="A4474" t="s">
        <v>59</v>
      </c>
      <c r="B4474">
        <v>2022</v>
      </c>
      <c r="C4474" t="s">
        <v>9</v>
      </c>
      <c r="D4474" t="s">
        <v>60</v>
      </c>
      <c r="E4474">
        <v>4</v>
      </c>
      <c r="F4474">
        <v>12.49498</v>
      </c>
      <c r="G4474">
        <v>857.41</v>
      </c>
      <c r="H4474">
        <v>819.96</v>
      </c>
    </row>
    <row r="4475" spans="1:8" x14ac:dyDescent="0.25">
      <c r="A4475" t="s">
        <v>59</v>
      </c>
      <c r="B4475">
        <v>2022</v>
      </c>
      <c r="C4475" t="s">
        <v>9</v>
      </c>
      <c r="D4475" t="s">
        <v>60</v>
      </c>
      <c r="E4475">
        <v>0</v>
      </c>
      <c r="F4475">
        <v>0</v>
      </c>
      <c r="G4475">
        <v>0</v>
      </c>
      <c r="H4475">
        <v>0</v>
      </c>
    </row>
    <row r="4476" spans="1:8" x14ac:dyDescent="0.25">
      <c r="A4476" t="s">
        <v>59</v>
      </c>
      <c r="B4476">
        <v>2022</v>
      </c>
      <c r="C4476" t="s">
        <v>9</v>
      </c>
      <c r="D4476" t="s">
        <v>60</v>
      </c>
      <c r="E4476">
        <v>9</v>
      </c>
      <c r="F4476">
        <v>6.7772600000000001</v>
      </c>
      <c r="G4476">
        <v>693.42</v>
      </c>
      <c r="H4476">
        <v>572.48</v>
      </c>
    </row>
    <row r="4477" spans="1:8" x14ac:dyDescent="0.25">
      <c r="A4477" t="s">
        <v>59</v>
      </c>
      <c r="B4477">
        <v>2022</v>
      </c>
      <c r="C4477" t="s">
        <v>9</v>
      </c>
      <c r="D4477" t="s">
        <v>60</v>
      </c>
      <c r="E4477">
        <v>25</v>
      </c>
      <c r="F4477">
        <v>30.56184</v>
      </c>
      <c r="G4477">
        <v>2772.58</v>
      </c>
      <c r="H4477">
        <v>2871.97</v>
      </c>
    </row>
    <row r="4478" spans="1:8" x14ac:dyDescent="0.25">
      <c r="A4478" t="s">
        <v>59</v>
      </c>
      <c r="B4478">
        <v>2022</v>
      </c>
      <c r="C4478" t="s">
        <v>9</v>
      </c>
      <c r="D4478" t="s">
        <v>60</v>
      </c>
      <c r="E4478">
        <v>0</v>
      </c>
      <c r="F4478">
        <v>0</v>
      </c>
      <c r="G4478">
        <v>0</v>
      </c>
      <c r="H4478">
        <v>0</v>
      </c>
    </row>
    <row r="4479" spans="1:8" x14ac:dyDescent="0.25">
      <c r="A4479" t="s">
        <v>59</v>
      </c>
      <c r="B4479">
        <v>2022</v>
      </c>
      <c r="C4479" t="s">
        <v>9</v>
      </c>
      <c r="D4479" t="s">
        <v>63</v>
      </c>
      <c r="E4479">
        <v>163803</v>
      </c>
      <c r="F4479">
        <v>27371.859410000001</v>
      </c>
      <c r="G4479">
        <v>2615580.7599999998</v>
      </c>
      <c r="H4479">
        <v>1904198.75</v>
      </c>
    </row>
    <row r="4480" spans="1:8" x14ac:dyDescent="0.25">
      <c r="A4480" t="s">
        <v>59</v>
      </c>
      <c r="B4480">
        <v>2022</v>
      </c>
      <c r="C4480" t="s">
        <v>9</v>
      </c>
      <c r="D4480" t="s">
        <v>63</v>
      </c>
      <c r="E4480">
        <v>20</v>
      </c>
      <c r="F4480">
        <v>1.226</v>
      </c>
      <c r="G4480">
        <v>185.76</v>
      </c>
      <c r="H4480">
        <v>184.69</v>
      </c>
    </row>
    <row r="4481" spans="1:8" x14ac:dyDescent="0.25">
      <c r="A4481" t="s">
        <v>59</v>
      </c>
      <c r="B4481">
        <v>2022</v>
      </c>
      <c r="C4481" t="s">
        <v>9</v>
      </c>
      <c r="D4481" t="s">
        <v>63</v>
      </c>
      <c r="E4481">
        <v>908460</v>
      </c>
      <c r="F4481">
        <v>108031.05945</v>
      </c>
      <c r="G4481">
        <v>10661374.560000001</v>
      </c>
      <c r="H4481">
        <v>9822356.6999999993</v>
      </c>
    </row>
    <row r="4482" spans="1:8" x14ac:dyDescent="0.25">
      <c r="A4482" t="s">
        <v>59</v>
      </c>
      <c r="B4482">
        <v>2022</v>
      </c>
      <c r="C4482" t="s">
        <v>9</v>
      </c>
      <c r="D4482" t="s">
        <v>63</v>
      </c>
      <c r="E4482">
        <v>0</v>
      </c>
      <c r="F4482">
        <v>0</v>
      </c>
      <c r="G4482">
        <v>0</v>
      </c>
      <c r="H4482">
        <v>0</v>
      </c>
    </row>
    <row r="4483" spans="1:8" x14ac:dyDescent="0.25">
      <c r="A4483" t="s">
        <v>59</v>
      </c>
      <c r="B4483">
        <v>2022</v>
      </c>
      <c r="C4483" t="s">
        <v>9</v>
      </c>
      <c r="D4483" t="s">
        <v>64</v>
      </c>
      <c r="E4483">
        <v>0</v>
      </c>
      <c r="F4483">
        <v>0</v>
      </c>
      <c r="G4483">
        <v>0</v>
      </c>
      <c r="H4483">
        <v>0</v>
      </c>
    </row>
    <row r="4484" spans="1:8" x14ac:dyDescent="0.25">
      <c r="A4484" t="s">
        <v>59</v>
      </c>
      <c r="B4484">
        <v>2022</v>
      </c>
      <c r="C4484" t="s">
        <v>9</v>
      </c>
      <c r="D4484" t="s">
        <v>61</v>
      </c>
      <c r="E4484">
        <v>1393</v>
      </c>
      <c r="F4484">
        <v>11792.74388</v>
      </c>
      <c r="G4484">
        <v>951887.34</v>
      </c>
      <c r="H4484">
        <v>923041.79</v>
      </c>
    </row>
    <row r="4485" spans="1:8" x14ac:dyDescent="0.25">
      <c r="A4485" t="s">
        <v>59</v>
      </c>
      <c r="B4485">
        <v>2022</v>
      </c>
      <c r="C4485" t="s">
        <v>9</v>
      </c>
      <c r="D4485" t="s">
        <v>61</v>
      </c>
      <c r="E4485">
        <v>1230</v>
      </c>
      <c r="F4485">
        <v>1632.8393000000001</v>
      </c>
      <c r="G4485">
        <v>200694.31</v>
      </c>
      <c r="H4485">
        <v>208709.95</v>
      </c>
    </row>
    <row r="4486" spans="1:8" x14ac:dyDescent="0.25">
      <c r="A4486" t="s">
        <v>59</v>
      </c>
      <c r="B4486">
        <v>2022</v>
      </c>
      <c r="C4486" t="s">
        <v>9</v>
      </c>
      <c r="D4486" t="s">
        <v>61</v>
      </c>
      <c r="E4486">
        <v>9305</v>
      </c>
      <c r="F4486">
        <v>2840.1702</v>
      </c>
      <c r="G4486">
        <v>229454.56</v>
      </c>
      <c r="H4486">
        <v>233527.98</v>
      </c>
    </row>
    <row r="4487" spans="1:8" x14ac:dyDescent="0.25">
      <c r="A4487" t="s">
        <v>59</v>
      </c>
      <c r="B4487">
        <v>2022</v>
      </c>
      <c r="C4487" t="s">
        <v>9</v>
      </c>
      <c r="D4487" t="s">
        <v>60</v>
      </c>
      <c r="E4487">
        <v>10</v>
      </c>
      <c r="F4487">
        <v>8.1630400000000005</v>
      </c>
      <c r="G4487">
        <v>1295.74</v>
      </c>
      <c r="H4487">
        <v>2046.38</v>
      </c>
    </row>
    <row r="4488" spans="1:8" x14ac:dyDescent="0.25">
      <c r="A4488" t="s">
        <v>59</v>
      </c>
      <c r="B4488">
        <v>2022</v>
      </c>
      <c r="C4488" t="s">
        <v>9</v>
      </c>
      <c r="D4488" t="s">
        <v>60</v>
      </c>
      <c r="E4488">
        <v>33</v>
      </c>
      <c r="F4488">
        <v>68.992140000000006</v>
      </c>
      <c r="G4488">
        <v>5472.27</v>
      </c>
      <c r="H4488">
        <v>5989.79</v>
      </c>
    </row>
    <row r="4489" spans="1:8" x14ac:dyDescent="0.25">
      <c r="A4489" t="s">
        <v>59</v>
      </c>
      <c r="B4489">
        <v>2022</v>
      </c>
      <c r="C4489" t="s">
        <v>9</v>
      </c>
      <c r="D4489" t="s">
        <v>60</v>
      </c>
      <c r="E4489">
        <v>750</v>
      </c>
      <c r="F4489">
        <v>183.23509999999999</v>
      </c>
      <c r="G4489">
        <v>12868.97</v>
      </c>
      <c r="H4489">
        <v>13266.73</v>
      </c>
    </row>
    <row r="4490" spans="1:8" x14ac:dyDescent="0.25">
      <c r="A4490" t="s">
        <v>59</v>
      </c>
      <c r="B4490">
        <v>2022</v>
      </c>
      <c r="C4490" t="s">
        <v>9</v>
      </c>
      <c r="D4490" t="s">
        <v>62</v>
      </c>
      <c r="E4490">
        <v>2660</v>
      </c>
      <c r="F4490">
        <v>18524.123920000002</v>
      </c>
      <c r="G4490">
        <v>1780156.78</v>
      </c>
      <c r="H4490">
        <v>1746059.14</v>
      </c>
    </row>
    <row r="4491" spans="1:8" x14ac:dyDescent="0.25">
      <c r="A4491" t="s">
        <v>59</v>
      </c>
      <c r="B4491">
        <v>2022</v>
      </c>
      <c r="C4491" t="s">
        <v>9</v>
      </c>
      <c r="D4491" t="s">
        <v>62</v>
      </c>
      <c r="E4491">
        <v>5637</v>
      </c>
      <c r="F4491">
        <v>9153.4478799999997</v>
      </c>
      <c r="G4491">
        <v>1063165.6299999999</v>
      </c>
      <c r="H4491">
        <v>1053883.32</v>
      </c>
    </row>
    <row r="4492" spans="1:8" x14ac:dyDescent="0.25">
      <c r="A4492" t="s">
        <v>59</v>
      </c>
      <c r="B4492">
        <v>2022</v>
      </c>
      <c r="C4492" t="s">
        <v>9</v>
      </c>
      <c r="D4492" t="s">
        <v>62</v>
      </c>
      <c r="E4492">
        <v>132876</v>
      </c>
      <c r="F4492">
        <v>31643.61191</v>
      </c>
      <c r="G4492">
        <v>3068538.54</v>
      </c>
      <c r="H4492">
        <v>3120061.97</v>
      </c>
    </row>
    <row r="4493" spans="1:8" x14ac:dyDescent="0.25">
      <c r="A4493" t="s">
        <v>59</v>
      </c>
      <c r="B4493">
        <v>2022</v>
      </c>
      <c r="C4493" t="s">
        <v>9</v>
      </c>
      <c r="D4493" t="s">
        <v>60</v>
      </c>
      <c r="E4493">
        <v>25</v>
      </c>
      <c r="F4493">
        <v>152.54328000000001</v>
      </c>
      <c r="G4493">
        <v>11786.03</v>
      </c>
      <c r="H4493">
        <v>12551.14</v>
      </c>
    </row>
    <row r="4494" spans="1:8" x14ac:dyDescent="0.25">
      <c r="A4494" t="s">
        <v>59</v>
      </c>
      <c r="B4494">
        <v>2022</v>
      </c>
      <c r="C4494" t="s">
        <v>9</v>
      </c>
      <c r="D4494" t="s">
        <v>60</v>
      </c>
      <c r="E4494">
        <v>61</v>
      </c>
      <c r="F4494">
        <v>78.558139999999995</v>
      </c>
      <c r="G4494">
        <v>8677.0300000000007</v>
      </c>
      <c r="H4494">
        <v>8460.83</v>
      </c>
    </row>
    <row r="4495" spans="1:8" x14ac:dyDescent="0.25">
      <c r="A4495" t="s">
        <v>59</v>
      </c>
      <c r="B4495">
        <v>2022</v>
      </c>
      <c r="C4495" t="s">
        <v>9</v>
      </c>
      <c r="D4495" t="s">
        <v>60</v>
      </c>
      <c r="E4495">
        <v>25</v>
      </c>
      <c r="F4495">
        <v>132.15312</v>
      </c>
      <c r="G4495">
        <v>5303.64</v>
      </c>
      <c r="H4495">
        <v>5722.86</v>
      </c>
    </row>
    <row r="4496" spans="1:8" x14ac:dyDescent="0.25">
      <c r="A4496" t="s">
        <v>59</v>
      </c>
      <c r="B4496">
        <v>2022</v>
      </c>
      <c r="C4496" t="s">
        <v>9</v>
      </c>
      <c r="D4496" t="s">
        <v>60</v>
      </c>
      <c r="E4496">
        <v>34</v>
      </c>
      <c r="F4496">
        <v>204.61385000000001</v>
      </c>
      <c r="G4496">
        <v>13716.68</v>
      </c>
      <c r="H4496">
        <v>13359.29</v>
      </c>
    </row>
    <row r="4497" spans="1:8" x14ac:dyDescent="0.25">
      <c r="A4497" t="s">
        <v>59</v>
      </c>
      <c r="B4497">
        <v>2022</v>
      </c>
      <c r="C4497" t="s">
        <v>9</v>
      </c>
      <c r="D4497" t="s">
        <v>60</v>
      </c>
      <c r="E4497">
        <v>0</v>
      </c>
      <c r="F4497">
        <v>0</v>
      </c>
      <c r="G4497">
        <v>0</v>
      </c>
      <c r="H4497">
        <v>0</v>
      </c>
    </row>
    <row r="4498" spans="1:8" x14ac:dyDescent="0.25">
      <c r="A4498" t="s">
        <v>59</v>
      </c>
      <c r="B4498">
        <v>2022</v>
      </c>
      <c r="C4498" t="s">
        <v>9</v>
      </c>
      <c r="D4498" t="s">
        <v>60</v>
      </c>
      <c r="E4498">
        <v>0</v>
      </c>
      <c r="F4498">
        <v>0</v>
      </c>
      <c r="G4498">
        <v>0</v>
      </c>
      <c r="H4498">
        <v>0</v>
      </c>
    </row>
    <row r="4499" spans="1:8" x14ac:dyDescent="0.25">
      <c r="A4499" t="s">
        <v>59</v>
      </c>
      <c r="B4499">
        <v>2022</v>
      </c>
      <c r="C4499" t="s">
        <v>9</v>
      </c>
      <c r="D4499" t="s">
        <v>61</v>
      </c>
      <c r="E4499">
        <v>0</v>
      </c>
      <c r="F4499">
        <v>0</v>
      </c>
      <c r="G4499">
        <v>0</v>
      </c>
      <c r="H4499">
        <v>0</v>
      </c>
    </row>
    <row r="4500" spans="1:8" x14ac:dyDescent="0.25">
      <c r="A4500" t="s">
        <v>59</v>
      </c>
      <c r="B4500">
        <v>2022</v>
      </c>
      <c r="C4500" t="s">
        <v>9</v>
      </c>
      <c r="D4500" t="s">
        <v>60</v>
      </c>
      <c r="E4500">
        <v>0</v>
      </c>
      <c r="F4500">
        <v>0</v>
      </c>
      <c r="G4500">
        <v>0</v>
      </c>
      <c r="H4500">
        <v>0</v>
      </c>
    </row>
    <row r="4501" spans="1:8" x14ac:dyDescent="0.25">
      <c r="A4501" t="s">
        <v>59</v>
      </c>
      <c r="B4501">
        <v>2022</v>
      </c>
      <c r="C4501" t="s">
        <v>9</v>
      </c>
      <c r="D4501" t="s">
        <v>60</v>
      </c>
      <c r="E4501">
        <v>0</v>
      </c>
      <c r="F4501">
        <v>0</v>
      </c>
      <c r="G4501">
        <v>0</v>
      </c>
      <c r="H4501">
        <v>0</v>
      </c>
    </row>
    <row r="4502" spans="1:8" x14ac:dyDescent="0.25">
      <c r="A4502" t="s">
        <v>59</v>
      </c>
      <c r="B4502">
        <v>2022</v>
      </c>
      <c r="C4502" t="s">
        <v>9</v>
      </c>
      <c r="D4502" t="s">
        <v>60</v>
      </c>
      <c r="E4502">
        <v>0</v>
      </c>
      <c r="F4502">
        <v>0</v>
      </c>
      <c r="G4502">
        <v>0</v>
      </c>
      <c r="H4502">
        <v>0</v>
      </c>
    </row>
    <row r="4503" spans="1:8" x14ac:dyDescent="0.25">
      <c r="A4503" t="s">
        <v>59</v>
      </c>
      <c r="B4503">
        <v>2022</v>
      </c>
      <c r="C4503" t="s">
        <v>9</v>
      </c>
      <c r="D4503" t="s">
        <v>62</v>
      </c>
      <c r="E4503">
        <v>1</v>
      </c>
      <c r="F4503">
        <v>446.88</v>
      </c>
      <c r="G4503">
        <v>40976.93</v>
      </c>
      <c r="H4503">
        <v>0</v>
      </c>
    </row>
    <row r="4504" spans="1:8" x14ac:dyDescent="0.25">
      <c r="A4504" t="s">
        <v>59</v>
      </c>
      <c r="B4504">
        <v>2022</v>
      </c>
      <c r="C4504" t="s">
        <v>9</v>
      </c>
      <c r="D4504" t="s">
        <v>60</v>
      </c>
      <c r="E4504">
        <v>0</v>
      </c>
      <c r="F4504">
        <v>0</v>
      </c>
      <c r="G4504">
        <v>0</v>
      </c>
      <c r="H4504">
        <v>0</v>
      </c>
    </row>
    <row r="4505" spans="1:8" x14ac:dyDescent="0.25">
      <c r="A4505" t="s">
        <v>59</v>
      </c>
      <c r="B4505">
        <v>2022</v>
      </c>
      <c r="C4505" t="s">
        <v>9</v>
      </c>
      <c r="D4505" t="s">
        <v>60</v>
      </c>
      <c r="E4505">
        <v>0</v>
      </c>
      <c r="F4505">
        <v>0</v>
      </c>
      <c r="G4505">
        <v>0</v>
      </c>
      <c r="H4505">
        <v>0</v>
      </c>
    </row>
    <row r="4506" spans="1:8" x14ac:dyDescent="0.25">
      <c r="A4506" t="s">
        <v>59</v>
      </c>
      <c r="B4506">
        <v>2022</v>
      </c>
      <c r="C4506" t="s">
        <v>9</v>
      </c>
      <c r="D4506" t="s">
        <v>60</v>
      </c>
      <c r="E4506">
        <v>0</v>
      </c>
      <c r="F4506">
        <v>0</v>
      </c>
      <c r="G4506">
        <v>0</v>
      </c>
      <c r="H4506">
        <v>0</v>
      </c>
    </row>
    <row r="4507" spans="1:8" x14ac:dyDescent="0.25">
      <c r="A4507" t="s">
        <v>59</v>
      </c>
      <c r="B4507">
        <v>2022</v>
      </c>
      <c r="C4507" t="s">
        <v>9</v>
      </c>
      <c r="D4507" t="s">
        <v>60</v>
      </c>
      <c r="E4507">
        <v>0</v>
      </c>
      <c r="F4507">
        <v>0</v>
      </c>
      <c r="G4507">
        <v>0</v>
      </c>
      <c r="H4507">
        <v>0</v>
      </c>
    </row>
    <row r="4508" spans="1:8" x14ac:dyDescent="0.25">
      <c r="A4508" t="s">
        <v>59</v>
      </c>
      <c r="B4508">
        <v>2022</v>
      </c>
      <c r="C4508" t="s">
        <v>9</v>
      </c>
      <c r="D4508" t="s">
        <v>61</v>
      </c>
      <c r="E4508">
        <v>0</v>
      </c>
      <c r="F4508">
        <v>0</v>
      </c>
      <c r="G4508">
        <v>0</v>
      </c>
      <c r="H4508">
        <v>0</v>
      </c>
    </row>
    <row r="4509" spans="1:8" x14ac:dyDescent="0.25">
      <c r="A4509" t="s">
        <v>59</v>
      </c>
      <c r="B4509">
        <v>2022</v>
      </c>
      <c r="C4509" t="s">
        <v>9</v>
      </c>
      <c r="D4509" t="s">
        <v>60</v>
      </c>
      <c r="E4509">
        <v>0</v>
      </c>
      <c r="F4509">
        <v>0</v>
      </c>
      <c r="G4509">
        <v>0</v>
      </c>
      <c r="H4509">
        <v>0</v>
      </c>
    </row>
    <row r="4510" spans="1:8" x14ac:dyDescent="0.25">
      <c r="A4510" t="s">
        <v>59</v>
      </c>
      <c r="B4510">
        <v>2022</v>
      </c>
      <c r="C4510" t="s">
        <v>9</v>
      </c>
      <c r="D4510" t="s">
        <v>60</v>
      </c>
      <c r="E4510">
        <v>0</v>
      </c>
      <c r="F4510">
        <v>0</v>
      </c>
      <c r="G4510">
        <v>0</v>
      </c>
      <c r="H4510">
        <v>0</v>
      </c>
    </row>
    <row r="4511" spans="1:8" x14ac:dyDescent="0.25">
      <c r="A4511" t="s">
        <v>59</v>
      </c>
      <c r="B4511">
        <v>2022</v>
      </c>
      <c r="C4511" t="s">
        <v>9</v>
      </c>
      <c r="D4511" t="s">
        <v>60</v>
      </c>
      <c r="E4511">
        <v>1</v>
      </c>
      <c r="F4511">
        <v>360.721</v>
      </c>
      <c r="G4511">
        <v>35220.410000000003</v>
      </c>
      <c r="H4511">
        <v>0</v>
      </c>
    </row>
    <row r="4512" spans="1:8" x14ac:dyDescent="0.25">
      <c r="A4512" t="s">
        <v>59</v>
      </c>
      <c r="B4512">
        <v>2022</v>
      </c>
      <c r="C4512" t="s">
        <v>9</v>
      </c>
      <c r="D4512" t="s">
        <v>60</v>
      </c>
      <c r="E4512">
        <v>0</v>
      </c>
      <c r="F4512">
        <v>0</v>
      </c>
      <c r="G4512">
        <v>0</v>
      </c>
      <c r="H4512">
        <v>0</v>
      </c>
    </row>
    <row r="4513" spans="1:8" x14ac:dyDescent="0.25">
      <c r="A4513" t="s">
        <v>59</v>
      </c>
      <c r="B4513">
        <v>2022</v>
      </c>
      <c r="C4513" t="s">
        <v>9</v>
      </c>
      <c r="D4513" t="s">
        <v>60</v>
      </c>
      <c r="E4513">
        <v>0</v>
      </c>
      <c r="F4513">
        <v>0</v>
      </c>
      <c r="G4513">
        <v>0</v>
      </c>
      <c r="H4513">
        <v>0</v>
      </c>
    </row>
    <row r="4514" spans="1:8" x14ac:dyDescent="0.25">
      <c r="A4514" t="s">
        <v>59</v>
      </c>
      <c r="B4514">
        <v>2022</v>
      </c>
      <c r="C4514" t="s">
        <v>9</v>
      </c>
      <c r="D4514" t="s">
        <v>60</v>
      </c>
      <c r="E4514">
        <v>9</v>
      </c>
      <c r="F4514">
        <v>64.503029999999995</v>
      </c>
      <c r="G4514">
        <v>4431.41</v>
      </c>
      <c r="H4514">
        <v>2430.27</v>
      </c>
    </row>
    <row r="4515" spans="1:8" x14ac:dyDescent="0.25">
      <c r="A4515" t="s">
        <v>59</v>
      </c>
      <c r="B4515">
        <v>2022</v>
      </c>
      <c r="C4515" t="s">
        <v>9</v>
      </c>
      <c r="D4515" t="s">
        <v>60</v>
      </c>
      <c r="E4515">
        <v>0</v>
      </c>
      <c r="F4515">
        <v>0</v>
      </c>
      <c r="G4515">
        <v>0</v>
      </c>
      <c r="H4515">
        <v>0</v>
      </c>
    </row>
    <row r="4516" spans="1:8" x14ac:dyDescent="0.25">
      <c r="A4516" t="s">
        <v>59</v>
      </c>
      <c r="B4516">
        <v>2022</v>
      </c>
      <c r="C4516" t="s">
        <v>9</v>
      </c>
      <c r="D4516" t="s">
        <v>60</v>
      </c>
      <c r="E4516">
        <v>0</v>
      </c>
      <c r="F4516">
        <v>0</v>
      </c>
      <c r="G4516">
        <v>0</v>
      </c>
      <c r="H4516">
        <v>0</v>
      </c>
    </row>
    <row r="4517" spans="1:8" x14ac:dyDescent="0.25">
      <c r="A4517" t="s">
        <v>59</v>
      </c>
      <c r="B4517">
        <v>2022</v>
      </c>
      <c r="C4517" t="s">
        <v>9</v>
      </c>
      <c r="D4517" t="s">
        <v>62</v>
      </c>
      <c r="E4517">
        <v>0</v>
      </c>
      <c r="F4517">
        <v>0</v>
      </c>
      <c r="G4517">
        <v>0</v>
      </c>
      <c r="H4517">
        <v>0</v>
      </c>
    </row>
    <row r="4518" spans="1:8" x14ac:dyDescent="0.25">
      <c r="A4518" t="s">
        <v>59</v>
      </c>
      <c r="B4518">
        <v>2022</v>
      </c>
      <c r="C4518" t="s">
        <v>9</v>
      </c>
      <c r="D4518" t="s">
        <v>60</v>
      </c>
      <c r="E4518">
        <v>0</v>
      </c>
      <c r="F4518">
        <v>0</v>
      </c>
      <c r="G4518">
        <v>0</v>
      </c>
      <c r="H4518">
        <v>0</v>
      </c>
    </row>
    <row r="4519" spans="1:8" x14ac:dyDescent="0.25">
      <c r="A4519" t="s">
        <v>59</v>
      </c>
      <c r="B4519">
        <v>2022</v>
      </c>
      <c r="C4519" t="s">
        <v>9</v>
      </c>
      <c r="D4519" t="s">
        <v>60</v>
      </c>
      <c r="E4519">
        <v>0</v>
      </c>
      <c r="F4519">
        <v>0</v>
      </c>
      <c r="G4519">
        <v>0</v>
      </c>
      <c r="H4519">
        <v>0</v>
      </c>
    </row>
    <row r="4520" spans="1:8" x14ac:dyDescent="0.25">
      <c r="A4520" t="s">
        <v>59</v>
      </c>
      <c r="B4520">
        <v>2022</v>
      </c>
      <c r="C4520" t="s">
        <v>9</v>
      </c>
      <c r="D4520" t="s">
        <v>60</v>
      </c>
      <c r="E4520">
        <v>10</v>
      </c>
      <c r="F4520">
        <v>57.826929999999997</v>
      </c>
      <c r="G4520">
        <v>4864.5200000000004</v>
      </c>
      <c r="H4520">
        <v>5249.28</v>
      </c>
    </row>
    <row r="4521" spans="1:8" x14ac:dyDescent="0.25">
      <c r="A4521" t="s">
        <v>59</v>
      </c>
      <c r="B4521">
        <v>2022</v>
      </c>
      <c r="C4521" t="s">
        <v>9</v>
      </c>
      <c r="D4521" t="s">
        <v>61</v>
      </c>
      <c r="E4521">
        <v>0</v>
      </c>
      <c r="F4521">
        <v>0</v>
      </c>
      <c r="G4521">
        <v>0</v>
      </c>
      <c r="H4521">
        <v>0</v>
      </c>
    </row>
    <row r="4522" spans="1:8" x14ac:dyDescent="0.25">
      <c r="A4522" t="s">
        <v>59</v>
      </c>
      <c r="B4522">
        <v>2022</v>
      </c>
      <c r="C4522" t="s">
        <v>9</v>
      </c>
      <c r="D4522" t="s">
        <v>61</v>
      </c>
      <c r="E4522">
        <v>7</v>
      </c>
      <c r="F4522">
        <v>641.70528000000002</v>
      </c>
      <c r="G4522">
        <v>50918.41</v>
      </c>
      <c r="H4522">
        <v>49476.36</v>
      </c>
    </row>
    <row r="4523" spans="1:8" x14ac:dyDescent="0.25">
      <c r="A4523" t="s">
        <v>59</v>
      </c>
      <c r="B4523">
        <v>2022</v>
      </c>
      <c r="C4523" t="s">
        <v>9</v>
      </c>
      <c r="D4523" t="s">
        <v>61</v>
      </c>
      <c r="E4523">
        <v>0</v>
      </c>
      <c r="F4523">
        <v>0</v>
      </c>
      <c r="G4523">
        <v>0</v>
      </c>
      <c r="H4523">
        <v>0</v>
      </c>
    </row>
    <row r="4524" spans="1:8" x14ac:dyDescent="0.25">
      <c r="A4524" t="s">
        <v>59</v>
      </c>
      <c r="B4524">
        <v>2022</v>
      </c>
      <c r="C4524" t="s">
        <v>9</v>
      </c>
      <c r="D4524" t="s">
        <v>60</v>
      </c>
      <c r="E4524">
        <v>0</v>
      </c>
      <c r="F4524">
        <v>0</v>
      </c>
      <c r="G4524">
        <v>0</v>
      </c>
      <c r="H4524">
        <v>0</v>
      </c>
    </row>
    <row r="4525" spans="1:8" x14ac:dyDescent="0.25">
      <c r="A4525" t="s">
        <v>59</v>
      </c>
      <c r="B4525">
        <v>2022</v>
      </c>
      <c r="C4525" t="s">
        <v>9</v>
      </c>
      <c r="D4525" t="s">
        <v>60</v>
      </c>
      <c r="E4525">
        <v>0</v>
      </c>
      <c r="F4525">
        <v>0</v>
      </c>
      <c r="G4525">
        <v>0</v>
      </c>
      <c r="H4525">
        <v>0</v>
      </c>
    </row>
    <row r="4526" spans="1:8" x14ac:dyDescent="0.25">
      <c r="A4526" t="s">
        <v>59</v>
      </c>
      <c r="B4526">
        <v>2022</v>
      </c>
      <c r="C4526" t="s">
        <v>9</v>
      </c>
      <c r="D4526" t="s">
        <v>60</v>
      </c>
      <c r="E4526">
        <v>2</v>
      </c>
      <c r="F4526">
        <v>54.850070000000002</v>
      </c>
      <c r="G4526">
        <v>6513.04</v>
      </c>
      <c r="H4526">
        <v>13031.45</v>
      </c>
    </row>
    <row r="4527" spans="1:8" x14ac:dyDescent="0.25">
      <c r="A4527" t="s">
        <v>59</v>
      </c>
      <c r="B4527">
        <v>2022</v>
      </c>
      <c r="C4527" t="s">
        <v>9</v>
      </c>
      <c r="D4527" t="s">
        <v>60</v>
      </c>
      <c r="E4527">
        <v>0</v>
      </c>
      <c r="F4527">
        <v>0</v>
      </c>
      <c r="G4527">
        <v>0</v>
      </c>
      <c r="H4527">
        <v>0</v>
      </c>
    </row>
    <row r="4528" spans="1:8" x14ac:dyDescent="0.25">
      <c r="A4528" t="s">
        <v>59</v>
      </c>
      <c r="B4528">
        <v>2022</v>
      </c>
      <c r="C4528" t="s">
        <v>9</v>
      </c>
      <c r="D4528" t="s">
        <v>60</v>
      </c>
      <c r="E4528">
        <v>128</v>
      </c>
      <c r="F4528">
        <v>7573.6115900000004</v>
      </c>
      <c r="G4528">
        <v>550902.4</v>
      </c>
      <c r="H4528">
        <v>553315.05000000005</v>
      </c>
    </row>
    <row r="4529" spans="1:8" x14ac:dyDescent="0.25">
      <c r="A4529" t="s">
        <v>59</v>
      </c>
      <c r="B4529">
        <v>2022</v>
      </c>
      <c r="C4529" t="s">
        <v>9</v>
      </c>
      <c r="D4529" t="s">
        <v>60</v>
      </c>
      <c r="E4529">
        <v>1</v>
      </c>
      <c r="F4529">
        <v>0.81200000000000006</v>
      </c>
      <c r="G4529">
        <v>85.53</v>
      </c>
      <c r="H4529">
        <v>85.53</v>
      </c>
    </row>
    <row r="4530" spans="1:8" x14ac:dyDescent="0.25">
      <c r="A4530" t="s">
        <v>59</v>
      </c>
      <c r="B4530">
        <v>2022</v>
      </c>
      <c r="C4530" t="s">
        <v>9</v>
      </c>
      <c r="D4530" t="s">
        <v>62</v>
      </c>
      <c r="E4530">
        <v>6</v>
      </c>
      <c r="F4530">
        <v>563.16111000000001</v>
      </c>
      <c r="G4530">
        <v>54616.03</v>
      </c>
      <c r="H4530">
        <v>52360.01</v>
      </c>
    </row>
    <row r="4531" spans="1:8" x14ac:dyDescent="0.25">
      <c r="A4531" t="s">
        <v>59</v>
      </c>
      <c r="B4531">
        <v>2022</v>
      </c>
      <c r="C4531" t="s">
        <v>9</v>
      </c>
      <c r="D4531" t="s">
        <v>62</v>
      </c>
      <c r="E4531">
        <v>0</v>
      </c>
      <c r="F4531">
        <v>0</v>
      </c>
      <c r="G4531">
        <v>0</v>
      </c>
      <c r="H4531">
        <v>0</v>
      </c>
    </row>
    <row r="4532" spans="1:8" x14ac:dyDescent="0.25">
      <c r="A4532" t="s">
        <v>59</v>
      </c>
      <c r="B4532">
        <v>2022</v>
      </c>
      <c r="C4532" t="s">
        <v>9</v>
      </c>
      <c r="D4532" t="s">
        <v>60</v>
      </c>
      <c r="E4532">
        <v>0</v>
      </c>
      <c r="F4532">
        <v>0</v>
      </c>
      <c r="G4532">
        <v>0</v>
      </c>
      <c r="H4532">
        <v>0</v>
      </c>
    </row>
    <row r="4533" spans="1:8" x14ac:dyDescent="0.25">
      <c r="A4533" t="s">
        <v>59</v>
      </c>
      <c r="B4533">
        <v>2022</v>
      </c>
      <c r="C4533" t="s">
        <v>9</v>
      </c>
      <c r="D4533" t="s">
        <v>60</v>
      </c>
      <c r="E4533">
        <v>0</v>
      </c>
      <c r="F4533">
        <v>0</v>
      </c>
      <c r="G4533">
        <v>0</v>
      </c>
      <c r="H4533">
        <v>0</v>
      </c>
    </row>
    <row r="4534" spans="1:8" x14ac:dyDescent="0.25">
      <c r="A4534" t="s">
        <v>59</v>
      </c>
      <c r="B4534">
        <v>2022</v>
      </c>
      <c r="C4534" t="s">
        <v>9</v>
      </c>
      <c r="D4534" t="s">
        <v>60</v>
      </c>
      <c r="E4534">
        <v>0</v>
      </c>
      <c r="F4534">
        <v>0</v>
      </c>
      <c r="G4534">
        <v>0</v>
      </c>
      <c r="H4534">
        <v>0</v>
      </c>
    </row>
    <row r="4535" spans="1:8" x14ac:dyDescent="0.25">
      <c r="A4535" t="s">
        <v>59</v>
      </c>
      <c r="B4535">
        <v>2022</v>
      </c>
      <c r="C4535" t="s">
        <v>9</v>
      </c>
      <c r="D4535" t="s">
        <v>60</v>
      </c>
      <c r="E4535">
        <v>19</v>
      </c>
      <c r="F4535">
        <v>757.06192999999996</v>
      </c>
      <c r="G4535">
        <v>49035.65</v>
      </c>
      <c r="H4535">
        <v>59760.32</v>
      </c>
    </row>
    <row r="4536" spans="1:8" x14ac:dyDescent="0.25">
      <c r="A4536" t="s">
        <v>59</v>
      </c>
      <c r="B4536">
        <v>2022</v>
      </c>
      <c r="C4536" t="s">
        <v>9</v>
      </c>
      <c r="D4536" t="s">
        <v>60</v>
      </c>
      <c r="E4536">
        <v>0</v>
      </c>
      <c r="F4536">
        <v>0</v>
      </c>
      <c r="G4536">
        <v>0</v>
      </c>
      <c r="H4536">
        <v>0</v>
      </c>
    </row>
    <row r="4537" spans="1:8" x14ac:dyDescent="0.25">
      <c r="A4537" t="s">
        <v>59</v>
      </c>
      <c r="B4537">
        <v>2022</v>
      </c>
      <c r="C4537" t="s">
        <v>9</v>
      </c>
      <c r="D4537" t="s">
        <v>60</v>
      </c>
      <c r="E4537">
        <v>28</v>
      </c>
      <c r="F4537">
        <v>2759.75675</v>
      </c>
      <c r="G4537">
        <v>175311.02</v>
      </c>
      <c r="H4537">
        <v>163020.45000000001</v>
      </c>
    </row>
    <row r="4538" spans="1:8" x14ac:dyDescent="0.25">
      <c r="A4538" t="s">
        <v>59</v>
      </c>
      <c r="B4538">
        <v>2022</v>
      </c>
      <c r="C4538" t="s">
        <v>9</v>
      </c>
      <c r="D4538" t="s">
        <v>60</v>
      </c>
      <c r="E4538">
        <v>1</v>
      </c>
      <c r="F4538">
        <v>0.44063999999999998</v>
      </c>
      <c r="G4538">
        <v>45.28</v>
      </c>
      <c r="H4538">
        <v>39.229999999999997</v>
      </c>
    </row>
    <row r="4539" spans="1:8" x14ac:dyDescent="0.25">
      <c r="A4539" t="s">
        <v>59</v>
      </c>
      <c r="B4539">
        <v>2022</v>
      </c>
      <c r="C4539" t="s">
        <v>9</v>
      </c>
      <c r="D4539" t="s">
        <v>60</v>
      </c>
      <c r="E4539">
        <v>9</v>
      </c>
      <c r="F4539">
        <v>135104.90100000001</v>
      </c>
      <c r="G4539">
        <v>9624168.9800000004</v>
      </c>
      <c r="H4539">
        <v>0</v>
      </c>
    </row>
    <row r="4540" spans="1:8" x14ac:dyDescent="0.25">
      <c r="A4540" t="s">
        <v>59</v>
      </c>
      <c r="B4540">
        <v>2022</v>
      </c>
      <c r="C4540" t="s">
        <v>9</v>
      </c>
      <c r="D4540" t="s">
        <v>60</v>
      </c>
      <c r="E4540">
        <v>0</v>
      </c>
      <c r="F4540">
        <v>0</v>
      </c>
      <c r="G4540">
        <v>0</v>
      </c>
      <c r="H4540">
        <v>0</v>
      </c>
    </row>
    <row r="4541" spans="1:8" x14ac:dyDescent="0.25">
      <c r="A4541" t="s">
        <v>59</v>
      </c>
      <c r="B4541">
        <v>2022</v>
      </c>
      <c r="C4541" t="s">
        <v>9</v>
      </c>
      <c r="D4541" t="s">
        <v>60</v>
      </c>
      <c r="E4541">
        <v>1</v>
      </c>
      <c r="F4541">
        <v>5.4000000000000003E-3</v>
      </c>
      <c r="G4541">
        <v>9.56</v>
      </c>
      <c r="H4541">
        <v>1.41</v>
      </c>
    </row>
    <row r="4542" spans="1:8" x14ac:dyDescent="0.25">
      <c r="A4542" t="s">
        <v>59</v>
      </c>
      <c r="B4542">
        <v>2022</v>
      </c>
      <c r="C4542" t="s">
        <v>9</v>
      </c>
      <c r="D4542" t="s">
        <v>63</v>
      </c>
      <c r="E4542">
        <v>27</v>
      </c>
      <c r="F4542">
        <v>2.532</v>
      </c>
      <c r="G4542">
        <v>243.75</v>
      </c>
      <c r="H4542">
        <v>373.37</v>
      </c>
    </row>
    <row r="4543" spans="1:8" x14ac:dyDescent="0.25">
      <c r="A4543" t="s">
        <v>59</v>
      </c>
      <c r="B4543">
        <v>2022</v>
      </c>
      <c r="C4543" t="s">
        <v>9</v>
      </c>
      <c r="D4543" t="s">
        <v>60</v>
      </c>
      <c r="E4543">
        <v>1</v>
      </c>
      <c r="F4543">
        <v>7.2912600000000003</v>
      </c>
      <c r="G4543">
        <v>593.91999999999996</v>
      </c>
      <c r="H4543">
        <v>578.96</v>
      </c>
    </row>
    <row r="4544" spans="1:8" x14ac:dyDescent="0.25">
      <c r="A4544" t="s">
        <v>59</v>
      </c>
      <c r="B4544">
        <v>2022</v>
      </c>
      <c r="C4544" t="s">
        <v>9</v>
      </c>
      <c r="D4544" t="s">
        <v>60</v>
      </c>
      <c r="E4544">
        <v>5</v>
      </c>
      <c r="F4544">
        <v>35.207639999999998</v>
      </c>
      <c r="G4544">
        <v>3061.11</v>
      </c>
      <c r="H4544">
        <v>4124.58</v>
      </c>
    </row>
    <row r="4545" spans="1:8" x14ac:dyDescent="0.25">
      <c r="A4545" t="s">
        <v>59</v>
      </c>
      <c r="B4545">
        <v>2022</v>
      </c>
      <c r="C4545" t="s">
        <v>9</v>
      </c>
      <c r="D4545" t="s">
        <v>60</v>
      </c>
      <c r="E4545">
        <v>17</v>
      </c>
      <c r="F4545">
        <v>56.659100000000002</v>
      </c>
      <c r="G4545">
        <v>5424.15</v>
      </c>
      <c r="H4545">
        <v>5514.58</v>
      </c>
    </row>
    <row r="4546" spans="1:8" x14ac:dyDescent="0.25">
      <c r="A4546" t="s">
        <v>59</v>
      </c>
      <c r="B4546">
        <v>2022</v>
      </c>
      <c r="C4546" t="s">
        <v>9</v>
      </c>
      <c r="D4546" t="s">
        <v>60</v>
      </c>
      <c r="E4546">
        <v>79</v>
      </c>
      <c r="F4546">
        <v>27.442</v>
      </c>
      <c r="G4546">
        <v>2439.59</v>
      </c>
      <c r="H4546">
        <v>2456.6799999999998</v>
      </c>
    </row>
    <row r="4547" spans="1:8" x14ac:dyDescent="0.25">
      <c r="A4547" t="s">
        <v>59</v>
      </c>
      <c r="B4547">
        <v>2022</v>
      </c>
      <c r="C4547" t="s">
        <v>9</v>
      </c>
      <c r="D4547" t="s">
        <v>60</v>
      </c>
      <c r="E4547">
        <v>0</v>
      </c>
      <c r="F4547">
        <v>0</v>
      </c>
      <c r="G4547">
        <v>0</v>
      </c>
      <c r="H4547">
        <v>0</v>
      </c>
    </row>
    <row r="4548" spans="1:8" x14ac:dyDescent="0.25">
      <c r="A4548" t="s">
        <v>59</v>
      </c>
      <c r="B4548">
        <v>2022</v>
      </c>
      <c r="C4548" t="s">
        <v>9</v>
      </c>
      <c r="D4548" t="s">
        <v>60</v>
      </c>
      <c r="E4548">
        <v>25</v>
      </c>
      <c r="F4548">
        <v>5.87704</v>
      </c>
      <c r="G4548">
        <v>469.72</v>
      </c>
      <c r="H4548">
        <v>466.09</v>
      </c>
    </row>
    <row r="4549" spans="1:8" x14ac:dyDescent="0.25">
      <c r="A4549" t="s">
        <v>59</v>
      </c>
      <c r="B4549">
        <v>2022</v>
      </c>
      <c r="C4549" t="s">
        <v>9</v>
      </c>
      <c r="D4549" t="s">
        <v>63</v>
      </c>
      <c r="E4549">
        <v>0</v>
      </c>
      <c r="F4549">
        <v>0</v>
      </c>
      <c r="G4549">
        <v>0</v>
      </c>
      <c r="H4549">
        <v>0</v>
      </c>
    </row>
    <row r="4550" spans="1:8" x14ac:dyDescent="0.25">
      <c r="A4550" t="s">
        <v>59</v>
      </c>
      <c r="B4550">
        <v>2022</v>
      </c>
      <c r="C4550" t="s">
        <v>9</v>
      </c>
      <c r="D4550" t="s">
        <v>60</v>
      </c>
      <c r="E4550">
        <v>15</v>
      </c>
      <c r="F4550">
        <v>2.8420000000000001</v>
      </c>
      <c r="G4550">
        <v>252.85</v>
      </c>
      <c r="H4550">
        <v>179.76</v>
      </c>
    </row>
    <row r="4551" spans="1:8" x14ac:dyDescent="0.25">
      <c r="A4551" t="s">
        <v>59</v>
      </c>
      <c r="B4551">
        <v>2022</v>
      </c>
      <c r="C4551" t="s">
        <v>9</v>
      </c>
      <c r="D4551" t="s">
        <v>60</v>
      </c>
      <c r="E4551">
        <v>0</v>
      </c>
      <c r="F4551">
        <v>0</v>
      </c>
      <c r="G4551">
        <v>0</v>
      </c>
      <c r="H4551">
        <v>0</v>
      </c>
    </row>
    <row r="4552" spans="1:8" x14ac:dyDescent="0.25">
      <c r="A4552" t="s">
        <v>59</v>
      </c>
      <c r="B4552">
        <v>2022</v>
      </c>
      <c r="C4552" t="s">
        <v>9</v>
      </c>
      <c r="D4552" t="s">
        <v>60</v>
      </c>
      <c r="E4552">
        <v>0</v>
      </c>
      <c r="F4552">
        <v>0</v>
      </c>
      <c r="G4552">
        <v>0</v>
      </c>
      <c r="H4552">
        <v>0</v>
      </c>
    </row>
    <row r="4553" spans="1:8" x14ac:dyDescent="0.25">
      <c r="A4553" t="s">
        <v>59</v>
      </c>
      <c r="B4553">
        <v>2022</v>
      </c>
      <c r="C4553" t="s">
        <v>9</v>
      </c>
      <c r="D4553" t="s">
        <v>60</v>
      </c>
      <c r="E4553">
        <v>27</v>
      </c>
      <c r="F4553">
        <v>165.53455</v>
      </c>
      <c r="G4553">
        <v>14584.56</v>
      </c>
      <c r="H4553">
        <v>15394.34</v>
      </c>
    </row>
    <row r="4554" spans="1:8" x14ac:dyDescent="0.25">
      <c r="A4554" t="s">
        <v>59</v>
      </c>
      <c r="B4554">
        <v>2022</v>
      </c>
      <c r="C4554" t="s">
        <v>9</v>
      </c>
      <c r="D4554" t="s">
        <v>60</v>
      </c>
      <c r="E4554">
        <v>0</v>
      </c>
      <c r="F4554">
        <v>0</v>
      </c>
      <c r="G4554">
        <v>0</v>
      </c>
      <c r="H4554">
        <v>0</v>
      </c>
    </row>
    <row r="4555" spans="1:8" x14ac:dyDescent="0.25">
      <c r="A4555" t="s">
        <v>59</v>
      </c>
      <c r="B4555">
        <v>2022</v>
      </c>
      <c r="C4555" t="s">
        <v>9</v>
      </c>
      <c r="D4555" t="s">
        <v>63</v>
      </c>
      <c r="E4555">
        <v>0</v>
      </c>
      <c r="F4555">
        <v>0</v>
      </c>
      <c r="G4555">
        <v>0</v>
      </c>
      <c r="H4555">
        <v>0</v>
      </c>
    </row>
    <row r="4556" spans="1:8" x14ac:dyDescent="0.25">
      <c r="A4556" t="s">
        <v>59</v>
      </c>
      <c r="B4556">
        <v>2022</v>
      </c>
      <c r="C4556" t="s">
        <v>9</v>
      </c>
      <c r="D4556" t="s">
        <v>64</v>
      </c>
      <c r="E4556">
        <v>0</v>
      </c>
      <c r="F4556">
        <v>0</v>
      </c>
      <c r="G4556">
        <v>0</v>
      </c>
      <c r="H4556">
        <v>0</v>
      </c>
    </row>
    <row r="4557" spans="1:8" x14ac:dyDescent="0.25">
      <c r="A4557" t="s">
        <v>59</v>
      </c>
      <c r="B4557">
        <v>2022</v>
      </c>
      <c r="C4557" t="s">
        <v>9</v>
      </c>
      <c r="D4557" t="s">
        <v>61</v>
      </c>
      <c r="E4557">
        <v>8</v>
      </c>
      <c r="F4557">
        <v>73.572559999999996</v>
      </c>
      <c r="G4557">
        <v>5647.12</v>
      </c>
      <c r="H4557">
        <v>5573.63</v>
      </c>
    </row>
    <row r="4558" spans="1:8" x14ac:dyDescent="0.25">
      <c r="A4558" t="s">
        <v>59</v>
      </c>
      <c r="B4558">
        <v>2022</v>
      </c>
      <c r="C4558" t="s">
        <v>9</v>
      </c>
      <c r="D4558" t="s">
        <v>61</v>
      </c>
      <c r="E4558">
        <v>4</v>
      </c>
      <c r="F4558">
        <v>1.972</v>
      </c>
      <c r="G4558">
        <v>243.77</v>
      </c>
      <c r="H4558">
        <v>317.89</v>
      </c>
    </row>
    <row r="4559" spans="1:8" x14ac:dyDescent="0.25">
      <c r="A4559" t="s">
        <v>59</v>
      </c>
      <c r="B4559">
        <v>2022</v>
      </c>
      <c r="C4559" t="s">
        <v>9</v>
      </c>
      <c r="D4559" t="s">
        <v>61</v>
      </c>
      <c r="E4559">
        <v>21</v>
      </c>
      <c r="F4559">
        <v>8.2149999999999999</v>
      </c>
      <c r="G4559">
        <v>699.65</v>
      </c>
      <c r="H4559">
        <v>440.03</v>
      </c>
    </row>
    <row r="4560" spans="1:8" x14ac:dyDescent="0.25">
      <c r="A4560" t="s">
        <v>59</v>
      </c>
      <c r="B4560">
        <v>2022</v>
      </c>
      <c r="C4560" t="s">
        <v>9</v>
      </c>
      <c r="D4560" t="s">
        <v>60</v>
      </c>
      <c r="E4560">
        <v>12</v>
      </c>
      <c r="F4560">
        <v>23.500219999999999</v>
      </c>
      <c r="G4560">
        <v>2566.9699999999998</v>
      </c>
      <c r="H4560">
        <v>2865.24</v>
      </c>
    </row>
    <row r="4561" spans="1:8" x14ac:dyDescent="0.25">
      <c r="A4561" t="s">
        <v>59</v>
      </c>
      <c r="B4561">
        <v>2022</v>
      </c>
      <c r="C4561" t="s">
        <v>9</v>
      </c>
      <c r="D4561" t="s">
        <v>60</v>
      </c>
      <c r="E4561">
        <v>450</v>
      </c>
      <c r="F4561">
        <v>4201.4142599999996</v>
      </c>
      <c r="G4561">
        <v>347000.43</v>
      </c>
      <c r="H4561">
        <v>313976.31</v>
      </c>
    </row>
    <row r="4562" spans="1:8" x14ac:dyDescent="0.25">
      <c r="A4562" t="s">
        <v>59</v>
      </c>
      <c r="B4562">
        <v>2022</v>
      </c>
      <c r="C4562" t="s">
        <v>9</v>
      </c>
      <c r="D4562" t="s">
        <v>60</v>
      </c>
      <c r="E4562">
        <v>366</v>
      </c>
      <c r="F4562">
        <v>444.32141000000001</v>
      </c>
      <c r="G4562">
        <v>50180.77</v>
      </c>
      <c r="H4562">
        <v>48501.37</v>
      </c>
    </row>
    <row r="4563" spans="1:8" x14ac:dyDescent="0.25">
      <c r="A4563" t="s">
        <v>59</v>
      </c>
      <c r="B4563">
        <v>2022</v>
      </c>
      <c r="C4563" t="s">
        <v>9</v>
      </c>
      <c r="D4563" t="s">
        <v>60</v>
      </c>
      <c r="E4563">
        <v>2905</v>
      </c>
      <c r="F4563">
        <v>976.55632000000003</v>
      </c>
      <c r="G4563">
        <v>86055.31</v>
      </c>
      <c r="H4563">
        <v>77822.97</v>
      </c>
    </row>
    <row r="4564" spans="1:8" x14ac:dyDescent="0.25">
      <c r="A4564" t="s">
        <v>59</v>
      </c>
      <c r="B4564">
        <v>2022</v>
      </c>
      <c r="C4564" t="s">
        <v>9</v>
      </c>
      <c r="D4564" t="s">
        <v>60</v>
      </c>
      <c r="E4564">
        <v>0</v>
      </c>
      <c r="F4564">
        <v>0</v>
      </c>
      <c r="G4564">
        <v>0</v>
      </c>
      <c r="H4564">
        <v>0</v>
      </c>
    </row>
    <row r="4565" spans="1:8" x14ac:dyDescent="0.25">
      <c r="A4565" t="s">
        <v>59</v>
      </c>
      <c r="B4565">
        <v>2022</v>
      </c>
      <c r="C4565" t="s">
        <v>9</v>
      </c>
      <c r="D4565" t="s">
        <v>60</v>
      </c>
      <c r="E4565">
        <v>23</v>
      </c>
      <c r="F4565">
        <v>3.4830000000000001</v>
      </c>
      <c r="G4565">
        <v>254.35</v>
      </c>
      <c r="H4565">
        <v>286.35000000000002</v>
      </c>
    </row>
    <row r="4566" spans="1:8" x14ac:dyDescent="0.25">
      <c r="A4566" t="s">
        <v>59</v>
      </c>
      <c r="B4566">
        <v>2022</v>
      </c>
      <c r="C4566" t="s">
        <v>9</v>
      </c>
      <c r="D4566" t="s">
        <v>62</v>
      </c>
      <c r="E4566">
        <v>46</v>
      </c>
      <c r="F4566">
        <v>335.91291999999999</v>
      </c>
      <c r="G4566">
        <v>30803.07</v>
      </c>
      <c r="H4566">
        <v>25488.41</v>
      </c>
    </row>
    <row r="4567" spans="1:8" x14ac:dyDescent="0.25">
      <c r="A4567" t="s">
        <v>59</v>
      </c>
      <c r="B4567">
        <v>2022</v>
      </c>
      <c r="C4567" t="s">
        <v>9</v>
      </c>
      <c r="D4567" t="s">
        <v>62</v>
      </c>
      <c r="E4567">
        <v>29</v>
      </c>
      <c r="F4567">
        <v>28.20252</v>
      </c>
      <c r="G4567">
        <v>3598.65</v>
      </c>
      <c r="H4567">
        <v>3120.63</v>
      </c>
    </row>
    <row r="4568" spans="1:8" x14ac:dyDescent="0.25">
      <c r="A4568" t="s">
        <v>59</v>
      </c>
      <c r="B4568">
        <v>2022</v>
      </c>
      <c r="C4568" t="s">
        <v>9</v>
      </c>
      <c r="D4568" t="s">
        <v>62</v>
      </c>
      <c r="E4568">
        <v>695</v>
      </c>
      <c r="F4568">
        <v>241.73518999999999</v>
      </c>
      <c r="G4568">
        <v>23722.05</v>
      </c>
      <c r="H4568">
        <v>22796.19</v>
      </c>
    </row>
    <row r="4569" spans="1:8" x14ac:dyDescent="0.25">
      <c r="A4569" t="s">
        <v>59</v>
      </c>
      <c r="B4569">
        <v>2022</v>
      </c>
      <c r="C4569" t="s">
        <v>9</v>
      </c>
      <c r="D4569" t="s">
        <v>60</v>
      </c>
      <c r="E4569">
        <v>67</v>
      </c>
      <c r="F4569">
        <v>315.43020000000001</v>
      </c>
      <c r="G4569">
        <v>20966.22</v>
      </c>
      <c r="H4569">
        <v>30243.79</v>
      </c>
    </row>
    <row r="4570" spans="1:8" x14ac:dyDescent="0.25">
      <c r="A4570" t="s">
        <v>59</v>
      </c>
      <c r="B4570">
        <v>2022</v>
      </c>
      <c r="C4570" t="s">
        <v>9</v>
      </c>
      <c r="D4570" t="s">
        <v>60</v>
      </c>
      <c r="E4570">
        <v>6</v>
      </c>
      <c r="F4570">
        <v>2.3580000000000001</v>
      </c>
      <c r="G4570">
        <v>155.94999999999999</v>
      </c>
      <c r="H4570">
        <v>111.45</v>
      </c>
    </row>
    <row r="4571" spans="1:8" x14ac:dyDescent="0.25">
      <c r="A4571" t="s">
        <v>59</v>
      </c>
      <c r="B4571">
        <v>2022</v>
      </c>
      <c r="C4571" t="s">
        <v>9</v>
      </c>
      <c r="D4571" t="s">
        <v>60</v>
      </c>
      <c r="E4571">
        <v>9</v>
      </c>
      <c r="F4571">
        <v>14.2811</v>
      </c>
      <c r="G4571">
        <v>1015.59</v>
      </c>
      <c r="H4571">
        <v>803.24</v>
      </c>
    </row>
    <row r="4572" spans="1:8" x14ac:dyDescent="0.25">
      <c r="A4572" t="s">
        <v>59</v>
      </c>
      <c r="B4572">
        <v>2022</v>
      </c>
      <c r="C4572" t="s">
        <v>9</v>
      </c>
      <c r="D4572" t="s">
        <v>60</v>
      </c>
      <c r="E4572">
        <v>161</v>
      </c>
      <c r="F4572">
        <v>79.5428</v>
      </c>
      <c r="G4572">
        <v>12844.51</v>
      </c>
      <c r="H4572">
        <v>9027.41</v>
      </c>
    </row>
    <row r="4573" spans="1:8" x14ac:dyDescent="0.25">
      <c r="A4573" t="s">
        <v>59</v>
      </c>
      <c r="B4573">
        <v>2022</v>
      </c>
      <c r="C4573" t="s">
        <v>9</v>
      </c>
      <c r="D4573" t="s">
        <v>60</v>
      </c>
      <c r="E4573">
        <v>2</v>
      </c>
      <c r="F4573">
        <v>0.71899999999999997</v>
      </c>
      <c r="G4573">
        <v>30.16</v>
      </c>
      <c r="H4573">
        <v>30.16</v>
      </c>
    </row>
    <row r="4574" spans="1:8" x14ac:dyDescent="0.25">
      <c r="A4574" t="s">
        <v>59</v>
      </c>
      <c r="B4574">
        <v>2022</v>
      </c>
      <c r="C4574" t="s">
        <v>9</v>
      </c>
      <c r="D4574" t="s">
        <v>60</v>
      </c>
      <c r="E4574">
        <v>89</v>
      </c>
      <c r="F4574">
        <v>324.39791000000002</v>
      </c>
      <c r="G4574">
        <v>22114.84</v>
      </c>
      <c r="H4574">
        <v>21134.37</v>
      </c>
    </row>
    <row r="4575" spans="1:8" x14ac:dyDescent="0.25">
      <c r="A4575" t="s">
        <v>59</v>
      </c>
      <c r="B4575">
        <v>2022</v>
      </c>
      <c r="C4575" t="s">
        <v>9</v>
      </c>
      <c r="D4575" t="s">
        <v>60</v>
      </c>
      <c r="E4575">
        <v>59</v>
      </c>
      <c r="F4575">
        <v>62.228319999999997</v>
      </c>
      <c r="G4575">
        <v>5944.52</v>
      </c>
      <c r="H4575">
        <v>4459.8500000000004</v>
      </c>
    </row>
    <row r="4576" spans="1:8" x14ac:dyDescent="0.25">
      <c r="A4576" t="s">
        <v>59</v>
      </c>
      <c r="B4576">
        <v>2022</v>
      </c>
      <c r="C4576" t="s">
        <v>9</v>
      </c>
      <c r="D4576" t="s">
        <v>60</v>
      </c>
      <c r="E4576">
        <v>648</v>
      </c>
      <c r="F4576">
        <v>197.2979</v>
      </c>
      <c r="G4576">
        <v>14229.47</v>
      </c>
      <c r="H4576">
        <v>15304.25</v>
      </c>
    </row>
    <row r="4577" spans="1:8" x14ac:dyDescent="0.25">
      <c r="A4577" t="s">
        <v>59</v>
      </c>
      <c r="B4577">
        <v>2022</v>
      </c>
      <c r="C4577" t="s">
        <v>9</v>
      </c>
      <c r="D4577" t="s">
        <v>60</v>
      </c>
      <c r="E4577">
        <v>11</v>
      </c>
      <c r="F4577">
        <v>16.038</v>
      </c>
      <c r="G4577">
        <v>1696.85</v>
      </c>
      <c r="H4577">
        <v>1222.9000000000001</v>
      </c>
    </row>
    <row r="4578" spans="1:8" x14ac:dyDescent="0.25">
      <c r="A4578" t="s">
        <v>59</v>
      </c>
      <c r="B4578">
        <v>2022</v>
      </c>
      <c r="C4578" t="s">
        <v>9</v>
      </c>
      <c r="D4578" t="s">
        <v>60</v>
      </c>
      <c r="E4578">
        <v>66</v>
      </c>
      <c r="F4578">
        <v>386.35005999999998</v>
      </c>
      <c r="G4578">
        <v>27205.040000000001</v>
      </c>
      <c r="H4578">
        <v>23375.759999999998</v>
      </c>
    </row>
    <row r="4579" spans="1:8" x14ac:dyDescent="0.25">
      <c r="A4579" t="s">
        <v>59</v>
      </c>
      <c r="B4579">
        <v>2022</v>
      </c>
      <c r="C4579" t="s">
        <v>9</v>
      </c>
      <c r="D4579" t="s">
        <v>60</v>
      </c>
      <c r="E4579">
        <v>41</v>
      </c>
      <c r="F4579">
        <v>74.740480000000005</v>
      </c>
      <c r="G4579">
        <v>5955.89</v>
      </c>
      <c r="H4579">
        <v>5046.25</v>
      </c>
    </row>
    <row r="4580" spans="1:8" x14ac:dyDescent="0.25">
      <c r="A4580" t="s">
        <v>59</v>
      </c>
      <c r="B4580">
        <v>2022</v>
      </c>
      <c r="C4580" t="s">
        <v>9</v>
      </c>
      <c r="D4580" t="s">
        <v>60</v>
      </c>
      <c r="E4580">
        <v>282</v>
      </c>
      <c r="F4580">
        <v>135.88958</v>
      </c>
      <c r="G4580">
        <v>9928.5</v>
      </c>
      <c r="H4580">
        <v>7603.73</v>
      </c>
    </row>
    <row r="4581" spans="1:8" x14ac:dyDescent="0.25">
      <c r="A4581" t="s">
        <v>59</v>
      </c>
      <c r="B4581">
        <v>2022</v>
      </c>
      <c r="C4581" t="s">
        <v>9</v>
      </c>
      <c r="D4581" t="s">
        <v>64</v>
      </c>
      <c r="E4581">
        <v>1</v>
      </c>
      <c r="F4581">
        <v>20374.468430000001</v>
      </c>
      <c r="G4581">
        <v>1515741.2</v>
      </c>
      <c r="H4581">
        <v>1574436.32</v>
      </c>
    </row>
    <row r="4582" spans="1:8" x14ac:dyDescent="0.25">
      <c r="A4582" t="s">
        <v>59</v>
      </c>
      <c r="B4582">
        <v>2022</v>
      </c>
      <c r="C4582" t="s">
        <v>9</v>
      </c>
      <c r="D4582" t="s">
        <v>60</v>
      </c>
      <c r="E4582">
        <v>0</v>
      </c>
      <c r="F4582">
        <v>0</v>
      </c>
      <c r="G4582">
        <v>0</v>
      </c>
      <c r="H4582">
        <v>0</v>
      </c>
    </row>
    <row r="4583" spans="1:8" x14ac:dyDescent="0.25">
      <c r="A4583" t="s">
        <v>59</v>
      </c>
      <c r="B4583">
        <v>2022</v>
      </c>
      <c r="C4583" t="s">
        <v>9</v>
      </c>
      <c r="D4583" t="s">
        <v>60</v>
      </c>
      <c r="E4583">
        <v>0</v>
      </c>
      <c r="F4583">
        <v>0</v>
      </c>
      <c r="G4583">
        <v>0</v>
      </c>
      <c r="H4583">
        <v>0</v>
      </c>
    </row>
    <row r="4584" spans="1:8" x14ac:dyDescent="0.25">
      <c r="A4584" t="s">
        <v>59</v>
      </c>
      <c r="B4584">
        <v>2022</v>
      </c>
      <c r="C4584" t="s">
        <v>8</v>
      </c>
      <c r="D4584" t="s">
        <v>60</v>
      </c>
      <c r="E4584">
        <v>0</v>
      </c>
      <c r="F4584">
        <v>0</v>
      </c>
      <c r="G4584">
        <v>0</v>
      </c>
      <c r="H4584">
        <v>0</v>
      </c>
    </row>
    <row r="4585" spans="1:8" x14ac:dyDescent="0.25">
      <c r="A4585" t="s">
        <v>59</v>
      </c>
      <c r="B4585">
        <v>2022</v>
      </c>
      <c r="C4585" t="s">
        <v>8</v>
      </c>
      <c r="D4585" t="s">
        <v>62</v>
      </c>
      <c r="E4585">
        <v>0</v>
      </c>
      <c r="F4585">
        <v>0</v>
      </c>
      <c r="G4585">
        <v>0</v>
      </c>
      <c r="H4585">
        <v>0</v>
      </c>
    </row>
    <row r="4586" spans="1:8" x14ac:dyDescent="0.25">
      <c r="A4586" t="s">
        <v>59</v>
      </c>
      <c r="B4586">
        <v>2022</v>
      </c>
      <c r="C4586" t="s">
        <v>8</v>
      </c>
      <c r="D4586" t="s">
        <v>60</v>
      </c>
      <c r="E4586">
        <v>0</v>
      </c>
      <c r="F4586">
        <v>0</v>
      </c>
      <c r="G4586">
        <v>0</v>
      </c>
      <c r="H4586">
        <v>0</v>
      </c>
    </row>
    <row r="4587" spans="1:8" x14ac:dyDescent="0.25">
      <c r="A4587" t="s">
        <v>59</v>
      </c>
      <c r="B4587">
        <v>2022</v>
      </c>
      <c r="C4587" t="s">
        <v>8</v>
      </c>
      <c r="D4587" t="s">
        <v>60</v>
      </c>
      <c r="E4587">
        <v>0</v>
      </c>
      <c r="F4587">
        <v>0</v>
      </c>
      <c r="G4587">
        <v>0</v>
      </c>
      <c r="H4587">
        <v>0</v>
      </c>
    </row>
    <row r="4588" spans="1:8" x14ac:dyDescent="0.25">
      <c r="A4588" t="s">
        <v>59</v>
      </c>
      <c r="B4588">
        <v>2022</v>
      </c>
      <c r="C4588" t="s">
        <v>8</v>
      </c>
      <c r="D4588" t="s">
        <v>60</v>
      </c>
      <c r="E4588">
        <v>0</v>
      </c>
      <c r="F4588">
        <v>0</v>
      </c>
      <c r="G4588">
        <v>0</v>
      </c>
      <c r="H4588">
        <v>0</v>
      </c>
    </row>
    <row r="4589" spans="1:8" x14ac:dyDescent="0.25">
      <c r="A4589" t="s">
        <v>59</v>
      </c>
      <c r="B4589">
        <v>2022</v>
      </c>
      <c r="C4589" t="s">
        <v>8</v>
      </c>
      <c r="D4589" t="s">
        <v>60</v>
      </c>
      <c r="E4589">
        <v>1</v>
      </c>
      <c r="F4589">
        <v>228.65799999999999</v>
      </c>
      <c r="G4589">
        <v>14491.75</v>
      </c>
      <c r="H4589">
        <v>14491.75</v>
      </c>
    </row>
    <row r="4590" spans="1:8" x14ac:dyDescent="0.25">
      <c r="A4590" t="s">
        <v>59</v>
      </c>
      <c r="B4590">
        <v>2022</v>
      </c>
      <c r="C4590" t="s">
        <v>8</v>
      </c>
      <c r="D4590" t="s">
        <v>60</v>
      </c>
      <c r="E4590">
        <v>0</v>
      </c>
      <c r="F4590">
        <v>0</v>
      </c>
      <c r="G4590">
        <v>0</v>
      </c>
      <c r="H4590">
        <v>0</v>
      </c>
    </row>
    <row r="4591" spans="1:8" x14ac:dyDescent="0.25">
      <c r="A4591" t="s">
        <v>59</v>
      </c>
      <c r="B4591">
        <v>2022</v>
      </c>
      <c r="C4591" t="s">
        <v>8</v>
      </c>
      <c r="D4591" t="s">
        <v>60</v>
      </c>
      <c r="E4591">
        <v>0</v>
      </c>
      <c r="F4591">
        <v>0</v>
      </c>
      <c r="G4591">
        <v>0</v>
      </c>
      <c r="H4591">
        <v>0</v>
      </c>
    </row>
    <row r="4592" spans="1:8" x14ac:dyDescent="0.25">
      <c r="A4592" t="s">
        <v>59</v>
      </c>
      <c r="B4592">
        <v>2022</v>
      </c>
      <c r="C4592" t="s">
        <v>8</v>
      </c>
      <c r="D4592" t="s">
        <v>60</v>
      </c>
      <c r="E4592">
        <v>0</v>
      </c>
      <c r="F4592">
        <v>0</v>
      </c>
      <c r="G4592">
        <v>0</v>
      </c>
      <c r="H4592">
        <v>0</v>
      </c>
    </row>
    <row r="4593" spans="1:8" x14ac:dyDescent="0.25">
      <c r="A4593" t="s">
        <v>59</v>
      </c>
      <c r="B4593">
        <v>2022</v>
      </c>
      <c r="C4593" t="s">
        <v>8</v>
      </c>
      <c r="D4593" t="s">
        <v>61</v>
      </c>
      <c r="E4593">
        <v>0</v>
      </c>
      <c r="F4593">
        <v>0</v>
      </c>
      <c r="G4593">
        <v>0</v>
      </c>
      <c r="H4593">
        <v>0</v>
      </c>
    </row>
    <row r="4594" spans="1:8" x14ac:dyDescent="0.25">
      <c r="A4594" t="s">
        <v>59</v>
      </c>
      <c r="B4594">
        <v>2022</v>
      </c>
      <c r="C4594" t="s">
        <v>8</v>
      </c>
      <c r="D4594" t="s">
        <v>61</v>
      </c>
      <c r="E4594">
        <v>512</v>
      </c>
      <c r="F4594">
        <v>31814.128700000001</v>
      </c>
      <c r="G4594">
        <v>2694603.97</v>
      </c>
      <c r="H4594">
        <v>2752004.38</v>
      </c>
    </row>
    <row r="4595" spans="1:8" x14ac:dyDescent="0.25">
      <c r="A4595" t="s">
        <v>59</v>
      </c>
      <c r="B4595">
        <v>2022</v>
      </c>
      <c r="C4595" t="s">
        <v>8</v>
      </c>
      <c r="D4595" t="s">
        <v>61</v>
      </c>
      <c r="E4595">
        <v>2</v>
      </c>
      <c r="F4595">
        <v>2.9564400000000002</v>
      </c>
      <c r="G4595">
        <v>369.47</v>
      </c>
      <c r="H4595">
        <v>368.2</v>
      </c>
    </row>
    <row r="4596" spans="1:8" x14ac:dyDescent="0.25">
      <c r="A4596" t="s">
        <v>59</v>
      </c>
      <c r="B4596">
        <v>2022</v>
      </c>
      <c r="C4596" t="s">
        <v>8</v>
      </c>
      <c r="D4596" t="s">
        <v>60</v>
      </c>
      <c r="E4596">
        <v>0</v>
      </c>
      <c r="F4596">
        <v>0</v>
      </c>
      <c r="G4596">
        <v>0</v>
      </c>
      <c r="H4596">
        <v>0</v>
      </c>
    </row>
    <row r="4597" spans="1:8" x14ac:dyDescent="0.25">
      <c r="A4597" t="s">
        <v>59</v>
      </c>
      <c r="B4597">
        <v>2022</v>
      </c>
      <c r="C4597" t="s">
        <v>8</v>
      </c>
      <c r="D4597" t="s">
        <v>60</v>
      </c>
      <c r="E4597">
        <v>0</v>
      </c>
      <c r="F4597">
        <v>0</v>
      </c>
      <c r="G4597">
        <v>0</v>
      </c>
      <c r="H4597">
        <v>0</v>
      </c>
    </row>
    <row r="4598" spans="1:8" x14ac:dyDescent="0.25">
      <c r="A4598" t="s">
        <v>59</v>
      </c>
      <c r="B4598">
        <v>2022</v>
      </c>
      <c r="C4598" t="s">
        <v>8</v>
      </c>
      <c r="D4598" t="s">
        <v>60</v>
      </c>
      <c r="E4598">
        <v>0</v>
      </c>
      <c r="F4598">
        <v>0</v>
      </c>
      <c r="G4598">
        <v>0</v>
      </c>
      <c r="H4598">
        <v>0</v>
      </c>
    </row>
    <row r="4599" spans="1:8" x14ac:dyDescent="0.25">
      <c r="A4599" t="s">
        <v>59</v>
      </c>
      <c r="B4599">
        <v>2022</v>
      </c>
      <c r="C4599" t="s">
        <v>8</v>
      </c>
      <c r="D4599" t="s">
        <v>60</v>
      </c>
      <c r="E4599">
        <v>2</v>
      </c>
      <c r="F4599">
        <v>79.150760000000005</v>
      </c>
      <c r="G4599">
        <v>5618.75</v>
      </c>
      <c r="H4599">
        <v>5618.75</v>
      </c>
    </row>
    <row r="4600" spans="1:8" x14ac:dyDescent="0.25">
      <c r="A4600" t="s">
        <v>59</v>
      </c>
      <c r="B4600">
        <v>2022</v>
      </c>
      <c r="C4600" t="s">
        <v>8</v>
      </c>
      <c r="D4600" t="s">
        <v>62</v>
      </c>
      <c r="E4600">
        <v>269</v>
      </c>
      <c r="F4600">
        <v>11805.09561</v>
      </c>
      <c r="G4600">
        <v>1167624.46</v>
      </c>
      <c r="H4600">
        <v>1134988.76</v>
      </c>
    </row>
    <row r="4601" spans="1:8" x14ac:dyDescent="0.25">
      <c r="A4601" t="s">
        <v>59</v>
      </c>
      <c r="B4601">
        <v>2022</v>
      </c>
      <c r="C4601" t="s">
        <v>8</v>
      </c>
      <c r="D4601" t="s">
        <v>62</v>
      </c>
      <c r="E4601">
        <v>7</v>
      </c>
      <c r="F4601">
        <v>9.5461600000000004</v>
      </c>
      <c r="G4601">
        <v>1231.43</v>
      </c>
      <c r="H4601">
        <v>1420.48</v>
      </c>
    </row>
    <row r="4602" spans="1:8" x14ac:dyDescent="0.25">
      <c r="A4602" t="s">
        <v>59</v>
      </c>
      <c r="B4602">
        <v>2022</v>
      </c>
      <c r="C4602" t="s">
        <v>8</v>
      </c>
      <c r="D4602" t="s">
        <v>60</v>
      </c>
      <c r="E4602">
        <v>3</v>
      </c>
      <c r="F4602">
        <v>17.312629999999999</v>
      </c>
      <c r="G4602">
        <v>1119.96</v>
      </c>
      <c r="H4602">
        <v>1164.18</v>
      </c>
    </row>
    <row r="4603" spans="1:8" x14ac:dyDescent="0.25">
      <c r="A4603" t="s">
        <v>59</v>
      </c>
      <c r="B4603">
        <v>2022</v>
      </c>
      <c r="C4603" t="s">
        <v>8</v>
      </c>
      <c r="D4603" t="s">
        <v>60</v>
      </c>
      <c r="E4603">
        <v>0</v>
      </c>
      <c r="F4603">
        <v>0</v>
      </c>
      <c r="G4603">
        <v>0</v>
      </c>
      <c r="H4603">
        <v>0</v>
      </c>
    </row>
    <row r="4604" spans="1:8" x14ac:dyDescent="0.25">
      <c r="A4604" t="s">
        <v>59</v>
      </c>
      <c r="B4604">
        <v>2022</v>
      </c>
      <c r="C4604" t="s">
        <v>8</v>
      </c>
      <c r="D4604" t="s">
        <v>60</v>
      </c>
      <c r="E4604">
        <v>0</v>
      </c>
      <c r="F4604">
        <v>0</v>
      </c>
      <c r="G4604">
        <v>0</v>
      </c>
      <c r="H4604">
        <v>0</v>
      </c>
    </row>
    <row r="4605" spans="1:8" x14ac:dyDescent="0.25">
      <c r="A4605" t="s">
        <v>59</v>
      </c>
      <c r="B4605">
        <v>2022</v>
      </c>
      <c r="C4605" t="s">
        <v>8</v>
      </c>
      <c r="D4605" t="s">
        <v>60</v>
      </c>
      <c r="E4605">
        <v>0</v>
      </c>
      <c r="F4605">
        <v>0</v>
      </c>
      <c r="G4605">
        <v>0</v>
      </c>
      <c r="H4605">
        <v>0</v>
      </c>
    </row>
    <row r="4606" spans="1:8" x14ac:dyDescent="0.25">
      <c r="A4606" t="s">
        <v>59</v>
      </c>
      <c r="B4606">
        <v>2022</v>
      </c>
      <c r="C4606" t="s">
        <v>8</v>
      </c>
      <c r="D4606" t="s">
        <v>60</v>
      </c>
      <c r="E4606">
        <v>0</v>
      </c>
      <c r="F4606">
        <v>0</v>
      </c>
      <c r="G4606">
        <v>0</v>
      </c>
      <c r="H4606">
        <v>0</v>
      </c>
    </row>
    <row r="4607" spans="1:8" x14ac:dyDescent="0.25">
      <c r="A4607" t="s">
        <v>59</v>
      </c>
      <c r="B4607">
        <v>2022</v>
      </c>
      <c r="C4607" t="s">
        <v>8</v>
      </c>
      <c r="D4607" t="s">
        <v>60</v>
      </c>
      <c r="E4607">
        <v>53</v>
      </c>
      <c r="F4607">
        <v>-6.8408100000000003</v>
      </c>
      <c r="G4607">
        <v>-374.4</v>
      </c>
      <c r="H4607">
        <v>1306.18</v>
      </c>
    </row>
    <row r="4608" spans="1:8" x14ac:dyDescent="0.25">
      <c r="A4608" t="s">
        <v>59</v>
      </c>
      <c r="B4608">
        <v>2022</v>
      </c>
      <c r="C4608" t="s">
        <v>8</v>
      </c>
      <c r="D4608" t="s">
        <v>60</v>
      </c>
      <c r="E4608">
        <v>342</v>
      </c>
      <c r="F4608">
        <v>2457.3466600000002</v>
      </c>
      <c r="G4608">
        <v>215208.03</v>
      </c>
      <c r="H4608">
        <v>216379.3</v>
      </c>
    </row>
    <row r="4609" spans="1:8" x14ac:dyDescent="0.25">
      <c r="A4609" t="s">
        <v>59</v>
      </c>
      <c r="B4609">
        <v>2022</v>
      </c>
      <c r="C4609" t="s">
        <v>8</v>
      </c>
      <c r="D4609" t="s">
        <v>60</v>
      </c>
      <c r="E4609">
        <v>2</v>
      </c>
      <c r="F4609">
        <v>10.94073</v>
      </c>
      <c r="G4609">
        <v>1069.0999999999999</v>
      </c>
      <c r="H4609">
        <v>1175.17</v>
      </c>
    </row>
    <row r="4610" spans="1:8" x14ac:dyDescent="0.25">
      <c r="A4610" t="s">
        <v>59</v>
      </c>
      <c r="B4610">
        <v>2022</v>
      </c>
      <c r="C4610" t="s">
        <v>8</v>
      </c>
      <c r="D4610" t="s">
        <v>60</v>
      </c>
      <c r="E4610">
        <v>1214</v>
      </c>
      <c r="F4610">
        <v>1720.3340800000001</v>
      </c>
      <c r="G4610">
        <v>187034.9</v>
      </c>
      <c r="H4610">
        <v>182473.76</v>
      </c>
    </row>
    <row r="4611" spans="1:8" x14ac:dyDescent="0.25">
      <c r="A4611" t="s">
        <v>59</v>
      </c>
      <c r="B4611">
        <v>2022</v>
      </c>
      <c r="C4611" t="s">
        <v>8</v>
      </c>
      <c r="D4611" t="s">
        <v>60</v>
      </c>
      <c r="E4611">
        <v>8689</v>
      </c>
      <c r="F4611">
        <v>2108.6654800000001</v>
      </c>
      <c r="G4611">
        <v>183150.77</v>
      </c>
      <c r="H4611">
        <v>190035.21</v>
      </c>
    </row>
    <row r="4612" spans="1:8" x14ac:dyDescent="0.25">
      <c r="A4612" t="s">
        <v>59</v>
      </c>
      <c r="B4612">
        <v>2022</v>
      </c>
      <c r="C4612" t="s">
        <v>8</v>
      </c>
      <c r="D4612" t="s">
        <v>60</v>
      </c>
      <c r="E4612">
        <v>0</v>
      </c>
      <c r="F4612">
        <v>0</v>
      </c>
      <c r="G4612">
        <v>0</v>
      </c>
      <c r="H4612">
        <v>0</v>
      </c>
    </row>
    <row r="4613" spans="1:8" x14ac:dyDescent="0.25">
      <c r="A4613" t="s">
        <v>59</v>
      </c>
      <c r="B4613">
        <v>2022</v>
      </c>
      <c r="C4613" t="s">
        <v>8</v>
      </c>
      <c r="D4613" t="s">
        <v>60</v>
      </c>
      <c r="E4613">
        <v>48</v>
      </c>
      <c r="F4613">
        <v>16.088460000000001</v>
      </c>
      <c r="G4613">
        <v>1263.76</v>
      </c>
      <c r="H4613">
        <v>1178.45</v>
      </c>
    </row>
    <row r="4614" spans="1:8" x14ac:dyDescent="0.25">
      <c r="A4614" t="s">
        <v>59</v>
      </c>
      <c r="B4614">
        <v>2022</v>
      </c>
      <c r="C4614" t="s">
        <v>8</v>
      </c>
      <c r="D4614" t="s">
        <v>60</v>
      </c>
      <c r="E4614">
        <v>36</v>
      </c>
      <c r="F4614">
        <v>8.9591799999999999</v>
      </c>
      <c r="G4614">
        <v>804.48</v>
      </c>
      <c r="H4614">
        <v>641.69000000000005</v>
      </c>
    </row>
    <row r="4615" spans="1:8" x14ac:dyDescent="0.25">
      <c r="A4615" t="s">
        <v>59</v>
      </c>
      <c r="B4615">
        <v>2022</v>
      </c>
      <c r="C4615" t="s">
        <v>8</v>
      </c>
      <c r="D4615" t="s">
        <v>60</v>
      </c>
      <c r="E4615">
        <v>0</v>
      </c>
      <c r="F4615">
        <v>0</v>
      </c>
      <c r="G4615">
        <v>0</v>
      </c>
      <c r="H4615">
        <v>0</v>
      </c>
    </row>
    <row r="4616" spans="1:8" x14ac:dyDescent="0.25">
      <c r="A4616" t="s">
        <v>59</v>
      </c>
      <c r="B4616">
        <v>2022</v>
      </c>
      <c r="C4616" t="s">
        <v>8</v>
      </c>
      <c r="D4616" t="s">
        <v>60</v>
      </c>
      <c r="E4616">
        <v>226</v>
      </c>
      <c r="F4616">
        <v>54.832419999999999</v>
      </c>
      <c r="G4616">
        <v>3959.07</v>
      </c>
      <c r="H4616">
        <v>3996.45</v>
      </c>
    </row>
    <row r="4617" spans="1:8" x14ac:dyDescent="0.25">
      <c r="A4617" t="s">
        <v>59</v>
      </c>
      <c r="B4617">
        <v>2022</v>
      </c>
      <c r="C4617" t="s">
        <v>8</v>
      </c>
      <c r="D4617" t="s">
        <v>60</v>
      </c>
      <c r="E4617">
        <v>239</v>
      </c>
      <c r="F4617">
        <v>73.956400000000002</v>
      </c>
      <c r="G4617">
        <v>5366.5</v>
      </c>
      <c r="H4617">
        <v>5885.13</v>
      </c>
    </row>
    <row r="4618" spans="1:8" x14ac:dyDescent="0.25">
      <c r="A4618" t="s">
        <v>59</v>
      </c>
      <c r="B4618">
        <v>2022</v>
      </c>
      <c r="C4618" t="s">
        <v>8</v>
      </c>
      <c r="D4618" t="s">
        <v>60</v>
      </c>
      <c r="E4618">
        <v>0</v>
      </c>
      <c r="F4618">
        <v>0</v>
      </c>
      <c r="G4618">
        <v>0</v>
      </c>
      <c r="H4618">
        <v>0</v>
      </c>
    </row>
    <row r="4619" spans="1:8" x14ac:dyDescent="0.25">
      <c r="A4619" t="s">
        <v>59</v>
      </c>
      <c r="B4619">
        <v>2022</v>
      </c>
      <c r="C4619" t="s">
        <v>8</v>
      </c>
      <c r="D4619" t="s">
        <v>60</v>
      </c>
      <c r="E4619">
        <v>0</v>
      </c>
      <c r="F4619">
        <v>0</v>
      </c>
      <c r="G4619">
        <v>0</v>
      </c>
      <c r="H4619">
        <v>0</v>
      </c>
    </row>
    <row r="4620" spans="1:8" x14ac:dyDescent="0.25">
      <c r="A4620" t="s">
        <v>59</v>
      </c>
      <c r="B4620">
        <v>2022</v>
      </c>
      <c r="C4620" t="s">
        <v>8</v>
      </c>
      <c r="D4620" t="s">
        <v>60</v>
      </c>
      <c r="E4620">
        <v>4</v>
      </c>
      <c r="F4620">
        <v>12.414479999999999</v>
      </c>
      <c r="G4620">
        <v>854.27</v>
      </c>
      <c r="H4620">
        <v>1195.8699999999999</v>
      </c>
    </row>
    <row r="4621" spans="1:8" x14ac:dyDescent="0.25">
      <c r="A4621" t="s">
        <v>59</v>
      </c>
      <c r="B4621">
        <v>2022</v>
      </c>
      <c r="C4621" t="s">
        <v>8</v>
      </c>
      <c r="D4621" t="s">
        <v>60</v>
      </c>
      <c r="E4621">
        <v>0</v>
      </c>
      <c r="F4621">
        <v>0</v>
      </c>
      <c r="G4621">
        <v>0</v>
      </c>
      <c r="H4621">
        <v>0</v>
      </c>
    </row>
    <row r="4622" spans="1:8" x14ac:dyDescent="0.25">
      <c r="A4622" t="s">
        <v>59</v>
      </c>
      <c r="B4622">
        <v>2022</v>
      </c>
      <c r="C4622" t="s">
        <v>8</v>
      </c>
      <c r="D4622" t="s">
        <v>60</v>
      </c>
      <c r="E4622">
        <v>9</v>
      </c>
      <c r="F4622">
        <v>11.1745</v>
      </c>
      <c r="G4622">
        <v>993.45</v>
      </c>
      <c r="H4622">
        <v>713.88</v>
      </c>
    </row>
    <row r="4623" spans="1:8" x14ac:dyDescent="0.25">
      <c r="A4623" t="s">
        <v>59</v>
      </c>
      <c r="B4623">
        <v>2022</v>
      </c>
      <c r="C4623" t="s">
        <v>8</v>
      </c>
      <c r="D4623" t="s">
        <v>60</v>
      </c>
      <c r="E4623">
        <v>26</v>
      </c>
      <c r="F4623">
        <v>33.095579999999998</v>
      </c>
      <c r="G4623">
        <v>2969.41</v>
      </c>
      <c r="H4623">
        <v>2786.18</v>
      </c>
    </row>
    <row r="4624" spans="1:8" x14ac:dyDescent="0.25">
      <c r="A4624" t="s">
        <v>59</v>
      </c>
      <c r="B4624">
        <v>2022</v>
      </c>
      <c r="C4624" t="s">
        <v>8</v>
      </c>
      <c r="D4624" t="s">
        <v>60</v>
      </c>
      <c r="E4624">
        <v>0</v>
      </c>
      <c r="F4624">
        <v>0</v>
      </c>
      <c r="G4624">
        <v>0</v>
      </c>
      <c r="H4624">
        <v>0</v>
      </c>
    </row>
    <row r="4625" spans="1:8" x14ac:dyDescent="0.25">
      <c r="A4625" t="s">
        <v>59</v>
      </c>
      <c r="B4625">
        <v>2022</v>
      </c>
      <c r="C4625" t="s">
        <v>8</v>
      </c>
      <c r="D4625" t="s">
        <v>63</v>
      </c>
      <c r="E4625">
        <v>163584</v>
      </c>
      <c r="F4625">
        <v>28287.251489999999</v>
      </c>
      <c r="G4625">
        <v>2704479.71</v>
      </c>
      <c r="H4625">
        <v>1821796.71</v>
      </c>
    </row>
    <row r="4626" spans="1:8" x14ac:dyDescent="0.25">
      <c r="A4626" t="s">
        <v>59</v>
      </c>
      <c r="B4626">
        <v>2022</v>
      </c>
      <c r="C4626" t="s">
        <v>8</v>
      </c>
      <c r="D4626" t="s">
        <v>63</v>
      </c>
      <c r="E4626">
        <v>20</v>
      </c>
      <c r="F4626">
        <v>0.89300000000000002</v>
      </c>
      <c r="G4626">
        <v>142.94999999999999</v>
      </c>
      <c r="H4626">
        <v>161.57</v>
      </c>
    </row>
    <row r="4627" spans="1:8" x14ac:dyDescent="0.25">
      <c r="A4627" t="s">
        <v>59</v>
      </c>
      <c r="B4627">
        <v>2022</v>
      </c>
      <c r="C4627" t="s">
        <v>8</v>
      </c>
      <c r="D4627" t="s">
        <v>63</v>
      </c>
      <c r="E4627">
        <v>904588</v>
      </c>
      <c r="F4627">
        <v>110008.44325</v>
      </c>
      <c r="G4627">
        <v>10855904.98</v>
      </c>
      <c r="H4627">
        <v>9472248.8800000008</v>
      </c>
    </row>
    <row r="4628" spans="1:8" x14ac:dyDescent="0.25">
      <c r="A4628" t="s">
        <v>59</v>
      </c>
      <c r="B4628">
        <v>2022</v>
      </c>
      <c r="C4628" t="s">
        <v>8</v>
      </c>
      <c r="D4628" t="s">
        <v>63</v>
      </c>
      <c r="E4628">
        <v>0</v>
      </c>
      <c r="F4628">
        <v>0</v>
      </c>
      <c r="G4628">
        <v>0</v>
      </c>
      <c r="H4628">
        <v>0</v>
      </c>
    </row>
    <row r="4629" spans="1:8" x14ac:dyDescent="0.25">
      <c r="A4629" t="s">
        <v>59</v>
      </c>
      <c r="B4629">
        <v>2022</v>
      </c>
      <c r="C4629" t="s">
        <v>8</v>
      </c>
      <c r="D4629" t="s">
        <v>64</v>
      </c>
      <c r="E4629">
        <v>0</v>
      </c>
      <c r="F4629">
        <v>0</v>
      </c>
      <c r="G4629">
        <v>0</v>
      </c>
      <c r="H4629">
        <v>0</v>
      </c>
    </row>
    <row r="4630" spans="1:8" x14ac:dyDescent="0.25">
      <c r="A4630" t="s">
        <v>59</v>
      </c>
      <c r="B4630">
        <v>2022</v>
      </c>
      <c r="C4630" t="s">
        <v>8</v>
      </c>
      <c r="D4630" t="s">
        <v>61</v>
      </c>
      <c r="E4630">
        <v>1399</v>
      </c>
      <c r="F4630">
        <v>10724.45666</v>
      </c>
      <c r="G4630">
        <v>876379.38</v>
      </c>
      <c r="H4630">
        <v>926058.75</v>
      </c>
    </row>
    <row r="4631" spans="1:8" x14ac:dyDescent="0.25">
      <c r="A4631" t="s">
        <v>59</v>
      </c>
      <c r="B4631">
        <v>2022</v>
      </c>
      <c r="C4631" t="s">
        <v>8</v>
      </c>
      <c r="D4631" t="s">
        <v>61</v>
      </c>
      <c r="E4631">
        <v>1224</v>
      </c>
      <c r="F4631">
        <v>1550.89876</v>
      </c>
      <c r="G4631">
        <v>185727.17</v>
      </c>
      <c r="H4631">
        <v>203181.07</v>
      </c>
    </row>
    <row r="4632" spans="1:8" x14ac:dyDescent="0.25">
      <c r="A4632" t="s">
        <v>59</v>
      </c>
      <c r="B4632">
        <v>2022</v>
      </c>
      <c r="C4632" t="s">
        <v>8</v>
      </c>
      <c r="D4632" t="s">
        <v>61</v>
      </c>
      <c r="E4632">
        <v>9297</v>
      </c>
      <c r="F4632">
        <v>2659.3829999999998</v>
      </c>
      <c r="G4632">
        <v>213360.94</v>
      </c>
      <c r="H4632">
        <v>227394.82</v>
      </c>
    </row>
    <row r="4633" spans="1:8" x14ac:dyDescent="0.25">
      <c r="A4633" t="s">
        <v>59</v>
      </c>
      <c r="B4633">
        <v>2022</v>
      </c>
      <c r="C4633" t="s">
        <v>8</v>
      </c>
      <c r="D4633" t="s">
        <v>60</v>
      </c>
      <c r="E4633">
        <v>9</v>
      </c>
      <c r="F4633">
        <v>8.0417799999999993</v>
      </c>
      <c r="G4633">
        <v>1280.1199999999999</v>
      </c>
      <c r="H4633">
        <v>1008.71</v>
      </c>
    </row>
    <row r="4634" spans="1:8" x14ac:dyDescent="0.25">
      <c r="A4634" t="s">
        <v>59</v>
      </c>
      <c r="B4634">
        <v>2022</v>
      </c>
      <c r="C4634" t="s">
        <v>8</v>
      </c>
      <c r="D4634" t="s">
        <v>60</v>
      </c>
      <c r="E4634">
        <v>33</v>
      </c>
      <c r="F4634">
        <v>67.426699999999997</v>
      </c>
      <c r="G4634">
        <v>5385.11</v>
      </c>
      <c r="H4634">
        <v>3170.73</v>
      </c>
    </row>
    <row r="4635" spans="1:8" x14ac:dyDescent="0.25">
      <c r="A4635" t="s">
        <v>59</v>
      </c>
      <c r="B4635">
        <v>2022</v>
      </c>
      <c r="C4635" t="s">
        <v>8</v>
      </c>
      <c r="D4635" t="s">
        <v>60</v>
      </c>
      <c r="E4635">
        <v>745</v>
      </c>
      <c r="F4635">
        <v>176.06139999999999</v>
      </c>
      <c r="G4635">
        <v>12262.77</v>
      </c>
      <c r="H4635">
        <v>11834.38</v>
      </c>
    </row>
    <row r="4636" spans="1:8" x14ac:dyDescent="0.25">
      <c r="A4636" t="s">
        <v>59</v>
      </c>
      <c r="B4636">
        <v>2022</v>
      </c>
      <c r="C4636" t="s">
        <v>8</v>
      </c>
      <c r="D4636" t="s">
        <v>62</v>
      </c>
      <c r="E4636">
        <v>2651</v>
      </c>
      <c r="F4636">
        <v>17218.939190000001</v>
      </c>
      <c r="G4636">
        <v>1666482.45</v>
      </c>
      <c r="H4636">
        <v>1726842.62</v>
      </c>
    </row>
    <row r="4637" spans="1:8" x14ac:dyDescent="0.25">
      <c r="A4637" t="s">
        <v>59</v>
      </c>
      <c r="B4637">
        <v>2022</v>
      </c>
      <c r="C4637" t="s">
        <v>8</v>
      </c>
      <c r="D4637" t="s">
        <v>62</v>
      </c>
      <c r="E4637">
        <v>5591</v>
      </c>
      <c r="F4637">
        <v>8546.7165199999999</v>
      </c>
      <c r="G4637">
        <v>1007611.03</v>
      </c>
      <c r="H4637">
        <v>1015165.76</v>
      </c>
    </row>
    <row r="4638" spans="1:8" x14ac:dyDescent="0.25">
      <c r="A4638" t="s">
        <v>59</v>
      </c>
      <c r="B4638">
        <v>2022</v>
      </c>
      <c r="C4638" t="s">
        <v>8</v>
      </c>
      <c r="D4638" t="s">
        <v>62</v>
      </c>
      <c r="E4638">
        <v>132279</v>
      </c>
      <c r="F4638">
        <v>29913.027259999999</v>
      </c>
      <c r="G4638">
        <v>2902495.68</v>
      </c>
      <c r="H4638">
        <v>3018435.83</v>
      </c>
    </row>
    <row r="4639" spans="1:8" x14ac:dyDescent="0.25">
      <c r="A4639" t="s">
        <v>59</v>
      </c>
      <c r="B4639">
        <v>2022</v>
      </c>
      <c r="C4639" t="s">
        <v>8</v>
      </c>
      <c r="D4639" t="s">
        <v>60</v>
      </c>
      <c r="E4639">
        <v>25</v>
      </c>
      <c r="F4639">
        <v>160.58877000000001</v>
      </c>
      <c r="G4639">
        <v>12327.21</v>
      </c>
      <c r="H4639">
        <v>11878.09</v>
      </c>
    </row>
    <row r="4640" spans="1:8" x14ac:dyDescent="0.25">
      <c r="A4640" t="s">
        <v>59</v>
      </c>
      <c r="B4640">
        <v>2022</v>
      </c>
      <c r="C4640" t="s">
        <v>8</v>
      </c>
      <c r="D4640" t="s">
        <v>60</v>
      </c>
      <c r="E4640">
        <v>61</v>
      </c>
      <c r="F4640">
        <v>89.762540000000001</v>
      </c>
      <c r="G4640">
        <v>9021.16</v>
      </c>
      <c r="H4640">
        <v>7762.24</v>
      </c>
    </row>
    <row r="4641" spans="1:8" x14ac:dyDescent="0.25">
      <c r="A4641" t="s">
        <v>59</v>
      </c>
      <c r="B4641">
        <v>2022</v>
      </c>
      <c r="C4641" t="s">
        <v>8</v>
      </c>
      <c r="D4641" t="s">
        <v>60</v>
      </c>
      <c r="E4641">
        <v>25</v>
      </c>
      <c r="F4641">
        <v>120.27589999999999</v>
      </c>
      <c r="G4641">
        <v>4828.54</v>
      </c>
      <c r="H4641">
        <v>4468.99</v>
      </c>
    </row>
    <row r="4642" spans="1:8" x14ac:dyDescent="0.25">
      <c r="A4642" t="s">
        <v>59</v>
      </c>
      <c r="B4642">
        <v>2022</v>
      </c>
      <c r="C4642" t="s">
        <v>8</v>
      </c>
      <c r="D4642" t="s">
        <v>60</v>
      </c>
      <c r="E4642">
        <v>34</v>
      </c>
      <c r="F4642">
        <v>200.85078999999999</v>
      </c>
      <c r="G4642">
        <v>13524.93</v>
      </c>
      <c r="H4642">
        <v>14118.15</v>
      </c>
    </row>
    <row r="4643" spans="1:8" x14ac:dyDescent="0.25">
      <c r="A4643" t="s">
        <v>59</v>
      </c>
      <c r="B4643">
        <v>2022</v>
      </c>
      <c r="C4643" t="s">
        <v>8</v>
      </c>
      <c r="D4643" t="s">
        <v>60</v>
      </c>
      <c r="E4643">
        <v>0</v>
      </c>
      <c r="F4643">
        <v>0</v>
      </c>
      <c r="G4643">
        <v>0</v>
      </c>
      <c r="H4643">
        <v>0</v>
      </c>
    </row>
    <row r="4644" spans="1:8" x14ac:dyDescent="0.25">
      <c r="A4644" t="s">
        <v>59</v>
      </c>
      <c r="B4644">
        <v>2022</v>
      </c>
      <c r="C4644" t="s">
        <v>8</v>
      </c>
      <c r="D4644" t="s">
        <v>60</v>
      </c>
      <c r="E4644">
        <v>0</v>
      </c>
      <c r="F4644">
        <v>0</v>
      </c>
      <c r="G4644">
        <v>0</v>
      </c>
      <c r="H4644">
        <v>0</v>
      </c>
    </row>
    <row r="4645" spans="1:8" x14ac:dyDescent="0.25">
      <c r="A4645" t="s">
        <v>59</v>
      </c>
      <c r="B4645">
        <v>2022</v>
      </c>
      <c r="C4645" t="s">
        <v>8</v>
      </c>
      <c r="D4645" t="s">
        <v>61</v>
      </c>
      <c r="E4645">
        <v>0</v>
      </c>
      <c r="F4645">
        <v>0</v>
      </c>
      <c r="G4645">
        <v>0</v>
      </c>
      <c r="H4645">
        <v>0</v>
      </c>
    </row>
    <row r="4646" spans="1:8" x14ac:dyDescent="0.25">
      <c r="A4646" t="s">
        <v>59</v>
      </c>
      <c r="B4646">
        <v>2022</v>
      </c>
      <c r="C4646" t="s">
        <v>8</v>
      </c>
      <c r="D4646" t="s">
        <v>60</v>
      </c>
      <c r="E4646">
        <v>0</v>
      </c>
      <c r="F4646">
        <v>0</v>
      </c>
      <c r="G4646">
        <v>0</v>
      </c>
      <c r="H4646">
        <v>0</v>
      </c>
    </row>
    <row r="4647" spans="1:8" x14ac:dyDescent="0.25">
      <c r="A4647" t="s">
        <v>59</v>
      </c>
      <c r="B4647">
        <v>2022</v>
      </c>
      <c r="C4647" t="s">
        <v>8</v>
      </c>
      <c r="D4647" t="s">
        <v>60</v>
      </c>
      <c r="E4647">
        <v>0</v>
      </c>
      <c r="F4647">
        <v>0</v>
      </c>
      <c r="G4647">
        <v>0</v>
      </c>
      <c r="H4647">
        <v>0</v>
      </c>
    </row>
    <row r="4648" spans="1:8" x14ac:dyDescent="0.25">
      <c r="A4648" t="s">
        <v>59</v>
      </c>
      <c r="B4648">
        <v>2022</v>
      </c>
      <c r="C4648" t="s">
        <v>8</v>
      </c>
      <c r="D4648" t="s">
        <v>60</v>
      </c>
      <c r="E4648">
        <v>0</v>
      </c>
      <c r="F4648">
        <v>0</v>
      </c>
      <c r="G4648">
        <v>0</v>
      </c>
      <c r="H4648">
        <v>0</v>
      </c>
    </row>
    <row r="4649" spans="1:8" x14ac:dyDescent="0.25">
      <c r="A4649" t="s">
        <v>59</v>
      </c>
      <c r="B4649">
        <v>2022</v>
      </c>
      <c r="C4649" t="s">
        <v>8</v>
      </c>
      <c r="D4649" t="s">
        <v>62</v>
      </c>
      <c r="E4649">
        <v>1</v>
      </c>
      <c r="F4649">
        <v>431.13600000000002</v>
      </c>
      <c r="G4649">
        <v>39592.22</v>
      </c>
      <c r="H4649">
        <v>39592.22</v>
      </c>
    </row>
    <row r="4650" spans="1:8" x14ac:dyDescent="0.25">
      <c r="A4650" t="s">
        <v>59</v>
      </c>
      <c r="B4650">
        <v>2022</v>
      </c>
      <c r="C4650" t="s">
        <v>8</v>
      </c>
      <c r="D4650" t="s">
        <v>60</v>
      </c>
      <c r="E4650">
        <v>0</v>
      </c>
      <c r="F4650">
        <v>0</v>
      </c>
      <c r="G4650">
        <v>0</v>
      </c>
      <c r="H4650">
        <v>0</v>
      </c>
    </row>
    <row r="4651" spans="1:8" x14ac:dyDescent="0.25">
      <c r="A4651" t="s">
        <v>59</v>
      </c>
      <c r="B4651">
        <v>2022</v>
      </c>
      <c r="C4651" t="s">
        <v>8</v>
      </c>
      <c r="D4651" t="s">
        <v>60</v>
      </c>
      <c r="E4651">
        <v>0</v>
      </c>
      <c r="F4651">
        <v>0</v>
      </c>
      <c r="G4651">
        <v>0</v>
      </c>
      <c r="H4651">
        <v>0</v>
      </c>
    </row>
    <row r="4652" spans="1:8" x14ac:dyDescent="0.25">
      <c r="A4652" t="s">
        <v>59</v>
      </c>
      <c r="B4652">
        <v>2022</v>
      </c>
      <c r="C4652" t="s">
        <v>8</v>
      </c>
      <c r="D4652" t="s">
        <v>60</v>
      </c>
      <c r="E4652">
        <v>0</v>
      </c>
      <c r="F4652">
        <v>0</v>
      </c>
      <c r="G4652">
        <v>0</v>
      </c>
      <c r="H4652">
        <v>0</v>
      </c>
    </row>
    <row r="4653" spans="1:8" x14ac:dyDescent="0.25">
      <c r="A4653" t="s">
        <v>59</v>
      </c>
      <c r="B4653">
        <v>2022</v>
      </c>
      <c r="C4653" t="s">
        <v>8</v>
      </c>
      <c r="D4653" t="s">
        <v>60</v>
      </c>
      <c r="E4653">
        <v>0</v>
      </c>
      <c r="F4653">
        <v>0</v>
      </c>
      <c r="G4653">
        <v>0</v>
      </c>
      <c r="H4653">
        <v>0</v>
      </c>
    </row>
    <row r="4654" spans="1:8" x14ac:dyDescent="0.25">
      <c r="A4654" t="s">
        <v>59</v>
      </c>
      <c r="B4654">
        <v>2022</v>
      </c>
      <c r="C4654" t="s">
        <v>8</v>
      </c>
      <c r="D4654" t="s">
        <v>61</v>
      </c>
      <c r="E4654">
        <v>0</v>
      </c>
      <c r="F4654">
        <v>0</v>
      </c>
      <c r="G4654">
        <v>0</v>
      </c>
      <c r="H4654">
        <v>0</v>
      </c>
    </row>
    <row r="4655" spans="1:8" x14ac:dyDescent="0.25">
      <c r="A4655" t="s">
        <v>59</v>
      </c>
      <c r="B4655">
        <v>2022</v>
      </c>
      <c r="C4655" t="s">
        <v>8</v>
      </c>
      <c r="D4655" t="s">
        <v>60</v>
      </c>
      <c r="E4655">
        <v>0</v>
      </c>
      <c r="F4655">
        <v>0</v>
      </c>
      <c r="G4655">
        <v>0</v>
      </c>
      <c r="H4655">
        <v>0</v>
      </c>
    </row>
    <row r="4656" spans="1:8" x14ac:dyDescent="0.25">
      <c r="A4656" t="s">
        <v>59</v>
      </c>
      <c r="B4656">
        <v>2022</v>
      </c>
      <c r="C4656" t="s">
        <v>8</v>
      </c>
      <c r="D4656" t="s">
        <v>60</v>
      </c>
      <c r="E4656">
        <v>0</v>
      </c>
      <c r="F4656">
        <v>0</v>
      </c>
      <c r="G4656">
        <v>0</v>
      </c>
      <c r="H4656">
        <v>0</v>
      </c>
    </row>
    <row r="4657" spans="1:8" x14ac:dyDescent="0.25">
      <c r="A4657" t="s">
        <v>59</v>
      </c>
      <c r="B4657">
        <v>2022</v>
      </c>
      <c r="C4657" t="s">
        <v>8</v>
      </c>
      <c r="D4657" t="s">
        <v>60</v>
      </c>
      <c r="E4657">
        <v>0</v>
      </c>
      <c r="F4657">
        <v>0</v>
      </c>
      <c r="G4657">
        <v>0</v>
      </c>
      <c r="H4657">
        <v>0</v>
      </c>
    </row>
    <row r="4658" spans="1:8" x14ac:dyDescent="0.25">
      <c r="A4658" t="s">
        <v>59</v>
      </c>
      <c r="B4658">
        <v>2022</v>
      </c>
      <c r="C4658" t="s">
        <v>8</v>
      </c>
      <c r="D4658" t="s">
        <v>60</v>
      </c>
      <c r="E4658">
        <v>0</v>
      </c>
      <c r="F4658">
        <v>0</v>
      </c>
      <c r="G4658">
        <v>0</v>
      </c>
      <c r="H4658">
        <v>0</v>
      </c>
    </row>
    <row r="4659" spans="1:8" x14ac:dyDescent="0.25">
      <c r="A4659" t="s">
        <v>59</v>
      </c>
      <c r="B4659">
        <v>2022</v>
      </c>
      <c r="C4659" t="s">
        <v>8</v>
      </c>
      <c r="D4659" t="s">
        <v>60</v>
      </c>
      <c r="E4659">
        <v>0</v>
      </c>
      <c r="F4659">
        <v>0</v>
      </c>
      <c r="G4659">
        <v>0</v>
      </c>
      <c r="H4659">
        <v>0</v>
      </c>
    </row>
    <row r="4660" spans="1:8" x14ac:dyDescent="0.25">
      <c r="A4660" t="s">
        <v>59</v>
      </c>
      <c r="B4660">
        <v>2022</v>
      </c>
      <c r="C4660" t="s">
        <v>8</v>
      </c>
      <c r="D4660" t="s">
        <v>60</v>
      </c>
      <c r="E4660">
        <v>8</v>
      </c>
      <c r="F4660">
        <v>55.915120000000002</v>
      </c>
      <c r="G4660">
        <v>3906.95</v>
      </c>
      <c r="H4660">
        <v>1776.2</v>
      </c>
    </row>
    <row r="4661" spans="1:8" x14ac:dyDescent="0.25">
      <c r="A4661" t="s">
        <v>59</v>
      </c>
      <c r="B4661">
        <v>2022</v>
      </c>
      <c r="C4661" t="s">
        <v>8</v>
      </c>
      <c r="D4661" t="s">
        <v>60</v>
      </c>
      <c r="E4661">
        <v>0</v>
      </c>
      <c r="F4661">
        <v>0</v>
      </c>
      <c r="G4661">
        <v>0</v>
      </c>
      <c r="H4661">
        <v>0</v>
      </c>
    </row>
    <row r="4662" spans="1:8" x14ac:dyDescent="0.25">
      <c r="A4662" t="s">
        <v>59</v>
      </c>
      <c r="B4662">
        <v>2022</v>
      </c>
      <c r="C4662" t="s">
        <v>8</v>
      </c>
      <c r="D4662" t="s">
        <v>60</v>
      </c>
      <c r="E4662">
        <v>0</v>
      </c>
      <c r="F4662">
        <v>0</v>
      </c>
      <c r="G4662">
        <v>0</v>
      </c>
      <c r="H4662">
        <v>0</v>
      </c>
    </row>
    <row r="4663" spans="1:8" x14ac:dyDescent="0.25">
      <c r="A4663" t="s">
        <v>59</v>
      </c>
      <c r="B4663">
        <v>2022</v>
      </c>
      <c r="C4663" t="s">
        <v>8</v>
      </c>
      <c r="D4663" t="s">
        <v>62</v>
      </c>
      <c r="E4663">
        <v>0</v>
      </c>
      <c r="F4663">
        <v>0</v>
      </c>
      <c r="G4663">
        <v>0</v>
      </c>
      <c r="H4663">
        <v>0</v>
      </c>
    </row>
    <row r="4664" spans="1:8" x14ac:dyDescent="0.25">
      <c r="A4664" t="s">
        <v>59</v>
      </c>
      <c r="B4664">
        <v>2022</v>
      </c>
      <c r="C4664" t="s">
        <v>8</v>
      </c>
      <c r="D4664" t="s">
        <v>60</v>
      </c>
      <c r="E4664">
        <v>0</v>
      </c>
      <c r="F4664">
        <v>0</v>
      </c>
      <c r="G4664">
        <v>0</v>
      </c>
      <c r="H4664">
        <v>0</v>
      </c>
    </row>
    <row r="4665" spans="1:8" x14ac:dyDescent="0.25">
      <c r="A4665" t="s">
        <v>59</v>
      </c>
      <c r="B4665">
        <v>2022</v>
      </c>
      <c r="C4665" t="s">
        <v>8</v>
      </c>
      <c r="D4665" t="s">
        <v>60</v>
      </c>
      <c r="E4665">
        <v>0</v>
      </c>
      <c r="F4665">
        <v>0</v>
      </c>
      <c r="G4665">
        <v>0</v>
      </c>
      <c r="H4665">
        <v>0</v>
      </c>
    </row>
    <row r="4666" spans="1:8" x14ac:dyDescent="0.25">
      <c r="A4666" t="s">
        <v>59</v>
      </c>
      <c r="B4666">
        <v>2022</v>
      </c>
      <c r="C4666" t="s">
        <v>8</v>
      </c>
      <c r="D4666" t="s">
        <v>60</v>
      </c>
      <c r="E4666">
        <v>10</v>
      </c>
      <c r="F4666">
        <v>56.364060000000002</v>
      </c>
      <c r="G4666">
        <v>4832.1400000000003</v>
      </c>
      <c r="H4666">
        <v>6083.54</v>
      </c>
    </row>
    <row r="4667" spans="1:8" x14ac:dyDescent="0.25">
      <c r="A4667" t="s">
        <v>59</v>
      </c>
      <c r="B4667">
        <v>2022</v>
      </c>
      <c r="C4667" t="s">
        <v>8</v>
      </c>
      <c r="D4667" t="s">
        <v>61</v>
      </c>
      <c r="E4667">
        <v>0</v>
      </c>
      <c r="F4667">
        <v>0</v>
      </c>
      <c r="G4667">
        <v>0</v>
      </c>
      <c r="H4667">
        <v>0</v>
      </c>
    </row>
    <row r="4668" spans="1:8" x14ac:dyDescent="0.25">
      <c r="A4668" t="s">
        <v>59</v>
      </c>
      <c r="B4668">
        <v>2022</v>
      </c>
      <c r="C4668" t="s">
        <v>8</v>
      </c>
      <c r="D4668" t="s">
        <v>61</v>
      </c>
      <c r="E4668">
        <v>7</v>
      </c>
      <c r="F4668">
        <v>581.35772999999995</v>
      </c>
      <c r="G4668">
        <v>46676.13</v>
      </c>
      <c r="H4668">
        <v>45178.94</v>
      </c>
    </row>
    <row r="4669" spans="1:8" x14ac:dyDescent="0.25">
      <c r="A4669" t="s">
        <v>59</v>
      </c>
      <c r="B4669">
        <v>2022</v>
      </c>
      <c r="C4669" t="s">
        <v>8</v>
      </c>
      <c r="D4669" t="s">
        <v>61</v>
      </c>
      <c r="E4669">
        <v>0</v>
      </c>
      <c r="F4669">
        <v>0</v>
      </c>
      <c r="G4669">
        <v>0</v>
      </c>
      <c r="H4669">
        <v>0</v>
      </c>
    </row>
    <row r="4670" spans="1:8" x14ac:dyDescent="0.25">
      <c r="A4670" t="s">
        <v>59</v>
      </c>
      <c r="B4670">
        <v>2022</v>
      </c>
      <c r="C4670" t="s">
        <v>8</v>
      </c>
      <c r="D4670" t="s">
        <v>60</v>
      </c>
      <c r="E4670">
        <v>0</v>
      </c>
      <c r="F4670">
        <v>0</v>
      </c>
      <c r="G4670">
        <v>0</v>
      </c>
      <c r="H4670">
        <v>0</v>
      </c>
    </row>
    <row r="4671" spans="1:8" x14ac:dyDescent="0.25">
      <c r="A4671" t="s">
        <v>59</v>
      </c>
      <c r="B4671">
        <v>2022</v>
      </c>
      <c r="C4671" t="s">
        <v>8</v>
      </c>
      <c r="D4671" t="s">
        <v>60</v>
      </c>
      <c r="E4671">
        <v>0</v>
      </c>
      <c r="F4671">
        <v>0</v>
      </c>
      <c r="G4671">
        <v>0</v>
      </c>
      <c r="H4671">
        <v>0</v>
      </c>
    </row>
    <row r="4672" spans="1:8" x14ac:dyDescent="0.25">
      <c r="A4672" t="s">
        <v>59</v>
      </c>
      <c r="B4672">
        <v>2022</v>
      </c>
      <c r="C4672" t="s">
        <v>8</v>
      </c>
      <c r="D4672" t="s">
        <v>60</v>
      </c>
      <c r="E4672">
        <v>2</v>
      </c>
      <c r="F4672">
        <v>38.392029999999998</v>
      </c>
      <c r="G4672">
        <v>6518.41</v>
      </c>
      <c r="H4672">
        <v>0</v>
      </c>
    </row>
    <row r="4673" spans="1:8" x14ac:dyDescent="0.25">
      <c r="A4673" t="s">
        <v>59</v>
      </c>
      <c r="B4673">
        <v>2022</v>
      </c>
      <c r="C4673" t="s">
        <v>8</v>
      </c>
      <c r="D4673" t="s">
        <v>60</v>
      </c>
      <c r="E4673">
        <v>0</v>
      </c>
      <c r="F4673">
        <v>0</v>
      </c>
      <c r="G4673">
        <v>0</v>
      </c>
      <c r="H4673">
        <v>0</v>
      </c>
    </row>
    <row r="4674" spans="1:8" x14ac:dyDescent="0.25">
      <c r="A4674" t="s">
        <v>59</v>
      </c>
      <c r="B4674">
        <v>2022</v>
      </c>
      <c r="C4674" t="s">
        <v>8</v>
      </c>
      <c r="D4674" t="s">
        <v>60</v>
      </c>
      <c r="E4674">
        <v>128</v>
      </c>
      <c r="F4674">
        <v>7118.9926699999996</v>
      </c>
      <c r="G4674">
        <v>522120.27</v>
      </c>
      <c r="H4674">
        <v>518567.1</v>
      </c>
    </row>
    <row r="4675" spans="1:8" x14ac:dyDescent="0.25">
      <c r="A4675" t="s">
        <v>59</v>
      </c>
      <c r="B4675">
        <v>2022</v>
      </c>
      <c r="C4675" t="s">
        <v>8</v>
      </c>
      <c r="D4675" t="s">
        <v>60</v>
      </c>
      <c r="E4675">
        <v>1</v>
      </c>
      <c r="F4675">
        <v>0.95199999999999996</v>
      </c>
      <c r="G4675">
        <v>99.18</v>
      </c>
      <c r="H4675">
        <v>204.07</v>
      </c>
    </row>
    <row r="4676" spans="1:8" x14ac:dyDescent="0.25">
      <c r="A4676" t="s">
        <v>59</v>
      </c>
      <c r="B4676">
        <v>2022</v>
      </c>
      <c r="C4676" t="s">
        <v>8</v>
      </c>
      <c r="D4676" t="s">
        <v>62</v>
      </c>
      <c r="E4676">
        <v>6</v>
      </c>
      <c r="F4676">
        <v>506.35167999999999</v>
      </c>
      <c r="G4676">
        <v>49386.62</v>
      </c>
      <c r="H4676">
        <v>48593.94</v>
      </c>
    </row>
    <row r="4677" spans="1:8" x14ac:dyDescent="0.25">
      <c r="A4677" t="s">
        <v>59</v>
      </c>
      <c r="B4677">
        <v>2022</v>
      </c>
      <c r="C4677" t="s">
        <v>8</v>
      </c>
      <c r="D4677" t="s">
        <v>62</v>
      </c>
      <c r="E4677">
        <v>0</v>
      </c>
      <c r="F4677">
        <v>0</v>
      </c>
      <c r="G4677">
        <v>0</v>
      </c>
      <c r="H4677">
        <v>0</v>
      </c>
    </row>
    <row r="4678" spans="1:8" x14ac:dyDescent="0.25">
      <c r="A4678" t="s">
        <v>59</v>
      </c>
      <c r="B4678">
        <v>2022</v>
      </c>
      <c r="C4678" t="s">
        <v>8</v>
      </c>
      <c r="D4678" t="s">
        <v>60</v>
      </c>
      <c r="E4678">
        <v>0</v>
      </c>
      <c r="F4678">
        <v>0</v>
      </c>
      <c r="G4678">
        <v>0</v>
      </c>
      <c r="H4678">
        <v>0</v>
      </c>
    </row>
    <row r="4679" spans="1:8" x14ac:dyDescent="0.25">
      <c r="A4679" t="s">
        <v>59</v>
      </c>
      <c r="B4679">
        <v>2022</v>
      </c>
      <c r="C4679" t="s">
        <v>8</v>
      </c>
      <c r="D4679" t="s">
        <v>60</v>
      </c>
      <c r="E4679">
        <v>0</v>
      </c>
      <c r="F4679">
        <v>0</v>
      </c>
      <c r="G4679">
        <v>0</v>
      </c>
      <c r="H4679">
        <v>0</v>
      </c>
    </row>
    <row r="4680" spans="1:8" x14ac:dyDescent="0.25">
      <c r="A4680" t="s">
        <v>59</v>
      </c>
      <c r="B4680">
        <v>2022</v>
      </c>
      <c r="C4680" t="s">
        <v>8</v>
      </c>
      <c r="D4680" t="s">
        <v>60</v>
      </c>
      <c r="E4680">
        <v>0</v>
      </c>
      <c r="F4680">
        <v>0</v>
      </c>
      <c r="G4680">
        <v>0</v>
      </c>
      <c r="H4680">
        <v>0</v>
      </c>
    </row>
    <row r="4681" spans="1:8" x14ac:dyDescent="0.25">
      <c r="A4681" t="s">
        <v>59</v>
      </c>
      <c r="B4681">
        <v>2022</v>
      </c>
      <c r="C4681" t="s">
        <v>8</v>
      </c>
      <c r="D4681" t="s">
        <v>60</v>
      </c>
      <c r="E4681">
        <v>19</v>
      </c>
      <c r="F4681">
        <v>667.06401000000005</v>
      </c>
      <c r="G4681">
        <v>43574.559999999998</v>
      </c>
      <c r="H4681">
        <v>43868.39</v>
      </c>
    </row>
    <row r="4682" spans="1:8" x14ac:dyDescent="0.25">
      <c r="A4682" t="s">
        <v>59</v>
      </c>
      <c r="B4682">
        <v>2022</v>
      </c>
      <c r="C4682" t="s">
        <v>8</v>
      </c>
      <c r="D4682" t="s">
        <v>60</v>
      </c>
      <c r="E4682">
        <v>0</v>
      </c>
      <c r="F4682">
        <v>0</v>
      </c>
      <c r="G4682">
        <v>0</v>
      </c>
      <c r="H4682">
        <v>0</v>
      </c>
    </row>
    <row r="4683" spans="1:8" x14ac:dyDescent="0.25">
      <c r="A4683" t="s">
        <v>59</v>
      </c>
      <c r="B4683">
        <v>2022</v>
      </c>
      <c r="C4683" t="s">
        <v>8</v>
      </c>
      <c r="D4683" t="s">
        <v>60</v>
      </c>
      <c r="E4683">
        <v>28</v>
      </c>
      <c r="F4683">
        <v>2695.2325099999998</v>
      </c>
      <c r="G4683">
        <v>171199.97</v>
      </c>
      <c r="H4683">
        <v>200214.87</v>
      </c>
    </row>
    <row r="4684" spans="1:8" x14ac:dyDescent="0.25">
      <c r="A4684" t="s">
        <v>59</v>
      </c>
      <c r="B4684">
        <v>2022</v>
      </c>
      <c r="C4684" t="s">
        <v>8</v>
      </c>
      <c r="D4684" t="s">
        <v>60</v>
      </c>
      <c r="E4684">
        <v>1</v>
      </c>
      <c r="F4684">
        <v>0.3876</v>
      </c>
      <c r="G4684">
        <v>39.229999999999997</v>
      </c>
      <c r="H4684">
        <v>37.33</v>
      </c>
    </row>
    <row r="4685" spans="1:8" x14ac:dyDescent="0.25">
      <c r="A4685" t="s">
        <v>59</v>
      </c>
      <c r="B4685">
        <v>2022</v>
      </c>
      <c r="C4685" t="s">
        <v>8</v>
      </c>
      <c r="D4685" t="s">
        <v>60</v>
      </c>
      <c r="E4685">
        <v>0</v>
      </c>
      <c r="F4685">
        <v>0</v>
      </c>
      <c r="G4685">
        <v>0</v>
      </c>
      <c r="H4685">
        <v>0</v>
      </c>
    </row>
    <row r="4686" spans="1:8" x14ac:dyDescent="0.25">
      <c r="A4686" t="s">
        <v>59</v>
      </c>
      <c r="B4686">
        <v>2022</v>
      </c>
      <c r="C4686" t="s">
        <v>8</v>
      </c>
      <c r="D4686" t="s">
        <v>60</v>
      </c>
      <c r="E4686">
        <v>0</v>
      </c>
      <c r="F4686">
        <v>0</v>
      </c>
      <c r="G4686">
        <v>0</v>
      </c>
      <c r="H4686">
        <v>0</v>
      </c>
    </row>
    <row r="4687" spans="1:8" x14ac:dyDescent="0.25">
      <c r="A4687" t="s">
        <v>59</v>
      </c>
      <c r="B4687">
        <v>2022</v>
      </c>
      <c r="C4687" t="s">
        <v>8</v>
      </c>
      <c r="D4687" t="s">
        <v>60</v>
      </c>
      <c r="E4687">
        <v>1</v>
      </c>
      <c r="F4687">
        <v>0</v>
      </c>
      <c r="G4687">
        <v>1.41</v>
      </c>
      <c r="H4687">
        <v>9.9499999999999993</v>
      </c>
    </row>
    <row r="4688" spans="1:8" x14ac:dyDescent="0.25">
      <c r="A4688" t="s">
        <v>59</v>
      </c>
      <c r="B4688">
        <v>2022</v>
      </c>
      <c r="C4688" t="s">
        <v>8</v>
      </c>
      <c r="D4688" t="s">
        <v>63</v>
      </c>
      <c r="E4688">
        <v>30</v>
      </c>
      <c r="F4688">
        <v>3.39</v>
      </c>
      <c r="G4688">
        <v>329.42</v>
      </c>
      <c r="H4688">
        <v>213.18</v>
      </c>
    </row>
    <row r="4689" spans="1:8" x14ac:dyDescent="0.25">
      <c r="A4689" t="s">
        <v>59</v>
      </c>
      <c r="B4689">
        <v>2022</v>
      </c>
      <c r="C4689" t="s">
        <v>8</v>
      </c>
      <c r="D4689" t="s">
        <v>60</v>
      </c>
      <c r="E4689">
        <v>1</v>
      </c>
      <c r="F4689">
        <v>7.0750500000000001</v>
      </c>
      <c r="G4689">
        <v>578.96</v>
      </c>
      <c r="H4689">
        <v>603.41999999999996</v>
      </c>
    </row>
    <row r="4690" spans="1:8" x14ac:dyDescent="0.25">
      <c r="A4690" t="s">
        <v>59</v>
      </c>
      <c r="B4690">
        <v>2022</v>
      </c>
      <c r="C4690" t="s">
        <v>8</v>
      </c>
      <c r="D4690" t="s">
        <v>60</v>
      </c>
      <c r="E4690">
        <v>5</v>
      </c>
      <c r="F4690">
        <v>34.21472</v>
      </c>
      <c r="G4690">
        <v>2931.7</v>
      </c>
      <c r="H4690">
        <v>1778.61</v>
      </c>
    </row>
    <row r="4691" spans="1:8" x14ac:dyDescent="0.25">
      <c r="A4691" t="s">
        <v>59</v>
      </c>
      <c r="B4691">
        <v>2022</v>
      </c>
      <c r="C4691" t="s">
        <v>8</v>
      </c>
      <c r="D4691" t="s">
        <v>60</v>
      </c>
      <c r="E4691">
        <v>15</v>
      </c>
      <c r="F4691">
        <v>52.487580000000001</v>
      </c>
      <c r="G4691">
        <v>5111.18</v>
      </c>
      <c r="H4691">
        <v>4859.66</v>
      </c>
    </row>
    <row r="4692" spans="1:8" x14ac:dyDescent="0.25">
      <c r="A4692" t="s">
        <v>59</v>
      </c>
      <c r="B4692">
        <v>2022</v>
      </c>
      <c r="C4692" t="s">
        <v>8</v>
      </c>
      <c r="D4692" t="s">
        <v>60</v>
      </c>
      <c r="E4692">
        <v>76</v>
      </c>
      <c r="F4692">
        <v>28.904</v>
      </c>
      <c r="G4692">
        <v>2574.73</v>
      </c>
      <c r="H4692">
        <v>2350.06</v>
      </c>
    </row>
    <row r="4693" spans="1:8" x14ac:dyDescent="0.25">
      <c r="A4693" t="s">
        <v>59</v>
      </c>
      <c r="B4693">
        <v>2022</v>
      </c>
      <c r="C4693" t="s">
        <v>8</v>
      </c>
      <c r="D4693" t="s">
        <v>60</v>
      </c>
      <c r="E4693">
        <v>0</v>
      </c>
      <c r="F4693">
        <v>0</v>
      </c>
      <c r="G4693">
        <v>0</v>
      </c>
      <c r="H4693">
        <v>0</v>
      </c>
    </row>
    <row r="4694" spans="1:8" x14ac:dyDescent="0.25">
      <c r="A4694" t="s">
        <v>59</v>
      </c>
      <c r="B4694">
        <v>2022</v>
      </c>
      <c r="C4694" t="s">
        <v>8</v>
      </c>
      <c r="D4694" t="s">
        <v>60</v>
      </c>
      <c r="E4694">
        <v>26</v>
      </c>
      <c r="F4694">
        <v>6.1645000000000003</v>
      </c>
      <c r="G4694">
        <v>492.09</v>
      </c>
      <c r="H4694">
        <v>444.22</v>
      </c>
    </row>
    <row r="4695" spans="1:8" x14ac:dyDescent="0.25">
      <c r="A4695" t="s">
        <v>59</v>
      </c>
      <c r="B4695">
        <v>2022</v>
      </c>
      <c r="C4695" t="s">
        <v>8</v>
      </c>
      <c r="D4695" t="s">
        <v>63</v>
      </c>
      <c r="E4695">
        <v>0</v>
      </c>
      <c r="F4695">
        <v>0</v>
      </c>
      <c r="G4695">
        <v>0</v>
      </c>
      <c r="H4695">
        <v>0</v>
      </c>
    </row>
    <row r="4696" spans="1:8" x14ac:dyDescent="0.25">
      <c r="A4696" t="s">
        <v>59</v>
      </c>
      <c r="B4696">
        <v>2022</v>
      </c>
      <c r="C4696" t="s">
        <v>8</v>
      </c>
      <c r="D4696" t="s">
        <v>60</v>
      </c>
      <c r="E4696">
        <v>16</v>
      </c>
      <c r="F4696">
        <v>-1.1539999999999999</v>
      </c>
      <c r="G4696">
        <v>-54.63</v>
      </c>
      <c r="H4696">
        <v>233.5</v>
      </c>
    </row>
    <row r="4697" spans="1:8" x14ac:dyDescent="0.25">
      <c r="A4697" t="s">
        <v>59</v>
      </c>
      <c r="B4697">
        <v>2022</v>
      </c>
      <c r="C4697" t="s">
        <v>8</v>
      </c>
      <c r="D4697" t="s">
        <v>60</v>
      </c>
      <c r="E4697">
        <v>0</v>
      </c>
      <c r="F4697">
        <v>0</v>
      </c>
      <c r="G4697">
        <v>0</v>
      </c>
      <c r="H4697">
        <v>0</v>
      </c>
    </row>
    <row r="4698" spans="1:8" x14ac:dyDescent="0.25">
      <c r="A4698" t="s">
        <v>59</v>
      </c>
      <c r="B4698">
        <v>2022</v>
      </c>
      <c r="C4698" t="s">
        <v>8</v>
      </c>
      <c r="D4698" t="s">
        <v>60</v>
      </c>
      <c r="E4698">
        <v>0</v>
      </c>
      <c r="F4698">
        <v>0</v>
      </c>
      <c r="G4698">
        <v>0</v>
      </c>
      <c r="H4698">
        <v>0</v>
      </c>
    </row>
    <row r="4699" spans="1:8" x14ac:dyDescent="0.25">
      <c r="A4699" t="s">
        <v>59</v>
      </c>
      <c r="B4699">
        <v>2022</v>
      </c>
      <c r="C4699" t="s">
        <v>8</v>
      </c>
      <c r="D4699" t="s">
        <v>60</v>
      </c>
      <c r="E4699">
        <v>27</v>
      </c>
      <c r="F4699">
        <v>156.04006000000001</v>
      </c>
      <c r="G4699">
        <v>13819.87</v>
      </c>
      <c r="H4699">
        <v>13030.09</v>
      </c>
    </row>
    <row r="4700" spans="1:8" x14ac:dyDescent="0.25">
      <c r="A4700" t="s">
        <v>59</v>
      </c>
      <c r="B4700">
        <v>2022</v>
      </c>
      <c r="C4700" t="s">
        <v>8</v>
      </c>
      <c r="D4700" t="s">
        <v>60</v>
      </c>
      <c r="E4700">
        <v>0</v>
      </c>
      <c r="F4700">
        <v>0</v>
      </c>
      <c r="G4700">
        <v>0</v>
      </c>
      <c r="H4700">
        <v>0</v>
      </c>
    </row>
    <row r="4701" spans="1:8" x14ac:dyDescent="0.25">
      <c r="A4701" t="s">
        <v>59</v>
      </c>
      <c r="B4701">
        <v>2022</v>
      </c>
      <c r="C4701" t="s">
        <v>8</v>
      </c>
      <c r="D4701" t="s">
        <v>63</v>
      </c>
      <c r="E4701">
        <v>0</v>
      </c>
      <c r="F4701">
        <v>0</v>
      </c>
      <c r="G4701">
        <v>0</v>
      </c>
      <c r="H4701">
        <v>0</v>
      </c>
    </row>
    <row r="4702" spans="1:8" x14ac:dyDescent="0.25">
      <c r="A4702" t="s">
        <v>59</v>
      </c>
      <c r="B4702">
        <v>2022</v>
      </c>
      <c r="C4702" t="s">
        <v>8</v>
      </c>
      <c r="D4702" t="s">
        <v>61</v>
      </c>
      <c r="E4702">
        <v>0</v>
      </c>
      <c r="F4702">
        <v>0</v>
      </c>
      <c r="G4702">
        <v>0</v>
      </c>
      <c r="H4702">
        <v>0</v>
      </c>
    </row>
    <row r="4703" spans="1:8" x14ac:dyDescent="0.25">
      <c r="A4703" t="s">
        <v>59</v>
      </c>
      <c r="B4703">
        <v>2022</v>
      </c>
      <c r="C4703" t="s">
        <v>8</v>
      </c>
      <c r="D4703" t="s">
        <v>60</v>
      </c>
      <c r="E4703">
        <v>0</v>
      </c>
      <c r="F4703">
        <v>0</v>
      </c>
      <c r="G4703">
        <v>0</v>
      </c>
      <c r="H4703">
        <v>0</v>
      </c>
    </row>
    <row r="4704" spans="1:8" x14ac:dyDescent="0.25">
      <c r="A4704" t="s">
        <v>59</v>
      </c>
      <c r="B4704">
        <v>2022</v>
      </c>
      <c r="C4704" t="s">
        <v>8</v>
      </c>
      <c r="D4704" t="s">
        <v>62</v>
      </c>
      <c r="E4704">
        <v>0</v>
      </c>
      <c r="F4704">
        <v>0</v>
      </c>
      <c r="G4704">
        <v>0</v>
      </c>
      <c r="H4704">
        <v>0</v>
      </c>
    </row>
    <row r="4705" spans="1:8" x14ac:dyDescent="0.25">
      <c r="A4705" t="s">
        <v>59</v>
      </c>
      <c r="B4705">
        <v>2022</v>
      </c>
      <c r="C4705" t="s">
        <v>8</v>
      </c>
      <c r="D4705" t="s">
        <v>60</v>
      </c>
      <c r="E4705">
        <v>0</v>
      </c>
      <c r="F4705">
        <v>0</v>
      </c>
      <c r="G4705">
        <v>0</v>
      </c>
      <c r="H4705">
        <v>0</v>
      </c>
    </row>
    <row r="4706" spans="1:8" x14ac:dyDescent="0.25">
      <c r="A4706" t="s">
        <v>59</v>
      </c>
      <c r="B4706">
        <v>2022</v>
      </c>
      <c r="C4706" t="s">
        <v>8</v>
      </c>
      <c r="D4706" t="s">
        <v>60</v>
      </c>
      <c r="E4706">
        <v>0</v>
      </c>
      <c r="F4706">
        <v>0</v>
      </c>
      <c r="G4706">
        <v>0</v>
      </c>
      <c r="H4706">
        <v>0</v>
      </c>
    </row>
    <row r="4707" spans="1:8" x14ac:dyDescent="0.25">
      <c r="A4707" t="s">
        <v>59</v>
      </c>
      <c r="B4707">
        <v>2022</v>
      </c>
      <c r="C4707" t="s">
        <v>8</v>
      </c>
      <c r="D4707" t="s">
        <v>64</v>
      </c>
      <c r="E4707">
        <v>0</v>
      </c>
      <c r="F4707">
        <v>0</v>
      </c>
      <c r="G4707">
        <v>0</v>
      </c>
      <c r="H4707">
        <v>0</v>
      </c>
    </row>
    <row r="4708" spans="1:8" x14ac:dyDescent="0.25">
      <c r="A4708" t="s">
        <v>59</v>
      </c>
      <c r="B4708">
        <v>2022</v>
      </c>
      <c r="C4708" t="s">
        <v>8</v>
      </c>
      <c r="D4708" t="s">
        <v>61</v>
      </c>
      <c r="E4708">
        <v>8</v>
      </c>
      <c r="F4708">
        <v>72.308269999999993</v>
      </c>
      <c r="G4708">
        <v>5550.62</v>
      </c>
      <c r="H4708">
        <v>4369.08</v>
      </c>
    </row>
    <row r="4709" spans="1:8" x14ac:dyDescent="0.25">
      <c r="A4709" t="s">
        <v>59</v>
      </c>
      <c r="B4709">
        <v>2022</v>
      </c>
      <c r="C4709" t="s">
        <v>8</v>
      </c>
      <c r="D4709" t="s">
        <v>61</v>
      </c>
      <c r="E4709">
        <v>4</v>
      </c>
      <c r="F4709">
        <v>1.405</v>
      </c>
      <c r="G4709">
        <v>195.83</v>
      </c>
      <c r="H4709">
        <v>386.09</v>
      </c>
    </row>
    <row r="4710" spans="1:8" x14ac:dyDescent="0.25">
      <c r="A4710" t="s">
        <v>59</v>
      </c>
      <c r="B4710">
        <v>2022</v>
      </c>
      <c r="C4710" t="s">
        <v>8</v>
      </c>
      <c r="D4710" t="s">
        <v>61</v>
      </c>
      <c r="E4710">
        <v>22</v>
      </c>
      <c r="F4710">
        <v>8.2669999999999995</v>
      </c>
      <c r="G4710">
        <v>707.57</v>
      </c>
      <c r="H4710">
        <v>886.41</v>
      </c>
    </row>
    <row r="4711" spans="1:8" x14ac:dyDescent="0.25">
      <c r="A4711" t="s">
        <v>59</v>
      </c>
      <c r="B4711">
        <v>2022</v>
      </c>
      <c r="C4711" t="s">
        <v>8</v>
      </c>
      <c r="D4711" t="s">
        <v>60</v>
      </c>
      <c r="E4711">
        <v>11</v>
      </c>
      <c r="F4711">
        <v>17.55104</v>
      </c>
      <c r="G4711">
        <v>1961.3</v>
      </c>
      <c r="H4711">
        <v>1977.55</v>
      </c>
    </row>
    <row r="4712" spans="1:8" x14ac:dyDescent="0.25">
      <c r="A4712" t="s">
        <v>59</v>
      </c>
      <c r="B4712">
        <v>2022</v>
      </c>
      <c r="C4712" t="s">
        <v>8</v>
      </c>
      <c r="D4712" t="s">
        <v>60</v>
      </c>
      <c r="E4712">
        <v>449</v>
      </c>
      <c r="F4712">
        <v>4035.03033</v>
      </c>
      <c r="G4712">
        <v>334771.20000000001</v>
      </c>
      <c r="H4712">
        <v>348834.2</v>
      </c>
    </row>
    <row r="4713" spans="1:8" x14ac:dyDescent="0.25">
      <c r="A4713" t="s">
        <v>59</v>
      </c>
      <c r="B4713">
        <v>2022</v>
      </c>
      <c r="C4713" t="s">
        <v>8</v>
      </c>
      <c r="D4713" t="s">
        <v>60</v>
      </c>
      <c r="E4713">
        <v>366</v>
      </c>
      <c r="F4713">
        <v>460.52408000000003</v>
      </c>
      <c r="G4713">
        <v>48496.98</v>
      </c>
      <c r="H4713">
        <v>51261.32</v>
      </c>
    </row>
    <row r="4714" spans="1:8" x14ac:dyDescent="0.25">
      <c r="A4714" t="s">
        <v>59</v>
      </c>
      <c r="B4714">
        <v>2022</v>
      </c>
      <c r="C4714" t="s">
        <v>8</v>
      </c>
      <c r="D4714" t="s">
        <v>60</v>
      </c>
      <c r="E4714">
        <v>2870</v>
      </c>
      <c r="F4714">
        <v>971.04939999999999</v>
      </c>
      <c r="G4714">
        <v>85444.81</v>
      </c>
      <c r="H4714">
        <v>85420.46</v>
      </c>
    </row>
    <row r="4715" spans="1:8" x14ac:dyDescent="0.25">
      <c r="A4715" t="s">
        <v>59</v>
      </c>
      <c r="B4715">
        <v>2022</v>
      </c>
      <c r="C4715" t="s">
        <v>8</v>
      </c>
      <c r="D4715" t="s">
        <v>60</v>
      </c>
      <c r="E4715">
        <v>0</v>
      </c>
      <c r="F4715">
        <v>0</v>
      </c>
      <c r="G4715">
        <v>0</v>
      </c>
      <c r="H4715">
        <v>0</v>
      </c>
    </row>
    <row r="4716" spans="1:8" x14ac:dyDescent="0.25">
      <c r="A4716" t="s">
        <v>59</v>
      </c>
      <c r="B4716">
        <v>2022</v>
      </c>
      <c r="C4716" t="s">
        <v>8</v>
      </c>
      <c r="D4716" t="s">
        <v>60</v>
      </c>
      <c r="E4716">
        <v>23</v>
      </c>
      <c r="F4716">
        <v>4.2720000000000002</v>
      </c>
      <c r="G4716">
        <v>318.57</v>
      </c>
      <c r="H4716">
        <v>265.57</v>
      </c>
    </row>
    <row r="4717" spans="1:8" x14ac:dyDescent="0.25">
      <c r="A4717" t="s">
        <v>59</v>
      </c>
      <c r="B4717">
        <v>2022</v>
      </c>
      <c r="C4717" t="s">
        <v>8</v>
      </c>
      <c r="D4717" t="s">
        <v>62</v>
      </c>
      <c r="E4717">
        <v>46</v>
      </c>
      <c r="F4717">
        <v>326.19218999999998</v>
      </c>
      <c r="G4717">
        <v>30054.81</v>
      </c>
      <c r="H4717">
        <v>27257.21</v>
      </c>
    </row>
    <row r="4718" spans="1:8" x14ac:dyDescent="0.25">
      <c r="A4718" t="s">
        <v>59</v>
      </c>
      <c r="B4718">
        <v>2022</v>
      </c>
      <c r="C4718" t="s">
        <v>8</v>
      </c>
      <c r="D4718" t="s">
        <v>62</v>
      </c>
      <c r="E4718">
        <v>28</v>
      </c>
      <c r="F4718">
        <v>30.960339999999999</v>
      </c>
      <c r="G4718">
        <v>4067.41</v>
      </c>
      <c r="H4718">
        <v>3044.28</v>
      </c>
    </row>
    <row r="4719" spans="1:8" x14ac:dyDescent="0.25">
      <c r="A4719" t="s">
        <v>59</v>
      </c>
      <c r="B4719">
        <v>2022</v>
      </c>
      <c r="C4719" t="s">
        <v>8</v>
      </c>
      <c r="D4719" t="s">
        <v>62</v>
      </c>
      <c r="E4719">
        <v>696</v>
      </c>
      <c r="F4719">
        <v>240.92905999999999</v>
      </c>
      <c r="G4719">
        <v>23639.34</v>
      </c>
      <c r="H4719">
        <v>25235.62</v>
      </c>
    </row>
    <row r="4720" spans="1:8" x14ac:dyDescent="0.25">
      <c r="A4720" t="s">
        <v>59</v>
      </c>
      <c r="B4720">
        <v>2022</v>
      </c>
      <c r="C4720" t="s">
        <v>8</v>
      </c>
      <c r="D4720" t="s">
        <v>60</v>
      </c>
      <c r="E4720">
        <v>68</v>
      </c>
      <c r="F4720">
        <v>315.65354000000002</v>
      </c>
      <c r="G4720">
        <v>21113.7</v>
      </c>
      <c r="H4720">
        <v>19295.3</v>
      </c>
    </row>
    <row r="4721" spans="1:8" x14ac:dyDescent="0.25">
      <c r="A4721" t="s">
        <v>59</v>
      </c>
      <c r="B4721">
        <v>2022</v>
      </c>
      <c r="C4721" t="s">
        <v>8</v>
      </c>
      <c r="D4721" t="s">
        <v>60</v>
      </c>
      <c r="E4721">
        <v>6</v>
      </c>
      <c r="F4721">
        <v>2.3359999999999999</v>
      </c>
      <c r="G4721">
        <v>154.66999999999999</v>
      </c>
      <c r="H4721">
        <v>109.46</v>
      </c>
    </row>
    <row r="4722" spans="1:8" x14ac:dyDescent="0.25">
      <c r="A4722" t="s">
        <v>59</v>
      </c>
      <c r="B4722">
        <v>2022</v>
      </c>
      <c r="C4722" t="s">
        <v>8</v>
      </c>
      <c r="D4722" t="s">
        <v>60</v>
      </c>
      <c r="E4722">
        <v>9</v>
      </c>
      <c r="F4722">
        <v>11.09876</v>
      </c>
      <c r="G4722">
        <v>823.9</v>
      </c>
      <c r="H4722">
        <v>1055.1600000000001</v>
      </c>
    </row>
    <row r="4723" spans="1:8" x14ac:dyDescent="0.25">
      <c r="A4723" t="s">
        <v>59</v>
      </c>
      <c r="B4723">
        <v>2022</v>
      </c>
      <c r="C4723" t="s">
        <v>8</v>
      </c>
      <c r="D4723" t="s">
        <v>60</v>
      </c>
      <c r="E4723">
        <v>153</v>
      </c>
      <c r="F4723">
        <v>85.035719999999998</v>
      </c>
      <c r="G4723">
        <v>10518.85</v>
      </c>
      <c r="H4723">
        <v>6802.22</v>
      </c>
    </row>
    <row r="4724" spans="1:8" x14ac:dyDescent="0.25">
      <c r="A4724" t="s">
        <v>59</v>
      </c>
      <c r="B4724">
        <v>2022</v>
      </c>
      <c r="C4724" t="s">
        <v>8</v>
      </c>
      <c r="D4724" t="s">
        <v>60</v>
      </c>
      <c r="E4724">
        <v>2</v>
      </c>
      <c r="F4724">
        <v>0.91</v>
      </c>
      <c r="G4724">
        <v>37.799999999999997</v>
      </c>
      <c r="H4724">
        <v>37.799999999999997</v>
      </c>
    </row>
    <row r="4725" spans="1:8" x14ac:dyDescent="0.25">
      <c r="A4725" t="s">
        <v>59</v>
      </c>
      <c r="B4725">
        <v>2022</v>
      </c>
      <c r="C4725" t="s">
        <v>8</v>
      </c>
      <c r="D4725" t="s">
        <v>60</v>
      </c>
      <c r="E4725">
        <v>89</v>
      </c>
      <c r="F4725">
        <v>324.40075999999999</v>
      </c>
      <c r="G4725">
        <v>22463.67</v>
      </c>
      <c r="H4725">
        <v>25414.02</v>
      </c>
    </row>
    <row r="4726" spans="1:8" x14ac:dyDescent="0.25">
      <c r="A4726" t="s">
        <v>59</v>
      </c>
      <c r="B4726">
        <v>2022</v>
      </c>
      <c r="C4726" t="s">
        <v>8</v>
      </c>
      <c r="D4726" t="s">
        <v>60</v>
      </c>
      <c r="E4726">
        <v>54</v>
      </c>
      <c r="F4726">
        <v>49.32094</v>
      </c>
      <c r="G4726">
        <v>4507.0200000000004</v>
      </c>
      <c r="H4726">
        <v>3768.52</v>
      </c>
    </row>
    <row r="4727" spans="1:8" x14ac:dyDescent="0.25">
      <c r="A4727" t="s">
        <v>59</v>
      </c>
      <c r="B4727">
        <v>2022</v>
      </c>
      <c r="C4727" t="s">
        <v>8</v>
      </c>
      <c r="D4727" t="s">
        <v>60</v>
      </c>
      <c r="E4727">
        <v>643</v>
      </c>
      <c r="F4727">
        <v>231.73231999999999</v>
      </c>
      <c r="G4727">
        <v>16915.189999999999</v>
      </c>
      <c r="H4727">
        <v>13089.16</v>
      </c>
    </row>
    <row r="4728" spans="1:8" x14ac:dyDescent="0.25">
      <c r="A4728" t="s">
        <v>59</v>
      </c>
      <c r="B4728">
        <v>2022</v>
      </c>
      <c r="C4728" t="s">
        <v>8</v>
      </c>
      <c r="D4728" t="s">
        <v>60</v>
      </c>
      <c r="E4728">
        <v>11</v>
      </c>
      <c r="F4728">
        <v>16.864000000000001</v>
      </c>
      <c r="G4728">
        <v>1782.68</v>
      </c>
      <c r="H4728">
        <v>1777.43</v>
      </c>
    </row>
    <row r="4729" spans="1:8" x14ac:dyDescent="0.25">
      <c r="A4729" t="s">
        <v>59</v>
      </c>
      <c r="B4729">
        <v>2022</v>
      </c>
      <c r="C4729" t="s">
        <v>8</v>
      </c>
      <c r="D4729" t="s">
        <v>60</v>
      </c>
      <c r="E4729">
        <v>66</v>
      </c>
      <c r="F4729">
        <v>374.71132</v>
      </c>
      <c r="G4729">
        <v>26270.69</v>
      </c>
      <c r="H4729">
        <v>23232.52</v>
      </c>
    </row>
    <row r="4730" spans="1:8" x14ac:dyDescent="0.25">
      <c r="A4730" t="s">
        <v>59</v>
      </c>
      <c r="B4730">
        <v>2022</v>
      </c>
      <c r="C4730" t="s">
        <v>8</v>
      </c>
      <c r="D4730" t="s">
        <v>60</v>
      </c>
      <c r="E4730">
        <v>41</v>
      </c>
      <c r="F4730">
        <v>77.513800000000003</v>
      </c>
      <c r="G4730">
        <v>6180.32</v>
      </c>
      <c r="H4730">
        <v>8194.59</v>
      </c>
    </row>
    <row r="4731" spans="1:8" x14ac:dyDescent="0.25">
      <c r="A4731" t="s">
        <v>59</v>
      </c>
      <c r="B4731">
        <v>2022</v>
      </c>
      <c r="C4731" t="s">
        <v>8</v>
      </c>
      <c r="D4731" t="s">
        <v>60</v>
      </c>
      <c r="E4731">
        <v>276</v>
      </c>
      <c r="F4731">
        <v>137.57488000000001</v>
      </c>
      <c r="G4731">
        <v>10018.89</v>
      </c>
      <c r="H4731">
        <v>9160.6200000000008</v>
      </c>
    </row>
    <row r="4732" spans="1:8" x14ac:dyDescent="0.25">
      <c r="A4732" t="s">
        <v>59</v>
      </c>
      <c r="B4732">
        <v>2022</v>
      </c>
      <c r="C4732" t="s">
        <v>8</v>
      </c>
      <c r="D4732" t="s">
        <v>64</v>
      </c>
      <c r="E4732">
        <v>1</v>
      </c>
      <c r="F4732">
        <v>20168.351890000002</v>
      </c>
      <c r="G4732">
        <v>1494668.67</v>
      </c>
      <c r="H4732">
        <v>1515193.05</v>
      </c>
    </row>
    <row r="4733" spans="1:8" x14ac:dyDescent="0.25">
      <c r="A4733" t="s">
        <v>59</v>
      </c>
      <c r="B4733">
        <v>2022</v>
      </c>
      <c r="C4733" t="s">
        <v>8</v>
      </c>
      <c r="D4733" t="s">
        <v>60</v>
      </c>
      <c r="E4733">
        <v>0</v>
      </c>
      <c r="F4733">
        <v>0</v>
      </c>
      <c r="G4733">
        <v>0</v>
      </c>
      <c r="H4733">
        <v>0</v>
      </c>
    </row>
    <row r="4734" spans="1:8" x14ac:dyDescent="0.25">
      <c r="A4734" t="s">
        <v>59</v>
      </c>
      <c r="B4734">
        <v>2022</v>
      </c>
      <c r="C4734" t="s">
        <v>8</v>
      </c>
      <c r="D4734" t="s">
        <v>60</v>
      </c>
      <c r="E4734">
        <v>0</v>
      </c>
      <c r="F4734">
        <v>0</v>
      </c>
      <c r="G4734">
        <v>0</v>
      </c>
      <c r="H4734">
        <v>0</v>
      </c>
    </row>
    <row r="4735" spans="1:8" x14ac:dyDescent="0.25">
      <c r="A4735" t="s">
        <v>59</v>
      </c>
      <c r="B4735">
        <v>2022</v>
      </c>
      <c r="C4735" t="s">
        <v>8</v>
      </c>
      <c r="D4735" t="s">
        <v>60</v>
      </c>
      <c r="E4735">
        <v>0</v>
      </c>
      <c r="F4735">
        <v>0</v>
      </c>
      <c r="G4735">
        <v>0</v>
      </c>
      <c r="H4735">
        <v>0</v>
      </c>
    </row>
    <row r="4736" spans="1:8" x14ac:dyDescent="0.25">
      <c r="A4736" t="s">
        <v>59</v>
      </c>
      <c r="B4736">
        <v>2022</v>
      </c>
      <c r="C4736" t="s">
        <v>8</v>
      </c>
      <c r="D4736" t="s">
        <v>60</v>
      </c>
      <c r="E4736">
        <v>0</v>
      </c>
      <c r="F4736">
        <v>0</v>
      </c>
      <c r="G4736">
        <v>0</v>
      </c>
      <c r="H4736">
        <v>0</v>
      </c>
    </row>
    <row r="4737" spans="1:8" x14ac:dyDescent="0.25">
      <c r="A4737" t="s">
        <v>59</v>
      </c>
      <c r="B4737">
        <v>2022</v>
      </c>
      <c r="C4737" t="s">
        <v>8</v>
      </c>
      <c r="D4737" t="s">
        <v>61</v>
      </c>
      <c r="E4737">
        <v>1</v>
      </c>
      <c r="F4737">
        <v>2010.672</v>
      </c>
      <c r="G4737">
        <v>147176.17000000001</v>
      </c>
      <c r="H4737">
        <v>147176.17000000001</v>
      </c>
    </row>
    <row r="4738" spans="1:8" x14ac:dyDescent="0.25">
      <c r="A4738" t="s">
        <v>59</v>
      </c>
      <c r="B4738">
        <v>2022</v>
      </c>
      <c r="C4738" t="s">
        <v>8</v>
      </c>
      <c r="D4738" t="s">
        <v>60</v>
      </c>
      <c r="E4738">
        <v>0</v>
      </c>
      <c r="F4738">
        <v>0</v>
      </c>
      <c r="G4738">
        <v>0</v>
      </c>
      <c r="H4738">
        <v>0</v>
      </c>
    </row>
    <row r="4739" spans="1:8" x14ac:dyDescent="0.25">
      <c r="A4739" t="s">
        <v>59</v>
      </c>
      <c r="B4739">
        <v>2022</v>
      </c>
      <c r="C4739" t="s">
        <v>8</v>
      </c>
      <c r="D4739" t="s">
        <v>60</v>
      </c>
      <c r="E4739">
        <v>0</v>
      </c>
      <c r="F4739">
        <v>0</v>
      </c>
      <c r="G4739">
        <v>0</v>
      </c>
      <c r="H4739">
        <v>0</v>
      </c>
    </row>
    <row r="4740" spans="1:8" x14ac:dyDescent="0.25">
      <c r="A4740" t="s">
        <v>59</v>
      </c>
      <c r="B4740">
        <v>2022</v>
      </c>
      <c r="C4740" t="s">
        <v>8</v>
      </c>
      <c r="D4740" t="s">
        <v>60</v>
      </c>
      <c r="E4740">
        <v>0</v>
      </c>
      <c r="F4740">
        <v>0</v>
      </c>
      <c r="G4740">
        <v>0</v>
      </c>
      <c r="H4740">
        <v>0</v>
      </c>
    </row>
    <row r="4741" spans="1:8" x14ac:dyDescent="0.25">
      <c r="A4741" t="s">
        <v>59</v>
      </c>
      <c r="B4741">
        <v>2022</v>
      </c>
      <c r="C4741" t="s">
        <v>8</v>
      </c>
      <c r="D4741" t="s">
        <v>60</v>
      </c>
      <c r="E4741">
        <v>1</v>
      </c>
      <c r="F4741">
        <v>1.1037999999999999</v>
      </c>
      <c r="G4741">
        <v>87.21</v>
      </c>
      <c r="H4741">
        <v>95.76</v>
      </c>
    </row>
    <row r="4742" spans="1:8" x14ac:dyDescent="0.25">
      <c r="A4742" t="s">
        <v>59</v>
      </c>
      <c r="B4742">
        <v>2022</v>
      </c>
      <c r="C4742" t="s">
        <v>7</v>
      </c>
      <c r="D4742" t="s">
        <v>61</v>
      </c>
      <c r="E4742">
        <v>0</v>
      </c>
      <c r="F4742">
        <v>0</v>
      </c>
      <c r="G4742">
        <v>0</v>
      </c>
      <c r="H4742">
        <v>0</v>
      </c>
    </row>
    <row r="4743" spans="1:8" x14ac:dyDescent="0.25">
      <c r="A4743" t="s">
        <v>59</v>
      </c>
      <c r="B4743">
        <v>2022</v>
      </c>
      <c r="C4743" t="s">
        <v>7</v>
      </c>
      <c r="D4743" t="s">
        <v>60</v>
      </c>
      <c r="E4743">
        <v>0</v>
      </c>
      <c r="F4743">
        <v>0</v>
      </c>
      <c r="G4743">
        <v>0</v>
      </c>
      <c r="H4743">
        <v>0</v>
      </c>
    </row>
    <row r="4744" spans="1:8" x14ac:dyDescent="0.25">
      <c r="A4744" t="s">
        <v>59</v>
      </c>
      <c r="B4744">
        <v>2022</v>
      </c>
      <c r="C4744" t="s">
        <v>7</v>
      </c>
      <c r="D4744" t="s">
        <v>62</v>
      </c>
      <c r="E4744">
        <v>0</v>
      </c>
      <c r="F4744">
        <v>0</v>
      </c>
      <c r="G4744">
        <v>0</v>
      </c>
      <c r="H4744">
        <v>0</v>
      </c>
    </row>
    <row r="4745" spans="1:8" x14ac:dyDescent="0.25">
      <c r="A4745" t="s">
        <v>59</v>
      </c>
      <c r="B4745">
        <v>2022</v>
      </c>
      <c r="C4745" t="s">
        <v>7</v>
      </c>
      <c r="D4745" t="s">
        <v>60</v>
      </c>
      <c r="E4745">
        <v>0</v>
      </c>
      <c r="F4745">
        <v>0</v>
      </c>
      <c r="G4745">
        <v>0</v>
      </c>
      <c r="H4745">
        <v>0</v>
      </c>
    </row>
    <row r="4746" spans="1:8" x14ac:dyDescent="0.25">
      <c r="A4746" t="s">
        <v>59</v>
      </c>
      <c r="B4746">
        <v>2022</v>
      </c>
      <c r="C4746" t="s">
        <v>7</v>
      </c>
      <c r="D4746" t="s">
        <v>60</v>
      </c>
      <c r="E4746">
        <v>0</v>
      </c>
      <c r="F4746">
        <v>0</v>
      </c>
      <c r="G4746">
        <v>0</v>
      </c>
      <c r="H4746">
        <v>0</v>
      </c>
    </row>
    <row r="4747" spans="1:8" x14ac:dyDescent="0.25">
      <c r="A4747" t="s">
        <v>59</v>
      </c>
      <c r="B4747">
        <v>2022</v>
      </c>
      <c r="C4747" t="s">
        <v>7</v>
      </c>
      <c r="D4747" t="s">
        <v>60</v>
      </c>
      <c r="E4747">
        <v>0</v>
      </c>
      <c r="F4747">
        <v>0</v>
      </c>
      <c r="G4747">
        <v>0</v>
      </c>
      <c r="H4747">
        <v>0</v>
      </c>
    </row>
    <row r="4748" spans="1:8" x14ac:dyDescent="0.25">
      <c r="A4748" t="s">
        <v>59</v>
      </c>
      <c r="B4748">
        <v>2022</v>
      </c>
      <c r="C4748" t="s">
        <v>7</v>
      </c>
      <c r="D4748" t="s">
        <v>60</v>
      </c>
      <c r="E4748">
        <v>0</v>
      </c>
      <c r="F4748">
        <v>0</v>
      </c>
      <c r="G4748">
        <v>0</v>
      </c>
      <c r="H4748">
        <v>0</v>
      </c>
    </row>
    <row r="4749" spans="1:8" x14ac:dyDescent="0.25">
      <c r="A4749" t="s">
        <v>59</v>
      </c>
      <c r="B4749">
        <v>2022</v>
      </c>
      <c r="C4749" t="s">
        <v>7</v>
      </c>
      <c r="D4749" t="s">
        <v>61</v>
      </c>
      <c r="E4749">
        <v>1</v>
      </c>
      <c r="F4749">
        <v>2451.1680000000001</v>
      </c>
      <c r="G4749">
        <v>177236.17</v>
      </c>
      <c r="H4749">
        <v>177236.17</v>
      </c>
    </row>
    <row r="4750" spans="1:8" x14ac:dyDescent="0.25">
      <c r="A4750" t="s">
        <v>59</v>
      </c>
      <c r="B4750">
        <v>2022</v>
      </c>
      <c r="C4750" t="s">
        <v>7</v>
      </c>
      <c r="D4750" t="s">
        <v>60</v>
      </c>
      <c r="E4750">
        <v>0</v>
      </c>
      <c r="F4750">
        <v>0</v>
      </c>
      <c r="G4750">
        <v>0</v>
      </c>
      <c r="H4750">
        <v>0</v>
      </c>
    </row>
    <row r="4751" spans="1:8" x14ac:dyDescent="0.25">
      <c r="A4751" t="s">
        <v>59</v>
      </c>
      <c r="B4751">
        <v>2022</v>
      </c>
      <c r="C4751" t="s">
        <v>7</v>
      </c>
      <c r="D4751" t="s">
        <v>60</v>
      </c>
      <c r="E4751">
        <v>0</v>
      </c>
      <c r="F4751">
        <v>0</v>
      </c>
      <c r="G4751">
        <v>0</v>
      </c>
      <c r="H4751">
        <v>0</v>
      </c>
    </row>
    <row r="4752" spans="1:8" x14ac:dyDescent="0.25">
      <c r="A4752" t="s">
        <v>59</v>
      </c>
      <c r="B4752">
        <v>2022</v>
      </c>
      <c r="C4752" t="s">
        <v>7</v>
      </c>
      <c r="D4752" t="s">
        <v>60</v>
      </c>
      <c r="E4752">
        <v>0</v>
      </c>
      <c r="F4752">
        <v>0</v>
      </c>
      <c r="G4752">
        <v>0</v>
      </c>
      <c r="H4752">
        <v>0</v>
      </c>
    </row>
    <row r="4753" spans="1:8" x14ac:dyDescent="0.25">
      <c r="A4753" t="s">
        <v>59</v>
      </c>
      <c r="B4753">
        <v>2022</v>
      </c>
      <c r="C4753" t="s">
        <v>7</v>
      </c>
      <c r="D4753" t="s">
        <v>60</v>
      </c>
      <c r="E4753">
        <v>1</v>
      </c>
      <c r="F4753">
        <v>1.2014899999999999</v>
      </c>
      <c r="G4753">
        <v>95.76</v>
      </c>
      <c r="H4753">
        <v>98.34</v>
      </c>
    </row>
    <row r="4754" spans="1:8" x14ac:dyDescent="0.25">
      <c r="A4754" t="s">
        <v>59</v>
      </c>
      <c r="B4754">
        <v>2022</v>
      </c>
      <c r="C4754" t="s">
        <v>7</v>
      </c>
      <c r="D4754" t="s">
        <v>60</v>
      </c>
      <c r="E4754">
        <v>0</v>
      </c>
      <c r="F4754">
        <v>0</v>
      </c>
      <c r="G4754">
        <v>0</v>
      </c>
      <c r="H4754">
        <v>0</v>
      </c>
    </row>
    <row r="4755" spans="1:8" x14ac:dyDescent="0.25">
      <c r="A4755" t="s">
        <v>59</v>
      </c>
      <c r="B4755">
        <v>2022</v>
      </c>
      <c r="C4755" t="s">
        <v>7</v>
      </c>
      <c r="D4755" t="s">
        <v>62</v>
      </c>
      <c r="E4755">
        <v>0</v>
      </c>
      <c r="F4755">
        <v>0</v>
      </c>
      <c r="G4755">
        <v>0</v>
      </c>
      <c r="H4755">
        <v>0</v>
      </c>
    </row>
    <row r="4756" spans="1:8" x14ac:dyDescent="0.25">
      <c r="A4756" t="s">
        <v>59</v>
      </c>
      <c r="B4756">
        <v>2022</v>
      </c>
      <c r="C4756" t="s">
        <v>7</v>
      </c>
      <c r="D4756" t="s">
        <v>60</v>
      </c>
      <c r="E4756">
        <v>0</v>
      </c>
      <c r="F4756">
        <v>0</v>
      </c>
      <c r="G4756">
        <v>0</v>
      </c>
      <c r="H4756">
        <v>0</v>
      </c>
    </row>
    <row r="4757" spans="1:8" x14ac:dyDescent="0.25">
      <c r="A4757" t="s">
        <v>59</v>
      </c>
      <c r="B4757">
        <v>2022</v>
      </c>
      <c r="C4757" t="s">
        <v>7</v>
      </c>
      <c r="D4757" t="s">
        <v>60</v>
      </c>
      <c r="E4757">
        <v>0</v>
      </c>
      <c r="F4757">
        <v>0</v>
      </c>
      <c r="G4757">
        <v>0</v>
      </c>
      <c r="H4757">
        <v>0</v>
      </c>
    </row>
    <row r="4758" spans="1:8" x14ac:dyDescent="0.25">
      <c r="A4758" t="s">
        <v>59</v>
      </c>
      <c r="B4758">
        <v>2022</v>
      </c>
      <c r="C4758" t="s">
        <v>7</v>
      </c>
      <c r="D4758" t="s">
        <v>60</v>
      </c>
      <c r="E4758">
        <v>0</v>
      </c>
      <c r="F4758">
        <v>0</v>
      </c>
      <c r="G4758">
        <v>0</v>
      </c>
      <c r="H4758">
        <v>0</v>
      </c>
    </row>
    <row r="4759" spans="1:8" x14ac:dyDescent="0.25">
      <c r="A4759" t="s">
        <v>59</v>
      </c>
      <c r="B4759">
        <v>2022</v>
      </c>
      <c r="C4759" t="s">
        <v>7</v>
      </c>
      <c r="D4759" t="s">
        <v>60</v>
      </c>
      <c r="E4759">
        <v>1</v>
      </c>
      <c r="F4759">
        <v>239.142</v>
      </c>
      <c r="G4759">
        <v>15307.05</v>
      </c>
      <c r="H4759">
        <v>15307.05</v>
      </c>
    </row>
    <row r="4760" spans="1:8" x14ac:dyDescent="0.25">
      <c r="A4760" t="s">
        <v>59</v>
      </c>
      <c r="B4760">
        <v>2022</v>
      </c>
      <c r="C4760" t="s">
        <v>7</v>
      </c>
      <c r="D4760" t="s">
        <v>60</v>
      </c>
      <c r="E4760">
        <v>0</v>
      </c>
      <c r="F4760">
        <v>0</v>
      </c>
      <c r="G4760">
        <v>0</v>
      </c>
      <c r="H4760">
        <v>0</v>
      </c>
    </row>
    <row r="4761" spans="1:8" x14ac:dyDescent="0.25">
      <c r="A4761" t="s">
        <v>59</v>
      </c>
      <c r="B4761">
        <v>2022</v>
      </c>
      <c r="C4761" t="s">
        <v>7</v>
      </c>
      <c r="D4761" t="s">
        <v>60</v>
      </c>
      <c r="E4761">
        <v>0</v>
      </c>
      <c r="F4761">
        <v>0</v>
      </c>
      <c r="G4761">
        <v>0</v>
      </c>
      <c r="H4761">
        <v>0</v>
      </c>
    </row>
    <row r="4762" spans="1:8" x14ac:dyDescent="0.25">
      <c r="A4762" t="s">
        <v>59</v>
      </c>
      <c r="B4762">
        <v>2022</v>
      </c>
      <c r="C4762" t="s">
        <v>7</v>
      </c>
      <c r="D4762" t="s">
        <v>60</v>
      </c>
      <c r="E4762">
        <v>0</v>
      </c>
      <c r="F4762">
        <v>0</v>
      </c>
      <c r="G4762">
        <v>0</v>
      </c>
      <c r="H4762">
        <v>0</v>
      </c>
    </row>
    <row r="4763" spans="1:8" x14ac:dyDescent="0.25">
      <c r="A4763" t="s">
        <v>59</v>
      </c>
      <c r="B4763">
        <v>2022</v>
      </c>
      <c r="C4763" t="s">
        <v>7</v>
      </c>
      <c r="D4763" t="s">
        <v>61</v>
      </c>
      <c r="E4763">
        <v>0</v>
      </c>
      <c r="F4763">
        <v>0</v>
      </c>
      <c r="G4763">
        <v>0</v>
      </c>
      <c r="H4763">
        <v>0</v>
      </c>
    </row>
    <row r="4764" spans="1:8" x14ac:dyDescent="0.25">
      <c r="A4764" t="s">
        <v>59</v>
      </c>
      <c r="B4764">
        <v>2022</v>
      </c>
      <c r="C4764" t="s">
        <v>7</v>
      </c>
      <c r="D4764" t="s">
        <v>61</v>
      </c>
      <c r="E4764">
        <v>511</v>
      </c>
      <c r="F4764">
        <v>35019.044309999997</v>
      </c>
      <c r="G4764">
        <v>2907207.49</v>
      </c>
      <c r="H4764">
        <v>2840160.95</v>
      </c>
    </row>
    <row r="4765" spans="1:8" x14ac:dyDescent="0.25">
      <c r="A4765" t="s">
        <v>59</v>
      </c>
      <c r="B4765">
        <v>2022</v>
      </c>
      <c r="C4765" t="s">
        <v>7</v>
      </c>
      <c r="D4765" t="s">
        <v>61</v>
      </c>
      <c r="E4765">
        <v>2</v>
      </c>
      <c r="F4765">
        <v>3.1186600000000002</v>
      </c>
      <c r="G4765">
        <v>368.86</v>
      </c>
      <c r="H4765">
        <v>426.39</v>
      </c>
    </row>
    <row r="4766" spans="1:8" x14ac:dyDescent="0.25">
      <c r="A4766" t="s">
        <v>59</v>
      </c>
      <c r="B4766">
        <v>2022</v>
      </c>
      <c r="C4766" t="s">
        <v>7</v>
      </c>
      <c r="D4766" t="s">
        <v>60</v>
      </c>
      <c r="E4766">
        <v>0</v>
      </c>
      <c r="F4766">
        <v>0</v>
      </c>
      <c r="G4766">
        <v>0</v>
      </c>
      <c r="H4766">
        <v>0</v>
      </c>
    </row>
    <row r="4767" spans="1:8" x14ac:dyDescent="0.25">
      <c r="A4767" t="s">
        <v>59</v>
      </c>
      <c r="B4767">
        <v>2022</v>
      </c>
      <c r="C4767" t="s">
        <v>7</v>
      </c>
      <c r="D4767" t="s">
        <v>60</v>
      </c>
      <c r="E4767">
        <v>0</v>
      </c>
      <c r="F4767">
        <v>0</v>
      </c>
      <c r="G4767">
        <v>0</v>
      </c>
      <c r="H4767">
        <v>0</v>
      </c>
    </row>
    <row r="4768" spans="1:8" x14ac:dyDescent="0.25">
      <c r="A4768" t="s">
        <v>59</v>
      </c>
      <c r="B4768">
        <v>2022</v>
      </c>
      <c r="C4768" t="s">
        <v>7</v>
      </c>
      <c r="D4768" t="s">
        <v>60</v>
      </c>
      <c r="E4768">
        <v>0</v>
      </c>
      <c r="F4768">
        <v>0</v>
      </c>
      <c r="G4768">
        <v>0</v>
      </c>
      <c r="H4768">
        <v>0</v>
      </c>
    </row>
    <row r="4769" spans="1:8" x14ac:dyDescent="0.25">
      <c r="A4769" t="s">
        <v>59</v>
      </c>
      <c r="B4769">
        <v>2022</v>
      </c>
      <c r="C4769" t="s">
        <v>7</v>
      </c>
      <c r="D4769" t="s">
        <v>60</v>
      </c>
      <c r="E4769">
        <v>2</v>
      </c>
      <c r="F4769">
        <v>80.547929999999994</v>
      </c>
      <c r="G4769">
        <v>5619.92</v>
      </c>
      <c r="H4769">
        <v>5619.92</v>
      </c>
    </row>
    <row r="4770" spans="1:8" x14ac:dyDescent="0.25">
      <c r="A4770" t="s">
        <v>59</v>
      </c>
      <c r="B4770">
        <v>2022</v>
      </c>
      <c r="C4770" t="s">
        <v>7</v>
      </c>
      <c r="D4770" t="s">
        <v>62</v>
      </c>
      <c r="E4770">
        <v>265</v>
      </c>
      <c r="F4770">
        <v>12314.15487</v>
      </c>
      <c r="G4770">
        <v>1218440.27</v>
      </c>
      <c r="H4770">
        <v>1179854.6599999999</v>
      </c>
    </row>
    <row r="4771" spans="1:8" x14ac:dyDescent="0.25">
      <c r="A4771" t="s">
        <v>59</v>
      </c>
      <c r="B4771">
        <v>2022</v>
      </c>
      <c r="C4771" t="s">
        <v>7</v>
      </c>
      <c r="D4771" t="s">
        <v>62</v>
      </c>
      <c r="E4771">
        <v>8</v>
      </c>
      <c r="F4771">
        <v>10.009259999999999</v>
      </c>
      <c r="G4771">
        <v>1266.1600000000001</v>
      </c>
      <c r="H4771">
        <v>1058.21</v>
      </c>
    </row>
    <row r="4772" spans="1:8" x14ac:dyDescent="0.25">
      <c r="A4772" t="s">
        <v>59</v>
      </c>
      <c r="B4772">
        <v>2022</v>
      </c>
      <c r="C4772" t="s">
        <v>7</v>
      </c>
      <c r="D4772" t="s">
        <v>60</v>
      </c>
      <c r="E4772">
        <v>3</v>
      </c>
      <c r="F4772">
        <v>18.25985</v>
      </c>
      <c r="G4772">
        <v>1188.45</v>
      </c>
      <c r="H4772">
        <v>1658.59</v>
      </c>
    </row>
    <row r="4773" spans="1:8" x14ac:dyDescent="0.25">
      <c r="A4773" t="s">
        <v>59</v>
      </c>
      <c r="B4773">
        <v>2022</v>
      </c>
      <c r="C4773" t="s">
        <v>7</v>
      </c>
      <c r="D4773" t="s">
        <v>60</v>
      </c>
      <c r="E4773">
        <v>0</v>
      </c>
      <c r="F4773">
        <v>0</v>
      </c>
      <c r="G4773">
        <v>0</v>
      </c>
      <c r="H4773">
        <v>0</v>
      </c>
    </row>
    <row r="4774" spans="1:8" x14ac:dyDescent="0.25">
      <c r="A4774" t="s">
        <v>59</v>
      </c>
      <c r="B4774">
        <v>2022</v>
      </c>
      <c r="C4774" t="s">
        <v>7</v>
      </c>
      <c r="D4774" t="s">
        <v>60</v>
      </c>
      <c r="E4774">
        <v>0</v>
      </c>
      <c r="F4774">
        <v>0</v>
      </c>
      <c r="G4774">
        <v>0</v>
      </c>
      <c r="H4774">
        <v>0</v>
      </c>
    </row>
    <row r="4775" spans="1:8" x14ac:dyDescent="0.25">
      <c r="A4775" t="s">
        <v>59</v>
      </c>
      <c r="B4775">
        <v>2022</v>
      </c>
      <c r="C4775" t="s">
        <v>7</v>
      </c>
      <c r="D4775" t="s">
        <v>60</v>
      </c>
      <c r="E4775">
        <v>0</v>
      </c>
      <c r="F4775">
        <v>0</v>
      </c>
      <c r="G4775">
        <v>0</v>
      </c>
      <c r="H4775">
        <v>0</v>
      </c>
    </row>
    <row r="4776" spans="1:8" x14ac:dyDescent="0.25">
      <c r="A4776" t="s">
        <v>59</v>
      </c>
      <c r="B4776">
        <v>2022</v>
      </c>
      <c r="C4776" t="s">
        <v>7</v>
      </c>
      <c r="D4776" t="s">
        <v>60</v>
      </c>
      <c r="E4776">
        <v>0</v>
      </c>
      <c r="F4776">
        <v>0</v>
      </c>
      <c r="G4776">
        <v>0</v>
      </c>
      <c r="H4776">
        <v>0</v>
      </c>
    </row>
    <row r="4777" spans="1:8" x14ac:dyDescent="0.25">
      <c r="A4777" t="s">
        <v>59</v>
      </c>
      <c r="B4777">
        <v>2022</v>
      </c>
      <c r="C4777" t="s">
        <v>7</v>
      </c>
      <c r="D4777" t="s">
        <v>60</v>
      </c>
      <c r="E4777">
        <v>51</v>
      </c>
      <c r="F4777">
        <v>12.99403</v>
      </c>
      <c r="G4777">
        <v>1583.47</v>
      </c>
      <c r="H4777">
        <v>1469.8</v>
      </c>
    </row>
    <row r="4778" spans="1:8" x14ac:dyDescent="0.25">
      <c r="A4778" t="s">
        <v>59</v>
      </c>
      <c r="B4778">
        <v>2022</v>
      </c>
      <c r="C4778" t="s">
        <v>7</v>
      </c>
      <c r="D4778" t="s">
        <v>60</v>
      </c>
      <c r="E4778">
        <v>343</v>
      </c>
      <c r="F4778">
        <v>2498.9939800000002</v>
      </c>
      <c r="G4778">
        <v>218423.39</v>
      </c>
      <c r="H4778">
        <v>205628.45</v>
      </c>
    </row>
    <row r="4779" spans="1:8" x14ac:dyDescent="0.25">
      <c r="A4779" t="s">
        <v>59</v>
      </c>
      <c r="B4779">
        <v>2022</v>
      </c>
      <c r="C4779" t="s">
        <v>7</v>
      </c>
      <c r="D4779" t="s">
        <v>60</v>
      </c>
      <c r="E4779">
        <v>2</v>
      </c>
      <c r="F4779">
        <v>12.41381</v>
      </c>
      <c r="G4779">
        <v>1175.17</v>
      </c>
      <c r="H4779">
        <v>0</v>
      </c>
    </row>
    <row r="4780" spans="1:8" x14ac:dyDescent="0.25">
      <c r="A4780" t="s">
        <v>59</v>
      </c>
      <c r="B4780">
        <v>2022</v>
      </c>
      <c r="C4780" t="s">
        <v>7</v>
      </c>
      <c r="D4780" t="s">
        <v>60</v>
      </c>
      <c r="E4780">
        <v>1202</v>
      </c>
      <c r="F4780">
        <v>1762.0770600000001</v>
      </c>
      <c r="G4780">
        <v>187701.73</v>
      </c>
      <c r="H4780">
        <v>181902.42</v>
      </c>
    </row>
    <row r="4781" spans="1:8" x14ac:dyDescent="0.25">
      <c r="A4781" t="s">
        <v>59</v>
      </c>
      <c r="B4781">
        <v>2022</v>
      </c>
      <c r="C4781" t="s">
        <v>7</v>
      </c>
      <c r="D4781" t="s">
        <v>60</v>
      </c>
      <c r="E4781">
        <v>8620</v>
      </c>
      <c r="F4781">
        <v>2269.8051599999999</v>
      </c>
      <c r="G4781">
        <v>197750.01</v>
      </c>
      <c r="H4781">
        <v>180159.7</v>
      </c>
    </row>
    <row r="4782" spans="1:8" x14ac:dyDescent="0.25">
      <c r="A4782" t="s">
        <v>59</v>
      </c>
      <c r="B4782">
        <v>2022</v>
      </c>
      <c r="C4782" t="s">
        <v>7</v>
      </c>
      <c r="D4782" t="s">
        <v>60</v>
      </c>
      <c r="E4782">
        <v>0</v>
      </c>
      <c r="F4782">
        <v>0</v>
      </c>
      <c r="G4782">
        <v>0</v>
      </c>
      <c r="H4782">
        <v>0</v>
      </c>
    </row>
    <row r="4783" spans="1:8" x14ac:dyDescent="0.25">
      <c r="A4783" t="s">
        <v>59</v>
      </c>
      <c r="B4783">
        <v>2022</v>
      </c>
      <c r="C4783" t="s">
        <v>7</v>
      </c>
      <c r="D4783" t="s">
        <v>60</v>
      </c>
      <c r="E4783">
        <v>48</v>
      </c>
      <c r="F4783">
        <v>15.49694</v>
      </c>
      <c r="G4783">
        <v>1210.33</v>
      </c>
      <c r="H4783">
        <v>1349.67</v>
      </c>
    </row>
    <row r="4784" spans="1:8" x14ac:dyDescent="0.25">
      <c r="A4784" t="s">
        <v>59</v>
      </c>
      <c r="B4784">
        <v>2022</v>
      </c>
      <c r="C4784" t="s">
        <v>7</v>
      </c>
      <c r="D4784" t="s">
        <v>60</v>
      </c>
      <c r="E4784">
        <v>34</v>
      </c>
      <c r="F4784">
        <v>10.061159999999999</v>
      </c>
      <c r="G4784">
        <v>898.99</v>
      </c>
      <c r="H4784">
        <v>770.93</v>
      </c>
    </row>
    <row r="4785" spans="1:8" x14ac:dyDescent="0.25">
      <c r="A4785" t="s">
        <v>59</v>
      </c>
      <c r="B4785">
        <v>2022</v>
      </c>
      <c r="C4785" t="s">
        <v>7</v>
      </c>
      <c r="D4785" t="s">
        <v>60</v>
      </c>
      <c r="E4785">
        <v>0</v>
      </c>
      <c r="F4785">
        <v>0</v>
      </c>
      <c r="G4785">
        <v>0</v>
      </c>
      <c r="H4785">
        <v>0</v>
      </c>
    </row>
    <row r="4786" spans="1:8" x14ac:dyDescent="0.25">
      <c r="A4786" t="s">
        <v>59</v>
      </c>
      <c r="B4786">
        <v>2022</v>
      </c>
      <c r="C4786" t="s">
        <v>7</v>
      </c>
      <c r="D4786" t="s">
        <v>60</v>
      </c>
      <c r="E4786">
        <v>228</v>
      </c>
      <c r="F4786">
        <v>58.006599999999999</v>
      </c>
      <c r="G4786">
        <v>4198.17</v>
      </c>
      <c r="H4786">
        <v>5460.19</v>
      </c>
    </row>
    <row r="4787" spans="1:8" x14ac:dyDescent="0.25">
      <c r="A4787" t="s">
        <v>59</v>
      </c>
      <c r="B4787">
        <v>2022</v>
      </c>
      <c r="C4787" t="s">
        <v>7</v>
      </c>
      <c r="D4787" t="s">
        <v>60</v>
      </c>
      <c r="E4787">
        <v>231</v>
      </c>
      <c r="F4787">
        <v>90.169079999999994</v>
      </c>
      <c r="G4787">
        <v>6698.94</v>
      </c>
      <c r="H4787">
        <v>5678.8</v>
      </c>
    </row>
    <row r="4788" spans="1:8" x14ac:dyDescent="0.25">
      <c r="A4788" t="s">
        <v>59</v>
      </c>
      <c r="B4788">
        <v>2022</v>
      </c>
      <c r="C4788" t="s">
        <v>7</v>
      </c>
      <c r="D4788" t="s">
        <v>60</v>
      </c>
      <c r="E4788">
        <v>0</v>
      </c>
      <c r="F4788">
        <v>0</v>
      </c>
      <c r="G4788">
        <v>0</v>
      </c>
      <c r="H4788">
        <v>0</v>
      </c>
    </row>
    <row r="4789" spans="1:8" x14ac:dyDescent="0.25">
      <c r="A4789" t="s">
        <v>59</v>
      </c>
      <c r="B4789">
        <v>2022</v>
      </c>
      <c r="C4789" t="s">
        <v>7</v>
      </c>
      <c r="D4789" t="s">
        <v>60</v>
      </c>
      <c r="E4789">
        <v>1</v>
      </c>
      <c r="F4789">
        <v>1.036</v>
      </c>
      <c r="G4789">
        <v>104.89</v>
      </c>
      <c r="H4789">
        <v>0</v>
      </c>
    </row>
    <row r="4790" spans="1:8" x14ac:dyDescent="0.25">
      <c r="A4790" t="s">
        <v>59</v>
      </c>
      <c r="B4790">
        <v>2022</v>
      </c>
      <c r="C4790" t="s">
        <v>7</v>
      </c>
      <c r="D4790" t="s">
        <v>62</v>
      </c>
      <c r="E4790">
        <v>6</v>
      </c>
      <c r="F4790">
        <v>549.29083000000003</v>
      </c>
      <c r="G4790">
        <v>53508.27</v>
      </c>
      <c r="H4790">
        <v>52826.38</v>
      </c>
    </row>
    <row r="4791" spans="1:8" x14ac:dyDescent="0.25">
      <c r="A4791" t="s">
        <v>59</v>
      </c>
      <c r="B4791">
        <v>2022</v>
      </c>
      <c r="C4791" t="s">
        <v>7</v>
      </c>
      <c r="D4791" t="s">
        <v>62</v>
      </c>
      <c r="E4791">
        <v>0</v>
      </c>
      <c r="F4791">
        <v>0</v>
      </c>
      <c r="G4791">
        <v>0</v>
      </c>
      <c r="H4791">
        <v>0</v>
      </c>
    </row>
    <row r="4792" spans="1:8" x14ac:dyDescent="0.25">
      <c r="A4792" t="s">
        <v>59</v>
      </c>
      <c r="B4792">
        <v>2022</v>
      </c>
      <c r="C4792" t="s">
        <v>7</v>
      </c>
      <c r="D4792" t="s">
        <v>60</v>
      </c>
      <c r="E4792">
        <v>0</v>
      </c>
      <c r="F4792">
        <v>0</v>
      </c>
      <c r="G4792">
        <v>0</v>
      </c>
      <c r="H4792">
        <v>0</v>
      </c>
    </row>
    <row r="4793" spans="1:8" x14ac:dyDescent="0.25">
      <c r="A4793" t="s">
        <v>59</v>
      </c>
      <c r="B4793">
        <v>2022</v>
      </c>
      <c r="C4793" t="s">
        <v>7</v>
      </c>
      <c r="D4793" t="s">
        <v>60</v>
      </c>
      <c r="E4793">
        <v>0</v>
      </c>
      <c r="F4793">
        <v>0</v>
      </c>
      <c r="G4793">
        <v>0</v>
      </c>
      <c r="H4793">
        <v>0</v>
      </c>
    </row>
    <row r="4794" spans="1:8" x14ac:dyDescent="0.25">
      <c r="A4794" t="s">
        <v>59</v>
      </c>
      <c r="B4794">
        <v>2022</v>
      </c>
      <c r="C4794" t="s">
        <v>7</v>
      </c>
      <c r="D4794" t="s">
        <v>60</v>
      </c>
      <c r="E4794">
        <v>0</v>
      </c>
      <c r="F4794">
        <v>0</v>
      </c>
      <c r="G4794">
        <v>0</v>
      </c>
      <c r="H4794">
        <v>0</v>
      </c>
    </row>
    <row r="4795" spans="1:8" x14ac:dyDescent="0.25">
      <c r="A4795" t="s">
        <v>59</v>
      </c>
      <c r="B4795">
        <v>2022</v>
      </c>
      <c r="C4795" t="s">
        <v>7</v>
      </c>
      <c r="D4795" t="s">
        <v>60</v>
      </c>
      <c r="E4795">
        <v>0</v>
      </c>
      <c r="F4795">
        <v>0</v>
      </c>
      <c r="G4795">
        <v>0</v>
      </c>
      <c r="H4795">
        <v>0</v>
      </c>
    </row>
    <row r="4796" spans="1:8" x14ac:dyDescent="0.25">
      <c r="A4796" t="s">
        <v>59</v>
      </c>
      <c r="B4796">
        <v>2022</v>
      </c>
      <c r="C4796" t="s">
        <v>7</v>
      </c>
      <c r="D4796" t="s">
        <v>60</v>
      </c>
      <c r="E4796">
        <v>4</v>
      </c>
      <c r="F4796">
        <v>14.125780000000001</v>
      </c>
      <c r="G4796">
        <v>967.76</v>
      </c>
      <c r="H4796">
        <v>1239.53</v>
      </c>
    </row>
    <row r="4797" spans="1:8" x14ac:dyDescent="0.25">
      <c r="A4797" t="s">
        <v>59</v>
      </c>
      <c r="B4797">
        <v>2022</v>
      </c>
      <c r="C4797" t="s">
        <v>7</v>
      </c>
      <c r="D4797" t="s">
        <v>60</v>
      </c>
      <c r="E4797">
        <v>0</v>
      </c>
      <c r="F4797">
        <v>0</v>
      </c>
      <c r="G4797">
        <v>0</v>
      </c>
      <c r="H4797">
        <v>0</v>
      </c>
    </row>
    <row r="4798" spans="1:8" x14ac:dyDescent="0.25">
      <c r="A4798" t="s">
        <v>59</v>
      </c>
      <c r="B4798">
        <v>2022</v>
      </c>
      <c r="C4798" t="s">
        <v>7</v>
      </c>
      <c r="D4798" t="s">
        <v>60</v>
      </c>
      <c r="E4798">
        <v>9</v>
      </c>
      <c r="F4798">
        <v>10.42408</v>
      </c>
      <c r="G4798">
        <v>916.28</v>
      </c>
      <c r="H4798">
        <v>1389.18</v>
      </c>
    </row>
    <row r="4799" spans="1:8" x14ac:dyDescent="0.25">
      <c r="A4799" t="s">
        <v>59</v>
      </c>
      <c r="B4799">
        <v>2022</v>
      </c>
      <c r="C4799" t="s">
        <v>7</v>
      </c>
      <c r="D4799" t="s">
        <v>60</v>
      </c>
      <c r="E4799">
        <v>26</v>
      </c>
      <c r="F4799">
        <v>36.190300000000001</v>
      </c>
      <c r="G4799">
        <v>3149.26</v>
      </c>
      <c r="H4799">
        <v>2997.68</v>
      </c>
    </row>
    <row r="4800" spans="1:8" x14ac:dyDescent="0.25">
      <c r="A4800" t="s">
        <v>59</v>
      </c>
      <c r="B4800">
        <v>2022</v>
      </c>
      <c r="C4800" t="s">
        <v>7</v>
      </c>
      <c r="D4800" t="s">
        <v>60</v>
      </c>
      <c r="E4800">
        <v>0</v>
      </c>
      <c r="F4800">
        <v>0</v>
      </c>
      <c r="G4800">
        <v>0</v>
      </c>
      <c r="H4800">
        <v>0</v>
      </c>
    </row>
    <row r="4801" spans="1:8" x14ac:dyDescent="0.25">
      <c r="A4801" t="s">
        <v>59</v>
      </c>
      <c r="B4801">
        <v>2022</v>
      </c>
      <c r="C4801" t="s">
        <v>7</v>
      </c>
      <c r="D4801" t="s">
        <v>63</v>
      </c>
      <c r="E4801">
        <v>163523</v>
      </c>
      <c r="F4801">
        <v>28507.632740000001</v>
      </c>
      <c r="G4801">
        <v>2727183.36</v>
      </c>
      <c r="H4801">
        <v>1725066.37</v>
      </c>
    </row>
    <row r="4802" spans="1:8" x14ac:dyDescent="0.25">
      <c r="A4802" t="s">
        <v>59</v>
      </c>
      <c r="B4802">
        <v>2022</v>
      </c>
      <c r="C4802" t="s">
        <v>7</v>
      </c>
      <c r="D4802" t="s">
        <v>60</v>
      </c>
      <c r="E4802">
        <v>19</v>
      </c>
      <c r="F4802">
        <v>780.04534999999998</v>
      </c>
      <c r="G4802">
        <v>50478.16</v>
      </c>
      <c r="H4802">
        <v>36762.550000000003</v>
      </c>
    </row>
    <row r="4803" spans="1:8" x14ac:dyDescent="0.25">
      <c r="A4803" t="s">
        <v>59</v>
      </c>
      <c r="B4803">
        <v>2022</v>
      </c>
      <c r="C4803" t="s">
        <v>7</v>
      </c>
      <c r="D4803" t="s">
        <v>60</v>
      </c>
      <c r="E4803">
        <v>0</v>
      </c>
      <c r="F4803">
        <v>0</v>
      </c>
      <c r="G4803">
        <v>0</v>
      </c>
      <c r="H4803">
        <v>0</v>
      </c>
    </row>
    <row r="4804" spans="1:8" x14ac:dyDescent="0.25">
      <c r="A4804" t="s">
        <v>59</v>
      </c>
      <c r="B4804">
        <v>2022</v>
      </c>
      <c r="C4804" t="s">
        <v>7</v>
      </c>
      <c r="D4804" t="s">
        <v>60</v>
      </c>
      <c r="E4804">
        <v>28</v>
      </c>
      <c r="F4804">
        <v>2784.2355299999999</v>
      </c>
      <c r="G4804">
        <v>177133.98</v>
      </c>
      <c r="H4804">
        <v>154682.59</v>
      </c>
    </row>
    <row r="4805" spans="1:8" x14ac:dyDescent="0.25">
      <c r="A4805" t="s">
        <v>59</v>
      </c>
      <c r="B4805">
        <v>2022</v>
      </c>
      <c r="C4805" t="s">
        <v>7</v>
      </c>
      <c r="D4805" t="s">
        <v>60</v>
      </c>
      <c r="E4805">
        <v>1</v>
      </c>
      <c r="F4805">
        <v>0.35699999999999998</v>
      </c>
      <c r="G4805">
        <v>37.33</v>
      </c>
      <c r="H4805">
        <v>26.85</v>
      </c>
    </row>
    <row r="4806" spans="1:8" x14ac:dyDescent="0.25">
      <c r="A4806" t="s">
        <v>59</v>
      </c>
      <c r="B4806">
        <v>2022</v>
      </c>
      <c r="C4806" t="s">
        <v>7</v>
      </c>
      <c r="D4806" t="s">
        <v>60</v>
      </c>
      <c r="E4806">
        <v>0</v>
      </c>
      <c r="F4806">
        <v>0</v>
      </c>
      <c r="G4806">
        <v>0</v>
      </c>
      <c r="H4806">
        <v>0</v>
      </c>
    </row>
    <row r="4807" spans="1:8" x14ac:dyDescent="0.25">
      <c r="A4807" t="s">
        <v>59</v>
      </c>
      <c r="B4807">
        <v>2022</v>
      </c>
      <c r="C4807" t="s">
        <v>7</v>
      </c>
      <c r="D4807" t="s">
        <v>60</v>
      </c>
      <c r="E4807">
        <v>0</v>
      </c>
      <c r="F4807">
        <v>0</v>
      </c>
      <c r="G4807">
        <v>0</v>
      </c>
      <c r="H4807">
        <v>0</v>
      </c>
    </row>
    <row r="4808" spans="1:8" x14ac:dyDescent="0.25">
      <c r="A4808" t="s">
        <v>59</v>
      </c>
      <c r="B4808">
        <v>2022</v>
      </c>
      <c r="C4808" t="s">
        <v>7</v>
      </c>
      <c r="D4808" t="s">
        <v>60</v>
      </c>
      <c r="E4808">
        <v>1</v>
      </c>
      <c r="F4808">
        <v>1.0999999999999999E-2</v>
      </c>
      <c r="G4808">
        <v>9.9499999999999993</v>
      </c>
      <c r="H4808">
        <v>9.59</v>
      </c>
    </row>
    <row r="4809" spans="1:8" x14ac:dyDescent="0.25">
      <c r="A4809" t="s">
        <v>59</v>
      </c>
      <c r="B4809">
        <v>2022</v>
      </c>
      <c r="C4809" t="s">
        <v>7</v>
      </c>
      <c r="D4809" t="s">
        <v>63</v>
      </c>
      <c r="E4809">
        <v>20</v>
      </c>
      <c r="F4809">
        <v>1.254</v>
      </c>
      <c r="G4809">
        <v>189.35</v>
      </c>
      <c r="H4809">
        <v>206.82</v>
      </c>
    </row>
    <row r="4810" spans="1:8" x14ac:dyDescent="0.25">
      <c r="A4810" t="s">
        <v>59</v>
      </c>
      <c r="B4810">
        <v>2022</v>
      </c>
      <c r="C4810" t="s">
        <v>7</v>
      </c>
      <c r="D4810" t="s">
        <v>63</v>
      </c>
      <c r="E4810">
        <v>901417</v>
      </c>
      <c r="F4810">
        <v>111753.18463</v>
      </c>
      <c r="G4810">
        <v>11041049.07</v>
      </c>
      <c r="H4810">
        <v>8849019.2200000007</v>
      </c>
    </row>
    <row r="4811" spans="1:8" x14ac:dyDescent="0.25">
      <c r="A4811" t="s">
        <v>59</v>
      </c>
      <c r="B4811">
        <v>2022</v>
      </c>
      <c r="C4811" t="s">
        <v>7</v>
      </c>
      <c r="D4811" t="s">
        <v>63</v>
      </c>
      <c r="E4811">
        <v>0</v>
      </c>
      <c r="F4811">
        <v>0</v>
      </c>
      <c r="G4811">
        <v>0</v>
      </c>
      <c r="H4811">
        <v>0</v>
      </c>
    </row>
    <row r="4812" spans="1:8" x14ac:dyDescent="0.25">
      <c r="A4812" t="s">
        <v>59</v>
      </c>
      <c r="B4812">
        <v>2022</v>
      </c>
      <c r="C4812" t="s">
        <v>7</v>
      </c>
      <c r="D4812" t="s">
        <v>64</v>
      </c>
      <c r="E4812">
        <v>0</v>
      </c>
      <c r="F4812">
        <v>0</v>
      </c>
      <c r="G4812">
        <v>0</v>
      </c>
      <c r="H4812">
        <v>0</v>
      </c>
    </row>
    <row r="4813" spans="1:8" x14ac:dyDescent="0.25">
      <c r="A4813" t="s">
        <v>59</v>
      </c>
      <c r="B4813">
        <v>2022</v>
      </c>
      <c r="C4813" t="s">
        <v>7</v>
      </c>
      <c r="D4813" t="s">
        <v>61</v>
      </c>
      <c r="E4813">
        <v>1402</v>
      </c>
      <c r="F4813">
        <v>11579.28505</v>
      </c>
      <c r="G4813">
        <v>934797.75</v>
      </c>
      <c r="H4813">
        <v>884546.19</v>
      </c>
    </row>
    <row r="4814" spans="1:8" x14ac:dyDescent="0.25">
      <c r="A4814" t="s">
        <v>59</v>
      </c>
      <c r="B4814">
        <v>2022</v>
      </c>
      <c r="C4814" t="s">
        <v>7</v>
      </c>
      <c r="D4814" t="s">
        <v>61</v>
      </c>
      <c r="E4814">
        <v>1216</v>
      </c>
      <c r="F4814">
        <v>1648.7718199999999</v>
      </c>
      <c r="G4814">
        <v>202568.12</v>
      </c>
      <c r="H4814">
        <v>185100.12</v>
      </c>
    </row>
    <row r="4815" spans="1:8" x14ac:dyDescent="0.25">
      <c r="A4815" t="s">
        <v>59</v>
      </c>
      <c r="B4815">
        <v>2022</v>
      </c>
      <c r="C4815" t="s">
        <v>7</v>
      </c>
      <c r="D4815" t="s">
        <v>61</v>
      </c>
      <c r="E4815">
        <v>9304</v>
      </c>
      <c r="F4815">
        <v>2850.5347000000002</v>
      </c>
      <c r="G4815">
        <v>229688.8</v>
      </c>
      <c r="H4815">
        <v>211624.15</v>
      </c>
    </row>
    <row r="4816" spans="1:8" x14ac:dyDescent="0.25">
      <c r="A4816" t="s">
        <v>59</v>
      </c>
      <c r="B4816">
        <v>2022</v>
      </c>
      <c r="C4816" t="s">
        <v>7</v>
      </c>
      <c r="D4816" t="s">
        <v>63</v>
      </c>
      <c r="E4816">
        <v>30</v>
      </c>
      <c r="F4816">
        <v>5.63</v>
      </c>
      <c r="G4816">
        <v>712.6</v>
      </c>
      <c r="H4816">
        <v>531.5</v>
      </c>
    </row>
    <row r="4817" spans="1:8" x14ac:dyDescent="0.25">
      <c r="A4817" t="s">
        <v>59</v>
      </c>
      <c r="B4817">
        <v>2022</v>
      </c>
      <c r="C4817" t="s">
        <v>7</v>
      </c>
      <c r="D4817" t="s">
        <v>60</v>
      </c>
      <c r="E4817">
        <v>1</v>
      </c>
      <c r="F4817">
        <v>7.4426100000000002</v>
      </c>
      <c r="G4817">
        <v>603.41999999999996</v>
      </c>
      <c r="H4817">
        <v>589.91999999999996</v>
      </c>
    </row>
    <row r="4818" spans="1:8" x14ac:dyDescent="0.25">
      <c r="A4818" t="s">
        <v>59</v>
      </c>
      <c r="B4818">
        <v>2022</v>
      </c>
      <c r="C4818" t="s">
        <v>7</v>
      </c>
      <c r="D4818" t="s">
        <v>60</v>
      </c>
      <c r="E4818">
        <v>5</v>
      </c>
      <c r="F4818">
        <v>33.057490000000001</v>
      </c>
      <c r="G4818">
        <v>2837.67</v>
      </c>
      <c r="H4818">
        <v>1812.14</v>
      </c>
    </row>
    <row r="4819" spans="1:8" x14ac:dyDescent="0.25">
      <c r="A4819" t="s">
        <v>59</v>
      </c>
      <c r="B4819">
        <v>2022</v>
      </c>
      <c r="C4819" t="s">
        <v>7</v>
      </c>
      <c r="D4819" t="s">
        <v>60</v>
      </c>
      <c r="E4819">
        <v>12</v>
      </c>
      <c r="F4819">
        <v>43.149160000000002</v>
      </c>
      <c r="G4819">
        <v>4182.79</v>
      </c>
      <c r="H4819">
        <v>3767</v>
      </c>
    </row>
    <row r="4820" spans="1:8" x14ac:dyDescent="0.25">
      <c r="A4820" t="s">
        <v>59</v>
      </c>
      <c r="B4820">
        <v>2022</v>
      </c>
      <c r="C4820" t="s">
        <v>7</v>
      </c>
      <c r="D4820" t="s">
        <v>60</v>
      </c>
      <c r="E4820">
        <v>75</v>
      </c>
      <c r="F4820">
        <v>27.346</v>
      </c>
      <c r="G4820">
        <v>2424.12</v>
      </c>
      <c r="H4820">
        <v>2170.58</v>
      </c>
    </row>
    <row r="4821" spans="1:8" x14ac:dyDescent="0.25">
      <c r="A4821" t="s">
        <v>59</v>
      </c>
      <c r="B4821">
        <v>2022</v>
      </c>
      <c r="C4821" t="s">
        <v>7</v>
      </c>
      <c r="D4821" t="s">
        <v>60</v>
      </c>
      <c r="E4821">
        <v>0</v>
      </c>
      <c r="F4821">
        <v>0</v>
      </c>
      <c r="G4821">
        <v>0</v>
      </c>
      <c r="H4821">
        <v>0</v>
      </c>
    </row>
    <row r="4822" spans="1:8" x14ac:dyDescent="0.25">
      <c r="A4822" t="s">
        <v>59</v>
      </c>
      <c r="B4822">
        <v>2022</v>
      </c>
      <c r="C4822" t="s">
        <v>7</v>
      </c>
      <c r="D4822" t="s">
        <v>60</v>
      </c>
      <c r="E4822">
        <v>25</v>
      </c>
      <c r="F4822">
        <v>6.3083999999999998</v>
      </c>
      <c r="G4822">
        <v>503.22</v>
      </c>
      <c r="H4822">
        <v>461.53</v>
      </c>
    </row>
    <row r="4823" spans="1:8" x14ac:dyDescent="0.25">
      <c r="A4823" t="s">
        <v>59</v>
      </c>
      <c r="B4823">
        <v>2022</v>
      </c>
      <c r="C4823" t="s">
        <v>7</v>
      </c>
      <c r="D4823" t="s">
        <v>60</v>
      </c>
      <c r="E4823">
        <v>9</v>
      </c>
      <c r="F4823">
        <v>7.9944800000000003</v>
      </c>
      <c r="G4823">
        <v>1289.1500000000001</v>
      </c>
      <c r="H4823">
        <v>1159.71</v>
      </c>
    </row>
    <row r="4824" spans="1:8" x14ac:dyDescent="0.25">
      <c r="A4824" t="s">
        <v>59</v>
      </c>
      <c r="B4824">
        <v>2022</v>
      </c>
      <c r="C4824" t="s">
        <v>7</v>
      </c>
      <c r="D4824" t="s">
        <v>60</v>
      </c>
      <c r="E4824">
        <v>33</v>
      </c>
      <c r="F4824">
        <v>72.501750000000001</v>
      </c>
      <c r="G4824">
        <v>5656.05</v>
      </c>
      <c r="H4824">
        <v>6845.43</v>
      </c>
    </row>
    <row r="4825" spans="1:8" x14ac:dyDescent="0.25">
      <c r="A4825" t="s">
        <v>59</v>
      </c>
      <c r="B4825">
        <v>2022</v>
      </c>
      <c r="C4825" t="s">
        <v>7</v>
      </c>
      <c r="D4825" t="s">
        <v>60</v>
      </c>
      <c r="E4825">
        <v>735</v>
      </c>
      <c r="F4825">
        <v>193.83526000000001</v>
      </c>
      <c r="G4825">
        <v>13817.31</v>
      </c>
      <c r="H4825">
        <v>12897.94</v>
      </c>
    </row>
    <row r="4826" spans="1:8" x14ac:dyDescent="0.25">
      <c r="A4826" t="s">
        <v>59</v>
      </c>
      <c r="B4826">
        <v>2022</v>
      </c>
      <c r="C4826" t="s">
        <v>7</v>
      </c>
      <c r="D4826" t="s">
        <v>62</v>
      </c>
      <c r="E4826">
        <v>2661</v>
      </c>
      <c r="F4826">
        <v>18404.24511</v>
      </c>
      <c r="G4826">
        <v>1772890.01</v>
      </c>
      <c r="H4826">
        <v>1664682.18</v>
      </c>
    </row>
    <row r="4827" spans="1:8" x14ac:dyDescent="0.25">
      <c r="A4827" t="s">
        <v>59</v>
      </c>
      <c r="B4827">
        <v>2022</v>
      </c>
      <c r="C4827" t="s">
        <v>7</v>
      </c>
      <c r="D4827" t="s">
        <v>62</v>
      </c>
      <c r="E4827">
        <v>5490</v>
      </c>
      <c r="F4827">
        <v>8003.3708399999996</v>
      </c>
      <c r="G4827">
        <v>955209.95</v>
      </c>
      <c r="H4827">
        <v>1001518.33</v>
      </c>
    </row>
    <row r="4828" spans="1:8" x14ac:dyDescent="0.25">
      <c r="A4828" t="s">
        <v>59</v>
      </c>
      <c r="B4828">
        <v>2022</v>
      </c>
      <c r="C4828" t="s">
        <v>7</v>
      </c>
      <c r="D4828" t="s">
        <v>62</v>
      </c>
      <c r="E4828">
        <v>129987</v>
      </c>
      <c r="F4828">
        <v>31368.518520000001</v>
      </c>
      <c r="G4828">
        <v>3040613.08</v>
      </c>
      <c r="H4828">
        <v>2811691.46</v>
      </c>
    </row>
    <row r="4829" spans="1:8" x14ac:dyDescent="0.25">
      <c r="A4829" t="s">
        <v>59</v>
      </c>
      <c r="B4829">
        <v>2022</v>
      </c>
      <c r="C4829" t="s">
        <v>7</v>
      </c>
      <c r="D4829" t="s">
        <v>60</v>
      </c>
      <c r="E4829">
        <v>25</v>
      </c>
      <c r="F4829">
        <v>119.20238000000001</v>
      </c>
      <c r="G4829">
        <v>9783.17</v>
      </c>
      <c r="H4829">
        <v>7894.62</v>
      </c>
    </row>
    <row r="4830" spans="1:8" x14ac:dyDescent="0.25">
      <c r="A4830" t="s">
        <v>59</v>
      </c>
      <c r="B4830">
        <v>2022</v>
      </c>
      <c r="C4830" t="s">
        <v>7</v>
      </c>
      <c r="D4830" t="s">
        <v>63</v>
      </c>
      <c r="E4830">
        <v>0</v>
      </c>
      <c r="F4830">
        <v>0</v>
      </c>
      <c r="G4830">
        <v>0</v>
      </c>
      <c r="H4830">
        <v>0</v>
      </c>
    </row>
    <row r="4831" spans="1:8" x14ac:dyDescent="0.25">
      <c r="A4831" t="s">
        <v>59</v>
      </c>
      <c r="B4831">
        <v>2022</v>
      </c>
      <c r="C4831" t="s">
        <v>7</v>
      </c>
      <c r="D4831" t="s">
        <v>60</v>
      </c>
      <c r="E4831">
        <v>15</v>
      </c>
      <c r="F4831">
        <v>2.6179999999999999</v>
      </c>
      <c r="G4831">
        <v>229.82</v>
      </c>
      <c r="H4831">
        <v>296.55</v>
      </c>
    </row>
    <row r="4832" spans="1:8" x14ac:dyDescent="0.25">
      <c r="A4832" t="s">
        <v>59</v>
      </c>
      <c r="B4832">
        <v>2022</v>
      </c>
      <c r="C4832" t="s">
        <v>7</v>
      </c>
      <c r="D4832" t="s">
        <v>60</v>
      </c>
      <c r="E4832">
        <v>0</v>
      </c>
      <c r="F4832">
        <v>0</v>
      </c>
      <c r="G4832">
        <v>0</v>
      </c>
      <c r="H4832">
        <v>0</v>
      </c>
    </row>
    <row r="4833" spans="1:8" x14ac:dyDescent="0.25">
      <c r="A4833" t="s">
        <v>59</v>
      </c>
      <c r="B4833">
        <v>2022</v>
      </c>
      <c r="C4833" t="s">
        <v>7</v>
      </c>
      <c r="D4833" t="s">
        <v>60</v>
      </c>
      <c r="E4833">
        <v>0</v>
      </c>
      <c r="F4833">
        <v>0</v>
      </c>
      <c r="G4833">
        <v>0</v>
      </c>
      <c r="H4833">
        <v>0</v>
      </c>
    </row>
    <row r="4834" spans="1:8" x14ac:dyDescent="0.25">
      <c r="A4834" t="s">
        <v>59</v>
      </c>
      <c r="B4834">
        <v>2022</v>
      </c>
      <c r="C4834" t="s">
        <v>7</v>
      </c>
      <c r="D4834" t="s">
        <v>60</v>
      </c>
      <c r="E4834">
        <v>27</v>
      </c>
      <c r="F4834">
        <v>158.06016</v>
      </c>
      <c r="G4834">
        <v>13643.58</v>
      </c>
      <c r="H4834">
        <v>0</v>
      </c>
    </row>
    <row r="4835" spans="1:8" x14ac:dyDescent="0.25">
      <c r="A4835" t="s">
        <v>59</v>
      </c>
      <c r="B4835">
        <v>2022</v>
      </c>
      <c r="C4835" t="s">
        <v>7</v>
      </c>
      <c r="D4835" t="s">
        <v>60</v>
      </c>
      <c r="E4835">
        <v>0</v>
      </c>
      <c r="F4835">
        <v>0</v>
      </c>
      <c r="G4835">
        <v>0</v>
      </c>
      <c r="H4835">
        <v>0</v>
      </c>
    </row>
    <row r="4836" spans="1:8" x14ac:dyDescent="0.25">
      <c r="A4836" t="s">
        <v>59</v>
      </c>
      <c r="B4836">
        <v>2022</v>
      </c>
      <c r="C4836" t="s">
        <v>7</v>
      </c>
      <c r="D4836" t="s">
        <v>63</v>
      </c>
      <c r="E4836">
        <v>0</v>
      </c>
      <c r="F4836">
        <v>0</v>
      </c>
      <c r="G4836">
        <v>0</v>
      </c>
      <c r="H4836">
        <v>0</v>
      </c>
    </row>
    <row r="4837" spans="1:8" x14ac:dyDescent="0.25">
      <c r="A4837" t="s">
        <v>59</v>
      </c>
      <c r="B4837">
        <v>2022</v>
      </c>
      <c r="C4837" t="s">
        <v>7</v>
      </c>
      <c r="D4837" t="s">
        <v>60</v>
      </c>
      <c r="E4837">
        <v>61</v>
      </c>
      <c r="F4837">
        <v>81.546959999999999</v>
      </c>
      <c r="G4837">
        <v>8449.2099999999991</v>
      </c>
      <c r="H4837">
        <v>8688.18</v>
      </c>
    </row>
    <row r="4838" spans="1:8" x14ac:dyDescent="0.25">
      <c r="A4838" t="s">
        <v>59</v>
      </c>
      <c r="B4838">
        <v>2022</v>
      </c>
      <c r="C4838" t="s">
        <v>7</v>
      </c>
      <c r="D4838" t="s">
        <v>60</v>
      </c>
      <c r="E4838">
        <v>25</v>
      </c>
      <c r="F4838">
        <v>139.96733</v>
      </c>
      <c r="G4838">
        <v>5616.17</v>
      </c>
      <c r="H4838">
        <v>5686.91</v>
      </c>
    </row>
    <row r="4839" spans="1:8" x14ac:dyDescent="0.25">
      <c r="A4839" t="s">
        <v>59</v>
      </c>
      <c r="B4839">
        <v>2022</v>
      </c>
      <c r="C4839" t="s">
        <v>7</v>
      </c>
      <c r="D4839" t="s">
        <v>60</v>
      </c>
      <c r="E4839">
        <v>34</v>
      </c>
      <c r="F4839">
        <v>210.86394000000001</v>
      </c>
      <c r="G4839">
        <v>14129.29</v>
      </c>
      <c r="H4839">
        <v>14064.51</v>
      </c>
    </row>
    <row r="4840" spans="1:8" x14ac:dyDescent="0.25">
      <c r="A4840" t="s">
        <v>59</v>
      </c>
      <c r="B4840">
        <v>2022</v>
      </c>
      <c r="C4840" t="s">
        <v>7</v>
      </c>
      <c r="D4840" t="s">
        <v>60</v>
      </c>
      <c r="E4840">
        <v>0</v>
      </c>
      <c r="F4840">
        <v>0</v>
      </c>
      <c r="G4840">
        <v>0</v>
      </c>
      <c r="H4840">
        <v>0</v>
      </c>
    </row>
    <row r="4841" spans="1:8" x14ac:dyDescent="0.25">
      <c r="A4841" t="s">
        <v>59</v>
      </c>
      <c r="B4841">
        <v>2022</v>
      </c>
      <c r="C4841" t="s">
        <v>7</v>
      </c>
      <c r="D4841" t="s">
        <v>60</v>
      </c>
      <c r="E4841">
        <v>0</v>
      </c>
      <c r="F4841">
        <v>0</v>
      </c>
      <c r="G4841">
        <v>0</v>
      </c>
      <c r="H4841">
        <v>0</v>
      </c>
    </row>
    <row r="4842" spans="1:8" x14ac:dyDescent="0.25">
      <c r="A4842" t="s">
        <v>59</v>
      </c>
      <c r="B4842">
        <v>2022</v>
      </c>
      <c r="C4842" t="s">
        <v>7</v>
      </c>
      <c r="D4842" t="s">
        <v>61</v>
      </c>
      <c r="E4842">
        <v>0</v>
      </c>
      <c r="F4842">
        <v>0</v>
      </c>
      <c r="G4842">
        <v>0</v>
      </c>
      <c r="H4842">
        <v>0</v>
      </c>
    </row>
    <row r="4843" spans="1:8" x14ac:dyDescent="0.25">
      <c r="A4843" t="s">
        <v>59</v>
      </c>
      <c r="B4843">
        <v>2022</v>
      </c>
      <c r="C4843" t="s">
        <v>7</v>
      </c>
      <c r="D4843" t="s">
        <v>60</v>
      </c>
      <c r="E4843">
        <v>0</v>
      </c>
      <c r="F4843">
        <v>0</v>
      </c>
      <c r="G4843">
        <v>0</v>
      </c>
      <c r="H4843">
        <v>0</v>
      </c>
    </row>
    <row r="4844" spans="1:8" x14ac:dyDescent="0.25">
      <c r="A4844" t="s">
        <v>59</v>
      </c>
      <c r="B4844">
        <v>2022</v>
      </c>
      <c r="C4844" t="s">
        <v>7</v>
      </c>
      <c r="D4844" t="s">
        <v>64</v>
      </c>
      <c r="E4844">
        <v>0</v>
      </c>
      <c r="F4844">
        <v>0</v>
      </c>
      <c r="G4844">
        <v>0</v>
      </c>
      <c r="H4844">
        <v>0</v>
      </c>
    </row>
    <row r="4845" spans="1:8" x14ac:dyDescent="0.25">
      <c r="A4845" t="s">
        <v>59</v>
      </c>
      <c r="B4845">
        <v>2022</v>
      </c>
      <c r="C4845" t="s">
        <v>7</v>
      </c>
      <c r="D4845" t="s">
        <v>61</v>
      </c>
      <c r="E4845">
        <v>8</v>
      </c>
      <c r="F4845">
        <v>79.713080000000005</v>
      </c>
      <c r="G4845">
        <v>6006.37</v>
      </c>
      <c r="H4845">
        <v>5958.13</v>
      </c>
    </row>
    <row r="4846" spans="1:8" x14ac:dyDescent="0.25">
      <c r="A4846" t="s">
        <v>59</v>
      </c>
      <c r="B4846">
        <v>2022</v>
      </c>
      <c r="C4846" t="s">
        <v>7</v>
      </c>
      <c r="D4846" t="s">
        <v>61</v>
      </c>
      <c r="E4846">
        <v>4</v>
      </c>
      <c r="F4846">
        <v>2.3849999999999998</v>
      </c>
      <c r="G4846">
        <v>272.89999999999998</v>
      </c>
      <c r="H4846">
        <v>57.51</v>
      </c>
    </row>
    <row r="4847" spans="1:8" x14ac:dyDescent="0.25">
      <c r="A4847" t="s">
        <v>59</v>
      </c>
      <c r="B4847">
        <v>2022</v>
      </c>
      <c r="C4847" t="s">
        <v>7</v>
      </c>
      <c r="D4847" t="s">
        <v>61</v>
      </c>
      <c r="E4847">
        <v>21</v>
      </c>
      <c r="F4847">
        <v>7.5529000000000002</v>
      </c>
      <c r="G4847">
        <v>643.41</v>
      </c>
      <c r="H4847">
        <v>577.71</v>
      </c>
    </row>
    <row r="4848" spans="1:8" x14ac:dyDescent="0.25">
      <c r="A4848" t="s">
        <v>59</v>
      </c>
      <c r="B4848">
        <v>2022</v>
      </c>
      <c r="C4848" t="s">
        <v>7</v>
      </c>
      <c r="D4848" t="s">
        <v>60</v>
      </c>
      <c r="E4848">
        <v>12</v>
      </c>
      <c r="F4848">
        <v>25.135120000000001</v>
      </c>
      <c r="G4848">
        <v>2739.87</v>
      </c>
      <c r="H4848">
        <v>2235.6</v>
      </c>
    </row>
    <row r="4849" spans="1:8" x14ac:dyDescent="0.25">
      <c r="A4849" t="s">
        <v>59</v>
      </c>
      <c r="B4849">
        <v>2022</v>
      </c>
      <c r="C4849" t="s">
        <v>7</v>
      </c>
      <c r="D4849" t="s">
        <v>60</v>
      </c>
      <c r="E4849">
        <v>452</v>
      </c>
      <c r="F4849">
        <v>4222.03892</v>
      </c>
      <c r="G4849">
        <v>349671.6</v>
      </c>
      <c r="H4849">
        <v>335556.71</v>
      </c>
    </row>
    <row r="4850" spans="1:8" x14ac:dyDescent="0.25">
      <c r="A4850" t="s">
        <v>59</v>
      </c>
      <c r="B4850">
        <v>2022</v>
      </c>
      <c r="C4850" t="s">
        <v>7</v>
      </c>
      <c r="D4850" t="s">
        <v>60</v>
      </c>
      <c r="E4850">
        <v>361</v>
      </c>
      <c r="F4850">
        <v>473.44645000000003</v>
      </c>
      <c r="G4850">
        <v>53049.760000000002</v>
      </c>
      <c r="H4850">
        <v>45548.26</v>
      </c>
    </row>
    <row r="4851" spans="1:8" x14ac:dyDescent="0.25">
      <c r="A4851" t="s">
        <v>59</v>
      </c>
      <c r="B4851">
        <v>2022</v>
      </c>
      <c r="C4851" t="s">
        <v>7</v>
      </c>
      <c r="D4851" t="s">
        <v>60</v>
      </c>
      <c r="E4851">
        <v>0</v>
      </c>
      <c r="F4851">
        <v>0</v>
      </c>
      <c r="G4851">
        <v>0</v>
      </c>
      <c r="H4851">
        <v>0</v>
      </c>
    </row>
    <row r="4852" spans="1:8" x14ac:dyDescent="0.25">
      <c r="A4852" t="s">
        <v>59</v>
      </c>
      <c r="B4852">
        <v>2022</v>
      </c>
      <c r="C4852" t="s">
        <v>7</v>
      </c>
      <c r="D4852" t="s">
        <v>60</v>
      </c>
      <c r="E4852">
        <v>0</v>
      </c>
      <c r="F4852">
        <v>0</v>
      </c>
      <c r="G4852">
        <v>0</v>
      </c>
      <c r="H4852">
        <v>0</v>
      </c>
    </row>
    <row r="4853" spans="1:8" x14ac:dyDescent="0.25">
      <c r="A4853" t="s">
        <v>59</v>
      </c>
      <c r="B4853">
        <v>2022</v>
      </c>
      <c r="C4853" t="s">
        <v>7</v>
      </c>
      <c r="D4853" t="s">
        <v>62</v>
      </c>
      <c r="E4853">
        <v>1</v>
      </c>
      <c r="F4853">
        <v>442.36799999999999</v>
      </c>
      <c r="G4853">
        <v>40581.040000000001</v>
      </c>
      <c r="H4853">
        <v>79669.02</v>
      </c>
    </row>
    <row r="4854" spans="1:8" x14ac:dyDescent="0.25">
      <c r="A4854" t="s">
        <v>59</v>
      </c>
      <c r="B4854">
        <v>2022</v>
      </c>
      <c r="C4854" t="s">
        <v>7</v>
      </c>
      <c r="D4854" t="s">
        <v>60</v>
      </c>
      <c r="E4854">
        <v>0</v>
      </c>
      <c r="F4854">
        <v>0</v>
      </c>
      <c r="G4854">
        <v>0</v>
      </c>
      <c r="H4854">
        <v>0</v>
      </c>
    </row>
    <row r="4855" spans="1:8" x14ac:dyDescent="0.25">
      <c r="A4855" t="s">
        <v>59</v>
      </c>
      <c r="B4855">
        <v>2022</v>
      </c>
      <c r="C4855" t="s">
        <v>7</v>
      </c>
      <c r="D4855" t="s">
        <v>60</v>
      </c>
      <c r="E4855">
        <v>0</v>
      </c>
      <c r="F4855">
        <v>0</v>
      </c>
      <c r="G4855">
        <v>0</v>
      </c>
      <c r="H4855">
        <v>0</v>
      </c>
    </row>
    <row r="4856" spans="1:8" x14ac:dyDescent="0.25">
      <c r="A4856" t="s">
        <v>59</v>
      </c>
      <c r="B4856">
        <v>2022</v>
      </c>
      <c r="C4856" t="s">
        <v>7</v>
      </c>
      <c r="D4856" t="s">
        <v>60</v>
      </c>
      <c r="E4856">
        <v>0</v>
      </c>
      <c r="F4856">
        <v>0</v>
      </c>
      <c r="G4856">
        <v>0</v>
      </c>
      <c r="H4856">
        <v>0</v>
      </c>
    </row>
    <row r="4857" spans="1:8" x14ac:dyDescent="0.25">
      <c r="A4857" t="s">
        <v>59</v>
      </c>
      <c r="B4857">
        <v>2022</v>
      </c>
      <c r="C4857" t="s">
        <v>7</v>
      </c>
      <c r="D4857" t="s">
        <v>60</v>
      </c>
      <c r="E4857">
        <v>0</v>
      </c>
      <c r="F4857">
        <v>0</v>
      </c>
      <c r="G4857">
        <v>0</v>
      </c>
      <c r="H4857">
        <v>0</v>
      </c>
    </row>
    <row r="4858" spans="1:8" x14ac:dyDescent="0.25">
      <c r="A4858" t="s">
        <v>59</v>
      </c>
      <c r="B4858">
        <v>2022</v>
      </c>
      <c r="C4858" t="s">
        <v>7</v>
      </c>
      <c r="D4858" t="s">
        <v>60</v>
      </c>
      <c r="E4858">
        <v>2848</v>
      </c>
      <c r="F4858">
        <v>980.40138999999999</v>
      </c>
      <c r="G4858">
        <v>86156.69</v>
      </c>
      <c r="H4858">
        <v>67154.289999999994</v>
      </c>
    </row>
    <row r="4859" spans="1:8" x14ac:dyDescent="0.25">
      <c r="A4859" t="s">
        <v>59</v>
      </c>
      <c r="B4859">
        <v>2022</v>
      </c>
      <c r="C4859" t="s">
        <v>7</v>
      </c>
      <c r="D4859" t="s">
        <v>60</v>
      </c>
      <c r="E4859">
        <v>0</v>
      </c>
      <c r="F4859">
        <v>0</v>
      </c>
      <c r="G4859">
        <v>0</v>
      </c>
      <c r="H4859">
        <v>0</v>
      </c>
    </row>
    <row r="4860" spans="1:8" x14ac:dyDescent="0.25">
      <c r="A4860" t="s">
        <v>59</v>
      </c>
      <c r="B4860">
        <v>2022</v>
      </c>
      <c r="C4860" t="s">
        <v>7</v>
      </c>
      <c r="D4860" t="s">
        <v>60</v>
      </c>
      <c r="E4860">
        <v>23</v>
      </c>
      <c r="F4860">
        <v>3.9550000000000001</v>
      </c>
      <c r="G4860">
        <v>294.57</v>
      </c>
      <c r="H4860">
        <v>286.17</v>
      </c>
    </row>
    <row r="4861" spans="1:8" x14ac:dyDescent="0.25">
      <c r="A4861" t="s">
        <v>59</v>
      </c>
      <c r="B4861">
        <v>2022</v>
      </c>
      <c r="C4861" t="s">
        <v>7</v>
      </c>
      <c r="D4861" t="s">
        <v>62</v>
      </c>
      <c r="E4861">
        <v>46</v>
      </c>
      <c r="F4861">
        <v>347.83071000000001</v>
      </c>
      <c r="G4861">
        <v>31798.99</v>
      </c>
      <c r="H4861">
        <v>39896.269999999997</v>
      </c>
    </row>
    <row r="4862" spans="1:8" x14ac:dyDescent="0.25">
      <c r="A4862" t="s">
        <v>59</v>
      </c>
      <c r="B4862">
        <v>2022</v>
      </c>
      <c r="C4862" t="s">
        <v>7</v>
      </c>
      <c r="D4862" t="s">
        <v>62</v>
      </c>
      <c r="E4862">
        <v>25</v>
      </c>
      <c r="F4862">
        <v>25.58756</v>
      </c>
      <c r="G4862">
        <v>3112.94</v>
      </c>
      <c r="H4862">
        <v>1598.88</v>
      </c>
    </row>
    <row r="4863" spans="1:8" x14ac:dyDescent="0.25">
      <c r="A4863" t="s">
        <v>59</v>
      </c>
      <c r="B4863">
        <v>2022</v>
      </c>
      <c r="C4863" t="s">
        <v>7</v>
      </c>
      <c r="D4863" t="s">
        <v>62</v>
      </c>
      <c r="E4863">
        <v>697</v>
      </c>
      <c r="F4863">
        <v>251.96776</v>
      </c>
      <c r="G4863">
        <v>24715.1</v>
      </c>
      <c r="H4863">
        <v>21907.11</v>
      </c>
    </row>
    <row r="4864" spans="1:8" x14ac:dyDescent="0.25">
      <c r="A4864" t="s">
        <v>59</v>
      </c>
      <c r="B4864">
        <v>2022</v>
      </c>
      <c r="C4864" t="s">
        <v>7</v>
      </c>
      <c r="D4864" t="s">
        <v>60</v>
      </c>
      <c r="E4864">
        <v>68</v>
      </c>
      <c r="F4864">
        <v>359.00036999999998</v>
      </c>
      <c r="G4864">
        <v>24215.39</v>
      </c>
      <c r="H4864">
        <v>19276.669999999998</v>
      </c>
    </row>
    <row r="4865" spans="1:8" x14ac:dyDescent="0.25">
      <c r="A4865" t="s">
        <v>59</v>
      </c>
      <c r="B4865">
        <v>2022</v>
      </c>
      <c r="C4865" t="s">
        <v>7</v>
      </c>
      <c r="D4865" t="s">
        <v>61</v>
      </c>
      <c r="E4865">
        <v>0</v>
      </c>
      <c r="F4865">
        <v>0</v>
      </c>
      <c r="G4865">
        <v>0</v>
      </c>
      <c r="H4865">
        <v>0</v>
      </c>
    </row>
    <row r="4866" spans="1:8" x14ac:dyDescent="0.25">
      <c r="A4866" t="s">
        <v>59</v>
      </c>
      <c r="B4866">
        <v>2022</v>
      </c>
      <c r="C4866" t="s">
        <v>7</v>
      </c>
      <c r="D4866" t="s">
        <v>60</v>
      </c>
      <c r="E4866">
        <v>0</v>
      </c>
      <c r="F4866">
        <v>0</v>
      </c>
      <c r="G4866">
        <v>0</v>
      </c>
      <c r="H4866">
        <v>0</v>
      </c>
    </row>
    <row r="4867" spans="1:8" x14ac:dyDescent="0.25">
      <c r="A4867" t="s">
        <v>59</v>
      </c>
      <c r="B4867">
        <v>2022</v>
      </c>
      <c r="C4867" t="s">
        <v>7</v>
      </c>
      <c r="D4867" t="s">
        <v>60</v>
      </c>
      <c r="E4867">
        <v>0</v>
      </c>
      <c r="F4867">
        <v>0</v>
      </c>
      <c r="G4867">
        <v>0</v>
      </c>
      <c r="H4867">
        <v>0</v>
      </c>
    </row>
    <row r="4868" spans="1:8" x14ac:dyDescent="0.25">
      <c r="A4868" t="s">
        <v>59</v>
      </c>
      <c r="B4868">
        <v>2022</v>
      </c>
      <c r="C4868" t="s">
        <v>7</v>
      </c>
      <c r="D4868" t="s">
        <v>60</v>
      </c>
      <c r="E4868">
        <v>0</v>
      </c>
      <c r="F4868">
        <v>0</v>
      </c>
      <c r="G4868">
        <v>0</v>
      </c>
      <c r="H4868">
        <v>0</v>
      </c>
    </row>
    <row r="4869" spans="1:8" x14ac:dyDescent="0.25">
      <c r="A4869" t="s">
        <v>59</v>
      </c>
      <c r="B4869">
        <v>2022</v>
      </c>
      <c r="C4869" t="s">
        <v>7</v>
      </c>
      <c r="D4869" t="s">
        <v>60</v>
      </c>
      <c r="E4869">
        <v>0</v>
      </c>
      <c r="F4869">
        <v>0</v>
      </c>
      <c r="G4869">
        <v>0</v>
      </c>
      <c r="H4869">
        <v>0</v>
      </c>
    </row>
    <row r="4870" spans="1:8" x14ac:dyDescent="0.25">
      <c r="A4870" t="s">
        <v>59</v>
      </c>
      <c r="B4870">
        <v>2022</v>
      </c>
      <c r="C4870" t="s">
        <v>7</v>
      </c>
      <c r="D4870" t="s">
        <v>60</v>
      </c>
      <c r="E4870">
        <v>0</v>
      </c>
      <c r="F4870">
        <v>0</v>
      </c>
      <c r="G4870">
        <v>0</v>
      </c>
      <c r="H4870">
        <v>0</v>
      </c>
    </row>
    <row r="4871" spans="1:8" x14ac:dyDescent="0.25">
      <c r="A4871" t="s">
        <v>59</v>
      </c>
      <c r="B4871">
        <v>2022</v>
      </c>
      <c r="C4871" t="s">
        <v>7</v>
      </c>
      <c r="D4871" t="s">
        <v>60</v>
      </c>
      <c r="E4871">
        <v>8</v>
      </c>
      <c r="F4871">
        <v>44.861899999999999</v>
      </c>
      <c r="G4871">
        <v>3450.51</v>
      </c>
      <c r="H4871">
        <v>1801.98</v>
      </c>
    </row>
    <row r="4872" spans="1:8" x14ac:dyDescent="0.25">
      <c r="A4872" t="s">
        <v>59</v>
      </c>
      <c r="B4872">
        <v>2022</v>
      </c>
      <c r="C4872" t="s">
        <v>7</v>
      </c>
      <c r="D4872" t="s">
        <v>60</v>
      </c>
      <c r="E4872">
        <v>6</v>
      </c>
      <c r="F4872">
        <v>4.9509999999999996</v>
      </c>
      <c r="G4872">
        <v>328.4</v>
      </c>
      <c r="H4872">
        <v>101.02</v>
      </c>
    </row>
    <row r="4873" spans="1:8" x14ac:dyDescent="0.25">
      <c r="A4873" t="s">
        <v>59</v>
      </c>
      <c r="B4873">
        <v>2022</v>
      </c>
      <c r="C4873" t="s">
        <v>7</v>
      </c>
      <c r="D4873" t="s">
        <v>60</v>
      </c>
      <c r="E4873">
        <v>9</v>
      </c>
      <c r="F4873">
        <v>14.89132</v>
      </c>
      <c r="G4873">
        <v>1055.1600000000001</v>
      </c>
      <c r="H4873">
        <v>914.79</v>
      </c>
    </row>
    <row r="4874" spans="1:8" x14ac:dyDescent="0.25">
      <c r="A4874" t="s">
        <v>59</v>
      </c>
      <c r="B4874">
        <v>2022</v>
      </c>
      <c r="C4874" t="s">
        <v>7</v>
      </c>
      <c r="D4874" t="s">
        <v>60</v>
      </c>
      <c r="E4874">
        <v>153</v>
      </c>
      <c r="F4874">
        <v>84.040539999999993</v>
      </c>
      <c r="G4874">
        <v>10364.68</v>
      </c>
      <c r="H4874">
        <v>6843.36</v>
      </c>
    </row>
    <row r="4875" spans="1:8" x14ac:dyDescent="0.25">
      <c r="A4875" t="s">
        <v>59</v>
      </c>
      <c r="B4875">
        <v>2022</v>
      </c>
      <c r="C4875" t="s">
        <v>7</v>
      </c>
      <c r="D4875" t="s">
        <v>60</v>
      </c>
      <c r="E4875">
        <v>2</v>
      </c>
      <c r="F4875">
        <v>1.1100000000000001</v>
      </c>
      <c r="G4875">
        <v>45.8</v>
      </c>
      <c r="H4875">
        <v>45.8</v>
      </c>
    </row>
    <row r="4876" spans="1:8" x14ac:dyDescent="0.25">
      <c r="A4876" t="s">
        <v>59</v>
      </c>
      <c r="B4876">
        <v>2022</v>
      </c>
      <c r="C4876" t="s">
        <v>7</v>
      </c>
      <c r="D4876" t="s">
        <v>60</v>
      </c>
      <c r="E4876">
        <v>89</v>
      </c>
      <c r="F4876">
        <v>396.92374999999998</v>
      </c>
      <c r="G4876">
        <v>27044.12</v>
      </c>
      <c r="H4876">
        <v>25915.759999999998</v>
      </c>
    </row>
    <row r="4877" spans="1:8" x14ac:dyDescent="0.25">
      <c r="A4877" t="s">
        <v>59</v>
      </c>
      <c r="B4877">
        <v>2022</v>
      </c>
      <c r="C4877" t="s">
        <v>7</v>
      </c>
      <c r="D4877" t="s">
        <v>60</v>
      </c>
      <c r="E4877">
        <v>56</v>
      </c>
      <c r="F4877">
        <v>69.942139999999995</v>
      </c>
      <c r="G4877">
        <v>6111.46</v>
      </c>
      <c r="H4877">
        <v>6435.01</v>
      </c>
    </row>
    <row r="4878" spans="1:8" x14ac:dyDescent="0.25">
      <c r="A4878" t="s">
        <v>59</v>
      </c>
      <c r="B4878">
        <v>2022</v>
      </c>
      <c r="C4878" t="s">
        <v>7</v>
      </c>
      <c r="D4878" t="s">
        <v>60</v>
      </c>
      <c r="E4878">
        <v>636</v>
      </c>
      <c r="F4878">
        <v>267.90213999999997</v>
      </c>
      <c r="G4878">
        <v>19990.310000000001</v>
      </c>
      <c r="H4878">
        <v>21487.08</v>
      </c>
    </row>
    <row r="4879" spans="1:8" x14ac:dyDescent="0.25">
      <c r="A4879" t="s">
        <v>59</v>
      </c>
      <c r="B4879">
        <v>2022</v>
      </c>
      <c r="C4879" t="s">
        <v>7</v>
      </c>
      <c r="D4879" t="s">
        <v>60</v>
      </c>
      <c r="E4879">
        <v>0</v>
      </c>
      <c r="F4879">
        <v>0</v>
      </c>
      <c r="G4879">
        <v>0</v>
      </c>
      <c r="H4879">
        <v>0</v>
      </c>
    </row>
    <row r="4880" spans="1:8" x14ac:dyDescent="0.25">
      <c r="A4880" t="s">
        <v>59</v>
      </c>
      <c r="B4880">
        <v>2022</v>
      </c>
      <c r="C4880" t="s">
        <v>7</v>
      </c>
      <c r="D4880" t="s">
        <v>60</v>
      </c>
      <c r="E4880">
        <v>0</v>
      </c>
      <c r="F4880">
        <v>0</v>
      </c>
      <c r="G4880">
        <v>0</v>
      </c>
      <c r="H4880">
        <v>0</v>
      </c>
    </row>
    <row r="4881" spans="1:8" x14ac:dyDescent="0.25">
      <c r="A4881" t="s">
        <v>59</v>
      </c>
      <c r="B4881">
        <v>2022</v>
      </c>
      <c r="C4881" t="s">
        <v>7</v>
      </c>
      <c r="D4881" t="s">
        <v>62</v>
      </c>
      <c r="E4881">
        <v>0</v>
      </c>
      <c r="F4881">
        <v>0</v>
      </c>
      <c r="G4881">
        <v>0</v>
      </c>
      <c r="H4881">
        <v>0</v>
      </c>
    </row>
    <row r="4882" spans="1:8" x14ac:dyDescent="0.25">
      <c r="A4882" t="s">
        <v>59</v>
      </c>
      <c r="B4882">
        <v>2022</v>
      </c>
      <c r="C4882" t="s">
        <v>7</v>
      </c>
      <c r="D4882" t="s">
        <v>60</v>
      </c>
      <c r="E4882">
        <v>0</v>
      </c>
      <c r="F4882">
        <v>0</v>
      </c>
      <c r="G4882">
        <v>0</v>
      </c>
      <c r="H4882">
        <v>0</v>
      </c>
    </row>
    <row r="4883" spans="1:8" x14ac:dyDescent="0.25">
      <c r="A4883" t="s">
        <v>59</v>
      </c>
      <c r="B4883">
        <v>2022</v>
      </c>
      <c r="C4883" t="s">
        <v>7</v>
      </c>
      <c r="D4883" t="s">
        <v>60</v>
      </c>
      <c r="E4883">
        <v>0</v>
      </c>
      <c r="F4883">
        <v>0</v>
      </c>
      <c r="G4883">
        <v>0</v>
      </c>
      <c r="H4883">
        <v>0</v>
      </c>
    </row>
    <row r="4884" spans="1:8" x14ac:dyDescent="0.25">
      <c r="A4884" t="s">
        <v>59</v>
      </c>
      <c r="B4884">
        <v>2022</v>
      </c>
      <c r="C4884" t="s">
        <v>7</v>
      </c>
      <c r="D4884" t="s">
        <v>60</v>
      </c>
      <c r="E4884">
        <v>10</v>
      </c>
      <c r="F4884">
        <v>64.924670000000006</v>
      </c>
      <c r="G4884">
        <v>5522.14</v>
      </c>
      <c r="H4884">
        <v>0</v>
      </c>
    </row>
    <row r="4885" spans="1:8" x14ac:dyDescent="0.25">
      <c r="A4885" t="s">
        <v>59</v>
      </c>
      <c r="B4885">
        <v>2022</v>
      </c>
      <c r="C4885" t="s">
        <v>7</v>
      </c>
      <c r="D4885" t="s">
        <v>61</v>
      </c>
      <c r="E4885">
        <v>0</v>
      </c>
      <c r="F4885">
        <v>0</v>
      </c>
      <c r="G4885">
        <v>0</v>
      </c>
      <c r="H4885">
        <v>0</v>
      </c>
    </row>
    <row r="4886" spans="1:8" x14ac:dyDescent="0.25">
      <c r="A4886" t="s">
        <v>59</v>
      </c>
      <c r="B4886">
        <v>2022</v>
      </c>
      <c r="C4886" t="s">
        <v>7</v>
      </c>
      <c r="D4886" t="s">
        <v>60</v>
      </c>
      <c r="E4886">
        <v>10</v>
      </c>
      <c r="F4886">
        <v>20.172000000000001</v>
      </c>
      <c r="G4886">
        <v>2035.53</v>
      </c>
      <c r="H4886">
        <v>0</v>
      </c>
    </row>
    <row r="4887" spans="1:8" x14ac:dyDescent="0.25">
      <c r="A4887" t="s">
        <v>59</v>
      </c>
      <c r="B4887">
        <v>2022</v>
      </c>
      <c r="C4887" t="s">
        <v>7</v>
      </c>
      <c r="D4887" t="s">
        <v>60</v>
      </c>
      <c r="E4887">
        <v>66</v>
      </c>
      <c r="F4887">
        <v>395.52125000000001</v>
      </c>
      <c r="G4887">
        <v>27767.360000000001</v>
      </c>
      <c r="H4887">
        <v>22685.599999999999</v>
      </c>
    </row>
    <row r="4888" spans="1:8" x14ac:dyDescent="0.25">
      <c r="A4888" t="s">
        <v>59</v>
      </c>
      <c r="B4888">
        <v>2022</v>
      </c>
      <c r="C4888" t="s">
        <v>7</v>
      </c>
      <c r="D4888" t="s">
        <v>60</v>
      </c>
      <c r="E4888">
        <v>38</v>
      </c>
      <c r="F4888">
        <v>68.311899999999994</v>
      </c>
      <c r="G4888">
        <v>5486.85</v>
      </c>
      <c r="H4888">
        <v>4401.58</v>
      </c>
    </row>
    <row r="4889" spans="1:8" x14ac:dyDescent="0.25">
      <c r="A4889" t="s">
        <v>59</v>
      </c>
      <c r="B4889">
        <v>2022</v>
      </c>
      <c r="C4889" t="s">
        <v>7</v>
      </c>
      <c r="D4889" t="s">
        <v>60</v>
      </c>
      <c r="E4889">
        <v>272</v>
      </c>
      <c r="F4889">
        <v>141.22216</v>
      </c>
      <c r="G4889">
        <v>10375.08</v>
      </c>
      <c r="H4889">
        <v>7578.36</v>
      </c>
    </row>
    <row r="4890" spans="1:8" x14ac:dyDescent="0.25">
      <c r="A4890" t="s">
        <v>59</v>
      </c>
      <c r="B4890">
        <v>2022</v>
      </c>
      <c r="C4890" t="s">
        <v>7</v>
      </c>
      <c r="D4890" t="s">
        <v>64</v>
      </c>
      <c r="E4890">
        <v>1</v>
      </c>
      <c r="F4890">
        <v>19578.396649999999</v>
      </c>
      <c r="G4890">
        <v>1532248.8</v>
      </c>
      <c r="H4890">
        <v>1447257.75</v>
      </c>
    </row>
    <row r="4891" spans="1:8" x14ac:dyDescent="0.25">
      <c r="A4891" t="s">
        <v>59</v>
      </c>
      <c r="B4891">
        <v>2022</v>
      </c>
      <c r="C4891" t="s">
        <v>7</v>
      </c>
      <c r="D4891" t="s">
        <v>60</v>
      </c>
      <c r="E4891">
        <v>0</v>
      </c>
      <c r="F4891">
        <v>0</v>
      </c>
      <c r="G4891">
        <v>0</v>
      </c>
      <c r="H4891">
        <v>0</v>
      </c>
    </row>
    <row r="4892" spans="1:8" x14ac:dyDescent="0.25">
      <c r="A4892" t="s">
        <v>59</v>
      </c>
      <c r="B4892">
        <v>2022</v>
      </c>
      <c r="C4892" t="s">
        <v>7</v>
      </c>
      <c r="D4892" t="s">
        <v>60</v>
      </c>
      <c r="E4892">
        <v>0</v>
      </c>
      <c r="F4892">
        <v>0</v>
      </c>
      <c r="G4892">
        <v>0</v>
      </c>
      <c r="H4892">
        <v>0</v>
      </c>
    </row>
    <row r="4893" spans="1:8" x14ac:dyDescent="0.25">
      <c r="A4893" t="s">
        <v>59</v>
      </c>
      <c r="B4893">
        <v>2022</v>
      </c>
      <c r="C4893" t="s">
        <v>7</v>
      </c>
      <c r="D4893" t="s">
        <v>61</v>
      </c>
      <c r="E4893">
        <v>7</v>
      </c>
      <c r="F4893">
        <v>680.56110999999999</v>
      </c>
      <c r="G4893">
        <v>53631.61</v>
      </c>
      <c r="H4893">
        <v>55161.01</v>
      </c>
    </row>
    <row r="4894" spans="1:8" x14ac:dyDescent="0.25">
      <c r="A4894" t="s">
        <v>59</v>
      </c>
      <c r="B4894">
        <v>2022</v>
      </c>
      <c r="C4894" t="s">
        <v>7</v>
      </c>
      <c r="D4894" t="s">
        <v>61</v>
      </c>
      <c r="E4894">
        <v>0</v>
      </c>
      <c r="F4894">
        <v>0</v>
      </c>
      <c r="G4894">
        <v>0</v>
      </c>
      <c r="H4894">
        <v>0</v>
      </c>
    </row>
    <row r="4895" spans="1:8" x14ac:dyDescent="0.25">
      <c r="A4895" t="s">
        <v>59</v>
      </c>
      <c r="B4895">
        <v>2022</v>
      </c>
      <c r="C4895" t="s">
        <v>7</v>
      </c>
      <c r="D4895" t="s">
        <v>60</v>
      </c>
      <c r="E4895">
        <v>0</v>
      </c>
      <c r="F4895">
        <v>0</v>
      </c>
      <c r="G4895">
        <v>0</v>
      </c>
      <c r="H4895">
        <v>0</v>
      </c>
    </row>
    <row r="4896" spans="1:8" x14ac:dyDescent="0.25">
      <c r="A4896" t="s">
        <v>59</v>
      </c>
      <c r="B4896">
        <v>2022</v>
      </c>
      <c r="C4896" t="s">
        <v>7</v>
      </c>
      <c r="D4896" t="s">
        <v>60</v>
      </c>
      <c r="E4896">
        <v>0</v>
      </c>
      <c r="F4896">
        <v>0</v>
      </c>
      <c r="G4896">
        <v>0</v>
      </c>
      <c r="H4896">
        <v>0</v>
      </c>
    </row>
    <row r="4897" spans="1:8" x14ac:dyDescent="0.25">
      <c r="A4897" t="s">
        <v>59</v>
      </c>
      <c r="B4897">
        <v>2022</v>
      </c>
      <c r="C4897" t="s">
        <v>7</v>
      </c>
      <c r="D4897" t="s">
        <v>60</v>
      </c>
      <c r="E4897">
        <v>2</v>
      </c>
      <c r="F4897">
        <v>47.527030000000003</v>
      </c>
      <c r="G4897">
        <v>6543.08</v>
      </c>
      <c r="H4897">
        <v>6543.08</v>
      </c>
    </row>
    <row r="4898" spans="1:8" x14ac:dyDescent="0.25">
      <c r="A4898" t="s">
        <v>59</v>
      </c>
      <c r="B4898">
        <v>2022</v>
      </c>
      <c r="C4898" t="s">
        <v>7</v>
      </c>
      <c r="D4898" t="s">
        <v>60</v>
      </c>
      <c r="E4898">
        <v>0</v>
      </c>
      <c r="F4898">
        <v>0</v>
      </c>
      <c r="G4898">
        <v>0</v>
      </c>
      <c r="H4898">
        <v>0</v>
      </c>
    </row>
    <row r="4899" spans="1:8" x14ac:dyDescent="0.25">
      <c r="A4899" t="s">
        <v>59</v>
      </c>
      <c r="B4899">
        <v>2022</v>
      </c>
      <c r="C4899" t="s">
        <v>7</v>
      </c>
      <c r="D4899" t="s">
        <v>60</v>
      </c>
      <c r="E4899">
        <v>129</v>
      </c>
      <c r="F4899">
        <v>7720.7873600000003</v>
      </c>
      <c r="G4899">
        <v>562778.76</v>
      </c>
      <c r="H4899">
        <v>625977.48</v>
      </c>
    </row>
    <row r="4900" spans="1:8" x14ac:dyDescent="0.25">
      <c r="A4900" t="s">
        <v>59</v>
      </c>
      <c r="B4900">
        <v>2022</v>
      </c>
      <c r="C4900" t="s">
        <v>6</v>
      </c>
      <c r="D4900" t="s">
        <v>60</v>
      </c>
      <c r="E4900">
        <v>1</v>
      </c>
      <c r="F4900">
        <v>1.17927</v>
      </c>
      <c r="G4900">
        <v>98.34</v>
      </c>
      <c r="H4900">
        <v>69.19</v>
      </c>
    </row>
    <row r="4901" spans="1:8" x14ac:dyDescent="0.25">
      <c r="A4901" t="s">
        <v>59</v>
      </c>
      <c r="B4901">
        <v>2022</v>
      </c>
      <c r="C4901" t="s">
        <v>6</v>
      </c>
      <c r="D4901" t="s">
        <v>60</v>
      </c>
      <c r="E4901">
        <v>0</v>
      </c>
      <c r="F4901">
        <v>0</v>
      </c>
      <c r="G4901">
        <v>0</v>
      </c>
      <c r="H4901">
        <v>0</v>
      </c>
    </row>
    <row r="4902" spans="1:8" x14ac:dyDescent="0.25">
      <c r="A4902" t="s">
        <v>59</v>
      </c>
      <c r="B4902">
        <v>2022</v>
      </c>
      <c r="C4902" t="s">
        <v>6</v>
      </c>
      <c r="D4902" t="s">
        <v>62</v>
      </c>
      <c r="E4902">
        <v>0</v>
      </c>
      <c r="F4902">
        <v>0</v>
      </c>
      <c r="G4902">
        <v>0</v>
      </c>
      <c r="H4902">
        <v>0</v>
      </c>
    </row>
    <row r="4903" spans="1:8" x14ac:dyDescent="0.25">
      <c r="A4903" t="s">
        <v>59</v>
      </c>
      <c r="B4903">
        <v>2022</v>
      </c>
      <c r="C4903" t="s">
        <v>6</v>
      </c>
      <c r="D4903" t="s">
        <v>60</v>
      </c>
      <c r="E4903">
        <v>0</v>
      </c>
      <c r="F4903">
        <v>0</v>
      </c>
      <c r="G4903">
        <v>0</v>
      </c>
      <c r="H4903">
        <v>0</v>
      </c>
    </row>
    <row r="4904" spans="1:8" x14ac:dyDescent="0.25">
      <c r="A4904" t="s">
        <v>59</v>
      </c>
      <c r="B4904">
        <v>2022</v>
      </c>
      <c r="C4904" t="s">
        <v>6</v>
      </c>
      <c r="D4904" t="s">
        <v>60</v>
      </c>
      <c r="E4904">
        <v>0</v>
      </c>
      <c r="F4904">
        <v>0</v>
      </c>
      <c r="G4904">
        <v>0</v>
      </c>
      <c r="H4904">
        <v>0</v>
      </c>
    </row>
    <row r="4905" spans="1:8" x14ac:dyDescent="0.25">
      <c r="A4905" t="s">
        <v>59</v>
      </c>
      <c r="B4905">
        <v>2022</v>
      </c>
      <c r="C4905" t="s">
        <v>6</v>
      </c>
      <c r="D4905" t="s">
        <v>60</v>
      </c>
      <c r="E4905">
        <v>0</v>
      </c>
      <c r="F4905">
        <v>0</v>
      </c>
      <c r="G4905">
        <v>0</v>
      </c>
      <c r="H4905">
        <v>0</v>
      </c>
    </row>
    <row r="4906" spans="1:8" x14ac:dyDescent="0.25">
      <c r="A4906" t="s">
        <v>59</v>
      </c>
      <c r="B4906">
        <v>2022</v>
      </c>
      <c r="C4906" t="s">
        <v>6</v>
      </c>
      <c r="D4906" t="s">
        <v>60</v>
      </c>
      <c r="E4906">
        <v>1</v>
      </c>
      <c r="F4906">
        <v>235.114</v>
      </c>
      <c r="G4906">
        <v>15077.22</v>
      </c>
      <c r="H4906">
        <v>15077.22</v>
      </c>
    </row>
    <row r="4907" spans="1:8" x14ac:dyDescent="0.25">
      <c r="A4907" t="s">
        <v>59</v>
      </c>
      <c r="B4907">
        <v>2022</v>
      </c>
      <c r="C4907" t="s">
        <v>6</v>
      </c>
      <c r="D4907" t="s">
        <v>60</v>
      </c>
      <c r="E4907">
        <v>0</v>
      </c>
      <c r="F4907">
        <v>0</v>
      </c>
      <c r="G4907">
        <v>0</v>
      </c>
      <c r="H4907">
        <v>0</v>
      </c>
    </row>
    <row r="4908" spans="1:8" x14ac:dyDescent="0.25">
      <c r="A4908" t="s">
        <v>59</v>
      </c>
      <c r="B4908">
        <v>2022</v>
      </c>
      <c r="C4908" t="s">
        <v>6</v>
      </c>
      <c r="D4908" t="s">
        <v>60</v>
      </c>
      <c r="E4908">
        <v>0</v>
      </c>
      <c r="F4908">
        <v>0</v>
      </c>
      <c r="G4908">
        <v>0</v>
      </c>
      <c r="H4908">
        <v>0</v>
      </c>
    </row>
    <row r="4909" spans="1:8" x14ac:dyDescent="0.25">
      <c r="A4909" t="s">
        <v>59</v>
      </c>
      <c r="B4909">
        <v>2022</v>
      </c>
      <c r="C4909" t="s">
        <v>6</v>
      </c>
      <c r="D4909" t="s">
        <v>60</v>
      </c>
      <c r="E4909">
        <v>0</v>
      </c>
      <c r="F4909">
        <v>0</v>
      </c>
      <c r="G4909">
        <v>0</v>
      </c>
      <c r="H4909">
        <v>0</v>
      </c>
    </row>
    <row r="4910" spans="1:8" x14ac:dyDescent="0.25">
      <c r="A4910" t="s">
        <v>59</v>
      </c>
      <c r="B4910">
        <v>2022</v>
      </c>
      <c r="C4910" t="s">
        <v>6</v>
      </c>
      <c r="D4910" t="s">
        <v>61</v>
      </c>
      <c r="E4910">
        <v>0</v>
      </c>
      <c r="F4910">
        <v>0</v>
      </c>
      <c r="G4910">
        <v>0</v>
      </c>
      <c r="H4910">
        <v>0</v>
      </c>
    </row>
    <row r="4911" spans="1:8" x14ac:dyDescent="0.25">
      <c r="A4911" t="s">
        <v>59</v>
      </c>
      <c r="B4911">
        <v>2022</v>
      </c>
      <c r="C4911" t="s">
        <v>6</v>
      </c>
      <c r="D4911" t="s">
        <v>61</v>
      </c>
      <c r="E4911">
        <v>500</v>
      </c>
      <c r="F4911">
        <v>33272.92196</v>
      </c>
      <c r="G4911">
        <v>2789269.41</v>
      </c>
      <c r="H4911">
        <v>2935556.26</v>
      </c>
    </row>
    <row r="4912" spans="1:8" x14ac:dyDescent="0.25">
      <c r="A4912" t="s">
        <v>59</v>
      </c>
      <c r="B4912">
        <v>2022</v>
      </c>
      <c r="C4912" t="s">
        <v>6</v>
      </c>
      <c r="D4912" t="s">
        <v>61</v>
      </c>
      <c r="E4912">
        <v>2</v>
      </c>
      <c r="F4912">
        <v>3.07504</v>
      </c>
      <c r="G4912">
        <v>384.96</v>
      </c>
      <c r="H4912">
        <v>434.17</v>
      </c>
    </row>
    <row r="4913" spans="1:8" x14ac:dyDescent="0.25">
      <c r="A4913" t="s">
        <v>59</v>
      </c>
      <c r="B4913">
        <v>2022</v>
      </c>
      <c r="C4913" t="s">
        <v>6</v>
      </c>
      <c r="D4913" t="s">
        <v>60</v>
      </c>
      <c r="E4913">
        <v>0</v>
      </c>
      <c r="F4913">
        <v>0</v>
      </c>
      <c r="G4913">
        <v>0</v>
      </c>
      <c r="H4913">
        <v>0</v>
      </c>
    </row>
    <row r="4914" spans="1:8" x14ac:dyDescent="0.25">
      <c r="A4914" t="s">
        <v>59</v>
      </c>
      <c r="B4914">
        <v>2022</v>
      </c>
      <c r="C4914" t="s">
        <v>6</v>
      </c>
      <c r="D4914" t="s">
        <v>60</v>
      </c>
      <c r="E4914">
        <v>0</v>
      </c>
      <c r="F4914">
        <v>0</v>
      </c>
      <c r="G4914">
        <v>0</v>
      </c>
      <c r="H4914">
        <v>0</v>
      </c>
    </row>
    <row r="4915" spans="1:8" x14ac:dyDescent="0.25">
      <c r="A4915" t="s">
        <v>59</v>
      </c>
      <c r="B4915">
        <v>2022</v>
      </c>
      <c r="C4915" t="s">
        <v>6</v>
      </c>
      <c r="D4915" t="s">
        <v>60</v>
      </c>
      <c r="E4915">
        <v>0</v>
      </c>
      <c r="F4915">
        <v>0</v>
      </c>
      <c r="G4915">
        <v>0</v>
      </c>
      <c r="H4915">
        <v>0</v>
      </c>
    </row>
    <row r="4916" spans="1:8" x14ac:dyDescent="0.25">
      <c r="A4916" t="s">
        <v>59</v>
      </c>
      <c r="B4916">
        <v>2022</v>
      </c>
      <c r="C4916" t="s">
        <v>6</v>
      </c>
      <c r="D4916" t="s">
        <v>60</v>
      </c>
      <c r="E4916">
        <v>2</v>
      </c>
      <c r="F4916">
        <v>71.009709999999998</v>
      </c>
      <c r="G4916">
        <v>4982.6000000000004</v>
      </c>
      <c r="H4916">
        <v>4982.6000000000004</v>
      </c>
    </row>
    <row r="4917" spans="1:8" x14ac:dyDescent="0.25">
      <c r="A4917" t="s">
        <v>59</v>
      </c>
      <c r="B4917">
        <v>2022</v>
      </c>
      <c r="C4917" t="s">
        <v>6</v>
      </c>
      <c r="D4917" t="s">
        <v>62</v>
      </c>
      <c r="E4917">
        <v>260</v>
      </c>
      <c r="F4917">
        <v>11893.86709</v>
      </c>
      <c r="G4917">
        <v>1181683.33</v>
      </c>
      <c r="H4917">
        <v>1200067.96</v>
      </c>
    </row>
    <row r="4918" spans="1:8" x14ac:dyDescent="0.25">
      <c r="A4918" t="s">
        <v>59</v>
      </c>
      <c r="B4918">
        <v>2022</v>
      </c>
      <c r="C4918" t="s">
        <v>6</v>
      </c>
      <c r="D4918" t="s">
        <v>62</v>
      </c>
      <c r="E4918">
        <v>8</v>
      </c>
      <c r="F4918">
        <v>8.6326400000000003</v>
      </c>
      <c r="G4918">
        <v>1065.32</v>
      </c>
      <c r="H4918">
        <v>849.01</v>
      </c>
    </row>
    <row r="4919" spans="1:8" x14ac:dyDescent="0.25">
      <c r="A4919" t="s">
        <v>59</v>
      </c>
      <c r="B4919">
        <v>2022</v>
      </c>
      <c r="C4919" t="s">
        <v>6</v>
      </c>
      <c r="D4919" t="s">
        <v>60</v>
      </c>
      <c r="E4919">
        <v>3</v>
      </c>
      <c r="F4919">
        <v>18.224039999999999</v>
      </c>
      <c r="G4919">
        <v>1195.75</v>
      </c>
      <c r="H4919">
        <v>662.77</v>
      </c>
    </row>
    <row r="4920" spans="1:8" x14ac:dyDescent="0.25">
      <c r="A4920" t="s">
        <v>59</v>
      </c>
      <c r="B4920">
        <v>2022</v>
      </c>
      <c r="C4920" t="s">
        <v>6</v>
      </c>
      <c r="D4920" t="s">
        <v>60</v>
      </c>
      <c r="E4920">
        <v>0</v>
      </c>
      <c r="F4920">
        <v>0</v>
      </c>
      <c r="G4920">
        <v>0</v>
      </c>
      <c r="H4920">
        <v>0</v>
      </c>
    </row>
    <row r="4921" spans="1:8" x14ac:dyDescent="0.25">
      <c r="A4921" t="s">
        <v>59</v>
      </c>
      <c r="B4921">
        <v>2022</v>
      </c>
      <c r="C4921" t="s">
        <v>6</v>
      </c>
      <c r="D4921" t="s">
        <v>60</v>
      </c>
      <c r="E4921">
        <v>0</v>
      </c>
      <c r="F4921">
        <v>0</v>
      </c>
      <c r="G4921">
        <v>0</v>
      </c>
      <c r="H4921">
        <v>0</v>
      </c>
    </row>
    <row r="4922" spans="1:8" x14ac:dyDescent="0.25">
      <c r="A4922" t="s">
        <v>59</v>
      </c>
      <c r="B4922">
        <v>2022</v>
      </c>
      <c r="C4922" t="s">
        <v>6</v>
      </c>
      <c r="D4922" t="s">
        <v>60</v>
      </c>
      <c r="E4922">
        <v>0</v>
      </c>
      <c r="F4922">
        <v>0</v>
      </c>
      <c r="G4922">
        <v>0</v>
      </c>
      <c r="H4922">
        <v>0</v>
      </c>
    </row>
    <row r="4923" spans="1:8" x14ac:dyDescent="0.25">
      <c r="A4923" t="s">
        <v>59</v>
      </c>
      <c r="B4923">
        <v>2022</v>
      </c>
      <c r="C4923" t="s">
        <v>6</v>
      </c>
      <c r="D4923" t="s">
        <v>60</v>
      </c>
      <c r="E4923">
        <v>0</v>
      </c>
      <c r="F4923">
        <v>0</v>
      </c>
      <c r="G4923">
        <v>0</v>
      </c>
      <c r="H4923">
        <v>0</v>
      </c>
    </row>
    <row r="4924" spans="1:8" x14ac:dyDescent="0.25">
      <c r="A4924" t="s">
        <v>59</v>
      </c>
      <c r="B4924">
        <v>2022</v>
      </c>
      <c r="C4924" t="s">
        <v>6</v>
      </c>
      <c r="D4924" t="s">
        <v>60</v>
      </c>
      <c r="E4924">
        <v>46</v>
      </c>
      <c r="F4924">
        <v>11.19079</v>
      </c>
      <c r="G4924">
        <v>1433.98</v>
      </c>
      <c r="H4924">
        <v>1648.26</v>
      </c>
    </row>
    <row r="4925" spans="1:8" x14ac:dyDescent="0.25">
      <c r="A4925" t="s">
        <v>59</v>
      </c>
      <c r="B4925">
        <v>2022</v>
      </c>
      <c r="C4925" t="s">
        <v>6</v>
      </c>
      <c r="D4925" t="s">
        <v>60</v>
      </c>
      <c r="E4925">
        <v>339</v>
      </c>
      <c r="F4925">
        <v>2406.1672699999999</v>
      </c>
      <c r="G4925">
        <v>211408.01</v>
      </c>
      <c r="H4925">
        <v>242909.06</v>
      </c>
    </row>
    <row r="4926" spans="1:8" x14ac:dyDescent="0.25">
      <c r="A4926" t="s">
        <v>59</v>
      </c>
      <c r="B4926">
        <v>2022</v>
      </c>
      <c r="C4926" t="s">
        <v>6</v>
      </c>
      <c r="D4926" t="s">
        <v>60</v>
      </c>
      <c r="E4926">
        <v>2</v>
      </c>
      <c r="F4926">
        <v>9.6545400000000008</v>
      </c>
      <c r="G4926">
        <v>982.5</v>
      </c>
      <c r="H4926">
        <v>982.5</v>
      </c>
    </row>
    <row r="4927" spans="1:8" x14ac:dyDescent="0.25">
      <c r="A4927" t="s">
        <v>59</v>
      </c>
      <c r="B4927">
        <v>2022</v>
      </c>
      <c r="C4927" t="s">
        <v>6</v>
      </c>
      <c r="D4927" t="s">
        <v>60</v>
      </c>
      <c r="E4927">
        <v>1205</v>
      </c>
      <c r="F4927">
        <v>1652.758</v>
      </c>
      <c r="G4927">
        <v>179661.93</v>
      </c>
      <c r="H4927">
        <v>181352.95999999999</v>
      </c>
    </row>
    <row r="4928" spans="1:8" x14ac:dyDescent="0.25">
      <c r="A4928" t="s">
        <v>59</v>
      </c>
      <c r="B4928">
        <v>2022</v>
      </c>
      <c r="C4928" t="s">
        <v>6</v>
      </c>
      <c r="D4928" t="s">
        <v>60</v>
      </c>
      <c r="E4928">
        <v>8625</v>
      </c>
      <c r="F4928">
        <v>2122.8119000000002</v>
      </c>
      <c r="G4928">
        <v>184463.33</v>
      </c>
      <c r="H4928">
        <v>189624</v>
      </c>
    </row>
    <row r="4929" spans="1:8" x14ac:dyDescent="0.25">
      <c r="A4929" t="s">
        <v>59</v>
      </c>
      <c r="B4929">
        <v>2022</v>
      </c>
      <c r="C4929" t="s">
        <v>6</v>
      </c>
      <c r="D4929" t="s">
        <v>60</v>
      </c>
      <c r="E4929">
        <v>0</v>
      </c>
      <c r="F4929">
        <v>0</v>
      </c>
      <c r="G4929">
        <v>0</v>
      </c>
      <c r="H4929">
        <v>0</v>
      </c>
    </row>
    <row r="4930" spans="1:8" x14ac:dyDescent="0.25">
      <c r="A4930" t="s">
        <v>59</v>
      </c>
      <c r="B4930">
        <v>2022</v>
      </c>
      <c r="C4930" t="s">
        <v>6</v>
      </c>
      <c r="D4930" t="s">
        <v>60</v>
      </c>
      <c r="E4930">
        <v>48</v>
      </c>
      <c r="F4930">
        <v>16.38306</v>
      </c>
      <c r="G4930">
        <v>1274.44</v>
      </c>
      <c r="H4930">
        <v>1104.9100000000001</v>
      </c>
    </row>
    <row r="4931" spans="1:8" x14ac:dyDescent="0.25">
      <c r="A4931" t="s">
        <v>59</v>
      </c>
      <c r="B4931">
        <v>2022</v>
      </c>
      <c r="C4931" t="s">
        <v>6</v>
      </c>
      <c r="D4931" t="s">
        <v>60</v>
      </c>
      <c r="E4931">
        <v>32</v>
      </c>
      <c r="F4931">
        <v>6.0077800000000003</v>
      </c>
      <c r="G4931">
        <v>539.03</v>
      </c>
      <c r="H4931">
        <v>730.66</v>
      </c>
    </row>
    <row r="4932" spans="1:8" x14ac:dyDescent="0.25">
      <c r="A4932" t="s">
        <v>59</v>
      </c>
      <c r="B4932">
        <v>2022</v>
      </c>
      <c r="C4932" t="s">
        <v>6</v>
      </c>
      <c r="D4932" t="s">
        <v>60</v>
      </c>
      <c r="E4932">
        <v>0</v>
      </c>
      <c r="F4932">
        <v>0</v>
      </c>
      <c r="G4932">
        <v>0</v>
      </c>
      <c r="H4932">
        <v>0</v>
      </c>
    </row>
    <row r="4933" spans="1:8" x14ac:dyDescent="0.25">
      <c r="A4933" t="s">
        <v>59</v>
      </c>
      <c r="B4933">
        <v>2022</v>
      </c>
      <c r="C4933" t="s">
        <v>6</v>
      </c>
      <c r="D4933" t="s">
        <v>60</v>
      </c>
      <c r="E4933">
        <v>230</v>
      </c>
      <c r="F4933">
        <v>65.028279999999995</v>
      </c>
      <c r="G4933">
        <v>4829.55</v>
      </c>
      <c r="H4933">
        <v>4057.13</v>
      </c>
    </row>
    <row r="4934" spans="1:8" x14ac:dyDescent="0.25">
      <c r="A4934" t="s">
        <v>59</v>
      </c>
      <c r="B4934">
        <v>2022</v>
      </c>
      <c r="C4934" t="s">
        <v>6</v>
      </c>
      <c r="D4934" t="s">
        <v>60</v>
      </c>
      <c r="E4934">
        <v>236</v>
      </c>
      <c r="F4934">
        <v>83.763030000000001</v>
      </c>
      <c r="G4934">
        <v>6149.96</v>
      </c>
      <c r="H4934">
        <v>6112.58</v>
      </c>
    </row>
    <row r="4935" spans="1:8" x14ac:dyDescent="0.25">
      <c r="A4935" t="s">
        <v>59</v>
      </c>
      <c r="B4935">
        <v>2022</v>
      </c>
      <c r="C4935" t="s">
        <v>6</v>
      </c>
      <c r="D4935" t="s">
        <v>60</v>
      </c>
      <c r="E4935">
        <v>0</v>
      </c>
      <c r="F4935">
        <v>0</v>
      </c>
      <c r="G4935">
        <v>0</v>
      </c>
      <c r="H4935">
        <v>0</v>
      </c>
    </row>
    <row r="4936" spans="1:8" x14ac:dyDescent="0.25">
      <c r="A4936" t="s">
        <v>59</v>
      </c>
      <c r="B4936">
        <v>2022</v>
      </c>
      <c r="C4936" t="s">
        <v>6</v>
      </c>
      <c r="D4936" t="s">
        <v>60</v>
      </c>
      <c r="E4936">
        <v>0</v>
      </c>
      <c r="F4936">
        <v>0</v>
      </c>
      <c r="G4936">
        <v>0</v>
      </c>
      <c r="H4936">
        <v>0</v>
      </c>
    </row>
    <row r="4937" spans="1:8" x14ac:dyDescent="0.25">
      <c r="A4937" t="s">
        <v>59</v>
      </c>
      <c r="B4937">
        <v>2022</v>
      </c>
      <c r="C4937" t="s">
        <v>6</v>
      </c>
      <c r="D4937" t="s">
        <v>60</v>
      </c>
      <c r="E4937">
        <v>4</v>
      </c>
      <c r="F4937">
        <v>13.037940000000001</v>
      </c>
      <c r="G4937">
        <v>908.96</v>
      </c>
      <c r="H4937">
        <v>897.93</v>
      </c>
    </row>
    <row r="4938" spans="1:8" x14ac:dyDescent="0.25">
      <c r="A4938" t="s">
        <v>59</v>
      </c>
      <c r="B4938">
        <v>2022</v>
      </c>
      <c r="C4938" t="s">
        <v>6</v>
      </c>
      <c r="D4938" t="s">
        <v>60</v>
      </c>
      <c r="E4938">
        <v>0</v>
      </c>
      <c r="F4938">
        <v>0</v>
      </c>
      <c r="G4938">
        <v>0</v>
      </c>
      <c r="H4938">
        <v>0</v>
      </c>
    </row>
    <row r="4939" spans="1:8" x14ac:dyDescent="0.25">
      <c r="A4939" t="s">
        <v>59</v>
      </c>
      <c r="B4939">
        <v>2022</v>
      </c>
      <c r="C4939" t="s">
        <v>6</v>
      </c>
      <c r="D4939" t="s">
        <v>60</v>
      </c>
      <c r="E4939">
        <v>9</v>
      </c>
      <c r="F4939">
        <v>12.87982</v>
      </c>
      <c r="G4939">
        <v>1068.54</v>
      </c>
      <c r="H4939">
        <v>940.56</v>
      </c>
    </row>
    <row r="4940" spans="1:8" x14ac:dyDescent="0.25">
      <c r="A4940" t="s">
        <v>59</v>
      </c>
      <c r="B4940">
        <v>2022</v>
      </c>
      <c r="C4940" t="s">
        <v>6</v>
      </c>
      <c r="D4940" t="s">
        <v>60</v>
      </c>
      <c r="E4940">
        <v>26</v>
      </c>
      <c r="F4940">
        <v>32.925699999999999</v>
      </c>
      <c r="G4940">
        <v>2995.88</v>
      </c>
      <c r="H4940">
        <v>3496.91</v>
      </c>
    </row>
    <row r="4941" spans="1:8" x14ac:dyDescent="0.25">
      <c r="A4941" t="s">
        <v>59</v>
      </c>
      <c r="B4941">
        <v>2022</v>
      </c>
      <c r="C4941" t="s">
        <v>6</v>
      </c>
      <c r="D4941" t="s">
        <v>60</v>
      </c>
      <c r="E4941">
        <v>0</v>
      </c>
      <c r="F4941">
        <v>0</v>
      </c>
      <c r="G4941">
        <v>0</v>
      </c>
      <c r="H4941">
        <v>0</v>
      </c>
    </row>
    <row r="4942" spans="1:8" x14ac:dyDescent="0.25">
      <c r="A4942" t="s">
        <v>59</v>
      </c>
      <c r="B4942">
        <v>2022</v>
      </c>
      <c r="C4942" t="s">
        <v>6</v>
      </c>
      <c r="D4942" t="s">
        <v>63</v>
      </c>
      <c r="E4942">
        <v>163754</v>
      </c>
      <c r="F4942">
        <v>27885.35123</v>
      </c>
      <c r="G4942">
        <v>2665606.62</v>
      </c>
      <c r="H4942">
        <v>1847827.82</v>
      </c>
    </row>
    <row r="4943" spans="1:8" x14ac:dyDescent="0.25">
      <c r="A4943" t="s">
        <v>59</v>
      </c>
      <c r="B4943">
        <v>2022</v>
      </c>
      <c r="C4943" t="s">
        <v>6</v>
      </c>
      <c r="D4943" t="s">
        <v>63</v>
      </c>
      <c r="E4943">
        <v>20</v>
      </c>
      <c r="F4943">
        <v>1.224</v>
      </c>
      <c r="G4943">
        <v>185.48</v>
      </c>
      <c r="H4943">
        <v>187.8</v>
      </c>
    </row>
    <row r="4944" spans="1:8" x14ac:dyDescent="0.25">
      <c r="A4944" t="s">
        <v>59</v>
      </c>
      <c r="B4944">
        <v>2022</v>
      </c>
      <c r="C4944" t="s">
        <v>6</v>
      </c>
      <c r="D4944" t="s">
        <v>63</v>
      </c>
      <c r="E4944">
        <v>899573</v>
      </c>
      <c r="F4944">
        <v>108827.21028</v>
      </c>
      <c r="G4944">
        <v>10685113.77</v>
      </c>
      <c r="H4944">
        <v>9465016.3300000001</v>
      </c>
    </row>
    <row r="4945" spans="1:8" x14ac:dyDescent="0.25">
      <c r="A4945" t="s">
        <v>59</v>
      </c>
      <c r="B4945">
        <v>2022</v>
      </c>
      <c r="C4945" t="s">
        <v>6</v>
      </c>
      <c r="D4945" t="s">
        <v>63</v>
      </c>
      <c r="E4945">
        <v>0</v>
      </c>
      <c r="F4945">
        <v>0</v>
      </c>
      <c r="G4945">
        <v>0</v>
      </c>
      <c r="H4945">
        <v>0</v>
      </c>
    </row>
    <row r="4946" spans="1:8" x14ac:dyDescent="0.25">
      <c r="A4946" t="s">
        <v>59</v>
      </c>
      <c r="B4946">
        <v>2022</v>
      </c>
      <c r="C4946" t="s">
        <v>6</v>
      </c>
      <c r="D4946" t="s">
        <v>64</v>
      </c>
      <c r="E4946">
        <v>0</v>
      </c>
      <c r="F4946">
        <v>0</v>
      </c>
      <c r="G4946">
        <v>0</v>
      </c>
      <c r="H4946">
        <v>0</v>
      </c>
    </row>
    <row r="4947" spans="1:8" x14ac:dyDescent="0.25">
      <c r="A4947" t="s">
        <v>59</v>
      </c>
      <c r="B4947">
        <v>2022</v>
      </c>
      <c r="C4947" t="s">
        <v>6</v>
      </c>
      <c r="D4947" t="s">
        <v>61</v>
      </c>
      <c r="E4947">
        <v>1412</v>
      </c>
      <c r="F4947">
        <v>11362.941290000001</v>
      </c>
      <c r="G4947">
        <v>921845.6</v>
      </c>
      <c r="H4947">
        <v>962159.45</v>
      </c>
    </row>
    <row r="4948" spans="1:8" x14ac:dyDescent="0.25">
      <c r="A4948" t="s">
        <v>59</v>
      </c>
      <c r="B4948">
        <v>2022</v>
      </c>
      <c r="C4948" t="s">
        <v>6</v>
      </c>
      <c r="D4948" t="s">
        <v>61</v>
      </c>
      <c r="E4948">
        <v>1221</v>
      </c>
      <c r="F4948">
        <v>1558.8213800000001</v>
      </c>
      <c r="G4948">
        <v>191376.48</v>
      </c>
      <c r="H4948">
        <v>199326.9</v>
      </c>
    </row>
    <row r="4949" spans="1:8" x14ac:dyDescent="0.25">
      <c r="A4949" t="s">
        <v>59</v>
      </c>
      <c r="B4949">
        <v>2022</v>
      </c>
      <c r="C4949" t="s">
        <v>6</v>
      </c>
      <c r="D4949" t="s">
        <v>61</v>
      </c>
      <c r="E4949">
        <v>9325</v>
      </c>
      <c r="F4949">
        <v>2781.9307199999998</v>
      </c>
      <c r="G4949">
        <v>223700.58</v>
      </c>
      <c r="H4949">
        <v>221811.85</v>
      </c>
    </row>
    <row r="4950" spans="1:8" x14ac:dyDescent="0.25">
      <c r="A4950" t="s">
        <v>59</v>
      </c>
      <c r="B4950">
        <v>2022</v>
      </c>
      <c r="C4950" t="s">
        <v>6</v>
      </c>
      <c r="D4950" t="s">
        <v>60</v>
      </c>
      <c r="E4950">
        <v>9</v>
      </c>
      <c r="F4950">
        <v>7.9769199999999998</v>
      </c>
      <c r="G4950">
        <v>1334.02</v>
      </c>
      <c r="H4950">
        <v>1436.68</v>
      </c>
    </row>
    <row r="4951" spans="1:8" x14ac:dyDescent="0.25">
      <c r="A4951" t="s">
        <v>59</v>
      </c>
      <c r="B4951">
        <v>2022</v>
      </c>
      <c r="C4951" t="s">
        <v>6</v>
      </c>
      <c r="D4951" t="s">
        <v>60</v>
      </c>
      <c r="E4951">
        <v>33</v>
      </c>
      <c r="F4951">
        <v>70.376310000000004</v>
      </c>
      <c r="G4951">
        <v>5582.02</v>
      </c>
      <c r="H4951">
        <v>6116.2</v>
      </c>
    </row>
    <row r="4952" spans="1:8" x14ac:dyDescent="0.25">
      <c r="A4952" t="s">
        <v>59</v>
      </c>
      <c r="B4952">
        <v>2022</v>
      </c>
      <c r="C4952" t="s">
        <v>6</v>
      </c>
      <c r="D4952" t="s">
        <v>60</v>
      </c>
      <c r="E4952">
        <v>747</v>
      </c>
      <c r="F4952">
        <v>183.74884</v>
      </c>
      <c r="G4952">
        <v>12775.95</v>
      </c>
      <c r="H4952">
        <v>13232.63</v>
      </c>
    </row>
    <row r="4953" spans="1:8" x14ac:dyDescent="0.25">
      <c r="A4953" t="s">
        <v>59</v>
      </c>
      <c r="B4953">
        <v>2022</v>
      </c>
      <c r="C4953" t="s">
        <v>6</v>
      </c>
      <c r="D4953" t="s">
        <v>62</v>
      </c>
      <c r="E4953">
        <v>2662</v>
      </c>
      <c r="F4953">
        <v>18128.570670000001</v>
      </c>
      <c r="G4953">
        <v>1753086.8</v>
      </c>
      <c r="H4953">
        <v>1881146.71</v>
      </c>
    </row>
    <row r="4954" spans="1:8" x14ac:dyDescent="0.25">
      <c r="A4954" t="s">
        <v>59</v>
      </c>
      <c r="B4954">
        <v>2022</v>
      </c>
      <c r="C4954" t="s">
        <v>6</v>
      </c>
      <c r="D4954" t="s">
        <v>62</v>
      </c>
      <c r="E4954">
        <v>5555</v>
      </c>
      <c r="F4954">
        <v>9743.4736400000002</v>
      </c>
      <c r="G4954">
        <v>1110164.31</v>
      </c>
      <c r="H4954">
        <v>1039762.67</v>
      </c>
    </row>
    <row r="4955" spans="1:8" x14ac:dyDescent="0.25">
      <c r="A4955" t="s">
        <v>59</v>
      </c>
      <c r="B4955">
        <v>2022</v>
      </c>
      <c r="C4955" t="s">
        <v>6</v>
      </c>
      <c r="D4955" t="s">
        <v>62</v>
      </c>
      <c r="E4955">
        <v>131291</v>
      </c>
      <c r="F4955">
        <v>30791.133839999999</v>
      </c>
      <c r="G4955">
        <v>2982608.37</v>
      </c>
      <c r="H4955">
        <v>3040152.3</v>
      </c>
    </row>
    <row r="4956" spans="1:8" x14ac:dyDescent="0.25">
      <c r="A4956" t="s">
        <v>59</v>
      </c>
      <c r="B4956">
        <v>2022</v>
      </c>
      <c r="C4956" t="s">
        <v>6</v>
      </c>
      <c r="D4956" t="s">
        <v>60</v>
      </c>
      <c r="E4956">
        <v>25</v>
      </c>
      <c r="F4956">
        <v>116.48147</v>
      </c>
      <c r="G4956">
        <v>9669.83</v>
      </c>
      <c r="H4956">
        <v>9040.44</v>
      </c>
    </row>
    <row r="4957" spans="1:8" x14ac:dyDescent="0.25">
      <c r="A4957" t="s">
        <v>59</v>
      </c>
      <c r="B4957">
        <v>2022</v>
      </c>
      <c r="C4957" t="s">
        <v>6</v>
      </c>
      <c r="D4957" t="s">
        <v>60</v>
      </c>
      <c r="E4957">
        <v>62</v>
      </c>
      <c r="F4957">
        <v>82.582260000000005</v>
      </c>
      <c r="G4957">
        <v>8525.08</v>
      </c>
      <c r="H4957">
        <v>5863.81</v>
      </c>
    </row>
    <row r="4958" spans="1:8" x14ac:dyDescent="0.25">
      <c r="A4958" t="s">
        <v>59</v>
      </c>
      <c r="B4958">
        <v>2022</v>
      </c>
      <c r="C4958" t="s">
        <v>6</v>
      </c>
      <c r="D4958" t="s">
        <v>60</v>
      </c>
      <c r="E4958">
        <v>26</v>
      </c>
      <c r="F4958">
        <v>132.85118</v>
      </c>
      <c r="G4958">
        <v>5332.05</v>
      </c>
      <c r="H4958">
        <v>4699.1899999999996</v>
      </c>
    </row>
    <row r="4959" spans="1:8" x14ac:dyDescent="0.25">
      <c r="A4959" t="s">
        <v>59</v>
      </c>
      <c r="B4959">
        <v>2022</v>
      </c>
      <c r="C4959" t="s">
        <v>6</v>
      </c>
      <c r="D4959" t="s">
        <v>60</v>
      </c>
      <c r="E4959">
        <v>35</v>
      </c>
      <c r="F4959">
        <v>212.48378</v>
      </c>
      <c r="G4959">
        <v>14283.08</v>
      </c>
      <c r="H4959">
        <v>14644.53</v>
      </c>
    </row>
    <row r="4960" spans="1:8" x14ac:dyDescent="0.25">
      <c r="A4960" t="s">
        <v>59</v>
      </c>
      <c r="B4960">
        <v>2022</v>
      </c>
      <c r="C4960" t="s">
        <v>6</v>
      </c>
      <c r="D4960" t="s">
        <v>60</v>
      </c>
      <c r="E4960">
        <v>0</v>
      </c>
      <c r="F4960">
        <v>0</v>
      </c>
      <c r="G4960">
        <v>0</v>
      </c>
      <c r="H4960">
        <v>0</v>
      </c>
    </row>
    <row r="4961" spans="1:8" x14ac:dyDescent="0.25">
      <c r="A4961" t="s">
        <v>59</v>
      </c>
      <c r="B4961">
        <v>2022</v>
      </c>
      <c r="C4961" t="s">
        <v>6</v>
      </c>
      <c r="D4961" t="s">
        <v>60</v>
      </c>
      <c r="E4961">
        <v>0</v>
      </c>
      <c r="F4961">
        <v>0</v>
      </c>
      <c r="G4961">
        <v>0</v>
      </c>
      <c r="H4961">
        <v>0</v>
      </c>
    </row>
    <row r="4962" spans="1:8" x14ac:dyDescent="0.25">
      <c r="A4962" t="s">
        <v>59</v>
      </c>
      <c r="B4962">
        <v>2022</v>
      </c>
      <c r="C4962" t="s">
        <v>6</v>
      </c>
      <c r="D4962" t="s">
        <v>61</v>
      </c>
      <c r="E4962">
        <v>0</v>
      </c>
      <c r="F4962">
        <v>0</v>
      </c>
      <c r="G4962">
        <v>0</v>
      </c>
      <c r="H4962">
        <v>0</v>
      </c>
    </row>
    <row r="4963" spans="1:8" x14ac:dyDescent="0.25">
      <c r="A4963" t="s">
        <v>59</v>
      </c>
      <c r="B4963">
        <v>2022</v>
      </c>
      <c r="C4963" t="s">
        <v>6</v>
      </c>
      <c r="D4963" t="s">
        <v>60</v>
      </c>
      <c r="E4963">
        <v>0</v>
      </c>
      <c r="F4963">
        <v>0</v>
      </c>
      <c r="G4963">
        <v>0</v>
      </c>
      <c r="H4963">
        <v>0</v>
      </c>
    </row>
    <row r="4964" spans="1:8" x14ac:dyDescent="0.25">
      <c r="A4964" t="s">
        <v>59</v>
      </c>
      <c r="B4964">
        <v>2022</v>
      </c>
      <c r="C4964" t="s">
        <v>6</v>
      </c>
      <c r="D4964" t="s">
        <v>60</v>
      </c>
      <c r="E4964">
        <v>0</v>
      </c>
      <c r="F4964">
        <v>0</v>
      </c>
      <c r="G4964">
        <v>0</v>
      </c>
      <c r="H4964">
        <v>0</v>
      </c>
    </row>
    <row r="4965" spans="1:8" x14ac:dyDescent="0.25">
      <c r="A4965" t="s">
        <v>59</v>
      </c>
      <c r="B4965">
        <v>2022</v>
      </c>
      <c r="C4965" t="s">
        <v>6</v>
      </c>
      <c r="D4965" t="s">
        <v>60</v>
      </c>
      <c r="E4965">
        <v>0</v>
      </c>
      <c r="F4965">
        <v>0</v>
      </c>
      <c r="G4965">
        <v>0</v>
      </c>
      <c r="H4965">
        <v>0</v>
      </c>
    </row>
    <row r="4966" spans="1:8" x14ac:dyDescent="0.25">
      <c r="A4966" t="s">
        <v>59</v>
      </c>
      <c r="B4966">
        <v>2022</v>
      </c>
      <c r="C4966" t="s">
        <v>6</v>
      </c>
      <c r="D4966" t="s">
        <v>62</v>
      </c>
      <c r="E4966">
        <v>1</v>
      </c>
      <c r="F4966">
        <v>424.94400000000002</v>
      </c>
      <c r="G4966">
        <v>39087.980000000003</v>
      </c>
      <c r="H4966">
        <v>0</v>
      </c>
    </row>
    <row r="4967" spans="1:8" x14ac:dyDescent="0.25">
      <c r="A4967" t="s">
        <v>59</v>
      </c>
      <c r="B4967">
        <v>2022</v>
      </c>
      <c r="C4967" t="s">
        <v>6</v>
      </c>
      <c r="D4967" t="s">
        <v>60</v>
      </c>
      <c r="E4967">
        <v>0</v>
      </c>
      <c r="F4967">
        <v>0</v>
      </c>
      <c r="G4967">
        <v>0</v>
      </c>
      <c r="H4967">
        <v>0</v>
      </c>
    </row>
    <row r="4968" spans="1:8" x14ac:dyDescent="0.25">
      <c r="A4968" t="s">
        <v>59</v>
      </c>
      <c r="B4968">
        <v>2022</v>
      </c>
      <c r="C4968" t="s">
        <v>6</v>
      </c>
      <c r="D4968" t="s">
        <v>60</v>
      </c>
      <c r="E4968">
        <v>0</v>
      </c>
      <c r="F4968">
        <v>0</v>
      </c>
      <c r="G4968">
        <v>0</v>
      </c>
      <c r="H4968">
        <v>0</v>
      </c>
    </row>
    <row r="4969" spans="1:8" x14ac:dyDescent="0.25">
      <c r="A4969" t="s">
        <v>59</v>
      </c>
      <c r="B4969">
        <v>2022</v>
      </c>
      <c r="C4969" t="s">
        <v>6</v>
      </c>
      <c r="D4969" t="s">
        <v>60</v>
      </c>
      <c r="E4969">
        <v>0</v>
      </c>
      <c r="F4969">
        <v>0</v>
      </c>
      <c r="G4969">
        <v>0</v>
      </c>
      <c r="H4969">
        <v>0</v>
      </c>
    </row>
    <row r="4970" spans="1:8" x14ac:dyDescent="0.25">
      <c r="A4970" t="s">
        <v>59</v>
      </c>
      <c r="B4970">
        <v>2022</v>
      </c>
      <c r="C4970" t="s">
        <v>6</v>
      </c>
      <c r="D4970" t="s">
        <v>60</v>
      </c>
      <c r="E4970">
        <v>0</v>
      </c>
      <c r="F4970">
        <v>0</v>
      </c>
      <c r="G4970">
        <v>0</v>
      </c>
      <c r="H4970">
        <v>0</v>
      </c>
    </row>
    <row r="4971" spans="1:8" x14ac:dyDescent="0.25">
      <c r="A4971" t="s">
        <v>59</v>
      </c>
      <c r="B4971">
        <v>2022</v>
      </c>
      <c r="C4971" t="s">
        <v>6</v>
      </c>
      <c r="D4971" t="s">
        <v>61</v>
      </c>
      <c r="E4971">
        <v>0</v>
      </c>
      <c r="F4971">
        <v>0</v>
      </c>
      <c r="G4971">
        <v>0</v>
      </c>
      <c r="H4971">
        <v>0</v>
      </c>
    </row>
    <row r="4972" spans="1:8" x14ac:dyDescent="0.25">
      <c r="A4972" t="s">
        <v>59</v>
      </c>
      <c r="B4972">
        <v>2022</v>
      </c>
      <c r="C4972" t="s">
        <v>6</v>
      </c>
      <c r="D4972" t="s">
        <v>60</v>
      </c>
      <c r="E4972">
        <v>0</v>
      </c>
      <c r="F4972">
        <v>0</v>
      </c>
      <c r="G4972">
        <v>0</v>
      </c>
      <c r="H4972">
        <v>0</v>
      </c>
    </row>
    <row r="4973" spans="1:8" x14ac:dyDescent="0.25">
      <c r="A4973" t="s">
        <v>59</v>
      </c>
      <c r="B4973">
        <v>2022</v>
      </c>
      <c r="C4973" t="s">
        <v>6</v>
      </c>
      <c r="D4973" t="s">
        <v>60</v>
      </c>
      <c r="E4973">
        <v>0</v>
      </c>
      <c r="F4973">
        <v>0</v>
      </c>
      <c r="G4973">
        <v>0</v>
      </c>
      <c r="H4973">
        <v>0</v>
      </c>
    </row>
    <row r="4974" spans="1:8" x14ac:dyDescent="0.25">
      <c r="A4974" t="s">
        <v>59</v>
      </c>
      <c r="B4974">
        <v>2022</v>
      </c>
      <c r="C4974" t="s">
        <v>6</v>
      </c>
      <c r="D4974" t="s">
        <v>60</v>
      </c>
      <c r="E4974">
        <v>0</v>
      </c>
      <c r="F4974">
        <v>0</v>
      </c>
      <c r="G4974">
        <v>0</v>
      </c>
      <c r="H4974">
        <v>0</v>
      </c>
    </row>
    <row r="4975" spans="1:8" x14ac:dyDescent="0.25">
      <c r="A4975" t="s">
        <v>59</v>
      </c>
      <c r="B4975">
        <v>2022</v>
      </c>
      <c r="C4975" t="s">
        <v>6</v>
      </c>
      <c r="D4975" t="s">
        <v>60</v>
      </c>
      <c r="E4975">
        <v>0</v>
      </c>
      <c r="F4975">
        <v>0</v>
      </c>
      <c r="G4975">
        <v>0</v>
      </c>
      <c r="H4975">
        <v>0</v>
      </c>
    </row>
    <row r="4976" spans="1:8" x14ac:dyDescent="0.25">
      <c r="A4976" t="s">
        <v>59</v>
      </c>
      <c r="B4976">
        <v>2022</v>
      </c>
      <c r="C4976" t="s">
        <v>6</v>
      </c>
      <c r="D4976" t="s">
        <v>60</v>
      </c>
      <c r="E4976">
        <v>0</v>
      </c>
      <c r="F4976">
        <v>0</v>
      </c>
      <c r="G4976">
        <v>0</v>
      </c>
      <c r="H4976">
        <v>0</v>
      </c>
    </row>
    <row r="4977" spans="1:8" x14ac:dyDescent="0.25">
      <c r="A4977" t="s">
        <v>59</v>
      </c>
      <c r="B4977">
        <v>2022</v>
      </c>
      <c r="C4977" t="s">
        <v>6</v>
      </c>
      <c r="D4977" t="s">
        <v>60</v>
      </c>
      <c r="E4977">
        <v>7</v>
      </c>
      <c r="F4977">
        <v>38.38252</v>
      </c>
      <c r="G4977">
        <v>3017.98</v>
      </c>
      <c r="H4977">
        <v>1600.87</v>
      </c>
    </row>
    <row r="4978" spans="1:8" x14ac:dyDescent="0.25">
      <c r="A4978" t="s">
        <v>59</v>
      </c>
      <c r="B4978">
        <v>2022</v>
      </c>
      <c r="C4978" t="s">
        <v>6</v>
      </c>
      <c r="D4978" t="s">
        <v>60</v>
      </c>
      <c r="E4978">
        <v>0</v>
      </c>
      <c r="F4978">
        <v>0</v>
      </c>
      <c r="G4978">
        <v>0</v>
      </c>
      <c r="H4978">
        <v>0</v>
      </c>
    </row>
    <row r="4979" spans="1:8" x14ac:dyDescent="0.25">
      <c r="A4979" t="s">
        <v>59</v>
      </c>
      <c r="B4979">
        <v>2022</v>
      </c>
      <c r="C4979" t="s">
        <v>6</v>
      </c>
      <c r="D4979" t="s">
        <v>60</v>
      </c>
      <c r="E4979">
        <v>0</v>
      </c>
      <c r="F4979">
        <v>0</v>
      </c>
      <c r="G4979">
        <v>0</v>
      </c>
      <c r="H4979">
        <v>0</v>
      </c>
    </row>
    <row r="4980" spans="1:8" x14ac:dyDescent="0.25">
      <c r="A4980" t="s">
        <v>59</v>
      </c>
      <c r="B4980">
        <v>2022</v>
      </c>
      <c r="C4980" t="s">
        <v>6</v>
      </c>
      <c r="D4980" t="s">
        <v>62</v>
      </c>
      <c r="E4980">
        <v>0</v>
      </c>
      <c r="F4980">
        <v>0</v>
      </c>
      <c r="G4980">
        <v>0</v>
      </c>
      <c r="H4980">
        <v>0</v>
      </c>
    </row>
    <row r="4981" spans="1:8" x14ac:dyDescent="0.25">
      <c r="A4981" t="s">
        <v>59</v>
      </c>
      <c r="B4981">
        <v>2022</v>
      </c>
      <c r="C4981" t="s">
        <v>6</v>
      </c>
      <c r="D4981" t="s">
        <v>60</v>
      </c>
      <c r="E4981">
        <v>0</v>
      </c>
      <c r="F4981">
        <v>0</v>
      </c>
      <c r="G4981">
        <v>0</v>
      </c>
      <c r="H4981">
        <v>0</v>
      </c>
    </row>
    <row r="4982" spans="1:8" x14ac:dyDescent="0.25">
      <c r="A4982" t="s">
        <v>59</v>
      </c>
      <c r="B4982">
        <v>2022</v>
      </c>
      <c r="C4982" t="s">
        <v>6</v>
      </c>
      <c r="D4982" t="s">
        <v>60</v>
      </c>
      <c r="E4982">
        <v>0</v>
      </c>
      <c r="F4982">
        <v>0</v>
      </c>
      <c r="G4982">
        <v>0</v>
      </c>
      <c r="H4982">
        <v>0</v>
      </c>
    </row>
    <row r="4983" spans="1:8" x14ac:dyDescent="0.25">
      <c r="A4983" t="s">
        <v>59</v>
      </c>
      <c r="B4983">
        <v>2022</v>
      </c>
      <c r="C4983" t="s">
        <v>6</v>
      </c>
      <c r="D4983" t="s">
        <v>60</v>
      </c>
      <c r="E4983">
        <v>5</v>
      </c>
      <c r="F4983">
        <v>49.774419999999999</v>
      </c>
      <c r="G4983">
        <v>3965.99</v>
      </c>
      <c r="H4983">
        <v>0</v>
      </c>
    </row>
    <row r="4984" spans="1:8" x14ac:dyDescent="0.25">
      <c r="A4984" t="s">
        <v>59</v>
      </c>
      <c r="B4984">
        <v>2022</v>
      </c>
      <c r="C4984" t="s">
        <v>6</v>
      </c>
      <c r="D4984" t="s">
        <v>61</v>
      </c>
      <c r="E4984">
        <v>0</v>
      </c>
      <c r="F4984">
        <v>0</v>
      </c>
      <c r="G4984">
        <v>0</v>
      </c>
      <c r="H4984">
        <v>0</v>
      </c>
    </row>
    <row r="4985" spans="1:8" x14ac:dyDescent="0.25">
      <c r="A4985" t="s">
        <v>59</v>
      </c>
      <c r="B4985">
        <v>2022</v>
      </c>
      <c r="C4985" t="s">
        <v>6</v>
      </c>
      <c r="D4985" t="s">
        <v>61</v>
      </c>
      <c r="E4985">
        <v>7</v>
      </c>
      <c r="F4985">
        <v>654.25769000000003</v>
      </c>
      <c r="G4985">
        <v>51598.79</v>
      </c>
      <c r="H4985">
        <v>55371.76</v>
      </c>
    </row>
    <row r="4986" spans="1:8" x14ac:dyDescent="0.25">
      <c r="A4986" t="s">
        <v>59</v>
      </c>
      <c r="B4986">
        <v>2022</v>
      </c>
      <c r="C4986" t="s">
        <v>6</v>
      </c>
      <c r="D4986" t="s">
        <v>61</v>
      </c>
      <c r="E4986">
        <v>0</v>
      </c>
      <c r="F4986">
        <v>0</v>
      </c>
      <c r="G4986">
        <v>0</v>
      </c>
      <c r="H4986">
        <v>0</v>
      </c>
    </row>
    <row r="4987" spans="1:8" x14ac:dyDescent="0.25">
      <c r="A4987" t="s">
        <v>59</v>
      </c>
      <c r="B4987">
        <v>2022</v>
      </c>
      <c r="C4987" t="s">
        <v>6</v>
      </c>
      <c r="D4987" t="s">
        <v>60</v>
      </c>
      <c r="E4987">
        <v>0</v>
      </c>
      <c r="F4987">
        <v>0</v>
      </c>
      <c r="G4987">
        <v>0</v>
      </c>
      <c r="H4987">
        <v>0</v>
      </c>
    </row>
    <row r="4988" spans="1:8" x14ac:dyDescent="0.25">
      <c r="A4988" t="s">
        <v>59</v>
      </c>
      <c r="B4988">
        <v>2022</v>
      </c>
      <c r="C4988" t="s">
        <v>6</v>
      </c>
      <c r="D4988" t="s">
        <v>60</v>
      </c>
      <c r="E4988">
        <v>0</v>
      </c>
      <c r="F4988">
        <v>0</v>
      </c>
      <c r="G4988">
        <v>0</v>
      </c>
      <c r="H4988">
        <v>0</v>
      </c>
    </row>
    <row r="4989" spans="1:8" x14ac:dyDescent="0.25">
      <c r="A4989" t="s">
        <v>59</v>
      </c>
      <c r="B4989">
        <v>2022</v>
      </c>
      <c r="C4989" t="s">
        <v>6</v>
      </c>
      <c r="D4989" t="s">
        <v>60</v>
      </c>
      <c r="E4989">
        <v>2</v>
      </c>
      <c r="F4989">
        <v>41.422089999999997</v>
      </c>
      <c r="G4989">
        <v>5952.82</v>
      </c>
      <c r="H4989">
        <v>5952.82</v>
      </c>
    </row>
    <row r="4990" spans="1:8" x14ac:dyDescent="0.25">
      <c r="A4990" t="s">
        <v>59</v>
      </c>
      <c r="B4990">
        <v>2022</v>
      </c>
      <c r="C4990" t="s">
        <v>6</v>
      </c>
      <c r="D4990" t="s">
        <v>60</v>
      </c>
      <c r="E4990">
        <v>0</v>
      </c>
      <c r="F4990">
        <v>0</v>
      </c>
      <c r="G4990">
        <v>0</v>
      </c>
      <c r="H4990">
        <v>0</v>
      </c>
    </row>
    <row r="4991" spans="1:8" x14ac:dyDescent="0.25">
      <c r="A4991" t="s">
        <v>59</v>
      </c>
      <c r="B4991">
        <v>2022</v>
      </c>
      <c r="C4991" t="s">
        <v>6</v>
      </c>
      <c r="D4991" t="s">
        <v>60</v>
      </c>
      <c r="E4991">
        <v>129</v>
      </c>
      <c r="F4991">
        <v>7503.7749800000001</v>
      </c>
      <c r="G4991">
        <v>551301.09</v>
      </c>
      <c r="H4991">
        <v>565157.96</v>
      </c>
    </row>
    <row r="4992" spans="1:8" x14ac:dyDescent="0.25">
      <c r="A4992" t="s">
        <v>59</v>
      </c>
      <c r="B4992">
        <v>2022</v>
      </c>
      <c r="C4992" t="s">
        <v>6</v>
      </c>
      <c r="D4992" t="s">
        <v>60</v>
      </c>
      <c r="E4992">
        <v>1</v>
      </c>
      <c r="F4992">
        <v>0.80700000000000005</v>
      </c>
      <c r="G4992">
        <v>83.54</v>
      </c>
      <c r="H4992">
        <v>83.54</v>
      </c>
    </row>
    <row r="4993" spans="1:8" x14ac:dyDescent="0.25">
      <c r="A4993" t="s">
        <v>59</v>
      </c>
      <c r="B4993">
        <v>2022</v>
      </c>
      <c r="C4993" t="s">
        <v>6</v>
      </c>
      <c r="D4993" t="s">
        <v>62</v>
      </c>
      <c r="E4993">
        <v>6</v>
      </c>
      <c r="F4993">
        <v>524.45676000000003</v>
      </c>
      <c r="G4993">
        <v>51174.47</v>
      </c>
      <c r="H4993">
        <v>49387.31</v>
      </c>
    </row>
    <row r="4994" spans="1:8" x14ac:dyDescent="0.25">
      <c r="A4994" t="s">
        <v>59</v>
      </c>
      <c r="B4994">
        <v>2022</v>
      </c>
      <c r="C4994" t="s">
        <v>6</v>
      </c>
      <c r="D4994" t="s">
        <v>62</v>
      </c>
      <c r="E4994">
        <v>0</v>
      </c>
      <c r="F4994">
        <v>0</v>
      </c>
      <c r="G4994">
        <v>0</v>
      </c>
      <c r="H4994">
        <v>0</v>
      </c>
    </row>
    <row r="4995" spans="1:8" x14ac:dyDescent="0.25">
      <c r="A4995" t="s">
        <v>59</v>
      </c>
      <c r="B4995">
        <v>2022</v>
      </c>
      <c r="C4995" t="s">
        <v>6</v>
      </c>
      <c r="D4995" t="s">
        <v>60</v>
      </c>
      <c r="E4995">
        <v>0</v>
      </c>
      <c r="F4995">
        <v>0</v>
      </c>
      <c r="G4995">
        <v>0</v>
      </c>
      <c r="H4995">
        <v>0</v>
      </c>
    </row>
    <row r="4996" spans="1:8" x14ac:dyDescent="0.25">
      <c r="A4996" t="s">
        <v>59</v>
      </c>
      <c r="B4996">
        <v>2022</v>
      </c>
      <c r="C4996" t="s">
        <v>6</v>
      </c>
      <c r="D4996" t="s">
        <v>60</v>
      </c>
      <c r="E4996">
        <v>0</v>
      </c>
      <c r="F4996">
        <v>0</v>
      </c>
      <c r="G4996">
        <v>0</v>
      </c>
      <c r="H4996">
        <v>0</v>
      </c>
    </row>
    <row r="4997" spans="1:8" x14ac:dyDescent="0.25">
      <c r="A4997" t="s">
        <v>59</v>
      </c>
      <c r="B4997">
        <v>2022</v>
      </c>
      <c r="C4997" t="s">
        <v>6</v>
      </c>
      <c r="D4997" t="s">
        <v>60</v>
      </c>
      <c r="E4997">
        <v>0</v>
      </c>
      <c r="F4997">
        <v>0</v>
      </c>
      <c r="G4997">
        <v>0</v>
      </c>
      <c r="H4997">
        <v>0</v>
      </c>
    </row>
    <row r="4998" spans="1:8" x14ac:dyDescent="0.25">
      <c r="A4998" t="s">
        <v>59</v>
      </c>
      <c r="B4998">
        <v>2022</v>
      </c>
      <c r="C4998" t="s">
        <v>6</v>
      </c>
      <c r="D4998" t="s">
        <v>60</v>
      </c>
      <c r="E4998">
        <v>19</v>
      </c>
      <c r="F4998">
        <v>691.14098999999999</v>
      </c>
      <c r="G4998">
        <v>44439.18</v>
      </c>
      <c r="H4998">
        <v>56404.160000000003</v>
      </c>
    </row>
    <row r="4999" spans="1:8" x14ac:dyDescent="0.25">
      <c r="A4999" t="s">
        <v>59</v>
      </c>
      <c r="B4999">
        <v>2022</v>
      </c>
      <c r="C4999" t="s">
        <v>6</v>
      </c>
      <c r="D4999" t="s">
        <v>60</v>
      </c>
      <c r="E4999">
        <v>0</v>
      </c>
      <c r="F4999">
        <v>0</v>
      </c>
      <c r="G4999">
        <v>0</v>
      </c>
      <c r="H4999">
        <v>0</v>
      </c>
    </row>
    <row r="5000" spans="1:8" x14ac:dyDescent="0.25">
      <c r="A5000" t="s">
        <v>59</v>
      </c>
      <c r="B5000">
        <v>2022</v>
      </c>
      <c r="C5000" t="s">
        <v>6</v>
      </c>
      <c r="D5000" t="s">
        <v>60</v>
      </c>
      <c r="E5000">
        <v>28</v>
      </c>
      <c r="F5000">
        <v>2685.6759400000001</v>
      </c>
      <c r="G5000">
        <v>171175.43</v>
      </c>
      <c r="H5000">
        <v>161445.89000000001</v>
      </c>
    </row>
    <row r="5001" spans="1:8" x14ac:dyDescent="0.25">
      <c r="A5001" t="s">
        <v>59</v>
      </c>
      <c r="B5001">
        <v>2022</v>
      </c>
      <c r="C5001" t="s">
        <v>6</v>
      </c>
      <c r="D5001" t="s">
        <v>60</v>
      </c>
      <c r="E5001">
        <v>1</v>
      </c>
      <c r="F5001">
        <v>0.14993999999999999</v>
      </c>
      <c r="G5001">
        <v>26.85</v>
      </c>
      <c r="H5001">
        <v>32.4</v>
      </c>
    </row>
    <row r="5002" spans="1:8" x14ac:dyDescent="0.25">
      <c r="A5002" t="s">
        <v>59</v>
      </c>
      <c r="B5002">
        <v>2022</v>
      </c>
      <c r="C5002" t="s">
        <v>6</v>
      </c>
      <c r="D5002" t="s">
        <v>60</v>
      </c>
      <c r="E5002">
        <v>0</v>
      </c>
      <c r="F5002">
        <v>0</v>
      </c>
      <c r="G5002">
        <v>0</v>
      </c>
      <c r="H5002">
        <v>0</v>
      </c>
    </row>
    <row r="5003" spans="1:8" x14ac:dyDescent="0.25">
      <c r="A5003" t="s">
        <v>59</v>
      </c>
      <c r="B5003">
        <v>2022</v>
      </c>
      <c r="C5003" t="s">
        <v>6</v>
      </c>
      <c r="D5003" t="s">
        <v>60</v>
      </c>
      <c r="E5003">
        <v>0</v>
      </c>
      <c r="F5003">
        <v>0</v>
      </c>
      <c r="G5003">
        <v>0</v>
      </c>
      <c r="H5003">
        <v>0</v>
      </c>
    </row>
    <row r="5004" spans="1:8" x14ac:dyDescent="0.25">
      <c r="A5004" t="s">
        <v>59</v>
      </c>
      <c r="B5004">
        <v>2022</v>
      </c>
      <c r="C5004" t="s">
        <v>6</v>
      </c>
      <c r="D5004" t="s">
        <v>60</v>
      </c>
      <c r="E5004">
        <v>1</v>
      </c>
      <c r="F5004">
        <v>5.0000000000000001E-3</v>
      </c>
      <c r="G5004">
        <v>9.59</v>
      </c>
      <c r="H5004">
        <v>20.09</v>
      </c>
    </row>
    <row r="5005" spans="1:8" x14ac:dyDescent="0.25">
      <c r="A5005" t="s">
        <v>59</v>
      </c>
      <c r="B5005">
        <v>2022</v>
      </c>
      <c r="C5005" t="s">
        <v>6</v>
      </c>
      <c r="D5005" t="s">
        <v>63</v>
      </c>
      <c r="E5005">
        <v>27</v>
      </c>
      <c r="F5005">
        <v>2.8496999999999999</v>
      </c>
      <c r="G5005">
        <v>271.66000000000003</v>
      </c>
      <c r="H5005">
        <v>140.83000000000001</v>
      </c>
    </row>
    <row r="5006" spans="1:8" x14ac:dyDescent="0.25">
      <c r="A5006" t="s">
        <v>59</v>
      </c>
      <c r="B5006">
        <v>2022</v>
      </c>
      <c r="C5006" t="s">
        <v>6</v>
      </c>
      <c r="D5006" t="s">
        <v>60</v>
      </c>
      <c r="E5006">
        <v>1</v>
      </c>
      <c r="F5006">
        <v>7.08779</v>
      </c>
      <c r="G5006">
        <v>589.91999999999996</v>
      </c>
      <c r="H5006">
        <v>637.16</v>
      </c>
    </row>
    <row r="5007" spans="1:8" x14ac:dyDescent="0.25">
      <c r="A5007" t="s">
        <v>59</v>
      </c>
      <c r="B5007">
        <v>2022</v>
      </c>
      <c r="C5007" t="s">
        <v>6</v>
      </c>
      <c r="D5007" t="s">
        <v>60</v>
      </c>
      <c r="E5007">
        <v>5</v>
      </c>
      <c r="F5007">
        <v>35.131630000000001</v>
      </c>
      <c r="G5007">
        <v>3022.27</v>
      </c>
      <c r="H5007">
        <v>4279.66</v>
      </c>
    </row>
    <row r="5008" spans="1:8" x14ac:dyDescent="0.25">
      <c r="A5008" t="s">
        <v>59</v>
      </c>
      <c r="B5008">
        <v>2022</v>
      </c>
      <c r="C5008" t="s">
        <v>6</v>
      </c>
      <c r="D5008" t="s">
        <v>60</v>
      </c>
      <c r="E5008">
        <v>12</v>
      </c>
      <c r="F5008">
        <v>41.635240000000003</v>
      </c>
      <c r="G5008">
        <v>3961.39</v>
      </c>
      <c r="H5008">
        <v>3609.94</v>
      </c>
    </row>
    <row r="5009" spans="1:8" x14ac:dyDescent="0.25">
      <c r="A5009" t="s">
        <v>59</v>
      </c>
      <c r="B5009">
        <v>2022</v>
      </c>
      <c r="C5009" t="s">
        <v>6</v>
      </c>
      <c r="D5009" t="s">
        <v>60</v>
      </c>
      <c r="E5009">
        <v>76</v>
      </c>
      <c r="F5009">
        <v>24.861999999999998</v>
      </c>
      <c r="G5009">
        <v>2200.23</v>
      </c>
      <c r="H5009">
        <v>2709.63</v>
      </c>
    </row>
    <row r="5010" spans="1:8" x14ac:dyDescent="0.25">
      <c r="A5010" t="s">
        <v>59</v>
      </c>
      <c r="B5010">
        <v>2022</v>
      </c>
      <c r="C5010" t="s">
        <v>6</v>
      </c>
      <c r="D5010" t="s">
        <v>60</v>
      </c>
      <c r="E5010">
        <v>0</v>
      </c>
      <c r="F5010">
        <v>0</v>
      </c>
      <c r="G5010">
        <v>0</v>
      </c>
      <c r="H5010">
        <v>0</v>
      </c>
    </row>
    <row r="5011" spans="1:8" x14ac:dyDescent="0.25">
      <c r="A5011" t="s">
        <v>59</v>
      </c>
      <c r="B5011">
        <v>2022</v>
      </c>
      <c r="C5011" t="s">
        <v>6</v>
      </c>
      <c r="D5011" t="s">
        <v>60</v>
      </c>
      <c r="E5011">
        <v>26</v>
      </c>
      <c r="F5011">
        <v>5.96272</v>
      </c>
      <c r="G5011">
        <v>480.45</v>
      </c>
      <c r="H5011">
        <v>711.64</v>
      </c>
    </row>
    <row r="5012" spans="1:8" x14ac:dyDescent="0.25">
      <c r="A5012" t="s">
        <v>59</v>
      </c>
      <c r="B5012">
        <v>2022</v>
      </c>
      <c r="C5012" t="s">
        <v>6</v>
      </c>
      <c r="D5012" t="s">
        <v>63</v>
      </c>
      <c r="E5012">
        <v>0</v>
      </c>
      <c r="F5012">
        <v>0</v>
      </c>
      <c r="G5012">
        <v>0</v>
      </c>
      <c r="H5012">
        <v>0</v>
      </c>
    </row>
    <row r="5013" spans="1:8" x14ac:dyDescent="0.25">
      <c r="A5013" t="s">
        <v>59</v>
      </c>
      <c r="B5013">
        <v>2022</v>
      </c>
      <c r="C5013" t="s">
        <v>6</v>
      </c>
      <c r="D5013" t="s">
        <v>60</v>
      </c>
      <c r="E5013">
        <v>14</v>
      </c>
      <c r="F5013">
        <v>3.109</v>
      </c>
      <c r="G5013">
        <v>271.27999999999997</v>
      </c>
      <c r="H5013">
        <v>231.34</v>
      </c>
    </row>
    <row r="5014" spans="1:8" x14ac:dyDescent="0.25">
      <c r="A5014" t="s">
        <v>59</v>
      </c>
      <c r="B5014">
        <v>2022</v>
      </c>
      <c r="C5014" t="s">
        <v>6</v>
      </c>
      <c r="D5014" t="s">
        <v>60</v>
      </c>
      <c r="E5014">
        <v>0</v>
      </c>
      <c r="F5014">
        <v>0</v>
      </c>
      <c r="G5014">
        <v>0</v>
      </c>
      <c r="H5014">
        <v>0</v>
      </c>
    </row>
    <row r="5015" spans="1:8" x14ac:dyDescent="0.25">
      <c r="A5015" t="s">
        <v>59</v>
      </c>
      <c r="B5015">
        <v>2022</v>
      </c>
      <c r="C5015" t="s">
        <v>6</v>
      </c>
      <c r="D5015" t="s">
        <v>60</v>
      </c>
      <c r="E5015">
        <v>0</v>
      </c>
      <c r="F5015">
        <v>0</v>
      </c>
      <c r="G5015">
        <v>0</v>
      </c>
      <c r="H5015">
        <v>0</v>
      </c>
    </row>
    <row r="5016" spans="1:8" x14ac:dyDescent="0.25">
      <c r="A5016" t="s">
        <v>59</v>
      </c>
      <c r="B5016">
        <v>2022</v>
      </c>
      <c r="C5016" t="s">
        <v>6</v>
      </c>
      <c r="D5016" t="s">
        <v>60</v>
      </c>
      <c r="E5016">
        <v>27</v>
      </c>
      <c r="F5016">
        <v>159.47684000000001</v>
      </c>
      <c r="G5016">
        <v>13455.79</v>
      </c>
      <c r="H5016">
        <v>0</v>
      </c>
    </row>
    <row r="5017" spans="1:8" x14ac:dyDescent="0.25">
      <c r="A5017" t="s">
        <v>59</v>
      </c>
      <c r="B5017">
        <v>2022</v>
      </c>
      <c r="C5017" t="s">
        <v>6</v>
      </c>
      <c r="D5017" t="s">
        <v>60</v>
      </c>
      <c r="E5017">
        <v>0</v>
      </c>
      <c r="F5017">
        <v>0</v>
      </c>
      <c r="G5017">
        <v>0</v>
      </c>
      <c r="H5017">
        <v>0</v>
      </c>
    </row>
    <row r="5018" spans="1:8" x14ac:dyDescent="0.25">
      <c r="A5018" t="s">
        <v>59</v>
      </c>
      <c r="B5018">
        <v>2022</v>
      </c>
      <c r="C5018" t="s">
        <v>6</v>
      </c>
      <c r="D5018" t="s">
        <v>63</v>
      </c>
      <c r="E5018">
        <v>0</v>
      </c>
      <c r="F5018">
        <v>0</v>
      </c>
      <c r="G5018">
        <v>0</v>
      </c>
      <c r="H5018">
        <v>0</v>
      </c>
    </row>
    <row r="5019" spans="1:8" x14ac:dyDescent="0.25">
      <c r="A5019" t="s">
        <v>59</v>
      </c>
      <c r="B5019">
        <v>2022</v>
      </c>
      <c r="C5019" t="s">
        <v>6</v>
      </c>
      <c r="D5019" t="s">
        <v>64</v>
      </c>
      <c r="E5019">
        <v>0</v>
      </c>
      <c r="F5019">
        <v>0</v>
      </c>
      <c r="G5019">
        <v>0</v>
      </c>
      <c r="H5019">
        <v>0</v>
      </c>
    </row>
    <row r="5020" spans="1:8" x14ac:dyDescent="0.25">
      <c r="A5020" t="s">
        <v>59</v>
      </c>
      <c r="B5020">
        <v>2022</v>
      </c>
      <c r="C5020" t="s">
        <v>6</v>
      </c>
      <c r="D5020" t="s">
        <v>61</v>
      </c>
      <c r="E5020">
        <v>8</v>
      </c>
      <c r="F5020">
        <v>72.823120000000003</v>
      </c>
      <c r="G5020">
        <v>5684.2</v>
      </c>
      <c r="H5020">
        <v>5732.7</v>
      </c>
    </row>
    <row r="5021" spans="1:8" x14ac:dyDescent="0.25">
      <c r="A5021" t="s">
        <v>59</v>
      </c>
      <c r="B5021">
        <v>2022</v>
      </c>
      <c r="C5021" t="s">
        <v>6</v>
      </c>
      <c r="D5021" t="s">
        <v>61</v>
      </c>
      <c r="E5021">
        <v>4</v>
      </c>
      <c r="F5021">
        <v>1.84</v>
      </c>
      <c r="G5021">
        <v>271.58</v>
      </c>
      <c r="H5021">
        <v>184.76</v>
      </c>
    </row>
    <row r="5022" spans="1:8" x14ac:dyDescent="0.25">
      <c r="A5022" t="s">
        <v>59</v>
      </c>
      <c r="B5022">
        <v>2022</v>
      </c>
      <c r="C5022" t="s">
        <v>6</v>
      </c>
      <c r="D5022" t="s">
        <v>61</v>
      </c>
      <c r="E5022">
        <v>22</v>
      </c>
      <c r="F5022">
        <v>8.6028599999999997</v>
      </c>
      <c r="G5022">
        <v>733.86</v>
      </c>
      <c r="H5022">
        <v>988.88</v>
      </c>
    </row>
    <row r="5023" spans="1:8" x14ac:dyDescent="0.25">
      <c r="A5023" t="s">
        <v>59</v>
      </c>
      <c r="B5023">
        <v>2022</v>
      </c>
      <c r="C5023" t="s">
        <v>6</v>
      </c>
      <c r="D5023" t="s">
        <v>60</v>
      </c>
      <c r="E5023">
        <v>11</v>
      </c>
      <c r="F5023">
        <v>20.503260000000001</v>
      </c>
      <c r="G5023">
        <v>2167.8200000000002</v>
      </c>
      <c r="H5023">
        <v>2516.21</v>
      </c>
    </row>
    <row r="5024" spans="1:8" x14ac:dyDescent="0.25">
      <c r="A5024" t="s">
        <v>59</v>
      </c>
      <c r="B5024">
        <v>2022</v>
      </c>
      <c r="C5024" t="s">
        <v>6</v>
      </c>
      <c r="D5024" t="s">
        <v>60</v>
      </c>
      <c r="E5024">
        <v>454</v>
      </c>
      <c r="F5024">
        <v>4083.73288</v>
      </c>
      <c r="G5024">
        <v>338474.55</v>
      </c>
      <c r="H5024">
        <v>326537.74</v>
      </c>
    </row>
    <row r="5025" spans="1:8" x14ac:dyDescent="0.25">
      <c r="A5025" t="s">
        <v>59</v>
      </c>
      <c r="B5025">
        <v>2022</v>
      </c>
      <c r="C5025" t="s">
        <v>6</v>
      </c>
      <c r="D5025" t="s">
        <v>60</v>
      </c>
      <c r="E5025">
        <v>366</v>
      </c>
      <c r="F5025">
        <v>448.04754000000003</v>
      </c>
      <c r="G5025">
        <v>50839.4</v>
      </c>
      <c r="H5025">
        <v>49638.64</v>
      </c>
    </row>
    <row r="5026" spans="1:8" x14ac:dyDescent="0.25">
      <c r="A5026" t="s">
        <v>59</v>
      </c>
      <c r="B5026">
        <v>2022</v>
      </c>
      <c r="C5026" t="s">
        <v>6</v>
      </c>
      <c r="D5026" t="s">
        <v>61</v>
      </c>
      <c r="E5026">
        <v>0</v>
      </c>
      <c r="F5026">
        <v>0</v>
      </c>
      <c r="G5026">
        <v>0</v>
      </c>
      <c r="H5026">
        <v>0</v>
      </c>
    </row>
    <row r="5027" spans="1:8" x14ac:dyDescent="0.25">
      <c r="A5027" t="s">
        <v>59</v>
      </c>
      <c r="B5027">
        <v>2022</v>
      </c>
      <c r="C5027" t="s">
        <v>6</v>
      </c>
      <c r="D5027" t="s">
        <v>60</v>
      </c>
      <c r="E5027">
        <v>0</v>
      </c>
      <c r="F5027">
        <v>0</v>
      </c>
      <c r="G5027">
        <v>0</v>
      </c>
      <c r="H5027">
        <v>0</v>
      </c>
    </row>
    <row r="5028" spans="1:8" x14ac:dyDescent="0.25">
      <c r="A5028" t="s">
        <v>59</v>
      </c>
      <c r="B5028">
        <v>2022</v>
      </c>
      <c r="C5028" t="s">
        <v>6</v>
      </c>
      <c r="D5028" t="s">
        <v>62</v>
      </c>
      <c r="E5028">
        <v>0</v>
      </c>
      <c r="F5028">
        <v>0</v>
      </c>
      <c r="G5028">
        <v>0</v>
      </c>
      <c r="H5028">
        <v>0</v>
      </c>
    </row>
    <row r="5029" spans="1:8" x14ac:dyDescent="0.25">
      <c r="A5029" t="s">
        <v>59</v>
      </c>
      <c r="B5029">
        <v>2022</v>
      </c>
      <c r="C5029" t="s">
        <v>6</v>
      </c>
      <c r="D5029" t="s">
        <v>60</v>
      </c>
      <c r="E5029">
        <v>0</v>
      </c>
      <c r="F5029">
        <v>0</v>
      </c>
      <c r="G5029">
        <v>0</v>
      </c>
      <c r="H5029">
        <v>0</v>
      </c>
    </row>
    <row r="5030" spans="1:8" x14ac:dyDescent="0.25">
      <c r="A5030" t="s">
        <v>59</v>
      </c>
      <c r="B5030">
        <v>2022</v>
      </c>
      <c r="C5030" t="s">
        <v>6</v>
      </c>
      <c r="D5030" t="s">
        <v>60</v>
      </c>
      <c r="E5030">
        <v>2872</v>
      </c>
      <c r="F5030">
        <v>876.22191999999995</v>
      </c>
      <c r="G5030">
        <v>77052.94</v>
      </c>
      <c r="H5030">
        <v>69792.13</v>
      </c>
    </row>
    <row r="5031" spans="1:8" x14ac:dyDescent="0.25">
      <c r="A5031" t="s">
        <v>59</v>
      </c>
      <c r="B5031">
        <v>2022</v>
      </c>
      <c r="C5031" t="s">
        <v>6</v>
      </c>
      <c r="D5031" t="s">
        <v>60</v>
      </c>
      <c r="E5031">
        <v>0</v>
      </c>
      <c r="F5031">
        <v>0</v>
      </c>
      <c r="G5031">
        <v>0</v>
      </c>
      <c r="H5031">
        <v>0</v>
      </c>
    </row>
    <row r="5032" spans="1:8" x14ac:dyDescent="0.25">
      <c r="A5032" t="s">
        <v>59</v>
      </c>
      <c r="B5032">
        <v>2022</v>
      </c>
      <c r="C5032" t="s">
        <v>6</v>
      </c>
      <c r="D5032" t="s">
        <v>60</v>
      </c>
      <c r="E5032">
        <v>23</v>
      </c>
      <c r="F5032">
        <v>4.2789999999999999</v>
      </c>
      <c r="G5032">
        <v>314.36</v>
      </c>
      <c r="H5032">
        <v>274.41000000000003</v>
      </c>
    </row>
    <row r="5033" spans="1:8" x14ac:dyDescent="0.25">
      <c r="A5033" t="s">
        <v>59</v>
      </c>
      <c r="B5033">
        <v>2022</v>
      </c>
      <c r="C5033" t="s">
        <v>6</v>
      </c>
      <c r="D5033" t="s">
        <v>62</v>
      </c>
      <c r="E5033">
        <v>46</v>
      </c>
      <c r="F5033">
        <v>349.22843</v>
      </c>
      <c r="G5033">
        <v>32026.82</v>
      </c>
      <c r="H5033">
        <v>23873.57</v>
      </c>
    </row>
    <row r="5034" spans="1:8" x14ac:dyDescent="0.25">
      <c r="A5034" t="s">
        <v>59</v>
      </c>
      <c r="B5034">
        <v>2022</v>
      </c>
      <c r="C5034" t="s">
        <v>6</v>
      </c>
      <c r="D5034" t="s">
        <v>62</v>
      </c>
      <c r="E5034">
        <v>27</v>
      </c>
      <c r="F5034">
        <v>27.849979999999999</v>
      </c>
      <c r="G5034">
        <v>3528.11</v>
      </c>
      <c r="H5034">
        <v>2797.73</v>
      </c>
    </row>
    <row r="5035" spans="1:8" x14ac:dyDescent="0.25">
      <c r="A5035" t="s">
        <v>59</v>
      </c>
      <c r="B5035">
        <v>2022</v>
      </c>
      <c r="C5035" t="s">
        <v>6</v>
      </c>
      <c r="D5035" t="s">
        <v>62</v>
      </c>
      <c r="E5035">
        <v>703</v>
      </c>
      <c r="F5035">
        <v>252.35840999999999</v>
      </c>
      <c r="G5035">
        <v>24755.279999999999</v>
      </c>
      <c r="H5035">
        <v>20930.34</v>
      </c>
    </row>
    <row r="5036" spans="1:8" x14ac:dyDescent="0.25">
      <c r="A5036" t="s">
        <v>59</v>
      </c>
      <c r="B5036">
        <v>2022</v>
      </c>
      <c r="C5036" t="s">
        <v>6</v>
      </c>
      <c r="D5036" t="s">
        <v>60</v>
      </c>
      <c r="E5036">
        <v>68</v>
      </c>
      <c r="F5036">
        <v>356.34769999999997</v>
      </c>
      <c r="G5036">
        <v>24675.32</v>
      </c>
      <c r="H5036">
        <v>26398.79</v>
      </c>
    </row>
    <row r="5037" spans="1:8" x14ac:dyDescent="0.25">
      <c r="A5037" t="s">
        <v>59</v>
      </c>
      <c r="B5037">
        <v>2022</v>
      </c>
      <c r="C5037" t="s">
        <v>6</v>
      </c>
      <c r="D5037" t="s">
        <v>60</v>
      </c>
      <c r="E5037">
        <v>5</v>
      </c>
      <c r="F5037">
        <v>4.8680000000000003</v>
      </c>
      <c r="G5037">
        <v>322.37</v>
      </c>
      <c r="H5037">
        <v>25.59</v>
      </c>
    </row>
    <row r="5038" spans="1:8" x14ac:dyDescent="0.25">
      <c r="A5038" t="s">
        <v>59</v>
      </c>
      <c r="B5038">
        <v>2022</v>
      </c>
      <c r="C5038" t="s">
        <v>6</v>
      </c>
      <c r="D5038" t="s">
        <v>60</v>
      </c>
      <c r="E5038">
        <v>9</v>
      </c>
      <c r="F5038">
        <v>12.58803</v>
      </c>
      <c r="G5038">
        <v>914.79</v>
      </c>
      <c r="H5038">
        <v>649.39</v>
      </c>
    </row>
    <row r="5039" spans="1:8" x14ac:dyDescent="0.25">
      <c r="A5039" t="s">
        <v>59</v>
      </c>
      <c r="B5039">
        <v>2022</v>
      </c>
      <c r="C5039" t="s">
        <v>6</v>
      </c>
      <c r="D5039" t="s">
        <v>60</v>
      </c>
      <c r="E5039">
        <v>154</v>
      </c>
      <c r="F5039">
        <v>89.370959999999997</v>
      </c>
      <c r="G5039">
        <v>11307.36</v>
      </c>
      <c r="H5039">
        <v>9792.91</v>
      </c>
    </row>
    <row r="5040" spans="1:8" x14ac:dyDescent="0.25">
      <c r="A5040" t="s">
        <v>59</v>
      </c>
      <c r="B5040">
        <v>2022</v>
      </c>
      <c r="C5040" t="s">
        <v>6</v>
      </c>
      <c r="D5040" t="s">
        <v>60</v>
      </c>
      <c r="E5040">
        <v>2</v>
      </c>
      <c r="F5040">
        <v>1.1339999999999999</v>
      </c>
      <c r="G5040">
        <v>46.76</v>
      </c>
      <c r="H5040">
        <v>47.46</v>
      </c>
    </row>
    <row r="5041" spans="1:8" x14ac:dyDescent="0.25">
      <c r="A5041" t="s">
        <v>59</v>
      </c>
      <c r="B5041">
        <v>2022</v>
      </c>
      <c r="C5041" t="s">
        <v>6</v>
      </c>
      <c r="D5041" t="s">
        <v>60</v>
      </c>
      <c r="E5041">
        <v>87</v>
      </c>
      <c r="F5041">
        <v>398.22586000000001</v>
      </c>
      <c r="G5041">
        <v>27028.21</v>
      </c>
      <c r="H5041">
        <v>30236.81</v>
      </c>
    </row>
    <row r="5042" spans="1:8" x14ac:dyDescent="0.25">
      <c r="A5042" t="s">
        <v>59</v>
      </c>
      <c r="B5042">
        <v>2022</v>
      </c>
      <c r="C5042" t="s">
        <v>6</v>
      </c>
      <c r="D5042" t="s">
        <v>60</v>
      </c>
      <c r="E5042">
        <v>55</v>
      </c>
      <c r="F5042">
        <v>65.210679999999996</v>
      </c>
      <c r="G5042">
        <v>5743.96</v>
      </c>
      <c r="H5042">
        <v>5704.52</v>
      </c>
    </row>
    <row r="5043" spans="1:8" x14ac:dyDescent="0.25">
      <c r="A5043" t="s">
        <v>59</v>
      </c>
      <c r="B5043">
        <v>2022</v>
      </c>
      <c r="C5043" t="s">
        <v>6</v>
      </c>
      <c r="D5043" t="s">
        <v>60</v>
      </c>
      <c r="E5043">
        <v>643</v>
      </c>
      <c r="F5043">
        <v>284.59638000000001</v>
      </c>
      <c r="G5043">
        <v>21309.35</v>
      </c>
      <c r="H5043">
        <v>18352</v>
      </c>
    </row>
    <row r="5044" spans="1:8" x14ac:dyDescent="0.25">
      <c r="A5044" t="s">
        <v>59</v>
      </c>
      <c r="B5044">
        <v>2022</v>
      </c>
      <c r="C5044" t="s">
        <v>6</v>
      </c>
      <c r="D5044" t="s">
        <v>60</v>
      </c>
      <c r="E5044">
        <v>11</v>
      </c>
      <c r="F5044">
        <v>21.491</v>
      </c>
      <c r="G5044">
        <v>2223.44</v>
      </c>
      <c r="H5044">
        <v>0</v>
      </c>
    </row>
    <row r="5045" spans="1:8" x14ac:dyDescent="0.25">
      <c r="A5045" t="s">
        <v>59</v>
      </c>
      <c r="B5045">
        <v>2022</v>
      </c>
      <c r="C5045" t="s">
        <v>6</v>
      </c>
      <c r="D5045" t="s">
        <v>60</v>
      </c>
      <c r="E5045">
        <v>66</v>
      </c>
      <c r="F5045">
        <v>378.55941000000001</v>
      </c>
      <c r="G5045">
        <v>26711.52</v>
      </c>
      <c r="H5045">
        <v>30711.1</v>
      </c>
    </row>
    <row r="5046" spans="1:8" x14ac:dyDescent="0.25">
      <c r="A5046" t="s">
        <v>59</v>
      </c>
      <c r="B5046">
        <v>2022</v>
      </c>
      <c r="C5046" t="s">
        <v>6</v>
      </c>
      <c r="D5046" t="s">
        <v>60</v>
      </c>
      <c r="E5046">
        <v>39</v>
      </c>
      <c r="F5046">
        <v>70.924599999999998</v>
      </c>
      <c r="G5046">
        <v>5687.77</v>
      </c>
      <c r="H5046">
        <v>4858.62</v>
      </c>
    </row>
    <row r="5047" spans="1:8" x14ac:dyDescent="0.25">
      <c r="A5047" t="s">
        <v>59</v>
      </c>
      <c r="B5047">
        <v>2022</v>
      </c>
      <c r="C5047" t="s">
        <v>6</v>
      </c>
      <c r="D5047" t="s">
        <v>60</v>
      </c>
      <c r="E5047">
        <v>273</v>
      </c>
      <c r="F5047">
        <v>134.44028</v>
      </c>
      <c r="G5047">
        <v>9853.92</v>
      </c>
      <c r="H5047">
        <v>8861.2099999999991</v>
      </c>
    </row>
    <row r="5048" spans="1:8" x14ac:dyDescent="0.25">
      <c r="A5048" t="s">
        <v>59</v>
      </c>
      <c r="B5048">
        <v>2022</v>
      </c>
      <c r="C5048" t="s">
        <v>6</v>
      </c>
      <c r="D5048" t="s">
        <v>64</v>
      </c>
      <c r="E5048">
        <v>1</v>
      </c>
      <c r="F5048">
        <v>20240.061890000001</v>
      </c>
      <c r="G5048">
        <v>1506074.14</v>
      </c>
      <c r="H5048">
        <v>1537162.64</v>
      </c>
    </row>
    <row r="5049" spans="1:8" x14ac:dyDescent="0.25">
      <c r="A5049" t="s">
        <v>59</v>
      </c>
      <c r="B5049">
        <v>2022</v>
      </c>
      <c r="C5049" t="s">
        <v>6</v>
      </c>
      <c r="D5049" t="s">
        <v>60</v>
      </c>
      <c r="E5049">
        <v>0</v>
      </c>
      <c r="F5049">
        <v>0</v>
      </c>
      <c r="G5049">
        <v>0</v>
      </c>
      <c r="H5049">
        <v>0</v>
      </c>
    </row>
    <row r="5050" spans="1:8" x14ac:dyDescent="0.25">
      <c r="A5050" t="s">
        <v>59</v>
      </c>
      <c r="B5050">
        <v>2022</v>
      </c>
      <c r="C5050" t="s">
        <v>6</v>
      </c>
      <c r="D5050" t="s">
        <v>60</v>
      </c>
      <c r="E5050">
        <v>0</v>
      </c>
      <c r="F5050">
        <v>0</v>
      </c>
      <c r="G5050">
        <v>0</v>
      </c>
      <c r="H5050">
        <v>0</v>
      </c>
    </row>
    <row r="5051" spans="1:8" x14ac:dyDescent="0.25">
      <c r="A5051" t="s">
        <v>59</v>
      </c>
      <c r="B5051">
        <v>2022</v>
      </c>
      <c r="C5051" t="s">
        <v>6</v>
      </c>
      <c r="D5051" t="s">
        <v>60</v>
      </c>
      <c r="E5051">
        <v>0</v>
      </c>
      <c r="F5051">
        <v>0</v>
      </c>
      <c r="G5051">
        <v>0</v>
      </c>
      <c r="H5051">
        <v>0</v>
      </c>
    </row>
    <row r="5052" spans="1:8" x14ac:dyDescent="0.25">
      <c r="A5052" t="s">
        <v>59</v>
      </c>
      <c r="B5052">
        <v>2022</v>
      </c>
      <c r="C5052" t="s">
        <v>6</v>
      </c>
      <c r="D5052" t="s">
        <v>60</v>
      </c>
      <c r="E5052">
        <v>0</v>
      </c>
      <c r="F5052">
        <v>0</v>
      </c>
      <c r="G5052">
        <v>0</v>
      </c>
      <c r="H5052">
        <v>0</v>
      </c>
    </row>
    <row r="5053" spans="1:8" x14ac:dyDescent="0.25">
      <c r="A5053" t="s">
        <v>59</v>
      </c>
      <c r="B5053">
        <v>2022</v>
      </c>
      <c r="C5053" t="s">
        <v>6</v>
      </c>
      <c r="D5053" t="s">
        <v>60</v>
      </c>
      <c r="E5053">
        <v>0</v>
      </c>
      <c r="F5053">
        <v>0</v>
      </c>
      <c r="G5053">
        <v>0</v>
      </c>
      <c r="H5053">
        <v>0</v>
      </c>
    </row>
    <row r="5054" spans="1:8" x14ac:dyDescent="0.25">
      <c r="A5054" t="s">
        <v>59</v>
      </c>
      <c r="B5054">
        <v>2022</v>
      </c>
      <c r="C5054" t="s">
        <v>6</v>
      </c>
      <c r="D5054" t="s">
        <v>61</v>
      </c>
      <c r="E5054">
        <v>1</v>
      </c>
      <c r="F5054">
        <v>2126.88</v>
      </c>
      <c r="G5054">
        <v>154718.6</v>
      </c>
      <c r="H5054">
        <v>154718.6</v>
      </c>
    </row>
    <row r="5055" spans="1:8" x14ac:dyDescent="0.25">
      <c r="A5055" t="s">
        <v>59</v>
      </c>
      <c r="B5055">
        <v>2022</v>
      </c>
      <c r="C5055" t="s">
        <v>6</v>
      </c>
      <c r="D5055" t="s">
        <v>60</v>
      </c>
      <c r="E5055">
        <v>0</v>
      </c>
      <c r="F5055">
        <v>0</v>
      </c>
      <c r="G5055">
        <v>0</v>
      </c>
      <c r="H5055">
        <v>0</v>
      </c>
    </row>
    <row r="5056" spans="1:8" x14ac:dyDescent="0.25">
      <c r="A5056" t="s">
        <v>59</v>
      </c>
      <c r="B5056">
        <v>2022</v>
      </c>
      <c r="C5056" t="s">
        <v>6</v>
      </c>
      <c r="D5056" t="s">
        <v>60</v>
      </c>
      <c r="E5056">
        <v>0</v>
      </c>
      <c r="F5056">
        <v>0</v>
      </c>
      <c r="G5056">
        <v>0</v>
      </c>
      <c r="H5056">
        <v>0</v>
      </c>
    </row>
    <row r="5057" spans="1:8" x14ac:dyDescent="0.25">
      <c r="A5057" t="s">
        <v>59</v>
      </c>
      <c r="B5057">
        <v>2022</v>
      </c>
      <c r="C5057" t="s">
        <v>6</v>
      </c>
      <c r="D5057" t="s">
        <v>60</v>
      </c>
      <c r="E5057">
        <v>0</v>
      </c>
      <c r="F5057">
        <v>0</v>
      </c>
      <c r="G5057">
        <v>0</v>
      </c>
      <c r="H5057">
        <v>0</v>
      </c>
    </row>
    <row r="5058" spans="1:8" x14ac:dyDescent="0.25">
      <c r="A5058" t="s">
        <v>59</v>
      </c>
      <c r="B5058">
        <v>2022</v>
      </c>
      <c r="C5058" t="s">
        <v>5</v>
      </c>
      <c r="D5058" t="s">
        <v>61</v>
      </c>
      <c r="E5058">
        <v>0</v>
      </c>
      <c r="F5058">
        <v>0</v>
      </c>
      <c r="G5058">
        <v>0</v>
      </c>
      <c r="H5058">
        <v>0</v>
      </c>
    </row>
    <row r="5059" spans="1:8" x14ac:dyDescent="0.25">
      <c r="A5059" t="s">
        <v>59</v>
      </c>
      <c r="B5059">
        <v>2022</v>
      </c>
      <c r="C5059" t="s">
        <v>5</v>
      </c>
      <c r="D5059" t="s">
        <v>60</v>
      </c>
      <c r="E5059">
        <v>0</v>
      </c>
      <c r="F5059">
        <v>0</v>
      </c>
      <c r="G5059">
        <v>0</v>
      </c>
      <c r="H5059">
        <v>0</v>
      </c>
    </row>
    <row r="5060" spans="1:8" x14ac:dyDescent="0.25">
      <c r="A5060" t="s">
        <v>59</v>
      </c>
      <c r="B5060">
        <v>2022</v>
      </c>
      <c r="C5060" t="s">
        <v>5</v>
      </c>
      <c r="D5060" t="s">
        <v>62</v>
      </c>
      <c r="E5060">
        <v>0</v>
      </c>
      <c r="F5060">
        <v>0</v>
      </c>
      <c r="G5060">
        <v>0</v>
      </c>
      <c r="H5060">
        <v>0</v>
      </c>
    </row>
    <row r="5061" spans="1:8" x14ac:dyDescent="0.25">
      <c r="A5061" t="s">
        <v>59</v>
      </c>
      <c r="B5061">
        <v>2022</v>
      </c>
      <c r="C5061" t="s">
        <v>5</v>
      </c>
      <c r="D5061" t="s">
        <v>60</v>
      </c>
      <c r="E5061">
        <v>0</v>
      </c>
      <c r="F5061">
        <v>0</v>
      </c>
      <c r="G5061">
        <v>0</v>
      </c>
      <c r="H5061">
        <v>0</v>
      </c>
    </row>
    <row r="5062" spans="1:8" x14ac:dyDescent="0.25">
      <c r="A5062" t="s">
        <v>59</v>
      </c>
      <c r="B5062">
        <v>2022</v>
      </c>
      <c r="C5062" t="s">
        <v>5</v>
      </c>
      <c r="D5062" t="s">
        <v>60</v>
      </c>
      <c r="E5062">
        <v>0</v>
      </c>
      <c r="F5062">
        <v>0</v>
      </c>
      <c r="G5062">
        <v>0</v>
      </c>
      <c r="H5062">
        <v>0</v>
      </c>
    </row>
    <row r="5063" spans="1:8" x14ac:dyDescent="0.25">
      <c r="A5063" t="s">
        <v>59</v>
      </c>
      <c r="B5063">
        <v>2022</v>
      </c>
      <c r="C5063" t="s">
        <v>5</v>
      </c>
      <c r="D5063" t="s">
        <v>60</v>
      </c>
      <c r="E5063">
        <v>0</v>
      </c>
      <c r="F5063">
        <v>0</v>
      </c>
      <c r="G5063">
        <v>0</v>
      </c>
      <c r="H5063">
        <v>0</v>
      </c>
    </row>
    <row r="5064" spans="1:8" x14ac:dyDescent="0.25">
      <c r="A5064" t="s">
        <v>59</v>
      </c>
      <c r="B5064">
        <v>2022</v>
      </c>
      <c r="C5064" t="s">
        <v>5</v>
      </c>
      <c r="D5064" t="s">
        <v>60</v>
      </c>
      <c r="E5064">
        <v>0</v>
      </c>
      <c r="F5064">
        <v>0</v>
      </c>
      <c r="G5064">
        <v>0</v>
      </c>
      <c r="H5064">
        <v>0</v>
      </c>
    </row>
    <row r="5065" spans="1:8" x14ac:dyDescent="0.25">
      <c r="A5065" t="s">
        <v>59</v>
      </c>
      <c r="B5065">
        <v>2022</v>
      </c>
      <c r="C5065" t="s">
        <v>5</v>
      </c>
      <c r="D5065" t="s">
        <v>61</v>
      </c>
      <c r="E5065">
        <v>1</v>
      </c>
      <c r="F5065">
        <v>2327.1120000000001</v>
      </c>
      <c r="G5065">
        <v>173315.14</v>
      </c>
      <c r="H5065">
        <v>173315.14</v>
      </c>
    </row>
    <row r="5066" spans="1:8" x14ac:dyDescent="0.25">
      <c r="A5066" t="s">
        <v>59</v>
      </c>
      <c r="B5066">
        <v>2022</v>
      </c>
      <c r="C5066" t="s">
        <v>5</v>
      </c>
      <c r="D5066" t="s">
        <v>60</v>
      </c>
      <c r="E5066">
        <v>0</v>
      </c>
      <c r="F5066">
        <v>0</v>
      </c>
      <c r="G5066">
        <v>0</v>
      </c>
      <c r="H5066">
        <v>0</v>
      </c>
    </row>
    <row r="5067" spans="1:8" x14ac:dyDescent="0.25">
      <c r="A5067" t="s">
        <v>59</v>
      </c>
      <c r="B5067">
        <v>2022</v>
      </c>
      <c r="C5067" t="s">
        <v>5</v>
      </c>
      <c r="D5067" t="s">
        <v>60</v>
      </c>
      <c r="E5067">
        <v>0</v>
      </c>
      <c r="F5067">
        <v>0</v>
      </c>
      <c r="G5067">
        <v>0</v>
      </c>
      <c r="H5067">
        <v>0</v>
      </c>
    </row>
    <row r="5068" spans="1:8" x14ac:dyDescent="0.25">
      <c r="A5068" t="s">
        <v>59</v>
      </c>
      <c r="B5068">
        <v>2022</v>
      </c>
      <c r="C5068" t="s">
        <v>5</v>
      </c>
      <c r="D5068" t="s">
        <v>60</v>
      </c>
      <c r="E5068">
        <v>0</v>
      </c>
      <c r="F5068">
        <v>0</v>
      </c>
      <c r="G5068">
        <v>0</v>
      </c>
      <c r="H5068">
        <v>0</v>
      </c>
    </row>
    <row r="5069" spans="1:8" x14ac:dyDescent="0.25">
      <c r="A5069" t="s">
        <v>59</v>
      </c>
      <c r="B5069">
        <v>2022</v>
      </c>
      <c r="C5069" t="s">
        <v>5</v>
      </c>
      <c r="D5069" t="s">
        <v>60</v>
      </c>
      <c r="E5069">
        <v>1</v>
      </c>
      <c r="F5069">
        <v>0.74966999999999995</v>
      </c>
      <c r="G5069">
        <v>69.19</v>
      </c>
      <c r="H5069">
        <v>8.16</v>
      </c>
    </row>
    <row r="5070" spans="1:8" x14ac:dyDescent="0.25">
      <c r="A5070" t="s">
        <v>59</v>
      </c>
      <c r="B5070">
        <v>2022</v>
      </c>
      <c r="C5070" t="s">
        <v>5</v>
      </c>
      <c r="D5070" t="s">
        <v>60</v>
      </c>
      <c r="E5070">
        <v>0</v>
      </c>
      <c r="F5070">
        <v>0</v>
      </c>
      <c r="G5070">
        <v>0</v>
      </c>
      <c r="H5070">
        <v>0</v>
      </c>
    </row>
    <row r="5071" spans="1:8" x14ac:dyDescent="0.25">
      <c r="A5071" t="s">
        <v>59</v>
      </c>
      <c r="B5071">
        <v>2022</v>
      </c>
      <c r="C5071" t="s">
        <v>5</v>
      </c>
      <c r="D5071" t="s">
        <v>62</v>
      </c>
      <c r="E5071">
        <v>0</v>
      </c>
      <c r="F5071">
        <v>0</v>
      </c>
      <c r="G5071">
        <v>0</v>
      </c>
      <c r="H5071">
        <v>0</v>
      </c>
    </row>
    <row r="5072" spans="1:8" x14ac:dyDescent="0.25">
      <c r="A5072" t="s">
        <v>59</v>
      </c>
      <c r="B5072">
        <v>2022</v>
      </c>
      <c r="C5072" t="s">
        <v>5</v>
      </c>
      <c r="D5072" t="s">
        <v>60</v>
      </c>
      <c r="E5072">
        <v>0</v>
      </c>
      <c r="F5072">
        <v>0</v>
      </c>
      <c r="G5072">
        <v>0</v>
      </c>
      <c r="H5072">
        <v>0</v>
      </c>
    </row>
    <row r="5073" spans="1:8" x14ac:dyDescent="0.25">
      <c r="A5073" t="s">
        <v>59</v>
      </c>
      <c r="B5073">
        <v>2022</v>
      </c>
      <c r="C5073" t="s">
        <v>5</v>
      </c>
      <c r="D5073" t="s">
        <v>60</v>
      </c>
      <c r="E5073">
        <v>0</v>
      </c>
      <c r="F5073">
        <v>0</v>
      </c>
      <c r="G5073">
        <v>0</v>
      </c>
      <c r="H5073">
        <v>0</v>
      </c>
    </row>
    <row r="5074" spans="1:8" x14ac:dyDescent="0.25">
      <c r="A5074" t="s">
        <v>59</v>
      </c>
      <c r="B5074">
        <v>2022</v>
      </c>
      <c r="C5074" t="s">
        <v>5</v>
      </c>
      <c r="D5074" t="s">
        <v>60</v>
      </c>
      <c r="E5074">
        <v>0</v>
      </c>
      <c r="F5074">
        <v>0</v>
      </c>
      <c r="G5074">
        <v>0</v>
      </c>
      <c r="H5074">
        <v>0</v>
      </c>
    </row>
    <row r="5075" spans="1:8" x14ac:dyDescent="0.25">
      <c r="A5075" t="s">
        <v>59</v>
      </c>
      <c r="B5075">
        <v>2022</v>
      </c>
      <c r="C5075" t="s">
        <v>5</v>
      </c>
      <c r="D5075" t="s">
        <v>60</v>
      </c>
      <c r="E5075">
        <v>1</v>
      </c>
      <c r="F5075">
        <v>239.786</v>
      </c>
      <c r="G5075">
        <v>15291.06</v>
      </c>
      <c r="H5075">
        <v>15291.06</v>
      </c>
    </row>
    <row r="5076" spans="1:8" x14ac:dyDescent="0.25">
      <c r="A5076" t="s">
        <v>59</v>
      </c>
      <c r="B5076">
        <v>2022</v>
      </c>
      <c r="C5076" t="s">
        <v>5</v>
      </c>
      <c r="D5076" t="s">
        <v>60</v>
      </c>
      <c r="E5076">
        <v>0</v>
      </c>
      <c r="F5076">
        <v>0</v>
      </c>
      <c r="G5076">
        <v>0</v>
      </c>
      <c r="H5076">
        <v>0</v>
      </c>
    </row>
    <row r="5077" spans="1:8" x14ac:dyDescent="0.25">
      <c r="A5077" t="s">
        <v>59</v>
      </c>
      <c r="B5077">
        <v>2022</v>
      </c>
      <c r="C5077" t="s">
        <v>5</v>
      </c>
      <c r="D5077" t="s">
        <v>60</v>
      </c>
      <c r="E5077">
        <v>0</v>
      </c>
      <c r="F5077">
        <v>0</v>
      </c>
      <c r="G5077">
        <v>0</v>
      </c>
      <c r="H5077">
        <v>0</v>
      </c>
    </row>
    <row r="5078" spans="1:8" x14ac:dyDescent="0.25">
      <c r="A5078" t="s">
        <v>59</v>
      </c>
      <c r="B5078">
        <v>2022</v>
      </c>
      <c r="C5078" t="s">
        <v>5</v>
      </c>
      <c r="D5078" t="s">
        <v>60</v>
      </c>
      <c r="E5078">
        <v>0</v>
      </c>
      <c r="F5078">
        <v>0</v>
      </c>
      <c r="G5078">
        <v>0</v>
      </c>
      <c r="H5078">
        <v>0</v>
      </c>
    </row>
    <row r="5079" spans="1:8" x14ac:dyDescent="0.25">
      <c r="A5079" t="s">
        <v>59</v>
      </c>
      <c r="B5079">
        <v>2022</v>
      </c>
      <c r="C5079" t="s">
        <v>5</v>
      </c>
      <c r="D5079" t="s">
        <v>61</v>
      </c>
      <c r="E5079">
        <v>0</v>
      </c>
      <c r="F5079">
        <v>0</v>
      </c>
      <c r="G5079">
        <v>0</v>
      </c>
      <c r="H5079">
        <v>0</v>
      </c>
    </row>
    <row r="5080" spans="1:8" x14ac:dyDescent="0.25">
      <c r="A5080" t="s">
        <v>59</v>
      </c>
      <c r="B5080">
        <v>2022</v>
      </c>
      <c r="C5080" t="s">
        <v>5</v>
      </c>
      <c r="D5080" t="s">
        <v>61</v>
      </c>
      <c r="E5080">
        <v>500</v>
      </c>
      <c r="F5080">
        <v>34908.972909999997</v>
      </c>
      <c r="G5080">
        <v>2937613.08</v>
      </c>
      <c r="H5080">
        <v>2901606.54</v>
      </c>
    </row>
    <row r="5081" spans="1:8" x14ac:dyDescent="0.25">
      <c r="A5081" t="s">
        <v>59</v>
      </c>
      <c r="B5081">
        <v>2022</v>
      </c>
      <c r="C5081" t="s">
        <v>5</v>
      </c>
      <c r="D5081" t="s">
        <v>61</v>
      </c>
      <c r="E5081">
        <v>2</v>
      </c>
      <c r="F5081">
        <v>3.55904</v>
      </c>
      <c r="G5081">
        <v>434.17</v>
      </c>
      <c r="H5081">
        <v>330.99</v>
      </c>
    </row>
    <row r="5082" spans="1:8" x14ac:dyDescent="0.25">
      <c r="A5082" t="s">
        <v>59</v>
      </c>
      <c r="B5082">
        <v>2022</v>
      </c>
      <c r="C5082" t="s">
        <v>5</v>
      </c>
      <c r="D5082" t="s">
        <v>60</v>
      </c>
      <c r="E5082">
        <v>0</v>
      </c>
      <c r="F5082">
        <v>0</v>
      </c>
      <c r="G5082">
        <v>0</v>
      </c>
      <c r="H5082">
        <v>0</v>
      </c>
    </row>
    <row r="5083" spans="1:8" x14ac:dyDescent="0.25">
      <c r="A5083" t="s">
        <v>59</v>
      </c>
      <c r="B5083">
        <v>2022</v>
      </c>
      <c r="C5083" t="s">
        <v>5</v>
      </c>
      <c r="D5083" t="s">
        <v>60</v>
      </c>
      <c r="E5083">
        <v>0</v>
      </c>
      <c r="F5083">
        <v>0</v>
      </c>
      <c r="G5083">
        <v>0</v>
      </c>
      <c r="H5083">
        <v>0</v>
      </c>
    </row>
    <row r="5084" spans="1:8" x14ac:dyDescent="0.25">
      <c r="A5084" t="s">
        <v>59</v>
      </c>
      <c r="B5084">
        <v>2022</v>
      </c>
      <c r="C5084" t="s">
        <v>5</v>
      </c>
      <c r="D5084" t="s">
        <v>60</v>
      </c>
      <c r="E5084">
        <v>0</v>
      </c>
      <c r="F5084">
        <v>0</v>
      </c>
      <c r="G5084">
        <v>0</v>
      </c>
      <c r="H5084">
        <v>0</v>
      </c>
    </row>
    <row r="5085" spans="1:8" x14ac:dyDescent="0.25">
      <c r="A5085" t="s">
        <v>59</v>
      </c>
      <c r="B5085">
        <v>2022</v>
      </c>
      <c r="C5085" t="s">
        <v>5</v>
      </c>
      <c r="D5085" t="s">
        <v>60</v>
      </c>
      <c r="E5085">
        <v>2</v>
      </c>
      <c r="F5085">
        <v>77.119540000000001</v>
      </c>
      <c r="G5085">
        <v>5317.08</v>
      </c>
      <c r="H5085">
        <v>5317.08</v>
      </c>
    </row>
    <row r="5086" spans="1:8" x14ac:dyDescent="0.25">
      <c r="A5086" t="s">
        <v>59</v>
      </c>
      <c r="B5086">
        <v>2022</v>
      </c>
      <c r="C5086" t="s">
        <v>5</v>
      </c>
      <c r="D5086" t="s">
        <v>62</v>
      </c>
      <c r="E5086">
        <v>251</v>
      </c>
      <c r="F5086">
        <v>11926.211230000001</v>
      </c>
      <c r="G5086">
        <v>1182734.68</v>
      </c>
      <c r="H5086">
        <v>1167577.3400000001</v>
      </c>
    </row>
    <row r="5087" spans="1:8" x14ac:dyDescent="0.25">
      <c r="A5087" t="s">
        <v>59</v>
      </c>
      <c r="B5087">
        <v>2022</v>
      </c>
      <c r="C5087" t="s">
        <v>5</v>
      </c>
      <c r="D5087" t="s">
        <v>62</v>
      </c>
      <c r="E5087">
        <v>9</v>
      </c>
      <c r="F5087">
        <v>7.4592999999999998</v>
      </c>
      <c r="G5087">
        <v>955.05</v>
      </c>
      <c r="H5087">
        <v>1001.37</v>
      </c>
    </row>
    <row r="5088" spans="1:8" x14ac:dyDescent="0.25">
      <c r="A5088" t="s">
        <v>59</v>
      </c>
      <c r="B5088">
        <v>2022</v>
      </c>
      <c r="C5088" t="s">
        <v>5</v>
      </c>
      <c r="D5088" t="s">
        <v>60</v>
      </c>
      <c r="E5088">
        <v>3</v>
      </c>
      <c r="F5088">
        <v>17.401399999999999</v>
      </c>
      <c r="G5088">
        <v>1113.0999999999999</v>
      </c>
      <c r="H5088">
        <v>1515.42</v>
      </c>
    </row>
    <row r="5089" spans="1:8" x14ac:dyDescent="0.25">
      <c r="A5089" t="s">
        <v>59</v>
      </c>
      <c r="B5089">
        <v>2022</v>
      </c>
      <c r="C5089" t="s">
        <v>5</v>
      </c>
      <c r="D5089" t="s">
        <v>60</v>
      </c>
      <c r="E5089">
        <v>0</v>
      </c>
      <c r="F5089">
        <v>0</v>
      </c>
      <c r="G5089">
        <v>0</v>
      </c>
      <c r="H5089">
        <v>0</v>
      </c>
    </row>
    <row r="5090" spans="1:8" x14ac:dyDescent="0.25">
      <c r="A5090" t="s">
        <v>59</v>
      </c>
      <c r="B5090">
        <v>2022</v>
      </c>
      <c r="C5090" t="s">
        <v>5</v>
      </c>
      <c r="D5090" t="s">
        <v>60</v>
      </c>
      <c r="E5090">
        <v>0</v>
      </c>
      <c r="F5090">
        <v>0</v>
      </c>
      <c r="G5090">
        <v>0</v>
      </c>
      <c r="H5090">
        <v>0</v>
      </c>
    </row>
    <row r="5091" spans="1:8" x14ac:dyDescent="0.25">
      <c r="A5091" t="s">
        <v>59</v>
      </c>
      <c r="B5091">
        <v>2022</v>
      </c>
      <c r="C5091" t="s">
        <v>5</v>
      </c>
      <c r="D5091" t="s">
        <v>60</v>
      </c>
      <c r="E5091">
        <v>0</v>
      </c>
      <c r="F5091">
        <v>0</v>
      </c>
      <c r="G5091">
        <v>0</v>
      </c>
      <c r="H5091">
        <v>0</v>
      </c>
    </row>
    <row r="5092" spans="1:8" x14ac:dyDescent="0.25">
      <c r="A5092" t="s">
        <v>59</v>
      </c>
      <c r="B5092">
        <v>2022</v>
      </c>
      <c r="C5092" t="s">
        <v>5</v>
      </c>
      <c r="D5092" t="s">
        <v>60</v>
      </c>
      <c r="E5092">
        <v>0</v>
      </c>
      <c r="F5092">
        <v>0</v>
      </c>
      <c r="G5092">
        <v>0</v>
      </c>
      <c r="H5092">
        <v>0</v>
      </c>
    </row>
    <row r="5093" spans="1:8" x14ac:dyDescent="0.25">
      <c r="A5093" t="s">
        <v>59</v>
      </c>
      <c r="B5093">
        <v>2022</v>
      </c>
      <c r="C5093" t="s">
        <v>5</v>
      </c>
      <c r="D5093" t="s">
        <v>60</v>
      </c>
      <c r="E5093">
        <v>43</v>
      </c>
      <c r="F5093">
        <v>10.851559999999999</v>
      </c>
      <c r="G5093">
        <v>1691.03</v>
      </c>
      <c r="H5093">
        <v>1205.1400000000001</v>
      </c>
    </row>
    <row r="5094" spans="1:8" x14ac:dyDescent="0.25">
      <c r="A5094" t="s">
        <v>59</v>
      </c>
      <c r="B5094">
        <v>2022</v>
      </c>
      <c r="C5094" t="s">
        <v>5</v>
      </c>
      <c r="D5094" t="s">
        <v>60</v>
      </c>
      <c r="E5094">
        <v>339</v>
      </c>
      <c r="F5094">
        <v>2436.3996099999999</v>
      </c>
      <c r="G5094">
        <v>212597.2</v>
      </c>
      <c r="H5094">
        <v>209906.49</v>
      </c>
    </row>
    <row r="5095" spans="1:8" x14ac:dyDescent="0.25">
      <c r="A5095" t="s">
        <v>59</v>
      </c>
      <c r="B5095">
        <v>2022</v>
      </c>
      <c r="C5095" t="s">
        <v>5</v>
      </c>
      <c r="D5095" t="s">
        <v>60</v>
      </c>
      <c r="E5095">
        <v>2</v>
      </c>
      <c r="F5095">
        <v>9.5746199999999995</v>
      </c>
      <c r="G5095">
        <v>983.99</v>
      </c>
      <c r="H5095">
        <v>983.99</v>
      </c>
    </row>
    <row r="5096" spans="1:8" x14ac:dyDescent="0.25">
      <c r="A5096" t="s">
        <v>59</v>
      </c>
      <c r="B5096">
        <v>2022</v>
      </c>
      <c r="C5096" t="s">
        <v>5</v>
      </c>
      <c r="D5096" t="s">
        <v>60</v>
      </c>
      <c r="E5096">
        <v>1194</v>
      </c>
      <c r="F5096">
        <v>1645.16976</v>
      </c>
      <c r="G5096">
        <v>180523.39</v>
      </c>
      <c r="H5096">
        <v>179258.81</v>
      </c>
    </row>
    <row r="5097" spans="1:8" x14ac:dyDescent="0.25">
      <c r="A5097" t="s">
        <v>59</v>
      </c>
      <c r="B5097">
        <v>2022</v>
      </c>
      <c r="C5097" t="s">
        <v>5</v>
      </c>
      <c r="D5097" t="s">
        <v>60</v>
      </c>
      <c r="E5097">
        <v>8583</v>
      </c>
      <c r="F5097">
        <v>2125.2482399999999</v>
      </c>
      <c r="G5097">
        <v>184848.39</v>
      </c>
      <c r="H5097">
        <v>186657.13</v>
      </c>
    </row>
    <row r="5098" spans="1:8" x14ac:dyDescent="0.25">
      <c r="A5098" t="s">
        <v>59</v>
      </c>
      <c r="B5098">
        <v>2022</v>
      </c>
      <c r="C5098" t="s">
        <v>5</v>
      </c>
      <c r="D5098" t="s">
        <v>60</v>
      </c>
      <c r="E5098">
        <v>0</v>
      </c>
      <c r="F5098">
        <v>0</v>
      </c>
      <c r="G5098">
        <v>0</v>
      </c>
      <c r="H5098">
        <v>0</v>
      </c>
    </row>
    <row r="5099" spans="1:8" x14ac:dyDescent="0.25">
      <c r="A5099" t="s">
        <v>59</v>
      </c>
      <c r="B5099">
        <v>2022</v>
      </c>
      <c r="C5099" t="s">
        <v>5</v>
      </c>
      <c r="D5099" t="s">
        <v>60</v>
      </c>
      <c r="E5099">
        <v>47</v>
      </c>
      <c r="F5099">
        <v>16.168240000000001</v>
      </c>
      <c r="G5099">
        <v>1263.48</v>
      </c>
      <c r="H5099">
        <v>1437.21</v>
      </c>
    </row>
    <row r="5100" spans="1:8" x14ac:dyDescent="0.25">
      <c r="A5100" t="s">
        <v>59</v>
      </c>
      <c r="B5100">
        <v>2022</v>
      </c>
      <c r="C5100" t="s">
        <v>5</v>
      </c>
      <c r="D5100" t="s">
        <v>60</v>
      </c>
      <c r="E5100">
        <v>32</v>
      </c>
      <c r="F5100">
        <v>8.23522</v>
      </c>
      <c r="G5100">
        <v>748.24</v>
      </c>
      <c r="H5100">
        <v>449.34</v>
      </c>
    </row>
    <row r="5101" spans="1:8" x14ac:dyDescent="0.25">
      <c r="A5101" t="s">
        <v>59</v>
      </c>
      <c r="B5101">
        <v>2022</v>
      </c>
      <c r="C5101" t="s">
        <v>5</v>
      </c>
      <c r="D5101" t="s">
        <v>60</v>
      </c>
      <c r="E5101">
        <v>0</v>
      </c>
      <c r="F5101">
        <v>0</v>
      </c>
      <c r="G5101">
        <v>0</v>
      </c>
      <c r="H5101">
        <v>0</v>
      </c>
    </row>
    <row r="5102" spans="1:8" x14ac:dyDescent="0.25">
      <c r="A5102" t="s">
        <v>59</v>
      </c>
      <c r="B5102">
        <v>2022</v>
      </c>
      <c r="C5102" t="s">
        <v>5</v>
      </c>
      <c r="D5102" t="s">
        <v>60</v>
      </c>
      <c r="E5102">
        <v>230</v>
      </c>
      <c r="F5102">
        <v>56.647840000000002</v>
      </c>
      <c r="G5102">
        <v>4118.66</v>
      </c>
      <c r="H5102">
        <v>4206.13</v>
      </c>
    </row>
    <row r="5103" spans="1:8" x14ac:dyDescent="0.25">
      <c r="A5103" t="s">
        <v>59</v>
      </c>
      <c r="B5103">
        <v>2022</v>
      </c>
      <c r="C5103" t="s">
        <v>5</v>
      </c>
      <c r="D5103" t="s">
        <v>60</v>
      </c>
      <c r="E5103">
        <v>233</v>
      </c>
      <c r="F5103">
        <v>83.969970000000004</v>
      </c>
      <c r="G5103">
        <v>6220.89</v>
      </c>
      <c r="H5103">
        <v>6101.95</v>
      </c>
    </row>
    <row r="5104" spans="1:8" x14ac:dyDescent="0.25">
      <c r="A5104" t="s">
        <v>59</v>
      </c>
      <c r="B5104">
        <v>2022</v>
      </c>
      <c r="C5104" t="s">
        <v>5</v>
      </c>
      <c r="D5104" t="s">
        <v>60</v>
      </c>
      <c r="E5104">
        <v>0</v>
      </c>
      <c r="F5104">
        <v>0</v>
      </c>
      <c r="G5104">
        <v>0</v>
      </c>
      <c r="H5104">
        <v>0</v>
      </c>
    </row>
    <row r="5105" spans="1:8" x14ac:dyDescent="0.25">
      <c r="A5105" t="s">
        <v>59</v>
      </c>
      <c r="B5105">
        <v>2022</v>
      </c>
      <c r="C5105" t="s">
        <v>5</v>
      </c>
      <c r="D5105" t="s">
        <v>60</v>
      </c>
      <c r="E5105">
        <v>0</v>
      </c>
      <c r="F5105">
        <v>0</v>
      </c>
      <c r="G5105">
        <v>0</v>
      </c>
      <c r="H5105">
        <v>0</v>
      </c>
    </row>
    <row r="5106" spans="1:8" x14ac:dyDescent="0.25">
      <c r="A5106" t="s">
        <v>59</v>
      </c>
      <c r="B5106">
        <v>2022</v>
      </c>
      <c r="C5106" t="s">
        <v>5</v>
      </c>
      <c r="D5106" t="s">
        <v>60</v>
      </c>
      <c r="E5106">
        <v>4</v>
      </c>
      <c r="F5106">
        <v>13.614369999999999</v>
      </c>
      <c r="G5106">
        <v>924.78</v>
      </c>
      <c r="H5106">
        <v>742.19</v>
      </c>
    </row>
    <row r="5107" spans="1:8" x14ac:dyDescent="0.25">
      <c r="A5107" t="s">
        <v>59</v>
      </c>
      <c r="B5107">
        <v>2022</v>
      </c>
      <c r="C5107" t="s">
        <v>5</v>
      </c>
      <c r="D5107" t="s">
        <v>60</v>
      </c>
      <c r="E5107">
        <v>0</v>
      </c>
      <c r="F5107">
        <v>0</v>
      </c>
      <c r="G5107">
        <v>0</v>
      </c>
      <c r="H5107">
        <v>0</v>
      </c>
    </row>
    <row r="5108" spans="1:8" x14ac:dyDescent="0.25">
      <c r="A5108" t="s">
        <v>59</v>
      </c>
      <c r="B5108">
        <v>2022</v>
      </c>
      <c r="C5108" t="s">
        <v>5</v>
      </c>
      <c r="D5108" t="s">
        <v>60</v>
      </c>
      <c r="E5108">
        <v>8</v>
      </c>
      <c r="F5108">
        <v>7.3018999999999998</v>
      </c>
      <c r="G5108">
        <v>685.62</v>
      </c>
      <c r="H5108">
        <v>1003.85</v>
      </c>
    </row>
    <row r="5109" spans="1:8" x14ac:dyDescent="0.25">
      <c r="A5109" t="s">
        <v>59</v>
      </c>
      <c r="B5109">
        <v>2022</v>
      </c>
      <c r="C5109" t="s">
        <v>5</v>
      </c>
      <c r="D5109" t="s">
        <v>60</v>
      </c>
      <c r="E5109">
        <v>27</v>
      </c>
      <c r="F5109">
        <v>34.853439999999999</v>
      </c>
      <c r="G5109">
        <v>3110.84</v>
      </c>
      <c r="H5109">
        <v>2564.86</v>
      </c>
    </row>
    <row r="5110" spans="1:8" x14ac:dyDescent="0.25">
      <c r="A5110" t="s">
        <v>59</v>
      </c>
      <c r="B5110">
        <v>2022</v>
      </c>
      <c r="C5110" t="s">
        <v>5</v>
      </c>
      <c r="D5110" t="s">
        <v>60</v>
      </c>
      <c r="E5110">
        <v>0</v>
      </c>
      <c r="F5110">
        <v>0</v>
      </c>
      <c r="G5110">
        <v>0</v>
      </c>
      <c r="H5110">
        <v>0</v>
      </c>
    </row>
    <row r="5111" spans="1:8" x14ac:dyDescent="0.25">
      <c r="A5111" t="s">
        <v>59</v>
      </c>
      <c r="B5111">
        <v>2022</v>
      </c>
      <c r="C5111" t="s">
        <v>5</v>
      </c>
      <c r="D5111" t="s">
        <v>63</v>
      </c>
      <c r="E5111">
        <v>163720</v>
      </c>
      <c r="F5111">
        <v>27666.91819</v>
      </c>
      <c r="G5111">
        <v>2643826.62</v>
      </c>
      <c r="H5111">
        <v>1794265.17</v>
      </c>
    </row>
    <row r="5112" spans="1:8" x14ac:dyDescent="0.25">
      <c r="A5112" t="s">
        <v>59</v>
      </c>
      <c r="B5112">
        <v>2022</v>
      </c>
      <c r="C5112" t="s">
        <v>5</v>
      </c>
      <c r="D5112" t="s">
        <v>63</v>
      </c>
      <c r="E5112">
        <v>20</v>
      </c>
      <c r="F5112">
        <v>1.296</v>
      </c>
      <c r="G5112">
        <v>194.72</v>
      </c>
      <c r="H5112">
        <v>219.78</v>
      </c>
    </row>
    <row r="5113" spans="1:8" x14ac:dyDescent="0.25">
      <c r="A5113" t="s">
        <v>59</v>
      </c>
      <c r="B5113">
        <v>2022</v>
      </c>
      <c r="C5113" t="s">
        <v>5</v>
      </c>
      <c r="D5113" t="s">
        <v>63</v>
      </c>
      <c r="E5113">
        <v>897071</v>
      </c>
      <c r="F5113">
        <v>107564.73546</v>
      </c>
      <c r="G5113">
        <v>10656094.24</v>
      </c>
      <c r="H5113">
        <v>9119631.4000000004</v>
      </c>
    </row>
    <row r="5114" spans="1:8" x14ac:dyDescent="0.25">
      <c r="A5114" t="s">
        <v>59</v>
      </c>
      <c r="B5114">
        <v>2022</v>
      </c>
      <c r="C5114" t="s">
        <v>5</v>
      </c>
      <c r="D5114" t="s">
        <v>63</v>
      </c>
      <c r="E5114">
        <v>0</v>
      </c>
      <c r="F5114">
        <v>0</v>
      </c>
      <c r="G5114">
        <v>0</v>
      </c>
      <c r="H5114">
        <v>0</v>
      </c>
    </row>
    <row r="5115" spans="1:8" x14ac:dyDescent="0.25">
      <c r="A5115" t="s">
        <v>59</v>
      </c>
      <c r="B5115">
        <v>2022</v>
      </c>
      <c r="C5115" t="s">
        <v>5</v>
      </c>
      <c r="D5115" t="s">
        <v>64</v>
      </c>
      <c r="E5115">
        <v>0</v>
      </c>
      <c r="F5115">
        <v>0</v>
      </c>
      <c r="G5115">
        <v>0</v>
      </c>
      <c r="H5115">
        <v>0</v>
      </c>
    </row>
    <row r="5116" spans="1:8" x14ac:dyDescent="0.25">
      <c r="A5116" t="s">
        <v>59</v>
      </c>
      <c r="B5116">
        <v>2022</v>
      </c>
      <c r="C5116" t="s">
        <v>5</v>
      </c>
      <c r="D5116" t="s">
        <v>61</v>
      </c>
      <c r="E5116">
        <v>1418</v>
      </c>
      <c r="F5116">
        <v>11904.021210000001</v>
      </c>
      <c r="G5116">
        <v>958864.96</v>
      </c>
      <c r="H5116">
        <v>912723.54</v>
      </c>
    </row>
    <row r="5117" spans="1:8" x14ac:dyDescent="0.25">
      <c r="A5117" t="s">
        <v>59</v>
      </c>
      <c r="B5117">
        <v>2022</v>
      </c>
      <c r="C5117" t="s">
        <v>5</v>
      </c>
      <c r="D5117" t="s">
        <v>61</v>
      </c>
      <c r="E5117">
        <v>1215</v>
      </c>
      <c r="F5117">
        <v>1582.19247</v>
      </c>
      <c r="G5117">
        <v>196731.22</v>
      </c>
      <c r="H5117">
        <v>203547.44</v>
      </c>
    </row>
    <row r="5118" spans="1:8" x14ac:dyDescent="0.25">
      <c r="A5118" t="s">
        <v>59</v>
      </c>
      <c r="B5118">
        <v>2022</v>
      </c>
      <c r="C5118" t="s">
        <v>5</v>
      </c>
      <c r="D5118" t="s">
        <v>61</v>
      </c>
      <c r="E5118">
        <v>9324</v>
      </c>
      <c r="F5118">
        <v>2726.6376399999999</v>
      </c>
      <c r="G5118">
        <v>219101.11</v>
      </c>
      <c r="H5118">
        <v>218904.17</v>
      </c>
    </row>
    <row r="5119" spans="1:8" x14ac:dyDescent="0.25">
      <c r="A5119" t="s">
        <v>59</v>
      </c>
      <c r="B5119">
        <v>2022</v>
      </c>
      <c r="C5119" t="s">
        <v>5</v>
      </c>
      <c r="D5119" t="s">
        <v>60</v>
      </c>
      <c r="E5119">
        <v>9</v>
      </c>
      <c r="F5119">
        <v>7.274</v>
      </c>
      <c r="G5119">
        <v>1214.8800000000001</v>
      </c>
      <c r="H5119">
        <v>1155.95</v>
      </c>
    </row>
    <row r="5120" spans="1:8" x14ac:dyDescent="0.25">
      <c r="A5120" t="s">
        <v>59</v>
      </c>
      <c r="B5120">
        <v>2022</v>
      </c>
      <c r="C5120" t="s">
        <v>5</v>
      </c>
      <c r="D5120" t="s">
        <v>60</v>
      </c>
      <c r="E5120">
        <v>32</v>
      </c>
      <c r="F5120">
        <v>68.908259999999999</v>
      </c>
      <c r="G5120">
        <v>5459.45</v>
      </c>
      <c r="H5120">
        <v>5038.41</v>
      </c>
    </row>
    <row r="5121" spans="1:8" x14ac:dyDescent="0.25">
      <c r="A5121" t="s">
        <v>59</v>
      </c>
      <c r="B5121">
        <v>2022</v>
      </c>
      <c r="C5121" t="s">
        <v>5</v>
      </c>
      <c r="D5121" t="s">
        <v>60</v>
      </c>
      <c r="E5121">
        <v>747</v>
      </c>
      <c r="F5121">
        <v>178.03800000000001</v>
      </c>
      <c r="G5121">
        <v>12445.68</v>
      </c>
      <c r="H5121">
        <v>12021.63</v>
      </c>
    </row>
    <row r="5122" spans="1:8" x14ac:dyDescent="0.25">
      <c r="A5122" t="s">
        <v>59</v>
      </c>
      <c r="B5122">
        <v>2022</v>
      </c>
      <c r="C5122" t="s">
        <v>5</v>
      </c>
      <c r="D5122" t="s">
        <v>62</v>
      </c>
      <c r="E5122">
        <v>2673</v>
      </c>
      <c r="F5122">
        <v>18452.354019999999</v>
      </c>
      <c r="G5122">
        <v>1777999.46</v>
      </c>
      <c r="H5122">
        <v>1703832.2</v>
      </c>
    </row>
    <row r="5123" spans="1:8" x14ac:dyDescent="0.25">
      <c r="A5123" t="s">
        <v>59</v>
      </c>
      <c r="B5123">
        <v>2022</v>
      </c>
      <c r="C5123" t="s">
        <v>5</v>
      </c>
      <c r="D5123" t="s">
        <v>62</v>
      </c>
      <c r="E5123">
        <v>5530</v>
      </c>
      <c r="F5123">
        <v>8667.1941299999999</v>
      </c>
      <c r="G5123">
        <v>1010100.6</v>
      </c>
      <c r="H5123">
        <v>987857.3</v>
      </c>
    </row>
    <row r="5124" spans="1:8" x14ac:dyDescent="0.25">
      <c r="A5124" t="s">
        <v>59</v>
      </c>
      <c r="B5124">
        <v>2022</v>
      </c>
      <c r="C5124" t="s">
        <v>5</v>
      </c>
      <c r="D5124" t="s">
        <v>62</v>
      </c>
      <c r="E5124">
        <v>131196</v>
      </c>
      <c r="F5124">
        <v>30528.016769999998</v>
      </c>
      <c r="G5124">
        <v>2960991</v>
      </c>
      <c r="H5124">
        <v>2883855.84</v>
      </c>
    </row>
    <row r="5125" spans="1:8" x14ac:dyDescent="0.25">
      <c r="A5125" t="s">
        <v>59</v>
      </c>
      <c r="B5125">
        <v>2022</v>
      </c>
      <c r="C5125" t="s">
        <v>5</v>
      </c>
      <c r="D5125" t="s">
        <v>60</v>
      </c>
      <c r="E5125">
        <v>24</v>
      </c>
      <c r="F5125">
        <v>124.84596999999999</v>
      </c>
      <c r="G5125">
        <v>9958.64</v>
      </c>
      <c r="H5125">
        <v>10645.54</v>
      </c>
    </row>
    <row r="5126" spans="1:8" x14ac:dyDescent="0.25">
      <c r="A5126" t="s">
        <v>59</v>
      </c>
      <c r="B5126">
        <v>2022</v>
      </c>
      <c r="C5126" t="s">
        <v>5</v>
      </c>
      <c r="D5126" t="s">
        <v>60</v>
      </c>
      <c r="E5126">
        <v>61</v>
      </c>
      <c r="F5126">
        <v>77.166120000000006</v>
      </c>
      <c r="G5126">
        <v>8030.06</v>
      </c>
      <c r="H5126">
        <v>7666.89</v>
      </c>
    </row>
    <row r="5127" spans="1:8" x14ac:dyDescent="0.25">
      <c r="A5127" t="s">
        <v>59</v>
      </c>
      <c r="B5127">
        <v>2022</v>
      </c>
      <c r="C5127" t="s">
        <v>5</v>
      </c>
      <c r="D5127" t="s">
        <v>60</v>
      </c>
      <c r="E5127">
        <v>26</v>
      </c>
      <c r="F5127">
        <v>134.34797</v>
      </c>
      <c r="G5127">
        <v>5392.12</v>
      </c>
      <c r="H5127">
        <v>5492.26</v>
      </c>
    </row>
    <row r="5128" spans="1:8" x14ac:dyDescent="0.25">
      <c r="A5128" t="s">
        <v>59</v>
      </c>
      <c r="B5128">
        <v>2022</v>
      </c>
      <c r="C5128" t="s">
        <v>5</v>
      </c>
      <c r="D5128" t="s">
        <v>60</v>
      </c>
      <c r="E5128">
        <v>35</v>
      </c>
      <c r="F5128">
        <v>223.92150000000001</v>
      </c>
      <c r="G5128">
        <v>14871.7</v>
      </c>
      <c r="H5128">
        <v>14070.58</v>
      </c>
    </row>
    <row r="5129" spans="1:8" x14ac:dyDescent="0.25">
      <c r="A5129" t="s">
        <v>59</v>
      </c>
      <c r="B5129">
        <v>2022</v>
      </c>
      <c r="C5129" t="s">
        <v>5</v>
      </c>
      <c r="D5129" t="s">
        <v>60</v>
      </c>
      <c r="E5129">
        <v>0</v>
      </c>
      <c r="F5129">
        <v>0</v>
      </c>
      <c r="G5129">
        <v>0</v>
      </c>
      <c r="H5129">
        <v>0</v>
      </c>
    </row>
    <row r="5130" spans="1:8" x14ac:dyDescent="0.25">
      <c r="A5130" t="s">
        <v>59</v>
      </c>
      <c r="B5130">
        <v>2022</v>
      </c>
      <c r="C5130" t="s">
        <v>5</v>
      </c>
      <c r="D5130" t="s">
        <v>60</v>
      </c>
      <c r="E5130">
        <v>0</v>
      </c>
      <c r="F5130">
        <v>0</v>
      </c>
      <c r="G5130">
        <v>0</v>
      </c>
      <c r="H5130">
        <v>0</v>
      </c>
    </row>
    <row r="5131" spans="1:8" x14ac:dyDescent="0.25">
      <c r="A5131" t="s">
        <v>59</v>
      </c>
      <c r="B5131">
        <v>2022</v>
      </c>
      <c r="C5131" t="s">
        <v>5</v>
      </c>
      <c r="D5131" t="s">
        <v>61</v>
      </c>
      <c r="E5131">
        <v>0</v>
      </c>
      <c r="F5131">
        <v>0</v>
      </c>
      <c r="G5131">
        <v>0</v>
      </c>
      <c r="H5131">
        <v>0</v>
      </c>
    </row>
    <row r="5132" spans="1:8" x14ac:dyDescent="0.25">
      <c r="A5132" t="s">
        <v>59</v>
      </c>
      <c r="B5132">
        <v>2022</v>
      </c>
      <c r="C5132" t="s">
        <v>5</v>
      </c>
      <c r="D5132" t="s">
        <v>60</v>
      </c>
      <c r="E5132">
        <v>0</v>
      </c>
      <c r="F5132">
        <v>0</v>
      </c>
      <c r="G5132">
        <v>0</v>
      </c>
      <c r="H5132">
        <v>0</v>
      </c>
    </row>
    <row r="5133" spans="1:8" x14ac:dyDescent="0.25">
      <c r="A5133" t="s">
        <v>59</v>
      </c>
      <c r="B5133">
        <v>2022</v>
      </c>
      <c r="C5133" t="s">
        <v>5</v>
      </c>
      <c r="D5133" t="s">
        <v>60</v>
      </c>
      <c r="E5133">
        <v>0</v>
      </c>
      <c r="F5133">
        <v>0</v>
      </c>
      <c r="G5133">
        <v>0</v>
      </c>
      <c r="H5133">
        <v>0</v>
      </c>
    </row>
    <row r="5134" spans="1:8" x14ac:dyDescent="0.25">
      <c r="A5134" t="s">
        <v>59</v>
      </c>
      <c r="B5134">
        <v>2022</v>
      </c>
      <c r="C5134" t="s">
        <v>5</v>
      </c>
      <c r="D5134" t="s">
        <v>60</v>
      </c>
      <c r="E5134">
        <v>0</v>
      </c>
      <c r="F5134">
        <v>0</v>
      </c>
      <c r="G5134">
        <v>0</v>
      </c>
      <c r="H5134">
        <v>0</v>
      </c>
    </row>
    <row r="5135" spans="1:8" x14ac:dyDescent="0.25">
      <c r="A5135" t="s">
        <v>59</v>
      </c>
      <c r="B5135">
        <v>2022</v>
      </c>
      <c r="C5135" t="s">
        <v>5</v>
      </c>
      <c r="D5135" t="s">
        <v>62</v>
      </c>
      <c r="E5135">
        <v>1</v>
      </c>
      <c r="F5135">
        <v>438.48</v>
      </c>
      <c r="G5135">
        <v>40248.839999999997</v>
      </c>
      <c r="H5135">
        <v>0</v>
      </c>
    </row>
    <row r="5136" spans="1:8" x14ac:dyDescent="0.25">
      <c r="A5136" t="s">
        <v>59</v>
      </c>
      <c r="B5136">
        <v>2022</v>
      </c>
      <c r="C5136" t="s">
        <v>5</v>
      </c>
      <c r="D5136" t="s">
        <v>60</v>
      </c>
      <c r="E5136">
        <v>0</v>
      </c>
      <c r="F5136">
        <v>0</v>
      </c>
      <c r="G5136">
        <v>0</v>
      </c>
      <c r="H5136">
        <v>0</v>
      </c>
    </row>
    <row r="5137" spans="1:8" x14ac:dyDescent="0.25">
      <c r="A5137" t="s">
        <v>59</v>
      </c>
      <c r="B5137">
        <v>2022</v>
      </c>
      <c r="C5137" t="s">
        <v>5</v>
      </c>
      <c r="D5137" t="s">
        <v>60</v>
      </c>
      <c r="E5137">
        <v>0</v>
      </c>
      <c r="F5137">
        <v>0</v>
      </c>
      <c r="G5137">
        <v>0</v>
      </c>
      <c r="H5137">
        <v>0</v>
      </c>
    </row>
    <row r="5138" spans="1:8" x14ac:dyDescent="0.25">
      <c r="A5138" t="s">
        <v>59</v>
      </c>
      <c r="B5138">
        <v>2022</v>
      </c>
      <c r="C5138" t="s">
        <v>5</v>
      </c>
      <c r="D5138" t="s">
        <v>60</v>
      </c>
      <c r="E5138">
        <v>0</v>
      </c>
      <c r="F5138">
        <v>0</v>
      </c>
      <c r="G5138">
        <v>0</v>
      </c>
      <c r="H5138">
        <v>0</v>
      </c>
    </row>
    <row r="5139" spans="1:8" x14ac:dyDescent="0.25">
      <c r="A5139" t="s">
        <v>59</v>
      </c>
      <c r="B5139">
        <v>2022</v>
      </c>
      <c r="C5139" t="s">
        <v>5</v>
      </c>
      <c r="D5139" t="s">
        <v>60</v>
      </c>
      <c r="E5139">
        <v>0</v>
      </c>
      <c r="F5139">
        <v>0</v>
      </c>
      <c r="G5139">
        <v>0</v>
      </c>
      <c r="H5139">
        <v>0</v>
      </c>
    </row>
    <row r="5140" spans="1:8" x14ac:dyDescent="0.25">
      <c r="A5140" t="s">
        <v>59</v>
      </c>
      <c r="B5140">
        <v>2022</v>
      </c>
      <c r="C5140" t="s">
        <v>5</v>
      </c>
      <c r="D5140" t="s">
        <v>61</v>
      </c>
      <c r="E5140">
        <v>0</v>
      </c>
      <c r="F5140">
        <v>0</v>
      </c>
      <c r="G5140">
        <v>0</v>
      </c>
      <c r="H5140">
        <v>0</v>
      </c>
    </row>
    <row r="5141" spans="1:8" x14ac:dyDescent="0.25">
      <c r="A5141" t="s">
        <v>59</v>
      </c>
      <c r="B5141">
        <v>2022</v>
      </c>
      <c r="C5141" t="s">
        <v>5</v>
      </c>
      <c r="D5141" t="s">
        <v>60</v>
      </c>
      <c r="E5141">
        <v>0</v>
      </c>
      <c r="F5141">
        <v>0</v>
      </c>
      <c r="G5141">
        <v>0</v>
      </c>
      <c r="H5141">
        <v>0</v>
      </c>
    </row>
    <row r="5142" spans="1:8" x14ac:dyDescent="0.25">
      <c r="A5142" t="s">
        <v>59</v>
      </c>
      <c r="B5142">
        <v>2022</v>
      </c>
      <c r="C5142" t="s">
        <v>5</v>
      </c>
      <c r="D5142" t="s">
        <v>60</v>
      </c>
      <c r="E5142">
        <v>0</v>
      </c>
      <c r="F5142">
        <v>0</v>
      </c>
      <c r="G5142">
        <v>0</v>
      </c>
      <c r="H5142">
        <v>0</v>
      </c>
    </row>
    <row r="5143" spans="1:8" x14ac:dyDescent="0.25">
      <c r="A5143" t="s">
        <v>59</v>
      </c>
      <c r="B5143">
        <v>2022</v>
      </c>
      <c r="C5143" t="s">
        <v>5</v>
      </c>
      <c r="D5143" t="s">
        <v>60</v>
      </c>
      <c r="E5143">
        <v>0</v>
      </c>
      <c r="F5143">
        <v>0</v>
      </c>
      <c r="G5143">
        <v>0</v>
      </c>
      <c r="H5143">
        <v>0</v>
      </c>
    </row>
    <row r="5144" spans="1:8" x14ac:dyDescent="0.25">
      <c r="A5144" t="s">
        <v>59</v>
      </c>
      <c r="B5144">
        <v>2022</v>
      </c>
      <c r="C5144" t="s">
        <v>5</v>
      </c>
      <c r="D5144" t="s">
        <v>60</v>
      </c>
      <c r="E5144">
        <v>0</v>
      </c>
      <c r="F5144">
        <v>0</v>
      </c>
      <c r="G5144">
        <v>0</v>
      </c>
      <c r="H5144">
        <v>0</v>
      </c>
    </row>
    <row r="5145" spans="1:8" x14ac:dyDescent="0.25">
      <c r="A5145" t="s">
        <v>59</v>
      </c>
      <c r="B5145">
        <v>2022</v>
      </c>
      <c r="C5145" t="s">
        <v>5</v>
      </c>
      <c r="D5145" t="s">
        <v>60</v>
      </c>
      <c r="E5145">
        <v>0</v>
      </c>
      <c r="F5145">
        <v>0</v>
      </c>
      <c r="G5145">
        <v>0</v>
      </c>
      <c r="H5145">
        <v>0</v>
      </c>
    </row>
    <row r="5146" spans="1:8" x14ac:dyDescent="0.25">
      <c r="A5146" t="s">
        <v>59</v>
      </c>
      <c r="B5146">
        <v>2022</v>
      </c>
      <c r="C5146" t="s">
        <v>5</v>
      </c>
      <c r="D5146" t="s">
        <v>60</v>
      </c>
      <c r="E5146">
        <v>7</v>
      </c>
      <c r="F5146">
        <v>41.32076</v>
      </c>
      <c r="G5146">
        <v>3097.49</v>
      </c>
      <c r="H5146">
        <v>3180.56</v>
      </c>
    </row>
    <row r="5147" spans="1:8" x14ac:dyDescent="0.25">
      <c r="A5147" t="s">
        <v>59</v>
      </c>
      <c r="B5147">
        <v>2022</v>
      </c>
      <c r="C5147" t="s">
        <v>5</v>
      </c>
      <c r="D5147" t="s">
        <v>60</v>
      </c>
      <c r="E5147">
        <v>0</v>
      </c>
      <c r="F5147">
        <v>0</v>
      </c>
      <c r="G5147">
        <v>0</v>
      </c>
      <c r="H5147">
        <v>0</v>
      </c>
    </row>
    <row r="5148" spans="1:8" x14ac:dyDescent="0.25">
      <c r="A5148" t="s">
        <v>59</v>
      </c>
      <c r="B5148">
        <v>2022</v>
      </c>
      <c r="C5148" t="s">
        <v>5</v>
      </c>
      <c r="D5148" t="s">
        <v>60</v>
      </c>
      <c r="E5148">
        <v>0</v>
      </c>
      <c r="F5148">
        <v>0</v>
      </c>
      <c r="G5148">
        <v>0</v>
      </c>
      <c r="H5148">
        <v>0</v>
      </c>
    </row>
    <row r="5149" spans="1:8" x14ac:dyDescent="0.25">
      <c r="A5149" t="s">
        <v>59</v>
      </c>
      <c r="B5149">
        <v>2022</v>
      </c>
      <c r="C5149" t="s">
        <v>5</v>
      </c>
      <c r="D5149" t="s">
        <v>62</v>
      </c>
      <c r="E5149">
        <v>0</v>
      </c>
      <c r="F5149">
        <v>0</v>
      </c>
      <c r="G5149">
        <v>0</v>
      </c>
      <c r="H5149">
        <v>0</v>
      </c>
    </row>
    <row r="5150" spans="1:8" x14ac:dyDescent="0.25">
      <c r="A5150" t="s">
        <v>59</v>
      </c>
      <c r="B5150">
        <v>2022</v>
      </c>
      <c r="C5150" t="s">
        <v>5</v>
      </c>
      <c r="D5150" t="s">
        <v>60</v>
      </c>
      <c r="E5150">
        <v>0</v>
      </c>
      <c r="F5150">
        <v>0</v>
      </c>
      <c r="G5150">
        <v>0</v>
      </c>
      <c r="H5150">
        <v>0</v>
      </c>
    </row>
    <row r="5151" spans="1:8" x14ac:dyDescent="0.25">
      <c r="A5151" t="s">
        <v>59</v>
      </c>
      <c r="B5151">
        <v>2022</v>
      </c>
      <c r="C5151" t="s">
        <v>5</v>
      </c>
      <c r="D5151" t="s">
        <v>60</v>
      </c>
      <c r="E5151">
        <v>0</v>
      </c>
      <c r="F5151">
        <v>0</v>
      </c>
      <c r="G5151">
        <v>0</v>
      </c>
      <c r="H5151">
        <v>0</v>
      </c>
    </row>
    <row r="5152" spans="1:8" x14ac:dyDescent="0.25">
      <c r="A5152" t="s">
        <v>59</v>
      </c>
      <c r="B5152">
        <v>2022</v>
      </c>
      <c r="C5152" t="s">
        <v>5</v>
      </c>
      <c r="D5152" t="s">
        <v>60</v>
      </c>
      <c r="E5152">
        <v>10</v>
      </c>
      <c r="F5152">
        <v>59.552669999999999</v>
      </c>
      <c r="G5152">
        <v>5292.12</v>
      </c>
      <c r="H5152">
        <v>0</v>
      </c>
    </row>
    <row r="5153" spans="1:8" x14ac:dyDescent="0.25">
      <c r="A5153" t="s">
        <v>59</v>
      </c>
      <c r="B5153">
        <v>2022</v>
      </c>
      <c r="C5153" t="s">
        <v>5</v>
      </c>
      <c r="D5153" t="s">
        <v>61</v>
      </c>
      <c r="E5153">
        <v>0</v>
      </c>
      <c r="F5153">
        <v>0</v>
      </c>
      <c r="G5153">
        <v>0</v>
      </c>
      <c r="H5153">
        <v>0</v>
      </c>
    </row>
    <row r="5154" spans="1:8" x14ac:dyDescent="0.25">
      <c r="A5154" t="s">
        <v>59</v>
      </c>
      <c r="B5154">
        <v>2022</v>
      </c>
      <c r="C5154" t="s">
        <v>5</v>
      </c>
      <c r="D5154" t="s">
        <v>61</v>
      </c>
      <c r="E5154">
        <v>7</v>
      </c>
      <c r="F5154">
        <v>672.53165999999999</v>
      </c>
      <c r="G5154">
        <v>53765.9</v>
      </c>
      <c r="H5154">
        <v>56302.75</v>
      </c>
    </row>
    <row r="5155" spans="1:8" x14ac:dyDescent="0.25">
      <c r="A5155" t="s">
        <v>59</v>
      </c>
      <c r="B5155">
        <v>2022</v>
      </c>
      <c r="C5155" t="s">
        <v>5</v>
      </c>
      <c r="D5155" t="s">
        <v>61</v>
      </c>
      <c r="E5155">
        <v>0</v>
      </c>
      <c r="F5155">
        <v>0</v>
      </c>
      <c r="G5155">
        <v>0</v>
      </c>
      <c r="H5155">
        <v>0</v>
      </c>
    </row>
    <row r="5156" spans="1:8" x14ac:dyDescent="0.25">
      <c r="A5156" t="s">
        <v>59</v>
      </c>
      <c r="B5156">
        <v>2022</v>
      </c>
      <c r="C5156" t="s">
        <v>5</v>
      </c>
      <c r="D5156" t="s">
        <v>60</v>
      </c>
      <c r="E5156">
        <v>0</v>
      </c>
      <c r="F5156">
        <v>0</v>
      </c>
      <c r="G5156">
        <v>0</v>
      </c>
      <c r="H5156">
        <v>0</v>
      </c>
    </row>
    <row r="5157" spans="1:8" x14ac:dyDescent="0.25">
      <c r="A5157" t="s">
        <v>59</v>
      </c>
      <c r="B5157">
        <v>2022</v>
      </c>
      <c r="C5157" t="s">
        <v>5</v>
      </c>
      <c r="D5157" t="s">
        <v>60</v>
      </c>
      <c r="E5157">
        <v>0</v>
      </c>
      <c r="F5157">
        <v>0</v>
      </c>
      <c r="G5157">
        <v>0</v>
      </c>
      <c r="H5157">
        <v>0</v>
      </c>
    </row>
    <row r="5158" spans="1:8" x14ac:dyDescent="0.25">
      <c r="A5158" t="s">
        <v>59</v>
      </c>
      <c r="B5158">
        <v>2022</v>
      </c>
      <c r="C5158" t="s">
        <v>5</v>
      </c>
      <c r="D5158" t="s">
        <v>60</v>
      </c>
      <c r="E5158">
        <v>2</v>
      </c>
      <c r="F5158">
        <v>47.285519999999998</v>
      </c>
      <c r="G5158">
        <v>6588.55</v>
      </c>
      <c r="H5158">
        <v>6588.55</v>
      </c>
    </row>
    <row r="5159" spans="1:8" x14ac:dyDescent="0.25">
      <c r="A5159" t="s">
        <v>59</v>
      </c>
      <c r="B5159">
        <v>2022</v>
      </c>
      <c r="C5159" t="s">
        <v>5</v>
      </c>
      <c r="D5159" t="s">
        <v>60</v>
      </c>
      <c r="E5159">
        <v>0</v>
      </c>
      <c r="F5159">
        <v>0</v>
      </c>
      <c r="G5159">
        <v>0</v>
      </c>
      <c r="H5159">
        <v>0</v>
      </c>
    </row>
    <row r="5160" spans="1:8" x14ac:dyDescent="0.25">
      <c r="A5160" t="s">
        <v>59</v>
      </c>
      <c r="B5160">
        <v>2022</v>
      </c>
      <c r="C5160" t="s">
        <v>5</v>
      </c>
      <c r="D5160" t="s">
        <v>60</v>
      </c>
      <c r="E5160">
        <v>129</v>
      </c>
      <c r="F5160">
        <v>8196.4712799999998</v>
      </c>
      <c r="G5160">
        <v>595242.03</v>
      </c>
      <c r="H5160">
        <v>574018.18999999994</v>
      </c>
    </row>
    <row r="5161" spans="1:8" x14ac:dyDescent="0.25">
      <c r="A5161" t="s">
        <v>59</v>
      </c>
      <c r="B5161">
        <v>2022</v>
      </c>
      <c r="C5161" t="s">
        <v>5</v>
      </c>
      <c r="D5161" t="s">
        <v>60</v>
      </c>
      <c r="E5161">
        <v>1</v>
      </c>
      <c r="F5161">
        <v>0.8</v>
      </c>
      <c r="G5161">
        <v>84.71</v>
      </c>
      <c r="H5161">
        <v>84.71</v>
      </c>
    </row>
    <row r="5162" spans="1:8" x14ac:dyDescent="0.25">
      <c r="A5162" t="s">
        <v>59</v>
      </c>
      <c r="B5162">
        <v>2022</v>
      </c>
      <c r="C5162" t="s">
        <v>5</v>
      </c>
      <c r="D5162" t="s">
        <v>62</v>
      </c>
      <c r="E5162">
        <v>6</v>
      </c>
      <c r="F5162">
        <v>582.64056000000005</v>
      </c>
      <c r="G5162">
        <v>56252.81</v>
      </c>
      <c r="H5162">
        <v>53269.84</v>
      </c>
    </row>
    <row r="5163" spans="1:8" x14ac:dyDescent="0.25">
      <c r="A5163" t="s">
        <v>59</v>
      </c>
      <c r="B5163">
        <v>2022</v>
      </c>
      <c r="C5163" t="s">
        <v>5</v>
      </c>
      <c r="D5163" t="s">
        <v>62</v>
      </c>
      <c r="E5163">
        <v>0</v>
      </c>
      <c r="F5163">
        <v>0</v>
      </c>
      <c r="G5163">
        <v>0</v>
      </c>
      <c r="H5163">
        <v>0</v>
      </c>
    </row>
    <row r="5164" spans="1:8" x14ac:dyDescent="0.25">
      <c r="A5164" t="s">
        <v>59</v>
      </c>
      <c r="B5164">
        <v>2022</v>
      </c>
      <c r="C5164" t="s">
        <v>5</v>
      </c>
      <c r="D5164" t="s">
        <v>60</v>
      </c>
      <c r="E5164">
        <v>0</v>
      </c>
      <c r="F5164">
        <v>0</v>
      </c>
      <c r="G5164">
        <v>0</v>
      </c>
      <c r="H5164">
        <v>0</v>
      </c>
    </row>
    <row r="5165" spans="1:8" x14ac:dyDescent="0.25">
      <c r="A5165" t="s">
        <v>59</v>
      </c>
      <c r="B5165">
        <v>2022</v>
      </c>
      <c r="C5165" t="s">
        <v>5</v>
      </c>
      <c r="D5165" t="s">
        <v>60</v>
      </c>
      <c r="E5165">
        <v>0</v>
      </c>
      <c r="F5165">
        <v>0</v>
      </c>
      <c r="G5165">
        <v>0</v>
      </c>
      <c r="H5165">
        <v>0</v>
      </c>
    </row>
    <row r="5166" spans="1:8" x14ac:dyDescent="0.25">
      <c r="A5166" t="s">
        <v>59</v>
      </c>
      <c r="B5166">
        <v>2022</v>
      </c>
      <c r="C5166" t="s">
        <v>5</v>
      </c>
      <c r="D5166" t="s">
        <v>60</v>
      </c>
      <c r="E5166">
        <v>0</v>
      </c>
      <c r="F5166">
        <v>0</v>
      </c>
      <c r="G5166">
        <v>0</v>
      </c>
      <c r="H5166">
        <v>0</v>
      </c>
    </row>
    <row r="5167" spans="1:8" x14ac:dyDescent="0.25">
      <c r="A5167" t="s">
        <v>59</v>
      </c>
      <c r="B5167">
        <v>2022</v>
      </c>
      <c r="C5167" t="s">
        <v>5</v>
      </c>
      <c r="D5167" t="s">
        <v>60</v>
      </c>
      <c r="E5167">
        <v>19</v>
      </c>
      <c r="F5167">
        <v>723.25517000000002</v>
      </c>
      <c r="G5167">
        <v>46094.21</v>
      </c>
      <c r="H5167">
        <v>38320.32</v>
      </c>
    </row>
    <row r="5168" spans="1:8" x14ac:dyDescent="0.25">
      <c r="A5168" t="s">
        <v>59</v>
      </c>
      <c r="B5168">
        <v>2022</v>
      </c>
      <c r="C5168" t="s">
        <v>5</v>
      </c>
      <c r="D5168" t="s">
        <v>60</v>
      </c>
      <c r="E5168">
        <v>0</v>
      </c>
      <c r="F5168">
        <v>0</v>
      </c>
      <c r="G5168">
        <v>0</v>
      </c>
      <c r="H5168">
        <v>0</v>
      </c>
    </row>
    <row r="5169" spans="1:8" x14ac:dyDescent="0.25">
      <c r="A5169" t="s">
        <v>59</v>
      </c>
      <c r="B5169">
        <v>2022</v>
      </c>
      <c r="C5169" t="s">
        <v>5</v>
      </c>
      <c r="D5169" t="s">
        <v>60</v>
      </c>
      <c r="E5169">
        <v>28</v>
      </c>
      <c r="F5169">
        <v>2832.97793</v>
      </c>
      <c r="G5169">
        <v>179917.11</v>
      </c>
      <c r="H5169">
        <v>183158.31</v>
      </c>
    </row>
    <row r="5170" spans="1:8" x14ac:dyDescent="0.25">
      <c r="A5170" t="s">
        <v>59</v>
      </c>
      <c r="B5170">
        <v>2022</v>
      </c>
      <c r="C5170" t="s">
        <v>5</v>
      </c>
      <c r="D5170" t="s">
        <v>60</v>
      </c>
      <c r="E5170">
        <v>1</v>
      </c>
      <c r="F5170">
        <v>0.27744000000000002</v>
      </c>
      <c r="G5170">
        <v>32.4</v>
      </c>
      <c r="H5170">
        <v>34.840000000000003</v>
      </c>
    </row>
    <row r="5171" spans="1:8" x14ac:dyDescent="0.25">
      <c r="A5171" t="s">
        <v>59</v>
      </c>
      <c r="B5171">
        <v>2022</v>
      </c>
      <c r="C5171" t="s">
        <v>5</v>
      </c>
      <c r="D5171" t="s">
        <v>60</v>
      </c>
      <c r="E5171">
        <v>0</v>
      </c>
      <c r="F5171">
        <v>0</v>
      </c>
      <c r="G5171">
        <v>0</v>
      </c>
      <c r="H5171">
        <v>0</v>
      </c>
    </row>
    <row r="5172" spans="1:8" x14ac:dyDescent="0.25">
      <c r="A5172" t="s">
        <v>59</v>
      </c>
      <c r="B5172">
        <v>2022</v>
      </c>
      <c r="C5172" t="s">
        <v>5</v>
      </c>
      <c r="D5172" t="s">
        <v>60</v>
      </c>
      <c r="E5172">
        <v>0</v>
      </c>
      <c r="F5172">
        <v>0</v>
      </c>
      <c r="G5172">
        <v>0</v>
      </c>
      <c r="H5172">
        <v>0</v>
      </c>
    </row>
    <row r="5173" spans="1:8" x14ac:dyDescent="0.25">
      <c r="A5173" t="s">
        <v>59</v>
      </c>
      <c r="B5173">
        <v>2022</v>
      </c>
      <c r="C5173" t="s">
        <v>5</v>
      </c>
      <c r="D5173" t="s">
        <v>60</v>
      </c>
      <c r="E5173">
        <v>1</v>
      </c>
      <c r="F5173">
        <v>1.5599999999999999E-2</v>
      </c>
      <c r="G5173">
        <v>10.199999999999999</v>
      </c>
      <c r="H5173">
        <v>0</v>
      </c>
    </row>
    <row r="5174" spans="1:8" x14ac:dyDescent="0.25">
      <c r="A5174" t="s">
        <v>59</v>
      </c>
      <c r="B5174">
        <v>2022</v>
      </c>
      <c r="C5174" t="s">
        <v>5</v>
      </c>
      <c r="D5174" t="s">
        <v>63</v>
      </c>
      <c r="E5174">
        <v>27</v>
      </c>
      <c r="F5174">
        <v>2.5409999999999999</v>
      </c>
      <c r="G5174">
        <v>247.32</v>
      </c>
      <c r="H5174">
        <v>269.39999999999998</v>
      </c>
    </row>
    <row r="5175" spans="1:8" x14ac:dyDescent="0.25">
      <c r="A5175" t="s">
        <v>59</v>
      </c>
      <c r="B5175">
        <v>2022</v>
      </c>
      <c r="C5175" t="s">
        <v>5</v>
      </c>
      <c r="D5175" t="s">
        <v>60</v>
      </c>
      <c r="E5175">
        <v>1</v>
      </c>
      <c r="F5175">
        <v>7.8148400000000002</v>
      </c>
      <c r="G5175">
        <v>637.16</v>
      </c>
      <c r="H5175">
        <v>588.5</v>
      </c>
    </row>
    <row r="5176" spans="1:8" x14ac:dyDescent="0.25">
      <c r="A5176" t="s">
        <v>59</v>
      </c>
      <c r="B5176">
        <v>2022</v>
      </c>
      <c r="C5176" t="s">
        <v>5</v>
      </c>
      <c r="D5176" t="s">
        <v>60</v>
      </c>
      <c r="E5176">
        <v>5</v>
      </c>
      <c r="F5176">
        <v>36.370240000000003</v>
      </c>
      <c r="G5176">
        <v>3115.28</v>
      </c>
      <c r="H5176">
        <v>3460.36</v>
      </c>
    </row>
    <row r="5177" spans="1:8" x14ac:dyDescent="0.25">
      <c r="A5177" t="s">
        <v>59</v>
      </c>
      <c r="B5177">
        <v>2022</v>
      </c>
      <c r="C5177" t="s">
        <v>5</v>
      </c>
      <c r="D5177" t="s">
        <v>60</v>
      </c>
      <c r="E5177">
        <v>12</v>
      </c>
      <c r="F5177">
        <v>44.635440000000003</v>
      </c>
      <c r="G5177">
        <v>4237.47</v>
      </c>
      <c r="H5177">
        <v>3980.16</v>
      </c>
    </row>
    <row r="5178" spans="1:8" x14ac:dyDescent="0.25">
      <c r="A5178" t="s">
        <v>59</v>
      </c>
      <c r="B5178">
        <v>2022</v>
      </c>
      <c r="C5178" t="s">
        <v>5</v>
      </c>
      <c r="D5178" t="s">
        <v>60</v>
      </c>
      <c r="E5178">
        <v>74</v>
      </c>
      <c r="F5178">
        <v>24.684999999999999</v>
      </c>
      <c r="G5178">
        <v>2173.35</v>
      </c>
      <c r="H5178">
        <v>1917.75</v>
      </c>
    </row>
    <row r="5179" spans="1:8" x14ac:dyDescent="0.25">
      <c r="A5179" t="s">
        <v>59</v>
      </c>
      <c r="B5179">
        <v>2022</v>
      </c>
      <c r="C5179" t="s">
        <v>5</v>
      </c>
      <c r="D5179" t="s">
        <v>60</v>
      </c>
      <c r="E5179">
        <v>0</v>
      </c>
      <c r="F5179">
        <v>0</v>
      </c>
      <c r="G5179">
        <v>0</v>
      </c>
      <c r="H5179">
        <v>0</v>
      </c>
    </row>
    <row r="5180" spans="1:8" x14ac:dyDescent="0.25">
      <c r="A5180" t="s">
        <v>59</v>
      </c>
      <c r="B5180">
        <v>2022</v>
      </c>
      <c r="C5180" t="s">
        <v>5</v>
      </c>
      <c r="D5180" t="s">
        <v>60</v>
      </c>
      <c r="E5180">
        <v>26</v>
      </c>
      <c r="F5180">
        <v>5.7115999999999998</v>
      </c>
      <c r="G5180">
        <v>454.67</v>
      </c>
      <c r="H5180">
        <v>408.07</v>
      </c>
    </row>
    <row r="5181" spans="1:8" x14ac:dyDescent="0.25">
      <c r="A5181" t="s">
        <v>59</v>
      </c>
      <c r="B5181">
        <v>2022</v>
      </c>
      <c r="C5181" t="s">
        <v>5</v>
      </c>
      <c r="D5181" t="s">
        <v>63</v>
      </c>
      <c r="E5181">
        <v>0</v>
      </c>
      <c r="F5181">
        <v>0</v>
      </c>
      <c r="G5181">
        <v>0</v>
      </c>
      <c r="H5181">
        <v>0</v>
      </c>
    </row>
    <row r="5182" spans="1:8" x14ac:dyDescent="0.25">
      <c r="A5182" t="s">
        <v>59</v>
      </c>
      <c r="B5182">
        <v>2022</v>
      </c>
      <c r="C5182" t="s">
        <v>5</v>
      </c>
      <c r="D5182" t="s">
        <v>60</v>
      </c>
      <c r="E5182">
        <v>13</v>
      </c>
      <c r="F5182">
        <v>2.3039999999999998</v>
      </c>
      <c r="G5182">
        <v>199.42</v>
      </c>
      <c r="H5182">
        <v>318.2</v>
      </c>
    </row>
    <row r="5183" spans="1:8" x14ac:dyDescent="0.25">
      <c r="A5183" t="s">
        <v>59</v>
      </c>
      <c r="B5183">
        <v>2022</v>
      </c>
      <c r="C5183" t="s">
        <v>5</v>
      </c>
      <c r="D5183" t="s">
        <v>60</v>
      </c>
      <c r="E5183">
        <v>0</v>
      </c>
      <c r="F5183">
        <v>0</v>
      </c>
      <c r="G5183">
        <v>0</v>
      </c>
      <c r="H5183">
        <v>0</v>
      </c>
    </row>
    <row r="5184" spans="1:8" x14ac:dyDescent="0.25">
      <c r="A5184" t="s">
        <v>59</v>
      </c>
      <c r="B5184">
        <v>2022</v>
      </c>
      <c r="C5184" t="s">
        <v>5</v>
      </c>
      <c r="D5184" t="s">
        <v>60</v>
      </c>
      <c r="E5184">
        <v>0</v>
      </c>
      <c r="F5184">
        <v>0</v>
      </c>
      <c r="G5184">
        <v>0</v>
      </c>
      <c r="H5184">
        <v>0</v>
      </c>
    </row>
    <row r="5185" spans="1:8" x14ac:dyDescent="0.25">
      <c r="A5185" t="s">
        <v>59</v>
      </c>
      <c r="B5185">
        <v>2022</v>
      </c>
      <c r="C5185" t="s">
        <v>5</v>
      </c>
      <c r="D5185" t="s">
        <v>60</v>
      </c>
      <c r="E5185">
        <v>27</v>
      </c>
      <c r="F5185">
        <v>164.36519000000001</v>
      </c>
      <c r="G5185">
        <v>13690.42</v>
      </c>
      <c r="H5185">
        <v>0</v>
      </c>
    </row>
    <row r="5186" spans="1:8" x14ac:dyDescent="0.25">
      <c r="A5186" t="s">
        <v>59</v>
      </c>
      <c r="B5186">
        <v>2022</v>
      </c>
      <c r="C5186" t="s">
        <v>5</v>
      </c>
      <c r="D5186" t="s">
        <v>60</v>
      </c>
      <c r="E5186">
        <v>0</v>
      </c>
      <c r="F5186">
        <v>0</v>
      </c>
      <c r="G5186">
        <v>0</v>
      </c>
      <c r="H5186">
        <v>0</v>
      </c>
    </row>
    <row r="5187" spans="1:8" x14ac:dyDescent="0.25">
      <c r="A5187" t="s">
        <v>59</v>
      </c>
      <c r="B5187">
        <v>2022</v>
      </c>
      <c r="C5187" t="s">
        <v>5</v>
      </c>
      <c r="D5187" t="s">
        <v>63</v>
      </c>
      <c r="E5187">
        <v>0</v>
      </c>
      <c r="F5187">
        <v>0</v>
      </c>
      <c r="G5187">
        <v>0</v>
      </c>
      <c r="H5187">
        <v>0</v>
      </c>
    </row>
    <row r="5188" spans="1:8" x14ac:dyDescent="0.25">
      <c r="A5188" t="s">
        <v>59</v>
      </c>
      <c r="B5188">
        <v>2022</v>
      </c>
      <c r="C5188" t="s">
        <v>5</v>
      </c>
      <c r="D5188" t="s">
        <v>64</v>
      </c>
      <c r="E5188">
        <v>0</v>
      </c>
      <c r="F5188">
        <v>0</v>
      </c>
      <c r="G5188">
        <v>0</v>
      </c>
      <c r="H5188">
        <v>0</v>
      </c>
    </row>
    <row r="5189" spans="1:8" x14ac:dyDescent="0.25">
      <c r="A5189" t="s">
        <v>59</v>
      </c>
      <c r="B5189">
        <v>2022</v>
      </c>
      <c r="C5189" t="s">
        <v>5</v>
      </c>
      <c r="D5189" t="s">
        <v>61</v>
      </c>
      <c r="E5189">
        <v>8</v>
      </c>
      <c r="F5189">
        <v>79.304379999999995</v>
      </c>
      <c r="G5189">
        <v>6091.26</v>
      </c>
      <c r="H5189">
        <v>6048.5</v>
      </c>
    </row>
    <row r="5190" spans="1:8" x14ac:dyDescent="0.25">
      <c r="A5190" t="s">
        <v>59</v>
      </c>
      <c r="B5190">
        <v>2022</v>
      </c>
      <c r="C5190" t="s">
        <v>5</v>
      </c>
      <c r="D5190" t="s">
        <v>61</v>
      </c>
      <c r="E5190">
        <v>4</v>
      </c>
      <c r="F5190">
        <v>1.488</v>
      </c>
      <c r="G5190">
        <v>181.19</v>
      </c>
      <c r="H5190">
        <v>292.20999999999998</v>
      </c>
    </row>
    <row r="5191" spans="1:8" x14ac:dyDescent="0.25">
      <c r="A5191" t="s">
        <v>59</v>
      </c>
      <c r="B5191">
        <v>2022</v>
      </c>
      <c r="C5191" t="s">
        <v>5</v>
      </c>
      <c r="D5191" t="s">
        <v>61</v>
      </c>
      <c r="E5191">
        <v>22</v>
      </c>
      <c r="F5191">
        <v>9.3844399999999997</v>
      </c>
      <c r="G5191">
        <v>804.75</v>
      </c>
      <c r="H5191">
        <v>866.77</v>
      </c>
    </row>
    <row r="5192" spans="1:8" x14ac:dyDescent="0.25">
      <c r="A5192" t="s">
        <v>59</v>
      </c>
      <c r="B5192">
        <v>2022</v>
      </c>
      <c r="C5192" t="s">
        <v>5</v>
      </c>
      <c r="D5192" t="s">
        <v>60</v>
      </c>
      <c r="E5192">
        <v>11</v>
      </c>
      <c r="F5192">
        <v>20.722000000000001</v>
      </c>
      <c r="G5192">
        <v>2209.79</v>
      </c>
      <c r="H5192">
        <v>1978.82</v>
      </c>
    </row>
    <row r="5193" spans="1:8" x14ac:dyDescent="0.25">
      <c r="A5193" t="s">
        <v>59</v>
      </c>
      <c r="B5193">
        <v>2022</v>
      </c>
      <c r="C5193" t="s">
        <v>5</v>
      </c>
      <c r="D5193" t="s">
        <v>60</v>
      </c>
      <c r="E5193">
        <v>455</v>
      </c>
      <c r="F5193">
        <v>4247.3378700000003</v>
      </c>
      <c r="G5193">
        <v>351101</v>
      </c>
      <c r="H5193">
        <v>330659.38</v>
      </c>
    </row>
    <row r="5194" spans="1:8" x14ac:dyDescent="0.25">
      <c r="A5194" t="s">
        <v>59</v>
      </c>
      <c r="B5194">
        <v>2022</v>
      </c>
      <c r="C5194" t="s">
        <v>5</v>
      </c>
      <c r="D5194" t="s">
        <v>60</v>
      </c>
      <c r="E5194">
        <v>361</v>
      </c>
      <c r="F5194">
        <v>440.91566999999998</v>
      </c>
      <c r="G5194">
        <v>49646.82</v>
      </c>
      <c r="H5194">
        <v>48736.93</v>
      </c>
    </row>
    <row r="5195" spans="1:8" x14ac:dyDescent="0.25">
      <c r="A5195" t="s">
        <v>59</v>
      </c>
      <c r="B5195">
        <v>2022</v>
      </c>
      <c r="C5195" t="s">
        <v>5</v>
      </c>
      <c r="D5195" t="s">
        <v>60</v>
      </c>
      <c r="E5195">
        <v>2871</v>
      </c>
      <c r="F5195">
        <v>973.95226000000002</v>
      </c>
      <c r="G5195">
        <v>85703.6</v>
      </c>
      <c r="H5195">
        <v>69835.570000000007</v>
      </c>
    </row>
    <row r="5196" spans="1:8" x14ac:dyDescent="0.25">
      <c r="A5196" t="s">
        <v>59</v>
      </c>
      <c r="B5196">
        <v>2022</v>
      </c>
      <c r="C5196" t="s">
        <v>5</v>
      </c>
      <c r="D5196" t="s">
        <v>60</v>
      </c>
      <c r="E5196">
        <v>0</v>
      </c>
      <c r="F5196">
        <v>0</v>
      </c>
      <c r="G5196">
        <v>0</v>
      </c>
      <c r="H5196">
        <v>0</v>
      </c>
    </row>
    <row r="5197" spans="1:8" x14ac:dyDescent="0.25">
      <c r="A5197" t="s">
        <v>59</v>
      </c>
      <c r="B5197">
        <v>2022</v>
      </c>
      <c r="C5197" t="s">
        <v>5</v>
      </c>
      <c r="D5197" t="s">
        <v>60</v>
      </c>
      <c r="E5197">
        <v>23</v>
      </c>
      <c r="F5197">
        <v>3.6850000000000001</v>
      </c>
      <c r="G5197">
        <v>269.92</v>
      </c>
      <c r="H5197">
        <v>279.47000000000003</v>
      </c>
    </row>
    <row r="5198" spans="1:8" x14ac:dyDescent="0.25">
      <c r="A5198" t="s">
        <v>59</v>
      </c>
      <c r="B5198">
        <v>2022</v>
      </c>
      <c r="C5198" t="s">
        <v>5</v>
      </c>
      <c r="D5198" t="s">
        <v>62</v>
      </c>
      <c r="E5198">
        <v>46</v>
      </c>
      <c r="F5198">
        <v>372.34654</v>
      </c>
      <c r="G5198">
        <v>33771.370000000003</v>
      </c>
      <c r="H5198">
        <v>27415.34</v>
      </c>
    </row>
    <row r="5199" spans="1:8" x14ac:dyDescent="0.25">
      <c r="A5199" t="s">
        <v>59</v>
      </c>
      <c r="B5199">
        <v>2022</v>
      </c>
      <c r="C5199" t="s">
        <v>5</v>
      </c>
      <c r="D5199" t="s">
        <v>62</v>
      </c>
      <c r="E5199">
        <v>25</v>
      </c>
      <c r="F5199">
        <v>28.4925</v>
      </c>
      <c r="G5199">
        <v>3399.3</v>
      </c>
      <c r="H5199">
        <v>2782.52</v>
      </c>
    </row>
    <row r="5200" spans="1:8" x14ac:dyDescent="0.25">
      <c r="A5200" t="s">
        <v>59</v>
      </c>
      <c r="B5200">
        <v>2022</v>
      </c>
      <c r="C5200" t="s">
        <v>5</v>
      </c>
      <c r="D5200" t="s">
        <v>62</v>
      </c>
      <c r="E5200">
        <v>712</v>
      </c>
      <c r="F5200">
        <v>254.40199999999999</v>
      </c>
      <c r="G5200">
        <v>24903.46</v>
      </c>
      <c r="H5200">
        <v>23191.7</v>
      </c>
    </row>
    <row r="5201" spans="1:8" x14ac:dyDescent="0.25">
      <c r="A5201" t="s">
        <v>59</v>
      </c>
      <c r="B5201">
        <v>2022</v>
      </c>
      <c r="C5201" t="s">
        <v>5</v>
      </c>
      <c r="D5201" t="s">
        <v>60</v>
      </c>
      <c r="E5201">
        <v>69</v>
      </c>
      <c r="F5201">
        <v>384.41424999999998</v>
      </c>
      <c r="G5201">
        <v>26497.85</v>
      </c>
      <c r="H5201">
        <v>18743.419999999998</v>
      </c>
    </row>
    <row r="5202" spans="1:8" x14ac:dyDescent="0.25">
      <c r="A5202" t="s">
        <v>59</v>
      </c>
      <c r="B5202">
        <v>2022</v>
      </c>
      <c r="C5202" t="s">
        <v>5</v>
      </c>
      <c r="D5202" t="s">
        <v>60</v>
      </c>
      <c r="E5202">
        <v>5</v>
      </c>
      <c r="F5202">
        <v>4.226</v>
      </c>
      <c r="G5202">
        <v>279.85000000000002</v>
      </c>
      <c r="H5202">
        <v>111.8</v>
      </c>
    </row>
    <row r="5203" spans="1:8" x14ac:dyDescent="0.25">
      <c r="A5203" t="s">
        <v>59</v>
      </c>
      <c r="B5203">
        <v>2022</v>
      </c>
      <c r="C5203" t="s">
        <v>5</v>
      </c>
      <c r="D5203" t="s">
        <v>60</v>
      </c>
      <c r="E5203">
        <v>9</v>
      </c>
      <c r="F5203">
        <v>8.3084500000000006</v>
      </c>
      <c r="G5203">
        <v>645.16</v>
      </c>
      <c r="H5203">
        <v>805.04</v>
      </c>
    </row>
    <row r="5204" spans="1:8" x14ac:dyDescent="0.25">
      <c r="A5204" t="s">
        <v>59</v>
      </c>
      <c r="B5204">
        <v>2022</v>
      </c>
      <c r="C5204" t="s">
        <v>5</v>
      </c>
      <c r="D5204" t="s">
        <v>60</v>
      </c>
      <c r="E5204">
        <v>154</v>
      </c>
      <c r="F5204">
        <v>69.376769999999993</v>
      </c>
      <c r="G5204">
        <v>9396.9500000000007</v>
      </c>
      <c r="H5204">
        <v>9799.7199999999993</v>
      </c>
    </row>
    <row r="5205" spans="1:8" x14ac:dyDescent="0.25">
      <c r="A5205" t="s">
        <v>59</v>
      </c>
      <c r="B5205">
        <v>2022</v>
      </c>
      <c r="C5205" t="s">
        <v>5</v>
      </c>
      <c r="D5205" t="s">
        <v>60</v>
      </c>
      <c r="E5205">
        <v>2</v>
      </c>
      <c r="F5205">
        <v>0.93200000000000005</v>
      </c>
      <c r="G5205">
        <v>38.68</v>
      </c>
      <c r="H5205">
        <v>38.68</v>
      </c>
    </row>
    <row r="5206" spans="1:8" x14ac:dyDescent="0.25">
      <c r="A5206" t="s">
        <v>59</v>
      </c>
      <c r="B5206">
        <v>2022</v>
      </c>
      <c r="C5206" t="s">
        <v>5</v>
      </c>
      <c r="D5206" t="s">
        <v>60</v>
      </c>
      <c r="E5206">
        <v>89</v>
      </c>
      <c r="F5206">
        <v>406.46280000000002</v>
      </c>
      <c r="G5206">
        <v>27439.59</v>
      </c>
      <c r="H5206">
        <v>26079.98</v>
      </c>
    </row>
    <row r="5207" spans="1:8" x14ac:dyDescent="0.25">
      <c r="A5207" t="s">
        <v>59</v>
      </c>
      <c r="B5207">
        <v>2022</v>
      </c>
      <c r="C5207" t="s">
        <v>5</v>
      </c>
      <c r="D5207" t="s">
        <v>60</v>
      </c>
      <c r="E5207">
        <v>55</v>
      </c>
      <c r="F5207">
        <v>70.931100000000001</v>
      </c>
      <c r="G5207">
        <v>5670.17</v>
      </c>
      <c r="H5207">
        <v>5028.1400000000003</v>
      </c>
    </row>
    <row r="5208" spans="1:8" x14ac:dyDescent="0.25">
      <c r="A5208" t="s">
        <v>59</v>
      </c>
      <c r="B5208">
        <v>2022</v>
      </c>
      <c r="C5208" t="s">
        <v>5</v>
      </c>
      <c r="D5208" t="s">
        <v>60</v>
      </c>
      <c r="E5208">
        <v>635</v>
      </c>
      <c r="F5208">
        <v>282.34960000000001</v>
      </c>
      <c r="G5208">
        <v>21221.79</v>
      </c>
      <c r="H5208">
        <v>18945.46</v>
      </c>
    </row>
    <row r="5209" spans="1:8" x14ac:dyDescent="0.25">
      <c r="A5209" t="s">
        <v>59</v>
      </c>
      <c r="B5209">
        <v>2022</v>
      </c>
      <c r="C5209" t="s">
        <v>5</v>
      </c>
      <c r="D5209" t="s">
        <v>60</v>
      </c>
      <c r="E5209">
        <v>11</v>
      </c>
      <c r="F5209">
        <v>18.658999999999999</v>
      </c>
      <c r="G5209">
        <v>1923.77</v>
      </c>
      <c r="H5209">
        <v>0</v>
      </c>
    </row>
    <row r="5210" spans="1:8" x14ac:dyDescent="0.25">
      <c r="A5210" t="s">
        <v>59</v>
      </c>
      <c r="B5210">
        <v>2022</v>
      </c>
      <c r="C5210" t="s">
        <v>5</v>
      </c>
      <c r="D5210" t="s">
        <v>60</v>
      </c>
      <c r="E5210">
        <v>64</v>
      </c>
      <c r="F5210">
        <v>389.48072999999999</v>
      </c>
      <c r="G5210">
        <v>27005.43</v>
      </c>
      <c r="H5210">
        <v>21010.95</v>
      </c>
    </row>
    <row r="5211" spans="1:8" x14ac:dyDescent="0.25">
      <c r="A5211" t="s">
        <v>59</v>
      </c>
      <c r="B5211">
        <v>2022</v>
      </c>
      <c r="C5211" t="s">
        <v>5</v>
      </c>
      <c r="D5211" t="s">
        <v>60</v>
      </c>
      <c r="E5211">
        <v>38</v>
      </c>
      <c r="F5211">
        <v>66.747820000000004</v>
      </c>
      <c r="G5211">
        <v>5355.22</v>
      </c>
      <c r="H5211">
        <v>7615.17</v>
      </c>
    </row>
    <row r="5212" spans="1:8" x14ac:dyDescent="0.25">
      <c r="A5212" t="s">
        <v>59</v>
      </c>
      <c r="B5212">
        <v>2022</v>
      </c>
      <c r="C5212" t="s">
        <v>5</v>
      </c>
      <c r="D5212" t="s">
        <v>60</v>
      </c>
      <c r="E5212">
        <v>274</v>
      </c>
      <c r="F5212">
        <v>139.26866000000001</v>
      </c>
      <c r="G5212">
        <v>10211.82</v>
      </c>
      <c r="H5212">
        <v>14461.64</v>
      </c>
    </row>
    <row r="5213" spans="1:8" x14ac:dyDescent="0.25">
      <c r="A5213" t="s">
        <v>59</v>
      </c>
      <c r="B5213">
        <v>2022</v>
      </c>
      <c r="C5213" t="s">
        <v>5</v>
      </c>
      <c r="D5213" t="s">
        <v>64</v>
      </c>
      <c r="E5213">
        <v>1</v>
      </c>
      <c r="F5213">
        <v>19549.187979999999</v>
      </c>
      <c r="G5213">
        <v>1502986.38</v>
      </c>
      <c r="H5213">
        <v>1480811.42</v>
      </c>
    </row>
    <row r="5214" spans="1:8" x14ac:dyDescent="0.25">
      <c r="A5214" t="s">
        <v>59</v>
      </c>
      <c r="B5214">
        <v>2022</v>
      </c>
      <c r="C5214" t="s">
        <v>5</v>
      </c>
      <c r="D5214" t="s">
        <v>60</v>
      </c>
      <c r="E5214">
        <v>0</v>
      </c>
      <c r="F5214">
        <v>0</v>
      </c>
      <c r="G5214">
        <v>0</v>
      </c>
      <c r="H5214">
        <v>0</v>
      </c>
    </row>
    <row r="5215" spans="1:8" x14ac:dyDescent="0.25">
      <c r="A5215" t="s">
        <v>59</v>
      </c>
      <c r="B5215">
        <v>2022</v>
      </c>
      <c r="C5215" t="s">
        <v>5</v>
      </c>
      <c r="D5215" t="s">
        <v>60</v>
      </c>
      <c r="E5215">
        <v>0</v>
      </c>
      <c r="F5215">
        <v>0</v>
      </c>
      <c r="G5215">
        <v>0</v>
      </c>
      <c r="H5215">
        <v>0</v>
      </c>
    </row>
    <row r="5216" spans="1:8" x14ac:dyDescent="0.25">
      <c r="A5216" t="s">
        <v>59</v>
      </c>
      <c r="B5216">
        <v>2022</v>
      </c>
      <c r="C5216" t="s">
        <v>4</v>
      </c>
      <c r="D5216" t="s">
        <v>61</v>
      </c>
      <c r="E5216">
        <v>0</v>
      </c>
      <c r="F5216">
        <v>0</v>
      </c>
      <c r="G5216">
        <v>0</v>
      </c>
      <c r="H5216">
        <v>0</v>
      </c>
    </row>
    <row r="5217" spans="1:8" x14ac:dyDescent="0.25">
      <c r="A5217" t="s">
        <v>59</v>
      </c>
      <c r="B5217">
        <v>2022</v>
      </c>
      <c r="C5217" t="s">
        <v>4</v>
      </c>
      <c r="D5217" t="s">
        <v>60</v>
      </c>
      <c r="E5217">
        <v>0</v>
      </c>
      <c r="F5217">
        <v>0</v>
      </c>
      <c r="G5217">
        <v>0</v>
      </c>
      <c r="H5217">
        <v>0</v>
      </c>
    </row>
    <row r="5218" spans="1:8" x14ac:dyDescent="0.25">
      <c r="A5218" t="s">
        <v>59</v>
      </c>
      <c r="B5218">
        <v>2022</v>
      </c>
      <c r="C5218" t="s">
        <v>4</v>
      </c>
      <c r="D5218" t="s">
        <v>62</v>
      </c>
      <c r="E5218">
        <v>0</v>
      </c>
      <c r="F5218">
        <v>0</v>
      </c>
      <c r="G5218">
        <v>0</v>
      </c>
      <c r="H5218">
        <v>0</v>
      </c>
    </row>
    <row r="5219" spans="1:8" x14ac:dyDescent="0.25">
      <c r="A5219" t="s">
        <v>59</v>
      </c>
      <c r="B5219">
        <v>2022</v>
      </c>
      <c r="C5219" t="s">
        <v>4</v>
      </c>
      <c r="D5219" t="s">
        <v>60</v>
      </c>
      <c r="E5219">
        <v>0</v>
      </c>
      <c r="F5219">
        <v>0</v>
      </c>
      <c r="G5219">
        <v>0</v>
      </c>
      <c r="H5219">
        <v>0</v>
      </c>
    </row>
    <row r="5220" spans="1:8" x14ac:dyDescent="0.25">
      <c r="A5220" t="s">
        <v>59</v>
      </c>
      <c r="B5220">
        <v>2022</v>
      </c>
      <c r="C5220" t="s">
        <v>4</v>
      </c>
      <c r="D5220" t="s">
        <v>60</v>
      </c>
      <c r="E5220">
        <v>0</v>
      </c>
      <c r="F5220">
        <v>0</v>
      </c>
      <c r="G5220">
        <v>0</v>
      </c>
      <c r="H5220">
        <v>0</v>
      </c>
    </row>
    <row r="5221" spans="1:8" x14ac:dyDescent="0.25">
      <c r="A5221" t="s">
        <v>59</v>
      </c>
      <c r="B5221">
        <v>2022</v>
      </c>
      <c r="C5221" t="s">
        <v>4</v>
      </c>
      <c r="D5221" t="s">
        <v>60</v>
      </c>
      <c r="E5221">
        <v>0</v>
      </c>
      <c r="F5221">
        <v>0</v>
      </c>
      <c r="G5221">
        <v>0</v>
      </c>
      <c r="H5221">
        <v>0</v>
      </c>
    </row>
    <row r="5222" spans="1:8" x14ac:dyDescent="0.25">
      <c r="A5222" t="s">
        <v>59</v>
      </c>
      <c r="B5222">
        <v>2022</v>
      </c>
      <c r="C5222" t="s">
        <v>4</v>
      </c>
      <c r="D5222" t="s">
        <v>60</v>
      </c>
      <c r="E5222">
        <v>0</v>
      </c>
      <c r="F5222">
        <v>0</v>
      </c>
      <c r="G5222">
        <v>0</v>
      </c>
      <c r="H5222">
        <v>0</v>
      </c>
    </row>
    <row r="5223" spans="1:8" x14ac:dyDescent="0.25">
      <c r="A5223" t="s">
        <v>59</v>
      </c>
      <c r="B5223">
        <v>2022</v>
      </c>
      <c r="C5223" t="s">
        <v>4</v>
      </c>
      <c r="D5223" t="s">
        <v>61</v>
      </c>
      <c r="E5223">
        <v>2</v>
      </c>
      <c r="F5223">
        <v>2427.37</v>
      </c>
      <c r="G5223">
        <v>176756.06</v>
      </c>
      <c r="H5223">
        <v>175618.65</v>
      </c>
    </row>
    <row r="5224" spans="1:8" x14ac:dyDescent="0.25">
      <c r="A5224" t="s">
        <v>59</v>
      </c>
      <c r="B5224">
        <v>2022</v>
      </c>
      <c r="C5224" t="s">
        <v>4</v>
      </c>
      <c r="D5224" t="s">
        <v>60</v>
      </c>
      <c r="E5224">
        <v>0</v>
      </c>
      <c r="F5224">
        <v>0</v>
      </c>
      <c r="G5224">
        <v>0</v>
      </c>
      <c r="H5224">
        <v>0</v>
      </c>
    </row>
    <row r="5225" spans="1:8" x14ac:dyDescent="0.25">
      <c r="A5225" t="s">
        <v>59</v>
      </c>
      <c r="B5225">
        <v>2022</v>
      </c>
      <c r="C5225" t="s">
        <v>4</v>
      </c>
      <c r="D5225" t="s">
        <v>60</v>
      </c>
      <c r="E5225">
        <v>0</v>
      </c>
      <c r="F5225">
        <v>0</v>
      </c>
      <c r="G5225">
        <v>0</v>
      </c>
      <c r="H5225">
        <v>0</v>
      </c>
    </row>
    <row r="5226" spans="1:8" x14ac:dyDescent="0.25">
      <c r="A5226" t="s">
        <v>59</v>
      </c>
      <c r="B5226">
        <v>2022</v>
      </c>
      <c r="C5226" t="s">
        <v>4</v>
      </c>
      <c r="D5226" t="s">
        <v>60</v>
      </c>
      <c r="E5226">
        <v>0</v>
      </c>
      <c r="F5226">
        <v>0</v>
      </c>
      <c r="G5226">
        <v>0</v>
      </c>
      <c r="H5226">
        <v>0</v>
      </c>
    </row>
    <row r="5227" spans="1:8" x14ac:dyDescent="0.25">
      <c r="A5227" t="s">
        <v>59</v>
      </c>
      <c r="B5227">
        <v>2022</v>
      </c>
      <c r="C5227" t="s">
        <v>4</v>
      </c>
      <c r="D5227" t="s">
        <v>60</v>
      </c>
      <c r="E5227">
        <v>1</v>
      </c>
      <c r="F5227">
        <v>2.3050000000000001E-2</v>
      </c>
      <c r="G5227">
        <v>8.16</v>
      </c>
      <c r="H5227">
        <v>0</v>
      </c>
    </row>
    <row r="5228" spans="1:8" x14ac:dyDescent="0.25">
      <c r="A5228" t="s">
        <v>59</v>
      </c>
      <c r="B5228">
        <v>2022</v>
      </c>
      <c r="C5228" t="s">
        <v>4</v>
      </c>
      <c r="D5228" t="s">
        <v>60</v>
      </c>
      <c r="E5228">
        <v>0</v>
      </c>
      <c r="F5228">
        <v>0</v>
      </c>
      <c r="G5228">
        <v>0</v>
      </c>
      <c r="H5228">
        <v>0</v>
      </c>
    </row>
    <row r="5229" spans="1:8" x14ac:dyDescent="0.25">
      <c r="A5229" t="s">
        <v>59</v>
      </c>
      <c r="B5229">
        <v>2022</v>
      </c>
      <c r="C5229" t="s">
        <v>4</v>
      </c>
      <c r="D5229" t="s">
        <v>62</v>
      </c>
      <c r="E5229">
        <v>0</v>
      </c>
      <c r="F5229">
        <v>0</v>
      </c>
      <c r="G5229">
        <v>0</v>
      </c>
      <c r="H5229">
        <v>0</v>
      </c>
    </row>
    <row r="5230" spans="1:8" x14ac:dyDescent="0.25">
      <c r="A5230" t="s">
        <v>59</v>
      </c>
      <c r="B5230">
        <v>2022</v>
      </c>
      <c r="C5230" t="s">
        <v>4</v>
      </c>
      <c r="D5230" t="s">
        <v>60</v>
      </c>
      <c r="E5230">
        <v>0</v>
      </c>
      <c r="F5230">
        <v>0</v>
      </c>
      <c r="G5230">
        <v>0</v>
      </c>
      <c r="H5230">
        <v>0</v>
      </c>
    </row>
    <row r="5231" spans="1:8" x14ac:dyDescent="0.25">
      <c r="A5231" t="s">
        <v>59</v>
      </c>
      <c r="B5231">
        <v>2022</v>
      </c>
      <c r="C5231" t="s">
        <v>4</v>
      </c>
      <c r="D5231" t="s">
        <v>60</v>
      </c>
      <c r="E5231">
        <v>0</v>
      </c>
      <c r="F5231">
        <v>0</v>
      </c>
      <c r="G5231">
        <v>0</v>
      </c>
      <c r="H5231">
        <v>0</v>
      </c>
    </row>
    <row r="5232" spans="1:8" x14ac:dyDescent="0.25">
      <c r="A5232" t="s">
        <v>59</v>
      </c>
      <c r="B5232">
        <v>2022</v>
      </c>
      <c r="C5232" t="s">
        <v>4</v>
      </c>
      <c r="D5232" t="s">
        <v>60</v>
      </c>
      <c r="E5232">
        <v>0</v>
      </c>
      <c r="F5232">
        <v>0</v>
      </c>
      <c r="G5232">
        <v>0</v>
      </c>
      <c r="H5232">
        <v>0</v>
      </c>
    </row>
    <row r="5233" spans="1:8" x14ac:dyDescent="0.25">
      <c r="A5233" t="s">
        <v>59</v>
      </c>
      <c r="B5233">
        <v>2022</v>
      </c>
      <c r="C5233" t="s">
        <v>4</v>
      </c>
      <c r="D5233" t="s">
        <v>60</v>
      </c>
      <c r="E5233">
        <v>1</v>
      </c>
      <c r="F5233">
        <v>215.25200000000001</v>
      </c>
      <c r="G5233">
        <v>13831.01</v>
      </c>
      <c r="H5233">
        <v>13831.01</v>
      </c>
    </row>
    <row r="5234" spans="1:8" x14ac:dyDescent="0.25">
      <c r="A5234" t="s">
        <v>59</v>
      </c>
      <c r="B5234">
        <v>2022</v>
      </c>
      <c r="C5234" t="s">
        <v>4</v>
      </c>
      <c r="D5234" t="s">
        <v>60</v>
      </c>
      <c r="E5234">
        <v>0</v>
      </c>
      <c r="F5234">
        <v>0</v>
      </c>
      <c r="G5234">
        <v>0</v>
      </c>
      <c r="H5234">
        <v>0</v>
      </c>
    </row>
    <row r="5235" spans="1:8" x14ac:dyDescent="0.25">
      <c r="A5235" t="s">
        <v>59</v>
      </c>
      <c r="B5235">
        <v>2022</v>
      </c>
      <c r="C5235" t="s">
        <v>4</v>
      </c>
      <c r="D5235" t="s">
        <v>60</v>
      </c>
      <c r="E5235">
        <v>0</v>
      </c>
      <c r="F5235">
        <v>0</v>
      </c>
      <c r="G5235">
        <v>0</v>
      </c>
      <c r="H5235">
        <v>0</v>
      </c>
    </row>
    <row r="5236" spans="1:8" x14ac:dyDescent="0.25">
      <c r="A5236" t="s">
        <v>59</v>
      </c>
      <c r="B5236">
        <v>2022</v>
      </c>
      <c r="C5236" t="s">
        <v>4</v>
      </c>
      <c r="D5236" t="s">
        <v>60</v>
      </c>
      <c r="E5236">
        <v>0</v>
      </c>
      <c r="F5236">
        <v>0</v>
      </c>
      <c r="G5236">
        <v>0</v>
      </c>
      <c r="H5236">
        <v>0</v>
      </c>
    </row>
    <row r="5237" spans="1:8" x14ac:dyDescent="0.25">
      <c r="A5237" t="s">
        <v>59</v>
      </c>
      <c r="B5237">
        <v>2022</v>
      </c>
      <c r="C5237" t="s">
        <v>4</v>
      </c>
      <c r="D5237" t="s">
        <v>61</v>
      </c>
      <c r="E5237">
        <v>0</v>
      </c>
      <c r="F5237">
        <v>0</v>
      </c>
      <c r="G5237">
        <v>0</v>
      </c>
      <c r="H5237">
        <v>0</v>
      </c>
    </row>
    <row r="5238" spans="1:8" x14ac:dyDescent="0.25">
      <c r="A5238" t="s">
        <v>59</v>
      </c>
      <c r="B5238">
        <v>2022</v>
      </c>
      <c r="C5238" t="s">
        <v>4</v>
      </c>
      <c r="D5238" t="s">
        <v>61</v>
      </c>
      <c r="E5238">
        <v>478</v>
      </c>
      <c r="F5238">
        <v>30957.877519999998</v>
      </c>
      <c r="G5238">
        <v>2623154.2999999998</v>
      </c>
      <c r="H5238">
        <v>2730869.75</v>
      </c>
    </row>
    <row r="5239" spans="1:8" x14ac:dyDescent="0.25">
      <c r="A5239" t="s">
        <v>59</v>
      </c>
      <c r="B5239">
        <v>2022</v>
      </c>
      <c r="C5239" t="s">
        <v>4</v>
      </c>
      <c r="D5239" t="s">
        <v>61</v>
      </c>
      <c r="E5239">
        <v>2</v>
      </c>
      <c r="F5239">
        <v>3.1687599999999998</v>
      </c>
      <c r="G5239">
        <v>387.64</v>
      </c>
      <c r="H5239">
        <v>456.8</v>
      </c>
    </row>
    <row r="5240" spans="1:8" x14ac:dyDescent="0.25">
      <c r="A5240" t="s">
        <v>59</v>
      </c>
      <c r="B5240">
        <v>2022</v>
      </c>
      <c r="C5240" t="s">
        <v>4</v>
      </c>
      <c r="D5240" t="s">
        <v>60</v>
      </c>
      <c r="E5240">
        <v>0</v>
      </c>
      <c r="F5240">
        <v>0</v>
      </c>
      <c r="G5240">
        <v>0</v>
      </c>
      <c r="H5240">
        <v>0</v>
      </c>
    </row>
    <row r="5241" spans="1:8" x14ac:dyDescent="0.25">
      <c r="A5241" t="s">
        <v>59</v>
      </c>
      <c r="B5241">
        <v>2022</v>
      </c>
      <c r="C5241" t="s">
        <v>4</v>
      </c>
      <c r="D5241" t="s">
        <v>60</v>
      </c>
      <c r="E5241">
        <v>0</v>
      </c>
      <c r="F5241">
        <v>0</v>
      </c>
      <c r="G5241">
        <v>0</v>
      </c>
      <c r="H5241">
        <v>0</v>
      </c>
    </row>
    <row r="5242" spans="1:8" x14ac:dyDescent="0.25">
      <c r="A5242" t="s">
        <v>59</v>
      </c>
      <c r="B5242">
        <v>2022</v>
      </c>
      <c r="C5242" t="s">
        <v>4</v>
      </c>
      <c r="D5242" t="s">
        <v>60</v>
      </c>
      <c r="E5242">
        <v>0</v>
      </c>
      <c r="F5242">
        <v>0</v>
      </c>
      <c r="G5242">
        <v>0</v>
      </c>
      <c r="H5242">
        <v>0</v>
      </c>
    </row>
    <row r="5243" spans="1:8" x14ac:dyDescent="0.25">
      <c r="A5243" t="s">
        <v>59</v>
      </c>
      <c r="B5243">
        <v>2022</v>
      </c>
      <c r="C5243" t="s">
        <v>4</v>
      </c>
      <c r="D5243" t="s">
        <v>60</v>
      </c>
      <c r="E5243">
        <v>2</v>
      </c>
      <c r="F5243">
        <v>74.717830000000006</v>
      </c>
      <c r="G5243">
        <v>5143.74</v>
      </c>
      <c r="H5243">
        <v>5143.74</v>
      </c>
    </row>
    <row r="5244" spans="1:8" x14ac:dyDescent="0.25">
      <c r="A5244" t="s">
        <v>59</v>
      </c>
      <c r="B5244">
        <v>2022</v>
      </c>
      <c r="C5244" t="s">
        <v>4</v>
      </c>
      <c r="D5244" t="s">
        <v>62</v>
      </c>
      <c r="E5244">
        <v>241</v>
      </c>
      <c r="F5244">
        <v>10616.309859999999</v>
      </c>
      <c r="G5244">
        <v>1061210.69</v>
      </c>
      <c r="H5244">
        <v>1137006.72</v>
      </c>
    </row>
    <row r="5245" spans="1:8" x14ac:dyDescent="0.25">
      <c r="A5245" t="s">
        <v>59</v>
      </c>
      <c r="B5245">
        <v>2022</v>
      </c>
      <c r="C5245" t="s">
        <v>4</v>
      </c>
      <c r="D5245" t="s">
        <v>62</v>
      </c>
      <c r="E5245">
        <v>9</v>
      </c>
      <c r="F5245">
        <v>8.4787199999999991</v>
      </c>
      <c r="G5245">
        <v>1058.6099999999999</v>
      </c>
      <c r="H5245">
        <v>1365.59</v>
      </c>
    </row>
    <row r="5246" spans="1:8" x14ac:dyDescent="0.25">
      <c r="A5246" t="s">
        <v>59</v>
      </c>
      <c r="B5246">
        <v>2022</v>
      </c>
      <c r="C5246" t="s">
        <v>4</v>
      </c>
      <c r="D5246" t="s">
        <v>60</v>
      </c>
      <c r="E5246">
        <v>3</v>
      </c>
      <c r="F5246">
        <v>16.248799999999999</v>
      </c>
      <c r="G5246">
        <v>1066.5</v>
      </c>
      <c r="H5246">
        <v>1384.2</v>
      </c>
    </row>
    <row r="5247" spans="1:8" x14ac:dyDescent="0.25">
      <c r="A5247" t="s">
        <v>59</v>
      </c>
      <c r="B5247">
        <v>2022</v>
      </c>
      <c r="C5247" t="s">
        <v>4</v>
      </c>
      <c r="D5247" t="s">
        <v>60</v>
      </c>
      <c r="E5247">
        <v>0</v>
      </c>
      <c r="F5247">
        <v>0</v>
      </c>
      <c r="G5247">
        <v>0</v>
      </c>
      <c r="H5247">
        <v>0</v>
      </c>
    </row>
    <row r="5248" spans="1:8" x14ac:dyDescent="0.25">
      <c r="A5248" t="s">
        <v>59</v>
      </c>
      <c r="B5248">
        <v>2022</v>
      </c>
      <c r="C5248" t="s">
        <v>4</v>
      </c>
      <c r="D5248" t="s">
        <v>60</v>
      </c>
      <c r="E5248">
        <v>0</v>
      </c>
      <c r="F5248">
        <v>0</v>
      </c>
      <c r="G5248">
        <v>0</v>
      </c>
      <c r="H5248">
        <v>0</v>
      </c>
    </row>
    <row r="5249" spans="1:8" x14ac:dyDescent="0.25">
      <c r="A5249" t="s">
        <v>59</v>
      </c>
      <c r="B5249">
        <v>2022</v>
      </c>
      <c r="C5249" t="s">
        <v>4</v>
      </c>
      <c r="D5249" t="s">
        <v>60</v>
      </c>
      <c r="E5249">
        <v>0</v>
      </c>
      <c r="F5249">
        <v>0</v>
      </c>
      <c r="G5249">
        <v>0</v>
      </c>
      <c r="H5249">
        <v>0</v>
      </c>
    </row>
    <row r="5250" spans="1:8" x14ac:dyDescent="0.25">
      <c r="A5250" t="s">
        <v>59</v>
      </c>
      <c r="B5250">
        <v>2022</v>
      </c>
      <c r="C5250" t="s">
        <v>4</v>
      </c>
      <c r="D5250" t="s">
        <v>60</v>
      </c>
      <c r="E5250">
        <v>0</v>
      </c>
      <c r="F5250">
        <v>0</v>
      </c>
      <c r="G5250">
        <v>0</v>
      </c>
      <c r="H5250">
        <v>0</v>
      </c>
    </row>
    <row r="5251" spans="1:8" x14ac:dyDescent="0.25">
      <c r="A5251" t="s">
        <v>59</v>
      </c>
      <c r="B5251">
        <v>2022</v>
      </c>
      <c r="C5251" t="s">
        <v>4</v>
      </c>
      <c r="D5251" t="s">
        <v>60</v>
      </c>
      <c r="E5251">
        <v>39</v>
      </c>
      <c r="F5251">
        <v>8.3714399999999998</v>
      </c>
      <c r="G5251">
        <v>1127</v>
      </c>
      <c r="H5251">
        <v>1139.42</v>
      </c>
    </row>
    <row r="5252" spans="1:8" x14ac:dyDescent="0.25">
      <c r="A5252" t="s">
        <v>59</v>
      </c>
      <c r="B5252">
        <v>2022</v>
      </c>
      <c r="C5252" t="s">
        <v>4</v>
      </c>
      <c r="D5252" t="s">
        <v>60</v>
      </c>
      <c r="E5252">
        <v>334</v>
      </c>
      <c r="F5252">
        <v>2178.0161899999998</v>
      </c>
      <c r="G5252">
        <v>193474.07</v>
      </c>
      <c r="H5252">
        <v>214772</v>
      </c>
    </row>
    <row r="5253" spans="1:8" x14ac:dyDescent="0.25">
      <c r="A5253" t="s">
        <v>59</v>
      </c>
      <c r="B5253">
        <v>2022</v>
      </c>
      <c r="C5253" t="s">
        <v>4</v>
      </c>
      <c r="D5253" t="s">
        <v>60</v>
      </c>
      <c r="E5253">
        <v>2</v>
      </c>
      <c r="F5253">
        <v>8.7952100000000009</v>
      </c>
      <c r="G5253">
        <v>886.88</v>
      </c>
      <c r="H5253">
        <v>886.84</v>
      </c>
    </row>
    <row r="5254" spans="1:8" x14ac:dyDescent="0.25">
      <c r="A5254" t="s">
        <v>59</v>
      </c>
      <c r="B5254">
        <v>2022</v>
      </c>
      <c r="C5254" t="s">
        <v>4</v>
      </c>
      <c r="D5254" t="s">
        <v>60</v>
      </c>
      <c r="E5254">
        <v>1199</v>
      </c>
      <c r="F5254">
        <v>1702.2836199999999</v>
      </c>
      <c r="G5254">
        <v>185132.76</v>
      </c>
      <c r="H5254">
        <v>191804.66</v>
      </c>
    </row>
    <row r="5255" spans="1:8" x14ac:dyDescent="0.25">
      <c r="A5255" t="s">
        <v>59</v>
      </c>
      <c r="B5255">
        <v>2022</v>
      </c>
      <c r="C5255" t="s">
        <v>4</v>
      </c>
      <c r="D5255" t="s">
        <v>60</v>
      </c>
      <c r="E5255">
        <v>8619</v>
      </c>
      <c r="F5255">
        <v>2151.9902400000001</v>
      </c>
      <c r="G5255">
        <v>187290.08</v>
      </c>
      <c r="H5255">
        <v>197002.86</v>
      </c>
    </row>
    <row r="5256" spans="1:8" x14ac:dyDescent="0.25">
      <c r="A5256" t="s">
        <v>59</v>
      </c>
      <c r="B5256">
        <v>2022</v>
      </c>
      <c r="C5256" t="s">
        <v>4</v>
      </c>
      <c r="D5256" t="s">
        <v>60</v>
      </c>
      <c r="E5256">
        <v>0</v>
      </c>
      <c r="F5256">
        <v>0</v>
      </c>
      <c r="G5256">
        <v>0</v>
      </c>
      <c r="H5256">
        <v>0</v>
      </c>
    </row>
    <row r="5257" spans="1:8" x14ac:dyDescent="0.25">
      <c r="A5257" t="s">
        <v>59</v>
      </c>
      <c r="B5257">
        <v>2022</v>
      </c>
      <c r="C5257" t="s">
        <v>4</v>
      </c>
      <c r="D5257" t="s">
        <v>60</v>
      </c>
      <c r="E5257">
        <v>48</v>
      </c>
      <c r="F5257">
        <v>15.482659999999999</v>
      </c>
      <c r="G5257">
        <v>1217.18</v>
      </c>
      <c r="H5257">
        <v>1479.37</v>
      </c>
    </row>
    <row r="5258" spans="1:8" x14ac:dyDescent="0.25">
      <c r="A5258" t="s">
        <v>59</v>
      </c>
      <c r="B5258">
        <v>2022</v>
      </c>
      <c r="C5258" t="s">
        <v>4</v>
      </c>
      <c r="D5258" t="s">
        <v>60</v>
      </c>
      <c r="E5258">
        <v>32</v>
      </c>
      <c r="F5258">
        <v>5.8571600000000004</v>
      </c>
      <c r="G5258">
        <v>531.17999999999995</v>
      </c>
      <c r="H5258">
        <v>646.11</v>
      </c>
    </row>
    <row r="5259" spans="1:8" x14ac:dyDescent="0.25">
      <c r="A5259" t="s">
        <v>59</v>
      </c>
      <c r="B5259">
        <v>2022</v>
      </c>
      <c r="C5259" t="s">
        <v>4</v>
      </c>
      <c r="D5259" t="s">
        <v>60</v>
      </c>
      <c r="E5259">
        <v>0</v>
      </c>
      <c r="F5259">
        <v>0</v>
      </c>
      <c r="G5259">
        <v>0</v>
      </c>
      <c r="H5259">
        <v>0</v>
      </c>
    </row>
    <row r="5260" spans="1:8" x14ac:dyDescent="0.25">
      <c r="A5260" t="s">
        <v>59</v>
      </c>
      <c r="B5260">
        <v>2022</v>
      </c>
      <c r="C5260" t="s">
        <v>4</v>
      </c>
      <c r="D5260" t="s">
        <v>60</v>
      </c>
      <c r="E5260">
        <v>231</v>
      </c>
      <c r="F5260">
        <v>56.848039999999997</v>
      </c>
      <c r="G5260">
        <v>4141.4399999999996</v>
      </c>
      <c r="H5260">
        <v>3605.12</v>
      </c>
    </row>
    <row r="5261" spans="1:8" x14ac:dyDescent="0.25">
      <c r="A5261" t="s">
        <v>59</v>
      </c>
      <c r="B5261">
        <v>2022</v>
      </c>
      <c r="C5261" t="s">
        <v>4</v>
      </c>
      <c r="D5261" t="s">
        <v>60</v>
      </c>
      <c r="E5261">
        <v>241</v>
      </c>
      <c r="F5261">
        <v>85.865499999999997</v>
      </c>
      <c r="G5261">
        <v>6284.42</v>
      </c>
      <c r="H5261">
        <v>6310.45</v>
      </c>
    </row>
    <row r="5262" spans="1:8" x14ac:dyDescent="0.25">
      <c r="A5262" t="s">
        <v>59</v>
      </c>
      <c r="B5262">
        <v>2022</v>
      </c>
      <c r="C5262" t="s">
        <v>4</v>
      </c>
      <c r="D5262" t="s">
        <v>60</v>
      </c>
      <c r="E5262">
        <v>0</v>
      </c>
      <c r="F5262">
        <v>0</v>
      </c>
      <c r="G5262">
        <v>0</v>
      </c>
      <c r="H5262">
        <v>0</v>
      </c>
    </row>
    <row r="5263" spans="1:8" x14ac:dyDescent="0.25">
      <c r="A5263" t="s">
        <v>59</v>
      </c>
      <c r="B5263">
        <v>2022</v>
      </c>
      <c r="C5263" t="s">
        <v>4</v>
      </c>
      <c r="D5263" t="s">
        <v>60</v>
      </c>
      <c r="E5263">
        <v>0</v>
      </c>
      <c r="F5263">
        <v>0</v>
      </c>
      <c r="G5263">
        <v>0</v>
      </c>
      <c r="H5263">
        <v>0</v>
      </c>
    </row>
    <row r="5264" spans="1:8" x14ac:dyDescent="0.25">
      <c r="A5264" t="s">
        <v>59</v>
      </c>
      <c r="B5264">
        <v>2022</v>
      </c>
      <c r="C5264" t="s">
        <v>4</v>
      </c>
      <c r="D5264" t="s">
        <v>60</v>
      </c>
      <c r="E5264">
        <v>4</v>
      </c>
      <c r="F5264">
        <v>12.015499999999999</v>
      </c>
      <c r="G5264">
        <v>821.89</v>
      </c>
      <c r="H5264">
        <v>987.52</v>
      </c>
    </row>
    <row r="5265" spans="1:8" x14ac:dyDescent="0.25">
      <c r="A5265" t="s">
        <v>59</v>
      </c>
      <c r="B5265">
        <v>2022</v>
      </c>
      <c r="C5265" t="s">
        <v>4</v>
      </c>
      <c r="D5265" t="s">
        <v>60</v>
      </c>
      <c r="E5265">
        <v>0</v>
      </c>
      <c r="F5265">
        <v>0</v>
      </c>
      <c r="G5265">
        <v>0</v>
      </c>
      <c r="H5265">
        <v>0</v>
      </c>
    </row>
    <row r="5266" spans="1:8" x14ac:dyDescent="0.25">
      <c r="A5266" t="s">
        <v>59</v>
      </c>
      <c r="B5266">
        <v>2022</v>
      </c>
      <c r="C5266" t="s">
        <v>4</v>
      </c>
      <c r="D5266" t="s">
        <v>60</v>
      </c>
      <c r="E5266">
        <v>9</v>
      </c>
      <c r="F5266">
        <v>12.920540000000001</v>
      </c>
      <c r="G5266">
        <v>1098.97</v>
      </c>
      <c r="H5266">
        <v>738.75</v>
      </c>
    </row>
    <row r="5267" spans="1:8" x14ac:dyDescent="0.25">
      <c r="A5267" t="s">
        <v>59</v>
      </c>
      <c r="B5267">
        <v>2022</v>
      </c>
      <c r="C5267" t="s">
        <v>4</v>
      </c>
      <c r="D5267" t="s">
        <v>60</v>
      </c>
      <c r="E5267">
        <v>27</v>
      </c>
      <c r="F5267">
        <v>37.22222</v>
      </c>
      <c r="G5267">
        <v>3369.11</v>
      </c>
      <c r="H5267">
        <v>3263.26</v>
      </c>
    </row>
    <row r="5268" spans="1:8" x14ac:dyDescent="0.25">
      <c r="A5268" t="s">
        <v>59</v>
      </c>
      <c r="B5268">
        <v>2022</v>
      </c>
      <c r="C5268" t="s">
        <v>4</v>
      </c>
      <c r="D5268" t="s">
        <v>60</v>
      </c>
      <c r="E5268">
        <v>0</v>
      </c>
      <c r="F5268">
        <v>0</v>
      </c>
      <c r="G5268">
        <v>0</v>
      </c>
      <c r="H5268">
        <v>0</v>
      </c>
    </row>
    <row r="5269" spans="1:8" x14ac:dyDescent="0.25">
      <c r="A5269" t="s">
        <v>59</v>
      </c>
      <c r="B5269">
        <v>2022</v>
      </c>
      <c r="C5269" t="s">
        <v>4</v>
      </c>
      <c r="D5269" t="s">
        <v>63</v>
      </c>
      <c r="E5269">
        <v>164116</v>
      </c>
      <c r="F5269">
        <v>27772.10239</v>
      </c>
      <c r="G5269">
        <v>2652091.29</v>
      </c>
      <c r="H5269">
        <v>2006969.05</v>
      </c>
    </row>
    <row r="5270" spans="1:8" x14ac:dyDescent="0.25">
      <c r="A5270" t="s">
        <v>59</v>
      </c>
      <c r="B5270">
        <v>2022</v>
      </c>
      <c r="C5270" t="s">
        <v>4</v>
      </c>
      <c r="D5270" t="s">
        <v>63</v>
      </c>
      <c r="E5270">
        <v>20</v>
      </c>
      <c r="F5270">
        <v>1.3069999999999999</v>
      </c>
      <c r="G5270">
        <v>196.15</v>
      </c>
      <c r="H5270">
        <v>229.64</v>
      </c>
    </row>
    <row r="5271" spans="1:8" x14ac:dyDescent="0.25">
      <c r="A5271" t="s">
        <v>59</v>
      </c>
      <c r="B5271">
        <v>2022</v>
      </c>
      <c r="C5271" t="s">
        <v>4</v>
      </c>
      <c r="D5271" t="s">
        <v>63</v>
      </c>
      <c r="E5271">
        <v>898614</v>
      </c>
      <c r="F5271">
        <v>108384.70774</v>
      </c>
      <c r="G5271">
        <v>10689278.619999999</v>
      </c>
      <c r="H5271">
        <v>10300778.58</v>
      </c>
    </row>
    <row r="5272" spans="1:8" x14ac:dyDescent="0.25">
      <c r="A5272" t="s">
        <v>59</v>
      </c>
      <c r="B5272">
        <v>2022</v>
      </c>
      <c r="C5272" t="s">
        <v>4</v>
      </c>
      <c r="D5272" t="s">
        <v>63</v>
      </c>
      <c r="E5272">
        <v>0</v>
      </c>
      <c r="F5272">
        <v>0</v>
      </c>
      <c r="G5272">
        <v>0</v>
      </c>
      <c r="H5272">
        <v>0</v>
      </c>
    </row>
    <row r="5273" spans="1:8" x14ac:dyDescent="0.25">
      <c r="A5273" t="s">
        <v>59</v>
      </c>
      <c r="B5273">
        <v>2022</v>
      </c>
      <c r="C5273" t="s">
        <v>4</v>
      </c>
      <c r="D5273" t="s">
        <v>64</v>
      </c>
      <c r="E5273">
        <v>0</v>
      </c>
      <c r="F5273">
        <v>0</v>
      </c>
      <c r="G5273">
        <v>0</v>
      </c>
      <c r="H5273">
        <v>0</v>
      </c>
    </row>
    <row r="5274" spans="1:8" x14ac:dyDescent="0.25">
      <c r="A5274" t="s">
        <v>59</v>
      </c>
      <c r="B5274">
        <v>2022</v>
      </c>
      <c r="C5274" t="s">
        <v>4</v>
      </c>
      <c r="D5274" t="s">
        <v>61</v>
      </c>
      <c r="E5274">
        <v>1429</v>
      </c>
      <c r="F5274">
        <v>10463.463100000001</v>
      </c>
      <c r="G5274">
        <v>862126.77</v>
      </c>
      <c r="H5274">
        <v>990896.27</v>
      </c>
    </row>
    <row r="5275" spans="1:8" x14ac:dyDescent="0.25">
      <c r="A5275" t="s">
        <v>59</v>
      </c>
      <c r="B5275">
        <v>2022</v>
      </c>
      <c r="C5275" t="s">
        <v>4</v>
      </c>
      <c r="D5275" t="s">
        <v>61</v>
      </c>
      <c r="E5275">
        <v>1239</v>
      </c>
      <c r="F5275">
        <v>1695.97588</v>
      </c>
      <c r="G5275">
        <v>208239.35</v>
      </c>
      <c r="H5275">
        <v>225491.49</v>
      </c>
    </row>
    <row r="5276" spans="1:8" x14ac:dyDescent="0.25">
      <c r="A5276" t="s">
        <v>59</v>
      </c>
      <c r="B5276">
        <v>2022</v>
      </c>
      <c r="C5276" t="s">
        <v>4</v>
      </c>
      <c r="D5276" t="s">
        <v>61</v>
      </c>
      <c r="E5276">
        <v>9415</v>
      </c>
      <c r="F5276">
        <v>2731.4909400000001</v>
      </c>
      <c r="G5276">
        <v>219300.87</v>
      </c>
      <c r="H5276">
        <v>248678.12</v>
      </c>
    </row>
    <row r="5277" spans="1:8" x14ac:dyDescent="0.25">
      <c r="A5277" t="s">
        <v>59</v>
      </c>
      <c r="B5277">
        <v>2022</v>
      </c>
      <c r="C5277" t="s">
        <v>4</v>
      </c>
      <c r="D5277" t="s">
        <v>60</v>
      </c>
      <c r="E5277">
        <v>8</v>
      </c>
      <c r="F5277">
        <v>3.1711</v>
      </c>
      <c r="G5277">
        <v>776.63</v>
      </c>
      <c r="H5277">
        <v>795.5</v>
      </c>
    </row>
    <row r="5278" spans="1:8" x14ac:dyDescent="0.25">
      <c r="A5278" t="s">
        <v>59</v>
      </c>
      <c r="B5278">
        <v>2022</v>
      </c>
      <c r="C5278" t="s">
        <v>4</v>
      </c>
      <c r="D5278" t="s">
        <v>60</v>
      </c>
      <c r="E5278">
        <v>32</v>
      </c>
      <c r="F5278">
        <v>65.729399999999998</v>
      </c>
      <c r="G5278">
        <v>5224.99</v>
      </c>
      <c r="H5278">
        <v>5008.2</v>
      </c>
    </row>
    <row r="5279" spans="1:8" x14ac:dyDescent="0.25">
      <c r="A5279" t="s">
        <v>59</v>
      </c>
      <c r="B5279">
        <v>2022</v>
      </c>
      <c r="C5279" t="s">
        <v>4</v>
      </c>
      <c r="D5279" t="s">
        <v>60</v>
      </c>
      <c r="E5279">
        <v>746</v>
      </c>
      <c r="F5279">
        <v>176.26962</v>
      </c>
      <c r="G5279">
        <v>12420.3</v>
      </c>
      <c r="H5279">
        <v>13077.69</v>
      </c>
    </row>
    <row r="5280" spans="1:8" x14ac:dyDescent="0.25">
      <c r="A5280" t="s">
        <v>59</v>
      </c>
      <c r="B5280">
        <v>2022</v>
      </c>
      <c r="C5280" t="s">
        <v>4</v>
      </c>
      <c r="D5280" t="s">
        <v>62</v>
      </c>
      <c r="E5280">
        <v>2656</v>
      </c>
      <c r="F5280">
        <v>16585.29146</v>
      </c>
      <c r="G5280">
        <v>1615899.57</v>
      </c>
      <c r="H5280">
        <v>1905777.33</v>
      </c>
    </row>
    <row r="5281" spans="1:8" x14ac:dyDescent="0.25">
      <c r="A5281" t="s">
        <v>59</v>
      </c>
      <c r="B5281">
        <v>2022</v>
      </c>
      <c r="C5281" t="s">
        <v>4</v>
      </c>
      <c r="D5281" t="s">
        <v>62</v>
      </c>
      <c r="E5281">
        <v>5598</v>
      </c>
      <c r="F5281">
        <v>8731.7165000000005</v>
      </c>
      <c r="G5281">
        <v>1036921.24</v>
      </c>
      <c r="H5281">
        <v>1115162.42</v>
      </c>
    </row>
    <row r="5282" spans="1:8" x14ac:dyDescent="0.25">
      <c r="A5282" t="s">
        <v>59</v>
      </c>
      <c r="B5282">
        <v>2022</v>
      </c>
      <c r="C5282" t="s">
        <v>4</v>
      </c>
      <c r="D5282" t="s">
        <v>62</v>
      </c>
      <c r="E5282">
        <v>132071</v>
      </c>
      <c r="F5282">
        <v>30491.527829999999</v>
      </c>
      <c r="G5282">
        <v>2961796.85</v>
      </c>
      <c r="H5282">
        <v>3287393.63</v>
      </c>
    </row>
    <row r="5283" spans="1:8" x14ac:dyDescent="0.25">
      <c r="A5283" t="s">
        <v>59</v>
      </c>
      <c r="B5283">
        <v>2022</v>
      </c>
      <c r="C5283" t="s">
        <v>4</v>
      </c>
      <c r="D5283" t="s">
        <v>60</v>
      </c>
      <c r="E5283">
        <v>25</v>
      </c>
      <c r="F5283">
        <v>119.21858</v>
      </c>
      <c r="G5283">
        <v>9696.51</v>
      </c>
      <c r="H5283">
        <v>14908.13</v>
      </c>
    </row>
    <row r="5284" spans="1:8" x14ac:dyDescent="0.25">
      <c r="A5284" t="s">
        <v>59</v>
      </c>
      <c r="B5284">
        <v>2022</v>
      </c>
      <c r="C5284" t="s">
        <v>4</v>
      </c>
      <c r="D5284" t="s">
        <v>60</v>
      </c>
      <c r="E5284">
        <v>63</v>
      </c>
      <c r="F5284">
        <v>80.03698</v>
      </c>
      <c r="G5284">
        <v>8652.98</v>
      </c>
      <c r="H5284">
        <v>7231.35</v>
      </c>
    </row>
    <row r="5285" spans="1:8" x14ac:dyDescent="0.25">
      <c r="A5285" t="s">
        <v>59</v>
      </c>
      <c r="B5285">
        <v>2022</v>
      </c>
      <c r="C5285" t="s">
        <v>4</v>
      </c>
      <c r="D5285" t="s">
        <v>60</v>
      </c>
      <c r="E5285">
        <v>26</v>
      </c>
      <c r="F5285">
        <v>115.19506</v>
      </c>
      <c r="G5285">
        <v>4626</v>
      </c>
      <c r="H5285">
        <v>5605.35</v>
      </c>
    </row>
    <row r="5286" spans="1:8" x14ac:dyDescent="0.25">
      <c r="A5286" t="s">
        <v>59</v>
      </c>
      <c r="B5286">
        <v>2022</v>
      </c>
      <c r="C5286" t="s">
        <v>4</v>
      </c>
      <c r="D5286" t="s">
        <v>60</v>
      </c>
      <c r="E5286">
        <v>35</v>
      </c>
      <c r="F5286">
        <v>201.96574000000001</v>
      </c>
      <c r="G5286">
        <v>13663.9</v>
      </c>
      <c r="H5286">
        <v>15248.3</v>
      </c>
    </row>
    <row r="5287" spans="1:8" x14ac:dyDescent="0.25">
      <c r="A5287" t="s">
        <v>59</v>
      </c>
      <c r="B5287">
        <v>2022</v>
      </c>
      <c r="C5287" t="s">
        <v>4</v>
      </c>
      <c r="D5287" t="s">
        <v>60</v>
      </c>
      <c r="E5287">
        <v>0</v>
      </c>
      <c r="F5287">
        <v>0</v>
      </c>
      <c r="G5287">
        <v>0</v>
      </c>
      <c r="H5287">
        <v>0</v>
      </c>
    </row>
    <row r="5288" spans="1:8" x14ac:dyDescent="0.25">
      <c r="A5288" t="s">
        <v>59</v>
      </c>
      <c r="B5288">
        <v>2022</v>
      </c>
      <c r="C5288" t="s">
        <v>4</v>
      </c>
      <c r="D5288" t="s">
        <v>60</v>
      </c>
      <c r="E5288">
        <v>0</v>
      </c>
      <c r="F5288">
        <v>0</v>
      </c>
      <c r="G5288">
        <v>0</v>
      </c>
      <c r="H5288">
        <v>0</v>
      </c>
    </row>
    <row r="5289" spans="1:8" x14ac:dyDescent="0.25">
      <c r="A5289" t="s">
        <v>59</v>
      </c>
      <c r="B5289">
        <v>2022</v>
      </c>
      <c r="C5289" t="s">
        <v>4</v>
      </c>
      <c r="D5289" t="s">
        <v>61</v>
      </c>
      <c r="E5289">
        <v>0</v>
      </c>
      <c r="F5289">
        <v>0</v>
      </c>
      <c r="G5289">
        <v>0</v>
      </c>
      <c r="H5289">
        <v>0</v>
      </c>
    </row>
    <row r="5290" spans="1:8" x14ac:dyDescent="0.25">
      <c r="A5290" t="s">
        <v>59</v>
      </c>
      <c r="B5290">
        <v>2022</v>
      </c>
      <c r="C5290" t="s">
        <v>4</v>
      </c>
      <c r="D5290" t="s">
        <v>60</v>
      </c>
      <c r="E5290">
        <v>0</v>
      </c>
      <c r="F5290">
        <v>0</v>
      </c>
      <c r="G5290">
        <v>0</v>
      </c>
      <c r="H5290">
        <v>0</v>
      </c>
    </row>
    <row r="5291" spans="1:8" x14ac:dyDescent="0.25">
      <c r="A5291" t="s">
        <v>59</v>
      </c>
      <c r="B5291">
        <v>2022</v>
      </c>
      <c r="C5291" t="s">
        <v>4</v>
      </c>
      <c r="D5291" t="s">
        <v>60</v>
      </c>
      <c r="E5291">
        <v>0</v>
      </c>
      <c r="F5291">
        <v>0</v>
      </c>
      <c r="G5291">
        <v>0</v>
      </c>
      <c r="H5291">
        <v>0</v>
      </c>
    </row>
    <row r="5292" spans="1:8" x14ac:dyDescent="0.25">
      <c r="A5292" t="s">
        <v>59</v>
      </c>
      <c r="B5292">
        <v>2022</v>
      </c>
      <c r="C5292" t="s">
        <v>4</v>
      </c>
      <c r="D5292" t="s">
        <v>60</v>
      </c>
      <c r="E5292">
        <v>0</v>
      </c>
      <c r="F5292">
        <v>0</v>
      </c>
      <c r="G5292">
        <v>0</v>
      </c>
      <c r="H5292">
        <v>0</v>
      </c>
    </row>
    <row r="5293" spans="1:8" x14ac:dyDescent="0.25">
      <c r="A5293" t="s">
        <v>59</v>
      </c>
      <c r="B5293">
        <v>2022</v>
      </c>
      <c r="C5293" t="s">
        <v>4</v>
      </c>
      <c r="D5293" t="s">
        <v>62</v>
      </c>
      <c r="E5293">
        <v>1</v>
      </c>
      <c r="F5293">
        <v>394.36799999999999</v>
      </c>
      <c r="G5293">
        <v>36452.65</v>
      </c>
      <c r="H5293">
        <v>76633.98</v>
      </c>
    </row>
    <row r="5294" spans="1:8" x14ac:dyDescent="0.25">
      <c r="A5294" t="s">
        <v>59</v>
      </c>
      <c r="B5294">
        <v>2022</v>
      </c>
      <c r="C5294" t="s">
        <v>4</v>
      </c>
      <c r="D5294" t="s">
        <v>60</v>
      </c>
      <c r="E5294">
        <v>0</v>
      </c>
      <c r="F5294">
        <v>0</v>
      </c>
      <c r="G5294">
        <v>0</v>
      </c>
      <c r="H5294">
        <v>0</v>
      </c>
    </row>
    <row r="5295" spans="1:8" x14ac:dyDescent="0.25">
      <c r="A5295" t="s">
        <v>59</v>
      </c>
      <c r="B5295">
        <v>2022</v>
      </c>
      <c r="C5295" t="s">
        <v>4</v>
      </c>
      <c r="D5295" t="s">
        <v>60</v>
      </c>
      <c r="E5295">
        <v>0</v>
      </c>
      <c r="F5295">
        <v>0</v>
      </c>
      <c r="G5295">
        <v>0</v>
      </c>
      <c r="H5295">
        <v>0</v>
      </c>
    </row>
    <row r="5296" spans="1:8" x14ac:dyDescent="0.25">
      <c r="A5296" t="s">
        <v>59</v>
      </c>
      <c r="B5296">
        <v>2022</v>
      </c>
      <c r="C5296" t="s">
        <v>4</v>
      </c>
      <c r="D5296" t="s">
        <v>60</v>
      </c>
      <c r="E5296">
        <v>0</v>
      </c>
      <c r="F5296">
        <v>0</v>
      </c>
      <c r="G5296">
        <v>0</v>
      </c>
      <c r="H5296">
        <v>0</v>
      </c>
    </row>
    <row r="5297" spans="1:8" x14ac:dyDescent="0.25">
      <c r="A5297" t="s">
        <v>59</v>
      </c>
      <c r="B5297">
        <v>2022</v>
      </c>
      <c r="C5297" t="s">
        <v>4</v>
      </c>
      <c r="D5297" t="s">
        <v>60</v>
      </c>
      <c r="E5297">
        <v>0</v>
      </c>
      <c r="F5297">
        <v>0</v>
      </c>
      <c r="G5297">
        <v>0</v>
      </c>
      <c r="H5297">
        <v>0</v>
      </c>
    </row>
    <row r="5298" spans="1:8" x14ac:dyDescent="0.25">
      <c r="A5298" t="s">
        <v>59</v>
      </c>
      <c r="B5298">
        <v>2022</v>
      </c>
      <c r="C5298" t="s">
        <v>4</v>
      </c>
      <c r="D5298" t="s">
        <v>61</v>
      </c>
      <c r="E5298">
        <v>0</v>
      </c>
      <c r="F5298">
        <v>0</v>
      </c>
      <c r="G5298">
        <v>0</v>
      </c>
      <c r="H5298">
        <v>0</v>
      </c>
    </row>
    <row r="5299" spans="1:8" x14ac:dyDescent="0.25">
      <c r="A5299" t="s">
        <v>59</v>
      </c>
      <c r="B5299">
        <v>2022</v>
      </c>
      <c r="C5299" t="s">
        <v>4</v>
      </c>
      <c r="D5299" t="s">
        <v>60</v>
      </c>
      <c r="E5299">
        <v>0</v>
      </c>
      <c r="F5299">
        <v>0</v>
      </c>
      <c r="G5299">
        <v>0</v>
      </c>
      <c r="H5299">
        <v>0</v>
      </c>
    </row>
    <row r="5300" spans="1:8" x14ac:dyDescent="0.25">
      <c r="A5300" t="s">
        <v>59</v>
      </c>
      <c r="B5300">
        <v>2022</v>
      </c>
      <c r="C5300" t="s">
        <v>4</v>
      </c>
      <c r="D5300" t="s">
        <v>60</v>
      </c>
      <c r="E5300">
        <v>0</v>
      </c>
      <c r="F5300">
        <v>0</v>
      </c>
      <c r="G5300">
        <v>0</v>
      </c>
      <c r="H5300">
        <v>0</v>
      </c>
    </row>
    <row r="5301" spans="1:8" x14ac:dyDescent="0.25">
      <c r="A5301" t="s">
        <v>59</v>
      </c>
      <c r="B5301">
        <v>2022</v>
      </c>
      <c r="C5301" t="s">
        <v>4</v>
      </c>
      <c r="D5301" t="s">
        <v>60</v>
      </c>
      <c r="E5301">
        <v>0</v>
      </c>
      <c r="F5301">
        <v>0</v>
      </c>
      <c r="G5301">
        <v>0</v>
      </c>
      <c r="H5301">
        <v>0</v>
      </c>
    </row>
    <row r="5302" spans="1:8" x14ac:dyDescent="0.25">
      <c r="A5302" t="s">
        <v>59</v>
      </c>
      <c r="B5302">
        <v>2022</v>
      </c>
      <c r="C5302" t="s">
        <v>4</v>
      </c>
      <c r="D5302" t="s">
        <v>60</v>
      </c>
      <c r="E5302">
        <v>0</v>
      </c>
      <c r="F5302">
        <v>0</v>
      </c>
      <c r="G5302">
        <v>0</v>
      </c>
      <c r="H5302">
        <v>0</v>
      </c>
    </row>
    <row r="5303" spans="1:8" x14ac:dyDescent="0.25">
      <c r="A5303" t="s">
        <v>59</v>
      </c>
      <c r="B5303">
        <v>2022</v>
      </c>
      <c r="C5303" t="s">
        <v>4</v>
      </c>
      <c r="D5303" t="s">
        <v>60</v>
      </c>
      <c r="E5303">
        <v>0</v>
      </c>
      <c r="F5303">
        <v>0</v>
      </c>
      <c r="G5303">
        <v>0</v>
      </c>
      <c r="H5303">
        <v>0</v>
      </c>
    </row>
    <row r="5304" spans="1:8" x14ac:dyDescent="0.25">
      <c r="A5304" t="s">
        <v>59</v>
      </c>
      <c r="B5304">
        <v>2022</v>
      </c>
      <c r="C5304" t="s">
        <v>4</v>
      </c>
      <c r="D5304" t="s">
        <v>60</v>
      </c>
      <c r="E5304">
        <v>7</v>
      </c>
      <c r="F5304">
        <v>42.017859999999999</v>
      </c>
      <c r="G5304">
        <v>3083.68</v>
      </c>
      <c r="H5304">
        <v>1566.91</v>
      </c>
    </row>
    <row r="5305" spans="1:8" x14ac:dyDescent="0.25">
      <c r="A5305" t="s">
        <v>59</v>
      </c>
      <c r="B5305">
        <v>2022</v>
      </c>
      <c r="C5305" t="s">
        <v>4</v>
      </c>
      <c r="D5305" t="s">
        <v>60</v>
      </c>
      <c r="E5305">
        <v>0</v>
      </c>
      <c r="F5305">
        <v>0</v>
      </c>
      <c r="G5305">
        <v>0</v>
      </c>
      <c r="H5305">
        <v>0</v>
      </c>
    </row>
    <row r="5306" spans="1:8" x14ac:dyDescent="0.25">
      <c r="A5306" t="s">
        <v>59</v>
      </c>
      <c r="B5306">
        <v>2022</v>
      </c>
      <c r="C5306" t="s">
        <v>4</v>
      </c>
      <c r="D5306" t="s">
        <v>60</v>
      </c>
      <c r="E5306">
        <v>0</v>
      </c>
      <c r="F5306">
        <v>0</v>
      </c>
      <c r="G5306">
        <v>0</v>
      </c>
      <c r="H5306">
        <v>0</v>
      </c>
    </row>
    <row r="5307" spans="1:8" x14ac:dyDescent="0.25">
      <c r="A5307" t="s">
        <v>59</v>
      </c>
      <c r="B5307">
        <v>2022</v>
      </c>
      <c r="C5307" t="s">
        <v>4</v>
      </c>
      <c r="D5307" t="s">
        <v>62</v>
      </c>
      <c r="E5307">
        <v>0</v>
      </c>
      <c r="F5307">
        <v>0</v>
      </c>
      <c r="G5307">
        <v>0</v>
      </c>
      <c r="H5307">
        <v>0</v>
      </c>
    </row>
    <row r="5308" spans="1:8" x14ac:dyDescent="0.25">
      <c r="A5308" t="s">
        <v>59</v>
      </c>
      <c r="B5308">
        <v>2022</v>
      </c>
      <c r="C5308" t="s">
        <v>4</v>
      </c>
      <c r="D5308" t="s">
        <v>60</v>
      </c>
      <c r="E5308">
        <v>0</v>
      </c>
      <c r="F5308">
        <v>0</v>
      </c>
      <c r="G5308">
        <v>0</v>
      </c>
      <c r="H5308">
        <v>0</v>
      </c>
    </row>
    <row r="5309" spans="1:8" x14ac:dyDescent="0.25">
      <c r="A5309" t="s">
        <v>59</v>
      </c>
      <c r="B5309">
        <v>2022</v>
      </c>
      <c r="C5309" t="s">
        <v>4</v>
      </c>
      <c r="D5309" t="s">
        <v>60</v>
      </c>
      <c r="E5309">
        <v>0</v>
      </c>
      <c r="F5309">
        <v>0</v>
      </c>
      <c r="G5309">
        <v>0</v>
      </c>
      <c r="H5309">
        <v>0</v>
      </c>
    </row>
    <row r="5310" spans="1:8" x14ac:dyDescent="0.25">
      <c r="A5310" t="s">
        <v>59</v>
      </c>
      <c r="B5310">
        <v>2022</v>
      </c>
      <c r="C5310" t="s">
        <v>4</v>
      </c>
      <c r="D5310" t="s">
        <v>60</v>
      </c>
      <c r="E5310">
        <v>9</v>
      </c>
      <c r="F5310">
        <v>50.840020000000003</v>
      </c>
      <c r="G5310">
        <v>4456.58</v>
      </c>
      <c r="H5310">
        <v>0</v>
      </c>
    </row>
    <row r="5311" spans="1:8" x14ac:dyDescent="0.25">
      <c r="A5311" t="s">
        <v>59</v>
      </c>
      <c r="B5311">
        <v>2022</v>
      </c>
      <c r="C5311" t="s">
        <v>4</v>
      </c>
      <c r="D5311" t="s">
        <v>61</v>
      </c>
      <c r="E5311">
        <v>0</v>
      </c>
      <c r="F5311">
        <v>0</v>
      </c>
      <c r="G5311">
        <v>0</v>
      </c>
      <c r="H5311">
        <v>0</v>
      </c>
    </row>
    <row r="5312" spans="1:8" x14ac:dyDescent="0.25">
      <c r="A5312" t="s">
        <v>59</v>
      </c>
      <c r="B5312">
        <v>2022</v>
      </c>
      <c r="C5312" t="s">
        <v>4</v>
      </c>
      <c r="D5312" t="s">
        <v>61</v>
      </c>
      <c r="E5312">
        <v>7</v>
      </c>
      <c r="F5312">
        <v>584.79943000000003</v>
      </c>
      <c r="G5312">
        <v>46865.17</v>
      </c>
      <c r="H5312">
        <v>102466.02</v>
      </c>
    </row>
    <row r="5313" spans="1:8" x14ac:dyDescent="0.25">
      <c r="A5313" t="s">
        <v>59</v>
      </c>
      <c r="B5313">
        <v>2022</v>
      </c>
      <c r="C5313" t="s">
        <v>4</v>
      </c>
      <c r="D5313" t="s">
        <v>61</v>
      </c>
      <c r="E5313">
        <v>0</v>
      </c>
      <c r="F5313">
        <v>0</v>
      </c>
      <c r="G5313">
        <v>0</v>
      </c>
      <c r="H5313">
        <v>0</v>
      </c>
    </row>
    <row r="5314" spans="1:8" x14ac:dyDescent="0.25">
      <c r="A5314" t="s">
        <v>59</v>
      </c>
      <c r="B5314">
        <v>2022</v>
      </c>
      <c r="C5314" t="s">
        <v>4</v>
      </c>
      <c r="D5314" t="s">
        <v>60</v>
      </c>
      <c r="E5314">
        <v>0</v>
      </c>
      <c r="F5314">
        <v>0</v>
      </c>
      <c r="G5314">
        <v>0</v>
      </c>
      <c r="H5314">
        <v>0</v>
      </c>
    </row>
    <row r="5315" spans="1:8" x14ac:dyDescent="0.25">
      <c r="A5315" t="s">
        <v>59</v>
      </c>
      <c r="B5315">
        <v>2022</v>
      </c>
      <c r="C5315" t="s">
        <v>4</v>
      </c>
      <c r="D5315" t="s">
        <v>60</v>
      </c>
      <c r="E5315">
        <v>0</v>
      </c>
      <c r="F5315">
        <v>0</v>
      </c>
      <c r="G5315">
        <v>0</v>
      </c>
      <c r="H5315">
        <v>0</v>
      </c>
    </row>
    <row r="5316" spans="1:8" x14ac:dyDescent="0.25">
      <c r="A5316" t="s">
        <v>59</v>
      </c>
      <c r="B5316">
        <v>2022</v>
      </c>
      <c r="C5316" t="s">
        <v>4</v>
      </c>
      <c r="D5316" t="s">
        <v>60</v>
      </c>
      <c r="E5316">
        <v>2</v>
      </c>
      <c r="F5316">
        <v>38.773389999999999</v>
      </c>
      <c r="G5316">
        <v>6078.19</v>
      </c>
      <c r="H5316">
        <v>6078.19</v>
      </c>
    </row>
    <row r="5317" spans="1:8" x14ac:dyDescent="0.25">
      <c r="A5317" t="s">
        <v>59</v>
      </c>
      <c r="B5317">
        <v>2022</v>
      </c>
      <c r="C5317" t="s">
        <v>4</v>
      </c>
      <c r="D5317" t="s">
        <v>60</v>
      </c>
      <c r="E5317">
        <v>0</v>
      </c>
      <c r="F5317">
        <v>0</v>
      </c>
      <c r="G5317">
        <v>0</v>
      </c>
      <c r="H5317">
        <v>0</v>
      </c>
    </row>
    <row r="5318" spans="1:8" x14ac:dyDescent="0.25">
      <c r="A5318" t="s">
        <v>59</v>
      </c>
      <c r="B5318">
        <v>2022</v>
      </c>
      <c r="C5318" t="s">
        <v>4</v>
      </c>
      <c r="D5318" t="s">
        <v>60</v>
      </c>
      <c r="E5318">
        <v>129</v>
      </c>
      <c r="F5318">
        <v>6903.9961599999997</v>
      </c>
      <c r="G5318">
        <v>509900.75</v>
      </c>
      <c r="H5318">
        <v>596165.59</v>
      </c>
    </row>
    <row r="5319" spans="1:8" x14ac:dyDescent="0.25">
      <c r="A5319" t="s">
        <v>59</v>
      </c>
      <c r="B5319">
        <v>2022</v>
      </c>
      <c r="C5319" t="s">
        <v>4</v>
      </c>
      <c r="D5319" t="s">
        <v>60</v>
      </c>
      <c r="E5319">
        <v>1</v>
      </c>
      <c r="F5319">
        <v>0.93899999999999995</v>
      </c>
      <c r="G5319">
        <v>106.55</v>
      </c>
      <c r="H5319">
        <v>241.75</v>
      </c>
    </row>
    <row r="5320" spans="1:8" x14ac:dyDescent="0.25">
      <c r="A5320" t="s">
        <v>59</v>
      </c>
      <c r="B5320">
        <v>2022</v>
      </c>
      <c r="C5320" t="s">
        <v>4</v>
      </c>
      <c r="D5320" t="s">
        <v>62</v>
      </c>
      <c r="E5320">
        <v>6</v>
      </c>
      <c r="F5320">
        <v>560.32077000000004</v>
      </c>
      <c r="G5320">
        <v>54242.71</v>
      </c>
      <c r="H5320">
        <v>82454.86</v>
      </c>
    </row>
    <row r="5321" spans="1:8" x14ac:dyDescent="0.25">
      <c r="A5321" t="s">
        <v>59</v>
      </c>
      <c r="B5321">
        <v>2022</v>
      </c>
      <c r="C5321" t="s">
        <v>4</v>
      </c>
      <c r="D5321" t="s">
        <v>62</v>
      </c>
      <c r="E5321">
        <v>0</v>
      </c>
      <c r="F5321">
        <v>0</v>
      </c>
      <c r="G5321">
        <v>0</v>
      </c>
      <c r="H5321">
        <v>0</v>
      </c>
    </row>
    <row r="5322" spans="1:8" x14ac:dyDescent="0.25">
      <c r="A5322" t="s">
        <v>59</v>
      </c>
      <c r="B5322">
        <v>2022</v>
      </c>
      <c r="C5322" t="s">
        <v>4</v>
      </c>
      <c r="D5322" t="s">
        <v>60</v>
      </c>
      <c r="E5322">
        <v>0</v>
      </c>
      <c r="F5322">
        <v>0</v>
      </c>
      <c r="G5322">
        <v>0</v>
      </c>
      <c r="H5322">
        <v>0</v>
      </c>
    </row>
    <row r="5323" spans="1:8" x14ac:dyDescent="0.25">
      <c r="A5323" t="s">
        <v>59</v>
      </c>
      <c r="B5323">
        <v>2022</v>
      </c>
      <c r="C5323" t="s">
        <v>4</v>
      </c>
      <c r="D5323" t="s">
        <v>60</v>
      </c>
      <c r="E5323">
        <v>0</v>
      </c>
      <c r="F5323">
        <v>0</v>
      </c>
      <c r="G5323">
        <v>0</v>
      </c>
      <c r="H5323">
        <v>0</v>
      </c>
    </row>
    <row r="5324" spans="1:8" x14ac:dyDescent="0.25">
      <c r="A5324" t="s">
        <v>59</v>
      </c>
      <c r="B5324">
        <v>2022</v>
      </c>
      <c r="C5324" t="s">
        <v>4</v>
      </c>
      <c r="D5324" t="s">
        <v>60</v>
      </c>
      <c r="E5324">
        <v>0</v>
      </c>
      <c r="F5324">
        <v>0</v>
      </c>
      <c r="G5324">
        <v>0</v>
      </c>
      <c r="H5324">
        <v>0</v>
      </c>
    </row>
    <row r="5325" spans="1:8" x14ac:dyDescent="0.25">
      <c r="A5325" t="s">
        <v>59</v>
      </c>
      <c r="B5325">
        <v>2022</v>
      </c>
      <c r="C5325" t="s">
        <v>4</v>
      </c>
      <c r="D5325" t="s">
        <v>60</v>
      </c>
      <c r="E5325">
        <v>18</v>
      </c>
      <c r="F5325">
        <v>587.33028000000002</v>
      </c>
      <c r="G5325">
        <v>37926.800000000003</v>
      </c>
      <c r="H5325">
        <v>53107.51</v>
      </c>
    </row>
    <row r="5326" spans="1:8" x14ac:dyDescent="0.25">
      <c r="A5326" t="s">
        <v>59</v>
      </c>
      <c r="B5326">
        <v>2022</v>
      </c>
      <c r="C5326" t="s">
        <v>4</v>
      </c>
      <c r="D5326" t="s">
        <v>60</v>
      </c>
      <c r="E5326">
        <v>0</v>
      </c>
      <c r="F5326">
        <v>0</v>
      </c>
      <c r="G5326">
        <v>0</v>
      </c>
      <c r="H5326">
        <v>0</v>
      </c>
    </row>
    <row r="5327" spans="1:8" x14ac:dyDescent="0.25">
      <c r="A5327" t="s">
        <v>59</v>
      </c>
      <c r="B5327">
        <v>2022</v>
      </c>
      <c r="C5327" t="s">
        <v>4</v>
      </c>
      <c r="D5327" t="s">
        <v>60</v>
      </c>
      <c r="E5327">
        <v>28</v>
      </c>
      <c r="F5327">
        <v>2529.5317500000001</v>
      </c>
      <c r="G5327">
        <v>161887.34</v>
      </c>
      <c r="H5327">
        <v>191131.67</v>
      </c>
    </row>
    <row r="5328" spans="1:8" x14ac:dyDescent="0.25">
      <c r="A5328" t="s">
        <v>59</v>
      </c>
      <c r="B5328">
        <v>2022</v>
      </c>
      <c r="C5328" t="s">
        <v>4</v>
      </c>
      <c r="D5328" t="s">
        <v>60</v>
      </c>
      <c r="E5328">
        <v>1</v>
      </c>
      <c r="F5328">
        <v>0.30702000000000002</v>
      </c>
      <c r="G5328">
        <v>34.840000000000003</v>
      </c>
      <c r="H5328">
        <v>22.21</v>
      </c>
    </row>
    <row r="5329" spans="1:8" x14ac:dyDescent="0.25">
      <c r="A5329" t="s">
        <v>59</v>
      </c>
      <c r="B5329">
        <v>2022</v>
      </c>
      <c r="C5329" t="s">
        <v>4</v>
      </c>
      <c r="D5329" t="s">
        <v>60</v>
      </c>
      <c r="E5329">
        <v>0</v>
      </c>
      <c r="F5329">
        <v>0</v>
      </c>
      <c r="G5329">
        <v>0</v>
      </c>
      <c r="H5329">
        <v>0</v>
      </c>
    </row>
    <row r="5330" spans="1:8" x14ac:dyDescent="0.25">
      <c r="A5330" t="s">
        <v>59</v>
      </c>
      <c r="B5330">
        <v>2022</v>
      </c>
      <c r="C5330" t="s">
        <v>4</v>
      </c>
      <c r="D5330" t="s">
        <v>60</v>
      </c>
      <c r="E5330">
        <v>0</v>
      </c>
      <c r="F5330">
        <v>0</v>
      </c>
      <c r="G5330">
        <v>0</v>
      </c>
      <c r="H5330">
        <v>0</v>
      </c>
    </row>
    <row r="5331" spans="1:8" x14ac:dyDescent="0.25">
      <c r="A5331" t="s">
        <v>59</v>
      </c>
      <c r="B5331">
        <v>2022</v>
      </c>
      <c r="C5331" t="s">
        <v>4</v>
      </c>
      <c r="D5331" t="s">
        <v>60</v>
      </c>
      <c r="E5331">
        <v>1</v>
      </c>
      <c r="F5331">
        <v>9.4999999999999998E-3</v>
      </c>
      <c r="G5331">
        <v>9.89</v>
      </c>
      <c r="H5331">
        <v>1.62</v>
      </c>
    </row>
    <row r="5332" spans="1:8" x14ac:dyDescent="0.25">
      <c r="A5332" t="s">
        <v>59</v>
      </c>
      <c r="B5332">
        <v>2022</v>
      </c>
      <c r="C5332" t="s">
        <v>4</v>
      </c>
      <c r="D5332" t="s">
        <v>63</v>
      </c>
      <c r="E5332">
        <v>26</v>
      </c>
      <c r="F5332">
        <v>2.4550000000000001</v>
      </c>
      <c r="G5332">
        <v>239.39</v>
      </c>
      <c r="H5332">
        <v>210.48</v>
      </c>
    </row>
    <row r="5333" spans="1:8" x14ac:dyDescent="0.25">
      <c r="A5333" t="s">
        <v>59</v>
      </c>
      <c r="B5333">
        <v>2022</v>
      </c>
      <c r="C5333" t="s">
        <v>4</v>
      </c>
      <c r="D5333" t="s">
        <v>60</v>
      </c>
      <c r="E5333">
        <v>1</v>
      </c>
      <c r="F5333">
        <v>7.1825799999999997</v>
      </c>
      <c r="G5333">
        <v>588.5</v>
      </c>
      <c r="H5333">
        <v>673.59</v>
      </c>
    </row>
    <row r="5334" spans="1:8" x14ac:dyDescent="0.25">
      <c r="A5334" t="s">
        <v>59</v>
      </c>
      <c r="B5334">
        <v>2022</v>
      </c>
      <c r="C5334" t="s">
        <v>4</v>
      </c>
      <c r="D5334" t="s">
        <v>60</v>
      </c>
      <c r="E5334">
        <v>5</v>
      </c>
      <c r="F5334">
        <v>32.992539999999998</v>
      </c>
      <c r="G5334">
        <v>2843.53</v>
      </c>
      <c r="H5334">
        <v>2142.35</v>
      </c>
    </row>
    <row r="5335" spans="1:8" x14ac:dyDescent="0.25">
      <c r="A5335" t="s">
        <v>59</v>
      </c>
      <c r="B5335">
        <v>2022</v>
      </c>
      <c r="C5335" t="s">
        <v>4</v>
      </c>
      <c r="D5335" t="s">
        <v>60</v>
      </c>
      <c r="E5335">
        <v>11</v>
      </c>
      <c r="F5335">
        <v>55.999400000000001</v>
      </c>
      <c r="G5335">
        <v>5336.01</v>
      </c>
      <c r="H5335">
        <v>2647.54</v>
      </c>
    </row>
    <row r="5336" spans="1:8" x14ac:dyDescent="0.25">
      <c r="A5336" t="s">
        <v>59</v>
      </c>
      <c r="B5336">
        <v>2022</v>
      </c>
      <c r="C5336" t="s">
        <v>4</v>
      </c>
      <c r="D5336" t="s">
        <v>60</v>
      </c>
      <c r="E5336">
        <v>75</v>
      </c>
      <c r="F5336">
        <v>26.22</v>
      </c>
      <c r="G5336">
        <v>2325.5</v>
      </c>
      <c r="H5336">
        <v>2956.6</v>
      </c>
    </row>
    <row r="5337" spans="1:8" x14ac:dyDescent="0.25">
      <c r="A5337" t="s">
        <v>59</v>
      </c>
      <c r="B5337">
        <v>2022</v>
      </c>
      <c r="C5337" t="s">
        <v>4</v>
      </c>
      <c r="D5337" t="s">
        <v>60</v>
      </c>
      <c r="E5337">
        <v>0</v>
      </c>
      <c r="F5337">
        <v>0</v>
      </c>
      <c r="G5337">
        <v>0</v>
      </c>
      <c r="H5337">
        <v>0</v>
      </c>
    </row>
    <row r="5338" spans="1:8" x14ac:dyDescent="0.25">
      <c r="A5338" t="s">
        <v>59</v>
      </c>
      <c r="B5338">
        <v>2022</v>
      </c>
      <c r="C5338" t="s">
        <v>4</v>
      </c>
      <c r="D5338" t="s">
        <v>60</v>
      </c>
      <c r="E5338">
        <v>26</v>
      </c>
      <c r="F5338">
        <v>5.8105599999999997</v>
      </c>
      <c r="G5338">
        <v>463.22</v>
      </c>
      <c r="H5338">
        <v>248.12</v>
      </c>
    </row>
    <row r="5339" spans="1:8" x14ac:dyDescent="0.25">
      <c r="A5339" t="s">
        <v>59</v>
      </c>
      <c r="B5339">
        <v>2022</v>
      </c>
      <c r="C5339" t="s">
        <v>4</v>
      </c>
      <c r="D5339" t="s">
        <v>63</v>
      </c>
      <c r="E5339">
        <v>0</v>
      </c>
      <c r="F5339">
        <v>0</v>
      </c>
      <c r="G5339">
        <v>0</v>
      </c>
      <c r="H5339">
        <v>0</v>
      </c>
    </row>
    <row r="5340" spans="1:8" x14ac:dyDescent="0.25">
      <c r="A5340" t="s">
        <v>59</v>
      </c>
      <c r="B5340">
        <v>2022</v>
      </c>
      <c r="C5340" t="s">
        <v>4</v>
      </c>
      <c r="D5340" t="s">
        <v>60</v>
      </c>
      <c r="E5340">
        <v>15</v>
      </c>
      <c r="F5340">
        <v>6.0990000000000002</v>
      </c>
      <c r="G5340">
        <v>511.59</v>
      </c>
      <c r="H5340">
        <v>470.34</v>
      </c>
    </row>
    <row r="5341" spans="1:8" x14ac:dyDescent="0.25">
      <c r="A5341" t="s">
        <v>59</v>
      </c>
      <c r="B5341">
        <v>2022</v>
      </c>
      <c r="C5341" t="s">
        <v>4</v>
      </c>
      <c r="D5341" t="s">
        <v>60</v>
      </c>
      <c r="E5341">
        <v>0</v>
      </c>
      <c r="F5341">
        <v>0</v>
      </c>
      <c r="G5341">
        <v>0</v>
      </c>
      <c r="H5341">
        <v>0</v>
      </c>
    </row>
    <row r="5342" spans="1:8" x14ac:dyDescent="0.25">
      <c r="A5342" t="s">
        <v>59</v>
      </c>
      <c r="B5342">
        <v>2022</v>
      </c>
      <c r="C5342" t="s">
        <v>4</v>
      </c>
      <c r="D5342" t="s">
        <v>60</v>
      </c>
      <c r="E5342">
        <v>0</v>
      </c>
      <c r="F5342">
        <v>0</v>
      </c>
      <c r="G5342">
        <v>0</v>
      </c>
      <c r="H5342">
        <v>0</v>
      </c>
    </row>
    <row r="5343" spans="1:8" x14ac:dyDescent="0.25">
      <c r="A5343" t="s">
        <v>59</v>
      </c>
      <c r="B5343">
        <v>2022</v>
      </c>
      <c r="C5343" t="s">
        <v>4</v>
      </c>
      <c r="D5343" t="s">
        <v>60</v>
      </c>
      <c r="E5343">
        <v>27</v>
      </c>
      <c r="F5343">
        <v>144.65705</v>
      </c>
      <c r="G5343">
        <v>12177.05</v>
      </c>
      <c r="H5343">
        <v>0</v>
      </c>
    </row>
    <row r="5344" spans="1:8" x14ac:dyDescent="0.25">
      <c r="A5344" t="s">
        <v>59</v>
      </c>
      <c r="B5344">
        <v>2022</v>
      </c>
      <c r="C5344" t="s">
        <v>4</v>
      </c>
      <c r="D5344" t="s">
        <v>60</v>
      </c>
      <c r="E5344">
        <v>0</v>
      </c>
      <c r="F5344">
        <v>0</v>
      </c>
      <c r="G5344">
        <v>0</v>
      </c>
      <c r="H5344">
        <v>0</v>
      </c>
    </row>
    <row r="5345" spans="1:8" x14ac:dyDescent="0.25">
      <c r="A5345" t="s">
        <v>59</v>
      </c>
      <c r="B5345">
        <v>2022</v>
      </c>
      <c r="C5345" t="s">
        <v>4</v>
      </c>
      <c r="D5345" t="s">
        <v>63</v>
      </c>
      <c r="E5345">
        <v>0</v>
      </c>
      <c r="F5345">
        <v>0</v>
      </c>
      <c r="G5345">
        <v>0</v>
      </c>
      <c r="H5345">
        <v>0</v>
      </c>
    </row>
    <row r="5346" spans="1:8" x14ac:dyDescent="0.25">
      <c r="A5346" t="s">
        <v>59</v>
      </c>
      <c r="B5346">
        <v>2022</v>
      </c>
      <c r="C5346" t="s">
        <v>4</v>
      </c>
      <c r="D5346" t="s">
        <v>64</v>
      </c>
      <c r="E5346">
        <v>0</v>
      </c>
      <c r="F5346">
        <v>0</v>
      </c>
      <c r="G5346">
        <v>0</v>
      </c>
      <c r="H5346">
        <v>0</v>
      </c>
    </row>
    <row r="5347" spans="1:8" x14ac:dyDescent="0.25">
      <c r="A5347" t="s">
        <v>59</v>
      </c>
      <c r="B5347">
        <v>2022</v>
      </c>
      <c r="C5347" t="s">
        <v>4</v>
      </c>
      <c r="D5347" t="s">
        <v>61</v>
      </c>
      <c r="E5347">
        <v>8</v>
      </c>
      <c r="F5347">
        <v>75.284440000000004</v>
      </c>
      <c r="G5347">
        <v>5708.57</v>
      </c>
      <c r="H5347">
        <v>9124.11</v>
      </c>
    </row>
    <row r="5348" spans="1:8" x14ac:dyDescent="0.25">
      <c r="A5348" t="s">
        <v>59</v>
      </c>
      <c r="B5348">
        <v>2022</v>
      </c>
      <c r="C5348" t="s">
        <v>4</v>
      </c>
      <c r="D5348" t="s">
        <v>61</v>
      </c>
      <c r="E5348">
        <v>4</v>
      </c>
      <c r="F5348">
        <v>2.3660000000000001</v>
      </c>
      <c r="G5348">
        <v>248.94</v>
      </c>
      <c r="H5348">
        <v>195.62</v>
      </c>
    </row>
    <row r="5349" spans="1:8" x14ac:dyDescent="0.25">
      <c r="A5349" t="s">
        <v>59</v>
      </c>
      <c r="B5349">
        <v>2022</v>
      </c>
      <c r="C5349" t="s">
        <v>4</v>
      </c>
      <c r="D5349" t="s">
        <v>61</v>
      </c>
      <c r="E5349">
        <v>22</v>
      </c>
      <c r="F5349">
        <v>7.7766599999999997</v>
      </c>
      <c r="G5349">
        <v>666.07</v>
      </c>
      <c r="H5349">
        <v>645.39</v>
      </c>
    </row>
    <row r="5350" spans="1:8" x14ac:dyDescent="0.25">
      <c r="A5350" t="s">
        <v>59</v>
      </c>
      <c r="B5350">
        <v>2022</v>
      </c>
      <c r="C5350" t="s">
        <v>4</v>
      </c>
      <c r="D5350" t="s">
        <v>60</v>
      </c>
      <c r="E5350">
        <v>10</v>
      </c>
      <c r="F5350">
        <v>19.361440000000002</v>
      </c>
      <c r="G5350">
        <v>2073.69</v>
      </c>
      <c r="H5350">
        <v>2492.5</v>
      </c>
    </row>
    <row r="5351" spans="1:8" x14ac:dyDescent="0.25">
      <c r="A5351" t="s">
        <v>59</v>
      </c>
      <c r="B5351">
        <v>2022</v>
      </c>
      <c r="C5351" t="s">
        <v>4</v>
      </c>
      <c r="D5351" t="s">
        <v>60</v>
      </c>
      <c r="E5351">
        <v>457</v>
      </c>
      <c r="F5351">
        <v>3743.4930199999999</v>
      </c>
      <c r="G5351">
        <v>313264.09000000003</v>
      </c>
      <c r="H5351">
        <v>487675.71</v>
      </c>
    </row>
    <row r="5352" spans="1:8" x14ac:dyDescent="0.25">
      <c r="A5352" t="s">
        <v>59</v>
      </c>
      <c r="B5352">
        <v>2022</v>
      </c>
      <c r="C5352" t="s">
        <v>4</v>
      </c>
      <c r="D5352" t="s">
        <v>60</v>
      </c>
      <c r="E5352">
        <v>366</v>
      </c>
      <c r="F5352">
        <v>468.07337000000001</v>
      </c>
      <c r="G5352">
        <v>54269.57</v>
      </c>
      <c r="H5352">
        <v>70758.990000000005</v>
      </c>
    </row>
    <row r="5353" spans="1:8" x14ac:dyDescent="0.25">
      <c r="A5353" t="s">
        <v>59</v>
      </c>
      <c r="B5353">
        <v>2022</v>
      </c>
      <c r="C5353" t="s">
        <v>4</v>
      </c>
      <c r="D5353" t="s">
        <v>60</v>
      </c>
      <c r="E5353">
        <v>2908</v>
      </c>
      <c r="F5353">
        <v>1047.2856300000001</v>
      </c>
      <c r="G5353">
        <v>92420.37</v>
      </c>
      <c r="H5353">
        <v>102153.51</v>
      </c>
    </row>
    <row r="5354" spans="1:8" x14ac:dyDescent="0.25">
      <c r="A5354" t="s">
        <v>59</v>
      </c>
      <c r="B5354">
        <v>2022</v>
      </c>
      <c r="C5354" t="s">
        <v>4</v>
      </c>
      <c r="D5354" t="s">
        <v>60</v>
      </c>
      <c r="E5354">
        <v>0</v>
      </c>
      <c r="F5354">
        <v>0</v>
      </c>
      <c r="G5354">
        <v>0</v>
      </c>
      <c r="H5354">
        <v>0</v>
      </c>
    </row>
    <row r="5355" spans="1:8" x14ac:dyDescent="0.25">
      <c r="A5355" t="s">
        <v>59</v>
      </c>
      <c r="B5355">
        <v>2022</v>
      </c>
      <c r="C5355" t="s">
        <v>4</v>
      </c>
      <c r="D5355" t="s">
        <v>60</v>
      </c>
      <c r="E5355">
        <v>22</v>
      </c>
      <c r="F5355">
        <v>3.4039999999999999</v>
      </c>
      <c r="G5355">
        <v>241.99</v>
      </c>
      <c r="H5355">
        <v>244.04</v>
      </c>
    </row>
    <row r="5356" spans="1:8" x14ac:dyDescent="0.25">
      <c r="A5356" t="s">
        <v>59</v>
      </c>
      <c r="B5356">
        <v>2022</v>
      </c>
      <c r="C5356" t="s">
        <v>4</v>
      </c>
      <c r="D5356" t="s">
        <v>62</v>
      </c>
      <c r="E5356">
        <v>45</v>
      </c>
      <c r="F5356">
        <v>331.19655999999998</v>
      </c>
      <c r="G5356">
        <v>30287.88</v>
      </c>
      <c r="H5356">
        <v>34800.79</v>
      </c>
    </row>
    <row r="5357" spans="1:8" x14ac:dyDescent="0.25">
      <c r="A5357" t="s">
        <v>59</v>
      </c>
      <c r="B5357">
        <v>2022</v>
      </c>
      <c r="C5357" t="s">
        <v>4</v>
      </c>
      <c r="D5357" t="s">
        <v>62</v>
      </c>
      <c r="E5357">
        <v>28</v>
      </c>
      <c r="F5357">
        <v>24.27122</v>
      </c>
      <c r="G5357">
        <v>3273.99</v>
      </c>
      <c r="H5357">
        <v>3402.49</v>
      </c>
    </row>
    <row r="5358" spans="1:8" x14ac:dyDescent="0.25">
      <c r="A5358" t="s">
        <v>59</v>
      </c>
      <c r="B5358">
        <v>2022</v>
      </c>
      <c r="C5358" t="s">
        <v>4</v>
      </c>
      <c r="D5358" t="s">
        <v>62</v>
      </c>
      <c r="E5358">
        <v>711</v>
      </c>
      <c r="F5358">
        <v>245.67917</v>
      </c>
      <c r="G5358">
        <v>24072.97</v>
      </c>
      <c r="H5358">
        <v>27877.47</v>
      </c>
    </row>
    <row r="5359" spans="1:8" x14ac:dyDescent="0.25">
      <c r="A5359" t="s">
        <v>59</v>
      </c>
      <c r="B5359">
        <v>2022</v>
      </c>
      <c r="C5359" t="s">
        <v>4</v>
      </c>
      <c r="D5359" t="s">
        <v>60</v>
      </c>
      <c r="E5359">
        <v>69</v>
      </c>
      <c r="F5359">
        <v>370.98284999999998</v>
      </c>
      <c r="G5359">
        <v>25850.51</v>
      </c>
      <c r="H5359">
        <v>13953.51</v>
      </c>
    </row>
    <row r="5360" spans="1:8" x14ac:dyDescent="0.25">
      <c r="A5360" t="s">
        <v>59</v>
      </c>
      <c r="B5360">
        <v>2022</v>
      </c>
      <c r="C5360" t="s">
        <v>4</v>
      </c>
      <c r="D5360" t="s">
        <v>60</v>
      </c>
      <c r="E5360">
        <v>6</v>
      </c>
      <c r="F5360">
        <v>4.5140000000000002</v>
      </c>
      <c r="G5360">
        <v>302.99</v>
      </c>
      <c r="H5360">
        <v>962.1</v>
      </c>
    </row>
    <row r="5361" spans="1:8" x14ac:dyDescent="0.25">
      <c r="A5361" t="s">
        <v>59</v>
      </c>
      <c r="B5361">
        <v>2022</v>
      </c>
      <c r="C5361" t="s">
        <v>4</v>
      </c>
      <c r="D5361" t="s">
        <v>60</v>
      </c>
      <c r="E5361">
        <v>9</v>
      </c>
      <c r="F5361">
        <v>11.00914</v>
      </c>
      <c r="G5361">
        <v>809.27</v>
      </c>
      <c r="H5361">
        <v>646.97</v>
      </c>
    </row>
    <row r="5362" spans="1:8" x14ac:dyDescent="0.25">
      <c r="A5362" t="s">
        <v>59</v>
      </c>
      <c r="B5362">
        <v>2022</v>
      </c>
      <c r="C5362" t="s">
        <v>4</v>
      </c>
      <c r="D5362" t="s">
        <v>60</v>
      </c>
      <c r="E5362">
        <v>163</v>
      </c>
      <c r="F5362">
        <v>83.028350000000003</v>
      </c>
      <c r="G5362">
        <v>11719.16</v>
      </c>
      <c r="H5362">
        <v>5340.44</v>
      </c>
    </row>
    <row r="5363" spans="1:8" x14ac:dyDescent="0.25">
      <c r="A5363" t="s">
        <v>59</v>
      </c>
      <c r="B5363">
        <v>2022</v>
      </c>
      <c r="C5363" t="s">
        <v>4</v>
      </c>
      <c r="D5363" t="s">
        <v>60</v>
      </c>
      <c r="E5363">
        <v>2</v>
      </c>
      <c r="F5363">
        <v>1.02</v>
      </c>
      <c r="G5363">
        <v>42.2</v>
      </c>
      <c r="H5363">
        <v>42.2</v>
      </c>
    </row>
    <row r="5364" spans="1:8" x14ac:dyDescent="0.25">
      <c r="A5364" t="s">
        <v>59</v>
      </c>
      <c r="B5364">
        <v>2022</v>
      </c>
      <c r="C5364" t="s">
        <v>4</v>
      </c>
      <c r="D5364" t="s">
        <v>60</v>
      </c>
      <c r="E5364">
        <v>89</v>
      </c>
      <c r="F5364">
        <v>343.93907999999999</v>
      </c>
      <c r="G5364">
        <v>23481.37</v>
      </c>
      <c r="H5364">
        <v>27126.01</v>
      </c>
    </row>
    <row r="5365" spans="1:8" x14ac:dyDescent="0.25">
      <c r="A5365" t="s">
        <v>59</v>
      </c>
      <c r="B5365">
        <v>2022</v>
      </c>
      <c r="C5365" t="s">
        <v>4</v>
      </c>
      <c r="D5365" t="s">
        <v>60</v>
      </c>
      <c r="E5365">
        <v>59</v>
      </c>
      <c r="F5365">
        <v>101.89806</v>
      </c>
      <c r="G5365">
        <v>10252.33</v>
      </c>
      <c r="H5365">
        <v>9656.89</v>
      </c>
    </row>
    <row r="5366" spans="1:8" x14ac:dyDescent="0.25">
      <c r="A5366" t="s">
        <v>59</v>
      </c>
      <c r="B5366">
        <v>2022</v>
      </c>
      <c r="C5366" t="s">
        <v>4</v>
      </c>
      <c r="D5366" t="s">
        <v>60</v>
      </c>
      <c r="E5366">
        <v>647</v>
      </c>
      <c r="F5366">
        <v>256.18932000000001</v>
      </c>
      <c r="G5366">
        <v>18854.32</v>
      </c>
      <c r="H5366">
        <v>16123.47</v>
      </c>
    </row>
    <row r="5367" spans="1:8" x14ac:dyDescent="0.25">
      <c r="A5367" t="s">
        <v>59</v>
      </c>
      <c r="B5367">
        <v>2022</v>
      </c>
      <c r="C5367" t="s">
        <v>4</v>
      </c>
      <c r="D5367" t="s">
        <v>60</v>
      </c>
      <c r="E5367">
        <v>12</v>
      </c>
      <c r="F5367">
        <v>21.95</v>
      </c>
      <c r="G5367">
        <v>2558.29</v>
      </c>
      <c r="H5367">
        <v>0</v>
      </c>
    </row>
    <row r="5368" spans="1:8" x14ac:dyDescent="0.25">
      <c r="A5368" t="s">
        <v>59</v>
      </c>
      <c r="B5368">
        <v>2022</v>
      </c>
      <c r="C5368" t="s">
        <v>4</v>
      </c>
      <c r="D5368" t="s">
        <v>60</v>
      </c>
      <c r="E5368">
        <v>65</v>
      </c>
      <c r="F5368">
        <v>352.09595000000002</v>
      </c>
      <c r="G5368">
        <v>24769.599999999999</v>
      </c>
      <c r="H5368">
        <v>23967.200000000001</v>
      </c>
    </row>
    <row r="5369" spans="1:8" x14ac:dyDescent="0.25">
      <c r="A5369" t="s">
        <v>59</v>
      </c>
      <c r="B5369">
        <v>2022</v>
      </c>
      <c r="C5369" t="s">
        <v>4</v>
      </c>
      <c r="D5369" t="s">
        <v>60</v>
      </c>
      <c r="E5369">
        <v>38</v>
      </c>
      <c r="F5369">
        <v>65.265780000000007</v>
      </c>
      <c r="G5369">
        <v>5276.4</v>
      </c>
      <c r="H5369">
        <v>5362.23</v>
      </c>
    </row>
    <row r="5370" spans="1:8" x14ac:dyDescent="0.25">
      <c r="A5370" t="s">
        <v>59</v>
      </c>
      <c r="B5370">
        <v>2022</v>
      </c>
      <c r="C5370" t="s">
        <v>4</v>
      </c>
      <c r="D5370" t="s">
        <v>60</v>
      </c>
      <c r="E5370">
        <v>277</v>
      </c>
      <c r="F5370">
        <v>133.07272</v>
      </c>
      <c r="G5370">
        <v>9669.31</v>
      </c>
      <c r="H5370">
        <v>12027.43</v>
      </c>
    </row>
    <row r="5371" spans="1:8" x14ac:dyDescent="0.25">
      <c r="A5371" t="s">
        <v>59</v>
      </c>
      <c r="B5371">
        <v>2022</v>
      </c>
      <c r="C5371" t="s">
        <v>4</v>
      </c>
      <c r="D5371" t="s">
        <v>64</v>
      </c>
      <c r="E5371">
        <v>1</v>
      </c>
      <c r="F5371">
        <v>20193.43118</v>
      </c>
      <c r="G5371">
        <v>1475594.07</v>
      </c>
      <c r="H5371">
        <v>1666838.16</v>
      </c>
    </row>
    <row r="5372" spans="1:8" x14ac:dyDescent="0.25">
      <c r="A5372" t="s">
        <v>59</v>
      </c>
      <c r="B5372">
        <v>2022</v>
      </c>
      <c r="C5372" t="s">
        <v>4</v>
      </c>
      <c r="D5372" t="s">
        <v>60</v>
      </c>
      <c r="E5372">
        <v>0</v>
      </c>
      <c r="F5372">
        <v>0</v>
      </c>
      <c r="G5372">
        <v>0</v>
      </c>
      <c r="H5372">
        <v>0</v>
      </c>
    </row>
    <row r="5373" spans="1:8" x14ac:dyDescent="0.25">
      <c r="A5373" t="s">
        <v>59</v>
      </c>
      <c r="B5373">
        <v>2022</v>
      </c>
      <c r="C5373" t="s">
        <v>4</v>
      </c>
      <c r="D5373" t="s">
        <v>60</v>
      </c>
      <c r="E5373">
        <v>0</v>
      </c>
      <c r="F5373">
        <v>0</v>
      </c>
      <c r="G5373">
        <v>0</v>
      </c>
      <c r="H5373">
        <v>0</v>
      </c>
    </row>
    <row r="5374" spans="1:8" x14ac:dyDescent="0.25">
      <c r="A5374" t="s">
        <v>59</v>
      </c>
      <c r="B5374">
        <v>2022</v>
      </c>
      <c r="C5374" t="s">
        <v>3</v>
      </c>
      <c r="D5374" t="s">
        <v>61</v>
      </c>
      <c r="E5374">
        <v>0</v>
      </c>
      <c r="F5374">
        <v>0</v>
      </c>
      <c r="G5374">
        <v>0</v>
      </c>
      <c r="H5374">
        <v>0</v>
      </c>
    </row>
    <row r="5375" spans="1:8" x14ac:dyDescent="0.25">
      <c r="A5375" t="s">
        <v>59</v>
      </c>
      <c r="B5375">
        <v>2022</v>
      </c>
      <c r="C5375" t="s">
        <v>3</v>
      </c>
      <c r="D5375" t="s">
        <v>60</v>
      </c>
      <c r="E5375">
        <v>0</v>
      </c>
      <c r="F5375">
        <v>0</v>
      </c>
      <c r="G5375">
        <v>0</v>
      </c>
      <c r="H5375">
        <v>0</v>
      </c>
    </row>
    <row r="5376" spans="1:8" x14ac:dyDescent="0.25">
      <c r="A5376" t="s">
        <v>59</v>
      </c>
      <c r="B5376">
        <v>2022</v>
      </c>
      <c r="C5376" t="s">
        <v>3</v>
      </c>
      <c r="D5376" t="s">
        <v>62</v>
      </c>
      <c r="E5376">
        <v>0</v>
      </c>
      <c r="F5376">
        <v>0</v>
      </c>
      <c r="G5376">
        <v>0</v>
      </c>
      <c r="H5376">
        <v>0</v>
      </c>
    </row>
    <row r="5377" spans="1:8" x14ac:dyDescent="0.25">
      <c r="A5377" t="s">
        <v>59</v>
      </c>
      <c r="B5377">
        <v>2022</v>
      </c>
      <c r="C5377" t="s">
        <v>3</v>
      </c>
      <c r="D5377" t="s">
        <v>60</v>
      </c>
      <c r="E5377">
        <v>0</v>
      </c>
      <c r="F5377">
        <v>0</v>
      </c>
      <c r="G5377">
        <v>0</v>
      </c>
      <c r="H5377">
        <v>0</v>
      </c>
    </row>
    <row r="5378" spans="1:8" x14ac:dyDescent="0.25">
      <c r="A5378" t="s">
        <v>59</v>
      </c>
      <c r="B5378">
        <v>2022</v>
      </c>
      <c r="C5378" t="s">
        <v>3</v>
      </c>
      <c r="D5378" t="s">
        <v>60</v>
      </c>
      <c r="E5378">
        <v>0</v>
      </c>
      <c r="F5378">
        <v>0</v>
      </c>
      <c r="G5378">
        <v>0</v>
      </c>
      <c r="H5378">
        <v>0</v>
      </c>
    </row>
    <row r="5379" spans="1:8" x14ac:dyDescent="0.25">
      <c r="A5379" t="s">
        <v>59</v>
      </c>
      <c r="B5379">
        <v>2022</v>
      </c>
      <c r="C5379" t="s">
        <v>3</v>
      </c>
      <c r="D5379" t="s">
        <v>60</v>
      </c>
      <c r="E5379">
        <v>0</v>
      </c>
      <c r="F5379">
        <v>0</v>
      </c>
      <c r="G5379">
        <v>0</v>
      </c>
      <c r="H5379">
        <v>0</v>
      </c>
    </row>
    <row r="5380" spans="1:8" x14ac:dyDescent="0.25">
      <c r="A5380" t="s">
        <v>59</v>
      </c>
      <c r="B5380">
        <v>2022</v>
      </c>
      <c r="C5380" t="s">
        <v>3</v>
      </c>
      <c r="D5380" t="s">
        <v>60</v>
      </c>
      <c r="E5380">
        <v>0</v>
      </c>
      <c r="F5380">
        <v>0</v>
      </c>
      <c r="G5380">
        <v>0</v>
      </c>
      <c r="H5380">
        <v>0</v>
      </c>
    </row>
    <row r="5381" spans="1:8" x14ac:dyDescent="0.25">
      <c r="A5381" t="s">
        <v>59</v>
      </c>
      <c r="B5381">
        <v>2022</v>
      </c>
      <c r="C5381" t="s">
        <v>3</v>
      </c>
      <c r="D5381" t="s">
        <v>61</v>
      </c>
      <c r="E5381">
        <v>2</v>
      </c>
      <c r="F5381">
        <v>2078.9720000000002</v>
      </c>
      <c r="G5381">
        <v>154600.13</v>
      </c>
      <c r="H5381">
        <v>154600.13</v>
      </c>
    </row>
    <row r="5382" spans="1:8" x14ac:dyDescent="0.25">
      <c r="A5382" t="s">
        <v>59</v>
      </c>
      <c r="B5382">
        <v>2022</v>
      </c>
      <c r="C5382" t="s">
        <v>3</v>
      </c>
      <c r="D5382" t="s">
        <v>60</v>
      </c>
      <c r="E5382">
        <v>0</v>
      </c>
      <c r="F5382">
        <v>0</v>
      </c>
      <c r="G5382">
        <v>0</v>
      </c>
      <c r="H5382">
        <v>0</v>
      </c>
    </row>
    <row r="5383" spans="1:8" x14ac:dyDescent="0.25">
      <c r="A5383" t="s">
        <v>59</v>
      </c>
      <c r="B5383">
        <v>2022</v>
      </c>
      <c r="C5383" t="s">
        <v>3</v>
      </c>
      <c r="D5383" t="s">
        <v>60</v>
      </c>
      <c r="E5383">
        <v>0</v>
      </c>
      <c r="F5383">
        <v>0</v>
      </c>
      <c r="G5383">
        <v>0</v>
      </c>
      <c r="H5383">
        <v>0</v>
      </c>
    </row>
    <row r="5384" spans="1:8" x14ac:dyDescent="0.25">
      <c r="A5384" t="s">
        <v>59</v>
      </c>
      <c r="B5384">
        <v>2022</v>
      </c>
      <c r="C5384" t="s">
        <v>3</v>
      </c>
      <c r="D5384" t="s">
        <v>60</v>
      </c>
      <c r="E5384">
        <v>0</v>
      </c>
      <c r="F5384">
        <v>0</v>
      </c>
      <c r="G5384">
        <v>0</v>
      </c>
      <c r="H5384">
        <v>0</v>
      </c>
    </row>
    <row r="5385" spans="1:8" x14ac:dyDescent="0.25">
      <c r="A5385" t="s">
        <v>59</v>
      </c>
      <c r="B5385">
        <v>2022</v>
      </c>
      <c r="C5385" t="s">
        <v>3</v>
      </c>
      <c r="D5385" t="s">
        <v>60</v>
      </c>
      <c r="E5385">
        <v>0</v>
      </c>
      <c r="F5385">
        <v>0</v>
      </c>
      <c r="G5385">
        <v>0</v>
      </c>
      <c r="H5385">
        <v>0</v>
      </c>
    </row>
    <row r="5386" spans="1:8" x14ac:dyDescent="0.25">
      <c r="A5386" t="s">
        <v>59</v>
      </c>
      <c r="B5386">
        <v>2022</v>
      </c>
      <c r="C5386" t="s">
        <v>3</v>
      </c>
      <c r="D5386" t="s">
        <v>60</v>
      </c>
      <c r="E5386">
        <v>0</v>
      </c>
      <c r="F5386">
        <v>0</v>
      </c>
      <c r="G5386">
        <v>0</v>
      </c>
      <c r="H5386">
        <v>0</v>
      </c>
    </row>
    <row r="5387" spans="1:8" x14ac:dyDescent="0.25">
      <c r="A5387" t="s">
        <v>59</v>
      </c>
      <c r="B5387">
        <v>2022</v>
      </c>
      <c r="C5387" t="s">
        <v>3</v>
      </c>
      <c r="D5387" t="s">
        <v>62</v>
      </c>
      <c r="E5387">
        <v>0</v>
      </c>
      <c r="F5387">
        <v>0</v>
      </c>
      <c r="G5387">
        <v>0</v>
      </c>
      <c r="H5387">
        <v>0</v>
      </c>
    </row>
    <row r="5388" spans="1:8" x14ac:dyDescent="0.25">
      <c r="A5388" t="s">
        <v>59</v>
      </c>
      <c r="B5388">
        <v>2022</v>
      </c>
      <c r="C5388" t="s">
        <v>3</v>
      </c>
      <c r="D5388" t="s">
        <v>60</v>
      </c>
      <c r="E5388">
        <v>0</v>
      </c>
      <c r="F5388">
        <v>0</v>
      </c>
      <c r="G5388">
        <v>0</v>
      </c>
      <c r="H5388">
        <v>0</v>
      </c>
    </row>
    <row r="5389" spans="1:8" x14ac:dyDescent="0.25">
      <c r="A5389" t="s">
        <v>59</v>
      </c>
      <c r="B5389">
        <v>2022</v>
      </c>
      <c r="C5389" t="s">
        <v>3</v>
      </c>
      <c r="D5389" t="s">
        <v>60</v>
      </c>
      <c r="E5389">
        <v>0</v>
      </c>
      <c r="F5389">
        <v>0</v>
      </c>
      <c r="G5389">
        <v>0</v>
      </c>
      <c r="H5389">
        <v>0</v>
      </c>
    </row>
    <row r="5390" spans="1:8" x14ac:dyDescent="0.25">
      <c r="A5390" t="s">
        <v>59</v>
      </c>
      <c r="B5390">
        <v>2022</v>
      </c>
      <c r="C5390" t="s">
        <v>3</v>
      </c>
      <c r="D5390" t="s">
        <v>60</v>
      </c>
      <c r="E5390">
        <v>0</v>
      </c>
      <c r="F5390">
        <v>0</v>
      </c>
      <c r="G5390">
        <v>0</v>
      </c>
      <c r="H5390">
        <v>0</v>
      </c>
    </row>
    <row r="5391" spans="1:8" x14ac:dyDescent="0.25">
      <c r="A5391" t="s">
        <v>59</v>
      </c>
      <c r="B5391">
        <v>2022</v>
      </c>
      <c r="C5391" t="s">
        <v>3</v>
      </c>
      <c r="D5391" t="s">
        <v>60</v>
      </c>
      <c r="E5391">
        <v>1</v>
      </c>
      <c r="F5391">
        <v>238.244</v>
      </c>
      <c r="G5391">
        <v>15174.02</v>
      </c>
      <c r="H5391">
        <v>15174.02</v>
      </c>
    </row>
    <row r="5392" spans="1:8" x14ac:dyDescent="0.25">
      <c r="A5392" t="s">
        <v>59</v>
      </c>
      <c r="B5392">
        <v>2022</v>
      </c>
      <c r="C5392" t="s">
        <v>3</v>
      </c>
      <c r="D5392" t="s">
        <v>60</v>
      </c>
      <c r="E5392">
        <v>0</v>
      </c>
      <c r="F5392">
        <v>0</v>
      </c>
      <c r="G5392">
        <v>0</v>
      </c>
      <c r="H5392">
        <v>0</v>
      </c>
    </row>
    <row r="5393" spans="1:8" x14ac:dyDescent="0.25">
      <c r="A5393" t="s">
        <v>59</v>
      </c>
      <c r="B5393">
        <v>2022</v>
      </c>
      <c r="C5393" t="s">
        <v>3</v>
      </c>
      <c r="D5393" t="s">
        <v>60</v>
      </c>
      <c r="E5393">
        <v>0</v>
      </c>
      <c r="F5393">
        <v>0</v>
      </c>
      <c r="G5393">
        <v>0</v>
      </c>
      <c r="H5393">
        <v>0</v>
      </c>
    </row>
    <row r="5394" spans="1:8" x14ac:dyDescent="0.25">
      <c r="A5394" t="s">
        <v>59</v>
      </c>
      <c r="B5394">
        <v>2022</v>
      </c>
      <c r="C5394" t="s">
        <v>3</v>
      </c>
      <c r="D5394" t="s">
        <v>60</v>
      </c>
      <c r="E5394">
        <v>0</v>
      </c>
      <c r="F5394">
        <v>0</v>
      </c>
      <c r="G5394">
        <v>0</v>
      </c>
      <c r="H5394">
        <v>0</v>
      </c>
    </row>
    <row r="5395" spans="1:8" x14ac:dyDescent="0.25">
      <c r="A5395" t="s">
        <v>59</v>
      </c>
      <c r="B5395">
        <v>2022</v>
      </c>
      <c r="C5395" t="s">
        <v>3</v>
      </c>
      <c r="D5395" t="s">
        <v>61</v>
      </c>
      <c r="E5395">
        <v>0</v>
      </c>
      <c r="F5395">
        <v>0</v>
      </c>
      <c r="G5395">
        <v>0</v>
      </c>
      <c r="H5395">
        <v>0</v>
      </c>
    </row>
    <row r="5396" spans="1:8" x14ac:dyDescent="0.25">
      <c r="A5396" t="s">
        <v>59</v>
      </c>
      <c r="B5396">
        <v>2022</v>
      </c>
      <c r="C5396" t="s">
        <v>3</v>
      </c>
      <c r="D5396" t="s">
        <v>61</v>
      </c>
      <c r="E5396">
        <v>481</v>
      </c>
      <c r="F5396">
        <v>33350.312590000001</v>
      </c>
      <c r="G5396">
        <v>2792815.55</v>
      </c>
      <c r="H5396">
        <v>2662197.4</v>
      </c>
    </row>
    <row r="5397" spans="1:8" x14ac:dyDescent="0.25">
      <c r="A5397" t="s">
        <v>59</v>
      </c>
      <c r="B5397">
        <v>2022</v>
      </c>
      <c r="C5397" t="s">
        <v>3</v>
      </c>
      <c r="D5397" t="s">
        <v>61</v>
      </c>
      <c r="E5397">
        <v>2</v>
      </c>
      <c r="F5397">
        <v>3.2443200000000001</v>
      </c>
      <c r="G5397">
        <v>400.15</v>
      </c>
      <c r="H5397">
        <v>387.07</v>
      </c>
    </row>
    <row r="5398" spans="1:8" x14ac:dyDescent="0.25">
      <c r="A5398" t="s">
        <v>59</v>
      </c>
      <c r="B5398">
        <v>2022</v>
      </c>
      <c r="C5398" t="s">
        <v>3</v>
      </c>
      <c r="D5398" t="s">
        <v>60</v>
      </c>
      <c r="E5398">
        <v>0</v>
      </c>
      <c r="F5398">
        <v>0</v>
      </c>
      <c r="G5398">
        <v>0</v>
      </c>
      <c r="H5398">
        <v>0</v>
      </c>
    </row>
    <row r="5399" spans="1:8" x14ac:dyDescent="0.25">
      <c r="A5399" t="s">
        <v>59</v>
      </c>
      <c r="B5399">
        <v>2022</v>
      </c>
      <c r="C5399" t="s">
        <v>3</v>
      </c>
      <c r="D5399" t="s">
        <v>60</v>
      </c>
      <c r="E5399">
        <v>0</v>
      </c>
      <c r="F5399">
        <v>0</v>
      </c>
      <c r="G5399">
        <v>0</v>
      </c>
      <c r="H5399">
        <v>0</v>
      </c>
    </row>
    <row r="5400" spans="1:8" x14ac:dyDescent="0.25">
      <c r="A5400" t="s">
        <v>59</v>
      </c>
      <c r="B5400">
        <v>2022</v>
      </c>
      <c r="C5400" t="s">
        <v>3</v>
      </c>
      <c r="D5400" t="s">
        <v>60</v>
      </c>
      <c r="E5400">
        <v>0</v>
      </c>
      <c r="F5400">
        <v>0</v>
      </c>
      <c r="G5400">
        <v>0</v>
      </c>
      <c r="H5400">
        <v>0</v>
      </c>
    </row>
    <row r="5401" spans="1:8" x14ac:dyDescent="0.25">
      <c r="A5401" t="s">
        <v>59</v>
      </c>
      <c r="B5401">
        <v>2022</v>
      </c>
      <c r="C5401" t="s">
        <v>3</v>
      </c>
      <c r="D5401" t="s">
        <v>60</v>
      </c>
      <c r="E5401">
        <v>2</v>
      </c>
      <c r="F5401">
        <v>86.484290000000001</v>
      </c>
      <c r="G5401">
        <v>5913.67</v>
      </c>
      <c r="H5401">
        <v>5913.67</v>
      </c>
    </row>
    <row r="5402" spans="1:8" x14ac:dyDescent="0.25">
      <c r="A5402" t="s">
        <v>59</v>
      </c>
      <c r="B5402">
        <v>2022</v>
      </c>
      <c r="C5402" t="s">
        <v>3</v>
      </c>
      <c r="D5402" t="s">
        <v>62</v>
      </c>
      <c r="E5402">
        <v>235</v>
      </c>
      <c r="F5402">
        <v>11545.04917</v>
      </c>
      <c r="G5402">
        <v>1142022.54</v>
      </c>
      <c r="H5402">
        <v>1071214.79</v>
      </c>
    </row>
    <row r="5403" spans="1:8" x14ac:dyDescent="0.25">
      <c r="A5403" t="s">
        <v>59</v>
      </c>
      <c r="B5403">
        <v>2022</v>
      </c>
      <c r="C5403" t="s">
        <v>3</v>
      </c>
      <c r="D5403" t="s">
        <v>62</v>
      </c>
      <c r="E5403">
        <v>8</v>
      </c>
      <c r="F5403">
        <v>8.3171400000000002</v>
      </c>
      <c r="G5403">
        <v>972.32</v>
      </c>
      <c r="H5403">
        <v>1123.71</v>
      </c>
    </row>
    <row r="5404" spans="1:8" x14ac:dyDescent="0.25">
      <c r="A5404" t="s">
        <v>59</v>
      </c>
      <c r="B5404">
        <v>2022</v>
      </c>
      <c r="C5404" t="s">
        <v>3</v>
      </c>
      <c r="D5404" t="s">
        <v>60</v>
      </c>
      <c r="E5404">
        <v>3</v>
      </c>
      <c r="F5404">
        <v>22.335450000000002</v>
      </c>
      <c r="G5404">
        <v>1376.13</v>
      </c>
      <c r="H5404">
        <v>908.94</v>
      </c>
    </row>
    <row r="5405" spans="1:8" x14ac:dyDescent="0.25">
      <c r="A5405" t="s">
        <v>59</v>
      </c>
      <c r="B5405">
        <v>2022</v>
      </c>
      <c r="C5405" t="s">
        <v>3</v>
      </c>
      <c r="D5405" t="s">
        <v>60</v>
      </c>
      <c r="E5405">
        <v>0</v>
      </c>
      <c r="F5405">
        <v>0</v>
      </c>
      <c r="G5405">
        <v>0</v>
      </c>
      <c r="H5405">
        <v>0</v>
      </c>
    </row>
    <row r="5406" spans="1:8" x14ac:dyDescent="0.25">
      <c r="A5406" t="s">
        <v>59</v>
      </c>
      <c r="B5406">
        <v>2022</v>
      </c>
      <c r="C5406" t="s">
        <v>3</v>
      </c>
      <c r="D5406" t="s">
        <v>60</v>
      </c>
      <c r="E5406">
        <v>0</v>
      </c>
      <c r="F5406">
        <v>0</v>
      </c>
      <c r="G5406">
        <v>0</v>
      </c>
      <c r="H5406">
        <v>0</v>
      </c>
    </row>
    <row r="5407" spans="1:8" x14ac:dyDescent="0.25">
      <c r="A5407" t="s">
        <v>59</v>
      </c>
      <c r="B5407">
        <v>2022</v>
      </c>
      <c r="C5407" t="s">
        <v>3</v>
      </c>
      <c r="D5407" t="s">
        <v>60</v>
      </c>
      <c r="E5407">
        <v>0</v>
      </c>
      <c r="F5407">
        <v>0</v>
      </c>
      <c r="G5407">
        <v>0</v>
      </c>
      <c r="H5407">
        <v>0</v>
      </c>
    </row>
    <row r="5408" spans="1:8" x14ac:dyDescent="0.25">
      <c r="A5408" t="s">
        <v>59</v>
      </c>
      <c r="B5408">
        <v>2022</v>
      </c>
      <c r="C5408" t="s">
        <v>3</v>
      </c>
      <c r="D5408" t="s">
        <v>60</v>
      </c>
      <c r="E5408">
        <v>0</v>
      </c>
      <c r="F5408">
        <v>0</v>
      </c>
      <c r="G5408">
        <v>0</v>
      </c>
      <c r="H5408">
        <v>0</v>
      </c>
    </row>
    <row r="5409" spans="1:8" x14ac:dyDescent="0.25">
      <c r="A5409" t="s">
        <v>59</v>
      </c>
      <c r="B5409">
        <v>2022</v>
      </c>
      <c r="C5409" t="s">
        <v>3</v>
      </c>
      <c r="D5409" t="s">
        <v>60</v>
      </c>
      <c r="E5409">
        <v>40</v>
      </c>
      <c r="F5409">
        <v>7.4689399999999999</v>
      </c>
      <c r="G5409">
        <v>1094.43</v>
      </c>
      <c r="H5409">
        <v>1271.47</v>
      </c>
    </row>
    <row r="5410" spans="1:8" x14ac:dyDescent="0.25">
      <c r="A5410" t="s">
        <v>59</v>
      </c>
      <c r="B5410">
        <v>2022</v>
      </c>
      <c r="C5410" t="s">
        <v>3</v>
      </c>
      <c r="D5410" t="s">
        <v>60</v>
      </c>
      <c r="E5410">
        <v>335</v>
      </c>
      <c r="F5410">
        <v>2421.2904100000001</v>
      </c>
      <c r="G5410">
        <v>211121.44</v>
      </c>
      <c r="H5410">
        <v>175073.24</v>
      </c>
    </row>
    <row r="5411" spans="1:8" x14ac:dyDescent="0.25">
      <c r="A5411" t="s">
        <v>59</v>
      </c>
      <c r="B5411">
        <v>2022</v>
      </c>
      <c r="C5411" t="s">
        <v>3</v>
      </c>
      <c r="D5411" t="s">
        <v>60</v>
      </c>
      <c r="E5411">
        <v>2</v>
      </c>
      <c r="F5411">
        <v>7.1339199999999998</v>
      </c>
      <c r="G5411">
        <v>768.66</v>
      </c>
      <c r="H5411">
        <v>768.66</v>
      </c>
    </row>
    <row r="5412" spans="1:8" x14ac:dyDescent="0.25">
      <c r="A5412" t="s">
        <v>59</v>
      </c>
      <c r="B5412">
        <v>2022</v>
      </c>
      <c r="C5412" t="s">
        <v>3</v>
      </c>
      <c r="D5412" t="s">
        <v>60</v>
      </c>
      <c r="E5412">
        <v>1166</v>
      </c>
      <c r="F5412">
        <v>1543.1074799999999</v>
      </c>
      <c r="G5412">
        <v>168834.8</v>
      </c>
      <c r="H5412">
        <v>165942.13</v>
      </c>
    </row>
    <row r="5413" spans="1:8" x14ac:dyDescent="0.25">
      <c r="A5413" t="s">
        <v>59</v>
      </c>
      <c r="B5413">
        <v>2022</v>
      </c>
      <c r="C5413" t="s">
        <v>3</v>
      </c>
      <c r="D5413" t="s">
        <v>60</v>
      </c>
      <c r="E5413">
        <v>8522</v>
      </c>
      <c r="F5413">
        <v>2033.06782</v>
      </c>
      <c r="G5413">
        <v>176795.91</v>
      </c>
      <c r="H5413">
        <v>178214.44</v>
      </c>
    </row>
    <row r="5414" spans="1:8" x14ac:dyDescent="0.25">
      <c r="A5414" t="s">
        <v>59</v>
      </c>
      <c r="B5414">
        <v>2022</v>
      </c>
      <c r="C5414" t="s">
        <v>3</v>
      </c>
      <c r="D5414" t="s">
        <v>60</v>
      </c>
      <c r="E5414">
        <v>0</v>
      </c>
      <c r="F5414">
        <v>0</v>
      </c>
      <c r="G5414">
        <v>0</v>
      </c>
      <c r="H5414">
        <v>0</v>
      </c>
    </row>
    <row r="5415" spans="1:8" x14ac:dyDescent="0.25">
      <c r="A5415" t="s">
        <v>59</v>
      </c>
      <c r="B5415">
        <v>2022</v>
      </c>
      <c r="C5415" t="s">
        <v>3</v>
      </c>
      <c r="D5415" t="s">
        <v>60</v>
      </c>
      <c r="E5415">
        <v>48</v>
      </c>
      <c r="F5415">
        <v>17.31334</v>
      </c>
      <c r="G5415">
        <v>1350.18</v>
      </c>
      <c r="H5415">
        <v>736.72</v>
      </c>
    </row>
    <row r="5416" spans="1:8" x14ac:dyDescent="0.25">
      <c r="A5416" t="s">
        <v>59</v>
      </c>
      <c r="B5416">
        <v>2022</v>
      </c>
      <c r="C5416" t="s">
        <v>3</v>
      </c>
      <c r="D5416" t="s">
        <v>60</v>
      </c>
      <c r="E5416">
        <v>31</v>
      </c>
      <c r="F5416">
        <v>3.05694</v>
      </c>
      <c r="G5416">
        <v>281.64</v>
      </c>
      <c r="H5416">
        <v>264.20999999999998</v>
      </c>
    </row>
    <row r="5417" spans="1:8" x14ac:dyDescent="0.25">
      <c r="A5417" t="s">
        <v>59</v>
      </c>
      <c r="B5417">
        <v>2022</v>
      </c>
      <c r="C5417" t="s">
        <v>3</v>
      </c>
      <c r="D5417" t="s">
        <v>60</v>
      </c>
      <c r="E5417">
        <v>0</v>
      </c>
      <c r="F5417">
        <v>0</v>
      </c>
      <c r="G5417">
        <v>0</v>
      </c>
      <c r="H5417">
        <v>0</v>
      </c>
    </row>
    <row r="5418" spans="1:8" x14ac:dyDescent="0.25">
      <c r="A5418" t="s">
        <v>59</v>
      </c>
      <c r="B5418">
        <v>2022</v>
      </c>
      <c r="C5418" t="s">
        <v>3</v>
      </c>
      <c r="D5418" t="s">
        <v>60</v>
      </c>
      <c r="E5418">
        <v>228</v>
      </c>
      <c r="F5418">
        <v>44.085560000000001</v>
      </c>
      <c r="G5418">
        <v>3125.89</v>
      </c>
      <c r="H5418">
        <v>2990.68</v>
      </c>
    </row>
    <row r="5419" spans="1:8" x14ac:dyDescent="0.25">
      <c r="A5419" t="s">
        <v>59</v>
      </c>
      <c r="B5419">
        <v>2022</v>
      </c>
      <c r="C5419" t="s">
        <v>3</v>
      </c>
      <c r="D5419" t="s">
        <v>60</v>
      </c>
      <c r="E5419">
        <v>236</v>
      </c>
      <c r="F5419">
        <v>81.176119999999997</v>
      </c>
      <c r="G5419">
        <v>5906</v>
      </c>
      <c r="H5419">
        <v>5383.51</v>
      </c>
    </row>
    <row r="5420" spans="1:8" x14ac:dyDescent="0.25">
      <c r="A5420" t="s">
        <v>59</v>
      </c>
      <c r="B5420">
        <v>2022</v>
      </c>
      <c r="C5420" t="s">
        <v>3</v>
      </c>
      <c r="D5420" t="s">
        <v>60</v>
      </c>
      <c r="E5420">
        <v>0</v>
      </c>
      <c r="F5420">
        <v>0</v>
      </c>
      <c r="G5420">
        <v>0</v>
      </c>
      <c r="H5420">
        <v>0</v>
      </c>
    </row>
    <row r="5421" spans="1:8" x14ac:dyDescent="0.25">
      <c r="A5421" t="s">
        <v>59</v>
      </c>
      <c r="B5421">
        <v>2022</v>
      </c>
      <c r="C5421" t="s">
        <v>3</v>
      </c>
      <c r="D5421" t="s">
        <v>60</v>
      </c>
      <c r="E5421">
        <v>0</v>
      </c>
      <c r="F5421">
        <v>0</v>
      </c>
      <c r="G5421">
        <v>0</v>
      </c>
      <c r="H5421">
        <v>0</v>
      </c>
    </row>
    <row r="5422" spans="1:8" x14ac:dyDescent="0.25">
      <c r="A5422" t="s">
        <v>59</v>
      </c>
      <c r="B5422">
        <v>2022</v>
      </c>
      <c r="C5422" t="s">
        <v>3</v>
      </c>
      <c r="D5422" t="s">
        <v>60</v>
      </c>
      <c r="E5422">
        <v>4</v>
      </c>
      <c r="F5422">
        <v>11.817410000000001</v>
      </c>
      <c r="G5422">
        <v>808.78</v>
      </c>
      <c r="H5422">
        <v>686.3</v>
      </c>
    </row>
    <row r="5423" spans="1:8" x14ac:dyDescent="0.25">
      <c r="A5423" t="s">
        <v>59</v>
      </c>
      <c r="B5423">
        <v>2022</v>
      </c>
      <c r="C5423" t="s">
        <v>3</v>
      </c>
      <c r="D5423" t="s">
        <v>60</v>
      </c>
      <c r="E5423">
        <v>0</v>
      </c>
      <c r="F5423">
        <v>0</v>
      </c>
      <c r="G5423">
        <v>0</v>
      </c>
      <c r="H5423">
        <v>0</v>
      </c>
    </row>
    <row r="5424" spans="1:8" x14ac:dyDescent="0.25">
      <c r="A5424" t="s">
        <v>59</v>
      </c>
      <c r="B5424">
        <v>2022</v>
      </c>
      <c r="C5424" t="s">
        <v>3</v>
      </c>
      <c r="D5424" t="s">
        <v>60</v>
      </c>
      <c r="E5424">
        <v>8</v>
      </c>
      <c r="F5424">
        <v>7.0518400000000003</v>
      </c>
      <c r="G5424">
        <v>667.41</v>
      </c>
      <c r="H5424">
        <v>670.85</v>
      </c>
    </row>
    <row r="5425" spans="1:8" x14ac:dyDescent="0.25">
      <c r="A5425" t="s">
        <v>59</v>
      </c>
      <c r="B5425">
        <v>2022</v>
      </c>
      <c r="C5425" t="s">
        <v>3</v>
      </c>
      <c r="D5425" t="s">
        <v>60</v>
      </c>
      <c r="E5425">
        <v>24</v>
      </c>
      <c r="F5425">
        <v>39.047919999999998</v>
      </c>
      <c r="G5425">
        <v>3449.28</v>
      </c>
      <c r="H5425">
        <v>3865.89</v>
      </c>
    </row>
    <row r="5426" spans="1:8" x14ac:dyDescent="0.25">
      <c r="A5426" t="s">
        <v>59</v>
      </c>
      <c r="B5426">
        <v>2022</v>
      </c>
      <c r="C5426" t="s">
        <v>3</v>
      </c>
      <c r="D5426" t="s">
        <v>60</v>
      </c>
      <c r="E5426">
        <v>0</v>
      </c>
      <c r="F5426">
        <v>0</v>
      </c>
      <c r="G5426">
        <v>0</v>
      </c>
      <c r="H5426">
        <v>0</v>
      </c>
    </row>
    <row r="5427" spans="1:8" x14ac:dyDescent="0.25">
      <c r="A5427" t="s">
        <v>59</v>
      </c>
      <c r="B5427">
        <v>2022</v>
      </c>
      <c r="C5427" t="s">
        <v>3</v>
      </c>
      <c r="D5427" t="s">
        <v>63</v>
      </c>
      <c r="E5427">
        <v>163642</v>
      </c>
      <c r="F5427">
        <v>27775.03486</v>
      </c>
      <c r="G5427">
        <v>2650803.39</v>
      </c>
      <c r="H5427">
        <v>1702286.55</v>
      </c>
    </row>
    <row r="5428" spans="1:8" x14ac:dyDescent="0.25">
      <c r="A5428" t="s">
        <v>59</v>
      </c>
      <c r="B5428">
        <v>2022</v>
      </c>
      <c r="C5428" t="s">
        <v>3</v>
      </c>
      <c r="D5428" t="s">
        <v>63</v>
      </c>
      <c r="E5428">
        <v>20</v>
      </c>
      <c r="F5428">
        <v>1.282</v>
      </c>
      <c r="G5428">
        <v>192.93</v>
      </c>
      <c r="H5428">
        <v>123.06</v>
      </c>
    </row>
    <row r="5429" spans="1:8" x14ac:dyDescent="0.25">
      <c r="A5429" t="s">
        <v>59</v>
      </c>
      <c r="B5429">
        <v>2022</v>
      </c>
      <c r="C5429" t="s">
        <v>3</v>
      </c>
      <c r="D5429" t="s">
        <v>63</v>
      </c>
      <c r="E5429">
        <v>891239</v>
      </c>
      <c r="F5429">
        <v>107233.56735</v>
      </c>
      <c r="G5429">
        <v>10571193.359999999</v>
      </c>
      <c r="H5429">
        <v>8724034.9199999999</v>
      </c>
    </row>
    <row r="5430" spans="1:8" x14ac:dyDescent="0.25">
      <c r="A5430" t="s">
        <v>59</v>
      </c>
      <c r="B5430">
        <v>2022</v>
      </c>
      <c r="C5430" t="s">
        <v>3</v>
      </c>
      <c r="D5430" t="s">
        <v>63</v>
      </c>
      <c r="E5430">
        <v>0</v>
      </c>
      <c r="F5430">
        <v>0</v>
      </c>
      <c r="G5430">
        <v>0</v>
      </c>
      <c r="H5430">
        <v>0</v>
      </c>
    </row>
    <row r="5431" spans="1:8" x14ac:dyDescent="0.25">
      <c r="A5431" t="s">
        <v>59</v>
      </c>
      <c r="B5431">
        <v>2022</v>
      </c>
      <c r="C5431" t="s">
        <v>3</v>
      </c>
      <c r="D5431" t="s">
        <v>64</v>
      </c>
      <c r="E5431">
        <v>0</v>
      </c>
      <c r="F5431">
        <v>0</v>
      </c>
      <c r="G5431">
        <v>0</v>
      </c>
      <c r="H5431">
        <v>0</v>
      </c>
    </row>
    <row r="5432" spans="1:8" x14ac:dyDescent="0.25">
      <c r="A5432" t="s">
        <v>59</v>
      </c>
      <c r="B5432">
        <v>2022</v>
      </c>
      <c r="C5432" t="s">
        <v>3</v>
      </c>
      <c r="D5432" t="s">
        <v>61</v>
      </c>
      <c r="E5432">
        <v>1443</v>
      </c>
      <c r="F5432">
        <v>11443.23077</v>
      </c>
      <c r="G5432">
        <v>927666.39</v>
      </c>
      <c r="H5432">
        <v>845709.39</v>
      </c>
    </row>
    <row r="5433" spans="1:8" x14ac:dyDescent="0.25">
      <c r="A5433" t="s">
        <v>59</v>
      </c>
      <c r="B5433">
        <v>2022</v>
      </c>
      <c r="C5433" t="s">
        <v>3</v>
      </c>
      <c r="D5433" t="s">
        <v>61</v>
      </c>
      <c r="E5433">
        <v>1194</v>
      </c>
      <c r="F5433">
        <v>1601.9858099999999</v>
      </c>
      <c r="G5433">
        <v>192982</v>
      </c>
      <c r="H5433">
        <v>176532.48000000001</v>
      </c>
    </row>
    <row r="5434" spans="1:8" x14ac:dyDescent="0.25">
      <c r="A5434" t="s">
        <v>59</v>
      </c>
      <c r="B5434">
        <v>2022</v>
      </c>
      <c r="C5434" t="s">
        <v>3</v>
      </c>
      <c r="D5434" t="s">
        <v>61</v>
      </c>
      <c r="E5434">
        <v>9304</v>
      </c>
      <c r="F5434">
        <v>2634.8262199999999</v>
      </c>
      <c r="G5434">
        <v>211251.37</v>
      </c>
      <c r="H5434">
        <v>201218.91</v>
      </c>
    </row>
    <row r="5435" spans="1:8" x14ac:dyDescent="0.25">
      <c r="A5435" t="s">
        <v>59</v>
      </c>
      <c r="B5435">
        <v>2022</v>
      </c>
      <c r="C5435" t="s">
        <v>3</v>
      </c>
      <c r="D5435" t="s">
        <v>60</v>
      </c>
      <c r="E5435">
        <v>8</v>
      </c>
      <c r="F5435">
        <v>2.0908000000000002</v>
      </c>
      <c r="G5435">
        <v>618.88</v>
      </c>
      <c r="H5435">
        <v>2492.1</v>
      </c>
    </row>
    <row r="5436" spans="1:8" x14ac:dyDescent="0.25">
      <c r="A5436" t="s">
        <v>59</v>
      </c>
      <c r="B5436">
        <v>2022</v>
      </c>
      <c r="C5436" t="s">
        <v>3</v>
      </c>
      <c r="D5436" t="s">
        <v>60</v>
      </c>
      <c r="E5436">
        <v>32</v>
      </c>
      <c r="F5436">
        <v>62.811190000000003</v>
      </c>
      <c r="G5436">
        <v>5052.9799999999996</v>
      </c>
      <c r="H5436">
        <v>4567.3500000000004</v>
      </c>
    </row>
    <row r="5437" spans="1:8" x14ac:dyDescent="0.25">
      <c r="A5437" t="s">
        <v>59</v>
      </c>
      <c r="B5437">
        <v>2022</v>
      </c>
      <c r="C5437" t="s">
        <v>3</v>
      </c>
      <c r="D5437" t="s">
        <v>60</v>
      </c>
      <c r="E5437">
        <v>732</v>
      </c>
      <c r="F5437">
        <v>149.31667999999999</v>
      </c>
      <c r="G5437">
        <v>10426.15</v>
      </c>
      <c r="H5437">
        <v>9870.02</v>
      </c>
    </row>
    <row r="5438" spans="1:8" x14ac:dyDescent="0.25">
      <c r="A5438" t="s">
        <v>59</v>
      </c>
      <c r="B5438">
        <v>2022</v>
      </c>
      <c r="C5438" t="s">
        <v>3</v>
      </c>
      <c r="D5438" t="s">
        <v>62</v>
      </c>
      <c r="E5438">
        <v>2678</v>
      </c>
      <c r="F5438">
        <v>17947.35831</v>
      </c>
      <c r="G5438">
        <v>1730538.72</v>
      </c>
      <c r="H5438">
        <v>1433255.31</v>
      </c>
    </row>
    <row r="5439" spans="1:8" x14ac:dyDescent="0.25">
      <c r="A5439" t="s">
        <v>59</v>
      </c>
      <c r="B5439">
        <v>2022</v>
      </c>
      <c r="C5439" t="s">
        <v>3</v>
      </c>
      <c r="D5439" t="s">
        <v>62</v>
      </c>
      <c r="E5439">
        <v>5395</v>
      </c>
      <c r="F5439">
        <v>8065.2997999999998</v>
      </c>
      <c r="G5439">
        <v>951573.39</v>
      </c>
      <c r="H5439">
        <v>916217.89</v>
      </c>
    </row>
    <row r="5440" spans="1:8" x14ac:dyDescent="0.25">
      <c r="A5440" t="s">
        <v>59</v>
      </c>
      <c r="B5440">
        <v>2022</v>
      </c>
      <c r="C5440" t="s">
        <v>3</v>
      </c>
      <c r="D5440" t="s">
        <v>62</v>
      </c>
      <c r="E5440">
        <v>129859</v>
      </c>
      <c r="F5440">
        <v>29284.734670000002</v>
      </c>
      <c r="G5440">
        <v>2838552.01</v>
      </c>
      <c r="H5440">
        <v>2690371.25</v>
      </c>
    </row>
    <row r="5441" spans="1:8" x14ac:dyDescent="0.25">
      <c r="A5441" t="s">
        <v>59</v>
      </c>
      <c r="B5441">
        <v>2022</v>
      </c>
      <c r="C5441" t="s">
        <v>3</v>
      </c>
      <c r="D5441" t="s">
        <v>60</v>
      </c>
      <c r="E5441">
        <v>25</v>
      </c>
      <c r="F5441">
        <v>154.76338999999999</v>
      </c>
      <c r="G5441">
        <v>12280.38</v>
      </c>
      <c r="H5441">
        <v>9185.92</v>
      </c>
    </row>
    <row r="5442" spans="1:8" x14ac:dyDescent="0.25">
      <c r="A5442" t="s">
        <v>59</v>
      </c>
      <c r="B5442">
        <v>2022</v>
      </c>
      <c r="C5442" t="s">
        <v>3</v>
      </c>
      <c r="D5442" t="s">
        <v>60</v>
      </c>
      <c r="E5442">
        <v>59</v>
      </c>
      <c r="F5442">
        <v>85.425939999999997</v>
      </c>
      <c r="G5442">
        <v>8647.49</v>
      </c>
      <c r="H5442">
        <v>7840.89</v>
      </c>
    </row>
    <row r="5443" spans="1:8" x14ac:dyDescent="0.25">
      <c r="A5443" t="s">
        <v>59</v>
      </c>
      <c r="B5443">
        <v>2022</v>
      </c>
      <c r="C5443" t="s">
        <v>3</v>
      </c>
      <c r="D5443" t="s">
        <v>60</v>
      </c>
      <c r="E5443">
        <v>26</v>
      </c>
      <c r="F5443">
        <v>141.15047000000001</v>
      </c>
      <c r="G5443">
        <v>5664.22</v>
      </c>
      <c r="H5443">
        <v>5211.26</v>
      </c>
    </row>
    <row r="5444" spans="1:8" x14ac:dyDescent="0.25">
      <c r="A5444" t="s">
        <v>59</v>
      </c>
      <c r="B5444">
        <v>2022</v>
      </c>
      <c r="C5444" t="s">
        <v>3</v>
      </c>
      <c r="D5444" t="s">
        <v>60</v>
      </c>
      <c r="E5444">
        <v>35</v>
      </c>
      <c r="F5444">
        <v>207.55540999999999</v>
      </c>
      <c r="G5444">
        <v>13837.91</v>
      </c>
      <c r="H5444">
        <v>12174.69</v>
      </c>
    </row>
    <row r="5445" spans="1:8" x14ac:dyDescent="0.25">
      <c r="A5445" t="s">
        <v>59</v>
      </c>
      <c r="B5445">
        <v>2022</v>
      </c>
      <c r="C5445" t="s">
        <v>3</v>
      </c>
      <c r="D5445" t="s">
        <v>60</v>
      </c>
      <c r="E5445">
        <v>0</v>
      </c>
      <c r="F5445">
        <v>0</v>
      </c>
      <c r="G5445">
        <v>0</v>
      </c>
      <c r="H5445">
        <v>0</v>
      </c>
    </row>
    <row r="5446" spans="1:8" x14ac:dyDescent="0.25">
      <c r="A5446" t="s">
        <v>59</v>
      </c>
      <c r="B5446">
        <v>2022</v>
      </c>
      <c r="C5446" t="s">
        <v>3</v>
      </c>
      <c r="D5446" t="s">
        <v>60</v>
      </c>
      <c r="E5446">
        <v>0</v>
      </c>
      <c r="F5446">
        <v>0</v>
      </c>
      <c r="G5446">
        <v>0</v>
      </c>
      <c r="H5446">
        <v>0</v>
      </c>
    </row>
    <row r="5447" spans="1:8" x14ac:dyDescent="0.25">
      <c r="A5447" t="s">
        <v>59</v>
      </c>
      <c r="B5447">
        <v>2022</v>
      </c>
      <c r="C5447" t="s">
        <v>3</v>
      </c>
      <c r="D5447" t="s">
        <v>61</v>
      </c>
      <c r="E5447">
        <v>0</v>
      </c>
      <c r="F5447">
        <v>0</v>
      </c>
      <c r="G5447">
        <v>0</v>
      </c>
      <c r="H5447">
        <v>0</v>
      </c>
    </row>
    <row r="5448" spans="1:8" x14ac:dyDescent="0.25">
      <c r="A5448" t="s">
        <v>59</v>
      </c>
      <c r="B5448">
        <v>2022</v>
      </c>
      <c r="C5448" t="s">
        <v>3</v>
      </c>
      <c r="D5448" t="s">
        <v>60</v>
      </c>
      <c r="E5448">
        <v>0</v>
      </c>
      <c r="F5448">
        <v>0</v>
      </c>
      <c r="G5448">
        <v>0</v>
      </c>
      <c r="H5448">
        <v>0</v>
      </c>
    </row>
    <row r="5449" spans="1:8" x14ac:dyDescent="0.25">
      <c r="A5449" t="s">
        <v>59</v>
      </c>
      <c r="B5449">
        <v>2022</v>
      </c>
      <c r="C5449" t="s">
        <v>3</v>
      </c>
      <c r="D5449" t="s">
        <v>60</v>
      </c>
      <c r="E5449">
        <v>0</v>
      </c>
      <c r="F5449">
        <v>0</v>
      </c>
      <c r="G5449">
        <v>0</v>
      </c>
      <c r="H5449">
        <v>0</v>
      </c>
    </row>
    <row r="5450" spans="1:8" x14ac:dyDescent="0.25">
      <c r="A5450" t="s">
        <v>59</v>
      </c>
      <c r="B5450">
        <v>2022</v>
      </c>
      <c r="C5450" t="s">
        <v>3</v>
      </c>
      <c r="D5450" t="s">
        <v>60</v>
      </c>
      <c r="E5450">
        <v>0</v>
      </c>
      <c r="F5450">
        <v>0</v>
      </c>
      <c r="G5450">
        <v>0</v>
      </c>
      <c r="H5450">
        <v>0</v>
      </c>
    </row>
    <row r="5451" spans="1:8" x14ac:dyDescent="0.25">
      <c r="A5451" t="s">
        <v>59</v>
      </c>
      <c r="B5451">
        <v>2022</v>
      </c>
      <c r="C5451" t="s">
        <v>3</v>
      </c>
      <c r="D5451" t="s">
        <v>62</v>
      </c>
      <c r="E5451">
        <v>1</v>
      </c>
      <c r="F5451">
        <v>437.71199999999999</v>
      </c>
      <c r="G5451">
        <v>40181.33</v>
      </c>
      <c r="H5451">
        <v>40448.550000000003</v>
      </c>
    </row>
    <row r="5452" spans="1:8" x14ac:dyDescent="0.25">
      <c r="A5452" t="s">
        <v>59</v>
      </c>
      <c r="B5452">
        <v>2022</v>
      </c>
      <c r="C5452" t="s">
        <v>3</v>
      </c>
      <c r="D5452" t="s">
        <v>60</v>
      </c>
      <c r="E5452">
        <v>0</v>
      </c>
      <c r="F5452">
        <v>0</v>
      </c>
      <c r="G5452">
        <v>0</v>
      </c>
      <c r="H5452">
        <v>0</v>
      </c>
    </row>
    <row r="5453" spans="1:8" x14ac:dyDescent="0.25">
      <c r="A5453" t="s">
        <v>59</v>
      </c>
      <c r="B5453">
        <v>2022</v>
      </c>
      <c r="C5453" t="s">
        <v>3</v>
      </c>
      <c r="D5453" t="s">
        <v>60</v>
      </c>
      <c r="E5453">
        <v>0</v>
      </c>
      <c r="F5453">
        <v>0</v>
      </c>
      <c r="G5453">
        <v>0</v>
      </c>
      <c r="H5453">
        <v>0</v>
      </c>
    </row>
    <row r="5454" spans="1:8" x14ac:dyDescent="0.25">
      <c r="A5454" t="s">
        <v>59</v>
      </c>
      <c r="B5454">
        <v>2022</v>
      </c>
      <c r="C5454" t="s">
        <v>3</v>
      </c>
      <c r="D5454" t="s">
        <v>60</v>
      </c>
      <c r="E5454">
        <v>0</v>
      </c>
      <c r="F5454">
        <v>0</v>
      </c>
      <c r="G5454">
        <v>0</v>
      </c>
      <c r="H5454">
        <v>0</v>
      </c>
    </row>
    <row r="5455" spans="1:8" x14ac:dyDescent="0.25">
      <c r="A5455" t="s">
        <v>59</v>
      </c>
      <c r="B5455">
        <v>2022</v>
      </c>
      <c r="C5455" t="s">
        <v>3</v>
      </c>
      <c r="D5455" t="s">
        <v>60</v>
      </c>
      <c r="E5455">
        <v>0</v>
      </c>
      <c r="F5455">
        <v>0</v>
      </c>
      <c r="G5455">
        <v>0</v>
      </c>
      <c r="H5455">
        <v>0</v>
      </c>
    </row>
    <row r="5456" spans="1:8" x14ac:dyDescent="0.25">
      <c r="A5456" t="s">
        <v>59</v>
      </c>
      <c r="B5456">
        <v>2022</v>
      </c>
      <c r="C5456" t="s">
        <v>3</v>
      </c>
      <c r="D5456" t="s">
        <v>61</v>
      </c>
      <c r="E5456">
        <v>0</v>
      </c>
      <c r="F5456">
        <v>0</v>
      </c>
      <c r="G5456">
        <v>0</v>
      </c>
      <c r="H5456">
        <v>0</v>
      </c>
    </row>
    <row r="5457" spans="1:8" x14ac:dyDescent="0.25">
      <c r="A5457" t="s">
        <v>59</v>
      </c>
      <c r="B5457">
        <v>2022</v>
      </c>
      <c r="C5457" t="s">
        <v>3</v>
      </c>
      <c r="D5457" t="s">
        <v>60</v>
      </c>
      <c r="E5457">
        <v>0</v>
      </c>
      <c r="F5457">
        <v>0</v>
      </c>
      <c r="G5457">
        <v>0</v>
      </c>
      <c r="H5457">
        <v>0</v>
      </c>
    </row>
    <row r="5458" spans="1:8" x14ac:dyDescent="0.25">
      <c r="A5458" t="s">
        <v>59</v>
      </c>
      <c r="B5458">
        <v>2022</v>
      </c>
      <c r="C5458" t="s">
        <v>3</v>
      </c>
      <c r="D5458" t="s">
        <v>60</v>
      </c>
      <c r="E5458">
        <v>0</v>
      </c>
      <c r="F5458">
        <v>0</v>
      </c>
      <c r="G5458">
        <v>0</v>
      </c>
      <c r="H5458">
        <v>0</v>
      </c>
    </row>
    <row r="5459" spans="1:8" x14ac:dyDescent="0.25">
      <c r="A5459" t="s">
        <v>59</v>
      </c>
      <c r="B5459">
        <v>2022</v>
      </c>
      <c r="C5459" t="s">
        <v>3</v>
      </c>
      <c r="D5459" t="s">
        <v>60</v>
      </c>
      <c r="E5459">
        <v>0</v>
      </c>
      <c r="F5459">
        <v>0</v>
      </c>
      <c r="G5459">
        <v>0</v>
      </c>
      <c r="H5459">
        <v>0</v>
      </c>
    </row>
    <row r="5460" spans="1:8" x14ac:dyDescent="0.25">
      <c r="A5460" t="s">
        <v>59</v>
      </c>
      <c r="B5460">
        <v>2022</v>
      </c>
      <c r="C5460" t="s">
        <v>3</v>
      </c>
      <c r="D5460" t="s">
        <v>60</v>
      </c>
      <c r="E5460">
        <v>0</v>
      </c>
      <c r="F5460">
        <v>0</v>
      </c>
      <c r="G5460">
        <v>0</v>
      </c>
      <c r="H5460">
        <v>0</v>
      </c>
    </row>
    <row r="5461" spans="1:8" x14ac:dyDescent="0.25">
      <c r="A5461" t="s">
        <v>59</v>
      </c>
      <c r="B5461">
        <v>2022</v>
      </c>
      <c r="C5461" t="s">
        <v>3</v>
      </c>
      <c r="D5461" t="s">
        <v>60</v>
      </c>
      <c r="E5461">
        <v>0</v>
      </c>
      <c r="F5461">
        <v>0</v>
      </c>
      <c r="G5461">
        <v>0</v>
      </c>
      <c r="H5461">
        <v>0</v>
      </c>
    </row>
    <row r="5462" spans="1:8" x14ac:dyDescent="0.25">
      <c r="A5462" t="s">
        <v>59</v>
      </c>
      <c r="B5462">
        <v>2022</v>
      </c>
      <c r="C5462" t="s">
        <v>3</v>
      </c>
      <c r="D5462" t="s">
        <v>60</v>
      </c>
      <c r="E5462">
        <v>7</v>
      </c>
      <c r="F5462">
        <v>40.717570000000002</v>
      </c>
      <c r="G5462">
        <v>3193.7</v>
      </c>
      <c r="H5462">
        <v>3756.87</v>
      </c>
    </row>
    <row r="5463" spans="1:8" x14ac:dyDescent="0.25">
      <c r="A5463" t="s">
        <v>59</v>
      </c>
      <c r="B5463">
        <v>2022</v>
      </c>
      <c r="C5463" t="s">
        <v>3</v>
      </c>
      <c r="D5463" t="s">
        <v>60</v>
      </c>
      <c r="E5463">
        <v>0</v>
      </c>
      <c r="F5463">
        <v>0</v>
      </c>
      <c r="G5463">
        <v>0</v>
      </c>
      <c r="H5463">
        <v>0</v>
      </c>
    </row>
    <row r="5464" spans="1:8" x14ac:dyDescent="0.25">
      <c r="A5464" t="s">
        <v>59</v>
      </c>
      <c r="B5464">
        <v>2022</v>
      </c>
      <c r="C5464" t="s">
        <v>3</v>
      </c>
      <c r="D5464" t="s">
        <v>60</v>
      </c>
      <c r="E5464">
        <v>0</v>
      </c>
      <c r="F5464">
        <v>0</v>
      </c>
      <c r="G5464">
        <v>0</v>
      </c>
      <c r="H5464">
        <v>0</v>
      </c>
    </row>
    <row r="5465" spans="1:8" x14ac:dyDescent="0.25">
      <c r="A5465" t="s">
        <v>59</v>
      </c>
      <c r="B5465">
        <v>2022</v>
      </c>
      <c r="C5465" t="s">
        <v>3</v>
      </c>
      <c r="D5465" t="s">
        <v>62</v>
      </c>
      <c r="E5465">
        <v>0</v>
      </c>
      <c r="F5465">
        <v>0</v>
      </c>
      <c r="G5465">
        <v>0</v>
      </c>
      <c r="H5465">
        <v>0</v>
      </c>
    </row>
    <row r="5466" spans="1:8" x14ac:dyDescent="0.25">
      <c r="A5466" t="s">
        <v>59</v>
      </c>
      <c r="B5466">
        <v>2022</v>
      </c>
      <c r="C5466" t="s">
        <v>3</v>
      </c>
      <c r="D5466" t="s">
        <v>60</v>
      </c>
      <c r="E5466">
        <v>0</v>
      </c>
      <c r="F5466">
        <v>0</v>
      </c>
      <c r="G5466">
        <v>0</v>
      </c>
      <c r="H5466">
        <v>0</v>
      </c>
    </row>
    <row r="5467" spans="1:8" x14ac:dyDescent="0.25">
      <c r="A5467" t="s">
        <v>59</v>
      </c>
      <c r="B5467">
        <v>2022</v>
      </c>
      <c r="C5467" t="s">
        <v>3</v>
      </c>
      <c r="D5467" t="s">
        <v>60</v>
      </c>
      <c r="E5467">
        <v>0</v>
      </c>
      <c r="F5467">
        <v>0</v>
      </c>
      <c r="G5467">
        <v>0</v>
      </c>
      <c r="H5467">
        <v>0</v>
      </c>
    </row>
    <row r="5468" spans="1:8" x14ac:dyDescent="0.25">
      <c r="A5468" t="s">
        <v>59</v>
      </c>
      <c r="B5468">
        <v>2022</v>
      </c>
      <c r="C5468" t="s">
        <v>3</v>
      </c>
      <c r="D5468" t="s">
        <v>60</v>
      </c>
      <c r="E5468">
        <v>9</v>
      </c>
      <c r="F5468">
        <v>54.160040000000002</v>
      </c>
      <c r="G5468">
        <v>4598.0200000000004</v>
      </c>
      <c r="H5468">
        <v>0</v>
      </c>
    </row>
    <row r="5469" spans="1:8" x14ac:dyDescent="0.25">
      <c r="A5469" t="s">
        <v>59</v>
      </c>
      <c r="B5469">
        <v>2022</v>
      </c>
      <c r="C5469" t="s">
        <v>3</v>
      </c>
      <c r="D5469" t="s">
        <v>61</v>
      </c>
      <c r="E5469">
        <v>0</v>
      </c>
      <c r="F5469">
        <v>0</v>
      </c>
      <c r="G5469">
        <v>0</v>
      </c>
      <c r="H5469">
        <v>0</v>
      </c>
    </row>
    <row r="5470" spans="1:8" x14ac:dyDescent="0.25">
      <c r="A5470" t="s">
        <v>59</v>
      </c>
      <c r="B5470">
        <v>2022</v>
      </c>
      <c r="C5470" t="s">
        <v>3</v>
      </c>
      <c r="D5470" t="s">
        <v>61</v>
      </c>
      <c r="E5470">
        <v>7</v>
      </c>
      <c r="F5470">
        <v>699.77437999999995</v>
      </c>
      <c r="G5470">
        <v>55432.78</v>
      </c>
      <c r="H5470">
        <v>31340.47</v>
      </c>
    </row>
    <row r="5471" spans="1:8" x14ac:dyDescent="0.25">
      <c r="A5471" t="s">
        <v>59</v>
      </c>
      <c r="B5471">
        <v>2022</v>
      </c>
      <c r="C5471" t="s">
        <v>3</v>
      </c>
      <c r="D5471" t="s">
        <v>61</v>
      </c>
      <c r="E5471">
        <v>0</v>
      </c>
      <c r="F5471">
        <v>0</v>
      </c>
      <c r="G5471">
        <v>0</v>
      </c>
      <c r="H5471">
        <v>0</v>
      </c>
    </row>
    <row r="5472" spans="1:8" x14ac:dyDescent="0.25">
      <c r="A5472" t="s">
        <v>59</v>
      </c>
      <c r="B5472">
        <v>2022</v>
      </c>
      <c r="C5472" t="s">
        <v>3</v>
      </c>
      <c r="D5472" t="s">
        <v>60</v>
      </c>
      <c r="E5472">
        <v>0</v>
      </c>
      <c r="F5472">
        <v>0</v>
      </c>
      <c r="G5472">
        <v>0</v>
      </c>
      <c r="H5472">
        <v>0</v>
      </c>
    </row>
    <row r="5473" spans="1:8" x14ac:dyDescent="0.25">
      <c r="A5473" t="s">
        <v>59</v>
      </c>
      <c r="B5473">
        <v>2022</v>
      </c>
      <c r="C5473" t="s">
        <v>3</v>
      </c>
      <c r="D5473" t="s">
        <v>60</v>
      </c>
      <c r="E5473">
        <v>0</v>
      </c>
      <c r="F5473">
        <v>0</v>
      </c>
      <c r="G5473">
        <v>0</v>
      </c>
      <c r="H5473">
        <v>0</v>
      </c>
    </row>
    <row r="5474" spans="1:8" x14ac:dyDescent="0.25">
      <c r="A5474" t="s">
        <v>59</v>
      </c>
      <c r="B5474">
        <v>2022</v>
      </c>
      <c r="C5474" t="s">
        <v>3</v>
      </c>
      <c r="D5474" t="s">
        <v>60</v>
      </c>
      <c r="E5474">
        <v>2</v>
      </c>
      <c r="F5474">
        <v>32.730240000000002</v>
      </c>
      <c r="G5474">
        <v>6888.95</v>
      </c>
      <c r="H5474">
        <v>6888.95</v>
      </c>
    </row>
    <row r="5475" spans="1:8" x14ac:dyDescent="0.25">
      <c r="A5475" t="s">
        <v>59</v>
      </c>
      <c r="B5475">
        <v>2022</v>
      </c>
      <c r="C5475" t="s">
        <v>3</v>
      </c>
      <c r="D5475" t="s">
        <v>60</v>
      </c>
      <c r="E5475">
        <v>0</v>
      </c>
      <c r="F5475">
        <v>0</v>
      </c>
      <c r="G5475">
        <v>0</v>
      </c>
      <c r="H5475">
        <v>0</v>
      </c>
    </row>
    <row r="5476" spans="1:8" x14ac:dyDescent="0.25">
      <c r="A5476" t="s">
        <v>59</v>
      </c>
      <c r="B5476">
        <v>2022</v>
      </c>
      <c r="C5476" t="s">
        <v>3</v>
      </c>
      <c r="D5476" t="s">
        <v>60</v>
      </c>
      <c r="E5476">
        <v>129</v>
      </c>
      <c r="F5476">
        <v>7543.2809699999998</v>
      </c>
      <c r="G5476">
        <v>550441.06999999995</v>
      </c>
      <c r="H5476">
        <v>642496.80000000005</v>
      </c>
    </row>
    <row r="5477" spans="1:8" x14ac:dyDescent="0.25">
      <c r="A5477" t="s">
        <v>59</v>
      </c>
      <c r="B5477">
        <v>2022</v>
      </c>
      <c r="C5477" t="s">
        <v>3</v>
      </c>
      <c r="D5477" t="s">
        <v>60</v>
      </c>
      <c r="E5477">
        <v>1</v>
      </c>
      <c r="F5477">
        <v>1.421</v>
      </c>
      <c r="G5477">
        <v>135.19999999999999</v>
      </c>
      <c r="H5477">
        <v>131.32</v>
      </c>
    </row>
    <row r="5478" spans="1:8" x14ac:dyDescent="0.25">
      <c r="A5478" t="s">
        <v>59</v>
      </c>
      <c r="B5478">
        <v>2022</v>
      </c>
      <c r="C5478" t="s">
        <v>3</v>
      </c>
      <c r="D5478" t="s">
        <v>62</v>
      </c>
      <c r="E5478">
        <v>6</v>
      </c>
      <c r="F5478">
        <v>546.23108000000002</v>
      </c>
      <c r="G5478">
        <v>53033.16</v>
      </c>
      <c r="H5478">
        <v>72404.06</v>
      </c>
    </row>
    <row r="5479" spans="1:8" x14ac:dyDescent="0.25">
      <c r="A5479" t="s">
        <v>59</v>
      </c>
      <c r="B5479">
        <v>2022</v>
      </c>
      <c r="C5479" t="s">
        <v>3</v>
      </c>
      <c r="D5479" t="s">
        <v>62</v>
      </c>
      <c r="E5479">
        <v>0</v>
      </c>
      <c r="F5479">
        <v>0</v>
      </c>
      <c r="G5479">
        <v>0</v>
      </c>
      <c r="H5479">
        <v>0</v>
      </c>
    </row>
    <row r="5480" spans="1:8" x14ac:dyDescent="0.25">
      <c r="A5480" t="s">
        <v>59</v>
      </c>
      <c r="B5480">
        <v>2022</v>
      </c>
      <c r="C5480" t="s">
        <v>3</v>
      </c>
      <c r="D5480" t="s">
        <v>60</v>
      </c>
      <c r="E5480">
        <v>0</v>
      </c>
      <c r="F5480">
        <v>0</v>
      </c>
      <c r="G5480">
        <v>0</v>
      </c>
      <c r="H5480">
        <v>0</v>
      </c>
    </row>
    <row r="5481" spans="1:8" x14ac:dyDescent="0.25">
      <c r="A5481" t="s">
        <v>59</v>
      </c>
      <c r="B5481">
        <v>2022</v>
      </c>
      <c r="C5481" t="s">
        <v>3</v>
      </c>
      <c r="D5481" t="s">
        <v>60</v>
      </c>
      <c r="E5481">
        <v>0</v>
      </c>
      <c r="F5481">
        <v>0</v>
      </c>
      <c r="G5481">
        <v>0</v>
      </c>
      <c r="H5481">
        <v>0</v>
      </c>
    </row>
    <row r="5482" spans="1:8" x14ac:dyDescent="0.25">
      <c r="A5482" t="s">
        <v>59</v>
      </c>
      <c r="B5482">
        <v>2022</v>
      </c>
      <c r="C5482" t="s">
        <v>3</v>
      </c>
      <c r="D5482" t="s">
        <v>60</v>
      </c>
      <c r="E5482">
        <v>0</v>
      </c>
      <c r="F5482">
        <v>0</v>
      </c>
      <c r="G5482">
        <v>0</v>
      </c>
      <c r="H5482">
        <v>0</v>
      </c>
    </row>
    <row r="5483" spans="1:8" x14ac:dyDescent="0.25">
      <c r="A5483" t="s">
        <v>59</v>
      </c>
      <c r="B5483">
        <v>2022</v>
      </c>
      <c r="C5483" t="s">
        <v>3</v>
      </c>
      <c r="D5483" t="s">
        <v>60</v>
      </c>
      <c r="E5483">
        <v>19</v>
      </c>
      <c r="F5483">
        <v>595.37752</v>
      </c>
      <c r="G5483">
        <v>37954.6</v>
      </c>
      <c r="H5483">
        <v>70611.460000000006</v>
      </c>
    </row>
    <row r="5484" spans="1:8" x14ac:dyDescent="0.25">
      <c r="A5484" t="s">
        <v>59</v>
      </c>
      <c r="B5484">
        <v>2022</v>
      </c>
      <c r="C5484" t="s">
        <v>3</v>
      </c>
      <c r="D5484" t="s">
        <v>60</v>
      </c>
      <c r="E5484">
        <v>0</v>
      </c>
      <c r="F5484">
        <v>0</v>
      </c>
      <c r="G5484">
        <v>0</v>
      </c>
      <c r="H5484">
        <v>0</v>
      </c>
    </row>
    <row r="5485" spans="1:8" x14ac:dyDescent="0.25">
      <c r="A5485" t="s">
        <v>59</v>
      </c>
      <c r="B5485">
        <v>2022</v>
      </c>
      <c r="C5485" t="s">
        <v>3</v>
      </c>
      <c r="D5485" t="s">
        <v>60</v>
      </c>
      <c r="E5485">
        <v>28</v>
      </c>
      <c r="F5485">
        <v>2752.9448000000002</v>
      </c>
      <c r="G5485">
        <v>174851.08</v>
      </c>
      <c r="H5485">
        <v>200713.5</v>
      </c>
    </row>
    <row r="5486" spans="1:8" x14ac:dyDescent="0.25">
      <c r="A5486" t="s">
        <v>59</v>
      </c>
      <c r="B5486">
        <v>2022</v>
      </c>
      <c r="C5486" t="s">
        <v>3</v>
      </c>
      <c r="D5486" t="s">
        <v>60</v>
      </c>
      <c r="E5486">
        <v>1</v>
      </c>
      <c r="F5486">
        <v>0.11627999999999999</v>
      </c>
      <c r="G5486">
        <v>22.21</v>
      </c>
      <c r="H5486">
        <v>23.73</v>
      </c>
    </row>
    <row r="5487" spans="1:8" x14ac:dyDescent="0.25">
      <c r="A5487" t="s">
        <v>59</v>
      </c>
      <c r="B5487">
        <v>2022</v>
      </c>
      <c r="C5487" t="s">
        <v>3</v>
      </c>
      <c r="D5487" t="s">
        <v>60</v>
      </c>
      <c r="E5487">
        <v>0</v>
      </c>
      <c r="F5487">
        <v>0</v>
      </c>
      <c r="G5487">
        <v>0</v>
      </c>
      <c r="H5487">
        <v>0</v>
      </c>
    </row>
    <row r="5488" spans="1:8" x14ac:dyDescent="0.25">
      <c r="A5488" t="s">
        <v>59</v>
      </c>
      <c r="B5488">
        <v>2022</v>
      </c>
      <c r="C5488" t="s">
        <v>3</v>
      </c>
      <c r="D5488" t="s">
        <v>60</v>
      </c>
      <c r="E5488">
        <v>0</v>
      </c>
      <c r="F5488">
        <v>0</v>
      </c>
      <c r="G5488">
        <v>0</v>
      </c>
      <c r="H5488">
        <v>0</v>
      </c>
    </row>
    <row r="5489" spans="1:8" x14ac:dyDescent="0.25">
      <c r="A5489" t="s">
        <v>59</v>
      </c>
      <c r="B5489">
        <v>2022</v>
      </c>
      <c r="C5489" t="s">
        <v>3</v>
      </c>
      <c r="D5489" t="s">
        <v>60</v>
      </c>
      <c r="E5489">
        <v>1</v>
      </c>
      <c r="F5489">
        <v>2.3E-3</v>
      </c>
      <c r="G5489">
        <v>1.62</v>
      </c>
      <c r="H5489">
        <v>1.41</v>
      </c>
    </row>
    <row r="5490" spans="1:8" x14ac:dyDescent="0.25">
      <c r="A5490" t="s">
        <v>59</v>
      </c>
      <c r="B5490">
        <v>2022</v>
      </c>
      <c r="C5490" t="s">
        <v>3</v>
      </c>
      <c r="D5490" t="s">
        <v>63</v>
      </c>
      <c r="E5490">
        <v>24</v>
      </c>
      <c r="F5490">
        <v>2.2770000000000001</v>
      </c>
      <c r="G5490">
        <v>219.43</v>
      </c>
      <c r="H5490">
        <v>217.11</v>
      </c>
    </row>
    <row r="5491" spans="1:8" x14ac:dyDescent="0.25">
      <c r="A5491" t="s">
        <v>59</v>
      </c>
      <c r="B5491">
        <v>2022</v>
      </c>
      <c r="C5491" t="s">
        <v>3</v>
      </c>
      <c r="D5491" t="s">
        <v>60</v>
      </c>
      <c r="E5491">
        <v>1</v>
      </c>
      <c r="F5491">
        <v>8.2698300000000007</v>
      </c>
      <c r="G5491">
        <v>673.59</v>
      </c>
      <c r="H5491">
        <v>616.57000000000005</v>
      </c>
    </row>
    <row r="5492" spans="1:8" x14ac:dyDescent="0.25">
      <c r="A5492" t="s">
        <v>59</v>
      </c>
      <c r="B5492">
        <v>2022</v>
      </c>
      <c r="C5492" t="s">
        <v>3</v>
      </c>
      <c r="D5492" t="s">
        <v>60</v>
      </c>
      <c r="E5492">
        <v>5</v>
      </c>
      <c r="F5492">
        <v>33.179769999999998</v>
      </c>
      <c r="G5492">
        <v>2841.07</v>
      </c>
      <c r="H5492">
        <v>2816.47</v>
      </c>
    </row>
    <row r="5493" spans="1:8" x14ac:dyDescent="0.25">
      <c r="A5493" t="s">
        <v>59</v>
      </c>
      <c r="B5493">
        <v>2022</v>
      </c>
      <c r="C5493" t="s">
        <v>3</v>
      </c>
      <c r="D5493" t="s">
        <v>60</v>
      </c>
      <c r="E5493">
        <v>9</v>
      </c>
      <c r="F5493">
        <v>32.762360000000001</v>
      </c>
      <c r="G5493">
        <v>3139.84</v>
      </c>
      <c r="H5493">
        <v>4192.13</v>
      </c>
    </row>
    <row r="5494" spans="1:8" x14ac:dyDescent="0.25">
      <c r="A5494" t="s">
        <v>59</v>
      </c>
      <c r="B5494">
        <v>2022</v>
      </c>
      <c r="C5494" t="s">
        <v>3</v>
      </c>
      <c r="D5494" t="s">
        <v>60</v>
      </c>
      <c r="E5494">
        <v>76</v>
      </c>
      <c r="F5494">
        <v>26.221</v>
      </c>
      <c r="G5494">
        <v>2322.2399999999998</v>
      </c>
      <c r="H5494">
        <v>1403.66</v>
      </c>
    </row>
    <row r="5495" spans="1:8" x14ac:dyDescent="0.25">
      <c r="A5495" t="s">
        <v>59</v>
      </c>
      <c r="B5495">
        <v>2022</v>
      </c>
      <c r="C5495" t="s">
        <v>3</v>
      </c>
      <c r="D5495" t="s">
        <v>60</v>
      </c>
      <c r="E5495">
        <v>0</v>
      </c>
      <c r="F5495">
        <v>0</v>
      </c>
      <c r="G5495">
        <v>0</v>
      </c>
      <c r="H5495">
        <v>0</v>
      </c>
    </row>
    <row r="5496" spans="1:8" x14ac:dyDescent="0.25">
      <c r="A5496" t="s">
        <v>59</v>
      </c>
      <c r="B5496">
        <v>2022</v>
      </c>
      <c r="C5496" t="s">
        <v>3</v>
      </c>
      <c r="D5496" t="s">
        <v>60</v>
      </c>
      <c r="E5496">
        <v>25</v>
      </c>
      <c r="F5496">
        <v>5.1084399999999999</v>
      </c>
      <c r="G5496">
        <v>409.5</v>
      </c>
      <c r="H5496">
        <v>798.5</v>
      </c>
    </row>
    <row r="5497" spans="1:8" x14ac:dyDescent="0.25">
      <c r="A5497" t="s">
        <v>59</v>
      </c>
      <c r="B5497">
        <v>2022</v>
      </c>
      <c r="C5497" t="s">
        <v>3</v>
      </c>
      <c r="D5497" t="s">
        <v>63</v>
      </c>
      <c r="E5497">
        <v>0</v>
      </c>
      <c r="F5497">
        <v>0</v>
      </c>
      <c r="G5497">
        <v>0</v>
      </c>
      <c r="H5497">
        <v>0</v>
      </c>
    </row>
    <row r="5498" spans="1:8" x14ac:dyDescent="0.25">
      <c r="A5498" t="s">
        <v>59</v>
      </c>
      <c r="B5498">
        <v>2022</v>
      </c>
      <c r="C5498" t="s">
        <v>3</v>
      </c>
      <c r="D5498" t="s">
        <v>60</v>
      </c>
      <c r="E5498">
        <v>13</v>
      </c>
      <c r="F5498">
        <v>1.6240000000000001</v>
      </c>
      <c r="G5498">
        <v>139.12</v>
      </c>
      <c r="H5498">
        <v>111.98</v>
      </c>
    </row>
    <row r="5499" spans="1:8" x14ac:dyDescent="0.25">
      <c r="A5499" t="s">
        <v>59</v>
      </c>
      <c r="B5499">
        <v>2022</v>
      </c>
      <c r="C5499" t="s">
        <v>3</v>
      </c>
      <c r="D5499" t="s">
        <v>60</v>
      </c>
      <c r="E5499">
        <v>0</v>
      </c>
      <c r="F5499">
        <v>0</v>
      </c>
      <c r="G5499">
        <v>0</v>
      </c>
      <c r="H5499">
        <v>0</v>
      </c>
    </row>
    <row r="5500" spans="1:8" x14ac:dyDescent="0.25">
      <c r="A5500" t="s">
        <v>59</v>
      </c>
      <c r="B5500">
        <v>2022</v>
      </c>
      <c r="C5500" t="s">
        <v>3</v>
      </c>
      <c r="D5500" t="s">
        <v>60</v>
      </c>
      <c r="E5500">
        <v>0</v>
      </c>
      <c r="F5500">
        <v>0</v>
      </c>
      <c r="G5500">
        <v>0</v>
      </c>
      <c r="H5500">
        <v>0</v>
      </c>
    </row>
    <row r="5501" spans="1:8" x14ac:dyDescent="0.25">
      <c r="A5501" t="s">
        <v>59</v>
      </c>
      <c r="B5501">
        <v>2022</v>
      </c>
      <c r="C5501" t="s">
        <v>3</v>
      </c>
      <c r="D5501" t="s">
        <v>60</v>
      </c>
      <c r="E5501">
        <v>27</v>
      </c>
      <c r="F5501">
        <v>155.71366</v>
      </c>
      <c r="G5501">
        <v>12931.97</v>
      </c>
      <c r="H5501">
        <v>0</v>
      </c>
    </row>
    <row r="5502" spans="1:8" x14ac:dyDescent="0.25">
      <c r="A5502" t="s">
        <v>59</v>
      </c>
      <c r="B5502">
        <v>2022</v>
      </c>
      <c r="C5502" t="s">
        <v>3</v>
      </c>
      <c r="D5502" t="s">
        <v>60</v>
      </c>
      <c r="E5502">
        <v>0</v>
      </c>
      <c r="F5502">
        <v>0</v>
      </c>
      <c r="G5502">
        <v>0</v>
      </c>
      <c r="H5502">
        <v>0</v>
      </c>
    </row>
    <row r="5503" spans="1:8" x14ac:dyDescent="0.25">
      <c r="A5503" t="s">
        <v>59</v>
      </c>
      <c r="B5503">
        <v>2022</v>
      </c>
      <c r="C5503" t="s">
        <v>3</v>
      </c>
      <c r="D5503" t="s">
        <v>63</v>
      </c>
      <c r="E5503">
        <v>0</v>
      </c>
      <c r="F5503">
        <v>0</v>
      </c>
      <c r="G5503">
        <v>0</v>
      </c>
      <c r="H5503">
        <v>0</v>
      </c>
    </row>
    <row r="5504" spans="1:8" x14ac:dyDescent="0.25">
      <c r="A5504" t="s">
        <v>59</v>
      </c>
      <c r="B5504">
        <v>2022</v>
      </c>
      <c r="C5504" t="s">
        <v>3</v>
      </c>
      <c r="D5504" t="s">
        <v>64</v>
      </c>
      <c r="E5504">
        <v>0</v>
      </c>
      <c r="F5504">
        <v>0</v>
      </c>
      <c r="G5504">
        <v>0</v>
      </c>
      <c r="H5504">
        <v>0</v>
      </c>
    </row>
    <row r="5505" spans="1:8" x14ac:dyDescent="0.25">
      <c r="A5505" t="s">
        <v>59</v>
      </c>
      <c r="B5505">
        <v>2022</v>
      </c>
      <c r="C5505" t="s">
        <v>3</v>
      </c>
      <c r="D5505" t="s">
        <v>61</v>
      </c>
      <c r="E5505">
        <v>8</v>
      </c>
      <c r="F5505">
        <v>76.041049999999998</v>
      </c>
      <c r="G5505">
        <v>5819.36</v>
      </c>
      <c r="H5505">
        <v>6115.61</v>
      </c>
    </row>
    <row r="5506" spans="1:8" x14ac:dyDescent="0.25">
      <c r="A5506" t="s">
        <v>59</v>
      </c>
      <c r="B5506">
        <v>2022</v>
      </c>
      <c r="C5506" t="s">
        <v>3</v>
      </c>
      <c r="D5506" t="s">
        <v>61</v>
      </c>
      <c r="E5506">
        <v>4</v>
      </c>
      <c r="F5506">
        <v>1.6180000000000001</v>
      </c>
      <c r="G5506">
        <v>193.08</v>
      </c>
      <c r="H5506">
        <v>77.97</v>
      </c>
    </row>
    <row r="5507" spans="1:8" x14ac:dyDescent="0.25">
      <c r="A5507" t="s">
        <v>59</v>
      </c>
      <c r="B5507">
        <v>2022</v>
      </c>
      <c r="C5507" t="s">
        <v>3</v>
      </c>
      <c r="D5507" t="s">
        <v>61</v>
      </c>
      <c r="E5507">
        <v>21</v>
      </c>
      <c r="F5507">
        <v>7.9489999999999998</v>
      </c>
      <c r="G5507">
        <v>685.51</v>
      </c>
      <c r="H5507">
        <v>725.78</v>
      </c>
    </row>
    <row r="5508" spans="1:8" x14ac:dyDescent="0.25">
      <c r="A5508" t="s">
        <v>59</v>
      </c>
      <c r="B5508">
        <v>2022</v>
      </c>
      <c r="C5508" t="s">
        <v>3</v>
      </c>
      <c r="D5508" t="s">
        <v>60</v>
      </c>
      <c r="E5508">
        <v>10</v>
      </c>
      <c r="F5508">
        <v>16.229479999999999</v>
      </c>
      <c r="G5508">
        <v>1704.49</v>
      </c>
      <c r="H5508">
        <v>726.27</v>
      </c>
    </row>
    <row r="5509" spans="1:8" x14ac:dyDescent="0.25">
      <c r="A5509" t="s">
        <v>59</v>
      </c>
      <c r="B5509">
        <v>2022</v>
      </c>
      <c r="C5509" t="s">
        <v>3</v>
      </c>
      <c r="D5509" t="s">
        <v>60</v>
      </c>
      <c r="E5509">
        <v>455</v>
      </c>
      <c r="F5509">
        <v>4049.1564400000002</v>
      </c>
      <c r="G5509">
        <v>334046.2</v>
      </c>
      <c r="H5509">
        <v>341675.02</v>
      </c>
    </row>
    <row r="5510" spans="1:8" x14ac:dyDescent="0.25">
      <c r="A5510" t="s">
        <v>59</v>
      </c>
      <c r="B5510">
        <v>2022</v>
      </c>
      <c r="C5510" t="s">
        <v>3</v>
      </c>
      <c r="D5510" t="s">
        <v>60</v>
      </c>
      <c r="E5510">
        <v>343</v>
      </c>
      <c r="F5510">
        <v>408.98831000000001</v>
      </c>
      <c r="G5510">
        <v>46705.93</v>
      </c>
      <c r="H5510">
        <v>49217.77</v>
      </c>
    </row>
    <row r="5511" spans="1:8" x14ac:dyDescent="0.25">
      <c r="A5511" t="s">
        <v>59</v>
      </c>
      <c r="B5511">
        <v>2022</v>
      </c>
      <c r="C5511" t="s">
        <v>3</v>
      </c>
      <c r="D5511" t="s">
        <v>60</v>
      </c>
      <c r="E5511">
        <v>2777</v>
      </c>
      <c r="F5511">
        <v>892.25217999999995</v>
      </c>
      <c r="G5511">
        <v>78486.91</v>
      </c>
      <c r="H5511">
        <v>73788.95</v>
      </c>
    </row>
    <row r="5512" spans="1:8" x14ac:dyDescent="0.25">
      <c r="A5512" t="s">
        <v>59</v>
      </c>
      <c r="B5512">
        <v>2022</v>
      </c>
      <c r="C5512" t="s">
        <v>3</v>
      </c>
      <c r="D5512" t="s">
        <v>60</v>
      </c>
      <c r="E5512">
        <v>0</v>
      </c>
      <c r="F5512">
        <v>0</v>
      </c>
      <c r="G5512">
        <v>0</v>
      </c>
      <c r="H5512">
        <v>0</v>
      </c>
    </row>
    <row r="5513" spans="1:8" x14ac:dyDescent="0.25">
      <c r="A5513" t="s">
        <v>59</v>
      </c>
      <c r="B5513">
        <v>2022</v>
      </c>
      <c r="C5513" t="s">
        <v>3</v>
      </c>
      <c r="D5513" t="s">
        <v>60</v>
      </c>
      <c r="E5513">
        <v>22</v>
      </c>
      <c r="F5513">
        <v>3.3290000000000002</v>
      </c>
      <c r="G5513">
        <v>238.09</v>
      </c>
      <c r="H5513">
        <v>200.16</v>
      </c>
    </row>
    <row r="5514" spans="1:8" x14ac:dyDescent="0.25">
      <c r="A5514" t="s">
        <v>59</v>
      </c>
      <c r="B5514">
        <v>2022</v>
      </c>
      <c r="C5514" t="s">
        <v>3</v>
      </c>
      <c r="D5514" t="s">
        <v>62</v>
      </c>
      <c r="E5514">
        <v>46</v>
      </c>
      <c r="F5514">
        <v>354.09629999999999</v>
      </c>
      <c r="G5514">
        <v>32182.75</v>
      </c>
      <c r="H5514">
        <v>38761.99</v>
      </c>
    </row>
    <row r="5515" spans="1:8" x14ac:dyDescent="0.25">
      <c r="A5515" t="s">
        <v>59</v>
      </c>
      <c r="B5515">
        <v>2022</v>
      </c>
      <c r="C5515" t="s">
        <v>3</v>
      </c>
      <c r="D5515" t="s">
        <v>62</v>
      </c>
      <c r="E5515">
        <v>29</v>
      </c>
      <c r="F5515">
        <v>29.887119999999999</v>
      </c>
      <c r="G5515">
        <v>3768.89</v>
      </c>
      <c r="H5515">
        <v>2578.98</v>
      </c>
    </row>
    <row r="5516" spans="1:8" x14ac:dyDescent="0.25">
      <c r="A5516" t="s">
        <v>59</v>
      </c>
      <c r="B5516">
        <v>2022</v>
      </c>
      <c r="C5516" t="s">
        <v>3</v>
      </c>
      <c r="D5516" t="s">
        <v>62</v>
      </c>
      <c r="E5516">
        <v>700</v>
      </c>
      <c r="F5516">
        <v>234.42556999999999</v>
      </c>
      <c r="G5516">
        <v>22915.54</v>
      </c>
      <c r="H5516">
        <v>20567.71</v>
      </c>
    </row>
    <row r="5517" spans="1:8" x14ac:dyDescent="0.25">
      <c r="A5517" t="s">
        <v>59</v>
      </c>
      <c r="B5517">
        <v>2022</v>
      </c>
      <c r="C5517" t="s">
        <v>3</v>
      </c>
      <c r="D5517" t="s">
        <v>60</v>
      </c>
      <c r="E5517">
        <v>68</v>
      </c>
      <c r="F5517">
        <v>426.67930000000001</v>
      </c>
      <c r="G5517">
        <v>28075.45</v>
      </c>
      <c r="H5517">
        <v>32062.240000000002</v>
      </c>
    </row>
    <row r="5518" spans="1:8" x14ac:dyDescent="0.25">
      <c r="A5518" t="s">
        <v>59</v>
      </c>
      <c r="B5518">
        <v>2022</v>
      </c>
      <c r="C5518" t="s">
        <v>3</v>
      </c>
      <c r="D5518" t="s">
        <v>60</v>
      </c>
      <c r="E5518">
        <v>5</v>
      </c>
      <c r="F5518">
        <v>4.2489999999999997</v>
      </c>
      <c r="G5518">
        <v>281.5</v>
      </c>
      <c r="H5518">
        <v>1.82</v>
      </c>
    </row>
    <row r="5519" spans="1:8" x14ac:dyDescent="0.25">
      <c r="A5519" t="s">
        <v>59</v>
      </c>
      <c r="B5519">
        <v>2022</v>
      </c>
      <c r="C5519" t="s">
        <v>3</v>
      </c>
      <c r="D5519" t="s">
        <v>60</v>
      </c>
      <c r="E5519">
        <v>9</v>
      </c>
      <c r="F5519">
        <v>8.6771799999999999</v>
      </c>
      <c r="G5519">
        <v>666.22</v>
      </c>
      <c r="H5519">
        <v>865.16</v>
      </c>
    </row>
    <row r="5520" spans="1:8" x14ac:dyDescent="0.25">
      <c r="A5520" t="s">
        <v>59</v>
      </c>
      <c r="B5520">
        <v>2022</v>
      </c>
      <c r="C5520" t="s">
        <v>3</v>
      </c>
      <c r="D5520" t="s">
        <v>60</v>
      </c>
      <c r="E5520">
        <v>146</v>
      </c>
      <c r="F5520">
        <v>82.090860000000006</v>
      </c>
      <c r="G5520">
        <v>10005.379999999999</v>
      </c>
      <c r="H5520">
        <v>11012.71</v>
      </c>
    </row>
    <row r="5521" spans="1:8" x14ac:dyDescent="0.25">
      <c r="A5521" t="s">
        <v>59</v>
      </c>
      <c r="B5521">
        <v>2022</v>
      </c>
      <c r="C5521" t="s">
        <v>3</v>
      </c>
      <c r="D5521" t="s">
        <v>60</v>
      </c>
      <c r="E5521">
        <v>2</v>
      </c>
      <c r="F5521">
        <v>0.95699999999999996</v>
      </c>
      <c r="G5521">
        <v>39.68</v>
      </c>
      <c r="H5521">
        <v>39.68</v>
      </c>
    </row>
    <row r="5522" spans="1:8" x14ac:dyDescent="0.25">
      <c r="A5522" t="s">
        <v>59</v>
      </c>
      <c r="B5522">
        <v>2022</v>
      </c>
      <c r="C5522" t="s">
        <v>3</v>
      </c>
      <c r="D5522" t="s">
        <v>60</v>
      </c>
      <c r="E5522">
        <v>89</v>
      </c>
      <c r="F5522">
        <v>294.70783999999998</v>
      </c>
      <c r="G5522">
        <v>19764.48</v>
      </c>
      <c r="H5522">
        <v>23027.22</v>
      </c>
    </row>
    <row r="5523" spans="1:8" x14ac:dyDescent="0.25">
      <c r="A5523" t="s">
        <v>59</v>
      </c>
      <c r="B5523">
        <v>2022</v>
      </c>
      <c r="C5523" t="s">
        <v>3</v>
      </c>
      <c r="D5523" t="s">
        <v>60</v>
      </c>
      <c r="E5523">
        <v>49</v>
      </c>
      <c r="F5523">
        <v>47.797060000000002</v>
      </c>
      <c r="G5523">
        <v>4336.83</v>
      </c>
      <c r="H5523">
        <v>1801.74</v>
      </c>
    </row>
    <row r="5524" spans="1:8" x14ac:dyDescent="0.25">
      <c r="A5524" t="s">
        <v>59</v>
      </c>
      <c r="B5524">
        <v>2022</v>
      </c>
      <c r="C5524" t="s">
        <v>3</v>
      </c>
      <c r="D5524" t="s">
        <v>60</v>
      </c>
      <c r="E5524">
        <v>614</v>
      </c>
      <c r="F5524">
        <v>176.94499999999999</v>
      </c>
      <c r="G5524">
        <v>12361.7</v>
      </c>
      <c r="H5524">
        <v>7741.54</v>
      </c>
    </row>
    <row r="5525" spans="1:8" x14ac:dyDescent="0.25">
      <c r="A5525" t="s">
        <v>59</v>
      </c>
      <c r="B5525">
        <v>2022</v>
      </c>
      <c r="C5525" t="s">
        <v>3</v>
      </c>
      <c r="D5525" t="s">
        <v>60</v>
      </c>
      <c r="E5525">
        <v>9</v>
      </c>
      <c r="F5525">
        <v>16.213999999999999</v>
      </c>
      <c r="G5525">
        <v>1666.01</v>
      </c>
      <c r="H5525">
        <v>0</v>
      </c>
    </row>
    <row r="5526" spans="1:8" x14ac:dyDescent="0.25">
      <c r="A5526" t="s">
        <v>59</v>
      </c>
      <c r="B5526">
        <v>2022</v>
      </c>
      <c r="C5526" t="s">
        <v>3</v>
      </c>
      <c r="D5526" t="s">
        <v>60</v>
      </c>
      <c r="E5526">
        <v>65</v>
      </c>
      <c r="F5526">
        <v>380.11648000000002</v>
      </c>
      <c r="G5526">
        <v>26606.6</v>
      </c>
      <c r="H5526">
        <v>31883.63</v>
      </c>
    </row>
    <row r="5527" spans="1:8" x14ac:dyDescent="0.25">
      <c r="A5527" t="s">
        <v>59</v>
      </c>
      <c r="B5527">
        <v>2022</v>
      </c>
      <c r="C5527" t="s">
        <v>3</v>
      </c>
      <c r="D5527" t="s">
        <v>60</v>
      </c>
      <c r="E5527">
        <v>40</v>
      </c>
      <c r="F5527">
        <v>62.549840000000003</v>
      </c>
      <c r="G5527">
        <v>5174.7700000000004</v>
      </c>
      <c r="H5527">
        <v>5469.04</v>
      </c>
    </row>
    <row r="5528" spans="1:8" x14ac:dyDescent="0.25">
      <c r="A5528" t="s">
        <v>59</v>
      </c>
      <c r="B5528">
        <v>2022</v>
      </c>
      <c r="C5528" t="s">
        <v>3</v>
      </c>
      <c r="D5528" t="s">
        <v>60</v>
      </c>
      <c r="E5528">
        <v>275</v>
      </c>
      <c r="F5528">
        <v>131.21271999999999</v>
      </c>
      <c r="G5528">
        <v>9554.52</v>
      </c>
      <c r="H5528">
        <v>9430.14</v>
      </c>
    </row>
    <row r="5529" spans="1:8" x14ac:dyDescent="0.25">
      <c r="A5529" t="s">
        <v>59</v>
      </c>
      <c r="B5529">
        <v>2022</v>
      </c>
      <c r="C5529" t="s">
        <v>3</v>
      </c>
      <c r="D5529" t="s">
        <v>64</v>
      </c>
      <c r="E5529">
        <v>1</v>
      </c>
      <c r="F5529">
        <v>18195.644639999999</v>
      </c>
      <c r="G5529">
        <v>1472817.73</v>
      </c>
      <c r="H5529">
        <v>1358442.77</v>
      </c>
    </row>
    <row r="5530" spans="1:8" x14ac:dyDescent="0.25">
      <c r="A5530" t="s">
        <v>59</v>
      </c>
      <c r="B5530">
        <v>2022</v>
      </c>
      <c r="C5530" t="s">
        <v>3</v>
      </c>
      <c r="D5530" t="s">
        <v>60</v>
      </c>
      <c r="E5530">
        <v>0</v>
      </c>
      <c r="F5530">
        <v>0</v>
      </c>
      <c r="G5530">
        <v>0</v>
      </c>
      <c r="H5530">
        <v>0</v>
      </c>
    </row>
    <row r="5531" spans="1:8" x14ac:dyDescent="0.25">
      <c r="A5531" t="s">
        <v>59</v>
      </c>
      <c r="B5531">
        <v>2022</v>
      </c>
      <c r="C5531" t="s">
        <v>3</v>
      </c>
      <c r="D5531" t="s">
        <v>60</v>
      </c>
      <c r="E5531">
        <v>0</v>
      </c>
      <c r="F5531">
        <v>0</v>
      </c>
      <c r="G5531">
        <v>0</v>
      </c>
      <c r="H5531">
        <v>0</v>
      </c>
    </row>
    <row r="5532" spans="1:8" x14ac:dyDescent="0.25">
      <c r="A5532" t="s">
        <v>59</v>
      </c>
      <c r="B5532">
        <v>2021</v>
      </c>
      <c r="C5532" t="s">
        <v>13</v>
      </c>
      <c r="D5532" t="s">
        <v>61</v>
      </c>
      <c r="E5532">
        <v>0</v>
      </c>
      <c r="F5532">
        <v>0</v>
      </c>
      <c r="G5532">
        <v>0</v>
      </c>
      <c r="H5532">
        <v>0</v>
      </c>
    </row>
    <row r="5533" spans="1:8" x14ac:dyDescent="0.25">
      <c r="A5533" t="s">
        <v>59</v>
      </c>
      <c r="B5533">
        <v>2021</v>
      </c>
      <c r="C5533" t="s">
        <v>13</v>
      </c>
      <c r="D5533" t="s">
        <v>60</v>
      </c>
      <c r="E5533">
        <v>0</v>
      </c>
      <c r="F5533">
        <v>0</v>
      </c>
      <c r="G5533">
        <v>0</v>
      </c>
      <c r="H5533">
        <v>0</v>
      </c>
    </row>
    <row r="5534" spans="1:8" x14ac:dyDescent="0.25">
      <c r="A5534" t="s">
        <v>59</v>
      </c>
      <c r="B5534">
        <v>2021</v>
      </c>
      <c r="C5534" t="s">
        <v>13</v>
      </c>
      <c r="D5534" t="s">
        <v>60</v>
      </c>
      <c r="E5534">
        <v>0</v>
      </c>
      <c r="F5534">
        <v>0</v>
      </c>
      <c r="G5534">
        <v>0</v>
      </c>
      <c r="H5534">
        <v>0</v>
      </c>
    </row>
    <row r="5535" spans="1:8" x14ac:dyDescent="0.25">
      <c r="A5535" t="s">
        <v>59</v>
      </c>
      <c r="B5535">
        <v>2021</v>
      </c>
      <c r="C5535" t="s">
        <v>13</v>
      </c>
      <c r="D5535" t="s">
        <v>60</v>
      </c>
      <c r="E5535">
        <v>0</v>
      </c>
      <c r="F5535">
        <v>0</v>
      </c>
      <c r="G5535">
        <v>0</v>
      </c>
      <c r="H5535">
        <v>0</v>
      </c>
    </row>
    <row r="5536" spans="1:8" x14ac:dyDescent="0.25">
      <c r="A5536" t="s">
        <v>59</v>
      </c>
      <c r="B5536">
        <v>2021</v>
      </c>
      <c r="C5536" t="s">
        <v>13</v>
      </c>
      <c r="D5536" t="s">
        <v>60</v>
      </c>
      <c r="E5536">
        <v>8</v>
      </c>
      <c r="F5536">
        <v>49.424120000000002</v>
      </c>
      <c r="G5536">
        <v>4253.8599999999997</v>
      </c>
      <c r="H5536">
        <v>0</v>
      </c>
    </row>
    <row r="5537" spans="1:8" x14ac:dyDescent="0.25">
      <c r="A5537" t="s">
        <v>59</v>
      </c>
      <c r="B5537">
        <v>2021</v>
      </c>
      <c r="C5537" t="s">
        <v>13</v>
      </c>
      <c r="D5537" t="s">
        <v>62</v>
      </c>
      <c r="E5537">
        <v>0</v>
      </c>
      <c r="F5537">
        <v>0</v>
      </c>
      <c r="G5537">
        <v>0</v>
      </c>
      <c r="H5537">
        <v>0</v>
      </c>
    </row>
    <row r="5538" spans="1:8" x14ac:dyDescent="0.25">
      <c r="A5538" t="s">
        <v>59</v>
      </c>
      <c r="B5538">
        <v>2021</v>
      </c>
      <c r="C5538" t="s">
        <v>13</v>
      </c>
      <c r="D5538" t="s">
        <v>60</v>
      </c>
      <c r="E5538">
        <v>0</v>
      </c>
      <c r="F5538">
        <v>0</v>
      </c>
      <c r="G5538">
        <v>0</v>
      </c>
      <c r="H5538">
        <v>0</v>
      </c>
    </row>
    <row r="5539" spans="1:8" x14ac:dyDescent="0.25">
      <c r="A5539" t="s">
        <v>59</v>
      </c>
      <c r="B5539">
        <v>2021</v>
      </c>
      <c r="C5539" t="s">
        <v>13</v>
      </c>
      <c r="D5539" t="s">
        <v>60</v>
      </c>
      <c r="E5539">
        <v>0</v>
      </c>
      <c r="F5539">
        <v>0</v>
      </c>
      <c r="G5539">
        <v>0</v>
      </c>
      <c r="H5539">
        <v>0</v>
      </c>
    </row>
    <row r="5540" spans="1:8" x14ac:dyDescent="0.25">
      <c r="A5540" t="s">
        <v>59</v>
      </c>
      <c r="B5540">
        <v>2021</v>
      </c>
      <c r="C5540" t="s">
        <v>13</v>
      </c>
      <c r="D5540" t="s">
        <v>60</v>
      </c>
      <c r="E5540">
        <v>0</v>
      </c>
      <c r="F5540">
        <v>0</v>
      </c>
      <c r="G5540">
        <v>0</v>
      </c>
      <c r="H5540">
        <v>0</v>
      </c>
    </row>
    <row r="5541" spans="1:8" x14ac:dyDescent="0.25">
      <c r="A5541" t="s">
        <v>59</v>
      </c>
      <c r="B5541">
        <v>2021</v>
      </c>
      <c r="C5541" t="s">
        <v>13</v>
      </c>
      <c r="D5541" t="s">
        <v>60</v>
      </c>
      <c r="E5541">
        <v>0</v>
      </c>
      <c r="F5541">
        <v>0</v>
      </c>
      <c r="G5541">
        <v>0</v>
      </c>
      <c r="H5541">
        <v>0</v>
      </c>
    </row>
    <row r="5542" spans="1:8" x14ac:dyDescent="0.25">
      <c r="A5542" t="s">
        <v>59</v>
      </c>
      <c r="B5542">
        <v>2021</v>
      </c>
      <c r="C5542" t="s">
        <v>13</v>
      </c>
      <c r="D5542" t="s">
        <v>61</v>
      </c>
      <c r="E5542">
        <v>2</v>
      </c>
      <c r="F5542">
        <v>2580.09</v>
      </c>
      <c r="G5542">
        <v>190736.09</v>
      </c>
      <c r="H5542">
        <v>190736.09</v>
      </c>
    </row>
    <row r="5543" spans="1:8" x14ac:dyDescent="0.25">
      <c r="A5543" t="s">
        <v>59</v>
      </c>
      <c r="B5543">
        <v>2021</v>
      </c>
      <c r="C5543" t="s">
        <v>13</v>
      </c>
      <c r="D5543" t="s">
        <v>60</v>
      </c>
      <c r="E5543">
        <v>0</v>
      </c>
      <c r="F5543">
        <v>0</v>
      </c>
      <c r="G5543">
        <v>0</v>
      </c>
      <c r="H5543">
        <v>0</v>
      </c>
    </row>
    <row r="5544" spans="1:8" x14ac:dyDescent="0.25">
      <c r="A5544" t="s">
        <v>59</v>
      </c>
      <c r="B5544">
        <v>2021</v>
      </c>
      <c r="C5544" t="s">
        <v>13</v>
      </c>
      <c r="D5544" t="s">
        <v>60</v>
      </c>
      <c r="E5544">
        <v>0</v>
      </c>
      <c r="F5544">
        <v>0</v>
      </c>
      <c r="G5544">
        <v>0</v>
      </c>
      <c r="H5544">
        <v>0</v>
      </c>
    </row>
    <row r="5545" spans="1:8" x14ac:dyDescent="0.25">
      <c r="A5545" t="s">
        <v>59</v>
      </c>
      <c r="B5545">
        <v>2021</v>
      </c>
      <c r="C5545" t="s">
        <v>13</v>
      </c>
      <c r="D5545" t="s">
        <v>60</v>
      </c>
      <c r="E5545">
        <v>0</v>
      </c>
      <c r="F5545">
        <v>0</v>
      </c>
      <c r="G5545">
        <v>0</v>
      </c>
      <c r="H5545">
        <v>0</v>
      </c>
    </row>
    <row r="5546" spans="1:8" x14ac:dyDescent="0.25">
      <c r="A5546" t="s">
        <v>59</v>
      </c>
      <c r="B5546">
        <v>2021</v>
      </c>
      <c r="C5546" t="s">
        <v>13</v>
      </c>
      <c r="D5546" t="s">
        <v>60</v>
      </c>
      <c r="E5546">
        <v>0</v>
      </c>
      <c r="F5546">
        <v>0</v>
      </c>
      <c r="G5546">
        <v>0</v>
      </c>
      <c r="H5546">
        <v>0</v>
      </c>
    </row>
    <row r="5547" spans="1:8" x14ac:dyDescent="0.25">
      <c r="A5547" t="s">
        <v>59</v>
      </c>
      <c r="B5547">
        <v>2021</v>
      </c>
      <c r="C5547" t="s">
        <v>13</v>
      </c>
      <c r="D5547" t="s">
        <v>60</v>
      </c>
      <c r="E5547">
        <v>0</v>
      </c>
      <c r="F5547">
        <v>0</v>
      </c>
      <c r="G5547">
        <v>0</v>
      </c>
      <c r="H5547">
        <v>0</v>
      </c>
    </row>
    <row r="5548" spans="1:8" x14ac:dyDescent="0.25">
      <c r="A5548" t="s">
        <v>59</v>
      </c>
      <c r="B5548">
        <v>2021</v>
      </c>
      <c r="C5548" t="s">
        <v>13</v>
      </c>
      <c r="D5548" t="s">
        <v>62</v>
      </c>
      <c r="E5548">
        <v>0</v>
      </c>
      <c r="F5548">
        <v>0</v>
      </c>
      <c r="G5548">
        <v>0</v>
      </c>
      <c r="H5548">
        <v>0</v>
      </c>
    </row>
    <row r="5549" spans="1:8" x14ac:dyDescent="0.25">
      <c r="A5549" t="s">
        <v>59</v>
      </c>
      <c r="B5549">
        <v>2021</v>
      </c>
      <c r="C5549" t="s">
        <v>13</v>
      </c>
      <c r="D5549" t="s">
        <v>60</v>
      </c>
      <c r="E5549">
        <v>0</v>
      </c>
      <c r="F5549">
        <v>0</v>
      </c>
      <c r="G5549">
        <v>0</v>
      </c>
      <c r="H5549">
        <v>0</v>
      </c>
    </row>
    <row r="5550" spans="1:8" x14ac:dyDescent="0.25">
      <c r="A5550" t="s">
        <v>59</v>
      </c>
      <c r="B5550">
        <v>2021</v>
      </c>
      <c r="C5550" t="s">
        <v>13</v>
      </c>
      <c r="D5550" t="s">
        <v>60</v>
      </c>
      <c r="E5550">
        <v>0</v>
      </c>
      <c r="F5550">
        <v>0</v>
      </c>
      <c r="G5550">
        <v>0</v>
      </c>
      <c r="H5550">
        <v>0</v>
      </c>
    </row>
    <row r="5551" spans="1:8" x14ac:dyDescent="0.25">
      <c r="A5551" t="s">
        <v>59</v>
      </c>
      <c r="B5551">
        <v>2021</v>
      </c>
      <c r="C5551" t="s">
        <v>13</v>
      </c>
      <c r="D5551" t="s">
        <v>60</v>
      </c>
      <c r="E5551">
        <v>0</v>
      </c>
      <c r="F5551">
        <v>0</v>
      </c>
      <c r="G5551">
        <v>0</v>
      </c>
      <c r="H5551">
        <v>0</v>
      </c>
    </row>
    <row r="5552" spans="1:8" x14ac:dyDescent="0.25">
      <c r="A5552" t="s">
        <v>59</v>
      </c>
      <c r="B5552">
        <v>2021</v>
      </c>
      <c r="C5552" t="s">
        <v>13</v>
      </c>
      <c r="D5552" t="s">
        <v>60</v>
      </c>
      <c r="E5552">
        <v>1</v>
      </c>
      <c r="F5552">
        <v>218.822</v>
      </c>
      <c r="G5552">
        <v>13947.64</v>
      </c>
      <c r="H5552">
        <v>13947.64</v>
      </c>
    </row>
    <row r="5553" spans="1:8" x14ac:dyDescent="0.25">
      <c r="A5553" t="s">
        <v>59</v>
      </c>
      <c r="B5553">
        <v>2021</v>
      </c>
      <c r="C5553" t="s">
        <v>13</v>
      </c>
      <c r="D5553" t="s">
        <v>60</v>
      </c>
      <c r="E5553">
        <v>0</v>
      </c>
      <c r="F5553">
        <v>0</v>
      </c>
      <c r="G5553">
        <v>0</v>
      </c>
      <c r="H5553">
        <v>0</v>
      </c>
    </row>
    <row r="5554" spans="1:8" x14ac:dyDescent="0.25">
      <c r="A5554" t="s">
        <v>59</v>
      </c>
      <c r="B5554">
        <v>2021</v>
      </c>
      <c r="C5554" t="s">
        <v>13</v>
      </c>
      <c r="D5554" t="s">
        <v>60</v>
      </c>
      <c r="E5554">
        <v>0</v>
      </c>
      <c r="F5554">
        <v>0</v>
      </c>
      <c r="G5554">
        <v>0</v>
      </c>
      <c r="H5554">
        <v>0</v>
      </c>
    </row>
    <row r="5555" spans="1:8" x14ac:dyDescent="0.25">
      <c r="A5555" t="s">
        <v>59</v>
      </c>
      <c r="B5555">
        <v>2021</v>
      </c>
      <c r="C5555" t="s">
        <v>13</v>
      </c>
      <c r="D5555" t="s">
        <v>60</v>
      </c>
      <c r="E5555">
        <v>0</v>
      </c>
      <c r="F5555">
        <v>0</v>
      </c>
      <c r="G5555">
        <v>0</v>
      </c>
      <c r="H5555">
        <v>0</v>
      </c>
    </row>
    <row r="5556" spans="1:8" x14ac:dyDescent="0.25">
      <c r="A5556" t="s">
        <v>59</v>
      </c>
      <c r="B5556">
        <v>2021</v>
      </c>
      <c r="C5556" t="s">
        <v>13</v>
      </c>
      <c r="D5556" t="s">
        <v>61</v>
      </c>
      <c r="E5556">
        <v>0</v>
      </c>
      <c r="F5556">
        <v>0</v>
      </c>
      <c r="G5556">
        <v>0</v>
      </c>
      <c r="H5556">
        <v>0</v>
      </c>
    </row>
    <row r="5557" spans="1:8" x14ac:dyDescent="0.25">
      <c r="A5557" t="s">
        <v>59</v>
      </c>
      <c r="B5557">
        <v>2021</v>
      </c>
      <c r="C5557" t="s">
        <v>13</v>
      </c>
      <c r="D5557" t="s">
        <v>61</v>
      </c>
      <c r="E5557">
        <v>446</v>
      </c>
      <c r="F5557">
        <v>33543.352659999997</v>
      </c>
      <c r="G5557">
        <v>2772465.88</v>
      </c>
      <c r="H5557">
        <v>2881183.81</v>
      </c>
    </row>
    <row r="5558" spans="1:8" x14ac:dyDescent="0.25">
      <c r="A5558" t="s">
        <v>59</v>
      </c>
      <c r="B5558">
        <v>2021</v>
      </c>
      <c r="C5558" t="s">
        <v>13</v>
      </c>
      <c r="D5558" t="s">
        <v>61</v>
      </c>
      <c r="E5558">
        <v>0</v>
      </c>
      <c r="F5558">
        <v>0</v>
      </c>
      <c r="G5558">
        <v>0</v>
      </c>
      <c r="H5558">
        <v>0</v>
      </c>
    </row>
    <row r="5559" spans="1:8" x14ac:dyDescent="0.25">
      <c r="A5559" t="s">
        <v>59</v>
      </c>
      <c r="B5559">
        <v>2021</v>
      </c>
      <c r="C5559" t="s">
        <v>13</v>
      </c>
      <c r="D5559" t="s">
        <v>61</v>
      </c>
      <c r="E5559">
        <v>7</v>
      </c>
      <c r="F5559">
        <v>648.50798999999995</v>
      </c>
      <c r="G5559">
        <v>50950.879999999997</v>
      </c>
      <c r="H5559">
        <v>48932.19</v>
      </c>
    </row>
    <row r="5560" spans="1:8" x14ac:dyDescent="0.25">
      <c r="A5560" t="s">
        <v>59</v>
      </c>
      <c r="B5560">
        <v>2021</v>
      </c>
      <c r="C5560" t="s">
        <v>13</v>
      </c>
      <c r="D5560" t="s">
        <v>61</v>
      </c>
      <c r="E5560">
        <v>0</v>
      </c>
      <c r="F5560">
        <v>0</v>
      </c>
      <c r="G5560">
        <v>0</v>
      </c>
      <c r="H5560">
        <v>0</v>
      </c>
    </row>
    <row r="5561" spans="1:8" x14ac:dyDescent="0.25">
      <c r="A5561" t="s">
        <v>59</v>
      </c>
      <c r="B5561">
        <v>2021</v>
      </c>
      <c r="C5561" t="s">
        <v>13</v>
      </c>
      <c r="D5561" t="s">
        <v>60</v>
      </c>
      <c r="E5561">
        <v>0</v>
      </c>
      <c r="F5561">
        <v>0</v>
      </c>
      <c r="G5561">
        <v>0</v>
      </c>
      <c r="H5561">
        <v>0</v>
      </c>
    </row>
    <row r="5562" spans="1:8" x14ac:dyDescent="0.25">
      <c r="A5562" t="s">
        <v>59</v>
      </c>
      <c r="B5562">
        <v>2021</v>
      </c>
      <c r="C5562" t="s">
        <v>13</v>
      </c>
      <c r="D5562" t="s">
        <v>60</v>
      </c>
      <c r="E5562">
        <v>0</v>
      </c>
      <c r="F5562">
        <v>0</v>
      </c>
      <c r="G5562">
        <v>0</v>
      </c>
      <c r="H5562">
        <v>0</v>
      </c>
    </row>
    <row r="5563" spans="1:8" x14ac:dyDescent="0.25">
      <c r="A5563" t="s">
        <v>59</v>
      </c>
      <c r="B5563">
        <v>2021</v>
      </c>
      <c r="C5563" t="s">
        <v>13</v>
      </c>
      <c r="D5563" t="s">
        <v>60</v>
      </c>
      <c r="E5563">
        <v>2</v>
      </c>
      <c r="F5563">
        <v>38.66301</v>
      </c>
      <c r="G5563">
        <v>6254.62</v>
      </c>
      <c r="H5563">
        <v>4091.52</v>
      </c>
    </row>
    <row r="5564" spans="1:8" x14ac:dyDescent="0.25">
      <c r="A5564" t="s">
        <v>59</v>
      </c>
      <c r="B5564">
        <v>2021</v>
      </c>
      <c r="C5564" t="s">
        <v>13</v>
      </c>
      <c r="D5564" t="s">
        <v>60</v>
      </c>
      <c r="E5564">
        <v>0</v>
      </c>
      <c r="F5564">
        <v>0</v>
      </c>
      <c r="G5564">
        <v>0</v>
      </c>
      <c r="H5564">
        <v>0</v>
      </c>
    </row>
    <row r="5565" spans="1:8" x14ac:dyDescent="0.25">
      <c r="A5565" t="s">
        <v>59</v>
      </c>
      <c r="B5565">
        <v>2021</v>
      </c>
      <c r="C5565" t="s">
        <v>13</v>
      </c>
      <c r="D5565" t="s">
        <v>61</v>
      </c>
      <c r="E5565">
        <v>2</v>
      </c>
      <c r="F5565">
        <v>2.9053200000000001</v>
      </c>
      <c r="G5565">
        <v>357.34</v>
      </c>
      <c r="H5565">
        <v>722.02</v>
      </c>
    </row>
    <row r="5566" spans="1:8" x14ac:dyDescent="0.25">
      <c r="A5566" t="s">
        <v>59</v>
      </c>
      <c r="B5566">
        <v>2021</v>
      </c>
      <c r="C5566" t="s">
        <v>13</v>
      </c>
      <c r="D5566" t="s">
        <v>60</v>
      </c>
      <c r="E5566">
        <v>0</v>
      </c>
      <c r="F5566">
        <v>0</v>
      </c>
      <c r="G5566">
        <v>0</v>
      </c>
      <c r="H5566">
        <v>0</v>
      </c>
    </row>
    <row r="5567" spans="1:8" x14ac:dyDescent="0.25">
      <c r="A5567" t="s">
        <v>59</v>
      </c>
      <c r="B5567">
        <v>2021</v>
      </c>
      <c r="C5567" t="s">
        <v>13</v>
      </c>
      <c r="D5567" t="s">
        <v>60</v>
      </c>
      <c r="E5567">
        <v>0</v>
      </c>
      <c r="F5567">
        <v>0</v>
      </c>
      <c r="G5567">
        <v>0</v>
      </c>
      <c r="H5567">
        <v>0</v>
      </c>
    </row>
    <row r="5568" spans="1:8" x14ac:dyDescent="0.25">
      <c r="A5568" t="s">
        <v>59</v>
      </c>
      <c r="B5568">
        <v>2021</v>
      </c>
      <c r="C5568" t="s">
        <v>13</v>
      </c>
      <c r="D5568" t="s">
        <v>60</v>
      </c>
      <c r="E5568">
        <v>0</v>
      </c>
      <c r="F5568">
        <v>0</v>
      </c>
      <c r="G5568">
        <v>0</v>
      </c>
      <c r="H5568">
        <v>0</v>
      </c>
    </row>
    <row r="5569" spans="1:8" x14ac:dyDescent="0.25">
      <c r="A5569" t="s">
        <v>59</v>
      </c>
      <c r="B5569">
        <v>2021</v>
      </c>
      <c r="C5569" t="s">
        <v>13</v>
      </c>
      <c r="D5569" t="s">
        <v>60</v>
      </c>
      <c r="E5569">
        <v>1</v>
      </c>
      <c r="F5569">
        <v>3.6580300000000001</v>
      </c>
      <c r="G5569">
        <v>366.14</v>
      </c>
      <c r="H5569">
        <v>6176.7</v>
      </c>
    </row>
    <row r="5570" spans="1:8" x14ac:dyDescent="0.25">
      <c r="A5570" t="s">
        <v>59</v>
      </c>
      <c r="B5570">
        <v>2021</v>
      </c>
      <c r="C5570" t="s">
        <v>13</v>
      </c>
      <c r="D5570" t="s">
        <v>62</v>
      </c>
      <c r="E5570">
        <v>218</v>
      </c>
      <c r="F5570">
        <v>11085.32445</v>
      </c>
      <c r="G5570">
        <v>1095916.83</v>
      </c>
      <c r="H5570">
        <v>1109304.79</v>
      </c>
    </row>
    <row r="5571" spans="1:8" x14ac:dyDescent="0.25">
      <c r="A5571" t="s">
        <v>59</v>
      </c>
      <c r="B5571">
        <v>2021</v>
      </c>
      <c r="C5571" t="s">
        <v>13</v>
      </c>
      <c r="D5571" t="s">
        <v>62</v>
      </c>
      <c r="E5571">
        <v>7</v>
      </c>
      <c r="F5571">
        <v>9.0213199999999993</v>
      </c>
      <c r="G5571">
        <v>1117.3800000000001</v>
      </c>
      <c r="H5571">
        <v>1654.88</v>
      </c>
    </row>
    <row r="5572" spans="1:8" x14ac:dyDescent="0.25">
      <c r="A5572" t="s">
        <v>59</v>
      </c>
      <c r="B5572">
        <v>2021</v>
      </c>
      <c r="C5572" t="s">
        <v>13</v>
      </c>
      <c r="D5572" t="s">
        <v>60</v>
      </c>
      <c r="E5572">
        <v>126</v>
      </c>
      <c r="F5572">
        <v>6330.3552399999999</v>
      </c>
      <c r="G5572">
        <v>465832.64</v>
      </c>
      <c r="H5572">
        <v>560664.1</v>
      </c>
    </row>
    <row r="5573" spans="1:8" x14ac:dyDescent="0.25">
      <c r="A5573" t="s">
        <v>59</v>
      </c>
      <c r="B5573">
        <v>2021</v>
      </c>
      <c r="C5573" t="s">
        <v>13</v>
      </c>
      <c r="D5573" t="s">
        <v>60</v>
      </c>
      <c r="E5573">
        <v>1</v>
      </c>
      <c r="F5573">
        <v>1.4630000000000001</v>
      </c>
      <c r="G5573">
        <v>133.91999999999999</v>
      </c>
      <c r="H5573">
        <v>0</v>
      </c>
    </row>
    <row r="5574" spans="1:8" x14ac:dyDescent="0.25">
      <c r="A5574" t="s">
        <v>59</v>
      </c>
      <c r="B5574">
        <v>2021</v>
      </c>
      <c r="C5574" t="s">
        <v>13</v>
      </c>
      <c r="D5574" t="s">
        <v>62</v>
      </c>
      <c r="E5574">
        <v>5</v>
      </c>
      <c r="F5574">
        <v>501.01204000000001</v>
      </c>
      <c r="G5574">
        <v>48859.82</v>
      </c>
      <c r="H5574">
        <v>32439.83</v>
      </c>
    </row>
    <row r="5575" spans="1:8" x14ac:dyDescent="0.25">
      <c r="A5575" t="s">
        <v>59</v>
      </c>
      <c r="B5575">
        <v>2021</v>
      </c>
      <c r="C5575" t="s">
        <v>13</v>
      </c>
      <c r="D5575" t="s">
        <v>62</v>
      </c>
      <c r="E5575">
        <v>0</v>
      </c>
      <c r="F5575">
        <v>0</v>
      </c>
      <c r="G5575">
        <v>0</v>
      </c>
      <c r="H5575">
        <v>0</v>
      </c>
    </row>
    <row r="5576" spans="1:8" x14ac:dyDescent="0.25">
      <c r="A5576" t="s">
        <v>59</v>
      </c>
      <c r="B5576">
        <v>2021</v>
      </c>
      <c r="C5576" t="s">
        <v>13</v>
      </c>
      <c r="D5576" t="s">
        <v>60</v>
      </c>
      <c r="E5576">
        <v>0</v>
      </c>
      <c r="F5576">
        <v>0</v>
      </c>
      <c r="G5576">
        <v>0</v>
      </c>
      <c r="H5576">
        <v>0</v>
      </c>
    </row>
    <row r="5577" spans="1:8" x14ac:dyDescent="0.25">
      <c r="A5577" t="s">
        <v>59</v>
      </c>
      <c r="B5577">
        <v>2021</v>
      </c>
      <c r="C5577" t="s">
        <v>13</v>
      </c>
      <c r="D5577" t="s">
        <v>60</v>
      </c>
      <c r="E5577">
        <v>0</v>
      </c>
      <c r="F5577">
        <v>0</v>
      </c>
      <c r="G5577">
        <v>0</v>
      </c>
      <c r="H5577">
        <v>0</v>
      </c>
    </row>
    <row r="5578" spans="1:8" x14ac:dyDescent="0.25">
      <c r="A5578" t="s">
        <v>59</v>
      </c>
      <c r="B5578">
        <v>2021</v>
      </c>
      <c r="C5578" t="s">
        <v>13</v>
      </c>
      <c r="D5578" t="s">
        <v>60</v>
      </c>
      <c r="E5578">
        <v>0</v>
      </c>
      <c r="F5578">
        <v>0</v>
      </c>
      <c r="G5578">
        <v>0</v>
      </c>
      <c r="H5578">
        <v>0</v>
      </c>
    </row>
    <row r="5579" spans="1:8" x14ac:dyDescent="0.25">
      <c r="A5579" t="s">
        <v>59</v>
      </c>
      <c r="B5579">
        <v>2021</v>
      </c>
      <c r="C5579" t="s">
        <v>13</v>
      </c>
      <c r="D5579" t="s">
        <v>60</v>
      </c>
      <c r="E5579">
        <v>3</v>
      </c>
      <c r="F5579">
        <v>16.416879999999999</v>
      </c>
      <c r="G5579">
        <v>1086.21</v>
      </c>
      <c r="H5579">
        <v>1098.8599999999999</v>
      </c>
    </row>
    <row r="5580" spans="1:8" x14ac:dyDescent="0.25">
      <c r="A5580" t="s">
        <v>59</v>
      </c>
      <c r="B5580">
        <v>2021</v>
      </c>
      <c r="C5580" t="s">
        <v>13</v>
      </c>
      <c r="D5580" t="s">
        <v>60</v>
      </c>
      <c r="E5580">
        <v>0</v>
      </c>
      <c r="F5580">
        <v>0</v>
      </c>
      <c r="G5580">
        <v>0</v>
      </c>
      <c r="H5580">
        <v>0</v>
      </c>
    </row>
    <row r="5581" spans="1:8" x14ac:dyDescent="0.25">
      <c r="A5581" t="s">
        <v>59</v>
      </c>
      <c r="B5581">
        <v>2021</v>
      </c>
      <c r="C5581" t="s">
        <v>13</v>
      </c>
      <c r="D5581" t="s">
        <v>60</v>
      </c>
      <c r="E5581">
        <v>0</v>
      </c>
      <c r="F5581">
        <v>0</v>
      </c>
      <c r="G5581">
        <v>0</v>
      </c>
      <c r="H5581">
        <v>0</v>
      </c>
    </row>
    <row r="5582" spans="1:8" x14ac:dyDescent="0.25">
      <c r="A5582" t="s">
        <v>59</v>
      </c>
      <c r="B5582">
        <v>2021</v>
      </c>
      <c r="C5582" t="s">
        <v>13</v>
      </c>
      <c r="D5582" t="s">
        <v>60</v>
      </c>
      <c r="E5582">
        <v>0</v>
      </c>
      <c r="F5582">
        <v>0</v>
      </c>
      <c r="G5582">
        <v>0</v>
      </c>
      <c r="H5582">
        <v>0</v>
      </c>
    </row>
    <row r="5583" spans="1:8" x14ac:dyDescent="0.25">
      <c r="A5583" t="s">
        <v>59</v>
      </c>
      <c r="B5583">
        <v>2021</v>
      </c>
      <c r="C5583" t="s">
        <v>13</v>
      </c>
      <c r="D5583" t="s">
        <v>60</v>
      </c>
      <c r="E5583">
        <v>0</v>
      </c>
      <c r="F5583">
        <v>0</v>
      </c>
      <c r="G5583">
        <v>0</v>
      </c>
      <c r="H5583">
        <v>0</v>
      </c>
    </row>
    <row r="5584" spans="1:8" x14ac:dyDescent="0.25">
      <c r="A5584" t="s">
        <v>59</v>
      </c>
      <c r="B5584">
        <v>2021</v>
      </c>
      <c r="C5584" t="s">
        <v>13</v>
      </c>
      <c r="D5584" t="s">
        <v>60</v>
      </c>
      <c r="E5584">
        <v>35</v>
      </c>
      <c r="F5584">
        <v>6.2466600000000003</v>
      </c>
      <c r="G5584">
        <v>929.35</v>
      </c>
      <c r="H5584">
        <v>828.52</v>
      </c>
    </row>
    <row r="5585" spans="1:8" x14ac:dyDescent="0.25">
      <c r="A5585" t="s">
        <v>59</v>
      </c>
      <c r="B5585">
        <v>2021</v>
      </c>
      <c r="C5585" t="s">
        <v>13</v>
      </c>
      <c r="D5585" t="s">
        <v>60</v>
      </c>
      <c r="E5585">
        <v>330</v>
      </c>
      <c r="F5585">
        <v>2459.6770999999999</v>
      </c>
      <c r="G5585">
        <v>213540.94</v>
      </c>
      <c r="H5585">
        <v>241527.7</v>
      </c>
    </row>
    <row r="5586" spans="1:8" x14ac:dyDescent="0.25">
      <c r="A5586" t="s">
        <v>59</v>
      </c>
      <c r="B5586">
        <v>2021</v>
      </c>
      <c r="C5586" t="s">
        <v>13</v>
      </c>
      <c r="D5586" t="s">
        <v>60</v>
      </c>
      <c r="E5586">
        <v>19</v>
      </c>
      <c r="F5586">
        <v>609.54173000000003</v>
      </c>
      <c r="G5586">
        <v>38899.75</v>
      </c>
      <c r="H5586">
        <v>12682.68</v>
      </c>
    </row>
    <row r="5587" spans="1:8" x14ac:dyDescent="0.25">
      <c r="A5587" t="s">
        <v>59</v>
      </c>
      <c r="B5587">
        <v>2021</v>
      </c>
      <c r="C5587" t="s">
        <v>13</v>
      </c>
      <c r="D5587" t="s">
        <v>60</v>
      </c>
      <c r="E5587">
        <v>0</v>
      </c>
      <c r="F5587">
        <v>0</v>
      </c>
      <c r="G5587">
        <v>0</v>
      </c>
      <c r="H5587">
        <v>0</v>
      </c>
    </row>
    <row r="5588" spans="1:8" x14ac:dyDescent="0.25">
      <c r="A5588" t="s">
        <v>59</v>
      </c>
      <c r="B5588">
        <v>2021</v>
      </c>
      <c r="C5588" t="s">
        <v>13</v>
      </c>
      <c r="D5588" t="s">
        <v>60</v>
      </c>
      <c r="E5588">
        <v>28</v>
      </c>
      <c r="F5588">
        <v>2635.4774499999999</v>
      </c>
      <c r="G5588">
        <v>168083.44</v>
      </c>
      <c r="H5588">
        <v>168147.65</v>
      </c>
    </row>
    <row r="5589" spans="1:8" x14ac:dyDescent="0.25">
      <c r="A5589" t="s">
        <v>59</v>
      </c>
      <c r="B5589">
        <v>2021</v>
      </c>
      <c r="C5589" t="s">
        <v>13</v>
      </c>
      <c r="D5589" t="s">
        <v>60</v>
      </c>
      <c r="E5589">
        <v>1</v>
      </c>
      <c r="F5589">
        <v>0.15504000000000001</v>
      </c>
      <c r="G5589">
        <v>25.82</v>
      </c>
      <c r="H5589">
        <v>48.27</v>
      </c>
    </row>
    <row r="5590" spans="1:8" x14ac:dyDescent="0.25">
      <c r="A5590" t="s">
        <v>59</v>
      </c>
      <c r="B5590">
        <v>2021</v>
      </c>
      <c r="C5590" t="s">
        <v>13</v>
      </c>
      <c r="D5590" t="s">
        <v>60</v>
      </c>
      <c r="E5590">
        <v>0</v>
      </c>
      <c r="F5590">
        <v>0</v>
      </c>
      <c r="G5590">
        <v>0</v>
      </c>
      <c r="H5590">
        <v>0</v>
      </c>
    </row>
    <row r="5591" spans="1:8" x14ac:dyDescent="0.25">
      <c r="A5591" t="s">
        <v>59</v>
      </c>
      <c r="B5591">
        <v>2021</v>
      </c>
      <c r="C5591" t="s">
        <v>13</v>
      </c>
      <c r="D5591" t="s">
        <v>60</v>
      </c>
      <c r="E5591">
        <v>0</v>
      </c>
      <c r="F5591">
        <v>0</v>
      </c>
      <c r="G5591">
        <v>0</v>
      </c>
      <c r="H5591">
        <v>0</v>
      </c>
    </row>
    <row r="5592" spans="1:8" x14ac:dyDescent="0.25">
      <c r="A5592" t="s">
        <v>59</v>
      </c>
      <c r="B5592">
        <v>2021</v>
      </c>
      <c r="C5592" t="s">
        <v>13</v>
      </c>
      <c r="D5592" t="s">
        <v>60</v>
      </c>
      <c r="E5592">
        <v>1</v>
      </c>
      <c r="F5592">
        <v>0</v>
      </c>
      <c r="G5592">
        <v>1.41</v>
      </c>
      <c r="H5592">
        <v>9.24</v>
      </c>
    </row>
    <row r="5593" spans="1:8" x14ac:dyDescent="0.25">
      <c r="A5593" t="s">
        <v>59</v>
      </c>
      <c r="B5593">
        <v>2021</v>
      </c>
      <c r="C5593" t="s">
        <v>13</v>
      </c>
      <c r="D5593" t="s">
        <v>60</v>
      </c>
      <c r="E5593">
        <v>2</v>
      </c>
      <c r="F5593">
        <v>8.6693099999999994</v>
      </c>
      <c r="G5593">
        <v>948.75</v>
      </c>
      <c r="H5593">
        <v>912.35</v>
      </c>
    </row>
    <row r="5594" spans="1:8" x14ac:dyDescent="0.25">
      <c r="A5594" t="s">
        <v>59</v>
      </c>
      <c r="B5594">
        <v>2021</v>
      </c>
      <c r="C5594" t="s">
        <v>13</v>
      </c>
      <c r="D5594" t="s">
        <v>60</v>
      </c>
      <c r="E5594">
        <v>1180</v>
      </c>
      <c r="F5594">
        <v>1550.2831799999999</v>
      </c>
      <c r="G5594">
        <v>170156.19</v>
      </c>
      <c r="H5594">
        <v>184612.43</v>
      </c>
    </row>
    <row r="5595" spans="1:8" x14ac:dyDescent="0.25">
      <c r="A5595" t="s">
        <v>59</v>
      </c>
      <c r="B5595">
        <v>2021</v>
      </c>
      <c r="C5595" t="s">
        <v>13</v>
      </c>
      <c r="D5595" t="s">
        <v>60</v>
      </c>
      <c r="E5595">
        <v>8478</v>
      </c>
      <c r="F5595">
        <v>2065.94578</v>
      </c>
      <c r="G5595">
        <v>179681.7</v>
      </c>
      <c r="H5595">
        <v>182446.17</v>
      </c>
    </row>
    <row r="5596" spans="1:8" x14ac:dyDescent="0.25">
      <c r="A5596" t="s">
        <v>59</v>
      </c>
      <c r="B5596">
        <v>2021</v>
      </c>
      <c r="C5596" t="s">
        <v>13</v>
      </c>
      <c r="D5596" t="s">
        <v>60</v>
      </c>
      <c r="E5596">
        <v>0</v>
      </c>
      <c r="F5596">
        <v>0</v>
      </c>
      <c r="G5596">
        <v>0</v>
      </c>
      <c r="H5596">
        <v>0</v>
      </c>
    </row>
    <row r="5597" spans="1:8" x14ac:dyDescent="0.25">
      <c r="A5597" t="s">
        <v>59</v>
      </c>
      <c r="B5597">
        <v>2021</v>
      </c>
      <c r="C5597" t="s">
        <v>13</v>
      </c>
      <c r="D5597" t="s">
        <v>60</v>
      </c>
      <c r="E5597">
        <v>50</v>
      </c>
      <c r="F5597">
        <v>20.244579999999999</v>
      </c>
      <c r="G5597">
        <v>1601.81</v>
      </c>
      <c r="H5597">
        <v>1481.24</v>
      </c>
    </row>
    <row r="5598" spans="1:8" x14ac:dyDescent="0.25">
      <c r="A5598" t="s">
        <v>59</v>
      </c>
      <c r="B5598">
        <v>2021</v>
      </c>
      <c r="C5598" t="s">
        <v>13</v>
      </c>
      <c r="D5598" t="s">
        <v>60</v>
      </c>
      <c r="E5598">
        <v>31</v>
      </c>
      <c r="F5598">
        <v>3.8985799999999999</v>
      </c>
      <c r="G5598">
        <v>359.29</v>
      </c>
      <c r="H5598">
        <v>371.26</v>
      </c>
    </row>
    <row r="5599" spans="1:8" x14ac:dyDescent="0.25">
      <c r="A5599" t="s">
        <v>59</v>
      </c>
      <c r="B5599">
        <v>2021</v>
      </c>
      <c r="C5599" t="s">
        <v>13</v>
      </c>
      <c r="D5599" t="s">
        <v>60</v>
      </c>
      <c r="E5599">
        <v>0</v>
      </c>
      <c r="F5599">
        <v>0</v>
      </c>
      <c r="G5599">
        <v>0</v>
      </c>
      <c r="H5599">
        <v>0</v>
      </c>
    </row>
    <row r="5600" spans="1:8" x14ac:dyDescent="0.25">
      <c r="A5600" t="s">
        <v>59</v>
      </c>
      <c r="B5600">
        <v>2021</v>
      </c>
      <c r="C5600" t="s">
        <v>13</v>
      </c>
      <c r="D5600" t="s">
        <v>63</v>
      </c>
      <c r="E5600">
        <v>28</v>
      </c>
      <c r="F5600">
        <v>3.1789999999999998</v>
      </c>
      <c r="G5600">
        <v>321.66000000000003</v>
      </c>
      <c r="H5600">
        <v>173.32</v>
      </c>
    </row>
    <row r="5601" spans="1:8" x14ac:dyDescent="0.25">
      <c r="A5601" t="s">
        <v>59</v>
      </c>
      <c r="B5601">
        <v>2021</v>
      </c>
      <c r="C5601" t="s">
        <v>13</v>
      </c>
      <c r="D5601" t="s">
        <v>60</v>
      </c>
      <c r="E5601">
        <v>1</v>
      </c>
      <c r="F5601">
        <v>7.1703700000000001</v>
      </c>
      <c r="G5601">
        <v>589.5</v>
      </c>
      <c r="H5601">
        <v>641.96</v>
      </c>
    </row>
    <row r="5602" spans="1:8" x14ac:dyDescent="0.25">
      <c r="A5602" t="s">
        <v>59</v>
      </c>
      <c r="B5602">
        <v>2021</v>
      </c>
      <c r="C5602" t="s">
        <v>13</v>
      </c>
      <c r="D5602" t="s">
        <v>60</v>
      </c>
      <c r="E5602">
        <v>5</v>
      </c>
      <c r="F5602">
        <v>31.370349999999998</v>
      </c>
      <c r="G5602">
        <v>2652.22</v>
      </c>
      <c r="H5602">
        <v>669.25</v>
      </c>
    </row>
    <row r="5603" spans="1:8" x14ac:dyDescent="0.25">
      <c r="A5603" t="s">
        <v>59</v>
      </c>
      <c r="B5603">
        <v>2021</v>
      </c>
      <c r="C5603" t="s">
        <v>13</v>
      </c>
      <c r="D5603" t="s">
        <v>60</v>
      </c>
      <c r="E5603">
        <v>9</v>
      </c>
      <c r="F5603">
        <v>35.421419999999998</v>
      </c>
      <c r="G5603">
        <v>3455.68</v>
      </c>
      <c r="H5603">
        <v>4520.58</v>
      </c>
    </row>
    <row r="5604" spans="1:8" x14ac:dyDescent="0.25">
      <c r="A5604" t="s">
        <v>59</v>
      </c>
      <c r="B5604">
        <v>2021</v>
      </c>
      <c r="C5604" t="s">
        <v>13</v>
      </c>
      <c r="D5604" t="s">
        <v>60</v>
      </c>
      <c r="E5604">
        <v>73</v>
      </c>
      <c r="F5604">
        <v>24.39</v>
      </c>
      <c r="G5604">
        <v>2159.5500000000002</v>
      </c>
      <c r="H5604">
        <v>1935.37</v>
      </c>
    </row>
    <row r="5605" spans="1:8" x14ac:dyDescent="0.25">
      <c r="A5605" t="s">
        <v>59</v>
      </c>
      <c r="B5605">
        <v>2021</v>
      </c>
      <c r="C5605" t="s">
        <v>13</v>
      </c>
      <c r="D5605" t="s">
        <v>60</v>
      </c>
      <c r="E5605">
        <v>0</v>
      </c>
      <c r="F5605">
        <v>0</v>
      </c>
      <c r="G5605">
        <v>0</v>
      </c>
      <c r="H5605">
        <v>0</v>
      </c>
    </row>
    <row r="5606" spans="1:8" x14ac:dyDescent="0.25">
      <c r="A5606" t="s">
        <v>59</v>
      </c>
      <c r="B5606">
        <v>2021</v>
      </c>
      <c r="C5606" t="s">
        <v>13</v>
      </c>
      <c r="D5606" t="s">
        <v>60</v>
      </c>
      <c r="E5606">
        <v>26</v>
      </c>
      <c r="F5606">
        <v>6.6816599999999999</v>
      </c>
      <c r="G5606">
        <v>540.62</v>
      </c>
      <c r="H5606">
        <v>792.2</v>
      </c>
    </row>
    <row r="5607" spans="1:8" x14ac:dyDescent="0.25">
      <c r="A5607" t="s">
        <v>59</v>
      </c>
      <c r="B5607">
        <v>2021</v>
      </c>
      <c r="C5607" t="s">
        <v>13</v>
      </c>
      <c r="D5607" t="s">
        <v>60</v>
      </c>
      <c r="E5607">
        <v>233</v>
      </c>
      <c r="F5607">
        <v>51.413980000000002</v>
      </c>
      <c r="G5607">
        <v>3719.03</v>
      </c>
      <c r="H5607">
        <v>3581.55</v>
      </c>
    </row>
    <row r="5608" spans="1:8" x14ac:dyDescent="0.25">
      <c r="A5608" t="s">
        <v>59</v>
      </c>
      <c r="B5608">
        <v>2021</v>
      </c>
      <c r="C5608" t="s">
        <v>13</v>
      </c>
      <c r="D5608" t="s">
        <v>60</v>
      </c>
      <c r="E5608">
        <v>234</v>
      </c>
      <c r="F5608">
        <v>77.773880000000005</v>
      </c>
      <c r="G5608">
        <v>5680.7</v>
      </c>
      <c r="H5608">
        <v>5752.91</v>
      </c>
    </row>
    <row r="5609" spans="1:8" x14ac:dyDescent="0.25">
      <c r="A5609" t="s">
        <v>59</v>
      </c>
      <c r="B5609">
        <v>2021</v>
      </c>
      <c r="C5609" t="s">
        <v>13</v>
      </c>
      <c r="D5609" t="s">
        <v>60</v>
      </c>
      <c r="E5609">
        <v>0</v>
      </c>
      <c r="F5609">
        <v>0</v>
      </c>
      <c r="G5609">
        <v>0</v>
      </c>
      <c r="H5609">
        <v>0</v>
      </c>
    </row>
    <row r="5610" spans="1:8" x14ac:dyDescent="0.25">
      <c r="A5610" t="s">
        <v>59</v>
      </c>
      <c r="B5610">
        <v>2021</v>
      </c>
      <c r="C5610" t="s">
        <v>13</v>
      </c>
      <c r="D5610" t="s">
        <v>60</v>
      </c>
      <c r="E5610">
        <v>0</v>
      </c>
      <c r="F5610">
        <v>0</v>
      </c>
      <c r="G5610">
        <v>0</v>
      </c>
      <c r="H5610">
        <v>0</v>
      </c>
    </row>
    <row r="5611" spans="1:8" x14ac:dyDescent="0.25">
      <c r="A5611" t="s">
        <v>59</v>
      </c>
      <c r="B5611">
        <v>2021</v>
      </c>
      <c r="C5611" t="s">
        <v>13</v>
      </c>
      <c r="D5611" t="s">
        <v>60</v>
      </c>
      <c r="E5611">
        <v>4</v>
      </c>
      <c r="F5611">
        <v>9.48691</v>
      </c>
      <c r="G5611">
        <v>656.97</v>
      </c>
      <c r="H5611">
        <v>827.64</v>
      </c>
    </row>
    <row r="5612" spans="1:8" x14ac:dyDescent="0.25">
      <c r="A5612" t="s">
        <v>59</v>
      </c>
      <c r="B5612">
        <v>2021</v>
      </c>
      <c r="C5612" t="s">
        <v>13</v>
      </c>
      <c r="D5612" t="s">
        <v>60</v>
      </c>
      <c r="E5612">
        <v>0</v>
      </c>
      <c r="F5612">
        <v>0</v>
      </c>
      <c r="G5612">
        <v>0</v>
      </c>
      <c r="H5612">
        <v>0</v>
      </c>
    </row>
    <row r="5613" spans="1:8" x14ac:dyDescent="0.25">
      <c r="A5613" t="s">
        <v>59</v>
      </c>
      <c r="B5613">
        <v>2021</v>
      </c>
      <c r="C5613" t="s">
        <v>13</v>
      </c>
      <c r="D5613" t="s">
        <v>60</v>
      </c>
      <c r="E5613">
        <v>9</v>
      </c>
      <c r="F5613">
        <v>9.5938599999999994</v>
      </c>
      <c r="G5613">
        <v>862.1</v>
      </c>
      <c r="H5613">
        <v>606.76</v>
      </c>
    </row>
    <row r="5614" spans="1:8" x14ac:dyDescent="0.25">
      <c r="A5614" t="s">
        <v>59</v>
      </c>
      <c r="B5614">
        <v>2021</v>
      </c>
      <c r="C5614" t="s">
        <v>13</v>
      </c>
      <c r="D5614" t="s">
        <v>63</v>
      </c>
      <c r="E5614">
        <v>0</v>
      </c>
      <c r="F5614">
        <v>0</v>
      </c>
      <c r="G5614">
        <v>0</v>
      </c>
      <c r="H5614">
        <v>0</v>
      </c>
    </row>
    <row r="5615" spans="1:8" x14ac:dyDescent="0.25">
      <c r="A5615" t="s">
        <v>59</v>
      </c>
      <c r="B5615">
        <v>2021</v>
      </c>
      <c r="C5615" t="s">
        <v>13</v>
      </c>
      <c r="D5615" t="s">
        <v>60</v>
      </c>
      <c r="E5615">
        <v>13</v>
      </c>
      <c r="F5615">
        <v>2.3530000000000002</v>
      </c>
      <c r="G5615">
        <v>198.15</v>
      </c>
      <c r="H5615">
        <v>160.53</v>
      </c>
    </row>
    <row r="5616" spans="1:8" x14ac:dyDescent="0.25">
      <c r="A5616" t="s">
        <v>59</v>
      </c>
      <c r="B5616">
        <v>2021</v>
      </c>
      <c r="C5616" t="s">
        <v>13</v>
      </c>
      <c r="D5616" t="s">
        <v>60</v>
      </c>
      <c r="E5616">
        <v>0</v>
      </c>
      <c r="F5616">
        <v>0</v>
      </c>
      <c r="G5616">
        <v>0</v>
      </c>
      <c r="H5616">
        <v>0</v>
      </c>
    </row>
    <row r="5617" spans="1:8" x14ac:dyDescent="0.25">
      <c r="A5617" t="s">
        <v>59</v>
      </c>
      <c r="B5617">
        <v>2021</v>
      </c>
      <c r="C5617" t="s">
        <v>13</v>
      </c>
      <c r="D5617" t="s">
        <v>60</v>
      </c>
      <c r="E5617">
        <v>0</v>
      </c>
      <c r="F5617">
        <v>0</v>
      </c>
      <c r="G5617">
        <v>0</v>
      </c>
      <c r="H5617">
        <v>0</v>
      </c>
    </row>
    <row r="5618" spans="1:8" x14ac:dyDescent="0.25">
      <c r="A5618" t="s">
        <v>59</v>
      </c>
      <c r="B5618">
        <v>2021</v>
      </c>
      <c r="C5618" t="s">
        <v>13</v>
      </c>
      <c r="D5618" t="s">
        <v>60</v>
      </c>
      <c r="E5618">
        <v>26</v>
      </c>
      <c r="F5618">
        <v>149.45329000000001</v>
      </c>
      <c r="G5618">
        <v>12307.06</v>
      </c>
      <c r="H5618">
        <v>44.89</v>
      </c>
    </row>
    <row r="5619" spans="1:8" x14ac:dyDescent="0.25">
      <c r="A5619" t="s">
        <v>59</v>
      </c>
      <c r="B5619">
        <v>2021</v>
      </c>
      <c r="C5619" t="s">
        <v>13</v>
      </c>
      <c r="D5619" t="s">
        <v>60</v>
      </c>
      <c r="E5619">
        <v>0</v>
      </c>
      <c r="F5619">
        <v>0</v>
      </c>
      <c r="G5619">
        <v>0</v>
      </c>
      <c r="H5619">
        <v>0</v>
      </c>
    </row>
    <row r="5620" spans="1:8" x14ac:dyDescent="0.25">
      <c r="A5620" t="s">
        <v>59</v>
      </c>
      <c r="B5620">
        <v>2021</v>
      </c>
      <c r="C5620" t="s">
        <v>13</v>
      </c>
      <c r="D5620" t="s">
        <v>63</v>
      </c>
      <c r="E5620">
        <v>0</v>
      </c>
      <c r="F5620">
        <v>0</v>
      </c>
      <c r="G5620">
        <v>0</v>
      </c>
      <c r="H5620">
        <v>0</v>
      </c>
    </row>
    <row r="5621" spans="1:8" x14ac:dyDescent="0.25">
      <c r="A5621" t="s">
        <v>59</v>
      </c>
      <c r="B5621">
        <v>2021</v>
      </c>
      <c r="C5621" t="s">
        <v>13</v>
      </c>
      <c r="D5621" t="s">
        <v>60</v>
      </c>
      <c r="E5621">
        <v>24</v>
      </c>
      <c r="F5621">
        <v>32.355719999999998</v>
      </c>
      <c r="G5621">
        <v>2831.29</v>
      </c>
      <c r="H5621">
        <v>2719.02</v>
      </c>
    </row>
    <row r="5622" spans="1:8" x14ac:dyDescent="0.25">
      <c r="A5622" t="s">
        <v>59</v>
      </c>
      <c r="B5622">
        <v>2021</v>
      </c>
      <c r="C5622" t="s">
        <v>13</v>
      </c>
      <c r="D5622" t="s">
        <v>60</v>
      </c>
      <c r="E5622">
        <v>0</v>
      </c>
      <c r="F5622">
        <v>0</v>
      </c>
      <c r="G5622">
        <v>0</v>
      </c>
      <c r="H5622">
        <v>0</v>
      </c>
    </row>
    <row r="5623" spans="1:8" x14ac:dyDescent="0.25">
      <c r="A5623" t="s">
        <v>59</v>
      </c>
      <c r="B5623">
        <v>2021</v>
      </c>
      <c r="C5623" t="s">
        <v>13</v>
      </c>
      <c r="D5623" t="s">
        <v>63</v>
      </c>
      <c r="E5623">
        <v>164072</v>
      </c>
      <c r="F5623">
        <v>27814.76815</v>
      </c>
      <c r="G5623">
        <v>2658090.0699999998</v>
      </c>
      <c r="H5623">
        <v>1883712.97</v>
      </c>
    </row>
    <row r="5624" spans="1:8" x14ac:dyDescent="0.25">
      <c r="A5624" t="s">
        <v>59</v>
      </c>
      <c r="B5624">
        <v>2021</v>
      </c>
      <c r="C5624" t="s">
        <v>13</v>
      </c>
      <c r="D5624" t="s">
        <v>63</v>
      </c>
      <c r="E5624">
        <v>20</v>
      </c>
      <c r="F5624">
        <v>1.4550000000000001</v>
      </c>
      <c r="G5624">
        <v>215.17</v>
      </c>
      <c r="H5624">
        <v>222.37</v>
      </c>
    </row>
    <row r="5625" spans="1:8" x14ac:dyDescent="0.25">
      <c r="A5625" t="s">
        <v>59</v>
      </c>
      <c r="B5625">
        <v>2021</v>
      </c>
      <c r="C5625" t="s">
        <v>13</v>
      </c>
      <c r="D5625" t="s">
        <v>63</v>
      </c>
      <c r="E5625">
        <v>888569</v>
      </c>
      <c r="F5625">
        <v>106971.93815</v>
      </c>
      <c r="G5625">
        <v>10553678.24</v>
      </c>
      <c r="H5625">
        <v>9578277.6799999997</v>
      </c>
    </row>
    <row r="5626" spans="1:8" x14ac:dyDescent="0.25">
      <c r="A5626" t="s">
        <v>59</v>
      </c>
      <c r="B5626">
        <v>2021</v>
      </c>
      <c r="C5626" t="s">
        <v>13</v>
      </c>
      <c r="D5626" t="s">
        <v>63</v>
      </c>
      <c r="E5626">
        <v>0</v>
      </c>
      <c r="F5626">
        <v>0</v>
      </c>
      <c r="G5626">
        <v>0</v>
      </c>
      <c r="H5626">
        <v>0</v>
      </c>
    </row>
    <row r="5627" spans="1:8" x14ac:dyDescent="0.25">
      <c r="A5627" t="s">
        <v>59</v>
      </c>
      <c r="B5627">
        <v>2021</v>
      </c>
      <c r="C5627" t="s">
        <v>13</v>
      </c>
      <c r="D5627" t="s">
        <v>64</v>
      </c>
      <c r="E5627">
        <v>0</v>
      </c>
      <c r="F5627">
        <v>0</v>
      </c>
      <c r="G5627">
        <v>0</v>
      </c>
      <c r="H5627">
        <v>0</v>
      </c>
    </row>
    <row r="5628" spans="1:8" x14ac:dyDescent="0.25">
      <c r="A5628" t="s">
        <v>59</v>
      </c>
      <c r="B5628">
        <v>2021</v>
      </c>
      <c r="C5628" t="s">
        <v>13</v>
      </c>
      <c r="D5628" t="s">
        <v>61</v>
      </c>
      <c r="E5628">
        <v>8</v>
      </c>
      <c r="F5628">
        <v>87.167839999999998</v>
      </c>
      <c r="G5628">
        <v>6754.85</v>
      </c>
      <c r="H5628">
        <v>4383.6000000000004</v>
      </c>
    </row>
    <row r="5629" spans="1:8" x14ac:dyDescent="0.25">
      <c r="A5629" t="s">
        <v>59</v>
      </c>
      <c r="B5629">
        <v>2021</v>
      </c>
      <c r="C5629" t="s">
        <v>13</v>
      </c>
      <c r="D5629" t="s">
        <v>61</v>
      </c>
      <c r="E5629">
        <v>5</v>
      </c>
      <c r="F5629">
        <v>2.3639999999999999</v>
      </c>
      <c r="G5629">
        <v>347.09</v>
      </c>
      <c r="H5629">
        <v>176.5</v>
      </c>
    </row>
    <row r="5630" spans="1:8" x14ac:dyDescent="0.25">
      <c r="A5630" t="s">
        <v>59</v>
      </c>
      <c r="B5630">
        <v>2021</v>
      </c>
      <c r="C5630" t="s">
        <v>13</v>
      </c>
      <c r="D5630" t="s">
        <v>61</v>
      </c>
      <c r="E5630">
        <v>21</v>
      </c>
      <c r="F5630">
        <v>9.5184999999999995</v>
      </c>
      <c r="G5630">
        <v>818.53</v>
      </c>
      <c r="H5630">
        <v>745.35</v>
      </c>
    </row>
    <row r="5631" spans="1:8" x14ac:dyDescent="0.25">
      <c r="A5631" t="s">
        <v>59</v>
      </c>
      <c r="B5631">
        <v>2021</v>
      </c>
      <c r="C5631" t="s">
        <v>13</v>
      </c>
      <c r="D5631" t="s">
        <v>60</v>
      </c>
      <c r="E5631">
        <v>10</v>
      </c>
      <c r="F5631">
        <v>18.079460000000001</v>
      </c>
      <c r="G5631">
        <v>1927.92</v>
      </c>
      <c r="H5631">
        <v>729.26</v>
      </c>
    </row>
    <row r="5632" spans="1:8" x14ac:dyDescent="0.25">
      <c r="A5632" t="s">
        <v>59</v>
      </c>
      <c r="B5632">
        <v>2021</v>
      </c>
      <c r="C5632" t="s">
        <v>13</v>
      </c>
      <c r="D5632" t="s">
        <v>60</v>
      </c>
      <c r="E5632">
        <v>453</v>
      </c>
      <c r="F5632">
        <v>3917.0651200000002</v>
      </c>
      <c r="G5632">
        <v>327035.32</v>
      </c>
      <c r="H5632">
        <v>435726.63</v>
      </c>
    </row>
    <row r="5633" spans="1:8" x14ac:dyDescent="0.25">
      <c r="A5633" t="s">
        <v>59</v>
      </c>
      <c r="B5633">
        <v>2021</v>
      </c>
      <c r="C5633" t="s">
        <v>13</v>
      </c>
      <c r="D5633" t="s">
        <v>60</v>
      </c>
      <c r="E5633">
        <v>364</v>
      </c>
      <c r="F5633">
        <v>431.16329999999999</v>
      </c>
      <c r="G5633">
        <v>49303.39</v>
      </c>
      <c r="H5633">
        <v>48021.24</v>
      </c>
    </row>
    <row r="5634" spans="1:8" x14ac:dyDescent="0.25">
      <c r="A5634" t="s">
        <v>59</v>
      </c>
      <c r="B5634">
        <v>2021</v>
      </c>
      <c r="C5634" t="s">
        <v>13</v>
      </c>
      <c r="D5634" t="s">
        <v>64</v>
      </c>
      <c r="E5634">
        <v>0</v>
      </c>
      <c r="F5634">
        <v>0</v>
      </c>
      <c r="G5634">
        <v>0</v>
      </c>
      <c r="H5634">
        <v>0</v>
      </c>
    </row>
    <row r="5635" spans="1:8" x14ac:dyDescent="0.25">
      <c r="A5635" t="s">
        <v>59</v>
      </c>
      <c r="B5635">
        <v>2021</v>
      </c>
      <c r="C5635" t="s">
        <v>13</v>
      </c>
      <c r="D5635" t="s">
        <v>61</v>
      </c>
      <c r="E5635">
        <v>1393</v>
      </c>
      <c r="F5635">
        <v>10829.09547</v>
      </c>
      <c r="G5635">
        <v>881116.06</v>
      </c>
      <c r="H5635">
        <v>998913.84</v>
      </c>
    </row>
    <row r="5636" spans="1:8" x14ac:dyDescent="0.25">
      <c r="A5636" t="s">
        <v>59</v>
      </c>
      <c r="B5636">
        <v>2021</v>
      </c>
      <c r="C5636" t="s">
        <v>13</v>
      </c>
      <c r="D5636" t="s">
        <v>61</v>
      </c>
      <c r="E5636">
        <v>1194</v>
      </c>
      <c r="F5636">
        <v>1658.5112899999999</v>
      </c>
      <c r="G5636">
        <v>200440.77</v>
      </c>
      <c r="H5636">
        <v>199087.5</v>
      </c>
    </row>
    <row r="5637" spans="1:8" x14ac:dyDescent="0.25">
      <c r="A5637" t="s">
        <v>59</v>
      </c>
      <c r="B5637">
        <v>2021</v>
      </c>
      <c r="C5637" t="s">
        <v>13</v>
      </c>
      <c r="D5637" t="s">
        <v>61</v>
      </c>
      <c r="E5637">
        <v>9352</v>
      </c>
      <c r="F5637">
        <v>2783.88852</v>
      </c>
      <c r="G5637">
        <v>223892.77</v>
      </c>
      <c r="H5637">
        <v>234580.06</v>
      </c>
    </row>
    <row r="5638" spans="1:8" x14ac:dyDescent="0.25">
      <c r="A5638" t="s">
        <v>59</v>
      </c>
      <c r="B5638">
        <v>2021</v>
      </c>
      <c r="C5638" t="s">
        <v>13</v>
      </c>
      <c r="D5638" t="s">
        <v>60</v>
      </c>
      <c r="E5638">
        <v>8</v>
      </c>
      <c r="F5638">
        <v>5.5492999999999997</v>
      </c>
      <c r="G5638">
        <v>995.21</v>
      </c>
      <c r="H5638">
        <v>1301.82</v>
      </c>
    </row>
    <row r="5639" spans="1:8" x14ac:dyDescent="0.25">
      <c r="A5639" t="s">
        <v>59</v>
      </c>
      <c r="B5639">
        <v>2021</v>
      </c>
      <c r="C5639" t="s">
        <v>13</v>
      </c>
      <c r="D5639" t="s">
        <v>60</v>
      </c>
      <c r="E5639">
        <v>31</v>
      </c>
      <c r="F5639">
        <v>60.22063</v>
      </c>
      <c r="G5639">
        <v>4769.6899999999996</v>
      </c>
      <c r="H5639">
        <v>6672.41</v>
      </c>
    </row>
    <row r="5640" spans="1:8" x14ac:dyDescent="0.25">
      <c r="A5640" t="s">
        <v>59</v>
      </c>
      <c r="B5640">
        <v>2021</v>
      </c>
      <c r="C5640" t="s">
        <v>13</v>
      </c>
      <c r="D5640" t="s">
        <v>60</v>
      </c>
      <c r="E5640">
        <v>729</v>
      </c>
      <c r="F5640">
        <v>171.9221</v>
      </c>
      <c r="G5640">
        <v>12086.92</v>
      </c>
      <c r="H5640">
        <v>11412.55</v>
      </c>
    </row>
    <row r="5641" spans="1:8" x14ac:dyDescent="0.25">
      <c r="A5641" t="s">
        <v>59</v>
      </c>
      <c r="B5641">
        <v>2021</v>
      </c>
      <c r="C5641" t="s">
        <v>13</v>
      </c>
      <c r="D5641" t="s">
        <v>60</v>
      </c>
      <c r="E5641">
        <v>2816</v>
      </c>
      <c r="F5641">
        <v>865.81124999999997</v>
      </c>
      <c r="G5641">
        <v>76033.899999999994</v>
      </c>
      <c r="H5641">
        <v>67701.39</v>
      </c>
    </row>
    <row r="5642" spans="1:8" x14ac:dyDescent="0.25">
      <c r="A5642" t="s">
        <v>59</v>
      </c>
      <c r="B5642">
        <v>2021</v>
      </c>
      <c r="C5642" t="s">
        <v>13</v>
      </c>
      <c r="D5642" t="s">
        <v>60</v>
      </c>
      <c r="E5642">
        <v>0</v>
      </c>
      <c r="F5642">
        <v>0</v>
      </c>
      <c r="G5642">
        <v>0</v>
      </c>
      <c r="H5642">
        <v>0</v>
      </c>
    </row>
    <row r="5643" spans="1:8" x14ac:dyDescent="0.25">
      <c r="A5643" t="s">
        <v>59</v>
      </c>
      <c r="B5643">
        <v>2021</v>
      </c>
      <c r="C5643" t="s">
        <v>13</v>
      </c>
      <c r="D5643" t="s">
        <v>60</v>
      </c>
      <c r="E5643">
        <v>22</v>
      </c>
      <c r="F5643">
        <v>3.9390000000000001</v>
      </c>
      <c r="G5643">
        <v>284.72000000000003</v>
      </c>
      <c r="H5643">
        <v>290.87</v>
      </c>
    </row>
    <row r="5644" spans="1:8" x14ac:dyDescent="0.25">
      <c r="A5644" t="s">
        <v>59</v>
      </c>
      <c r="B5644">
        <v>2021</v>
      </c>
      <c r="C5644" t="s">
        <v>13</v>
      </c>
      <c r="D5644" t="s">
        <v>62</v>
      </c>
      <c r="E5644">
        <v>45</v>
      </c>
      <c r="F5644">
        <v>330.81241</v>
      </c>
      <c r="G5644">
        <v>30390.400000000001</v>
      </c>
      <c r="H5644">
        <v>36400.67</v>
      </c>
    </row>
    <row r="5645" spans="1:8" x14ac:dyDescent="0.25">
      <c r="A5645" t="s">
        <v>59</v>
      </c>
      <c r="B5645">
        <v>2021</v>
      </c>
      <c r="C5645" t="s">
        <v>13</v>
      </c>
      <c r="D5645" t="s">
        <v>62</v>
      </c>
      <c r="E5645">
        <v>29</v>
      </c>
      <c r="F5645">
        <v>27.37454</v>
      </c>
      <c r="G5645">
        <v>3473.07</v>
      </c>
      <c r="H5645">
        <v>1800.61</v>
      </c>
    </row>
    <row r="5646" spans="1:8" x14ac:dyDescent="0.25">
      <c r="A5646" t="s">
        <v>59</v>
      </c>
      <c r="B5646">
        <v>2021</v>
      </c>
      <c r="C5646" t="s">
        <v>13</v>
      </c>
      <c r="D5646" t="s">
        <v>62</v>
      </c>
      <c r="E5646">
        <v>701</v>
      </c>
      <c r="F5646">
        <v>238.50948</v>
      </c>
      <c r="G5646">
        <v>23351.62</v>
      </c>
      <c r="H5646">
        <v>19426.849999999999</v>
      </c>
    </row>
    <row r="5647" spans="1:8" x14ac:dyDescent="0.25">
      <c r="A5647" t="s">
        <v>59</v>
      </c>
      <c r="B5647">
        <v>2021</v>
      </c>
      <c r="C5647" t="s">
        <v>13</v>
      </c>
      <c r="D5647" t="s">
        <v>60</v>
      </c>
      <c r="E5647">
        <v>64</v>
      </c>
      <c r="F5647">
        <v>362.09478999999999</v>
      </c>
      <c r="G5647">
        <v>24571</v>
      </c>
      <c r="H5647">
        <v>48490.87</v>
      </c>
    </row>
    <row r="5648" spans="1:8" x14ac:dyDescent="0.25">
      <c r="A5648" t="s">
        <v>59</v>
      </c>
      <c r="B5648">
        <v>2021</v>
      </c>
      <c r="C5648" t="s">
        <v>13</v>
      </c>
      <c r="D5648" t="s">
        <v>62</v>
      </c>
      <c r="E5648">
        <v>2636</v>
      </c>
      <c r="F5648">
        <v>17364.89098</v>
      </c>
      <c r="G5648">
        <v>1681345.04</v>
      </c>
      <c r="H5648">
        <v>1782438.01</v>
      </c>
    </row>
    <row r="5649" spans="1:8" x14ac:dyDescent="0.25">
      <c r="A5649" t="s">
        <v>59</v>
      </c>
      <c r="B5649">
        <v>2021</v>
      </c>
      <c r="C5649" t="s">
        <v>13</v>
      </c>
      <c r="D5649" t="s">
        <v>62</v>
      </c>
      <c r="E5649">
        <v>5451</v>
      </c>
      <c r="F5649">
        <v>8385.2993900000001</v>
      </c>
      <c r="G5649">
        <v>987029.3</v>
      </c>
      <c r="H5649">
        <v>1002799.52</v>
      </c>
    </row>
    <row r="5650" spans="1:8" x14ac:dyDescent="0.25">
      <c r="A5650" t="s">
        <v>59</v>
      </c>
      <c r="B5650">
        <v>2021</v>
      </c>
      <c r="C5650" t="s">
        <v>13</v>
      </c>
      <c r="D5650" t="s">
        <v>62</v>
      </c>
      <c r="E5650">
        <v>129757</v>
      </c>
      <c r="F5650">
        <v>29472.45781</v>
      </c>
      <c r="G5650">
        <v>2855908.75</v>
      </c>
      <c r="H5650">
        <v>2966017.6</v>
      </c>
    </row>
    <row r="5651" spans="1:8" x14ac:dyDescent="0.25">
      <c r="A5651" t="s">
        <v>59</v>
      </c>
      <c r="B5651">
        <v>2021</v>
      </c>
      <c r="C5651" t="s">
        <v>13</v>
      </c>
      <c r="D5651" t="s">
        <v>60</v>
      </c>
      <c r="E5651">
        <v>24</v>
      </c>
      <c r="F5651">
        <v>114.11648</v>
      </c>
      <c r="G5651">
        <v>9299.7800000000007</v>
      </c>
      <c r="H5651">
        <v>9277.01</v>
      </c>
    </row>
    <row r="5652" spans="1:8" x14ac:dyDescent="0.25">
      <c r="A5652" t="s">
        <v>59</v>
      </c>
      <c r="B5652">
        <v>2021</v>
      </c>
      <c r="C5652" t="s">
        <v>13</v>
      </c>
      <c r="D5652" t="s">
        <v>60</v>
      </c>
      <c r="E5652">
        <v>59</v>
      </c>
      <c r="F5652">
        <v>81.012720000000002</v>
      </c>
      <c r="G5652">
        <v>8566.93</v>
      </c>
      <c r="H5652">
        <v>9119.1</v>
      </c>
    </row>
    <row r="5653" spans="1:8" x14ac:dyDescent="0.25">
      <c r="A5653" t="s">
        <v>59</v>
      </c>
      <c r="B5653">
        <v>2021</v>
      </c>
      <c r="C5653" t="s">
        <v>13</v>
      </c>
      <c r="D5653" t="s">
        <v>60</v>
      </c>
      <c r="E5653">
        <v>25</v>
      </c>
      <c r="F5653">
        <v>142.45490000000001</v>
      </c>
      <c r="G5653">
        <v>5715.7</v>
      </c>
      <c r="H5653">
        <v>5682.14</v>
      </c>
    </row>
    <row r="5654" spans="1:8" x14ac:dyDescent="0.25">
      <c r="A5654" t="s">
        <v>59</v>
      </c>
      <c r="B5654">
        <v>2021</v>
      </c>
      <c r="C5654" t="s">
        <v>13</v>
      </c>
      <c r="D5654" t="s">
        <v>60</v>
      </c>
      <c r="E5654">
        <v>32</v>
      </c>
      <c r="F5654">
        <v>192.88332</v>
      </c>
      <c r="G5654">
        <v>12896.09</v>
      </c>
      <c r="H5654">
        <v>13489.49</v>
      </c>
    </row>
    <row r="5655" spans="1:8" x14ac:dyDescent="0.25">
      <c r="A5655" t="s">
        <v>59</v>
      </c>
      <c r="B5655">
        <v>2021</v>
      </c>
      <c r="C5655" t="s">
        <v>13</v>
      </c>
      <c r="D5655" t="s">
        <v>60</v>
      </c>
      <c r="E5655">
        <v>4</v>
      </c>
      <c r="F5655">
        <v>3.056</v>
      </c>
      <c r="G5655">
        <v>203.73</v>
      </c>
      <c r="H5655">
        <v>23.93</v>
      </c>
    </row>
    <row r="5656" spans="1:8" x14ac:dyDescent="0.25">
      <c r="A5656" t="s">
        <v>59</v>
      </c>
      <c r="B5656">
        <v>2021</v>
      </c>
      <c r="C5656" t="s">
        <v>13</v>
      </c>
      <c r="D5656" t="s">
        <v>60</v>
      </c>
      <c r="E5656">
        <v>9</v>
      </c>
      <c r="F5656">
        <v>9.9915500000000002</v>
      </c>
      <c r="G5656">
        <v>744.98</v>
      </c>
      <c r="H5656">
        <v>910.62</v>
      </c>
    </row>
    <row r="5657" spans="1:8" x14ac:dyDescent="0.25">
      <c r="A5657" t="s">
        <v>59</v>
      </c>
      <c r="B5657">
        <v>2021</v>
      </c>
      <c r="C5657" t="s">
        <v>13</v>
      </c>
      <c r="D5657" t="s">
        <v>60</v>
      </c>
      <c r="E5657">
        <v>155</v>
      </c>
      <c r="F5657">
        <v>74.33</v>
      </c>
      <c r="G5657">
        <v>9771.9599999999991</v>
      </c>
      <c r="H5657">
        <v>15543.93</v>
      </c>
    </row>
    <row r="5658" spans="1:8" x14ac:dyDescent="0.25">
      <c r="A5658" t="s">
        <v>59</v>
      </c>
      <c r="B5658">
        <v>2021</v>
      </c>
      <c r="C5658" t="s">
        <v>13</v>
      </c>
      <c r="D5658" t="s">
        <v>60</v>
      </c>
      <c r="E5658">
        <v>2</v>
      </c>
      <c r="F5658">
        <v>0.92600000000000005</v>
      </c>
      <c r="G5658">
        <v>38.44</v>
      </c>
      <c r="H5658">
        <v>38.44</v>
      </c>
    </row>
    <row r="5659" spans="1:8" x14ac:dyDescent="0.25">
      <c r="A5659" t="s">
        <v>59</v>
      </c>
      <c r="B5659">
        <v>2021</v>
      </c>
      <c r="C5659" t="s">
        <v>13</v>
      </c>
      <c r="D5659" t="s">
        <v>60</v>
      </c>
      <c r="E5659">
        <v>73</v>
      </c>
      <c r="F5659">
        <v>239.1456</v>
      </c>
      <c r="G5659">
        <v>16162.98</v>
      </c>
      <c r="H5659">
        <v>16156.35</v>
      </c>
    </row>
    <row r="5660" spans="1:8" x14ac:dyDescent="0.25">
      <c r="A5660" t="s">
        <v>59</v>
      </c>
      <c r="B5660">
        <v>2021</v>
      </c>
      <c r="C5660" t="s">
        <v>13</v>
      </c>
      <c r="D5660" t="s">
        <v>60</v>
      </c>
      <c r="E5660">
        <v>51</v>
      </c>
      <c r="F5660">
        <v>39.021740000000001</v>
      </c>
      <c r="G5660">
        <v>3706.9</v>
      </c>
      <c r="H5660">
        <v>2761.1</v>
      </c>
    </row>
    <row r="5661" spans="1:8" x14ac:dyDescent="0.25">
      <c r="A5661" t="s">
        <v>59</v>
      </c>
      <c r="B5661">
        <v>2021</v>
      </c>
      <c r="C5661" t="s">
        <v>13</v>
      </c>
      <c r="D5661" t="s">
        <v>60</v>
      </c>
      <c r="E5661">
        <v>624</v>
      </c>
      <c r="F5661">
        <v>185.3185</v>
      </c>
      <c r="G5661">
        <v>13451.66</v>
      </c>
      <c r="H5661">
        <v>9633.58</v>
      </c>
    </row>
    <row r="5662" spans="1:8" x14ac:dyDescent="0.25">
      <c r="A5662" t="s">
        <v>59</v>
      </c>
      <c r="B5662">
        <v>2021</v>
      </c>
      <c r="C5662" t="s">
        <v>13</v>
      </c>
      <c r="D5662" t="s">
        <v>60</v>
      </c>
      <c r="E5662">
        <v>0</v>
      </c>
      <c r="F5662">
        <v>0</v>
      </c>
      <c r="G5662">
        <v>0</v>
      </c>
      <c r="H5662">
        <v>0</v>
      </c>
    </row>
    <row r="5663" spans="1:8" x14ac:dyDescent="0.25">
      <c r="A5663" t="s">
        <v>59</v>
      </c>
      <c r="B5663">
        <v>2021</v>
      </c>
      <c r="C5663" t="s">
        <v>13</v>
      </c>
      <c r="D5663" t="s">
        <v>60</v>
      </c>
      <c r="E5663">
        <v>0</v>
      </c>
      <c r="F5663">
        <v>0</v>
      </c>
      <c r="G5663">
        <v>0</v>
      </c>
      <c r="H5663">
        <v>0</v>
      </c>
    </row>
    <row r="5664" spans="1:8" x14ac:dyDescent="0.25">
      <c r="A5664" t="s">
        <v>59</v>
      </c>
      <c r="B5664">
        <v>2021</v>
      </c>
      <c r="C5664" t="s">
        <v>13</v>
      </c>
      <c r="D5664" t="s">
        <v>61</v>
      </c>
      <c r="E5664">
        <v>0</v>
      </c>
      <c r="F5664">
        <v>0</v>
      </c>
      <c r="G5664">
        <v>0</v>
      </c>
      <c r="H5664">
        <v>0</v>
      </c>
    </row>
    <row r="5665" spans="1:8" x14ac:dyDescent="0.25">
      <c r="A5665" t="s">
        <v>59</v>
      </c>
      <c r="B5665">
        <v>2021</v>
      </c>
      <c r="C5665" t="s">
        <v>13</v>
      </c>
      <c r="D5665" t="s">
        <v>60</v>
      </c>
      <c r="E5665">
        <v>0</v>
      </c>
      <c r="F5665">
        <v>0</v>
      </c>
      <c r="G5665">
        <v>0</v>
      </c>
      <c r="H5665">
        <v>0</v>
      </c>
    </row>
    <row r="5666" spans="1:8" x14ac:dyDescent="0.25">
      <c r="A5666" t="s">
        <v>59</v>
      </c>
      <c r="B5666">
        <v>2021</v>
      </c>
      <c r="C5666" t="s">
        <v>13</v>
      </c>
      <c r="D5666" t="s">
        <v>60</v>
      </c>
      <c r="E5666">
        <v>0</v>
      </c>
      <c r="F5666">
        <v>0</v>
      </c>
      <c r="G5666">
        <v>0</v>
      </c>
      <c r="H5666">
        <v>0</v>
      </c>
    </row>
    <row r="5667" spans="1:8" x14ac:dyDescent="0.25">
      <c r="A5667" t="s">
        <v>59</v>
      </c>
      <c r="B5667">
        <v>2021</v>
      </c>
      <c r="C5667" t="s">
        <v>13</v>
      </c>
      <c r="D5667" t="s">
        <v>60</v>
      </c>
      <c r="E5667">
        <v>0</v>
      </c>
      <c r="F5667">
        <v>0</v>
      </c>
      <c r="G5667">
        <v>0</v>
      </c>
      <c r="H5667">
        <v>0</v>
      </c>
    </row>
    <row r="5668" spans="1:8" x14ac:dyDescent="0.25">
      <c r="A5668" t="s">
        <v>59</v>
      </c>
      <c r="B5668">
        <v>2021</v>
      </c>
      <c r="C5668" t="s">
        <v>13</v>
      </c>
      <c r="D5668" t="s">
        <v>62</v>
      </c>
      <c r="E5668">
        <v>1</v>
      </c>
      <c r="F5668">
        <v>402.24</v>
      </c>
      <c r="G5668">
        <v>37123</v>
      </c>
      <c r="H5668">
        <v>37123</v>
      </c>
    </row>
    <row r="5669" spans="1:8" x14ac:dyDescent="0.25">
      <c r="A5669" t="s">
        <v>59</v>
      </c>
      <c r="B5669">
        <v>2021</v>
      </c>
      <c r="C5669" t="s">
        <v>13</v>
      </c>
      <c r="D5669" t="s">
        <v>60</v>
      </c>
      <c r="E5669">
        <v>9</v>
      </c>
      <c r="F5669">
        <v>18.722000000000001</v>
      </c>
      <c r="G5669">
        <v>1881.51</v>
      </c>
      <c r="H5669">
        <v>0</v>
      </c>
    </row>
    <row r="5670" spans="1:8" x14ac:dyDescent="0.25">
      <c r="A5670" t="s">
        <v>59</v>
      </c>
      <c r="B5670">
        <v>2021</v>
      </c>
      <c r="C5670" t="s">
        <v>13</v>
      </c>
      <c r="D5670" t="s">
        <v>60</v>
      </c>
      <c r="E5670">
        <v>60</v>
      </c>
      <c r="F5670">
        <v>332.37448999999998</v>
      </c>
      <c r="G5670">
        <v>23544.5</v>
      </c>
      <c r="H5670">
        <v>26100.2</v>
      </c>
    </row>
    <row r="5671" spans="1:8" x14ac:dyDescent="0.25">
      <c r="A5671" t="s">
        <v>59</v>
      </c>
      <c r="B5671">
        <v>2021</v>
      </c>
      <c r="C5671" t="s">
        <v>13</v>
      </c>
      <c r="D5671" t="s">
        <v>60</v>
      </c>
      <c r="E5671">
        <v>36</v>
      </c>
      <c r="F5671">
        <v>62.709760000000003</v>
      </c>
      <c r="G5671">
        <v>5100.6899999999996</v>
      </c>
      <c r="H5671">
        <v>7480.81</v>
      </c>
    </row>
    <row r="5672" spans="1:8" x14ac:dyDescent="0.25">
      <c r="A5672" t="s">
        <v>59</v>
      </c>
      <c r="B5672">
        <v>2021</v>
      </c>
      <c r="C5672" t="s">
        <v>13</v>
      </c>
      <c r="D5672" t="s">
        <v>60</v>
      </c>
      <c r="E5672">
        <v>271</v>
      </c>
      <c r="F5672">
        <v>125.05692000000001</v>
      </c>
      <c r="G5672">
        <v>9119.27</v>
      </c>
      <c r="H5672">
        <v>8813.7000000000007</v>
      </c>
    </row>
    <row r="5673" spans="1:8" x14ac:dyDescent="0.25">
      <c r="A5673" t="s">
        <v>59</v>
      </c>
      <c r="B5673">
        <v>2021</v>
      </c>
      <c r="C5673" t="s">
        <v>13</v>
      </c>
      <c r="D5673" t="s">
        <v>64</v>
      </c>
      <c r="E5673">
        <v>1</v>
      </c>
      <c r="F5673">
        <v>20027.83123</v>
      </c>
      <c r="G5673">
        <v>1351503.32</v>
      </c>
      <c r="H5673">
        <v>1457295.69</v>
      </c>
    </row>
    <row r="5674" spans="1:8" x14ac:dyDescent="0.25">
      <c r="A5674" t="s">
        <v>59</v>
      </c>
      <c r="B5674">
        <v>2021</v>
      </c>
      <c r="C5674" t="s">
        <v>13</v>
      </c>
      <c r="D5674" t="s">
        <v>60</v>
      </c>
      <c r="E5674">
        <v>0</v>
      </c>
      <c r="F5674">
        <v>0</v>
      </c>
      <c r="G5674">
        <v>0</v>
      </c>
      <c r="H5674">
        <v>0</v>
      </c>
    </row>
    <row r="5675" spans="1:8" x14ac:dyDescent="0.25">
      <c r="A5675" t="s">
        <v>59</v>
      </c>
      <c r="B5675">
        <v>2021</v>
      </c>
      <c r="C5675" t="s">
        <v>13</v>
      </c>
      <c r="D5675" t="s">
        <v>60</v>
      </c>
      <c r="E5675">
        <v>0</v>
      </c>
      <c r="F5675">
        <v>0</v>
      </c>
      <c r="G5675">
        <v>0</v>
      </c>
      <c r="H5675">
        <v>0</v>
      </c>
    </row>
    <row r="5676" spans="1:8" x14ac:dyDescent="0.25">
      <c r="A5676" t="s">
        <v>59</v>
      </c>
      <c r="B5676">
        <v>2021</v>
      </c>
      <c r="C5676" t="s">
        <v>13</v>
      </c>
      <c r="D5676" t="s">
        <v>60</v>
      </c>
      <c r="E5676">
        <v>0</v>
      </c>
      <c r="F5676">
        <v>0</v>
      </c>
      <c r="G5676">
        <v>0</v>
      </c>
      <c r="H5676">
        <v>0</v>
      </c>
    </row>
    <row r="5677" spans="1:8" x14ac:dyDescent="0.25">
      <c r="A5677" t="s">
        <v>59</v>
      </c>
      <c r="B5677">
        <v>2021</v>
      </c>
      <c r="C5677" t="s">
        <v>13</v>
      </c>
      <c r="D5677" t="s">
        <v>60</v>
      </c>
      <c r="E5677">
        <v>0</v>
      </c>
      <c r="F5677">
        <v>0</v>
      </c>
      <c r="G5677">
        <v>0</v>
      </c>
      <c r="H5677">
        <v>0</v>
      </c>
    </row>
    <row r="5678" spans="1:8" x14ac:dyDescent="0.25">
      <c r="A5678" t="s">
        <v>59</v>
      </c>
      <c r="B5678">
        <v>2021</v>
      </c>
      <c r="C5678" t="s">
        <v>13</v>
      </c>
      <c r="D5678" t="s">
        <v>60</v>
      </c>
      <c r="E5678">
        <v>0</v>
      </c>
      <c r="F5678">
        <v>0</v>
      </c>
      <c r="G5678">
        <v>0</v>
      </c>
      <c r="H5678">
        <v>0</v>
      </c>
    </row>
    <row r="5679" spans="1:8" x14ac:dyDescent="0.25">
      <c r="A5679" t="s">
        <v>59</v>
      </c>
      <c r="B5679">
        <v>2021</v>
      </c>
      <c r="C5679" t="s">
        <v>13</v>
      </c>
      <c r="D5679" t="s">
        <v>60</v>
      </c>
      <c r="E5679">
        <v>0</v>
      </c>
      <c r="F5679">
        <v>0</v>
      </c>
      <c r="G5679">
        <v>0</v>
      </c>
      <c r="H5679">
        <v>0</v>
      </c>
    </row>
    <row r="5680" spans="1:8" x14ac:dyDescent="0.25">
      <c r="A5680" t="s">
        <v>59</v>
      </c>
      <c r="B5680">
        <v>2021</v>
      </c>
      <c r="C5680" t="s">
        <v>13</v>
      </c>
      <c r="D5680" t="s">
        <v>61</v>
      </c>
      <c r="E5680">
        <v>0</v>
      </c>
      <c r="F5680">
        <v>0</v>
      </c>
      <c r="G5680">
        <v>0</v>
      </c>
      <c r="H5680">
        <v>0</v>
      </c>
    </row>
    <row r="5681" spans="1:8" x14ac:dyDescent="0.25">
      <c r="A5681" t="s">
        <v>59</v>
      </c>
      <c r="B5681">
        <v>2021</v>
      </c>
      <c r="C5681" t="s">
        <v>13</v>
      </c>
      <c r="D5681" t="s">
        <v>60</v>
      </c>
      <c r="E5681">
        <v>0</v>
      </c>
      <c r="F5681">
        <v>0</v>
      </c>
      <c r="G5681">
        <v>0</v>
      </c>
      <c r="H5681">
        <v>0</v>
      </c>
    </row>
    <row r="5682" spans="1:8" x14ac:dyDescent="0.25">
      <c r="A5682" t="s">
        <v>59</v>
      </c>
      <c r="B5682">
        <v>2021</v>
      </c>
      <c r="C5682" t="s">
        <v>13</v>
      </c>
      <c r="D5682" t="s">
        <v>60</v>
      </c>
      <c r="E5682">
        <v>0</v>
      </c>
      <c r="F5682">
        <v>0</v>
      </c>
      <c r="G5682">
        <v>0</v>
      </c>
      <c r="H5682">
        <v>0</v>
      </c>
    </row>
    <row r="5683" spans="1:8" x14ac:dyDescent="0.25">
      <c r="A5683" t="s">
        <v>59</v>
      </c>
      <c r="B5683">
        <v>2021</v>
      </c>
      <c r="C5683" t="s">
        <v>13</v>
      </c>
      <c r="D5683" t="s">
        <v>60</v>
      </c>
      <c r="E5683">
        <v>0</v>
      </c>
      <c r="F5683">
        <v>0</v>
      </c>
      <c r="G5683">
        <v>0</v>
      </c>
      <c r="H5683">
        <v>0</v>
      </c>
    </row>
    <row r="5684" spans="1:8" x14ac:dyDescent="0.25">
      <c r="A5684" t="s">
        <v>59</v>
      </c>
      <c r="B5684">
        <v>2021</v>
      </c>
      <c r="C5684" t="s">
        <v>13</v>
      </c>
      <c r="D5684" t="s">
        <v>60</v>
      </c>
      <c r="E5684">
        <v>0</v>
      </c>
      <c r="F5684">
        <v>0</v>
      </c>
      <c r="G5684">
        <v>0</v>
      </c>
      <c r="H5684">
        <v>0</v>
      </c>
    </row>
    <row r="5685" spans="1:8" x14ac:dyDescent="0.25">
      <c r="A5685" t="s">
        <v>59</v>
      </c>
      <c r="B5685">
        <v>2021</v>
      </c>
      <c r="C5685" t="s">
        <v>13</v>
      </c>
      <c r="D5685" t="s">
        <v>60</v>
      </c>
      <c r="E5685">
        <v>0</v>
      </c>
      <c r="F5685">
        <v>0</v>
      </c>
      <c r="G5685">
        <v>0</v>
      </c>
      <c r="H5685">
        <v>0</v>
      </c>
    </row>
    <row r="5686" spans="1:8" x14ac:dyDescent="0.25">
      <c r="A5686" t="s">
        <v>59</v>
      </c>
      <c r="B5686">
        <v>2021</v>
      </c>
      <c r="C5686" t="s">
        <v>13</v>
      </c>
      <c r="D5686" t="s">
        <v>60</v>
      </c>
      <c r="E5686">
        <v>4</v>
      </c>
      <c r="F5686">
        <v>11.506019999999999</v>
      </c>
      <c r="G5686">
        <v>1083.53</v>
      </c>
      <c r="H5686">
        <v>4710.9799999999996</v>
      </c>
    </row>
    <row r="5687" spans="1:8" x14ac:dyDescent="0.25">
      <c r="A5687" t="s">
        <v>59</v>
      </c>
      <c r="B5687">
        <v>2021</v>
      </c>
      <c r="C5687" t="s">
        <v>13</v>
      </c>
      <c r="D5687" t="s">
        <v>60</v>
      </c>
      <c r="E5687">
        <v>0</v>
      </c>
      <c r="F5687">
        <v>0</v>
      </c>
      <c r="G5687">
        <v>0</v>
      </c>
      <c r="H5687">
        <v>0</v>
      </c>
    </row>
    <row r="5688" spans="1:8" x14ac:dyDescent="0.25">
      <c r="A5688" t="s">
        <v>59</v>
      </c>
      <c r="B5688">
        <v>2021</v>
      </c>
      <c r="C5688" t="s">
        <v>13</v>
      </c>
      <c r="D5688" t="s">
        <v>60</v>
      </c>
      <c r="E5688">
        <v>0</v>
      </c>
      <c r="F5688">
        <v>0</v>
      </c>
      <c r="G5688">
        <v>0</v>
      </c>
      <c r="H5688">
        <v>0</v>
      </c>
    </row>
    <row r="5689" spans="1:8" x14ac:dyDescent="0.25">
      <c r="A5689" t="s">
        <v>59</v>
      </c>
      <c r="B5689">
        <v>2021</v>
      </c>
      <c r="C5689" t="s">
        <v>13</v>
      </c>
      <c r="D5689" t="s">
        <v>62</v>
      </c>
      <c r="E5689">
        <v>0</v>
      </c>
      <c r="F5689">
        <v>0</v>
      </c>
      <c r="G5689">
        <v>0</v>
      </c>
      <c r="H5689">
        <v>0</v>
      </c>
    </row>
    <row r="5690" spans="1:8" x14ac:dyDescent="0.25">
      <c r="A5690" t="s">
        <v>59</v>
      </c>
      <c r="B5690">
        <v>2021</v>
      </c>
      <c r="C5690" t="s">
        <v>12</v>
      </c>
      <c r="D5690" t="s">
        <v>61</v>
      </c>
      <c r="E5690">
        <v>0</v>
      </c>
      <c r="F5690">
        <v>0</v>
      </c>
      <c r="G5690">
        <v>0</v>
      </c>
      <c r="H5690">
        <v>0</v>
      </c>
    </row>
    <row r="5691" spans="1:8" x14ac:dyDescent="0.25">
      <c r="A5691" t="s">
        <v>59</v>
      </c>
      <c r="B5691">
        <v>2021</v>
      </c>
      <c r="C5691" t="s">
        <v>12</v>
      </c>
      <c r="D5691" t="s">
        <v>60</v>
      </c>
      <c r="E5691">
        <v>0</v>
      </c>
      <c r="F5691">
        <v>0</v>
      </c>
      <c r="G5691">
        <v>0</v>
      </c>
      <c r="H5691">
        <v>0</v>
      </c>
    </row>
    <row r="5692" spans="1:8" x14ac:dyDescent="0.25">
      <c r="A5692" t="s">
        <v>59</v>
      </c>
      <c r="B5692">
        <v>2021</v>
      </c>
      <c r="C5692" t="s">
        <v>12</v>
      </c>
      <c r="D5692" t="s">
        <v>62</v>
      </c>
      <c r="E5692">
        <v>0</v>
      </c>
      <c r="F5692">
        <v>0</v>
      </c>
      <c r="G5692">
        <v>0</v>
      </c>
      <c r="H5692">
        <v>0</v>
      </c>
    </row>
    <row r="5693" spans="1:8" x14ac:dyDescent="0.25">
      <c r="A5693" t="s">
        <v>59</v>
      </c>
      <c r="B5693">
        <v>2021</v>
      </c>
      <c r="C5693" t="s">
        <v>12</v>
      </c>
      <c r="D5693" t="s">
        <v>60</v>
      </c>
      <c r="E5693">
        <v>0</v>
      </c>
      <c r="F5693">
        <v>0</v>
      </c>
      <c r="G5693">
        <v>0</v>
      </c>
      <c r="H5693">
        <v>0</v>
      </c>
    </row>
    <row r="5694" spans="1:8" x14ac:dyDescent="0.25">
      <c r="A5694" t="s">
        <v>59</v>
      </c>
      <c r="B5694">
        <v>2021</v>
      </c>
      <c r="C5694" t="s">
        <v>12</v>
      </c>
      <c r="D5694" t="s">
        <v>60</v>
      </c>
      <c r="E5694">
        <v>0</v>
      </c>
      <c r="F5694">
        <v>0</v>
      </c>
      <c r="G5694">
        <v>0</v>
      </c>
      <c r="H5694">
        <v>0</v>
      </c>
    </row>
    <row r="5695" spans="1:8" x14ac:dyDescent="0.25">
      <c r="A5695" t="s">
        <v>59</v>
      </c>
      <c r="B5695">
        <v>2021</v>
      </c>
      <c r="C5695" t="s">
        <v>12</v>
      </c>
      <c r="D5695" t="s">
        <v>60</v>
      </c>
      <c r="E5695">
        <v>0</v>
      </c>
      <c r="F5695">
        <v>0</v>
      </c>
      <c r="G5695">
        <v>0</v>
      </c>
      <c r="H5695">
        <v>0</v>
      </c>
    </row>
    <row r="5696" spans="1:8" x14ac:dyDescent="0.25">
      <c r="A5696" t="s">
        <v>59</v>
      </c>
      <c r="B5696">
        <v>2021</v>
      </c>
      <c r="C5696" t="s">
        <v>12</v>
      </c>
      <c r="D5696" t="s">
        <v>60</v>
      </c>
      <c r="E5696">
        <v>0</v>
      </c>
      <c r="F5696">
        <v>0</v>
      </c>
      <c r="G5696">
        <v>0</v>
      </c>
      <c r="H5696">
        <v>0</v>
      </c>
    </row>
    <row r="5697" spans="1:8" x14ac:dyDescent="0.25">
      <c r="A5697" t="s">
        <v>59</v>
      </c>
      <c r="B5697">
        <v>2021</v>
      </c>
      <c r="C5697" t="s">
        <v>12</v>
      </c>
      <c r="D5697" t="s">
        <v>61</v>
      </c>
      <c r="E5697">
        <v>3</v>
      </c>
      <c r="F5697">
        <v>2506.1060000000002</v>
      </c>
      <c r="G5697">
        <v>194122.71</v>
      </c>
      <c r="H5697">
        <v>194122.7</v>
      </c>
    </row>
    <row r="5698" spans="1:8" x14ac:dyDescent="0.25">
      <c r="A5698" t="s">
        <v>59</v>
      </c>
      <c r="B5698">
        <v>2021</v>
      </c>
      <c r="C5698" t="s">
        <v>12</v>
      </c>
      <c r="D5698" t="s">
        <v>60</v>
      </c>
      <c r="E5698">
        <v>0</v>
      </c>
      <c r="F5698">
        <v>0</v>
      </c>
      <c r="G5698">
        <v>0</v>
      </c>
      <c r="H5698">
        <v>0</v>
      </c>
    </row>
    <row r="5699" spans="1:8" x14ac:dyDescent="0.25">
      <c r="A5699" t="s">
        <v>59</v>
      </c>
      <c r="B5699">
        <v>2021</v>
      </c>
      <c r="C5699" t="s">
        <v>12</v>
      </c>
      <c r="D5699" t="s">
        <v>60</v>
      </c>
      <c r="E5699">
        <v>0</v>
      </c>
      <c r="F5699">
        <v>0</v>
      </c>
      <c r="G5699">
        <v>0</v>
      </c>
      <c r="H5699">
        <v>0</v>
      </c>
    </row>
    <row r="5700" spans="1:8" x14ac:dyDescent="0.25">
      <c r="A5700" t="s">
        <v>59</v>
      </c>
      <c r="B5700">
        <v>2021</v>
      </c>
      <c r="C5700" t="s">
        <v>12</v>
      </c>
      <c r="D5700" t="s">
        <v>60</v>
      </c>
      <c r="E5700">
        <v>0</v>
      </c>
      <c r="F5700">
        <v>0</v>
      </c>
      <c r="G5700">
        <v>0</v>
      </c>
      <c r="H5700">
        <v>0</v>
      </c>
    </row>
    <row r="5701" spans="1:8" x14ac:dyDescent="0.25">
      <c r="A5701" t="s">
        <v>59</v>
      </c>
      <c r="B5701">
        <v>2021</v>
      </c>
      <c r="C5701" t="s">
        <v>12</v>
      </c>
      <c r="D5701" t="s">
        <v>60</v>
      </c>
      <c r="E5701">
        <v>0</v>
      </c>
      <c r="F5701">
        <v>0</v>
      </c>
      <c r="G5701">
        <v>0</v>
      </c>
      <c r="H5701">
        <v>0</v>
      </c>
    </row>
    <row r="5702" spans="1:8" x14ac:dyDescent="0.25">
      <c r="A5702" t="s">
        <v>59</v>
      </c>
      <c r="B5702">
        <v>2021</v>
      </c>
      <c r="C5702" t="s">
        <v>12</v>
      </c>
      <c r="D5702" t="s">
        <v>60</v>
      </c>
      <c r="E5702">
        <v>0</v>
      </c>
      <c r="F5702">
        <v>0</v>
      </c>
      <c r="G5702">
        <v>0</v>
      </c>
      <c r="H5702">
        <v>0</v>
      </c>
    </row>
    <row r="5703" spans="1:8" x14ac:dyDescent="0.25">
      <c r="A5703" t="s">
        <v>59</v>
      </c>
      <c r="B5703">
        <v>2021</v>
      </c>
      <c r="C5703" t="s">
        <v>12</v>
      </c>
      <c r="D5703" t="s">
        <v>62</v>
      </c>
      <c r="E5703">
        <v>0</v>
      </c>
      <c r="F5703">
        <v>0</v>
      </c>
      <c r="G5703">
        <v>0</v>
      </c>
      <c r="H5703">
        <v>0</v>
      </c>
    </row>
    <row r="5704" spans="1:8" x14ac:dyDescent="0.25">
      <c r="A5704" t="s">
        <v>59</v>
      </c>
      <c r="B5704">
        <v>2021</v>
      </c>
      <c r="C5704" t="s">
        <v>12</v>
      </c>
      <c r="D5704" t="s">
        <v>60</v>
      </c>
      <c r="E5704">
        <v>0</v>
      </c>
      <c r="F5704">
        <v>0</v>
      </c>
      <c r="G5704">
        <v>0</v>
      </c>
      <c r="H5704">
        <v>0</v>
      </c>
    </row>
    <row r="5705" spans="1:8" x14ac:dyDescent="0.25">
      <c r="A5705" t="s">
        <v>59</v>
      </c>
      <c r="B5705">
        <v>2021</v>
      </c>
      <c r="C5705" t="s">
        <v>12</v>
      </c>
      <c r="D5705" t="s">
        <v>60</v>
      </c>
      <c r="E5705">
        <v>0</v>
      </c>
      <c r="F5705">
        <v>0</v>
      </c>
      <c r="G5705">
        <v>0</v>
      </c>
      <c r="H5705">
        <v>0</v>
      </c>
    </row>
    <row r="5706" spans="1:8" x14ac:dyDescent="0.25">
      <c r="A5706" t="s">
        <v>59</v>
      </c>
      <c r="B5706">
        <v>2021</v>
      </c>
      <c r="C5706" t="s">
        <v>12</v>
      </c>
      <c r="D5706" t="s">
        <v>60</v>
      </c>
      <c r="E5706">
        <v>0</v>
      </c>
      <c r="F5706">
        <v>0</v>
      </c>
      <c r="G5706">
        <v>0</v>
      </c>
      <c r="H5706">
        <v>0</v>
      </c>
    </row>
    <row r="5707" spans="1:8" x14ac:dyDescent="0.25">
      <c r="A5707" t="s">
        <v>59</v>
      </c>
      <c r="B5707">
        <v>2021</v>
      </c>
      <c r="C5707" t="s">
        <v>12</v>
      </c>
      <c r="D5707" t="s">
        <v>60</v>
      </c>
      <c r="E5707">
        <v>1</v>
      </c>
      <c r="F5707">
        <v>231.23400000000001</v>
      </c>
      <c r="G5707">
        <v>14679.72</v>
      </c>
      <c r="H5707">
        <v>14679.72</v>
      </c>
    </row>
    <row r="5708" spans="1:8" x14ac:dyDescent="0.25">
      <c r="A5708" t="s">
        <v>59</v>
      </c>
      <c r="B5708">
        <v>2021</v>
      </c>
      <c r="C5708" t="s">
        <v>12</v>
      </c>
      <c r="D5708" t="s">
        <v>60</v>
      </c>
      <c r="E5708">
        <v>0</v>
      </c>
      <c r="F5708">
        <v>0</v>
      </c>
      <c r="G5708">
        <v>0</v>
      </c>
      <c r="H5708">
        <v>0</v>
      </c>
    </row>
    <row r="5709" spans="1:8" x14ac:dyDescent="0.25">
      <c r="A5709" t="s">
        <v>59</v>
      </c>
      <c r="B5709">
        <v>2021</v>
      </c>
      <c r="C5709" t="s">
        <v>12</v>
      </c>
      <c r="D5709" t="s">
        <v>60</v>
      </c>
      <c r="E5709">
        <v>0</v>
      </c>
      <c r="F5709">
        <v>0</v>
      </c>
      <c r="G5709">
        <v>0</v>
      </c>
      <c r="H5709">
        <v>0</v>
      </c>
    </row>
    <row r="5710" spans="1:8" x14ac:dyDescent="0.25">
      <c r="A5710" t="s">
        <v>59</v>
      </c>
      <c r="B5710">
        <v>2021</v>
      </c>
      <c r="C5710" t="s">
        <v>12</v>
      </c>
      <c r="D5710" t="s">
        <v>60</v>
      </c>
      <c r="E5710">
        <v>0</v>
      </c>
      <c r="F5710">
        <v>0</v>
      </c>
      <c r="G5710">
        <v>0</v>
      </c>
      <c r="H5710">
        <v>0</v>
      </c>
    </row>
    <row r="5711" spans="1:8" x14ac:dyDescent="0.25">
      <c r="A5711" t="s">
        <v>59</v>
      </c>
      <c r="B5711">
        <v>2021</v>
      </c>
      <c r="C5711" t="s">
        <v>12</v>
      </c>
      <c r="D5711" t="s">
        <v>61</v>
      </c>
      <c r="E5711">
        <v>0</v>
      </c>
      <c r="F5711">
        <v>0</v>
      </c>
      <c r="G5711">
        <v>0</v>
      </c>
      <c r="H5711">
        <v>0</v>
      </c>
    </row>
    <row r="5712" spans="1:8" x14ac:dyDescent="0.25">
      <c r="A5712" t="s">
        <v>59</v>
      </c>
      <c r="B5712">
        <v>2021</v>
      </c>
      <c r="C5712" t="s">
        <v>12</v>
      </c>
      <c r="D5712" t="s">
        <v>61</v>
      </c>
      <c r="E5712">
        <v>447</v>
      </c>
      <c r="F5712">
        <v>34803.423799999997</v>
      </c>
      <c r="G5712">
        <v>2883278.75</v>
      </c>
      <c r="H5712">
        <v>3066267.57</v>
      </c>
    </row>
    <row r="5713" spans="1:8" x14ac:dyDescent="0.25">
      <c r="A5713" t="s">
        <v>59</v>
      </c>
      <c r="B5713">
        <v>2021</v>
      </c>
      <c r="C5713" t="s">
        <v>12</v>
      </c>
      <c r="D5713" t="s">
        <v>61</v>
      </c>
      <c r="E5713">
        <v>2</v>
      </c>
      <c r="F5713">
        <v>3.40096</v>
      </c>
      <c r="G5713">
        <v>415.35</v>
      </c>
      <c r="H5713">
        <v>50.67</v>
      </c>
    </row>
    <row r="5714" spans="1:8" x14ac:dyDescent="0.25">
      <c r="A5714" t="s">
        <v>59</v>
      </c>
      <c r="B5714">
        <v>2021</v>
      </c>
      <c r="C5714" t="s">
        <v>12</v>
      </c>
      <c r="D5714" t="s">
        <v>60</v>
      </c>
      <c r="E5714">
        <v>0</v>
      </c>
      <c r="F5714">
        <v>0</v>
      </c>
      <c r="G5714">
        <v>0</v>
      </c>
      <c r="H5714">
        <v>0</v>
      </c>
    </row>
    <row r="5715" spans="1:8" x14ac:dyDescent="0.25">
      <c r="A5715" t="s">
        <v>59</v>
      </c>
      <c r="B5715">
        <v>2021</v>
      </c>
      <c r="C5715" t="s">
        <v>12</v>
      </c>
      <c r="D5715" t="s">
        <v>60</v>
      </c>
      <c r="E5715">
        <v>0</v>
      </c>
      <c r="F5715">
        <v>0</v>
      </c>
      <c r="G5715">
        <v>0</v>
      </c>
      <c r="H5715">
        <v>0</v>
      </c>
    </row>
    <row r="5716" spans="1:8" x14ac:dyDescent="0.25">
      <c r="A5716" t="s">
        <v>59</v>
      </c>
      <c r="B5716">
        <v>2021</v>
      </c>
      <c r="C5716" t="s">
        <v>12</v>
      </c>
      <c r="D5716" t="s">
        <v>60</v>
      </c>
      <c r="E5716">
        <v>0</v>
      </c>
      <c r="F5716">
        <v>0</v>
      </c>
      <c r="G5716">
        <v>0</v>
      </c>
      <c r="H5716">
        <v>0</v>
      </c>
    </row>
    <row r="5717" spans="1:8" x14ac:dyDescent="0.25">
      <c r="A5717" t="s">
        <v>59</v>
      </c>
      <c r="B5717">
        <v>2021</v>
      </c>
      <c r="C5717" t="s">
        <v>12</v>
      </c>
      <c r="D5717" t="s">
        <v>60</v>
      </c>
      <c r="E5717">
        <v>2</v>
      </c>
      <c r="F5717">
        <v>91.896079999999998</v>
      </c>
      <c r="G5717">
        <v>6168.79</v>
      </c>
      <c r="H5717">
        <v>6296.56</v>
      </c>
    </row>
    <row r="5718" spans="1:8" x14ac:dyDescent="0.25">
      <c r="A5718" t="s">
        <v>59</v>
      </c>
      <c r="B5718">
        <v>2021</v>
      </c>
      <c r="C5718" t="s">
        <v>12</v>
      </c>
      <c r="D5718" t="s">
        <v>62</v>
      </c>
      <c r="E5718">
        <v>219</v>
      </c>
      <c r="F5718">
        <v>11627.41214</v>
      </c>
      <c r="G5718">
        <v>1152065</v>
      </c>
      <c r="H5718">
        <v>1195718.8999999999</v>
      </c>
    </row>
    <row r="5719" spans="1:8" x14ac:dyDescent="0.25">
      <c r="A5719" t="s">
        <v>59</v>
      </c>
      <c r="B5719">
        <v>2021</v>
      </c>
      <c r="C5719" t="s">
        <v>12</v>
      </c>
      <c r="D5719" t="s">
        <v>62</v>
      </c>
      <c r="E5719">
        <v>7</v>
      </c>
      <c r="F5719">
        <v>8.6125600000000002</v>
      </c>
      <c r="G5719">
        <v>1036.57</v>
      </c>
      <c r="H5719">
        <v>654.46</v>
      </c>
    </row>
    <row r="5720" spans="1:8" x14ac:dyDescent="0.25">
      <c r="A5720" t="s">
        <v>59</v>
      </c>
      <c r="B5720">
        <v>2021</v>
      </c>
      <c r="C5720" t="s">
        <v>12</v>
      </c>
      <c r="D5720" t="s">
        <v>60</v>
      </c>
      <c r="E5720">
        <v>3</v>
      </c>
      <c r="F5720">
        <v>14.095689999999999</v>
      </c>
      <c r="G5720">
        <v>935.74</v>
      </c>
      <c r="H5720">
        <v>1006.53</v>
      </c>
    </row>
    <row r="5721" spans="1:8" x14ac:dyDescent="0.25">
      <c r="A5721" t="s">
        <v>59</v>
      </c>
      <c r="B5721">
        <v>2021</v>
      </c>
      <c r="C5721" t="s">
        <v>12</v>
      </c>
      <c r="D5721" t="s">
        <v>60</v>
      </c>
      <c r="E5721">
        <v>0</v>
      </c>
      <c r="F5721">
        <v>0</v>
      </c>
      <c r="G5721">
        <v>0</v>
      </c>
      <c r="H5721">
        <v>0</v>
      </c>
    </row>
    <row r="5722" spans="1:8" x14ac:dyDescent="0.25">
      <c r="A5722" t="s">
        <v>59</v>
      </c>
      <c r="B5722">
        <v>2021</v>
      </c>
      <c r="C5722" t="s">
        <v>12</v>
      </c>
      <c r="D5722" t="s">
        <v>60</v>
      </c>
      <c r="E5722">
        <v>0</v>
      </c>
      <c r="F5722">
        <v>0</v>
      </c>
      <c r="G5722">
        <v>0</v>
      </c>
      <c r="H5722">
        <v>0</v>
      </c>
    </row>
    <row r="5723" spans="1:8" x14ac:dyDescent="0.25">
      <c r="A5723" t="s">
        <v>59</v>
      </c>
      <c r="B5723">
        <v>2021</v>
      </c>
      <c r="C5723" t="s">
        <v>12</v>
      </c>
      <c r="D5723" t="s">
        <v>60</v>
      </c>
      <c r="E5723">
        <v>0</v>
      </c>
      <c r="F5723">
        <v>0</v>
      </c>
      <c r="G5723">
        <v>0</v>
      </c>
      <c r="H5723">
        <v>0</v>
      </c>
    </row>
    <row r="5724" spans="1:8" x14ac:dyDescent="0.25">
      <c r="A5724" t="s">
        <v>59</v>
      </c>
      <c r="B5724">
        <v>2021</v>
      </c>
      <c r="C5724" t="s">
        <v>12</v>
      </c>
      <c r="D5724" t="s">
        <v>60</v>
      </c>
      <c r="E5724">
        <v>0</v>
      </c>
      <c r="F5724">
        <v>0</v>
      </c>
      <c r="G5724">
        <v>0</v>
      </c>
      <c r="H5724">
        <v>0</v>
      </c>
    </row>
    <row r="5725" spans="1:8" x14ac:dyDescent="0.25">
      <c r="A5725" t="s">
        <v>59</v>
      </c>
      <c r="B5725">
        <v>2021</v>
      </c>
      <c r="C5725" t="s">
        <v>12</v>
      </c>
      <c r="D5725" t="s">
        <v>60</v>
      </c>
      <c r="E5725">
        <v>36</v>
      </c>
      <c r="F5725">
        <v>5.1546900000000004</v>
      </c>
      <c r="G5725">
        <v>722.78</v>
      </c>
      <c r="H5725">
        <v>720.54</v>
      </c>
    </row>
    <row r="5726" spans="1:8" x14ac:dyDescent="0.25">
      <c r="A5726" t="s">
        <v>59</v>
      </c>
      <c r="B5726">
        <v>2021</v>
      </c>
      <c r="C5726" t="s">
        <v>12</v>
      </c>
      <c r="D5726" t="s">
        <v>60</v>
      </c>
      <c r="E5726">
        <v>329</v>
      </c>
      <c r="F5726">
        <v>2405.62572</v>
      </c>
      <c r="G5726">
        <v>208501.45</v>
      </c>
      <c r="H5726">
        <v>195735.03</v>
      </c>
    </row>
    <row r="5727" spans="1:8" x14ac:dyDescent="0.25">
      <c r="A5727" t="s">
        <v>59</v>
      </c>
      <c r="B5727">
        <v>2021</v>
      </c>
      <c r="C5727" t="s">
        <v>12</v>
      </c>
      <c r="D5727" t="s">
        <v>60</v>
      </c>
      <c r="E5727">
        <v>2</v>
      </c>
      <c r="F5727">
        <v>9.0101099999999992</v>
      </c>
      <c r="G5727">
        <v>914.57</v>
      </c>
      <c r="H5727">
        <v>0</v>
      </c>
    </row>
    <row r="5728" spans="1:8" x14ac:dyDescent="0.25">
      <c r="A5728" t="s">
        <v>59</v>
      </c>
      <c r="B5728">
        <v>2021</v>
      </c>
      <c r="C5728" t="s">
        <v>12</v>
      </c>
      <c r="D5728" t="s">
        <v>60</v>
      </c>
      <c r="E5728">
        <v>1167</v>
      </c>
      <c r="F5728">
        <v>1621.4575500000001</v>
      </c>
      <c r="G5728">
        <v>177241.98</v>
      </c>
      <c r="H5728">
        <v>177945.91</v>
      </c>
    </row>
    <row r="5729" spans="1:8" x14ac:dyDescent="0.25">
      <c r="A5729" t="s">
        <v>59</v>
      </c>
      <c r="B5729">
        <v>2021</v>
      </c>
      <c r="C5729" t="s">
        <v>12</v>
      </c>
      <c r="D5729" t="s">
        <v>60</v>
      </c>
      <c r="E5729">
        <v>8480</v>
      </c>
      <c r="F5729">
        <v>2172.43714</v>
      </c>
      <c r="G5729">
        <v>189066.16</v>
      </c>
      <c r="H5729">
        <v>170412.94</v>
      </c>
    </row>
    <row r="5730" spans="1:8" x14ac:dyDescent="0.25">
      <c r="A5730" t="s">
        <v>59</v>
      </c>
      <c r="B5730">
        <v>2021</v>
      </c>
      <c r="C5730" t="s">
        <v>12</v>
      </c>
      <c r="D5730" t="s">
        <v>60</v>
      </c>
      <c r="E5730">
        <v>0</v>
      </c>
      <c r="F5730">
        <v>0</v>
      </c>
      <c r="G5730">
        <v>0</v>
      </c>
      <c r="H5730">
        <v>0</v>
      </c>
    </row>
    <row r="5731" spans="1:8" x14ac:dyDescent="0.25">
      <c r="A5731" t="s">
        <v>59</v>
      </c>
      <c r="B5731">
        <v>2021</v>
      </c>
      <c r="C5731" t="s">
        <v>12</v>
      </c>
      <c r="D5731" t="s">
        <v>60</v>
      </c>
      <c r="E5731">
        <v>49</v>
      </c>
      <c r="F5731">
        <v>17.223800000000001</v>
      </c>
      <c r="G5731">
        <v>1350.34</v>
      </c>
      <c r="H5731">
        <v>1343.06</v>
      </c>
    </row>
    <row r="5732" spans="1:8" x14ac:dyDescent="0.25">
      <c r="A5732" t="s">
        <v>59</v>
      </c>
      <c r="B5732">
        <v>2021</v>
      </c>
      <c r="C5732" t="s">
        <v>12</v>
      </c>
      <c r="D5732" t="s">
        <v>60</v>
      </c>
      <c r="E5732">
        <v>29</v>
      </c>
      <c r="F5732">
        <v>3.68174</v>
      </c>
      <c r="G5732">
        <v>335.37</v>
      </c>
      <c r="H5732">
        <v>194.67</v>
      </c>
    </row>
    <row r="5733" spans="1:8" x14ac:dyDescent="0.25">
      <c r="A5733" t="s">
        <v>59</v>
      </c>
      <c r="B5733">
        <v>2021</v>
      </c>
      <c r="C5733" t="s">
        <v>12</v>
      </c>
      <c r="D5733" t="s">
        <v>60</v>
      </c>
      <c r="E5733">
        <v>0</v>
      </c>
      <c r="F5733">
        <v>0</v>
      </c>
      <c r="G5733">
        <v>0</v>
      </c>
      <c r="H5733">
        <v>0</v>
      </c>
    </row>
    <row r="5734" spans="1:8" x14ac:dyDescent="0.25">
      <c r="A5734" t="s">
        <v>59</v>
      </c>
      <c r="B5734">
        <v>2021</v>
      </c>
      <c r="C5734" t="s">
        <v>12</v>
      </c>
      <c r="D5734" t="s">
        <v>60</v>
      </c>
      <c r="E5734">
        <v>234</v>
      </c>
      <c r="F5734">
        <v>49.73518</v>
      </c>
      <c r="G5734">
        <v>3633.04</v>
      </c>
      <c r="H5734">
        <v>4851.6899999999996</v>
      </c>
    </row>
    <row r="5735" spans="1:8" x14ac:dyDescent="0.25">
      <c r="A5735" t="s">
        <v>59</v>
      </c>
      <c r="B5735">
        <v>2021</v>
      </c>
      <c r="C5735" t="s">
        <v>12</v>
      </c>
      <c r="D5735" t="s">
        <v>60</v>
      </c>
      <c r="E5735">
        <v>236</v>
      </c>
      <c r="F5735">
        <v>81.638400000000004</v>
      </c>
      <c r="G5735">
        <v>5999.59</v>
      </c>
      <c r="H5735">
        <v>6225.71</v>
      </c>
    </row>
    <row r="5736" spans="1:8" x14ac:dyDescent="0.25">
      <c r="A5736" t="s">
        <v>59</v>
      </c>
      <c r="B5736">
        <v>2021</v>
      </c>
      <c r="C5736" t="s">
        <v>12</v>
      </c>
      <c r="D5736" t="s">
        <v>60</v>
      </c>
      <c r="E5736">
        <v>0</v>
      </c>
      <c r="F5736">
        <v>0</v>
      </c>
      <c r="G5736">
        <v>0</v>
      </c>
      <c r="H5736">
        <v>0</v>
      </c>
    </row>
    <row r="5737" spans="1:8" x14ac:dyDescent="0.25">
      <c r="A5737" t="s">
        <v>59</v>
      </c>
      <c r="B5737">
        <v>2021</v>
      </c>
      <c r="C5737" t="s">
        <v>12</v>
      </c>
      <c r="D5737" t="s">
        <v>60</v>
      </c>
      <c r="E5737">
        <v>0</v>
      </c>
      <c r="F5737">
        <v>0</v>
      </c>
      <c r="G5737">
        <v>0</v>
      </c>
      <c r="H5737">
        <v>0</v>
      </c>
    </row>
    <row r="5738" spans="1:8" x14ac:dyDescent="0.25">
      <c r="A5738" t="s">
        <v>59</v>
      </c>
      <c r="B5738">
        <v>2021</v>
      </c>
      <c r="C5738" t="s">
        <v>12</v>
      </c>
      <c r="D5738" t="s">
        <v>60</v>
      </c>
      <c r="E5738">
        <v>4</v>
      </c>
      <c r="F5738">
        <v>9.1604100000000006</v>
      </c>
      <c r="G5738">
        <v>641.38</v>
      </c>
      <c r="H5738">
        <v>621.89</v>
      </c>
    </row>
    <row r="5739" spans="1:8" x14ac:dyDescent="0.25">
      <c r="A5739" t="s">
        <v>59</v>
      </c>
      <c r="B5739">
        <v>2021</v>
      </c>
      <c r="C5739" t="s">
        <v>12</v>
      </c>
      <c r="D5739" t="s">
        <v>60</v>
      </c>
      <c r="E5739">
        <v>0</v>
      </c>
      <c r="F5739">
        <v>0</v>
      </c>
      <c r="G5739">
        <v>0</v>
      </c>
      <c r="H5739">
        <v>0</v>
      </c>
    </row>
    <row r="5740" spans="1:8" x14ac:dyDescent="0.25">
      <c r="A5740" t="s">
        <v>59</v>
      </c>
      <c r="B5740">
        <v>2021</v>
      </c>
      <c r="C5740" t="s">
        <v>12</v>
      </c>
      <c r="D5740" t="s">
        <v>60</v>
      </c>
      <c r="E5740">
        <v>9</v>
      </c>
      <c r="F5740">
        <v>8.8413400000000006</v>
      </c>
      <c r="G5740">
        <v>803.49</v>
      </c>
      <c r="H5740">
        <v>1316.03</v>
      </c>
    </row>
    <row r="5741" spans="1:8" x14ac:dyDescent="0.25">
      <c r="A5741" t="s">
        <v>59</v>
      </c>
      <c r="B5741">
        <v>2021</v>
      </c>
      <c r="C5741" t="s">
        <v>12</v>
      </c>
      <c r="D5741" t="s">
        <v>60</v>
      </c>
      <c r="E5741">
        <v>26</v>
      </c>
      <c r="F5741">
        <v>35.435420000000001</v>
      </c>
      <c r="G5741">
        <v>3056.74</v>
      </c>
      <c r="H5741">
        <v>3279.87</v>
      </c>
    </row>
    <row r="5742" spans="1:8" x14ac:dyDescent="0.25">
      <c r="A5742" t="s">
        <v>59</v>
      </c>
      <c r="B5742">
        <v>2021</v>
      </c>
      <c r="C5742" t="s">
        <v>12</v>
      </c>
      <c r="D5742" t="s">
        <v>60</v>
      </c>
      <c r="E5742">
        <v>0</v>
      </c>
      <c r="F5742">
        <v>0</v>
      </c>
      <c r="G5742">
        <v>0</v>
      </c>
      <c r="H5742">
        <v>0</v>
      </c>
    </row>
    <row r="5743" spans="1:8" x14ac:dyDescent="0.25">
      <c r="A5743" t="s">
        <v>59</v>
      </c>
      <c r="B5743">
        <v>2021</v>
      </c>
      <c r="C5743" t="s">
        <v>12</v>
      </c>
      <c r="D5743" t="s">
        <v>63</v>
      </c>
      <c r="E5743">
        <v>164283</v>
      </c>
      <c r="F5743">
        <v>28315.668119999998</v>
      </c>
      <c r="G5743">
        <v>2127278.2999999998</v>
      </c>
      <c r="H5743">
        <v>1897140.25</v>
      </c>
    </row>
    <row r="5744" spans="1:8" x14ac:dyDescent="0.25">
      <c r="A5744" t="s">
        <v>59</v>
      </c>
      <c r="B5744">
        <v>2021</v>
      </c>
      <c r="C5744" t="s">
        <v>12</v>
      </c>
      <c r="D5744" t="s">
        <v>63</v>
      </c>
      <c r="E5744">
        <v>20</v>
      </c>
      <c r="F5744">
        <v>1.484</v>
      </c>
      <c r="G5744">
        <v>218.9</v>
      </c>
      <c r="H5744">
        <v>245.32</v>
      </c>
    </row>
    <row r="5745" spans="1:8" x14ac:dyDescent="0.25">
      <c r="A5745" t="s">
        <v>59</v>
      </c>
      <c r="B5745">
        <v>2021</v>
      </c>
      <c r="C5745" t="s">
        <v>12</v>
      </c>
      <c r="D5745" t="s">
        <v>63</v>
      </c>
      <c r="E5745">
        <v>887086</v>
      </c>
      <c r="F5745">
        <v>110208.05197</v>
      </c>
      <c r="G5745">
        <v>9699020.3100000005</v>
      </c>
      <c r="H5745">
        <v>9596684.8300000001</v>
      </c>
    </row>
    <row r="5746" spans="1:8" x14ac:dyDescent="0.25">
      <c r="A5746" t="s">
        <v>59</v>
      </c>
      <c r="B5746">
        <v>2021</v>
      </c>
      <c r="C5746" t="s">
        <v>12</v>
      </c>
      <c r="D5746" t="s">
        <v>63</v>
      </c>
      <c r="E5746">
        <v>0</v>
      </c>
      <c r="F5746">
        <v>0</v>
      </c>
      <c r="G5746">
        <v>0</v>
      </c>
      <c r="H5746">
        <v>0</v>
      </c>
    </row>
    <row r="5747" spans="1:8" x14ac:dyDescent="0.25">
      <c r="A5747" t="s">
        <v>59</v>
      </c>
      <c r="B5747">
        <v>2021</v>
      </c>
      <c r="C5747" t="s">
        <v>12</v>
      </c>
      <c r="D5747" t="s">
        <v>64</v>
      </c>
      <c r="E5747">
        <v>0</v>
      </c>
      <c r="F5747">
        <v>0</v>
      </c>
      <c r="G5747">
        <v>0</v>
      </c>
      <c r="H5747">
        <v>0</v>
      </c>
    </row>
    <row r="5748" spans="1:8" x14ac:dyDescent="0.25">
      <c r="A5748" t="s">
        <v>59</v>
      </c>
      <c r="B5748">
        <v>2021</v>
      </c>
      <c r="C5748" t="s">
        <v>12</v>
      </c>
      <c r="D5748" t="s">
        <v>61</v>
      </c>
      <c r="E5748">
        <v>1467</v>
      </c>
      <c r="F5748">
        <v>12120.609930000001</v>
      </c>
      <c r="G5748">
        <v>978067.02</v>
      </c>
      <c r="H5748">
        <v>1017838.35</v>
      </c>
    </row>
    <row r="5749" spans="1:8" x14ac:dyDescent="0.25">
      <c r="A5749" t="s">
        <v>59</v>
      </c>
      <c r="B5749">
        <v>2021</v>
      </c>
      <c r="C5749" t="s">
        <v>12</v>
      </c>
      <c r="D5749" t="s">
        <v>61</v>
      </c>
      <c r="E5749">
        <v>1198</v>
      </c>
      <c r="F5749">
        <v>1623.16776</v>
      </c>
      <c r="G5749">
        <v>198959.31</v>
      </c>
      <c r="H5749">
        <v>201018.65</v>
      </c>
    </row>
    <row r="5750" spans="1:8" x14ac:dyDescent="0.25">
      <c r="A5750" t="s">
        <v>59</v>
      </c>
      <c r="B5750">
        <v>2021</v>
      </c>
      <c r="C5750" t="s">
        <v>12</v>
      </c>
      <c r="D5750" t="s">
        <v>61</v>
      </c>
      <c r="E5750">
        <v>9370</v>
      </c>
      <c r="F5750">
        <v>2852.8737599999999</v>
      </c>
      <c r="G5750">
        <v>230125.62</v>
      </c>
      <c r="H5750">
        <v>236208.27</v>
      </c>
    </row>
    <row r="5751" spans="1:8" x14ac:dyDescent="0.25">
      <c r="A5751" t="s">
        <v>59</v>
      </c>
      <c r="B5751">
        <v>2021</v>
      </c>
      <c r="C5751" t="s">
        <v>12</v>
      </c>
      <c r="D5751" t="s">
        <v>60</v>
      </c>
      <c r="E5751">
        <v>8</v>
      </c>
      <c r="F5751">
        <v>2.4910000000000001</v>
      </c>
      <c r="G5751">
        <v>744.36</v>
      </c>
      <c r="H5751">
        <v>440.11</v>
      </c>
    </row>
    <row r="5752" spans="1:8" x14ac:dyDescent="0.25">
      <c r="A5752" t="s">
        <v>59</v>
      </c>
      <c r="B5752">
        <v>2021</v>
      </c>
      <c r="C5752" t="s">
        <v>12</v>
      </c>
      <c r="D5752" t="s">
        <v>60</v>
      </c>
      <c r="E5752">
        <v>32</v>
      </c>
      <c r="F5752">
        <v>67.995199999999997</v>
      </c>
      <c r="G5752">
        <v>5377.9</v>
      </c>
      <c r="H5752">
        <v>4606.25</v>
      </c>
    </row>
    <row r="5753" spans="1:8" x14ac:dyDescent="0.25">
      <c r="A5753" t="s">
        <v>59</v>
      </c>
      <c r="B5753">
        <v>2021</v>
      </c>
      <c r="C5753" t="s">
        <v>12</v>
      </c>
      <c r="D5753" t="s">
        <v>60</v>
      </c>
      <c r="E5753">
        <v>729</v>
      </c>
      <c r="F5753">
        <v>175.99997999999999</v>
      </c>
      <c r="G5753">
        <v>12525.83</v>
      </c>
      <c r="H5753">
        <v>12741.32</v>
      </c>
    </row>
    <row r="5754" spans="1:8" x14ac:dyDescent="0.25">
      <c r="A5754" t="s">
        <v>59</v>
      </c>
      <c r="B5754">
        <v>2021</v>
      </c>
      <c r="C5754" t="s">
        <v>12</v>
      </c>
      <c r="D5754" t="s">
        <v>62</v>
      </c>
      <c r="E5754">
        <v>2696</v>
      </c>
      <c r="F5754">
        <v>18405.13336</v>
      </c>
      <c r="G5754">
        <v>1772649.06</v>
      </c>
      <c r="H5754">
        <v>1845397.03</v>
      </c>
    </row>
    <row r="5755" spans="1:8" x14ac:dyDescent="0.25">
      <c r="A5755" t="s">
        <v>59</v>
      </c>
      <c r="B5755">
        <v>2021</v>
      </c>
      <c r="C5755" t="s">
        <v>12</v>
      </c>
      <c r="D5755" t="s">
        <v>62</v>
      </c>
      <c r="E5755">
        <v>5433</v>
      </c>
      <c r="F5755">
        <v>8551.6815399999996</v>
      </c>
      <c r="G5755">
        <v>1000215.03</v>
      </c>
      <c r="H5755">
        <v>1037269.76</v>
      </c>
    </row>
    <row r="5756" spans="1:8" x14ac:dyDescent="0.25">
      <c r="A5756" t="s">
        <v>59</v>
      </c>
      <c r="B5756">
        <v>2021</v>
      </c>
      <c r="C5756" t="s">
        <v>12</v>
      </c>
      <c r="D5756" t="s">
        <v>62</v>
      </c>
      <c r="E5756">
        <v>129769</v>
      </c>
      <c r="F5756">
        <v>30589.087680000001</v>
      </c>
      <c r="G5756">
        <v>2963579.47</v>
      </c>
      <c r="H5756">
        <v>3022618.81</v>
      </c>
    </row>
    <row r="5757" spans="1:8" x14ac:dyDescent="0.25">
      <c r="A5757" t="s">
        <v>59</v>
      </c>
      <c r="B5757">
        <v>2021</v>
      </c>
      <c r="C5757" t="s">
        <v>12</v>
      </c>
      <c r="D5757" t="s">
        <v>60</v>
      </c>
      <c r="E5757">
        <v>24</v>
      </c>
      <c r="F5757">
        <v>123.52064</v>
      </c>
      <c r="G5757">
        <v>10098.81</v>
      </c>
      <c r="H5757">
        <v>12658.55</v>
      </c>
    </row>
    <row r="5758" spans="1:8" x14ac:dyDescent="0.25">
      <c r="A5758" t="s">
        <v>59</v>
      </c>
      <c r="B5758">
        <v>2021</v>
      </c>
      <c r="C5758" t="s">
        <v>12</v>
      </c>
      <c r="D5758" t="s">
        <v>60</v>
      </c>
      <c r="E5758">
        <v>58</v>
      </c>
      <c r="F5758">
        <v>71.246080000000006</v>
      </c>
      <c r="G5758">
        <v>7604.45</v>
      </c>
      <c r="H5758">
        <v>7487.07</v>
      </c>
    </row>
    <row r="5759" spans="1:8" x14ac:dyDescent="0.25">
      <c r="A5759" t="s">
        <v>59</v>
      </c>
      <c r="B5759">
        <v>2021</v>
      </c>
      <c r="C5759" t="s">
        <v>12</v>
      </c>
      <c r="D5759" t="s">
        <v>60</v>
      </c>
      <c r="E5759">
        <v>26</v>
      </c>
      <c r="F5759">
        <v>150.41229999999999</v>
      </c>
      <c r="G5759">
        <v>6034.68</v>
      </c>
      <c r="H5759">
        <v>5771.27</v>
      </c>
    </row>
    <row r="5760" spans="1:8" x14ac:dyDescent="0.25">
      <c r="A5760" t="s">
        <v>59</v>
      </c>
      <c r="B5760">
        <v>2021</v>
      </c>
      <c r="C5760" t="s">
        <v>12</v>
      </c>
      <c r="D5760" t="s">
        <v>60</v>
      </c>
      <c r="E5760">
        <v>35</v>
      </c>
      <c r="F5760">
        <v>210.80246</v>
      </c>
      <c r="G5760">
        <v>14090.29</v>
      </c>
      <c r="H5760">
        <v>15649.4</v>
      </c>
    </row>
    <row r="5761" spans="1:8" x14ac:dyDescent="0.25">
      <c r="A5761" t="s">
        <v>59</v>
      </c>
      <c r="B5761">
        <v>2021</v>
      </c>
      <c r="C5761" t="s">
        <v>12</v>
      </c>
      <c r="D5761" t="s">
        <v>60</v>
      </c>
      <c r="E5761">
        <v>0</v>
      </c>
      <c r="F5761">
        <v>0</v>
      </c>
      <c r="G5761">
        <v>0</v>
      </c>
      <c r="H5761">
        <v>0</v>
      </c>
    </row>
    <row r="5762" spans="1:8" x14ac:dyDescent="0.25">
      <c r="A5762" t="s">
        <v>59</v>
      </c>
      <c r="B5762">
        <v>2021</v>
      </c>
      <c r="C5762" t="s">
        <v>12</v>
      </c>
      <c r="D5762" t="s">
        <v>60</v>
      </c>
      <c r="E5762">
        <v>0</v>
      </c>
      <c r="F5762">
        <v>0</v>
      </c>
      <c r="G5762">
        <v>0</v>
      </c>
      <c r="H5762">
        <v>0</v>
      </c>
    </row>
    <row r="5763" spans="1:8" x14ac:dyDescent="0.25">
      <c r="A5763" t="s">
        <v>59</v>
      </c>
      <c r="B5763">
        <v>2021</v>
      </c>
      <c r="C5763" t="s">
        <v>12</v>
      </c>
      <c r="D5763" t="s">
        <v>61</v>
      </c>
      <c r="E5763">
        <v>0</v>
      </c>
      <c r="F5763">
        <v>0</v>
      </c>
      <c r="G5763">
        <v>0</v>
      </c>
      <c r="H5763">
        <v>0</v>
      </c>
    </row>
    <row r="5764" spans="1:8" x14ac:dyDescent="0.25">
      <c r="A5764" t="s">
        <v>59</v>
      </c>
      <c r="B5764">
        <v>2021</v>
      </c>
      <c r="C5764" t="s">
        <v>12</v>
      </c>
      <c r="D5764" t="s">
        <v>60</v>
      </c>
      <c r="E5764">
        <v>0</v>
      </c>
      <c r="F5764">
        <v>0</v>
      </c>
      <c r="G5764">
        <v>0</v>
      </c>
      <c r="H5764">
        <v>0</v>
      </c>
    </row>
    <row r="5765" spans="1:8" x14ac:dyDescent="0.25">
      <c r="A5765" t="s">
        <v>59</v>
      </c>
      <c r="B5765">
        <v>2021</v>
      </c>
      <c r="C5765" t="s">
        <v>12</v>
      </c>
      <c r="D5765" t="s">
        <v>60</v>
      </c>
      <c r="E5765">
        <v>0</v>
      </c>
      <c r="F5765">
        <v>0</v>
      </c>
      <c r="G5765">
        <v>0</v>
      </c>
      <c r="H5765">
        <v>0</v>
      </c>
    </row>
    <row r="5766" spans="1:8" x14ac:dyDescent="0.25">
      <c r="A5766" t="s">
        <v>59</v>
      </c>
      <c r="B5766">
        <v>2021</v>
      </c>
      <c r="C5766" t="s">
        <v>12</v>
      </c>
      <c r="D5766" t="s">
        <v>60</v>
      </c>
      <c r="E5766">
        <v>0</v>
      </c>
      <c r="F5766">
        <v>0</v>
      </c>
      <c r="G5766">
        <v>0</v>
      </c>
      <c r="H5766">
        <v>0</v>
      </c>
    </row>
    <row r="5767" spans="1:8" x14ac:dyDescent="0.25">
      <c r="A5767" t="s">
        <v>59</v>
      </c>
      <c r="B5767">
        <v>2021</v>
      </c>
      <c r="C5767" t="s">
        <v>12</v>
      </c>
      <c r="D5767" t="s">
        <v>62</v>
      </c>
      <c r="E5767">
        <v>1</v>
      </c>
      <c r="F5767">
        <v>443.37599999999998</v>
      </c>
      <c r="G5767">
        <v>40675.440000000002</v>
      </c>
      <c r="H5767">
        <v>40675.440000000002</v>
      </c>
    </row>
    <row r="5768" spans="1:8" x14ac:dyDescent="0.25">
      <c r="A5768" t="s">
        <v>59</v>
      </c>
      <c r="B5768">
        <v>2021</v>
      </c>
      <c r="C5768" t="s">
        <v>12</v>
      </c>
      <c r="D5768" t="s">
        <v>60</v>
      </c>
      <c r="E5768">
        <v>0</v>
      </c>
      <c r="F5768">
        <v>0</v>
      </c>
      <c r="G5768">
        <v>0</v>
      </c>
      <c r="H5768">
        <v>0</v>
      </c>
    </row>
    <row r="5769" spans="1:8" x14ac:dyDescent="0.25">
      <c r="A5769" t="s">
        <v>59</v>
      </c>
      <c r="B5769">
        <v>2021</v>
      </c>
      <c r="C5769" t="s">
        <v>12</v>
      </c>
      <c r="D5769" t="s">
        <v>60</v>
      </c>
      <c r="E5769">
        <v>0</v>
      </c>
      <c r="F5769">
        <v>0</v>
      </c>
      <c r="G5769">
        <v>0</v>
      </c>
      <c r="H5769">
        <v>0</v>
      </c>
    </row>
    <row r="5770" spans="1:8" x14ac:dyDescent="0.25">
      <c r="A5770" t="s">
        <v>59</v>
      </c>
      <c r="B5770">
        <v>2021</v>
      </c>
      <c r="C5770" t="s">
        <v>12</v>
      </c>
      <c r="D5770" t="s">
        <v>60</v>
      </c>
      <c r="E5770">
        <v>0</v>
      </c>
      <c r="F5770">
        <v>0</v>
      </c>
      <c r="G5770">
        <v>0</v>
      </c>
      <c r="H5770">
        <v>0</v>
      </c>
    </row>
    <row r="5771" spans="1:8" x14ac:dyDescent="0.25">
      <c r="A5771" t="s">
        <v>59</v>
      </c>
      <c r="B5771">
        <v>2021</v>
      </c>
      <c r="C5771" t="s">
        <v>12</v>
      </c>
      <c r="D5771" t="s">
        <v>60</v>
      </c>
      <c r="E5771">
        <v>0</v>
      </c>
      <c r="F5771">
        <v>0</v>
      </c>
      <c r="G5771">
        <v>0</v>
      </c>
      <c r="H5771">
        <v>0</v>
      </c>
    </row>
    <row r="5772" spans="1:8" x14ac:dyDescent="0.25">
      <c r="A5772" t="s">
        <v>59</v>
      </c>
      <c r="B5772">
        <v>2021</v>
      </c>
      <c r="C5772" t="s">
        <v>12</v>
      </c>
      <c r="D5772" t="s">
        <v>61</v>
      </c>
      <c r="E5772">
        <v>0</v>
      </c>
      <c r="F5772">
        <v>0</v>
      </c>
      <c r="G5772">
        <v>0</v>
      </c>
      <c r="H5772">
        <v>0</v>
      </c>
    </row>
    <row r="5773" spans="1:8" x14ac:dyDescent="0.25">
      <c r="A5773" t="s">
        <v>59</v>
      </c>
      <c r="B5773">
        <v>2021</v>
      </c>
      <c r="C5773" t="s">
        <v>12</v>
      </c>
      <c r="D5773" t="s">
        <v>60</v>
      </c>
      <c r="E5773">
        <v>0</v>
      </c>
      <c r="F5773">
        <v>0</v>
      </c>
      <c r="G5773">
        <v>0</v>
      </c>
      <c r="H5773">
        <v>0</v>
      </c>
    </row>
    <row r="5774" spans="1:8" x14ac:dyDescent="0.25">
      <c r="A5774" t="s">
        <v>59</v>
      </c>
      <c r="B5774">
        <v>2021</v>
      </c>
      <c r="C5774" t="s">
        <v>12</v>
      </c>
      <c r="D5774" t="s">
        <v>60</v>
      </c>
      <c r="E5774">
        <v>0</v>
      </c>
      <c r="F5774">
        <v>0</v>
      </c>
      <c r="G5774">
        <v>0</v>
      </c>
      <c r="H5774">
        <v>0</v>
      </c>
    </row>
    <row r="5775" spans="1:8" x14ac:dyDescent="0.25">
      <c r="A5775" t="s">
        <v>59</v>
      </c>
      <c r="B5775">
        <v>2021</v>
      </c>
      <c r="C5775" t="s">
        <v>12</v>
      </c>
      <c r="D5775" t="s">
        <v>60</v>
      </c>
      <c r="E5775">
        <v>0</v>
      </c>
      <c r="F5775">
        <v>0</v>
      </c>
      <c r="G5775">
        <v>0</v>
      </c>
      <c r="H5775">
        <v>0</v>
      </c>
    </row>
    <row r="5776" spans="1:8" x14ac:dyDescent="0.25">
      <c r="A5776" t="s">
        <v>59</v>
      </c>
      <c r="B5776">
        <v>2021</v>
      </c>
      <c r="C5776" t="s">
        <v>12</v>
      </c>
      <c r="D5776" t="s">
        <v>60</v>
      </c>
      <c r="E5776">
        <v>0</v>
      </c>
      <c r="F5776">
        <v>0</v>
      </c>
      <c r="G5776">
        <v>0</v>
      </c>
      <c r="H5776">
        <v>0</v>
      </c>
    </row>
    <row r="5777" spans="1:8" x14ac:dyDescent="0.25">
      <c r="A5777" t="s">
        <v>59</v>
      </c>
      <c r="B5777">
        <v>2021</v>
      </c>
      <c r="C5777" t="s">
        <v>12</v>
      </c>
      <c r="D5777" t="s">
        <v>60</v>
      </c>
      <c r="E5777">
        <v>0</v>
      </c>
      <c r="F5777">
        <v>0</v>
      </c>
      <c r="G5777">
        <v>0</v>
      </c>
      <c r="H5777">
        <v>0</v>
      </c>
    </row>
    <row r="5778" spans="1:8" x14ac:dyDescent="0.25">
      <c r="A5778" t="s">
        <v>59</v>
      </c>
      <c r="B5778">
        <v>2021</v>
      </c>
      <c r="C5778" t="s">
        <v>12</v>
      </c>
      <c r="D5778" t="s">
        <v>60</v>
      </c>
      <c r="E5778">
        <v>7</v>
      </c>
      <c r="F5778">
        <v>59.57546</v>
      </c>
      <c r="G5778">
        <v>3937.04</v>
      </c>
      <c r="H5778">
        <v>4718.55</v>
      </c>
    </row>
    <row r="5779" spans="1:8" x14ac:dyDescent="0.25">
      <c r="A5779" t="s">
        <v>59</v>
      </c>
      <c r="B5779">
        <v>2021</v>
      </c>
      <c r="C5779" t="s">
        <v>12</v>
      </c>
      <c r="D5779" t="s">
        <v>60</v>
      </c>
      <c r="E5779">
        <v>0</v>
      </c>
      <c r="F5779">
        <v>0</v>
      </c>
      <c r="G5779">
        <v>0</v>
      </c>
      <c r="H5779">
        <v>0</v>
      </c>
    </row>
    <row r="5780" spans="1:8" x14ac:dyDescent="0.25">
      <c r="A5780" t="s">
        <v>59</v>
      </c>
      <c r="B5780">
        <v>2021</v>
      </c>
      <c r="C5780" t="s">
        <v>12</v>
      </c>
      <c r="D5780" t="s">
        <v>60</v>
      </c>
      <c r="E5780">
        <v>0</v>
      </c>
      <c r="F5780">
        <v>0</v>
      </c>
      <c r="G5780">
        <v>0</v>
      </c>
      <c r="H5780">
        <v>0</v>
      </c>
    </row>
    <row r="5781" spans="1:8" x14ac:dyDescent="0.25">
      <c r="A5781" t="s">
        <v>59</v>
      </c>
      <c r="B5781">
        <v>2021</v>
      </c>
      <c r="C5781" t="s">
        <v>12</v>
      </c>
      <c r="D5781" t="s">
        <v>62</v>
      </c>
      <c r="E5781">
        <v>0</v>
      </c>
      <c r="F5781">
        <v>0</v>
      </c>
      <c r="G5781">
        <v>0</v>
      </c>
      <c r="H5781">
        <v>0</v>
      </c>
    </row>
    <row r="5782" spans="1:8" x14ac:dyDescent="0.25">
      <c r="A5782" t="s">
        <v>59</v>
      </c>
      <c r="B5782">
        <v>2021</v>
      </c>
      <c r="C5782" t="s">
        <v>12</v>
      </c>
      <c r="D5782" t="s">
        <v>60</v>
      </c>
      <c r="E5782">
        <v>0</v>
      </c>
      <c r="F5782">
        <v>0</v>
      </c>
      <c r="G5782">
        <v>0</v>
      </c>
      <c r="H5782">
        <v>0</v>
      </c>
    </row>
    <row r="5783" spans="1:8" x14ac:dyDescent="0.25">
      <c r="A5783" t="s">
        <v>59</v>
      </c>
      <c r="B5783">
        <v>2021</v>
      </c>
      <c r="C5783" t="s">
        <v>12</v>
      </c>
      <c r="D5783" t="s">
        <v>60</v>
      </c>
      <c r="E5783">
        <v>0</v>
      </c>
      <c r="F5783">
        <v>0</v>
      </c>
      <c r="G5783">
        <v>0</v>
      </c>
      <c r="H5783">
        <v>0</v>
      </c>
    </row>
    <row r="5784" spans="1:8" x14ac:dyDescent="0.25">
      <c r="A5784" t="s">
        <v>59</v>
      </c>
      <c r="B5784">
        <v>2021</v>
      </c>
      <c r="C5784" t="s">
        <v>12</v>
      </c>
      <c r="D5784" t="s">
        <v>60</v>
      </c>
      <c r="E5784">
        <v>8</v>
      </c>
      <c r="F5784">
        <v>51.319090000000003</v>
      </c>
      <c r="G5784">
        <v>4292.22</v>
      </c>
      <c r="H5784">
        <v>0</v>
      </c>
    </row>
    <row r="5785" spans="1:8" x14ac:dyDescent="0.25">
      <c r="A5785" t="s">
        <v>59</v>
      </c>
      <c r="B5785">
        <v>2021</v>
      </c>
      <c r="C5785" t="s">
        <v>12</v>
      </c>
      <c r="D5785" t="s">
        <v>61</v>
      </c>
      <c r="E5785">
        <v>0</v>
      </c>
      <c r="F5785">
        <v>0</v>
      </c>
      <c r="G5785">
        <v>0</v>
      </c>
      <c r="H5785">
        <v>0</v>
      </c>
    </row>
    <row r="5786" spans="1:8" x14ac:dyDescent="0.25">
      <c r="A5786" t="s">
        <v>59</v>
      </c>
      <c r="B5786">
        <v>2021</v>
      </c>
      <c r="C5786" t="s">
        <v>12</v>
      </c>
      <c r="D5786" t="s">
        <v>61</v>
      </c>
      <c r="E5786">
        <v>7</v>
      </c>
      <c r="F5786">
        <v>710.19839999999999</v>
      </c>
      <c r="G5786">
        <v>54797.55</v>
      </c>
      <c r="H5786">
        <v>55389.94</v>
      </c>
    </row>
    <row r="5787" spans="1:8" x14ac:dyDescent="0.25">
      <c r="A5787" t="s">
        <v>59</v>
      </c>
      <c r="B5787">
        <v>2021</v>
      </c>
      <c r="C5787" t="s">
        <v>12</v>
      </c>
      <c r="D5787" t="s">
        <v>61</v>
      </c>
      <c r="E5787">
        <v>0</v>
      </c>
      <c r="F5787">
        <v>0</v>
      </c>
      <c r="G5787">
        <v>0</v>
      </c>
      <c r="H5787">
        <v>0</v>
      </c>
    </row>
    <row r="5788" spans="1:8" x14ac:dyDescent="0.25">
      <c r="A5788" t="s">
        <v>59</v>
      </c>
      <c r="B5788">
        <v>2021</v>
      </c>
      <c r="C5788" t="s">
        <v>12</v>
      </c>
      <c r="D5788" t="s">
        <v>60</v>
      </c>
      <c r="E5788">
        <v>0</v>
      </c>
      <c r="F5788">
        <v>0</v>
      </c>
      <c r="G5788">
        <v>0</v>
      </c>
      <c r="H5788">
        <v>0</v>
      </c>
    </row>
    <row r="5789" spans="1:8" x14ac:dyDescent="0.25">
      <c r="A5789" t="s">
        <v>59</v>
      </c>
      <c r="B5789">
        <v>2021</v>
      </c>
      <c r="C5789" t="s">
        <v>12</v>
      </c>
      <c r="D5789" t="s">
        <v>60</v>
      </c>
      <c r="E5789">
        <v>0</v>
      </c>
      <c r="F5789">
        <v>0</v>
      </c>
      <c r="G5789">
        <v>0</v>
      </c>
      <c r="H5789">
        <v>0</v>
      </c>
    </row>
    <row r="5790" spans="1:8" x14ac:dyDescent="0.25">
      <c r="A5790" t="s">
        <v>59</v>
      </c>
      <c r="B5790">
        <v>2021</v>
      </c>
      <c r="C5790" t="s">
        <v>12</v>
      </c>
      <c r="D5790" t="s">
        <v>60</v>
      </c>
      <c r="E5790">
        <v>2</v>
      </c>
      <c r="F5790">
        <v>45.84816</v>
      </c>
      <c r="G5790">
        <v>7074.16</v>
      </c>
      <c r="H5790">
        <v>7074.02</v>
      </c>
    </row>
    <row r="5791" spans="1:8" x14ac:dyDescent="0.25">
      <c r="A5791" t="s">
        <v>59</v>
      </c>
      <c r="B5791">
        <v>2021</v>
      </c>
      <c r="C5791" t="s">
        <v>12</v>
      </c>
      <c r="D5791" t="s">
        <v>60</v>
      </c>
      <c r="E5791">
        <v>0</v>
      </c>
      <c r="F5791">
        <v>0</v>
      </c>
      <c r="G5791">
        <v>0</v>
      </c>
      <c r="H5791">
        <v>0</v>
      </c>
    </row>
    <row r="5792" spans="1:8" x14ac:dyDescent="0.25">
      <c r="A5792" t="s">
        <v>59</v>
      </c>
      <c r="B5792">
        <v>2021</v>
      </c>
      <c r="C5792" t="s">
        <v>12</v>
      </c>
      <c r="D5792" t="s">
        <v>60</v>
      </c>
      <c r="E5792">
        <v>129</v>
      </c>
      <c r="F5792">
        <v>6938.9921400000003</v>
      </c>
      <c r="G5792">
        <v>507436.99</v>
      </c>
      <c r="H5792">
        <v>482932.96</v>
      </c>
    </row>
    <row r="5793" spans="1:8" x14ac:dyDescent="0.25">
      <c r="A5793" t="s">
        <v>59</v>
      </c>
      <c r="B5793">
        <v>2021</v>
      </c>
      <c r="C5793" t="s">
        <v>12</v>
      </c>
      <c r="D5793" t="s">
        <v>60</v>
      </c>
      <c r="E5793">
        <v>1</v>
      </c>
      <c r="F5793">
        <v>1.4359999999999999</v>
      </c>
      <c r="G5793">
        <v>132.09</v>
      </c>
      <c r="H5793">
        <v>132.09</v>
      </c>
    </row>
    <row r="5794" spans="1:8" x14ac:dyDescent="0.25">
      <c r="A5794" t="s">
        <v>59</v>
      </c>
      <c r="B5794">
        <v>2021</v>
      </c>
      <c r="C5794" t="s">
        <v>12</v>
      </c>
      <c r="D5794" t="s">
        <v>62</v>
      </c>
      <c r="E5794">
        <v>6</v>
      </c>
      <c r="F5794">
        <v>523.86149999999998</v>
      </c>
      <c r="G5794">
        <v>50889.83</v>
      </c>
      <c r="H5794">
        <v>78278.28</v>
      </c>
    </row>
    <row r="5795" spans="1:8" x14ac:dyDescent="0.25">
      <c r="A5795" t="s">
        <v>59</v>
      </c>
      <c r="B5795">
        <v>2021</v>
      </c>
      <c r="C5795" t="s">
        <v>12</v>
      </c>
      <c r="D5795" t="s">
        <v>62</v>
      </c>
      <c r="E5795">
        <v>0</v>
      </c>
      <c r="F5795">
        <v>0</v>
      </c>
      <c r="G5795">
        <v>0</v>
      </c>
      <c r="H5795">
        <v>0</v>
      </c>
    </row>
    <row r="5796" spans="1:8" x14ac:dyDescent="0.25">
      <c r="A5796" t="s">
        <v>59</v>
      </c>
      <c r="B5796">
        <v>2021</v>
      </c>
      <c r="C5796" t="s">
        <v>12</v>
      </c>
      <c r="D5796" t="s">
        <v>60</v>
      </c>
      <c r="E5796">
        <v>0</v>
      </c>
      <c r="F5796">
        <v>0</v>
      </c>
      <c r="G5796">
        <v>0</v>
      </c>
      <c r="H5796">
        <v>0</v>
      </c>
    </row>
    <row r="5797" spans="1:8" x14ac:dyDescent="0.25">
      <c r="A5797" t="s">
        <v>59</v>
      </c>
      <c r="B5797">
        <v>2021</v>
      </c>
      <c r="C5797" t="s">
        <v>12</v>
      </c>
      <c r="D5797" t="s">
        <v>60</v>
      </c>
      <c r="E5797">
        <v>0</v>
      </c>
      <c r="F5797">
        <v>0</v>
      </c>
      <c r="G5797">
        <v>0</v>
      </c>
      <c r="H5797">
        <v>0</v>
      </c>
    </row>
    <row r="5798" spans="1:8" x14ac:dyDescent="0.25">
      <c r="A5798" t="s">
        <v>59</v>
      </c>
      <c r="B5798">
        <v>2021</v>
      </c>
      <c r="C5798" t="s">
        <v>12</v>
      </c>
      <c r="D5798" t="s">
        <v>60</v>
      </c>
      <c r="E5798">
        <v>0</v>
      </c>
      <c r="F5798">
        <v>0</v>
      </c>
      <c r="G5798">
        <v>0</v>
      </c>
      <c r="H5798">
        <v>0</v>
      </c>
    </row>
    <row r="5799" spans="1:8" x14ac:dyDescent="0.25">
      <c r="A5799" t="s">
        <v>59</v>
      </c>
      <c r="B5799">
        <v>2021</v>
      </c>
      <c r="C5799" t="s">
        <v>12</v>
      </c>
      <c r="D5799" t="s">
        <v>60</v>
      </c>
      <c r="E5799">
        <v>19</v>
      </c>
      <c r="F5799">
        <v>601.99563000000001</v>
      </c>
      <c r="G5799">
        <v>38311.839999999997</v>
      </c>
      <c r="H5799">
        <v>51206.03</v>
      </c>
    </row>
    <row r="5800" spans="1:8" x14ac:dyDescent="0.25">
      <c r="A5800" t="s">
        <v>59</v>
      </c>
      <c r="B5800">
        <v>2021</v>
      </c>
      <c r="C5800" t="s">
        <v>12</v>
      </c>
      <c r="D5800" t="s">
        <v>60</v>
      </c>
      <c r="E5800">
        <v>0</v>
      </c>
      <c r="F5800">
        <v>0</v>
      </c>
      <c r="G5800">
        <v>0</v>
      </c>
      <c r="H5800">
        <v>0</v>
      </c>
    </row>
    <row r="5801" spans="1:8" x14ac:dyDescent="0.25">
      <c r="A5801" t="s">
        <v>59</v>
      </c>
      <c r="B5801">
        <v>2021</v>
      </c>
      <c r="C5801" t="s">
        <v>12</v>
      </c>
      <c r="D5801" t="s">
        <v>60</v>
      </c>
      <c r="E5801">
        <v>27</v>
      </c>
      <c r="F5801">
        <v>2708.7840799999999</v>
      </c>
      <c r="G5801">
        <v>172196.52</v>
      </c>
      <c r="H5801">
        <v>179250.48</v>
      </c>
    </row>
    <row r="5802" spans="1:8" x14ac:dyDescent="0.25">
      <c r="A5802" t="s">
        <v>59</v>
      </c>
      <c r="B5802">
        <v>2021</v>
      </c>
      <c r="C5802" t="s">
        <v>12</v>
      </c>
      <c r="D5802" t="s">
        <v>60</v>
      </c>
      <c r="E5802">
        <v>1</v>
      </c>
      <c r="F5802">
        <v>0.15606</v>
      </c>
      <c r="G5802">
        <v>25.59</v>
      </c>
      <c r="H5802">
        <v>22.1</v>
      </c>
    </row>
    <row r="5803" spans="1:8" x14ac:dyDescent="0.25">
      <c r="A5803" t="s">
        <v>59</v>
      </c>
      <c r="B5803">
        <v>2021</v>
      </c>
      <c r="C5803" t="s">
        <v>12</v>
      </c>
      <c r="D5803" t="s">
        <v>60</v>
      </c>
      <c r="E5803">
        <v>0</v>
      </c>
      <c r="F5803">
        <v>0</v>
      </c>
      <c r="G5803">
        <v>0</v>
      </c>
      <c r="H5803">
        <v>0</v>
      </c>
    </row>
    <row r="5804" spans="1:8" x14ac:dyDescent="0.25">
      <c r="A5804" t="s">
        <v>59</v>
      </c>
      <c r="B5804">
        <v>2021</v>
      </c>
      <c r="C5804" t="s">
        <v>12</v>
      </c>
      <c r="D5804" t="s">
        <v>60</v>
      </c>
      <c r="E5804">
        <v>0</v>
      </c>
      <c r="F5804">
        <v>0</v>
      </c>
      <c r="G5804">
        <v>0</v>
      </c>
      <c r="H5804">
        <v>0</v>
      </c>
    </row>
    <row r="5805" spans="1:8" x14ac:dyDescent="0.25">
      <c r="A5805" t="s">
        <v>59</v>
      </c>
      <c r="B5805">
        <v>2021</v>
      </c>
      <c r="C5805" t="s">
        <v>12</v>
      </c>
      <c r="D5805" t="s">
        <v>60</v>
      </c>
      <c r="E5805">
        <v>2</v>
      </c>
      <c r="F5805">
        <v>3.5000000000000001E-3</v>
      </c>
      <c r="G5805">
        <v>10.65</v>
      </c>
      <c r="H5805">
        <v>38.479999999999997</v>
      </c>
    </row>
    <row r="5806" spans="1:8" x14ac:dyDescent="0.25">
      <c r="A5806" t="s">
        <v>59</v>
      </c>
      <c r="B5806">
        <v>2021</v>
      </c>
      <c r="C5806" t="s">
        <v>12</v>
      </c>
      <c r="D5806" t="s">
        <v>63</v>
      </c>
      <c r="E5806">
        <v>27</v>
      </c>
      <c r="F5806">
        <v>3.089</v>
      </c>
      <c r="G5806">
        <v>312.17</v>
      </c>
      <c r="H5806">
        <v>199.79</v>
      </c>
    </row>
    <row r="5807" spans="1:8" x14ac:dyDescent="0.25">
      <c r="A5807" t="s">
        <v>59</v>
      </c>
      <c r="B5807">
        <v>2021</v>
      </c>
      <c r="C5807" t="s">
        <v>12</v>
      </c>
      <c r="D5807" t="s">
        <v>60</v>
      </c>
      <c r="E5807">
        <v>1</v>
      </c>
      <c r="F5807">
        <v>7.8623900000000004</v>
      </c>
      <c r="G5807">
        <v>641.96</v>
      </c>
      <c r="H5807">
        <v>569.11</v>
      </c>
    </row>
    <row r="5808" spans="1:8" x14ac:dyDescent="0.25">
      <c r="A5808" t="s">
        <v>59</v>
      </c>
      <c r="B5808">
        <v>2021</v>
      </c>
      <c r="C5808" t="s">
        <v>12</v>
      </c>
      <c r="D5808" t="s">
        <v>60</v>
      </c>
      <c r="E5808">
        <v>5</v>
      </c>
      <c r="F5808">
        <v>29.32752</v>
      </c>
      <c r="G5808">
        <v>2508.41</v>
      </c>
      <c r="H5808">
        <v>2186.6799999999998</v>
      </c>
    </row>
    <row r="5809" spans="1:8" x14ac:dyDescent="0.25">
      <c r="A5809" t="s">
        <v>59</v>
      </c>
      <c r="B5809">
        <v>2021</v>
      </c>
      <c r="C5809" t="s">
        <v>12</v>
      </c>
      <c r="D5809" t="s">
        <v>60</v>
      </c>
      <c r="E5809">
        <v>9</v>
      </c>
      <c r="F5809">
        <v>39.73798</v>
      </c>
      <c r="G5809">
        <v>3790.06</v>
      </c>
      <c r="H5809">
        <v>3518.5</v>
      </c>
    </row>
    <row r="5810" spans="1:8" x14ac:dyDescent="0.25">
      <c r="A5810" t="s">
        <v>59</v>
      </c>
      <c r="B5810">
        <v>2021</v>
      </c>
      <c r="C5810" t="s">
        <v>12</v>
      </c>
      <c r="D5810" t="s">
        <v>60</v>
      </c>
      <c r="E5810">
        <v>73</v>
      </c>
      <c r="F5810">
        <v>24.506</v>
      </c>
      <c r="G5810">
        <v>2170.08</v>
      </c>
      <c r="H5810">
        <v>2496.7399999999998</v>
      </c>
    </row>
    <row r="5811" spans="1:8" x14ac:dyDescent="0.25">
      <c r="A5811" t="s">
        <v>59</v>
      </c>
      <c r="B5811">
        <v>2021</v>
      </c>
      <c r="C5811" t="s">
        <v>12</v>
      </c>
      <c r="D5811" t="s">
        <v>60</v>
      </c>
      <c r="E5811">
        <v>0</v>
      </c>
      <c r="F5811">
        <v>0</v>
      </c>
      <c r="G5811">
        <v>0</v>
      </c>
      <c r="H5811">
        <v>0</v>
      </c>
    </row>
    <row r="5812" spans="1:8" x14ac:dyDescent="0.25">
      <c r="A5812" t="s">
        <v>59</v>
      </c>
      <c r="B5812">
        <v>2021</v>
      </c>
      <c r="C5812" t="s">
        <v>12</v>
      </c>
      <c r="D5812" t="s">
        <v>60</v>
      </c>
      <c r="E5812">
        <v>27</v>
      </c>
      <c r="F5812">
        <v>7.6906600000000003</v>
      </c>
      <c r="G5812">
        <v>615.99</v>
      </c>
      <c r="H5812">
        <v>319.74</v>
      </c>
    </row>
    <row r="5813" spans="1:8" x14ac:dyDescent="0.25">
      <c r="A5813" t="s">
        <v>59</v>
      </c>
      <c r="B5813">
        <v>2021</v>
      </c>
      <c r="C5813" t="s">
        <v>12</v>
      </c>
      <c r="D5813" t="s">
        <v>63</v>
      </c>
      <c r="E5813">
        <v>0</v>
      </c>
      <c r="F5813">
        <v>0</v>
      </c>
      <c r="G5813">
        <v>0</v>
      </c>
      <c r="H5813">
        <v>0</v>
      </c>
    </row>
    <row r="5814" spans="1:8" x14ac:dyDescent="0.25">
      <c r="A5814" t="s">
        <v>59</v>
      </c>
      <c r="B5814">
        <v>2021</v>
      </c>
      <c r="C5814" t="s">
        <v>12</v>
      </c>
      <c r="D5814" t="s">
        <v>60</v>
      </c>
      <c r="E5814">
        <v>13</v>
      </c>
      <c r="F5814">
        <v>2.0339999999999998</v>
      </c>
      <c r="G5814">
        <v>170.24</v>
      </c>
      <c r="H5814">
        <v>93.36</v>
      </c>
    </row>
    <row r="5815" spans="1:8" x14ac:dyDescent="0.25">
      <c r="A5815" t="s">
        <v>59</v>
      </c>
      <c r="B5815">
        <v>2021</v>
      </c>
      <c r="C5815" t="s">
        <v>12</v>
      </c>
      <c r="D5815" t="s">
        <v>60</v>
      </c>
      <c r="E5815">
        <v>0</v>
      </c>
      <c r="F5815">
        <v>0</v>
      </c>
      <c r="G5815">
        <v>0</v>
      </c>
      <c r="H5815">
        <v>0</v>
      </c>
    </row>
    <row r="5816" spans="1:8" x14ac:dyDescent="0.25">
      <c r="A5816" t="s">
        <v>59</v>
      </c>
      <c r="B5816">
        <v>2021</v>
      </c>
      <c r="C5816" t="s">
        <v>12</v>
      </c>
      <c r="D5816" t="s">
        <v>60</v>
      </c>
      <c r="E5816">
        <v>0</v>
      </c>
      <c r="F5816">
        <v>0</v>
      </c>
      <c r="G5816">
        <v>0</v>
      </c>
      <c r="H5816">
        <v>0</v>
      </c>
    </row>
    <row r="5817" spans="1:8" x14ac:dyDescent="0.25">
      <c r="A5817" t="s">
        <v>59</v>
      </c>
      <c r="B5817">
        <v>2021</v>
      </c>
      <c r="C5817" t="s">
        <v>12</v>
      </c>
      <c r="D5817" t="s">
        <v>60</v>
      </c>
      <c r="E5817">
        <v>27</v>
      </c>
      <c r="F5817">
        <v>151.84306000000001</v>
      </c>
      <c r="G5817">
        <v>12761.02</v>
      </c>
      <c r="H5817">
        <v>0</v>
      </c>
    </row>
    <row r="5818" spans="1:8" x14ac:dyDescent="0.25">
      <c r="A5818" t="s">
        <v>59</v>
      </c>
      <c r="B5818">
        <v>2021</v>
      </c>
      <c r="C5818" t="s">
        <v>12</v>
      </c>
      <c r="D5818" t="s">
        <v>60</v>
      </c>
      <c r="E5818">
        <v>0</v>
      </c>
      <c r="F5818">
        <v>0</v>
      </c>
      <c r="G5818">
        <v>0</v>
      </c>
      <c r="H5818">
        <v>0</v>
      </c>
    </row>
    <row r="5819" spans="1:8" x14ac:dyDescent="0.25">
      <c r="A5819" t="s">
        <v>59</v>
      </c>
      <c r="B5819">
        <v>2021</v>
      </c>
      <c r="C5819" t="s">
        <v>12</v>
      </c>
      <c r="D5819" t="s">
        <v>63</v>
      </c>
      <c r="E5819">
        <v>0</v>
      </c>
      <c r="F5819">
        <v>0</v>
      </c>
      <c r="G5819">
        <v>0</v>
      </c>
      <c r="H5819">
        <v>0</v>
      </c>
    </row>
    <row r="5820" spans="1:8" x14ac:dyDescent="0.25">
      <c r="A5820" t="s">
        <v>59</v>
      </c>
      <c r="B5820">
        <v>2021</v>
      </c>
      <c r="C5820" t="s">
        <v>12</v>
      </c>
      <c r="D5820" t="s">
        <v>64</v>
      </c>
      <c r="E5820">
        <v>0</v>
      </c>
      <c r="F5820">
        <v>0</v>
      </c>
      <c r="G5820">
        <v>0</v>
      </c>
      <c r="H5820">
        <v>0</v>
      </c>
    </row>
    <row r="5821" spans="1:8" x14ac:dyDescent="0.25">
      <c r="A5821" t="s">
        <v>59</v>
      </c>
      <c r="B5821">
        <v>2021</v>
      </c>
      <c r="C5821" t="s">
        <v>12</v>
      </c>
      <c r="D5821" t="s">
        <v>61</v>
      </c>
      <c r="E5821">
        <v>8</v>
      </c>
      <c r="F5821">
        <v>84.905820000000006</v>
      </c>
      <c r="G5821">
        <v>6488.82</v>
      </c>
      <c r="H5821">
        <v>6462.84</v>
      </c>
    </row>
    <row r="5822" spans="1:8" x14ac:dyDescent="0.25">
      <c r="A5822" t="s">
        <v>59</v>
      </c>
      <c r="B5822">
        <v>2021</v>
      </c>
      <c r="C5822" t="s">
        <v>12</v>
      </c>
      <c r="D5822" t="s">
        <v>61</v>
      </c>
      <c r="E5822">
        <v>3</v>
      </c>
      <c r="F5822">
        <v>1.5680000000000001</v>
      </c>
      <c r="G5822">
        <v>197.99</v>
      </c>
      <c r="H5822">
        <v>328.73</v>
      </c>
    </row>
    <row r="5823" spans="1:8" x14ac:dyDescent="0.25">
      <c r="A5823" t="s">
        <v>59</v>
      </c>
      <c r="B5823">
        <v>2021</v>
      </c>
      <c r="C5823" t="s">
        <v>12</v>
      </c>
      <c r="D5823" t="s">
        <v>61</v>
      </c>
      <c r="E5823">
        <v>22</v>
      </c>
      <c r="F5823">
        <v>9.3055400000000006</v>
      </c>
      <c r="G5823">
        <v>792.5</v>
      </c>
      <c r="H5823">
        <v>855.73</v>
      </c>
    </row>
    <row r="5824" spans="1:8" x14ac:dyDescent="0.25">
      <c r="A5824" t="s">
        <v>59</v>
      </c>
      <c r="B5824">
        <v>2021</v>
      </c>
      <c r="C5824" t="s">
        <v>12</v>
      </c>
      <c r="D5824" t="s">
        <v>60</v>
      </c>
      <c r="E5824">
        <v>11</v>
      </c>
      <c r="F5824">
        <v>23.357939999999999</v>
      </c>
      <c r="G5824">
        <v>2384.86</v>
      </c>
      <c r="H5824">
        <v>1566.22</v>
      </c>
    </row>
    <row r="5825" spans="1:8" x14ac:dyDescent="0.25">
      <c r="A5825" t="s">
        <v>59</v>
      </c>
      <c r="B5825">
        <v>2021</v>
      </c>
      <c r="C5825" t="s">
        <v>12</v>
      </c>
      <c r="D5825" t="s">
        <v>60</v>
      </c>
      <c r="E5825">
        <v>454</v>
      </c>
      <c r="F5825">
        <v>4075.81185</v>
      </c>
      <c r="G5825">
        <v>337993.39</v>
      </c>
      <c r="H5825">
        <v>355347.05</v>
      </c>
    </row>
    <row r="5826" spans="1:8" x14ac:dyDescent="0.25">
      <c r="A5826" t="s">
        <v>59</v>
      </c>
      <c r="B5826">
        <v>2021</v>
      </c>
      <c r="C5826" t="s">
        <v>12</v>
      </c>
      <c r="D5826" t="s">
        <v>60</v>
      </c>
      <c r="E5826">
        <v>362</v>
      </c>
      <c r="F5826">
        <v>428.13371000000001</v>
      </c>
      <c r="G5826">
        <v>48614.59</v>
      </c>
      <c r="H5826">
        <v>43425.18</v>
      </c>
    </row>
    <row r="5827" spans="1:8" x14ac:dyDescent="0.25">
      <c r="A5827" t="s">
        <v>59</v>
      </c>
      <c r="B5827">
        <v>2021</v>
      </c>
      <c r="C5827" t="s">
        <v>12</v>
      </c>
      <c r="D5827" t="s">
        <v>60</v>
      </c>
      <c r="E5827">
        <v>2821</v>
      </c>
      <c r="F5827">
        <v>916.70983999999999</v>
      </c>
      <c r="G5827">
        <v>80665.5</v>
      </c>
      <c r="H5827">
        <v>75104.509999999995</v>
      </c>
    </row>
    <row r="5828" spans="1:8" x14ac:dyDescent="0.25">
      <c r="A5828" t="s">
        <v>59</v>
      </c>
      <c r="B5828">
        <v>2021</v>
      </c>
      <c r="C5828" t="s">
        <v>12</v>
      </c>
      <c r="D5828" t="s">
        <v>60</v>
      </c>
      <c r="E5828">
        <v>0</v>
      </c>
      <c r="F5828">
        <v>0</v>
      </c>
      <c r="G5828">
        <v>0</v>
      </c>
      <c r="H5828">
        <v>0</v>
      </c>
    </row>
    <row r="5829" spans="1:8" x14ac:dyDescent="0.25">
      <c r="A5829" t="s">
        <v>59</v>
      </c>
      <c r="B5829">
        <v>2021</v>
      </c>
      <c r="C5829" t="s">
        <v>12</v>
      </c>
      <c r="D5829" t="s">
        <v>60</v>
      </c>
      <c r="E5829">
        <v>22</v>
      </c>
      <c r="F5829">
        <v>3.4590000000000001</v>
      </c>
      <c r="G5829">
        <v>244.45</v>
      </c>
      <c r="H5829">
        <v>244.12</v>
      </c>
    </row>
    <row r="5830" spans="1:8" x14ac:dyDescent="0.25">
      <c r="A5830" t="s">
        <v>59</v>
      </c>
      <c r="B5830">
        <v>2021</v>
      </c>
      <c r="C5830" t="s">
        <v>12</v>
      </c>
      <c r="D5830" t="s">
        <v>62</v>
      </c>
      <c r="E5830">
        <v>46</v>
      </c>
      <c r="F5830">
        <v>359.37310000000002</v>
      </c>
      <c r="G5830">
        <v>32834.28</v>
      </c>
      <c r="H5830">
        <v>38819.22</v>
      </c>
    </row>
    <row r="5831" spans="1:8" x14ac:dyDescent="0.25">
      <c r="A5831" t="s">
        <v>59</v>
      </c>
      <c r="B5831">
        <v>2021</v>
      </c>
      <c r="C5831" t="s">
        <v>12</v>
      </c>
      <c r="D5831" t="s">
        <v>62</v>
      </c>
      <c r="E5831">
        <v>30</v>
      </c>
      <c r="F5831">
        <v>27.711279999999999</v>
      </c>
      <c r="G5831">
        <v>3540.78</v>
      </c>
      <c r="H5831">
        <v>3429.36</v>
      </c>
    </row>
    <row r="5832" spans="1:8" x14ac:dyDescent="0.25">
      <c r="A5832" t="s">
        <v>59</v>
      </c>
      <c r="B5832">
        <v>2021</v>
      </c>
      <c r="C5832" t="s">
        <v>12</v>
      </c>
      <c r="D5832" t="s">
        <v>62</v>
      </c>
      <c r="E5832">
        <v>706</v>
      </c>
      <c r="F5832">
        <v>246.01706999999999</v>
      </c>
      <c r="G5832">
        <v>24088.37</v>
      </c>
      <c r="H5832">
        <v>23275.119999999999</v>
      </c>
    </row>
    <row r="5833" spans="1:8" x14ac:dyDescent="0.25">
      <c r="A5833" t="s">
        <v>59</v>
      </c>
      <c r="B5833">
        <v>2021</v>
      </c>
      <c r="C5833" t="s">
        <v>12</v>
      </c>
      <c r="D5833" t="s">
        <v>60</v>
      </c>
      <c r="E5833">
        <v>68</v>
      </c>
      <c r="F5833">
        <v>461.20296000000002</v>
      </c>
      <c r="G5833">
        <v>30464.68</v>
      </c>
      <c r="H5833">
        <v>26841.58</v>
      </c>
    </row>
    <row r="5834" spans="1:8" x14ac:dyDescent="0.25">
      <c r="A5834" t="s">
        <v>59</v>
      </c>
      <c r="B5834">
        <v>2021</v>
      </c>
      <c r="C5834" t="s">
        <v>12</v>
      </c>
      <c r="D5834" t="s">
        <v>60</v>
      </c>
      <c r="E5834">
        <v>5</v>
      </c>
      <c r="F5834">
        <v>3.714</v>
      </c>
      <c r="G5834">
        <v>247.19</v>
      </c>
      <c r="H5834">
        <v>22.8</v>
      </c>
    </row>
    <row r="5835" spans="1:8" x14ac:dyDescent="0.25">
      <c r="A5835" t="s">
        <v>59</v>
      </c>
      <c r="B5835">
        <v>2021</v>
      </c>
      <c r="C5835" t="s">
        <v>12</v>
      </c>
      <c r="D5835" t="s">
        <v>60</v>
      </c>
      <c r="E5835">
        <v>9</v>
      </c>
      <c r="F5835">
        <v>12.28171</v>
      </c>
      <c r="G5835">
        <v>891.56</v>
      </c>
      <c r="H5835">
        <v>1192.8</v>
      </c>
    </row>
    <row r="5836" spans="1:8" x14ac:dyDescent="0.25">
      <c r="A5836" t="s">
        <v>59</v>
      </c>
      <c r="B5836">
        <v>2021</v>
      </c>
      <c r="C5836" t="s">
        <v>12</v>
      </c>
      <c r="D5836" t="s">
        <v>60</v>
      </c>
      <c r="E5836">
        <v>150</v>
      </c>
      <c r="F5836">
        <v>82.116529999999997</v>
      </c>
      <c r="G5836">
        <v>10646.38</v>
      </c>
      <c r="H5836">
        <v>7671.34</v>
      </c>
    </row>
    <row r="5837" spans="1:8" x14ac:dyDescent="0.25">
      <c r="A5837" t="s">
        <v>59</v>
      </c>
      <c r="B5837">
        <v>2021</v>
      </c>
      <c r="C5837" t="s">
        <v>12</v>
      </c>
      <c r="D5837" t="s">
        <v>60</v>
      </c>
      <c r="E5837">
        <v>2</v>
      </c>
      <c r="F5837">
        <v>0.84199999999999997</v>
      </c>
      <c r="G5837">
        <v>35.08</v>
      </c>
      <c r="H5837">
        <v>35.08</v>
      </c>
    </row>
    <row r="5838" spans="1:8" x14ac:dyDescent="0.25">
      <c r="A5838" t="s">
        <v>59</v>
      </c>
      <c r="B5838">
        <v>2021</v>
      </c>
      <c r="C5838" t="s">
        <v>12</v>
      </c>
      <c r="D5838" t="s">
        <v>60</v>
      </c>
      <c r="E5838">
        <v>86</v>
      </c>
      <c r="F5838">
        <v>260.69947999999999</v>
      </c>
      <c r="G5838">
        <v>17475.27</v>
      </c>
      <c r="H5838">
        <v>24530.02</v>
      </c>
    </row>
    <row r="5839" spans="1:8" x14ac:dyDescent="0.25">
      <c r="A5839" t="s">
        <v>59</v>
      </c>
      <c r="B5839">
        <v>2021</v>
      </c>
      <c r="C5839" t="s">
        <v>12</v>
      </c>
      <c r="D5839" t="s">
        <v>60</v>
      </c>
      <c r="E5839">
        <v>50</v>
      </c>
      <c r="F5839">
        <v>24.15156</v>
      </c>
      <c r="G5839">
        <v>2591.6</v>
      </c>
      <c r="H5839">
        <v>4613.7700000000004</v>
      </c>
    </row>
    <row r="5840" spans="1:8" x14ac:dyDescent="0.25">
      <c r="A5840" t="s">
        <v>59</v>
      </c>
      <c r="B5840">
        <v>2021</v>
      </c>
      <c r="C5840" t="s">
        <v>12</v>
      </c>
      <c r="D5840" t="s">
        <v>60</v>
      </c>
      <c r="E5840">
        <v>624</v>
      </c>
      <c r="F5840">
        <v>156.47087999999999</v>
      </c>
      <c r="G5840">
        <v>11140.39</v>
      </c>
      <c r="H5840">
        <v>8335.69</v>
      </c>
    </row>
    <row r="5841" spans="1:8" x14ac:dyDescent="0.25">
      <c r="A5841" t="s">
        <v>59</v>
      </c>
      <c r="B5841">
        <v>2021</v>
      </c>
      <c r="C5841" t="s">
        <v>12</v>
      </c>
      <c r="D5841" t="s">
        <v>60</v>
      </c>
      <c r="E5841">
        <v>8</v>
      </c>
      <c r="F5841">
        <v>15.956</v>
      </c>
      <c r="G5841">
        <v>1611.02</v>
      </c>
      <c r="H5841">
        <v>0</v>
      </c>
    </row>
    <row r="5842" spans="1:8" x14ac:dyDescent="0.25">
      <c r="A5842" t="s">
        <v>59</v>
      </c>
      <c r="B5842">
        <v>2021</v>
      </c>
      <c r="C5842" t="s">
        <v>12</v>
      </c>
      <c r="D5842" t="s">
        <v>60</v>
      </c>
      <c r="E5842">
        <v>63</v>
      </c>
      <c r="F5842">
        <v>384.17986999999999</v>
      </c>
      <c r="G5842">
        <v>26640.58</v>
      </c>
      <c r="H5842">
        <v>34873.760000000002</v>
      </c>
    </row>
    <row r="5843" spans="1:8" x14ac:dyDescent="0.25">
      <c r="A5843" t="s">
        <v>59</v>
      </c>
      <c r="B5843">
        <v>2021</v>
      </c>
      <c r="C5843" t="s">
        <v>12</v>
      </c>
      <c r="D5843" t="s">
        <v>60</v>
      </c>
      <c r="E5843">
        <v>35</v>
      </c>
      <c r="F5843">
        <v>54.639899999999997</v>
      </c>
      <c r="G5843">
        <v>4521.0200000000004</v>
      </c>
      <c r="H5843">
        <v>6436.16</v>
      </c>
    </row>
    <row r="5844" spans="1:8" x14ac:dyDescent="0.25">
      <c r="A5844" t="s">
        <v>59</v>
      </c>
      <c r="B5844">
        <v>2021</v>
      </c>
      <c r="C5844" t="s">
        <v>12</v>
      </c>
      <c r="D5844" t="s">
        <v>60</v>
      </c>
      <c r="E5844">
        <v>274</v>
      </c>
      <c r="F5844">
        <v>127.7748</v>
      </c>
      <c r="G5844">
        <v>9369.27</v>
      </c>
      <c r="H5844">
        <v>10297.09</v>
      </c>
    </row>
    <row r="5845" spans="1:8" x14ac:dyDescent="0.25">
      <c r="A5845" t="s">
        <v>59</v>
      </c>
      <c r="B5845">
        <v>2021</v>
      </c>
      <c r="C5845" t="s">
        <v>12</v>
      </c>
      <c r="D5845" t="s">
        <v>64</v>
      </c>
      <c r="E5845">
        <v>1</v>
      </c>
      <c r="F5845">
        <v>19331.150389999999</v>
      </c>
      <c r="G5845">
        <v>1273024.46</v>
      </c>
      <c r="H5845">
        <v>1573377.19</v>
      </c>
    </row>
    <row r="5846" spans="1:8" x14ac:dyDescent="0.25">
      <c r="A5846" t="s">
        <v>59</v>
      </c>
      <c r="B5846">
        <v>2021</v>
      </c>
      <c r="C5846" t="s">
        <v>12</v>
      </c>
      <c r="D5846" t="s">
        <v>60</v>
      </c>
      <c r="E5846">
        <v>0</v>
      </c>
      <c r="F5846">
        <v>0</v>
      </c>
      <c r="G5846">
        <v>0</v>
      </c>
      <c r="H5846">
        <v>0</v>
      </c>
    </row>
    <row r="5847" spans="1:8" x14ac:dyDescent="0.25">
      <c r="A5847" t="s">
        <v>59</v>
      </c>
      <c r="B5847">
        <v>2021</v>
      </c>
      <c r="C5847" t="s">
        <v>12</v>
      </c>
      <c r="D5847" t="s">
        <v>60</v>
      </c>
      <c r="E5847">
        <v>0</v>
      </c>
      <c r="F5847">
        <v>0</v>
      </c>
      <c r="G5847">
        <v>0</v>
      </c>
      <c r="H5847">
        <v>0</v>
      </c>
    </row>
    <row r="5848" spans="1:8" x14ac:dyDescent="0.25">
      <c r="A5848" t="s">
        <v>59</v>
      </c>
      <c r="B5848">
        <v>2021</v>
      </c>
      <c r="C5848" t="s">
        <v>11</v>
      </c>
      <c r="D5848" t="s">
        <v>61</v>
      </c>
      <c r="E5848">
        <v>0</v>
      </c>
      <c r="F5848">
        <v>0</v>
      </c>
      <c r="G5848">
        <v>0</v>
      </c>
      <c r="H5848">
        <v>0</v>
      </c>
    </row>
    <row r="5849" spans="1:8" x14ac:dyDescent="0.25">
      <c r="A5849" t="s">
        <v>59</v>
      </c>
      <c r="B5849">
        <v>2021</v>
      </c>
      <c r="C5849" t="s">
        <v>11</v>
      </c>
      <c r="D5849" t="s">
        <v>60</v>
      </c>
      <c r="E5849">
        <v>0</v>
      </c>
      <c r="F5849">
        <v>0</v>
      </c>
      <c r="G5849">
        <v>0</v>
      </c>
      <c r="H5849">
        <v>0</v>
      </c>
    </row>
    <row r="5850" spans="1:8" x14ac:dyDescent="0.25">
      <c r="A5850" t="s">
        <v>59</v>
      </c>
      <c r="B5850">
        <v>2021</v>
      </c>
      <c r="C5850" t="s">
        <v>11</v>
      </c>
      <c r="D5850" t="s">
        <v>62</v>
      </c>
      <c r="E5850">
        <v>0</v>
      </c>
      <c r="F5850">
        <v>0</v>
      </c>
      <c r="G5850">
        <v>0</v>
      </c>
      <c r="H5850">
        <v>0</v>
      </c>
    </row>
    <row r="5851" spans="1:8" x14ac:dyDescent="0.25">
      <c r="A5851" t="s">
        <v>59</v>
      </c>
      <c r="B5851">
        <v>2021</v>
      </c>
      <c r="C5851" t="s">
        <v>11</v>
      </c>
      <c r="D5851" t="s">
        <v>60</v>
      </c>
      <c r="E5851">
        <v>0</v>
      </c>
      <c r="F5851">
        <v>0</v>
      </c>
      <c r="G5851">
        <v>0</v>
      </c>
      <c r="H5851">
        <v>0</v>
      </c>
    </row>
    <row r="5852" spans="1:8" x14ac:dyDescent="0.25">
      <c r="A5852" t="s">
        <v>59</v>
      </c>
      <c r="B5852">
        <v>2021</v>
      </c>
      <c r="C5852" t="s">
        <v>11</v>
      </c>
      <c r="D5852" t="s">
        <v>60</v>
      </c>
      <c r="E5852">
        <v>0</v>
      </c>
      <c r="F5852">
        <v>0</v>
      </c>
      <c r="G5852">
        <v>0</v>
      </c>
      <c r="H5852">
        <v>0</v>
      </c>
    </row>
    <row r="5853" spans="1:8" x14ac:dyDescent="0.25">
      <c r="A5853" t="s">
        <v>59</v>
      </c>
      <c r="B5853">
        <v>2021</v>
      </c>
      <c r="C5853" t="s">
        <v>11</v>
      </c>
      <c r="D5853" t="s">
        <v>60</v>
      </c>
      <c r="E5853">
        <v>0</v>
      </c>
      <c r="F5853">
        <v>0</v>
      </c>
      <c r="G5853">
        <v>0</v>
      </c>
      <c r="H5853">
        <v>0</v>
      </c>
    </row>
    <row r="5854" spans="1:8" x14ac:dyDescent="0.25">
      <c r="A5854" t="s">
        <v>59</v>
      </c>
      <c r="B5854">
        <v>2021</v>
      </c>
      <c r="C5854" t="s">
        <v>11</v>
      </c>
      <c r="D5854" t="s">
        <v>60</v>
      </c>
      <c r="E5854">
        <v>0</v>
      </c>
      <c r="F5854">
        <v>0</v>
      </c>
      <c r="G5854">
        <v>0</v>
      </c>
      <c r="H5854">
        <v>0</v>
      </c>
    </row>
    <row r="5855" spans="1:8" x14ac:dyDescent="0.25">
      <c r="A5855" t="s">
        <v>59</v>
      </c>
      <c r="B5855">
        <v>2021</v>
      </c>
      <c r="C5855" t="s">
        <v>11</v>
      </c>
      <c r="D5855" t="s">
        <v>61</v>
      </c>
      <c r="E5855">
        <v>3</v>
      </c>
      <c r="F5855">
        <v>3134.3359999999998</v>
      </c>
      <c r="G5855">
        <v>241289.75</v>
      </c>
      <c r="H5855">
        <v>241289.75</v>
      </c>
    </row>
    <row r="5856" spans="1:8" x14ac:dyDescent="0.25">
      <c r="A5856" t="s">
        <v>59</v>
      </c>
      <c r="B5856">
        <v>2021</v>
      </c>
      <c r="C5856" t="s">
        <v>11</v>
      </c>
      <c r="D5856" t="s">
        <v>60</v>
      </c>
      <c r="E5856">
        <v>0</v>
      </c>
      <c r="F5856">
        <v>0</v>
      </c>
      <c r="G5856">
        <v>0</v>
      </c>
      <c r="H5856">
        <v>0</v>
      </c>
    </row>
    <row r="5857" spans="1:8" x14ac:dyDescent="0.25">
      <c r="A5857" t="s">
        <v>59</v>
      </c>
      <c r="B5857">
        <v>2021</v>
      </c>
      <c r="C5857" t="s">
        <v>11</v>
      </c>
      <c r="D5857" t="s">
        <v>60</v>
      </c>
      <c r="E5857">
        <v>0</v>
      </c>
      <c r="F5857">
        <v>0</v>
      </c>
      <c r="G5857">
        <v>0</v>
      </c>
      <c r="H5857">
        <v>0</v>
      </c>
    </row>
    <row r="5858" spans="1:8" x14ac:dyDescent="0.25">
      <c r="A5858" t="s">
        <v>59</v>
      </c>
      <c r="B5858">
        <v>2021</v>
      </c>
      <c r="C5858" t="s">
        <v>11</v>
      </c>
      <c r="D5858" t="s">
        <v>60</v>
      </c>
      <c r="E5858">
        <v>0</v>
      </c>
      <c r="F5858">
        <v>0</v>
      </c>
      <c r="G5858">
        <v>0</v>
      </c>
      <c r="H5858">
        <v>0</v>
      </c>
    </row>
    <row r="5859" spans="1:8" x14ac:dyDescent="0.25">
      <c r="A5859" t="s">
        <v>59</v>
      </c>
      <c r="B5859">
        <v>2021</v>
      </c>
      <c r="C5859" t="s">
        <v>11</v>
      </c>
      <c r="D5859" t="s">
        <v>60</v>
      </c>
      <c r="E5859">
        <v>0</v>
      </c>
      <c r="F5859">
        <v>0</v>
      </c>
      <c r="G5859">
        <v>0</v>
      </c>
      <c r="H5859">
        <v>0</v>
      </c>
    </row>
    <row r="5860" spans="1:8" x14ac:dyDescent="0.25">
      <c r="A5860" t="s">
        <v>59</v>
      </c>
      <c r="B5860">
        <v>2021</v>
      </c>
      <c r="C5860" t="s">
        <v>11</v>
      </c>
      <c r="D5860" t="s">
        <v>60</v>
      </c>
      <c r="E5860">
        <v>0</v>
      </c>
      <c r="F5860">
        <v>0</v>
      </c>
      <c r="G5860">
        <v>0</v>
      </c>
      <c r="H5860">
        <v>0</v>
      </c>
    </row>
    <row r="5861" spans="1:8" x14ac:dyDescent="0.25">
      <c r="A5861" t="s">
        <v>59</v>
      </c>
      <c r="B5861">
        <v>2021</v>
      </c>
      <c r="C5861" t="s">
        <v>11</v>
      </c>
      <c r="D5861" t="s">
        <v>62</v>
      </c>
      <c r="E5861">
        <v>0</v>
      </c>
      <c r="F5861">
        <v>0</v>
      </c>
      <c r="G5861">
        <v>0</v>
      </c>
      <c r="H5861">
        <v>0</v>
      </c>
    </row>
    <row r="5862" spans="1:8" x14ac:dyDescent="0.25">
      <c r="A5862" t="s">
        <v>59</v>
      </c>
      <c r="B5862">
        <v>2021</v>
      </c>
      <c r="C5862" t="s">
        <v>11</v>
      </c>
      <c r="D5862" t="s">
        <v>60</v>
      </c>
      <c r="E5862">
        <v>0</v>
      </c>
      <c r="F5862">
        <v>0</v>
      </c>
      <c r="G5862">
        <v>0</v>
      </c>
      <c r="H5862">
        <v>0</v>
      </c>
    </row>
    <row r="5863" spans="1:8" x14ac:dyDescent="0.25">
      <c r="A5863" t="s">
        <v>59</v>
      </c>
      <c r="B5863">
        <v>2021</v>
      </c>
      <c r="C5863" t="s">
        <v>11</v>
      </c>
      <c r="D5863" t="s">
        <v>60</v>
      </c>
      <c r="E5863">
        <v>0</v>
      </c>
      <c r="F5863">
        <v>0</v>
      </c>
      <c r="G5863">
        <v>0</v>
      </c>
      <c r="H5863">
        <v>0</v>
      </c>
    </row>
    <row r="5864" spans="1:8" x14ac:dyDescent="0.25">
      <c r="A5864" t="s">
        <v>59</v>
      </c>
      <c r="B5864">
        <v>2021</v>
      </c>
      <c r="C5864" t="s">
        <v>11</v>
      </c>
      <c r="D5864" t="s">
        <v>60</v>
      </c>
      <c r="E5864">
        <v>0</v>
      </c>
      <c r="F5864">
        <v>0</v>
      </c>
      <c r="G5864">
        <v>0</v>
      </c>
      <c r="H5864">
        <v>0</v>
      </c>
    </row>
    <row r="5865" spans="1:8" x14ac:dyDescent="0.25">
      <c r="A5865" t="s">
        <v>59</v>
      </c>
      <c r="B5865">
        <v>2021</v>
      </c>
      <c r="C5865" t="s">
        <v>11</v>
      </c>
      <c r="D5865" t="s">
        <v>60</v>
      </c>
      <c r="E5865">
        <v>1</v>
      </c>
      <c r="F5865">
        <v>228.11600000000001</v>
      </c>
      <c r="G5865">
        <v>14586.84</v>
      </c>
      <c r="H5865">
        <v>14586.84</v>
      </c>
    </row>
    <row r="5866" spans="1:8" x14ac:dyDescent="0.25">
      <c r="A5866" t="s">
        <v>59</v>
      </c>
      <c r="B5866">
        <v>2021</v>
      </c>
      <c r="C5866" t="s">
        <v>11</v>
      </c>
      <c r="D5866" t="s">
        <v>60</v>
      </c>
      <c r="E5866">
        <v>0</v>
      </c>
      <c r="F5866">
        <v>0</v>
      </c>
      <c r="G5866">
        <v>0</v>
      </c>
      <c r="H5866">
        <v>0</v>
      </c>
    </row>
    <row r="5867" spans="1:8" x14ac:dyDescent="0.25">
      <c r="A5867" t="s">
        <v>59</v>
      </c>
      <c r="B5867">
        <v>2021</v>
      </c>
      <c r="C5867" t="s">
        <v>11</v>
      </c>
      <c r="D5867" t="s">
        <v>60</v>
      </c>
      <c r="E5867">
        <v>0</v>
      </c>
      <c r="F5867">
        <v>0</v>
      </c>
      <c r="G5867">
        <v>0</v>
      </c>
      <c r="H5867">
        <v>0</v>
      </c>
    </row>
    <row r="5868" spans="1:8" x14ac:dyDescent="0.25">
      <c r="A5868" t="s">
        <v>59</v>
      </c>
      <c r="B5868">
        <v>2021</v>
      </c>
      <c r="C5868" t="s">
        <v>11</v>
      </c>
      <c r="D5868" t="s">
        <v>60</v>
      </c>
      <c r="E5868">
        <v>0</v>
      </c>
      <c r="F5868">
        <v>0</v>
      </c>
      <c r="G5868">
        <v>0</v>
      </c>
      <c r="H5868">
        <v>0</v>
      </c>
    </row>
    <row r="5869" spans="1:8" x14ac:dyDescent="0.25">
      <c r="A5869" t="s">
        <v>59</v>
      </c>
      <c r="B5869">
        <v>2021</v>
      </c>
      <c r="C5869" t="s">
        <v>11</v>
      </c>
      <c r="D5869" t="s">
        <v>61</v>
      </c>
      <c r="E5869">
        <v>0</v>
      </c>
      <c r="F5869">
        <v>0</v>
      </c>
      <c r="G5869">
        <v>0</v>
      </c>
      <c r="H5869">
        <v>0</v>
      </c>
    </row>
    <row r="5870" spans="1:8" x14ac:dyDescent="0.25">
      <c r="A5870" t="s">
        <v>59</v>
      </c>
      <c r="B5870">
        <v>2021</v>
      </c>
      <c r="C5870" t="s">
        <v>11</v>
      </c>
      <c r="D5870" t="s">
        <v>61</v>
      </c>
      <c r="E5870">
        <v>438</v>
      </c>
      <c r="F5870">
        <v>33575.710859999999</v>
      </c>
      <c r="G5870">
        <v>2825009.72</v>
      </c>
      <c r="H5870">
        <v>2636887.46</v>
      </c>
    </row>
    <row r="5871" spans="1:8" x14ac:dyDescent="0.25">
      <c r="A5871" t="s">
        <v>59</v>
      </c>
      <c r="B5871">
        <v>2021</v>
      </c>
      <c r="C5871" t="s">
        <v>11</v>
      </c>
      <c r="D5871" t="s">
        <v>61</v>
      </c>
      <c r="E5871">
        <v>2</v>
      </c>
      <c r="F5871">
        <v>3.5301800000000001</v>
      </c>
      <c r="G5871">
        <v>429.47</v>
      </c>
      <c r="H5871">
        <v>429.47</v>
      </c>
    </row>
    <row r="5872" spans="1:8" x14ac:dyDescent="0.25">
      <c r="A5872" t="s">
        <v>59</v>
      </c>
      <c r="B5872">
        <v>2021</v>
      </c>
      <c r="C5872" t="s">
        <v>11</v>
      </c>
      <c r="D5872" t="s">
        <v>60</v>
      </c>
      <c r="E5872">
        <v>0</v>
      </c>
      <c r="F5872">
        <v>0</v>
      </c>
      <c r="G5872">
        <v>0</v>
      </c>
      <c r="H5872">
        <v>0</v>
      </c>
    </row>
    <row r="5873" spans="1:8" x14ac:dyDescent="0.25">
      <c r="A5873" t="s">
        <v>59</v>
      </c>
      <c r="B5873">
        <v>2021</v>
      </c>
      <c r="C5873" t="s">
        <v>11</v>
      </c>
      <c r="D5873" t="s">
        <v>60</v>
      </c>
      <c r="E5873">
        <v>0</v>
      </c>
      <c r="F5873">
        <v>0</v>
      </c>
      <c r="G5873">
        <v>0</v>
      </c>
      <c r="H5873">
        <v>0</v>
      </c>
    </row>
    <row r="5874" spans="1:8" x14ac:dyDescent="0.25">
      <c r="A5874" t="s">
        <v>59</v>
      </c>
      <c r="B5874">
        <v>2021</v>
      </c>
      <c r="C5874" t="s">
        <v>11</v>
      </c>
      <c r="D5874" t="s">
        <v>60</v>
      </c>
      <c r="E5874">
        <v>0</v>
      </c>
      <c r="F5874">
        <v>0</v>
      </c>
      <c r="G5874">
        <v>0</v>
      </c>
      <c r="H5874">
        <v>0</v>
      </c>
    </row>
    <row r="5875" spans="1:8" x14ac:dyDescent="0.25">
      <c r="A5875" t="s">
        <v>59</v>
      </c>
      <c r="B5875">
        <v>2021</v>
      </c>
      <c r="C5875" t="s">
        <v>11</v>
      </c>
      <c r="D5875" t="s">
        <v>60</v>
      </c>
      <c r="E5875">
        <v>2</v>
      </c>
      <c r="F5875">
        <v>91.368369999999999</v>
      </c>
      <c r="G5875">
        <v>6231.55</v>
      </c>
      <c r="H5875">
        <v>6165.87</v>
      </c>
    </row>
    <row r="5876" spans="1:8" x14ac:dyDescent="0.25">
      <c r="A5876" t="s">
        <v>59</v>
      </c>
      <c r="B5876">
        <v>2021</v>
      </c>
      <c r="C5876" t="s">
        <v>11</v>
      </c>
      <c r="D5876" t="s">
        <v>62</v>
      </c>
      <c r="E5876">
        <v>217</v>
      </c>
      <c r="F5876">
        <v>11077.709639999999</v>
      </c>
      <c r="G5876">
        <v>1099157.81</v>
      </c>
      <c r="H5876">
        <v>1100349.6100000001</v>
      </c>
    </row>
    <row r="5877" spans="1:8" x14ac:dyDescent="0.25">
      <c r="A5877" t="s">
        <v>59</v>
      </c>
      <c r="B5877">
        <v>2021</v>
      </c>
      <c r="C5877" t="s">
        <v>11</v>
      </c>
      <c r="D5877" t="s">
        <v>62</v>
      </c>
      <c r="E5877">
        <v>7</v>
      </c>
      <c r="F5877">
        <v>7.4284600000000003</v>
      </c>
      <c r="G5877">
        <v>926.41</v>
      </c>
      <c r="H5877">
        <v>934.45</v>
      </c>
    </row>
    <row r="5878" spans="1:8" x14ac:dyDescent="0.25">
      <c r="A5878" t="s">
        <v>59</v>
      </c>
      <c r="B5878">
        <v>2021</v>
      </c>
      <c r="C5878" t="s">
        <v>11</v>
      </c>
      <c r="D5878" t="s">
        <v>60</v>
      </c>
      <c r="E5878">
        <v>3</v>
      </c>
      <c r="F5878">
        <v>11.211</v>
      </c>
      <c r="G5878">
        <v>767.26</v>
      </c>
      <c r="H5878">
        <v>1.41</v>
      </c>
    </row>
    <row r="5879" spans="1:8" x14ac:dyDescent="0.25">
      <c r="A5879" t="s">
        <v>59</v>
      </c>
      <c r="B5879">
        <v>2021</v>
      </c>
      <c r="C5879" t="s">
        <v>11</v>
      </c>
      <c r="D5879" t="s">
        <v>60</v>
      </c>
      <c r="E5879">
        <v>0</v>
      </c>
      <c r="F5879">
        <v>0</v>
      </c>
      <c r="G5879">
        <v>0</v>
      </c>
      <c r="H5879">
        <v>0</v>
      </c>
    </row>
    <row r="5880" spans="1:8" x14ac:dyDescent="0.25">
      <c r="A5880" t="s">
        <v>59</v>
      </c>
      <c r="B5880">
        <v>2021</v>
      </c>
      <c r="C5880" t="s">
        <v>11</v>
      </c>
      <c r="D5880" t="s">
        <v>60</v>
      </c>
      <c r="E5880">
        <v>0</v>
      </c>
      <c r="F5880">
        <v>0</v>
      </c>
      <c r="G5880">
        <v>0</v>
      </c>
      <c r="H5880">
        <v>0</v>
      </c>
    </row>
    <row r="5881" spans="1:8" x14ac:dyDescent="0.25">
      <c r="A5881" t="s">
        <v>59</v>
      </c>
      <c r="B5881">
        <v>2021</v>
      </c>
      <c r="C5881" t="s">
        <v>11</v>
      </c>
      <c r="D5881" t="s">
        <v>60</v>
      </c>
      <c r="E5881">
        <v>0</v>
      </c>
      <c r="F5881">
        <v>0</v>
      </c>
      <c r="G5881">
        <v>0</v>
      </c>
      <c r="H5881">
        <v>0</v>
      </c>
    </row>
    <row r="5882" spans="1:8" x14ac:dyDescent="0.25">
      <c r="A5882" t="s">
        <v>59</v>
      </c>
      <c r="B5882">
        <v>2021</v>
      </c>
      <c r="C5882" t="s">
        <v>11</v>
      </c>
      <c r="D5882" t="s">
        <v>60</v>
      </c>
      <c r="E5882">
        <v>0</v>
      </c>
      <c r="F5882">
        <v>0</v>
      </c>
      <c r="G5882">
        <v>0</v>
      </c>
      <c r="H5882">
        <v>0</v>
      </c>
    </row>
    <row r="5883" spans="1:8" x14ac:dyDescent="0.25">
      <c r="A5883" t="s">
        <v>59</v>
      </c>
      <c r="B5883">
        <v>2021</v>
      </c>
      <c r="C5883" t="s">
        <v>11</v>
      </c>
      <c r="D5883" t="s">
        <v>60</v>
      </c>
      <c r="E5883">
        <v>33</v>
      </c>
      <c r="F5883">
        <v>6.0583900000000002</v>
      </c>
      <c r="G5883">
        <v>775.39</v>
      </c>
      <c r="H5883">
        <v>999.88</v>
      </c>
    </row>
    <row r="5884" spans="1:8" x14ac:dyDescent="0.25">
      <c r="A5884" t="s">
        <v>59</v>
      </c>
      <c r="B5884">
        <v>2021</v>
      </c>
      <c r="C5884" t="s">
        <v>11</v>
      </c>
      <c r="D5884" t="s">
        <v>60</v>
      </c>
      <c r="E5884">
        <v>330</v>
      </c>
      <c r="F5884">
        <v>2324.3971499999998</v>
      </c>
      <c r="G5884">
        <v>203460.83</v>
      </c>
      <c r="H5884">
        <v>216664.08</v>
      </c>
    </row>
    <row r="5885" spans="1:8" x14ac:dyDescent="0.25">
      <c r="A5885" t="s">
        <v>59</v>
      </c>
      <c r="B5885">
        <v>2021</v>
      </c>
      <c r="C5885" t="s">
        <v>11</v>
      </c>
      <c r="D5885" t="s">
        <v>60</v>
      </c>
      <c r="E5885">
        <v>2</v>
      </c>
      <c r="F5885">
        <v>8.5710099999999994</v>
      </c>
      <c r="G5885">
        <v>895.89</v>
      </c>
      <c r="H5885">
        <v>1789.99</v>
      </c>
    </row>
    <row r="5886" spans="1:8" x14ac:dyDescent="0.25">
      <c r="A5886" t="s">
        <v>59</v>
      </c>
      <c r="B5886">
        <v>2021</v>
      </c>
      <c r="C5886" t="s">
        <v>11</v>
      </c>
      <c r="D5886" t="s">
        <v>60</v>
      </c>
      <c r="E5886">
        <v>1166</v>
      </c>
      <c r="F5886">
        <v>1563.6123600000001</v>
      </c>
      <c r="G5886">
        <v>176478.45</v>
      </c>
      <c r="H5886">
        <v>174931.72</v>
      </c>
    </row>
    <row r="5887" spans="1:8" x14ac:dyDescent="0.25">
      <c r="A5887" t="s">
        <v>59</v>
      </c>
      <c r="B5887">
        <v>2021</v>
      </c>
      <c r="C5887" t="s">
        <v>11</v>
      </c>
      <c r="D5887" t="s">
        <v>60</v>
      </c>
      <c r="E5887">
        <v>8465</v>
      </c>
      <c r="F5887">
        <v>2040.55898</v>
      </c>
      <c r="G5887">
        <v>177288.07</v>
      </c>
      <c r="H5887">
        <v>173814.42</v>
      </c>
    </row>
    <row r="5888" spans="1:8" x14ac:dyDescent="0.25">
      <c r="A5888" t="s">
        <v>59</v>
      </c>
      <c r="B5888">
        <v>2021</v>
      </c>
      <c r="C5888" t="s">
        <v>11</v>
      </c>
      <c r="D5888" t="s">
        <v>60</v>
      </c>
      <c r="E5888">
        <v>0</v>
      </c>
      <c r="F5888">
        <v>0</v>
      </c>
      <c r="G5888">
        <v>0</v>
      </c>
      <c r="H5888">
        <v>0</v>
      </c>
    </row>
    <row r="5889" spans="1:8" x14ac:dyDescent="0.25">
      <c r="A5889" t="s">
        <v>59</v>
      </c>
      <c r="B5889">
        <v>2021</v>
      </c>
      <c r="C5889" t="s">
        <v>11</v>
      </c>
      <c r="D5889" t="s">
        <v>60</v>
      </c>
      <c r="E5889">
        <v>49</v>
      </c>
      <c r="F5889">
        <v>25.343399999999999</v>
      </c>
      <c r="G5889">
        <v>1997.63</v>
      </c>
      <c r="H5889">
        <v>2062.4299999999998</v>
      </c>
    </row>
    <row r="5890" spans="1:8" x14ac:dyDescent="0.25">
      <c r="A5890" t="s">
        <v>59</v>
      </c>
      <c r="B5890">
        <v>2021</v>
      </c>
      <c r="C5890" t="s">
        <v>11</v>
      </c>
      <c r="D5890" t="s">
        <v>60</v>
      </c>
      <c r="E5890">
        <v>29</v>
      </c>
      <c r="F5890">
        <v>1.62286</v>
      </c>
      <c r="G5890">
        <v>163.30000000000001</v>
      </c>
      <c r="H5890">
        <v>141.15</v>
      </c>
    </row>
    <row r="5891" spans="1:8" x14ac:dyDescent="0.25">
      <c r="A5891" t="s">
        <v>59</v>
      </c>
      <c r="B5891">
        <v>2021</v>
      </c>
      <c r="C5891" t="s">
        <v>11</v>
      </c>
      <c r="D5891" t="s">
        <v>60</v>
      </c>
      <c r="E5891">
        <v>0</v>
      </c>
      <c r="F5891">
        <v>0</v>
      </c>
      <c r="G5891">
        <v>0</v>
      </c>
      <c r="H5891">
        <v>0</v>
      </c>
    </row>
    <row r="5892" spans="1:8" x14ac:dyDescent="0.25">
      <c r="A5892" t="s">
        <v>59</v>
      </c>
      <c r="B5892">
        <v>2021</v>
      </c>
      <c r="C5892" t="s">
        <v>11</v>
      </c>
      <c r="D5892" t="s">
        <v>60</v>
      </c>
      <c r="E5892">
        <v>239</v>
      </c>
      <c r="F5892">
        <v>47.124879999999997</v>
      </c>
      <c r="G5892">
        <v>3402.05</v>
      </c>
      <c r="H5892">
        <v>2887.22</v>
      </c>
    </row>
    <row r="5893" spans="1:8" x14ac:dyDescent="0.25">
      <c r="A5893" t="s">
        <v>59</v>
      </c>
      <c r="B5893">
        <v>2021</v>
      </c>
      <c r="C5893" t="s">
        <v>11</v>
      </c>
      <c r="D5893" t="s">
        <v>60</v>
      </c>
      <c r="E5893">
        <v>236</v>
      </c>
      <c r="F5893">
        <v>78.496520000000004</v>
      </c>
      <c r="G5893">
        <v>5722.41</v>
      </c>
      <c r="H5893">
        <v>5528.88</v>
      </c>
    </row>
    <row r="5894" spans="1:8" x14ac:dyDescent="0.25">
      <c r="A5894" t="s">
        <v>59</v>
      </c>
      <c r="B5894">
        <v>2021</v>
      </c>
      <c r="C5894" t="s">
        <v>11</v>
      </c>
      <c r="D5894" t="s">
        <v>60</v>
      </c>
      <c r="E5894">
        <v>0</v>
      </c>
      <c r="F5894">
        <v>0</v>
      </c>
      <c r="G5894">
        <v>0</v>
      </c>
      <c r="H5894">
        <v>0</v>
      </c>
    </row>
    <row r="5895" spans="1:8" x14ac:dyDescent="0.25">
      <c r="A5895" t="s">
        <v>59</v>
      </c>
      <c r="B5895">
        <v>2021</v>
      </c>
      <c r="C5895" t="s">
        <v>11</v>
      </c>
      <c r="D5895" t="s">
        <v>60</v>
      </c>
      <c r="E5895">
        <v>0</v>
      </c>
      <c r="F5895">
        <v>0</v>
      </c>
      <c r="G5895">
        <v>0</v>
      </c>
      <c r="H5895">
        <v>0</v>
      </c>
    </row>
    <row r="5896" spans="1:8" x14ac:dyDescent="0.25">
      <c r="A5896" t="s">
        <v>59</v>
      </c>
      <c r="B5896">
        <v>2021</v>
      </c>
      <c r="C5896" t="s">
        <v>11</v>
      </c>
      <c r="D5896" t="s">
        <v>60</v>
      </c>
      <c r="E5896">
        <v>4</v>
      </c>
      <c r="F5896">
        <v>9.1305300000000003</v>
      </c>
      <c r="G5896">
        <v>637.6</v>
      </c>
      <c r="H5896">
        <v>689.96</v>
      </c>
    </row>
    <row r="5897" spans="1:8" x14ac:dyDescent="0.25">
      <c r="A5897" t="s">
        <v>59</v>
      </c>
      <c r="B5897">
        <v>2021</v>
      </c>
      <c r="C5897" t="s">
        <v>11</v>
      </c>
      <c r="D5897" t="s">
        <v>60</v>
      </c>
      <c r="E5897">
        <v>0</v>
      </c>
      <c r="F5897">
        <v>0</v>
      </c>
      <c r="G5897">
        <v>0</v>
      </c>
      <c r="H5897">
        <v>0</v>
      </c>
    </row>
    <row r="5898" spans="1:8" x14ac:dyDescent="0.25">
      <c r="A5898" t="s">
        <v>59</v>
      </c>
      <c r="B5898">
        <v>2021</v>
      </c>
      <c r="C5898" t="s">
        <v>11</v>
      </c>
      <c r="D5898" t="s">
        <v>60</v>
      </c>
      <c r="E5898">
        <v>9</v>
      </c>
      <c r="F5898">
        <v>8.5791199999999996</v>
      </c>
      <c r="G5898">
        <v>788.33</v>
      </c>
      <c r="H5898">
        <v>657.44</v>
      </c>
    </row>
    <row r="5899" spans="1:8" x14ac:dyDescent="0.25">
      <c r="A5899" t="s">
        <v>59</v>
      </c>
      <c r="B5899">
        <v>2021</v>
      </c>
      <c r="C5899" t="s">
        <v>11</v>
      </c>
      <c r="D5899" t="s">
        <v>60</v>
      </c>
      <c r="E5899">
        <v>27</v>
      </c>
      <c r="F5899">
        <v>35.530920000000002</v>
      </c>
      <c r="G5899">
        <v>3098.65</v>
      </c>
      <c r="H5899">
        <v>2683.69</v>
      </c>
    </row>
    <row r="5900" spans="1:8" x14ac:dyDescent="0.25">
      <c r="A5900" t="s">
        <v>59</v>
      </c>
      <c r="B5900">
        <v>2021</v>
      </c>
      <c r="C5900" t="s">
        <v>11</v>
      </c>
      <c r="D5900" t="s">
        <v>60</v>
      </c>
      <c r="E5900">
        <v>0</v>
      </c>
      <c r="F5900">
        <v>0</v>
      </c>
      <c r="G5900">
        <v>0</v>
      </c>
      <c r="H5900">
        <v>0</v>
      </c>
    </row>
    <row r="5901" spans="1:8" x14ac:dyDescent="0.25">
      <c r="A5901" t="s">
        <v>59</v>
      </c>
      <c r="B5901">
        <v>2021</v>
      </c>
      <c r="C5901" t="s">
        <v>11</v>
      </c>
      <c r="D5901" t="s">
        <v>63</v>
      </c>
      <c r="E5901">
        <v>164549</v>
      </c>
      <c r="F5901">
        <v>29304.71773</v>
      </c>
      <c r="G5901">
        <v>3382559.34</v>
      </c>
      <c r="H5901">
        <v>1877600.53</v>
      </c>
    </row>
    <row r="5902" spans="1:8" x14ac:dyDescent="0.25">
      <c r="A5902" t="s">
        <v>59</v>
      </c>
      <c r="B5902">
        <v>2021</v>
      </c>
      <c r="C5902" t="s">
        <v>11</v>
      </c>
      <c r="D5902" t="s">
        <v>63</v>
      </c>
      <c r="E5902">
        <v>20</v>
      </c>
      <c r="F5902">
        <v>1.3160000000000001</v>
      </c>
      <c r="G5902">
        <v>197.34</v>
      </c>
      <c r="H5902">
        <v>160.51</v>
      </c>
    </row>
    <row r="5903" spans="1:8" x14ac:dyDescent="0.25">
      <c r="A5903" t="s">
        <v>59</v>
      </c>
      <c r="B5903">
        <v>2021</v>
      </c>
      <c r="C5903" t="s">
        <v>11</v>
      </c>
      <c r="D5903" t="s">
        <v>63</v>
      </c>
      <c r="E5903">
        <v>886701</v>
      </c>
      <c r="F5903">
        <v>110032.40532000001</v>
      </c>
      <c r="G5903">
        <v>12016428.119999999</v>
      </c>
      <c r="H5903">
        <v>9409085.9199999999</v>
      </c>
    </row>
    <row r="5904" spans="1:8" x14ac:dyDescent="0.25">
      <c r="A5904" t="s">
        <v>59</v>
      </c>
      <c r="B5904">
        <v>2021</v>
      </c>
      <c r="C5904" t="s">
        <v>11</v>
      </c>
      <c r="D5904" t="s">
        <v>63</v>
      </c>
      <c r="E5904">
        <v>0</v>
      </c>
      <c r="F5904">
        <v>0</v>
      </c>
      <c r="G5904">
        <v>0</v>
      </c>
      <c r="H5904">
        <v>0</v>
      </c>
    </row>
    <row r="5905" spans="1:8" x14ac:dyDescent="0.25">
      <c r="A5905" t="s">
        <v>59</v>
      </c>
      <c r="B5905">
        <v>2021</v>
      </c>
      <c r="C5905" t="s">
        <v>11</v>
      </c>
      <c r="D5905" t="s">
        <v>64</v>
      </c>
      <c r="E5905">
        <v>0</v>
      </c>
      <c r="F5905">
        <v>0</v>
      </c>
      <c r="G5905">
        <v>0</v>
      </c>
      <c r="H5905">
        <v>0</v>
      </c>
    </row>
    <row r="5906" spans="1:8" x14ac:dyDescent="0.25">
      <c r="A5906" t="s">
        <v>59</v>
      </c>
      <c r="B5906">
        <v>2021</v>
      </c>
      <c r="C5906" t="s">
        <v>11</v>
      </c>
      <c r="D5906" t="s">
        <v>61</v>
      </c>
      <c r="E5906">
        <v>1474</v>
      </c>
      <c r="F5906">
        <v>11885.203750000001</v>
      </c>
      <c r="G5906">
        <v>958874.98</v>
      </c>
      <c r="H5906">
        <v>922244.21</v>
      </c>
    </row>
    <row r="5907" spans="1:8" x14ac:dyDescent="0.25">
      <c r="A5907" t="s">
        <v>59</v>
      </c>
      <c r="B5907">
        <v>2021</v>
      </c>
      <c r="C5907" t="s">
        <v>11</v>
      </c>
      <c r="D5907" t="s">
        <v>61</v>
      </c>
      <c r="E5907">
        <v>1212</v>
      </c>
      <c r="F5907">
        <v>1612.0745400000001</v>
      </c>
      <c r="G5907">
        <v>201208.41</v>
      </c>
      <c r="H5907">
        <v>198512.99</v>
      </c>
    </row>
    <row r="5908" spans="1:8" x14ac:dyDescent="0.25">
      <c r="A5908" t="s">
        <v>59</v>
      </c>
      <c r="B5908">
        <v>2021</v>
      </c>
      <c r="C5908" t="s">
        <v>11</v>
      </c>
      <c r="D5908" t="s">
        <v>61</v>
      </c>
      <c r="E5908">
        <v>9384</v>
      </c>
      <c r="F5908">
        <v>2741.37282</v>
      </c>
      <c r="G5908">
        <v>220160.84</v>
      </c>
      <c r="H5908">
        <v>226801.8</v>
      </c>
    </row>
    <row r="5909" spans="1:8" x14ac:dyDescent="0.25">
      <c r="A5909" t="s">
        <v>59</v>
      </c>
      <c r="B5909">
        <v>2021</v>
      </c>
      <c r="C5909" t="s">
        <v>11</v>
      </c>
      <c r="D5909" t="s">
        <v>60</v>
      </c>
      <c r="E5909">
        <v>8</v>
      </c>
      <c r="F5909">
        <v>2.5640000000000001</v>
      </c>
      <c r="G5909">
        <v>689.77</v>
      </c>
      <c r="H5909">
        <v>980.29</v>
      </c>
    </row>
    <row r="5910" spans="1:8" x14ac:dyDescent="0.25">
      <c r="A5910" t="s">
        <v>59</v>
      </c>
      <c r="B5910">
        <v>2021</v>
      </c>
      <c r="C5910" t="s">
        <v>11</v>
      </c>
      <c r="D5910" t="s">
        <v>60</v>
      </c>
      <c r="E5910">
        <v>32</v>
      </c>
      <c r="F5910">
        <v>67.128829999999994</v>
      </c>
      <c r="G5910">
        <v>5123.68</v>
      </c>
      <c r="H5910">
        <v>5847.69</v>
      </c>
    </row>
    <row r="5911" spans="1:8" x14ac:dyDescent="0.25">
      <c r="A5911" t="s">
        <v>59</v>
      </c>
      <c r="B5911">
        <v>2021</v>
      </c>
      <c r="C5911" t="s">
        <v>11</v>
      </c>
      <c r="D5911" t="s">
        <v>60</v>
      </c>
      <c r="E5911">
        <v>732</v>
      </c>
      <c r="F5911">
        <v>158.64328</v>
      </c>
      <c r="G5911">
        <v>11134.96</v>
      </c>
      <c r="H5911">
        <v>10464.969999999999</v>
      </c>
    </row>
    <row r="5912" spans="1:8" x14ac:dyDescent="0.25">
      <c r="A5912" t="s">
        <v>59</v>
      </c>
      <c r="B5912">
        <v>2021</v>
      </c>
      <c r="C5912" t="s">
        <v>11</v>
      </c>
      <c r="D5912" t="s">
        <v>62</v>
      </c>
      <c r="E5912">
        <v>2706</v>
      </c>
      <c r="F5912">
        <v>17662.534329999999</v>
      </c>
      <c r="G5912">
        <v>1709390.46</v>
      </c>
      <c r="H5912">
        <v>1712849.06</v>
      </c>
    </row>
    <row r="5913" spans="1:8" x14ac:dyDescent="0.25">
      <c r="A5913" t="s">
        <v>59</v>
      </c>
      <c r="B5913">
        <v>2021</v>
      </c>
      <c r="C5913" t="s">
        <v>11</v>
      </c>
      <c r="D5913" t="s">
        <v>62</v>
      </c>
      <c r="E5913">
        <v>5463</v>
      </c>
      <c r="F5913">
        <v>7233.1523299999999</v>
      </c>
      <c r="G5913">
        <v>895602.08</v>
      </c>
      <c r="H5913">
        <v>971156.09</v>
      </c>
    </row>
    <row r="5914" spans="1:8" x14ac:dyDescent="0.25">
      <c r="A5914" t="s">
        <v>59</v>
      </c>
      <c r="B5914">
        <v>2021</v>
      </c>
      <c r="C5914" t="s">
        <v>11</v>
      </c>
      <c r="D5914" t="s">
        <v>62</v>
      </c>
      <c r="E5914">
        <v>129826</v>
      </c>
      <c r="F5914">
        <v>29684.118180000001</v>
      </c>
      <c r="G5914">
        <v>2878195.66</v>
      </c>
      <c r="H5914">
        <v>2853119.39</v>
      </c>
    </row>
    <row r="5915" spans="1:8" x14ac:dyDescent="0.25">
      <c r="A5915" t="s">
        <v>59</v>
      </c>
      <c r="B5915">
        <v>2021</v>
      </c>
      <c r="C5915" t="s">
        <v>11</v>
      </c>
      <c r="D5915" t="s">
        <v>60</v>
      </c>
      <c r="E5915">
        <v>24</v>
      </c>
      <c r="F5915">
        <v>133.20186000000001</v>
      </c>
      <c r="G5915">
        <v>10905.94</v>
      </c>
      <c r="H5915">
        <v>10771.67</v>
      </c>
    </row>
    <row r="5916" spans="1:8" x14ac:dyDescent="0.25">
      <c r="A5916" t="s">
        <v>59</v>
      </c>
      <c r="B5916">
        <v>2021</v>
      </c>
      <c r="C5916" t="s">
        <v>11</v>
      </c>
      <c r="D5916" t="s">
        <v>60</v>
      </c>
      <c r="E5916">
        <v>58</v>
      </c>
      <c r="F5916">
        <v>111.30426</v>
      </c>
      <c r="G5916">
        <v>10789.86</v>
      </c>
      <c r="H5916">
        <v>8805.42</v>
      </c>
    </row>
    <row r="5917" spans="1:8" x14ac:dyDescent="0.25">
      <c r="A5917" t="s">
        <v>59</v>
      </c>
      <c r="B5917">
        <v>2021</v>
      </c>
      <c r="C5917" t="s">
        <v>11</v>
      </c>
      <c r="D5917" t="s">
        <v>60</v>
      </c>
      <c r="E5917">
        <v>25</v>
      </c>
      <c r="F5917">
        <v>142.74633</v>
      </c>
      <c r="G5917">
        <v>5727.35</v>
      </c>
      <c r="H5917">
        <v>5973.79</v>
      </c>
    </row>
    <row r="5918" spans="1:8" x14ac:dyDescent="0.25">
      <c r="A5918" t="s">
        <v>59</v>
      </c>
      <c r="B5918">
        <v>2021</v>
      </c>
      <c r="C5918" t="s">
        <v>11</v>
      </c>
      <c r="D5918" t="s">
        <v>60</v>
      </c>
      <c r="E5918">
        <v>35</v>
      </c>
      <c r="F5918">
        <v>198.42435</v>
      </c>
      <c r="G5918">
        <v>13336.94</v>
      </c>
      <c r="H5918">
        <v>11278.93</v>
      </c>
    </row>
    <row r="5919" spans="1:8" x14ac:dyDescent="0.25">
      <c r="A5919" t="s">
        <v>59</v>
      </c>
      <c r="B5919">
        <v>2021</v>
      </c>
      <c r="C5919" t="s">
        <v>11</v>
      </c>
      <c r="D5919" t="s">
        <v>60</v>
      </c>
      <c r="E5919">
        <v>0</v>
      </c>
      <c r="F5919">
        <v>0</v>
      </c>
      <c r="G5919">
        <v>0</v>
      </c>
      <c r="H5919">
        <v>0</v>
      </c>
    </row>
    <row r="5920" spans="1:8" x14ac:dyDescent="0.25">
      <c r="A5920" t="s">
        <v>59</v>
      </c>
      <c r="B5920">
        <v>2021</v>
      </c>
      <c r="C5920" t="s">
        <v>11</v>
      </c>
      <c r="D5920" t="s">
        <v>60</v>
      </c>
      <c r="E5920">
        <v>0</v>
      </c>
      <c r="F5920">
        <v>0</v>
      </c>
      <c r="G5920">
        <v>0</v>
      </c>
      <c r="H5920">
        <v>0</v>
      </c>
    </row>
    <row r="5921" spans="1:8" x14ac:dyDescent="0.25">
      <c r="A5921" t="s">
        <v>59</v>
      </c>
      <c r="B5921">
        <v>2021</v>
      </c>
      <c r="C5921" t="s">
        <v>11</v>
      </c>
      <c r="D5921" t="s">
        <v>61</v>
      </c>
      <c r="E5921">
        <v>0</v>
      </c>
      <c r="F5921">
        <v>0</v>
      </c>
      <c r="G5921">
        <v>0</v>
      </c>
      <c r="H5921">
        <v>0</v>
      </c>
    </row>
    <row r="5922" spans="1:8" x14ac:dyDescent="0.25">
      <c r="A5922" t="s">
        <v>59</v>
      </c>
      <c r="B5922">
        <v>2021</v>
      </c>
      <c r="C5922" t="s">
        <v>11</v>
      </c>
      <c r="D5922" t="s">
        <v>60</v>
      </c>
      <c r="E5922">
        <v>0</v>
      </c>
      <c r="F5922">
        <v>0</v>
      </c>
      <c r="G5922">
        <v>0</v>
      </c>
      <c r="H5922">
        <v>0</v>
      </c>
    </row>
    <row r="5923" spans="1:8" x14ac:dyDescent="0.25">
      <c r="A5923" t="s">
        <v>59</v>
      </c>
      <c r="B5923">
        <v>2021</v>
      </c>
      <c r="C5923" t="s">
        <v>11</v>
      </c>
      <c r="D5923" t="s">
        <v>60</v>
      </c>
      <c r="E5923">
        <v>0</v>
      </c>
      <c r="F5923">
        <v>0</v>
      </c>
      <c r="G5923">
        <v>0</v>
      </c>
      <c r="H5923">
        <v>0</v>
      </c>
    </row>
    <row r="5924" spans="1:8" x14ac:dyDescent="0.25">
      <c r="A5924" t="s">
        <v>59</v>
      </c>
      <c r="B5924">
        <v>2021</v>
      </c>
      <c r="C5924" t="s">
        <v>11</v>
      </c>
      <c r="D5924" t="s">
        <v>60</v>
      </c>
      <c r="E5924">
        <v>0</v>
      </c>
      <c r="F5924">
        <v>0</v>
      </c>
      <c r="G5924">
        <v>0</v>
      </c>
      <c r="H5924">
        <v>0</v>
      </c>
    </row>
    <row r="5925" spans="1:8" x14ac:dyDescent="0.25">
      <c r="A5925" t="s">
        <v>59</v>
      </c>
      <c r="B5925">
        <v>2021</v>
      </c>
      <c r="C5925" t="s">
        <v>11</v>
      </c>
      <c r="D5925" t="s">
        <v>62</v>
      </c>
      <c r="E5925">
        <v>1</v>
      </c>
      <c r="F5925">
        <v>433.00799999999998</v>
      </c>
      <c r="G5925">
        <v>39990.550000000003</v>
      </c>
      <c r="H5925">
        <v>39990.550000000003</v>
      </c>
    </row>
    <row r="5926" spans="1:8" x14ac:dyDescent="0.25">
      <c r="A5926" t="s">
        <v>59</v>
      </c>
      <c r="B5926">
        <v>2021</v>
      </c>
      <c r="C5926" t="s">
        <v>11</v>
      </c>
      <c r="D5926" t="s">
        <v>60</v>
      </c>
      <c r="E5926">
        <v>0</v>
      </c>
      <c r="F5926">
        <v>0</v>
      </c>
      <c r="G5926">
        <v>0</v>
      </c>
      <c r="H5926">
        <v>0</v>
      </c>
    </row>
    <row r="5927" spans="1:8" x14ac:dyDescent="0.25">
      <c r="A5927" t="s">
        <v>59</v>
      </c>
      <c r="B5927">
        <v>2021</v>
      </c>
      <c r="C5927" t="s">
        <v>11</v>
      </c>
      <c r="D5927" t="s">
        <v>60</v>
      </c>
      <c r="E5927">
        <v>0</v>
      </c>
      <c r="F5927">
        <v>0</v>
      </c>
      <c r="G5927">
        <v>0</v>
      </c>
      <c r="H5927">
        <v>0</v>
      </c>
    </row>
    <row r="5928" spans="1:8" x14ac:dyDescent="0.25">
      <c r="A5928" t="s">
        <v>59</v>
      </c>
      <c r="B5928">
        <v>2021</v>
      </c>
      <c r="C5928" t="s">
        <v>11</v>
      </c>
      <c r="D5928" t="s">
        <v>60</v>
      </c>
      <c r="E5928">
        <v>0</v>
      </c>
      <c r="F5928">
        <v>0</v>
      </c>
      <c r="G5928">
        <v>0</v>
      </c>
      <c r="H5928">
        <v>0</v>
      </c>
    </row>
    <row r="5929" spans="1:8" x14ac:dyDescent="0.25">
      <c r="A5929" t="s">
        <v>59</v>
      </c>
      <c r="B5929">
        <v>2021</v>
      </c>
      <c r="C5929" t="s">
        <v>11</v>
      </c>
      <c r="D5929" t="s">
        <v>60</v>
      </c>
      <c r="E5929">
        <v>0</v>
      </c>
      <c r="F5929">
        <v>0</v>
      </c>
      <c r="G5929">
        <v>0</v>
      </c>
      <c r="H5929">
        <v>0</v>
      </c>
    </row>
    <row r="5930" spans="1:8" x14ac:dyDescent="0.25">
      <c r="A5930" t="s">
        <v>59</v>
      </c>
      <c r="B5930">
        <v>2021</v>
      </c>
      <c r="C5930" t="s">
        <v>11</v>
      </c>
      <c r="D5930" t="s">
        <v>61</v>
      </c>
      <c r="E5930">
        <v>0</v>
      </c>
      <c r="F5930">
        <v>0</v>
      </c>
      <c r="G5930">
        <v>0</v>
      </c>
      <c r="H5930">
        <v>0</v>
      </c>
    </row>
    <row r="5931" spans="1:8" x14ac:dyDescent="0.25">
      <c r="A5931" t="s">
        <v>59</v>
      </c>
      <c r="B5931">
        <v>2021</v>
      </c>
      <c r="C5931" t="s">
        <v>11</v>
      </c>
      <c r="D5931" t="s">
        <v>60</v>
      </c>
      <c r="E5931">
        <v>0</v>
      </c>
      <c r="F5931">
        <v>0</v>
      </c>
      <c r="G5931">
        <v>0</v>
      </c>
      <c r="H5931">
        <v>0</v>
      </c>
    </row>
    <row r="5932" spans="1:8" x14ac:dyDescent="0.25">
      <c r="A5932" t="s">
        <v>59</v>
      </c>
      <c r="B5932">
        <v>2021</v>
      </c>
      <c r="C5932" t="s">
        <v>11</v>
      </c>
      <c r="D5932" t="s">
        <v>60</v>
      </c>
      <c r="E5932">
        <v>0</v>
      </c>
      <c r="F5932">
        <v>0</v>
      </c>
      <c r="G5932">
        <v>0</v>
      </c>
      <c r="H5932">
        <v>0</v>
      </c>
    </row>
    <row r="5933" spans="1:8" x14ac:dyDescent="0.25">
      <c r="A5933" t="s">
        <v>59</v>
      </c>
      <c r="B5933">
        <v>2021</v>
      </c>
      <c r="C5933" t="s">
        <v>11</v>
      </c>
      <c r="D5933" t="s">
        <v>60</v>
      </c>
      <c r="E5933">
        <v>0</v>
      </c>
      <c r="F5933">
        <v>0</v>
      </c>
      <c r="G5933">
        <v>0</v>
      </c>
      <c r="H5933">
        <v>0</v>
      </c>
    </row>
    <row r="5934" spans="1:8" x14ac:dyDescent="0.25">
      <c r="A5934" t="s">
        <v>59</v>
      </c>
      <c r="B5934">
        <v>2021</v>
      </c>
      <c r="C5934" t="s">
        <v>11</v>
      </c>
      <c r="D5934" t="s">
        <v>60</v>
      </c>
      <c r="E5934">
        <v>0</v>
      </c>
      <c r="F5934">
        <v>0</v>
      </c>
      <c r="G5934">
        <v>0</v>
      </c>
      <c r="H5934">
        <v>0</v>
      </c>
    </row>
    <row r="5935" spans="1:8" x14ac:dyDescent="0.25">
      <c r="A5935" t="s">
        <v>59</v>
      </c>
      <c r="B5935">
        <v>2021</v>
      </c>
      <c r="C5935" t="s">
        <v>11</v>
      </c>
      <c r="D5935" t="s">
        <v>60</v>
      </c>
      <c r="E5935">
        <v>0</v>
      </c>
      <c r="F5935">
        <v>0</v>
      </c>
      <c r="G5935">
        <v>0</v>
      </c>
      <c r="H5935">
        <v>0</v>
      </c>
    </row>
    <row r="5936" spans="1:8" x14ac:dyDescent="0.25">
      <c r="A5936" t="s">
        <v>59</v>
      </c>
      <c r="B5936">
        <v>2021</v>
      </c>
      <c r="C5936" t="s">
        <v>11</v>
      </c>
      <c r="D5936" t="s">
        <v>60</v>
      </c>
      <c r="E5936">
        <v>7</v>
      </c>
      <c r="F5936">
        <v>96.257800000000003</v>
      </c>
      <c r="G5936">
        <v>5618.96</v>
      </c>
      <c r="H5936">
        <v>1683.49</v>
      </c>
    </row>
    <row r="5937" spans="1:8" x14ac:dyDescent="0.25">
      <c r="A5937" t="s">
        <v>59</v>
      </c>
      <c r="B5937">
        <v>2021</v>
      </c>
      <c r="C5937" t="s">
        <v>11</v>
      </c>
      <c r="D5937" t="s">
        <v>60</v>
      </c>
      <c r="E5937">
        <v>0</v>
      </c>
      <c r="F5937">
        <v>0</v>
      </c>
      <c r="G5937">
        <v>0</v>
      </c>
      <c r="H5937">
        <v>0</v>
      </c>
    </row>
    <row r="5938" spans="1:8" x14ac:dyDescent="0.25">
      <c r="A5938" t="s">
        <v>59</v>
      </c>
      <c r="B5938">
        <v>2021</v>
      </c>
      <c r="C5938" t="s">
        <v>11</v>
      </c>
      <c r="D5938" t="s">
        <v>60</v>
      </c>
      <c r="E5938">
        <v>0</v>
      </c>
      <c r="F5938">
        <v>0</v>
      </c>
      <c r="G5938">
        <v>0</v>
      </c>
      <c r="H5938">
        <v>0</v>
      </c>
    </row>
    <row r="5939" spans="1:8" x14ac:dyDescent="0.25">
      <c r="A5939" t="s">
        <v>59</v>
      </c>
      <c r="B5939">
        <v>2021</v>
      </c>
      <c r="C5939" t="s">
        <v>11</v>
      </c>
      <c r="D5939" t="s">
        <v>62</v>
      </c>
      <c r="E5939">
        <v>0</v>
      </c>
      <c r="F5939">
        <v>0</v>
      </c>
      <c r="G5939">
        <v>0</v>
      </c>
      <c r="H5939">
        <v>0</v>
      </c>
    </row>
    <row r="5940" spans="1:8" x14ac:dyDescent="0.25">
      <c r="A5940" t="s">
        <v>59</v>
      </c>
      <c r="B5940">
        <v>2021</v>
      </c>
      <c r="C5940" t="s">
        <v>11</v>
      </c>
      <c r="D5940" t="s">
        <v>60</v>
      </c>
      <c r="E5940">
        <v>0</v>
      </c>
      <c r="F5940">
        <v>0</v>
      </c>
      <c r="G5940">
        <v>0</v>
      </c>
      <c r="H5940">
        <v>0</v>
      </c>
    </row>
    <row r="5941" spans="1:8" x14ac:dyDescent="0.25">
      <c r="A5941" t="s">
        <v>59</v>
      </c>
      <c r="B5941">
        <v>2021</v>
      </c>
      <c r="C5941" t="s">
        <v>11</v>
      </c>
      <c r="D5941" t="s">
        <v>60</v>
      </c>
      <c r="E5941">
        <v>0</v>
      </c>
      <c r="F5941">
        <v>0</v>
      </c>
      <c r="G5941">
        <v>0</v>
      </c>
      <c r="H5941">
        <v>0</v>
      </c>
    </row>
    <row r="5942" spans="1:8" x14ac:dyDescent="0.25">
      <c r="A5942" t="s">
        <v>59</v>
      </c>
      <c r="B5942">
        <v>2021</v>
      </c>
      <c r="C5942" t="s">
        <v>11</v>
      </c>
      <c r="D5942" t="s">
        <v>60</v>
      </c>
      <c r="E5942">
        <v>8</v>
      </c>
      <c r="F5942">
        <v>53.70778</v>
      </c>
      <c r="G5942">
        <v>4334.3599999999997</v>
      </c>
      <c r="H5942">
        <v>0</v>
      </c>
    </row>
    <row r="5943" spans="1:8" x14ac:dyDescent="0.25">
      <c r="A5943" t="s">
        <v>59</v>
      </c>
      <c r="B5943">
        <v>2021</v>
      </c>
      <c r="C5943" t="s">
        <v>11</v>
      </c>
      <c r="D5943" t="s">
        <v>61</v>
      </c>
      <c r="E5943">
        <v>0</v>
      </c>
      <c r="F5943">
        <v>0</v>
      </c>
      <c r="G5943">
        <v>0</v>
      </c>
      <c r="H5943">
        <v>0</v>
      </c>
    </row>
    <row r="5944" spans="1:8" x14ac:dyDescent="0.25">
      <c r="A5944" t="s">
        <v>59</v>
      </c>
      <c r="B5944">
        <v>2021</v>
      </c>
      <c r="C5944" t="s">
        <v>11</v>
      </c>
      <c r="D5944" t="s">
        <v>61</v>
      </c>
      <c r="E5944">
        <v>7</v>
      </c>
      <c r="F5944">
        <v>691.79052999999999</v>
      </c>
      <c r="G5944">
        <v>54746.29</v>
      </c>
      <c r="H5944">
        <v>53414.84</v>
      </c>
    </row>
    <row r="5945" spans="1:8" x14ac:dyDescent="0.25">
      <c r="A5945" t="s">
        <v>59</v>
      </c>
      <c r="B5945">
        <v>2021</v>
      </c>
      <c r="C5945" t="s">
        <v>11</v>
      </c>
      <c r="D5945" t="s">
        <v>61</v>
      </c>
      <c r="E5945">
        <v>0</v>
      </c>
      <c r="F5945">
        <v>0</v>
      </c>
      <c r="G5945">
        <v>0</v>
      </c>
      <c r="H5945">
        <v>0</v>
      </c>
    </row>
    <row r="5946" spans="1:8" x14ac:dyDescent="0.25">
      <c r="A5946" t="s">
        <v>59</v>
      </c>
      <c r="B5946">
        <v>2021</v>
      </c>
      <c r="C5946" t="s">
        <v>11</v>
      </c>
      <c r="D5946" t="s">
        <v>60</v>
      </c>
      <c r="E5946">
        <v>0</v>
      </c>
      <c r="F5946">
        <v>0</v>
      </c>
      <c r="G5946">
        <v>0</v>
      </c>
      <c r="H5946">
        <v>0</v>
      </c>
    </row>
    <row r="5947" spans="1:8" x14ac:dyDescent="0.25">
      <c r="A5947" t="s">
        <v>59</v>
      </c>
      <c r="B5947">
        <v>2021</v>
      </c>
      <c r="C5947" t="s">
        <v>11</v>
      </c>
      <c r="D5947" t="s">
        <v>60</v>
      </c>
      <c r="E5947">
        <v>0</v>
      </c>
      <c r="F5947">
        <v>0</v>
      </c>
      <c r="G5947">
        <v>0</v>
      </c>
      <c r="H5947">
        <v>0</v>
      </c>
    </row>
    <row r="5948" spans="1:8" x14ac:dyDescent="0.25">
      <c r="A5948" t="s">
        <v>59</v>
      </c>
      <c r="B5948">
        <v>2021</v>
      </c>
      <c r="C5948" t="s">
        <v>11</v>
      </c>
      <c r="D5948" t="s">
        <v>60</v>
      </c>
      <c r="E5948">
        <v>2</v>
      </c>
      <c r="F5948">
        <v>43.553519999999999</v>
      </c>
      <c r="G5948">
        <v>6215.6</v>
      </c>
      <c r="H5948">
        <v>8397.6</v>
      </c>
    </row>
    <row r="5949" spans="1:8" x14ac:dyDescent="0.25">
      <c r="A5949" t="s">
        <v>59</v>
      </c>
      <c r="B5949">
        <v>2021</v>
      </c>
      <c r="C5949" t="s">
        <v>11</v>
      </c>
      <c r="D5949" t="s">
        <v>60</v>
      </c>
      <c r="E5949">
        <v>0</v>
      </c>
      <c r="F5949">
        <v>0</v>
      </c>
      <c r="G5949">
        <v>0</v>
      </c>
      <c r="H5949">
        <v>0</v>
      </c>
    </row>
    <row r="5950" spans="1:8" x14ac:dyDescent="0.25">
      <c r="A5950" t="s">
        <v>59</v>
      </c>
      <c r="B5950">
        <v>2021</v>
      </c>
      <c r="C5950" t="s">
        <v>11</v>
      </c>
      <c r="D5950" t="s">
        <v>60</v>
      </c>
      <c r="E5950">
        <v>129</v>
      </c>
      <c r="F5950">
        <v>6796.0494099999996</v>
      </c>
      <c r="G5950">
        <v>496483.99</v>
      </c>
      <c r="H5950">
        <v>457105.57</v>
      </c>
    </row>
    <row r="5951" spans="1:8" x14ac:dyDescent="0.25">
      <c r="A5951" t="s">
        <v>59</v>
      </c>
      <c r="B5951">
        <v>2021</v>
      </c>
      <c r="C5951" t="s">
        <v>11</v>
      </c>
      <c r="D5951" t="s">
        <v>60</v>
      </c>
      <c r="E5951">
        <v>1</v>
      </c>
      <c r="F5951">
        <v>1.339</v>
      </c>
      <c r="G5951">
        <v>129.62</v>
      </c>
      <c r="H5951">
        <v>263.32</v>
      </c>
    </row>
    <row r="5952" spans="1:8" x14ac:dyDescent="0.25">
      <c r="A5952" t="s">
        <v>59</v>
      </c>
      <c r="B5952">
        <v>2021</v>
      </c>
      <c r="C5952" t="s">
        <v>11</v>
      </c>
      <c r="D5952" t="s">
        <v>62</v>
      </c>
      <c r="E5952">
        <v>6</v>
      </c>
      <c r="F5952">
        <v>530.82637</v>
      </c>
      <c r="G5952">
        <v>51924.69</v>
      </c>
      <c r="H5952">
        <v>39840.129999999997</v>
      </c>
    </row>
    <row r="5953" spans="1:8" x14ac:dyDescent="0.25">
      <c r="A5953" t="s">
        <v>59</v>
      </c>
      <c r="B5953">
        <v>2021</v>
      </c>
      <c r="C5953" t="s">
        <v>11</v>
      </c>
      <c r="D5953" t="s">
        <v>62</v>
      </c>
      <c r="E5953">
        <v>0</v>
      </c>
      <c r="F5953">
        <v>0</v>
      </c>
      <c r="G5953">
        <v>0</v>
      </c>
      <c r="H5953">
        <v>0</v>
      </c>
    </row>
    <row r="5954" spans="1:8" x14ac:dyDescent="0.25">
      <c r="A5954" t="s">
        <v>59</v>
      </c>
      <c r="B5954">
        <v>2021</v>
      </c>
      <c r="C5954" t="s">
        <v>11</v>
      </c>
      <c r="D5954" t="s">
        <v>60</v>
      </c>
      <c r="E5954">
        <v>0</v>
      </c>
      <c r="F5954">
        <v>0</v>
      </c>
      <c r="G5954">
        <v>0</v>
      </c>
      <c r="H5954">
        <v>0</v>
      </c>
    </row>
    <row r="5955" spans="1:8" x14ac:dyDescent="0.25">
      <c r="A5955" t="s">
        <v>59</v>
      </c>
      <c r="B5955">
        <v>2021</v>
      </c>
      <c r="C5955" t="s">
        <v>11</v>
      </c>
      <c r="D5955" t="s">
        <v>60</v>
      </c>
      <c r="E5955">
        <v>0</v>
      </c>
      <c r="F5955">
        <v>0</v>
      </c>
      <c r="G5955">
        <v>0</v>
      </c>
      <c r="H5955">
        <v>0</v>
      </c>
    </row>
    <row r="5956" spans="1:8" x14ac:dyDescent="0.25">
      <c r="A5956" t="s">
        <v>59</v>
      </c>
      <c r="B5956">
        <v>2021</v>
      </c>
      <c r="C5956" t="s">
        <v>11</v>
      </c>
      <c r="D5956" t="s">
        <v>60</v>
      </c>
      <c r="E5956">
        <v>0</v>
      </c>
      <c r="F5956">
        <v>0</v>
      </c>
      <c r="G5956">
        <v>0</v>
      </c>
      <c r="H5956">
        <v>0</v>
      </c>
    </row>
    <row r="5957" spans="1:8" x14ac:dyDescent="0.25">
      <c r="A5957" t="s">
        <v>59</v>
      </c>
      <c r="B5957">
        <v>2021</v>
      </c>
      <c r="C5957" t="s">
        <v>11</v>
      </c>
      <c r="D5957" t="s">
        <v>60</v>
      </c>
      <c r="E5957">
        <v>19</v>
      </c>
      <c r="F5957">
        <v>579.10802000000001</v>
      </c>
      <c r="G5957">
        <v>36794.620000000003</v>
      </c>
      <c r="H5957">
        <v>34227.49</v>
      </c>
    </row>
    <row r="5958" spans="1:8" x14ac:dyDescent="0.25">
      <c r="A5958" t="s">
        <v>59</v>
      </c>
      <c r="B5958">
        <v>2021</v>
      </c>
      <c r="C5958" t="s">
        <v>11</v>
      </c>
      <c r="D5958" t="s">
        <v>60</v>
      </c>
      <c r="E5958">
        <v>0</v>
      </c>
      <c r="F5958">
        <v>0</v>
      </c>
      <c r="G5958">
        <v>0</v>
      </c>
      <c r="H5958">
        <v>0</v>
      </c>
    </row>
    <row r="5959" spans="1:8" x14ac:dyDescent="0.25">
      <c r="A5959" t="s">
        <v>59</v>
      </c>
      <c r="B5959">
        <v>2021</v>
      </c>
      <c r="C5959" t="s">
        <v>11</v>
      </c>
      <c r="D5959" t="s">
        <v>60</v>
      </c>
      <c r="E5959">
        <v>28</v>
      </c>
      <c r="F5959">
        <v>2681.5269400000002</v>
      </c>
      <c r="G5959">
        <v>170868.91</v>
      </c>
      <c r="H5959">
        <v>216148.84</v>
      </c>
    </row>
    <row r="5960" spans="1:8" x14ac:dyDescent="0.25">
      <c r="A5960" t="s">
        <v>59</v>
      </c>
      <c r="B5960">
        <v>2021</v>
      </c>
      <c r="C5960" t="s">
        <v>11</v>
      </c>
      <c r="D5960" t="s">
        <v>60</v>
      </c>
      <c r="E5960">
        <v>1</v>
      </c>
      <c r="F5960">
        <v>0.15809999999999999</v>
      </c>
      <c r="G5960">
        <v>22.1</v>
      </c>
      <c r="H5960">
        <v>26.58</v>
      </c>
    </row>
    <row r="5961" spans="1:8" x14ac:dyDescent="0.25">
      <c r="A5961" t="s">
        <v>59</v>
      </c>
      <c r="B5961">
        <v>2021</v>
      </c>
      <c r="C5961" t="s">
        <v>11</v>
      </c>
      <c r="D5961" t="s">
        <v>60</v>
      </c>
      <c r="E5961">
        <v>0</v>
      </c>
      <c r="F5961">
        <v>0</v>
      </c>
      <c r="G5961">
        <v>0</v>
      </c>
      <c r="H5961">
        <v>0</v>
      </c>
    </row>
    <row r="5962" spans="1:8" x14ac:dyDescent="0.25">
      <c r="A5962" t="s">
        <v>59</v>
      </c>
      <c r="B5962">
        <v>2021</v>
      </c>
      <c r="C5962" t="s">
        <v>11</v>
      </c>
      <c r="D5962" t="s">
        <v>60</v>
      </c>
      <c r="E5962">
        <v>0</v>
      </c>
      <c r="F5962">
        <v>0</v>
      </c>
      <c r="G5962">
        <v>0</v>
      </c>
      <c r="H5962">
        <v>0</v>
      </c>
    </row>
    <row r="5963" spans="1:8" x14ac:dyDescent="0.25">
      <c r="A5963" t="s">
        <v>59</v>
      </c>
      <c r="B5963">
        <v>2021</v>
      </c>
      <c r="C5963" t="s">
        <v>11</v>
      </c>
      <c r="D5963" t="s">
        <v>60</v>
      </c>
      <c r="E5963">
        <v>2</v>
      </c>
      <c r="F5963">
        <v>6.3E-3</v>
      </c>
      <c r="G5963">
        <v>11.06</v>
      </c>
      <c r="H5963">
        <v>2.82</v>
      </c>
    </row>
    <row r="5964" spans="1:8" x14ac:dyDescent="0.25">
      <c r="A5964" t="s">
        <v>59</v>
      </c>
      <c r="B5964">
        <v>2021</v>
      </c>
      <c r="C5964" t="s">
        <v>11</v>
      </c>
      <c r="D5964" t="s">
        <v>63</v>
      </c>
      <c r="E5964">
        <v>25</v>
      </c>
      <c r="F5964">
        <v>2.7869999999999999</v>
      </c>
      <c r="G5964">
        <v>264.64999999999998</v>
      </c>
      <c r="H5964">
        <v>221.11</v>
      </c>
    </row>
    <row r="5965" spans="1:8" x14ac:dyDescent="0.25">
      <c r="A5965" t="s">
        <v>59</v>
      </c>
      <c r="B5965">
        <v>2021</v>
      </c>
      <c r="C5965" t="s">
        <v>11</v>
      </c>
      <c r="D5965" t="s">
        <v>60</v>
      </c>
      <c r="E5965">
        <v>1</v>
      </c>
      <c r="F5965">
        <v>6.9710599999999996</v>
      </c>
      <c r="G5965">
        <v>569.20000000000005</v>
      </c>
      <c r="H5965">
        <v>581.27</v>
      </c>
    </row>
    <row r="5966" spans="1:8" x14ac:dyDescent="0.25">
      <c r="A5966" t="s">
        <v>59</v>
      </c>
      <c r="B5966">
        <v>2021</v>
      </c>
      <c r="C5966" t="s">
        <v>11</v>
      </c>
      <c r="D5966" t="s">
        <v>60</v>
      </c>
      <c r="E5966">
        <v>5</v>
      </c>
      <c r="F5966">
        <v>29.40333</v>
      </c>
      <c r="G5966">
        <v>2583.79</v>
      </c>
      <c r="H5966">
        <v>4330.76</v>
      </c>
    </row>
    <row r="5967" spans="1:8" x14ac:dyDescent="0.25">
      <c r="A5967" t="s">
        <v>59</v>
      </c>
      <c r="B5967">
        <v>2021</v>
      </c>
      <c r="C5967" t="s">
        <v>11</v>
      </c>
      <c r="D5967" t="s">
        <v>60</v>
      </c>
      <c r="E5967">
        <v>10</v>
      </c>
      <c r="F5967">
        <v>30.350999999999999</v>
      </c>
      <c r="G5967">
        <v>3133.61</v>
      </c>
      <c r="H5967">
        <v>2997.93</v>
      </c>
    </row>
    <row r="5968" spans="1:8" x14ac:dyDescent="0.25">
      <c r="A5968" t="s">
        <v>59</v>
      </c>
      <c r="B5968">
        <v>2021</v>
      </c>
      <c r="C5968" t="s">
        <v>11</v>
      </c>
      <c r="D5968" t="s">
        <v>60</v>
      </c>
      <c r="E5968">
        <v>69</v>
      </c>
      <c r="F5968">
        <v>22.2102</v>
      </c>
      <c r="G5968">
        <v>1970.05</v>
      </c>
      <c r="H5968">
        <v>2098.09</v>
      </c>
    </row>
    <row r="5969" spans="1:8" x14ac:dyDescent="0.25">
      <c r="A5969" t="s">
        <v>59</v>
      </c>
      <c r="B5969">
        <v>2021</v>
      </c>
      <c r="C5969" t="s">
        <v>11</v>
      </c>
      <c r="D5969" t="s">
        <v>60</v>
      </c>
      <c r="E5969">
        <v>0</v>
      </c>
      <c r="F5969">
        <v>0</v>
      </c>
      <c r="G5969">
        <v>0</v>
      </c>
      <c r="H5969">
        <v>0</v>
      </c>
    </row>
    <row r="5970" spans="1:8" x14ac:dyDescent="0.25">
      <c r="A5970" t="s">
        <v>59</v>
      </c>
      <c r="B5970">
        <v>2021</v>
      </c>
      <c r="C5970" t="s">
        <v>11</v>
      </c>
      <c r="D5970" t="s">
        <v>60</v>
      </c>
      <c r="E5970">
        <v>27</v>
      </c>
      <c r="F5970">
        <v>7.6057199999999998</v>
      </c>
      <c r="G5970">
        <v>611.22</v>
      </c>
      <c r="H5970">
        <v>563.16</v>
      </c>
    </row>
    <row r="5971" spans="1:8" x14ac:dyDescent="0.25">
      <c r="A5971" t="s">
        <v>59</v>
      </c>
      <c r="B5971">
        <v>2021</v>
      </c>
      <c r="C5971" t="s">
        <v>11</v>
      </c>
      <c r="D5971" t="s">
        <v>63</v>
      </c>
      <c r="E5971">
        <v>0</v>
      </c>
      <c r="F5971">
        <v>0</v>
      </c>
      <c r="G5971">
        <v>0</v>
      </c>
      <c r="H5971">
        <v>0</v>
      </c>
    </row>
    <row r="5972" spans="1:8" x14ac:dyDescent="0.25">
      <c r="A5972" t="s">
        <v>59</v>
      </c>
      <c r="B5972">
        <v>2021</v>
      </c>
      <c r="C5972" t="s">
        <v>11</v>
      </c>
      <c r="D5972" t="s">
        <v>60</v>
      </c>
      <c r="E5972">
        <v>14</v>
      </c>
      <c r="F5972">
        <v>2.6240000000000001</v>
      </c>
      <c r="G5972">
        <v>229.97</v>
      </c>
      <c r="H5972">
        <v>183.28</v>
      </c>
    </row>
    <row r="5973" spans="1:8" x14ac:dyDescent="0.25">
      <c r="A5973" t="s">
        <v>59</v>
      </c>
      <c r="B5973">
        <v>2021</v>
      </c>
      <c r="C5973" t="s">
        <v>11</v>
      </c>
      <c r="D5973" t="s">
        <v>60</v>
      </c>
      <c r="E5973">
        <v>0</v>
      </c>
      <c r="F5973">
        <v>0</v>
      </c>
      <c r="G5973">
        <v>0</v>
      </c>
      <c r="H5973">
        <v>0</v>
      </c>
    </row>
    <row r="5974" spans="1:8" x14ac:dyDescent="0.25">
      <c r="A5974" t="s">
        <v>59</v>
      </c>
      <c r="B5974">
        <v>2021</v>
      </c>
      <c r="C5974" t="s">
        <v>11</v>
      </c>
      <c r="D5974" t="s">
        <v>60</v>
      </c>
      <c r="E5974">
        <v>0</v>
      </c>
      <c r="F5974">
        <v>0</v>
      </c>
      <c r="G5974">
        <v>0</v>
      </c>
      <c r="H5974">
        <v>0</v>
      </c>
    </row>
    <row r="5975" spans="1:8" x14ac:dyDescent="0.25">
      <c r="A5975" t="s">
        <v>59</v>
      </c>
      <c r="B5975">
        <v>2021</v>
      </c>
      <c r="C5975" t="s">
        <v>11</v>
      </c>
      <c r="D5975" t="s">
        <v>60</v>
      </c>
      <c r="E5975">
        <v>27</v>
      </c>
      <c r="F5975">
        <v>154.95465999999999</v>
      </c>
      <c r="G5975">
        <v>12999.08</v>
      </c>
      <c r="H5975">
        <v>0</v>
      </c>
    </row>
    <row r="5976" spans="1:8" x14ac:dyDescent="0.25">
      <c r="A5976" t="s">
        <v>59</v>
      </c>
      <c r="B5976">
        <v>2021</v>
      </c>
      <c r="C5976" t="s">
        <v>11</v>
      </c>
      <c r="D5976" t="s">
        <v>60</v>
      </c>
      <c r="E5976">
        <v>0</v>
      </c>
      <c r="F5976">
        <v>0</v>
      </c>
      <c r="G5976">
        <v>0</v>
      </c>
      <c r="H5976">
        <v>0</v>
      </c>
    </row>
    <row r="5977" spans="1:8" x14ac:dyDescent="0.25">
      <c r="A5977" t="s">
        <v>59</v>
      </c>
      <c r="B5977">
        <v>2021</v>
      </c>
      <c r="C5977" t="s">
        <v>11</v>
      </c>
      <c r="D5977" t="s">
        <v>63</v>
      </c>
      <c r="E5977">
        <v>0</v>
      </c>
      <c r="F5977">
        <v>0</v>
      </c>
      <c r="G5977">
        <v>0</v>
      </c>
      <c r="H5977">
        <v>0</v>
      </c>
    </row>
    <row r="5978" spans="1:8" x14ac:dyDescent="0.25">
      <c r="A5978" t="s">
        <v>59</v>
      </c>
      <c r="B5978">
        <v>2021</v>
      </c>
      <c r="C5978" t="s">
        <v>11</v>
      </c>
      <c r="D5978" t="s">
        <v>64</v>
      </c>
      <c r="E5978">
        <v>0</v>
      </c>
      <c r="F5978">
        <v>0</v>
      </c>
      <c r="G5978">
        <v>0</v>
      </c>
      <c r="H5978">
        <v>0</v>
      </c>
    </row>
    <row r="5979" spans="1:8" x14ac:dyDescent="0.25">
      <c r="A5979" t="s">
        <v>59</v>
      </c>
      <c r="B5979">
        <v>2021</v>
      </c>
      <c r="C5979" t="s">
        <v>11</v>
      </c>
      <c r="D5979" t="s">
        <v>61</v>
      </c>
      <c r="E5979">
        <v>8</v>
      </c>
      <c r="F5979">
        <v>76.516040000000004</v>
      </c>
      <c r="G5979">
        <v>5828.16</v>
      </c>
      <c r="H5979">
        <v>5946.11</v>
      </c>
    </row>
    <row r="5980" spans="1:8" x14ac:dyDescent="0.25">
      <c r="A5980" t="s">
        <v>59</v>
      </c>
      <c r="B5980">
        <v>2021</v>
      </c>
      <c r="C5980" t="s">
        <v>11</v>
      </c>
      <c r="D5980" t="s">
        <v>61</v>
      </c>
      <c r="E5980">
        <v>5</v>
      </c>
      <c r="F5980">
        <v>1.4339999999999999</v>
      </c>
      <c r="G5980">
        <v>230.2</v>
      </c>
      <c r="H5980">
        <v>128.53</v>
      </c>
    </row>
    <row r="5981" spans="1:8" x14ac:dyDescent="0.25">
      <c r="A5981" t="s">
        <v>59</v>
      </c>
      <c r="B5981">
        <v>2021</v>
      </c>
      <c r="C5981" t="s">
        <v>11</v>
      </c>
      <c r="D5981" t="s">
        <v>61</v>
      </c>
      <c r="E5981">
        <v>22</v>
      </c>
      <c r="F5981">
        <v>9.44848</v>
      </c>
      <c r="G5981">
        <v>798.84</v>
      </c>
      <c r="H5981">
        <v>842.19</v>
      </c>
    </row>
    <row r="5982" spans="1:8" x14ac:dyDescent="0.25">
      <c r="A5982" t="s">
        <v>59</v>
      </c>
      <c r="B5982">
        <v>2021</v>
      </c>
      <c r="C5982" t="s">
        <v>11</v>
      </c>
      <c r="D5982" t="s">
        <v>60</v>
      </c>
      <c r="E5982">
        <v>11</v>
      </c>
      <c r="F5982">
        <v>22.62228</v>
      </c>
      <c r="G5982">
        <v>2318.88</v>
      </c>
      <c r="H5982">
        <v>3156.92</v>
      </c>
    </row>
    <row r="5983" spans="1:8" x14ac:dyDescent="0.25">
      <c r="A5983" t="s">
        <v>59</v>
      </c>
      <c r="B5983">
        <v>2021</v>
      </c>
      <c r="C5983" t="s">
        <v>11</v>
      </c>
      <c r="D5983" t="s">
        <v>60</v>
      </c>
      <c r="E5983">
        <v>458</v>
      </c>
      <c r="F5983">
        <v>3982.78233</v>
      </c>
      <c r="G5983">
        <v>330329.39</v>
      </c>
      <c r="H5983">
        <v>333402.05</v>
      </c>
    </row>
    <row r="5984" spans="1:8" x14ac:dyDescent="0.25">
      <c r="A5984" t="s">
        <v>59</v>
      </c>
      <c r="B5984">
        <v>2021</v>
      </c>
      <c r="C5984" t="s">
        <v>11</v>
      </c>
      <c r="D5984" t="s">
        <v>60</v>
      </c>
      <c r="E5984">
        <v>368</v>
      </c>
      <c r="F5984">
        <v>438.02683999999999</v>
      </c>
      <c r="G5984">
        <v>50296.29</v>
      </c>
      <c r="H5984">
        <v>56403.19</v>
      </c>
    </row>
    <row r="5985" spans="1:8" x14ac:dyDescent="0.25">
      <c r="A5985" t="s">
        <v>59</v>
      </c>
      <c r="B5985">
        <v>2021</v>
      </c>
      <c r="C5985" t="s">
        <v>11</v>
      </c>
      <c r="D5985" t="s">
        <v>60</v>
      </c>
      <c r="E5985">
        <v>2832</v>
      </c>
      <c r="F5985">
        <v>917.17178000000001</v>
      </c>
      <c r="G5985">
        <v>80702.75</v>
      </c>
      <c r="H5985">
        <v>65016.66</v>
      </c>
    </row>
    <row r="5986" spans="1:8" x14ac:dyDescent="0.25">
      <c r="A5986" t="s">
        <v>59</v>
      </c>
      <c r="B5986">
        <v>2021</v>
      </c>
      <c r="C5986" t="s">
        <v>11</v>
      </c>
      <c r="D5986" t="s">
        <v>60</v>
      </c>
      <c r="E5986">
        <v>0</v>
      </c>
      <c r="F5986">
        <v>0</v>
      </c>
      <c r="G5986">
        <v>0</v>
      </c>
      <c r="H5986">
        <v>0</v>
      </c>
    </row>
    <row r="5987" spans="1:8" x14ac:dyDescent="0.25">
      <c r="A5987" t="s">
        <v>59</v>
      </c>
      <c r="B5987">
        <v>2021</v>
      </c>
      <c r="C5987" t="s">
        <v>11</v>
      </c>
      <c r="D5987" t="s">
        <v>60</v>
      </c>
      <c r="E5987">
        <v>22</v>
      </c>
      <c r="F5987">
        <v>3.6819999999999999</v>
      </c>
      <c r="G5987">
        <v>261.14</v>
      </c>
      <c r="H5987">
        <v>217.47</v>
      </c>
    </row>
    <row r="5988" spans="1:8" x14ac:dyDescent="0.25">
      <c r="A5988" t="s">
        <v>59</v>
      </c>
      <c r="B5988">
        <v>2021</v>
      </c>
      <c r="C5988" t="s">
        <v>11</v>
      </c>
      <c r="D5988" t="s">
        <v>62</v>
      </c>
      <c r="E5988">
        <v>46</v>
      </c>
      <c r="F5988">
        <v>347.60590000000002</v>
      </c>
      <c r="G5988">
        <v>31839.39</v>
      </c>
      <c r="H5988">
        <v>15520.18</v>
      </c>
    </row>
    <row r="5989" spans="1:8" x14ac:dyDescent="0.25">
      <c r="A5989" t="s">
        <v>59</v>
      </c>
      <c r="B5989">
        <v>2021</v>
      </c>
      <c r="C5989" t="s">
        <v>11</v>
      </c>
      <c r="D5989" t="s">
        <v>62</v>
      </c>
      <c r="E5989">
        <v>30</v>
      </c>
      <c r="F5989">
        <v>28.842500000000001</v>
      </c>
      <c r="G5989">
        <v>3939.89</v>
      </c>
      <c r="H5989">
        <v>3011.37</v>
      </c>
    </row>
    <row r="5990" spans="1:8" x14ac:dyDescent="0.25">
      <c r="A5990" t="s">
        <v>59</v>
      </c>
      <c r="B5990">
        <v>2021</v>
      </c>
      <c r="C5990" t="s">
        <v>11</v>
      </c>
      <c r="D5990" t="s">
        <v>62</v>
      </c>
      <c r="E5990">
        <v>714</v>
      </c>
      <c r="F5990">
        <v>237.18199000000001</v>
      </c>
      <c r="G5990">
        <v>23282.25</v>
      </c>
      <c r="H5990">
        <v>18758.27</v>
      </c>
    </row>
    <row r="5991" spans="1:8" x14ac:dyDescent="0.25">
      <c r="A5991" t="s">
        <v>59</v>
      </c>
      <c r="B5991">
        <v>2021</v>
      </c>
      <c r="C5991" t="s">
        <v>11</v>
      </c>
      <c r="D5991" t="s">
        <v>60</v>
      </c>
      <c r="E5991">
        <v>69</v>
      </c>
      <c r="F5991">
        <v>465.82357000000002</v>
      </c>
      <c r="G5991">
        <v>30851.11</v>
      </c>
      <c r="H5991">
        <v>22388.25</v>
      </c>
    </row>
    <row r="5992" spans="1:8" x14ac:dyDescent="0.25">
      <c r="A5992" t="s">
        <v>59</v>
      </c>
      <c r="B5992">
        <v>2021</v>
      </c>
      <c r="C5992" t="s">
        <v>11</v>
      </c>
      <c r="D5992" t="s">
        <v>60</v>
      </c>
      <c r="E5992">
        <v>5</v>
      </c>
      <c r="F5992">
        <v>3.3090000000000002</v>
      </c>
      <c r="G5992">
        <v>220.02</v>
      </c>
      <c r="H5992">
        <v>25.32</v>
      </c>
    </row>
    <row r="5993" spans="1:8" x14ac:dyDescent="0.25">
      <c r="A5993" t="s">
        <v>59</v>
      </c>
      <c r="B5993">
        <v>2021</v>
      </c>
      <c r="C5993" t="s">
        <v>11</v>
      </c>
      <c r="D5993" t="s">
        <v>60</v>
      </c>
      <c r="E5993">
        <v>9</v>
      </c>
      <c r="F5993">
        <v>15.01728</v>
      </c>
      <c r="G5993">
        <v>1192.8</v>
      </c>
      <c r="H5993">
        <v>976.06</v>
      </c>
    </row>
    <row r="5994" spans="1:8" x14ac:dyDescent="0.25">
      <c r="A5994" t="s">
        <v>59</v>
      </c>
      <c r="B5994">
        <v>2021</v>
      </c>
      <c r="C5994" t="s">
        <v>11</v>
      </c>
      <c r="D5994" t="s">
        <v>60</v>
      </c>
      <c r="E5994">
        <v>158</v>
      </c>
      <c r="F5994">
        <v>108.63607</v>
      </c>
      <c r="G5994">
        <v>12994.67</v>
      </c>
      <c r="H5994">
        <v>8815.81</v>
      </c>
    </row>
    <row r="5995" spans="1:8" x14ac:dyDescent="0.25">
      <c r="A5995" t="s">
        <v>59</v>
      </c>
      <c r="B5995">
        <v>2021</v>
      </c>
      <c r="C5995" t="s">
        <v>11</v>
      </c>
      <c r="D5995" t="s">
        <v>60</v>
      </c>
      <c r="E5995">
        <v>2</v>
      </c>
      <c r="F5995">
        <v>0.96199999999999997</v>
      </c>
      <c r="G5995">
        <v>39.880000000000003</v>
      </c>
      <c r="H5995">
        <v>39.880000000000003</v>
      </c>
    </row>
    <row r="5996" spans="1:8" x14ac:dyDescent="0.25">
      <c r="A5996" t="s">
        <v>59</v>
      </c>
      <c r="B5996">
        <v>2021</v>
      </c>
      <c r="C5996" t="s">
        <v>11</v>
      </c>
      <c r="D5996" t="s">
        <v>60</v>
      </c>
      <c r="E5996">
        <v>89</v>
      </c>
      <c r="F5996">
        <v>241.13417999999999</v>
      </c>
      <c r="G5996">
        <v>16150.07</v>
      </c>
      <c r="H5996">
        <v>24630.95</v>
      </c>
    </row>
    <row r="5997" spans="1:8" x14ac:dyDescent="0.25">
      <c r="A5997" t="s">
        <v>59</v>
      </c>
      <c r="B5997">
        <v>2021</v>
      </c>
      <c r="C5997" t="s">
        <v>11</v>
      </c>
      <c r="D5997" t="s">
        <v>60</v>
      </c>
      <c r="E5997">
        <v>56</v>
      </c>
      <c r="F5997">
        <v>54.295340000000003</v>
      </c>
      <c r="G5997">
        <v>5393.93</v>
      </c>
      <c r="H5997">
        <v>2421.5300000000002</v>
      </c>
    </row>
    <row r="5998" spans="1:8" x14ac:dyDescent="0.25">
      <c r="A5998" t="s">
        <v>59</v>
      </c>
      <c r="B5998">
        <v>2021</v>
      </c>
      <c r="C5998" t="s">
        <v>11</v>
      </c>
      <c r="D5998" t="s">
        <v>60</v>
      </c>
      <c r="E5998">
        <v>640</v>
      </c>
      <c r="F5998">
        <v>143.02770000000001</v>
      </c>
      <c r="G5998">
        <v>9795.27</v>
      </c>
      <c r="H5998">
        <v>8687.7000000000007</v>
      </c>
    </row>
    <row r="5999" spans="1:8" x14ac:dyDescent="0.25">
      <c r="A5999" t="s">
        <v>59</v>
      </c>
      <c r="B5999">
        <v>2021</v>
      </c>
      <c r="C5999" t="s">
        <v>11</v>
      </c>
      <c r="D5999" t="s">
        <v>60</v>
      </c>
      <c r="E5999">
        <v>9</v>
      </c>
      <c r="F5999">
        <v>15.587</v>
      </c>
      <c r="G5999">
        <v>1616.21</v>
      </c>
      <c r="H5999">
        <v>0</v>
      </c>
    </row>
    <row r="6000" spans="1:8" x14ac:dyDescent="0.25">
      <c r="A6000" t="s">
        <v>59</v>
      </c>
      <c r="B6000">
        <v>2021</v>
      </c>
      <c r="C6000" t="s">
        <v>11</v>
      </c>
      <c r="D6000" t="s">
        <v>60</v>
      </c>
      <c r="E6000">
        <v>65</v>
      </c>
      <c r="F6000">
        <v>370.81934000000001</v>
      </c>
      <c r="G6000">
        <v>26100.880000000001</v>
      </c>
      <c r="H6000">
        <v>23359.77</v>
      </c>
    </row>
    <row r="6001" spans="1:8" x14ac:dyDescent="0.25">
      <c r="A6001" t="s">
        <v>59</v>
      </c>
      <c r="B6001">
        <v>2021</v>
      </c>
      <c r="C6001" t="s">
        <v>11</v>
      </c>
      <c r="D6001" t="s">
        <v>60</v>
      </c>
      <c r="E6001">
        <v>36</v>
      </c>
      <c r="F6001">
        <v>88.66686</v>
      </c>
      <c r="G6001">
        <v>6834.84</v>
      </c>
      <c r="H6001">
        <v>3979.83</v>
      </c>
    </row>
    <row r="6002" spans="1:8" x14ac:dyDescent="0.25">
      <c r="A6002" t="s">
        <v>59</v>
      </c>
      <c r="B6002">
        <v>2021</v>
      </c>
      <c r="C6002" t="s">
        <v>11</v>
      </c>
      <c r="D6002" t="s">
        <v>60</v>
      </c>
      <c r="E6002">
        <v>273</v>
      </c>
      <c r="F6002">
        <v>124.35686</v>
      </c>
      <c r="G6002">
        <v>9112.33</v>
      </c>
      <c r="H6002">
        <v>8151.63</v>
      </c>
    </row>
    <row r="6003" spans="1:8" x14ac:dyDescent="0.25">
      <c r="A6003" t="s">
        <v>59</v>
      </c>
      <c r="B6003">
        <v>2021</v>
      </c>
      <c r="C6003" t="s">
        <v>11</v>
      </c>
      <c r="D6003" t="s">
        <v>64</v>
      </c>
      <c r="E6003">
        <v>1</v>
      </c>
      <c r="F6003">
        <v>19963.330000000002</v>
      </c>
      <c r="G6003">
        <v>1722397.9</v>
      </c>
      <c r="H6003">
        <v>1718738.13</v>
      </c>
    </row>
    <row r="6004" spans="1:8" x14ac:dyDescent="0.25">
      <c r="A6004" t="s">
        <v>59</v>
      </c>
      <c r="B6004">
        <v>2021</v>
      </c>
      <c r="C6004" t="s">
        <v>11</v>
      </c>
      <c r="D6004" t="s">
        <v>60</v>
      </c>
      <c r="E6004">
        <v>0</v>
      </c>
      <c r="F6004">
        <v>0</v>
      </c>
      <c r="G6004">
        <v>0</v>
      </c>
      <c r="H6004">
        <v>0</v>
      </c>
    </row>
    <row r="6005" spans="1:8" x14ac:dyDescent="0.25">
      <c r="A6005" t="s">
        <v>59</v>
      </c>
      <c r="B6005">
        <v>2021</v>
      </c>
      <c r="C6005" t="s">
        <v>11</v>
      </c>
      <c r="D6005" t="s">
        <v>60</v>
      </c>
      <c r="E6005">
        <v>0</v>
      </c>
      <c r="F6005">
        <v>0</v>
      </c>
      <c r="G6005">
        <v>0</v>
      </c>
      <c r="H6005">
        <v>0</v>
      </c>
    </row>
    <row r="6006" spans="1:8" x14ac:dyDescent="0.25">
      <c r="A6006" t="s">
        <v>59</v>
      </c>
      <c r="B6006">
        <v>2022</v>
      </c>
      <c r="C6006" t="s">
        <v>2</v>
      </c>
      <c r="D6006" t="s">
        <v>61</v>
      </c>
      <c r="E6006">
        <v>0</v>
      </c>
      <c r="F6006">
        <v>0</v>
      </c>
      <c r="G6006">
        <v>0</v>
      </c>
      <c r="H6006">
        <v>0</v>
      </c>
    </row>
    <row r="6007" spans="1:8" x14ac:dyDescent="0.25">
      <c r="A6007" t="s">
        <v>59</v>
      </c>
      <c r="B6007">
        <v>2022</v>
      </c>
      <c r="C6007" t="s">
        <v>2</v>
      </c>
      <c r="D6007" t="s">
        <v>60</v>
      </c>
      <c r="E6007">
        <v>0</v>
      </c>
      <c r="F6007">
        <v>0</v>
      </c>
      <c r="G6007">
        <v>0</v>
      </c>
      <c r="H6007">
        <v>0</v>
      </c>
    </row>
    <row r="6008" spans="1:8" x14ac:dyDescent="0.25">
      <c r="A6008" t="s">
        <v>59</v>
      </c>
      <c r="B6008">
        <v>2022</v>
      </c>
      <c r="C6008" t="s">
        <v>2</v>
      </c>
      <c r="D6008" t="s">
        <v>62</v>
      </c>
      <c r="E6008">
        <v>0</v>
      </c>
      <c r="F6008">
        <v>0</v>
      </c>
      <c r="G6008">
        <v>0</v>
      </c>
      <c r="H6008">
        <v>0</v>
      </c>
    </row>
    <row r="6009" spans="1:8" x14ac:dyDescent="0.25">
      <c r="A6009" t="s">
        <v>59</v>
      </c>
      <c r="B6009">
        <v>2022</v>
      </c>
      <c r="C6009" t="s">
        <v>2</v>
      </c>
      <c r="D6009" t="s">
        <v>60</v>
      </c>
      <c r="E6009">
        <v>0</v>
      </c>
      <c r="F6009">
        <v>0</v>
      </c>
      <c r="G6009">
        <v>0</v>
      </c>
      <c r="H6009">
        <v>0</v>
      </c>
    </row>
    <row r="6010" spans="1:8" x14ac:dyDescent="0.25">
      <c r="A6010" t="s">
        <v>59</v>
      </c>
      <c r="B6010">
        <v>2022</v>
      </c>
      <c r="C6010" t="s">
        <v>2</v>
      </c>
      <c r="D6010" t="s">
        <v>60</v>
      </c>
      <c r="E6010">
        <v>0</v>
      </c>
      <c r="F6010">
        <v>0</v>
      </c>
      <c r="G6010">
        <v>0</v>
      </c>
      <c r="H6010">
        <v>0</v>
      </c>
    </row>
    <row r="6011" spans="1:8" x14ac:dyDescent="0.25">
      <c r="A6011" t="s">
        <v>59</v>
      </c>
      <c r="B6011">
        <v>2022</v>
      </c>
      <c r="C6011" t="s">
        <v>2</v>
      </c>
      <c r="D6011" t="s">
        <v>60</v>
      </c>
      <c r="E6011">
        <v>0</v>
      </c>
      <c r="F6011">
        <v>0</v>
      </c>
      <c r="G6011">
        <v>0</v>
      </c>
      <c r="H6011">
        <v>0</v>
      </c>
    </row>
    <row r="6012" spans="1:8" x14ac:dyDescent="0.25">
      <c r="A6012" t="s">
        <v>59</v>
      </c>
      <c r="B6012">
        <v>2022</v>
      </c>
      <c r="C6012" t="s">
        <v>2</v>
      </c>
      <c r="D6012" t="s">
        <v>60</v>
      </c>
      <c r="E6012">
        <v>0</v>
      </c>
      <c r="F6012">
        <v>0</v>
      </c>
      <c r="G6012">
        <v>0</v>
      </c>
      <c r="H6012">
        <v>0</v>
      </c>
    </row>
    <row r="6013" spans="1:8" x14ac:dyDescent="0.25">
      <c r="A6013" t="s">
        <v>59</v>
      </c>
      <c r="B6013">
        <v>2022</v>
      </c>
      <c r="C6013" t="s">
        <v>2</v>
      </c>
      <c r="D6013" t="s">
        <v>61</v>
      </c>
      <c r="E6013">
        <v>2</v>
      </c>
      <c r="F6013">
        <v>3117.87</v>
      </c>
      <c r="G6013">
        <v>240440.74</v>
      </c>
      <c r="H6013">
        <v>240440.74</v>
      </c>
    </row>
    <row r="6014" spans="1:8" x14ac:dyDescent="0.25">
      <c r="A6014" t="s">
        <v>59</v>
      </c>
      <c r="B6014">
        <v>2022</v>
      </c>
      <c r="C6014" t="s">
        <v>2</v>
      </c>
      <c r="D6014" t="s">
        <v>60</v>
      </c>
      <c r="E6014">
        <v>0</v>
      </c>
      <c r="F6014">
        <v>0</v>
      </c>
      <c r="G6014">
        <v>0</v>
      </c>
      <c r="H6014">
        <v>0</v>
      </c>
    </row>
    <row r="6015" spans="1:8" x14ac:dyDescent="0.25">
      <c r="A6015" t="s">
        <v>59</v>
      </c>
      <c r="B6015">
        <v>2022</v>
      </c>
      <c r="C6015" t="s">
        <v>2</v>
      </c>
      <c r="D6015" t="s">
        <v>60</v>
      </c>
      <c r="E6015">
        <v>0</v>
      </c>
      <c r="F6015">
        <v>0</v>
      </c>
      <c r="G6015">
        <v>0</v>
      </c>
      <c r="H6015">
        <v>0</v>
      </c>
    </row>
    <row r="6016" spans="1:8" x14ac:dyDescent="0.25">
      <c r="A6016" t="s">
        <v>59</v>
      </c>
      <c r="B6016">
        <v>2022</v>
      </c>
      <c r="C6016" t="s">
        <v>2</v>
      </c>
      <c r="D6016" t="s">
        <v>60</v>
      </c>
      <c r="E6016">
        <v>0</v>
      </c>
      <c r="F6016">
        <v>0</v>
      </c>
      <c r="G6016">
        <v>0</v>
      </c>
      <c r="H6016">
        <v>0</v>
      </c>
    </row>
    <row r="6017" spans="1:8" x14ac:dyDescent="0.25">
      <c r="A6017" t="s">
        <v>59</v>
      </c>
      <c r="B6017">
        <v>2022</v>
      </c>
      <c r="C6017" t="s">
        <v>2</v>
      </c>
      <c r="D6017" t="s">
        <v>60</v>
      </c>
      <c r="E6017">
        <v>0</v>
      </c>
      <c r="F6017">
        <v>0</v>
      </c>
      <c r="G6017">
        <v>0</v>
      </c>
      <c r="H6017">
        <v>0</v>
      </c>
    </row>
    <row r="6018" spans="1:8" x14ac:dyDescent="0.25">
      <c r="A6018" t="s">
        <v>59</v>
      </c>
      <c r="B6018">
        <v>2022</v>
      </c>
      <c r="C6018" t="s">
        <v>2</v>
      </c>
      <c r="D6018" t="s">
        <v>60</v>
      </c>
      <c r="E6018">
        <v>0</v>
      </c>
      <c r="F6018">
        <v>0</v>
      </c>
      <c r="G6018">
        <v>0</v>
      </c>
      <c r="H6018">
        <v>0</v>
      </c>
    </row>
    <row r="6019" spans="1:8" x14ac:dyDescent="0.25">
      <c r="A6019" t="s">
        <v>59</v>
      </c>
      <c r="B6019">
        <v>2022</v>
      </c>
      <c r="C6019" t="s">
        <v>2</v>
      </c>
      <c r="D6019" t="s">
        <v>62</v>
      </c>
      <c r="E6019">
        <v>0</v>
      </c>
      <c r="F6019">
        <v>0</v>
      </c>
      <c r="G6019">
        <v>0</v>
      </c>
      <c r="H6019">
        <v>0</v>
      </c>
    </row>
    <row r="6020" spans="1:8" x14ac:dyDescent="0.25">
      <c r="A6020" t="s">
        <v>59</v>
      </c>
      <c r="B6020">
        <v>2022</v>
      </c>
      <c r="C6020" t="s">
        <v>2</v>
      </c>
      <c r="D6020" t="s">
        <v>60</v>
      </c>
      <c r="E6020">
        <v>0</v>
      </c>
      <c r="F6020">
        <v>0</v>
      </c>
      <c r="G6020">
        <v>0</v>
      </c>
      <c r="H6020">
        <v>0</v>
      </c>
    </row>
    <row r="6021" spans="1:8" x14ac:dyDescent="0.25">
      <c r="A6021" t="s">
        <v>59</v>
      </c>
      <c r="B6021">
        <v>2022</v>
      </c>
      <c r="C6021" t="s">
        <v>2</v>
      </c>
      <c r="D6021" t="s">
        <v>60</v>
      </c>
      <c r="E6021">
        <v>0</v>
      </c>
      <c r="F6021">
        <v>0</v>
      </c>
      <c r="G6021">
        <v>0</v>
      </c>
      <c r="H6021">
        <v>0</v>
      </c>
    </row>
    <row r="6022" spans="1:8" x14ac:dyDescent="0.25">
      <c r="A6022" t="s">
        <v>59</v>
      </c>
      <c r="B6022">
        <v>2022</v>
      </c>
      <c r="C6022" t="s">
        <v>2</v>
      </c>
      <c r="D6022" t="s">
        <v>60</v>
      </c>
      <c r="E6022">
        <v>0</v>
      </c>
      <c r="F6022">
        <v>0</v>
      </c>
      <c r="G6022">
        <v>0</v>
      </c>
      <c r="H6022">
        <v>0</v>
      </c>
    </row>
    <row r="6023" spans="1:8" x14ac:dyDescent="0.25">
      <c r="A6023" t="s">
        <v>59</v>
      </c>
      <c r="B6023">
        <v>2022</v>
      </c>
      <c r="C6023" t="s">
        <v>2</v>
      </c>
      <c r="D6023" t="s">
        <v>60</v>
      </c>
      <c r="E6023">
        <v>1</v>
      </c>
      <c r="F6023">
        <v>229.58</v>
      </c>
      <c r="G6023">
        <v>14643.22</v>
      </c>
      <c r="H6023">
        <v>14643.22</v>
      </c>
    </row>
    <row r="6024" spans="1:8" x14ac:dyDescent="0.25">
      <c r="A6024" t="s">
        <v>59</v>
      </c>
      <c r="B6024">
        <v>2022</v>
      </c>
      <c r="C6024" t="s">
        <v>2</v>
      </c>
      <c r="D6024" t="s">
        <v>60</v>
      </c>
      <c r="E6024">
        <v>0</v>
      </c>
      <c r="F6024">
        <v>0</v>
      </c>
      <c r="G6024">
        <v>0</v>
      </c>
      <c r="H6024">
        <v>0</v>
      </c>
    </row>
    <row r="6025" spans="1:8" x14ac:dyDescent="0.25">
      <c r="A6025" t="s">
        <v>59</v>
      </c>
      <c r="B6025">
        <v>2022</v>
      </c>
      <c r="C6025" t="s">
        <v>2</v>
      </c>
      <c r="D6025" t="s">
        <v>60</v>
      </c>
      <c r="E6025">
        <v>0</v>
      </c>
      <c r="F6025">
        <v>0</v>
      </c>
      <c r="G6025">
        <v>0</v>
      </c>
      <c r="H6025">
        <v>0</v>
      </c>
    </row>
    <row r="6026" spans="1:8" x14ac:dyDescent="0.25">
      <c r="A6026" t="s">
        <v>59</v>
      </c>
      <c r="B6026">
        <v>2022</v>
      </c>
      <c r="C6026" t="s">
        <v>2</v>
      </c>
      <c r="D6026" t="s">
        <v>60</v>
      </c>
      <c r="E6026">
        <v>0</v>
      </c>
      <c r="F6026">
        <v>0</v>
      </c>
      <c r="G6026">
        <v>0</v>
      </c>
      <c r="H6026">
        <v>0</v>
      </c>
    </row>
    <row r="6027" spans="1:8" x14ac:dyDescent="0.25">
      <c r="A6027" t="s">
        <v>59</v>
      </c>
      <c r="B6027">
        <v>2022</v>
      </c>
      <c r="C6027" t="s">
        <v>2</v>
      </c>
      <c r="D6027" t="s">
        <v>61</v>
      </c>
      <c r="E6027">
        <v>0</v>
      </c>
      <c r="F6027">
        <v>0</v>
      </c>
      <c r="G6027">
        <v>0</v>
      </c>
      <c r="H6027">
        <v>0</v>
      </c>
    </row>
    <row r="6028" spans="1:8" x14ac:dyDescent="0.25">
      <c r="A6028" t="s">
        <v>59</v>
      </c>
      <c r="B6028">
        <v>2022</v>
      </c>
      <c r="C6028" t="s">
        <v>2</v>
      </c>
      <c r="D6028" t="s">
        <v>61</v>
      </c>
      <c r="E6028">
        <v>468</v>
      </c>
      <c r="F6028">
        <v>32678.023359999999</v>
      </c>
      <c r="G6028">
        <v>2756630.22</v>
      </c>
      <c r="H6028">
        <v>2816167.38</v>
      </c>
    </row>
    <row r="6029" spans="1:8" x14ac:dyDescent="0.25">
      <c r="A6029" t="s">
        <v>59</v>
      </c>
      <c r="B6029">
        <v>2022</v>
      </c>
      <c r="C6029" t="s">
        <v>2</v>
      </c>
      <c r="D6029" t="s">
        <v>61</v>
      </c>
      <c r="E6029">
        <v>2</v>
      </c>
      <c r="F6029">
        <v>3.1770999999999998</v>
      </c>
      <c r="G6029">
        <v>387.08</v>
      </c>
      <c r="H6029">
        <v>0.01</v>
      </c>
    </row>
    <row r="6030" spans="1:8" x14ac:dyDescent="0.25">
      <c r="A6030" t="s">
        <v>59</v>
      </c>
      <c r="B6030">
        <v>2022</v>
      </c>
      <c r="C6030" t="s">
        <v>2</v>
      </c>
      <c r="D6030" t="s">
        <v>60</v>
      </c>
      <c r="E6030">
        <v>0</v>
      </c>
      <c r="F6030">
        <v>0</v>
      </c>
      <c r="G6030">
        <v>0</v>
      </c>
      <c r="H6030">
        <v>0</v>
      </c>
    </row>
    <row r="6031" spans="1:8" x14ac:dyDescent="0.25">
      <c r="A6031" t="s">
        <v>59</v>
      </c>
      <c r="B6031">
        <v>2022</v>
      </c>
      <c r="C6031" t="s">
        <v>2</v>
      </c>
      <c r="D6031" t="s">
        <v>60</v>
      </c>
      <c r="E6031">
        <v>0</v>
      </c>
      <c r="F6031">
        <v>0</v>
      </c>
      <c r="G6031">
        <v>0</v>
      </c>
      <c r="H6031">
        <v>0</v>
      </c>
    </row>
    <row r="6032" spans="1:8" x14ac:dyDescent="0.25">
      <c r="A6032" t="s">
        <v>59</v>
      </c>
      <c r="B6032">
        <v>2022</v>
      </c>
      <c r="C6032" t="s">
        <v>2</v>
      </c>
      <c r="D6032" t="s">
        <v>60</v>
      </c>
      <c r="E6032">
        <v>0</v>
      </c>
      <c r="F6032">
        <v>0</v>
      </c>
      <c r="G6032">
        <v>0</v>
      </c>
      <c r="H6032">
        <v>0</v>
      </c>
    </row>
    <row r="6033" spans="1:8" x14ac:dyDescent="0.25">
      <c r="A6033" t="s">
        <v>59</v>
      </c>
      <c r="B6033">
        <v>2022</v>
      </c>
      <c r="C6033" t="s">
        <v>2</v>
      </c>
      <c r="D6033" t="s">
        <v>60</v>
      </c>
      <c r="E6033">
        <v>2</v>
      </c>
      <c r="F6033">
        <v>82.904899999999998</v>
      </c>
      <c r="G6033">
        <v>5662.18</v>
      </c>
      <c r="H6033">
        <v>5662.18</v>
      </c>
    </row>
    <row r="6034" spans="1:8" x14ac:dyDescent="0.25">
      <c r="A6034" t="s">
        <v>59</v>
      </c>
      <c r="B6034">
        <v>2022</v>
      </c>
      <c r="C6034" t="s">
        <v>2</v>
      </c>
      <c r="D6034" t="s">
        <v>62</v>
      </c>
      <c r="E6034">
        <v>229</v>
      </c>
      <c r="F6034">
        <v>11899.609700000001</v>
      </c>
      <c r="G6034">
        <v>1173221.7</v>
      </c>
      <c r="H6034">
        <v>1203641.4099999999</v>
      </c>
    </row>
    <row r="6035" spans="1:8" x14ac:dyDescent="0.25">
      <c r="A6035" t="s">
        <v>59</v>
      </c>
      <c r="B6035">
        <v>2022</v>
      </c>
      <c r="C6035" t="s">
        <v>2</v>
      </c>
      <c r="D6035" t="s">
        <v>62</v>
      </c>
      <c r="E6035">
        <v>8</v>
      </c>
      <c r="F6035">
        <v>11.764860000000001</v>
      </c>
      <c r="G6035">
        <v>1826.46</v>
      </c>
      <c r="H6035">
        <v>714.16</v>
      </c>
    </row>
    <row r="6036" spans="1:8" x14ac:dyDescent="0.25">
      <c r="A6036" t="s">
        <v>59</v>
      </c>
      <c r="B6036">
        <v>2022</v>
      </c>
      <c r="C6036" t="s">
        <v>2</v>
      </c>
      <c r="D6036" t="s">
        <v>60</v>
      </c>
      <c r="E6036">
        <v>3</v>
      </c>
      <c r="F6036">
        <v>12.84723</v>
      </c>
      <c r="G6036">
        <v>910.35</v>
      </c>
      <c r="H6036">
        <v>651.17999999999995</v>
      </c>
    </row>
    <row r="6037" spans="1:8" x14ac:dyDescent="0.25">
      <c r="A6037" t="s">
        <v>59</v>
      </c>
      <c r="B6037">
        <v>2022</v>
      </c>
      <c r="C6037" t="s">
        <v>2</v>
      </c>
      <c r="D6037" t="s">
        <v>60</v>
      </c>
      <c r="E6037">
        <v>0</v>
      </c>
      <c r="F6037">
        <v>0</v>
      </c>
      <c r="G6037">
        <v>0</v>
      </c>
      <c r="H6037">
        <v>0</v>
      </c>
    </row>
    <row r="6038" spans="1:8" x14ac:dyDescent="0.25">
      <c r="A6038" t="s">
        <v>59</v>
      </c>
      <c r="B6038">
        <v>2022</v>
      </c>
      <c r="C6038" t="s">
        <v>2</v>
      </c>
      <c r="D6038" t="s">
        <v>60</v>
      </c>
      <c r="E6038">
        <v>0</v>
      </c>
      <c r="F6038">
        <v>0</v>
      </c>
      <c r="G6038">
        <v>0</v>
      </c>
      <c r="H6038">
        <v>0</v>
      </c>
    </row>
    <row r="6039" spans="1:8" x14ac:dyDescent="0.25">
      <c r="A6039" t="s">
        <v>59</v>
      </c>
      <c r="B6039">
        <v>2022</v>
      </c>
      <c r="C6039" t="s">
        <v>2</v>
      </c>
      <c r="D6039" t="s">
        <v>60</v>
      </c>
      <c r="E6039">
        <v>0</v>
      </c>
      <c r="F6039">
        <v>0</v>
      </c>
      <c r="G6039">
        <v>0</v>
      </c>
      <c r="H6039">
        <v>0</v>
      </c>
    </row>
    <row r="6040" spans="1:8" x14ac:dyDescent="0.25">
      <c r="A6040" t="s">
        <v>59</v>
      </c>
      <c r="B6040">
        <v>2022</v>
      </c>
      <c r="C6040" t="s">
        <v>2</v>
      </c>
      <c r="D6040" t="s">
        <v>60</v>
      </c>
      <c r="E6040">
        <v>0</v>
      </c>
      <c r="F6040">
        <v>0</v>
      </c>
      <c r="G6040">
        <v>0</v>
      </c>
      <c r="H6040">
        <v>0</v>
      </c>
    </row>
    <row r="6041" spans="1:8" x14ac:dyDescent="0.25">
      <c r="A6041" t="s">
        <v>59</v>
      </c>
      <c r="B6041">
        <v>2022</v>
      </c>
      <c r="C6041" t="s">
        <v>2</v>
      </c>
      <c r="D6041" t="s">
        <v>60</v>
      </c>
      <c r="E6041">
        <v>37</v>
      </c>
      <c r="F6041">
        <v>7.3610100000000003</v>
      </c>
      <c r="G6041">
        <v>1235.1400000000001</v>
      </c>
      <c r="H6041">
        <v>911.92</v>
      </c>
    </row>
    <row r="6042" spans="1:8" x14ac:dyDescent="0.25">
      <c r="A6042" t="s">
        <v>59</v>
      </c>
      <c r="B6042">
        <v>2022</v>
      </c>
      <c r="C6042" t="s">
        <v>2</v>
      </c>
      <c r="D6042" t="s">
        <v>60</v>
      </c>
      <c r="E6042">
        <v>332</v>
      </c>
      <c r="F6042">
        <v>2466.6728600000001</v>
      </c>
      <c r="G6042">
        <v>215274.2</v>
      </c>
      <c r="H6042">
        <v>203685.77</v>
      </c>
    </row>
    <row r="6043" spans="1:8" x14ac:dyDescent="0.25">
      <c r="A6043" t="s">
        <v>59</v>
      </c>
      <c r="B6043">
        <v>2022</v>
      </c>
      <c r="C6043" t="s">
        <v>2</v>
      </c>
      <c r="D6043" t="s">
        <v>60</v>
      </c>
      <c r="E6043">
        <v>2</v>
      </c>
      <c r="F6043">
        <v>5.0241499999999997</v>
      </c>
      <c r="G6043">
        <v>604.54999999999995</v>
      </c>
      <c r="H6043">
        <v>1553.3</v>
      </c>
    </row>
    <row r="6044" spans="1:8" x14ac:dyDescent="0.25">
      <c r="A6044" t="s">
        <v>59</v>
      </c>
      <c r="B6044">
        <v>2022</v>
      </c>
      <c r="C6044" t="s">
        <v>2</v>
      </c>
      <c r="D6044" t="s">
        <v>60</v>
      </c>
      <c r="E6044">
        <v>1173</v>
      </c>
      <c r="F6044">
        <v>1645.0763400000001</v>
      </c>
      <c r="G6044">
        <v>176574.04</v>
      </c>
      <c r="H6044">
        <v>161749.6</v>
      </c>
    </row>
    <row r="6045" spans="1:8" x14ac:dyDescent="0.25">
      <c r="A6045" t="s">
        <v>59</v>
      </c>
      <c r="B6045">
        <v>2022</v>
      </c>
      <c r="C6045" t="s">
        <v>2</v>
      </c>
      <c r="D6045" t="s">
        <v>60</v>
      </c>
      <c r="E6045">
        <v>8516</v>
      </c>
      <c r="F6045">
        <v>2197.0200399999999</v>
      </c>
      <c r="G6045">
        <v>190910.55</v>
      </c>
      <c r="H6045">
        <v>177428.35</v>
      </c>
    </row>
    <row r="6046" spans="1:8" x14ac:dyDescent="0.25">
      <c r="A6046" t="s">
        <v>59</v>
      </c>
      <c r="B6046">
        <v>2022</v>
      </c>
      <c r="C6046" t="s">
        <v>2</v>
      </c>
      <c r="D6046" t="s">
        <v>60</v>
      </c>
      <c r="E6046">
        <v>0</v>
      </c>
      <c r="F6046">
        <v>0</v>
      </c>
      <c r="G6046">
        <v>0</v>
      </c>
      <c r="H6046">
        <v>0</v>
      </c>
    </row>
    <row r="6047" spans="1:8" x14ac:dyDescent="0.25">
      <c r="A6047" t="s">
        <v>59</v>
      </c>
      <c r="B6047">
        <v>2022</v>
      </c>
      <c r="C6047" t="s">
        <v>2</v>
      </c>
      <c r="D6047" t="s">
        <v>60</v>
      </c>
      <c r="E6047">
        <v>50</v>
      </c>
      <c r="F6047">
        <v>17.169039999999999</v>
      </c>
      <c r="G6047">
        <v>1338.52</v>
      </c>
      <c r="H6047">
        <v>1238.8</v>
      </c>
    </row>
    <row r="6048" spans="1:8" x14ac:dyDescent="0.25">
      <c r="A6048" t="s">
        <v>59</v>
      </c>
      <c r="B6048">
        <v>2022</v>
      </c>
      <c r="C6048" t="s">
        <v>2</v>
      </c>
      <c r="D6048" t="s">
        <v>60</v>
      </c>
      <c r="E6048">
        <v>32</v>
      </c>
      <c r="F6048">
        <v>5.1848000000000001</v>
      </c>
      <c r="G6048">
        <v>476.21</v>
      </c>
      <c r="H6048">
        <v>461.17</v>
      </c>
    </row>
    <row r="6049" spans="1:8" x14ac:dyDescent="0.25">
      <c r="A6049" t="s">
        <v>59</v>
      </c>
      <c r="B6049">
        <v>2022</v>
      </c>
      <c r="C6049" t="s">
        <v>2</v>
      </c>
      <c r="D6049" t="s">
        <v>60</v>
      </c>
      <c r="E6049">
        <v>0</v>
      </c>
      <c r="F6049">
        <v>0</v>
      </c>
      <c r="G6049">
        <v>0</v>
      </c>
      <c r="H6049">
        <v>0</v>
      </c>
    </row>
    <row r="6050" spans="1:8" x14ac:dyDescent="0.25">
      <c r="A6050" t="s">
        <v>59</v>
      </c>
      <c r="B6050">
        <v>2022</v>
      </c>
      <c r="C6050" t="s">
        <v>2</v>
      </c>
      <c r="D6050" t="s">
        <v>60</v>
      </c>
      <c r="E6050">
        <v>229</v>
      </c>
      <c r="F6050">
        <v>45.545200000000001</v>
      </c>
      <c r="G6050">
        <v>3256.34</v>
      </c>
      <c r="H6050">
        <v>3052.31</v>
      </c>
    </row>
    <row r="6051" spans="1:8" x14ac:dyDescent="0.25">
      <c r="A6051" t="s">
        <v>59</v>
      </c>
      <c r="B6051">
        <v>2022</v>
      </c>
      <c r="C6051" t="s">
        <v>2</v>
      </c>
      <c r="D6051" t="s">
        <v>60</v>
      </c>
      <c r="E6051">
        <v>234</v>
      </c>
      <c r="F6051">
        <v>86.326859999999996</v>
      </c>
      <c r="G6051">
        <v>6394.37</v>
      </c>
      <c r="H6051">
        <v>6088.95</v>
      </c>
    </row>
    <row r="6052" spans="1:8" x14ac:dyDescent="0.25">
      <c r="A6052" t="s">
        <v>59</v>
      </c>
      <c r="B6052">
        <v>2022</v>
      </c>
      <c r="C6052" t="s">
        <v>2</v>
      </c>
      <c r="D6052" t="s">
        <v>60</v>
      </c>
      <c r="E6052">
        <v>19</v>
      </c>
      <c r="F6052">
        <v>608.07929999999999</v>
      </c>
      <c r="G6052">
        <v>38754.43</v>
      </c>
      <c r="H6052">
        <v>13535.51</v>
      </c>
    </row>
    <row r="6053" spans="1:8" x14ac:dyDescent="0.25">
      <c r="A6053" t="s">
        <v>59</v>
      </c>
      <c r="B6053">
        <v>2022</v>
      </c>
      <c r="C6053" t="s">
        <v>2</v>
      </c>
      <c r="D6053" t="s">
        <v>60</v>
      </c>
      <c r="E6053">
        <v>0</v>
      </c>
      <c r="F6053">
        <v>0</v>
      </c>
      <c r="G6053">
        <v>0</v>
      </c>
      <c r="H6053">
        <v>0</v>
      </c>
    </row>
    <row r="6054" spans="1:8" x14ac:dyDescent="0.25">
      <c r="A6054" t="s">
        <v>59</v>
      </c>
      <c r="B6054">
        <v>2022</v>
      </c>
      <c r="C6054" t="s">
        <v>2</v>
      </c>
      <c r="D6054" t="s">
        <v>60</v>
      </c>
      <c r="E6054">
        <v>28</v>
      </c>
      <c r="F6054">
        <v>2771.0003400000001</v>
      </c>
      <c r="G6054">
        <v>175789</v>
      </c>
      <c r="H6054">
        <v>128997.48</v>
      </c>
    </row>
    <row r="6055" spans="1:8" x14ac:dyDescent="0.25">
      <c r="A6055" t="s">
        <v>59</v>
      </c>
      <c r="B6055">
        <v>2022</v>
      </c>
      <c r="C6055" t="s">
        <v>2</v>
      </c>
      <c r="D6055" t="s">
        <v>60</v>
      </c>
      <c r="E6055">
        <v>1</v>
      </c>
      <c r="F6055">
        <v>0.14076</v>
      </c>
      <c r="G6055">
        <v>23.73</v>
      </c>
      <c r="H6055">
        <v>0</v>
      </c>
    </row>
    <row r="6056" spans="1:8" x14ac:dyDescent="0.25">
      <c r="A6056" t="s">
        <v>59</v>
      </c>
      <c r="B6056">
        <v>2022</v>
      </c>
      <c r="C6056" t="s">
        <v>2</v>
      </c>
      <c r="D6056" t="s">
        <v>60</v>
      </c>
      <c r="E6056">
        <v>0</v>
      </c>
      <c r="F6056">
        <v>0</v>
      </c>
      <c r="G6056">
        <v>0</v>
      </c>
      <c r="H6056">
        <v>0</v>
      </c>
    </row>
    <row r="6057" spans="1:8" x14ac:dyDescent="0.25">
      <c r="A6057" t="s">
        <v>59</v>
      </c>
      <c r="B6057">
        <v>2022</v>
      </c>
      <c r="C6057" t="s">
        <v>2</v>
      </c>
      <c r="D6057" t="s">
        <v>60</v>
      </c>
      <c r="E6057">
        <v>0</v>
      </c>
      <c r="F6057">
        <v>0</v>
      </c>
      <c r="G6057">
        <v>0</v>
      </c>
      <c r="H6057">
        <v>0</v>
      </c>
    </row>
    <row r="6058" spans="1:8" x14ac:dyDescent="0.25">
      <c r="A6058" t="s">
        <v>59</v>
      </c>
      <c r="B6058">
        <v>2022</v>
      </c>
      <c r="C6058" t="s">
        <v>2</v>
      </c>
      <c r="D6058" t="s">
        <v>60</v>
      </c>
      <c r="E6058">
        <v>2</v>
      </c>
      <c r="F6058">
        <v>0</v>
      </c>
      <c r="G6058">
        <v>2.82</v>
      </c>
      <c r="H6058">
        <v>1.41</v>
      </c>
    </row>
    <row r="6059" spans="1:8" x14ac:dyDescent="0.25">
      <c r="A6059" t="s">
        <v>59</v>
      </c>
      <c r="B6059">
        <v>2022</v>
      </c>
      <c r="C6059" t="s">
        <v>2</v>
      </c>
      <c r="D6059" t="s">
        <v>63</v>
      </c>
      <c r="E6059">
        <v>28</v>
      </c>
      <c r="F6059">
        <v>2.117</v>
      </c>
      <c r="G6059">
        <v>178.24</v>
      </c>
      <c r="H6059">
        <v>267.79000000000002</v>
      </c>
    </row>
    <row r="6060" spans="1:8" x14ac:dyDescent="0.25">
      <c r="A6060" t="s">
        <v>59</v>
      </c>
      <c r="B6060">
        <v>2022</v>
      </c>
      <c r="C6060" t="s">
        <v>2</v>
      </c>
      <c r="D6060" t="s">
        <v>60</v>
      </c>
      <c r="E6060">
        <v>1</v>
      </c>
      <c r="F6060">
        <v>7.5881600000000002</v>
      </c>
      <c r="G6060">
        <v>616.57000000000005</v>
      </c>
      <c r="H6060">
        <v>589.5</v>
      </c>
    </row>
    <row r="6061" spans="1:8" x14ac:dyDescent="0.25">
      <c r="A6061" t="s">
        <v>59</v>
      </c>
      <c r="B6061">
        <v>2022</v>
      </c>
      <c r="C6061" t="s">
        <v>2</v>
      </c>
      <c r="D6061" t="s">
        <v>60</v>
      </c>
      <c r="E6061">
        <v>5</v>
      </c>
      <c r="F6061">
        <v>27.997959999999999</v>
      </c>
      <c r="G6061">
        <v>2382.5</v>
      </c>
      <c r="H6061">
        <v>4483.88</v>
      </c>
    </row>
    <row r="6062" spans="1:8" x14ac:dyDescent="0.25">
      <c r="A6062" t="s">
        <v>59</v>
      </c>
      <c r="B6062">
        <v>2022</v>
      </c>
      <c r="C6062" t="s">
        <v>2</v>
      </c>
      <c r="D6062" t="s">
        <v>60</v>
      </c>
      <c r="E6062">
        <v>9</v>
      </c>
      <c r="F6062">
        <v>38.64846</v>
      </c>
      <c r="G6062">
        <v>3621.7</v>
      </c>
      <c r="H6062">
        <v>2756.3</v>
      </c>
    </row>
    <row r="6063" spans="1:8" x14ac:dyDescent="0.25">
      <c r="A6063" t="s">
        <v>59</v>
      </c>
      <c r="B6063">
        <v>2022</v>
      </c>
      <c r="C6063" t="s">
        <v>2</v>
      </c>
      <c r="D6063" t="s">
        <v>60</v>
      </c>
      <c r="E6063">
        <v>75</v>
      </c>
      <c r="F6063">
        <v>26.835000000000001</v>
      </c>
      <c r="G6063">
        <v>2375.1</v>
      </c>
      <c r="H6063">
        <v>2355.73</v>
      </c>
    </row>
    <row r="6064" spans="1:8" x14ac:dyDescent="0.25">
      <c r="A6064" t="s">
        <v>59</v>
      </c>
      <c r="B6064">
        <v>2022</v>
      </c>
      <c r="C6064" t="s">
        <v>2</v>
      </c>
      <c r="D6064" t="s">
        <v>60</v>
      </c>
      <c r="E6064">
        <v>0</v>
      </c>
      <c r="F6064">
        <v>0</v>
      </c>
      <c r="G6064">
        <v>0</v>
      </c>
      <c r="H6064">
        <v>0</v>
      </c>
    </row>
    <row r="6065" spans="1:8" x14ac:dyDescent="0.25">
      <c r="A6065" t="s">
        <v>59</v>
      </c>
      <c r="B6065">
        <v>2022</v>
      </c>
      <c r="C6065" t="s">
        <v>2</v>
      </c>
      <c r="D6065" t="s">
        <v>60</v>
      </c>
      <c r="E6065">
        <v>26</v>
      </c>
      <c r="F6065">
        <v>6.4108799999999997</v>
      </c>
      <c r="G6065">
        <v>516.76</v>
      </c>
      <c r="H6065">
        <v>170.16</v>
      </c>
    </row>
    <row r="6066" spans="1:8" x14ac:dyDescent="0.25">
      <c r="A6066" t="s">
        <v>59</v>
      </c>
      <c r="B6066">
        <v>2022</v>
      </c>
      <c r="C6066" t="s">
        <v>2</v>
      </c>
      <c r="D6066" t="s">
        <v>63</v>
      </c>
      <c r="E6066">
        <v>0</v>
      </c>
      <c r="F6066">
        <v>0</v>
      </c>
      <c r="G6066">
        <v>0</v>
      </c>
      <c r="H6066">
        <v>0</v>
      </c>
    </row>
    <row r="6067" spans="1:8" x14ac:dyDescent="0.25">
      <c r="A6067" t="s">
        <v>59</v>
      </c>
      <c r="B6067">
        <v>2022</v>
      </c>
      <c r="C6067" t="s">
        <v>2</v>
      </c>
      <c r="D6067" t="s">
        <v>60</v>
      </c>
      <c r="E6067">
        <v>13</v>
      </c>
      <c r="F6067">
        <v>2.367</v>
      </c>
      <c r="G6067">
        <v>205.02</v>
      </c>
      <c r="H6067">
        <v>348.37</v>
      </c>
    </row>
    <row r="6068" spans="1:8" x14ac:dyDescent="0.25">
      <c r="A6068" t="s">
        <v>59</v>
      </c>
      <c r="B6068">
        <v>2022</v>
      </c>
      <c r="C6068" t="s">
        <v>2</v>
      </c>
      <c r="D6068" t="s">
        <v>60</v>
      </c>
      <c r="E6068">
        <v>0</v>
      </c>
      <c r="F6068">
        <v>0</v>
      </c>
      <c r="G6068">
        <v>0</v>
      </c>
      <c r="H6068">
        <v>0</v>
      </c>
    </row>
    <row r="6069" spans="1:8" x14ac:dyDescent="0.25">
      <c r="A6069" t="s">
        <v>59</v>
      </c>
      <c r="B6069">
        <v>2022</v>
      </c>
      <c r="C6069" t="s">
        <v>2</v>
      </c>
      <c r="D6069" t="s">
        <v>60</v>
      </c>
      <c r="E6069">
        <v>0</v>
      </c>
      <c r="F6069">
        <v>0</v>
      </c>
      <c r="G6069">
        <v>0</v>
      </c>
      <c r="H6069">
        <v>0</v>
      </c>
    </row>
    <row r="6070" spans="1:8" x14ac:dyDescent="0.25">
      <c r="A6070" t="s">
        <v>59</v>
      </c>
      <c r="B6070">
        <v>2022</v>
      </c>
      <c r="C6070" t="s">
        <v>2</v>
      </c>
      <c r="D6070" t="s">
        <v>60</v>
      </c>
      <c r="E6070">
        <v>27</v>
      </c>
      <c r="F6070">
        <v>159.32536999999999</v>
      </c>
      <c r="G6070">
        <v>13293.8</v>
      </c>
      <c r="H6070">
        <v>0</v>
      </c>
    </row>
    <row r="6071" spans="1:8" x14ac:dyDescent="0.25">
      <c r="A6071" t="s">
        <v>59</v>
      </c>
      <c r="B6071">
        <v>2022</v>
      </c>
      <c r="C6071" t="s">
        <v>2</v>
      </c>
      <c r="D6071" t="s">
        <v>60</v>
      </c>
      <c r="E6071">
        <v>0</v>
      </c>
      <c r="F6071">
        <v>0</v>
      </c>
      <c r="G6071">
        <v>0</v>
      </c>
      <c r="H6071">
        <v>0</v>
      </c>
    </row>
    <row r="6072" spans="1:8" x14ac:dyDescent="0.25">
      <c r="A6072" t="s">
        <v>59</v>
      </c>
      <c r="B6072">
        <v>2022</v>
      </c>
      <c r="C6072" t="s">
        <v>2</v>
      </c>
      <c r="D6072" t="s">
        <v>63</v>
      </c>
      <c r="E6072">
        <v>0</v>
      </c>
      <c r="F6072">
        <v>0</v>
      </c>
      <c r="G6072">
        <v>0</v>
      </c>
      <c r="H6072">
        <v>0</v>
      </c>
    </row>
    <row r="6073" spans="1:8" x14ac:dyDescent="0.25">
      <c r="A6073" t="s">
        <v>59</v>
      </c>
      <c r="B6073">
        <v>2022</v>
      </c>
      <c r="C6073" t="s">
        <v>2</v>
      </c>
      <c r="D6073" t="s">
        <v>64</v>
      </c>
      <c r="E6073">
        <v>0</v>
      </c>
      <c r="F6073">
        <v>0</v>
      </c>
      <c r="G6073">
        <v>0</v>
      </c>
      <c r="H6073">
        <v>0</v>
      </c>
    </row>
    <row r="6074" spans="1:8" x14ac:dyDescent="0.25">
      <c r="A6074" t="s">
        <v>59</v>
      </c>
      <c r="B6074">
        <v>2022</v>
      </c>
      <c r="C6074" t="s">
        <v>2</v>
      </c>
      <c r="D6074" t="s">
        <v>61</v>
      </c>
      <c r="E6074">
        <v>8</v>
      </c>
      <c r="F6074">
        <v>81.696470000000005</v>
      </c>
      <c r="G6074">
        <v>6279.87</v>
      </c>
      <c r="H6074">
        <v>4992.2</v>
      </c>
    </row>
    <row r="6075" spans="1:8" x14ac:dyDescent="0.25">
      <c r="A6075" t="s">
        <v>59</v>
      </c>
      <c r="B6075">
        <v>2022</v>
      </c>
      <c r="C6075" t="s">
        <v>2</v>
      </c>
      <c r="D6075" t="s">
        <v>61</v>
      </c>
      <c r="E6075">
        <v>5</v>
      </c>
      <c r="F6075">
        <v>2.9089999999999998</v>
      </c>
      <c r="G6075">
        <v>392.77</v>
      </c>
      <c r="H6075">
        <v>135.97</v>
      </c>
    </row>
    <row r="6076" spans="1:8" x14ac:dyDescent="0.25">
      <c r="A6076" t="s">
        <v>59</v>
      </c>
      <c r="B6076">
        <v>2022</v>
      </c>
      <c r="C6076" t="s">
        <v>2</v>
      </c>
      <c r="D6076" t="s">
        <v>61</v>
      </c>
      <c r="E6076">
        <v>22</v>
      </c>
      <c r="F6076">
        <v>8.6632599999999993</v>
      </c>
      <c r="G6076">
        <v>741.14</v>
      </c>
      <c r="H6076">
        <v>858.19</v>
      </c>
    </row>
    <row r="6077" spans="1:8" x14ac:dyDescent="0.25">
      <c r="A6077" t="s">
        <v>59</v>
      </c>
      <c r="B6077">
        <v>2022</v>
      </c>
      <c r="C6077" t="s">
        <v>2</v>
      </c>
      <c r="D6077" t="s">
        <v>60</v>
      </c>
      <c r="E6077">
        <v>11</v>
      </c>
      <c r="F6077">
        <v>19.240379999999998</v>
      </c>
      <c r="G6077">
        <v>2110.52</v>
      </c>
      <c r="H6077">
        <v>5010.2700000000004</v>
      </c>
    </row>
    <row r="6078" spans="1:8" x14ac:dyDescent="0.25">
      <c r="A6078" t="s">
        <v>59</v>
      </c>
      <c r="B6078">
        <v>2022</v>
      </c>
      <c r="C6078" t="s">
        <v>2</v>
      </c>
      <c r="D6078" t="s">
        <v>60</v>
      </c>
      <c r="E6078">
        <v>460</v>
      </c>
      <c r="F6078">
        <v>4065.6829899999998</v>
      </c>
      <c r="G6078">
        <v>336883.88</v>
      </c>
      <c r="H6078">
        <v>193826.68</v>
      </c>
    </row>
    <row r="6079" spans="1:8" x14ac:dyDescent="0.25">
      <c r="A6079" t="s">
        <v>59</v>
      </c>
      <c r="B6079">
        <v>2022</v>
      </c>
      <c r="C6079" t="s">
        <v>2</v>
      </c>
      <c r="D6079" t="s">
        <v>60</v>
      </c>
      <c r="E6079">
        <v>363</v>
      </c>
      <c r="F6079">
        <v>440.53519</v>
      </c>
      <c r="G6079">
        <v>47887.040000000001</v>
      </c>
      <c r="H6079">
        <v>31493.62</v>
      </c>
    </row>
    <row r="6080" spans="1:8" x14ac:dyDescent="0.25">
      <c r="A6080" t="s">
        <v>59</v>
      </c>
      <c r="B6080">
        <v>2022</v>
      </c>
      <c r="C6080" t="s">
        <v>2</v>
      </c>
      <c r="D6080" t="s">
        <v>60</v>
      </c>
      <c r="E6080">
        <v>0</v>
      </c>
      <c r="F6080">
        <v>0</v>
      </c>
      <c r="G6080">
        <v>0</v>
      </c>
      <c r="H6080">
        <v>0</v>
      </c>
    </row>
    <row r="6081" spans="1:8" x14ac:dyDescent="0.25">
      <c r="A6081" t="s">
        <v>59</v>
      </c>
      <c r="B6081">
        <v>2022</v>
      </c>
      <c r="C6081" t="s">
        <v>2</v>
      </c>
      <c r="D6081" t="s">
        <v>60</v>
      </c>
      <c r="E6081">
        <v>0</v>
      </c>
      <c r="F6081">
        <v>0</v>
      </c>
      <c r="G6081">
        <v>0</v>
      </c>
      <c r="H6081">
        <v>0</v>
      </c>
    </row>
    <row r="6082" spans="1:8" x14ac:dyDescent="0.25">
      <c r="A6082" t="s">
        <v>59</v>
      </c>
      <c r="B6082">
        <v>2022</v>
      </c>
      <c r="C6082" t="s">
        <v>2</v>
      </c>
      <c r="D6082" t="s">
        <v>60</v>
      </c>
      <c r="E6082">
        <v>4</v>
      </c>
      <c r="F6082">
        <v>9.8979099999999995</v>
      </c>
      <c r="G6082">
        <v>689.8</v>
      </c>
      <c r="H6082">
        <v>470.71</v>
      </c>
    </row>
    <row r="6083" spans="1:8" x14ac:dyDescent="0.25">
      <c r="A6083" t="s">
        <v>59</v>
      </c>
      <c r="B6083">
        <v>2022</v>
      </c>
      <c r="C6083" t="s">
        <v>2</v>
      </c>
      <c r="D6083" t="s">
        <v>60</v>
      </c>
      <c r="E6083">
        <v>0</v>
      </c>
      <c r="F6083">
        <v>0</v>
      </c>
      <c r="G6083">
        <v>0</v>
      </c>
      <c r="H6083">
        <v>0</v>
      </c>
    </row>
    <row r="6084" spans="1:8" x14ac:dyDescent="0.25">
      <c r="A6084" t="s">
        <v>59</v>
      </c>
      <c r="B6084">
        <v>2022</v>
      </c>
      <c r="C6084" t="s">
        <v>2</v>
      </c>
      <c r="D6084" t="s">
        <v>60</v>
      </c>
      <c r="E6084">
        <v>9</v>
      </c>
      <c r="F6084">
        <v>8.1245399999999997</v>
      </c>
      <c r="G6084">
        <v>768.38</v>
      </c>
      <c r="H6084">
        <v>847.49</v>
      </c>
    </row>
    <row r="6085" spans="1:8" x14ac:dyDescent="0.25">
      <c r="A6085" t="s">
        <v>59</v>
      </c>
      <c r="B6085">
        <v>2022</v>
      </c>
      <c r="C6085" t="s">
        <v>2</v>
      </c>
      <c r="D6085" t="s">
        <v>60</v>
      </c>
      <c r="E6085">
        <v>26</v>
      </c>
      <c r="F6085">
        <v>35.978380000000001</v>
      </c>
      <c r="G6085">
        <v>3152.49</v>
      </c>
      <c r="H6085">
        <v>2794.3</v>
      </c>
    </row>
    <row r="6086" spans="1:8" x14ac:dyDescent="0.25">
      <c r="A6086" t="s">
        <v>59</v>
      </c>
      <c r="B6086">
        <v>2022</v>
      </c>
      <c r="C6086" t="s">
        <v>2</v>
      </c>
      <c r="D6086" t="s">
        <v>60</v>
      </c>
      <c r="E6086">
        <v>0</v>
      </c>
      <c r="F6086">
        <v>0</v>
      </c>
      <c r="G6086">
        <v>0</v>
      </c>
      <c r="H6086">
        <v>0</v>
      </c>
    </row>
    <row r="6087" spans="1:8" x14ac:dyDescent="0.25">
      <c r="A6087" t="s">
        <v>59</v>
      </c>
      <c r="B6087">
        <v>2022</v>
      </c>
      <c r="C6087" t="s">
        <v>2</v>
      </c>
      <c r="D6087" t="s">
        <v>60</v>
      </c>
      <c r="E6087">
        <v>2806</v>
      </c>
      <c r="F6087">
        <v>913.30885999999998</v>
      </c>
      <c r="G6087">
        <v>80476.06</v>
      </c>
      <c r="H6087">
        <v>56444.93</v>
      </c>
    </row>
    <row r="6088" spans="1:8" x14ac:dyDescent="0.25">
      <c r="A6088" t="s">
        <v>59</v>
      </c>
      <c r="B6088">
        <v>2022</v>
      </c>
      <c r="C6088" t="s">
        <v>2</v>
      </c>
      <c r="D6088" t="s">
        <v>60</v>
      </c>
      <c r="E6088">
        <v>0</v>
      </c>
      <c r="F6088">
        <v>0</v>
      </c>
      <c r="G6088">
        <v>0</v>
      </c>
      <c r="H6088">
        <v>0</v>
      </c>
    </row>
    <row r="6089" spans="1:8" x14ac:dyDescent="0.25">
      <c r="A6089" t="s">
        <v>59</v>
      </c>
      <c r="B6089">
        <v>2022</v>
      </c>
      <c r="C6089" t="s">
        <v>2</v>
      </c>
      <c r="D6089" t="s">
        <v>60</v>
      </c>
      <c r="E6089">
        <v>22</v>
      </c>
      <c r="F6089">
        <v>3.722</v>
      </c>
      <c r="G6089">
        <v>269.69</v>
      </c>
      <c r="H6089">
        <v>303.55</v>
      </c>
    </row>
    <row r="6090" spans="1:8" x14ac:dyDescent="0.25">
      <c r="A6090" t="s">
        <v>59</v>
      </c>
      <c r="B6090">
        <v>2022</v>
      </c>
      <c r="C6090" t="s">
        <v>2</v>
      </c>
      <c r="D6090" t="s">
        <v>62</v>
      </c>
      <c r="E6090">
        <v>46</v>
      </c>
      <c r="F6090">
        <v>350.93711999999999</v>
      </c>
      <c r="G6090">
        <v>31993.13</v>
      </c>
      <c r="H6090">
        <v>21291.86</v>
      </c>
    </row>
    <row r="6091" spans="1:8" x14ac:dyDescent="0.25">
      <c r="A6091" t="s">
        <v>59</v>
      </c>
      <c r="B6091">
        <v>2022</v>
      </c>
      <c r="C6091" t="s">
        <v>2</v>
      </c>
      <c r="D6091" t="s">
        <v>62</v>
      </c>
      <c r="E6091">
        <v>28</v>
      </c>
      <c r="F6091">
        <v>26.368939999999998</v>
      </c>
      <c r="G6091">
        <v>3332.34</v>
      </c>
      <c r="H6091">
        <v>2658.78</v>
      </c>
    </row>
    <row r="6092" spans="1:8" x14ac:dyDescent="0.25">
      <c r="A6092" t="s">
        <v>59</v>
      </c>
      <c r="B6092">
        <v>2022</v>
      </c>
      <c r="C6092" t="s">
        <v>2</v>
      </c>
      <c r="D6092" t="s">
        <v>62</v>
      </c>
      <c r="E6092">
        <v>706</v>
      </c>
      <c r="F6092">
        <v>251.86453</v>
      </c>
      <c r="G6092">
        <v>24694.04</v>
      </c>
      <c r="H6092">
        <v>26488.21</v>
      </c>
    </row>
    <row r="6093" spans="1:8" x14ac:dyDescent="0.25">
      <c r="A6093" t="s">
        <v>59</v>
      </c>
      <c r="B6093">
        <v>2022</v>
      </c>
      <c r="C6093" t="s">
        <v>2</v>
      </c>
      <c r="D6093" t="s">
        <v>60</v>
      </c>
      <c r="E6093">
        <v>69</v>
      </c>
      <c r="F6093">
        <v>433.34174999999999</v>
      </c>
      <c r="G6093">
        <v>28664.59</v>
      </c>
      <c r="H6093">
        <v>22637.46</v>
      </c>
    </row>
    <row r="6094" spans="1:8" x14ac:dyDescent="0.25">
      <c r="A6094" t="s">
        <v>59</v>
      </c>
      <c r="B6094">
        <v>2022</v>
      </c>
      <c r="C6094" t="s">
        <v>2</v>
      </c>
      <c r="D6094" t="s">
        <v>63</v>
      </c>
      <c r="E6094">
        <v>164106</v>
      </c>
      <c r="F6094">
        <v>29579.974869999998</v>
      </c>
      <c r="G6094">
        <v>2827869.89</v>
      </c>
      <c r="H6094">
        <v>1866497.31</v>
      </c>
    </row>
    <row r="6095" spans="1:8" x14ac:dyDescent="0.25">
      <c r="A6095" t="s">
        <v>59</v>
      </c>
      <c r="B6095">
        <v>2022</v>
      </c>
      <c r="C6095" t="s">
        <v>2</v>
      </c>
      <c r="D6095" t="s">
        <v>63</v>
      </c>
      <c r="E6095">
        <v>20</v>
      </c>
      <c r="F6095">
        <v>1.462</v>
      </c>
      <c r="G6095">
        <v>216.08</v>
      </c>
      <c r="H6095">
        <v>234.97</v>
      </c>
    </row>
    <row r="6096" spans="1:8" x14ac:dyDescent="0.25">
      <c r="A6096" t="s">
        <v>59</v>
      </c>
      <c r="B6096">
        <v>2022</v>
      </c>
      <c r="C6096" t="s">
        <v>2</v>
      </c>
      <c r="D6096" t="s">
        <v>63</v>
      </c>
      <c r="E6096">
        <v>890491</v>
      </c>
      <c r="F6096">
        <v>114398.52644</v>
      </c>
      <c r="G6096">
        <v>11271185.6</v>
      </c>
      <c r="H6096">
        <v>9583441.25</v>
      </c>
    </row>
    <row r="6097" spans="1:8" x14ac:dyDescent="0.25">
      <c r="A6097" t="s">
        <v>59</v>
      </c>
      <c r="B6097">
        <v>2022</v>
      </c>
      <c r="C6097" t="s">
        <v>2</v>
      </c>
      <c r="D6097" t="s">
        <v>63</v>
      </c>
      <c r="E6097">
        <v>0</v>
      </c>
      <c r="F6097">
        <v>0</v>
      </c>
      <c r="G6097">
        <v>0</v>
      </c>
      <c r="H6097">
        <v>0</v>
      </c>
    </row>
    <row r="6098" spans="1:8" x14ac:dyDescent="0.25">
      <c r="A6098" t="s">
        <v>59</v>
      </c>
      <c r="B6098">
        <v>2022</v>
      </c>
      <c r="C6098" t="s">
        <v>2</v>
      </c>
      <c r="D6098" t="s">
        <v>64</v>
      </c>
      <c r="E6098">
        <v>0</v>
      </c>
      <c r="F6098">
        <v>0</v>
      </c>
      <c r="G6098">
        <v>0</v>
      </c>
      <c r="H6098">
        <v>0</v>
      </c>
    </row>
    <row r="6099" spans="1:8" x14ac:dyDescent="0.25">
      <c r="A6099" t="s">
        <v>59</v>
      </c>
      <c r="B6099">
        <v>2022</v>
      </c>
      <c r="C6099" t="s">
        <v>2</v>
      </c>
      <c r="D6099" t="s">
        <v>61</v>
      </c>
      <c r="E6099">
        <v>1451</v>
      </c>
      <c r="F6099">
        <v>11159.77367</v>
      </c>
      <c r="G6099">
        <v>911393.07</v>
      </c>
      <c r="H6099">
        <v>932833.37</v>
      </c>
    </row>
    <row r="6100" spans="1:8" x14ac:dyDescent="0.25">
      <c r="A6100" t="s">
        <v>59</v>
      </c>
      <c r="B6100">
        <v>2022</v>
      </c>
      <c r="C6100" t="s">
        <v>2</v>
      </c>
      <c r="D6100" t="s">
        <v>61</v>
      </c>
      <c r="E6100">
        <v>1196</v>
      </c>
      <c r="F6100">
        <v>1496.9618700000001</v>
      </c>
      <c r="G6100">
        <v>187720.19</v>
      </c>
      <c r="H6100">
        <v>201684.88</v>
      </c>
    </row>
    <row r="6101" spans="1:8" x14ac:dyDescent="0.25">
      <c r="A6101" t="s">
        <v>59</v>
      </c>
      <c r="B6101">
        <v>2022</v>
      </c>
      <c r="C6101" t="s">
        <v>2</v>
      </c>
      <c r="D6101" t="s">
        <v>61</v>
      </c>
      <c r="E6101">
        <v>9357</v>
      </c>
      <c r="F6101">
        <v>2766.1369599999998</v>
      </c>
      <c r="G6101">
        <v>222362.27</v>
      </c>
      <c r="H6101">
        <v>237677.5</v>
      </c>
    </row>
    <row r="6102" spans="1:8" x14ac:dyDescent="0.25">
      <c r="A6102" t="s">
        <v>59</v>
      </c>
      <c r="B6102">
        <v>2022</v>
      </c>
      <c r="C6102" t="s">
        <v>2</v>
      </c>
      <c r="D6102" t="s">
        <v>60</v>
      </c>
      <c r="E6102">
        <v>8</v>
      </c>
      <c r="F6102">
        <v>3.3694999999999999</v>
      </c>
      <c r="G6102">
        <v>754.28</v>
      </c>
      <c r="H6102">
        <v>560.69000000000005</v>
      </c>
    </row>
    <row r="6103" spans="1:8" x14ac:dyDescent="0.25">
      <c r="A6103" t="s">
        <v>59</v>
      </c>
      <c r="B6103">
        <v>2022</v>
      </c>
      <c r="C6103" t="s">
        <v>2</v>
      </c>
      <c r="D6103" t="s">
        <v>60</v>
      </c>
      <c r="E6103">
        <v>31</v>
      </c>
      <c r="F6103">
        <v>63.140340000000002</v>
      </c>
      <c r="G6103">
        <v>4996.79</v>
      </c>
      <c r="H6103">
        <v>6059.37</v>
      </c>
    </row>
    <row r="6104" spans="1:8" x14ac:dyDescent="0.25">
      <c r="A6104" t="s">
        <v>59</v>
      </c>
      <c r="B6104">
        <v>2022</v>
      </c>
      <c r="C6104" t="s">
        <v>2</v>
      </c>
      <c r="D6104" t="s">
        <v>60</v>
      </c>
      <c r="E6104">
        <v>730</v>
      </c>
      <c r="F6104">
        <v>173.81193999999999</v>
      </c>
      <c r="G6104">
        <v>12129.66</v>
      </c>
      <c r="H6104">
        <v>12439.62</v>
      </c>
    </row>
    <row r="6105" spans="1:8" x14ac:dyDescent="0.25">
      <c r="A6105" t="s">
        <v>59</v>
      </c>
      <c r="B6105">
        <v>2022</v>
      </c>
      <c r="C6105" t="s">
        <v>2</v>
      </c>
      <c r="D6105" t="s">
        <v>62</v>
      </c>
      <c r="E6105">
        <v>2681</v>
      </c>
      <c r="F6105">
        <v>18283.841230000002</v>
      </c>
      <c r="G6105">
        <v>1764589.51</v>
      </c>
      <c r="H6105">
        <v>1794983.92</v>
      </c>
    </row>
    <row r="6106" spans="1:8" x14ac:dyDescent="0.25">
      <c r="A6106" t="s">
        <v>59</v>
      </c>
      <c r="B6106">
        <v>2022</v>
      </c>
      <c r="C6106" t="s">
        <v>2</v>
      </c>
      <c r="D6106" t="s">
        <v>62</v>
      </c>
      <c r="E6106">
        <v>5464</v>
      </c>
      <c r="F6106">
        <v>8790.4594799999995</v>
      </c>
      <c r="G6106">
        <v>1018519.2</v>
      </c>
      <c r="H6106">
        <v>1005989.78</v>
      </c>
    </row>
    <row r="6107" spans="1:8" x14ac:dyDescent="0.25">
      <c r="A6107" t="s">
        <v>59</v>
      </c>
      <c r="B6107">
        <v>2022</v>
      </c>
      <c r="C6107" t="s">
        <v>2</v>
      </c>
      <c r="D6107" t="s">
        <v>62</v>
      </c>
      <c r="E6107">
        <v>130098</v>
      </c>
      <c r="F6107">
        <v>31154.401539999999</v>
      </c>
      <c r="G6107">
        <v>3018881.99</v>
      </c>
      <c r="H6107">
        <v>3019537.53</v>
      </c>
    </row>
    <row r="6108" spans="1:8" x14ac:dyDescent="0.25">
      <c r="A6108" t="s">
        <v>59</v>
      </c>
      <c r="B6108">
        <v>2022</v>
      </c>
      <c r="C6108" t="s">
        <v>2</v>
      </c>
      <c r="D6108" t="s">
        <v>60</v>
      </c>
      <c r="E6108">
        <v>4</v>
      </c>
      <c r="F6108">
        <v>3.3380000000000001</v>
      </c>
      <c r="G6108">
        <v>222.3</v>
      </c>
      <c r="H6108">
        <v>11.93</v>
      </c>
    </row>
    <row r="6109" spans="1:8" x14ac:dyDescent="0.25">
      <c r="A6109" t="s">
        <v>59</v>
      </c>
      <c r="B6109">
        <v>2022</v>
      </c>
      <c r="C6109" t="s">
        <v>2</v>
      </c>
      <c r="D6109" t="s">
        <v>60</v>
      </c>
      <c r="E6109">
        <v>9</v>
      </c>
      <c r="F6109">
        <v>11.637790000000001</v>
      </c>
      <c r="G6109">
        <v>844.5</v>
      </c>
      <c r="H6109">
        <v>724.51</v>
      </c>
    </row>
    <row r="6110" spans="1:8" x14ac:dyDescent="0.25">
      <c r="A6110" t="s">
        <v>59</v>
      </c>
      <c r="B6110">
        <v>2022</v>
      </c>
      <c r="C6110" t="s">
        <v>2</v>
      </c>
      <c r="D6110" t="s">
        <v>60</v>
      </c>
      <c r="E6110">
        <v>158</v>
      </c>
      <c r="F6110">
        <v>84.251620000000003</v>
      </c>
      <c r="G6110">
        <v>10425.23</v>
      </c>
      <c r="H6110">
        <v>5339.15</v>
      </c>
    </row>
    <row r="6111" spans="1:8" x14ac:dyDescent="0.25">
      <c r="A6111" t="s">
        <v>59</v>
      </c>
      <c r="B6111">
        <v>2022</v>
      </c>
      <c r="C6111" t="s">
        <v>2</v>
      </c>
      <c r="D6111" t="s">
        <v>60</v>
      </c>
      <c r="E6111">
        <v>2</v>
      </c>
      <c r="F6111">
        <v>0.97899999999999998</v>
      </c>
      <c r="G6111">
        <v>40.56</v>
      </c>
      <c r="H6111">
        <v>40.56</v>
      </c>
    </row>
    <row r="6112" spans="1:8" x14ac:dyDescent="0.25">
      <c r="A6112" t="s">
        <v>59</v>
      </c>
      <c r="B6112">
        <v>2022</v>
      </c>
      <c r="C6112" t="s">
        <v>2</v>
      </c>
      <c r="D6112" t="s">
        <v>60</v>
      </c>
      <c r="E6112">
        <v>89</v>
      </c>
      <c r="F6112">
        <v>278.47658000000001</v>
      </c>
      <c r="G6112">
        <v>18677.47</v>
      </c>
      <c r="H6112">
        <v>10627.06</v>
      </c>
    </row>
    <row r="6113" spans="1:8" x14ac:dyDescent="0.25">
      <c r="A6113" t="s">
        <v>59</v>
      </c>
      <c r="B6113">
        <v>2022</v>
      </c>
      <c r="C6113" t="s">
        <v>2</v>
      </c>
      <c r="D6113" t="s">
        <v>60</v>
      </c>
      <c r="E6113">
        <v>48</v>
      </c>
      <c r="F6113">
        <v>32.608440000000002</v>
      </c>
      <c r="G6113">
        <v>3122.1</v>
      </c>
      <c r="H6113">
        <v>1689.17</v>
      </c>
    </row>
    <row r="6114" spans="1:8" x14ac:dyDescent="0.25">
      <c r="A6114" t="s">
        <v>59</v>
      </c>
      <c r="B6114">
        <v>2022</v>
      </c>
      <c r="C6114" t="s">
        <v>2</v>
      </c>
      <c r="D6114" t="s">
        <v>60</v>
      </c>
      <c r="E6114">
        <v>619</v>
      </c>
      <c r="F6114">
        <v>162.29267999999999</v>
      </c>
      <c r="G6114">
        <v>11552.71</v>
      </c>
      <c r="H6114">
        <v>4419.1899999999996</v>
      </c>
    </row>
    <row r="6115" spans="1:8" x14ac:dyDescent="0.25">
      <c r="A6115" t="s">
        <v>59</v>
      </c>
      <c r="B6115">
        <v>2022</v>
      </c>
      <c r="C6115" t="s">
        <v>2</v>
      </c>
      <c r="D6115" t="s">
        <v>60</v>
      </c>
      <c r="E6115">
        <v>25</v>
      </c>
      <c r="F6115">
        <v>165.32229000000001</v>
      </c>
      <c r="G6115">
        <v>12836.7</v>
      </c>
      <c r="H6115">
        <v>12053.23</v>
      </c>
    </row>
    <row r="6116" spans="1:8" x14ac:dyDescent="0.25">
      <c r="A6116" t="s">
        <v>59</v>
      </c>
      <c r="B6116">
        <v>2022</v>
      </c>
      <c r="C6116" t="s">
        <v>2</v>
      </c>
      <c r="D6116" t="s">
        <v>60</v>
      </c>
      <c r="E6116">
        <v>60</v>
      </c>
      <c r="F6116">
        <v>90.422319999999999</v>
      </c>
      <c r="G6116">
        <v>9058.56</v>
      </c>
      <c r="H6116">
        <v>7141.15</v>
      </c>
    </row>
    <row r="6117" spans="1:8" x14ac:dyDescent="0.25">
      <c r="A6117" t="s">
        <v>59</v>
      </c>
      <c r="B6117">
        <v>2022</v>
      </c>
      <c r="C6117" t="s">
        <v>2</v>
      </c>
      <c r="D6117" t="s">
        <v>60</v>
      </c>
      <c r="E6117">
        <v>26</v>
      </c>
      <c r="F6117">
        <v>134.06818000000001</v>
      </c>
      <c r="G6117">
        <v>5381.62</v>
      </c>
      <c r="H6117">
        <v>5600.58</v>
      </c>
    </row>
    <row r="6118" spans="1:8" x14ac:dyDescent="0.25">
      <c r="A6118" t="s">
        <v>59</v>
      </c>
      <c r="B6118">
        <v>2022</v>
      </c>
      <c r="C6118" t="s">
        <v>2</v>
      </c>
      <c r="D6118" t="s">
        <v>60</v>
      </c>
      <c r="E6118">
        <v>35</v>
      </c>
      <c r="F6118">
        <v>203.22901999999999</v>
      </c>
      <c r="G6118">
        <v>13656.1</v>
      </c>
      <c r="H6118">
        <v>13609.7</v>
      </c>
    </row>
    <row r="6119" spans="1:8" x14ac:dyDescent="0.25">
      <c r="A6119" t="s">
        <v>59</v>
      </c>
      <c r="B6119">
        <v>2022</v>
      </c>
      <c r="C6119" t="s">
        <v>2</v>
      </c>
      <c r="D6119" t="s">
        <v>60</v>
      </c>
      <c r="E6119">
        <v>0</v>
      </c>
      <c r="F6119">
        <v>0</v>
      </c>
      <c r="G6119">
        <v>0</v>
      </c>
      <c r="H6119">
        <v>0</v>
      </c>
    </row>
    <row r="6120" spans="1:8" x14ac:dyDescent="0.25">
      <c r="A6120" t="s">
        <v>59</v>
      </c>
      <c r="B6120">
        <v>2022</v>
      </c>
      <c r="C6120" t="s">
        <v>2</v>
      </c>
      <c r="D6120" t="s">
        <v>60</v>
      </c>
      <c r="E6120">
        <v>0</v>
      </c>
      <c r="F6120">
        <v>0</v>
      </c>
      <c r="G6120">
        <v>0</v>
      </c>
      <c r="H6120">
        <v>0</v>
      </c>
    </row>
    <row r="6121" spans="1:8" x14ac:dyDescent="0.25">
      <c r="A6121" t="s">
        <v>59</v>
      </c>
      <c r="B6121">
        <v>2022</v>
      </c>
      <c r="C6121" t="s">
        <v>2</v>
      </c>
      <c r="D6121" t="s">
        <v>61</v>
      </c>
      <c r="E6121">
        <v>0</v>
      </c>
      <c r="F6121">
        <v>0</v>
      </c>
      <c r="G6121">
        <v>0</v>
      </c>
      <c r="H6121">
        <v>0</v>
      </c>
    </row>
    <row r="6122" spans="1:8" x14ac:dyDescent="0.25">
      <c r="A6122" t="s">
        <v>59</v>
      </c>
      <c r="B6122">
        <v>2022</v>
      </c>
      <c r="C6122" t="s">
        <v>2</v>
      </c>
      <c r="D6122" t="s">
        <v>60</v>
      </c>
      <c r="E6122">
        <v>0</v>
      </c>
      <c r="F6122">
        <v>0</v>
      </c>
      <c r="G6122">
        <v>0</v>
      </c>
      <c r="H6122">
        <v>0</v>
      </c>
    </row>
    <row r="6123" spans="1:8" x14ac:dyDescent="0.25">
      <c r="A6123" t="s">
        <v>59</v>
      </c>
      <c r="B6123">
        <v>2022</v>
      </c>
      <c r="C6123" t="s">
        <v>2</v>
      </c>
      <c r="D6123" t="s">
        <v>60</v>
      </c>
      <c r="E6123">
        <v>0</v>
      </c>
      <c r="F6123">
        <v>0</v>
      </c>
      <c r="G6123">
        <v>0</v>
      </c>
      <c r="H6123">
        <v>0</v>
      </c>
    </row>
    <row r="6124" spans="1:8" x14ac:dyDescent="0.25">
      <c r="A6124" t="s">
        <v>59</v>
      </c>
      <c r="B6124">
        <v>2022</v>
      </c>
      <c r="C6124" t="s">
        <v>2</v>
      </c>
      <c r="D6124" t="s">
        <v>60</v>
      </c>
      <c r="E6124">
        <v>0</v>
      </c>
      <c r="F6124">
        <v>0</v>
      </c>
      <c r="G6124">
        <v>0</v>
      </c>
      <c r="H6124">
        <v>0</v>
      </c>
    </row>
    <row r="6125" spans="1:8" x14ac:dyDescent="0.25">
      <c r="A6125" t="s">
        <v>59</v>
      </c>
      <c r="B6125">
        <v>2022</v>
      </c>
      <c r="C6125" t="s">
        <v>2</v>
      </c>
      <c r="D6125" t="s">
        <v>62</v>
      </c>
      <c r="E6125">
        <v>1</v>
      </c>
      <c r="F6125">
        <v>440.73599999999999</v>
      </c>
      <c r="G6125">
        <v>40448.550000000003</v>
      </c>
      <c r="H6125">
        <v>0</v>
      </c>
    </row>
    <row r="6126" spans="1:8" x14ac:dyDescent="0.25">
      <c r="A6126" t="s">
        <v>59</v>
      </c>
      <c r="B6126">
        <v>2022</v>
      </c>
      <c r="C6126" t="s">
        <v>2</v>
      </c>
      <c r="D6126" t="s">
        <v>60</v>
      </c>
      <c r="E6126">
        <v>0</v>
      </c>
      <c r="F6126">
        <v>0</v>
      </c>
      <c r="G6126">
        <v>0</v>
      </c>
      <c r="H6126">
        <v>0</v>
      </c>
    </row>
    <row r="6127" spans="1:8" x14ac:dyDescent="0.25">
      <c r="A6127" t="s">
        <v>59</v>
      </c>
      <c r="B6127">
        <v>2022</v>
      </c>
      <c r="C6127" t="s">
        <v>2</v>
      </c>
      <c r="D6127" t="s">
        <v>60</v>
      </c>
      <c r="E6127">
        <v>0</v>
      </c>
      <c r="F6127">
        <v>0</v>
      </c>
      <c r="G6127">
        <v>0</v>
      </c>
      <c r="H6127">
        <v>0</v>
      </c>
    </row>
    <row r="6128" spans="1:8" x14ac:dyDescent="0.25">
      <c r="A6128" t="s">
        <v>59</v>
      </c>
      <c r="B6128">
        <v>2022</v>
      </c>
      <c r="C6128" t="s">
        <v>2</v>
      </c>
      <c r="D6128" t="s">
        <v>60</v>
      </c>
      <c r="E6128">
        <v>0</v>
      </c>
      <c r="F6128">
        <v>0</v>
      </c>
      <c r="G6128">
        <v>0</v>
      </c>
      <c r="H6128">
        <v>0</v>
      </c>
    </row>
    <row r="6129" spans="1:8" x14ac:dyDescent="0.25">
      <c r="A6129" t="s">
        <v>59</v>
      </c>
      <c r="B6129">
        <v>2022</v>
      </c>
      <c r="C6129" t="s">
        <v>2</v>
      </c>
      <c r="D6129" t="s">
        <v>60</v>
      </c>
      <c r="E6129">
        <v>9</v>
      </c>
      <c r="F6129">
        <v>16.591999999999999</v>
      </c>
      <c r="G6129">
        <v>1707.2</v>
      </c>
      <c r="H6129">
        <v>0</v>
      </c>
    </row>
    <row r="6130" spans="1:8" x14ac:dyDescent="0.25">
      <c r="A6130" t="s">
        <v>59</v>
      </c>
      <c r="B6130">
        <v>2022</v>
      </c>
      <c r="C6130" t="s">
        <v>2</v>
      </c>
      <c r="D6130" t="s">
        <v>60</v>
      </c>
      <c r="E6130">
        <v>65</v>
      </c>
      <c r="F6130">
        <v>376.61797999999999</v>
      </c>
      <c r="G6130">
        <v>26471.87</v>
      </c>
      <c r="H6130">
        <v>15379.2</v>
      </c>
    </row>
    <row r="6131" spans="1:8" x14ac:dyDescent="0.25">
      <c r="A6131" t="s">
        <v>59</v>
      </c>
      <c r="B6131">
        <v>2022</v>
      </c>
      <c r="C6131" t="s">
        <v>2</v>
      </c>
      <c r="D6131" t="s">
        <v>60</v>
      </c>
      <c r="E6131">
        <v>37</v>
      </c>
      <c r="F6131">
        <v>60.601480000000002</v>
      </c>
      <c r="G6131">
        <v>4990.55</v>
      </c>
      <c r="H6131">
        <v>3615.82</v>
      </c>
    </row>
    <row r="6132" spans="1:8" x14ac:dyDescent="0.25">
      <c r="A6132" t="s">
        <v>59</v>
      </c>
      <c r="B6132">
        <v>2022</v>
      </c>
      <c r="C6132" t="s">
        <v>2</v>
      </c>
      <c r="D6132" t="s">
        <v>60</v>
      </c>
      <c r="E6132">
        <v>270</v>
      </c>
      <c r="F6132">
        <v>125.54989999999999</v>
      </c>
      <c r="G6132">
        <v>9164.17</v>
      </c>
      <c r="H6132">
        <v>6049.34</v>
      </c>
    </row>
    <row r="6133" spans="1:8" x14ac:dyDescent="0.25">
      <c r="A6133" t="s">
        <v>59</v>
      </c>
      <c r="B6133">
        <v>2022</v>
      </c>
      <c r="C6133" t="s">
        <v>2</v>
      </c>
      <c r="D6133" t="s">
        <v>64</v>
      </c>
      <c r="E6133">
        <v>1</v>
      </c>
      <c r="F6133">
        <v>20085.59</v>
      </c>
      <c r="G6133">
        <v>1430965.85</v>
      </c>
      <c r="H6133">
        <v>1399909.91</v>
      </c>
    </row>
    <row r="6134" spans="1:8" x14ac:dyDescent="0.25">
      <c r="A6134" t="s">
        <v>59</v>
      </c>
      <c r="B6134">
        <v>2022</v>
      </c>
      <c r="C6134" t="s">
        <v>2</v>
      </c>
      <c r="D6134" t="s">
        <v>60</v>
      </c>
      <c r="E6134">
        <v>0</v>
      </c>
      <c r="F6134">
        <v>0</v>
      </c>
      <c r="G6134">
        <v>0</v>
      </c>
      <c r="H6134">
        <v>0</v>
      </c>
    </row>
    <row r="6135" spans="1:8" x14ac:dyDescent="0.25">
      <c r="A6135" t="s">
        <v>59</v>
      </c>
      <c r="B6135">
        <v>2022</v>
      </c>
      <c r="C6135" t="s">
        <v>2</v>
      </c>
      <c r="D6135" t="s">
        <v>60</v>
      </c>
      <c r="E6135">
        <v>0</v>
      </c>
      <c r="F6135">
        <v>0</v>
      </c>
      <c r="G6135">
        <v>0</v>
      </c>
      <c r="H6135">
        <v>0</v>
      </c>
    </row>
    <row r="6136" spans="1:8" x14ac:dyDescent="0.25">
      <c r="A6136" t="s">
        <v>59</v>
      </c>
      <c r="B6136">
        <v>2022</v>
      </c>
      <c r="C6136" t="s">
        <v>2</v>
      </c>
      <c r="D6136" t="s">
        <v>60</v>
      </c>
      <c r="E6136">
        <v>0</v>
      </c>
      <c r="F6136">
        <v>0</v>
      </c>
      <c r="G6136">
        <v>0</v>
      </c>
      <c r="H6136">
        <v>0</v>
      </c>
    </row>
    <row r="6137" spans="1:8" x14ac:dyDescent="0.25">
      <c r="A6137" t="s">
        <v>59</v>
      </c>
      <c r="B6137">
        <v>2022</v>
      </c>
      <c r="C6137" t="s">
        <v>2</v>
      </c>
      <c r="D6137" t="s">
        <v>61</v>
      </c>
      <c r="E6137">
        <v>0</v>
      </c>
      <c r="F6137">
        <v>0</v>
      </c>
      <c r="G6137">
        <v>0</v>
      </c>
      <c r="H6137">
        <v>0</v>
      </c>
    </row>
    <row r="6138" spans="1:8" x14ac:dyDescent="0.25">
      <c r="A6138" t="s">
        <v>59</v>
      </c>
      <c r="B6138">
        <v>2022</v>
      </c>
      <c r="C6138" t="s">
        <v>2</v>
      </c>
      <c r="D6138" t="s">
        <v>60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59</v>
      </c>
      <c r="B6139">
        <v>2022</v>
      </c>
      <c r="C6139" t="s">
        <v>2</v>
      </c>
      <c r="D6139" t="s">
        <v>60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59</v>
      </c>
      <c r="B6140">
        <v>2022</v>
      </c>
      <c r="C6140" t="s">
        <v>2</v>
      </c>
      <c r="D6140" t="s">
        <v>60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59</v>
      </c>
      <c r="B6141">
        <v>2022</v>
      </c>
      <c r="C6141" t="s">
        <v>2</v>
      </c>
      <c r="D6141" t="s">
        <v>60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59</v>
      </c>
      <c r="B6142">
        <v>2022</v>
      </c>
      <c r="C6142" t="s">
        <v>2</v>
      </c>
      <c r="D6142" t="s">
        <v>60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59</v>
      </c>
      <c r="B6143">
        <v>2022</v>
      </c>
      <c r="C6143" t="s">
        <v>2</v>
      </c>
      <c r="D6143" t="s">
        <v>60</v>
      </c>
      <c r="E6143">
        <v>7</v>
      </c>
      <c r="F6143">
        <v>44.694400000000002</v>
      </c>
      <c r="G6143">
        <v>3207.68</v>
      </c>
      <c r="H6143">
        <v>2547.2199999999998</v>
      </c>
    </row>
    <row r="6144" spans="1:8" x14ac:dyDescent="0.25">
      <c r="A6144" t="s">
        <v>59</v>
      </c>
      <c r="B6144">
        <v>2022</v>
      </c>
      <c r="C6144" t="s">
        <v>2</v>
      </c>
      <c r="D6144" t="s">
        <v>60</v>
      </c>
      <c r="E6144">
        <v>0</v>
      </c>
      <c r="F6144">
        <v>0</v>
      </c>
      <c r="G6144">
        <v>0</v>
      </c>
      <c r="H6144">
        <v>0</v>
      </c>
    </row>
    <row r="6145" spans="1:8" x14ac:dyDescent="0.25">
      <c r="A6145" t="s">
        <v>59</v>
      </c>
      <c r="B6145">
        <v>2022</v>
      </c>
      <c r="C6145" t="s">
        <v>2</v>
      </c>
      <c r="D6145" t="s">
        <v>60</v>
      </c>
      <c r="E6145">
        <v>0</v>
      </c>
      <c r="F6145">
        <v>0</v>
      </c>
      <c r="G6145">
        <v>0</v>
      </c>
      <c r="H6145">
        <v>0</v>
      </c>
    </row>
    <row r="6146" spans="1:8" x14ac:dyDescent="0.25">
      <c r="A6146" t="s">
        <v>59</v>
      </c>
      <c r="B6146">
        <v>2022</v>
      </c>
      <c r="C6146" t="s">
        <v>2</v>
      </c>
      <c r="D6146" t="s">
        <v>62</v>
      </c>
      <c r="E6146">
        <v>0</v>
      </c>
      <c r="F6146">
        <v>0</v>
      </c>
      <c r="G6146">
        <v>0</v>
      </c>
      <c r="H6146">
        <v>0</v>
      </c>
    </row>
    <row r="6147" spans="1:8" x14ac:dyDescent="0.25">
      <c r="A6147" t="s">
        <v>59</v>
      </c>
      <c r="B6147">
        <v>2022</v>
      </c>
      <c r="C6147" t="s">
        <v>2</v>
      </c>
      <c r="D6147" t="s">
        <v>60</v>
      </c>
      <c r="E6147">
        <v>0</v>
      </c>
      <c r="F6147">
        <v>0</v>
      </c>
      <c r="G6147">
        <v>0</v>
      </c>
      <c r="H6147">
        <v>0</v>
      </c>
    </row>
    <row r="6148" spans="1:8" x14ac:dyDescent="0.25">
      <c r="A6148" t="s">
        <v>59</v>
      </c>
      <c r="B6148">
        <v>2022</v>
      </c>
      <c r="C6148" t="s">
        <v>2</v>
      </c>
      <c r="D6148" t="s">
        <v>60</v>
      </c>
      <c r="E6148">
        <v>0</v>
      </c>
      <c r="F6148">
        <v>0</v>
      </c>
      <c r="G6148">
        <v>0</v>
      </c>
      <c r="H6148">
        <v>0</v>
      </c>
    </row>
    <row r="6149" spans="1:8" x14ac:dyDescent="0.25">
      <c r="A6149" t="s">
        <v>59</v>
      </c>
      <c r="B6149">
        <v>2022</v>
      </c>
      <c r="C6149" t="s">
        <v>2</v>
      </c>
      <c r="D6149" t="s">
        <v>60</v>
      </c>
      <c r="E6149">
        <v>8</v>
      </c>
      <c r="F6149">
        <v>48.141759999999998</v>
      </c>
      <c r="G6149">
        <v>4096.74</v>
      </c>
      <c r="H6149">
        <v>0</v>
      </c>
    </row>
    <row r="6150" spans="1:8" x14ac:dyDescent="0.25">
      <c r="A6150" t="s">
        <v>59</v>
      </c>
      <c r="B6150">
        <v>2022</v>
      </c>
      <c r="C6150" t="s">
        <v>2</v>
      </c>
      <c r="D6150" t="s">
        <v>61</v>
      </c>
      <c r="E6150">
        <v>0</v>
      </c>
      <c r="F6150">
        <v>0</v>
      </c>
      <c r="G6150">
        <v>0</v>
      </c>
      <c r="H6150">
        <v>0</v>
      </c>
    </row>
    <row r="6151" spans="1:8" x14ac:dyDescent="0.25">
      <c r="A6151" t="s">
        <v>59</v>
      </c>
      <c r="B6151">
        <v>2022</v>
      </c>
      <c r="C6151" t="s">
        <v>2</v>
      </c>
      <c r="D6151" t="s">
        <v>61</v>
      </c>
      <c r="E6151">
        <v>7</v>
      </c>
      <c r="F6151">
        <v>408.67781000000002</v>
      </c>
      <c r="G6151">
        <v>34736.49</v>
      </c>
      <c r="H6151">
        <v>3390.51</v>
      </c>
    </row>
    <row r="6152" spans="1:8" x14ac:dyDescent="0.25">
      <c r="A6152" t="s">
        <v>59</v>
      </c>
      <c r="B6152">
        <v>2022</v>
      </c>
      <c r="C6152" t="s">
        <v>2</v>
      </c>
      <c r="D6152" t="s">
        <v>61</v>
      </c>
      <c r="E6152">
        <v>0</v>
      </c>
      <c r="F6152">
        <v>0</v>
      </c>
      <c r="G6152">
        <v>0</v>
      </c>
      <c r="H6152">
        <v>0</v>
      </c>
    </row>
    <row r="6153" spans="1:8" x14ac:dyDescent="0.25">
      <c r="A6153" t="s">
        <v>59</v>
      </c>
      <c r="B6153">
        <v>2022</v>
      </c>
      <c r="C6153" t="s">
        <v>2</v>
      </c>
      <c r="D6153" t="s">
        <v>60</v>
      </c>
      <c r="E6153">
        <v>0</v>
      </c>
      <c r="F6153">
        <v>0</v>
      </c>
      <c r="G6153">
        <v>0</v>
      </c>
      <c r="H6153">
        <v>0</v>
      </c>
    </row>
    <row r="6154" spans="1:8" x14ac:dyDescent="0.25">
      <c r="A6154" t="s">
        <v>59</v>
      </c>
      <c r="B6154">
        <v>2022</v>
      </c>
      <c r="C6154" t="s">
        <v>2</v>
      </c>
      <c r="D6154" t="s">
        <v>60</v>
      </c>
      <c r="E6154">
        <v>0</v>
      </c>
      <c r="F6154">
        <v>0</v>
      </c>
      <c r="G6154">
        <v>0</v>
      </c>
      <c r="H6154">
        <v>0</v>
      </c>
    </row>
    <row r="6155" spans="1:8" x14ac:dyDescent="0.25">
      <c r="A6155" t="s">
        <v>59</v>
      </c>
      <c r="B6155">
        <v>2022</v>
      </c>
      <c r="C6155" t="s">
        <v>2</v>
      </c>
      <c r="D6155" t="s">
        <v>60</v>
      </c>
      <c r="E6155">
        <v>2</v>
      </c>
      <c r="F6155">
        <v>31.094550000000002</v>
      </c>
      <c r="G6155">
        <v>6507.53</v>
      </c>
      <c r="H6155">
        <v>12762.15</v>
      </c>
    </row>
    <row r="6156" spans="1:8" x14ac:dyDescent="0.25">
      <c r="A6156" t="s">
        <v>59</v>
      </c>
      <c r="B6156">
        <v>2022</v>
      </c>
      <c r="C6156" t="s">
        <v>2</v>
      </c>
      <c r="D6156" t="s">
        <v>60</v>
      </c>
      <c r="E6156">
        <v>0</v>
      </c>
      <c r="F6156">
        <v>0</v>
      </c>
      <c r="G6156">
        <v>0</v>
      </c>
      <c r="H6156">
        <v>0</v>
      </c>
    </row>
    <row r="6157" spans="1:8" x14ac:dyDescent="0.25">
      <c r="A6157" t="s">
        <v>59</v>
      </c>
      <c r="B6157">
        <v>2022</v>
      </c>
      <c r="C6157" t="s">
        <v>2</v>
      </c>
      <c r="D6157" t="s">
        <v>60</v>
      </c>
      <c r="E6157">
        <v>129</v>
      </c>
      <c r="F6157">
        <v>7014.5201900000002</v>
      </c>
      <c r="G6157">
        <v>510132.38</v>
      </c>
      <c r="H6157">
        <v>236821.04</v>
      </c>
    </row>
    <row r="6158" spans="1:8" x14ac:dyDescent="0.25">
      <c r="A6158" t="s">
        <v>59</v>
      </c>
      <c r="B6158">
        <v>2022</v>
      </c>
      <c r="C6158" t="s">
        <v>2</v>
      </c>
      <c r="D6158" t="s">
        <v>60</v>
      </c>
      <c r="E6158">
        <v>1</v>
      </c>
      <c r="F6158">
        <v>1.3640000000000001</v>
      </c>
      <c r="G6158">
        <v>131.32</v>
      </c>
      <c r="H6158">
        <v>133.91999999999999</v>
      </c>
    </row>
    <row r="6159" spans="1:8" x14ac:dyDescent="0.25">
      <c r="A6159" t="s">
        <v>59</v>
      </c>
      <c r="B6159">
        <v>2022</v>
      </c>
      <c r="C6159" t="s">
        <v>2</v>
      </c>
      <c r="D6159" t="s">
        <v>62</v>
      </c>
      <c r="E6159">
        <v>6</v>
      </c>
      <c r="F6159">
        <v>526.55831999999998</v>
      </c>
      <c r="G6159">
        <v>51250.86</v>
      </c>
      <c r="H6159">
        <v>18903.240000000002</v>
      </c>
    </row>
    <row r="6160" spans="1:8" x14ac:dyDescent="0.25">
      <c r="A6160" t="s">
        <v>59</v>
      </c>
      <c r="B6160">
        <v>2022</v>
      </c>
      <c r="C6160" t="s">
        <v>2</v>
      </c>
      <c r="D6160" t="s">
        <v>62</v>
      </c>
      <c r="E6160">
        <v>0</v>
      </c>
      <c r="F6160">
        <v>0</v>
      </c>
      <c r="G6160">
        <v>0</v>
      </c>
      <c r="H6160">
        <v>0</v>
      </c>
    </row>
    <row r="6161" spans="1:8" x14ac:dyDescent="0.25">
      <c r="A6161" t="s">
        <v>59</v>
      </c>
      <c r="B6161">
        <v>2022</v>
      </c>
      <c r="C6161" t="s">
        <v>2</v>
      </c>
      <c r="D6161" t="s">
        <v>60</v>
      </c>
      <c r="E6161">
        <v>0</v>
      </c>
      <c r="F6161">
        <v>0</v>
      </c>
      <c r="G6161">
        <v>0</v>
      </c>
      <c r="H6161">
        <v>0</v>
      </c>
    </row>
    <row r="6162" spans="1:8" x14ac:dyDescent="0.25">
      <c r="A6162" t="s">
        <v>59</v>
      </c>
      <c r="B6162">
        <v>2022</v>
      </c>
      <c r="C6162" t="s">
        <v>2</v>
      </c>
      <c r="D6162" t="s">
        <v>60</v>
      </c>
      <c r="E6162">
        <v>0</v>
      </c>
      <c r="F6162">
        <v>0</v>
      </c>
      <c r="G6162">
        <v>0</v>
      </c>
      <c r="H6162">
        <v>0</v>
      </c>
    </row>
    <row r="6163" spans="1:8" x14ac:dyDescent="0.25">
      <c r="A6163" t="s">
        <v>59</v>
      </c>
      <c r="B6163">
        <v>2022</v>
      </c>
      <c r="C6163" t="s">
        <v>2</v>
      </c>
      <c r="D6163" t="s">
        <v>60</v>
      </c>
      <c r="E6163">
        <v>0</v>
      </c>
      <c r="F6163">
        <v>0</v>
      </c>
      <c r="G6163">
        <v>0</v>
      </c>
      <c r="H6163">
        <v>0</v>
      </c>
    </row>
    <row r="6164" spans="1:8" x14ac:dyDescent="0.25">
      <c r="A6164" t="s">
        <v>59</v>
      </c>
      <c r="B6164">
        <v>2021</v>
      </c>
      <c r="C6164" t="s">
        <v>10</v>
      </c>
      <c r="D6164" t="s">
        <v>63</v>
      </c>
      <c r="E6164">
        <v>0</v>
      </c>
      <c r="F6164">
        <v>0</v>
      </c>
      <c r="G6164">
        <v>0</v>
      </c>
      <c r="H6164">
        <v>0</v>
      </c>
    </row>
    <row r="6165" spans="1:8" x14ac:dyDescent="0.25">
      <c r="A6165" t="s">
        <v>59</v>
      </c>
      <c r="B6165">
        <v>2021</v>
      </c>
      <c r="C6165" t="s">
        <v>10</v>
      </c>
      <c r="D6165" t="s">
        <v>63</v>
      </c>
      <c r="E6165">
        <v>0</v>
      </c>
      <c r="F6165">
        <v>0</v>
      </c>
      <c r="G6165">
        <v>0</v>
      </c>
      <c r="H6165">
        <v>0</v>
      </c>
    </row>
    <row r="6166" spans="1:8" x14ac:dyDescent="0.25">
      <c r="A6166" t="s">
        <v>59</v>
      </c>
      <c r="B6166">
        <v>2021</v>
      </c>
      <c r="C6166" t="s">
        <v>10</v>
      </c>
      <c r="D6166" t="s">
        <v>60</v>
      </c>
      <c r="E6166">
        <v>0</v>
      </c>
      <c r="F6166">
        <v>0</v>
      </c>
      <c r="G6166">
        <v>0</v>
      </c>
      <c r="H6166">
        <v>0</v>
      </c>
    </row>
    <row r="6167" spans="1:8" x14ac:dyDescent="0.25">
      <c r="A6167" t="s">
        <v>59</v>
      </c>
      <c r="B6167">
        <v>2021</v>
      </c>
      <c r="C6167" t="s">
        <v>10</v>
      </c>
      <c r="D6167" t="s">
        <v>60</v>
      </c>
      <c r="E6167">
        <v>0</v>
      </c>
      <c r="F6167">
        <v>0</v>
      </c>
      <c r="G6167">
        <v>0</v>
      </c>
      <c r="H6167">
        <v>0</v>
      </c>
    </row>
    <row r="6168" spans="1:8" x14ac:dyDescent="0.25">
      <c r="A6168" t="s">
        <v>59</v>
      </c>
      <c r="B6168">
        <v>2021</v>
      </c>
      <c r="C6168" t="s">
        <v>10</v>
      </c>
      <c r="D6168" t="s">
        <v>61</v>
      </c>
      <c r="E6168">
        <v>0</v>
      </c>
      <c r="F6168">
        <v>0</v>
      </c>
      <c r="G6168">
        <v>0</v>
      </c>
      <c r="H6168">
        <v>0</v>
      </c>
    </row>
    <row r="6169" spans="1:8" x14ac:dyDescent="0.25">
      <c r="A6169" t="s">
        <v>59</v>
      </c>
      <c r="B6169">
        <v>2021</v>
      </c>
      <c r="C6169" t="s">
        <v>10</v>
      </c>
      <c r="D6169" t="s">
        <v>61</v>
      </c>
      <c r="E6169">
        <v>0</v>
      </c>
      <c r="F6169">
        <v>0</v>
      </c>
      <c r="G6169">
        <v>0</v>
      </c>
      <c r="H6169">
        <v>0</v>
      </c>
    </row>
    <row r="6170" spans="1:8" x14ac:dyDescent="0.25">
      <c r="A6170" t="s">
        <v>59</v>
      </c>
      <c r="B6170">
        <v>2021</v>
      </c>
      <c r="C6170" t="s">
        <v>10</v>
      </c>
      <c r="D6170" t="s">
        <v>62</v>
      </c>
      <c r="E6170">
        <v>0</v>
      </c>
      <c r="F6170">
        <v>0</v>
      </c>
      <c r="G6170">
        <v>0</v>
      </c>
      <c r="H6170">
        <v>0</v>
      </c>
    </row>
    <row r="6171" spans="1:8" x14ac:dyDescent="0.25">
      <c r="A6171" t="s">
        <v>59</v>
      </c>
      <c r="B6171">
        <v>2021</v>
      </c>
      <c r="C6171" t="s">
        <v>10</v>
      </c>
      <c r="D6171" t="s">
        <v>62</v>
      </c>
      <c r="E6171">
        <v>0</v>
      </c>
      <c r="F6171">
        <v>0</v>
      </c>
      <c r="G6171">
        <v>0</v>
      </c>
      <c r="H6171">
        <v>0</v>
      </c>
    </row>
    <row r="6172" spans="1:8" x14ac:dyDescent="0.25">
      <c r="A6172" t="s">
        <v>59</v>
      </c>
      <c r="B6172">
        <v>2021</v>
      </c>
      <c r="C6172" t="s">
        <v>10</v>
      </c>
      <c r="D6172" t="s">
        <v>64</v>
      </c>
      <c r="E6172">
        <v>0</v>
      </c>
      <c r="F6172">
        <v>0</v>
      </c>
      <c r="G6172">
        <v>0</v>
      </c>
      <c r="H6172">
        <v>0</v>
      </c>
    </row>
    <row r="6173" spans="1:8" x14ac:dyDescent="0.25">
      <c r="A6173" t="s">
        <v>59</v>
      </c>
      <c r="B6173">
        <v>2021</v>
      </c>
      <c r="C6173" t="s">
        <v>10</v>
      </c>
      <c r="D6173" t="s">
        <v>64</v>
      </c>
      <c r="E6173">
        <v>0</v>
      </c>
      <c r="F6173">
        <v>0</v>
      </c>
      <c r="G6173">
        <v>0</v>
      </c>
      <c r="H6173">
        <v>0</v>
      </c>
    </row>
    <row r="6174" spans="1:8" x14ac:dyDescent="0.25">
      <c r="A6174" t="s">
        <v>59</v>
      </c>
      <c r="B6174">
        <v>2021</v>
      </c>
      <c r="C6174" t="s">
        <v>10</v>
      </c>
      <c r="D6174" t="s">
        <v>60</v>
      </c>
      <c r="E6174">
        <v>36</v>
      </c>
      <c r="F6174">
        <v>199.68799999999999</v>
      </c>
      <c r="G6174">
        <v>13422.57</v>
      </c>
      <c r="H6174">
        <v>13715.84</v>
      </c>
    </row>
    <row r="6175" spans="1:8" x14ac:dyDescent="0.25">
      <c r="A6175" t="s">
        <v>59</v>
      </c>
      <c r="B6175">
        <v>2021</v>
      </c>
      <c r="C6175" t="s">
        <v>10</v>
      </c>
      <c r="D6175" t="s">
        <v>60</v>
      </c>
      <c r="E6175">
        <v>64</v>
      </c>
      <c r="F6175">
        <v>374.50344000000001</v>
      </c>
      <c r="G6175">
        <v>26358.87</v>
      </c>
      <c r="H6175">
        <v>34122.31</v>
      </c>
    </row>
    <row r="6176" spans="1:8" x14ac:dyDescent="0.25">
      <c r="A6176" t="s">
        <v>59</v>
      </c>
      <c r="B6176">
        <v>2021</v>
      </c>
      <c r="C6176" t="s">
        <v>10</v>
      </c>
      <c r="D6176" t="s">
        <v>60</v>
      </c>
      <c r="E6176">
        <v>8</v>
      </c>
      <c r="F6176">
        <v>98.066059999999993</v>
      </c>
      <c r="G6176">
        <v>5665.25</v>
      </c>
      <c r="H6176">
        <v>4447.57</v>
      </c>
    </row>
    <row r="6177" spans="1:8" x14ac:dyDescent="0.25">
      <c r="A6177" t="s">
        <v>59</v>
      </c>
      <c r="B6177">
        <v>2021</v>
      </c>
      <c r="C6177" t="s">
        <v>10</v>
      </c>
      <c r="D6177" t="s">
        <v>60</v>
      </c>
      <c r="E6177">
        <v>0</v>
      </c>
      <c r="F6177">
        <v>0</v>
      </c>
      <c r="G6177">
        <v>0</v>
      </c>
      <c r="H6177">
        <v>0</v>
      </c>
    </row>
    <row r="6178" spans="1:8" x14ac:dyDescent="0.25">
      <c r="A6178" t="s">
        <v>59</v>
      </c>
      <c r="B6178">
        <v>2021</v>
      </c>
      <c r="C6178" t="s">
        <v>10</v>
      </c>
      <c r="D6178" t="s">
        <v>60</v>
      </c>
      <c r="E6178">
        <v>0</v>
      </c>
      <c r="F6178">
        <v>0</v>
      </c>
      <c r="G6178">
        <v>0</v>
      </c>
      <c r="H6178">
        <v>0</v>
      </c>
    </row>
    <row r="6179" spans="1:8" x14ac:dyDescent="0.25">
      <c r="A6179" t="s">
        <v>59</v>
      </c>
      <c r="B6179">
        <v>2021</v>
      </c>
      <c r="C6179" t="s">
        <v>10</v>
      </c>
      <c r="D6179" t="s">
        <v>60</v>
      </c>
      <c r="E6179">
        <v>8</v>
      </c>
      <c r="F6179">
        <v>43.249580000000002</v>
      </c>
      <c r="G6179">
        <v>3438.9</v>
      </c>
      <c r="H6179">
        <v>0</v>
      </c>
    </row>
    <row r="6180" spans="1:8" x14ac:dyDescent="0.25">
      <c r="A6180" t="s">
        <v>59</v>
      </c>
      <c r="B6180">
        <v>2021</v>
      </c>
      <c r="C6180" t="s">
        <v>10</v>
      </c>
      <c r="D6180" t="s">
        <v>60</v>
      </c>
      <c r="E6180">
        <v>0</v>
      </c>
      <c r="F6180">
        <v>0</v>
      </c>
      <c r="G6180">
        <v>0</v>
      </c>
      <c r="H6180">
        <v>0</v>
      </c>
    </row>
    <row r="6181" spans="1:8" x14ac:dyDescent="0.25">
      <c r="A6181" t="s">
        <v>59</v>
      </c>
      <c r="B6181">
        <v>2021</v>
      </c>
      <c r="C6181" t="s">
        <v>10</v>
      </c>
      <c r="D6181" t="s">
        <v>60</v>
      </c>
      <c r="E6181">
        <v>0</v>
      </c>
      <c r="F6181">
        <v>0</v>
      </c>
      <c r="G6181">
        <v>0</v>
      </c>
      <c r="H6181">
        <v>0</v>
      </c>
    </row>
    <row r="6182" spans="1:8" x14ac:dyDescent="0.25">
      <c r="A6182" t="s">
        <v>59</v>
      </c>
      <c r="B6182">
        <v>2021</v>
      </c>
      <c r="C6182" t="s">
        <v>10</v>
      </c>
      <c r="D6182" t="s">
        <v>60</v>
      </c>
      <c r="E6182">
        <v>0</v>
      </c>
      <c r="F6182">
        <v>0</v>
      </c>
      <c r="G6182">
        <v>0</v>
      </c>
      <c r="H6182">
        <v>0</v>
      </c>
    </row>
    <row r="6183" spans="1:8" x14ac:dyDescent="0.25">
      <c r="A6183" t="s">
        <v>59</v>
      </c>
      <c r="B6183">
        <v>2021</v>
      </c>
      <c r="C6183" t="s">
        <v>10</v>
      </c>
      <c r="D6183" t="s">
        <v>60</v>
      </c>
      <c r="E6183">
        <v>0</v>
      </c>
      <c r="F6183">
        <v>0</v>
      </c>
      <c r="G6183">
        <v>0</v>
      </c>
      <c r="H6183">
        <v>0</v>
      </c>
    </row>
    <row r="6184" spans="1:8" x14ac:dyDescent="0.25">
      <c r="A6184" t="s">
        <v>59</v>
      </c>
      <c r="B6184">
        <v>2021</v>
      </c>
      <c r="C6184" t="s">
        <v>10</v>
      </c>
      <c r="D6184" t="s">
        <v>60</v>
      </c>
      <c r="E6184">
        <v>0</v>
      </c>
      <c r="F6184">
        <v>0</v>
      </c>
      <c r="G6184">
        <v>0</v>
      </c>
      <c r="H6184">
        <v>0</v>
      </c>
    </row>
    <row r="6185" spans="1:8" x14ac:dyDescent="0.25">
      <c r="A6185" t="s">
        <v>59</v>
      </c>
      <c r="B6185">
        <v>2021</v>
      </c>
      <c r="C6185" t="s">
        <v>10</v>
      </c>
      <c r="D6185" t="s">
        <v>60</v>
      </c>
      <c r="E6185">
        <v>2</v>
      </c>
      <c r="F6185">
        <v>89.295060000000007</v>
      </c>
      <c r="G6185">
        <v>6130.66</v>
      </c>
      <c r="H6185">
        <v>249.63</v>
      </c>
    </row>
    <row r="6186" spans="1:8" x14ac:dyDescent="0.25">
      <c r="A6186" t="s">
        <v>59</v>
      </c>
      <c r="B6186">
        <v>2021</v>
      </c>
      <c r="C6186" t="s">
        <v>10</v>
      </c>
      <c r="D6186" t="s">
        <v>61</v>
      </c>
      <c r="E6186">
        <v>425</v>
      </c>
      <c r="F6186">
        <v>33198.951139999997</v>
      </c>
      <c r="G6186">
        <v>2756084.56</v>
      </c>
      <c r="H6186">
        <v>2828356.68</v>
      </c>
    </row>
    <row r="6187" spans="1:8" x14ac:dyDescent="0.25">
      <c r="A6187" t="s">
        <v>59</v>
      </c>
      <c r="B6187">
        <v>2021</v>
      </c>
      <c r="C6187" t="s">
        <v>10</v>
      </c>
      <c r="D6187" t="s">
        <v>61</v>
      </c>
      <c r="E6187">
        <v>7</v>
      </c>
      <c r="F6187">
        <v>726.31232</v>
      </c>
      <c r="G6187">
        <v>56629.03</v>
      </c>
      <c r="H6187">
        <v>110666.99</v>
      </c>
    </row>
    <row r="6188" spans="1:8" x14ac:dyDescent="0.25">
      <c r="A6188" t="s">
        <v>59</v>
      </c>
      <c r="B6188">
        <v>2021</v>
      </c>
      <c r="C6188" t="s">
        <v>10</v>
      </c>
      <c r="D6188" t="s">
        <v>60</v>
      </c>
      <c r="E6188">
        <v>0</v>
      </c>
      <c r="F6188">
        <v>0</v>
      </c>
      <c r="G6188">
        <v>0</v>
      </c>
      <c r="H6188">
        <v>0</v>
      </c>
    </row>
    <row r="6189" spans="1:8" x14ac:dyDescent="0.25">
      <c r="A6189" t="s">
        <v>59</v>
      </c>
      <c r="B6189">
        <v>2021</v>
      </c>
      <c r="C6189" t="s">
        <v>10</v>
      </c>
      <c r="D6189" t="s">
        <v>60</v>
      </c>
      <c r="E6189">
        <v>0</v>
      </c>
      <c r="F6189">
        <v>0</v>
      </c>
      <c r="G6189">
        <v>0</v>
      </c>
      <c r="H6189">
        <v>0</v>
      </c>
    </row>
    <row r="6190" spans="1:8" x14ac:dyDescent="0.25">
      <c r="A6190" t="s">
        <v>59</v>
      </c>
      <c r="B6190">
        <v>2021</v>
      </c>
      <c r="C6190" t="s">
        <v>10</v>
      </c>
      <c r="D6190" t="s">
        <v>60</v>
      </c>
      <c r="E6190">
        <v>0</v>
      </c>
      <c r="F6190">
        <v>0</v>
      </c>
      <c r="G6190">
        <v>0</v>
      </c>
      <c r="H6190">
        <v>0</v>
      </c>
    </row>
    <row r="6191" spans="1:8" x14ac:dyDescent="0.25">
      <c r="A6191" t="s">
        <v>59</v>
      </c>
      <c r="B6191">
        <v>2021</v>
      </c>
      <c r="C6191" t="s">
        <v>10</v>
      </c>
      <c r="D6191" t="s">
        <v>60</v>
      </c>
      <c r="E6191">
        <v>0</v>
      </c>
      <c r="F6191">
        <v>0</v>
      </c>
      <c r="G6191">
        <v>0</v>
      </c>
      <c r="H6191">
        <v>0</v>
      </c>
    </row>
    <row r="6192" spans="1:8" x14ac:dyDescent="0.25">
      <c r="A6192" t="s">
        <v>59</v>
      </c>
      <c r="B6192">
        <v>2021</v>
      </c>
      <c r="C6192" t="s">
        <v>10</v>
      </c>
      <c r="D6192" t="s">
        <v>60</v>
      </c>
      <c r="E6192">
        <v>0</v>
      </c>
      <c r="F6192">
        <v>0</v>
      </c>
      <c r="G6192">
        <v>0</v>
      </c>
      <c r="H6192">
        <v>0</v>
      </c>
    </row>
    <row r="6193" spans="1:8" x14ac:dyDescent="0.25">
      <c r="A6193" t="s">
        <v>59</v>
      </c>
      <c r="B6193">
        <v>2021</v>
      </c>
      <c r="C6193" t="s">
        <v>10</v>
      </c>
      <c r="D6193" t="s">
        <v>60</v>
      </c>
      <c r="E6193">
        <v>0</v>
      </c>
      <c r="F6193">
        <v>0</v>
      </c>
      <c r="G6193">
        <v>0</v>
      </c>
      <c r="H6193">
        <v>0</v>
      </c>
    </row>
    <row r="6194" spans="1:8" x14ac:dyDescent="0.25">
      <c r="A6194" t="s">
        <v>59</v>
      </c>
      <c r="B6194">
        <v>2021</v>
      </c>
      <c r="C6194" t="s">
        <v>10</v>
      </c>
      <c r="D6194" t="s">
        <v>60</v>
      </c>
      <c r="E6194">
        <v>0</v>
      </c>
      <c r="F6194">
        <v>0</v>
      </c>
      <c r="G6194">
        <v>0</v>
      </c>
      <c r="H6194">
        <v>0</v>
      </c>
    </row>
    <row r="6195" spans="1:8" x14ac:dyDescent="0.25">
      <c r="A6195" t="s">
        <v>59</v>
      </c>
      <c r="B6195">
        <v>2021</v>
      </c>
      <c r="C6195" t="s">
        <v>10</v>
      </c>
      <c r="D6195" t="s">
        <v>60</v>
      </c>
      <c r="E6195">
        <v>2</v>
      </c>
      <c r="F6195">
        <v>52.58775</v>
      </c>
      <c r="G6195">
        <v>6273.64</v>
      </c>
      <c r="H6195">
        <v>0</v>
      </c>
    </row>
    <row r="6196" spans="1:8" x14ac:dyDescent="0.25">
      <c r="A6196" t="s">
        <v>59</v>
      </c>
      <c r="B6196">
        <v>2021</v>
      </c>
      <c r="C6196" t="s">
        <v>10</v>
      </c>
      <c r="D6196" t="s">
        <v>60</v>
      </c>
      <c r="E6196">
        <v>0</v>
      </c>
      <c r="F6196">
        <v>0</v>
      </c>
      <c r="G6196">
        <v>0</v>
      </c>
      <c r="H6196">
        <v>0</v>
      </c>
    </row>
    <row r="6197" spans="1:8" x14ac:dyDescent="0.25">
      <c r="A6197" t="s">
        <v>59</v>
      </c>
      <c r="B6197">
        <v>2021</v>
      </c>
      <c r="C6197" t="s">
        <v>10</v>
      </c>
      <c r="D6197" t="s">
        <v>60</v>
      </c>
      <c r="E6197">
        <v>0</v>
      </c>
      <c r="F6197">
        <v>0</v>
      </c>
      <c r="G6197">
        <v>0</v>
      </c>
      <c r="H6197">
        <v>0</v>
      </c>
    </row>
    <row r="6198" spans="1:8" x14ac:dyDescent="0.25">
      <c r="A6198" t="s">
        <v>59</v>
      </c>
      <c r="B6198">
        <v>2021</v>
      </c>
      <c r="C6198" t="s">
        <v>10</v>
      </c>
      <c r="D6198" t="s">
        <v>60</v>
      </c>
      <c r="E6198">
        <v>0</v>
      </c>
      <c r="F6198">
        <v>0</v>
      </c>
      <c r="G6198">
        <v>0</v>
      </c>
      <c r="H6198">
        <v>0</v>
      </c>
    </row>
    <row r="6199" spans="1:8" x14ac:dyDescent="0.25">
      <c r="A6199" t="s">
        <v>59</v>
      </c>
      <c r="B6199">
        <v>2021</v>
      </c>
      <c r="C6199" t="s">
        <v>10</v>
      </c>
      <c r="D6199" t="s">
        <v>60</v>
      </c>
      <c r="E6199">
        <v>129</v>
      </c>
      <c r="F6199">
        <v>6774.7759599999999</v>
      </c>
      <c r="G6199">
        <v>493405.76</v>
      </c>
      <c r="H6199">
        <v>579576.18000000005</v>
      </c>
    </row>
    <row r="6200" spans="1:8" x14ac:dyDescent="0.25">
      <c r="A6200" t="s">
        <v>59</v>
      </c>
      <c r="B6200">
        <v>2021</v>
      </c>
      <c r="C6200" t="s">
        <v>10</v>
      </c>
      <c r="D6200" t="s">
        <v>60</v>
      </c>
      <c r="E6200">
        <v>1</v>
      </c>
      <c r="F6200">
        <v>1.399</v>
      </c>
      <c r="G6200">
        <v>133.69999999999999</v>
      </c>
      <c r="H6200">
        <v>131.46</v>
      </c>
    </row>
    <row r="6201" spans="1:8" x14ac:dyDescent="0.25">
      <c r="A6201" t="s">
        <v>59</v>
      </c>
      <c r="B6201">
        <v>2021</v>
      </c>
      <c r="C6201" t="s">
        <v>10</v>
      </c>
      <c r="D6201" t="s">
        <v>60</v>
      </c>
      <c r="E6201">
        <v>0</v>
      </c>
      <c r="F6201">
        <v>0</v>
      </c>
      <c r="G6201">
        <v>0</v>
      </c>
      <c r="H6201">
        <v>0</v>
      </c>
    </row>
    <row r="6202" spans="1:8" x14ac:dyDescent="0.25">
      <c r="A6202" t="s">
        <v>59</v>
      </c>
      <c r="B6202">
        <v>2021</v>
      </c>
      <c r="C6202" t="s">
        <v>10</v>
      </c>
      <c r="D6202" t="s">
        <v>60</v>
      </c>
      <c r="E6202">
        <v>2</v>
      </c>
      <c r="F6202">
        <v>7.24587</v>
      </c>
      <c r="G6202">
        <v>545.08000000000004</v>
      </c>
      <c r="H6202">
        <v>521.48</v>
      </c>
    </row>
    <row r="6203" spans="1:8" x14ac:dyDescent="0.25">
      <c r="A6203" t="s">
        <v>59</v>
      </c>
      <c r="B6203">
        <v>2021</v>
      </c>
      <c r="C6203" t="s">
        <v>10</v>
      </c>
      <c r="D6203" t="s">
        <v>60</v>
      </c>
      <c r="E6203">
        <v>0</v>
      </c>
      <c r="F6203">
        <v>0</v>
      </c>
      <c r="G6203">
        <v>0</v>
      </c>
      <c r="H6203">
        <v>0</v>
      </c>
    </row>
    <row r="6204" spans="1:8" x14ac:dyDescent="0.25">
      <c r="A6204" t="s">
        <v>59</v>
      </c>
      <c r="B6204">
        <v>2021</v>
      </c>
      <c r="C6204" t="s">
        <v>10</v>
      </c>
      <c r="D6204" t="s">
        <v>60</v>
      </c>
      <c r="E6204">
        <v>0</v>
      </c>
      <c r="F6204">
        <v>0</v>
      </c>
      <c r="G6204">
        <v>0</v>
      </c>
      <c r="H6204">
        <v>0</v>
      </c>
    </row>
    <row r="6205" spans="1:8" x14ac:dyDescent="0.25">
      <c r="A6205" t="s">
        <v>59</v>
      </c>
      <c r="B6205">
        <v>2021</v>
      </c>
      <c r="C6205" t="s">
        <v>10</v>
      </c>
      <c r="D6205" t="s">
        <v>60</v>
      </c>
      <c r="E6205">
        <v>19</v>
      </c>
      <c r="F6205">
        <v>583.69595000000004</v>
      </c>
      <c r="G6205">
        <v>37089.82</v>
      </c>
      <c r="H6205">
        <v>35975.370000000003</v>
      </c>
    </row>
    <row r="6206" spans="1:8" x14ac:dyDescent="0.25">
      <c r="A6206" t="s">
        <v>59</v>
      </c>
      <c r="B6206">
        <v>2021</v>
      </c>
      <c r="C6206" t="s">
        <v>10</v>
      </c>
      <c r="D6206" t="s">
        <v>60</v>
      </c>
      <c r="E6206">
        <v>0</v>
      </c>
      <c r="F6206">
        <v>0</v>
      </c>
      <c r="G6206">
        <v>0</v>
      </c>
      <c r="H6206">
        <v>0</v>
      </c>
    </row>
    <row r="6207" spans="1:8" x14ac:dyDescent="0.25">
      <c r="A6207" t="s">
        <v>59</v>
      </c>
      <c r="B6207">
        <v>2021</v>
      </c>
      <c r="C6207" t="s">
        <v>10</v>
      </c>
      <c r="D6207" t="s">
        <v>60</v>
      </c>
      <c r="E6207">
        <v>0</v>
      </c>
      <c r="F6207">
        <v>0</v>
      </c>
      <c r="G6207">
        <v>0</v>
      </c>
      <c r="H6207">
        <v>0</v>
      </c>
    </row>
    <row r="6208" spans="1:8" x14ac:dyDescent="0.25">
      <c r="A6208" t="s">
        <v>59</v>
      </c>
      <c r="B6208">
        <v>2021</v>
      </c>
      <c r="C6208" t="s">
        <v>10</v>
      </c>
      <c r="D6208" t="s">
        <v>60</v>
      </c>
      <c r="E6208">
        <v>0</v>
      </c>
      <c r="F6208">
        <v>0</v>
      </c>
      <c r="G6208">
        <v>0</v>
      </c>
      <c r="H6208">
        <v>0</v>
      </c>
    </row>
    <row r="6209" spans="1:8" x14ac:dyDescent="0.25">
      <c r="A6209" t="s">
        <v>59</v>
      </c>
      <c r="B6209">
        <v>2021</v>
      </c>
      <c r="C6209" t="s">
        <v>10</v>
      </c>
      <c r="D6209" t="s">
        <v>60</v>
      </c>
      <c r="E6209">
        <v>28</v>
      </c>
      <c r="F6209">
        <v>2708.01161</v>
      </c>
      <c r="G6209">
        <v>172009.51</v>
      </c>
      <c r="H6209">
        <v>123818</v>
      </c>
    </row>
    <row r="6210" spans="1:8" x14ac:dyDescent="0.25">
      <c r="A6210" t="s">
        <v>59</v>
      </c>
      <c r="B6210">
        <v>2021</v>
      </c>
      <c r="C6210" t="s">
        <v>10</v>
      </c>
      <c r="D6210" t="s">
        <v>60</v>
      </c>
      <c r="E6210">
        <v>1</v>
      </c>
      <c r="F6210">
        <v>233.77600000000001</v>
      </c>
      <c r="G6210">
        <v>14845.39</v>
      </c>
      <c r="H6210">
        <v>14845.39</v>
      </c>
    </row>
    <row r="6211" spans="1:8" x14ac:dyDescent="0.25">
      <c r="A6211" t="s">
        <v>59</v>
      </c>
      <c r="B6211">
        <v>2021</v>
      </c>
      <c r="C6211" t="s">
        <v>10</v>
      </c>
      <c r="D6211" t="s">
        <v>60</v>
      </c>
      <c r="E6211">
        <v>0</v>
      </c>
      <c r="F6211">
        <v>0</v>
      </c>
      <c r="G6211">
        <v>0</v>
      </c>
      <c r="H6211">
        <v>0</v>
      </c>
    </row>
    <row r="6212" spans="1:8" x14ac:dyDescent="0.25">
      <c r="A6212" t="s">
        <v>59</v>
      </c>
      <c r="B6212">
        <v>2021</v>
      </c>
      <c r="C6212" t="s">
        <v>10</v>
      </c>
      <c r="D6212" t="s">
        <v>60</v>
      </c>
      <c r="E6212">
        <v>1</v>
      </c>
      <c r="F6212">
        <v>0.16728000000000001</v>
      </c>
      <c r="G6212">
        <v>26.58</v>
      </c>
      <c r="H6212">
        <v>19.809999999999999</v>
      </c>
    </row>
    <row r="6213" spans="1:8" x14ac:dyDescent="0.25">
      <c r="A6213" t="s">
        <v>59</v>
      </c>
      <c r="B6213">
        <v>2021</v>
      </c>
      <c r="C6213" t="s">
        <v>10</v>
      </c>
      <c r="D6213" t="s">
        <v>60</v>
      </c>
      <c r="E6213">
        <v>0</v>
      </c>
      <c r="F6213">
        <v>0</v>
      </c>
      <c r="G6213">
        <v>0</v>
      </c>
      <c r="H6213">
        <v>0</v>
      </c>
    </row>
    <row r="6214" spans="1:8" x14ac:dyDescent="0.25">
      <c r="A6214" t="s">
        <v>59</v>
      </c>
      <c r="B6214">
        <v>2021</v>
      </c>
      <c r="C6214" t="s">
        <v>10</v>
      </c>
      <c r="D6214" t="s">
        <v>60</v>
      </c>
      <c r="E6214">
        <v>0</v>
      </c>
      <c r="F6214">
        <v>0</v>
      </c>
      <c r="G6214">
        <v>0</v>
      </c>
      <c r="H6214">
        <v>0</v>
      </c>
    </row>
    <row r="6215" spans="1:8" x14ac:dyDescent="0.25">
      <c r="A6215" t="s">
        <v>59</v>
      </c>
      <c r="B6215">
        <v>2021</v>
      </c>
      <c r="C6215" t="s">
        <v>10</v>
      </c>
      <c r="D6215" t="s">
        <v>60</v>
      </c>
      <c r="E6215">
        <v>0</v>
      </c>
      <c r="F6215">
        <v>0</v>
      </c>
      <c r="G6215">
        <v>0</v>
      </c>
      <c r="H6215">
        <v>0</v>
      </c>
    </row>
    <row r="6216" spans="1:8" x14ac:dyDescent="0.25">
      <c r="A6216" t="s">
        <v>59</v>
      </c>
      <c r="B6216">
        <v>2021</v>
      </c>
      <c r="C6216" t="s">
        <v>10</v>
      </c>
      <c r="D6216" t="s">
        <v>60</v>
      </c>
      <c r="E6216">
        <v>0</v>
      </c>
      <c r="F6216">
        <v>0</v>
      </c>
      <c r="G6216">
        <v>0</v>
      </c>
      <c r="H6216">
        <v>0</v>
      </c>
    </row>
    <row r="6217" spans="1:8" x14ac:dyDescent="0.25">
      <c r="A6217" t="s">
        <v>59</v>
      </c>
      <c r="B6217">
        <v>2021</v>
      </c>
      <c r="C6217" t="s">
        <v>10</v>
      </c>
      <c r="D6217" t="s">
        <v>61</v>
      </c>
      <c r="E6217">
        <v>0</v>
      </c>
      <c r="F6217">
        <v>0</v>
      </c>
      <c r="G6217">
        <v>0</v>
      </c>
      <c r="H6217">
        <v>0</v>
      </c>
    </row>
    <row r="6218" spans="1:8" x14ac:dyDescent="0.25">
      <c r="A6218" t="s">
        <v>59</v>
      </c>
      <c r="B6218">
        <v>2021</v>
      </c>
      <c r="C6218" t="s">
        <v>10</v>
      </c>
      <c r="D6218" t="s">
        <v>61</v>
      </c>
      <c r="E6218">
        <v>2</v>
      </c>
      <c r="F6218">
        <v>3.3502399999999999</v>
      </c>
      <c r="G6218">
        <v>391.98</v>
      </c>
      <c r="H6218">
        <v>391.98</v>
      </c>
    </row>
    <row r="6219" spans="1:8" x14ac:dyDescent="0.25">
      <c r="A6219" t="s">
        <v>59</v>
      </c>
      <c r="B6219">
        <v>2021</v>
      </c>
      <c r="C6219" t="s">
        <v>10</v>
      </c>
      <c r="D6219" t="s">
        <v>62</v>
      </c>
      <c r="E6219">
        <v>209</v>
      </c>
      <c r="F6219">
        <v>11147.994140000001</v>
      </c>
      <c r="G6219">
        <v>1093837.26</v>
      </c>
      <c r="H6219">
        <v>1123749.05</v>
      </c>
    </row>
    <row r="6220" spans="1:8" x14ac:dyDescent="0.25">
      <c r="A6220" t="s">
        <v>59</v>
      </c>
      <c r="B6220">
        <v>2021</v>
      </c>
      <c r="C6220" t="s">
        <v>10</v>
      </c>
      <c r="D6220" t="s">
        <v>62</v>
      </c>
      <c r="E6220">
        <v>6</v>
      </c>
      <c r="F6220">
        <v>521.57710999999995</v>
      </c>
      <c r="G6220">
        <v>51178.34</v>
      </c>
      <c r="H6220">
        <v>71291.67</v>
      </c>
    </row>
    <row r="6221" spans="1:8" x14ac:dyDescent="0.25">
      <c r="A6221" t="s">
        <v>59</v>
      </c>
      <c r="B6221">
        <v>2021</v>
      </c>
      <c r="C6221" t="s">
        <v>10</v>
      </c>
      <c r="D6221" t="s">
        <v>62</v>
      </c>
      <c r="E6221">
        <v>0</v>
      </c>
      <c r="F6221">
        <v>0</v>
      </c>
      <c r="G6221">
        <v>0</v>
      </c>
      <c r="H6221">
        <v>0</v>
      </c>
    </row>
    <row r="6222" spans="1:8" x14ac:dyDescent="0.25">
      <c r="A6222" t="s">
        <v>59</v>
      </c>
      <c r="B6222">
        <v>2021</v>
      </c>
      <c r="C6222" t="s">
        <v>10</v>
      </c>
      <c r="D6222" t="s">
        <v>62</v>
      </c>
      <c r="E6222">
        <v>7</v>
      </c>
      <c r="F6222">
        <v>7.73888</v>
      </c>
      <c r="G6222">
        <v>959.42</v>
      </c>
      <c r="H6222">
        <v>1055.6300000000001</v>
      </c>
    </row>
    <row r="6223" spans="1:8" x14ac:dyDescent="0.25">
      <c r="A6223" t="s">
        <v>59</v>
      </c>
      <c r="B6223">
        <v>2021</v>
      </c>
      <c r="C6223" t="s">
        <v>10</v>
      </c>
      <c r="D6223" t="s">
        <v>61</v>
      </c>
      <c r="E6223">
        <v>0</v>
      </c>
      <c r="F6223">
        <v>0</v>
      </c>
      <c r="G6223">
        <v>0</v>
      </c>
      <c r="H6223">
        <v>0</v>
      </c>
    </row>
    <row r="6224" spans="1:8" x14ac:dyDescent="0.25">
      <c r="A6224" t="s">
        <v>59</v>
      </c>
      <c r="B6224">
        <v>2021</v>
      </c>
      <c r="C6224" t="s">
        <v>10</v>
      </c>
      <c r="D6224" t="s">
        <v>61</v>
      </c>
      <c r="E6224">
        <v>0</v>
      </c>
      <c r="F6224">
        <v>0</v>
      </c>
      <c r="G6224">
        <v>0</v>
      </c>
      <c r="H6224">
        <v>0</v>
      </c>
    </row>
    <row r="6225" spans="1:8" x14ac:dyDescent="0.25">
      <c r="A6225" t="s">
        <v>59</v>
      </c>
      <c r="B6225">
        <v>2021</v>
      </c>
      <c r="C6225" t="s">
        <v>10</v>
      </c>
      <c r="D6225" t="s">
        <v>63</v>
      </c>
      <c r="E6225">
        <v>164540</v>
      </c>
      <c r="F6225">
        <v>27408.303830000001</v>
      </c>
      <c r="G6225">
        <v>2036435.82</v>
      </c>
      <c r="H6225">
        <v>1985184.49</v>
      </c>
    </row>
    <row r="6226" spans="1:8" x14ac:dyDescent="0.25">
      <c r="A6226" t="s">
        <v>59</v>
      </c>
      <c r="B6226">
        <v>2021</v>
      </c>
      <c r="C6226" t="s">
        <v>10</v>
      </c>
      <c r="D6226" t="s">
        <v>63</v>
      </c>
      <c r="E6226">
        <v>0</v>
      </c>
      <c r="F6226">
        <v>0</v>
      </c>
      <c r="G6226">
        <v>0</v>
      </c>
      <c r="H6226">
        <v>0</v>
      </c>
    </row>
    <row r="6227" spans="1:8" x14ac:dyDescent="0.25">
      <c r="A6227" t="s">
        <v>59</v>
      </c>
      <c r="B6227">
        <v>2021</v>
      </c>
      <c r="C6227" t="s">
        <v>10</v>
      </c>
      <c r="D6227" t="s">
        <v>63</v>
      </c>
      <c r="E6227">
        <v>20</v>
      </c>
      <c r="F6227">
        <v>1.335</v>
      </c>
      <c r="G6227">
        <v>199.76</v>
      </c>
      <c r="H6227">
        <v>286.89</v>
      </c>
    </row>
    <row r="6228" spans="1:8" x14ac:dyDescent="0.25">
      <c r="A6228" t="s">
        <v>59</v>
      </c>
      <c r="B6228">
        <v>2021</v>
      </c>
      <c r="C6228" t="s">
        <v>10</v>
      </c>
      <c r="D6228" t="s">
        <v>63</v>
      </c>
      <c r="E6228">
        <v>883445</v>
      </c>
      <c r="F6228">
        <v>107977.15609</v>
      </c>
      <c r="G6228">
        <v>10664112.68</v>
      </c>
      <c r="H6228">
        <v>10049197.18</v>
      </c>
    </row>
    <row r="6229" spans="1:8" x14ac:dyDescent="0.25">
      <c r="A6229" t="s">
        <v>59</v>
      </c>
      <c r="B6229">
        <v>2021</v>
      </c>
      <c r="C6229" t="s">
        <v>10</v>
      </c>
      <c r="D6229" t="s">
        <v>63</v>
      </c>
      <c r="E6229">
        <v>27</v>
      </c>
      <c r="F6229">
        <v>2.4729999999999999</v>
      </c>
      <c r="G6229">
        <v>243.3</v>
      </c>
      <c r="H6229">
        <v>201.87</v>
      </c>
    </row>
    <row r="6230" spans="1:8" x14ac:dyDescent="0.25">
      <c r="A6230" t="s">
        <v>59</v>
      </c>
      <c r="B6230">
        <v>2021</v>
      </c>
      <c r="C6230" t="s">
        <v>10</v>
      </c>
      <c r="D6230" t="s">
        <v>60</v>
      </c>
      <c r="E6230">
        <v>5</v>
      </c>
      <c r="F6230">
        <v>3.4649999999999999</v>
      </c>
      <c r="G6230">
        <v>231.51</v>
      </c>
      <c r="H6230">
        <v>7.34</v>
      </c>
    </row>
    <row r="6231" spans="1:8" x14ac:dyDescent="0.25">
      <c r="A6231" t="s">
        <v>59</v>
      </c>
      <c r="B6231">
        <v>2021</v>
      </c>
      <c r="C6231" t="s">
        <v>10</v>
      </c>
      <c r="D6231" t="s">
        <v>60</v>
      </c>
      <c r="E6231">
        <v>48</v>
      </c>
      <c r="F6231">
        <v>21.319900000000001</v>
      </c>
      <c r="G6231">
        <v>1671.45</v>
      </c>
      <c r="H6231">
        <v>1463.19</v>
      </c>
    </row>
    <row r="6232" spans="1:8" x14ac:dyDescent="0.25">
      <c r="A6232" t="s">
        <v>59</v>
      </c>
      <c r="B6232">
        <v>2021</v>
      </c>
      <c r="C6232" t="s">
        <v>10</v>
      </c>
      <c r="D6232" t="s">
        <v>60</v>
      </c>
      <c r="E6232">
        <v>27</v>
      </c>
      <c r="F6232">
        <v>7.6314200000000003</v>
      </c>
      <c r="G6232">
        <v>612.25</v>
      </c>
      <c r="H6232">
        <v>632.91</v>
      </c>
    </row>
    <row r="6233" spans="1:8" x14ac:dyDescent="0.25">
      <c r="A6233" t="s">
        <v>59</v>
      </c>
      <c r="B6233">
        <v>2021</v>
      </c>
      <c r="C6233" t="s">
        <v>10</v>
      </c>
      <c r="D6233" t="s">
        <v>60</v>
      </c>
      <c r="E6233">
        <v>13</v>
      </c>
      <c r="F6233">
        <v>2.5449999999999999</v>
      </c>
      <c r="G6233">
        <v>220.14</v>
      </c>
      <c r="H6233">
        <v>236.56</v>
      </c>
    </row>
    <row r="6234" spans="1:8" x14ac:dyDescent="0.25">
      <c r="A6234" t="s">
        <v>59</v>
      </c>
      <c r="B6234">
        <v>2021</v>
      </c>
      <c r="C6234" t="s">
        <v>10</v>
      </c>
      <c r="D6234" t="s">
        <v>60</v>
      </c>
      <c r="E6234">
        <v>29</v>
      </c>
      <c r="F6234">
        <v>1.4857</v>
      </c>
      <c r="G6234">
        <v>153.43</v>
      </c>
      <c r="H6234">
        <v>171.71</v>
      </c>
    </row>
    <row r="6235" spans="1:8" x14ac:dyDescent="0.25">
      <c r="A6235" t="s">
        <v>59</v>
      </c>
      <c r="B6235">
        <v>2021</v>
      </c>
      <c r="C6235" t="s">
        <v>10</v>
      </c>
      <c r="D6235" t="s">
        <v>60</v>
      </c>
      <c r="E6235">
        <v>8440</v>
      </c>
      <c r="F6235">
        <v>2033.85168</v>
      </c>
      <c r="G6235">
        <v>176946.11</v>
      </c>
      <c r="H6235">
        <v>186796.6</v>
      </c>
    </row>
    <row r="6236" spans="1:8" x14ac:dyDescent="0.25">
      <c r="A6236" t="s">
        <v>59</v>
      </c>
      <c r="B6236">
        <v>2021</v>
      </c>
      <c r="C6236" t="s">
        <v>10</v>
      </c>
      <c r="D6236" t="s">
        <v>60</v>
      </c>
      <c r="E6236">
        <v>68</v>
      </c>
      <c r="F6236">
        <v>23.096</v>
      </c>
      <c r="G6236">
        <v>2062.9899999999998</v>
      </c>
      <c r="H6236">
        <v>1644.33</v>
      </c>
    </row>
    <row r="6237" spans="1:8" x14ac:dyDescent="0.25">
      <c r="A6237" t="s">
        <v>59</v>
      </c>
      <c r="B6237">
        <v>2021</v>
      </c>
      <c r="C6237" t="s">
        <v>10</v>
      </c>
      <c r="D6237" t="s">
        <v>60</v>
      </c>
      <c r="E6237">
        <v>0</v>
      </c>
      <c r="F6237">
        <v>0</v>
      </c>
      <c r="G6237">
        <v>0</v>
      </c>
      <c r="H6237">
        <v>0</v>
      </c>
    </row>
    <row r="6238" spans="1:8" x14ac:dyDescent="0.25">
      <c r="A6238" t="s">
        <v>59</v>
      </c>
      <c r="B6238">
        <v>2021</v>
      </c>
      <c r="C6238" t="s">
        <v>10</v>
      </c>
      <c r="D6238" t="s">
        <v>60</v>
      </c>
      <c r="E6238">
        <v>0</v>
      </c>
      <c r="F6238">
        <v>0</v>
      </c>
      <c r="G6238">
        <v>0</v>
      </c>
      <c r="H6238">
        <v>0</v>
      </c>
    </row>
    <row r="6239" spans="1:8" x14ac:dyDescent="0.25">
      <c r="A6239" t="s">
        <v>59</v>
      </c>
      <c r="B6239">
        <v>2021</v>
      </c>
      <c r="C6239" t="s">
        <v>10</v>
      </c>
      <c r="D6239" t="s">
        <v>60</v>
      </c>
      <c r="E6239">
        <v>726</v>
      </c>
      <c r="F6239">
        <v>154.18062</v>
      </c>
      <c r="G6239">
        <v>10787.9</v>
      </c>
      <c r="H6239">
        <v>10718.13</v>
      </c>
    </row>
    <row r="6240" spans="1:8" x14ac:dyDescent="0.25">
      <c r="A6240" t="s">
        <v>59</v>
      </c>
      <c r="B6240">
        <v>2021</v>
      </c>
      <c r="C6240" t="s">
        <v>10</v>
      </c>
      <c r="D6240" t="s">
        <v>60</v>
      </c>
      <c r="E6240">
        <v>22</v>
      </c>
      <c r="F6240">
        <v>3.581</v>
      </c>
      <c r="G6240">
        <v>255.7</v>
      </c>
      <c r="H6240">
        <v>326.83</v>
      </c>
    </row>
    <row r="6241" spans="1:8" x14ac:dyDescent="0.25">
      <c r="A6241" t="s">
        <v>59</v>
      </c>
      <c r="B6241">
        <v>2021</v>
      </c>
      <c r="C6241" t="s">
        <v>10</v>
      </c>
      <c r="D6241" t="s">
        <v>60</v>
      </c>
      <c r="E6241">
        <v>0</v>
      </c>
      <c r="F6241">
        <v>0</v>
      </c>
      <c r="G6241">
        <v>0</v>
      </c>
      <c r="H6241">
        <v>0</v>
      </c>
    </row>
    <row r="6242" spans="1:8" x14ac:dyDescent="0.25">
      <c r="A6242" t="s">
        <v>59</v>
      </c>
      <c r="B6242">
        <v>2021</v>
      </c>
      <c r="C6242" t="s">
        <v>10</v>
      </c>
      <c r="D6242" t="s">
        <v>60</v>
      </c>
      <c r="E6242">
        <v>0</v>
      </c>
      <c r="F6242">
        <v>0</v>
      </c>
      <c r="G6242">
        <v>0</v>
      </c>
      <c r="H6242">
        <v>0</v>
      </c>
    </row>
    <row r="6243" spans="1:8" x14ac:dyDescent="0.25">
      <c r="A6243" t="s">
        <v>59</v>
      </c>
      <c r="B6243">
        <v>2021</v>
      </c>
      <c r="C6243" t="s">
        <v>10</v>
      </c>
      <c r="D6243" t="s">
        <v>60</v>
      </c>
      <c r="E6243">
        <v>0</v>
      </c>
      <c r="F6243">
        <v>0</v>
      </c>
      <c r="G6243">
        <v>0</v>
      </c>
      <c r="H6243">
        <v>0</v>
      </c>
    </row>
    <row r="6244" spans="1:8" x14ac:dyDescent="0.25">
      <c r="A6244" t="s">
        <v>59</v>
      </c>
      <c r="B6244">
        <v>2021</v>
      </c>
      <c r="C6244" t="s">
        <v>10</v>
      </c>
      <c r="D6244" t="s">
        <v>60</v>
      </c>
      <c r="E6244">
        <v>0</v>
      </c>
      <c r="F6244">
        <v>0</v>
      </c>
      <c r="G6244">
        <v>0</v>
      </c>
      <c r="H6244">
        <v>0</v>
      </c>
    </row>
    <row r="6245" spans="1:8" x14ac:dyDescent="0.25">
      <c r="A6245" t="s">
        <v>59</v>
      </c>
      <c r="B6245">
        <v>2021</v>
      </c>
      <c r="C6245" t="s">
        <v>10</v>
      </c>
      <c r="D6245" t="s">
        <v>60</v>
      </c>
      <c r="E6245">
        <v>2820</v>
      </c>
      <c r="F6245">
        <v>895.65509999999995</v>
      </c>
      <c r="G6245">
        <v>78867.45</v>
      </c>
      <c r="H6245">
        <v>73739.14</v>
      </c>
    </row>
    <row r="6246" spans="1:8" x14ac:dyDescent="0.25">
      <c r="A6246" t="s">
        <v>59</v>
      </c>
      <c r="B6246">
        <v>2021</v>
      </c>
      <c r="C6246" t="s">
        <v>10</v>
      </c>
      <c r="D6246" t="s">
        <v>60</v>
      </c>
      <c r="E6246">
        <v>236</v>
      </c>
      <c r="F6246">
        <v>45.120179999999998</v>
      </c>
      <c r="G6246">
        <v>3323.97</v>
      </c>
      <c r="H6246">
        <v>3016.31</v>
      </c>
    </row>
    <row r="6247" spans="1:8" x14ac:dyDescent="0.25">
      <c r="A6247" t="s">
        <v>59</v>
      </c>
      <c r="B6247">
        <v>2021</v>
      </c>
      <c r="C6247" t="s">
        <v>10</v>
      </c>
      <c r="D6247" t="s">
        <v>60</v>
      </c>
      <c r="E6247">
        <v>617</v>
      </c>
      <c r="F6247">
        <v>146.03450000000001</v>
      </c>
      <c r="G6247">
        <v>10355.17</v>
      </c>
      <c r="H6247">
        <v>9215.92</v>
      </c>
    </row>
    <row r="6248" spans="1:8" x14ac:dyDescent="0.25">
      <c r="A6248" t="s">
        <v>59</v>
      </c>
      <c r="B6248">
        <v>2021</v>
      </c>
      <c r="C6248" t="s">
        <v>10</v>
      </c>
      <c r="D6248" t="s">
        <v>60</v>
      </c>
      <c r="E6248">
        <v>275</v>
      </c>
      <c r="F6248">
        <v>125.80324</v>
      </c>
      <c r="G6248">
        <v>9239.73</v>
      </c>
      <c r="H6248">
        <v>11406.27</v>
      </c>
    </row>
    <row r="6249" spans="1:8" x14ac:dyDescent="0.25">
      <c r="A6249" t="s">
        <v>59</v>
      </c>
      <c r="B6249">
        <v>2021</v>
      </c>
      <c r="C6249" t="s">
        <v>10</v>
      </c>
      <c r="D6249" t="s">
        <v>60</v>
      </c>
      <c r="E6249">
        <v>240</v>
      </c>
      <c r="F6249">
        <v>81.572199999999995</v>
      </c>
      <c r="G6249">
        <v>6026.21</v>
      </c>
      <c r="H6249">
        <v>5952.84</v>
      </c>
    </row>
    <row r="6250" spans="1:8" x14ac:dyDescent="0.25">
      <c r="A6250" t="s">
        <v>59</v>
      </c>
      <c r="B6250">
        <v>2021</v>
      </c>
      <c r="C6250" t="s">
        <v>10</v>
      </c>
      <c r="D6250" t="s">
        <v>61</v>
      </c>
      <c r="E6250">
        <v>9412</v>
      </c>
      <c r="F6250">
        <v>2758.3042799999998</v>
      </c>
      <c r="G6250">
        <v>221713.74</v>
      </c>
      <c r="H6250">
        <v>238647.35</v>
      </c>
    </row>
    <row r="6251" spans="1:8" x14ac:dyDescent="0.25">
      <c r="A6251" t="s">
        <v>59</v>
      </c>
      <c r="B6251">
        <v>2021</v>
      </c>
      <c r="C6251" t="s">
        <v>10</v>
      </c>
      <c r="D6251" t="s">
        <v>61</v>
      </c>
      <c r="E6251">
        <v>23</v>
      </c>
      <c r="F6251">
        <v>12.571260000000001</v>
      </c>
      <c r="G6251">
        <v>1073.75</v>
      </c>
      <c r="H6251">
        <v>1331.99</v>
      </c>
    </row>
    <row r="6252" spans="1:8" x14ac:dyDescent="0.25">
      <c r="A6252" t="s">
        <v>59</v>
      </c>
      <c r="B6252">
        <v>2021</v>
      </c>
      <c r="C6252" t="s">
        <v>10</v>
      </c>
      <c r="D6252" t="s">
        <v>62</v>
      </c>
      <c r="E6252">
        <v>714</v>
      </c>
      <c r="F6252">
        <v>242.17098999999999</v>
      </c>
      <c r="G6252">
        <v>23719.66</v>
      </c>
      <c r="H6252">
        <v>24060.59</v>
      </c>
    </row>
    <row r="6253" spans="1:8" x14ac:dyDescent="0.25">
      <c r="A6253" t="s">
        <v>59</v>
      </c>
      <c r="B6253">
        <v>2021</v>
      </c>
      <c r="C6253" t="s">
        <v>10</v>
      </c>
      <c r="D6253" t="s">
        <v>62</v>
      </c>
      <c r="E6253">
        <v>129411</v>
      </c>
      <c r="F6253">
        <v>27804.698980000001</v>
      </c>
      <c r="G6253">
        <v>2682558.88</v>
      </c>
      <c r="H6253">
        <v>3027310.59</v>
      </c>
    </row>
    <row r="6254" spans="1:8" x14ac:dyDescent="0.25">
      <c r="A6254" t="s">
        <v>59</v>
      </c>
      <c r="B6254">
        <v>2021</v>
      </c>
      <c r="C6254" t="s">
        <v>10</v>
      </c>
      <c r="D6254" t="s">
        <v>60</v>
      </c>
      <c r="E6254">
        <v>31</v>
      </c>
      <c r="F6254">
        <v>6.5645300000000004</v>
      </c>
      <c r="G6254">
        <v>918.86</v>
      </c>
      <c r="H6254">
        <v>589.55999999999995</v>
      </c>
    </row>
    <row r="6255" spans="1:8" x14ac:dyDescent="0.25">
      <c r="A6255" t="s">
        <v>59</v>
      </c>
      <c r="B6255">
        <v>2021</v>
      </c>
      <c r="C6255" t="s">
        <v>10</v>
      </c>
      <c r="D6255" t="s">
        <v>60</v>
      </c>
      <c r="E6255">
        <v>2</v>
      </c>
      <c r="F6255">
        <v>0</v>
      </c>
      <c r="G6255">
        <v>2.82</v>
      </c>
      <c r="H6255">
        <v>4.2300000000000004</v>
      </c>
    </row>
    <row r="6256" spans="1:8" x14ac:dyDescent="0.25">
      <c r="A6256" t="s">
        <v>59</v>
      </c>
      <c r="B6256">
        <v>2021</v>
      </c>
      <c r="C6256" t="s">
        <v>10</v>
      </c>
      <c r="D6256" t="s">
        <v>60</v>
      </c>
      <c r="E6256">
        <v>70</v>
      </c>
      <c r="F6256">
        <v>490.83168999999998</v>
      </c>
      <c r="G6256">
        <v>31764.69</v>
      </c>
      <c r="H6256">
        <v>27798.27</v>
      </c>
    </row>
    <row r="6257" spans="1:8" x14ac:dyDescent="0.25">
      <c r="A6257" t="s">
        <v>59</v>
      </c>
      <c r="B6257">
        <v>2021</v>
      </c>
      <c r="C6257" t="s">
        <v>10</v>
      </c>
      <c r="D6257" t="s">
        <v>60</v>
      </c>
      <c r="E6257">
        <v>1</v>
      </c>
      <c r="F6257">
        <v>7.2263099999999998</v>
      </c>
      <c r="G6257">
        <v>581.27</v>
      </c>
      <c r="H6257">
        <v>539.39</v>
      </c>
    </row>
    <row r="6258" spans="1:8" x14ac:dyDescent="0.25">
      <c r="A6258" t="s">
        <v>59</v>
      </c>
      <c r="B6258">
        <v>2021</v>
      </c>
      <c r="C6258" t="s">
        <v>10</v>
      </c>
      <c r="D6258" t="s">
        <v>60</v>
      </c>
      <c r="E6258">
        <v>330</v>
      </c>
      <c r="F6258">
        <v>2359.6097399999999</v>
      </c>
      <c r="G6258">
        <v>203866.25</v>
      </c>
      <c r="H6258">
        <v>205026.75</v>
      </c>
    </row>
    <row r="6259" spans="1:8" x14ac:dyDescent="0.25">
      <c r="A6259" t="s">
        <v>59</v>
      </c>
      <c r="B6259">
        <v>2021</v>
      </c>
      <c r="C6259" t="s">
        <v>10</v>
      </c>
      <c r="D6259" t="s">
        <v>60</v>
      </c>
      <c r="E6259">
        <v>0</v>
      </c>
      <c r="F6259">
        <v>0</v>
      </c>
      <c r="G6259">
        <v>0</v>
      </c>
      <c r="H6259">
        <v>0</v>
      </c>
    </row>
    <row r="6260" spans="1:8" x14ac:dyDescent="0.25">
      <c r="A6260" t="s">
        <v>59</v>
      </c>
      <c r="B6260">
        <v>2021</v>
      </c>
      <c r="C6260" t="s">
        <v>10</v>
      </c>
      <c r="D6260" t="s">
        <v>60</v>
      </c>
      <c r="E6260">
        <v>0</v>
      </c>
      <c r="F6260">
        <v>0</v>
      </c>
      <c r="G6260">
        <v>0</v>
      </c>
      <c r="H6260">
        <v>0</v>
      </c>
    </row>
    <row r="6261" spans="1:8" x14ac:dyDescent="0.25">
      <c r="A6261" t="s">
        <v>59</v>
      </c>
      <c r="B6261">
        <v>2021</v>
      </c>
      <c r="C6261" t="s">
        <v>10</v>
      </c>
      <c r="D6261" t="s">
        <v>60</v>
      </c>
      <c r="E6261">
        <v>27</v>
      </c>
      <c r="F6261">
        <v>155.01899</v>
      </c>
      <c r="G6261">
        <v>12967.61</v>
      </c>
      <c r="H6261">
        <v>0</v>
      </c>
    </row>
    <row r="6262" spans="1:8" x14ac:dyDescent="0.25">
      <c r="A6262" t="s">
        <v>59</v>
      </c>
      <c r="B6262">
        <v>2021</v>
      </c>
      <c r="C6262" t="s">
        <v>10</v>
      </c>
      <c r="D6262" t="s">
        <v>60</v>
      </c>
      <c r="E6262">
        <v>0</v>
      </c>
      <c r="F6262">
        <v>0</v>
      </c>
      <c r="G6262">
        <v>0</v>
      </c>
      <c r="H6262">
        <v>0</v>
      </c>
    </row>
    <row r="6263" spans="1:8" x14ac:dyDescent="0.25">
      <c r="A6263" t="s">
        <v>59</v>
      </c>
      <c r="B6263">
        <v>2021</v>
      </c>
      <c r="C6263" t="s">
        <v>10</v>
      </c>
      <c r="D6263" t="s">
        <v>60</v>
      </c>
      <c r="E6263">
        <v>2</v>
      </c>
      <c r="F6263">
        <v>8.8102300000000007</v>
      </c>
      <c r="G6263">
        <v>895.04</v>
      </c>
      <c r="H6263">
        <v>659.77</v>
      </c>
    </row>
    <row r="6264" spans="1:8" x14ac:dyDescent="0.25">
      <c r="A6264" t="s">
        <v>59</v>
      </c>
      <c r="B6264">
        <v>2021</v>
      </c>
      <c r="C6264" t="s">
        <v>10</v>
      </c>
      <c r="D6264" t="s">
        <v>60</v>
      </c>
      <c r="E6264">
        <v>5</v>
      </c>
      <c r="F6264">
        <v>29.78612</v>
      </c>
      <c r="G6264">
        <v>2552.4899999999998</v>
      </c>
      <c r="H6264">
        <v>2666.97</v>
      </c>
    </row>
    <row r="6265" spans="1:8" x14ac:dyDescent="0.25">
      <c r="A6265" t="s">
        <v>59</v>
      </c>
      <c r="B6265">
        <v>2021</v>
      </c>
      <c r="C6265" t="s">
        <v>10</v>
      </c>
      <c r="D6265" t="s">
        <v>60</v>
      </c>
      <c r="E6265">
        <v>460</v>
      </c>
      <c r="F6265">
        <v>4052.3009400000001</v>
      </c>
      <c r="G6265">
        <v>334438.02</v>
      </c>
      <c r="H6265">
        <v>374940.04</v>
      </c>
    </row>
    <row r="6266" spans="1:8" x14ac:dyDescent="0.25">
      <c r="A6266" t="s">
        <v>59</v>
      </c>
      <c r="B6266">
        <v>2021</v>
      </c>
      <c r="C6266" t="s">
        <v>10</v>
      </c>
      <c r="D6266" t="s">
        <v>60</v>
      </c>
      <c r="E6266">
        <v>9</v>
      </c>
      <c r="F6266">
        <v>13.76285</v>
      </c>
      <c r="G6266">
        <v>1065.46</v>
      </c>
      <c r="H6266">
        <v>985.16</v>
      </c>
    </row>
    <row r="6267" spans="1:8" x14ac:dyDescent="0.25">
      <c r="A6267" t="s">
        <v>59</v>
      </c>
      <c r="B6267">
        <v>2021</v>
      </c>
      <c r="C6267" t="s">
        <v>10</v>
      </c>
      <c r="D6267" t="s">
        <v>60</v>
      </c>
      <c r="E6267">
        <v>24</v>
      </c>
      <c r="F6267">
        <v>158.83991</v>
      </c>
      <c r="G6267">
        <v>12264.54</v>
      </c>
      <c r="H6267">
        <v>9750.4500000000007</v>
      </c>
    </row>
    <row r="6268" spans="1:8" x14ac:dyDescent="0.25">
      <c r="A6268" t="s">
        <v>59</v>
      </c>
      <c r="B6268">
        <v>2021</v>
      </c>
      <c r="C6268" t="s">
        <v>10</v>
      </c>
      <c r="D6268" t="s">
        <v>60</v>
      </c>
      <c r="E6268">
        <v>32</v>
      </c>
      <c r="F6268">
        <v>65.793989999999994</v>
      </c>
      <c r="G6268">
        <v>5300.52</v>
      </c>
      <c r="H6268">
        <v>3868.34</v>
      </c>
    </row>
    <row r="6269" spans="1:8" x14ac:dyDescent="0.25">
      <c r="A6269" t="s">
        <v>59</v>
      </c>
      <c r="B6269">
        <v>2021</v>
      </c>
      <c r="C6269" t="s">
        <v>10</v>
      </c>
      <c r="D6269" t="s">
        <v>60</v>
      </c>
      <c r="E6269">
        <v>0</v>
      </c>
      <c r="F6269">
        <v>0</v>
      </c>
      <c r="G6269">
        <v>0</v>
      </c>
      <c r="H6269">
        <v>0</v>
      </c>
    </row>
    <row r="6270" spans="1:8" x14ac:dyDescent="0.25">
      <c r="A6270" t="s">
        <v>59</v>
      </c>
      <c r="B6270">
        <v>2021</v>
      </c>
      <c r="C6270" t="s">
        <v>10</v>
      </c>
      <c r="D6270" t="s">
        <v>62</v>
      </c>
      <c r="E6270">
        <v>46</v>
      </c>
      <c r="F6270">
        <v>355.99502999999999</v>
      </c>
      <c r="G6270">
        <v>32365.57</v>
      </c>
      <c r="H6270">
        <v>48279.26</v>
      </c>
    </row>
    <row r="6271" spans="1:8" x14ac:dyDescent="0.25">
      <c r="A6271" t="s">
        <v>59</v>
      </c>
      <c r="B6271">
        <v>2021</v>
      </c>
      <c r="C6271" t="s">
        <v>10</v>
      </c>
      <c r="D6271" t="s">
        <v>62</v>
      </c>
      <c r="E6271">
        <v>2713</v>
      </c>
      <c r="F6271">
        <v>18028.69313</v>
      </c>
      <c r="G6271">
        <v>1737870.71</v>
      </c>
      <c r="H6271">
        <v>1716227.55</v>
      </c>
    </row>
    <row r="6272" spans="1:8" x14ac:dyDescent="0.25">
      <c r="A6272" t="s">
        <v>59</v>
      </c>
      <c r="B6272">
        <v>2021</v>
      </c>
      <c r="C6272" t="s">
        <v>10</v>
      </c>
      <c r="D6272" t="s">
        <v>61</v>
      </c>
      <c r="E6272">
        <v>1480</v>
      </c>
      <c r="F6272">
        <v>11938.221</v>
      </c>
      <c r="G6272">
        <v>964320.49</v>
      </c>
      <c r="H6272">
        <v>955022.07</v>
      </c>
    </row>
    <row r="6273" spans="1:8" x14ac:dyDescent="0.25">
      <c r="A6273" t="s">
        <v>59</v>
      </c>
      <c r="B6273">
        <v>2021</v>
      </c>
      <c r="C6273" t="s">
        <v>10</v>
      </c>
      <c r="D6273" t="s">
        <v>61</v>
      </c>
      <c r="E6273">
        <v>8</v>
      </c>
      <c r="F6273">
        <v>79.541880000000006</v>
      </c>
      <c r="G6273">
        <v>5976.64</v>
      </c>
      <c r="H6273">
        <v>9051.0300000000007</v>
      </c>
    </row>
    <row r="6274" spans="1:8" x14ac:dyDescent="0.25">
      <c r="A6274" t="s">
        <v>59</v>
      </c>
      <c r="B6274">
        <v>2021</v>
      </c>
      <c r="C6274" t="s">
        <v>10</v>
      </c>
      <c r="D6274" t="s">
        <v>60</v>
      </c>
      <c r="E6274">
        <v>2</v>
      </c>
      <c r="F6274">
        <v>0.23300000000000001</v>
      </c>
      <c r="G6274">
        <v>10.72</v>
      </c>
      <c r="H6274">
        <v>10.02</v>
      </c>
    </row>
    <row r="6275" spans="1:8" x14ac:dyDescent="0.25">
      <c r="A6275" t="s">
        <v>59</v>
      </c>
      <c r="B6275">
        <v>2021</v>
      </c>
      <c r="C6275" t="s">
        <v>10</v>
      </c>
      <c r="D6275" t="s">
        <v>60</v>
      </c>
      <c r="E6275">
        <v>25</v>
      </c>
      <c r="F6275">
        <v>148.91087999999999</v>
      </c>
      <c r="G6275">
        <v>5973.91</v>
      </c>
      <c r="H6275">
        <v>6215.54</v>
      </c>
    </row>
    <row r="6276" spans="1:8" x14ac:dyDescent="0.25">
      <c r="A6276" t="s">
        <v>59</v>
      </c>
      <c r="B6276">
        <v>2021</v>
      </c>
      <c r="C6276" t="s">
        <v>10</v>
      </c>
      <c r="D6276" t="s">
        <v>60</v>
      </c>
      <c r="E6276">
        <v>4</v>
      </c>
      <c r="F6276">
        <v>9.9541799999999991</v>
      </c>
      <c r="G6276">
        <v>689.96</v>
      </c>
      <c r="H6276">
        <v>747.06</v>
      </c>
    </row>
    <row r="6277" spans="1:8" x14ac:dyDescent="0.25">
      <c r="A6277" t="s">
        <v>59</v>
      </c>
      <c r="B6277">
        <v>2021</v>
      </c>
      <c r="C6277" t="s">
        <v>10</v>
      </c>
      <c r="D6277" t="s">
        <v>60</v>
      </c>
      <c r="E6277">
        <v>89</v>
      </c>
      <c r="F6277">
        <v>237.56045</v>
      </c>
      <c r="G6277">
        <v>15824.54</v>
      </c>
      <c r="H6277">
        <v>18858.52</v>
      </c>
    </row>
    <row r="6278" spans="1:8" x14ac:dyDescent="0.25">
      <c r="A6278" t="s">
        <v>59</v>
      </c>
      <c r="B6278">
        <v>2021</v>
      </c>
      <c r="C6278" t="s">
        <v>10</v>
      </c>
      <c r="D6278" t="s">
        <v>60</v>
      </c>
      <c r="E6278">
        <v>0</v>
      </c>
      <c r="F6278">
        <v>0</v>
      </c>
      <c r="G6278">
        <v>0</v>
      </c>
      <c r="H6278">
        <v>0</v>
      </c>
    </row>
    <row r="6279" spans="1:8" x14ac:dyDescent="0.25">
      <c r="A6279" t="s">
        <v>59</v>
      </c>
      <c r="B6279">
        <v>2021</v>
      </c>
      <c r="C6279" t="s">
        <v>10</v>
      </c>
      <c r="D6279" t="s">
        <v>60</v>
      </c>
      <c r="E6279">
        <v>0</v>
      </c>
      <c r="F6279">
        <v>0</v>
      </c>
      <c r="G6279">
        <v>0</v>
      </c>
      <c r="H6279">
        <v>0</v>
      </c>
    </row>
    <row r="6280" spans="1:8" x14ac:dyDescent="0.25">
      <c r="A6280" t="s">
        <v>59</v>
      </c>
      <c r="B6280">
        <v>2021</v>
      </c>
      <c r="C6280" t="s">
        <v>10</v>
      </c>
      <c r="D6280" t="s">
        <v>60</v>
      </c>
      <c r="E6280">
        <v>1154</v>
      </c>
      <c r="F6280">
        <v>1571.2044599999999</v>
      </c>
      <c r="G6280">
        <v>176482.68</v>
      </c>
      <c r="H6280">
        <v>178795.44</v>
      </c>
    </row>
    <row r="6281" spans="1:8" x14ac:dyDescent="0.25">
      <c r="A6281" t="s">
        <v>59</v>
      </c>
      <c r="B6281">
        <v>2021</v>
      </c>
      <c r="C6281" t="s">
        <v>10</v>
      </c>
      <c r="D6281" t="s">
        <v>60</v>
      </c>
      <c r="E6281">
        <v>9</v>
      </c>
      <c r="F6281">
        <v>35.845419999999997</v>
      </c>
      <c r="G6281">
        <v>3515.89</v>
      </c>
      <c r="H6281">
        <v>3138.38</v>
      </c>
    </row>
    <row r="6282" spans="1:8" x14ac:dyDescent="0.25">
      <c r="A6282" t="s">
        <v>59</v>
      </c>
      <c r="B6282">
        <v>2021</v>
      </c>
      <c r="C6282" t="s">
        <v>10</v>
      </c>
      <c r="D6282" t="s">
        <v>60</v>
      </c>
      <c r="E6282">
        <v>0</v>
      </c>
      <c r="F6282">
        <v>0</v>
      </c>
      <c r="G6282">
        <v>0</v>
      </c>
      <c r="H6282">
        <v>0</v>
      </c>
    </row>
    <row r="6283" spans="1:8" x14ac:dyDescent="0.25">
      <c r="A6283" t="s">
        <v>59</v>
      </c>
      <c r="B6283">
        <v>2021</v>
      </c>
      <c r="C6283" t="s">
        <v>10</v>
      </c>
      <c r="D6283" t="s">
        <v>60</v>
      </c>
      <c r="E6283">
        <v>0</v>
      </c>
      <c r="F6283">
        <v>0</v>
      </c>
      <c r="G6283">
        <v>0</v>
      </c>
      <c r="H6283">
        <v>0</v>
      </c>
    </row>
    <row r="6284" spans="1:8" x14ac:dyDescent="0.25">
      <c r="A6284" t="s">
        <v>59</v>
      </c>
      <c r="B6284">
        <v>2021</v>
      </c>
      <c r="C6284" t="s">
        <v>10</v>
      </c>
      <c r="D6284" t="s">
        <v>60</v>
      </c>
      <c r="E6284">
        <v>8</v>
      </c>
      <c r="F6284">
        <v>4.952</v>
      </c>
      <c r="G6284">
        <v>899.71</v>
      </c>
      <c r="H6284">
        <v>492.83</v>
      </c>
    </row>
    <row r="6285" spans="1:8" x14ac:dyDescent="0.25">
      <c r="A6285" t="s">
        <v>59</v>
      </c>
      <c r="B6285">
        <v>2021</v>
      </c>
      <c r="C6285" t="s">
        <v>10</v>
      </c>
      <c r="D6285" t="s">
        <v>60</v>
      </c>
      <c r="E6285">
        <v>11</v>
      </c>
      <c r="F6285">
        <v>26.1233</v>
      </c>
      <c r="G6285">
        <v>2719.06</v>
      </c>
      <c r="H6285">
        <v>1964.86</v>
      </c>
    </row>
    <row r="6286" spans="1:8" x14ac:dyDescent="0.25">
      <c r="A6286" t="s">
        <v>59</v>
      </c>
      <c r="B6286">
        <v>2021</v>
      </c>
      <c r="C6286" t="s">
        <v>10</v>
      </c>
      <c r="D6286" t="s">
        <v>60</v>
      </c>
      <c r="E6286">
        <v>364</v>
      </c>
      <c r="F6286">
        <v>432.00286999999997</v>
      </c>
      <c r="G6286">
        <v>50526.63</v>
      </c>
      <c r="H6286">
        <v>42802.71</v>
      </c>
    </row>
    <row r="6287" spans="1:8" x14ac:dyDescent="0.25">
      <c r="A6287" t="s">
        <v>59</v>
      </c>
      <c r="B6287">
        <v>2021</v>
      </c>
      <c r="C6287" t="s">
        <v>10</v>
      </c>
      <c r="D6287" t="s">
        <v>60</v>
      </c>
      <c r="E6287">
        <v>152</v>
      </c>
      <c r="F6287">
        <v>80.426240000000007</v>
      </c>
      <c r="G6287">
        <v>9800.58</v>
      </c>
      <c r="H6287">
        <v>7647.26</v>
      </c>
    </row>
    <row r="6288" spans="1:8" x14ac:dyDescent="0.25">
      <c r="A6288" t="s">
        <v>59</v>
      </c>
      <c r="B6288">
        <v>2021</v>
      </c>
      <c r="C6288" t="s">
        <v>10</v>
      </c>
      <c r="D6288" t="s">
        <v>60</v>
      </c>
      <c r="E6288">
        <v>57</v>
      </c>
      <c r="F6288">
        <v>107.38664</v>
      </c>
      <c r="G6288">
        <v>10369.17</v>
      </c>
      <c r="H6288">
        <v>10425.66</v>
      </c>
    </row>
    <row r="6289" spans="1:8" x14ac:dyDescent="0.25">
      <c r="A6289" t="s">
        <v>59</v>
      </c>
      <c r="B6289">
        <v>2021</v>
      </c>
      <c r="C6289" t="s">
        <v>10</v>
      </c>
      <c r="D6289" t="s">
        <v>60</v>
      </c>
      <c r="E6289">
        <v>9</v>
      </c>
      <c r="F6289">
        <v>8.3870000000000005</v>
      </c>
      <c r="G6289">
        <v>774.25</v>
      </c>
      <c r="H6289">
        <v>988.5</v>
      </c>
    </row>
    <row r="6290" spans="1:8" x14ac:dyDescent="0.25">
      <c r="A6290" t="s">
        <v>59</v>
      </c>
      <c r="B6290">
        <v>2021</v>
      </c>
      <c r="C6290" t="s">
        <v>10</v>
      </c>
      <c r="D6290" t="s">
        <v>60</v>
      </c>
      <c r="E6290">
        <v>48</v>
      </c>
      <c r="F6290">
        <v>29.217739999999999</v>
      </c>
      <c r="G6290">
        <v>2996.11</v>
      </c>
      <c r="H6290">
        <v>3600.32</v>
      </c>
    </row>
    <row r="6291" spans="1:8" x14ac:dyDescent="0.25">
      <c r="A6291" t="s">
        <v>59</v>
      </c>
      <c r="B6291">
        <v>2021</v>
      </c>
      <c r="C6291" t="s">
        <v>10</v>
      </c>
      <c r="D6291" t="s">
        <v>60</v>
      </c>
      <c r="E6291">
        <v>9</v>
      </c>
      <c r="F6291">
        <v>16.399999999999999</v>
      </c>
      <c r="G6291">
        <v>1739.61</v>
      </c>
      <c r="H6291">
        <v>0</v>
      </c>
    </row>
    <row r="6292" spans="1:8" x14ac:dyDescent="0.25">
      <c r="A6292" t="s">
        <v>59</v>
      </c>
      <c r="B6292">
        <v>2021</v>
      </c>
      <c r="C6292" t="s">
        <v>10</v>
      </c>
      <c r="D6292" t="s">
        <v>60</v>
      </c>
      <c r="E6292">
        <v>0</v>
      </c>
      <c r="F6292">
        <v>0</v>
      </c>
      <c r="G6292">
        <v>0</v>
      </c>
      <c r="H6292">
        <v>0</v>
      </c>
    </row>
    <row r="6293" spans="1:8" x14ac:dyDescent="0.25">
      <c r="A6293" t="s">
        <v>59</v>
      </c>
      <c r="B6293">
        <v>2021</v>
      </c>
      <c r="C6293" t="s">
        <v>10</v>
      </c>
      <c r="D6293" t="s">
        <v>60</v>
      </c>
      <c r="E6293">
        <v>27</v>
      </c>
      <c r="F6293">
        <v>35.396279999999997</v>
      </c>
      <c r="G6293">
        <v>3114.64</v>
      </c>
      <c r="H6293">
        <v>3272.74</v>
      </c>
    </row>
    <row r="6294" spans="1:8" x14ac:dyDescent="0.25">
      <c r="A6294" t="s">
        <v>59</v>
      </c>
      <c r="B6294">
        <v>2021</v>
      </c>
      <c r="C6294" t="s">
        <v>10</v>
      </c>
      <c r="D6294" t="s">
        <v>60</v>
      </c>
      <c r="E6294">
        <v>36</v>
      </c>
      <c r="F6294">
        <v>54.130980000000001</v>
      </c>
      <c r="G6294">
        <v>4741.1400000000003</v>
      </c>
      <c r="H6294">
        <v>5408.2</v>
      </c>
    </row>
    <row r="6295" spans="1:8" x14ac:dyDescent="0.25">
      <c r="A6295" t="s">
        <v>59</v>
      </c>
      <c r="B6295">
        <v>2021</v>
      </c>
      <c r="C6295" t="s">
        <v>10</v>
      </c>
      <c r="D6295" t="s">
        <v>61</v>
      </c>
      <c r="E6295">
        <v>5</v>
      </c>
      <c r="F6295">
        <v>1.847</v>
      </c>
      <c r="G6295">
        <v>289.11</v>
      </c>
      <c r="H6295">
        <v>540.13</v>
      </c>
    </row>
    <row r="6296" spans="1:8" x14ac:dyDescent="0.25">
      <c r="A6296" t="s">
        <v>59</v>
      </c>
      <c r="B6296">
        <v>2021</v>
      </c>
      <c r="C6296" t="s">
        <v>10</v>
      </c>
      <c r="D6296" t="s">
        <v>61</v>
      </c>
      <c r="E6296">
        <v>1206</v>
      </c>
      <c r="F6296">
        <v>1633.0266300000001</v>
      </c>
      <c r="G6296">
        <v>201350.1</v>
      </c>
      <c r="H6296">
        <v>208736.13</v>
      </c>
    </row>
    <row r="6297" spans="1:8" x14ac:dyDescent="0.25">
      <c r="A6297" t="s">
        <v>59</v>
      </c>
      <c r="B6297">
        <v>2021</v>
      </c>
      <c r="C6297" t="s">
        <v>10</v>
      </c>
      <c r="D6297" t="s">
        <v>62</v>
      </c>
      <c r="E6297">
        <v>5401</v>
      </c>
      <c r="F6297">
        <v>9355.0601499999993</v>
      </c>
      <c r="G6297">
        <v>1085517.6599999999</v>
      </c>
      <c r="H6297">
        <v>1013139.71</v>
      </c>
    </row>
    <row r="6298" spans="1:8" x14ac:dyDescent="0.25">
      <c r="A6298" t="s">
        <v>59</v>
      </c>
      <c r="B6298">
        <v>2021</v>
      </c>
      <c r="C6298" t="s">
        <v>10</v>
      </c>
      <c r="D6298" t="s">
        <v>62</v>
      </c>
      <c r="E6298">
        <v>30</v>
      </c>
      <c r="F6298">
        <v>27.95608</v>
      </c>
      <c r="G6298">
        <v>3686.92</v>
      </c>
      <c r="H6298">
        <v>1379.36</v>
      </c>
    </row>
    <row r="6299" spans="1:8" x14ac:dyDescent="0.25">
      <c r="A6299" t="s">
        <v>59</v>
      </c>
      <c r="B6299">
        <v>2021</v>
      </c>
      <c r="C6299" t="s">
        <v>10</v>
      </c>
      <c r="D6299" t="s">
        <v>64</v>
      </c>
      <c r="E6299">
        <v>1</v>
      </c>
      <c r="F6299">
        <v>19308.439999999999</v>
      </c>
      <c r="G6299">
        <v>1529372.99</v>
      </c>
      <c r="H6299">
        <v>1877598.91</v>
      </c>
    </row>
    <row r="6300" spans="1:8" x14ac:dyDescent="0.25">
      <c r="A6300" t="s">
        <v>59</v>
      </c>
      <c r="B6300">
        <v>2021</v>
      </c>
      <c r="C6300" t="s">
        <v>10</v>
      </c>
      <c r="D6300" t="s">
        <v>60</v>
      </c>
      <c r="E6300">
        <v>0</v>
      </c>
      <c r="F6300">
        <v>0</v>
      </c>
      <c r="G6300">
        <v>0</v>
      </c>
      <c r="H6300">
        <v>0</v>
      </c>
    </row>
    <row r="6301" spans="1:8" x14ac:dyDescent="0.25">
      <c r="A6301" t="s">
        <v>59</v>
      </c>
      <c r="B6301">
        <v>2021</v>
      </c>
      <c r="C6301" t="s">
        <v>10</v>
      </c>
      <c r="D6301" t="s">
        <v>60</v>
      </c>
      <c r="E6301">
        <v>0</v>
      </c>
      <c r="F6301">
        <v>0</v>
      </c>
      <c r="G6301">
        <v>0</v>
      </c>
      <c r="H6301">
        <v>0</v>
      </c>
    </row>
    <row r="6302" spans="1:8" x14ac:dyDescent="0.25">
      <c r="A6302" t="s">
        <v>59</v>
      </c>
      <c r="B6302">
        <v>2021</v>
      </c>
      <c r="C6302" t="s">
        <v>10</v>
      </c>
      <c r="D6302" t="s">
        <v>60</v>
      </c>
      <c r="E6302">
        <v>0</v>
      </c>
      <c r="F6302">
        <v>0</v>
      </c>
      <c r="G6302">
        <v>0</v>
      </c>
      <c r="H6302">
        <v>0</v>
      </c>
    </row>
    <row r="6303" spans="1:8" x14ac:dyDescent="0.25">
      <c r="A6303" t="s">
        <v>59</v>
      </c>
      <c r="B6303">
        <v>2021</v>
      </c>
      <c r="C6303" t="s">
        <v>10</v>
      </c>
      <c r="D6303" t="s">
        <v>60</v>
      </c>
      <c r="E6303">
        <v>0</v>
      </c>
      <c r="F6303">
        <v>0</v>
      </c>
      <c r="G6303">
        <v>0</v>
      </c>
      <c r="H6303">
        <v>0</v>
      </c>
    </row>
    <row r="6304" spans="1:8" x14ac:dyDescent="0.25">
      <c r="A6304" t="s">
        <v>59</v>
      </c>
      <c r="B6304">
        <v>2021</v>
      </c>
      <c r="C6304" t="s">
        <v>10</v>
      </c>
      <c r="D6304" t="s">
        <v>60</v>
      </c>
      <c r="E6304">
        <v>0</v>
      </c>
      <c r="F6304">
        <v>0</v>
      </c>
      <c r="G6304">
        <v>0</v>
      </c>
      <c r="H6304">
        <v>0</v>
      </c>
    </row>
    <row r="6305" spans="1:8" x14ac:dyDescent="0.25">
      <c r="A6305" t="s">
        <v>59</v>
      </c>
      <c r="B6305">
        <v>2021</v>
      </c>
      <c r="C6305" t="s">
        <v>10</v>
      </c>
      <c r="D6305" t="s">
        <v>60</v>
      </c>
      <c r="E6305">
        <v>0</v>
      </c>
      <c r="F6305">
        <v>0</v>
      </c>
      <c r="G6305">
        <v>0</v>
      </c>
      <c r="H6305">
        <v>0</v>
      </c>
    </row>
    <row r="6306" spans="1:8" x14ac:dyDescent="0.25">
      <c r="A6306" t="s">
        <v>59</v>
      </c>
      <c r="B6306">
        <v>2021</v>
      </c>
      <c r="C6306" t="s">
        <v>10</v>
      </c>
      <c r="D6306" t="s">
        <v>60</v>
      </c>
      <c r="E6306">
        <v>0</v>
      </c>
      <c r="F6306">
        <v>0</v>
      </c>
      <c r="G6306">
        <v>0</v>
      </c>
      <c r="H6306">
        <v>0</v>
      </c>
    </row>
    <row r="6307" spans="1:8" x14ac:dyDescent="0.25">
      <c r="A6307" t="s">
        <v>59</v>
      </c>
      <c r="B6307">
        <v>2021</v>
      </c>
      <c r="C6307" t="s">
        <v>10</v>
      </c>
      <c r="D6307" t="s">
        <v>60</v>
      </c>
      <c r="E6307">
        <v>0</v>
      </c>
      <c r="F6307">
        <v>0</v>
      </c>
      <c r="G6307">
        <v>0</v>
      </c>
      <c r="H6307">
        <v>0</v>
      </c>
    </row>
    <row r="6308" spans="1:8" x14ac:dyDescent="0.25">
      <c r="A6308" t="s">
        <v>59</v>
      </c>
      <c r="B6308">
        <v>2021</v>
      </c>
      <c r="C6308" t="s">
        <v>10</v>
      </c>
      <c r="D6308" t="s">
        <v>60</v>
      </c>
      <c r="E6308">
        <v>0</v>
      </c>
      <c r="F6308">
        <v>0</v>
      </c>
      <c r="G6308">
        <v>0</v>
      </c>
      <c r="H6308">
        <v>0</v>
      </c>
    </row>
    <row r="6309" spans="1:8" x14ac:dyDescent="0.25">
      <c r="A6309" t="s">
        <v>59</v>
      </c>
      <c r="B6309">
        <v>2021</v>
      </c>
      <c r="C6309" t="s">
        <v>10</v>
      </c>
      <c r="D6309" t="s">
        <v>60</v>
      </c>
      <c r="E6309">
        <v>0</v>
      </c>
      <c r="F6309">
        <v>0</v>
      </c>
      <c r="G6309">
        <v>0</v>
      </c>
      <c r="H6309">
        <v>0</v>
      </c>
    </row>
    <row r="6310" spans="1:8" x14ac:dyDescent="0.25">
      <c r="A6310" t="s">
        <v>59</v>
      </c>
      <c r="B6310">
        <v>2021</v>
      </c>
      <c r="C6310" t="s">
        <v>10</v>
      </c>
      <c r="D6310" t="s">
        <v>62</v>
      </c>
      <c r="E6310">
        <v>0</v>
      </c>
      <c r="F6310">
        <v>0</v>
      </c>
      <c r="G6310">
        <v>0</v>
      </c>
      <c r="H6310">
        <v>0</v>
      </c>
    </row>
    <row r="6311" spans="1:8" x14ac:dyDescent="0.25">
      <c r="A6311" t="s">
        <v>59</v>
      </c>
      <c r="B6311">
        <v>2021</v>
      </c>
      <c r="C6311" t="s">
        <v>10</v>
      </c>
      <c r="D6311" t="s">
        <v>62</v>
      </c>
      <c r="E6311">
        <v>1</v>
      </c>
      <c r="F6311">
        <v>443.42399999999998</v>
      </c>
      <c r="G6311">
        <v>40880.230000000003</v>
      </c>
      <c r="H6311">
        <v>40210.019999999997</v>
      </c>
    </row>
    <row r="6312" spans="1:8" x14ac:dyDescent="0.25">
      <c r="A6312" t="s">
        <v>59</v>
      </c>
      <c r="B6312">
        <v>2021</v>
      </c>
      <c r="C6312" t="s">
        <v>10</v>
      </c>
      <c r="D6312" t="s">
        <v>60</v>
      </c>
      <c r="E6312">
        <v>0</v>
      </c>
      <c r="F6312">
        <v>0</v>
      </c>
      <c r="G6312">
        <v>0</v>
      </c>
      <c r="H6312">
        <v>0</v>
      </c>
    </row>
    <row r="6313" spans="1:8" x14ac:dyDescent="0.25">
      <c r="A6313" t="s">
        <v>59</v>
      </c>
      <c r="B6313">
        <v>2021</v>
      </c>
      <c r="C6313" t="s">
        <v>10</v>
      </c>
      <c r="D6313" t="s">
        <v>60</v>
      </c>
      <c r="E6313">
        <v>0</v>
      </c>
      <c r="F6313">
        <v>0</v>
      </c>
      <c r="G6313">
        <v>0</v>
      </c>
      <c r="H6313">
        <v>0</v>
      </c>
    </row>
    <row r="6314" spans="1:8" x14ac:dyDescent="0.25">
      <c r="A6314" t="s">
        <v>59</v>
      </c>
      <c r="B6314">
        <v>2021</v>
      </c>
      <c r="C6314" t="s">
        <v>10</v>
      </c>
      <c r="D6314" t="s">
        <v>61</v>
      </c>
      <c r="E6314">
        <v>3</v>
      </c>
      <c r="F6314">
        <v>1546.2860000000001</v>
      </c>
      <c r="G6314">
        <v>120906.93</v>
      </c>
      <c r="H6314">
        <v>120906.93</v>
      </c>
    </row>
    <row r="6315" spans="1:8" x14ac:dyDescent="0.25">
      <c r="A6315" t="s">
        <v>59</v>
      </c>
      <c r="B6315">
        <v>2021</v>
      </c>
      <c r="C6315" t="s">
        <v>10</v>
      </c>
      <c r="D6315" t="s">
        <v>61</v>
      </c>
      <c r="E6315">
        <v>0</v>
      </c>
      <c r="F6315">
        <v>0</v>
      </c>
      <c r="G6315">
        <v>0</v>
      </c>
      <c r="H6315">
        <v>0</v>
      </c>
    </row>
    <row r="6316" spans="1:8" x14ac:dyDescent="0.25">
      <c r="A6316" t="s">
        <v>59</v>
      </c>
      <c r="B6316">
        <v>2021</v>
      </c>
      <c r="C6316" t="s">
        <v>10</v>
      </c>
      <c r="D6316" t="s">
        <v>60</v>
      </c>
      <c r="E6316">
        <v>0</v>
      </c>
      <c r="F6316">
        <v>0</v>
      </c>
      <c r="G6316">
        <v>0</v>
      </c>
      <c r="H6316">
        <v>0</v>
      </c>
    </row>
    <row r="6317" spans="1:8" x14ac:dyDescent="0.25">
      <c r="A6317" t="s">
        <v>59</v>
      </c>
      <c r="B6317">
        <v>2021</v>
      </c>
      <c r="C6317" t="s">
        <v>10</v>
      </c>
      <c r="D6317" t="s">
        <v>60</v>
      </c>
      <c r="E6317">
        <v>0</v>
      </c>
      <c r="F6317">
        <v>0</v>
      </c>
      <c r="G6317">
        <v>0</v>
      </c>
      <c r="H6317">
        <v>0</v>
      </c>
    </row>
    <row r="6318" spans="1:8" x14ac:dyDescent="0.25">
      <c r="A6318" t="s">
        <v>59</v>
      </c>
      <c r="B6318">
        <v>2021</v>
      </c>
      <c r="C6318" t="s">
        <v>10</v>
      </c>
      <c r="D6318" t="s">
        <v>60</v>
      </c>
      <c r="E6318">
        <v>0</v>
      </c>
      <c r="F6318">
        <v>0</v>
      </c>
      <c r="G6318">
        <v>0</v>
      </c>
      <c r="H6318">
        <v>0</v>
      </c>
    </row>
    <row r="6319" spans="1:8" x14ac:dyDescent="0.25">
      <c r="A6319" t="s">
        <v>59</v>
      </c>
      <c r="B6319">
        <v>2021</v>
      </c>
      <c r="C6319" t="s">
        <v>10</v>
      </c>
      <c r="D6319" t="s">
        <v>60</v>
      </c>
      <c r="E6319">
        <v>0</v>
      </c>
      <c r="F6319">
        <v>0</v>
      </c>
      <c r="G6319">
        <v>0</v>
      </c>
      <c r="H6319">
        <v>0</v>
      </c>
    </row>
    <row r="6320" spans="1:8" x14ac:dyDescent="0.25">
      <c r="A6320" t="s">
        <v>59</v>
      </c>
      <c r="B6320">
        <v>2021</v>
      </c>
      <c r="C6320" t="s">
        <v>10</v>
      </c>
      <c r="D6320" t="s">
        <v>60</v>
      </c>
      <c r="E6320">
        <v>0</v>
      </c>
      <c r="F6320">
        <v>0</v>
      </c>
      <c r="G6320">
        <v>0</v>
      </c>
      <c r="H6320">
        <v>0</v>
      </c>
    </row>
    <row r="6321" spans="1:8" x14ac:dyDescent="0.25">
      <c r="A6321" t="s">
        <v>59</v>
      </c>
      <c r="B6321">
        <v>2021</v>
      </c>
      <c r="C6321" t="s">
        <v>10</v>
      </c>
      <c r="D6321" t="s">
        <v>60</v>
      </c>
      <c r="E6321">
        <v>0</v>
      </c>
      <c r="F6321">
        <v>0</v>
      </c>
      <c r="G6321">
        <v>0</v>
      </c>
      <c r="H6321">
        <v>0</v>
      </c>
    </row>
    <row r="6322" spans="1:8" x14ac:dyDescent="0.25">
      <c r="A6322" t="s">
        <v>59</v>
      </c>
      <c r="B6322">
        <v>2021</v>
      </c>
      <c r="C6322" t="s">
        <v>9</v>
      </c>
      <c r="D6322" t="s">
        <v>63</v>
      </c>
      <c r="E6322">
        <v>0</v>
      </c>
      <c r="F6322">
        <v>0</v>
      </c>
      <c r="G6322">
        <v>0</v>
      </c>
      <c r="H6322">
        <v>0</v>
      </c>
    </row>
    <row r="6323" spans="1:8" x14ac:dyDescent="0.25">
      <c r="A6323" t="s">
        <v>59</v>
      </c>
      <c r="B6323">
        <v>2021</v>
      </c>
      <c r="C6323" t="s">
        <v>9</v>
      </c>
      <c r="D6323" t="s">
        <v>63</v>
      </c>
      <c r="E6323">
        <v>0</v>
      </c>
      <c r="F6323">
        <v>0</v>
      </c>
      <c r="G6323">
        <v>0</v>
      </c>
      <c r="H6323">
        <v>0</v>
      </c>
    </row>
    <row r="6324" spans="1:8" x14ac:dyDescent="0.25">
      <c r="A6324" t="s">
        <v>59</v>
      </c>
      <c r="B6324">
        <v>2021</v>
      </c>
      <c r="C6324" t="s">
        <v>9</v>
      </c>
      <c r="D6324" t="s">
        <v>60</v>
      </c>
      <c r="E6324">
        <v>0</v>
      </c>
      <c r="F6324">
        <v>0</v>
      </c>
      <c r="G6324">
        <v>0</v>
      </c>
      <c r="H6324">
        <v>0</v>
      </c>
    </row>
    <row r="6325" spans="1:8" x14ac:dyDescent="0.25">
      <c r="A6325" t="s">
        <v>59</v>
      </c>
      <c r="B6325">
        <v>2021</v>
      </c>
      <c r="C6325" t="s">
        <v>9</v>
      </c>
      <c r="D6325" t="s">
        <v>60</v>
      </c>
      <c r="E6325">
        <v>0</v>
      </c>
      <c r="F6325">
        <v>0</v>
      </c>
      <c r="G6325">
        <v>0</v>
      </c>
      <c r="H6325">
        <v>0</v>
      </c>
    </row>
    <row r="6326" spans="1:8" x14ac:dyDescent="0.25">
      <c r="A6326" t="s">
        <v>59</v>
      </c>
      <c r="B6326">
        <v>2021</v>
      </c>
      <c r="C6326" t="s">
        <v>9</v>
      </c>
      <c r="D6326" t="s">
        <v>61</v>
      </c>
      <c r="E6326">
        <v>0</v>
      </c>
      <c r="F6326">
        <v>0</v>
      </c>
      <c r="G6326">
        <v>0</v>
      </c>
      <c r="H6326">
        <v>0</v>
      </c>
    </row>
    <row r="6327" spans="1:8" x14ac:dyDescent="0.25">
      <c r="A6327" t="s">
        <v>59</v>
      </c>
      <c r="B6327">
        <v>2021</v>
      </c>
      <c r="C6327" t="s">
        <v>9</v>
      </c>
      <c r="D6327" t="s">
        <v>61</v>
      </c>
      <c r="E6327">
        <v>0</v>
      </c>
      <c r="F6327">
        <v>0</v>
      </c>
      <c r="G6327">
        <v>0</v>
      </c>
      <c r="H6327">
        <v>0</v>
      </c>
    </row>
    <row r="6328" spans="1:8" x14ac:dyDescent="0.25">
      <c r="A6328" t="s">
        <v>59</v>
      </c>
      <c r="B6328">
        <v>2021</v>
      </c>
      <c r="C6328" t="s">
        <v>9</v>
      </c>
      <c r="D6328" t="s">
        <v>62</v>
      </c>
      <c r="E6328">
        <v>0</v>
      </c>
      <c r="F6328">
        <v>0</v>
      </c>
      <c r="G6328">
        <v>0</v>
      </c>
      <c r="H6328">
        <v>0</v>
      </c>
    </row>
    <row r="6329" spans="1:8" x14ac:dyDescent="0.25">
      <c r="A6329" t="s">
        <v>59</v>
      </c>
      <c r="B6329">
        <v>2021</v>
      </c>
      <c r="C6329" t="s">
        <v>9</v>
      </c>
      <c r="D6329" t="s">
        <v>62</v>
      </c>
      <c r="E6329">
        <v>0</v>
      </c>
      <c r="F6329">
        <v>0</v>
      </c>
      <c r="G6329">
        <v>0</v>
      </c>
      <c r="H6329">
        <v>0</v>
      </c>
    </row>
    <row r="6330" spans="1:8" x14ac:dyDescent="0.25">
      <c r="A6330" t="s">
        <v>59</v>
      </c>
      <c r="B6330">
        <v>2021</v>
      </c>
      <c r="C6330" t="s">
        <v>9</v>
      </c>
      <c r="D6330" t="s">
        <v>64</v>
      </c>
      <c r="E6330">
        <v>0</v>
      </c>
      <c r="F6330">
        <v>0</v>
      </c>
      <c r="G6330">
        <v>0</v>
      </c>
      <c r="H6330">
        <v>0</v>
      </c>
    </row>
    <row r="6331" spans="1:8" x14ac:dyDescent="0.25">
      <c r="A6331" t="s">
        <v>59</v>
      </c>
      <c r="B6331">
        <v>2021</v>
      </c>
      <c r="C6331" t="s">
        <v>9</v>
      </c>
      <c r="D6331" t="s">
        <v>64</v>
      </c>
      <c r="E6331">
        <v>0</v>
      </c>
      <c r="F6331">
        <v>0</v>
      </c>
      <c r="G6331">
        <v>0</v>
      </c>
      <c r="H6331">
        <v>0</v>
      </c>
    </row>
    <row r="6332" spans="1:8" x14ac:dyDescent="0.25">
      <c r="A6332" t="s">
        <v>59</v>
      </c>
      <c r="B6332">
        <v>2021</v>
      </c>
      <c r="C6332" t="s">
        <v>9</v>
      </c>
      <c r="D6332" t="s">
        <v>60</v>
      </c>
      <c r="E6332">
        <v>36</v>
      </c>
      <c r="F6332">
        <v>202.11673999999999</v>
      </c>
      <c r="G6332">
        <v>13517.85</v>
      </c>
      <c r="H6332">
        <v>13552.54</v>
      </c>
    </row>
    <row r="6333" spans="1:8" x14ac:dyDescent="0.25">
      <c r="A6333" t="s">
        <v>59</v>
      </c>
      <c r="B6333">
        <v>2021</v>
      </c>
      <c r="C6333" t="s">
        <v>9</v>
      </c>
      <c r="D6333" t="s">
        <v>60</v>
      </c>
      <c r="E6333">
        <v>64</v>
      </c>
      <c r="F6333">
        <v>371.95623000000001</v>
      </c>
      <c r="G6333">
        <v>26135.96</v>
      </c>
      <c r="H6333">
        <v>39178.629999999997</v>
      </c>
    </row>
    <row r="6334" spans="1:8" x14ac:dyDescent="0.25">
      <c r="A6334" t="s">
        <v>59</v>
      </c>
      <c r="B6334">
        <v>2021</v>
      </c>
      <c r="C6334" t="s">
        <v>9</v>
      </c>
      <c r="D6334" t="s">
        <v>60</v>
      </c>
      <c r="E6334">
        <v>8</v>
      </c>
      <c r="F6334">
        <v>69.798910000000006</v>
      </c>
      <c r="G6334">
        <v>5096.08</v>
      </c>
      <c r="H6334">
        <v>5174.9399999999996</v>
      </c>
    </row>
    <row r="6335" spans="1:8" x14ac:dyDescent="0.25">
      <c r="A6335" t="s">
        <v>59</v>
      </c>
      <c r="B6335">
        <v>2021</v>
      </c>
      <c r="C6335" t="s">
        <v>9</v>
      </c>
      <c r="D6335" t="s">
        <v>60</v>
      </c>
      <c r="E6335">
        <v>0</v>
      </c>
      <c r="F6335">
        <v>0</v>
      </c>
      <c r="G6335">
        <v>0</v>
      </c>
      <c r="H6335">
        <v>0</v>
      </c>
    </row>
    <row r="6336" spans="1:8" x14ac:dyDescent="0.25">
      <c r="A6336" t="s">
        <v>59</v>
      </c>
      <c r="B6336">
        <v>2021</v>
      </c>
      <c r="C6336" t="s">
        <v>9</v>
      </c>
      <c r="D6336" t="s">
        <v>60</v>
      </c>
      <c r="E6336">
        <v>0</v>
      </c>
      <c r="F6336">
        <v>0</v>
      </c>
      <c r="G6336">
        <v>0</v>
      </c>
      <c r="H6336">
        <v>0</v>
      </c>
    </row>
    <row r="6337" spans="1:8" x14ac:dyDescent="0.25">
      <c r="A6337" t="s">
        <v>59</v>
      </c>
      <c r="B6337">
        <v>2021</v>
      </c>
      <c r="C6337" t="s">
        <v>9</v>
      </c>
      <c r="D6337" t="s">
        <v>60</v>
      </c>
      <c r="E6337">
        <v>6</v>
      </c>
      <c r="F6337">
        <v>41.691800000000001</v>
      </c>
      <c r="G6337">
        <v>3359.17</v>
      </c>
      <c r="H6337">
        <v>0</v>
      </c>
    </row>
    <row r="6338" spans="1:8" x14ac:dyDescent="0.25">
      <c r="A6338" t="s">
        <v>59</v>
      </c>
      <c r="B6338">
        <v>2021</v>
      </c>
      <c r="C6338" t="s">
        <v>9</v>
      </c>
      <c r="D6338" t="s">
        <v>60</v>
      </c>
      <c r="E6338">
        <v>0</v>
      </c>
      <c r="F6338">
        <v>0</v>
      </c>
      <c r="G6338">
        <v>0</v>
      </c>
      <c r="H6338">
        <v>0</v>
      </c>
    </row>
    <row r="6339" spans="1:8" x14ac:dyDescent="0.25">
      <c r="A6339" t="s">
        <v>59</v>
      </c>
      <c r="B6339">
        <v>2021</v>
      </c>
      <c r="C6339" t="s">
        <v>9</v>
      </c>
      <c r="D6339" t="s">
        <v>60</v>
      </c>
      <c r="E6339">
        <v>0</v>
      </c>
      <c r="F6339">
        <v>0</v>
      </c>
      <c r="G6339">
        <v>0</v>
      </c>
      <c r="H6339">
        <v>0</v>
      </c>
    </row>
    <row r="6340" spans="1:8" x14ac:dyDescent="0.25">
      <c r="A6340" t="s">
        <v>59</v>
      </c>
      <c r="B6340">
        <v>2021</v>
      </c>
      <c r="C6340" t="s">
        <v>9</v>
      </c>
      <c r="D6340" t="s">
        <v>60</v>
      </c>
      <c r="E6340">
        <v>0</v>
      </c>
      <c r="F6340">
        <v>0</v>
      </c>
      <c r="G6340">
        <v>0</v>
      </c>
      <c r="H6340">
        <v>0</v>
      </c>
    </row>
    <row r="6341" spans="1:8" x14ac:dyDescent="0.25">
      <c r="A6341" t="s">
        <v>59</v>
      </c>
      <c r="B6341">
        <v>2021</v>
      </c>
      <c r="C6341" t="s">
        <v>9</v>
      </c>
      <c r="D6341" t="s">
        <v>60</v>
      </c>
      <c r="E6341">
        <v>0</v>
      </c>
      <c r="F6341">
        <v>0</v>
      </c>
      <c r="G6341">
        <v>0</v>
      </c>
      <c r="H6341">
        <v>0</v>
      </c>
    </row>
    <row r="6342" spans="1:8" x14ac:dyDescent="0.25">
      <c r="A6342" t="s">
        <v>59</v>
      </c>
      <c r="B6342">
        <v>2021</v>
      </c>
      <c r="C6342" t="s">
        <v>9</v>
      </c>
      <c r="D6342" t="s">
        <v>60</v>
      </c>
      <c r="E6342">
        <v>0</v>
      </c>
      <c r="F6342">
        <v>0</v>
      </c>
      <c r="G6342">
        <v>0</v>
      </c>
      <c r="H6342">
        <v>0</v>
      </c>
    </row>
    <row r="6343" spans="1:8" x14ac:dyDescent="0.25">
      <c r="A6343" t="s">
        <v>59</v>
      </c>
      <c r="B6343">
        <v>2021</v>
      </c>
      <c r="C6343" t="s">
        <v>9</v>
      </c>
      <c r="D6343" t="s">
        <v>60</v>
      </c>
      <c r="E6343">
        <v>2</v>
      </c>
      <c r="F6343">
        <v>85.157589999999999</v>
      </c>
      <c r="G6343">
        <v>5930.36</v>
      </c>
      <c r="H6343">
        <v>12221.19</v>
      </c>
    </row>
    <row r="6344" spans="1:8" x14ac:dyDescent="0.25">
      <c r="A6344" t="s">
        <v>59</v>
      </c>
      <c r="B6344">
        <v>2021</v>
      </c>
      <c r="C6344" t="s">
        <v>9</v>
      </c>
      <c r="D6344" t="s">
        <v>61</v>
      </c>
      <c r="E6344">
        <v>412</v>
      </c>
      <c r="F6344">
        <v>33497.12156</v>
      </c>
      <c r="G6344">
        <v>2795372.52</v>
      </c>
      <c r="H6344">
        <v>2715803.36</v>
      </c>
    </row>
    <row r="6345" spans="1:8" x14ac:dyDescent="0.25">
      <c r="A6345" t="s">
        <v>59</v>
      </c>
      <c r="B6345">
        <v>2021</v>
      </c>
      <c r="C6345" t="s">
        <v>9</v>
      </c>
      <c r="D6345" t="s">
        <v>61</v>
      </c>
      <c r="E6345">
        <v>7</v>
      </c>
      <c r="F6345">
        <v>680.16692</v>
      </c>
      <c r="G6345">
        <v>54007.33</v>
      </c>
      <c r="H6345">
        <v>517.95000000000005</v>
      </c>
    </row>
    <row r="6346" spans="1:8" x14ac:dyDescent="0.25">
      <c r="A6346" t="s">
        <v>59</v>
      </c>
      <c r="B6346">
        <v>2021</v>
      </c>
      <c r="C6346" t="s">
        <v>9</v>
      </c>
      <c r="D6346" t="s">
        <v>60</v>
      </c>
      <c r="E6346">
        <v>0</v>
      </c>
      <c r="F6346">
        <v>0</v>
      </c>
      <c r="G6346">
        <v>0</v>
      </c>
      <c r="H6346">
        <v>0</v>
      </c>
    </row>
    <row r="6347" spans="1:8" x14ac:dyDescent="0.25">
      <c r="A6347" t="s">
        <v>59</v>
      </c>
      <c r="B6347">
        <v>2021</v>
      </c>
      <c r="C6347" t="s">
        <v>9</v>
      </c>
      <c r="D6347" t="s">
        <v>60</v>
      </c>
      <c r="E6347">
        <v>0</v>
      </c>
      <c r="F6347">
        <v>0</v>
      </c>
      <c r="G6347">
        <v>0</v>
      </c>
      <c r="H6347">
        <v>0</v>
      </c>
    </row>
    <row r="6348" spans="1:8" x14ac:dyDescent="0.25">
      <c r="A6348" t="s">
        <v>59</v>
      </c>
      <c r="B6348">
        <v>2021</v>
      </c>
      <c r="C6348" t="s">
        <v>9</v>
      </c>
      <c r="D6348" t="s">
        <v>60</v>
      </c>
      <c r="E6348">
        <v>0</v>
      </c>
      <c r="F6348">
        <v>0</v>
      </c>
      <c r="G6348">
        <v>0</v>
      </c>
      <c r="H6348">
        <v>0</v>
      </c>
    </row>
    <row r="6349" spans="1:8" x14ac:dyDescent="0.25">
      <c r="A6349" t="s">
        <v>59</v>
      </c>
      <c r="B6349">
        <v>2021</v>
      </c>
      <c r="C6349" t="s">
        <v>9</v>
      </c>
      <c r="D6349" t="s">
        <v>60</v>
      </c>
      <c r="E6349">
        <v>0</v>
      </c>
      <c r="F6349">
        <v>0</v>
      </c>
      <c r="G6349">
        <v>0</v>
      </c>
      <c r="H6349">
        <v>0</v>
      </c>
    </row>
    <row r="6350" spans="1:8" x14ac:dyDescent="0.25">
      <c r="A6350" t="s">
        <v>59</v>
      </c>
      <c r="B6350">
        <v>2021</v>
      </c>
      <c r="C6350" t="s">
        <v>9</v>
      </c>
      <c r="D6350" t="s">
        <v>60</v>
      </c>
      <c r="E6350">
        <v>0</v>
      </c>
      <c r="F6350">
        <v>0</v>
      </c>
      <c r="G6350">
        <v>0</v>
      </c>
      <c r="H6350">
        <v>0</v>
      </c>
    </row>
    <row r="6351" spans="1:8" x14ac:dyDescent="0.25">
      <c r="A6351" t="s">
        <v>59</v>
      </c>
      <c r="B6351">
        <v>2021</v>
      </c>
      <c r="C6351" t="s">
        <v>9</v>
      </c>
      <c r="D6351" t="s">
        <v>60</v>
      </c>
      <c r="E6351">
        <v>0</v>
      </c>
      <c r="F6351">
        <v>0</v>
      </c>
      <c r="G6351">
        <v>0</v>
      </c>
      <c r="H6351">
        <v>0</v>
      </c>
    </row>
    <row r="6352" spans="1:8" x14ac:dyDescent="0.25">
      <c r="A6352" t="s">
        <v>59</v>
      </c>
      <c r="B6352">
        <v>2021</v>
      </c>
      <c r="C6352" t="s">
        <v>9</v>
      </c>
      <c r="D6352" t="s">
        <v>60</v>
      </c>
      <c r="E6352">
        <v>0</v>
      </c>
      <c r="F6352">
        <v>0</v>
      </c>
      <c r="G6352">
        <v>0</v>
      </c>
      <c r="H6352">
        <v>0</v>
      </c>
    </row>
    <row r="6353" spans="1:8" x14ac:dyDescent="0.25">
      <c r="A6353" t="s">
        <v>59</v>
      </c>
      <c r="B6353">
        <v>2021</v>
      </c>
      <c r="C6353" t="s">
        <v>9</v>
      </c>
      <c r="D6353" t="s">
        <v>60</v>
      </c>
      <c r="E6353">
        <v>2</v>
      </c>
      <c r="F6353">
        <v>42.107199999999999</v>
      </c>
      <c r="G6353">
        <v>6538.05</v>
      </c>
      <c r="H6353">
        <v>6538.05</v>
      </c>
    </row>
    <row r="6354" spans="1:8" x14ac:dyDescent="0.25">
      <c r="A6354" t="s">
        <v>59</v>
      </c>
      <c r="B6354">
        <v>2021</v>
      </c>
      <c r="C6354" t="s">
        <v>9</v>
      </c>
      <c r="D6354" t="s">
        <v>60</v>
      </c>
      <c r="E6354">
        <v>0</v>
      </c>
      <c r="F6354">
        <v>0</v>
      </c>
      <c r="G6354">
        <v>0</v>
      </c>
      <c r="H6354">
        <v>0</v>
      </c>
    </row>
    <row r="6355" spans="1:8" x14ac:dyDescent="0.25">
      <c r="A6355" t="s">
        <v>59</v>
      </c>
      <c r="B6355">
        <v>2021</v>
      </c>
      <c r="C6355" t="s">
        <v>9</v>
      </c>
      <c r="D6355" t="s">
        <v>60</v>
      </c>
      <c r="E6355">
        <v>0</v>
      </c>
      <c r="F6355">
        <v>0</v>
      </c>
      <c r="G6355">
        <v>0</v>
      </c>
      <c r="H6355">
        <v>0</v>
      </c>
    </row>
    <row r="6356" spans="1:8" x14ac:dyDescent="0.25">
      <c r="A6356" t="s">
        <v>59</v>
      </c>
      <c r="B6356">
        <v>2021</v>
      </c>
      <c r="C6356" t="s">
        <v>9</v>
      </c>
      <c r="D6356" t="s">
        <v>60</v>
      </c>
      <c r="E6356">
        <v>0</v>
      </c>
      <c r="F6356">
        <v>0</v>
      </c>
      <c r="G6356">
        <v>0</v>
      </c>
      <c r="H6356">
        <v>0</v>
      </c>
    </row>
    <row r="6357" spans="1:8" x14ac:dyDescent="0.25">
      <c r="A6357" t="s">
        <v>59</v>
      </c>
      <c r="B6357">
        <v>2021</v>
      </c>
      <c r="C6357" t="s">
        <v>9</v>
      </c>
      <c r="D6357" t="s">
        <v>60</v>
      </c>
      <c r="E6357">
        <v>129</v>
      </c>
      <c r="F6357">
        <v>6914.9688800000004</v>
      </c>
      <c r="G6357">
        <v>501434.17</v>
      </c>
      <c r="H6357">
        <v>512294</v>
      </c>
    </row>
    <row r="6358" spans="1:8" x14ac:dyDescent="0.25">
      <c r="A6358" t="s">
        <v>59</v>
      </c>
      <c r="B6358">
        <v>2021</v>
      </c>
      <c r="C6358" t="s">
        <v>9</v>
      </c>
      <c r="D6358" t="s">
        <v>60</v>
      </c>
      <c r="E6358">
        <v>1</v>
      </c>
      <c r="F6358">
        <v>1.3660000000000001</v>
      </c>
      <c r="G6358">
        <v>131.46</v>
      </c>
      <c r="H6358">
        <v>0</v>
      </c>
    </row>
    <row r="6359" spans="1:8" x14ac:dyDescent="0.25">
      <c r="A6359" t="s">
        <v>59</v>
      </c>
      <c r="B6359">
        <v>2021</v>
      </c>
      <c r="C6359" t="s">
        <v>9</v>
      </c>
      <c r="D6359" t="s">
        <v>60</v>
      </c>
      <c r="E6359">
        <v>0</v>
      </c>
      <c r="F6359">
        <v>0</v>
      </c>
      <c r="G6359">
        <v>0</v>
      </c>
      <c r="H6359">
        <v>0</v>
      </c>
    </row>
    <row r="6360" spans="1:8" x14ac:dyDescent="0.25">
      <c r="A6360" t="s">
        <v>59</v>
      </c>
      <c r="B6360">
        <v>2021</v>
      </c>
      <c r="C6360" t="s">
        <v>9</v>
      </c>
      <c r="D6360" t="s">
        <v>60</v>
      </c>
      <c r="E6360">
        <v>1</v>
      </c>
      <c r="F6360">
        <v>0</v>
      </c>
      <c r="G6360">
        <v>1.55</v>
      </c>
      <c r="H6360">
        <v>346.8</v>
      </c>
    </row>
    <row r="6361" spans="1:8" x14ac:dyDescent="0.25">
      <c r="A6361" t="s">
        <v>59</v>
      </c>
      <c r="B6361">
        <v>2021</v>
      </c>
      <c r="C6361" t="s">
        <v>9</v>
      </c>
      <c r="D6361" t="s">
        <v>60</v>
      </c>
      <c r="E6361">
        <v>0</v>
      </c>
      <c r="F6361">
        <v>0</v>
      </c>
      <c r="G6361">
        <v>0</v>
      </c>
      <c r="H6361">
        <v>0</v>
      </c>
    </row>
    <row r="6362" spans="1:8" x14ac:dyDescent="0.25">
      <c r="A6362" t="s">
        <v>59</v>
      </c>
      <c r="B6362">
        <v>2021</v>
      </c>
      <c r="C6362" t="s">
        <v>9</v>
      </c>
      <c r="D6362" t="s">
        <v>60</v>
      </c>
      <c r="E6362">
        <v>0</v>
      </c>
      <c r="F6362">
        <v>0</v>
      </c>
      <c r="G6362">
        <v>0</v>
      </c>
      <c r="H6362">
        <v>0</v>
      </c>
    </row>
    <row r="6363" spans="1:8" x14ac:dyDescent="0.25">
      <c r="A6363" t="s">
        <v>59</v>
      </c>
      <c r="B6363">
        <v>2021</v>
      </c>
      <c r="C6363" t="s">
        <v>9</v>
      </c>
      <c r="D6363" t="s">
        <v>60</v>
      </c>
      <c r="E6363">
        <v>19</v>
      </c>
      <c r="F6363">
        <v>618.76005999999995</v>
      </c>
      <c r="G6363">
        <v>39085.4</v>
      </c>
      <c r="H6363">
        <v>46202.62</v>
      </c>
    </row>
    <row r="6364" spans="1:8" x14ac:dyDescent="0.25">
      <c r="A6364" t="s">
        <v>59</v>
      </c>
      <c r="B6364">
        <v>2021</v>
      </c>
      <c r="C6364" t="s">
        <v>9</v>
      </c>
      <c r="D6364" t="s">
        <v>60</v>
      </c>
      <c r="E6364">
        <v>0</v>
      </c>
      <c r="F6364">
        <v>0</v>
      </c>
      <c r="G6364">
        <v>0</v>
      </c>
      <c r="H6364">
        <v>0</v>
      </c>
    </row>
    <row r="6365" spans="1:8" x14ac:dyDescent="0.25">
      <c r="A6365" t="s">
        <v>59</v>
      </c>
      <c r="B6365">
        <v>2021</v>
      </c>
      <c r="C6365" t="s">
        <v>9</v>
      </c>
      <c r="D6365" t="s">
        <v>60</v>
      </c>
      <c r="E6365">
        <v>0</v>
      </c>
      <c r="F6365">
        <v>0</v>
      </c>
      <c r="G6365">
        <v>0</v>
      </c>
      <c r="H6365">
        <v>0</v>
      </c>
    </row>
    <row r="6366" spans="1:8" x14ac:dyDescent="0.25">
      <c r="A6366" t="s">
        <v>59</v>
      </c>
      <c r="B6366">
        <v>2021</v>
      </c>
      <c r="C6366" t="s">
        <v>9</v>
      </c>
      <c r="D6366" t="s">
        <v>60</v>
      </c>
      <c r="E6366">
        <v>0</v>
      </c>
      <c r="F6366">
        <v>0</v>
      </c>
      <c r="G6366">
        <v>0</v>
      </c>
      <c r="H6366">
        <v>0</v>
      </c>
    </row>
    <row r="6367" spans="1:8" x14ac:dyDescent="0.25">
      <c r="A6367" t="s">
        <v>59</v>
      </c>
      <c r="B6367">
        <v>2021</v>
      </c>
      <c r="C6367" t="s">
        <v>9</v>
      </c>
      <c r="D6367" t="s">
        <v>60</v>
      </c>
      <c r="E6367">
        <v>28</v>
      </c>
      <c r="F6367">
        <v>2731.7371400000002</v>
      </c>
      <c r="G6367">
        <v>173365.64</v>
      </c>
      <c r="H6367">
        <v>235510.77</v>
      </c>
    </row>
    <row r="6368" spans="1:8" x14ac:dyDescent="0.25">
      <c r="A6368" t="s">
        <v>59</v>
      </c>
      <c r="B6368">
        <v>2021</v>
      </c>
      <c r="C6368" t="s">
        <v>9</v>
      </c>
      <c r="D6368" t="s">
        <v>60</v>
      </c>
      <c r="E6368">
        <v>1</v>
      </c>
      <c r="F6368">
        <v>233.72</v>
      </c>
      <c r="G6368">
        <v>14874.23</v>
      </c>
      <c r="H6368">
        <v>14874.23</v>
      </c>
    </row>
    <row r="6369" spans="1:8" x14ac:dyDescent="0.25">
      <c r="A6369" t="s">
        <v>59</v>
      </c>
      <c r="B6369">
        <v>2021</v>
      </c>
      <c r="C6369" t="s">
        <v>9</v>
      </c>
      <c r="D6369" t="s">
        <v>60</v>
      </c>
      <c r="E6369">
        <v>0</v>
      </c>
      <c r="F6369">
        <v>0</v>
      </c>
      <c r="G6369">
        <v>0</v>
      </c>
      <c r="H6369">
        <v>0</v>
      </c>
    </row>
    <row r="6370" spans="1:8" x14ac:dyDescent="0.25">
      <c r="A6370" t="s">
        <v>59</v>
      </c>
      <c r="B6370">
        <v>2021</v>
      </c>
      <c r="C6370" t="s">
        <v>9</v>
      </c>
      <c r="D6370" t="s">
        <v>60</v>
      </c>
      <c r="E6370">
        <v>1</v>
      </c>
      <c r="F6370">
        <v>0.12545999999999999</v>
      </c>
      <c r="G6370">
        <v>19.809999999999999</v>
      </c>
      <c r="H6370">
        <v>18.91</v>
      </c>
    </row>
    <row r="6371" spans="1:8" x14ac:dyDescent="0.25">
      <c r="A6371" t="s">
        <v>59</v>
      </c>
      <c r="B6371">
        <v>2021</v>
      </c>
      <c r="C6371" t="s">
        <v>9</v>
      </c>
      <c r="D6371" t="s">
        <v>60</v>
      </c>
      <c r="E6371">
        <v>0</v>
      </c>
      <c r="F6371">
        <v>0</v>
      </c>
      <c r="G6371">
        <v>0</v>
      </c>
      <c r="H6371">
        <v>0</v>
      </c>
    </row>
    <row r="6372" spans="1:8" x14ac:dyDescent="0.25">
      <c r="A6372" t="s">
        <v>59</v>
      </c>
      <c r="B6372">
        <v>2021</v>
      </c>
      <c r="C6372" t="s">
        <v>9</v>
      </c>
      <c r="D6372" t="s">
        <v>60</v>
      </c>
      <c r="E6372">
        <v>0</v>
      </c>
      <c r="F6372">
        <v>0</v>
      </c>
      <c r="G6372">
        <v>0</v>
      </c>
      <c r="H6372">
        <v>0</v>
      </c>
    </row>
    <row r="6373" spans="1:8" x14ac:dyDescent="0.25">
      <c r="A6373" t="s">
        <v>59</v>
      </c>
      <c r="B6373">
        <v>2021</v>
      </c>
      <c r="C6373" t="s">
        <v>9</v>
      </c>
      <c r="D6373" t="s">
        <v>60</v>
      </c>
      <c r="E6373">
        <v>0</v>
      </c>
      <c r="F6373">
        <v>0</v>
      </c>
      <c r="G6373">
        <v>0</v>
      </c>
      <c r="H6373">
        <v>0</v>
      </c>
    </row>
    <row r="6374" spans="1:8" x14ac:dyDescent="0.25">
      <c r="A6374" t="s">
        <v>59</v>
      </c>
      <c r="B6374">
        <v>2021</v>
      </c>
      <c r="C6374" t="s">
        <v>9</v>
      </c>
      <c r="D6374" t="s">
        <v>60</v>
      </c>
      <c r="E6374">
        <v>0</v>
      </c>
      <c r="F6374">
        <v>0</v>
      </c>
      <c r="G6374">
        <v>0</v>
      </c>
      <c r="H6374">
        <v>0</v>
      </c>
    </row>
    <row r="6375" spans="1:8" x14ac:dyDescent="0.25">
      <c r="A6375" t="s">
        <v>59</v>
      </c>
      <c r="B6375">
        <v>2021</v>
      </c>
      <c r="C6375" t="s">
        <v>9</v>
      </c>
      <c r="D6375" t="s">
        <v>61</v>
      </c>
      <c r="E6375">
        <v>0</v>
      </c>
      <c r="F6375">
        <v>0</v>
      </c>
      <c r="G6375">
        <v>0</v>
      </c>
      <c r="H6375">
        <v>0</v>
      </c>
    </row>
    <row r="6376" spans="1:8" x14ac:dyDescent="0.25">
      <c r="A6376" t="s">
        <v>59</v>
      </c>
      <c r="B6376">
        <v>2021</v>
      </c>
      <c r="C6376" t="s">
        <v>9</v>
      </c>
      <c r="D6376" t="s">
        <v>61</v>
      </c>
      <c r="E6376">
        <v>2</v>
      </c>
      <c r="F6376">
        <v>3.4471599999999998</v>
      </c>
      <c r="G6376">
        <v>407.58</v>
      </c>
      <c r="H6376">
        <v>407.58</v>
      </c>
    </row>
    <row r="6377" spans="1:8" x14ac:dyDescent="0.25">
      <c r="A6377" t="s">
        <v>59</v>
      </c>
      <c r="B6377">
        <v>2021</v>
      </c>
      <c r="C6377" t="s">
        <v>9</v>
      </c>
      <c r="D6377" t="s">
        <v>62</v>
      </c>
      <c r="E6377">
        <v>201</v>
      </c>
      <c r="F6377">
        <v>10998.175020000001</v>
      </c>
      <c r="G6377">
        <v>1085693.08</v>
      </c>
      <c r="H6377">
        <v>1067918.46</v>
      </c>
    </row>
    <row r="6378" spans="1:8" x14ac:dyDescent="0.25">
      <c r="A6378" t="s">
        <v>59</v>
      </c>
      <c r="B6378">
        <v>2021</v>
      </c>
      <c r="C6378" t="s">
        <v>9</v>
      </c>
      <c r="D6378" t="s">
        <v>62</v>
      </c>
      <c r="E6378">
        <v>5</v>
      </c>
      <c r="F6378">
        <v>505.65262000000001</v>
      </c>
      <c r="G6378">
        <v>49455.13</v>
      </c>
      <c r="H6378">
        <v>39839.11</v>
      </c>
    </row>
    <row r="6379" spans="1:8" x14ac:dyDescent="0.25">
      <c r="A6379" t="s">
        <v>59</v>
      </c>
      <c r="B6379">
        <v>2021</v>
      </c>
      <c r="C6379" t="s">
        <v>9</v>
      </c>
      <c r="D6379" t="s">
        <v>62</v>
      </c>
      <c r="E6379">
        <v>0</v>
      </c>
      <c r="F6379">
        <v>0</v>
      </c>
      <c r="G6379">
        <v>0</v>
      </c>
      <c r="H6379">
        <v>0</v>
      </c>
    </row>
    <row r="6380" spans="1:8" x14ac:dyDescent="0.25">
      <c r="A6380" t="s">
        <v>59</v>
      </c>
      <c r="B6380">
        <v>2021</v>
      </c>
      <c r="C6380" t="s">
        <v>9</v>
      </c>
      <c r="D6380" t="s">
        <v>62</v>
      </c>
      <c r="E6380">
        <v>7</v>
      </c>
      <c r="F6380">
        <v>7.2240799999999998</v>
      </c>
      <c r="G6380">
        <v>896.21</v>
      </c>
      <c r="H6380">
        <v>860.41</v>
      </c>
    </row>
    <row r="6381" spans="1:8" x14ac:dyDescent="0.25">
      <c r="A6381" t="s">
        <v>59</v>
      </c>
      <c r="B6381">
        <v>2021</v>
      </c>
      <c r="C6381" t="s">
        <v>9</v>
      </c>
      <c r="D6381" t="s">
        <v>61</v>
      </c>
      <c r="E6381">
        <v>0</v>
      </c>
      <c r="F6381">
        <v>0</v>
      </c>
      <c r="G6381">
        <v>0</v>
      </c>
      <c r="H6381">
        <v>0</v>
      </c>
    </row>
    <row r="6382" spans="1:8" x14ac:dyDescent="0.25">
      <c r="A6382" t="s">
        <v>59</v>
      </c>
      <c r="B6382">
        <v>2021</v>
      </c>
      <c r="C6382" t="s">
        <v>9</v>
      </c>
      <c r="D6382" t="s">
        <v>61</v>
      </c>
      <c r="E6382">
        <v>0</v>
      </c>
      <c r="F6382">
        <v>0</v>
      </c>
      <c r="G6382">
        <v>0</v>
      </c>
      <c r="H6382">
        <v>0</v>
      </c>
    </row>
    <row r="6383" spans="1:8" x14ac:dyDescent="0.25">
      <c r="A6383" t="s">
        <v>59</v>
      </c>
      <c r="B6383">
        <v>2021</v>
      </c>
      <c r="C6383" t="s">
        <v>9</v>
      </c>
      <c r="D6383" t="s">
        <v>63</v>
      </c>
      <c r="E6383">
        <v>164526</v>
      </c>
      <c r="F6383">
        <v>30021.541430000001</v>
      </c>
      <c r="G6383">
        <v>3453980.34</v>
      </c>
      <c r="H6383">
        <v>1896974.33</v>
      </c>
    </row>
    <row r="6384" spans="1:8" x14ac:dyDescent="0.25">
      <c r="A6384" t="s">
        <v>59</v>
      </c>
      <c r="B6384">
        <v>2021</v>
      </c>
      <c r="C6384" t="s">
        <v>9</v>
      </c>
      <c r="D6384" t="s">
        <v>63</v>
      </c>
      <c r="E6384">
        <v>0</v>
      </c>
      <c r="F6384">
        <v>0</v>
      </c>
      <c r="G6384">
        <v>0</v>
      </c>
      <c r="H6384">
        <v>0</v>
      </c>
    </row>
    <row r="6385" spans="1:8" x14ac:dyDescent="0.25">
      <c r="A6385" t="s">
        <v>59</v>
      </c>
      <c r="B6385">
        <v>2021</v>
      </c>
      <c r="C6385" t="s">
        <v>9</v>
      </c>
      <c r="D6385" t="s">
        <v>63</v>
      </c>
      <c r="E6385">
        <v>20</v>
      </c>
      <c r="F6385">
        <v>1.43</v>
      </c>
      <c r="G6385">
        <v>211.95</v>
      </c>
      <c r="H6385">
        <v>220.53</v>
      </c>
    </row>
    <row r="6386" spans="1:8" x14ac:dyDescent="0.25">
      <c r="A6386" t="s">
        <v>59</v>
      </c>
      <c r="B6386">
        <v>2021</v>
      </c>
      <c r="C6386" t="s">
        <v>9</v>
      </c>
      <c r="D6386" t="s">
        <v>63</v>
      </c>
      <c r="E6386">
        <v>880282</v>
      </c>
      <c r="F6386">
        <v>110153.99139</v>
      </c>
      <c r="G6386">
        <v>10869326.24</v>
      </c>
      <c r="H6386">
        <v>9273890.6500000004</v>
      </c>
    </row>
    <row r="6387" spans="1:8" x14ac:dyDescent="0.25">
      <c r="A6387" t="s">
        <v>59</v>
      </c>
      <c r="B6387">
        <v>2021</v>
      </c>
      <c r="C6387" t="s">
        <v>9</v>
      </c>
      <c r="D6387" t="s">
        <v>63</v>
      </c>
      <c r="E6387">
        <v>25</v>
      </c>
      <c r="F6387">
        <v>2.6280000000000001</v>
      </c>
      <c r="G6387">
        <v>251.01</v>
      </c>
      <c r="H6387">
        <v>117.84</v>
      </c>
    </row>
    <row r="6388" spans="1:8" x14ac:dyDescent="0.25">
      <c r="A6388" t="s">
        <v>59</v>
      </c>
      <c r="B6388">
        <v>2021</v>
      </c>
      <c r="C6388" t="s">
        <v>9</v>
      </c>
      <c r="D6388" t="s">
        <v>60</v>
      </c>
      <c r="E6388">
        <v>5</v>
      </c>
      <c r="F6388">
        <v>3.3650000000000002</v>
      </c>
      <c r="G6388">
        <v>225.16</v>
      </c>
      <c r="H6388">
        <v>521.13</v>
      </c>
    </row>
    <row r="6389" spans="1:8" x14ac:dyDescent="0.25">
      <c r="A6389" t="s">
        <v>59</v>
      </c>
      <c r="B6389">
        <v>2021</v>
      </c>
      <c r="C6389" t="s">
        <v>9</v>
      </c>
      <c r="D6389" t="s">
        <v>60</v>
      </c>
      <c r="E6389">
        <v>48</v>
      </c>
      <c r="F6389">
        <v>23.040759999999999</v>
      </c>
      <c r="G6389">
        <v>1798.12</v>
      </c>
      <c r="H6389">
        <v>1741.24</v>
      </c>
    </row>
    <row r="6390" spans="1:8" x14ac:dyDescent="0.25">
      <c r="A6390" t="s">
        <v>59</v>
      </c>
      <c r="B6390">
        <v>2021</v>
      </c>
      <c r="C6390" t="s">
        <v>9</v>
      </c>
      <c r="D6390" t="s">
        <v>60</v>
      </c>
      <c r="E6390">
        <v>26</v>
      </c>
      <c r="F6390">
        <v>6.9135799999999996</v>
      </c>
      <c r="G6390">
        <v>550.03</v>
      </c>
      <c r="H6390">
        <v>897.73</v>
      </c>
    </row>
    <row r="6391" spans="1:8" x14ac:dyDescent="0.25">
      <c r="A6391" t="s">
        <v>59</v>
      </c>
      <c r="B6391">
        <v>2021</v>
      </c>
      <c r="C6391" t="s">
        <v>9</v>
      </c>
      <c r="D6391" t="s">
        <v>60</v>
      </c>
      <c r="E6391">
        <v>13</v>
      </c>
      <c r="F6391">
        <v>2.0910000000000002</v>
      </c>
      <c r="G6391">
        <v>181.72</v>
      </c>
      <c r="H6391">
        <v>91.5</v>
      </c>
    </row>
    <row r="6392" spans="1:8" x14ac:dyDescent="0.25">
      <c r="A6392" t="s">
        <v>59</v>
      </c>
      <c r="B6392">
        <v>2021</v>
      </c>
      <c r="C6392" t="s">
        <v>9</v>
      </c>
      <c r="D6392" t="s">
        <v>60</v>
      </c>
      <c r="E6392">
        <v>29</v>
      </c>
      <c r="F6392">
        <v>1.5325599999999999</v>
      </c>
      <c r="G6392">
        <v>167.05</v>
      </c>
      <c r="H6392">
        <v>202.54</v>
      </c>
    </row>
    <row r="6393" spans="1:8" x14ac:dyDescent="0.25">
      <c r="A6393" t="s">
        <v>59</v>
      </c>
      <c r="B6393">
        <v>2021</v>
      </c>
      <c r="C6393" t="s">
        <v>9</v>
      </c>
      <c r="D6393" t="s">
        <v>60</v>
      </c>
      <c r="E6393">
        <v>8398</v>
      </c>
      <c r="F6393">
        <v>2099.0976799999999</v>
      </c>
      <c r="G6393">
        <v>182570.73</v>
      </c>
      <c r="H6393">
        <v>193661.62</v>
      </c>
    </row>
    <row r="6394" spans="1:8" x14ac:dyDescent="0.25">
      <c r="A6394" t="s">
        <v>59</v>
      </c>
      <c r="B6394">
        <v>2021</v>
      </c>
      <c r="C6394" t="s">
        <v>9</v>
      </c>
      <c r="D6394" t="s">
        <v>60</v>
      </c>
      <c r="E6394">
        <v>68</v>
      </c>
      <c r="F6394">
        <v>22.38</v>
      </c>
      <c r="G6394">
        <v>1996.35</v>
      </c>
      <c r="H6394">
        <v>2226.69</v>
      </c>
    </row>
    <row r="6395" spans="1:8" x14ac:dyDescent="0.25">
      <c r="A6395" t="s">
        <v>59</v>
      </c>
      <c r="B6395">
        <v>2021</v>
      </c>
      <c r="C6395" t="s">
        <v>9</v>
      </c>
      <c r="D6395" t="s">
        <v>60</v>
      </c>
      <c r="E6395">
        <v>0</v>
      </c>
      <c r="F6395">
        <v>0</v>
      </c>
      <c r="G6395">
        <v>0</v>
      </c>
      <c r="H6395">
        <v>0</v>
      </c>
    </row>
    <row r="6396" spans="1:8" x14ac:dyDescent="0.25">
      <c r="A6396" t="s">
        <v>59</v>
      </c>
      <c r="B6396">
        <v>2021</v>
      </c>
      <c r="C6396" t="s">
        <v>9</v>
      </c>
      <c r="D6396" t="s">
        <v>60</v>
      </c>
      <c r="E6396">
        <v>0</v>
      </c>
      <c r="F6396">
        <v>0</v>
      </c>
      <c r="G6396">
        <v>0</v>
      </c>
      <c r="H6396">
        <v>0</v>
      </c>
    </row>
    <row r="6397" spans="1:8" x14ac:dyDescent="0.25">
      <c r="A6397" t="s">
        <v>59</v>
      </c>
      <c r="B6397">
        <v>2021</v>
      </c>
      <c r="C6397" t="s">
        <v>9</v>
      </c>
      <c r="D6397" t="s">
        <v>60</v>
      </c>
      <c r="E6397">
        <v>718</v>
      </c>
      <c r="F6397">
        <v>155.16528</v>
      </c>
      <c r="G6397">
        <v>10819</v>
      </c>
      <c r="H6397">
        <v>12207.55</v>
      </c>
    </row>
    <row r="6398" spans="1:8" x14ac:dyDescent="0.25">
      <c r="A6398" t="s">
        <v>59</v>
      </c>
      <c r="B6398">
        <v>2021</v>
      </c>
      <c r="C6398" t="s">
        <v>9</v>
      </c>
      <c r="D6398" t="s">
        <v>60</v>
      </c>
      <c r="E6398">
        <v>21</v>
      </c>
      <c r="F6398">
        <v>3.5819999999999999</v>
      </c>
      <c r="G6398">
        <v>257.68</v>
      </c>
      <c r="H6398">
        <v>237.28</v>
      </c>
    </row>
    <row r="6399" spans="1:8" x14ac:dyDescent="0.25">
      <c r="A6399" t="s">
        <v>59</v>
      </c>
      <c r="B6399">
        <v>2021</v>
      </c>
      <c r="C6399" t="s">
        <v>9</v>
      </c>
      <c r="D6399" t="s">
        <v>60</v>
      </c>
      <c r="E6399">
        <v>0</v>
      </c>
      <c r="F6399">
        <v>0</v>
      </c>
      <c r="G6399">
        <v>0</v>
      </c>
      <c r="H6399">
        <v>0</v>
      </c>
    </row>
    <row r="6400" spans="1:8" x14ac:dyDescent="0.25">
      <c r="A6400" t="s">
        <v>59</v>
      </c>
      <c r="B6400">
        <v>2021</v>
      </c>
      <c r="C6400" t="s">
        <v>9</v>
      </c>
      <c r="D6400" t="s">
        <v>60</v>
      </c>
      <c r="E6400">
        <v>0</v>
      </c>
      <c r="F6400">
        <v>0</v>
      </c>
      <c r="G6400">
        <v>0</v>
      </c>
      <c r="H6400">
        <v>0</v>
      </c>
    </row>
    <row r="6401" spans="1:8" x14ac:dyDescent="0.25">
      <c r="A6401" t="s">
        <v>59</v>
      </c>
      <c r="B6401">
        <v>2021</v>
      </c>
      <c r="C6401" t="s">
        <v>9</v>
      </c>
      <c r="D6401" t="s">
        <v>60</v>
      </c>
      <c r="E6401">
        <v>0</v>
      </c>
      <c r="F6401">
        <v>0</v>
      </c>
      <c r="G6401">
        <v>0</v>
      </c>
      <c r="H6401">
        <v>0</v>
      </c>
    </row>
    <row r="6402" spans="1:8" x14ac:dyDescent="0.25">
      <c r="A6402" t="s">
        <v>59</v>
      </c>
      <c r="B6402">
        <v>2021</v>
      </c>
      <c r="C6402" t="s">
        <v>9</v>
      </c>
      <c r="D6402" t="s">
        <v>60</v>
      </c>
      <c r="E6402">
        <v>0</v>
      </c>
      <c r="F6402">
        <v>0</v>
      </c>
      <c r="G6402">
        <v>0</v>
      </c>
      <c r="H6402">
        <v>0</v>
      </c>
    </row>
    <row r="6403" spans="1:8" x14ac:dyDescent="0.25">
      <c r="A6403" t="s">
        <v>59</v>
      </c>
      <c r="B6403">
        <v>2021</v>
      </c>
      <c r="C6403" t="s">
        <v>9</v>
      </c>
      <c r="D6403" t="s">
        <v>60</v>
      </c>
      <c r="E6403">
        <v>2834</v>
      </c>
      <c r="F6403">
        <v>916.54422999999997</v>
      </c>
      <c r="G6403">
        <v>80868.850000000006</v>
      </c>
      <c r="H6403">
        <v>111604.77</v>
      </c>
    </row>
    <row r="6404" spans="1:8" x14ac:dyDescent="0.25">
      <c r="A6404" t="s">
        <v>59</v>
      </c>
      <c r="B6404">
        <v>2021</v>
      </c>
      <c r="C6404" t="s">
        <v>9</v>
      </c>
      <c r="D6404" t="s">
        <v>60</v>
      </c>
      <c r="E6404">
        <v>238</v>
      </c>
      <c r="F6404">
        <v>47.43974</v>
      </c>
      <c r="G6404">
        <v>3486.65</v>
      </c>
      <c r="H6404">
        <v>2825.84</v>
      </c>
    </row>
    <row r="6405" spans="1:8" x14ac:dyDescent="0.25">
      <c r="A6405" t="s">
        <v>59</v>
      </c>
      <c r="B6405">
        <v>2021</v>
      </c>
      <c r="C6405" t="s">
        <v>9</v>
      </c>
      <c r="D6405" t="s">
        <v>60</v>
      </c>
      <c r="E6405">
        <v>610</v>
      </c>
      <c r="F6405">
        <v>128.47076000000001</v>
      </c>
      <c r="G6405">
        <v>9082.4500000000007</v>
      </c>
      <c r="H6405">
        <v>7733.73</v>
      </c>
    </row>
    <row r="6406" spans="1:8" x14ac:dyDescent="0.25">
      <c r="A6406" t="s">
        <v>59</v>
      </c>
      <c r="B6406">
        <v>2021</v>
      </c>
      <c r="C6406" t="s">
        <v>9</v>
      </c>
      <c r="D6406" t="s">
        <v>60</v>
      </c>
      <c r="E6406">
        <v>272</v>
      </c>
      <c r="F6406">
        <v>119.48056</v>
      </c>
      <c r="G6406">
        <v>8632.98</v>
      </c>
      <c r="H6406">
        <v>8881.4500000000007</v>
      </c>
    </row>
    <row r="6407" spans="1:8" x14ac:dyDescent="0.25">
      <c r="A6407" t="s">
        <v>59</v>
      </c>
      <c r="B6407">
        <v>2021</v>
      </c>
      <c r="C6407" t="s">
        <v>9</v>
      </c>
      <c r="D6407" t="s">
        <v>60</v>
      </c>
      <c r="E6407">
        <v>238</v>
      </c>
      <c r="F6407">
        <v>80.987120000000004</v>
      </c>
      <c r="G6407">
        <v>5943.28</v>
      </c>
      <c r="H6407">
        <v>5946.53</v>
      </c>
    </row>
    <row r="6408" spans="1:8" x14ac:dyDescent="0.25">
      <c r="A6408" t="s">
        <v>59</v>
      </c>
      <c r="B6408">
        <v>2021</v>
      </c>
      <c r="C6408" t="s">
        <v>9</v>
      </c>
      <c r="D6408" t="s">
        <v>61</v>
      </c>
      <c r="E6408">
        <v>9412</v>
      </c>
      <c r="F6408">
        <v>2803.7705000000001</v>
      </c>
      <c r="G6408">
        <v>225826.65</v>
      </c>
      <c r="H6408">
        <v>245260.2</v>
      </c>
    </row>
    <row r="6409" spans="1:8" x14ac:dyDescent="0.25">
      <c r="A6409" t="s">
        <v>59</v>
      </c>
      <c r="B6409">
        <v>2021</v>
      </c>
      <c r="C6409" t="s">
        <v>9</v>
      </c>
      <c r="D6409" t="s">
        <v>61</v>
      </c>
      <c r="E6409">
        <v>22</v>
      </c>
      <c r="F6409">
        <v>9.4489999999999998</v>
      </c>
      <c r="G6409">
        <v>805.05</v>
      </c>
      <c r="H6409">
        <v>635.66999999999996</v>
      </c>
    </row>
    <row r="6410" spans="1:8" x14ac:dyDescent="0.25">
      <c r="A6410" t="s">
        <v>59</v>
      </c>
      <c r="B6410">
        <v>2021</v>
      </c>
      <c r="C6410" t="s">
        <v>9</v>
      </c>
      <c r="D6410" t="s">
        <v>62</v>
      </c>
      <c r="E6410">
        <v>712</v>
      </c>
      <c r="F6410">
        <v>246.41945000000001</v>
      </c>
      <c r="G6410">
        <v>24137.49</v>
      </c>
      <c r="H6410">
        <v>34445.040000000001</v>
      </c>
    </row>
    <row r="6411" spans="1:8" x14ac:dyDescent="0.25">
      <c r="A6411" t="s">
        <v>59</v>
      </c>
      <c r="B6411">
        <v>2021</v>
      </c>
      <c r="C6411" t="s">
        <v>9</v>
      </c>
      <c r="D6411" t="s">
        <v>62</v>
      </c>
      <c r="E6411">
        <v>129085</v>
      </c>
      <c r="F6411">
        <v>32320.136989999999</v>
      </c>
      <c r="G6411">
        <v>3149780.44</v>
      </c>
      <c r="H6411">
        <v>3255835.2</v>
      </c>
    </row>
    <row r="6412" spans="1:8" x14ac:dyDescent="0.25">
      <c r="A6412" t="s">
        <v>59</v>
      </c>
      <c r="B6412">
        <v>2021</v>
      </c>
      <c r="C6412" t="s">
        <v>9</v>
      </c>
      <c r="D6412" t="s">
        <v>60</v>
      </c>
      <c r="E6412">
        <v>29</v>
      </c>
      <c r="F6412">
        <v>6.0770600000000004</v>
      </c>
      <c r="G6412">
        <v>745.37</v>
      </c>
      <c r="H6412">
        <v>754.76</v>
      </c>
    </row>
    <row r="6413" spans="1:8" x14ac:dyDescent="0.25">
      <c r="A6413" t="s">
        <v>59</v>
      </c>
      <c r="B6413">
        <v>2021</v>
      </c>
      <c r="C6413" t="s">
        <v>9</v>
      </c>
      <c r="D6413" t="s">
        <v>60</v>
      </c>
      <c r="E6413">
        <v>2</v>
      </c>
      <c r="F6413">
        <v>0</v>
      </c>
      <c r="G6413">
        <v>2.82</v>
      </c>
      <c r="H6413">
        <v>16.79</v>
      </c>
    </row>
    <row r="6414" spans="1:8" x14ac:dyDescent="0.25">
      <c r="A6414" t="s">
        <v>59</v>
      </c>
      <c r="B6414">
        <v>2021</v>
      </c>
      <c r="C6414" t="s">
        <v>9</v>
      </c>
      <c r="D6414" t="s">
        <v>60</v>
      </c>
      <c r="E6414">
        <v>69</v>
      </c>
      <c r="F6414">
        <v>455.88616999999999</v>
      </c>
      <c r="G6414">
        <v>29938.43</v>
      </c>
      <c r="H6414">
        <v>28365.82</v>
      </c>
    </row>
    <row r="6415" spans="1:8" x14ac:dyDescent="0.25">
      <c r="A6415" t="s">
        <v>59</v>
      </c>
      <c r="B6415">
        <v>2021</v>
      </c>
      <c r="C6415" t="s">
        <v>9</v>
      </c>
      <c r="D6415" t="s">
        <v>60</v>
      </c>
      <c r="E6415">
        <v>1</v>
      </c>
      <c r="F6415">
        <v>6.6730799999999997</v>
      </c>
      <c r="G6415">
        <v>539.39</v>
      </c>
      <c r="H6415">
        <v>551.23</v>
      </c>
    </row>
    <row r="6416" spans="1:8" x14ac:dyDescent="0.25">
      <c r="A6416" t="s">
        <v>59</v>
      </c>
      <c r="B6416">
        <v>2021</v>
      </c>
      <c r="C6416" t="s">
        <v>9</v>
      </c>
      <c r="D6416" t="s">
        <v>60</v>
      </c>
      <c r="E6416">
        <v>326</v>
      </c>
      <c r="F6416">
        <v>2320.07656</v>
      </c>
      <c r="G6416">
        <v>201231.96</v>
      </c>
      <c r="H6416">
        <v>218327.53</v>
      </c>
    </row>
    <row r="6417" spans="1:8" x14ac:dyDescent="0.25">
      <c r="A6417" t="s">
        <v>59</v>
      </c>
      <c r="B6417">
        <v>2021</v>
      </c>
      <c r="C6417" t="s">
        <v>9</v>
      </c>
      <c r="D6417" t="s">
        <v>60</v>
      </c>
      <c r="E6417">
        <v>0</v>
      </c>
      <c r="F6417">
        <v>0</v>
      </c>
      <c r="G6417">
        <v>0</v>
      </c>
      <c r="H6417">
        <v>0</v>
      </c>
    </row>
    <row r="6418" spans="1:8" x14ac:dyDescent="0.25">
      <c r="A6418" t="s">
        <v>59</v>
      </c>
      <c r="B6418">
        <v>2021</v>
      </c>
      <c r="C6418" t="s">
        <v>9</v>
      </c>
      <c r="D6418" t="s">
        <v>60</v>
      </c>
      <c r="E6418">
        <v>0</v>
      </c>
      <c r="F6418">
        <v>0</v>
      </c>
      <c r="G6418">
        <v>0</v>
      </c>
      <c r="H6418">
        <v>0</v>
      </c>
    </row>
    <row r="6419" spans="1:8" x14ac:dyDescent="0.25">
      <c r="A6419" t="s">
        <v>59</v>
      </c>
      <c r="B6419">
        <v>2021</v>
      </c>
      <c r="C6419" t="s">
        <v>9</v>
      </c>
      <c r="D6419" t="s">
        <v>60</v>
      </c>
      <c r="E6419">
        <v>27</v>
      </c>
      <c r="F6419">
        <v>152.92787000000001</v>
      </c>
      <c r="G6419">
        <v>12777.75</v>
      </c>
      <c r="H6419">
        <v>0</v>
      </c>
    </row>
    <row r="6420" spans="1:8" x14ac:dyDescent="0.25">
      <c r="A6420" t="s">
        <v>59</v>
      </c>
      <c r="B6420">
        <v>2021</v>
      </c>
      <c r="C6420" t="s">
        <v>9</v>
      </c>
      <c r="D6420" t="s">
        <v>60</v>
      </c>
      <c r="E6420">
        <v>0</v>
      </c>
      <c r="F6420">
        <v>0</v>
      </c>
      <c r="G6420">
        <v>0</v>
      </c>
      <c r="H6420">
        <v>0</v>
      </c>
    </row>
    <row r="6421" spans="1:8" x14ac:dyDescent="0.25">
      <c r="A6421" t="s">
        <v>59</v>
      </c>
      <c r="B6421">
        <v>2021</v>
      </c>
      <c r="C6421" t="s">
        <v>9</v>
      </c>
      <c r="D6421" t="s">
        <v>60</v>
      </c>
      <c r="E6421">
        <v>2</v>
      </c>
      <c r="F6421">
        <v>6.4246999999999996</v>
      </c>
      <c r="G6421">
        <v>659.77</v>
      </c>
      <c r="H6421">
        <v>0</v>
      </c>
    </row>
    <row r="6422" spans="1:8" x14ac:dyDescent="0.25">
      <c r="A6422" t="s">
        <v>59</v>
      </c>
      <c r="B6422">
        <v>2021</v>
      </c>
      <c r="C6422" t="s">
        <v>9</v>
      </c>
      <c r="D6422" t="s">
        <v>60</v>
      </c>
      <c r="E6422">
        <v>5</v>
      </c>
      <c r="F6422">
        <v>29.031749999999999</v>
      </c>
      <c r="G6422">
        <v>2509.73</v>
      </c>
      <c r="H6422">
        <v>1710.11</v>
      </c>
    </row>
    <row r="6423" spans="1:8" x14ac:dyDescent="0.25">
      <c r="A6423" t="s">
        <v>59</v>
      </c>
      <c r="B6423">
        <v>2021</v>
      </c>
      <c r="C6423" t="s">
        <v>9</v>
      </c>
      <c r="D6423" t="s">
        <v>60</v>
      </c>
      <c r="E6423">
        <v>456</v>
      </c>
      <c r="F6423">
        <v>4071.5225500000001</v>
      </c>
      <c r="G6423">
        <v>336023.2</v>
      </c>
      <c r="H6423">
        <v>404463.6</v>
      </c>
    </row>
    <row r="6424" spans="1:8" x14ac:dyDescent="0.25">
      <c r="A6424" t="s">
        <v>59</v>
      </c>
      <c r="B6424">
        <v>2021</v>
      </c>
      <c r="C6424" t="s">
        <v>9</v>
      </c>
      <c r="D6424" t="s">
        <v>60</v>
      </c>
      <c r="E6424">
        <v>9</v>
      </c>
      <c r="F6424">
        <v>12.647830000000001</v>
      </c>
      <c r="G6424">
        <v>1034.58</v>
      </c>
      <c r="H6424">
        <v>1113.77</v>
      </c>
    </row>
    <row r="6425" spans="1:8" x14ac:dyDescent="0.25">
      <c r="A6425" t="s">
        <v>59</v>
      </c>
      <c r="B6425">
        <v>2021</v>
      </c>
      <c r="C6425" t="s">
        <v>9</v>
      </c>
      <c r="D6425" t="s">
        <v>60</v>
      </c>
      <c r="E6425">
        <v>24</v>
      </c>
      <c r="F6425">
        <v>175.53944000000001</v>
      </c>
      <c r="G6425">
        <v>13354.89</v>
      </c>
      <c r="H6425">
        <v>11302.28</v>
      </c>
    </row>
    <row r="6426" spans="1:8" x14ac:dyDescent="0.25">
      <c r="A6426" t="s">
        <v>59</v>
      </c>
      <c r="B6426">
        <v>2021</v>
      </c>
      <c r="C6426" t="s">
        <v>9</v>
      </c>
      <c r="D6426" t="s">
        <v>60</v>
      </c>
      <c r="E6426">
        <v>32</v>
      </c>
      <c r="F6426">
        <v>65.423659999999998</v>
      </c>
      <c r="G6426">
        <v>5215.8599999999997</v>
      </c>
      <c r="H6426">
        <v>4369.1099999999997</v>
      </c>
    </row>
    <row r="6427" spans="1:8" x14ac:dyDescent="0.25">
      <c r="A6427" t="s">
        <v>59</v>
      </c>
      <c r="B6427">
        <v>2021</v>
      </c>
      <c r="C6427" t="s">
        <v>9</v>
      </c>
      <c r="D6427" t="s">
        <v>60</v>
      </c>
      <c r="E6427">
        <v>0</v>
      </c>
      <c r="F6427">
        <v>0</v>
      </c>
      <c r="G6427">
        <v>0</v>
      </c>
      <c r="H6427">
        <v>0</v>
      </c>
    </row>
    <row r="6428" spans="1:8" x14ac:dyDescent="0.25">
      <c r="A6428" t="s">
        <v>59</v>
      </c>
      <c r="B6428">
        <v>2021</v>
      </c>
      <c r="C6428" t="s">
        <v>9</v>
      </c>
      <c r="D6428" t="s">
        <v>62</v>
      </c>
      <c r="E6428">
        <v>47</v>
      </c>
      <c r="F6428">
        <v>354.19159999999999</v>
      </c>
      <c r="G6428">
        <v>32153.64</v>
      </c>
      <c r="H6428">
        <v>20423.84</v>
      </c>
    </row>
    <row r="6429" spans="1:8" x14ac:dyDescent="0.25">
      <c r="A6429" t="s">
        <v>59</v>
      </c>
      <c r="B6429">
        <v>2021</v>
      </c>
      <c r="C6429" t="s">
        <v>9</v>
      </c>
      <c r="D6429" t="s">
        <v>62</v>
      </c>
      <c r="E6429">
        <v>2716</v>
      </c>
      <c r="F6429">
        <v>17909.198199999999</v>
      </c>
      <c r="G6429">
        <v>1726770.41</v>
      </c>
      <c r="H6429">
        <v>1786430.09</v>
      </c>
    </row>
    <row r="6430" spans="1:8" x14ac:dyDescent="0.25">
      <c r="A6430" t="s">
        <v>59</v>
      </c>
      <c r="B6430">
        <v>2021</v>
      </c>
      <c r="C6430" t="s">
        <v>9</v>
      </c>
      <c r="D6430" t="s">
        <v>61</v>
      </c>
      <c r="E6430">
        <v>1491</v>
      </c>
      <c r="F6430">
        <v>11871.60628</v>
      </c>
      <c r="G6430">
        <v>960225.76</v>
      </c>
      <c r="H6430">
        <v>994134.59</v>
      </c>
    </row>
    <row r="6431" spans="1:8" x14ac:dyDescent="0.25">
      <c r="A6431" t="s">
        <v>59</v>
      </c>
      <c r="B6431">
        <v>2021</v>
      </c>
      <c r="C6431" t="s">
        <v>9</v>
      </c>
      <c r="D6431" t="s">
        <v>61</v>
      </c>
      <c r="E6431">
        <v>8</v>
      </c>
      <c r="F6431">
        <v>77.354129999999998</v>
      </c>
      <c r="G6431">
        <v>5942.09</v>
      </c>
      <c r="H6431">
        <v>3182.35</v>
      </c>
    </row>
    <row r="6432" spans="1:8" x14ac:dyDescent="0.25">
      <c r="A6432" t="s">
        <v>59</v>
      </c>
      <c r="B6432">
        <v>2021</v>
      </c>
      <c r="C6432" t="s">
        <v>9</v>
      </c>
      <c r="D6432" t="s">
        <v>60</v>
      </c>
      <c r="E6432">
        <v>2</v>
      </c>
      <c r="F6432">
        <v>0.93400000000000005</v>
      </c>
      <c r="G6432">
        <v>38.76</v>
      </c>
      <c r="H6432">
        <v>38.76</v>
      </c>
    </row>
    <row r="6433" spans="1:8" x14ac:dyDescent="0.25">
      <c r="A6433" t="s">
        <v>59</v>
      </c>
      <c r="B6433">
        <v>2021</v>
      </c>
      <c r="C6433" t="s">
        <v>9</v>
      </c>
      <c r="D6433" t="s">
        <v>60</v>
      </c>
      <c r="E6433">
        <v>25</v>
      </c>
      <c r="F6433">
        <v>152.03102999999999</v>
      </c>
      <c r="G6433">
        <v>6098.74</v>
      </c>
      <c r="H6433">
        <v>5938.68</v>
      </c>
    </row>
    <row r="6434" spans="1:8" x14ac:dyDescent="0.25">
      <c r="A6434" t="s">
        <v>59</v>
      </c>
      <c r="B6434">
        <v>2021</v>
      </c>
      <c r="C6434" t="s">
        <v>9</v>
      </c>
      <c r="D6434" t="s">
        <v>60</v>
      </c>
      <c r="E6434">
        <v>4</v>
      </c>
      <c r="F6434">
        <v>9.3057599999999994</v>
      </c>
      <c r="G6434">
        <v>670.11</v>
      </c>
      <c r="H6434">
        <v>649.97</v>
      </c>
    </row>
    <row r="6435" spans="1:8" x14ac:dyDescent="0.25">
      <c r="A6435" t="s">
        <v>59</v>
      </c>
      <c r="B6435">
        <v>2021</v>
      </c>
      <c r="C6435" t="s">
        <v>9</v>
      </c>
      <c r="D6435" t="s">
        <v>60</v>
      </c>
      <c r="E6435">
        <v>89</v>
      </c>
      <c r="F6435">
        <v>221.90809999999999</v>
      </c>
      <c r="G6435">
        <v>14849.76</v>
      </c>
      <c r="H6435">
        <v>15475.56</v>
      </c>
    </row>
    <row r="6436" spans="1:8" x14ac:dyDescent="0.25">
      <c r="A6436" t="s">
        <v>59</v>
      </c>
      <c r="B6436">
        <v>2021</v>
      </c>
      <c r="C6436" t="s">
        <v>9</v>
      </c>
      <c r="D6436" t="s">
        <v>60</v>
      </c>
      <c r="E6436">
        <v>0</v>
      </c>
      <c r="F6436">
        <v>0</v>
      </c>
      <c r="G6436">
        <v>0</v>
      </c>
      <c r="H6436">
        <v>0</v>
      </c>
    </row>
    <row r="6437" spans="1:8" x14ac:dyDescent="0.25">
      <c r="A6437" t="s">
        <v>59</v>
      </c>
      <c r="B6437">
        <v>2021</v>
      </c>
      <c r="C6437" t="s">
        <v>9</v>
      </c>
      <c r="D6437" t="s">
        <v>60</v>
      </c>
      <c r="E6437">
        <v>0</v>
      </c>
      <c r="F6437">
        <v>0</v>
      </c>
      <c r="G6437">
        <v>0</v>
      </c>
      <c r="H6437">
        <v>0</v>
      </c>
    </row>
    <row r="6438" spans="1:8" x14ac:dyDescent="0.25">
      <c r="A6438" t="s">
        <v>59</v>
      </c>
      <c r="B6438">
        <v>2021</v>
      </c>
      <c r="C6438" t="s">
        <v>9</v>
      </c>
      <c r="D6438" t="s">
        <v>60</v>
      </c>
      <c r="E6438">
        <v>1158</v>
      </c>
      <c r="F6438">
        <v>1609.39104</v>
      </c>
      <c r="G6438">
        <v>177660.4</v>
      </c>
      <c r="H6438">
        <v>184463.79</v>
      </c>
    </row>
    <row r="6439" spans="1:8" x14ac:dyDescent="0.25">
      <c r="A6439" t="s">
        <v>59</v>
      </c>
      <c r="B6439">
        <v>2021</v>
      </c>
      <c r="C6439" t="s">
        <v>9</v>
      </c>
      <c r="D6439" t="s">
        <v>60</v>
      </c>
      <c r="E6439">
        <v>9</v>
      </c>
      <c r="F6439">
        <v>45.057960000000001</v>
      </c>
      <c r="G6439">
        <v>4339.71</v>
      </c>
      <c r="H6439">
        <v>2229.4299999999998</v>
      </c>
    </row>
    <row r="6440" spans="1:8" x14ac:dyDescent="0.25">
      <c r="A6440" t="s">
        <v>59</v>
      </c>
      <c r="B6440">
        <v>2021</v>
      </c>
      <c r="C6440" t="s">
        <v>9</v>
      </c>
      <c r="D6440" t="s">
        <v>60</v>
      </c>
      <c r="E6440">
        <v>0</v>
      </c>
      <c r="F6440">
        <v>0</v>
      </c>
      <c r="G6440">
        <v>0</v>
      </c>
      <c r="H6440">
        <v>0</v>
      </c>
    </row>
    <row r="6441" spans="1:8" x14ac:dyDescent="0.25">
      <c r="A6441" t="s">
        <v>59</v>
      </c>
      <c r="B6441">
        <v>2021</v>
      </c>
      <c r="C6441" t="s">
        <v>9</v>
      </c>
      <c r="D6441" t="s">
        <v>60</v>
      </c>
      <c r="E6441">
        <v>0</v>
      </c>
      <c r="F6441">
        <v>0</v>
      </c>
      <c r="G6441">
        <v>0</v>
      </c>
      <c r="H6441">
        <v>0</v>
      </c>
    </row>
    <row r="6442" spans="1:8" x14ac:dyDescent="0.25">
      <c r="A6442" t="s">
        <v>59</v>
      </c>
      <c r="B6442">
        <v>2021</v>
      </c>
      <c r="C6442" t="s">
        <v>9</v>
      </c>
      <c r="D6442" t="s">
        <v>60</v>
      </c>
      <c r="E6442">
        <v>8</v>
      </c>
      <c r="F6442">
        <v>2.6210399999999998</v>
      </c>
      <c r="G6442">
        <v>802.31</v>
      </c>
      <c r="H6442">
        <v>1896.8</v>
      </c>
    </row>
    <row r="6443" spans="1:8" x14ac:dyDescent="0.25">
      <c r="A6443" t="s">
        <v>59</v>
      </c>
      <c r="B6443">
        <v>2021</v>
      </c>
      <c r="C6443" t="s">
        <v>9</v>
      </c>
      <c r="D6443" t="s">
        <v>60</v>
      </c>
      <c r="E6443">
        <v>10</v>
      </c>
      <c r="F6443">
        <v>20.36084</v>
      </c>
      <c r="G6443">
        <v>2020.82</v>
      </c>
      <c r="H6443">
        <v>2122.69</v>
      </c>
    </row>
    <row r="6444" spans="1:8" x14ac:dyDescent="0.25">
      <c r="A6444" t="s">
        <v>59</v>
      </c>
      <c r="B6444">
        <v>2021</v>
      </c>
      <c r="C6444" t="s">
        <v>9</v>
      </c>
      <c r="D6444" t="s">
        <v>60</v>
      </c>
      <c r="E6444">
        <v>365</v>
      </c>
      <c r="F6444">
        <v>442.95924000000002</v>
      </c>
      <c r="G6444">
        <v>49558.92</v>
      </c>
      <c r="H6444">
        <v>64699.76</v>
      </c>
    </row>
    <row r="6445" spans="1:8" x14ac:dyDescent="0.25">
      <c r="A6445" t="s">
        <v>59</v>
      </c>
      <c r="B6445">
        <v>2021</v>
      </c>
      <c r="C6445" t="s">
        <v>9</v>
      </c>
      <c r="D6445" t="s">
        <v>60</v>
      </c>
      <c r="E6445">
        <v>152</v>
      </c>
      <c r="F6445">
        <v>73.431039999999996</v>
      </c>
      <c r="G6445">
        <v>10583.54</v>
      </c>
      <c r="H6445">
        <v>20225.97</v>
      </c>
    </row>
    <row r="6446" spans="1:8" x14ac:dyDescent="0.25">
      <c r="A6446" t="s">
        <v>59</v>
      </c>
      <c r="B6446">
        <v>2021</v>
      </c>
      <c r="C6446" t="s">
        <v>9</v>
      </c>
      <c r="D6446" t="s">
        <v>60</v>
      </c>
      <c r="E6446">
        <v>59</v>
      </c>
      <c r="F6446">
        <v>114.31656</v>
      </c>
      <c r="G6446">
        <v>10970.05</v>
      </c>
      <c r="H6446">
        <v>21733.38</v>
      </c>
    </row>
    <row r="6447" spans="1:8" x14ac:dyDescent="0.25">
      <c r="A6447" t="s">
        <v>59</v>
      </c>
      <c r="B6447">
        <v>2021</v>
      </c>
      <c r="C6447" t="s">
        <v>9</v>
      </c>
      <c r="D6447" t="s">
        <v>60</v>
      </c>
      <c r="E6447">
        <v>9</v>
      </c>
      <c r="F6447">
        <v>9.1712399999999992</v>
      </c>
      <c r="G6447">
        <v>864.9</v>
      </c>
      <c r="H6447">
        <v>476.01</v>
      </c>
    </row>
    <row r="6448" spans="1:8" x14ac:dyDescent="0.25">
      <c r="A6448" t="s">
        <v>59</v>
      </c>
      <c r="B6448">
        <v>2021</v>
      </c>
      <c r="C6448" t="s">
        <v>9</v>
      </c>
      <c r="D6448" t="s">
        <v>60</v>
      </c>
      <c r="E6448">
        <v>51</v>
      </c>
      <c r="F6448">
        <v>35.39622</v>
      </c>
      <c r="G6448">
        <v>3564.15</v>
      </c>
      <c r="H6448">
        <v>3090.49</v>
      </c>
    </row>
    <row r="6449" spans="1:8" x14ac:dyDescent="0.25">
      <c r="A6449" t="s">
        <v>59</v>
      </c>
      <c r="B6449">
        <v>2021</v>
      </c>
      <c r="C6449" t="s">
        <v>9</v>
      </c>
      <c r="D6449" t="s">
        <v>60</v>
      </c>
      <c r="E6449">
        <v>9</v>
      </c>
      <c r="F6449">
        <v>16.521000000000001</v>
      </c>
      <c r="G6449">
        <v>1731.47</v>
      </c>
      <c r="H6449">
        <v>0</v>
      </c>
    </row>
    <row r="6450" spans="1:8" x14ac:dyDescent="0.25">
      <c r="A6450" t="s">
        <v>59</v>
      </c>
      <c r="B6450">
        <v>2021</v>
      </c>
      <c r="C6450" t="s">
        <v>9</v>
      </c>
      <c r="D6450" t="s">
        <v>60</v>
      </c>
      <c r="E6450">
        <v>0</v>
      </c>
      <c r="F6450">
        <v>0</v>
      </c>
      <c r="G6450">
        <v>0</v>
      </c>
      <c r="H6450">
        <v>0</v>
      </c>
    </row>
    <row r="6451" spans="1:8" x14ac:dyDescent="0.25">
      <c r="A6451" t="s">
        <v>59</v>
      </c>
      <c r="B6451">
        <v>2021</v>
      </c>
      <c r="C6451" t="s">
        <v>9</v>
      </c>
      <c r="D6451" t="s">
        <v>60</v>
      </c>
      <c r="E6451">
        <v>26</v>
      </c>
      <c r="F6451">
        <v>35.796999999999997</v>
      </c>
      <c r="G6451">
        <v>3058.91</v>
      </c>
      <c r="H6451">
        <v>3126.48</v>
      </c>
    </row>
    <row r="6452" spans="1:8" x14ac:dyDescent="0.25">
      <c r="A6452" t="s">
        <v>59</v>
      </c>
      <c r="B6452">
        <v>2021</v>
      </c>
      <c r="C6452" t="s">
        <v>9</v>
      </c>
      <c r="D6452" t="s">
        <v>60</v>
      </c>
      <c r="E6452">
        <v>36</v>
      </c>
      <c r="F6452">
        <v>50.98462</v>
      </c>
      <c r="G6452">
        <v>4560.26</v>
      </c>
      <c r="H6452">
        <v>4824.1099999999997</v>
      </c>
    </row>
    <row r="6453" spans="1:8" x14ac:dyDescent="0.25">
      <c r="A6453" t="s">
        <v>59</v>
      </c>
      <c r="B6453">
        <v>2021</v>
      </c>
      <c r="C6453" t="s">
        <v>9</v>
      </c>
      <c r="D6453" t="s">
        <v>61</v>
      </c>
      <c r="E6453">
        <v>5</v>
      </c>
      <c r="F6453">
        <v>1.972</v>
      </c>
      <c r="G6453">
        <v>269.39999999999998</v>
      </c>
      <c r="H6453">
        <v>214.96</v>
      </c>
    </row>
    <row r="6454" spans="1:8" x14ac:dyDescent="0.25">
      <c r="A6454" t="s">
        <v>59</v>
      </c>
      <c r="B6454">
        <v>2021</v>
      </c>
      <c r="C6454" t="s">
        <v>9</v>
      </c>
      <c r="D6454" t="s">
        <v>61</v>
      </c>
      <c r="E6454">
        <v>1204</v>
      </c>
      <c r="F6454">
        <v>1597.97541</v>
      </c>
      <c r="G6454">
        <v>198846.4</v>
      </c>
      <c r="H6454">
        <v>221100.16</v>
      </c>
    </row>
    <row r="6455" spans="1:8" x14ac:dyDescent="0.25">
      <c r="A6455" t="s">
        <v>59</v>
      </c>
      <c r="B6455">
        <v>2021</v>
      </c>
      <c r="C6455" t="s">
        <v>9</v>
      </c>
      <c r="D6455" t="s">
        <v>62</v>
      </c>
      <c r="E6455">
        <v>5399</v>
      </c>
      <c r="F6455">
        <v>8342.9027900000001</v>
      </c>
      <c r="G6455">
        <v>991388.25</v>
      </c>
      <c r="H6455">
        <v>1045875.17</v>
      </c>
    </row>
    <row r="6456" spans="1:8" x14ac:dyDescent="0.25">
      <c r="A6456" t="s">
        <v>59</v>
      </c>
      <c r="B6456">
        <v>2021</v>
      </c>
      <c r="C6456" t="s">
        <v>9</v>
      </c>
      <c r="D6456" t="s">
        <v>62</v>
      </c>
      <c r="E6456">
        <v>30</v>
      </c>
      <c r="F6456">
        <v>34.944699999999997</v>
      </c>
      <c r="G6456">
        <v>4561.76</v>
      </c>
      <c r="H6456">
        <v>7602.51</v>
      </c>
    </row>
    <row r="6457" spans="1:8" x14ac:dyDescent="0.25">
      <c r="A6457" t="s">
        <v>59</v>
      </c>
      <c r="B6457">
        <v>2021</v>
      </c>
      <c r="C6457" t="s">
        <v>9</v>
      </c>
      <c r="D6457" t="s">
        <v>64</v>
      </c>
      <c r="E6457">
        <v>1</v>
      </c>
      <c r="F6457">
        <v>19883.349999999999</v>
      </c>
      <c r="G6457">
        <v>1795499.13</v>
      </c>
      <c r="H6457">
        <v>1925038.44</v>
      </c>
    </row>
    <row r="6458" spans="1:8" x14ac:dyDescent="0.25">
      <c r="A6458" t="s">
        <v>59</v>
      </c>
      <c r="B6458">
        <v>2021</v>
      </c>
      <c r="C6458" t="s">
        <v>9</v>
      </c>
      <c r="D6458" t="s">
        <v>60</v>
      </c>
      <c r="E6458">
        <v>0</v>
      </c>
      <c r="F6458">
        <v>0</v>
      </c>
      <c r="G6458">
        <v>0</v>
      </c>
      <c r="H6458">
        <v>0</v>
      </c>
    </row>
    <row r="6459" spans="1:8" x14ac:dyDescent="0.25">
      <c r="A6459" t="s">
        <v>59</v>
      </c>
      <c r="B6459">
        <v>2021</v>
      </c>
      <c r="C6459" t="s">
        <v>9</v>
      </c>
      <c r="D6459" t="s">
        <v>60</v>
      </c>
      <c r="E6459">
        <v>0</v>
      </c>
      <c r="F6459">
        <v>0</v>
      </c>
      <c r="G6459">
        <v>0</v>
      </c>
      <c r="H6459">
        <v>0</v>
      </c>
    </row>
    <row r="6460" spans="1:8" x14ac:dyDescent="0.25">
      <c r="A6460" t="s">
        <v>59</v>
      </c>
      <c r="B6460">
        <v>2021</v>
      </c>
      <c r="C6460" t="s">
        <v>9</v>
      </c>
      <c r="D6460" t="s">
        <v>60</v>
      </c>
      <c r="E6460">
        <v>0</v>
      </c>
      <c r="F6460">
        <v>0</v>
      </c>
      <c r="G6460">
        <v>0</v>
      </c>
      <c r="H6460">
        <v>0</v>
      </c>
    </row>
    <row r="6461" spans="1:8" x14ac:dyDescent="0.25">
      <c r="A6461" t="s">
        <v>59</v>
      </c>
      <c r="B6461">
        <v>2021</v>
      </c>
      <c r="C6461" t="s">
        <v>9</v>
      </c>
      <c r="D6461" t="s">
        <v>60</v>
      </c>
      <c r="E6461">
        <v>0</v>
      </c>
      <c r="F6461">
        <v>0</v>
      </c>
      <c r="G6461">
        <v>0</v>
      </c>
      <c r="H6461">
        <v>0</v>
      </c>
    </row>
    <row r="6462" spans="1:8" x14ac:dyDescent="0.25">
      <c r="A6462" t="s">
        <v>59</v>
      </c>
      <c r="B6462">
        <v>2021</v>
      </c>
      <c r="C6462" t="s">
        <v>9</v>
      </c>
      <c r="D6462" t="s">
        <v>60</v>
      </c>
      <c r="E6462">
        <v>0</v>
      </c>
      <c r="F6462">
        <v>0</v>
      </c>
      <c r="G6462">
        <v>0</v>
      </c>
      <c r="H6462">
        <v>0</v>
      </c>
    </row>
    <row r="6463" spans="1:8" x14ac:dyDescent="0.25">
      <c r="A6463" t="s">
        <v>59</v>
      </c>
      <c r="B6463">
        <v>2021</v>
      </c>
      <c r="C6463" t="s">
        <v>9</v>
      </c>
      <c r="D6463" t="s">
        <v>60</v>
      </c>
      <c r="E6463">
        <v>0</v>
      </c>
      <c r="F6463">
        <v>0</v>
      </c>
      <c r="G6463">
        <v>0</v>
      </c>
      <c r="H6463">
        <v>0</v>
      </c>
    </row>
    <row r="6464" spans="1:8" x14ac:dyDescent="0.25">
      <c r="A6464" t="s">
        <v>59</v>
      </c>
      <c r="B6464">
        <v>2021</v>
      </c>
      <c r="C6464" t="s">
        <v>9</v>
      </c>
      <c r="D6464" t="s">
        <v>60</v>
      </c>
      <c r="E6464">
        <v>0</v>
      </c>
      <c r="F6464">
        <v>0</v>
      </c>
      <c r="G6464">
        <v>0</v>
      </c>
      <c r="H6464">
        <v>0</v>
      </c>
    </row>
    <row r="6465" spans="1:8" x14ac:dyDescent="0.25">
      <c r="A6465" t="s">
        <v>59</v>
      </c>
      <c r="B6465">
        <v>2021</v>
      </c>
      <c r="C6465" t="s">
        <v>9</v>
      </c>
      <c r="D6465" t="s">
        <v>60</v>
      </c>
      <c r="E6465">
        <v>0</v>
      </c>
      <c r="F6465">
        <v>0</v>
      </c>
      <c r="G6465">
        <v>0</v>
      </c>
      <c r="H6465">
        <v>0</v>
      </c>
    </row>
    <row r="6466" spans="1:8" x14ac:dyDescent="0.25">
      <c r="A6466" t="s">
        <v>59</v>
      </c>
      <c r="B6466">
        <v>2021</v>
      </c>
      <c r="C6466" t="s">
        <v>9</v>
      </c>
      <c r="D6466" t="s">
        <v>60</v>
      </c>
      <c r="E6466">
        <v>0</v>
      </c>
      <c r="F6466">
        <v>0</v>
      </c>
      <c r="G6466">
        <v>0</v>
      </c>
      <c r="H6466">
        <v>0</v>
      </c>
    </row>
    <row r="6467" spans="1:8" x14ac:dyDescent="0.25">
      <c r="A6467" t="s">
        <v>59</v>
      </c>
      <c r="B6467">
        <v>2021</v>
      </c>
      <c r="C6467" t="s">
        <v>9</v>
      </c>
      <c r="D6467" t="s">
        <v>60</v>
      </c>
      <c r="E6467">
        <v>0</v>
      </c>
      <c r="F6467">
        <v>0</v>
      </c>
      <c r="G6467">
        <v>0</v>
      </c>
      <c r="H6467">
        <v>0</v>
      </c>
    </row>
    <row r="6468" spans="1:8" x14ac:dyDescent="0.25">
      <c r="A6468" t="s">
        <v>59</v>
      </c>
      <c r="B6468">
        <v>2021</v>
      </c>
      <c r="C6468" t="s">
        <v>9</v>
      </c>
      <c r="D6468" t="s">
        <v>62</v>
      </c>
      <c r="E6468">
        <v>0</v>
      </c>
      <c r="F6468">
        <v>0</v>
      </c>
      <c r="G6468">
        <v>0</v>
      </c>
      <c r="H6468">
        <v>0</v>
      </c>
    </row>
    <row r="6469" spans="1:8" x14ac:dyDescent="0.25">
      <c r="A6469" t="s">
        <v>59</v>
      </c>
      <c r="B6469">
        <v>2021</v>
      </c>
      <c r="C6469" t="s">
        <v>9</v>
      </c>
      <c r="D6469" t="s">
        <v>62</v>
      </c>
      <c r="E6469">
        <v>1</v>
      </c>
      <c r="F6469">
        <v>452.88</v>
      </c>
      <c r="G6469">
        <v>41689.17</v>
      </c>
      <c r="H6469">
        <v>39049.15</v>
      </c>
    </row>
    <row r="6470" spans="1:8" x14ac:dyDescent="0.25">
      <c r="A6470" t="s">
        <v>59</v>
      </c>
      <c r="B6470">
        <v>2021</v>
      </c>
      <c r="C6470" t="s">
        <v>9</v>
      </c>
      <c r="D6470" t="s">
        <v>60</v>
      </c>
      <c r="E6470">
        <v>0</v>
      </c>
      <c r="F6470">
        <v>0</v>
      </c>
      <c r="G6470">
        <v>0</v>
      </c>
      <c r="H6470">
        <v>0</v>
      </c>
    </row>
    <row r="6471" spans="1:8" x14ac:dyDescent="0.25">
      <c r="A6471" t="s">
        <v>59</v>
      </c>
      <c r="B6471">
        <v>2021</v>
      </c>
      <c r="C6471" t="s">
        <v>9</v>
      </c>
      <c r="D6471" t="s">
        <v>60</v>
      </c>
      <c r="E6471">
        <v>0</v>
      </c>
      <c r="F6471">
        <v>0</v>
      </c>
      <c r="G6471">
        <v>0</v>
      </c>
      <c r="H6471">
        <v>0</v>
      </c>
    </row>
    <row r="6472" spans="1:8" x14ac:dyDescent="0.25">
      <c r="A6472" t="s">
        <v>59</v>
      </c>
      <c r="B6472">
        <v>2021</v>
      </c>
      <c r="C6472" t="s">
        <v>9</v>
      </c>
      <c r="D6472" t="s">
        <v>61</v>
      </c>
      <c r="E6472">
        <v>3</v>
      </c>
      <c r="F6472">
        <v>2038.1959999999999</v>
      </c>
      <c r="G6472">
        <v>156066.32999999999</v>
      </c>
      <c r="H6472">
        <v>156066.32999999999</v>
      </c>
    </row>
    <row r="6473" spans="1:8" x14ac:dyDescent="0.25">
      <c r="A6473" t="s">
        <v>59</v>
      </c>
      <c r="B6473">
        <v>2021</v>
      </c>
      <c r="C6473" t="s">
        <v>9</v>
      </c>
      <c r="D6473" t="s">
        <v>61</v>
      </c>
      <c r="E6473">
        <v>0</v>
      </c>
      <c r="F6473">
        <v>0</v>
      </c>
      <c r="G6473">
        <v>0</v>
      </c>
      <c r="H6473">
        <v>0</v>
      </c>
    </row>
    <row r="6474" spans="1:8" x14ac:dyDescent="0.25">
      <c r="A6474" t="s">
        <v>59</v>
      </c>
      <c r="B6474">
        <v>2021</v>
      </c>
      <c r="C6474" t="s">
        <v>9</v>
      </c>
      <c r="D6474" t="s">
        <v>60</v>
      </c>
      <c r="E6474">
        <v>0</v>
      </c>
      <c r="F6474">
        <v>0</v>
      </c>
      <c r="G6474">
        <v>0</v>
      </c>
      <c r="H6474">
        <v>0</v>
      </c>
    </row>
    <row r="6475" spans="1:8" x14ac:dyDescent="0.25">
      <c r="A6475" t="s">
        <v>59</v>
      </c>
      <c r="B6475">
        <v>2021</v>
      </c>
      <c r="C6475" t="s">
        <v>9</v>
      </c>
      <c r="D6475" t="s">
        <v>60</v>
      </c>
      <c r="E6475">
        <v>0</v>
      </c>
      <c r="F6475">
        <v>0</v>
      </c>
      <c r="G6475">
        <v>0</v>
      </c>
      <c r="H6475">
        <v>0</v>
      </c>
    </row>
    <row r="6476" spans="1:8" x14ac:dyDescent="0.25">
      <c r="A6476" t="s">
        <v>59</v>
      </c>
      <c r="B6476">
        <v>2021</v>
      </c>
      <c r="C6476" t="s">
        <v>9</v>
      </c>
      <c r="D6476" t="s">
        <v>60</v>
      </c>
      <c r="E6476">
        <v>0</v>
      </c>
      <c r="F6476">
        <v>0</v>
      </c>
      <c r="G6476">
        <v>0</v>
      </c>
      <c r="H6476">
        <v>0</v>
      </c>
    </row>
    <row r="6477" spans="1:8" x14ac:dyDescent="0.25">
      <c r="A6477" t="s">
        <v>59</v>
      </c>
      <c r="B6477">
        <v>2021</v>
      </c>
      <c r="C6477" t="s">
        <v>9</v>
      </c>
      <c r="D6477" t="s">
        <v>60</v>
      </c>
      <c r="E6477">
        <v>0</v>
      </c>
      <c r="F6477">
        <v>0</v>
      </c>
      <c r="G6477">
        <v>0</v>
      </c>
      <c r="H6477">
        <v>0</v>
      </c>
    </row>
    <row r="6478" spans="1:8" x14ac:dyDescent="0.25">
      <c r="A6478" t="s">
        <v>59</v>
      </c>
      <c r="B6478">
        <v>2021</v>
      </c>
      <c r="C6478" t="s">
        <v>9</v>
      </c>
      <c r="D6478" t="s">
        <v>60</v>
      </c>
      <c r="E6478">
        <v>0</v>
      </c>
      <c r="F6478">
        <v>0</v>
      </c>
      <c r="G6478">
        <v>0</v>
      </c>
      <c r="H6478">
        <v>0</v>
      </c>
    </row>
    <row r="6479" spans="1:8" x14ac:dyDescent="0.25">
      <c r="A6479" t="s">
        <v>59</v>
      </c>
      <c r="B6479">
        <v>2021</v>
      </c>
      <c r="C6479" t="s">
        <v>9</v>
      </c>
      <c r="D6479" t="s">
        <v>60</v>
      </c>
      <c r="E6479">
        <v>0</v>
      </c>
      <c r="F6479">
        <v>0</v>
      </c>
      <c r="G6479">
        <v>0</v>
      </c>
      <c r="H6479">
        <v>0</v>
      </c>
    </row>
    <row r="6480" spans="1:8" x14ac:dyDescent="0.25">
      <c r="A6480" t="s">
        <v>59</v>
      </c>
      <c r="B6480">
        <v>2021</v>
      </c>
      <c r="C6480" t="s">
        <v>8</v>
      </c>
      <c r="D6480" t="s">
        <v>63</v>
      </c>
      <c r="E6480">
        <v>0</v>
      </c>
      <c r="F6480">
        <v>0</v>
      </c>
      <c r="G6480">
        <v>0</v>
      </c>
      <c r="H6480">
        <v>0</v>
      </c>
    </row>
    <row r="6481" spans="1:8" x14ac:dyDescent="0.25">
      <c r="A6481" t="s">
        <v>59</v>
      </c>
      <c r="B6481">
        <v>2021</v>
      </c>
      <c r="C6481" t="s">
        <v>8</v>
      </c>
      <c r="D6481" t="s">
        <v>63</v>
      </c>
      <c r="E6481">
        <v>0</v>
      </c>
      <c r="F6481">
        <v>0</v>
      </c>
      <c r="G6481">
        <v>0</v>
      </c>
      <c r="H6481">
        <v>0</v>
      </c>
    </row>
    <row r="6482" spans="1:8" x14ac:dyDescent="0.25">
      <c r="A6482" t="s">
        <v>59</v>
      </c>
      <c r="B6482">
        <v>2021</v>
      </c>
      <c r="C6482" t="s">
        <v>8</v>
      </c>
      <c r="D6482" t="s">
        <v>60</v>
      </c>
      <c r="E6482">
        <v>0</v>
      </c>
      <c r="F6482">
        <v>0</v>
      </c>
      <c r="G6482">
        <v>0</v>
      </c>
      <c r="H6482">
        <v>0</v>
      </c>
    </row>
    <row r="6483" spans="1:8" x14ac:dyDescent="0.25">
      <c r="A6483" t="s">
        <v>59</v>
      </c>
      <c r="B6483">
        <v>2021</v>
      </c>
      <c r="C6483" t="s">
        <v>8</v>
      </c>
      <c r="D6483" t="s">
        <v>60</v>
      </c>
      <c r="E6483">
        <v>0</v>
      </c>
      <c r="F6483">
        <v>0</v>
      </c>
      <c r="G6483">
        <v>0</v>
      </c>
      <c r="H6483">
        <v>0</v>
      </c>
    </row>
    <row r="6484" spans="1:8" x14ac:dyDescent="0.25">
      <c r="A6484" t="s">
        <v>59</v>
      </c>
      <c r="B6484">
        <v>2021</v>
      </c>
      <c r="C6484" t="s">
        <v>8</v>
      </c>
      <c r="D6484" t="s">
        <v>61</v>
      </c>
      <c r="E6484">
        <v>0</v>
      </c>
      <c r="F6484">
        <v>0</v>
      </c>
      <c r="G6484">
        <v>0</v>
      </c>
      <c r="H6484">
        <v>0</v>
      </c>
    </row>
    <row r="6485" spans="1:8" x14ac:dyDescent="0.25">
      <c r="A6485" t="s">
        <v>59</v>
      </c>
      <c r="B6485">
        <v>2021</v>
      </c>
      <c r="C6485" t="s">
        <v>8</v>
      </c>
      <c r="D6485" t="s">
        <v>61</v>
      </c>
      <c r="E6485">
        <v>0</v>
      </c>
      <c r="F6485">
        <v>0</v>
      </c>
      <c r="G6485">
        <v>0</v>
      </c>
      <c r="H6485">
        <v>0</v>
      </c>
    </row>
    <row r="6486" spans="1:8" x14ac:dyDescent="0.25">
      <c r="A6486" t="s">
        <v>59</v>
      </c>
      <c r="B6486">
        <v>2021</v>
      </c>
      <c r="C6486" t="s">
        <v>8</v>
      </c>
      <c r="D6486" t="s">
        <v>62</v>
      </c>
      <c r="E6486">
        <v>0</v>
      </c>
      <c r="F6486">
        <v>0</v>
      </c>
      <c r="G6486">
        <v>0</v>
      </c>
      <c r="H6486">
        <v>0</v>
      </c>
    </row>
    <row r="6487" spans="1:8" x14ac:dyDescent="0.25">
      <c r="A6487" t="s">
        <v>59</v>
      </c>
      <c r="B6487">
        <v>2021</v>
      </c>
      <c r="C6487" t="s">
        <v>8</v>
      </c>
      <c r="D6487" t="s">
        <v>62</v>
      </c>
      <c r="E6487">
        <v>0</v>
      </c>
      <c r="F6487">
        <v>0</v>
      </c>
      <c r="G6487">
        <v>0</v>
      </c>
      <c r="H6487">
        <v>0</v>
      </c>
    </row>
    <row r="6488" spans="1:8" x14ac:dyDescent="0.25">
      <c r="A6488" t="s">
        <v>59</v>
      </c>
      <c r="B6488">
        <v>2021</v>
      </c>
      <c r="C6488" t="s">
        <v>8</v>
      </c>
      <c r="D6488" t="s">
        <v>64</v>
      </c>
      <c r="E6488">
        <v>0</v>
      </c>
      <c r="F6488">
        <v>0</v>
      </c>
      <c r="G6488">
        <v>0</v>
      </c>
      <c r="H6488">
        <v>0</v>
      </c>
    </row>
    <row r="6489" spans="1:8" x14ac:dyDescent="0.25">
      <c r="A6489" t="s">
        <v>59</v>
      </c>
      <c r="B6489">
        <v>2021</v>
      </c>
      <c r="C6489" t="s">
        <v>8</v>
      </c>
      <c r="D6489" t="s">
        <v>64</v>
      </c>
      <c r="E6489">
        <v>0</v>
      </c>
      <c r="F6489">
        <v>0</v>
      </c>
      <c r="G6489">
        <v>0</v>
      </c>
      <c r="H6489">
        <v>0</v>
      </c>
    </row>
    <row r="6490" spans="1:8" x14ac:dyDescent="0.25">
      <c r="A6490" t="s">
        <v>59</v>
      </c>
      <c r="B6490">
        <v>2021</v>
      </c>
      <c r="C6490" t="s">
        <v>8</v>
      </c>
      <c r="D6490" t="s">
        <v>60</v>
      </c>
      <c r="E6490">
        <v>36</v>
      </c>
      <c r="F6490">
        <v>194.47377</v>
      </c>
      <c r="G6490">
        <v>12999.13</v>
      </c>
      <c r="H6490">
        <v>12730.83</v>
      </c>
    </row>
    <row r="6491" spans="1:8" x14ac:dyDescent="0.25">
      <c r="A6491" t="s">
        <v>59</v>
      </c>
      <c r="B6491">
        <v>2021</v>
      </c>
      <c r="C6491" t="s">
        <v>8</v>
      </c>
      <c r="D6491" t="s">
        <v>60</v>
      </c>
      <c r="E6491">
        <v>66</v>
      </c>
      <c r="F6491">
        <v>400.46021000000002</v>
      </c>
      <c r="G6491">
        <v>28047.5</v>
      </c>
      <c r="H6491">
        <v>16823.810000000001</v>
      </c>
    </row>
    <row r="6492" spans="1:8" x14ac:dyDescent="0.25">
      <c r="A6492" t="s">
        <v>59</v>
      </c>
      <c r="B6492">
        <v>2021</v>
      </c>
      <c r="C6492" t="s">
        <v>8</v>
      </c>
      <c r="D6492" t="s">
        <v>60</v>
      </c>
      <c r="E6492">
        <v>8</v>
      </c>
      <c r="F6492">
        <v>58.51511</v>
      </c>
      <c r="G6492">
        <v>4343.74</v>
      </c>
      <c r="H6492">
        <v>4320</v>
      </c>
    </row>
    <row r="6493" spans="1:8" x14ac:dyDescent="0.25">
      <c r="A6493" t="s">
        <v>59</v>
      </c>
      <c r="B6493">
        <v>2021</v>
      </c>
      <c r="C6493" t="s">
        <v>8</v>
      </c>
      <c r="D6493" t="s">
        <v>60</v>
      </c>
      <c r="E6493">
        <v>0</v>
      </c>
      <c r="F6493">
        <v>0</v>
      </c>
      <c r="G6493">
        <v>0</v>
      </c>
      <c r="H6493">
        <v>0</v>
      </c>
    </row>
    <row r="6494" spans="1:8" x14ac:dyDescent="0.25">
      <c r="A6494" t="s">
        <v>59</v>
      </c>
      <c r="B6494">
        <v>2021</v>
      </c>
      <c r="C6494" t="s">
        <v>8</v>
      </c>
      <c r="D6494" t="s">
        <v>60</v>
      </c>
      <c r="E6494">
        <v>0</v>
      </c>
      <c r="F6494">
        <v>0</v>
      </c>
      <c r="G6494">
        <v>0</v>
      </c>
      <c r="H6494">
        <v>0</v>
      </c>
    </row>
    <row r="6495" spans="1:8" x14ac:dyDescent="0.25">
      <c r="A6495" t="s">
        <v>59</v>
      </c>
      <c r="B6495">
        <v>2021</v>
      </c>
      <c r="C6495" t="s">
        <v>8</v>
      </c>
      <c r="D6495" t="s">
        <v>60</v>
      </c>
      <c r="E6495">
        <v>4</v>
      </c>
      <c r="F6495">
        <v>41.744340000000001</v>
      </c>
      <c r="G6495">
        <v>3289.71</v>
      </c>
      <c r="H6495">
        <v>0</v>
      </c>
    </row>
    <row r="6496" spans="1:8" x14ac:dyDescent="0.25">
      <c r="A6496" t="s">
        <v>59</v>
      </c>
      <c r="B6496">
        <v>2021</v>
      </c>
      <c r="C6496" t="s">
        <v>8</v>
      </c>
      <c r="D6496" t="s">
        <v>60</v>
      </c>
      <c r="E6496">
        <v>0</v>
      </c>
      <c r="F6496">
        <v>0</v>
      </c>
      <c r="G6496">
        <v>0</v>
      </c>
      <c r="H6496">
        <v>0</v>
      </c>
    </row>
    <row r="6497" spans="1:8" x14ac:dyDescent="0.25">
      <c r="A6497" t="s">
        <v>59</v>
      </c>
      <c r="B6497">
        <v>2021</v>
      </c>
      <c r="C6497" t="s">
        <v>8</v>
      </c>
      <c r="D6497" t="s">
        <v>60</v>
      </c>
      <c r="E6497">
        <v>0</v>
      </c>
      <c r="F6497">
        <v>0</v>
      </c>
      <c r="G6497">
        <v>0</v>
      </c>
      <c r="H6497">
        <v>0</v>
      </c>
    </row>
    <row r="6498" spans="1:8" x14ac:dyDescent="0.25">
      <c r="A6498" t="s">
        <v>59</v>
      </c>
      <c r="B6498">
        <v>2021</v>
      </c>
      <c r="C6498" t="s">
        <v>8</v>
      </c>
      <c r="D6498" t="s">
        <v>60</v>
      </c>
      <c r="E6498">
        <v>0</v>
      </c>
      <c r="F6498">
        <v>0</v>
      </c>
      <c r="G6498">
        <v>0</v>
      </c>
      <c r="H6498">
        <v>0</v>
      </c>
    </row>
    <row r="6499" spans="1:8" x14ac:dyDescent="0.25">
      <c r="A6499" t="s">
        <v>59</v>
      </c>
      <c r="B6499">
        <v>2021</v>
      </c>
      <c r="C6499" t="s">
        <v>8</v>
      </c>
      <c r="D6499" t="s">
        <v>60</v>
      </c>
      <c r="E6499">
        <v>0</v>
      </c>
      <c r="F6499">
        <v>0</v>
      </c>
      <c r="G6499">
        <v>0</v>
      </c>
      <c r="H6499">
        <v>0</v>
      </c>
    </row>
    <row r="6500" spans="1:8" x14ac:dyDescent="0.25">
      <c r="A6500" t="s">
        <v>59</v>
      </c>
      <c r="B6500">
        <v>2021</v>
      </c>
      <c r="C6500" t="s">
        <v>8</v>
      </c>
      <c r="D6500" t="s">
        <v>60</v>
      </c>
      <c r="E6500">
        <v>0</v>
      </c>
      <c r="F6500">
        <v>0</v>
      </c>
      <c r="G6500">
        <v>0</v>
      </c>
      <c r="H6500">
        <v>0</v>
      </c>
    </row>
    <row r="6501" spans="1:8" x14ac:dyDescent="0.25">
      <c r="A6501" t="s">
        <v>59</v>
      </c>
      <c r="B6501">
        <v>2021</v>
      </c>
      <c r="C6501" t="s">
        <v>8</v>
      </c>
      <c r="D6501" t="s">
        <v>60</v>
      </c>
      <c r="E6501">
        <v>2</v>
      </c>
      <c r="F6501">
        <v>94.695449999999994</v>
      </c>
      <c r="G6501">
        <v>6500.29</v>
      </c>
      <c r="H6501">
        <v>7104.24</v>
      </c>
    </row>
    <row r="6502" spans="1:8" x14ac:dyDescent="0.25">
      <c r="A6502" t="s">
        <v>59</v>
      </c>
      <c r="B6502">
        <v>2021</v>
      </c>
      <c r="C6502" t="s">
        <v>8</v>
      </c>
      <c r="D6502" t="s">
        <v>61</v>
      </c>
      <c r="E6502">
        <v>404</v>
      </c>
      <c r="F6502">
        <v>32604.05329</v>
      </c>
      <c r="G6502">
        <v>2740290.15</v>
      </c>
      <c r="H6502">
        <v>2819861.47</v>
      </c>
    </row>
    <row r="6503" spans="1:8" x14ac:dyDescent="0.25">
      <c r="A6503" t="s">
        <v>59</v>
      </c>
      <c r="B6503">
        <v>2021</v>
      </c>
      <c r="C6503" t="s">
        <v>8</v>
      </c>
      <c r="D6503" t="s">
        <v>61</v>
      </c>
      <c r="E6503">
        <v>7</v>
      </c>
      <c r="F6503">
        <v>679.47451000000001</v>
      </c>
      <c r="G6503">
        <v>54313.72</v>
      </c>
      <c r="H6503">
        <v>65733.77</v>
      </c>
    </row>
    <row r="6504" spans="1:8" x14ac:dyDescent="0.25">
      <c r="A6504" t="s">
        <v>59</v>
      </c>
      <c r="B6504">
        <v>2021</v>
      </c>
      <c r="C6504" t="s">
        <v>8</v>
      </c>
      <c r="D6504" t="s">
        <v>60</v>
      </c>
      <c r="E6504">
        <v>0</v>
      </c>
      <c r="F6504">
        <v>0</v>
      </c>
      <c r="G6504">
        <v>0</v>
      </c>
      <c r="H6504">
        <v>0</v>
      </c>
    </row>
    <row r="6505" spans="1:8" x14ac:dyDescent="0.25">
      <c r="A6505" t="s">
        <v>59</v>
      </c>
      <c r="B6505">
        <v>2021</v>
      </c>
      <c r="C6505" t="s">
        <v>8</v>
      </c>
      <c r="D6505" t="s">
        <v>60</v>
      </c>
      <c r="E6505">
        <v>0</v>
      </c>
      <c r="F6505">
        <v>0</v>
      </c>
      <c r="G6505">
        <v>0</v>
      </c>
      <c r="H6505">
        <v>0</v>
      </c>
    </row>
    <row r="6506" spans="1:8" x14ac:dyDescent="0.25">
      <c r="A6506" t="s">
        <v>59</v>
      </c>
      <c r="B6506">
        <v>2021</v>
      </c>
      <c r="C6506" t="s">
        <v>8</v>
      </c>
      <c r="D6506" t="s">
        <v>60</v>
      </c>
      <c r="E6506">
        <v>0</v>
      </c>
      <c r="F6506">
        <v>0</v>
      </c>
      <c r="G6506">
        <v>0</v>
      </c>
      <c r="H6506">
        <v>0</v>
      </c>
    </row>
    <row r="6507" spans="1:8" x14ac:dyDescent="0.25">
      <c r="A6507" t="s">
        <v>59</v>
      </c>
      <c r="B6507">
        <v>2021</v>
      </c>
      <c r="C6507" t="s">
        <v>8</v>
      </c>
      <c r="D6507" t="s">
        <v>60</v>
      </c>
      <c r="E6507">
        <v>0</v>
      </c>
      <c r="F6507">
        <v>0</v>
      </c>
      <c r="G6507">
        <v>0</v>
      </c>
      <c r="H6507">
        <v>0</v>
      </c>
    </row>
    <row r="6508" spans="1:8" x14ac:dyDescent="0.25">
      <c r="A6508" t="s">
        <v>59</v>
      </c>
      <c r="B6508">
        <v>2021</v>
      </c>
      <c r="C6508" t="s">
        <v>8</v>
      </c>
      <c r="D6508" t="s">
        <v>60</v>
      </c>
      <c r="E6508">
        <v>0</v>
      </c>
      <c r="F6508">
        <v>0</v>
      </c>
      <c r="G6508">
        <v>0</v>
      </c>
      <c r="H6508">
        <v>0</v>
      </c>
    </row>
    <row r="6509" spans="1:8" x14ac:dyDescent="0.25">
      <c r="A6509" t="s">
        <v>59</v>
      </c>
      <c r="B6509">
        <v>2021</v>
      </c>
      <c r="C6509" t="s">
        <v>8</v>
      </c>
      <c r="D6509" t="s">
        <v>60</v>
      </c>
      <c r="E6509">
        <v>0</v>
      </c>
      <c r="F6509">
        <v>0</v>
      </c>
      <c r="G6509">
        <v>0</v>
      </c>
      <c r="H6509">
        <v>0</v>
      </c>
    </row>
    <row r="6510" spans="1:8" x14ac:dyDescent="0.25">
      <c r="A6510" t="s">
        <v>59</v>
      </c>
      <c r="B6510">
        <v>2021</v>
      </c>
      <c r="C6510" t="s">
        <v>8</v>
      </c>
      <c r="D6510" t="s">
        <v>60</v>
      </c>
      <c r="E6510">
        <v>0</v>
      </c>
      <c r="F6510">
        <v>0</v>
      </c>
      <c r="G6510">
        <v>0</v>
      </c>
      <c r="H6510">
        <v>0</v>
      </c>
    </row>
    <row r="6511" spans="1:8" x14ac:dyDescent="0.25">
      <c r="A6511" t="s">
        <v>59</v>
      </c>
      <c r="B6511">
        <v>2021</v>
      </c>
      <c r="C6511" t="s">
        <v>8</v>
      </c>
      <c r="D6511" t="s">
        <v>60</v>
      </c>
      <c r="E6511">
        <v>2</v>
      </c>
      <c r="F6511">
        <v>39.066580000000002</v>
      </c>
      <c r="G6511">
        <v>5543.39</v>
      </c>
      <c r="H6511">
        <v>11282.31</v>
      </c>
    </row>
    <row r="6512" spans="1:8" x14ac:dyDescent="0.25">
      <c r="A6512" t="s">
        <v>59</v>
      </c>
      <c r="B6512">
        <v>2021</v>
      </c>
      <c r="C6512" t="s">
        <v>8</v>
      </c>
      <c r="D6512" t="s">
        <v>60</v>
      </c>
      <c r="E6512">
        <v>0</v>
      </c>
      <c r="F6512">
        <v>0</v>
      </c>
      <c r="G6512">
        <v>0</v>
      </c>
      <c r="H6512">
        <v>0</v>
      </c>
    </row>
    <row r="6513" spans="1:8" x14ac:dyDescent="0.25">
      <c r="A6513" t="s">
        <v>59</v>
      </c>
      <c r="B6513">
        <v>2021</v>
      </c>
      <c r="C6513" t="s">
        <v>8</v>
      </c>
      <c r="D6513" t="s">
        <v>60</v>
      </c>
      <c r="E6513">
        <v>0</v>
      </c>
      <c r="F6513">
        <v>0</v>
      </c>
      <c r="G6513">
        <v>0</v>
      </c>
      <c r="H6513">
        <v>0</v>
      </c>
    </row>
    <row r="6514" spans="1:8" x14ac:dyDescent="0.25">
      <c r="A6514" t="s">
        <v>59</v>
      </c>
      <c r="B6514">
        <v>2021</v>
      </c>
      <c r="C6514" t="s">
        <v>8</v>
      </c>
      <c r="D6514" t="s">
        <v>60</v>
      </c>
      <c r="E6514">
        <v>0</v>
      </c>
      <c r="F6514">
        <v>0</v>
      </c>
      <c r="G6514">
        <v>0</v>
      </c>
      <c r="H6514">
        <v>0</v>
      </c>
    </row>
    <row r="6515" spans="1:8" x14ac:dyDescent="0.25">
      <c r="A6515" t="s">
        <v>59</v>
      </c>
      <c r="B6515">
        <v>2021</v>
      </c>
      <c r="C6515" t="s">
        <v>8</v>
      </c>
      <c r="D6515" t="s">
        <v>60</v>
      </c>
      <c r="E6515">
        <v>129</v>
      </c>
      <c r="F6515">
        <v>6610.4942300000002</v>
      </c>
      <c r="G6515">
        <v>486562.73</v>
      </c>
      <c r="H6515">
        <v>493574.19</v>
      </c>
    </row>
    <row r="6516" spans="1:8" x14ac:dyDescent="0.25">
      <c r="A6516" t="s">
        <v>59</v>
      </c>
      <c r="B6516">
        <v>2021</v>
      </c>
      <c r="C6516" t="s">
        <v>8</v>
      </c>
      <c r="D6516" t="s">
        <v>60</v>
      </c>
      <c r="E6516">
        <v>1</v>
      </c>
      <c r="F6516">
        <v>1.3520000000000001</v>
      </c>
      <c r="G6516">
        <v>126.38</v>
      </c>
      <c r="H6516">
        <v>126.38</v>
      </c>
    </row>
    <row r="6517" spans="1:8" x14ac:dyDescent="0.25">
      <c r="A6517" t="s">
        <v>59</v>
      </c>
      <c r="B6517">
        <v>2021</v>
      </c>
      <c r="C6517" t="s">
        <v>8</v>
      </c>
      <c r="D6517" t="s">
        <v>60</v>
      </c>
      <c r="E6517">
        <v>0</v>
      </c>
      <c r="F6517">
        <v>0</v>
      </c>
      <c r="G6517">
        <v>0</v>
      </c>
      <c r="H6517">
        <v>0</v>
      </c>
    </row>
    <row r="6518" spans="1:8" x14ac:dyDescent="0.25">
      <c r="A6518" t="s">
        <v>59</v>
      </c>
      <c r="B6518">
        <v>2021</v>
      </c>
      <c r="C6518" t="s">
        <v>8</v>
      </c>
      <c r="D6518" t="s">
        <v>60</v>
      </c>
      <c r="E6518">
        <v>1</v>
      </c>
      <c r="F6518">
        <v>0</v>
      </c>
      <c r="G6518">
        <v>1.41</v>
      </c>
      <c r="H6518">
        <v>2.82</v>
      </c>
    </row>
    <row r="6519" spans="1:8" x14ac:dyDescent="0.25">
      <c r="A6519" t="s">
        <v>59</v>
      </c>
      <c r="B6519">
        <v>2021</v>
      </c>
      <c r="C6519" t="s">
        <v>8</v>
      </c>
      <c r="D6519" t="s">
        <v>60</v>
      </c>
      <c r="E6519">
        <v>0</v>
      </c>
      <c r="F6519">
        <v>0</v>
      </c>
      <c r="G6519">
        <v>0</v>
      </c>
      <c r="H6519">
        <v>0</v>
      </c>
    </row>
    <row r="6520" spans="1:8" x14ac:dyDescent="0.25">
      <c r="A6520" t="s">
        <v>59</v>
      </c>
      <c r="B6520">
        <v>2021</v>
      </c>
      <c r="C6520" t="s">
        <v>8</v>
      </c>
      <c r="D6520" t="s">
        <v>60</v>
      </c>
      <c r="E6520">
        <v>0</v>
      </c>
      <c r="F6520">
        <v>0</v>
      </c>
      <c r="G6520">
        <v>0</v>
      </c>
      <c r="H6520">
        <v>0</v>
      </c>
    </row>
    <row r="6521" spans="1:8" x14ac:dyDescent="0.25">
      <c r="A6521" t="s">
        <v>59</v>
      </c>
      <c r="B6521">
        <v>2021</v>
      </c>
      <c r="C6521" t="s">
        <v>8</v>
      </c>
      <c r="D6521" t="s">
        <v>60</v>
      </c>
      <c r="E6521">
        <v>19</v>
      </c>
      <c r="F6521">
        <v>591.43299000000002</v>
      </c>
      <c r="G6521">
        <v>37546.89</v>
      </c>
      <c r="H6521">
        <v>48904.13</v>
      </c>
    </row>
    <row r="6522" spans="1:8" x14ac:dyDescent="0.25">
      <c r="A6522" t="s">
        <v>59</v>
      </c>
      <c r="B6522">
        <v>2021</v>
      </c>
      <c r="C6522" t="s">
        <v>8</v>
      </c>
      <c r="D6522" t="s">
        <v>60</v>
      </c>
      <c r="E6522">
        <v>0</v>
      </c>
      <c r="F6522">
        <v>0</v>
      </c>
      <c r="G6522">
        <v>0</v>
      </c>
      <c r="H6522">
        <v>0</v>
      </c>
    </row>
    <row r="6523" spans="1:8" x14ac:dyDescent="0.25">
      <c r="A6523" t="s">
        <v>59</v>
      </c>
      <c r="B6523">
        <v>2021</v>
      </c>
      <c r="C6523" t="s">
        <v>8</v>
      </c>
      <c r="D6523" t="s">
        <v>60</v>
      </c>
      <c r="E6523">
        <v>0</v>
      </c>
      <c r="F6523">
        <v>0</v>
      </c>
      <c r="G6523">
        <v>0</v>
      </c>
      <c r="H6523">
        <v>0</v>
      </c>
    </row>
    <row r="6524" spans="1:8" x14ac:dyDescent="0.25">
      <c r="A6524" t="s">
        <v>59</v>
      </c>
      <c r="B6524">
        <v>2021</v>
      </c>
      <c r="C6524" t="s">
        <v>8</v>
      </c>
      <c r="D6524" t="s">
        <v>60</v>
      </c>
      <c r="E6524">
        <v>0</v>
      </c>
      <c r="F6524">
        <v>0</v>
      </c>
      <c r="G6524">
        <v>0</v>
      </c>
      <c r="H6524">
        <v>0</v>
      </c>
    </row>
    <row r="6525" spans="1:8" x14ac:dyDescent="0.25">
      <c r="A6525" t="s">
        <v>59</v>
      </c>
      <c r="B6525">
        <v>2021</v>
      </c>
      <c r="C6525" t="s">
        <v>8</v>
      </c>
      <c r="D6525" t="s">
        <v>60</v>
      </c>
      <c r="E6525">
        <v>27</v>
      </c>
      <c r="F6525">
        <v>2647.4434900000001</v>
      </c>
      <c r="G6525">
        <v>168254.41</v>
      </c>
      <c r="H6525">
        <v>131884.85</v>
      </c>
    </row>
    <row r="6526" spans="1:8" x14ac:dyDescent="0.25">
      <c r="A6526" t="s">
        <v>59</v>
      </c>
      <c r="B6526">
        <v>2021</v>
      </c>
      <c r="C6526" t="s">
        <v>8</v>
      </c>
      <c r="D6526" t="s">
        <v>60</v>
      </c>
      <c r="E6526">
        <v>1</v>
      </c>
      <c r="F6526">
        <v>215.09200000000001</v>
      </c>
      <c r="G6526">
        <v>13683.07</v>
      </c>
      <c r="H6526">
        <v>13683.07</v>
      </c>
    </row>
    <row r="6527" spans="1:8" x14ac:dyDescent="0.25">
      <c r="A6527" t="s">
        <v>59</v>
      </c>
      <c r="B6527">
        <v>2021</v>
      </c>
      <c r="C6527" t="s">
        <v>8</v>
      </c>
      <c r="D6527" t="s">
        <v>60</v>
      </c>
      <c r="E6527">
        <v>0</v>
      </c>
      <c r="F6527">
        <v>0</v>
      </c>
      <c r="G6527">
        <v>0</v>
      </c>
      <c r="H6527">
        <v>0</v>
      </c>
    </row>
    <row r="6528" spans="1:8" x14ac:dyDescent="0.25">
      <c r="A6528" t="s">
        <v>59</v>
      </c>
      <c r="B6528">
        <v>2021</v>
      </c>
      <c r="C6528" t="s">
        <v>8</v>
      </c>
      <c r="D6528" t="s">
        <v>60</v>
      </c>
      <c r="E6528">
        <v>1</v>
      </c>
      <c r="F6528">
        <v>0.10506</v>
      </c>
      <c r="G6528">
        <v>18.91</v>
      </c>
      <c r="H6528">
        <v>0</v>
      </c>
    </row>
    <row r="6529" spans="1:8" x14ac:dyDescent="0.25">
      <c r="A6529" t="s">
        <v>59</v>
      </c>
      <c r="B6529">
        <v>2021</v>
      </c>
      <c r="C6529" t="s">
        <v>8</v>
      </c>
      <c r="D6529" t="s">
        <v>60</v>
      </c>
      <c r="E6529">
        <v>0</v>
      </c>
      <c r="F6529">
        <v>0</v>
      </c>
      <c r="G6529">
        <v>0</v>
      </c>
      <c r="H6529">
        <v>0</v>
      </c>
    </row>
    <row r="6530" spans="1:8" x14ac:dyDescent="0.25">
      <c r="A6530" t="s">
        <v>59</v>
      </c>
      <c r="B6530">
        <v>2021</v>
      </c>
      <c r="C6530" t="s">
        <v>8</v>
      </c>
      <c r="D6530" t="s">
        <v>60</v>
      </c>
      <c r="E6530">
        <v>0</v>
      </c>
      <c r="F6530">
        <v>0</v>
      </c>
      <c r="G6530">
        <v>0</v>
      </c>
      <c r="H6530">
        <v>0</v>
      </c>
    </row>
    <row r="6531" spans="1:8" x14ac:dyDescent="0.25">
      <c r="A6531" t="s">
        <v>59</v>
      </c>
      <c r="B6531">
        <v>2021</v>
      </c>
      <c r="C6531" t="s">
        <v>8</v>
      </c>
      <c r="D6531" t="s">
        <v>60</v>
      </c>
      <c r="E6531">
        <v>0</v>
      </c>
      <c r="F6531">
        <v>0</v>
      </c>
      <c r="G6531">
        <v>0</v>
      </c>
      <c r="H6531">
        <v>0</v>
      </c>
    </row>
    <row r="6532" spans="1:8" x14ac:dyDescent="0.25">
      <c r="A6532" t="s">
        <v>59</v>
      </c>
      <c r="B6532">
        <v>2021</v>
      </c>
      <c r="C6532" t="s">
        <v>8</v>
      </c>
      <c r="D6532" t="s">
        <v>60</v>
      </c>
      <c r="E6532">
        <v>0</v>
      </c>
      <c r="F6532">
        <v>0</v>
      </c>
      <c r="G6532">
        <v>0</v>
      </c>
      <c r="H6532">
        <v>0</v>
      </c>
    </row>
    <row r="6533" spans="1:8" x14ac:dyDescent="0.25">
      <c r="A6533" t="s">
        <v>59</v>
      </c>
      <c r="B6533">
        <v>2021</v>
      </c>
      <c r="C6533" t="s">
        <v>8</v>
      </c>
      <c r="D6533" t="s">
        <v>61</v>
      </c>
      <c r="E6533">
        <v>0</v>
      </c>
      <c r="F6533">
        <v>0</v>
      </c>
      <c r="G6533">
        <v>0</v>
      </c>
      <c r="H6533">
        <v>0</v>
      </c>
    </row>
    <row r="6534" spans="1:8" x14ac:dyDescent="0.25">
      <c r="A6534" t="s">
        <v>59</v>
      </c>
      <c r="B6534">
        <v>2021</v>
      </c>
      <c r="C6534" t="s">
        <v>8</v>
      </c>
      <c r="D6534" t="s">
        <v>61</v>
      </c>
      <c r="E6534">
        <v>2</v>
      </c>
      <c r="F6534">
        <v>3.8157999999999999</v>
      </c>
      <c r="G6534">
        <v>417.09</v>
      </c>
      <c r="H6534">
        <v>772.61</v>
      </c>
    </row>
    <row r="6535" spans="1:8" x14ac:dyDescent="0.25">
      <c r="A6535" t="s">
        <v>59</v>
      </c>
      <c r="B6535">
        <v>2021</v>
      </c>
      <c r="C6535" t="s">
        <v>8</v>
      </c>
      <c r="D6535" t="s">
        <v>62</v>
      </c>
      <c r="E6535">
        <v>200</v>
      </c>
      <c r="F6535">
        <v>10471.577719999999</v>
      </c>
      <c r="G6535">
        <v>1032980.98</v>
      </c>
      <c r="H6535">
        <v>1047611.62</v>
      </c>
    </row>
    <row r="6536" spans="1:8" x14ac:dyDescent="0.25">
      <c r="A6536" t="s">
        <v>59</v>
      </c>
      <c r="B6536">
        <v>2021</v>
      </c>
      <c r="C6536" t="s">
        <v>8</v>
      </c>
      <c r="D6536" t="s">
        <v>62</v>
      </c>
      <c r="E6536">
        <v>5</v>
      </c>
      <c r="F6536">
        <v>488.90609999999998</v>
      </c>
      <c r="G6536">
        <v>47621.279999999999</v>
      </c>
      <c r="H6536">
        <v>26960.87</v>
      </c>
    </row>
    <row r="6537" spans="1:8" x14ac:dyDescent="0.25">
      <c r="A6537" t="s">
        <v>59</v>
      </c>
      <c r="B6537">
        <v>2021</v>
      </c>
      <c r="C6537" t="s">
        <v>8</v>
      </c>
      <c r="D6537" t="s">
        <v>62</v>
      </c>
      <c r="E6537">
        <v>0</v>
      </c>
      <c r="F6537">
        <v>0</v>
      </c>
      <c r="G6537">
        <v>0</v>
      </c>
      <c r="H6537">
        <v>0</v>
      </c>
    </row>
    <row r="6538" spans="1:8" x14ac:dyDescent="0.25">
      <c r="A6538" t="s">
        <v>59</v>
      </c>
      <c r="B6538">
        <v>2021</v>
      </c>
      <c r="C6538" t="s">
        <v>8</v>
      </c>
      <c r="D6538" t="s">
        <v>62</v>
      </c>
      <c r="E6538">
        <v>7</v>
      </c>
      <c r="F6538">
        <v>6.5904800000000003</v>
      </c>
      <c r="G6538">
        <v>845.38</v>
      </c>
      <c r="H6538">
        <v>754.77</v>
      </c>
    </row>
    <row r="6539" spans="1:8" x14ac:dyDescent="0.25">
      <c r="A6539" t="s">
        <v>59</v>
      </c>
      <c r="B6539">
        <v>2021</v>
      </c>
      <c r="C6539" t="s">
        <v>8</v>
      </c>
      <c r="D6539" t="s">
        <v>61</v>
      </c>
      <c r="E6539">
        <v>0</v>
      </c>
      <c r="F6539">
        <v>0</v>
      </c>
      <c r="G6539">
        <v>0</v>
      </c>
      <c r="H6539">
        <v>0</v>
      </c>
    </row>
    <row r="6540" spans="1:8" x14ac:dyDescent="0.25">
      <c r="A6540" t="s">
        <v>59</v>
      </c>
      <c r="B6540">
        <v>2021</v>
      </c>
      <c r="C6540" t="s">
        <v>8</v>
      </c>
      <c r="D6540" t="s">
        <v>61</v>
      </c>
      <c r="E6540">
        <v>0</v>
      </c>
      <c r="F6540">
        <v>0</v>
      </c>
      <c r="G6540">
        <v>0</v>
      </c>
      <c r="H6540">
        <v>0</v>
      </c>
    </row>
    <row r="6541" spans="1:8" x14ac:dyDescent="0.25">
      <c r="A6541" t="s">
        <v>59</v>
      </c>
      <c r="B6541">
        <v>2021</v>
      </c>
      <c r="C6541" t="s">
        <v>8</v>
      </c>
      <c r="D6541" t="s">
        <v>63</v>
      </c>
      <c r="E6541">
        <v>164258</v>
      </c>
      <c r="F6541">
        <v>29447.530879999998</v>
      </c>
      <c r="G6541">
        <v>2816972.66</v>
      </c>
      <c r="H6541">
        <v>1646343.8</v>
      </c>
    </row>
    <row r="6542" spans="1:8" x14ac:dyDescent="0.25">
      <c r="A6542" t="s">
        <v>59</v>
      </c>
      <c r="B6542">
        <v>2021</v>
      </c>
      <c r="C6542" t="s">
        <v>8</v>
      </c>
      <c r="D6542" t="s">
        <v>63</v>
      </c>
      <c r="E6542">
        <v>0</v>
      </c>
      <c r="F6542">
        <v>0</v>
      </c>
      <c r="G6542">
        <v>0</v>
      </c>
      <c r="H6542">
        <v>0</v>
      </c>
    </row>
    <row r="6543" spans="1:8" x14ac:dyDescent="0.25">
      <c r="A6543" t="s">
        <v>59</v>
      </c>
      <c r="B6543">
        <v>2021</v>
      </c>
      <c r="C6543" t="s">
        <v>8</v>
      </c>
      <c r="D6543" t="s">
        <v>63</v>
      </c>
      <c r="E6543">
        <v>21</v>
      </c>
      <c r="F6543">
        <v>1.923</v>
      </c>
      <c r="G6543">
        <v>276.24</v>
      </c>
      <c r="H6543">
        <v>173.2</v>
      </c>
    </row>
    <row r="6544" spans="1:8" x14ac:dyDescent="0.25">
      <c r="A6544" t="s">
        <v>59</v>
      </c>
      <c r="B6544">
        <v>2021</v>
      </c>
      <c r="C6544" t="s">
        <v>8</v>
      </c>
      <c r="D6544" t="s">
        <v>63</v>
      </c>
      <c r="E6544">
        <v>876515</v>
      </c>
      <c r="F6544">
        <v>110760.47397000001</v>
      </c>
      <c r="G6544">
        <v>10941409.689999999</v>
      </c>
      <c r="H6544">
        <v>8041752.4800000004</v>
      </c>
    </row>
    <row r="6545" spans="1:8" x14ac:dyDescent="0.25">
      <c r="A6545" t="s">
        <v>59</v>
      </c>
      <c r="B6545">
        <v>2021</v>
      </c>
      <c r="C6545" t="s">
        <v>8</v>
      </c>
      <c r="D6545" t="s">
        <v>63</v>
      </c>
      <c r="E6545">
        <v>27</v>
      </c>
      <c r="F6545">
        <v>2.952</v>
      </c>
      <c r="G6545">
        <v>283.54000000000002</v>
      </c>
      <c r="H6545">
        <v>124.53</v>
      </c>
    </row>
    <row r="6546" spans="1:8" x14ac:dyDescent="0.25">
      <c r="A6546" t="s">
        <v>59</v>
      </c>
      <c r="B6546">
        <v>2021</v>
      </c>
      <c r="C6546" t="s">
        <v>8</v>
      </c>
      <c r="D6546" t="s">
        <v>60</v>
      </c>
      <c r="E6546">
        <v>5</v>
      </c>
      <c r="F6546">
        <v>3.887</v>
      </c>
      <c r="G6546">
        <v>257.58999999999997</v>
      </c>
      <c r="H6546">
        <v>23.3</v>
      </c>
    </row>
    <row r="6547" spans="1:8" x14ac:dyDescent="0.25">
      <c r="A6547" t="s">
        <v>59</v>
      </c>
      <c r="B6547">
        <v>2021</v>
      </c>
      <c r="C6547" t="s">
        <v>8</v>
      </c>
      <c r="D6547" t="s">
        <v>60</v>
      </c>
      <c r="E6547">
        <v>48</v>
      </c>
      <c r="F6547">
        <v>21.865480000000002</v>
      </c>
      <c r="G6547">
        <v>1721.32</v>
      </c>
      <c r="H6547">
        <v>1636.89</v>
      </c>
    </row>
    <row r="6548" spans="1:8" x14ac:dyDescent="0.25">
      <c r="A6548" t="s">
        <v>59</v>
      </c>
      <c r="B6548">
        <v>2021</v>
      </c>
      <c r="C6548" t="s">
        <v>8</v>
      </c>
      <c r="D6548" t="s">
        <v>60</v>
      </c>
      <c r="E6548">
        <v>26</v>
      </c>
      <c r="F6548">
        <v>7.2399800000000001</v>
      </c>
      <c r="G6548">
        <v>574.98</v>
      </c>
      <c r="H6548">
        <v>541.23</v>
      </c>
    </row>
    <row r="6549" spans="1:8" x14ac:dyDescent="0.25">
      <c r="A6549" t="s">
        <v>59</v>
      </c>
      <c r="B6549">
        <v>2021</v>
      </c>
      <c r="C6549" t="s">
        <v>8</v>
      </c>
      <c r="D6549" t="s">
        <v>60</v>
      </c>
      <c r="E6549">
        <v>14</v>
      </c>
      <c r="F6549">
        <v>2.4359999999999999</v>
      </c>
      <c r="G6549">
        <v>211.48</v>
      </c>
      <c r="H6549">
        <v>205.66</v>
      </c>
    </row>
    <row r="6550" spans="1:8" x14ac:dyDescent="0.25">
      <c r="A6550" t="s">
        <v>59</v>
      </c>
      <c r="B6550">
        <v>2021</v>
      </c>
      <c r="C6550" t="s">
        <v>8</v>
      </c>
      <c r="D6550" t="s">
        <v>60</v>
      </c>
      <c r="E6550">
        <v>26</v>
      </c>
      <c r="F6550">
        <v>1.09646</v>
      </c>
      <c r="G6550">
        <v>117.51</v>
      </c>
      <c r="H6550">
        <v>24.29</v>
      </c>
    </row>
    <row r="6551" spans="1:8" x14ac:dyDescent="0.25">
      <c r="A6551" t="s">
        <v>59</v>
      </c>
      <c r="B6551">
        <v>2021</v>
      </c>
      <c r="C6551" t="s">
        <v>8</v>
      </c>
      <c r="D6551" t="s">
        <v>60</v>
      </c>
      <c r="E6551">
        <v>8356</v>
      </c>
      <c r="F6551">
        <v>2033.34376</v>
      </c>
      <c r="G6551">
        <v>176807.87</v>
      </c>
      <c r="H6551">
        <v>173318.02</v>
      </c>
    </row>
    <row r="6552" spans="1:8" x14ac:dyDescent="0.25">
      <c r="A6552" t="s">
        <v>59</v>
      </c>
      <c r="B6552">
        <v>2021</v>
      </c>
      <c r="C6552" t="s">
        <v>8</v>
      </c>
      <c r="D6552" t="s">
        <v>60</v>
      </c>
      <c r="E6552">
        <v>68</v>
      </c>
      <c r="F6552">
        <v>22.905999999999999</v>
      </c>
      <c r="G6552">
        <v>2038.85</v>
      </c>
      <c r="H6552">
        <v>1892.26</v>
      </c>
    </row>
    <row r="6553" spans="1:8" x14ac:dyDescent="0.25">
      <c r="A6553" t="s">
        <v>59</v>
      </c>
      <c r="B6553">
        <v>2021</v>
      </c>
      <c r="C6553" t="s">
        <v>8</v>
      </c>
      <c r="D6553" t="s">
        <v>60</v>
      </c>
      <c r="E6553">
        <v>0</v>
      </c>
      <c r="F6553">
        <v>0</v>
      </c>
      <c r="G6553">
        <v>0</v>
      </c>
      <c r="H6553">
        <v>0</v>
      </c>
    </row>
    <row r="6554" spans="1:8" x14ac:dyDescent="0.25">
      <c r="A6554" t="s">
        <v>59</v>
      </c>
      <c r="B6554">
        <v>2021</v>
      </c>
      <c r="C6554" t="s">
        <v>8</v>
      </c>
      <c r="D6554" t="s">
        <v>60</v>
      </c>
      <c r="E6554">
        <v>0</v>
      </c>
      <c r="F6554">
        <v>0</v>
      </c>
      <c r="G6554">
        <v>0</v>
      </c>
      <c r="H6554">
        <v>0</v>
      </c>
    </row>
    <row r="6555" spans="1:8" x14ac:dyDescent="0.25">
      <c r="A6555" t="s">
        <v>59</v>
      </c>
      <c r="B6555">
        <v>2021</v>
      </c>
      <c r="C6555" t="s">
        <v>8</v>
      </c>
      <c r="D6555" t="s">
        <v>60</v>
      </c>
      <c r="E6555">
        <v>713</v>
      </c>
      <c r="F6555">
        <v>146.87736000000001</v>
      </c>
      <c r="G6555">
        <v>10259.76</v>
      </c>
      <c r="H6555">
        <v>10338.44</v>
      </c>
    </row>
    <row r="6556" spans="1:8" x14ac:dyDescent="0.25">
      <c r="A6556" t="s">
        <v>59</v>
      </c>
      <c r="B6556">
        <v>2021</v>
      </c>
      <c r="C6556" t="s">
        <v>8</v>
      </c>
      <c r="D6556" t="s">
        <v>60</v>
      </c>
      <c r="E6556">
        <v>21</v>
      </c>
      <c r="F6556">
        <v>3.7429999999999999</v>
      </c>
      <c r="G6556">
        <v>270.99</v>
      </c>
      <c r="H6556">
        <v>218.36</v>
      </c>
    </row>
    <row r="6557" spans="1:8" x14ac:dyDescent="0.25">
      <c r="A6557" t="s">
        <v>59</v>
      </c>
      <c r="B6557">
        <v>2021</v>
      </c>
      <c r="C6557" t="s">
        <v>8</v>
      </c>
      <c r="D6557" t="s">
        <v>60</v>
      </c>
      <c r="E6557">
        <v>0</v>
      </c>
      <c r="F6557">
        <v>0</v>
      </c>
      <c r="G6557">
        <v>0</v>
      </c>
      <c r="H6557">
        <v>0</v>
      </c>
    </row>
    <row r="6558" spans="1:8" x14ac:dyDescent="0.25">
      <c r="A6558" t="s">
        <v>59</v>
      </c>
      <c r="B6558">
        <v>2021</v>
      </c>
      <c r="C6558" t="s">
        <v>8</v>
      </c>
      <c r="D6558" t="s">
        <v>60</v>
      </c>
      <c r="E6558">
        <v>0</v>
      </c>
      <c r="F6558">
        <v>0</v>
      </c>
      <c r="G6558">
        <v>0</v>
      </c>
      <c r="H6558">
        <v>0</v>
      </c>
    </row>
    <row r="6559" spans="1:8" x14ac:dyDescent="0.25">
      <c r="A6559" t="s">
        <v>59</v>
      </c>
      <c r="B6559">
        <v>2021</v>
      </c>
      <c r="C6559" t="s">
        <v>8</v>
      </c>
      <c r="D6559" t="s">
        <v>60</v>
      </c>
      <c r="E6559">
        <v>0</v>
      </c>
      <c r="F6559">
        <v>0</v>
      </c>
      <c r="G6559">
        <v>0</v>
      </c>
      <c r="H6559">
        <v>0</v>
      </c>
    </row>
    <row r="6560" spans="1:8" x14ac:dyDescent="0.25">
      <c r="A6560" t="s">
        <v>59</v>
      </c>
      <c r="B6560">
        <v>2021</v>
      </c>
      <c r="C6560" t="s">
        <v>8</v>
      </c>
      <c r="D6560" t="s">
        <v>60</v>
      </c>
      <c r="E6560">
        <v>0</v>
      </c>
      <c r="F6560">
        <v>0</v>
      </c>
      <c r="G6560">
        <v>0</v>
      </c>
      <c r="H6560">
        <v>0</v>
      </c>
    </row>
    <row r="6561" spans="1:8" x14ac:dyDescent="0.25">
      <c r="A6561" t="s">
        <v>59</v>
      </c>
      <c r="B6561">
        <v>2021</v>
      </c>
      <c r="C6561" t="s">
        <v>8</v>
      </c>
      <c r="D6561" t="s">
        <v>60</v>
      </c>
      <c r="E6561">
        <v>2813</v>
      </c>
      <c r="F6561">
        <v>907.77002000000005</v>
      </c>
      <c r="G6561">
        <v>79916.03</v>
      </c>
      <c r="H6561">
        <v>38765.56</v>
      </c>
    </row>
    <row r="6562" spans="1:8" x14ac:dyDescent="0.25">
      <c r="A6562" t="s">
        <v>59</v>
      </c>
      <c r="B6562">
        <v>2021</v>
      </c>
      <c r="C6562" t="s">
        <v>8</v>
      </c>
      <c r="D6562" t="s">
        <v>60</v>
      </c>
      <c r="E6562">
        <v>240</v>
      </c>
      <c r="F6562">
        <v>44.934240000000003</v>
      </c>
      <c r="G6562">
        <v>3302.04</v>
      </c>
      <c r="H6562">
        <v>3064.41</v>
      </c>
    </row>
    <row r="6563" spans="1:8" x14ac:dyDescent="0.25">
      <c r="A6563" t="s">
        <v>59</v>
      </c>
      <c r="B6563">
        <v>2021</v>
      </c>
      <c r="C6563" t="s">
        <v>8</v>
      </c>
      <c r="D6563" t="s">
        <v>60</v>
      </c>
      <c r="E6563">
        <v>605</v>
      </c>
      <c r="F6563">
        <v>145.55744000000001</v>
      </c>
      <c r="G6563">
        <v>10566.98</v>
      </c>
      <c r="H6563">
        <v>7499.43</v>
      </c>
    </row>
    <row r="6564" spans="1:8" x14ac:dyDescent="0.25">
      <c r="A6564" t="s">
        <v>59</v>
      </c>
      <c r="B6564">
        <v>2021</v>
      </c>
      <c r="C6564" t="s">
        <v>8</v>
      </c>
      <c r="D6564" t="s">
        <v>60</v>
      </c>
      <c r="E6564">
        <v>266</v>
      </c>
      <c r="F6564">
        <v>117.3026</v>
      </c>
      <c r="G6564">
        <v>8522.89</v>
      </c>
      <c r="H6564">
        <v>7102.82</v>
      </c>
    </row>
    <row r="6565" spans="1:8" x14ac:dyDescent="0.25">
      <c r="A6565" t="s">
        <v>59</v>
      </c>
      <c r="B6565">
        <v>2021</v>
      </c>
      <c r="C6565" t="s">
        <v>8</v>
      </c>
      <c r="D6565" t="s">
        <v>60</v>
      </c>
      <c r="E6565">
        <v>237</v>
      </c>
      <c r="F6565">
        <v>80.812380000000005</v>
      </c>
      <c r="G6565">
        <v>5935.86</v>
      </c>
      <c r="H6565">
        <v>5513.34</v>
      </c>
    </row>
    <row r="6566" spans="1:8" x14ac:dyDescent="0.25">
      <c r="A6566" t="s">
        <v>59</v>
      </c>
      <c r="B6566">
        <v>2021</v>
      </c>
      <c r="C6566" t="s">
        <v>8</v>
      </c>
      <c r="D6566" t="s">
        <v>61</v>
      </c>
      <c r="E6566">
        <v>9404</v>
      </c>
      <c r="F6566">
        <v>2730.9640800000002</v>
      </c>
      <c r="G6566">
        <v>219122.12</v>
      </c>
      <c r="H6566">
        <v>227725.98</v>
      </c>
    </row>
    <row r="6567" spans="1:8" x14ac:dyDescent="0.25">
      <c r="A6567" t="s">
        <v>59</v>
      </c>
      <c r="B6567">
        <v>2021</v>
      </c>
      <c r="C6567" t="s">
        <v>8</v>
      </c>
      <c r="D6567" t="s">
        <v>61</v>
      </c>
      <c r="E6567">
        <v>22</v>
      </c>
      <c r="F6567">
        <v>9.6716599999999993</v>
      </c>
      <c r="G6567">
        <v>832.11</v>
      </c>
      <c r="H6567">
        <v>798.97</v>
      </c>
    </row>
    <row r="6568" spans="1:8" x14ac:dyDescent="0.25">
      <c r="A6568" t="s">
        <v>59</v>
      </c>
      <c r="B6568">
        <v>2021</v>
      </c>
      <c r="C6568" t="s">
        <v>8</v>
      </c>
      <c r="D6568" t="s">
        <v>62</v>
      </c>
      <c r="E6568">
        <v>718</v>
      </c>
      <c r="F6568">
        <v>242.0795</v>
      </c>
      <c r="G6568">
        <v>23696.18</v>
      </c>
      <c r="H6568">
        <v>15246.82</v>
      </c>
    </row>
    <row r="6569" spans="1:8" x14ac:dyDescent="0.25">
      <c r="A6569" t="s">
        <v>59</v>
      </c>
      <c r="B6569">
        <v>2021</v>
      </c>
      <c r="C6569" t="s">
        <v>8</v>
      </c>
      <c r="D6569" t="s">
        <v>62</v>
      </c>
      <c r="E6569">
        <v>128707</v>
      </c>
      <c r="F6569">
        <v>29342.230790000001</v>
      </c>
      <c r="G6569">
        <v>2845427.51</v>
      </c>
      <c r="H6569">
        <v>2754431.87</v>
      </c>
    </row>
    <row r="6570" spans="1:8" x14ac:dyDescent="0.25">
      <c r="A6570" t="s">
        <v>59</v>
      </c>
      <c r="B6570">
        <v>2021</v>
      </c>
      <c r="C6570" t="s">
        <v>8</v>
      </c>
      <c r="D6570" t="s">
        <v>60</v>
      </c>
      <c r="E6570">
        <v>27</v>
      </c>
      <c r="F6570">
        <v>6.04474</v>
      </c>
      <c r="G6570">
        <v>710.75</v>
      </c>
      <c r="H6570">
        <v>1059</v>
      </c>
    </row>
    <row r="6571" spans="1:8" x14ac:dyDescent="0.25">
      <c r="A6571" t="s">
        <v>59</v>
      </c>
      <c r="B6571">
        <v>2021</v>
      </c>
      <c r="C6571" t="s">
        <v>8</v>
      </c>
      <c r="D6571" t="s">
        <v>60</v>
      </c>
      <c r="E6571">
        <v>2</v>
      </c>
      <c r="F6571">
        <v>0</v>
      </c>
      <c r="G6571">
        <v>2.82</v>
      </c>
      <c r="H6571">
        <v>1.41</v>
      </c>
    </row>
    <row r="6572" spans="1:8" x14ac:dyDescent="0.25">
      <c r="A6572" t="s">
        <v>59</v>
      </c>
      <c r="B6572">
        <v>2021</v>
      </c>
      <c r="C6572" t="s">
        <v>8</v>
      </c>
      <c r="D6572" t="s">
        <v>60</v>
      </c>
      <c r="E6572">
        <v>69</v>
      </c>
      <c r="F6572">
        <v>450.74319000000003</v>
      </c>
      <c r="G6572">
        <v>29728.45</v>
      </c>
      <c r="H6572">
        <v>59327.31</v>
      </c>
    </row>
    <row r="6573" spans="1:8" x14ac:dyDescent="0.25">
      <c r="A6573" t="s">
        <v>59</v>
      </c>
      <c r="B6573">
        <v>2021</v>
      </c>
      <c r="C6573" t="s">
        <v>8</v>
      </c>
      <c r="D6573" t="s">
        <v>60</v>
      </c>
      <c r="E6573">
        <v>1</v>
      </c>
      <c r="F6573">
        <v>6.8001800000000001</v>
      </c>
      <c r="G6573">
        <v>551.23</v>
      </c>
      <c r="H6573">
        <v>524.78</v>
      </c>
    </row>
    <row r="6574" spans="1:8" x14ac:dyDescent="0.25">
      <c r="A6574" t="s">
        <v>59</v>
      </c>
      <c r="B6574">
        <v>2021</v>
      </c>
      <c r="C6574" t="s">
        <v>8</v>
      </c>
      <c r="D6574" t="s">
        <v>60</v>
      </c>
      <c r="E6574">
        <v>329</v>
      </c>
      <c r="F6574">
        <v>2166.93606</v>
      </c>
      <c r="G6574">
        <v>189186.25</v>
      </c>
      <c r="H6574">
        <v>203277.76</v>
      </c>
    </row>
    <row r="6575" spans="1:8" x14ac:dyDescent="0.25">
      <c r="A6575" t="s">
        <v>59</v>
      </c>
      <c r="B6575">
        <v>2021</v>
      </c>
      <c r="C6575" t="s">
        <v>8</v>
      </c>
      <c r="D6575" t="s">
        <v>60</v>
      </c>
      <c r="E6575">
        <v>0</v>
      </c>
      <c r="F6575">
        <v>0</v>
      </c>
      <c r="G6575">
        <v>0</v>
      </c>
      <c r="H6575">
        <v>0</v>
      </c>
    </row>
    <row r="6576" spans="1:8" x14ac:dyDescent="0.25">
      <c r="A6576" t="s">
        <v>59</v>
      </c>
      <c r="B6576">
        <v>2021</v>
      </c>
      <c r="C6576" t="s">
        <v>8</v>
      </c>
      <c r="D6576" t="s">
        <v>60</v>
      </c>
      <c r="E6576">
        <v>0</v>
      </c>
      <c r="F6576">
        <v>0</v>
      </c>
      <c r="G6576">
        <v>0</v>
      </c>
      <c r="H6576">
        <v>0</v>
      </c>
    </row>
    <row r="6577" spans="1:8" x14ac:dyDescent="0.25">
      <c r="A6577" t="s">
        <v>59</v>
      </c>
      <c r="B6577">
        <v>2021</v>
      </c>
      <c r="C6577" t="s">
        <v>8</v>
      </c>
      <c r="D6577" t="s">
        <v>60</v>
      </c>
      <c r="E6577">
        <v>27</v>
      </c>
      <c r="F6577">
        <v>149.84211999999999</v>
      </c>
      <c r="G6577">
        <v>12522.52</v>
      </c>
      <c r="H6577">
        <v>0</v>
      </c>
    </row>
    <row r="6578" spans="1:8" x14ac:dyDescent="0.25">
      <c r="A6578" t="s">
        <v>59</v>
      </c>
      <c r="B6578">
        <v>2021</v>
      </c>
      <c r="C6578" t="s">
        <v>8</v>
      </c>
      <c r="D6578" t="s">
        <v>60</v>
      </c>
      <c r="E6578">
        <v>0</v>
      </c>
      <c r="F6578">
        <v>0</v>
      </c>
      <c r="G6578">
        <v>0</v>
      </c>
      <c r="H6578">
        <v>0</v>
      </c>
    </row>
    <row r="6579" spans="1:8" x14ac:dyDescent="0.25">
      <c r="A6579" t="s">
        <v>59</v>
      </c>
      <c r="B6579">
        <v>2021</v>
      </c>
      <c r="C6579" t="s">
        <v>8</v>
      </c>
      <c r="D6579" t="s">
        <v>60</v>
      </c>
      <c r="E6579">
        <v>2</v>
      </c>
      <c r="F6579">
        <v>5.65639</v>
      </c>
      <c r="G6579">
        <v>604.42999999999995</v>
      </c>
      <c r="H6579">
        <v>1102.23</v>
      </c>
    </row>
    <row r="6580" spans="1:8" x14ac:dyDescent="0.25">
      <c r="A6580" t="s">
        <v>59</v>
      </c>
      <c r="B6580">
        <v>2021</v>
      </c>
      <c r="C6580" t="s">
        <v>8</v>
      </c>
      <c r="D6580" t="s">
        <v>60</v>
      </c>
      <c r="E6580">
        <v>5</v>
      </c>
      <c r="F6580">
        <v>29.25985</v>
      </c>
      <c r="G6580">
        <v>2518.71</v>
      </c>
      <c r="H6580">
        <v>3768.64</v>
      </c>
    </row>
    <row r="6581" spans="1:8" x14ac:dyDescent="0.25">
      <c r="A6581" t="s">
        <v>59</v>
      </c>
      <c r="B6581">
        <v>2021</v>
      </c>
      <c r="C6581" t="s">
        <v>8</v>
      </c>
      <c r="D6581" t="s">
        <v>60</v>
      </c>
      <c r="E6581">
        <v>460</v>
      </c>
      <c r="F6581">
        <v>3919.9177</v>
      </c>
      <c r="G6581">
        <v>324590.92</v>
      </c>
      <c r="H6581">
        <v>277817.67</v>
      </c>
    </row>
    <row r="6582" spans="1:8" x14ac:dyDescent="0.25">
      <c r="A6582" t="s">
        <v>59</v>
      </c>
      <c r="B6582">
        <v>2021</v>
      </c>
      <c r="C6582" t="s">
        <v>8</v>
      </c>
      <c r="D6582" t="s">
        <v>60</v>
      </c>
      <c r="E6582">
        <v>9</v>
      </c>
      <c r="F6582">
        <v>13.910589999999999</v>
      </c>
      <c r="G6582">
        <v>1117.2</v>
      </c>
      <c r="H6582">
        <v>1341.62</v>
      </c>
    </row>
    <row r="6583" spans="1:8" x14ac:dyDescent="0.25">
      <c r="A6583" t="s">
        <v>59</v>
      </c>
      <c r="B6583">
        <v>2021</v>
      </c>
      <c r="C6583" t="s">
        <v>8</v>
      </c>
      <c r="D6583" t="s">
        <v>60</v>
      </c>
      <c r="E6583">
        <v>24</v>
      </c>
      <c r="F6583">
        <v>150.08043000000001</v>
      </c>
      <c r="G6583">
        <v>11611.21</v>
      </c>
      <c r="H6583">
        <v>11489.03</v>
      </c>
    </row>
    <row r="6584" spans="1:8" x14ac:dyDescent="0.25">
      <c r="A6584" t="s">
        <v>59</v>
      </c>
      <c r="B6584">
        <v>2021</v>
      </c>
      <c r="C6584" t="s">
        <v>8</v>
      </c>
      <c r="D6584" t="s">
        <v>60</v>
      </c>
      <c r="E6584">
        <v>32</v>
      </c>
      <c r="F6584">
        <v>64.079679999999996</v>
      </c>
      <c r="G6584">
        <v>5218.1099999999997</v>
      </c>
      <c r="H6584">
        <v>7609.63</v>
      </c>
    </row>
    <row r="6585" spans="1:8" x14ac:dyDescent="0.25">
      <c r="A6585" t="s">
        <v>59</v>
      </c>
      <c r="B6585">
        <v>2021</v>
      </c>
      <c r="C6585" t="s">
        <v>8</v>
      </c>
      <c r="D6585" t="s">
        <v>60</v>
      </c>
      <c r="E6585">
        <v>0</v>
      </c>
      <c r="F6585">
        <v>0</v>
      </c>
      <c r="G6585">
        <v>0</v>
      </c>
      <c r="H6585">
        <v>0</v>
      </c>
    </row>
    <row r="6586" spans="1:8" x14ac:dyDescent="0.25">
      <c r="A6586" t="s">
        <v>59</v>
      </c>
      <c r="B6586">
        <v>2021</v>
      </c>
      <c r="C6586" t="s">
        <v>8</v>
      </c>
      <c r="D6586" t="s">
        <v>62</v>
      </c>
      <c r="E6586">
        <v>47</v>
      </c>
      <c r="F6586">
        <v>332.66696000000002</v>
      </c>
      <c r="G6586">
        <v>30324.51</v>
      </c>
      <c r="H6586">
        <v>27707.54</v>
      </c>
    </row>
    <row r="6587" spans="1:8" x14ac:dyDescent="0.25">
      <c r="A6587" t="s">
        <v>59</v>
      </c>
      <c r="B6587">
        <v>2021</v>
      </c>
      <c r="C6587" t="s">
        <v>8</v>
      </c>
      <c r="D6587" t="s">
        <v>62</v>
      </c>
      <c r="E6587">
        <v>2716</v>
      </c>
      <c r="F6587">
        <v>17141.766479999998</v>
      </c>
      <c r="G6587">
        <v>1660791.51</v>
      </c>
      <c r="H6587">
        <v>1708100.08</v>
      </c>
    </row>
    <row r="6588" spans="1:8" x14ac:dyDescent="0.25">
      <c r="A6588" t="s">
        <v>59</v>
      </c>
      <c r="B6588">
        <v>2021</v>
      </c>
      <c r="C6588" t="s">
        <v>8</v>
      </c>
      <c r="D6588" t="s">
        <v>61</v>
      </c>
      <c r="E6588">
        <v>1495</v>
      </c>
      <c r="F6588">
        <v>11547.9288</v>
      </c>
      <c r="G6588">
        <v>936967.92</v>
      </c>
      <c r="H6588">
        <v>996628.35</v>
      </c>
    </row>
    <row r="6589" spans="1:8" x14ac:dyDescent="0.25">
      <c r="A6589" t="s">
        <v>59</v>
      </c>
      <c r="B6589">
        <v>2021</v>
      </c>
      <c r="C6589" t="s">
        <v>8</v>
      </c>
      <c r="D6589" t="s">
        <v>61</v>
      </c>
      <c r="E6589">
        <v>8</v>
      </c>
      <c r="F6589">
        <v>76.367000000000004</v>
      </c>
      <c r="G6589">
        <v>5918.75</v>
      </c>
      <c r="H6589">
        <v>5290.34</v>
      </c>
    </row>
    <row r="6590" spans="1:8" x14ac:dyDescent="0.25">
      <c r="A6590" t="s">
        <v>59</v>
      </c>
      <c r="B6590">
        <v>2021</v>
      </c>
      <c r="C6590" t="s">
        <v>8</v>
      </c>
      <c r="D6590" t="s">
        <v>60</v>
      </c>
      <c r="E6590">
        <v>2</v>
      </c>
      <c r="F6590">
        <v>1.391</v>
      </c>
      <c r="G6590">
        <v>57.04</v>
      </c>
      <c r="H6590">
        <v>57.04</v>
      </c>
    </row>
    <row r="6591" spans="1:8" x14ac:dyDescent="0.25">
      <c r="A6591" t="s">
        <v>59</v>
      </c>
      <c r="B6591">
        <v>2021</v>
      </c>
      <c r="C6591" t="s">
        <v>8</v>
      </c>
      <c r="D6591" t="s">
        <v>60</v>
      </c>
      <c r="E6591">
        <v>25</v>
      </c>
      <c r="F6591">
        <v>150.27875</v>
      </c>
      <c r="G6591">
        <v>6030.05</v>
      </c>
      <c r="H6591">
        <v>6228.99</v>
      </c>
    </row>
    <row r="6592" spans="1:8" x14ac:dyDescent="0.25">
      <c r="A6592" t="s">
        <v>59</v>
      </c>
      <c r="B6592">
        <v>2021</v>
      </c>
      <c r="C6592" t="s">
        <v>8</v>
      </c>
      <c r="D6592" t="s">
        <v>60</v>
      </c>
      <c r="E6592">
        <v>4</v>
      </c>
      <c r="F6592">
        <v>10.31189</v>
      </c>
      <c r="G6592">
        <v>703.48</v>
      </c>
      <c r="H6592">
        <v>587.57000000000005</v>
      </c>
    </row>
    <row r="6593" spans="1:8" x14ac:dyDescent="0.25">
      <c r="A6593" t="s">
        <v>59</v>
      </c>
      <c r="B6593">
        <v>2021</v>
      </c>
      <c r="C6593" t="s">
        <v>8</v>
      </c>
      <c r="D6593" t="s">
        <v>60</v>
      </c>
      <c r="E6593">
        <v>89</v>
      </c>
      <c r="F6593">
        <v>235.55319</v>
      </c>
      <c r="G6593">
        <v>15710.73</v>
      </c>
      <c r="H6593">
        <v>13922.76</v>
      </c>
    </row>
    <row r="6594" spans="1:8" x14ac:dyDescent="0.25">
      <c r="A6594" t="s">
        <v>59</v>
      </c>
      <c r="B6594">
        <v>2021</v>
      </c>
      <c r="C6594" t="s">
        <v>8</v>
      </c>
      <c r="D6594" t="s">
        <v>60</v>
      </c>
      <c r="E6594">
        <v>0</v>
      </c>
      <c r="F6594">
        <v>0</v>
      </c>
      <c r="G6594">
        <v>0</v>
      </c>
      <c r="H6594">
        <v>0</v>
      </c>
    </row>
    <row r="6595" spans="1:8" x14ac:dyDescent="0.25">
      <c r="A6595" t="s">
        <v>59</v>
      </c>
      <c r="B6595">
        <v>2021</v>
      </c>
      <c r="C6595" t="s">
        <v>8</v>
      </c>
      <c r="D6595" t="s">
        <v>60</v>
      </c>
      <c r="E6595">
        <v>0</v>
      </c>
      <c r="F6595">
        <v>0</v>
      </c>
      <c r="G6595">
        <v>0</v>
      </c>
      <c r="H6595">
        <v>0</v>
      </c>
    </row>
    <row r="6596" spans="1:8" x14ac:dyDescent="0.25">
      <c r="A6596" t="s">
        <v>59</v>
      </c>
      <c r="B6596">
        <v>2021</v>
      </c>
      <c r="C6596" t="s">
        <v>8</v>
      </c>
      <c r="D6596" t="s">
        <v>60</v>
      </c>
      <c r="E6596">
        <v>1151</v>
      </c>
      <c r="F6596">
        <v>1543.8777</v>
      </c>
      <c r="G6596">
        <v>174007.32</v>
      </c>
      <c r="H6596">
        <v>173511.3</v>
      </c>
    </row>
    <row r="6597" spans="1:8" x14ac:dyDescent="0.25">
      <c r="A6597" t="s">
        <v>59</v>
      </c>
      <c r="B6597">
        <v>2021</v>
      </c>
      <c r="C6597" t="s">
        <v>8</v>
      </c>
      <c r="D6597" t="s">
        <v>60</v>
      </c>
      <c r="E6597">
        <v>9</v>
      </c>
      <c r="F6597">
        <v>46.116819999999997</v>
      </c>
      <c r="G6597">
        <v>4381.6099999999997</v>
      </c>
      <c r="H6597">
        <v>3296.15</v>
      </c>
    </row>
    <row r="6598" spans="1:8" x14ac:dyDescent="0.25">
      <c r="A6598" t="s">
        <v>59</v>
      </c>
      <c r="B6598">
        <v>2021</v>
      </c>
      <c r="C6598" t="s">
        <v>8</v>
      </c>
      <c r="D6598" t="s">
        <v>60</v>
      </c>
      <c r="E6598">
        <v>0</v>
      </c>
      <c r="F6598">
        <v>0</v>
      </c>
      <c r="G6598">
        <v>0</v>
      </c>
      <c r="H6598">
        <v>0</v>
      </c>
    </row>
    <row r="6599" spans="1:8" x14ac:dyDescent="0.25">
      <c r="A6599" t="s">
        <v>59</v>
      </c>
      <c r="B6599">
        <v>2021</v>
      </c>
      <c r="C6599" t="s">
        <v>8</v>
      </c>
      <c r="D6599" t="s">
        <v>60</v>
      </c>
      <c r="E6599">
        <v>0</v>
      </c>
      <c r="F6599">
        <v>0</v>
      </c>
      <c r="G6599">
        <v>0</v>
      </c>
      <c r="H6599">
        <v>0</v>
      </c>
    </row>
    <row r="6600" spans="1:8" x14ac:dyDescent="0.25">
      <c r="A6600" t="s">
        <v>59</v>
      </c>
      <c r="B6600">
        <v>2021</v>
      </c>
      <c r="C6600" t="s">
        <v>8</v>
      </c>
      <c r="D6600" t="s">
        <v>60</v>
      </c>
      <c r="E6600">
        <v>7</v>
      </c>
      <c r="F6600">
        <v>2.0350000000000001</v>
      </c>
      <c r="G6600">
        <v>602.98</v>
      </c>
      <c r="H6600">
        <v>863.84</v>
      </c>
    </row>
    <row r="6601" spans="1:8" x14ac:dyDescent="0.25">
      <c r="A6601" t="s">
        <v>59</v>
      </c>
      <c r="B6601">
        <v>2021</v>
      </c>
      <c r="C6601" t="s">
        <v>8</v>
      </c>
      <c r="D6601" t="s">
        <v>60</v>
      </c>
      <c r="E6601">
        <v>12</v>
      </c>
      <c r="F6601">
        <v>24.389099999999999</v>
      </c>
      <c r="G6601">
        <v>2797.41</v>
      </c>
      <c r="H6601">
        <v>2263.67</v>
      </c>
    </row>
    <row r="6602" spans="1:8" x14ac:dyDescent="0.25">
      <c r="A6602" t="s">
        <v>59</v>
      </c>
      <c r="B6602">
        <v>2021</v>
      </c>
      <c r="C6602" t="s">
        <v>8</v>
      </c>
      <c r="D6602" t="s">
        <v>60</v>
      </c>
      <c r="E6602">
        <v>363</v>
      </c>
      <c r="F6602">
        <v>423.2679</v>
      </c>
      <c r="G6602">
        <v>50237.16</v>
      </c>
      <c r="H6602">
        <v>50932.06</v>
      </c>
    </row>
    <row r="6603" spans="1:8" x14ac:dyDescent="0.25">
      <c r="A6603" t="s">
        <v>59</v>
      </c>
      <c r="B6603">
        <v>2021</v>
      </c>
      <c r="C6603" t="s">
        <v>8</v>
      </c>
      <c r="D6603" t="s">
        <v>60</v>
      </c>
      <c r="E6603">
        <v>152</v>
      </c>
      <c r="F6603">
        <v>85.207660000000004</v>
      </c>
      <c r="G6603">
        <v>11657.28</v>
      </c>
      <c r="H6603">
        <v>7357.98</v>
      </c>
    </row>
    <row r="6604" spans="1:8" x14ac:dyDescent="0.25">
      <c r="A6604" t="s">
        <v>59</v>
      </c>
      <c r="B6604">
        <v>2021</v>
      </c>
      <c r="C6604" t="s">
        <v>8</v>
      </c>
      <c r="D6604" t="s">
        <v>60</v>
      </c>
      <c r="E6604">
        <v>59</v>
      </c>
      <c r="F6604">
        <v>95.956379999999996</v>
      </c>
      <c r="G6604">
        <v>9523</v>
      </c>
      <c r="H6604">
        <v>8520.7099999999991</v>
      </c>
    </row>
    <row r="6605" spans="1:8" x14ac:dyDescent="0.25">
      <c r="A6605" t="s">
        <v>59</v>
      </c>
      <c r="B6605">
        <v>2021</v>
      </c>
      <c r="C6605" t="s">
        <v>8</v>
      </c>
      <c r="D6605" t="s">
        <v>60</v>
      </c>
      <c r="E6605">
        <v>8</v>
      </c>
      <c r="F6605">
        <v>4.8322399999999996</v>
      </c>
      <c r="G6605">
        <v>513.03</v>
      </c>
      <c r="H6605">
        <v>456.13</v>
      </c>
    </row>
    <row r="6606" spans="1:8" x14ac:dyDescent="0.25">
      <c r="A6606" t="s">
        <v>59</v>
      </c>
      <c r="B6606">
        <v>2021</v>
      </c>
      <c r="C6606" t="s">
        <v>8</v>
      </c>
      <c r="D6606" t="s">
        <v>60</v>
      </c>
      <c r="E6606">
        <v>48</v>
      </c>
      <c r="F6606">
        <v>28.7455</v>
      </c>
      <c r="G6606">
        <v>2946.8</v>
      </c>
      <c r="H6606">
        <v>2558.64</v>
      </c>
    </row>
    <row r="6607" spans="1:8" x14ac:dyDescent="0.25">
      <c r="A6607" t="s">
        <v>59</v>
      </c>
      <c r="B6607">
        <v>2021</v>
      </c>
      <c r="C6607" t="s">
        <v>8</v>
      </c>
      <c r="D6607" t="s">
        <v>60</v>
      </c>
      <c r="E6607">
        <v>8</v>
      </c>
      <c r="F6607">
        <v>13.558999999999999</v>
      </c>
      <c r="G6607">
        <v>1418.17</v>
      </c>
      <c r="H6607">
        <v>0</v>
      </c>
    </row>
    <row r="6608" spans="1:8" x14ac:dyDescent="0.25">
      <c r="A6608" t="s">
        <v>59</v>
      </c>
      <c r="B6608">
        <v>2021</v>
      </c>
      <c r="C6608" t="s">
        <v>8</v>
      </c>
      <c r="D6608" t="s">
        <v>60</v>
      </c>
      <c r="E6608">
        <v>0</v>
      </c>
      <c r="F6608">
        <v>0</v>
      </c>
      <c r="G6608">
        <v>0</v>
      </c>
      <c r="H6608">
        <v>0</v>
      </c>
    </row>
    <row r="6609" spans="1:8" x14ac:dyDescent="0.25">
      <c r="A6609" t="s">
        <v>59</v>
      </c>
      <c r="B6609">
        <v>2021</v>
      </c>
      <c r="C6609" t="s">
        <v>8</v>
      </c>
      <c r="D6609" t="s">
        <v>60</v>
      </c>
      <c r="E6609">
        <v>27</v>
      </c>
      <c r="F6609">
        <v>34.669800000000002</v>
      </c>
      <c r="G6609">
        <v>3025.89</v>
      </c>
      <c r="H6609">
        <v>2784.84</v>
      </c>
    </row>
    <row r="6610" spans="1:8" x14ac:dyDescent="0.25">
      <c r="A6610" t="s">
        <v>59</v>
      </c>
      <c r="B6610">
        <v>2021</v>
      </c>
      <c r="C6610" t="s">
        <v>8</v>
      </c>
      <c r="D6610" t="s">
        <v>60</v>
      </c>
      <c r="E6610">
        <v>34</v>
      </c>
      <c r="F6610">
        <v>50.207819999999998</v>
      </c>
      <c r="G6610">
        <v>4366.32</v>
      </c>
      <c r="H6610">
        <v>4045.44</v>
      </c>
    </row>
    <row r="6611" spans="1:8" x14ac:dyDescent="0.25">
      <c r="A6611" t="s">
        <v>59</v>
      </c>
      <c r="B6611">
        <v>2021</v>
      </c>
      <c r="C6611" t="s">
        <v>8</v>
      </c>
      <c r="D6611" t="s">
        <v>61</v>
      </c>
      <c r="E6611">
        <v>5</v>
      </c>
      <c r="F6611">
        <v>1.411</v>
      </c>
      <c r="G6611">
        <v>216.59</v>
      </c>
      <c r="H6611">
        <v>60.32</v>
      </c>
    </row>
    <row r="6612" spans="1:8" x14ac:dyDescent="0.25">
      <c r="A6612" t="s">
        <v>59</v>
      </c>
      <c r="B6612">
        <v>2021</v>
      </c>
      <c r="C6612" t="s">
        <v>8</v>
      </c>
      <c r="D6612" t="s">
        <v>61</v>
      </c>
      <c r="E6612">
        <v>1195</v>
      </c>
      <c r="F6612">
        <v>1615.58563</v>
      </c>
      <c r="G6612">
        <v>202571.07</v>
      </c>
      <c r="H6612">
        <v>200395.17</v>
      </c>
    </row>
    <row r="6613" spans="1:8" x14ac:dyDescent="0.25">
      <c r="A6613" t="s">
        <v>59</v>
      </c>
      <c r="B6613">
        <v>2021</v>
      </c>
      <c r="C6613" t="s">
        <v>8</v>
      </c>
      <c r="D6613" t="s">
        <v>62</v>
      </c>
      <c r="E6613">
        <v>5370</v>
      </c>
      <c r="F6613">
        <v>8062.3436899999997</v>
      </c>
      <c r="G6613">
        <v>971490.41</v>
      </c>
      <c r="H6613">
        <v>943053.23</v>
      </c>
    </row>
    <row r="6614" spans="1:8" x14ac:dyDescent="0.25">
      <c r="A6614" t="s">
        <v>59</v>
      </c>
      <c r="B6614">
        <v>2021</v>
      </c>
      <c r="C6614" t="s">
        <v>8</v>
      </c>
      <c r="D6614" t="s">
        <v>62</v>
      </c>
      <c r="E6614">
        <v>29</v>
      </c>
      <c r="F6614">
        <v>33.646259999999998</v>
      </c>
      <c r="G6614">
        <v>4215.03</v>
      </c>
      <c r="H6614">
        <v>3683.15</v>
      </c>
    </row>
    <row r="6615" spans="1:8" x14ac:dyDescent="0.25">
      <c r="A6615" t="s">
        <v>59</v>
      </c>
      <c r="B6615">
        <v>2021</v>
      </c>
      <c r="C6615" t="s">
        <v>8</v>
      </c>
      <c r="D6615" t="s">
        <v>64</v>
      </c>
      <c r="E6615">
        <v>1</v>
      </c>
      <c r="F6615">
        <v>19764.347000000002</v>
      </c>
      <c r="G6615">
        <v>1712448.87</v>
      </c>
      <c r="H6615">
        <v>1670342.66</v>
      </c>
    </row>
    <row r="6616" spans="1:8" x14ac:dyDescent="0.25">
      <c r="A6616" t="s">
        <v>59</v>
      </c>
      <c r="B6616">
        <v>2021</v>
      </c>
      <c r="C6616" t="s">
        <v>8</v>
      </c>
      <c r="D6616" t="s">
        <v>60</v>
      </c>
      <c r="E6616">
        <v>0</v>
      </c>
      <c r="F6616">
        <v>0</v>
      </c>
      <c r="G6616">
        <v>0</v>
      </c>
      <c r="H6616">
        <v>0</v>
      </c>
    </row>
    <row r="6617" spans="1:8" x14ac:dyDescent="0.25">
      <c r="A6617" t="s">
        <v>59</v>
      </c>
      <c r="B6617">
        <v>2021</v>
      </c>
      <c r="C6617" t="s">
        <v>8</v>
      </c>
      <c r="D6617" t="s">
        <v>60</v>
      </c>
      <c r="E6617">
        <v>0</v>
      </c>
      <c r="F6617">
        <v>0</v>
      </c>
      <c r="G6617">
        <v>0</v>
      </c>
      <c r="H6617">
        <v>0</v>
      </c>
    </row>
    <row r="6618" spans="1:8" x14ac:dyDescent="0.25">
      <c r="A6618" t="s">
        <v>59</v>
      </c>
      <c r="B6618">
        <v>2021</v>
      </c>
      <c r="C6618" t="s">
        <v>8</v>
      </c>
      <c r="D6618" t="s">
        <v>60</v>
      </c>
      <c r="E6618">
        <v>0</v>
      </c>
      <c r="F6618">
        <v>0</v>
      </c>
      <c r="G6618">
        <v>0</v>
      </c>
      <c r="H6618">
        <v>0</v>
      </c>
    </row>
    <row r="6619" spans="1:8" x14ac:dyDescent="0.25">
      <c r="A6619" t="s">
        <v>59</v>
      </c>
      <c r="B6619">
        <v>2021</v>
      </c>
      <c r="C6619" t="s">
        <v>8</v>
      </c>
      <c r="D6619" t="s">
        <v>60</v>
      </c>
      <c r="E6619">
        <v>0</v>
      </c>
      <c r="F6619">
        <v>0</v>
      </c>
      <c r="G6619">
        <v>0</v>
      </c>
      <c r="H6619">
        <v>0</v>
      </c>
    </row>
    <row r="6620" spans="1:8" x14ac:dyDescent="0.25">
      <c r="A6620" t="s">
        <v>59</v>
      </c>
      <c r="B6620">
        <v>2021</v>
      </c>
      <c r="C6620" t="s">
        <v>8</v>
      </c>
      <c r="D6620" t="s">
        <v>60</v>
      </c>
      <c r="E6620">
        <v>0</v>
      </c>
      <c r="F6620">
        <v>0</v>
      </c>
      <c r="G6620">
        <v>0</v>
      </c>
      <c r="H6620">
        <v>0</v>
      </c>
    </row>
    <row r="6621" spans="1:8" x14ac:dyDescent="0.25">
      <c r="A6621" t="s">
        <v>59</v>
      </c>
      <c r="B6621">
        <v>2021</v>
      </c>
      <c r="C6621" t="s">
        <v>8</v>
      </c>
      <c r="D6621" t="s">
        <v>60</v>
      </c>
      <c r="E6621">
        <v>0</v>
      </c>
      <c r="F6621">
        <v>0</v>
      </c>
      <c r="G6621">
        <v>0</v>
      </c>
      <c r="H6621">
        <v>0</v>
      </c>
    </row>
    <row r="6622" spans="1:8" x14ac:dyDescent="0.25">
      <c r="A6622" t="s">
        <v>59</v>
      </c>
      <c r="B6622">
        <v>2021</v>
      </c>
      <c r="C6622" t="s">
        <v>8</v>
      </c>
      <c r="D6622" t="s">
        <v>60</v>
      </c>
      <c r="E6622">
        <v>0</v>
      </c>
      <c r="F6622">
        <v>0</v>
      </c>
      <c r="G6622">
        <v>0</v>
      </c>
      <c r="H6622">
        <v>0</v>
      </c>
    </row>
    <row r="6623" spans="1:8" x14ac:dyDescent="0.25">
      <c r="A6623" t="s">
        <v>59</v>
      </c>
      <c r="B6623">
        <v>2021</v>
      </c>
      <c r="C6623" t="s">
        <v>8</v>
      </c>
      <c r="D6623" t="s">
        <v>60</v>
      </c>
      <c r="E6623">
        <v>0</v>
      </c>
      <c r="F6623">
        <v>0</v>
      </c>
      <c r="G6623">
        <v>0</v>
      </c>
      <c r="H6623">
        <v>0</v>
      </c>
    </row>
    <row r="6624" spans="1:8" x14ac:dyDescent="0.25">
      <c r="A6624" t="s">
        <v>59</v>
      </c>
      <c r="B6624">
        <v>2021</v>
      </c>
      <c r="C6624" t="s">
        <v>8</v>
      </c>
      <c r="D6624" t="s">
        <v>60</v>
      </c>
      <c r="E6624">
        <v>0</v>
      </c>
      <c r="F6624">
        <v>0</v>
      </c>
      <c r="G6624">
        <v>0</v>
      </c>
      <c r="H6624">
        <v>0</v>
      </c>
    </row>
    <row r="6625" spans="1:8" x14ac:dyDescent="0.25">
      <c r="A6625" t="s">
        <v>59</v>
      </c>
      <c r="B6625">
        <v>2021</v>
      </c>
      <c r="C6625" t="s">
        <v>8</v>
      </c>
      <c r="D6625" t="s">
        <v>60</v>
      </c>
      <c r="E6625">
        <v>0</v>
      </c>
      <c r="F6625">
        <v>0</v>
      </c>
      <c r="G6625">
        <v>0</v>
      </c>
      <c r="H6625">
        <v>0</v>
      </c>
    </row>
    <row r="6626" spans="1:8" x14ac:dyDescent="0.25">
      <c r="A6626" t="s">
        <v>59</v>
      </c>
      <c r="B6626">
        <v>2021</v>
      </c>
      <c r="C6626" t="s">
        <v>8</v>
      </c>
      <c r="D6626" t="s">
        <v>62</v>
      </c>
      <c r="E6626">
        <v>0</v>
      </c>
      <c r="F6626">
        <v>0</v>
      </c>
      <c r="G6626">
        <v>0</v>
      </c>
      <c r="H6626">
        <v>0</v>
      </c>
    </row>
    <row r="6627" spans="1:8" x14ac:dyDescent="0.25">
      <c r="A6627" t="s">
        <v>59</v>
      </c>
      <c r="B6627">
        <v>2021</v>
      </c>
      <c r="C6627" t="s">
        <v>8</v>
      </c>
      <c r="D6627" t="s">
        <v>62</v>
      </c>
      <c r="E6627">
        <v>1</v>
      </c>
      <c r="F6627">
        <v>424.512</v>
      </c>
      <c r="G6627">
        <v>39049.15</v>
      </c>
      <c r="H6627">
        <v>0</v>
      </c>
    </row>
    <row r="6628" spans="1:8" x14ac:dyDescent="0.25">
      <c r="A6628" t="s">
        <v>59</v>
      </c>
      <c r="B6628">
        <v>2021</v>
      </c>
      <c r="C6628" t="s">
        <v>8</v>
      </c>
      <c r="D6628" t="s">
        <v>60</v>
      </c>
      <c r="E6628">
        <v>0</v>
      </c>
      <c r="F6628">
        <v>0</v>
      </c>
      <c r="G6628">
        <v>0</v>
      </c>
      <c r="H6628">
        <v>0</v>
      </c>
    </row>
    <row r="6629" spans="1:8" x14ac:dyDescent="0.25">
      <c r="A6629" t="s">
        <v>59</v>
      </c>
      <c r="B6629">
        <v>2021</v>
      </c>
      <c r="C6629" t="s">
        <v>8</v>
      </c>
      <c r="D6629" t="s">
        <v>60</v>
      </c>
      <c r="E6629">
        <v>0</v>
      </c>
      <c r="F6629">
        <v>0</v>
      </c>
      <c r="G6629">
        <v>0</v>
      </c>
      <c r="H6629">
        <v>0</v>
      </c>
    </row>
    <row r="6630" spans="1:8" x14ac:dyDescent="0.25">
      <c r="A6630" t="s">
        <v>59</v>
      </c>
      <c r="B6630">
        <v>2021</v>
      </c>
      <c r="C6630" t="s">
        <v>8</v>
      </c>
      <c r="D6630" t="s">
        <v>61</v>
      </c>
      <c r="E6630">
        <v>3</v>
      </c>
      <c r="F6630">
        <v>2704.5940000000001</v>
      </c>
      <c r="G6630">
        <v>203026.75</v>
      </c>
      <c r="H6630">
        <v>203026.75</v>
      </c>
    </row>
    <row r="6631" spans="1:8" x14ac:dyDescent="0.25">
      <c r="A6631" t="s">
        <v>59</v>
      </c>
      <c r="B6631">
        <v>2021</v>
      </c>
      <c r="C6631" t="s">
        <v>8</v>
      </c>
      <c r="D6631" t="s">
        <v>61</v>
      </c>
      <c r="E6631">
        <v>0</v>
      </c>
      <c r="F6631">
        <v>0</v>
      </c>
      <c r="G6631">
        <v>0</v>
      </c>
      <c r="H6631">
        <v>0</v>
      </c>
    </row>
    <row r="6632" spans="1:8" x14ac:dyDescent="0.25">
      <c r="A6632" t="s">
        <v>59</v>
      </c>
      <c r="B6632">
        <v>2021</v>
      </c>
      <c r="C6632" t="s">
        <v>8</v>
      </c>
      <c r="D6632" t="s">
        <v>60</v>
      </c>
      <c r="E6632">
        <v>0</v>
      </c>
      <c r="F6632">
        <v>0</v>
      </c>
      <c r="G6632">
        <v>0</v>
      </c>
      <c r="H6632">
        <v>0</v>
      </c>
    </row>
    <row r="6633" spans="1:8" x14ac:dyDescent="0.25">
      <c r="A6633" t="s">
        <v>59</v>
      </c>
      <c r="B6633">
        <v>2021</v>
      </c>
      <c r="C6633" t="s">
        <v>8</v>
      </c>
      <c r="D6633" t="s">
        <v>60</v>
      </c>
      <c r="E6633">
        <v>0</v>
      </c>
      <c r="F6633">
        <v>0</v>
      </c>
      <c r="G6633">
        <v>0</v>
      </c>
      <c r="H6633">
        <v>0</v>
      </c>
    </row>
    <row r="6634" spans="1:8" x14ac:dyDescent="0.25">
      <c r="A6634" t="s">
        <v>59</v>
      </c>
      <c r="B6634">
        <v>2021</v>
      </c>
      <c r="C6634" t="s">
        <v>8</v>
      </c>
      <c r="D6634" t="s">
        <v>60</v>
      </c>
      <c r="E6634">
        <v>0</v>
      </c>
      <c r="F6634">
        <v>0</v>
      </c>
      <c r="G6634">
        <v>0</v>
      </c>
      <c r="H6634">
        <v>0</v>
      </c>
    </row>
    <row r="6635" spans="1:8" x14ac:dyDescent="0.25">
      <c r="A6635" t="s">
        <v>59</v>
      </c>
      <c r="B6635">
        <v>2021</v>
      </c>
      <c r="C6635" t="s">
        <v>8</v>
      </c>
      <c r="D6635" t="s">
        <v>60</v>
      </c>
      <c r="E6635">
        <v>0</v>
      </c>
      <c r="F6635">
        <v>0</v>
      </c>
      <c r="G6635">
        <v>0</v>
      </c>
      <c r="H6635">
        <v>0</v>
      </c>
    </row>
    <row r="6636" spans="1:8" x14ac:dyDescent="0.25">
      <c r="A6636" t="s">
        <v>59</v>
      </c>
      <c r="B6636">
        <v>2021</v>
      </c>
      <c r="C6636" t="s">
        <v>8</v>
      </c>
      <c r="D6636" t="s">
        <v>60</v>
      </c>
      <c r="E6636">
        <v>0</v>
      </c>
      <c r="F6636">
        <v>0</v>
      </c>
      <c r="G6636">
        <v>0</v>
      </c>
      <c r="H6636">
        <v>0</v>
      </c>
    </row>
    <row r="6637" spans="1:8" x14ac:dyDescent="0.25">
      <c r="A6637" t="s">
        <v>59</v>
      </c>
      <c r="B6637">
        <v>2021</v>
      </c>
      <c r="C6637" t="s">
        <v>8</v>
      </c>
      <c r="D6637" t="s">
        <v>60</v>
      </c>
      <c r="E6637">
        <v>0</v>
      </c>
      <c r="F6637">
        <v>0</v>
      </c>
      <c r="G6637">
        <v>0</v>
      </c>
      <c r="H6637">
        <v>0</v>
      </c>
    </row>
    <row r="6638" spans="1:8" x14ac:dyDescent="0.25">
      <c r="A6638" t="s">
        <v>59</v>
      </c>
      <c r="B6638">
        <v>2021</v>
      </c>
      <c r="C6638" t="s">
        <v>7</v>
      </c>
      <c r="D6638" t="s">
        <v>63</v>
      </c>
      <c r="E6638">
        <v>0</v>
      </c>
      <c r="F6638">
        <v>0</v>
      </c>
      <c r="G6638">
        <v>0</v>
      </c>
      <c r="H6638">
        <v>0</v>
      </c>
    </row>
    <row r="6639" spans="1:8" x14ac:dyDescent="0.25">
      <c r="A6639" t="s">
        <v>59</v>
      </c>
      <c r="B6639">
        <v>2021</v>
      </c>
      <c r="C6639" t="s">
        <v>7</v>
      </c>
      <c r="D6639" t="s">
        <v>63</v>
      </c>
      <c r="E6639">
        <v>0</v>
      </c>
      <c r="F6639">
        <v>0</v>
      </c>
      <c r="G6639">
        <v>0</v>
      </c>
      <c r="H6639">
        <v>0</v>
      </c>
    </row>
    <row r="6640" spans="1:8" x14ac:dyDescent="0.25">
      <c r="A6640" t="s">
        <v>59</v>
      </c>
      <c r="B6640">
        <v>2021</v>
      </c>
      <c r="C6640" t="s">
        <v>7</v>
      </c>
      <c r="D6640" t="s">
        <v>60</v>
      </c>
      <c r="E6640">
        <v>0</v>
      </c>
      <c r="F6640">
        <v>0</v>
      </c>
      <c r="G6640">
        <v>0</v>
      </c>
      <c r="H6640">
        <v>0</v>
      </c>
    </row>
    <row r="6641" spans="1:8" x14ac:dyDescent="0.25">
      <c r="A6641" t="s">
        <v>59</v>
      </c>
      <c r="B6641">
        <v>2021</v>
      </c>
      <c r="C6641" t="s">
        <v>7</v>
      </c>
      <c r="D6641" t="s">
        <v>60</v>
      </c>
      <c r="E6641">
        <v>0</v>
      </c>
      <c r="F6641">
        <v>0</v>
      </c>
      <c r="G6641">
        <v>0</v>
      </c>
      <c r="H6641">
        <v>0</v>
      </c>
    </row>
    <row r="6642" spans="1:8" x14ac:dyDescent="0.25">
      <c r="A6642" t="s">
        <v>59</v>
      </c>
      <c r="B6642">
        <v>2021</v>
      </c>
      <c r="C6642" t="s">
        <v>7</v>
      </c>
      <c r="D6642" t="s">
        <v>61</v>
      </c>
      <c r="E6642">
        <v>0</v>
      </c>
      <c r="F6642">
        <v>0</v>
      </c>
      <c r="G6642">
        <v>0</v>
      </c>
      <c r="H6642">
        <v>0</v>
      </c>
    </row>
    <row r="6643" spans="1:8" x14ac:dyDescent="0.25">
      <c r="A6643" t="s">
        <v>59</v>
      </c>
      <c r="B6643">
        <v>2021</v>
      </c>
      <c r="C6643" t="s">
        <v>7</v>
      </c>
      <c r="D6643" t="s">
        <v>61</v>
      </c>
      <c r="E6643">
        <v>0</v>
      </c>
      <c r="F6643">
        <v>0</v>
      </c>
      <c r="G6643">
        <v>0</v>
      </c>
      <c r="H6643">
        <v>0</v>
      </c>
    </row>
    <row r="6644" spans="1:8" x14ac:dyDescent="0.25">
      <c r="A6644" t="s">
        <v>59</v>
      </c>
      <c r="B6644">
        <v>2021</v>
      </c>
      <c r="C6644" t="s">
        <v>7</v>
      </c>
      <c r="D6644" t="s">
        <v>62</v>
      </c>
      <c r="E6644">
        <v>0</v>
      </c>
      <c r="F6644">
        <v>0</v>
      </c>
      <c r="G6644">
        <v>0</v>
      </c>
      <c r="H6644">
        <v>0</v>
      </c>
    </row>
    <row r="6645" spans="1:8" x14ac:dyDescent="0.25">
      <c r="A6645" t="s">
        <v>59</v>
      </c>
      <c r="B6645">
        <v>2021</v>
      </c>
      <c r="C6645" t="s">
        <v>7</v>
      </c>
      <c r="D6645" t="s">
        <v>62</v>
      </c>
      <c r="E6645">
        <v>0</v>
      </c>
      <c r="F6645">
        <v>0</v>
      </c>
      <c r="G6645">
        <v>0</v>
      </c>
      <c r="H6645">
        <v>0</v>
      </c>
    </row>
    <row r="6646" spans="1:8" x14ac:dyDescent="0.25">
      <c r="A6646" t="s">
        <v>59</v>
      </c>
      <c r="B6646">
        <v>2021</v>
      </c>
      <c r="C6646" t="s">
        <v>7</v>
      </c>
      <c r="D6646" t="s">
        <v>64</v>
      </c>
      <c r="E6646">
        <v>0</v>
      </c>
      <c r="F6646">
        <v>0</v>
      </c>
      <c r="G6646">
        <v>0</v>
      </c>
      <c r="H6646">
        <v>0</v>
      </c>
    </row>
    <row r="6647" spans="1:8" x14ac:dyDescent="0.25">
      <c r="A6647" t="s">
        <v>59</v>
      </c>
      <c r="B6647">
        <v>2021</v>
      </c>
      <c r="C6647" t="s">
        <v>7</v>
      </c>
      <c r="D6647" t="s">
        <v>64</v>
      </c>
      <c r="E6647">
        <v>0</v>
      </c>
      <c r="F6647">
        <v>0</v>
      </c>
      <c r="G6647">
        <v>0</v>
      </c>
      <c r="H6647">
        <v>0</v>
      </c>
    </row>
    <row r="6648" spans="1:8" x14ac:dyDescent="0.25">
      <c r="A6648" t="s">
        <v>59</v>
      </c>
      <c r="B6648">
        <v>2021</v>
      </c>
      <c r="C6648" t="s">
        <v>7</v>
      </c>
      <c r="D6648" t="s">
        <v>60</v>
      </c>
      <c r="E6648">
        <v>37</v>
      </c>
      <c r="F6648">
        <v>197.75094999999999</v>
      </c>
      <c r="G6648">
        <v>13206.42</v>
      </c>
      <c r="H6648">
        <v>12983.56</v>
      </c>
    </row>
    <row r="6649" spans="1:8" x14ac:dyDescent="0.25">
      <c r="A6649" t="s">
        <v>59</v>
      </c>
      <c r="B6649">
        <v>2021</v>
      </c>
      <c r="C6649" t="s">
        <v>7</v>
      </c>
      <c r="D6649" t="s">
        <v>60</v>
      </c>
      <c r="E6649">
        <v>63</v>
      </c>
      <c r="F6649">
        <v>397.86680999999999</v>
      </c>
      <c r="G6649">
        <v>27685.27</v>
      </c>
      <c r="H6649">
        <v>25073.05</v>
      </c>
    </row>
    <row r="6650" spans="1:8" x14ac:dyDescent="0.25">
      <c r="A6650" t="s">
        <v>59</v>
      </c>
      <c r="B6650">
        <v>2021</v>
      </c>
      <c r="C6650" t="s">
        <v>7</v>
      </c>
      <c r="D6650" t="s">
        <v>60</v>
      </c>
      <c r="E6650">
        <v>7</v>
      </c>
      <c r="F6650">
        <v>54.172220000000003</v>
      </c>
      <c r="G6650">
        <v>4016.44</v>
      </c>
      <c r="H6650">
        <v>4595.6899999999996</v>
      </c>
    </row>
    <row r="6651" spans="1:8" x14ac:dyDescent="0.25">
      <c r="A6651" t="s">
        <v>59</v>
      </c>
      <c r="B6651">
        <v>2021</v>
      </c>
      <c r="C6651" t="s">
        <v>7</v>
      </c>
      <c r="D6651" t="s">
        <v>60</v>
      </c>
      <c r="E6651">
        <v>0</v>
      </c>
      <c r="F6651">
        <v>0</v>
      </c>
      <c r="G6651">
        <v>0</v>
      </c>
      <c r="H6651">
        <v>0</v>
      </c>
    </row>
    <row r="6652" spans="1:8" x14ac:dyDescent="0.25">
      <c r="A6652" t="s">
        <v>59</v>
      </c>
      <c r="B6652">
        <v>2021</v>
      </c>
      <c r="C6652" t="s">
        <v>7</v>
      </c>
      <c r="D6652" t="s">
        <v>60</v>
      </c>
      <c r="E6652">
        <v>0</v>
      </c>
      <c r="F6652">
        <v>0</v>
      </c>
      <c r="G6652">
        <v>0</v>
      </c>
      <c r="H6652">
        <v>0</v>
      </c>
    </row>
    <row r="6653" spans="1:8" x14ac:dyDescent="0.25">
      <c r="A6653" t="s">
        <v>59</v>
      </c>
      <c r="B6653">
        <v>2021</v>
      </c>
      <c r="C6653" t="s">
        <v>7</v>
      </c>
      <c r="D6653" t="s">
        <v>60</v>
      </c>
      <c r="E6653">
        <v>4</v>
      </c>
      <c r="F6653">
        <v>42.531469999999999</v>
      </c>
      <c r="G6653">
        <v>3292.91</v>
      </c>
      <c r="H6653">
        <v>0</v>
      </c>
    </row>
    <row r="6654" spans="1:8" x14ac:dyDescent="0.25">
      <c r="A6654" t="s">
        <v>59</v>
      </c>
      <c r="B6654">
        <v>2021</v>
      </c>
      <c r="C6654" t="s">
        <v>7</v>
      </c>
      <c r="D6654" t="s">
        <v>60</v>
      </c>
      <c r="E6654">
        <v>0</v>
      </c>
      <c r="F6654">
        <v>0</v>
      </c>
      <c r="G6654">
        <v>0</v>
      </c>
      <c r="H6654">
        <v>0</v>
      </c>
    </row>
    <row r="6655" spans="1:8" x14ac:dyDescent="0.25">
      <c r="A6655" t="s">
        <v>59</v>
      </c>
      <c r="B6655">
        <v>2021</v>
      </c>
      <c r="C6655" t="s">
        <v>7</v>
      </c>
      <c r="D6655" t="s">
        <v>60</v>
      </c>
      <c r="E6655">
        <v>0</v>
      </c>
      <c r="F6655">
        <v>0</v>
      </c>
      <c r="G6655">
        <v>0</v>
      </c>
      <c r="H6655">
        <v>0</v>
      </c>
    </row>
    <row r="6656" spans="1:8" x14ac:dyDescent="0.25">
      <c r="A6656" t="s">
        <v>59</v>
      </c>
      <c r="B6656">
        <v>2021</v>
      </c>
      <c r="C6656" t="s">
        <v>7</v>
      </c>
      <c r="D6656" t="s">
        <v>60</v>
      </c>
      <c r="E6656">
        <v>0</v>
      </c>
      <c r="F6656">
        <v>0</v>
      </c>
      <c r="G6656">
        <v>0</v>
      </c>
      <c r="H6656">
        <v>0</v>
      </c>
    </row>
    <row r="6657" spans="1:8" x14ac:dyDescent="0.25">
      <c r="A6657" t="s">
        <v>59</v>
      </c>
      <c r="B6657">
        <v>2021</v>
      </c>
      <c r="C6657" t="s">
        <v>7</v>
      </c>
      <c r="D6657" t="s">
        <v>60</v>
      </c>
      <c r="E6657">
        <v>0</v>
      </c>
      <c r="F6657">
        <v>0</v>
      </c>
      <c r="G6657">
        <v>0</v>
      </c>
      <c r="H6657">
        <v>0</v>
      </c>
    </row>
    <row r="6658" spans="1:8" x14ac:dyDescent="0.25">
      <c r="A6658" t="s">
        <v>59</v>
      </c>
      <c r="B6658">
        <v>2021</v>
      </c>
      <c r="C6658" t="s">
        <v>7</v>
      </c>
      <c r="D6658" t="s">
        <v>60</v>
      </c>
      <c r="E6658">
        <v>0</v>
      </c>
      <c r="F6658">
        <v>0</v>
      </c>
      <c r="G6658">
        <v>0</v>
      </c>
      <c r="H6658">
        <v>0</v>
      </c>
    </row>
    <row r="6659" spans="1:8" x14ac:dyDescent="0.25">
      <c r="A6659" t="s">
        <v>59</v>
      </c>
      <c r="B6659">
        <v>2021</v>
      </c>
      <c r="C6659" t="s">
        <v>7</v>
      </c>
      <c r="D6659" t="s">
        <v>60</v>
      </c>
      <c r="E6659">
        <v>2</v>
      </c>
      <c r="F6659">
        <v>104.76898</v>
      </c>
      <c r="G6659">
        <v>7127.52</v>
      </c>
      <c r="H6659">
        <v>5768.37</v>
      </c>
    </row>
    <row r="6660" spans="1:8" x14ac:dyDescent="0.25">
      <c r="A6660" t="s">
        <v>59</v>
      </c>
      <c r="B6660">
        <v>2021</v>
      </c>
      <c r="C6660" t="s">
        <v>7</v>
      </c>
      <c r="D6660" t="s">
        <v>61</v>
      </c>
      <c r="E6660">
        <v>396</v>
      </c>
      <c r="F6660">
        <v>32542.45636</v>
      </c>
      <c r="G6660">
        <v>2688130.47</v>
      </c>
      <c r="H6660">
        <v>2585422.6800000002</v>
      </c>
    </row>
    <row r="6661" spans="1:8" x14ac:dyDescent="0.25">
      <c r="A6661" t="s">
        <v>59</v>
      </c>
      <c r="B6661">
        <v>2021</v>
      </c>
      <c r="C6661" t="s">
        <v>7</v>
      </c>
      <c r="D6661" t="s">
        <v>61</v>
      </c>
      <c r="E6661">
        <v>7</v>
      </c>
      <c r="F6661">
        <v>725.62079000000006</v>
      </c>
      <c r="G6661">
        <v>55942.77</v>
      </c>
      <c r="H6661">
        <v>58756.26</v>
      </c>
    </row>
    <row r="6662" spans="1:8" x14ac:dyDescent="0.25">
      <c r="A6662" t="s">
        <v>59</v>
      </c>
      <c r="B6662">
        <v>2021</v>
      </c>
      <c r="C6662" t="s">
        <v>7</v>
      </c>
      <c r="D6662" t="s">
        <v>60</v>
      </c>
      <c r="E6662">
        <v>0</v>
      </c>
      <c r="F6662">
        <v>0</v>
      </c>
      <c r="G6662">
        <v>0</v>
      </c>
      <c r="H6662">
        <v>0</v>
      </c>
    </row>
    <row r="6663" spans="1:8" x14ac:dyDescent="0.25">
      <c r="A6663" t="s">
        <v>59</v>
      </c>
      <c r="B6663">
        <v>2021</v>
      </c>
      <c r="C6663" t="s">
        <v>7</v>
      </c>
      <c r="D6663" t="s">
        <v>60</v>
      </c>
      <c r="E6663">
        <v>0</v>
      </c>
      <c r="F6663">
        <v>0</v>
      </c>
      <c r="G6663">
        <v>0</v>
      </c>
      <c r="H6663">
        <v>0</v>
      </c>
    </row>
    <row r="6664" spans="1:8" x14ac:dyDescent="0.25">
      <c r="A6664" t="s">
        <v>59</v>
      </c>
      <c r="B6664">
        <v>2021</v>
      </c>
      <c r="C6664" t="s">
        <v>7</v>
      </c>
      <c r="D6664" t="s">
        <v>60</v>
      </c>
      <c r="E6664">
        <v>0</v>
      </c>
      <c r="F6664">
        <v>0</v>
      </c>
      <c r="G6664">
        <v>0</v>
      </c>
      <c r="H6664">
        <v>0</v>
      </c>
    </row>
    <row r="6665" spans="1:8" x14ac:dyDescent="0.25">
      <c r="A6665" t="s">
        <v>59</v>
      </c>
      <c r="B6665">
        <v>2021</v>
      </c>
      <c r="C6665" t="s">
        <v>7</v>
      </c>
      <c r="D6665" t="s">
        <v>60</v>
      </c>
      <c r="E6665">
        <v>0</v>
      </c>
      <c r="F6665">
        <v>0</v>
      </c>
      <c r="G6665">
        <v>0</v>
      </c>
      <c r="H6665">
        <v>0</v>
      </c>
    </row>
    <row r="6666" spans="1:8" x14ac:dyDescent="0.25">
      <c r="A6666" t="s">
        <v>59</v>
      </c>
      <c r="B6666">
        <v>2021</v>
      </c>
      <c r="C6666" t="s">
        <v>7</v>
      </c>
      <c r="D6666" t="s">
        <v>60</v>
      </c>
      <c r="E6666">
        <v>0</v>
      </c>
      <c r="F6666">
        <v>0</v>
      </c>
      <c r="G6666">
        <v>0</v>
      </c>
      <c r="H6666">
        <v>0</v>
      </c>
    </row>
    <row r="6667" spans="1:8" x14ac:dyDescent="0.25">
      <c r="A6667" t="s">
        <v>59</v>
      </c>
      <c r="B6667">
        <v>2021</v>
      </c>
      <c r="C6667" t="s">
        <v>7</v>
      </c>
      <c r="D6667" t="s">
        <v>60</v>
      </c>
      <c r="E6667">
        <v>0</v>
      </c>
      <c r="F6667">
        <v>0</v>
      </c>
      <c r="G6667">
        <v>0</v>
      </c>
      <c r="H6667">
        <v>0</v>
      </c>
    </row>
    <row r="6668" spans="1:8" x14ac:dyDescent="0.25">
      <c r="A6668" t="s">
        <v>59</v>
      </c>
      <c r="B6668">
        <v>2021</v>
      </c>
      <c r="C6668" t="s">
        <v>7</v>
      </c>
      <c r="D6668" t="s">
        <v>60</v>
      </c>
      <c r="E6668">
        <v>0</v>
      </c>
      <c r="F6668">
        <v>0</v>
      </c>
      <c r="G6668">
        <v>0</v>
      </c>
      <c r="H6668">
        <v>0</v>
      </c>
    </row>
    <row r="6669" spans="1:8" x14ac:dyDescent="0.25">
      <c r="A6669" t="s">
        <v>59</v>
      </c>
      <c r="B6669">
        <v>2021</v>
      </c>
      <c r="C6669" t="s">
        <v>7</v>
      </c>
      <c r="D6669" t="s">
        <v>60</v>
      </c>
      <c r="E6669">
        <v>2</v>
      </c>
      <c r="F6669">
        <v>36.563850000000002</v>
      </c>
      <c r="G6669">
        <v>5738.92</v>
      </c>
      <c r="H6669">
        <v>0</v>
      </c>
    </row>
    <row r="6670" spans="1:8" x14ac:dyDescent="0.25">
      <c r="A6670" t="s">
        <v>59</v>
      </c>
      <c r="B6670">
        <v>2021</v>
      </c>
      <c r="C6670" t="s">
        <v>7</v>
      </c>
      <c r="D6670" t="s">
        <v>60</v>
      </c>
      <c r="E6670">
        <v>0</v>
      </c>
      <c r="F6670">
        <v>0</v>
      </c>
      <c r="G6670">
        <v>0</v>
      </c>
      <c r="H6670">
        <v>0</v>
      </c>
    </row>
    <row r="6671" spans="1:8" x14ac:dyDescent="0.25">
      <c r="A6671" t="s">
        <v>59</v>
      </c>
      <c r="B6671">
        <v>2021</v>
      </c>
      <c r="C6671" t="s">
        <v>7</v>
      </c>
      <c r="D6671" t="s">
        <v>60</v>
      </c>
      <c r="E6671">
        <v>0</v>
      </c>
      <c r="F6671">
        <v>0</v>
      </c>
      <c r="G6671">
        <v>0</v>
      </c>
      <c r="H6671">
        <v>0</v>
      </c>
    </row>
    <row r="6672" spans="1:8" x14ac:dyDescent="0.25">
      <c r="A6672" t="s">
        <v>59</v>
      </c>
      <c r="B6672">
        <v>2021</v>
      </c>
      <c r="C6672" t="s">
        <v>7</v>
      </c>
      <c r="D6672" t="s">
        <v>60</v>
      </c>
      <c r="E6672">
        <v>0</v>
      </c>
      <c r="F6672">
        <v>0</v>
      </c>
      <c r="G6672">
        <v>0</v>
      </c>
      <c r="H6672">
        <v>0</v>
      </c>
    </row>
    <row r="6673" spans="1:8" x14ac:dyDescent="0.25">
      <c r="A6673" t="s">
        <v>59</v>
      </c>
      <c r="B6673">
        <v>2021</v>
      </c>
      <c r="C6673" t="s">
        <v>7</v>
      </c>
      <c r="D6673" t="s">
        <v>60</v>
      </c>
      <c r="E6673">
        <v>129</v>
      </c>
      <c r="F6673">
        <v>6523.1581800000004</v>
      </c>
      <c r="G6673">
        <v>475314.62</v>
      </c>
      <c r="H6673">
        <v>475201.1</v>
      </c>
    </row>
    <row r="6674" spans="1:8" x14ac:dyDescent="0.25">
      <c r="A6674" t="s">
        <v>59</v>
      </c>
      <c r="B6674">
        <v>2021</v>
      </c>
      <c r="C6674" t="s">
        <v>7</v>
      </c>
      <c r="D6674" t="s">
        <v>60</v>
      </c>
      <c r="E6674">
        <v>1</v>
      </c>
      <c r="F6674">
        <v>1.611</v>
      </c>
      <c r="G6674">
        <v>156.38</v>
      </c>
      <c r="H6674">
        <v>156.38</v>
      </c>
    </row>
    <row r="6675" spans="1:8" x14ac:dyDescent="0.25">
      <c r="A6675" t="s">
        <v>59</v>
      </c>
      <c r="B6675">
        <v>2021</v>
      </c>
      <c r="C6675" t="s">
        <v>7</v>
      </c>
      <c r="D6675" t="s">
        <v>60</v>
      </c>
      <c r="E6675">
        <v>0</v>
      </c>
      <c r="F6675">
        <v>0</v>
      </c>
      <c r="G6675">
        <v>0</v>
      </c>
      <c r="H6675">
        <v>0</v>
      </c>
    </row>
    <row r="6676" spans="1:8" x14ac:dyDescent="0.25">
      <c r="A6676" t="s">
        <v>59</v>
      </c>
      <c r="B6676">
        <v>2021</v>
      </c>
      <c r="C6676" t="s">
        <v>7</v>
      </c>
      <c r="D6676" t="s">
        <v>60</v>
      </c>
      <c r="E6676">
        <v>1</v>
      </c>
      <c r="F6676">
        <v>0</v>
      </c>
      <c r="G6676">
        <v>1.41</v>
      </c>
      <c r="H6676">
        <v>0</v>
      </c>
    </row>
    <row r="6677" spans="1:8" x14ac:dyDescent="0.25">
      <c r="A6677" t="s">
        <v>59</v>
      </c>
      <c r="B6677">
        <v>2021</v>
      </c>
      <c r="C6677" t="s">
        <v>7</v>
      </c>
      <c r="D6677" t="s">
        <v>60</v>
      </c>
      <c r="E6677">
        <v>0</v>
      </c>
      <c r="F6677">
        <v>0</v>
      </c>
      <c r="G6677">
        <v>0</v>
      </c>
      <c r="H6677">
        <v>0</v>
      </c>
    </row>
    <row r="6678" spans="1:8" x14ac:dyDescent="0.25">
      <c r="A6678" t="s">
        <v>59</v>
      </c>
      <c r="B6678">
        <v>2021</v>
      </c>
      <c r="C6678" t="s">
        <v>7</v>
      </c>
      <c r="D6678" t="s">
        <v>60</v>
      </c>
      <c r="E6678">
        <v>0</v>
      </c>
      <c r="F6678">
        <v>0</v>
      </c>
      <c r="G6678">
        <v>0</v>
      </c>
      <c r="H6678">
        <v>0</v>
      </c>
    </row>
    <row r="6679" spans="1:8" x14ac:dyDescent="0.25">
      <c r="A6679" t="s">
        <v>59</v>
      </c>
      <c r="B6679">
        <v>2021</v>
      </c>
      <c r="C6679" t="s">
        <v>7</v>
      </c>
      <c r="D6679" t="s">
        <v>60</v>
      </c>
      <c r="E6679">
        <v>19</v>
      </c>
      <c r="F6679">
        <v>566.55471999999997</v>
      </c>
      <c r="G6679">
        <v>35758.379999999997</v>
      </c>
      <c r="H6679">
        <v>35826.78</v>
      </c>
    </row>
    <row r="6680" spans="1:8" x14ac:dyDescent="0.25">
      <c r="A6680" t="s">
        <v>59</v>
      </c>
      <c r="B6680">
        <v>2021</v>
      </c>
      <c r="C6680" t="s">
        <v>7</v>
      </c>
      <c r="D6680" t="s">
        <v>60</v>
      </c>
      <c r="E6680">
        <v>0</v>
      </c>
      <c r="F6680">
        <v>0</v>
      </c>
      <c r="G6680">
        <v>0</v>
      </c>
      <c r="H6680">
        <v>0</v>
      </c>
    </row>
    <row r="6681" spans="1:8" x14ac:dyDescent="0.25">
      <c r="A6681" t="s">
        <v>59</v>
      </c>
      <c r="B6681">
        <v>2021</v>
      </c>
      <c r="C6681" t="s">
        <v>7</v>
      </c>
      <c r="D6681" t="s">
        <v>60</v>
      </c>
      <c r="E6681">
        <v>0</v>
      </c>
      <c r="F6681">
        <v>0</v>
      </c>
      <c r="G6681">
        <v>0</v>
      </c>
      <c r="H6681">
        <v>0</v>
      </c>
    </row>
    <row r="6682" spans="1:8" x14ac:dyDescent="0.25">
      <c r="A6682" t="s">
        <v>59</v>
      </c>
      <c r="B6682">
        <v>2021</v>
      </c>
      <c r="C6682" t="s">
        <v>7</v>
      </c>
      <c r="D6682" t="s">
        <v>60</v>
      </c>
      <c r="E6682">
        <v>0</v>
      </c>
      <c r="F6682">
        <v>0</v>
      </c>
      <c r="G6682">
        <v>0</v>
      </c>
      <c r="H6682">
        <v>0</v>
      </c>
    </row>
    <row r="6683" spans="1:8" x14ac:dyDescent="0.25">
      <c r="A6683" t="s">
        <v>59</v>
      </c>
      <c r="B6683">
        <v>2021</v>
      </c>
      <c r="C6683" t="s">
        <v>7</v>
      </c>
      <c r="D6683" t="s">
        <v>60</v>
      </c>
      <c r="E6683">
        <v>27</v>
      </c>
      <c r="F6683">
        <v>2775.28235</v>
      </c>
      <c r="G6683">
        <v>175904.81</v>
      </c>
      <c r="H6683">
        <v>219531.63</v>
      </c>
    </row>
    <row r="6684" spans="1:8" x14ac:dyDescent="0.25">
      <c r="A6684" t="s">
        <v>59</v>
      </c>
      <c r="B6684">
        <v>2021</v>
      </c>
      <c r="C6684" t="s">
        <v>7</v>
      </c>
      <c r="D6684" t="s">
        <v>60</v>
      </c>
      <c r="E6684">
        <v>1</v>
      </c>
      <c r="F6684">
        <v>220.77</v>
      </c>
      <c r="G6684">
        <v>14033.02</v>
      </c>
      <c r="H6684">
        <v>14033.02</v>
      </c>
    </row>
    <row r="6685" spans="1:8" x14ac:dyDescent="0.25">
      <c r="A6685" t="s">
        <v>59</v>
      </c>
      <c r="B6685">
        <v>2021</v>
      </c>
      <c r="C6685" t="s">
        <v>7</v>
      </c>
      <c r="D6685" t="s">
        <v>60</v>
      </c>
      <c r="E6685">
        <v>0</v>
      </c>
      <c r="F6685">
        <v>0</v>
      </c>
      <c r="G6685">
        <v>0</v>
      </c>
      <c r="H6685">
        <v>0</v>
      </c>
    </row>
    <row r="6686" spans="1:8" x14ac:dyDescent="0.25">
      <c r="A6686" t="s">
        <v>59</v>
      </c>
      <c r="B6686">
        <v>2021</v>
      </c>
      <c r="C6686" t="s">
        <v>7</v>
      </c>
      <c r="D6686" t="s">
        <v>60</v>
      </c>
      <c r="E6686">
        <v>1</v>
      </c>
      <c r="F6686">
        <v>9.9959999999999993E-2</v>
      </c>
      <c r="G6686">
        <v>22.27</v>
      </c>
      <c r="H6686">
        <v>44.87</v>
      </c>
    </row>
    <row r="6687" spans="1:8" x14ac:dyDescent="0.25">
      <c r="A6687" t="s">
        <v>59</v>
      </c>
      <c r="B6687">
        <v>2021</v>
      </c>
      <c r="C6687" t="s">
        <v>7</v>
      </c>
      <c r="D6687" t="s">
        <v>60</v>
      </c>
      <c r="E6687">
        <v>0</v>
      </c>
      <c r="F6687">
        <v>0</v>
      </c>
      <c r="G6687">
        <v>0</v>
      </c>
      <c r="H6687">
        <v>0</v>
      </c>
    </row>
    <row r="6688" spans="1:8" x14ac:dyDescent="0.25">
      <c r="A6688" t="s">
        <v>59</v>
      </c>
      <c r="B6688">
        <v>2021</v>
      </c>
      <c r="C6688" t="s">
        <v>7</v>
      </c>
      <c r="D6688" t="s">
        <v>60</v>
      </c>
      <c r="E6688">
        <v>0</v>
      </c>
      <c r="F6688">
        <v>0</v>
      </c>
      <c r="G6688">
        <v>0</v>
      </c>
      <c r="H6688">
        <v>0</v>
      </c>
    </row>
    <row r="6689" spans="1:8" x14ac:dyDescent="0.25">
      <c r="A6689" t="s">
        <v>59</v>
      </c>
      <c r="B6689">
        <v>2021</v>
      </c>
      <c r="C6689" t="s">
        <v>7</v>
      </c>
      <c r="D6689" t="s">
        <v>60</v>
      </c>
      <c r="E6689">
        <v>0</v>
      </c>
      <c r="F6689">
        <v>0</v>
      </c>
      <c r="G6689">
        <v>0</v>
      </c>
      <c r="H6689">
        <v>0</v>
      </c>
    </row>
    <row r="6690" spans="1:8" x14ac:dyDescent="0.25">
      <c r="A6690" t="s">
        <v>59</v>
      </c>
      <c r="B6690">
        <v>2021</v>
      </c>
      <c r="C6690" t="s">
        <v>7</v>
      </c>
      <c r="D6690" t="s">
        <v>60</v>
      </c>
      <c r="E6690">
        <v>0</v>
      </c>
      <c r="F6690">
        <v>0</v>
      </c>
      <c r="G6690">
        <v>0</v>
      </c>
      <c r="H6690">
        <v>0</v>
      </c>
    </row>
    <row r="6691" spans="1:8" x14ac:dyDescent="0.25">
      <c r="A6691" t="s">
        <v>59</v>
      </c>
      <c r="B6691">
        <v>2021</v>
      </c>
      <c r="C6691" t="s">
        <v>7</v>
      </c>
      <c r="D6691" t="s">
        <v>61</v>
      </c>
      <c r="E6691">
        <v>0</v>
      </c>
      <c r="F6691">
        <v>0</v>
      </c>
      <c r="G6691">
        <v>0</v>
      </c>
      <c r="H6691">
        <v>0</v>
      </c>
    </row>
    <row r="6692" spans="1:8" x14ac:dyDescent="0.25">
      <c r="A6692" t="s">
        <v>59</v>
      </c>
      <c r="B6692">
        <v>2021</v>
      </c>
      <c r="C6692" t="s">
        <v>7</v>
      </c>
      <c r="D6692" t="s">
        <v>61</v>
      </c>
      <c r="E6692">
        <v>2</v>
      </c>
      <c r="F6692">
        <v>3.3170199999999999</v>
      </c>
      <c r="G6692">
        <v>402.45</v>
      </c>
      <c r="H6692">
        <v>46.93</v>
      </c>
    </row>
    <row r="6693" spans="1:8" x14ac:dyDescent="0.25">
      <c r="A6693" t="s">
        <v>59</v>
      </c>
      <c r="B6693">
        <v>2021</v>
      </c>
      <c r="C6693" t="s">
        <v>7</v>
      </c>
      <c r="D6693" t="s">
        <v>62</v>
      </c>
      <c r="E6693">
        <v>199</v>
      </c>
      <c r="F6693">
        <v>10556.91129</v>
      </c>
      <c r="G6693">
        <v>1037105.6</v>
      </c>
      <c r="H6693">
        <v>1052202.72</v>
      </c>
    </row>
    <row r="6694" spans="1:8" x14ac:dyDescent="0.25">
      <c r="A6694" t="s">
        <v>59</v>
      </c>
      <c r="B6694">
        <v>2021</v>
      </c>
      <c r="C6694" t="s">
        <v>7</v>
      </c>
      <c r="D6694" t="s">
        <v>62</v>
      </c>
      <c r="E6694">
        <v>5</v>
      </c>
      <c r="F6694">
        <v>541.20106999999996</v>
      </c>
      <c r="G6694">
        <v>52451.12</v>
      </c>
      <c r="H6694">
        <v>71780.55</v>
      </c>
    </row>
    <row r="6695" spans="1:8" x14ac:dyDescent="0.25">
      <c r="A6695" t="s">
        <v>59</v>
      </c>
      <c r="B6695">
        <v>2021</v>
      </c>
      <c r="C6695" t="s">
        <v>7</v>
      </c>
      <c r="D6695" t="s">
        <v>62</v>
      </c>
      <c r="E6695">
        <v>0</v>
      </c>
      <c r="F6695">
        <v>0</v>
      </c>
      <c r="G6695">
        <v>0</v>
      </c>
      <c r="H6695">
        <v>0</v>
      </c>
    </row>
    <row r="6696" spans="1:8" x14ac:dyDescent="0.25">
      <c r="A6696" t="s">
        <v>59</v>
      </c>
      <c r="B6696">
        <v>2021</v>
      </c>
      <c r="C6696" t="s">
        <v>7</v>
      </c>
      <c r="D6696" t="s">
        <v>62</v>
      </c>
      <c r="E6696">
        <v>7</v>
      </c>
      <c r="F6696">
        <v>6.4728000000000003</v>
      </c>
      <c r="G6696">
        <v>819.83</v>
      </c>
      <c r="H6696">
        <v>708.55</v>
      </c>
    </row>
    <row r="6697" spans="1:8" x14ac:dyDescent="0.25">
      <c r="A6697" t="s">
        <v>59</v>
      </c>
      <c r="B6697">
        <v>2021</v>
      </c>
      <c r="C6697" t="s">
        <v>7</v>
      </c>
      <c r="D6697" t="s">
        <v>61</v>
      </c>
      <c r="E6697">
        <v>0</v>
      </c>
      <c r="F6697">
        <v>0</v>
      </c>
      <c r="G6697">
        <v>0</v>
      </c>
      <c r="H6697">
        <v>0</v>
      </c>
    </row>
    <row r="6698" spans="1:8" x14ac:dyDescent="0.25">
      <c r="A6698" t="s">
        <v>59</v>
      </c>
      <c r="B6698">
        <v>2021</v>
      </c>
      <c r="C6698" t="s">
        <v>7</v>
      </c>
      <c r="D6698" t="s">
        <v>61</v>
      </c>
      <c r="E6698">
        <v>0</v>
      </c>
      <c r="F6698">
        <v>0</v>
      </c>
      <c r="G6698">
        <v>0</v>
      </c>
      <c r="H6698">
        <v>0</v>
      </c>
    </row>
    <row r="6699" spans="1:8" x14ac:dyDescent="0.25">
      <c r="A6699" t="s">
        <v>59</v>
      </c>
      <c r="B6699">
        <v>2021</v>
      </c>
      <c r="C6699" t="s">
        <v>7</v>
      </c>
      <c r="D6699" t="s">
        <v>63</v>
      </c>
      <c r="E6699">
        <v>164286</v>
      </c>
      <c r="F6699">
        <v>29822.948939999998</v>
      </c>
      <c r="G6699">
        <v>2851454.35</v>
      </c>
      <c r="H6699">
        <v>1997464.45</v>
      </c>
    </row>
    <row r="6700" spans="1:8" x14ac:dyDescent="0.25">
      <c r="A6700" t="s">
        <v>59</v>
      </c>
      <c r="B6700">
        <v>2021</v>
      </c>
      <c r="C6700" t="s">
        <v>7</v>
      </c>
      <c r="D6700" t="s">
        <v>63</v>
      </c>
      <c r="E6700">
        <v>0</v>
      </c>
      <c r="F6700">
        <v>0</v>
      </c>
      <c r="G6700">
        <v>0</v>
      </c>
      <c r="H6700">
        <v>0</v>
      </c>
    </row>
    <row r="6701" spans="1:8" x14ac:dyDescent="0.25">
      <c r="A6701" t="s">
        <v>59</v>
      </c>
      <c r="B6701">
        <v>2021</v>
      </c>
      <c r="C6701" t="s">
        <v>7</v>
      </c>
      <c r="D6701" t="s">
        <v>63</v>
      </c>
      <c r="E6701">
        <v>22</v>
      </c>
      <c r="F6701">
        <v>2.2370000000000001</v>
      </c>
      <c r="G6701">
        <v>318.07</v>
      </c>
      <c r="H6701">
        <v>214.15</v>
      </c>
    </row>
    <row r="6702" spans="1:8" x14ac:dyDescent="0.25">
      <c r="A6702" t="s">
        <v>59</v>
      </c>
      <c r="B6702">
        <v>2021</v>
      </c>
      <c r="C6702" t="s">
        <v>7</v>
      </c>
      <c r="D6702" t="s">
        <v>63</v>
      </c>
      <c r="E6702">
        <v>876718</v>
      </c>
      <c r="F6702">
        <v>111828.83877</v>
      </c>
      <c r="G6702">
        <v>11016561.720000001</v>
      </c>
      <c r="H6702">
        <v>9965874.4800000004</v>
      </c>
    </row>
    <row r="6703" spans="1:8" x14ac:dyDescent="0.25">
      <c r="A6703" t="s">
        <v>59</v>
      </c>
      <c r="B6703">
        <v>2021</v>
      </c>
      <c r="C6703" t="s">
        <v>7</v>
      </c>
      <c r="D6703" t="s">
        <v>63</v>
      </c>
      <c r="E6703">
        <v>27</v>
      </c>
      <c r="F6703">
        <v>2.698</v>
      </c>
      <c r="G6703">
        <v>262.8</v>
      </c>
      <c r="H6703">
        <v>142.11000000000001</v>
      </c>
    </row>
    <row r="6704" spans="1:8" x14ac:dyDescent="0.25">
      <c r="A6704" t="s">
        <v>59</v>
      </c>
      <c r="B6704">
        <v>2021</v>
      </c>
      <c r="C6704" t="s">
        <v>7</v>
      </c>
      <c r="D6704" t="s">
        <v>60</v>
      </c>
      <c r="E6704">
        <v>5</v>
      </c>
      <c r="F6704">
        <v>3.47</v>
      </c>
      <c r="G6704">
        <v>230.68</v>
      </c>
      <c r="H6704">
        <v>6.66</v>
      </c>
    </row>
    <row r="6705" spans="1:8" x14ac:dyDescent="0.25">
      <c r="A6705" t="s">
        <v>59</v>
      </c>
      <c r="B6705">
        <v>2021</v>
      </c>
      <c r="C6705" t="s">
        <v>7</v>
      </c>
      <c r="D6705" t="s">
        <v>60</v>
      </c>
      <c r="E6705">
        <v>46</v>
      </c>
      <c r="F6705">
        <v>17.711040000000001</v>
      </c>
      <c r="G6705">
        <v>1382.49</v>
      </c>
      <c r="H6705">
        <v>1350.91</v>
      </c>
    </row>
    <row r="6706" spans="1:8" x14ac:dyDescent="0.25">
      <c r="A6706" t="s">
        <v>59</v>
      </c>
      <c r="B6706">
        <v>2021</v>
      </c>
      <c r="C6706" t="s">
        <v>7</v>
      </c>
      <c r="D6706" t="s">
        <v>60</v>
      </c>
      <c r="E6706">
        <v>27</v>
      </c>
      <c r="F6706">
        <v>6.9796800000000001</v>
      </c>
      <c r="G6706">
        <v>558.66</v>
      </c>
      <c r="H6706">
        <v>614.80999999999995</v>
      </c>
    </row>
    <row r="6707" spans="1:8" x14ac:dyDescent="0.25">
      <c r="A6707" t="s">
        <v>59</v>
      </c>
      <c r="B6707">
        <v>2021</v>
      </c>
      <c r="C6707" t="s">
        <v>7</v>
      </c>
      <c r="D6707" t="s">
        <v>60</v>
      </c>
      <c r="E6707">
        <v>14</v>
      </c>
      <c r="F6707">
        <v>1.456</v>
      </c>
      <c r="G6707">
        <v>124.1</v>
      </c>
      <c r="H6707">
        <v>122.64</v>
      </c>
    </row>
    <row r="6708" spans="1:8" x14ac:dyDescent="0.25">
      <c r="A6708" t="s">
        <v>59</v>
      </c>
      <c r="B6708">
        <v>2021</v>
      </c>
      <c r="C6708" t="s">
        <v>7</v>
      </c>
      <c r="D6708" t="s">
        <v>60</v>
      </c>
      <c r="E6708">
        <v>27</v>
      </c>
      <c r="F6708">
        <v>1.28396</v>
      </c>
      <c r="G6708">
        <v>136.02000000000001</v>
      </c>
      <c r="H6708">
        <v>999.8</v>
      </c>
    </row>
    <row r="6709" spans="1:8" x14ac:dyDescent="0.25">
      <c r="A6709" t="s">
        <v>59</v>
      </c>
      <c r="B6709">
        <v>2021</v>
      </c>
      <c r="C6709" t="s">
        <v>7</v>
      </c>
      <c r="D6709" t="s">
        <v>60</v>
      </c>
      <c r="E6709">
        <v>8364</v>
      </c>
      <c r="F6709">
        <v>2011.3523399999999</v>
      </c>
      <c r="G6709">
        <v>174838.3</v>
      </c>
      <c r="H6709">
        <v>178094.62</v>
      </c>
    </row>
    <row r="6710" spans="1:8" x14ac:dyDescent="0.25">
      <c r="A6710" t="s">
        <v>59</v>
      </c>
      <c r="B6710">
        <v>2021</v>
      </c>
      <c r="C6710" t="s">
        <v>7</v>
      </c>
      <c r="D6710" t="s">
        <v>60</v>
      </c>
      <c r="E6710">
        <v>67</v>
      </c>
      <c r="F6710">
        <v>24.759</v>
      </c>
      <c r="G6710">
        <v>2204.9899999999998</v>
      </c>
      <c r="H6710">
        <v>1745.53</v>
      </c>
    </row>
    <row r="6711" spans="1:8" x14ac:dyDescent="0.25">
      <c r="A6711" t="s">
        <v>59</v>
      </c>
      <c r="B6711">
        <v>2021</v>
      </c>
      <c r="C6711" t="s">
        <v>7</v>
      </c>
      <c r="D6711" t="s">
        <v>60</v>
      </c>
      <c r="E6711">
        <v>0</v>
      </c>
      <c r="F6711">
        <v>0</v>
      </c>
      <c r="G6711">
        <v>0</v>
      </c>
      <c r="H6711">
        <v>0</v>
      </c>
    </row>
    <row r="6712" spans="1:8" x14ac:dyDescent="0.25">
      <c r="A6712" t="s">
        <v>59</v>
      </c>
      <c r="B6712">
        <v>2021</v>
      </c>
      <c r="C6712" t="s">
        <v>7</v>
      </c>
      <c r="D6712" t="s">
        <v>60</v>
      </c>
      <c r="E6712">
        <v>0</v>
      </c>
      <c r="F6712">
        <v>0</v>
      </c>
      <c r="G6712">
        <v>0</v>
      </c>
      <c r="H6712">
        <v>0</v>
      </c>
    </row>
    <row r="6713" spans="1:8" x14ac:dyDescent="0.25">
      <c r="A6713" t="s">
        <v>59</v>
      </c>
      <c r="B6713">
        <v>2021</v>
      </c>
      <c r="C6713" t="s">
        <v>7</v>
      </c>
      <c r="D6713" t="s">
        <v>60</v>
      </c>
      <c r="E6713">
        <v>716</v>
      </c>
      <c r="F6713">
        <v>147.08266</v>
      </c>
      <c r="G6713">
        <v>10329.459999999999</v>
      </c>
      <c r="H6713">
        <v>10599.28</v>
      </c>
    </row>
    <row r="6714" spans="1:8" x14ac:dyDescent="0.25">
      <c r="A6714" t="s">
        <v>59</v>
      </c>
      <c r="B6714">
        <v>2021</v>
      </c>
      <c r="C6714" t="s">
        <v>7</v>
      </c>
      <c r="D6714" t="s">
        <v>60</v>
      </c>
      <c r="E6714">
        <v>19</v>
      </c>
      <c r="F6714">
        <v>3.395</v>
      </c>
      <c r="G6714">
        <v>244.05</v>
      </c>
      <c r="H6714">
        <v>244.07</v>
      </c>
    </row>
    <row r="6715" spans="1:8" x14ac:dyDescent="0.25">
      <c r="A6715" t="s">
        <v>59</v>
      </c>
      <c r="B6715">
        <v>2021</v>
      </c>
      <c r="C6715" t="s">
        <v>7</v>
      </c>
      <c r="D6715" t="s">
        <v>60</v>
      </c>
      <c r="E6715">
        <v>0</v>
      </c>
      <c r="F6715">
        <v>0</v>
      </c>
      <c r="G6715">
        <v>0</v>
      </c>
      <c r="H6715">
        <v>0</v>
      </c>
    </row>
    <row r="6716" spans="1:8" x14ac:dyDescent="0.25">
      <c r="A6716" t="s">
        <v>59</v>
      </c>
      <c r="B6716">
        <v>2021</v>
      </c>
      <c r="C6716" t="s">
        <v>7</v>
      </c>
      <c r="D6716" t="s">
        <v>60</v>
      </c>
      <c r="E6716">
        <v>0</v>
      </c>
      <c r="F6716">
        <v>0</v>
      </c>
      <c r="G6716">
        <v>0</v>
      </c>
      <c r="H6716">
        <v>0</v>
      </c>
    </row>
    <row r="6717" spans="1:8" x14ac:dyDescent="0.25">
      <c r="A6717" t="s">
        <v>59</v>
      </c>
      <c r="B6717">
        <v>2021</v>
      </c>
      <c r="C6717" t="s">
        <v>7</v>
      </c>
      <c r="D6717" t="s">
        <v>60</v>
      </c>
      <c r="E6717">
        <v>0</v>
      </c>
      <c r="F6717">
        <v>0</v>
      </c>
      <c r="G6717">
        <v>0</v>
      </c>
      <c r="H6717">
        <v>0</v>
      </c>
    </row>
    <row r="6718" spans="1:8" x14ac:dyDescent="0.25">
      <c r="A6718" t="s">
        <v>59</v>
      </c>
      <c r="B6718">
        <v>2021</v>
      </c>
      <c r="C6718" t="s">
        <v>7</v>
      </c>
      <c r="D6718" t="s">
        <v>60</v>
      </c>
      <c r="E6718">
        <v>0</v>
      </c>
      <c r="F6718">
        <v>0</v>
      </c>
      <c r="G6718">
        <v>0</v>
      </c>
      <c r="H6718">
        <v>0</v>
      </c>
    </row>
    <row r="6719" spans="1:8" x14ac:dyDescent="0.25">
      <c r="A6719" t="s">
        <v>59</v>
      </c>
      <c r="B6719">
        <v>2021</v>
      </c>
      <c r="C6719" t="s">
        <v>7</v>
      </c>
      <c r="D6719" t="s">
        <v>60</v>
      </c>
      <c r="E6719">
        <v>2836</v>
      </c>
      <c r="F6719">
        <v>923.61621000000002</v>
      </c>
      <c r="G6719">
        <v>81415.5</v>
      </c>
      <c r="H6719">
        <v>61993.98</v>
      </c>
    </row>
    <row r="6720" spans="1:8" x14ac:dyDescent="0.25">
      <c r="A6720" t="s">
        <v>59</v>
      </c>
      <c r="B6720">
        <v>2021</v>
      </c>
      <c r="C6720" t="s">
        <v>7</v>
      </c>
      <c r="D6720" t="s">
        <v>60</v>
      </c>
      <c r="E6720">
        <v>241</v>
      </c>
      <c r="F6720">
        <v>44.804740000000002</v>
      </c>
      <c r="G6720">
        <v>3296.44</v>
      </c>
      <c r="H6720">
        <v>2759.09</v>
      </c>
    </row>
    <row r="6721" spans="1:8" x14ac:dyDescent="0.25">
      <c r="A6721" t="s">
        <v>59</v>
      </c>
      <c r="B6721">
        <v>2021</v>
      </c>
      <c r="C6721" t="s">
        <v>7</v>
      </c>
      <c r="D6721" t="s">
        <v>60</v>
      </c>
      <c r="E6721">
        <v>614</v>
      </c>
      <c r="F6721">
        <v>148.14619999999999</v>
      </c>
      <c r="G6721">
        <v>10733</v>
      </c>
      <c r="H6721">
        <v>9476.61</v>
      </c>
    </row>
    <row r="6722" spans="1:8" x14ac:dyDescent="0.25">
      <c r="A6722" t="s">
        <v>59</v>
      </c>
      <c r="B6722">
        <v>2021</v>
      </c>
      <c r="C6722" t="s">
        <v>7</v>
      </c>
      <c r="D6722" t="s">
        <v>60</v>
      </c>
      <c r="E6722">
        <v>269</v>
      </c>
      <c r="F6722">
        <v>125.67682000000001</v>
      </c>
      <c r="G6722">
        <v>9124</v>
      </c>
      <c r="H6722">
        <v>7448.24</v>
      </c>
    </row>
    <row r="6723" spans="1:8" x14ac:dyDescent="0.25">
      <c r="A6723" t="s">
        <v>59</v>
      </c>
      <c r="B6723">
        <v>2021</v>
      </c>
      <c r="C6723" t="s">
        <v>7</v>
      </c>
      <c r="D6723" t="s">
        <v>60</v>
      </c>
      <c r="E6723">
        <v>243</v>
      </c>
      <c r="F6723">
        <v>85.019880000000001</v>
      </c>
      <c r="G6723">
        <v>6292.75</v>
      </c>
      <c r="H6723">
        <v>6432.2</v>
      </c>
    </row>
    <row r="6724" spans="1:8" x14ac:dyDescent="0.25">
      <c r="A6724" t="s">
        <v>59</v>
      </c>
      <c r="B6724">
        <v>2021</v>
      </c>
      <c r="C6724" t="s">
        <v>7</v>
      </c>
      <c r="D6724" t="s">
        <v>61</v>
      </c>
      <c r="E6724">
        <v>9468</v>
      </c>
      <c r="F6724">
        <v>2727.34746</v>
      </c>
      <c r="G6724">
        <v>218523.72</v>
      </c>
      <c r="H6724">
        <v>222039.67</v>
      </c>
    </row>
    <row r="6725" spans="1:8" x14ac:dyDescent="0.25">
      <c r="A6725" t="s">
        <v>59</v>
      </c>
      <c r="B6725">
        <v>2021</v>
      </c>
      <c r="C6725" t="s">
        <v>7</v>
      </c>
      <c r="D6725" t="s">
        <v>61</v>
      </c>
      <c r="E6725">
        <v>23</v>
      </c>
      <c r="F6725">
        <v>11.48596</v>
      </c>
      <c r="G6725">
        <v>980.48</v>
      </c>
      <c r="H6725">
        <v>1001.46</v>
      </c>
    </row>
    <row r="6726" spans="1:8" x14ac:dyDescent="0.25">
      <c r="A6726" t="s">
        <v>59</v>
      </c>
      <c r="B6726">
        <v>2021</v>
      </c>
      <c r="C6726" t="s">
        <v>7</v>
      </c>
      <c r="D6726" t="s">
        <v>62</v>
      </c>
      <c r="E6726">
        <v>727</v>
      </c>
      <c r="F6726">
        <v>235.94922</v>
      </c>
      <c r="G6726">
        <v>23046.3</v>
      </c>
      <c r="H6726">
        <v>19288.82</v>
      </c>
    </row>
    <row r="6727" spans="1:8" x14ac:dyDescent="0.25">
      <c r="A6727" t="s">
        <v>59</v>
      </c>
      <c r="B6727">
        <v>2021</v>
      </c>
      <c r="C6727" t="s">
        <v>7</v>
      </c>
      <c r="D6727" t="s">
        <v>62</v>
      </c>
      <c r="E6727">
        <v>128714</v>
      </c>
      <c r="F6727">
        <v>28899.016599999999</v>
      </c>
      <c r="G6727">
        <v>2803096.62</v>
      </c>
      <c r="H6727">
        <v>2905081.37</v>
      </c>
    </row>
    <row r="6728" spans="1:8" x14ac:dyDescent="0.25">
      <c r="A6728" t="s">
        <v>59</v>
      </c>
      <c r="B6728">
        <v>2021</v>
      </c>
      <c r="C6728" t="s">
        <v>7</v>
      </c>
      <c r="D6728" t="s">
        <v>60</v>
      </c>
      <c r="E6728">
        <v>25</v>
      </c>
      <c r="F6728">
        <v>5.8526199999999999</v>
      </c>
      <c r="G6728">
        <v>1052.9100000000001</v>
      </c>
      <c r="H6728">
        <v>620.09</v>
      </c>
    </row>
    <row r="6729" spans="1:8" x14ac:dyDescent="0.25">
      <c r="A6729" t="s">
        <v>59</v>
      </c>
      <c r="B6729">
        <v>2021</v>
      </c>
      <c r="C6729" t="s">
        <v>7</v>
      </c>
      <c r="D6729" t="s">
        <v>60</v>
      </c>
      <c r="E6729">
        <v>2</v>
      </c>
      <c r="F6729">
        <v>1.6999999999999999E-3</v>
      </c>
      <c r="G6729">
        <v>15.38</v>
      </c>
      <c r="H6729">
        <v>4.03</v>
      </c>
    </row>
    <row r="6730" spans="1:8" x14ac:dyDescent="0.25">
      <c r="A6730" t="s">
        <v>59</v>
      </c>
      <c r="B6730">
        <v>2021</v>
      </c>
      <c r="C6730" t="s">
        <v>7</v>
      </c>
      <c r="D6730" t="s">
        <v>60</v>
      </c>
      <c r="E6730">
        <v>69</v>
      </c>
      <c r="F6730">
        <v>461.76729999999998</v>
      </c>
      <c r="G6730">
        <v>30900.92</v>
      </c>
      <c r="H6730">
        <v>28766.720000000001</v>
      </c>
    </row>
    <row r="6731" spans="1:8" x14ac:dyDescent="0.25">
      <c r="A6731" t="s">
        <v>59</v>
      </c>
      <c r="B6731">
        <v>2021</v>
      </c>
      <c r="C6731" t="s">
        <v>7</v>
      </c>
      <c r="D6731" t="s">
        <v>60</v>
      </c>
      <c r="E6731">
        <v>1</v>
      </c>
      <c r="F6731">
        <v>6.37601</v>
      </c>
      <c r="G6731">
        <v>524.78</v>
      </c>
      <c r="H6731">
        <v>496.54</v>
      </c>
    </row>
    <row r="6732" spans="1:8" x14ac:dyDescent="0.25">
      <c r="A6732" t="s">
        <v>59</v>
      </c>
      <c r="B6732">
        <v>2021</v>
      </c>
      <c r="C6732" t="s">
        <v>7</v>
      </c>
      <c r="D6732" t="s">
        <v>60</v>
      </c>
      <c r="E6732">
        <v>321</v>
      </c>
      <c r="F6732">
        <v>2221.2170700000001</v>
      </c>
      <c r="G6732">
        <v>193138.28</v>
      </c>
      <c r="H6732">
        <v>183572.95</v>
      </c>
    </row>
    <row r="6733" spans="1:8" x14ac:dyDescent="0.25">
      <c r="A6733" t="s">
        <v>59</v>
      </c>
      <c r="B6733">
        <v>2021</v>
      </c>
      <c r="C6733" t="s">
        <v>7</v>
      </c>
      <c r="D6733" t="s">
        <v>60</v>
      </c>
      <c r="E6733">
        <v>0</v>
      </c>
      <c r="F6733">
        <v>0</v>
      </c>
      <c r="G6733">
        <v>0</v>
      </c>
      <c r="H6733">
        <v>0</v>
      </c>
    </row>
    <row r="6734" spans="1:8" x14ac:dyDescent="0.25">
      <c r="A6734" t="s">
        <v>59</v>
      </c>
      <c r="B6734">
        <v>2021</v>
      </c>
      <c r="C6734" t="s">
        <v>7</v>
      </c>
      <c r="D6734" t="s">
        <v>60</v>
      </c>
      <c r="E6734">
        <v>0</v>
      </c>
      <c r="F6734">
        <v>0</v>
      </c>
      <c r="G6734">
        <v>0</v>
      </c>
      <c r="H6734">
        <v>0</v>
      </c>
    </row>
    <row r="6735" spans="1:8" x14ac:dyDescent="0.25">
      <c r="A6735" t="s">
        <v>59</v>
      </c>
      <c r="B6735">
        <v>2021</v>
      </c>
      <c r="C6735" t="s">
        <v>7</v>
      </c>
      <c r="D6735" t="s">
        <v>60</v>
      </c>
      <c r="E6735">
        <v>27</v>
      </c>
      <c r="F6735">
        <v>158.95831000000001</v>
      </c>
      <c r="G6735">
        <v>13259.11</v>
      </c>
      <c r="H6735">
        <v>0</v>
      </c>
    </row>
    <row r="6736" spans="1:8" x14ac:dyDescent="0.25">
      <c r="A6736" t="s">
        <v>59</v>
      </c>
      <c r="B6736">
        <v>2021</v>
      </c>
      <c r="C6736" t="s">
        <v>7</v>
      </c>
      <c r="D6736" t="s">
        <v>60</v>
      </c>
      <c r="E6736">
        <v>0</v>
      </c>
      <c r="F6736">
        <v>0</v>
      </c>
      <c r="G6736">
        <v>0</v>
      </c>
      <c r="H6736">
        <v>0</v>
      </c>
    </row>
    <row r="6737" spans="1:8" x14ac:dyDescent="0.25">
      <c r="A6737" t="s">
        <v>59</v>
      </c>
      <c r="B6737">
        <v>2021</v>
      </c>
      <c r="C6737" t="s">
        <v>7</v>
      </c>
      <c r="D6737" t="s">
        <v>60</v>
      </c>
      <c r="E6737">
        <v>2</v>
      </c>
      <c r="F6737">
        <v>4.5670700000000002</v>
      </c>
      <c r="G6737">
        <v>497.8</v>
      </c>
      <c r="H6737">
        <v>409.2</v>
      </c>
    </row>
    <row r="6738" spans="1:8" x14ac:dyDescent="0.25">
      <c r="A6738" t="s">
        <v>59</v>
      </c>
      <c r="B6738">
        <v>2021</v>
      </c>
      <c r="C6738" t="s">
        <v>7</v>
      </c>
      <c r="D6738" t="s">
        <v>60</v>
      </c>
      <c r="E6738">
        <v>5</v>
      </c>
      <c r="F6738">
        <v>31.18976</v>
      </c>
      <c r="G6738">
        <v>2654.63</v>
      </c>
      <c r="H6738">
        <v>3099.96</v>
      </c>
    </row>
    <row r="6739" spans="1:8" x14ac:dyDescent="0.25">
      <c r="A6739" t="s">
        <v>59</v>
      </c>
      <c r="B6739">
        <v>2021</v>
      </c>
      <c r="C6739" t="s">
        <v>7</v>
      </c>
      <c r="D6739" t="s">
        <v>60</v>
      </c>
      <c r="E6739">
        <v>462</v>
      </c>
      <c r="F6739">
        <v>4044.9864200000002</v>
      </c>
      <c r="G6739">
        <v>332620.33</v>
      </c>
      <c r="H6739">
        <v>391814.01</v>
      </c>
    </row>
    <row r="6740" spans="1:8" x14ac:dyDescent="0.25">
      <c r="A6740" t="s">
        <v>59</v>
      </c>
      <c r="B6740">
        <v>2021</v>
      </c>
      <c r="C6740" t="s">
        <v>7</v>
      </c>
      <c r="D6740" t="s">
        <v>60</v>
      </c>
      <c r="E6740">
        <v>9</v>
      </c>
      <c r="F6740">
        <v>15.38669</v>
      </c>
      <c r="G6740">
        <v>1210.04</v>
      </c>
      <c r="H6740">
        <v>1092.83</v>
      </c>
    </row>
    <row r="6741" spans="1:8" x14ac:dyDescent="0.25">
      <c r="A6741" t="s">
        <v>59</v>
      </c>
      <c r="B6741">
        <v>2021</v>
      </c>
      <c r="C6741" t="s">
        <v>7</v>
      </c>
      <c r="D6741" t="s">
        <v>60</v>
      </c>
      <c r="E6741">
        <v>23</v>
      </c>
      <c r="F6741">
        <v>126.49954</v>
      </c>
      <c r="G6741">
        <v>10297.65</v>
      </c>
      <c r="H6741">
        <v>6701.05</v>
      </c>
    </row>
    <row r="6742" spans="1:8" x14ac:dyDescent="0.25">
      <c r="A6742" t="s">
        <v>59</v>
      </c>
      <c r="B6742">
        <v>2021</v>
      </c>
      <c r="C6742" t="s">
        <v>7</v>
      </c>
      <c r="D6742" t="s">
        <v>60</v>
      </c>
      <c r="E6742">
        <v>32</v>
      </c>
      <c r="F6742">
        <v>64.029030000000006</v>
      </c>
      <c r="G6742">
        <v>5149.66</v>
      </c>
      <c r="H6742">
        <v>4483.47</v>
      </c>
    </row>
    <row r="6743" spans="1:8" x14ac:dyDescent="0.25">
      <c r="A6743" t="s">
        <v>59</v>
      </c>
      <c r="B6743">
        <v>2021</v>
      </c>
      <c r="C6743" t="s">
        <v>7</v>
      </c>
      <c r="D6743" t="s">
        <v>60</v>
      </c>
      <c r="E6743">
        <v>0</v>
      </c>
      <c r="F6743">
        <v>0</v>
      </c>
      <c r="G6743">
        <v>0</v>
      </c>
      <c r="H6743">
        <v>0</v>
      </c>
    </row>
    <row r="6744" spans="1:8" x14ac:dyDescent="0.25">
      <c r="A6744" t="s">
        <v>59</v>
      </c>
      <c r="B6744">
        <v>2021</v>
      </c>
      <c r="C6744" t="s">
        <v>7</v>
      </c>
      <c r="D6744" t="s">
        <v>62</v>
      </c>
      <c r="E6744">
        <v>47</v>
      </c>
      <c r="F6744">
        <v>298.65843000000001</v>
      </c>
      <c r="G6744">
        <v>27630.1</v>
      </c>
      <c r="H6744">
        <v>29700.36</v>
      </c>
    </row>
    <row r="6745" spans="1:8" x14ac:dyDescent="0.25">
      <c r="A6745" t="s">
        <v>59</v>
      </c>
      <c r="B6745">
        <v>2021</v>
      </c>
      <c r="C6745" t="s">
        <v>7</v>
      </c>
      <c r="D6745" t="s">
        <v>62</v>
      </c>
      <c r="E6745">
        <v>2718</v>
      </c>
      <c r="F6745">
        <v>17445.056489999999</v>
      </c>
      <c r="G6745">
        <v>1682451.3</v>
      </c>
      <c r="H6745">
        <v>1624595.63</v>
      </c>
    </row>
    <row r="6746" spans="1:8" x14ac:dyDescent="0.25">
      <c r="A6746" t="s">
        <v>59</v>
      </c>
      <c r="B6746">
        <v>2021</v>
      </c>
      <c r="C6746" t="s">
        <v>7</v>
      </c>
      <c r="D6746" t="s">
        <v>61</v>
      </c>
      <c r="E6746">
        <v>1504</v>
      </c>
      <c r="F6746">
        <v>11355.969870000001</v>
      </c>
      <c r="G6746">
        <v>923711.11</v>
      </c>
      <c r="H6746">
        <v>920425.37</v>
      </c>
    </row>
    <row r="6747" spans="1:8" x14ac:dyDescent="0.25">
      <c r="A6747" t="s">
        <v>59</v>
      </c>
      <c r="B6747">
        <v>2021</v>
      </c>
      <c r="C6747" t="s">
        <v>7</v>
      </c>
      <c r="D6747" t="s">
        <v>61</v>
      </c>
      <c r="E6747">
        <v>8</v>
      </c>
      <c r="F6747">
        <v>86.610309999999998</v>
      </c>
      <c r="G6747">
        <v>6586.43</v>
      </c>
      <c r="H6747">
        <v>6496.04</v>
      </c>
    </row>
    <row r="6748" spans="1:8" x14ac:dyDescent="0.25">
      <c r="A6748" t="s">
        <v>59</v>
      </c>
      <c r="B6748">
        <v>2021</v>
      </c>
      <c r="C6748" t="s">
        <v>7</v>
      </c>
      <c r="D6748" t="s">
        <v>60</v>
      </c>
      <c r="E6748">
        <v>2</v>
      </c>
      <c r="F6748">
        <v>1.325</v>
      </c>
      <c r="G6748">
        <v>54.4</v>
      </c>
      <c r="H6748">
        <v>55.1</v>
      </c>
    </row>
    <row r="6749" spans="1:8" x14ac:dyDescent="0.25">
      <c r="A6749" t="s">
        <v>59</v>
      </c>
      <c r="B6749">
        <v>2021</v>
      </c>
      <c r="C6749" t="s">
        <v>7</v>
      </c>
      <c r="D6749" t="s">
        <v>60</v>
      </c>
      <c r="E6749">
        <v>23</v>
      </c>
      <c r="F6749">
        <v>159.59523999999999</v>
      </c>
      <c r="G6749">
        <v>6400.62</v>
      </c>
      <c r="H6749">
        <v>6485.82</v>
      </c>
    </row>
    <row r="6750" spans="1:8" x14ac:dyDescent="0.25">
      <c r="A6750" t="s">
        <v>59</v>
      </c>
      <c r="B6750">
        <v>2021</v>
      </c>
      <c r="C6750" t="s">
        <v>7</v>
      </c>
      <c r="D6750" t="s">
        <v>60</v>
      </c>
      <c r="E6750">
        <v>4</v>
      </c>
      <c r="F6750">
        <v>9.08779</v>
      </c>
      <c r="G6750">
        <v>611.01</v>
      </c>
      <c r="H6750">
        <v>593.42999999999995</v>
      </c>
    </row>
    <row r="6751" spans="1:8" x14ac:dyDescent="0.25">
      <c r="A6751" t="s">
        <v>59</v>
      </c>
      <c r="B6751">
        <v>2021</v>
      </c>
      <c r="C6751" t="s">
        <v>7</v>
      </c>
      <c r="D6751" t="s">
        <v>60</v>
      </c>
      <c r="E6751">
        <v>89</v>
      </c>
      <c r="F6751">
        <v>243.62203</v>
      </c>
      <c r="G6751">
        <v>16162.92</v>
      </c>
      <c r="H6751">
        <v>12724.84</v>
      </c>
    </row>
    <row r="6752" spans="1:8" x14ac:dyDescent="0.25">
      <c r="A6752" t="s">
        <v>59</v>
      </c>
      <c r="B6752">
        <v>2021</v>
      </c>
      <c r="C6752" t="s">
        <v>7</v>
      </c>
      <c r="D6752" t="s">
        <v>60</v>
      </c>
      <c r="E6752">
        <v>0</v>
      </c>
      <c r="F6752">
        <v>0</v>
      </c>
      <c r="G6752">
        <v>0</v>
      </c>
      <c r="H6752">
        <v>0</v>
      </c>
    </row>
    <row r="6753" spans="1:8" x14ac:dyDescent="0.25">
      <c r="A6753" t="s">
        <v>59</v>
      </c>
      <c r="B6753">
        <v>2021</v>
      </c>
      <c r="C6753" t="s">
        <v>7</v>
      </c>
      <c r="D6753" t="s">
        <v>60</v>
      </c>
      <c r="E6753">
        <v>0</v>
      </c>
      <c r="F6753">
        <v>0</v>
      </c>
      <c r="G6753">
        <v>0</v>
      </c>
      <c r="H6753">
        <v>0</v>
      </c>
    </row>
    <row r="6754" spans="1:8" x14ac:dyDescent="0.25">
      <c r="A6754" t="s">
        <v>59</v>
      </c>
      <c r="B6754">
        <v>2021</v>
      </c>
      <c r="C6754" t="s">
        <v>7</v>
      </c>
      <c r="D6754" t="s">
        <v>60</v>
      </c>
      <c r="E6754">
        <v>1145</v>
      </c>
      <c r="F6754">
        <v>1488.3750600000001</v>
      </c>
      <c r="G6754">
        <v>166278.84</v>
      </c>
      <c r="H6754">
        <v>167793.38</v>
      </c>
    </row>
    <row r="6755" spans="1:8" x14ac:dyDescent="0.25">
      <c r="A6755" t="s">
        <v>59</v>
      </c>
      <c r="B6755">
        <v>2021</v>
      </c>
      <c r="C6755" t="s">
        <v>7</v>
      </c>
      <c r="D6755" t="s">
        <v>60</v>
      </c>
      <c r="E6755">
        <v>8</v>
      </c>
      <c r="F6755">
        <v>38.567039999999999</v>
      </c>
      <c r="G6755">
        <v>3577.12</v>
      </c>
      <c r="H6755">
        <v>4385.95</v>
      </c>
    </row>
    <row r="6756" spans="1:8" x14ac:dyDescent="0.25">
      <c r="A6756" t="s">
        <v>59</v>
      </c>
      <c r="B6756">
        <v>2021</v>
      </c>
      <c r="C6756" t="s">
        <v>7</v>
      </c>
      <c r="D6756" t="s">
        <v>60</v>
      </c>
      <c r="E6756">
        <v>0</v>
      </c>
      <c r="F6756">
        <v>0</v>
      </c>
      <c r="G6756">
        <v>0</v>
      </c>
      <c r="H6756">
        <v>0</v>
      </c>
    </row>
    <row r="6757" spans="1:8" x14ac:dyDescent="0.25">
      <c r="A6757" t="s">
        <v>59</v>
      </c>
      <c r="B6757">
        <v>2021</v>
      </c>
      <c r="C6757" t="s">
        <v>7</v>
      </c>
      <c r="D6757" t="s">
        <v>60</v>
      </c>
      <c r="E6757">
        <v>0</v>
      </c>
      <c r="F6757">
        <v>0</v>
      </c>
      <c r="G6757">
        <v>0</v>
      </c>
      <c r="H6757">
        <v>0</v>
      </c>
    </row>
    <row r="6758" spans="1:8" x14ac:dyDescent="0.25">
      <c r="A6758" t="s">
        <v>59</v>
      </c>
      <c r="B6758">
        <v>2021</v>
      </c>
      <c r="C6758" t="s">
        <v>7</v>
      </c>
      <c r="D6758" t="s">
        <v>60</v>
      </c>
      <c r="E6758">
        <v>8</v>
      </c>
      <c r="F6758">
        <v>1.7929999999999999</v>
      </c>
      <c r="G6758">
        <v>664.76</v>
      </c>
      <c r="H6758">
        <v>388.43</v>
      </c>
    </row>
    <row r="6759" spans="1:8" x14ac:dyDescent="0.25">
      <c r="A6759" t="s">
        <v>59</v>
      </c>
      <c r="B6759">
        <v>2021</v>
      </c>
      <c r="C6759" t="s">
        <v>7</v>
      </c>
      <c r="D6759" t="s">
        <v>60</v>
      </c>
      <c r="E6759">
        <v>11</v>
      </c>
      <c r="F6759">
        <v>19.495560000000001</v>
      </c>
      <c r="G6759">
        <v>2029.34</v>
      </c>
      <c r="H6759">
        <v>1954.9</v>
      </c>
    </row>
    <row r="6760" spans="1:8" x14ac:dyDescent="0.25">
      <c r="A6760" t="s">
        <v>59</v>
      </c>
      <c r="B6760">
        <v>2021</v>
      </c>
      <c r="C6760" t="s">
        <v>7</v>
      </c>
      <c r="D6760" t="s">
        <v>60</v>
      </c>
      <c r="E6760">
        <v>369</v>
      </c>
      <c r="F6760">
        <v>422.51873000000001</v>
      </c>
      <c r="G6760">
        <v>50271.03</v>
      </c>
      <c r="H6760">
        <v>50969.88</v>
      </c>
    </row>
    <row r="6761" spans="1:8" x14ac:dyDescent="0.25">
      <c r="A6761" t="s">
        <v>59</v>
      </c>
      <c r="B6761">
        <v>2021</v>
      </c>
      <c r="C6761" t="s">
        <v>7</v>
      </c>
      <c r="D6761" t="s">
        <v>60</v>
      </c>
      <c r="E6761">
        <v>155</v>
      </c>
      <c r="F6761">
        <v>82.131919999999994</v>
      </c>
      <c r="G6761">
        <v>10818.68</v>
      </c>
      <c r="H6761">
        <v>10274.9</v>
      </c>
    </row>
    <row r="6762" spans="1:8" x14ac:dyDescent="0.25">
      <c r="A6762" t="s">
        <v>59</v>
      </c>
      <c r="B6762">
        <v>2021</v>
      </c>
      <c r="C6762" t="s">
        <v>7</v>
      </c>
      <c r="D6762" t="s">
        <v>60</v>
      </c>
      <c r="E6762">
        <v>60</v>
      </c>
      <c r="F6762">
        <v>94.284559999999999</v>
      </c>
      <c r="G6762">
        <v>9951.7199999999993</v>
      </c>
      <c r="H6762">
        <v>8616.98</v>
      </c>
    </row>
    <row r="6763" spans="1:8" x14ac:dyDescent="0.25">
      <c r="A6763" t="s">
        <v>59</v>
      </c>
      <c r="B6763">
        <v>2021</v>
      </c>
      <c r="C6763" t="s">
        <v>7</v>
      </c>
      <c r="D6763" t="s">
        <v>60</v>
      </c>
      <c r="E6763">
        <v>9</v>
      </c>
      <c r="F6763">
        <v>6.6242000000000001</v>
      </c>
      <c r="G6763">
        <v>674.76</v>
      </c>
      <c r="H6763">
        <v>697.28</v>
      </c>
    </row>
    <row r="6764" spans="1:8" x14ac:dyDescent="0.25">
      <c r="A6764" t="s">
        <v>59</v>
      </c>
      <c r="B6764">
        <v>2021</v>
      </c>
      <c r="C6764" t="s">
        <v>7</v>
      </c>
      <c r="D6764" t="s">
        <v>60</v>
      </c>
      <c r="E6764">
        <v>53</v>
      </c>
      <c r="F6764">
        <v>38.530740000000002</v>
      </c>
      <c r="G6764">
        <v>3907.76</v>
      </c>
      <c r="H6764">
        <v>3591.16</v>
      </c>
    </row>
    <row r="6765" spans="1:8" x14ac:dyDescent="0.25">
      <c r="A6765" t="s">
        <v>59</v>
      </c>
      <c r="B6765">
        <v>2021</v>
      </c>
      <c r="C6765" t="s">
        <v>7</v>
      </c>
      <c r="D6765" t="s">
        <v>60</v>
      </c>
      <c r="E6765">
        <v>10</v>
      </c>
      <c r="F6765">
        <v>16.065000000000001</v>
      </c>
      <c r="G6765">
        <v>1708.45</v>
      </c>
      <c r="H6765">
        <v>0</v>
      </c>
    </row>
    <row r="6766" spans="1:8" x14ac:dyDescent="0.25">
      <c r="A6766" t="s">
        <v>59</v>
      </c>
      <c r="B6766">
        <v>2021</v>
      </c>
      <c r="C6766" t="s">
        <v>7</v>
      </c>
      <c r="D6766" t="s">
        <v>60</v>
      </c>
      <c r="E6766">
        <v>0</v>
      </c>
      <c r="F6766">
        <v>0</v>
      </c>
      <c r="G6766">
        <v>0</v>
      </c>
      <c r="H6766">
        <v>0</v>
      </c>
    </row>
    <row r="6767" spans="1:8" x14ac:dyDescent="0.25">
      <c r="A6767" t="s">
        <v>59</v>
      </c>
      <c r="B6767">
        <v>2021</v>
      </c>
      <c r="C6767" t="s">
        <v>7</v>
      </c>
      <c r="D6767" t="s">
        <v>60</v>
      </c>
      <c r="E6767">
        <v>27</v>
      </c>
      <c r="F6767">
        <v>34.668280000000003</v>
      </c>
      <c r="G6767">
        <v>3068.79</v>
      </c>
      <c r="H6767">
        <v>2911.76</v>
      </c>
    </row>
    <row r="6768" spans="1:8" x14ac:dyDescent="0.25">
      <c r="A6768" t="s">
        <v>59</v>
      </c>
      <c r="B6768">
        <v>2021</v>
      </c>
      <c r="C6768" t="s">
        <v>7</v>
      </c>
      <c r="D6768" t="s">
        <v>60</v>
      </c>
      <c r="E6768">
        <v>35</v>
      </c>
      <c r="F6768">
        <v>51.631740000000001</v>
      </c>
      <c r="G6768">
        <v>4587.97</v>
      </c>
      <c r="H6768">
        <v>4979.82</v>
      </c>
    </row>
    <row r="6769" spans="1:8" x14ac:dyDescent="0.25">
      <c r="A6769" t="s">
        <v>59</v>
      </c>
      <c r="B6769">
        <v>2021</v>
      </c>
      <c r="C6769" t="s">
        <v>7</v>
      </c>
      <c r="D6769" t="s">
        <v>61</v>
      </c>
      <c r="E6769">
        <v>5</v>
      </c>
      <c r="F6769">
        <v>1.8759999999999999</v>
      </c>
      <c r="G6769">
        <v>292.98</v>
      </c>
      <c r="H6769">
        <v>271.43</v>
      </c>
    </row>
    <row r="6770" spans="1:8" x14ac:dyDescent="0.25">
      <c r="A6770" t="s">
        <v>59</v>
      </c>
      <c r="B6770">
        <v>2021</v>
      </c>
      <c r="C6770" t="s">
        <v>7</v>
      </c>
      <c r="D6770" t="s">
        <v>61</v>
      </c>
      <c r="E6770">
        <v>1203</v>
      </c>
      <c r="F6770">
        <v>1553.8061</v>
      </c>
      <c r="G6770">
        <v>194581.92</v>
      </c>
      <c r="H6770">
        <v>194231.49</v>
      </c>
    </row>
    <row r="6771" spans="1:8" x14ac:dyDescent="0.25">
      <c r="A6771" t="s">
        <v>59</v>
      </c>
      <c r="B6771">
        <v>2021</v>
      </c>
      <c r="C6771" t="s">
        <v>7</v>
      </c>
      <c r="D6771" t="s">
        <v>62</v>
      </c>
      <c r="E6771">
        <v>5399</v>
      </c>
      <c r="F6771">
        <v>8085.3037999999997</v>
      </c>
      <c r="G6771">
        <v>980011.77</v>
      </c>
      <c r="H6771">
        <v>973965.42</v>
      </c>
    </row>
    <row r="6772" spans="1:8" x14ac:dyDescent="0.25">
      <c r="A6772" t="s">
        <v>59</v>
      </c>
      <c r="B6772">
        <v>2021</v>
      </c>
      <c r="C6772" t="s">
        <v>7</v>
      </c>
      <c r="D6772" t="s">
        <v>62</v>
      </c>
      <c r="E6772">
        <v>29</v>
      </c>
      <c r="F6772">
        <v>32.132060000000003</v>
      </c>
      <c r="G6772">
        <v>3872.66</v>
      </c>
      <c r="H6772">
        <v>3335.34</v>
      </c>
    </row>
    <row r="6773" spans="1:8" x14ac:dyDescent="0.25">
      <c r="A6773" t="s">
        <v>59</v>
      </c>
      <c r="B6773">
        <v>2021</v>
      </c>
      <c r="C6773" t="s">
        <v>7</v>
      </c>
      <c r="D6773" t="s">
        <v>64</v>
      </c>
      <c r="E6773">
        <v>1</v>
      </c>
      <c r="F6773">
        <v>19079.09</v>
      </c>
      <c r="G6773">
        <v>1717322.77</v>
      </c>
      <c r="H6773">
        <v>1823444.3</v>
      </c>
    </row>
    <row r="6774" spans="1:8" x14ac:dyDescent="0.25">
      <c r="A6774" t="s">
        <v>59</v>
      </c>
      <c r="B6774">
        <v>2021</v>
      </c>
      <c r="C6774" t="s">
        <v>7</v>
      </c>
      <c r="D6774" t="s">
        <v>60</v>
      </c>
      <c r="E6774">
        <v>0</v>
      </c>
      <c r="F6774">
        <v>0</v>
      </c>
      <c r="G6774">
        <v>0</v>
      </c>
      <c r="H6774">
        <v>0</v>
      </c>
    </row>
    <row r="6775" spans="1:8" x14ac:dyDescent="0.25">
      <c r="A6775" t="s">
        <v>59</v>
      </c>
      <c r="B6775">
        <v>2021</v>
      </c>
      <c r="C6775" t="s">
        <v>7</v>
      </c>
      <c r="D6775" t="s">
        <v>60</v>
      </c>
      <c r="E6775">
        <v>0</v>
      </c>
      <c r="F6775">
        <v>0</v>
      </c>
      <c r="G6775">
        <v>0</v>
      </c>
      <c r="H6775">
        <v>0</v>
      </c>
    </row>
    <row r="6776" spans="1:8" x14ac:dyDescent="0.25">
      <c r="A6776" t="s">
        <v>59</v>
      </c>
      <c r="B6776">
        <v>2021</v>
      </c>
      <c r="C6776" t="s">
        <v>7</v>
      </c>
      <c r="D6776" t="s">
        <v>60</v>
      </c>
      <c r="E6776">
        <v>0</v>
      </c>
      <c r="F6776">
        <v>0</v>
      </c>
      <c r="G6776">
        <v>0</v>
      </c>
      <c r="H6776">
        <v>0</v>
      </c>
    </row>
    <row r="6777" spans="1:8" x14ac:dyDescent="0.25">
      <c r="A6777" t="s">
        <v>59</v>
      </c>
      <c r="B6777">
        <v>2021</v>
      </c>
      <c r="C6777" t="s">
        <v>7</v>
      </c>
      <c r="D6777" t="s">
        <v>60</v>
      </c>
      <c r="E6777">
        <v>0</v>
      </c>
      <c r="F6777">
        <v>0</v>
      </c>
      <c r="G6777">
        <v>0</v>
      </c>
      <c r="H6777">
        <v>0</v>
      </c>
    </row>
    <row r="6778" spans="1:8" x14ac:dyDescent="0.25">
      <c r="A6778" t="s">
        <v>59</v>
      </c>
      <c r="B6778">
        <v>2021</v>
      </c>
      <c r="C6778" t="s">
        <v>7</v>
      </c>
      <c r="D6778" t="s">
        <v>60</v>
      </c>
      <c r="E6778">
        <v>0</v>
      </c>
      <c r="F6778">
        <v>0</v>
      </c>
      <c r="G6778">
        <v>0</v>
      </c>
      <c r="H6778">
        <v>0</v>
      </c>
    </row>
    <row r="6779" spans="1:8" x14ac:dyDescent="0.25">
      <c r="A6779" t="s">
        <v>59</v>
      </c>
      <c r="B6779">
        <v>2021</v>
      </c>
      <c r="C6779" t="s">
        <v>7</v>
      </c>
      <c r="D6779" t="s">
        <v>60</v>
      </c>
      <c r="E6779">
        <v>0</v>
      </c>
      <c r="F6779">
        <v>0</v>
      </c>
      <c r="G6779">
        <v>0</v>
      </c>
      <c r="H6779">
        <v>0</v>
      </c>
    </row>
    <row r="6780" spans="1:8" x14ac:dyDescent="0.25">
      <c r="A6780" t="s">
        <v>59</v>
      </c>
      <c r="B6780">
        <v>2021</v>
      </c>
      <c r="C6780" t="s">
        <v>7</v>
      </c>
      <c r="D6780" t="s">
        <v>60</v>
      </c>
      <c r="E6780">
        <v>0</v>
      </c>
      <c r="F6780">
        <v>0</v>
      </c>
      <c r="G6780">
        <v>0</v>
      </c>
      <c r="H6780">
        <v>0</v>
      </c>
    </row>
    <row r="6781" spans="1:8" x14ac:dyDescent="0.25">
      <c r="A6781" t="s">
        <v>59</v>
      </c>
      <c r="B6781">
        <v>2021</v>
      </c>
      <c r="C6781" t="s">
        <v>7</v>
      </c>
      <c r="D6781" t="s">
        <v>60</v>
      </c>
      <c r="E6781">
        <v>0</v>
      </c>
      <c r="F6781">
        <v>0</v>
      </c>
      <c r="G6781">
        <v>0</v>
      </c>
      <c r="H6781">
        <v>0</v>
      </c>
    </row>
    <row r="6782" spans="1:8" x14ac:dyDescent="0.25">
      <c r="A6782" t="s">
        <v>59</v>
      </c>
      <c r="B6782">
        <v>2021</v>
      </c>
      <c r="C6782" t="s">
        <v>7</v>
      </c>
      <c r="D6782" t="s">
        <v>60</v>
      </c>
      <c r="E6782">
        <v>0</v>
      </c>
      <c r="F6782">
        <v>0</v>
      </c>
      <c r="G6782">
        <v>0</v>
      </c>
      <c r="H6782">
        <v>0</v>
      </c>
    </row>
    <row r="6783" spans="1:8" x14ac:dyDescent="0.25">
      <c r="A6783" t="s">
        <v>59</v>
      </c>
      <c r="B6783">
        <v>2021</v>
      </c>
      <c r="C6783" t="s">
        <v>7</v>
      </c>
      <c r="D6783" t="s">
        <v>60</v>
      </c>
      <c r="E6783">
        <v>0</v>
      </c>
      <c r="F6783">
        <v>0</v>
      </c>
      <c r="G6783">
        <v>0</v>
      </c>
      <c r="H6783">
        <v>0</v>
      </c>
    </row>
    <row r="6784" spans="1:8" x14ac:dyDescent="0.25">
      <c r="A6784" t="s">
        <v>59</v>
      </c>
      <c r="B6784">
        <v>2021</v>
      </c>
      <c r="C6784" t="s">
        <v>7</v>
      </c>
      <c r="D6784" t="s">
        <v>62</v>
      </c>
      <c r="E6784">
        <v>0</v>
      </c>
      <c r="F6784">
        <v>0</v>
      </c>
      <c r="G6784">
        <v>0</v>
      </c>
      <c r="H6784">
        <v>0</v>
      </c>
    </row>
    <row r="6785" spans="1:8" x14ac:dyDescent="0.25">
      <c r="A6785" t="s">
        <v>59</v>
      </c>
      <c r="B6785">
        <v>2021</v>
      </c>
      <c r="C6785" t="s">
        <v>7</v>
      </c>
      <c r="D6785" t="s">
        <v>62</v>
      </c>
      <c r="E6785">
        <v>1</v>
      </c>
      <c r="F6785">
        <v>440.59199999999998</v>
      </c>
      <c r="G6785">
        <v>40424.21</v>
      </c>
      <c r="H6785">
        <v>40424.21</v>
      </c>
    </row>
    <row r="6786" spans="1:8" x14ac:dyDescent="0.25">
      <c r="A6786" t="s">
        <v>59</v>
      </c>
      <c r="B6786">
        <v>2021</v>
      </c>
      <c r="C6786" t="s">
        <v>7</v>
      </c>
      <c r="D6786" t="s">
        <v>60</v>
      </c>
      <c r="E6786">
        <v>0</v>
      </c>
      <c r="F6786">
        <v>0</v>
      </c>
      <c r="G6786">
        <v>0</v>
      </c>
      <c r="H6786">
        <v>0</v>
      </c>
    </row>
    <row r="6787" spans="1:8" x14ac:dyDescent="0.25">
      <c r="A6787" t="s">
        <v>59</v>
      </c>
      <c r="B6787">
        <v>2021</v>
      </c>
      <c r="C6787" t="s">
        <v>7</v>
      </c>
      <c r="D6787" t="s">
        <v>60</v>
      </c>
      <c r="E6787">
        <v>0</v>
      </c>
      <c r="F6787">
        <v>0</v>
      </c>
      <c r="G6787">
        <v>0</v>
      </c>
      <c r="H6787">
        <v>0</v>
      </c>
    </row>
    <row r="6788" spans="1:8" x14ac:dyDescent="0.25">
      <c r="A6788" t="s">
        <v>59</v>
      </c>
      <c r="B6788">
        <v>2021</v>
      </c>
      <c r="C6788" t="s">
        <v>7</v>
      </c>
      <c r="D6788" t="s">
        <v>61</v>
      </c>
      <c r="E6788">
        <v>3</v>
      </c>
      <c r="F6788">
        <v>2829.3960000000002</v>
      </c>
      <c r="G6788">
        <v>209507.83</v>
      </c>
      <c r="H6788">
        <v>177580.96</v>
      </c>
    </row>
    <row r="6789" spans="1:8" x14ac:dyDescent="0.25">
      <c r="A6789" t="s">
        <v>59</v>
      </c>
      <c r="B6789">
        <v>2021</v>
      </c>
      <c r="C6789" t="s">
        <v>7</v>
      </c>
      <c r="D6789" t="s">
        <v>61</v>
      </c>
      <c r="E6789">
        <v>0</v>
      </c>
      <c r="F6789">
        <v>0</v>
      </c>
      <c r="G6789">
        <v>0</v>
      </c>
      <c r="H6789">
        <v>0</v>
      </c>
    </row>
    <row r="6790" spans="1:8" x14ac:dyDescent="0.25">
      <c r="A6790" t="s">
        <v>59</v>
      </c>
      <c r="B6790">
        <v>2021</v>
      </c>
      <c r="C6790" t="s">
        <v>7</v>
      </c>
      <c r="D6790" t="s">
        <v>60</v>
      </c>
      <c r="E6790">
        <v>0</v>
      </c>
      <c r="F6790">
        <v>0</v>
      </c>
      <c r="G6790">
        <v>0</v>
      </c>
      <c r="H6790">
        <v>0</v>
      </c>
    </row>
    <row r="6791" spans="1:8" x14ac:dyDescent="0.25">
      <c r="A6791" t="s">
        <v>59</v>
      </c>
      <c r="B6791">
        <v>2021</v>
      </c>
      <c r="C6791" t="s">
        <v>7</v>
      </c>
      <c r="D6791" t="s">
        <v>60</v>
      </c>
      <c r="E6791">
        <v>0</v>
      </c>
      <c r="F6791">
        <v>0</v>
      </c>
      <c r="G6791">
        <v>0</v>
      </c>
      <c r="H6791">
        <v>0</v>
      </c>
    </row>
    <row r="6792" spans="1:8" x14ac:dyDescent="0.25">
      <c r="A6792" t="s">
        <v>59</v>
      </c>
      <c r="B6792">
        <v>2021</v>
      </c>
      <c r="C6792" t="s">
        <v>7</v>
      </c>
      <c r="D6792" t="s">
        <v>60</v>
      </c>
      <c r="E6792">
        <v>0</v>
      </c>
      <c r="F6792">
        <v>0</v>
      </c>
      <c r="G6792">
        <v>0</v>
      </c>
      <c r="H6792">
        <v>0</v>
      </c>
    </row>
    <row r="6793" spans="1:8" x14ac:dyDescent="0.25">
      <c r="A6793" t="s">
        <v>59</v>
      </c>
      <c r="B6793">
        <v>2021</v>
      </c>
      <c r="C6793" t="s">
        <v>7</v>
      </c>
      <c r="D6793" t="s">
        <v>60</v>
      </c>
      <c r="E6793">
        <v>0</v>
      </c>
      <c r="F6793">
        <v>0</v>
      </c>
      <c r="G6793">
        <v>0</v>
      </c>
      <c r="H6793">
        <v>0</v>
      </c>
    </row>
    <row r="6794" spans="1:8" x14ac:dyDescent="0.25">
      <c r="A6794" t="s">
        <v>59</v>
      </c>
      <c r="B6794">
        <v>2021</v>
      </c>
      <c r="C6794" t="s">
        <v>7</v>
      </c>
      <c r="D6794" t="s">
        <v>60</v>
      </c>
      <c r="E6794">
        <v>0</v>
      </c>
      <c r="F6794">
        <v>0</v>
      </c>
      <c r="G6794">
        <v>0</v>
      </c>
      <c r="H6794">
        <v>0</v>
      </c>
    </row>
    <row r="6795" spans="1:8" x14ac:dyDescent="0.25">
      <c r="A6795" t="s">
        <v>59</v>
      </c>
      <c r="B6795">
        <v>2021</v>
      </c>
      <c r="C6795" t="s">
        <v>7</v>
      </c>
      <c r="D6795" t="s">
        <v>60</v>
      </c>
      <c r="E6795">
        <v>0</v>
      </c>
      <c r="F6795">
        <v>0</v>
      </c>
      <c r="G6795">
        <v>0</v>
      </c>
      <c r="H6795">
        <v>0</v>
      </c>
    </row>
    <row r="6796" spans="1:8" x14ac:dyDescent="0.25">
      <c r="A6796" t="s">
        <v>59</v>
      </c>
      <c r="B6796">
        <v>2021</v>
      </c>
      <c r="C6796" t="s">
        <v>6</v>
      </c>
      <c r="D6796" t="s">
        <v>63</v>
      </c>
      <c r="E6796">
        <v>0</v>
      </c>
      <c r="F6796">
        <v>0</v>
      </c>
      <c r="G6796">
        <v>0</v>
      </c>
      <c r="H6796">
        <v>0</v>
      </c>
    </row>
    <row r="6797" spans="1:8" x14ac:dyDescent="0.25">
      <c r="A6797" t="s">
        <v>59</v>
      </c>
      <c r="B6797">
        <v>2021</v>
      </c>
      <c r="C6797" t="s">
        <v>6</v>
      </c>
      <c r="D6797" t="s">
        <v>63</v>
      </c>
      <c r="E6797">
        <v>0</v>
      </c>
      <c r="F6797">
        <v>0</v>
      </c>
      <c r="G6797">
        <v>0</v>
      </c>
      <c r="H6797">
        <v>0</v>
      </c>
    </row>
    <row r="6798" spans="1:8" x14ac:dyDescent="0.25">
      <c r="A6798" t="s">
        <v>59</v>
      </c>
      <c r="B6798">
        <v>2021</v>
      </c>
      <c r="C6798" t="s">
        <v>6</v>
      </c>
      <c r="D6798" t="s">
        <v>60</v>
      </c>
      <c r="E6798">
        <v>0</v>
      </c>
      <c r="F6798">
        <v>0</v>
      </c>
      <c r="G6798">
        <v>0</v>
      </c>
      <c r="H6798">
        <v>0</v>
      </c>
    </row>
    <row r="6799" spans="1:8" x14ac:dyDescent="0.25">
      <c r="A6799" t="s">
        <v>59</v>
      </c>
      <c r="B6799">
        <v>2021</v>
      </c>
      <c r="C6799" t="s">
        <v>6</v>
      </c>
      <c r="D6799" t="s">
        <v>60</v>
      </c>
      <c r="E6799">
        <v>0</v>
      </c>
      <c r="F6799">
        <v>0</v>
      </c>
      <c r="G6799">
        <v>0</v>
      </c>
      <c r="H6799">
        <v>0</v>
      </c>
    </row>
    <row r="6800" spans="1:8" x14ac:dyDescent="0.25">
      <c r="A6800" t="s">
        <v>59</v>
      </c>
      <c r="B6800">
        <v>2021</v>
      </c>
      <c r="C6800" t="s">
        <v>6</v>
      </c>
      <c r="D6800" t="s">
        <v>61</v>
      </c>
      <c r="E6800">
        <v>0</v>
      </c>
      <c r="F6800">
        <v>0</v>
      </c>
      <c r="G6800">
        <v>0</v>
      </c>
      <c r="H6800">
        <v>0</v>
      </c>
    </row>
    <row r="6801" spans="1:8" x14ac:dyDescent="0.25">
      <c r="A6801" t="s">
        <v>59</v>
      </c>
      <c r="B6801">
        <v>2021</v>
      </c>
      <c r="C6801" t="s">
        <v>6</v>
      </c>
      <c r="D6801" t="s">
        <v>61</v>
      </c>
      <c r="E6801">
        <v>0</v>
      </c>
      <c r="F6801">
        <v>0</v>
      </c>
      <c r="G6801">
        <v>0</v>
      </c>
      <c r="H6801">
        <v>0</v>
      </c>
    </row>
    <row r="6802" spans="1:8" x14ac:dyDescent="0.25">
      <c r="A6802" t="s">
        <v>59</v>
      </c>
      <c r="B6802">
        <v>2021</v>
      </c>
      <c r="C6802" t="s">
        <v>6</v>
      </c>
      <c r="D6802" t="s">
        <v>62</v>
      </c>
      <c r="E6802">
        <v>0</v>
      </c>
      <c r="F6802">
        <v>0</v>
      </c>
      <c r="G6802">
        <v>0</v>
      </c>
      <c r="H6802">
        <v>0</v>
      </c>
    </row>
    <row r="6803" spans="1:8" x14ac:dyDescent="0.25">
      <c r="A6803" t="s">
        <v>59</v>
      </c>
      <c r="B6803">
        <v>2021</v>
      </c>
      <c r="C6803" t="s">
        <v>6</v>
      </c>
      <c r="D6803" t="s">
        <v>62</v>
      </c>
      <c r="E6803">
        <v>0</v>
      </c>
      <c r="F6803">
        <v>0</v>
      </c>
      <c r="G6803">
        <v>0</v>
      </c>
      <c r="H6803">
        <v>0</v>
      </c>
    </row>
    <row r="6804" spans="1:8" x14ac:dyDescent="0.25">
      <c r="A6804" t="s">
        <v>59</v>
      </c>
      <c r="B6804">
        <v>2021</v>
      </c>
      <c r="C6804" t="s">
        <v>6</v>
      </c>
      <c r="D6804" t="s">
        <v>64</v>
      </c>
      <c r="E6804">
        <v>0</v>
      </c>
      <c r="F6804">
        <v>0</v>
      </c>
      <c r="G6804">
        <v>0</v>
      </c>
      <c r="H6804">
        <v>0</v>
      </c>
    </row>
    <row r="6805" spans="1:8" x14ac:dyDescent="0.25">
      <c r="A6805" t="s">
        <v>59</v>
      </c>
      <c r="B6805">
        <v>2021</v>
      </c>
      <c r="C6805" t="s">
        <v>6</v>
      </c>
      <c r="D6805" t="s">
        <v>64</v>
      </c>
      <c r="E6805">
        <v>0</v>
      </c>
      <c r="F6805">
        <v>0</v>
      </c>
      <c r="G6805">
        <v>0</v>
      </c>
      <c r="H6805">
        <v>0</v>
      </c>
    </row>
    <row r="6806" spans="1:8" x14ac:dyDescent="0.25">
      <c r="A6806" t="s">
        <v>59</v>
      </c>
      <c r="B6806">
        <v>2021</v>
      </c>
      <c r="C6806" t="s">
        <v>6</v>
      </c>
      <c r="D6806" t="s">
        <v>60</v>
      </c>
      <c r="E6806">
        <v>37</v>
      </c>
      <c r="F6806">
        <v>195.75469000000001</v>
      </c>
      <c r="G6806">
        <v>13204.84</v>
      </c>
      <c r="H6806">
        <v>14093</v>
      </c>
    </row>
    <row r="6807" spans="1:8" x14ac:dyDescent="0.25">
      <c r="A6807" t="s">
        <v>59</v>
      </c>
      <c r="B6807">
        <v>2021</v>
      </c>
      <c r="C6807" t="s">
        <v>6</v>
      </c>
      <c r="D6807" t="s">
        <v>60</v>
      </c>
      <c r="E6807">
        <v>63</v>
      </c>
      <c r="F6807">
        <v>367.31722000000002</v>
      </c>
      <c r="G6807">
        <v>25827.56</v>
      </c>
      <c r="H6807">
        <v>23316.26</v>
      </c>
    </row>
    <row r="6808" spans="1:8" x14ac:dyDescent="0.25">
      <c r="A6808" t="s">
        <v>59</v>
      </c>
      <c r="B6808">
        <v>2021</v>
      </c>
      <c r="C6808" t="s">
        <v>6</v>
      </c>
      <c r="D6808" t="s">
        <v>60</v>
      </c>
      <c r="E6808">
        <v>7</v>
      </c>
      <c r="F6808">
        <v>50.701729999999998</v>
      </c>
      <c r="G6808">
        <v>4504.3599999999997</v>
      </c>
      <c r="H6808">
        <v>7261.76</v>
      </c>
    </row>
    <row r="6809" spans="1:8" x14ac:dyDescent="0.25">
      <c r="A6809" t="s">
        <v>59</v>
      </c>
      <c r="B6809">
        <v>2021</v>
      </c>
      <c r="C6809" t="s">
        <v>6</v>
      </c>
      <c r="D6809" t="s">
        <v>60</v>
      </c>
      <c r="E6809">
        <v>0</v>
      </c>
      <c r="F6809">
        <v>0</v>
      </c>
      <c r="G6809">
        <v>0</v>
      </c>
      <c r="H6809">
        <v>0</v>
      </c>
    </row>
    <row r="6810" spans="1:8" x14ac:dyDescent="0.25">
      <c r="A6810" t="s">
        <v>59</v>
      </c>
      <c r="B6810">
        <v>2021</v>
      </c>
      <c r="C6810" t="s">
        <v>6</v>
      </c>
      <c r="D6810" t="s">
        <v>60</v>
      </c>
      <c r="E6810">
        <v>0</v>
      </c>
      <c r="F6810">
        <v>0</v>
      </c>
      <c r="G6810">
        <v>0</v>
      </c>
      <c r="H6810">
        <v>0</v>
      </c>
    </row>
    <row r="6811" spans="1:8" x14ac:dyDescent="0.25">
      <c r="A6811" t="s">
        <v>59</v>
      </c>
      <c r="B6811">
        <v>2021</v>
      </c>
      <c r="C6811" t="s">
        <v>6</v>
      </c>
      <c r="D6811" t="s">
        <v>60</v>
      </c>
      <c r="E6811">
        <v>4</v>
      </c>
      <c r="F6811">
        <v>39.728470000000002</v>
      </c>
      <c r="G6811">
        <v>3140.5</v>
      </c>
      <c r="H6811">
        <v>0</v>
      </c>
    </row>
    <row r="6812" spans="1:8" x14ac:dyDescent="0.25">
      <c r="A6812" t="s">
        <v>59</v>
      </c>
      <c r="B6812">
        <v>2021</v>
      </c>
      <c r="C6812" t="s">
        <v>6</v>
      </c>
      <c r="D6812" t="s">
        <v>60</v>
      </c>
      <c r="E6812">
        <v>0</v>
      </c>
      <c r="F6812">
        <v>0</v>
      </c>
      <c r="G6812">
        <v>0</v>
      </c>
      <c r="H6812">
        <v>0</v>
      </c>
    </row>
    <row r="6813" spans="1:8" x14ac:dyDescent="0.25">
      <c r="A6813" t="s">
        <v>59</v>
      </c>
      <c r="B6813">
        <v>2021</v>
      </c>
      <c r="C6813" t="s">
        <v>6</v>
      </c>
      <c r="D6813" t="s">
        <v>60</v>
      </c>
      <c r="E6813">
        <v>0</v>
      </c>
      <c r="F6813">
        <v>0</v>
      </c>
      <c r="G6813">
        <v>0</v>
      </c>
      <c r="H6813">
        <v>0</v>
      </c>
    </row>
    <row r="6814" spans="1:8" x14ac:dyDescent="0.25">
      <c r="A6814" t="s">
        <v>59</v>
      </c>
      <c r="B6814">
        <v>2021</v>
      </c>
      <c r="C6814" t="s">
        <v>6</v>
      </c>
      <c r="D6814" t="s">
        <v>60</v>
      </c>
      <c r="E6814">
        <v>0</v>
      </c>
      <c r="F6814">
        <v>0</v>
      </c>
      <c r="G6814">
        <v>0</v>
      </c>
      <c r="H6814">
        <v>0</v>
      </c>
    </row>
    <row r="6815" spans="1:8" x14ac:dyDescent="0.25">
      <c r="A6815" t="s">
        <v>59</v>
      </c>
      <c r="B6815">
        <v>2021</v>
      </c>
      <c r="C6815" t="s">
        <v>6</v>
      </c>
      <c r="D6815" t="s">
        <v>60</v>
      </c>
      <c r="E6815">
        <v>0</v>
      </c>
      <c r="F6815">
        <v>0</v>
      </c>
      <c r="G6815">
        <v>0</v>
      </c>
      <c r="H6815">
        <v>0</v>
      </c>
    </row>
    <row r="6816" spans="1:8" x14ac:dyDescent="0.25">
      <c r="A6816" t="s">
        <v>59</v>
      </c>
      <c r="B6816">
        <v>2021</v>
      </c>
      <c r="C6816" t="s">
        <v>6</v>
      </c>
      <c r="D6816" t="s">
        <v>60</v>
      </c>
      <c r="E6816">
        <v>0</v>
      </c>
      <c r="F6816">
        <v>0</v>
      </c>
      <c r="G6816">
        <v>0</v>
      </c>
      <c r="H6816">
        <v>0</v>
      </c>
    </row>
    <row r="6817" spans="1:8" x14ac:dyDescent="0.25">
      <c r="A6817" t="s">
        <v>59</v>
      </c>
      <c r="B6817">
        <v>2021</v>
      </c>
      <c r="C6817" t="s">
        <v>6</v>
      </c>
      <c r="D6817" t="s">
        <v>60</v>
      </c>
      <c r="E6817">
        <v>2</v>
      </c>
      <c r="F6817">
        <v>80.896100000000004</v>
      </c>
      <c r="G6817">
        <v>5751.43</v>
      </c>
      <c r="H6817">
        <v>5387.01</v>
      </c>
    </row>
    <row r="6818" spans="1:8" x14ac:dyDescent="0.25">
      <c r="A6818" t="s">
        <v>59</v>
      </c>
      <c r="B6818">
        <v>2021</v>
      </c>
      <c r="C6818" t="s">
        <v>6</v>
      </c>
      <c r="D6818" t="s">
        <v>61</v>
      </c>
      <c r="E6818">
        <v>391</v>
      </c>
      <c r="F6818">
        <v>30800.572649999998</v>
      </c>
      <c r="G6818">
        <v>2584136.1</v>
      </c>
      <c r="H6818">
        <v>2658067.08</v>
      </c>
    </row>
    <row r="6819" spans="1:8" x14ac:dyDescent="0.25">
      <c r="A6819" t="s">
        <v>59</v>
      </c>
      <c r="B6819">
        <v>2021</v>
      </c>
      <c r="C6819" t="s">
        <v>6</v>
      </c>
      <c r="D6819" t="s">
        <v>61</v>
      </c>
      <c r="E6819">
        <v>7</v>
      </c>
      <c r="F6819">
        <v>686.01567999999997</v>
      </c>
      <c r="G6819">
        <v>54672.41</v>
      </c>
      <c r="H6819">
        <v>56029.56</v>
      </c>
    </row>
    <row r="6820" spans="1:8" x14ac:dyDescent="0.25">
      <c r="A6820" t="s">
        <v>59</v>
      </c>
      <c r="B6820">
        <v>2021</v>
      </c>
      <c r="C6820" t="s">
        <v>6</v>
      </c>
      <c r="D6820" t="s">
        <v>60</v>
      </c>
      <c r="E6820">
        <v>0</v>
      </c>
      <c r="F6820">
        <v>0</v>
      </c>
      <c r="G6820">
        <v>0</v>
      </c>
      <c r="H6820">
        <v>0</v>
      </c>
    </row>
    <row r="6821" spans="1:8" x14ac:dyDescent="0.25">
      <c r="A6821" t="s">
        <v>59</v>
      </c>
      <c r="B6821">
        <v>2021</v>
      </c>
      <c r="C6821" t="s">
        <v>6</v>
      </c>
      <c r="D6821" t="s">
        <v>60</v>
      </c>
      <c r="E6821">
        <v>0</v>
      </c>
      <c r="F6821">
        <v>0</v>
      </c>
      <c r="G6821">
        <v>0</v>
      </c>
      <c r="H6821">
        <v>0</v>
      </c>
    </row>
    <row r="6822" spans="1:8" x14ac:dyDescent="0.25">
      <c r="A6822" t="s">
        <v>59</v>
      </c>
      <c r="B6822">
        <v>2021</v>
      </c>
      <c r="C6822" t="s">
        <v>6</v>
      </c>
      <c r="D6822" t="s">
        <v>60</v>
      </c>
      <c r="E6822">
        <v>0</v>
      </c>
      <c r="F6822">
        <v>0</v>
      </c>
      <c r="G6822">
        <v>0</v>
      </c>
      <c r="H6822">
        <v>0</v>
      </c>
    </row>
    <row r="6823" spans="1:8" x14ac:dyDescent="0.25">
      <c r="A6823" t="s">
        <v>59</v>
      </c>
      <c r="B6823">
        <v>2021</v>
      </c>
      <c r="C6823" t="s">
        <v>6</v>
      </c>
      <c r="D6823" t="s">
        <v>60</v>
      </c>
      <c r="E6823">
        <v>0</v>
      </c>
      <c r="F6823">
        <v>0</v>
      </c>
      <c r="G6823">
        <v>0</v>
      </c>
      <c r="H6823">
        <v>0</v>
      </c>
    </row>
    <row r="6824" spans="1:8" x14ac:dyDescent="0.25">
      <c r="A6824" t="s">
        <v>59</v>
      </c>
      <c r="B6824">
        <v>2021</v>
      </c>
      <c r="C6824" t="s">
        <v>6</v>
      </c>
      <c r="D6824" t="s">
        <v>60</v>
      </c>
      <c r="E6824">
        <v>0</v>
      </c>
      <c r="F6824">
        <v>0</v>
      </c>
      <c r="G6824">
        <v>0</v>
      </c>
      <c r="H6824">
        <v>0</v>
      </c>
    </row>
    <row r="6825" spans="1:8" x14ac:dyDescent="0.25">
      <c r="A6825" t="s">
        <v>59</v>
      </c>
      <c r="B6825">
        <v>2021</v>
      </c>
      <c r="C6825" t="s">
        <v>6</v>
      </c>
      <c r="D6825" t="s">
        <v>60</v>
      </c>
      <c r="E6825">
        <v>0</v>
      </c>
      <c r="F6825">
        <v>0</v>
      </c>
      <c r="G6825">
        <v>0</v>
      </c>
      <c r="H6825">
        <v>0</v>
      </c>
    </row>
    <row r="6826" spans="1:8" x14ac:dyDescent="0.25">
      <c r="A6826" t="s">
        <v>59</v>
      </c>
      <c r="B6826">
        <v>2021</v>
      </c>
      <c r="C6826" t="s">
        <v>6</v>
      </c>
      <c r="D6826" t="s">
        <v>60</v>
      </c>
      <c r="E6826">
        <v>0</v>
      </c>
      <c r="F6826">
        <v>0</v>
      </c>
      <c r="G6826">
        <v>0</v>
      </c>
      <c r="H6826">
        <v>0</v>
      </c>
    </row>
    <row r="6827" spans="1:8" x14ac:dyDescent="0.25">
      <c r="A6827" t="s">
        <v>59</v>
      </c>
      <c r="B6827">
        <v>2021</v>
      </c>
      <c r="C6827" t="s">
        <v>6</v>
      </c>
      <c r="D6827" t="s">
        <v>60</v>
      </c>
      <c r="E6827">
        <v>2</v>
      </c>
      <c r="F6827">
        <v>34.197020000000002</v>
      </c>
      <c r="G6827">
        <v>5986.46</v>
      </c>
      <c r="H6827">
        <v>5986.46</v>
      </c>
    </row>
    <row r="6828" spans="1:8" x14ac:dyDescent="0.25">
      <c r="A6828" t="s">
        <v>59</v>
      </c>
      <c r="B6828">
        <v>2021</v>
      </c>
      <c r="C6828" t="s">
        <v>6</v>
      </c>
      <c r="D6828" t="s">
        <v>60</v>
      </c>
      <c r="E6828">
        <v>0</v>
      </c>
      <c r="F6828">
        <v>0</v>
      </c>
      <c r="G6828">
        <v>0</v>
      </c>
      <c r="H6828">
        <v>0</v>
      </c>
    </row>
    <row r="6829" spans="1:8" x14ac:dyDescent="0.25">
      <c r="A6829" t="s">
        <v>59</v>
      </c>
      <c r="B6829">
        <v>2021</v>
      </c>
      <c r="C6829" t="s">
        <v>6</v>
      </c>
      <c r="D6829" t="s">
        <v>60</v>
      </c>
      <c r="E6829">
        <v>0</v>
      </c>
      <c r="F6829">
        <v>0</v>
      </c>
      <c r="G6829">
        <v>0</v>
      </c>
      <c r="H6829">
        <v>0</v>
      </c>
    </row>
    <row r="6830" spans="1:8" x14ac:dyDescent="0.25">
      <c r="A6830" t="s">
        <v>59</v>
      </c>
      <c r="B6830">
        <v>2021</v>
      </c>
      <c r="C6830" t="s">
        <v>6</v>
      </c>
      <c r="D6830" t="s">
        <v>60</v>
      </c>
      <c r="E6830">
        <v>0</v>
      </c>
      <c r="F6830">
        <v>0</v>
      </c>
      <c r="G6830">
        <v>0</v>
      </c>
      <c r="H6830">
        <v>0</v>
      </c>
    </row>
    <row r="6831" spans="1:8" x14ac:dyDescent="0.25">
      <c r="A6831" t="s">
        <v>59</v>
      </c>
      <c r="B6831">
        <v>2021</v>
      </c>
      <c r="C6831" t="s">
        <v>6</v>
      </c>
      <c r="D6831" t="s">
        <v>60</v>
      </c>
      <c r="E6831">
        <v>128</v>
      </c>
      <c r="F6831">
        <v>6200.1090800000002</v>
      </c>
      <c r="G6831">
        <v>454029.89</v>
      </c>
      <c r="H6831">
        <v>487164.83</v>
      </c>
    </row>
    <row r="6832" spans="1:8" x14ac:dyDescent="0.25">
      <c r="A6832" t="s">
        <v>59</v>
      </c>
      <c r="B6832">
        <v>2021</v>
      </c>
      <c r="C6832" t="s">
        <v>6</v>
      </c>
      <c r="D6832" t="s">
        <v>60</v>
      </c>
      <c r="E6832">
        <v>1</v>
      </c>
      <c r="F6832">
        <v>1.6180000000000001</v>
      </c>
      <c r="G6832">
        <v>148.59</v>
      </c>
      <c r="H6832">
        <v>299.56</v>
      </c>
    </row>
    <row r="6833" spans="1:8" x14ac:dyDescent="0.25">
      <c r="A6833" t="s">
        <v>59</v>
      </c>
      <c r="B6833">
        <v>2021</v>
      </c>
      <c r="C6833" t="s">
        <v>6</v>
      </c>
      <c r="D6833" t="s">
        <v>60</v>
      </c>
      <c r="E6833">
        <v>0</v>
      </c>
      <c r="F6833">
        <v>0</v>
      </c>
      <c r="G6833">
        <v>0</v>
      </c>
      <c r="H6833">
        <v>0</v>
      </c>
    </row>
    <row r="6834" spans="1:8" x14ac:dyDescent="0.25">
      <c r="A6834" t="s">
        <v>59</v>
      </c>
      <c r="B6834">
        <v>2021</v>
      </c>
      <c r="C6834" t="s">
        <v>6</v>
      </c>
      <c r="D6834" t="s">
        <v>60</v>
      </c>
      <c r="E6834">
        <v>1</v>
      </c>
      <c r="F6834">
        <v>0</v>
      </c>
      <c r="G6834">
        <v>1.41</v>
      </c>
      <c r="H6834">
        <v>2.82</v>
      </c>
    </row>
    <row r="6835" spans="1:8" x14ac:dyDescent="0.25">
      <c r="A6835" t="s">
        <v>59</v>
      </c>
      <c r="B6835">
        <v>2021</v>
      </c>
      <c r="C6835" t="s">
        <v>6</v>
      </c>
      <c r="D6835" t="s">
        <v>60</v>
      </c>
      <c r="E6835">
        <v>0</v>
      </c>
      <c r="F6835">
        <v>0</v>
      </c>
      <c r="G6835">
        <v>0</v>
      </c>
      <c r="H6835">
        <v>0</v>
      </c>
    </row>
    <row r="6836" spans="1:8" x14ac:dyDescent="0.25">
      <c r="A6836" t="s">
        <v>59</v>
      </c>
      <c r="B6836">
        <v>2021</v>
      </c>
      <c r="C6836" t="s">
        <v>6</v>
      </c>
      <c r="D6836" t="s">
        <v>60</v>
      </c>
      <c r="E6836">
        <v>0</v>
      </c>
      <c r="F6836">
        <v>0</v>
      </c>
      <c r="G6836">
        <v>0</v>
      </c>
      <c r="H6836">
        <v>0</v>
      </c>
    </row>
    <row r="6837" spans="1:8" x14ac:dyDescent="0.25">
      <c r="A6837" t="s">
        <v>59</v>
      </c>
      <c r="B6837">
        <v>2021</v>
      </c>
      <c r="C6837" t="s">
        <v>6</v>
      </c>
      <c r="D6837" t="s">
        <v>60</v>
      </c>
      <c r="E6837">
        <v>18</v>
      </c>
      <c r="F6837">
        <v>546.54183</v>
      </c>
      <c r="G6837">
        <v>34603.18</v>
      </c>
      <c r="H6837">
        <v>77740.84</v>
      </c>
    </row>
    <row r="6838" spans="1:8" x14ac:dyDescent="0.25">
      <c r="A6838" t="s">
        <v>59</v>
      </c>
      <c r="B6838">
        <v>2021</v>
      </c>
      <c r="C6838" t="s">
        <v>6</v>
      </c>
      <c r="D6838" t="s">
        <v>60</v>
      </c>
      <c r="E6838">
        <v>0</v>
      </c>
      <c r="F6838">
        <v>0</v>
      </c>
      <c r="G6838">
        <v>0</v>
      </c>
      <c r="H6838">
        <v>0</v>
      </c>
    </row>
    <row r="6839" spans="1:8" x14ac:dyDescent="0.25">
      <c r="A6839" t="s">
        <v>59</v>
      </c>
      <c r="B6839">
        <v>2021</v>
      </c>
      <c r="C6839" t="s">
        <v>6</v>
      </c>
      <c r="D6839" t="s">
        <v>60</v>
      </c>
      <c r="E6839">
        <v>0</v>
      </c>
      <c r="F6839">
        <v>0</v>
      </c>
      <c r="G6839">
        <v>0</v>
      </c>
      <c r="H6839">
        <v>0</v>
      </c>
    </row>
    <row r="6840" spans="1:8" x14ac:dyDescent="0.25">
      <c r="A6840" t="s">
        <v>59</v>
      </c>
      <c r="B6840">
        <v>2021</v>
      </c>
      <c r="C6840" t="s">
        <v>6</v>
      </c>
      <c r="D6840" t="s">
        <v>60</v>
      </c>
      <c r="E6840">
        <v>0</v>
      </c>
      <c r="F6840">
        <v>0</v>
      </c>
      <c r="G6840">
        <v>0</v>
      </c>
      <c r="H6840">
        <v>0</v>
      </c>
    </row>
    <row r="6841" spans="1:8" x14ac:dyDescent="0.25">
      <c r="A6841" t="s">
        <v>59</v>
      </c>
      <c r="B6841">
        <v>2021</v>
      </c>
      <c r="C6841" t="s">
        <v>6</v>
      </c>
      <c r="D6841" t="s">
        <v>60</v>
      </c>
      <c r="E6841">
        <v>27</v>
      </c>
      <c r="F6841">
        <v>2672.7950799999999</v>
      </c>
      <c r="G6841">
        <v>169934.86</v>
      </c>
      <c r="H6841">
        <v>163250.88</v>
      </c>
    </row>
    <row r="6842" spans="1:8" x14ac:dyDescent="0.25">
      <c r="A6842" t="s">
        <v>59</v>
      </c>
      <c r="B6842">
        <v>2021</v>
      </c>
      <c r="C6842" t="s">
        <v>6</v>
      </c>
      <c r="D6842" t="s">
        <v>60</v>
      </c>
      <c r="E6842">
        <v>1</v>
      </c>
      <c r="F6842">
        <v>207.87</v>
      </c>
      <c r="G6842">
        <v>13227.2</v>
      </c>
      <c r="H6842">
        <v>13227.2</v>
      </c>
    </row>
    <row r="6843" spans="1:8" x14ac:dyDescent="0.25">
      <c r="A6843" t="s">
        <v>59</v>
      </c>
      <c r="B6843">
        <v>2021</v>
      </c>
      <c r="C6843" t="s">
        <v>6</v>
      </c>
      <c r="D6843" t="s">
        <v>60</v>
      </c>
      <c r="E6843">
        <v>0</v>
      </c>
      <c r="F6843">
        <v>0</v>
      </c>
      <c r="G6843">
        <v>0</v>
      </c>
      <c r="H6843">
        <v>0</v>
      </c>
    </row>
    <row r="6844" spans="1:8" x14ac:dyDescent="0.25">
      <c r="A6844" t="s">
        <v>59</v>
      </c>
      <c r="B6844">
        <v>2021</v>
      </c>
      <c r="C6844" t="s">
        <v>6</v>
      </c>
      <c r="D6844" t="s">
        <v>60</v>
      </c>
      <c r="E6844">
        <v>1</v>
      </c>
      <c r="F6844">
        <v>9.9959999999999993E-2</v>
      </c>
      <c r="G6844">
        <v>22.6</v>
      </c>
      <c r="H6844">
        <v>26.39</v>
      </c>
    </row>
    <row r="6845" spans="1:8" x14ac:dyDescent="0.25">
      <c r="A6845" t="s">
        <v>59</v>
      </c>
      <c r="B6845">
        <v>2021</v>
      </c>
      <c r="C6845" t="s">
        <v>6</v>
      </c>
      <c r="D6845" t="s">
        <v>60</v>
      </c>
      <c r="E6845">
        <v>0</v>
      </c>
      <c r="F6845">
        <v>0</v>
      </c>
      <c r="G6845">
        <v>0</v>
      </c>
      <c r="H6845">
        <v>0</v>
      </c>
    </row>
    <row r="6846" spans="1:8" x14ac:dyDescent="0.25">
      <c r="A6846" t="s">
        <v>59</v>
      </c>
      <c r="B6846">
        <v>2021</v>
      </c>
      <c r="C6846" t="s">
        <v>6</v>
      </c>
      <c r="D6846" t="s">
        <v>60</v>
      </c>
      <c r="E6846">
        <v>0</v>
      </c>
      <c r="F6846">
        <v>0</v>
      </c>
      <c r="G6846">
        <v>0</v>
      </c>
      <c r="H6846">
        <v>0</v>
      </c>
    </row>
    <row r="6847" spans="1:8" x14ac:dyDescent="0.25">
      <c r="A6847" t="s">
        <v>59</v>
      </c>
      <c r="B6847">
        <v>2021</v>
      </c>
      <c r="C6847" t="s">
        <v>6</v>
      </c>
      <c r="D6847" t="s">
        <v>60</v>
      </c>
      <c r="E6847">
        <v>0</v>
      </c>
      <c r="F6847">
        <v>0</v>
      </c>
      <c r="G6847">
        <v>0</v>
      </c>
      <c r="H6847">
        <v>0</v>
      </c>
    </row>
    <row r="6848" spans="1:8" x14ac:dyDescent="0.25">
      <c r="A6848" t="s">
        <v>59</v>
      </c>
      <c r="B6848">
        <v>2021</v>
      </c>
      <c r="C6848" t="s">
        <v>6</v>
      </c>
      <c r="D6848" t="s">
        <v>60</v>
      </c>
      <c r="E6848">
        <v>0</v>
      </c>
      <c r="F6848">
        <v>0</v>
      </c>
      <c r="G6848">
        <v>0</v>
      </c>
      <c r="H6848">
        <v>0</v>
      </c>
    </row>
    <row r="6849" spans="1:8" x14ac:dyDescent="0.25">
      <c r="A6849" t="s">
        <v>59</v>
      </c>
      <c r="B6849">
        <v>2021</v>
      </c>
      <c r="C6849" t="s">
        <v>6</v>
      </c>
      <c r="D6849" t="s">
        <v>61</v>
      </c>
      <c r="E6849">
        <v>0</v>
      </c>
      <c r="F6849">
        <v>0</v>
      </c>
      <c r="G6849">
        <v>0</v>
      </c>
      <c r="H6849">
        <v>0</v>
      </c>
    </row>
    <row r="6850" spans="1:8" x14ac:dyDescent="0.25">
      <c r="A6850" t="s">
        <v>59</v>
      </c>
      <c r="B6850">
        <v>2021</v>
      </c>
      <c r="C6850" t="s">
        <v>6</v>
      </c>
      <c r="D6850" t="s">
        <v>61</v>
      </c>
      <c r="E6850">
        <v>2</v>
      </c>
      <c r="F6850">
        <v>2.8601200000000002</v>
      </c>
      <c r="G6850">
        <v>347.28</v>
      </c>
      <c r="H6850">
        <v>347.28</v>
      </c>
    </row>
    <row r="6851" spans="1:8" x14ac:dyDescent="0.25">
      <c r="A6851" t="s">
        <v>59</v>
      </c>
      <c r="B6851">
        <v>2021</v>
      </c>
      <c r="C6851" t="s">
        <v>6</v>
      </c>
      <c r="D6851" t="s">
        <v>62</v>
      </c>
      <c r="E6851">
        <v>199</v>
      </c>
      <c r="F6851">
        <v>10286.22833</v>
      </c>
      <c r="G6851">
        <v>1012711.45</v>
      </c>
      <c r="H6851">
        <v>1005978.91</v>
      </c>
    </row>
    <row r="6852" spans="1:8" x14ac:dyDescent="0.25">
      <c r="A6852" t="s">
        <v>59</v>
      </c>
      <c r="B6852">
        <v>2021</v>
      </c>
      <c r="C6852" t="s">
        <v>6</v>
      </c>
      <c r="D6852" t="s">
        <v>62</v>
      </c>
      <c r="E6852">
        <v>5</v>
      </c>
      <c r="F6852">
        <v>508.07839999999999</v>
      </c>
      <c r="G6852">
        <v>49305.83</v>
      </c>
      <c r="H6852">
        <v>29263.63</v>
      </c>
    </row>
    <row r="6853" spans="1:8" x14ac:dyDescent="0.25">
      <c r="A6853" t="s">
        <v>59</v>
      </c>
      <c r="B6853">
        <v>2021</v>
      </c>
      <c r="C6853" t="s">
        <v>6</v>
      </c>
      <c r="D6853" t="s">
        <v>62</v>
      </c>
      <c r="E6853">
        <v>0</v>
      </c>
      <c r="F6853">
        <v>0</v>
      </c>
      <c r="G6853">
        <v>0</v>
      </c>
      <c r="H6853">
        <v>0</v>
      </c>
    </row>
    <row r="6854" spans="1:8" x14ac:dyDescent="0.25">
      <c r="A6854" t="s">
        <v>59</v>
      </c>
      <c r="B6854">
        <v>2021</v>
      </c>
      <c r="C6854" t="s">
        <v>6</v>
      </c>
      <c r="D6854" t="s">
        <v>62</v>
      </c>
      <c r="E6854">
        <v>7</v>
      </c>
      <c r="F6854">
        <v>5.3929600000000004</v>
      </c>
      <c r="G6854">
        <v>714.17</v>
      </c>
      <c r="H6854">
        <v>2745.95</v>
      </c>
    </row>
    <row r="6855" spans="1:8" x14ac:dyDescent="0.25">
      <c r="A6855" t="s">
        <v>59</v>
      </c>
      <c r="B6855">
        <v>2021</v>
      </c>
      <c r="C6855" t="s">
        <v>6</v>
      </c>
      <c r="D6855" t="s">
        <v>61</v>
      </c>
      <c r="E6855">
        <v>0</v>
      </c>
      <c r="F6855">
        <v>0</v>
      </c>
      <c r="G6855">
        <v>0</v>
      </c>
      <c r="H6855">
        <v>0</v>
      </c>
    </row>
    <row r="6856" spans="1:8" x14ac:dyDescent="0.25">
      <c r="A6856" t="s">
        <v>59</v>
      </c>
      <c r="B6856">
        <v>2021</v>
      </c>
      <c r="C6856" t="s">
        <v>6</v>
      </c>
      <c r="D6856" t="s">
        <v>61</v>
      </c>
      <c r="E6856">
        <v>0</v>
      </c>
      <c r="F6856">
        <v>0</v>
      </c>
      <c r="G6856">
        <v>0</v>
      </c>
      <c r="H6856">
        <v>0</v>
      </c>
    </row>
    <row r="6857" spans="1:8" x14ac:dyDescent="0.25">
      <c r="A6857" t="s">
        <v>59</v>
      </c>
      <c r="B6857">
        <v>2021</v>
      </c>
      <c r="C6857" t="s">
        <v>6</v>
      </c>
      <c r="D6857" t="s">
        <v>63</v>
      </c>
      <c r="E6857">
        <v>164066</v>
      </c>
      <c r="F6857">
        <v>28739.543740000001</v>
      </c>
      <c r="G6857">
        <v>2165662.54</v>
      </c>
      <c r="H6857">
        <v>2067272.35</v>
      </c>
    </row>
    <row r="6858" spans="1:8" x14ac:dyDescent="0.25">
      <c r="A6858" t="s">
        <v>59</v>
      </c>
      <c r="B6858">
        <v>2021</v>
      </c>
      <c r="C6858" t="s">
        <v>6</v>
      </c>
      <c r="D6858" t="s">
        <v>63</v>
      </c>
      <c r="E6858">
        <v>0</v>
      </c>
      <c r="F6858">
        <v>0</v>
      </c>
      <c r="G6858">
        <v>0</v>
      </c>
      <c r="H6858">
        <v>0</v>
      </c>
    </row>
    <row r="6859" spans="1:8" x14ac:dyDescent="0.25">
      <c r="A6859" t="s">
        <v>59</v>
      </c>
      <c r="B6859">
        <v>2021</v>
      </c>
      <c r="C6859" t="s">
        <v>6</v>
      </c>
      <c r="D6859" t="s">
        <v>63</v>
      </c>
      <c r="E6859">
        <v>22</v>
      </c>
      <c r="F6859">
        <v>2.0249999999999999</v>
      </c>
      <c r="G6859">
        <v>291.24</v>
      </c>
      <c r="H6859">
        <v>189.58</v>
      </c>
    </row>
    <row r="6860" spans="1:8" x14ac:dyDescent="0.25">
      <c r="A6860" t="s">
        <v>59</v>
      </c>
      <c r="B6860">
        <v>2021</v>
      </c>
      <c r="C6860" t="s">
        <v>6</v>
      </c>
      <c r="D6860" t="s">
        <v>63</v>
      </c>
      <c r="E6860">
        <v>874129</v>
      </c>
      <c r="F6860">
        <v>110275.7754</v>
      </c>
      <c r="G6860">
        <v>10854148.41</v>
      </c>
      <c r="H6860">
        <v>10243474.210000001</v>
      </c>
    </row>
    <row r="6861" spans="1:8" x14ac:dyDescent="0.25">
      <c r="A6861" t="s">
        <v>59</v>
      </c>
      <c r="B6861">
        <v>2021</v>
      </c>
      <c r="C6861" t="s">
        <v>6</v>
      </c>
      <c r="D6861" t="s">
        <v>63</v>
      </c>
      <c r="E6861">
        <v>27</v>
      </c>
      <c r="F6861">
        <v>2.2709999999999999</v>
      </c>
      <c r="G6861">
        <v>222.61</v>
      </c>
      <c r="H6861">
        <v>418.85</v>
      </c>
    </row>
    <row r="6862" spans="1:8" x14ac:dyDescent="0.25">
      <c r="A6862" t="s">
        <v>59</v>
      </c>
      <c r="B6862">
        <v>2021</v>
      </c>
      <c r="C6862" t="s">
        <v>6</v>
      </c>
      <c r="D6862" t="s">
        <v>60</v>
      </c>
      <c r="E6862">
        <v>5</v>
      </c>
      <c r="F6862">
        <v>3.8620000000000001</v>
      </c>
      <c r="G6862">
        <v>258.38</v>
      </c>
      <c r="H6862">
        <v>402.37</v>
      </c>
    </row>
    <row r="6863" spans="1:8" x14ac:dyDescent="0.25">
      <c r="A6863" t="s">
        <v>59</v>
      </c>
      <c r="B6863">
        <v>2021</v>
      </c>
      <c r="C6863" t="s">
        <v>6</v>
      </c>
      <c r="D6863" t="s">
        <v>60</v>
      </c>
      <c r="E6863">
        <v>47</v>
      </c>
      <c r="F6863">
        <v>15.13322</v>
      </c>
      <c r="G6863">
        <v>1165.5999999999999</v>
      </c>
      <c r="H6863">
        <v>1116.51</v>
      </c>
    </row>
    <row r="6864" spans="1:8" x14ac:dyDescent="0.25">
      <c r="A6864" t="s">
        <v>59</v>
      </c>
      <c r="B6864">
        <v>2021</v>
      </c>
      <c r="C6864" t="s">
        <v>6</v>
      </c>
      <c r="D6864" t="s">
        <v>60</v>
      </c>
      <c r="E6864">
        <v>25</v>
      </c>
      <c r="F6864">
        <v>7.2345199999999998</v>
      </c>
      <c r="G6864">
        <v>581.66</v>
      </c>
      <c r="H6864">
        <v>941.2</v>
      </c>
    </row>
    <row r="6865" spans="1:8" x14ac:dyDescent="0.25">
      <c r="A6865" t="s">
        <v>59</v>
      </c>
      <c r="B6865">
        <v>2021</v>
      </c>
      <c r="C6865" t="s">
        <v>6</v>
      </c>
      <c r="D6865" t="s">
        <v>60</v>
      </c>
      <c r="E6865">
        <v>14</v>
      </c>
      <c r="F6865">
        <v>1.5</v>
      </c>
      <c r="G6865">
        <v>130.66999999999999</v>
      </c>
      <c r="H6865">
        <v>95.47</v>
      </c>
    </row>
    <row r="6866" spans="1:8" x14ac:dyDescent="0.25">
      <c r="A6866" t="s">
        <v>59</v>
      </c>
      <c r="B6866">
        <v>2021</v>
      </c>
      <c r="C6866" t="s">
        <v>6</v>
      </c>
      <c r="D6866" t="s">
        <v>60</v>
      </c>
      <c r="E6866">
        <v>26</v>
      </c>
      <c r="F6866">
        <v>0.78993999999999998</v>
      </c>
      <c r="G6866">
        <v>94.16</v>
      </c>
      <c r="H6866">
        <v>44.47</v>
      </c>
    </row>
    <row r="6867" spans="1:8" x14ac:dyDescent="0.25">
      <c r="A6867" t="s">
        <v>59</v>
      </c>
      <c r="B6867">
        <v>2021</v>
      </c>
      <c r="C6867" t="s">
        <v>6</v>
      </c>
      <c r="D6867" t="s">
        <v>60</v>
      </c>
      <c r="E6867">
        <v>8349</v>
      </c>
      <c r="F6867">
        <v>1949.4550200000001</v>
      </c>
      <c r="G6867">
        <v>169364.03</v>
      </c>
      <c r="H6867">
        <v>170899.98</v>
      </c>
    </row>
    <row r="6868" spans="1:8" x14ac:dyDescent="0.25">
      <c r="A6868" t="s">
        <v>59</v>
      </c>
      <c r="B6868">
        <v>2021</v>
      </c>
      <c r="C6868" t="s">
        <v>6</v>
      </c>
      <c r="D6868" t="s">
        <v>60</v>
      </c>
      <c r="E6868">
        <v>68</v>
      </c>
      <c r="F6868">
        <v>22.795000000000002</v>
      </c>
      <c r="G6868">
        <v>2025.58</v>
      </c>
      <c r="H6868">
        <v>2267.73</v>
      </c>
    </row>
    <row r="6869" spans="1:8" x14ac:dyDescent="0.25">
      <c r="A6869" t="s">
        <v>59</v>
      </c>
      <c r="B6869">
        <v>2021</v>
      </c>
      <c r="C6869" t="s">
        <v>6</v>
      </c>
      <c r="D6869" t="s">
        <v>60</v>
      </c>
      <c r="E6869">
        <v>0</v>
      </c>
      <c r="F6869">
        <v>0</v>
      </c>
      <c r="G6869">
        <v>0</v>
      </c>
      <c r="H6869">
        <v>0</v>
      </c>
    </row>
    <row r="6870" spans="1:8" x14ac:dyDescent="0.25">
      <c r="A6870" t="s">
        <v>59</v>
      </c>
      <c r="B6870">
        <v>2021</v>
      </c>
      <c r="C6870" t="s">
        <v>6</v>
      </c>
      <c r="D6870" t="s">
        <v>60</v>
      </c>
      <c r="E6870">
        <v>0</v>
      </c>
      <c r="F6870">
        <v>0</v>
      </c>
      <c r="G6870">
        <v>0</v>
      </c>
      <c r="H6870">
        <v>0</v>
      </c>
    </row>
    <row r="6871" spans="1:8" x14ac:dyDescent="0.25">
      <c r="A6871" t="s">
        <v>59</v>
      </c>
      <c r="B6871">
        <v>2021</v>
      </c>
      <c r="C6871" t="s">
        <v>6</v>
      </c>
      <c r="D6871" t="s">
        <v>60</v>
      </c>
      <c r="E6871">
        <v>710</v>
      </c>
      <c r="F6871">
        <v>136.87878000000001</v>
      </c>
      <c r="G6871">
        <v>9570.09</v>
      </c>
      <c r="H6871">
        <v>9727.77</v>
      </c>
    </row>
    <row r="6872" spans="1:8" x14ac:dyDescent="0.25">
      <c r="A6872" t="s">
        <v>59</v>
      </c>
      <c r="B6872">
        <v>2021</v>
      </c>
      <c r="C6872" t="s">
        <v>6</v>
      </c>
      <c r="D6872" t="s">
        <v>60</v>
      </c>
      <c r="E6872">
        <v>16</v>
      </c>
      <c r="F6872">
        <v>3.113</v>
      </c>
      <c r="G6872">
        <v>219.73</v>
      </c>
      <c r="H6872">
        <v>221.43</v>
      </c>
    </row>
    <row r="6873" spans="1:8" x14ac:dyDescent="0.25">
      <c r="A6873" t="s">
        <v>59</v>
      </c>
      <c r="B6873">
        <v>2021</v>
      </c>
      <c r="C6873" t="s">
        <v>6</v>
      </c>
      <c r="D6873" t="s">
        <v>60</v>
      </c>
      <c r="E6873">
        <v>0</v>
      </c>
      <c r="F6873">
        <v>0</v>
      </c>
      <c r="G6873">
        <v>0</v>
      </c>
      <c r="H6873">
        <v>0</v>
      </c>
    </row>
    <row r="6874" spans="1:8" x14ac:dyDescent="0.25">
      <c r="A6874" t="s">
        <v>59</v>
      </c>
      <c r="B6874">
        <v>2021</v>
      </c>
      <c r="C6874" t="s">
        <v>6</v>
      </c>
      <c r="D6874" t="s">
        <v>60</v>
      </c>
      <c r="E6874">
        <v>0</v>
      </c>
      <c r="F6874">
        <v>0</v>
      </c>
      <c r="G6874">
        <v>0</v>
      </c>
      <c r="H6874">
        <v>0</v>
      </c>
    </row>
    <row r="6875" spans="1:8" x14ac:dyDescent="0.25">
      <c r="A6875" t="s">
        <v>59</v>
      </c>
      <c r="B6875">
        <v>2021</v>
      </c>
      <c r="C6875" t="s">
        <v>6</v>
      </c>
      <c r="D6875" t="s">
        <v>60</v>
      </c>
      <c r="E6875">
        <v>0</v>
      </c>
      <c r="F6875">
        <v>0</v>
      </c>
      <c r="G6875">
        <v>0</v>
      </c>
      <c r="H6875">
        <v>0</v>
      </c>
    </row>
    <row r="6876" spans="1:8" x14ac:dyDescent="0.25">
      <c r="A6876" t="s">
        <v>59</v>
      </c>
      <c r="B6876">
        <v>2021</v>
      </c>
      <c r="C6876" t="s">
        <v>6</v>
      </c>
      <c r="D6876" t="s">
        <v>60</v>
      </c>
      <c r="E6876">
        <v>0</v>
      </c>
      <c r="F6876">
        <v>0</v>
      </c>
      <c r="G6876">
        <v>0</v>
      </c>
      <c r="H6876">
        <v>0</v>
      </c>
    </row>
    <row r="6877" spans="1:8" x14ac:dyDescent="0.25">
      <c r="A6877" t="s">
        <v>59</v>
      </c>
      <c r="B6877">
        <v>2021</v>
      </c>
      <c r="C6877" t="s">
        <v>6</v>
      </c>
      <c r="D6877" t="s">
        <v>60</v>
      </c>
      <c r="E6877">
        <v>3010</v>
      </c>
      <c r="F6877">
        <v>968.85278000000005</v>
      </c>
      <c r="G6877">
        <v>85237.19</v>
      </c>
      <c r="H6877">
        <v>61396.15</v>
      </c>
    </row>
    <row r="6878" spans="1:8" x14ac:dyDescent="0.25">
      <c r="A6878" t="s">
        <v>59</v>
      </c>
      <c r="B6878">
        <v>2021</v>
      </c>
      <c r="C6878" t="s">
        <v>6</v>
      </c>
      <c r="D6878" t="s">
        <v>60</v>
      </c>
      <c r="E6878">
        <v>239</v>
      </c>
      <c r="F6878">
        <v>43.674039999999998</v>
      </c>
      <c r="G6878">
        <v>3238.07</v>
      </c>
      <c r="H6878">
        <v>2850.42</v>
      </c>
    </row>
    <row r="6879" spans="1:8" x14ac:dyDescent="0.25">
      <c r="A6879" t="s">
        <v>59</v>
      </c>
      <c r="B6879">
        <v>2021</v>
      </c>
      <c r="C6879" t="s">
        <v>6</v>
      </c>
      <c r="D6879" t="s">
        <v>60</v>
      </c>
      <c r="E6879">
        <v>606</v>
      </c>
      <c r="F6879">
        <v>131.8331</v>
      </c>
      <c r="G6879">
        <v>9507.32</v>
      </c>
      <c r="H6879">
        <v>8156.46</v>
      </c>
    </row>
    <row r="6880" spans="1:8" x14ac:dyDescent="0.25">
      <c r="A6880" t="s">
        <v>59</v>
      </c>
      <c r="B6880">
        <v>2021</v>
      </c>
      <c r="C6880" t="s">
        <v>6</v>
      </c>
      <c r="D6880" t="s">
        <v>60</v>
      </c>
      <c r="E6880">
        <v>267</v>
      </c>
      <c r="F6880">
        <v>113.98984</v>
      </c>
      <c r="G6880">
        <v>8288.7900000000009</v>
      </c>
      <c r="H6880">
        <v>6565.3</v>
      </c>
    </row>
    <row r="6881" spans="1:8" x14ac:dyDescent="0.25">
      <c r="A6881" t="s">
        <v>59</v>
      </c>
      <c r="B6881">
        <v>2021</v>
      </c>
      <c r="C6881" t="s">
        <v>6</v>
      </c>
      <c r="D6881" t="s">
        <v>60</v>
      </c>
      <c r="E6881">
        <v>241</v>
      </c>
      <c r="F6881">
        <v>87.558520000000001</v>
      </c>
      <c r="G6881">
        <v>6558.58</v>
      </c>
      <c r="H6881">
        <v>6295.53</v>
      </c>
    </row>
    <row r="6882" spans="1:8" x14ac:dyDescent="0.25">
      <c r="A6882" t="s">
        <v>59</v>
      </c>
      <c r="B6882">
        <v>2021</v>
      </c>
      <c r="C6882" t="s">
        <v>6</v>
      </c>
      <c r="D6882" t="s">
        <v>61</v>
      </c>
      <c r="E6882">
        <v>9458</v>
      </c>
      <c r="F6882">
        <v>2538.0162399999999</v>
      </c>
      <c r="G6882">
        <v>202152.03</v>
      </c>
      <c r="H6882">
        <v>221847.15</v>
      </c>
    </row>
    <row r="6883" spans="1:8" x14ac:dyDescent="0.25">
      <c r="A6883" t="s">
        <v>59</v>
      </c>
      <c r="B6883">
        <v>2021</v>
      </c>
      <c r="C6883" t="s">
        <v>6</v>
      </c>
      <c r="D6883" t="s">
        <v>61</v>
      </c>
      <c r="E6883">
        <v>23</v>
      </c>
      <c r="F6883">
        <v>11.26078</v>
      </c>
      <c r="G6883">
        <v>994.41</v>
      </c>
      <c r="H6883">
        <v>1291.08</v>
      </c>
    </row>
    <row r="6884" spans="1:8" x14ac:dyDescent="0.25">
      <c r="A6884" t="s">
        <v>59</v>
      </c>
      <c r="B6884">
        <v>2021</v>
      </c>
      <c r="C6884" t="s">
        <v>6</v>
      </c>
      <c r="D6884" t="s">
        <v>62</v>
      </c>
      <c r="E6884">
        <v>730</v>
      </c>
      <c r="F6884">
        <v>227.37582</v>
      </c>
      <c r="G6884">
        <v>22224.07</v>
      </c>
      <c r="H6884">
        <v>19805.919999999998</v>
      </c>
    </row>
    <row r="6885" spans="1:8" x14ac:dyDescent="0.25">
      <c r="A6885" t="s">
        <v>59</v>
      </c>
      <c r="B6885">
        <v>2021</v>
      </c>
      <c r="C6885" t="s">
        <v>6</v>
      </c>
      <c r="D6885" t="s">
        <v>62</v>
      </c>
      <c r="E6885">
        <v>128330</v>
      </c>
      <c r="F6885">
        <v>26628.137050000001</v>
      </c>
      <c r="G6885">
        <v>2584290.9500000002</v>
      </c>
      <c r="H6885">
        <v>2764258.89</v>
      </c>
    </row>
    <row r="6886" spans="1:8" x14ac:dyDescent="0.25">
      <c r="A6886" t="s">
        <v>59</v>
      </c>
      <c r="B6886">
        <v>2021</v>
      </c>
      <c r="C6886" t="s">
        <v>6</v>
      </c>
      <c r="D6886" t="s">
        <v>60</v>
      </c>
      <c r="E6886">
        <v>25</v>
      </c>
      <c r="F6886">
        <v>4.2835400000000003</v>
      </c>
      <c r="G6886">
        <v>605.22</v>
      </c>
      <c r="H6886">
        <v>750.38</v>
      </c>
    </row>
    <row r="6887" spans="1:8" x14ac:dyDescent="0.25">
      <c r="A6887" t="s">
        <v>59</v>
      </c>
      <c r="B6887">
        <v>2021</v>
      </c>
      <c r="C6887" t="s">
        <v>6</v>
      </c>
      <c r="D6887" t="s">
        <v>60</v>
      </c>
      <c r="E6887">
        <v>2</v>
      </c>
      <c r="F6887">
        <v>0</v>
      </c>
      <c r="G6887">
        <v>2.82</v>
      </c>
      <c r="H6887">
        <v>2.82</v>
      </c>
    </row>
    <row r="6888" spans="1:8" x14ac:dyDescent="0.25">
      <c r="A6888" t="s">
        <v>59</v>
      </c>
      <c r="B6888">
        <v>2021</v>
      </c>
      <c r="C6888" t="s">
        <v>6</v>
      </c>
      <c r="D6888" t="s">
        <v>60</v>
      </c>
      <c r="E6888">
        <v>70</v>
      </c>
      <c r="F6888">
        <v>483.12423000000001</v>
      </c>
      <c r="G6888">
        <v>32624.46</v>
      </c>
      <c r="H6888">
        <v>56927.86</v>
      </c>
    </row>
    <row r="6889" spans="1:8" x14ac:dyDescent="0.25">
      <c r="A6889" t="s">
        <v>59</v>
      </c>
      <c r="B6889">
        <v>2021</v>
      </c>
      <c r="C6889" t="s">
        <v>6</v>
      </c>
      <c r="D6889" t="s">
        <v>60</v>
      </c>
      <c r="E6889">
        <v>1</v>
      </c>
      <c r="F6889">
        <v>5.9840400000000002</v>
      </c>
      <c r="G6889">
        <v>496.54</v>
      </c>
      <c r="H6889">
        <v>555.76</v>
      </c>
    </row>
    <row r="6890" spans="1:8" x14ac:dyDescent="0.25">
      <c r="A6890" t="s">
        <v>59</v>
      </c>
      <c r="B6890">
        <v>2021</v>
      </c>
      <c r="C6890" t="s">
        <v>6</v>
      </c>
      <c r="D6890" t="s">
        <v>60</v>
      </c>
      <c r="E6890">
        <v>321</v>
      </c>
      <c r="F6890">
        <v>2100.76404</v>
      </c>
      <c r="G6890">
        <v>183134.75</v>
      </c>
      <c r="H6890">
        <v>179725.6</v>
      </c>
    </row>
    <row r="6891" spans="1:8" x14ac:dyDescent="0.25">
      <c r="A6891" t="s">
        <v>59</v>
      </c>
      <c r="B6891">
        <v>2021</v>
      </c>
      <c r="C6891" t="s">
        <v>6</v>
      </c>
      <c r="D6891" t="s">
        <v>60</v>
      </c>
      <c r="E6891">
        <v>0</v>
      </c>
      <c r="F6891">
        <v>0</v>
      </c>
      <c r="G6891">
        <v>0</v>
      </c>
      <c r="H6891">
        <v>0</v>
      </c>
    </row>
    <row r="6892" spans="1:8" x14ac:dyDescent="0.25">
      <c r="A6892" t="s">
        <v>59</v>
      </c>
      <c r="B6892">
        <v>2021</v>
      </c>
      <c r="C6892" t="s">
        <v>6</v>
      </c>
      <c r="D6892" t="s">
        <v>60</v>
      </c>
      <c r="E6892">
        <v>0</v>
      </c>
      <c r="F6892">
        <v>0</v>
      </c>
      <c r="G6892">
        <v>0</v>
      </c>
      <c r="H6892">
        <v>0</v>
      </c>
    </row>
    <row r="6893" spans="1:8" x14ac:dyDescent="0.25">
      <c r="A6893" t="s">
        <v>59</v>
      </c>
      <c r="B6893">
        <v>2021</v>
      </c>
      <c r="C6893" t="s">
        <v>6</v>
      </c>
      <c r="D6893" t="s">
        <v>60</v>
      </c>
      <c r="E6893">
        <v>27</v>
      </c>
      <c r="F6893">
        <v>162.14979</v>
      </c>
      <c r="G6893">
        <v>13916.87</v>
      </c>
      <c r="H6893">
        <v>0</v>
      </c>
    </row>
    <row r="6894" spans="1:8" x14ac:dyDescent="0.25">
      <c r="A6894" t="s">
        <v>59</v>
      </c>
      <c r="B6894">
        <v>2021</v>
      </c>
      <c r="C6894" t="s">
        <v>6</v>
      </c>
      <c r="D6894" t="s">
        <v>60</v>
      </c>
      <c r="E6894">
        <v>0</v>
      </c>
      <c r="F6894">
        <v>0</v>
      </c>
      <c r="G6894">
        <v>0</v>
      </c>
      <c r="H6894">
        <v>0</v>
      </c>
    </row>
    <row r="6895" spans="1:8" x14ac:dyDescent="0.25">
      <c r="A6895" t="s">
        <v>59</v>
      </c>
      <c r="B6895">
        <v>2021</v>
      </c>
      <c r="C6895" t="s">
        <v>6</v>
      </c>
      <c r="D6895" t="s">
        <v>60</v>
      </c>
      <c r="E6895">
        <v>2</v>
      </c>
      <c r="F6895">
        <v>3.6179299999999999</v>
      </c>
      <c r="G6895">
        <v>409.2</v>
      </c>
      <c r="H6895">
        <v>474.85</v>
      </c>
    </row>
    <row r="6896" spans="1:8" x14ac:dyDescent="0.25">
      <c r="A6896" t="s">
        <v>59</v>
      </c>
      <c r="B6896">
        <v>2021</v>
      </c>
      <c r="C6896" t="s">
        <v>6</v>
      </c>
      <c r="D6896" t="s">
        <v>60</v>
      </c>
      <c r="E6896">
        <v>5</v>
      </c>
      <c r="F6896">
        <v>27.717040000000001</v>
      </c>
      <c r="G6896">
        <v>2393.41</v>
      </c>
      <c r="H6896">
        <v>1723.37</v>
      </c>
    </row>
    <row r="6897" spans="1:8" x14ac:dyDescent="0.25">
      <c r="A6897" t="s">
        <v>59</v>
      </c>
      <c r="B6897">
        <v>2021</v>
      </c>
      <c r="C6897" t="s">
        <v>6</v>
      </c>
      <c r="D6897" t="s">
        <v>60</v>
      </c>
      <c r="E6897">
        <v>464</v>
      </c>
      <c r="F6897">
        <v>3872.7112099999999</v>
      </c>
      <c r="G6897">
        <v>320403.90999999997</v>
      </c>
      <c r="H6897">
        <v>370610.45</v>
      </c>
    </row>
    <row r="6898" spans="1:8" x14ac:dyDescent="0.25">
      <c r="A6898" t="s">
        <v>59</v>
      </c>
      <c r="B6898">
        <v>2021</v>
      </c>
      <c r="C6898" t="s">
        <v>6</v>
      </c>
      <c r="D6898" t="s">
        <v>60</v>
      </c>
      <c r="E6898">
        <v>9</v>
      </c>
      <c r="F6898">
        <v>15.954929999999999</v>
      </c>
      <c r="G6898">
        <v>1247.1500000000001</v>
      </c>
      <c r="H6898">
        <v>1363.06</v>
      </c>
    </row>
    <row r="6899" spans="1:8" x14ac:dyDescent="0.25">
      <c r="A6899" t="s">
        <v>59</v>
      </c>
      <c r="B6899">
        <v>2021</v>
      </c>
      <c r="C6899" t="s">
        <v>6</v>
      </c>
      <c r="D6899" t="s">
        <v>60</v>
      </c>
      <c r="E6899">
        <v>23</v>
      </c>
      <c r="F6899">
        <v>119.26423</v>
      </c>
      <c r="G6899">
        <v>9951.5400000000009</v>
      </c>
      <c r="H6899">
        <v>12061.09</v>
      </c>
    </row>
    <row r="6900" spans="1:8" x14ac:dyDescent="0.25">
      <c r="A6900" t="s">
        <v>59</v>
      </c>
      <c r="B6900">
        <v>2021</v>
      </c>
      <c r="C6900" t="s">
        <v>6</v>
      </c>
      <c r="D6900" t="s">
        <v>60</v>
      </c>
      <c r="E6900">
        <v>32</v>
      </c>
      <c r="F6900">
        <v>58.073790000000002</v>
      </c>
      <c r="G6900">
        <v>4825.72</v>
      </c>
      <c r="H6900">
        <v>3688.61</v>
      </c>
    </row>
    <row r="6901" spans="1:8" x14ac:dyDescent="0.25">
      <c r="A6901" t="s">
        <v>59</v>
      </c>
      <c r="B6901">
        <v>2021</v>
      </c>
      <c r="C6901" t="s">
        <v>6</v>
      </c>
      <c r="D6901" t="s">
        <v>60</v>
      </c>
      <c r="E6901">
        <v>0</v>
      </c>
      <c r="F6901">
        <v>0</v>
      </c>
      <c r="G6901">
        <v>0</v>
      </c>
      <c r="H6901">
        <v>0</v>
      </c>
    </row>
    <row r="6902" spans="1:8" x14ac:dyDescent="0.25">
      <c r="A6902" t="s">
        <v>59</v>
      </c>
      <c r="B6902">
        <v>2021</v>
      </c>
      <c r="C6902" t="s">
        <v>6</v>
      </c>
      <c r="D6902" t="s">
        <v>62</v>
      </c>
      <c r="E6902">
        <v>47</v>
      </c>
      <c r="F6902">
        <v>339.09701999999999</v>
      </c>
      <c r="G6902">
        <v>30851.67</v>
      </c>
      <c r="H6902">
        <v>30569.54</v>
      </c>
    </row>
    <row r="6903" spans="1:8" x14ac:dyDescent="0.25">
      <c r="A6903" t="s">
        <v>59</v>
      </c>
      <c r="B6903">
        <v>2021</v>
      </c>
      <c r="C6903" t="s">
        <v>6</v>
      </c>
      <c r="D6903" t="s">
        <v>62</v>
      </c>
      <c r="E6903">
        <v>2718</v>
      </c>
      <c r="F6903">
        <v>15843.706480000001</v>
      </c>
      <c r="G6903">
        <v>1544356.48</v>
      </c>
      <c r="H6903">
        <v>1663834.19</v>
      </c>
    </row>
    <row r="6904" spans="1:8" x14ac:dyDescent="0.25">
      <c r="A6904" t="s">
        <v>59</v>
      </c>
      <c r="B6904">
        <v>2021</v>
      </c>
      <c r="C6904" t="s">
        <v>6</v>
      </c>
      <c r="D6904" t="s">
        <v>61</v>
      </c>
      <c r="E6904">
        <v>1505</v>
      </c>
      <c r="F6904">
        <v>11171.467640000001</v>
      </c>
      <c r="G6904">
        <v>912440.25</v>
      </c>
      <c r="H6904">
        <v>931648.4</v>
      </c>
    </row>
    <row r="6905" spans="1:8" x14ac:dyDescent="0.25">
      <c r="A6905" t="s">
        <v>59</v>
      </c>
      <c r="B6905">
        <v>2021</v>
      </c>
      <c r="C6905" t="s">
        <v>6</v>
      </c>
      <c r="D6905" t="s">
        <v>61</v>
      </c>
      <c r="E6905">
        <v>9</v>
      </c>
      <c r="F6905">
        <v>81.927260000000004</v>
      </c>
      <c r="G6905">
        <v>6245.58</v>
      </c>
      <c r="H6905">
        <v>6641.33</v>
      </c>
    </row>
    <row r="6906" spans="1:8" x14ac:dyDescent="0.25">
      <c r="A6906" t="s">
        <v>59</v>
      </c>
      <c r="B6906">
        <v>2021</v>
      </c>
      <c r="C6906" t="s">
        <v>6</v>
      </c>
      <c r="D6906" t="s">
        <v>60</v>
      </c>
      <c r="E6906">
        <v>2</v>
      </c>
      <c r="F6906">
        <v>1.103</v>
      </c>
      <c r="G6906">
        <v>45.52</v>
      </c>
      <c r="H6906">
        <v>45.52</v>
      </c>
    </row>
    <row r="6907" spans="1:8" x14ac:dyDescent="0.25">
      <c r="A6907" t="s">
        <v>59</v>
      </c>
      <c r="B6907">
        <v>2021</v>
      </c>
      <c r="C6907" t="s">
        <v>6</v>
      </c>
      <c r="D6907" t="s">
        <v>60</v>
      </c>
      <c r="E6907">
        <v>24</v>
      </c>
      <c r="F6907">
        <v>151.80341000000001</v>
      </c>
      <c r="G6907">
        <v>6089.65</v>
      </c>
      <c r="H6907">
        <v>6409.01</v>
      </c>
    </row>
    <row r="6908" spans="1:8" x14ac:dyDescent="0.25">
      <c r="A6908" t="s">
        <v>59</v>
      </c>
      <c r="B6908">
        <v>2021</v>
      </c>
      <c r="C6908" t="s">
        <v>6</v>
      </c>
      <c r="D6908" t="s">
        <v>60</v>
      </c>
      <c r="E6908">
        <v>4</v>
      </c>
      <c r="F6908">
        <v>8.8464600000000004</v>
      </c>
      <c r="G6908">
        <v>593.42999999999995</v>
      </c>
      <c r="H6908">
        <v>336.14</v>
      </c>
    </row>
    <row r="6909" spans="1:8" x14ac:dyDescent="0.25">
      <c r="A6909" t="s">
        <v>59</v>
      </c>
      <c r="B6909">
        <v>2021</v>
      </c>
      <c r="C6909" t="s">
        <v>6</v>
      </c>
      <c r="D6909" t="s">
        <v>60</v>
      </c>
      <c r="E6909">
        <v>84</v>
      </c>
      <c r="F6909">
        <v>204.86059</v>
      </c>
      <c r="G6909">
        <v>13692.89</v>
      </c>
      <c r="H6909">
        <v>16104.88</v>
      </c>
    </row>
    <row r="6910" spans="1:8" x14ac:dyDescent="0.25">
      <c r="A6910" t="s">
        <v>59</v>
      </c>
      <c r="B6910">
        <v>2021</v>
      </c>
      <c r="C6910" t="s">
        <v>6</v>
      </c>
      <c r="D6910" t="s">
        <v>60</v>
      </c>
      <c r="E6910">
        <v>0</v>
      </c>
      <c r="F6910">
        <v>0</v>
      </c>
      <c r="G6910">
        <v>0</v>
      </c>
      <c r="H6910">
        <v>0</v>
      </c>
    </row>
    <row r="6911" spans="1:8" x14ac:dyDescent="0.25">
      <c r="A6911" t="s">
        <v>59</v>
      </c>
      <c r="B6911">
        <v>2021</v>
      </c>
      <c r="C6911" t="s">
        <v>6</v>
      </c>
      <c r="D6911" t="s">
        <v>60</v>
      </c>
      <c r="E6911">
        <v>0</v>
      </c>
      <c r="F6911">
        <v>0</v>
      </c>
      <c r="G6911">
        <v>0</v>
      </c>
      <c r="H6911">
        <v>0</v>
      </c>
    </row>
    <row r="6912" spans="1:8" x14ac:dyDescent="0.25">
      <c r="A6912" t="s">
        <v>59</v>
      </c>
      <c r="B6912">
        <v>2021</v>
      </c>
      <c r="C6912" t="s">
        <v>6</v>
      </c>
      <c r="D6912" t="s">
        <v>60</v>
      </c>
      <c r="E6912">
        <v>1134</v>
      </c>
      <c r="F6912">
        <v>1418.6701</v>
      </c>
      <c r="G6912">
        <v>168140.06</v>
      </c>
      <c r="H6912">
        <v>181432.75</v>
      </c>
    </row>
    <row r="6913" spans="1:8" x14ac:dyDescent="0.25">
      <c r="A6913" t="s">
        <v>59</v>
      </c>
      <c r="B6913">
        <v>2021</v>
      </c>
      <c r="C6913" t="s">
        <v>6</v>
      </c>
      <c r="D6913" t="s">
        <v>60</v>
      </c>
      <c r="E6913">
        <v>8</v>
      </c>
      <c r="F6913">
        <v>36.023000000000003</v>
      </c>
      <c r="G6913">
        <v>3415.14</v>
      </c>
      <c r="H6913">
        <v>2625.4</v>
      </c>
    </row>
    <row r="6914" spans="1:8" x14ac:dyDescent="0.25">
      <c r="A6914" t="s">
        <v>59</v>
      </c>
      <c r="B6914">
        <v>2021</v>
      </c>
      <c r="C6914" t="s">
        <v>6</v>
      </c>
      <c r="D6914" t="s">
        <v>60</v>
      </c>
      <c r="E6914">
        <v>0</v>
      </c>
      <c r="F6914">
        <v>0</v>
      </c>
      <c r="G6914">
        <v>0</v>
      </c>
      <c r="H6914">
        <v>0</v>
      </c>
    </row>
    <row r="6915" spans="1:8" x14ac:dyDescent="0.25">
      <c r="A6915" t="s">
        <v>59</v>
      </c>
      <c r="B6915">
        <v>2021</v>
      </c>
      <c r="C6915" t="s">
        <v>6</v>
      </c>
      <c r="D6915" t="s">
        <v>60</v>
      </c>
      <c r="E6915">
        <v>0</v>
      </c>
      <c r="F6915">
        <v>0</v>
      </c>
      <c r="G6915">
        <v>0</v>
      </c>
      <c r="H6915">
        <v>0</v>
      </c>
    </row>
    <row r="6916" spans="1:8" x14ac:dyDescent="0.25">
      <c r="A6916" t="s">
        <v>59</v>
      </c>
      <c r="B6916">
        <v>2021</v>
      </c>
      <c r="C6916" t="s">
        <v>6</v>
      </c>
      <c r="D6916" t="s">
        <v>60</v>
      </c>
      <c r="E6916">
        <v>8</v>
      </c>
      <c r="F6916">
        <v>1.103</v>
      </c>
      <c r="G6916">
        <v>547.15</v>
      </c>
      <c r="H6916">
        <v>473.14</v>
      </c>
    </row>
    <row r="6917" spans="1:8" x14ac:dyDescent="0.25">
      <c r="A6917" t="s">
        <v>59</v>
      </c>
      <c r="B6917">
        <v>2021</v>
      </c>
      <c r="C6917" t="s">
        <v>6</v>
      </c>
      <c r="D6917" t="s">
        <v>60</v>
      </c>
      <c r="E6917">
        <v>12</v>
      </c>
      <c r="F6917">
        <v>10.886659999999999</v>
      </c>
      <c r="G6917">
        <v>1407.85</v>
      </c>
      <c r="H6917">
        <v>938.71</v>
      </c>
    </row>
    <row r="6918" spans="1:8" x14ac:dyDescent="0.25">
      <c r="A6918" t="s">
        <v>59</v>
      </c>
      <c r="B6918">
        <v>2021</v>
      </c>
      <c r="C6918" t="s">
        <v>6</v>
      </c>
      <c r="D6918" t="s">
        <v>60</v>
      </c>
      <c r="E6918">
        <v>373</v>
      </c>
      <c r="F6918">
        <v>409.38682999999997</v>
      </c>
      <c r="G6918">
        <v>65602.5</v>
      </c>
      <c r="H6918">
        <v>58457.15</v>
      </c>
    </row>
    <row r="6919" spans="1:8" x14ac:dyDescent="0.25">
      <c r="A6919" t="s">
        <v>59</v>
      </c>
      <c r="B6919">
        <v>2021</v>
      </c>
      <c r="C6919" t="s">
        <v>6</v>
      </c>
      <c r="D6919" t="s">
        <v>60</v>
      </c>
      <c r="E6919">
        <v>152</v>
      </c>
      <c r="F6919">
        <v>66.844099999999997</v>
      </c>
      <c r="G6919">
        <v>9665.93</v>
      </c>
      <c r="H6919">
        <v>14859.36</v>
      </c>
    </row>
    <row r="6920" spans="1:8" x14ac:dyDescent="0.25">
      <c r="A6920" t="s">
        <v>59</v>
      </c>
      <c r="B6920">
        <v>2021</v>
      </c>
      <c r="C6920" t="s">
        <v>6</v>
      </c>
      <c r="D6920" t="s">
        <v>60</v>
      </c>
      <c r="E6920">
        <v>57</v>
      </c>
      <c r="F6920">
        <v>83.070639999999997</v>
      </c>
      <c r="G6920">
        <v>8109.35</v>
      </c>
      <c r="H6920">
        <v>9163.43</v>
      </c>
    </row>
    <row r="6921" spans="1:8" x14ac:dyDescent="0.25">
      <c r="A6921" t="s">
        <v>59</v>
      </c>
      <c r="B6921">
        <v>2021</v>
      </c>
      <c r="C6921" t="s">
        <v>6</v>
      </c>
      <c r="D6921" t="s">
        <v>60</v>
      </c>
      <c r="E6921">
        <v>9</v>
      </c>
      <c r="F6921">
        <v>6.1096599999999999</v>
      </c>
      <c r="G6921">
        <v>640.45000000000005</v>
      </c>
      <c r="H6921">
        <v>667.41</v>
      </c>
    </row>
    <row r="6922" spans="1:8" x14ac:dyDescent="0.25">
      <c r="A6922" t="s">
        <v>59</v>
      </c>
      <c r="B6922">
        <v>2021</v>
      </c>
      <c r="C6922" t="s">
        <v>6</v>
      </c>
      <c r="D6922" t="s">
        <v>60</v>
      </c>
      <c r="E6922">
        <v>53</v>
      </c>
      <c r="F6922">
        <v>25.212119999999999</v>
      </c>
      <c r="G6922">
        <v>3000.09</v>
      </c>
      <c r="H6922">
        <v>2394.46</v>
      </c>
    </row>
    <row r="6923" spans="1:8" x14ac:dyDescent="0.25">
      <c r="A6923" t="s">
        <v>59</v>
      </c>
      <c r="B6923">
        <v>2021</v>
      </c>
      <c r="C6923" t="s">
        <v>6</v>
      </c>
      <c r="D6923" t="s">
        <v>60</v>
      </c>
      <c r="E6923">
        <v>10</v>
      </c>
      <c r="F6923">
        <v>14.768000000000001</v>
      </c>
      <c r="G6923">
        <v>1592.24</v>
      </c>
      <c r="H6923">
        <v>0</v>
      </c>
    </row>
    <row r="6924" spans="1:8" x14ac:dyDescent="0.25">
      <c r="A6924" t="s">
        <v>59</v>
      </c>
      <c r="B6924">
        <v>2021</v>
      </c>
      <c r="C6924" t="s">
        <v>6</v>
      </c>
      <c r="D6924" t="s">
        <v>60</v>
      </c>
      <c r="E6924">
        <v>0</v>
      </c>
      <c r="F6924">
        <v>0</v>
      </c>
      <c r="G6924">
        <v>0</v>
      </c>
      <c r="H6924">
        <v>0</v>
      </c>
    </row>
    <row r="6925" spans="1:8" x14ac:dyDescent="0.25">
      <c r="A6925" t="s">
        <v>59</v>
      </c>
      <c r="B6925">
        <v>2021</v>
      </c>
      <c r="C6925" t="s">
        <v>6</v>
      </c>
      <c r="D6925" t="s">
        <v>60</v>
      </c>
      <c r="E6925">
        <v>27</v>
      </c>
      <c r="F6925">
        <v>33.274639999999998</v>
      </c>
      <c r="G6925">
        <v>1813.83</v>
      </c>
      <c r="H6925">
        <v>2776.78</v>
      </c>
    </row>
    <row r="6926" spans="1:8" x14ac:dyDescent="0.25">
      <c r="A6926" t="s">
        <v>59</v>
      </c>
      <c r="B6926">
        <v>2021</v>
      </c>
      <c r="C6926" t="s">
        <v>6</v>
      </c>
      <c r="D6926" t="s">
        <v>60</v>
      </c>
      <c r="E6926">
        <v>35</v>
      </c>
      <c r="F6926">
        <v>51.088279999999997</v>
      </c>
      <c r="G6926">
        <v>4604.43</v>
      </c>
      <c r="H6926">
        <v>5275.51</v>
      </c>
    </row>
    <row r="6927" spans="1:8" x14ac:dyDescent="0.25">
      <c r="A6927" t="s">
        <v>59</v>
      </c>
      <c r="B6927">
        <v>2021</v>
      </c>
      <c r="C6927" t="s">
        <v>6</v>
      </c>
      <c r="D6927" t="s">
        <v>61</v>
      </c>
      <c r="E6927">
        <v>5</v>
      </c>
      <c r="F6927">
        <v>1.78</v>
      </c>
      <c r="G6927">
        <v>260.42</v>
      </c>
      <c r="H6927">
        <v>164.81</v>
      </c>
    </row>
    <row r="6928" spans="1:8" x14ac:dyDescent="0.25">
      <c r="A6928" t="s">
        <v>59</v>
      </c>
      <c r="B6928">
        <v>2021</v>
      </c>
      <c r="C6928" t="s">
        <v>6</v>
      </c>
      <c r="D6928" t="s">
        <v>61</v>
      </c>
      <c r="E6928">
        <v>1208</v>
      </c>
      <c r="F6928">
        <v>1503.5478599999999</v>
      </c>
      <c r="G6928">
        <v>193045.39</v>
      </c>
      <c r="H6928">
        <v>214134.56</v>
      </c>
    </row>
    <row r="6929" spans="1:8" x14ac:dyDescent="0.25">
      <c r="A6929" t="s">
        <v>59</v>
      </c>
      <c r="B6929">
        <v>2021</v>
      </c>
      <c r="C6929" t="s">
        <v>6</v>
      </c>
      <c r="D6929" t="s">
        <v>62</v>
      </c>
      <c r="E6929">
        <v>5371</v>
      </c>
      <c r="F6929">
        <v>7139.6423100000002</v>
      </c>
      <c r="G6929">
        <v>888868.03</v>
      </c>
      <c r="H6929">
        <v>947274.34</v>
      </c>
    </row>
    <row r="6930" spans="1:8" x14ac:dyDescent="0.25">
      <c r="A6930" t="s">
        <v>59</v>
      </c>
      <c r="B6930">
        <v>2021</v>
      </c>
      <c r="C6930" t="s">
        <v>6</v>
      </c>
      <c r="D6930" t="s">
        <v>62</v>
      </c>
      <c r="E6930">
        <v>31</v>
      </c>
      <c r="F6930">
        <v>28.484919999999999</v>
      </c>
      <c r="G6930">
        <v>3718.46</v>
      </c>
      <c r="H6930">
        <v>4932.8999999999996</v>
      </c>
    </row>
    <row r="6931" spans="1:8" x14ac:dyDescent="0.25">
      <c r="A6931" t="s">
        <v>59</v>
      </c>
      <c r="B6931">
        <v>2021</v>
      </c>
      <c r="C6931" t="s">
        <v>6</v>
      </c>
      <c r="D6931" t="s">
        <v>64</v>
      </c>
      <c r="E6931">
        <v>1</v>
      </c>
      <c r="F6931">
        <v>19693.25</v>
      </c>
      <c r="G6931">
        <v>1614494.38</v>
      </c>
      <c r="H6931">
        <v>1846277.53</v>
      </c>
    </row>
    <row r="6932" spans="1:8" x14ac:dyDescent="0.25">
      <c r="A6932" t="s">
        <v>59</v>
      </c>
      <c r="B6932">
        <v>2021</v>
      </c>
      <c r="C6932" t="s">
        <v>6</v>
      </c>
      <c r="D6932" t="s">
        <v>60</v>
      </c>
      <c r="E6932">
        <v>0</v>
      </c>
      <c r="F6932">
        <v>0</v>
      </c>
      <c r="G6932">
        <v>0</v>
      </c>
      <c r="H6932">
        <v>0</v>
      </c>
    </row>
    <row r="6933" spans="1:8" x14ac:dyDescent="0.25">
      <c r="A6933" t="s">
        <v>59</v>
      </c>
      <c r="B6933">
        <v>2021</v>
      </c>
      <c r="C6933" t="s">
        <v>6</v>
      </c>
      <c r="D6933" t="s">
        <v>60</v>
      </c>
      <c r="E6933">
        <v>0</v>
      </c>
      <c r="F6933">
        <v>0</v>
      </c>
      <c r="G6933">
        <v>0</v>
      </c>
      <c r="H6933">
        <v>0</v>
      </c>
    </row>
    <row r="6934" spans="1:8" x14ac:dyDescent="0.25">
      <c r="A6934" t="s">
        <v>59</v>
      </c>
      <c r="B6934">
        <v>2021</v>
      </c>
      <c r="C6934" t="s">
        <v>6</v>
      </c>
      <c r="D6934" t="s">
        <v>60</v>
      </c>
      <c r="E6934">
        <v>0</v>
      </c>
      <c r="F6934">
        <v>0</v>
      </c>
      <c r="G6934">
        <v>0</v>
      </c>
      <c r="H6934">
        <v>0</v>
      </c>
    </row>
    <row r="6935" spans="1:8" x14ac:dyDescent="0.25">
      <c r="A6935" t="s">
        <v>59</v>
      </c>
      <c r="B6935">
        <v>2021</v>
      </c>
      <c r="C6935" t="s">
        <v>6</v>
      </c>
      <c r="D6935" t="s">
        <v>60</v>
      </c>
      <c r="E6935">
        <v>0</v>
      </c>
      <c r="F6935">
        <v>0</v>
      </c>
      <c r="G6935">
        <v>0</v>
      </c>
      <c r="H6935">
        <v>0</v>
      </c>
    </row>
    <row r="6936" spans="1:8" x14ac:dyDescent="0.25">
      <c r="A6936" t="s">
        <v>59</v>
      </c>
      <c r="B6936">
        <v>2021</v>
      </c>
      <c r="C6936" t="s">
        <v>6</v>
      </c>
      <c r="D6936" t="s">
        <v>60</v>
      </c>
      <c r="E6936">
        <v>0</v>
      </c>
      <c r="F6936">
        <v>0</v>
      </c>
      <c r="G6936">
        <v>0</v>
      </c>
      <c r="H6936">
        <v>0</v>
      </c>
    </row>
    <row r="6937" spans="1:8" x14ac:dyDescent="0.25">
      <c r="A6937" t="s">
        <v>59</v>
      </c>
      <c r="B6937">
        <v>2021</v>
      </c>
      <c r="C6937" t="s">
        <v>6</v>
      </c>
      <c r="D6937" t="s">
        <v>60</v>
      </c>
      <c r="E6937">
        <v>0</v>
      </c>
      <c r="F6937">
        <v>0</v>
      </c>
      <c r="G6937">
        <v>0</v>
      </c>
      <c r="H6937">
        <v>0</v>
      </c>
    </row>
    <row r="6938" spans="1:8" x14ac:dyDescent="0.25">
      <c r="A6938" t="s">
        <v>59</v>
      </c>
      <c r="B6938">
        <v>2021</v>
      </c>
      <c r="C6938" t="s">
        <v>6</v>
      </c>
      <c r="D6938" t="s">
        <v>60</v>
      </c>
      <c r="E6938">
        <v>0</v>
      </c>
      <c r="F6938">
        <v>0</v>
      </c>
      <c r="G6938">
        <v>0</v>
      </c>
      <c r="H6938">
        <v>0</v>
      </c>
    </row>
    <row r="6939" spans="1:8" x14ac:dyDescent="0.25">
      <c r="A6939" t="s">
        <v>59</v>
      </c>
      <c r="B6939">
        <v>2021</v>
      </c>
      <c r="C6939" t="s">
        <v>6</v>
      </c>
      <c r="D6939" t="s">
        <v>60</v>
      </c>
      <c r="E6939">
        <v>0</v>
      </c>
      <c r="F6939">
        <v>0</v>
      </c>
      <c r="G6939">
        <v>0</v>
      </c>
      <c r="H6939">
        <v>0</v>
      </c>
    </row>
    <row r="6940" spans="1:8" x14ac:dyDescent="0.25">
      <c r="A6940" t="s">
        <v>59</v>
      </c>
      <c r="B6940">
        <v>2021</v>
      </c>
      <c r="C6940" t="s">
        <v>6</v>
      </c>
      <c r="D6940" t="s">
        <v>60</v>
      </c>
      <c r="E6940">
        <v>0</v>
      </c>
      <c r="F6940">
        <v>0</v>
      </c>
      <c r="G6940">
        <v>0</v>
      </c>
      <c r="H6940">
        <v>0</v>
      </c>
    </row>
    <row r="6941" spans="1:8" x14ac:dyDescent="0.25">
      <c r="A6941" t="s">
        <v>59</v>
      </c>
      <c r="B6941">
        <v>2021</v>
      </c>
      <c r="C6941" t="s">
        <v>6</v>
      </c>
      <c r="D6941" t="s">
        <v>60</v>
      </c>
      <c r="E6941">
        <v>0</v>
      </c>
      <c r="F6941">
        <v>0</v>
      </c>
      <c r="G6941">
        <v>0</v>
      </c>
      <c r="H6941">
        <v>0</v>
      </c>
    </row>
    <row r="6942" spans="1:8" x14ac:dyDescent="0.25">
      <c r="A6942" t="s">
        <v>59</v>
      </c>
      <c r="B6942">
        <v>2021</v>
      </c>
      <c r="C6942" t="s">
        <v>6</v>
      </c>
      <c r="D6942" t="s">
        <v>62</v>
      </c>
      <c r="E6942">
        <v>0</v>
      </c>
      <c r="F6942">
        <v>0</v>
      </c>
      <c r="G6942">
        <v>0</v>
      </c>
      <c r="H6942">
        <v>0</v>
      </c>
    </row>
    <row r="6943" spans="1:8" x14ac:dyDescent="0.25">
      <c r="A6943" t="s">
        <v>59</v>
      </c>
      <c r="B6943">
        <v>2021</v>
      </c>
      <c r="C6943" t="s">
        <v>6</v>
      </c>
      <c r="D6943" t="s">
        <v>62</v>
      </c>
      <c r="E6943">
        <v>1</v>
      </c>
      <c r="F6943">
        <v>423.64800000000002</v>
      </c>
      <c r="G6943">
        <v>39171.339999999997</v>
      </c>
      <c r="H6943">
        <v>39171.31</v>
      </c>
    </row>
    <row r="6944" spans="1:8" x14ac:dyDescent="0.25">
      <c r="A6944" t="s">
        <v>59</v>
      </c>
      <c r="B6944">
        <v>2021</v>
      </c>
      <c r="C6944" t="s">
        <v>6</v>
      </c>
      <c r="D6944" t="s">
        <v>60</v>
      </c>
      <c r="E6944">
        <v>0</v>
      </c>
      <c r="F6944">
        <v>0</v>
      </c>
      <c r="G6944">
        <v>0</v>
      </c>
      <c r="H6944">
        <v>0</v>
      </c>
    </row>
    <row r="6945" spans="1:8" x14ac:dyDescent="0.25">
      <c r="A6945" t="s">
        <v>59</v>
      </c>
      <c r="B6945">
        <v>2021</v>
      </c>
      <c r="C6945" t="s">
        <v>6</v>
      </c>
      <c r="D6945" t="s">
        <v>60</v>
      </c>
      <c r="E6945">
        <v>0</v>
      </c>
      <c r="F6945">
        <v>0</v>
      </c>
      <c r="G6945">
        <v>0</v>
      </c>
      <c r="H6945">
        <v>0</v>
      </c>
    </row>
    <row r="6946" spans="1:8" x14ac:dyDescent="0.25">
      <c r="A6946" t="s">
        <v>59</v>
      </c>
      <c r="B6946">
        <v>2021</v>
      </c>
      <c r="C6946" t="s">
        <v>6</v>
      </c>
      <c r="D6946" t="s">
        <v>61</v>
      </c>
      <c r="E6946">
        <v>3</v>
      </c>
      <c r="F6946">
        <v>2759</v>
      </c>
      <c r="G6946">
        <v>212386.07</v>
      </c>
      <c r="H6946">
        <v>212384.64000000001</v>
      </c>
    </row>
    <row r="6947" spans="1:8" x14ac:dyDescent="0.25">
      <c r="A6947" t="s">
        <v>59</v>
      </c>
      <c r="B6947">
        <v>2021</v>
      </c>
      <c r="C6947" t="s">
        <v>6</v>
      </c>
      <c r="D6947" t="s">
        <v>61</v>
      </c>
      <c r="E6947">
        <v>0</v>
      </c>
      <c r="F6947">
        <v>0</v>
      </c>
      <c r="G6947">
        <v>0</v>
      </c>
      <c r="H6947">
        <v>0</v>
      </c>
    </row>
    <row r="6948" spans="1:8" x14ac:dyDescent="0.25">
      <c r="A6948" t="s">
        <v>59</v>
      </c>
      <c r="B6948">
        <v>2021</v>
      </c>
      <c r="C6948" t="s">
        <v>6</v>
      </c>
      <c r="D6948" t="s">
        <v>60</v>
      </c>
      <c r="E6948">
        <v>0</v>
      </c>
      <c r="F6948">
        <v>0</v>
      </c>
      <c r="G6948">
        <v>0</v>
      </c>
      <c r="H6948">
        <v>0</v>
      </c>
    </row>
    <row r="6949" spans="1:8" x14ac:dyDescent="0.25">
      <c r="A6949" t="s">
        <v>59</v>
      </c>
      <c r="B6949">
        <v>2021</v>
      </c>
      <c r="C6949" t="s">
        <v>6</v>
      </c>
      <c r="D6949" t="s">
        <v>60</v>
      </c>
      <c r="E6949">
        <v>0</v>
      </c>
      <c r="F6949">
        <v>0</v>
      </c>
      <c r="G6949">
        <v>0</v>
      </c>
      <c r="H6949">
        <v>0</v>
      </c>
    </row>
    <row r="6950" spans="1:8" x14ac:dyDescent="0.25">
      <c r="A6950" t="s">
        <v>59</v>
      </c>
      <c r="B6950">
        <v>2021</v>
      </c>
      <c r="C6950" t="s">
        <v>6</v>
      </c>
      <c r="D6950" t="s">
        <v>60</v>
      </c>
      <c r="E6950">
        <v>0</v>
      </c>
      <c r="F6950">
        <v>0</v>
      </c>
      <c r="G6950">
        <v>0</v>
      </c>
      <c r="H6950">
        <v>0</v>
      </c>
    </row>
    <row r="6951" spans="1:8" x14ac:dyDescent="0.25">
      <c r="A6951" t="s">
        <v>59</v>
      </c>
      <c r="B6951">
        <v>2021</v>
      </c>
      <c r="C6951" t="s">
        <v>6</v>
      </c>
      <c r="D6951" t="s">
        <v>60</v>
      </c>
      <c r="E6951">
        <v>0</v>
      </c>
      <c r="F6951">
        <v>0</v>
      </c>
      <c r="G6951">
        <v>0</v>
      </c>
      <c r="H6951">
        <v>0</v>
      </c>
    </row>
    <row r="6952" spans="1:8" x14ac:dyDescent="0.25">
      <c r="A6952" t="s">
        <v>59</v>
      </c>
      <c r="B6952">
        <v>2021</v>
      </c>
      <c r="C6952" t="s">
        <v>6</v>
      </c>
      <c r="D6952" t="s">
        <v>60</v>
      </c>
      <c r="E6952">
        <v>0</v>
      </c>
      <c r="F6952">
        <v>0</v>
      </c>
      <c r="G6952">
        <v>0</v>
      </c>
      <c r="H6952">
        <v>0</v>
      </c>
    </row>
    <row r="6953" spans="1:8" x14ac:dyDescent="0.25">
      <c r="A6953" t="s">
        <v>59</v>
      </c>
      <c r="B6953">
        <v>2021</v>
      </c>
      <c r="C6953" t="s">
        <v>6</v>
      </c>
      <c r="D6953" t="s">
        <v>60</v>
      </c>
      <c r="E6953">
        <v>0</v>
      </c>
      <c r="F6953">
        <v>0</v>
      </c>
      <c r="G6953">
        <v>0</v>
      </c>
      <c r="H6953">
        <v>0</v>
      </c>
    </row>
    <row r="6954" spans="1:8" x14ac:dyDescent="0.25">
      <c r="A6954" t="s">
        <v>59</v>
      </c>
      <c r="B6954">
        <v>2021</v>
      </c>
      <c r="C6954" t="s">
        <v>5</v>
      </c>
      <c r="D6954" t="s">
        <v>63</v>
      </c>
      <c r="E6954">
        <v>0</v>
      </c>
      <c r="F6954">
        <v>0</v>
      </c>
      <c r="G6954">
        <v>0</v>
      </c>
      <c r="H6954">
        <v>0</v>
      </c>
    </row>
    <row r="6955" spans="1:8" x14ac:dyDescent="0.25">
      <c r="A6955" t="s">
        <v>59</v>
      </c>
      <c r="B6955">
        <v>2021</v>
      </c>
      <c r="C6955" t="s">
        <v>5</v>
      </c>
      <c r="D6955" t="s">
        <v>63</v>
      </c>
      <c r="E6955">
        <v>0</v>
      </c>
      <c r="F6955">
        <v>0</v>
      </c>
      <c r="G6955">
        <v>0</v>
      </c>
      <c r="H6955">
        <v>0</v>
      </c>
    </row>
    <row r="6956" spans="1:8" x14ac:dyDescent="0.25">
      <c r="A6956" t="s">
        <v>59</v>
      </c>
      <c r="B6956">
        <v>2021</v>
      </c>
      <c r="C6956" t="s">
        <v>5</v>
      </c>
      <c r="D6956" t="s">
        <v>60</v>
      </c>
      <c r="E6956">
        <v>0</v>
      </c>
      <c r="F6956">
        <v>0</v>
      </c>
      <c r="G6956">
        <v>0</v>
      </c>
      <c r="H6956">
        <v>0</v>
      </c>
    </row>
    <row r="6957" spans="1:8" x14ac:dyDescent="0.25">
      <c r="A6957" t="s">
        <v>59</v>
      </c>
      <c r="B6957">
        <v>2021</v>
      </c>
      <c r="C6957" t="s">
        <v>5</v>
      </c>
      <c r="D6957" t="s">
        <v>60</v>
      </c>
      <c r="E6957">
        <v>0</v>
      </c>
      <c r="F6957">
        <v>0</v>
      </c>
      <c r="G6957">
        <v>0</v>
      </c>
      <c r="H6957">
        <v>0</v>
      </c>
    </row>
    <row r="6958" spans="1:8" x14ac:dyDescent="0.25">
      <c r="A6958" t="s">
        <v>59</v>
      </c>
      <c r="B6958">
        <v>2021</v>
      </c>
      <c r="C6958" t="s">
        <v>5</v>
      </c>
      <c r="D6958" t="s">
        <v>61</v>
      </c>
      <c r="E6958">
        <v>0</v>
      </c>
      <c r="F6958">
        <v>0</v>
      </c>
      <c r="G6958">
        <v>0</v>
      </c>
      <c r="H6958">
        <v>0</v>
      </c>
    </row>
    <row r="6959" spans="1:8" x14ac:dyDescent="0.25">
      <c r="A6959" t="s">
        <v>59</v>
      </c>
      <c r="B6959">
        <v>2021</v>
      </c>
      <c r="C6959" t="s">
        <v>5</v>
      </c>
      <c r="D6959" t="s">
        <v>61</v>
      </c>
      <c r="E6959">
        <v>0</v>
      </c>
      <c r="F6959">
        <v>0</v>
      </c>
      <c r="G6959">
        <v>0</v>
      </c>
      <c r="H6959">
        <v>0</v>
      </c>
    </row>
    <row r="6960" spans="1:8" x14ac:dyDescent="0.25">
      <c r="A6960" t="s">
        <v>59</v>
      </c>
      <c r="B6960">
        <v>2021</v>
      </c>
      <c r="C6960" t="s">
        <v>5</v>
      </c>
      <c r="D6960" t="s">
        <v>62</v>
      </c>
      <c r="E6960">
        <v>0</v>
      </c>
      <c r="F6960">
        <v>0</v>
      </c>
      <c r="G6960">
        <v>0</v>
      </c>
      <c r="H6960">
        <v>0</v>
      </c>
    </row>
    <row r="6961" spans="1:8" x14ac:dyDescent="0.25">
      <c r="A6961" t="s">
        <v>59</v>
      </c>
      <c r="B6961">
        <v>2021</v>
      </c>
      <c r="C6961" t="s">
        <v>5</v>
      </c>
      <c r="D6961" t="s">
        <v>62</v>
      </c>
      <c r="E6961">
        <v>0</v>
      </c>
      <c r="F6961">
        <v>0</v>
      </c>
      <c r="G6961">
        <v>0</v>
      </c>
      <c r="H6961">
        <v>0</v>
      </c>
    </row>
    <row r="6962" spans="1:8" x14ac:dyDescent="0.25">
      <c r="A6962" t="s">
        <v>59</v>
      </c>
      <c r="B6962">
        <v>2021</v>
      </c>
      <c r="C6962" t="s">
        <v>5</v>
      </c>
      <c r="D6962" t="s">
        <v>64</v>
      </c>
      <c r="E6962">
        <v>0</v>
      </c>
      <c r="F6962">
        <v>0</v>
      </c>
      <c r="G6962">
        <v>0</v>
      </c>
      <c r="H6962">
        <v>0</v>
      </c>
    </row>
    <row r="6963" spans="1:8" x14ac:dyDescent="0.25">
      <c r="A6963" t="s">
        <v>59</v>
      </c>
      <c r="B6963">
        <v>2021</v>
      </c>
      <c r="C6963" t="s">
        <v>5</v>
      </c>
      <c r="D6963" t="s">
        <v>64</v>
      </c>
      <c r="E6963">
        <v>0</v>
      </c>
      <c r="F6963">
        <v>0</v>
      </c>
      <c r="G6963">
        <v>0</v>
      </c>
      <c r="H6963">
        <v>0</v>
      </c>
    </row>
    <row r="6964" spans="1:8" x14ac:dyDescent="0.25">
      <c r="A6964" t="s">
        <v>59</v>
      </c>
      <c r="B6964">
        <v>2021</v>
      </c>
      <c r="C6964" t="s">
        <v>5</v>
      </c>
      <c r="D6964" t="s">
        <v>60</v>
      </c>
      <c r="E6964">
        <v>36</v>
      </c>
      <c r="F6964">
        <v>203.13025999999999</v>
      </c>
      <c r="G6964">
        <v>13658.98</v>
      </c>
      <c r="H6964">
        <v>13725.72</v>
      </c>
    </row>
    <row r="6965" spans="1:8" x14ac:dyDescent="0.25">
      <c r="A6965" t="s">
        <v>59</v>
      </c>
      <c r="B6965">
        <v>2021</v>
      </c>
      <c r="C6965" t="s">
        <v>5</v>
      </c>
      <c r="D6965" t="s">
        <v>60</v>
      </c>
      <c r="E6965">
        <v>61</v>
      </c>
      <c r="F6965">
        <v>358.81860999999998</v>
      </c>
      <c r="G6965">
        <v>25243.37</v>
      </c>
      <c r="H6965">
        <v>56161.67</v>
      </c>
    </row>
    <row r="6966" spans="1:8" x14ac:dyDescent="0.25">
      <c r="A6966" t="s">
        <v>59</v>
      </c>
      <c r="B6966">
        <v>2021</v>
      </c>
      <c r="C6966" t="s">
        <v>5</v>
      </c>
      <c r="D6966" t="s">
        <v>60</v>
      </c>
      <c r="E6966">
        <v>6</v>
      </c>
      <c r="F6966">
        <v>49.921950000000002</v>
      </c>
      <c r="G6966">
        <v>3206.67</v>
      </c>
      <c r="H6966">
        <v>364</v>
      </c>
    </row>
    <row r="6967" spans="1:8" x14ac:dyDescent="0.25">
      <c r="A6967" t="s">
        <v>59</v>
      </c>
      <c r="B6967">
        <v>2021</v>
      </c>
      <c r="C6967" t="s">
        <v>5</v>
      </c>
      <c r="D6967" t="s">
        <v>60</v>
      </c>
      <c r="E6967">
        <v>0</v>
      </c>
      <c r="F6967">
        <v>0</v>
      </c>
      <c r="G6967">
        <v>0</v>
      </c>
      <c r="H6967">
        <v>0</v>
      </c>
    </row>
    <row r="6968" spans="1:8" x14ac:dyDescent="0.25">
      <c r="A6968" t="s">
        <v>59</v>
      </c>
      <c r="B6968">
        <v>2021</v>
      </c>
      <c r="C6968" t="s">
        <v>5</v>
      </c>
      <c r="D6968" t="s">
        <v>60</v>
      </c>
      <c r="E6968">
        <v>0</v>
      </c>
      <c r="F6968">
        <v>0</v>
      </c>
      <c r="G6968">
        <v>0</v>
      </c>
      <c r="H6968">
        <v>0</v>
      </c>
    </row>
    <row r="6969" spans="1:8" x14ac:dyDescent="0.25">
      <c r="A6969" t="s">
        <v>59</v>
      </c>
      <c r="B6969">
        <v>2021</v>
      </c>
      <c r="C6969" t="s">
        <v>5</v>
      </c>
      <c r="D6969" t="s">
        <v>60</v>
      </c>
      <c r="E6969">
        <v>4</v>
      </c>
      <c r="F6969">
        <v>40.441969999999998</v>
      </c>
      <c r="G6969">
        <v>3111.17</v>
      </c>
      <c r="H6969">
        <v>0</v>
      </c>
    </row>
    <row r="6970" spans="1:8" x14ac:dyDescent="0.25">
      <c r="A6970" t="s">
        <v>59</v>
      </c>
      <c r="B6970">
        <v>2021</v>
      </c>
      <c r="C6970" t="s">
        <v>5</v>
      </c>
      <c r="D6970" t="s">
        <v>60</v>
      </c>
      <c r="E6970">
        <v>0</v>
      </c>
      <c r="F6970">
        <v>0</v>
      </c>
      <c r="G6970">
        <v>0</v>
      </c>
      <c r="H6970">
        <v>0</v>
      </c>
    </row>
    <row r="6971" spans="1:8" x14ac:dyDescent="0.25">
      <c r="A6971" t="s">
        <v>59</v>
      </c>
      <c r="B6971">
        <v>2021</v>
      </c>
      <c r="C6971" t="s">
        <v>5</v>
      </c>
      <c r="D6971" t="s">
        <v>60</v>
      </c>
      <c r="E6971">
        <v>0</v>
      </c>
      <c r="F6971">
        <v>0</v>
      </c>
      <c r="G6971">
        <v>0</v>
      </c>
      <c r="H6971">
        <v>0</v>
      </c>
    </row>
    <row r="6972" spans="1:8" x14ac:dyDescent="0.25">
      <c r="A6972" t="s">
        <v>59</v>
      </c>
      <c r="B6972">
        <v>2021</v>
      </c>
      <c r="C6972" t="s">
        <v>5</v>
      </c>
      <c r="D6972" t="s">
        <v>60</v>
      </c>
      <c r="E6972">
        <v>0</v>
      </c>
      <c r="F6972">
        <v>0</v>
      </c>
      <c r="G6972">
        <v>0</v>
      </c>
      <c r="H6972">
        <v>0</v>
      </c>
    </row>
    <row r="6973" spans="1:8" x14ac:dyDescent="0.25">
      <c r="A6973" t="s">
        <v>59</v>
      </c>
      <c r="B6973">
        <v>2021</v>
      </c>
      <c r="C6973" t="s">
        <v>5</v>
      </c>
      <c r="D6973" t="s">
        <v>60</v>
      </c>
      <c r="E6973">
        <v>0</v>
      </c>
      <c r="F6973">
        <v>0</v>
      </c>
      <c r="G6973">
        <v>0</v>
      </c>
      <c r="H6973">
        <v>0</v>
      </c>
    </row>
    <row r="6974" spans="1:8" x14ac:dyDescent="0.25">
      <c r="A6974" t="s">
        <v>59</v>
      </c>
      <c r="B6974">
        <v>2021</v>
      </c>
      <c r="C6974" t="s">
        <v>5</v>
      </c>
      <c r="D6974" t="s">
        <v>60</v>
      </c>
      <c r="E6974">
        <v>0</v>
      </c>
      <c r="F6974">
        <v>0</v>
      </c>
      <c r="G6974">
        <v>0</v>
      </c>
      <c r="H6974">
        <v>0</v>
      </c>
    </row>
    <row r="6975" spans="1:8" x14ac:dyDescent="0.25">
      <c r="A6975" t="s">
        <v>59</v>
      </c>
      <c r="B6975">
        <v>2021</v>
      </c>
      <c r="C6975" t="s">
        <v>5</v>
      </c>
      <c r="D6975" t="s">
        <v>60</v>
      </c>
      <c r="E6975">
        <v>2</v>
      </c>
      <c r="F6975">
        <v>78.020480000000006</v>
      </c>
      <c r="G6975">
        <v>5458.93</v>
      </c>
      <c r="H6975">
        <v>6079.54</v>
      </c>
    </row>
    <row r="6976" spans="1:8" x14ac:dyDescent="0.25">
      <c r="A6976" t="s">
        <v>59</v>
      </c>
      <c r="B6976">
        <v>2021</v>
      </c>
      <c r="C6976" t="s">
        <v>5</v>
      </c>
      <c r="D6976" t="s">
        <v>61</v>
      </c>
      <c r="E6976">
        <v>387</v>
      </c>
      <c r="F6976">
        <v>33183.03224</v>
      </c>
      <c r="G6976">
        <v>2759989.26</v>
      </c>
      <c r="H6976">
        <v>2704224.86</v>
      </c>
    </row>
    <row r="6977" spans="1:8" x14ac:dyDescent="0.25">
      <c r="A6977" t="s">
        <v>59</v>
      </c>
      <c r="B6977">
        <v>2021</v>
      </c>
      <c r="C6977" t="s">
        <v>5</v>
      </c>
      <c r="D6977" t="s">
        <v>61</v>
      </c>
      <c r="E6977">
        <v>7</v>
      </c>
      <c r="F6977">
        <v>733.43111999999996</v>
      </c>
      <c r="G6977">
        <v>57592.01</v>
      </c>
      <c r="H6977">
        <v>57123.94</v>
      </c>
    </row>
    <row r="6978" spans="1:8" x14ac:dyDescent="0.25">
      <c r="A6978" t="s">
        <v>59</v>
      </c>
      <c r="B6978">
        <v>2021</v>
      </c>
      <c r="C6978" t="s">
        <v>5</v>
      </c>
      <c r="D6978" t="s">
        <v>60</v>
      </c>
      <c r="E6978">
        <v>0</v>
      </c>
      <c r="F6978">
        <v>0</v>
      </c>
      <c r="G6978">
        <v>0</v>
      </c>
      <c r="H6978">
        <v>0</v>
      </c>
    </row>
    <row r="6979" spans="1:8" x14ac:dyDescent="0.25">
      <c r="A6979" t="s">
        <v>59</v>
      </c>
      <c r="B6979">
        <v>2021</v>
      </c>
      <c r="C6979" t="s">
        <v>5</v>
      </c>
      <c r="D6979" t="s">
        <v>60</v>
      </c>
      <c r="E6979">
        <v>0</v>
      </c>
      <c r="F6979">
        <v>0</v>
      </c>
      <c r="G6979">
        <v>0</v>
      </c>
      <c r="H6979">
        <v>0</v>
      </c>
    </row>
    <row r="6980" spans="1:8" x14ac:dyDescent="0.25">
      <c r="A6980" t="s">
        <v>59</v>
      </c>
      <c r="B6980">
        <v>2021</v>
      </c>
      <c r="C6980" t="s">
        <v>5</v>
      </c>
      <c r="D6980" t="s">
        <v>60</v>
      </c>
      <c r="E6980">
        <v>0</v>
      </c>
      <c r="F6980">
        <v>0</v>
      </c>
      <c r="G6980">
        <v>0</v>
      </c>
      <c r="H6980">
        <v>0</v>
      </c>
    </row>
    <row r="6981" spans="1:8" x14ac:dyDescent="0.25">
      <c r="A6981" t="s">
        <v>59</v>
      </c>
      <c r="B6981">
        <v>2021</v>
      </c>
      <c r="C6981" t="s">
        <v>5</v>
      </c>
      <c r="D6981" t="s">
        <v>60</v>
      </c>
      <c r="E6981">
        <v>0</v>
      </c>
      <c r="F6981">
        <v>0</v>
      </c>
      <c r="G6981">
        <v>0</v>
      </c>
      <c r="H6981">
        <v>0</v>
      </c>
    </row>
    <row r="6982" spans="1:8" x14ac:dyDescent="0.25">
      <c r="A6982" t="s">
        <v>59</v>
      </c>
      <c r="B6982">
        <v>2021</v>
      </c>
      <c r="C6982" t="s">
        <v>5</v>
      </c>
      <c r="D6982" t="s">
        <v>60</v>
      </c>
      <c r="E6982">
        <v>0</v>
      </c>
      <c r="F6982">
        <v>0</v>
      </c>
      <c r="G6982">
        <v>0</v>
      </c>
      <c r="H6982">
        <v>0</v>
      </c>
    </row>
    <row r="6983" spans="1:8" x14ac:dyDescent="0.25">
      <c r="A6983" t="s">
        <v>59</v>
      </c>
      <c r="B6983">
        <v>2021</v>
      </c>
      <c r="C6983" t="s">
        <v>5</v>
      </c>
      <c r="D6983" t="s">
        <v>60</v>
      </c>
      <c r="E6983">
        <v>0</v>
      </c>
      <c r="F6983">
        <v>0</v>
      </c>
      <c r="G6983">
        <v>0</v>
      </c>
      <c r="H6983">
        <v>0</v>
      </c>
    </row>
    <row r="6984" spans="1:8" x14ac:dyDescent="0.25">
      <c r="A6984" t="s">
        <v>59</v>
      </c>
      <c r="B6984">
        <v>2021</v>
      </c>
      <c r="C6984" t="s">
        <v>5</v>
      </c>
      <c r="D6984" t="s">
        <v>60</v>
      </c>
      <c r="E6984">
        <v>0</v>
      </c>
      <c r="F6984">
        <v>0</v>
      </c>
      <c r="G6984">
        <v>0</v>
      </c>
      <c r="H6984">
        <v>0</v>
      </c>
    </row>
    <row r="6985" spans="1:8" x14ac:dyDescent="0.25">
      <c r="A6985" t="s">
        <v>59</v>
      </c>
      <c r="B6985">
        <v>2021</v>
      </c>
      <c r="C6985" t="s">
        <v>5</v>
      </c>
      <c r="D6985" t="s">
        <v>60</v>
      </c>
      <c r="E6985">
        <v>2</v>
      </c>
      <c r="F6985">
        <v>39.847270000000002</v>
      </c>
      <c r="G6985">
        <v>3627.15</v>
      </c>
      <c r="H6985">
        <v>2897.39</v>
      </c>
    </row>
    <row r="6986" spans="1:8" x14ac:dyDescent="0.25">
      <c r="A6986" t="s">
        <v>59</v>
      </c>
      <c r="B6986">
        <v>2021</v>
      </c>
      <c r="C6986" t="s">
        <v>5</v>
      </c>
      <c r="D6986" t="s">
        <v>60</v>
      </c>
      <c r="E6986">
        <v>0</v>
      </c>
      <c r="F6986">
        <v>0</v>
      </c>
      <c r="G6986">
        <v>0</v>
      </c>
      <c r="H6986">
        <v>0</v>
      </c>
    </row>
    <row r="6987" spans="1:8" x14ac:dyDescent="0.25">
      <c r="A6987" t="s">
        <v>59</v>
      </c>
      <c r="B6987">
        <v>2021</v>
      </c>
      <c r="C6987" t="s">
        <v>5</v>
      </c>
      <c r="D6987" t="s">
        <v>60</v>
      </c>
      <c r="E6987">
        <v>0</v>
      </c>
      <c r="F6987">
        <v>0</v>
      </c>
      <c r="G6987">
        <v>0</v>
      </c>
      <c r="H6987">
        <v>0</v>
      </c>
    </row>
    <row r="6988" spans="1:8" x14ac:dyDescent="0.25">
      <c r="A6988" t="s">
        <v>59</v>
      </c>
      <c r="B6988">
        <v>2021</v>
      </c>
      <c r="C6988" t="s">
        <v>5</v>
      </c>
      <c r="D6988" t="s">
        <v>60</v>
      </c>
      <c r="E6988">
        <v>0</v>
      </c>
      <c r="F6988">
        <v>0</v>
      </c>
      <c r="G6988">
        <v>0</v>
      </c>
      <c r="H6988">
        <v>0</v>
      </c>
    </row>
    <row r="6989" spans="1:8" x14ac:dyDescent="0.25">
      <c r="A6989" t="s">
        <v>59</v>
      </c>
      <c r="B6989">
        <v>2021</v>
      </c>
      <c r="C6989" t="s">
        <v>5</v>
      </c>
      <c r="D6989" t="s">
        <v>60</v>
      </c>
      <c r="E6989">
        <v>126</v>
      </c>
      <c r="F6989">
        <v>6572.9837100000004</v>
      </c>
      <c r="G6989">
        <v>478948.15</v>
      </c>
      <c r="H6989">
        <v>501940.15</v>
      </c>
    </row>
    <row r="6990" spans="1:8" x14ac:dyDescent="0.25">
      <c r="A6990" t="s">
        <v>59</v>
      </c>
      <c r="B6990">
        <v>2021</v>
      </c>
      <c r="C6990" t="s">
        <v>5</v>
      </c>
      <c r="D6990" t="s">
        <v>60</v>
      </c>
      <c r="E6990">
        <v>1</v>
      </c>
      <c r="F6990">
        <v>1.653</v>
      </c>
      <c r="G6990">
        <v>150.97</v>
      </c>
      <c r="H6990">
        <v>150.18</v>
      </c>
    </row>
    <row r="6991" spans="1:8" x14ac:dyDescent="0.25">
      <c r="A6991" t="s">
        <v>59</v>
      </c>
      <c r="B6991">
        <v>2021</v>
      </c>
      <c r="C6991" t="s">
        <v>5</v>
      </c>
      <c r="D6991" t="s">
        <v>60</v>
      </c>
      <c r="E6991">
        <v>0</v>
      </c>
      <c r="F6991">
        <v>0</v>
      </c>
      <c r="G6991">
        <v>0</v>
      </c>
      <c r="H6991">
        <v>0</v>
      </c>
    </row>
    <row r="6992" spans="1:8" x14ac:dyDescent="0.25">
      <c r="A6992" t="s">
        <v>59</v>
      </c>
      <c r="B6992">
        <v>2021</v>
      </c>
      <c r="C6992" t="s">
        <v>5</v>
      </c>
      <c r="D6992" t="s">
        <v>60</v>
      </c>
      <c r="E6992">
        <v>1</v>
      </c>
      <c r="F6992">
        <v>0</v>
      </c>
      <c r="G6992">
        <v>1.41</v>
      </c>
      <c r="H6992">
        <v>0</v>
      </c>
    </row>
    <row r="6993" spans="1:8" x14ac:dyDescent="0.25">
      <c r="A6993" t="s">
        <v>59</v>
      </c>
      <c r="B6993">
        <v>2021</v>
      </c>
      <c r="C6993" t="s">
        <v>5</v>
      </c>
      <c r="D6993" t="s">
        <v>60</v>
      </c>
      <c r="E6993">
        <v>0</v>
      </c>
      <c r="F6993">
        <v>0</v>
      </c>
      <c r="G6993">
        <v>0</v>
      </c>
      <c r="H6993">
        <v>0</v>
      </c>
    </row>
    <row r="6994" spans="1:8" x14ac:dyDescent="0.25">
      <c r="A6994" t="s">
        <v>59</v>
      </c>
      <c r="B6994">
        <v>2021</v>
      </c>
      <c r="C6994" t="s">
        <v>5</v>
      </c>
      <c r="D6994" t="s">
        <v>60</v>
      </c>
      <c r="E6994">
        <v>0</v>
      </c>
      <c r="F6994">
        <v>0</v>
      </c>
      <c r="G6994">
        <v>0</v>
      </c>
      <c r="H6994">
        <v>0</v>
      </c>
    </row>
    <row r="6995" spans="1:8" x14ac:dyDescent="0.25">
      <c r="A6995" t="s">
        <v>59</v>
      </c>
      <c r="B6995">
        <v>2021</v>
      </c>
      <c r="C6995" t="s">
        <v>5</v>
      </c>
      <c r="D6995" t="s">
        <v>60</v>
      </c>
      <c r="E6995">
        <v>18</v>
      </c>
      <c r="F6995">
        <v>616.40725999999995</v>
      </c>
      <c r="G6995">
        <v>39096.769999999997</v>
      </c>
      <c r="H6995">
        <v>24993.02</v>
      </c>
    </row>
    <row r="6996" spans="1:8" x14ac:dyDescent="0.25">
      <c r="A6996" t="s">
        <v>59</v>
      </c>
      <c r="B6996">
        <v>2021</v>
      </c>
      <c r="C6996" t="s">
        <v>5</v>
      </c>
      <c r="D6996" t="s">
        <v>60</v>
      </c>
      <c r="E6996">
        <v>0</v>
      </c>
      <c r="F6996">
        <v>0</v>
      </c>
      <c r="G6996">
        <v>0</v>
      </c>
      <c r="H6996">
        <v>0</v>
      </c>
    </row>
    <row r="6997" spans="1:8" x14ac:dyDescent="0.25">
      <c r="A6997" t="s">
        <v>59</v>
      </c>
      <c r="B6997">
        <v>2021</v>
      </c>
      <c r="C6997" t="s">
        <v>5</v>
      </c>
      <c r="D6997" t="s">
        <v>60</v>
      </c>
      <c r="E6997">
        <v>0</v>
      </c>
      <c r="F6997">
        <v>0</v>
      </c>
      <c r="G6997">
        <v>0</v>
      </c>
      <c r="H6997">
        <v>0</v>
      </c>
    </row>
    <row r="6998" spans="1:8" x14ac:dyDescent="0.25">
      <c r="A6998" t="s">
        <v>59</v>
      </c>
      <c r="B6998">
        <v>2021</v>
      </c>
      <c r="C6998" t="s">
        <v>5</v>
      </c>
      <c r="D6998" t="s">
        <v>60</v>
      </c>
      <c r="E6998">
        <v>0</v>
      </c>
      <c r="F6998">
        <v>0</v>
      </c>
      <c r="G6998">
        <v>0</v>
      </c>
      <c r="H6998">
        <v>0</v>
      </c>
    </row>
    <row r="6999" spans="1:8" x14ac:dyDescent="0.25">
      <c r="A6999" t="s">
        <v>59</v>
      </c>
      <c r="B6999">
        <v>2021</v>
      </c>
      <c r="C6999" t="s">
        <v>5</v>
      </c>
      <c r="D6999" t="s">
        <v>60</v>
      </c>
      <c r="E6999">
        <v>27</v>
      </c>
      <c r="F6999">
        <v>2717.9935300000002</v>
      </c>
      <c r="G6999">
        <v>172484.09</v>
      </c>
      <c r="H6999">
        <v>192022.39</v>
      </c>
    </row>
    <row r="7000" spans="1:8" x14ac:dyDescent="0.25">
      <c r="A7000" t="s">
        <v>59</v>
      </c>
      <c r="B7000">
        <v>2021</v>
      </c>
      <c r="C7000" t="s">
        <v>5</v>
      </c>
      <c r="D7000" t="s">
        <v>60</v>
      </c>
      <c r="E7000">
        <v>1</v>
      </c>
      <c r="F7000">
        <v>214.536</v>
      </c>
      <c r="G7000">
        <v>13600.41</v>
      </c>
      <c r="H7000">
        <v>13600.41</v>
      </c>
    </row>
    <row r="7001" spans="1:8" x14ac:dyDescent="0.25">
      <c r="A7001" t="s">
        <v>59</v>
      </c>
      <c r="B7001">
        <v>2021</v>
      </c>
      <c r="C7001" t="s">
        <v>5</v>
      </c>
      <c r="D7001" t="s">
        <v>60</v>
      </c>
      <c r="E7001">
        <v>0</v>
      </c>
      <c r="F7001">
        <v>0</v>
      </c>
      <c r="G7001">
        <v>0</v>
      </c>
      <c r="H7001">
        <v>0</v>
      </c>
    </row>
    <row r="7002" spans="1:8" x14ac:dyDescent="0.25">
      <c r="A7002" t="s">
        <v>59</v>
      </c>
      <c r="B7002">
        <v>2021</v>
      </c>
      <c r="C7002" t="s">
        <v>5</v>
      </c>
      <c r="D7002" t="s">
        <v>60</v>
      </c>
      <c r="E7002">
        <v>1</v>
      </c>
      <c r="F7002">
        <v>0.14484</v>
      </c>
      <c r="G7002">
        <v>26.39</v>
      </c>
      <c r="H7002">
        <v>0</v>
      </c>
    </row>
    <row r="7003" spans="1:8" x14ac:dyDescent="0.25">
      <c r="A7003" t="s">
        <v>59</v>
      </c>
      <c r="B7003">
        <v>2021</v>
      </c>
      <c r="C7003" t="s">
        <v>5</v>
      </c>
      <c r="D7003" t="s">
        <v>60</v>
      </c>
      <c r="E7003">
        <v>0</v>
      </c>
      <c r="F7003">
        <v>0</v>
      </c>
      <c r="G7003">
        <v>0</v>
      </c>
      <c r="H7003">
        <v>0</v>
      </c>
    </row>
    <row r="7004" spans="1:8" x14ac:dyDescent="0.25">
      <c r="A7004" t="s">
        <v>59</v>
      </c>
      <c r="B7004">
        <v>2021</v>
      </c>
      <c r="C7004" t="s">
        <v>5</v>
      </c>
      <c r="D7004" t="s">
        <v>60</v>
      </c>
      <c r="E7004">
        <v>0</v>
      </c>
      <c r="F7004">
        <v>0</v>
      </c>
      <c r="G7004">
        <v>0</v>
      </c>
      <c r="H7004">
        <v>0</v>
      </c>
    </row>
    <row r="7005" spans="1:8" x14ac:dyDescent="0.25">
      <c r="A7005" t="s">
        <v>59</v>
      </c>
      <c r="B7005">
        <v>2021</v>
      </c>
      <c r="C7005" t="s">
        <v>5</v>
      </c>
      <c r="D7005" t="s">
        <v>60</v>
      </c>
      <c r="E7005">
        <v>0</v>
      </c>
      <c r="F7005">
        <v>0</v>
      </c>
      <c r="G7005">
        <v>0</v>
      </c>
      <c r="H7005">
        <v>0</v>
      </c>
    </row>
    <row r="7006" spans="1:8" x14ac:dyDescent="0.25">
      <c r="A7006" t="s">
        <v>59</v>
      </c>
      <c r="B7006">
        <v>2021</v>
      </c>
      <c r="C7006" t="s">
        <v>5</v>
      </c>
      <c r="D7006" t="s">
        <v>60</v>
      </c>
      <c r="E7006">
        <v>0</v>
      </c>
      <c r="F7006">
        <v>0</v>
      </c>
      <c r="G7006">
        <v>0</v>
      </c>
      <c r="H7006">
        <v>0</v>
      </c>
    </row>
    <row r="7007" spans="1:8" x14ac:dyDescent="0.25">
      <c r="A7007" t="s">
        <v>59</v>
      </c>
      <c r="B7007">
        <v>2021</v>
      </c>
      <c r="C7007" t="s">
        <v>5</v>
      </c>
      <c r="D7007" t="s">
        <v>61</v>
      </c>
      <c r="E7007">
        <v>0</v>
      </c>
      <c r="F7007">
        <v>0</v>
      </c>
      <c r="G7007">
        <v>0</v>
      </c>
      <c r="H7007">
        <v>0</v>
      </c>
    </row>
    <row r="7008" spans="1:8" x14ac:dyDescent="0.25">
      <c r="A7008" t="s">
        <v>59</v>
      </c>
      <c r="B7008">
        <v>2021</v>
      </c>
      <c r="C7008" t="s">
        <v>5</v>
      </c>
      <c r="D7008" t="s">
        <v>61</v>
      </c>
      <c r="E7008">
        <v>1</v>
      </c>
      <c r="F7008">
        <v>3.0263399999999998</v>
      </c>
      <c r="G7008">
        <v>378.04</v>
      </c>
      <c r="H7008">
        <v>378.04</v>
      </c>
    </row>
    <row r="7009" spans="1:8" x14ac:dyDescent="0.25">
      <c r="A7009" t="s">
        <v>59</v>
      </c>
      <c r="B7009">
        <v>2021</v>
      </c>
      <c r="C7009" t="s">
        <v>5</v>
      </c>
      <c r="D7009" t="s">
        <v>62</v>
      </c>
      <c r="E7009">
        <v>192</v>
      </c>
      <c r="F7009">
        <v>10230.57043</v>
      </c>
      <c r="G7009">
        <v>1009377.89</v>
      </c>
      <c r="H7009">
        <v>1010541.74</v>
      </c>
    </row>
    <row r="7010" spans="1:8" x14ac:dyDescent="0.25">
      <c r="A7010" t="s">
        <v>59</v>
      </c>
      <c r="B7010">
        <v>2021</v>
      </c>
      <c r="C7010" t="s">
        <v>5</v>
      </c>
      <c r="D7010" t="s">
        <v>62</v>
      </c>
      <c r="E7010">
        <v>5</v>
      </c>
      <c r="F7010">
        <v>495.24025</v>
      </c>
      <c r="G7010">
        <v>48487.38</v>
      </c>
      <c r="H7010">
        <v>73393.240000000005</v>
      </c>
    </row>
    <row r="7011" spans="1:8" x14ac:dyDescent="0.25">
      <c r="A7011" t="s">
        <v>59</v>
      </c>
      <c r="B7011">
        <v>2021</v>
      </c>
      <c r="C7011" t="s">
        <v>5</v>
      </c>
      <c r="D7011" t="s">
        <v>62</v>
      </c>
      <c r="E7011">
        <v>0</v>
      </c>
      <c r="F7011">
        <v>0</v>
      </c>
      <c r="G7011">
        <v>0</v>
      </c>
      <c r="H7011">
        <v>0</v>
      </c>
    </row>
    <row r="7012" spans="1:8" x14ac:dyDescent="0.25">
      <c r="A7012" t="s">
        <v>59</v>
      </c>
      <c r="B7012">
        <v>2021</v>
      </c>
      <c r="C7012" t="s">
        <v>5</v>
      </c>
      <c r="D7012" t="s">
        <v>62</v>
      </c>
      <c r="E7012">
        <v>7</v>
      </c>
      <c r="F7012">
        <v>22.243919999999999</v>
      </c>
      <c r="G7012">
        <v>3081.36</v>
      </c>
      <c r="H7012">
        <v>505.07</v>
      </c>
    </row>
    <row r="7013" spans="1:8" x14ac:dyDescent="0.25">
      <c r="A7013" t="s">
        <v>59</v>
      </c>
      <c r="B7013">
        <v>2021</v>
      </c>
      <c r="C7013" t="s">
        <v>5</v>
      </c>
      <c r="D7013" t="s">
        <v>61</v>
      </c>
      <c r="E7013">
        <v>0</v>
      </c>
      <c r="F7013">
        <v>0</v>
      </c>
      <c r="G7013">
        <v>0</v>
      </c>
      <c r="H7013">
        <v>0</v>
      </c>
    </row>
    <row r="7014" spans="1:8" x14ac:dyDescent="0.25">
      <c r="A7014" t="s">
        <v>59</v>
      </c>
      <c r="B7014">
        <v>2021</v>
      </c>
      <c r="C7014" t="s">
        <v>5</v>
      </c>
      <c r="D7014" t="s">
        <v>61</v>
      </c>
      <c r="E7014">
        <v>0</v>
      </c>
      <c r="F7014">
        <v>0</v>
      </c>
      <c r="G7014">
        <v>0</v>
      </c>
      <c r="H7014">
        <v>0</v>
      </c>
    </row>
    <row r="7015" spans="1:8" x14ac:dyDescent="0.25">
      <c r="A7015" t="s">
        <v>59</v>
      </c>
      <c r="B7015">
        <v>2021</v>
      </c>
      <c r="C7015" t="s">
        <v>5</v>
      </c>
      <c r="D7015" t="s">
        <v>63</v>
      </c>
      <c r="E7015">
        <v>163876</v>
      </c>
      <c r="F7015">
        <v>31524.163400000001</v>
      </c>
      <c r="G7015">
        <v>3598590.79</v>
      </c>
      <c r="H7015">
        <v>1994395.71</v>
      </c>
    </row>
    <row r="7016" spans="1:8" x14ac:dyDescent="0.25">
      <c r="A7016" t="s">
        <v>59</v>
      </c>
      <c r="B7016">
        <v>2021</v>
      </c>
      <c r="C7016" t="s">
        <v>5</v>
      </c>
      <c r="D7016" t="s">
        <v>63</v>
      </c>
      <c r="E7016">
        <v>0</v>
      </c>
      <c r="F7016">
        <v>0</v>
      </c>
      <c r="G7016">
        <v>0</v>
      </c>
      <c r="H7016">
        <v>0</v>
      </c>
    </row>
    <row r="7017" spans="1:8" x14ac:dyDescent="0.25">
      <c r="A7017" t="s">
        <v>59</v>
      </c>
      <c r="B7017">
        <v>2021</v>
      </c>
      <c r="C7017" t="s">
        <v>5</v>
      </c>
      <c r="D7017" t="s">
        <v>63</v>
      </c>
      <c r="E7017">
        <v>22</v>
      </c>
      <c r="F7017">
        <v>2.2999999999999998</v>
      </c>
      <c r="G7017">
        <v>326.56</v>
      </c>
      <c r="H7017">
        <v>300.37</v>
      </c>
    </row>
    <row r="7018" spans="1:8" x14ac:dyDescent="0.25">
      <c r="A7018" t="s">
        <v>59</v>
      </c>
      <c r="B7018">
        <v>2021</v>
      </c>
      <c r="C7018" t="s">
        <v>5</v>
      </c>
      <c r="D7018" t="s">
        <v>63</v>
      </c>
      <c r="E7018">
        <v>872008</v>
      </c>
      <c r="F7018">
        <v>113656.62411999999</v>
      </c>
      <c r="G7018">
        <v>11215398.109999999</v>
      </c>
      <c r="H7018">
        <v>9973726.5099999998</v>
      </c>
    </row>
    <row r="7019" spans="1:8" x14ac:dyDescent="0.25">
      <c r="A7019" t="s">
        <v>59</v>
      </c>
      <c r="B7019">
        <v>2021</v>
      </c>
      <c r="C7019" t="s">
        <v>5</v>
      </c>
      <c r="D7019" t="s">
        <v>63</v>
      </c>
      <c r="E7019">
        <v>29</v>
      </c>
      <c r="F7019">
        <v>3.44</v>
      </c>
      <c r="G7019">
        <v>338.79</v>
      </c>
      <c r="H7019">
        <v>297.89</v>
      </c>
    </row>
    <row r="7020" spans="1:8" x14ac:dyDescent="0.25">
      <c r="A7020" t="s">
        <v>59</v>
      </c>
      <c r="B7020">
        <v>2021</v>
      </c>
      <c r="C7020" t="s">
        <v>5</v>
      </c>
      <c r="D7020" t="s">
        <v>60</v>
      </c>
      <c r="E7020">
        <v>5</v>
      </c>
      <c r="F7020">
        <v>3.2010000000000001</v>
      </c>
      <c r="G7020">
        <v>214.67</v>
      </c>
      <c r="H7020">
        <v>182.15</v>
      </c>
    </row>
    <row r="7021" spans="1:8" x14ac:dyDescent="0.25">
      <c r="A7021" t="s">
        <v>59</v>
      </c>
      <c r="B7021">
        <v>2021</v>
      </c>
      <c r="C7021" t="s">
        <v>5</v>
      </c>
      <c r="D7021" t="s">
        <v>60</v>
      </c>
      <c r="E7021">
        <v>47</v>
      </c>
      <c r="F7021">
        <v>16.565259999999999</v>
      </c>
      <c r="G7021">
        <v>1293.9100000000001</v>
      </c>
      <c r="H7021">
        <v>1123.42</v>
      </c>
    </row>
    <row r="7022" spans="1:8" x14ac:dyDescent="0.25">
      <c r="A7022" t="s">
        <v>59</v>
      </c>
      <c r="B7022">
        <v>2021</v>
      </c>
      <c r="C7022" t="s">
        <v>5</v>
      </c>
      <c r="D7022" t="s">
        <v>60</v>
      </c>
      <c r="E7022">
        <v>27</v>
      </c>
      <c r="F7022">
        <v>7.1333200000000003</v>
      </c>
      <c r="G7022">
        <v>567.80999999999995</v>
      </c>
      <c r="H7022">
        <v>417.72</v>
      </c>
    </row>
    <row r="7023" spans="1:8" x14ac:dyDescent="0.25">
      <c r="A7023" t="s">
        <v>59</v>
      </c>
      <c r="B7023">
        <v>2021</v>
      </c>
      <c r="C7023" t="s">
        <v>5</v>
      </c>
      <c r="D7023" t="s">
        <v>60</v>
      </c>
      <c r="E7023">
        <v>13</v>
      </c>
      <c r="F7023">
        <v>2.0049999999999999</v>
      </c>
      <c r="G7023">
        <v>170.97</v>
      </c>
      <c r="H7023">
        <v>273.7</v>
      </c>
    </row>
    <row r="7024" spans="1:8" x14ac:dyDescent="0.25">
      <c r="A7024" t="s">
        <v>59</v>
      </c>
      <c r="B7024">
        <v>2021</v>
      </c>
      <c r="C7024" t="s">
        <v>5</v>
      </c>
      <c r="D7024" t="s">
        <v>60</v>
      </c>
      <c r="E7024">
        <v>23</v>
      </c>
      <c r="F7024">
        <v>0.74378</v>
      </c>
      <c r="G7024">
        <v>85.24</v>
      </c>
      <c r="H7024">
        <v>24.27</v>
      </c>
    </row>
    <row r="7025" spans="1:8" x14ac:dyDescent="0.25">
      <c r="A7025" t="s">
        <v>59</v>
      </c>
      <c r="B7025">
        <v>2021</v>
      </c>
      <c r="C7025" t="s">
        <v>5</v>
      </c>
      <c r="D7025" t="s">
        <v>60</v>
      </c>
      <c r="E7025">
        <v>8289</v>
      </c>
      <c r="F7025">
        <v>2013.4813799999999</v>
      </c>
      <c r="G7025">
        <v>174928.96</v>
      </c>
      <c r="H7025">
        <v>125204.12</v>
      </c>
    </row>
    <row r="7026" spans="1:8" x14ac:dyDescent="0.25">
      <c r="A7026" t="s">
        <v>59</v>
      </c>
      <c r="B7026">
        <v>2021</v>
      </c>
      <c r="C7026" t="s">
        <v>5</v>
      </c>
      <c r="D7026" t="s">
        <v>60</v>
      </c>
      <c r="E7026">
        <v>66</v>
      </c>
      <c r="F7026">
        <v>22.827999999999999</v>
      </c>
      <c r="G7026">
        <v>2026.07</v>
      </c>
      <c r="H7026">
        <v>1386.58</v>
      </c>
    </row>
    <row r="7027" spans="1:8" x14ac:dyDescent="0.25">
      <c r="A7027" t="s">
        <v>59</v>
      </c>
      <c r="B7027">
        <v>2021</v>
      </c>
      <c r="C7027" t="s">
        <v>5</v>
      </c>
      <c r="D7027" t="s">
        <v>60</v>
      </c>
      <c r="E7027">
        <v>0</v>
      </c>
      <c r="F7027">
        <v>0</v>
      </c>
      <c r="G7027">
        <v>0</v>
      </c>
      <c r="H7027">
        <v>0</v>
      </c>
    </row>
    <row r="7028" spans="1:8" x14ac:dyDescent="0.25">
      <c r="A7028" t="s">
        <v>59</v>
      </c>
      <c r="B7028">
        <v>2021</v>
      </c>
      <c r="C7028" t="s">
        <v>5</v>
      </c>
      <c r="D7028" t="s">
        <v>60</v>
      </c>
      <c r="E7028">
        <v>0</v>
      </c>
      <c r="F7028">
        <v>0</v>
      </c>
      <c r="G7028">
        <v>0</v>
      </c>
      <c r="H7028">
        <v>0</v>
      </c>
    </row>
    <row r="7029" spans="1:8" x14ac:dyDescent="0.25">
      <c r="A7029" t="s">
        <v>59</v>
      </c>
      <c r="B7029">
        <v>2021</v>
      </c>
      <c r="C7029" t="s">
        <v>5</v>
      </c>
      <c r="D7029" t="s">
        <v>60</v>
      </c>
      <c r="E7029">
        <v>701</v>
      </c>
      <c r="F7029">
        <v>157.06308000000001</v>
      </c>
      <c r="G7029">
        <v>11036.88</v>
      </c>
      <c r="H7029">
        <v>8797.93</v>
      </c>
    </row>
    <row r="7030" spans="1:8" x14ac:dyDescent="0.25">
      <c r="A7030" t="s">
        <v>59</v>
      </c>
      <c r="B7030">
        <v>2021</v>
      </c>
      <c r="C7030" t="s">
        <v>5</v>
      </c>
      <c r="D7030" t="s">
        <v>60</v>
      </c>
      <c r="E7030">
        <v>16</v>
      </c>
      <c r="F7030">
        <v>3.2050000000000001</v>
      </c>
      <c r="G7030">
        <v>220.24</v>
      </c>
      <c r="H7030">
        <v>173.13</v>
      </c>
    </row>
    <row r="7031" spans="1:8" x14ac:dyDescent="0.25">
      <c r="A7031" t="s">
        <v>59</v>
      </c>
      <c r="B7031">
        <v>2021</v>
      </c>
      <c r="C7031" t="s">
        <v>5</v>
      </c>
      <c r="D7031" t="s">
        <v>60</v>
      </c>
      <c r="E7031">
        <v>0</v>
      </c>
      <c r="F7031">
        <v>0</v>
      </c>
      <c r="G7031">
        <v>0</v>
      </c>
      <c r="H7031">
        <v>0</v>
      </c>
    </row>
    <row r="7032" spans="1:8" x14ac:dyDescent="0.25">
      <c r="A7032" t="s">
        <v>59</v>
      </c>
      <c r="B7032">
        <v>2021</v>
      </c>
      <c r="C7032" t="s">
        <v>5</v>
      </c>
      <c r="D7032" t="s">
        <v>60</v>
      </c>
      <c r="E7032">
        <v>0</v>
      </c>
      <c r="F7032">
        <v>0</v>
      </c>
      <c r="G7032">
        <v>0</v>
      </c>
      <c r="H7032">
        <v>0</v>
      </c>
    </row>
    <row r="7033" spans="1:8" x14ac:dyDescent="0.25">
      <c r="A7033" t="s">
        <v>59</v>
      </c>
      <c r="B7033">
        <v>2021</v>
      </c>
      <c r="C7033" t="s">
        <v>5</v>
      </c>
      <c r="D7033" t="s">
        <v>60</v>
      </c>
      <c r="E7033">
        <v>0</v>
      </c>
      <c r="F7033">
        <v>0</v>
      </c>
      <c r="G7033">
        <v>0</v>
      </c>
      <c r="H7033">
        <v>0</v>
      </c>
    </row>
    <row r="7034" spans="1:8" x14ac:dyDescent="0.25">
      <c r="A7034" t="s">
        <v>59</v>
      </c>
      <c r="B7034">
        <v>2021</v>
      </c>
      <c r="C7034" t="s">
        <v>5</v>
      </c>
      <c r="D7034" t="s">
        <v>60</v>
      </c>
      <c r="E7034">
        <v>0</v>
      </c>
      <c r="F7034">
        <v>0</v>
      </c>
      <c r="G7034">
        <v>0</v>
      </c>
      <c r="H7034">
        <v>0</v>
      </c>
    </row>
    <row r="7035" spans="1:8" x14ac:dyDescent="0.25">
      <c r="A7035" t="s">
        <v>59</v>
      </c>
      <c r="B7035">
        <v>2021</v>
      </c>
      <c r="C7035" t="s">
        <v>5</v>
      </c>
      <c r="D7035" t="s">
        <v>60</v>
      </c>
      <c r="E7035">
        <v>3121</v>
      </c>
      <c r="F7035">
        <v>1106.7236600000001</v>
      </c>
      <c r="G7035">
        <v>97467.76</v>
      </c>
      <c r="H7035">
        <v>66678.55</v>
      </c>
    </row>
    <row r="7036" spans="1:8" x14ac:dyDescent="0.25">
      <c r="A7036" t="s">
        <v>59</v>
      </c>
      <c r="B7036">
        <v>2021</v>
      </c>
      <c r="C7036" t="s">
        <v>5</v>
      </c>
      <c r="D7036" t="s">
        <v>60</v>
      </c>
      <c r="E7036">
        <v>247</v>
      </c>
      <c r="F7036">
        <v>48.530639999999998</v>
      </c>
      <c r="G7036">
        <v>3591.42</v>
      </c>
      <c r="H7036">
        <v>2978.55</v>
      </c>
    </row>
    <row r="7037" spans="1:8" x14ac:dyDescent="0.25">
      <c r="A7037" t="s">
        <v>59</v>
      </c>
      <c r="B7037">
        <v>2021</v>
      </c>
      <c r="C7037" t="s">
        <v>5</v>
      </c>
      <c r="D7037" t="s">
        <v>60</v>
      </c>
      <c r="E7037">
        <v>612</v>
      </c>
      <c r="F7037">
        <v>143.26609999999999</v>
      </c>
      <c r="G7037">
        <v>10311.219999999999</v>
      </c>
      <c r="H7037">
        <v>13670.62</v>
      </c>
    </row>
    <row r="7038" spans="1:8" x14ac:dyDescent="0.25">
      <c r="A7038" t="s">
        <v>59</v>
      </c>
      <c r="B7038">
        <v>2021</v>
      </c>
      <c r="C7038" t="s">
        <v>5</v>
      </c>
      <c r="D7038" t="s">
        <v>60</v>
      </c>
      <c r="E7038">
        <v>268</v>
      </c>
      <c r="F7038">
        <v>123.28312</v>
      </c>
      <c r="G7038">
        <v>9029.61</v>
      </c>
      <c r="H7038">
        <v>16746.03</v>
      </c>
    </row>
    <row r="7039" spans="1:8" x14ac:dyDescent="0.25">
      <c r="A7039" t="s">
        <v>59</v>
      </c>
      <c r="B7039">
        <v>2021</v>
      </c>
      <c r="C7039" t="s">
        <v>5</v>
      </c>
      <c r="D7039" t="s">
        <v>60</v>
      </c>
      <c r="E7039">
        <v>236</v>
      </c>
      <c r="F7039">
        <v>81.092060000000004</v>
      </c>
      <c r="G7039">
        <v>5905.57</v>
      </c>
      <c r="H7039">
        <v>3907.93</v>
      </c>
    </row>
    <row r="7040" spans="1:8" x14ac:dyDescent="0.25">
      <c r="A7040" t="s">
        <v>59</v>
      </c>
      <c r="B7040">
        <v>2021</v>
      </c>
      <c r="C7040" t="s">
        <v>5</v>
      </c>
      <c r="D7040" t="s">
        <v>61</v>
      </c>
      <c r="E7040">
        <v>9473</v>
      </c>
      <c r="F7040">
        <v>2681.71938</v>
      </c>
      <c r="G7040">
        <v>214238.22</v>
      </c>
      <c r="H7040">
        <v>174258.39</v>
      </c>
    </row>
    <row r="7041" spans="1:8" x14ac:dyDescent="0.25">
      <c r="A7041" t="s">
        <v>59</v>
      </c>
      <c r="B7041">
        <v>2021</v>
      </c>
      <c r="C7041" t="s">
        <v>5</v>
      </c>
      <c r="D7041" t="s">
        <v>61</v>
      </c>
      <c r="E7041">
        <v>23</v>
      </c>
      <c r="F7041">
        <v>10.445600000000001</v>
      </c>
      <c r="G7041">
        <v>914.23</v>
      </c>
      <c r="H7041">
        <v>625.67999999999995</v>
      </c>
    </row>
    <row r="7042" spans="1:8" x14ac:dyDescent="0.25">
      <c r="A7042" t="s">
        <v>59</v>
      </c>
      <c r="B7042">
        <v>2021</v>
      </c>
      <c r="C7042" t="s">
        <v>5</v>
      </c>
      <c r="D7042" t="s">
        <v>62</v>
      </c>
      <c r="E7042">
        <v>748</v>
      </c>
      <c r="F7042">
        <v>249.57848999999999</v>
      </c>
      <c r="G7042">
        <v>24439.94</v>
      </c>
      <c r="H7042">
        <v>21642.78</v>
      </c>
    </row>
    <row r="7043" spans="1:8" x14ac:dyDescent="0.25">
      <c r="A7043" t="s">
        <v>59</v>
      </c>
      <c r="B7043">
        <v>2021</v>
      </c>
      <c r="C7043" t="s">
        <v>5</v>
      </c>
      <c r="D7043" t="s">
        <v>62</v>
      </c>
      <c r="E7043">
        <v>128065</v>
      </c>
      <c r="F7043">
        <v>28505.2497</v>
      </c>
      <c r="G7043">
        <v>2763490.24</v>
      </c>
      <c r="H7043">
        <v>2276670.77</v>
      </c>
    </row>
    <row r="7044" spans="1:8" x14ac:dyDescent="0.25">
      <c r="A7044" t="s">
        <v>59</v>
      </c>
      <c r="B7044">
        <v>2021</v>
      </c>
      <c r="C7044" t="s">
        <v>5</v>
      </c>
      <c r="D7044" t="s">
        <v>60</v>
      </c>
      <c r="E7044">
        <v>25</v>
      </c>
      <c r="F7044">
        <v>3.9716800000000001</v>
      </c>
      <c r="G7044">
        <v>496.55</v>
      </c>
      <c r="H7044">
        <v>1623.25</v>
      </c>
    </row>
    <row r="7045" spans="1:8" x14ac:dyDescent="0.25">
      <c r="A7045" t="s">
        <v>59</v>
      </c>
      <c r="B7045">
        <v>2021</v>
      </c>
      <c r="C7045" t="s">
        <v>5</v>
      </c>
      <c r="D7045" t="s">
        <v>60</v>
      </c>
      <c r="E7045">
        <v>2</v>
      </c>
      <c r="F7045">
        <v>0</v>
      </c>
      <c r="G7045">
        <v>2.82</v>
      </c>
      <c r="H7045">
        <v>4.2300000000000004</v>
      </c>
    </row>
    <row r="7046" spans="1:8" x14ac:dyDescent="0.25">
      <c r="A7046" t="s">
        <v>59</v>
      </c>
      <c r="B7046">
        <v>2021</v>
      </c>
      <c r="C7046" t="s">
        <v>5</v>
      </c>
      <c r="D7046" t="s">
        <v>60</v>
      </c>
      <c r="E7046">
        <v>68</v>
      </c>
      <c r="F7046">
        <v>514.60834999999997</v>
      </c>
      <c r="G7046">
        <v>33971.78</v>
      </c>
      <c r="H7046">
        <v>8361.48</v>
      </c>
    </row>
    <row r="7047" spans="1:8" x14ac:dyDescent="0.25">
      <c r="A7047" t="s">
        <v>59</v>
      </c>
      <c r="B7047">
        <v>2021</v>
      </c>
      <c r="C7047" t="s">
        <v>5</v>
      </c>
      <c r="D7047" t="s">
        <v>60</v>
      </c>
      <c r="E7047">
        <v>1</v>
      </c>
      <c r="F7047">
        <v>6.77128</v>
      </c>
      <c r="G7047">
        <v>555.76</v>
      </c>
      <c r="H7047">
        <v>516.92999999999995</v>
      </c>
    </row>
    <row r="7048" spans="1:8" x14ac:dyDescent="0.25">
      <c r="A7048" t="s">
        <v>59</v>
      </c>
      <c r="B7048">
        <v>2021</v>
      </c>
      <c r="C7048" t="s">
        <v>5</v>
      </c>
      <c r="D7048" t="s">
        <v>60</v>
      </c>
      <c r="E7048">
        <v>321</v>
      </c>
      <c r="F7048">
        <v>2124.5899199999999</v>
      </c>
      <c r="G7048">
        <v>185392.96</v>
      </c>
      <c r="H7048">
        <v>173885.4</v>
      </c>
    </row>
    <row r="7049" spans="1:8" x14ac:dyDescent="0.25">
      <c r="A7049" t="s">
        <v>59</v>
      </c>
      <c r="B7049">
        <v>2021</v>
      </c>
      <c r="C7049" t="s">
        <v>5</v>
      </c>
      <c r="D7049" t="s">
        <v>60</v>
      </c>
      <c r="E7049">
        <v>0</v>
      </c>
      <c r="F7049">
        <v>0</v>
      </c>
      <c r="G7049">
        <v>0</v>
      </c>
      <c r="H7049">
        <v>0</v>
      </c>
    </row>
    <row r="7050" spans="1:8" x14ac:dyDescent="0.25">
      <c r="A7050" t="s">
        <v>59</v>
      </c>
      <c r="B7050">
        <v>2021</v>
      </c>
      <c r="C7050" t="s">
        <v>5</v>
      </c>
      <c r="D7050" t="s">
        <v>60</v>
      </c>
      <c r="E7050">
        <v>0</v>
      </c>
      <c r="F7050">
        <v>0</v>
      </c>
      <c r="G7050">
        <v>0</v>
      </c>
      <c r="H7050">
        <v>0</v>
      </c>
    </row>
    <row r="7051" spans="1:8" x14ac:dyDescent="0.25">
      <c r="A7051" t="s">
        <v>59</v>
      </c>
      <c r="B7051">
        <v>2021</v>
      </c>
      <c r="C7051" t="s">
        <v>5</v>
      </c>
      <c r="D7051" t="s">
        <v>60</v>
      </c>
      <c r="E7051">
        <v>23</v>
      </c>
      <c r="F7051">
        <v>151.25857999999999</v>
      </c>
      <c r="G7051">
        <v>12402.61</v>
      </c>
      <c r="H7051">
        <v>0</v>
      </c>
    </row>
    <row r="7052" spans="1:8" x14ac:dyDescent="0.25">
      <c r="A7052" t="s">
        <v>59</v>
      </c>
      <c r="B7052">
        <v>2021</v>
      </c>
      <c r="C7052" t="s">
        <v>5</v>
      </c>
      <c r="D7052" t="s">
        <v>60</v>
      </c>
      <c r="E7052">
        <v>0</v>
      </c>
      <c r="F7052">
        <v>0</v>
      </c>
      <c r="G7052">
        <v>0</v>
      </c>
      <c r="H7052">
        <v>0</v>
      </c>
    </row>
    <row r="7053" spans="1:8" x14ac:dyDescent="0.25">
      <c r="A7053" t="s">
        <v>59</v>
      </c>
      <c r="B7053">
        <v>2021</v>
      </c>
      <c r="C7053" t="s">
        <v>5</v>
      </c>
      <c r="D7053" t="s">
        <v>60</v>
      </c>
      <c r="E7053">
        <v>2</v>
      </c>
      <c r="F7053">
        <v>4.1214500000000003</v>
      </c>
      <c r="G7053">
        <v>474.85</v>
      </c>
      <c r="H7053">
        <v>0</v>
      </c>
    </row>
    <row r="7054" spans="1:8" x14ac:dyDescent="0.25">
      <c r="A7054" t="s">
        <v>59</v>
      </c>
      <c r="B7054">
        <v>2021</v>
      </c>
      <c r="C7054" t="s">
        <v>5</v>
      </c>
      <c r="D7054" t="s">
        <v>60</v>
      </c>
      <c r="E7054">
        <v>5</v>
      </c>
      <c r="F7054">
        <v>23.305</v>
      </c>
      <c r="G7054">
        <v>2076.81</v>
      </c>
      <c r="H7054">
        <v>2070.4699999999998</v>
      </c>
    </row>
    <row r="7055" spans="1:8" x14ac:dyDescent="0.25">
      <c r="A7055" t="s">
        <v>59</v>
      </c>
      <c r="B7055">
        <v>2021</v>
      </c>
      <c r="C7055" t="s">
        <v>5</v>
      </c>
      <c r="D7055" t="s">
        <v>60</v>
      </c>
      <c r="E7055">
        <v>453</v>
      </c>
      <c r="F7055">
        <v>4025.8171499999999</v>
      </c>
      <c r="G7055">
        <v>332565.21999999997</v>
      </c>
      <c r="H7055">
        <v>437255.57</v>
      </c>
    </row>
    <row r="7056" spans="1:8" x14ac:dyDescent="0.25">
      <c r="A7056" t="s">
        <v>59</v>
      </c>
      <c r="B7056">
        <v>2021</v>
      </c>
      <c r="C7056" t="s">
        <v>5</v>
      </c>
      <c r="D7056" t="s">
        <v>60</v>
      </c>
      <c r="E7056">
        <v>9</v>
      </c>
      <c r="F7056">
        <v>15.74945</v>
      </c>
      <c r="G7056">
        <v>1127.78</v>
      </c>
      <c r="H7056">
        <v>820.61</v>
      </c>
    </row>
    <row r="7057" spans="1:8" x14ac:dyDescent="0.25">
      <c r="A7057" t="s">
        <v>59</v>
      </c>
      <c r="B7057">
        <v>2021</v>
      </c>
      <c r="C7057" t="s">
        <v>5</v>
      </c>
      <c r="D7057" t="s">
        <v>60</v>
      </c>
      <c r="E7057">
        <v>23</v>
      </c>
      <c r="F7057">
        <v>133.55474000000001</v>
      </c>
      <c r="G7057">
        <v>10582.25</v>
      </c>
      <c r="H7057">
        <v>6811.22</v>
      </c>
    </row>
    <row r="7058" spans="1:8" x14ac:dyDescent="0.25">
      <c r="A7058" t="s">
        <v>59</v>
      </c>
      <c r="B7058">
        <v>2021</v>
      </c>
      <c r="C7058" t="s">
        <v>5</v>
      </c>
      <c r="D7058" t="s">
        <v>60</v>
      </c>
      <c r="E7058">
        <v>32</v>
      </c>
      <c r="F7058">
        <v>66.606750000000005</v>
      </c>
      <c r="G7058">
        <v>5322.28</v>
      </c>
      <c r="H7058">
        <v>6581</v>
      </c>
    </row>
    <row r="7059" spans="1:8" x14ac:dyDescent="0.25">
      <c r="A7059" t="s">
        <v>59</v>
      </c>
      <c r="B7059">
        <v>2021</v>
      </c>
      <c r="C7059" t="s">
        <v>5</v>
      </c>
      <c r="D7059" t="s">
        <v>60</v>
      </c>
      <c r="E7059">
        <v>0</v>
      </c>
      <c r="F7059">
        <v>0</v>
      </c>
      <c r="G7059">
        <v>0</v>
      </c>
      <c r="H7059">
        <v>0</v>
      </c>
    </row>
    <row r="7060" spans="1:8" x14ac:dyDescent="0.25">
      <c r="A7060" t="s">
        <v>59</v>
      </c>
      <c r="B7060">
        <v>2021</v>
      </c>
      <c r="C7060" t="s">
        <v>5</v>
      </c>
      <c r="D7060" t="s">
        <v>62</v>
      </c>
      <c r="E7060">
        <v>48</v>
      </c>
      <c r="F7060">
        <v>377.40956999999997</v>
      </c>
      <c r="G7060">
        <v>33957.86</v>
      </c>
      <c r="H7060">
        <v>35595.99</v>
      </c>
    </row>
    <row r="7061" spans="1:8" x14ac:dyDescent="0.25">
      <c r="A7061" t="s">
        <v>59</v>
      </c>
      <c r="B7061">
        <v>2021</v>
      </c>
      <c r="C7061" t="s">
        <v>5</v>
      </c>
      <c r="D7061" t="s">
        <v>62</v>
      </c>
      <c r="E7061">
        <v>2706</v>
      </c>
      <c r="F7061">
        <v>17215.99886</v>
      </c>
      <c r="G7061">
        <v>1663126.32</v>
      </c>
      <c r="H7061">
        <v>1589180.54</v>
      </c>
    </row>
    <row r="7062" spans="1:8" x14ac:dyDescent="0.25">
      <c r="A7062" t="s">
        <v>59</v>
      </c>
      <c r="B7062">
        <v>2021</v>
      </c>
      <c r="C7062" t="s">
        <v>5</v>
      </c>
      <c r="D7062" t="s">
        <v>61</v>
      </c>
      <c r="E7062">
        <v>1498</v>
      </c>
      <c r="F7062">
        <v>11763.22552</v>
      </c>
      <c r="G7062">
        <v>948253.72</v>
      </c>
      <c r="H7062">
        <v>849078.66</v>
      </c>
    </row>
    <row r="7063" spans="1:8" x14ac:dyDescent="0.25">
      <c r="A7063" t="s">
        <v>59</v>
      </c>
      <c r="B7063">
        <v>2021</v>
      </c>
      <c r="C7063" t="s">
        <v>5</v>
      </c>
      <c r="D7063" t="s">
        <v>61</v>
      </c>
      <c r="E7063">
        <v>9</v>
      </c>
      <c r="F7063">
        <v>91.319879999999998</v>
      </c>
      <c r="G7063">
        <v>6830.51</v>
      </c>
      <c r="H7063">
        <v>6516.12</v>
      </c>
    </row>
    <row r="7064" spans="1:8" x14ac:dyDescent="0.25">
      <c r="A7064" t="s">
        <v>59</v>
      </c>
      <c r="B7064">
        <v>2021</v>
      </c>
      <c r="C7064" t="s">
        <v>5</v>
      </c>
      <c r="D7064" t="s">
        <v>60</v>
      </c>
      <c r="E7064">
        <v>2</v>
      </c>
      <c r="F7064">
        <v>0.95899999999999996</v>
      </c>
      <c r="G7064">
        <v>39.76</v>
      </c>
      <c r="H7064">
        <v>39.76</v>
      </c>
    </row>
    <row r="7065" spans="1:8" x14ac:dyDescent="0.25">
      <c r="A7065" t="s">
        <v>59</v>
      </c>
      <c r="B7065">
        <v>2021</v>
      </c>
      <c r="C7065" t="s">
        <v>5</v>
      </c>
      <c r="D7065" t="s">
        <v>60</v>
      </c>
      <c r="E7065">
        <v>24</v>
      </c>
      <c r="F7065">
        <v>156.09761</v>
      </c>
      <c r="G7065">
        <v>6261.41</v>
      </c>
      <c r="H7065">
        <v>6229.67</v>
      </c>
    </row>
    <row r="7066" spans="1:8" x14ac:dyDescent="0.25">
      <c r="A7066" t="s">
        <v>59</v>
      </c>
      <c r="B7066">
        <v>2021</v>
      </c>
      <c r="C7066" t="s">
        <v>5</v>
      </c>
      <c r="D7066" t="s">
        <v>60</v>
      </c>
      <c r="E7066">
        <v>4</v>
      </c>
      <c r="F7066">
        <v>8.7242599999999992</v>
      </c>
      <c r="G7066">
        <v>585.53</v>
      </c>
      <c r="H7066">
        <v>1553.29</v>
      </c>
    </row>
    <row r="7067" spans="1:8" x14ac:dyDescent="0.25">
      <c r="A7067" t="s">
        <v>59</v>
      </c>
      <c r="B7067">
        <v>2021</v>
      </c>
      <c r="C7067" t="s">
        <v>5</v>
      </c>
      <c r="D7067" t="s">
        <v>60</v>
      </c>
      <c r="E7067">
        <v>88</v>
      </c>
      <c r="F7067">
        <v>225.90522000000001</v>
      </c>
      <c r="G7067">
        <v>15005.47</v>
      </c>
      <c r="H7067">
        <v>33684.68</v>
      </c>
    </row>
    <row r="7068" spans="1:8" x14ac:dyDescent="0.25">
      <c r="A7068" t="s">
        <v>59</v>
      </c>
      <c r="B7068">
        <v>2021</v>
      </c>
      <c r="C7068" t="s">
        <v>5</v>
      </c>
      <c r="D7068" t="s">
        <v>60</v>
      </c>
      <c r="E7068">
        <v>0</v>
      </c>
      <c r="F7068">
        <v>0</v>
      </c>
      <c r="G7068">
        <v>0</v>
      </c>
      <c r="H7068">
        <v>0</v>
      </c>
    </row>
    <row r="7069" spans="1:8" x14ac:dyDescent="0.25">
      <c r="A7069" t="s">
        <v>59</v>
      </c>
      <c r="B7069">
        <v>2021</v>
      </c>
      <c r="C7069" t="s">
        <v>5</v>
      </c>
      <c r="D7069" t="s">
        <v>60</v>
      </c>
      <c r="E7069">
        <v>0</v>
      </c>
      <c r="F7069">
        <v>0</v>
      </c>
      <c r="G7069">
        <v>0</v>
      </c>
      <c r="H7069">
        <v>0</v>
      </c>
    </row>
    <row r="7070" spans="1:8" x14ac:dyDescent="0.25">
      <c r="A7070" t="s">
        <v>59</v>
      </c>
      <c r="B7070">
        <v>2021</v>
      </c>
      <c r="C7070" t="s">
        <v>5</v>
      </c>
      <c r="D7070" t="s">
        <v>60</v>
      </c>
      <c r="E7070">
        <v>1133</v>
      </c>
      <c r="F7070">
        <v>1492.52556</v>
      </c>
      <c r="G7070">
        <v>170231.46</v>
      </c>
      <c r="H7070">
        <v>159431.74</v>
      </c>
    </row>
    <row r="7071" spans="1:8" x14ac:dyDescent="0.25">
      <c r="A7071" t="s">
        <v>59</v>
      </c>
      <c r="B7071">
        <v>2021</v>
      </c>
      <c r="C7071" t="s">
        <v>5</v>
      </c>
      <c r="D7071" t="s">
        <v>60</v>
      </c>
      <c r="E7071">
        <v>8</v>
      </c>
      <c r="F7071">
        <v>40.595359999999999</v>
      </c>
      <c r="G7071">
        <v>3775.48</v>
      </c>
      <c r="H7071">
        <v>7189.85</v>
      </c>
    </row>
    <row r="7072" spans="1:8" x14ac:dyDescent="0.25">
      <c r="A7072" t="s">
        <v>59</v>
      </c>
      <c r="B7072">
        <v>2021</v>
      </c>
      <c r="C7072" t="s">
        <v>5</v>
      </c>
      <c r="D7072" t="s">
        <v>60</v>
      </c>
      <c r="E7072">
        <v>0</v>
      </c>
      <c r="F7072">
        <v>0</v>
      </c>
      <c r="G7072">
        <v>0</v>
      </c>
      <c r="H7072">
        <v>0</v>
      </c>
    </row>
    <row r="7073" spans="1:8" x14ac:dyDescent="0.25">
      <c r="A7073" t="s">
        <v>59</v>
      </c>
      <c r="B7073">
        <v>2021</v>
      </c>
      <c r="C7073" t="s">
        <v>5</v>
      </c>
      <c r="D7073" t="s">
        <v>60</v>
      </c>
      <c r="E7073">
        <v>0</v>
      </c>
      <c r="F7073">
        <v>0</v>
      </c>
      <c r="G7073">
        <v>0</v>
      </c>
      <c r="H7073">
        <v>0</v>
      </c>
    </row>
    <row r="7074" spans="1:8" x14ac:dyDescent="0.25">
      <c r="A7074" t="s">
        <v>59</v>
      </c>
      <c r="B7074">
        <v>2021</v>
      </c>
      <c r="C7074" t="s">
        <v>5</v>
      </c>
      <c r="D7074" t="s">
        <v>60</v>
      </c>
      <c r="E7074">
        <v>8</v>
      </c>
      <c r="F7074">
        <v>1.5780000000000001</v>
      </c>
      <c r="G7074">
        <v>609.95000000000005</v>
      </c>
      <c r="H7074">
        <v>821.98</v>
      </c>
    </row>
    <row r="7075" spans="1:8" x14ac:dyDescent="0.25">
      <c r="A7075" t="s">
        <v>59</v>
      </c>
      <c r="B7075">
        <v>2021</v>
      </c>
      <c r="C7075" t="s">
        <v>5</v>
      </c>
      <c r="D7075" t="s">
        <v>60</v>
      </c>
      <c r="E7075">
        <v>12</v>
      </c>
      <c r="F7075">
        <v>10.967140000000001</v>
      </c>
      <c r="G7075">
        <v>1476.18</v>
      </c>
      <c r="H7075">
        <v>1211.48</v>
      </c>
    </row>
    <row r="7076" spans="1:8" x14ac:dyDescent="0.25">
      <c r="A7076" t="s">
        <v>59</v>
      </c>
      <c r="B7076">
        <v>2021</v>
      </c>
      <c r="C7076" t="s">
        <v>5</v>
      </c>
      <c r="D7076" t="s">
        <v>60</v>
      </c>
      <c r="E7076">
        <v>358</v>
      </c>
      <c r="F7076">
        <v>424.35696000000002</v>
      </c>
      <c r="G7076">
        <v>50572.02</v>
      </c>
      <c r="H7076">
        <v>54973.64</v>
      </c>
    </row>
    <row r="7077" spans="1:8" x14ac:dyDescent="0.25">
      <c r="A7077" t="s">
        <v>59</v>
      </c>
      <c r="B7077">
        <v>2021</v>
      </c>
      <c r="C7077" t="s">
        <v>5</v>
      </c>
      <c r="D7077" t="s">
        <v>60</v>
      </c>
      <c r="E7077">
        <v>153</v>
      </c>
      <c r="F7077">
        <v>108.11328</v>
      </c>
      <c r="G7077">
        <v>12634.58</v>
      </c>
      <c r="H7077">
        <v>7349.16</v>
      </c>
    </row>
    <row r="7078" spans="1:8" x14ac:dyDescent="0.25">
      <c r="A7078" t="s">
        <v>59</v>
      </c>
      <c r="B7078">
        <v>2021</v>
      </c>
      <c r="C7078" t="s">
        <v>5</v>
      </c>
      <c r="D7078" t="s">
        <v>60</v>
      </c>
      <c r="E7078">
        <v>59</v>
      </c>
      <c r="F7078">
        <v>83.191800000000001</v>
      </c>
      <c r="G7078">
        <v>8856.42</v>
      </c>
      <c r="H7078">
        <v>6268.42</v>
      </c>
    </row>
    <row r="7079" spans="1:8" x14ac:dyDescent="0.25">
      <c r="A7079" t="s">
        <v>59</v>
      </c>
      <c r="B7079">
        <v>2021</v>
      </c>
      <c r="C7079" t="s">
        <v>5</v>
      </c>
      <c r="D7079" t="s">
        <v>60</v>
      </c>
      <c r="E7079">
        <v>9</v>
      </c>
      <c r="F7079">
        <v>6.6774399999999998</v>
      </c>
      <c r="G7079">
        <v>672.52</v>
      </c>
      <c r="H7079">
        <v>701.48</v>
      </c>
    </row>
    <row r="7080" spans="1:8" x14ac:dyDescent="0.25">
      <c r="A7080" t="s">
        <v>59</v>
      </c>
      <c r="B7080">
        <v>2021</v>
      </c>
      <c r="C7080" t="s">
        <v>5</v>
      </c>
      <c r="D7080" t="s">
        <v>60</v>
      </c>
      <c r="E7080">
        <v>55</v>
      </c>
      <c r="F7080">
        <v>32.114040000000003</v>
      </c>
      <c r="G7080">
        <v>3636.53</v>
      </c>
      <c r="H7080">
        <v>7553.97</v>
      </c>
    </row>
    <row r="7081" spans="1:8" x14ac:dyDescent="0.25">
      <c r="A7081" t="s">
        <v>59</v>
      </c>
      <c r="B7081">
        <v>2021</v>
      </c>
      <c r="C7081" t="s">
        <v>5</v>
      </c>
      <c r="D7081" t="s">
        <v>60</v>
      </c>
      <c r="E7081">
        <v>11</v>
      </c>
      <c r="F7081">
        <v>16.835000000000001</v>
      </c>
      <c r="G7081">
        <v>1853.3</v>
      </c>
      <c r="H7081">
        <v>0</v>
      </c>
    </row>
    <row r="7082" spans="1:8" x14ac:dyDescent="0.25">
      <c r="A7082" t="s">
        <v>59</v>
      </c>
      <c r="B7082">
        <v>2021</v>
      </c>
      <c r="C7082" t="s">
        <v>5</v>
      </c>
      <c r="D7082" t="s">
        <v>60</v>
      </c>
      <c r="E7082">
        <v>0</v>
      </c>
      <c r="F7082">
        <v>0</v>
      </c>
      <c r="G7082">
        <v>0</v>
      </c>
      <c r="H7082">
        <v>0</v>
      </c>
    </row>
    <row r="7083" spans="1:8" x14ac:dyDescent="0.25">
      <c r="A7083" t="s">
        <v>59</v>
      </c>
      <c r="B7083">
        <v>2021</v>
      </c>
      <c r="C7083" t="s">
        <v>5</v>
      </c>
      <c r="D7083" t="s">
        <v>60</v>
      </c>
      <c r="E7083">
        <v>28</v>
      </c>
      <c r="F7083">
        <v>34.803060000000002</v>
      </c>
      <c r="G7083">
        <v>3114.96</v>
      </c>
      <c r="H7083">
        <v>3390.08</v>
      </c>
    </row>
    <row r="7084" spans="1:8" x14ac:dyDescent="0.25">
      <c r="A7084" t="s">
        <v>59</v>
      </c>
      <c r="B7084">
        <v>2021</v>
      </c>
      <c r="C7084" t="s">
        <v>5</v>
      </c>
      <c r="D7084" t="s">
        <v>60</v>
      </c>
      <c r="E7084">
        <v>35</v>
      </c>
      <c r="F7084">
        <v>52.54862</v>
      </c>
      <c r="G7084">
        <v>4679.7</v>
      </c>
      <c r="H7084">
        <v>7344.42</v>
      </c>
    </row>
    <row r="7085" spans="1:8" x14ac:dyDescent="0.25">
      <c r="A7085" t="s">
        <v>59</v>
      </c>
      <c r="B7085">
        <v>2021</v>
      </c>
      <c r="C7085" t="s">
        <v>5</v>
      </c>
      <c r="D7085" t="s">
        <v>61</v>
      </c>
      <c r="E7085">
        <v>5</v>
      </c>
      <c r="F7085">
        <v>1.954</v>
      </c>
      <c r="G7085">
        <v>273.67</v>
      </c>
      <c r="H7085">
        <v>333.67</v>
      </c>
    </row>
    <row r="7086" spans="1:8" x14ac:dyDescent="0.25">
      <c r="A7086" t="s">
        <v>59</v>
      </c>
      <c r="B7086">
        <v>2021</v>
      </c>
      <c r="C7086" t="s">
        <v>5</v>
      </c>
      <c r="D7086" t="s">
        <v>61</v>
      </c>
      <c r="E7086">
        <v>1206</v>
      </c>
      <c r="F7086">
        <v>1586.73452</v>
      </c>
      <c r="G7086">
        <v>201759.62</v>
      </c>
      <c r="H7086">
        <v>202456.76</v>
      </c>
    </row>
    <row r="7087" spans="1:8" x14ac:dyDescent="0.25">
      <c r="A7087" t="s">
        <v>59</v>
      </c>
      <c r="B7087">
        <v>2021</v>
      </c>
      <c r="C7087" t="s">
        <v>5</v>
      </c>
      <c r="D7087" t="s">
        <v>62</v>
      </c>
      <c r="E7087">
        <v>5391</v>
      </c>
      <c r="F7087">
        <v>7813.1422700000003</v>
      </c>
      <c r="G7087">
        <v>952882.11</v>
      </c>
      <c r="H7087">
        <v>983998.75</v>
      </c>
    </row>
    <row r="7088" spans="1:8" x14ac:dyDescent="0.25">
      <c r="A7088" t="s">
        <v>59</v>
      </c>
      <c r="B7088">
        <v>2021</v>
      </c>
      <c r="C7088" t="s">
        <v>5</v>
      </c>
      <c r="D7088" t="s">
        <v>62</v>
      </c>
      <c r="E7088">
        <v>33</v>
      </c>
      <c r="F7088">
        <v>32.509140000000002</v>
      </c>
      <c r="G7088">
        <v>4187.42</v>
      </c>
      <c r="H7088">
        <v>3274.13</v>
      </c>
    </row>
    <row r="7089" spans="1:8" x14ac:dyDescent="0.25">
      <c r="A7089" t="s">
        <v>59</v>
      </c>
      <c r="B7089">
        <v>2021</v>
      </c>
      <c r="C7089" t="s">
        <v>5</v>
      </c>
      <c r="D7089" t="s">
        <v>64</v>
      </c>
      <c r="E7089">
        <v>1</v>
      </c>
      <c r="F7089">
        <v>19036.09</v>
      </c>
      <c r="G7089">
        <v>1780872.48</v>
      </c>
      <c r="H7089">
        <v>1850408.52</v>
      </c>
    </row>
    <row r="7090" spans="1:8" x14ac:dyDescent="0.25">
      <c r="A7090" t="s">
        <v>59</v>
      </c>
      <c r="B7090">
        <v>2021</v>
      </c>
      <c r="C7090" t="s">
        <v>5</v>
      </c>
      <c r="D7090" t="s">
        <v>60</v>
      </c>
      <c r="E7090">
        <v>0</v>
      </c>
      <c r="F7090">
        <v>0</v>
      </c>
      <c r="G7090">
        <v>0</v>
      </c>
      <c r="H7090">
        <v>0</v>
      </c>
    </row>
    <row r="7091" spans="1:8" x14ac:dyDescent="0.25">
      <c r="A7091" t="s">
        <v>59</v>
      </c>
      <c r="B7091">
        <v>2021</v>
      </c>
      <c r="C7091" t="s">
        <v>5</v>
      </c>
      <c r="D7091" t="s">
        <v>60</v>
      </c>
      <c r="E7091">
        <v>0</v>
      </c>
      <c r="F7091">
        <v>0</v>
      </c>
      <c r="G7091">
        <v>0</v>
      </c>
      <c r="H7091">
        <v>0</v>
      </c>
    </row>
    <row r="7092" spans="1:8" x14ac:dyDescent="0.25">
      <c r="A7092" t="s">
        <v>59</v>
      </c>
      <c r="B7092">
        <v>2021</v>
      </c>
      <c r="C7092" t="s">
        <v>5</v>
      </c>
      <c r="D7092" t="s">
        <v>60</v>
      </c>
      <c r="E7092">
        <v>0</v>
      </c>
      <c r="F7092">
        <v>0</v>
      </c>
      <c r="G7092">
        <v>0</v>
      </c>
      <c r="H7092">
        <v>0</v>
      </c>
    </row>
    <row r="7093" spans="1:8" x14ac:dyDescent="0.25">
      <c r="A7093" t="s">
        <v>59</v>
      </c>
      <c r="B7093">
        <v>2021</v>
      </c>
      <c r="C7093" t="s">
        <v>5</v>
      </c>
      <c r="D7093" t="s">
        <v>60</v>
      </c>
      <c r="E7093">
        <v>0</v>
      </c>
      <c r="F7093">
        <v>0</v>
      </c>
      <c r="G7093">
        <v>0</v>
      </c>
      <c r="H7093">
        <v>0</v>
      </c>
    </row>
    <row r="7094" spans="1:8" x14ac:dyDescent="0.25">
      <c r="A7094" t="s">
        <v>59</v>
      </c>
      <c r="B7094">
        <v>2021</v>
      </c>
      <c r="C7094" t="s">
        <v>5</v>
      </c>
      <c r="D7094" t="s">
        <v>60</v>
      </c>
      <c r="E7094">
        <v>0</v>
      </c>
      <c r="F7094">
        <v>0</v>
      </c>
      <c r="G7094">
        <v>0</v>
      </c>
      <c r="H7094">
        <v>0</v>
      </c>
    </row>
    <row r="7095" spans="1:8" x14ac:dyDescent="0.25">
      <c r="A7095" t="s">
        <v>59</v>
      </c>
      <c r="B7095">
        <v>2021</v>
      </c>
      <c r="C7095" t="s">
        <v>5</v>
      </c>
      <c r="D7095" t="s">
        <v>60</v>
      </c>
      <c r="E7095">
        <v>0</v>
      </c>
      <c r="F7095">
        <v>0</v>
      </c>
      <c r="G7095">
        <v>0</v>
      </c>
      <c r="H7095">
        <v>0</v>
      </c>
    </row>
    <row r="7096" spans="1:8" x14ac:dyDescent="0.25">
      <c r="A7096" t="s">
        <v>59</v>
      </c>
      <c r="B7096">
        <v>2021</v>
      </c>
      <c r="C7096" t="s">
        <v>5</v>
      </c>
      <c r="D7096" t="s">
        <v>60</v>
      </c>
      <c r="E7096">
        <v>0</v>
      </c>
      <c r="F7096">
        <v>0</v>
      </c>
      <c r="G7096">
        <v>0</v>
      </c>
      <c r="H7096">
        <v>0</v>
      </c>
    </row>
    <row r="7097" spans="1:8" x14ac:dyDescent="0.25">
      <c r="A7097" t="s">
        <v>59</v>
      </c>
      <c r="B7097">
        <v>2021</v>
      </c>
      <c r="C7097" t="s">
        <v>5</v>
      </c>
      <c r="D7097" t="s">
        <v>60</v>
      </c>
      <c r="E7097">
        <v>0</v>
      </c>
      <c r="F7097">
        <v>0</v>
      </c>
      <c r="G7097">
        <v>0</v>
      </c>
      <c r="H7097">
        <v>0</v>
      </c>
    </row>
    <row r="7098" spans="1:8" x14ac:dyDescent="0.25">
      <c r="A7098" t="s">
        <v>59</v>
      </c>
      <c r="B7098">
        <v>2021</v>
      </c>
      <c r="C7098" t="s">
        <v>5</v>
      </c>
      <c r="D7098" t="s">
        <v>60</v>
      </c>
      <c r="E7098">
        <v>0</v>
      </c>
      <c r="F7098">
        <v>0</v>
      </c>
      <c r="G7098">
        <v>0</v>
      </c>
      <c r="H7098">
        <v>0</v>
      </c>
    </row>
    <row r="7099" spans="1:8" x14ac:dyDescent="0.25">
      <c r="A7099" t="s">
        <v>59</v>
      </c>
      <c r="B7099">
        <v>2021</v>
      </c>
      <c r="C7099" t="s">
        <v>5</v>
      </c>
      <c r="D7099" t="s">
        <v>60</v>
      </c>
      <c r="E7099">
        <v>0</v>
      </c>
      <c r="F7099">
        <v>0</v>
      </c>
      <c r="G7099">
        <v>0</v>
      </c>
      <c r="H7099">
        <v>0</v>
      </c>
    </row>
    <row r="7100" spans="1:8" x14ac:dyDescent="0.25">
      <c r="A7100" t="s">
        <v>59</v>
      </c>
      <c r="B7100">
        <v>2021</v>
      </c>
      <c r="C7100" t="s">
        <v>5</v>
      </c>
      <c r="D7100" t="s">
        <v>62</v>
      </c>
      <c r="E7100">
        <v>0</v>
      </c>
      <c r="F7100">
        <v>0</v>
      </c>
      <c r="G7100">
        <v>0</v>
      </c>
      <c r="H7100">
        <v>0</v>
      </c>
    </row>
    <row r="7101" spans="1:8" x14ac:dyDescent="0.25">
      <c r="A7101" t="s">
        <v>59</v>
      </c>
      <c r="B7101">
        <v>2021</v>
      </c>
      <c r="C7101" t="s">
        <v>5</v>
      </c>
      <c r="D7101" t="s">
        <v>62</v>
      </c>
      <c r="E7101">
        <v>1</v>
      </c>
      <c r="F7101">
        <v>439.392</v>
      </c>
      <c r="G7101">
        <v>40329.230000000003</v>
      </c>
      <c r="H7101">
        <v>40329.230000000003</v>
      </c>
    </row>
    <row r="7102" spans="1:8" x14ac:dyDescent="0.25">
      <c r="A7102" t="s">
        <v>59</v>
      </c>
      <c r="B7102">
        <v>2021</v>
      </c>
      <c r="C7102" t="s">
        <v>5</v>
      </c>
      <c r="D7102" t="s">
        <v>60</v>
      </c>
      <c r="E7102">
        <v>0</v>
      </c>
      <c r="F7102">
        <v>0</v>
      </c>
      <c r="G7102">
        <v>0</v>
      </c>
      <c r="H7102">
        <v>0</v>
      </c>
    </row>
    <row r="7103" spans="1:8" x14ac:dyDescent="0.25">
      <c r="A7103" t="s">
        <v>59</v>
      </c>
      <c r="B7103">
        <v>2021</v>
      </c>
      <c r="C7103" t="s">
        <v>5</v>
      </c>
      <c r="D7103" t="s">
        <v>60</v>
      </c>
      <c r="E7103">
        <v>0</v>
      </c>
      <c r="F7103">
        <v>0</v>
      </c>
      <c r="G7103">
        <v>0</v>
      </c>
      <c r="H7103">
        <v>0</v>
      </c>
    </row>
    <row r="7104" spans="1:8" x14ac:dyDescent="0.25">
      <c r="A7104" t="s">
        <v>59</v>
      </c>
      <c r="B7104">
        <v>2021</v>
      </c>
      <c r="C7104" t="s">
        <v>5</v>
      </c>
      <c r="D7104" t="s">
        <v>61</v>
      </c>
      <c r="E7104">
        <v>3</v>
      </c>
      <c r="F7104">
        <v>3699.1060000000002</v>
      </c>
      <c r="G7104">
        <v>294258.87</v>
      </c>
      <c r="H7104">
        <v>294258.87</v>
      </c>
    </row>
    <row r="7105" spans="1:8" x14ac:dyDescent="0.25">
      <c r="A7105" t="s">
        <v>59</v>
      </c>
      <c r="B7105">
        <v>2021</v>
      </c>
      <c r="C7105" t="s">
        <v>5</v>
      </c>
      <c r="D7105" t="s">
        <v>61</v>
      </c>
      <c r="E7105">
        <v>0</v>
      </c>
      <c r="F7105">
        <v>0</v>
      </c>
      <c r="G7105">
        <v>0</v>
      </c>
      <c r="H7105">
        <v>0</v>
      </c>
    </row>
    <row r="7106" spans="1:8" x14ac:dyDescent="0.25">
      <c r="A7106" t="s">
        <v>59</v>
      </c>
      <c r="B7106">
        <v>2021</v>
      </c>
      <c r="C7106" t="s">
        <v>5</v>
      </c>
      <c r="D7106" t="s">
        <v>60</v>
      </c>
      <c r="E7106">
        <v>0</v>
      </c>
      <c r="F7106">
        <v>0</v>
      </c>
      <c r="G7106">
        <v>0</v>
      </c>
      <c r="H7106">
        <v>0</v>
      </c>
    </row>
    <row r="7107" spans="1:8" x14ac:dyDescent="0.25">
      <c r="A7107" t="s">
        <v>59</v>
      </c>
      <c r="B7107">
        <v>2021</v>
      </c>
      <c r="C7107" t="s">
        <v>5</v>
      </c>
      <c r="D7107" t="s">
        <v>60</v>
      </c>
      <c r="E7107">
        <v>0</v>
      </c>
      <c r="F7107">
        <v>0</v>
      </c>
      <c r="G7107">
        <v>0</v>
      </c>
      <c r="H7107">
        <v>0</v>
      </c>
    </row>
    <row r="7108" spans="1:8" x14ac:dyDescent="0.25">
      <c r="A7108" t="s">
        <v>59</v>
      </c>
      <c r="B7108">
        <v>2021</v>
      </c>
      <c r="C7108" t="s">
        <v>5</v>
      </c>
      <c r="D7108" t="s">
        <v>60</v>
      </c>
      <c r="E7108">
        <v>0</v>
      </c>
      <c r="F7108">
        <v>0</v>
      </c>
      <c r="G7108">
        <v>0</v>
      </c>
      <c r="H7108">
        <v>0</v>
      </c>
    </row>
    <row r="7109" spans="1:8" x14ac:dyDescent="0.25">
      <c r="A7109" t="s">
        <v>59</v>
      </c>
      <c r="B7109">
        <v>2021</v>
      </c>
      <c r="C7109" t="s">
        <v>5</v>
      </c>
      <c r="D7109" t="s">
        <v>60</v>
      </c>
      <c r="E7109">
        <v>0</v>
      </c>
      <c r="F7109">
        <v>0</v>
      </c>
      <c r="G7109">
        <v>0</v>
      </c>
      <c r="H7109">
        <v>0</v>
      </c>
    </row>
    <row r="7110" spans="1:8" x14ac:dyDescent="0.25">
      <c r="A7110" t="s">
        <v>59</v>
      </c>
      <c r="B7110">
        <v>2021</v>
      </c>
      <c r="C7110" t="s">
        <v>5</v>
      </c>
      <c r="D7110" t="s">
        <v>60</v>
      </c>
      <c r="E7110">
        <v>0</v>
      </c>
      <c r="F7110">
        <v>0</v>
      </c>
      <c r="G7110">
        <v>0</v>
      </c>
      <c r="H7110">
        <v>0</v>
      </c>
    </row>
    <row r="7111" spans="1:8" x14ac:dyDescent="0.25">
      <c r="A7111" t="s">
        <v>59</v>
      </c>
      <c r="B7111">
        <v>2021</v>
      </c>
      <c r="C7111" t="s">
        <v>5</v>
      </c>
      <c r="D7111" t="s">
        <v>60</v>
      </c>
      <c r="E7111">
        <v>0</v>
      </c>
      <c r="F7111">
        <v>0</v>
      </c>
      <c r="G7111">
        <v>0</v>
      </c>
      <c r="H7111">
        <v>0</v>
      </c>
    </row>
    <row r="7112" spans="1:8" x14ac:dyDescent="0.25">
      <c r="A7112" t="s">
        <v>59</v>
      </c>
      <c r="B7112">
        <v>2021</v>
      </c>
      <c r="C7112" t="s">
        <v>4</v>
      </c>
      <c r="D7112" t="s">
        <v>61</v>
      </c>
      <c r="E7112">
        <v>0</v>
      </c>
      <c r="F7112">
        <v>0</v>
      </c>
      <c r="G7112">
        <v>0</v>
      </c>
      <c r="H7112">
        <v>0</v>
      </c>
    </row>
    <row r="7113" spans="1:8" x14ac:dyDescent="0.25">
      <c r="A7113" t="s">
        <v>59</v>
      </c>
      <c r="B7113">
        <v>2021</v>
      </c>
      <c r="C7113" t="s">
        <v>4</v>
      </c>
      <c r="D7113" t="s">
        <v>60</v>
      </c>
      <c r="E7113">
        <v>0</v>
      </c>
      <c r="F7113">
        <v>0</v>
      </c>
      <c r="G7113">
        <v>0</v>
      </c>
      <c r="H7113">
        <v>0</v>
      </c>
    </row>
    <row r="7114" spans="1:8" x14ac:dyDescent="0.25">
      <c r="A7114" t="s">
        <v>59</v>
      </c>
      <c r="B7114">
        <v>2021</v>
      </c>
      <c r="C7114" t="s">
        <v>4</v>
      </c>
      <c r="D7114" t="s">
        <v>62</v>
      </c>
      <c r="E7114">
        <v>0</v>
      </c>
      <c r="F7114">
        <v>0</v>
      </c>
      <c r="G7114">
        <v>0</v>
      </c>
      <c r="H7114">
        <v>0</v>
      </c>
    </row>
    <row r="7115" spans="1:8" x14ac:dyDescent="0.25">
      <c r="A7115" t="s">
        <v>59</v>
      </c>
      <c r="B7115">
        <v>2021</v>
      </c>
      <c r="C7115" t="s">
        <v>4</v>
      </c>
      <c r="D7115" t="s">
        <v>60</v>
      </c>
      <c r="E7115">
        <v>0</v>
      </c>
      <c r="F7115">
        <v>0</v>
      </c>
      <c r="G7115">
        <v>0</v>
      </c>
      <c r="H7115">
        <v>0</v>
      </c>
    </row>
    <row r="7116" spans="1:8" x14ac:dyDescent="0.25">
      <c r="A7116" t="s">
        <v>59</v>
      </c>
      <c r="B7116">
        <v>2021</v>
      </c>
      <c r="C7116" t="s">
        <v>4</v>
      </c>
      <c r="D7116" t="s">
        <v>60</v>
      </c>
      <c r="E7116">
        <v>0</v>
      </c>
      <c r="F7116">
        <v>0</v>
      </c>
      <c r="G7116">
        <v>0</v>
      </c>
      <c r="H7116">
        <v>0</v>
      </c>
    </row>
    <row r="7117" spans="1:8" x14ac:dyDescent="0.25">
      <c r="A7117" t="s">
        <v>59</v>
      </c>
      <c r="B7117">
        <v>2021</v>
      </c>
      <c r="C7117" t="s">
        <v>4</v>
      </c>
      <c r="D7117" t="s">
        <v>60</v>
      </c>
      <c r="E7117">
        <v>0</v>
      </c>
      <c r="F7117">
        <v>0</v>
      </c>
      <c r="G7117">
        <v>0</v>
      </c>
      <c r="H7117">
        <v>0</v>
      </c>
    </row>
    <row r="7118" spans="1:8" x14ac:dyDescent="0.25">
      <c r="A7118" t="s">
        <v>59</v>
      </c>
      <c r="B7118">
        <v>2021</v>
      </c>
      <c r="C7118" t="s">
        <v>4</v>
      </c>
      <c r="D7118" t="s">
        <v>60</v>
      </c>
      <c r="E7118">
        <v>0</v>
      </c>
      <c r="F7118">
        <v>0</v>
      </c>
      <c r="G7118">
        <v>0</v>
      </c>
      <c r="H7118">
        <v>0</v>
      </c>
    </row>
    <row r="7119" spans="1:8" x14ac:dyDescent="0.25">
      <c r="A7119" t="s">
        <v>59</v>
      </c>
      <c r="B7119">
        <v>2021</v>
      </c>
      <c r="C7119" t="s">
        <v>4</v>
      </c>
      <c r="D7119" t="s">
        <v>61</v>
      </c>
      <c r="E7119">
        <v>3</v>
      </c>
      <c r="F7119">
        <v>2607.6280000000002</v>
      </c>
      <c r="G7119">
        <v>235134.68</v>
      </c>
      <c r="H7119">
        <v>156110.98000000001</v>
      </c>
    </row>
    <row r="7120" spans="1:8" x14ac:dyDescent="0.25">
      <c r="A7120" t="s">
        <v>59</v>
      </c>
      <c r="B7120">
        <v>2021</v>
      </c>
      <c r="C7120" t="s">
        <v>4</v>
      </c>
      <c r="D7120" t="s">
        <v>60</v>
      </c>
      <c r="E7120">
        <v>0</v>
      </c>
      <c r="F7120">
        <v>0</v>
      </c>
      <c r="G7120">
        <v>0</v>
      </c>
      <c r="H7120">
        <v>0</v>
      </c>
    </row>
    <row r="7121" spans="1:8" x14ac:dyDescent="0.25">
      <c r="A7121" t="s">
        <v>59</v>
      </c>
      <c r="B7121">
        <v>2021</v>
      </c>
      <c r="C7121" t="s">
        <v>4</v>
      </c>
      <c r="D7121" t="s">
        <v>60</v>
      </c>
      <c r="E7121">
        <v>0</v>
      </c>
      <c r="F7121">
        <v>0</v>
      </c>
      <c r="G7121">
        <v>0</v>
      </c>
      <c r="H7121">
        <v>0</v>
      </c>
    </row>
    <row r="7122" spans="1:8" x14ac:dyDescent="0.25">
      <c r="A7122" t="s">
        <v>59</v>
      </c>
      <c r="B7122">
        <v>2021</v>
      </c>
      <c r="C7122" t="s">
        <v>4</v>
      </c>
      <c r="D7122" t="s">
        <v>60</v>
      </c>
      <c r="E7122">
        <v>0</v>
      </c>
      <c r="F7122">
        <v>0</v>
      </c>
      <c r="G7122">
        <v>0</v>
      </c>
      <c r="H7122">
        <v>0</v>
      </c>
    </row>
    <row r="7123" spans="1:8" x14ac:dyDescent="0.25">
      <c r="A7123" t="s">
        <v>59</v>
      </c>
      <c r="B7123">
        <v>2021</v>
      </c>
      <c r="C7123" t="s">
        <v>4</v>
      </c>
      <c r="D7123" t="s">
        <v>60</v>
      </c>
      <c r="E7123">
        <v>0</v>
      </c>
      <c r="F7123">
        <v>0</v>
      </c>
      <c r="G7123">
        <v>0</v>
      </c>
      <c r="H7123">
        <v>0</v>
      </c>
    </row>
    <row r="7124" spans="1:8" x14ac:dyDescent="0.25">
      <c r="A7124" t="s">
        <v>59</v>
      </c>
      <c r="B7124">
        <v>2021</v>
      </c>
      <c r="C7124" t="s">
        <v>4</v>
      </c>
      <c r="D7124" t="s">
        <v>60</v>
      </c>
      <c r="E7124">
        <v>0</v>
      </c>
      <c r="F7124">
        <v>0</v>
      </c>
      <c r="G7124">
        <v>0</v>
      </c>
      <c r="H7124">
        <v>0</v>
      </c>
    </row>
    <row r="7125" spans="1:8" x14ac:dyDescent="0.25">
      <c r="A7125" t="s">
        <v>59</v>
      </c>
      <c r="B7125">
        <v>2021</v>
      </c>
      <c r="C7125" t="s">
        <v>4</v>
      </c>
      <c r="D7125" t="s">
        <v>62</v>
      </c>
      <c r="E7125">
        <v>0</v>
      </c>
      <c r="F7125">
        <v>0</v>
      </c>
      <c r="G7125">
        <v>0</v>
      </c>
      <c r="H7125">
        <v>0</v>
      </c>
    </row>
    <row r="7126" spans="1:8" x14ac:dyDescent="0.25">
      <c r="A7126" t="s">
        <v>59</v>
      </c>
      <c r="B7126">
        <v>2021</v>
      </c>
      <c r="C7126" t="s">
        <v>4</v>
      </c>
      <c r="D7126" t="s">
        <v>60</v>
      </c>
      <c r="E7126">
        <v>0</v>
      </c>
      <c r="F7126">
        <v>0</v>
      </c>
      <c r="G7126">
        <v>0</v>
      </c>
      <c r="H7126">
        <v>0</v>
      </c>
    </row>
    <row r="7127" spans="1:8" x14ac:dyDescent="0.25">
      <c r="A7127" t="s">
        <v>59</v>
      </c>
      <c r="B7127">
        <v>2021</v>
      </c>
      <c r="C7127" t="s">
        <v>4</v>
      </c>
      <c r="D7127" t="s">
        <v>60</v>
      </c>
      <c r="E7127">
        <v>0</v>
      </c>
      <c r="F7127">
        <v>0</v>
      </c>
      <c r="G7127">
        <v>0</v>
      </c>
      <c r="H7127">
        <v>0</v>
      </c>
    </row>
    <row r="7128" spans="1:8" x14ac:dyDescent="0.25">
      <c r="A7128" t="s">
        <v>59</v>
      </c>
      <c r="B7128">
        <v>2021</v>
      </c>
      <c r="C7128" t="s">
        <v>4</v>
      </c>
      <c r="D7128" t="s">
        <v>60</v>
      </c>
      <c r="E7128">
        <v>0</v>
      </c>
      <c r="F7128">
        <v>0</v>
      </c>
      <c r="G7128">
        <v>0</v>
      </c>
      <c r="H7128">
        <v>0</v>
      </c>
    </row>
    <row r="7129" spans="1:8" x14ac:dyDescent="0.25">
      <c r="A7129" t="s">
        <v>59</v>
      </c>
      <c r="B7129">
        <v>2021</v>
      </c>
      <c r="C7129" t="s">
        <v>4</v>
      </c>
      <c r="D7129" t="s">
        <v>60</v>
      </c>
      <c r="E7129">
        <v>1</v>
      </c>
      <c r="F7129">
        <v>196.67400000000001</v>
      </c>
      <c r="G7129">
        <v>12589.66</v>
      </c>
      <c r="H7129">
        <v>12589.66</v>
      </c>
    </row>
    <row r="7130" spans="1:8" x14ac:dyDescent="0.25">
      <c r="A7130" t="s">
        <v>59</v>
      </c>
      <c r="B7130">
        <v>2021</v>
      </c>
      <c r="C7130" t="s">
        <v>4</v>
      </c>
      <c r="D7130" t="s">
        <v>60</v>
      </c>
      <c r="E7130">
        <v>0</v>
      </c>
      <c r="F7130">
        <v>0</v>
      </c>
      <c r="G7130">
        <v>0</v>
      </c>
      <c r="H7130">
        <v>0</v>
      </c>
    </row>
    <row r="7131" spans="1:8" x14ac:dyDescent="0.25">
      <c r="A7131" t="s">
        <v>59</v>
      </c>
      <c r="B7131">
        <v>2021</v>
      </c>
      <c r="C7131" t="s">
        <v>4</v>
      </c>
      <c r="D7131" t="s">
        <v>60</v>
      </c>
      <c r="E7131">
        <v>0</v>
      </c>
      <c r="F7131">
        <v>0</v>
      </c>
      <c r="G7131">
        <v>0</v>
      </c>
      <c r="H7131">
        <v>0</v>
      </c>
    </row>
    <row r="7132" spans="1:8" x14ac:dyDescent="0.25">
      <c r="A7132" t="s">
        <v>59</v>
      </c>
      <c r="B7132">
        <v>2021</v>
      </c>
      <c r="C7132" t="s">
        <v>4</v>
      </c>
      <c r="D7132" t="s">
        <v>60</v>
      </c>
      <c r="E7132">
        <v>0</v>
      </c>
      <c r="F7132">
        <v>0</v>
      </c>
      <c r="G7132">
        <v>0</v>
      </c>
      <c r="H7132">
        <v>0</v>
      </c>
    </row>
    <row r="7133" spans="1:8" x14ac:dyDescent="0.25">
      <c r="A7133" t="s">
        <v>59</v>
      </c>
      <c r="B7133">
        <v>2021</v>
      </c>
      <c r="C7133" t="s">
        <v>4</v>
      </c>
      <c r="D7133" t="s">
        <v>61</v>
      </c>
      <c r="E7133">
        <v>0</v>
      </c>
      <c r="F7133">
        <v>0</v>
      </c>
      <c r="G7133">
        <v>0</v>
      </c>
      <c r="H7133">
        <v>0</v>
      </c>
    </row>
    <row r="7134" spans="1:8" x14ac:dyDescent="0.25">
      <c r="A7134" t="s">
        <v>59</v>
      </c>
      <c r="B7134">
        <v>2021</v>
      </c>
      <c r="C7134" t="s">
        <v>4</v>
      </c>
      <c r="D7134" t="s">
        <v>61</v>
      </c>
      <c r="E7134">
        <v>382</v>
      </c>
      <c r="F7134">
        <v>28990.212599999999</v>
      </c>
      <c r="G7134">
        <v>2415496.56</v>
      </c>
      <c r="H7134">
        <v>1998143.69</v>
      </c>
    </row>
    <row r="7135" spans="1:8" x14ac:dyDescent="0.25">
      <c r="A7135" t="s">
        <v>59</v>
      </c>
      <c r="B7135">
        <v>2021</v>
      </c>
      <c r="C7135" t="s">
        <v>4</v>
      </c>
      <c r="D7135" t="s">
        <v>61</v>
      </c>
      <c r="E7135">
        <v>1</v>
      </c>
      <c r="F7135">
        <v>2.7856200000000002</v>
      </c>
      <c r="G7135">
        <v>346.77</v>
      </c>
      <c r="H7135">
        <v>346.77</v>
      </c>
    </row>
    <row r="7136" spans="1:8" x14ac:dyDescent="0.25">
      <c r="A7136" t="s">
        <v>59</v>
      </c>
      <c r="B7136">
        <v>2021</v>
      </c>
      <c r="C7136" t="s">
        <v>4</v>
      </c>
      <c r="D7136" t="s">
        <v>60</v>
      </c>
      <c r="E7136">
        <v>0</v>
      </c>
      <c r="F7136">
        <v>0</v>
      </c>
      <c r="G7136">
        <v>0</v>
      </c>
      <c r="H7136">
        <v>0</v>
      </c>
    </row>
    <row r="7137" spans="1:8" x14ac:dyDescent="0.25">
      <c r="A7137" t="s">
        <v>59</v>
      </c>
      <c r="B7137">
        <v>2021</v>
      </c>
      <c r="C7137" t="s">
        <v>4</v>
      </c>
      <c r="D7137" t="s">
        <v>60</v>
      </c>
      <c r="E7137">
        <v>0</v>
      </c>
      <c r="F7137">
        <v>0</v>
      </c>
      <c r="G7137">
        <v>0</v>
      </c>
      <c r="H7137">
        <v>0</v>
      </c>
    </row>
    <row r="7138" spans="1:8" x14ac:dyDescent="0.25">
      <c r="A7138" t="s">
        <v>59</v>
      </c>
      <c r="B7138">
        <v>2021</v>
      </c>
      <c r="C7138" t="s">
        <v>4</v>
      </c>
      <c r="D7138" t="s">
        <v>60</v>
      </c>
      <c r="E7138">
        <v>0</v>
      </c>
      <c r="F7138">
        <v>0</v>
      </c>
      <c r="G7138">
        <v>0</v>
      </c>
      <c r="H7138">
        <v>0</v>
      </c>
    </row>
    <row r="7139" spans="1:8" x14ac:dyDescent="0.25">
      <c r="A7139" t="s">
        <v>59</v>
      </c>
      <c r="B7139">
        <v>2021</v>
      </c>
      <c r="C7139" t="s">
        <v>4</v>
      </c>
      <c r="D7139" t="s">
        <v>60</v>
      </c>
      <c r="E7139">
        <v>2</v>
      </c>
      <c r="F7139">
        <v>87.831819999999993</v>
      </c>
      <c r="G7139">
        <v>6062.76</v>
      </c>
      <c r="H7139">
        <v>5880.95</v>
      </c>
    </row>
    <row r="7140" spans="1:8" x14ac:dyDescent="0.25">
      <c r="A7140" t="s">
        <v>59</v>
      </c>
      <c r="B7140">
        <v>2021</v>
      </c>
      <c r="C7140" t="s">
        <v>4</v>
      </c>
      <c r="D7140" t="s">
        <v>62</v>
      </c>
      <c r="E7140">
        <v>194</v>
      </c>
      <c r="F7140">
        <v>9668.0384300000005</v>
      </c>
      <c r="G7140">
        <v>962102.2</v>
      </c>
      <c r="H7140">
        <v>853872.11</v>
      </c>
    </row>
    <row r="7141" spans="1:8" x14ac:dyDescent="0.25">
      <c r="A7141" t="s">
        <v>59</v>
      </c>
      <c r="B7141">
        <v>2021</v>
      </c>
      <c r="C7141" t="s">
        <v>4</v>
      </c>
      <c r="D7141" t="s">
        <v>62</v>
      </c>
      <c r="E7141">
        <v>8</v>
      </c>
      <c r="F7141">
        <v>3.5772599999999999</v>
      </c>
      <c r="G7141">
        <v>594.84</v>
      </c>
      <c r="H7141">
        <v>412.16</v>
      </c>
    </row>
    <row r="7142" spans="1:8" x14ac:dyDescent="0.25">
      <c r="A7142" t="s">
        <v>59</v>
      </c>
      <c r="B7142">
        <v>2021</v>
      </c>
      <c r="C7142" t="s">
        <v>4</v>
      </c>
      <c r="D7142" t="s">
        <v>60</v>
      </c>
      <c r="E7142">
        <v>1</v>
      </c>
      <c r="F7142">
        <v>0</v>
      </c>
      <c r="G7142">
        <v>1.41</v>
      </c>
      <c r="H7142">
        <v>1.41</v>
      </c>
    </row>
    <row r="7143" spans="1:8" x14ac:dyDescent="0.25">
      <c r="A7143" t="s">
        <v>59</v>
      </c>
      <c r="B7143">
        <v>2021</v>
      </c>
      <c r="C7143" t="s">
        <v>4</v>
      </c>
      <c r="D7143" t="s">
        <v>60</v>
      </c>
      <c r="E7143">
        <v>0</v>
      </c>
      <c r="F7143">
        <v>0</v>
      </c>
      <c r="G7143">
        <v>0</v>
      </c>
      <c r="H7143">
        <v>0</v>
      </c>
    </row>
    <row r="7144" spans="1:8" x14ac:dyDescent="0.25">
      <c r="A7144" t="s">
        <v>59</v>
      </c>
      <c r="B7144">
        <v>2021</v>
      </c>
      <c r="C7144" t="s">
        <v>4</v>
      </c>
      <c r="D7144" t="s">
        <v>60</v>
      </c>
      <c r="E7144">
        <v>0</v>
      </c>
      <c r="F7144">
        <v>0</v>
      </c>
      <c r="G7144">
        <v>0</v>
      </c>
      <c r="H7144">
        <v>0</v>
      </c>
    </row>
    <row r="7145" spans="1:8" x14ac:dyDescent="0.25">
      <c r="A7145" t="s">
        <v>59</v>
      </c>
      <c r="B7145">
        <v>2021</v>
      </c>
      <c r="C7145" t="s">
        <v>4</v>
      </c>
      <c r="D7145" t="s">
        <v>60</v>
      </c>
      <c r="E7145">
        <v>0</v>
      </c>
      <c r="F7145">
        <v>0</v>
      </c>
      <c r="G7145">
        <v>0</v>
      </c>
      <c r="H7145">
        <v>0</v>
      </c>
    </row>
    <row r="7146" spans="1:8" x14ac:dyDescent="0.25">
      <c r="A7146" t="s">
        <v>59</v>
      </c>
      <c r="B7146">
        <v>2021</v>
      </c>
      <c r="C7146" t="s">
        <v>4</v>
      </c>
      <c r="D7146" t="s">
        <v>60</v>
      </c>
      <c r="E7146">
        <v>0</v>
      </c>
      <c r="F7146">
        <v>0</v>
      </c>
      <c r="G7146">
        <v>0</v>
      </c>
      <c r="H7146">
        <v>0</v>
      </c>
    </row>
    <row r="7147" spans="1:8" x14ac:dyDescent="0.25">
      <c r="A7147" t="s">
        <v>59</v>
      </c>
      <c r="B7147">
        <v>2021</v>
      </c>
      <c r="C7147" t="s">
        <v>4</v>
      </c>
      <c r="D7147" t="s">
        <v>60</v>
      </c>
      <c r="E7147">
        <v>24</v>
      </c>
      <c r="F7147">
        <v>3.9102800000000002</v>
      </c>
      <c r="G7147">
        <v>473</v>
      </c>
      <c r="H7147">
        <v>853.32</v>
      </c>
    </row>
    <row r="7148" spans="1:8" x14ac:dyDescent="0.25">
      <c r="A7148" t="s">
        <v>59</v>
      </c>
      <c r="B7148">
        <v>2021</v>
      </c>
      <c r="C7148" t="s">
        <v>4</v>
      </c>
      <c r="D7148" t="s">
        <v>60</v>
      </c>
      <c r="E7148">
        <v>316</v>
      </c>
      <c r="F7148">
        <v>1918.2160200000001</v>
      </c>
      <c r="G7148">
        <v>165904.56</v>
      </c>
      <c r="H7148">
        <v>196485.78</v>
      </c>
    </row>
    <row r="7149" spans="1:8" x14ac:dyDescent="0.25">
      <c r="A7149" t="s">
        <v>59</v>
      </c>
      <c r="B7149">
        <v>2021</v>
      </c>
      <c r="C7149" t="s">
        <v>4</v>
      </c>
      <c r="D7149" t="s">
        <v>60</v>
      </c>
      <c r="E7149">
        <v>2</v>
      </c>
      <c r="F7149">
        <v>4.6182800000000004</v>
      </c>
      <c r="G7149">
        <v>437.61</v>
      </c>
      <c r="H7149">
        <v>715.37</v>
      </c>
    </row>
    <row r="7150" spans="1:8" x14ac:dyDescent="0.25">
      <c r="A7150" t="s">
        <v>59</v>
      </c>
      <c r="B7150">
        <v>2021</v>
      </c>
      <c r="C7150" t="s">
        <v>4</v>
      </c>
      <c r="D7150" t="s">
        <v>60</v>
      </c>
      <c r="E7150">
        <v>1127</v>
      </c>
      <c r="F7150">
        <v>1416.04188</v>
      </c>
      <c r="G7150">
        <v>163841.97</v>
      </c>
      <c r="H7150">
        <v>181141.18</v>
      </c>
    </row>
    <row r="7151" spans="1:8" x14ac:dyDescent="0.25">
      <c r="A7151" t="s">
        <v>59</v>
      </c>
      <c r="B7151">
        <v>2021</v>
      </c>
      <c r="C7151" t="s">
        <v>4</v>
      </c>
      <c r="D7151" t="s">
        <v>60</v>
      </c>
      <c r="E7151">
        <v>8271</v>
      </c>
      <c r="F7151">
        <v>1940.2690600000001</v>
      </c>
      <c r="G7151">
        <v>168489.25</v>
      </c>
      <c r="H7151">
        <v>128432.61</v>
      </c>
    </row>
    <row r="7152" spans="1:8" x14ac:dyDescent="0.25">
      <c r="A7152" t="s">
        <v>59</v>
      </c>
      <c r="B7152">
        <v>2021</v>
      </c>
      <c r="C7152" t="s">
        <v>4</v>
      </c>
      <c r="D7152" t="s">
        <v>60</v>
      </c>
      <c r="E7152">
        <v>0</v>
      </c>
      <c r="F7152">
        <v>0</v>
      </c>
      <c r="G7152">
        <v>0</v>
      </c>
      <c r="H7152">
        <v>0</v>
      </c>
    </row>
    <row r="7153" spans="1:8" x14ac:dyDescent="0.25">
      <c r="A7153" t="s">
        <v>59</v>
      </c>
      <c r="B7153">
        <v>2021</v>
      </c>
      <c r="C7153" t="s">
        <v>4</v>
      </c>
      <c r="D7153" t="s">
        <v>60</v>
      </c>
      <c r="E7153">
        <v>47</v>
      </c>
      <c r="F7153">
        <v>19.656220000000001</v>
      </c>
      <c r="G7153">
        <v>1539.08</v>
      </c>
      <c r="H7153">
        <v>950.48</v>
      </c>
    </row>
    <row r="7154" spans="1:8" x14ac:dyDescent="0.25">
      <c r="A7154" t="s">
        <v>59</v>
      </c>
      <c r="B7154">
        <v>2021</v>
      </c>
      <c r="C7154" t="s">
        <v>4</v>
      </c>
      <c r="D7154" t="s">
        <v>60</v>
      </c>
      <c r="E7154">
        <v>25</v>
      </c>
      <c r="F7154">
        <v>0.66791999999999996</v>
      </c>
      <c r="G7154">
        <v>85.49</v>
      </c>
      <c r="H7154">
        <v>23.17</v>
      </c>
    </row>
    <row r="7155" spans="1:8" x14ac:dyDescent="0.25">
      <c r="A7155" t="s">
        <v>59</v>
      </c>
      <c r="B7155">
        <v>2021</v>
      </c>
      <c r="C7155" t="s">
        <v>4</v>
      </c>
      <c r="D7155" t="s">
        <v>60</v>
      </c>
      <c r="E7155">
        <v>0</v>
      </c>
      <c r="F7155">
        <v>0</v>
      </c>
      <c r="G7155">
        <v>0</v>
      </c>
      <c r="H7155">
        <v>0</v>
      </c>
    </row>
    <row r="7156" spans="1:8" x14ac:dyDescent="0.25">
      <c r="A7156" t="s">
        <v>59</v>
      </c>
      <c r="B7156">
        <v>2021</v>
      </c>
      <c r="C7156" t="s">
        <v>4</v>
      </c>
      <c r="D7156" t="s">
        <v>60</v>
      </c>
      <c r="E7156">
        <v>247</v>
      </c>
      <c r="F7156">
        <v>46.435839999999999</v>
      </c>
      <c r="G7156">
        <v>3420.88</v>
      </c>
      <c r="H7156">
        <v>2386.88</v>
      </c>
    </row>
    <row r="7157" spans="1:8" x14ac:dyDescent="0.25">
      <c r="A7157" t="s">
        <v>59</v>
      </c>
      <c r="B7157">
        <v>2021</v>
      </c>
      <c r="C7157" t="s">
        <v>4</v>
      </c>
      <c r="D7157" t="s">
        <v>60</v>
      </c>
      <c r="E7157">
        <v>241</v>
      </c>
      <c r="F7157">
        <v>82.096140000000005</v>
      </c>
      <c r="G7157">
        <v>6028.07</v>
      </c>
      <c r="H7157">
        <v>3465.39</v>
      </c>
    </row>
    <row r="7158" spans="1:8" x14ac:dyDescent="0.25">
      <c r="A7158" t="s">
        <v>59</v>
      </c>
      <c r="B7158">
        <v>2021</v>
      </c>
      <c r="C7158" t="s">
        <v>4</v>
      </c>
      <c r="D7158" t="s">
        <v>60</v>
      </c>
      <c r="E7158">
        <v>0</v>
      </c>
      <c r="F7158">
        <v>0</v>
      </c>
      <c r="G7158">
        <v>0</v>
      </c>
      <c r="H7158">
        <v>0</v>
      </c>
    </row>
    <row r="7159" spans="1:8" x14ac:dyDescent="0.25">
      <c r="A7159" t="s">
        <v>59</v>
      </c>
      <c r="B7159">
        <v>2021</v>
      </c>
      <c r="C7159" t="s">
        <v>4</v>
      </c>
      <c r="D7159" t="s">
        <v>60</v>
      </c>
      <c r="E7159">
        <v>0</v>
      </c>
      <c r="F7159">
        <v>0</v>
      </c>
      <c r="G7159">
        <v>0</v>
      </c>
      <c r="H7159">
        <v>0</v>
      </c>
    </row>
    <row r="7160" spans="1:8" x14ac:dyDescent="0.25">
      <c r="A7160" t="s">
        <v>59</v>
      </c>
      <c r="B7160">
        <v>2021</v>
      </c>
      <c r="C7160" t="s">
        <v>4</v>
      </c>
      <c r="D7160" t="s">
        <v>60</v>
      </c>
      <c r="E7160">
        <v>4</v>
      </c>
      <c r="F7160">
        <v>8.4048999999999996</v>
      </c>
      <c r="G7160">
        <v>560.92999999999995</v>
      </c>
      <c r="H7160">
        <v>259.47000000000003</v>
      </c>
    </row>
    <row r="7161" spans="1:8" x14ac:dyDescent="0.25">
      <c r="A7161" t="s">
        <v>59</v>
      </c>
      <c r="B7161">
        <v>2021</v>
      </c>
      <c r="C7161" t="s">
        <v>4</v>
      </c>
      <c r="D7161" t="s">
        <v>60</v>
      </c>
      <c r="E7161">
        <v>0</v>
      </c>
      <c r="F7161">
        <v>0</v>
      </c>
      <c r="G7161">
        <v>0</v>
      </c>
      <c r="H7161">
        <v>0</v>
      </c>
    </row>
    <row r="7162" spans="1:8" x14ac:dyDescent="0.25">
      <c r="A7162" t="s">
        <v>59</v>
      </c>
      <c r="B7162">
        <v>2021</v>
      </c>
      <c r="C7162" t="s">
        <v>4</v>
      </c>
      <c r="D7162" t="s">
        <v>60</v>
      </c>
      <c r="E7162">
        <v>9</v>
      </c>
      <c r="F7162">
        <v>6.0716799999999997</v>
      </c>
      <c r="G7162">
        <v>634.98</v>
      </c>
      <c r="H7162">
        <v>656.62</v>
      </c>
    </row>
    <row r="7163" spans="1:8" x14ac:dyDescent="0.25">
      <c r="A7163" t="s">
        <v>59</v>
      </c>
      <c r="B7163">
        <v>2021</v>
      </c>
      <c r="C7163" t="s">
        <v>4</v>
      </c>
      <c r="D7163" t="s">
        <v>60</v>
      </c>
      <c r="E7163">
        <v>27</v>
      </c>
      <c r="F7163">
        <v>33.27796</v>
      </c>
      <c r="G7163">
        <v>3263.17</v>
      </c>
      <c r="H7163">
        <v>3438.09</v>
      </c>
    </row>
    <row r="7164" spans="1:8" x14ac:dyDescent="0.25">
      <c r="A7164" t="s">
        <v>59</v>
      </c>
      <c r="B7164">
        <v>2021</v>
      </c>
      <c r="C7164" t="s">
        <v>4</v>
      </c>
      <c r="D7164" t="s">
        <v>60</v>
      </c>
      <c r="E7164">
        <v>0</v>
      </c>
      <c r="F7164">
        <v>0</v>
      </c>
      <c r="G7164">
        <v>0</v>
      </c>
      <c r="H7164">
        <v>0</v>
      </c>
    </row>
    <row r="7165" spans="1:8" x14ac:dyDescent="0.25">
      <c r="A7165" t="s">
        <v>59</v>
      </c>
      <c r="B7165">
        <v>2021</v>
      </c>
      <c r="C7165" t="s">
        <v>4</v>
      </c>
      <c r="D7165" t="s">
        <v>63</v>
      </c>
      <c r="E7165">
        <v>163644</v>
      </c>
      <c r="F7165">
        <v>29299.6106</v>
      </c>
      <c r="G7165">
        <v>2800087.56</v>
      </c>
      <c r="H7165">
        <v>2209124.9900000002</v>
      </c>
    </row>
    <row r="7166" spans="1:8" x14ac:dyDescent="0.25">
      <c r="A7166" t="s">
        <v>59</v>
      </c>
      <c r="B7166">
        <v>2021</v>
      </c>
      <c r="C7166" t="s">
        <v>4</v>
      </c>
      <c r="D7166" t="s">
        <v>63</v>
      </c>
      <c r="E7166">
        <v>22</v>
      </c>
      <c r="F7166">
        <v>2.133</v>
      </c>
      <c r="G7166">
        <v>305.12</v>
      </c>
      <c r="H7166">
        <v>210.21</v>
      </c>
    </row>
    <row r="7167" spans="1:8" x14ac:dyDescent="0.25">
      <c r="A7167" t="s">
        <v>59</v>
      </c>
      <c r="B7167">
        <v>2021</v>
      </c>
      <c r="C7167" t="s">
        <v>4</v>
      </c>
      <c r="D7167" t="s">
        <v>63</v>
      </c>
      <c r="E7167">
        <v>870750</v>
      </c>
      <c r="F7167">
        <v>109123.62540999999</v>
      </c>
      <c r="G7167">
        <v>10755341.060000001</v>
      </c>
      <c r="H7167">
        <v>11069648.880000001</v>
      </c>
    </row>
    <row r="7168" spans="1:8" x14ac:dyDescent="0.25">
      <c r="A7168" t="s">
        <v>59</v>
      </c>
      <c r="B7168">
        <v>2021</v>
      </c>
      <c r="C7168" t="s">
        <v>4</v>
      </c>
      <c r="D7168" t="s">
        <v>63</v>
      </c>
      <c r="E7168">
        <v>0</v>
      </c>
      <c r="F7168">
        <v>0</v>
      </c>
      <c r="G7168">
        <v>0</v>
      </c>
      <c r="H7168">
        <v>0</v>
      </c>
    </row>
    <row r="7169" spans="1:8" x14ac:dyDescent="0.25">
      <c r="A7169" t="s">
        <v>59</v>
      </c>
      <c r="B7169">
        <v>2021</v>
      </c>
      <c r="C7169" t="s">
        <v>4</v>
      </c>
      <c r="D7169" t="s">
        <v>64</v>
      </c>
      <c r="E7169">
        <v>0</v>
      </c>
      <c r="F7169">
        <v>0</v>
      </c>
      <c r="G7169">
        <v>0</v>
      </c>
      <c r="H7169">
        <v>0</v>
      </c>
    </row>
    <row r="7170" spans="1:8" x14ac:dyDescent="0.25">
      <c r="A7170" t="s">
        <v>59</v>
      </c>
      <c r="B7170">
        <v>2021</v>
      </c>
      <c r="C7170" t="s">
        <v>4</v>
      </c>
      <c r="D7170" t="s">
        <v>61</v>
      </c>
      <c r="E7170">
        <v>1507</v>
      </c>
      <c r="F7170">
        <v>10673.32382</v>
      </c>
      <c r="G7170">
        <v>858259.65</v>
      </c>
      <c r="H7170">
        <v>949829.56</v>
      </c>
    </row>
    <row r="7171" spans="1:8" x14ac:dyDescent="0.25">
      <c r="A7171" t="s">
        <v>59</v>
      </c>
      <c r="B7171">
        <v>2021</v>
      </c>
      <c r="C7171" t="s">
        <v>4</v>
      </c>
      <c r="D7171" t="s">
        <v>61</v>
      </c>
      <c r="E7171">
        <v>1211</v>
      </c>
      <c r="F7171">
        <v>1564.7242200000001</v>
      </c>
      <c r="G7171">
        <v>199070.02</v>
      </c>
      <c r="H7171">
        <v>217247.25</v>
      </c>
    </row>
    <row r="7172" spans="1:8" x14ac:dyDescent="0.25">
      <c r="A7172" t="s">
        <v>59</v>
      </c>
      <c r="B7172">
        <v>2021</v>
      </c>
      <c r="C7172" t="s">
        <v>4</v>
      </c>
      <c r="D7172" t="s">
        <v>61</v>
      </c>
      <c r="E7172">
        <v>9538</v>
      </c>
      <c r="F7172">
        <v>2624.82996</v>
      </c>
      <c r="G7172">
        <v>209172.86</v>
      </c>
      <c r="H7172">
        <v>209264.07</v>
      </c>
    </row>
    <row r="7173" spans="1:8" x14ac:dyDescent="0.25">
      <c r="A7173" t="s">
        <v>59</v>
      </c>
      <c r="B7173">
        <v>2021</v>
      </c>
      <c r="C7173" t="s">
        <v>4</v>
      </c>
      <c r="D7173" t="s">
        <v>60</v>
      </c>
      <c r="E7173">
        <v>8</v>
      </c>
      <c r="F7173">
        <v>2.05124</v>
      </c>
      <c r="G7173">
        <v>793.05</v>
      </c>
      <c r="H7173">
        <v>30.65</v>
      </c>
    </row>
    <row r="7174" spans="1:8" x14ac:dyDescent="0.25">
      <c r="A7174" t="s">
        <v>59</v>
      </c>
      <c r="B7174">
        <v>2021</v>
      </c>
      <c r="C7174" t="s">
        <v>4</v>
      </c>
      <c r="D7174" t="s">
        <v>60</v>
      </c>
      <c r="E7174">
        <v>32</v>
      </c>
      <c r="F7174">
        <v>58.725470000000001</v>
      </c>
      <c r="G7174">
        <v>4794.24</v>
      </c>
      <c r="H7174">
        <v>3780.09</v>
      </c>
    </row>
    <row r="7175" spans="1:8" x14ac:dyDescent="0.25">
      <c r="A7175" t="s">
        <v>59</v>
      </c>
      <c r="B7175">
        <v>2021</v>
      </c>
      <c r="C7175" t="s">
        <v>4</v>
      </c>
      <c r="D7175" t="s">
        <v>60</v>
      </c>
      <c r="E7175">
        <v>712</v>
      </c>
      <c r="F7175">
        <v>153.33588</v>
      </c>
      <c r="G7175">
        <v>10782.63</v>
      </c>
      <c r="H7175">
        <v>6612.6</v>
      </c>
    </row>
    <row r="7176" spans="1:8" x14ac:dyDescent="0.25">
      <c r="A7176" t="s">
        <v>59</v>
      </c>
      <c r="B7176">
        <v>2021</v>
      </c>
      <c r="C7176" t="s">
        <v>4</v>
      </c>
      <c r="D7176" t="s">
        <v>62</v>
      </c>
      <c r="E7176">
        <v>2720</v>
      </c>
      <c r="F7176">
        <v>15729.835010000001</v>
      </c>
      <c r="G7176">
        <v>1516896.11</v>
      </c>
      <c r="H7176">
        <v>1634177.26</v>
      </c>
    </row>
    <row r="7177" spans="1:8" x14ac:dyDescent="0.25">
      <c r="A7177" t="s">
        <v>59</v>
      </c>
      <c r="B7177">
        <v>2021</v>
      </c>
      <c r="C7177" t="s">
        <v>4</v>
      </c>
      <c r="D7177" t="s">
        <v>62</v>
      </c>
      <c r="E7177">
        <v>5436</v>
      </c>
      <c r="F7177">
        <v>7699.09566</v>
      </c>
      <c r="G7177">
        <v>924252.51</v>
      </c>
      <c r="H7177">
        <v>1086044.42</v>
      </c>
    </row>
    <row r="7178" spans="1:8" x14ac:dyDescent="0.25">
      <c r="A7178" t="s">
        <v>59</v>
      </c>
      <c r="B7178">
        <v>2021</v>
      </c>
      <c r="C7178" t="s">
        <v>4</v>
      </c>
      <c r="D7178" t="s">
        <v>62</v>
      </c>
      <c r="E7178">
        <v>128417</v>
      </c>
      <c r="F7178">
        <v>27662.10716</v>
      </c>
      <c r="G7178">
        <v>2675534.77</v>
      </c>
      <c r="H7178">
        <v>2595943.02</v>
      </c>
    </row>
    <row r="7179" spans="1:8" x14ac:dyDescent="0.25">
      <c r="A7179" t="s">
        <v>59</v>
      </c>
      <c r="B7179">
        <v>2021</v>
      </c>
      <c r="C7179" t="s">
        <v>4</v>
      </c>
      <c r="D7179" t="s">
        <v>60</v>
      </c>
      <c r="E7179">
        <v>23</v>
      </c>
      <c r="F7179">
        <v>111.64353</v>
      </c>
      <c r="G7179">
        <v>8772.06</v>
      </c>
      <c r="H7179">
        <v>10996.94</v>
      </c>
    </row>
    <row r="7180" spans="1:8" x14ac:dyDescent="0.25">
      <c r="A7180" t="s">
        <v>59</v>
      </c>
      <c r="B7180">
        <v>2021</v>
      </c>
      <c r="C7180" t="s">
        <v>4</v>
      </c>
      <c r="D7180" t="s">
        <v>60</v>
      </c>
      <c r="E7180">
        <v>59</v>
      </c>
      <c r="F7180">
        <v>83.033519999999996</v>
      </c>
      <c r="G7180">
        <v>8578.65</v>
      </c>
      <c r="H7180">
        <v>10707.71</v>
      </c>
    </row>
    <row r="7181" spans="1:8" x14ac:dyDescent="0.25">
      <c r="A7181" t="s">
        <v>59</v>
      </c>
      <c r="B7181">
        <v>2021</v>
      </c>
      <c r="C7181" t="s">
        <v>4</v>
      </c>
      <c r="D7181" t="s">
        <v>60</v>
      </c>
      <c r="E7181">
        <v>24</v>
      </c>
      <c r="F7181">
        <v>147.67115999999999</v>
      </c>
      <c r="G7181">
        <v>5923.67</v>
      </c>
      <c r="H7181">
        <v>6108.06</v>
      </c>
    </row>
    <row r="7182" spans="1:8" x14ac:dyDescent="0.25">
      <c r="A7182" t="s">
        <v>59</v>
      </c>
      <c r="B7182">
        <v>2021</v>
      </c>
      <c r="C7182" t="s">
        <v>4</v>
      </c>
      <c r="D7182" t="s">
        <v>60</v>
      </c>
      <c r="E7182">
        <v>37</v>
      </c>
      <c r="F7182">
        <v>184.29133999999999</v>
      </c>
      <c r="G7182">
        <v>12240.1</v>
      </c>
      <c r="H7182">
        <v>13129.27</v>
      </c>
    </row>
    <row r="7183" spans="1:8" x14ac:dyDescent="0.25">
      <c r="A7183" t="s">
        <v>59</v>
      </c>
      <c r="B7183">
        <v>2021</v>
      </c>
      <c r="C7183" t="s">
        <v>4</v>
      </c>
      <c r="D7183" t="s">
        <v>60</v>
      </c>
      <c r="E7183">
        <v>0</v>
      </c>
      <c r="F7183">
        <v>0</v>
      </c>
      <c r="G7183">
        <v>0</v>
      </c>
      <c r="H7183">
        <v>0</v>
      </c>
    </row>
    <row r="7184" spans="1:8" x14ac:dyDescent="0.25">
      <c r="A7184" t="s">
        <v>59</v>
      </c>
      <c r="B7184">
        <v>2021</v>
      </c>
      <c r="C7184" t="s">
        <v>4</v>
      </c>
      <c r="D7184" t="s">
        <v>60</v>
      </c>
      <c r="E7184">
        <v>0</v>
      </c>
      <c r="F7184">
        <v>0</v>
      </c>
      <c r="G7184">
        <v>0</v>
      </c>
      <c r="H7184">
        <v>0</v>
      </c>
    </row>
    <row r="7185" spans="1:8" x14ac:dyDescent="0.25">
      <c r="A7185" t="s">
        <v>59</v>
      </c>
      <c r="B7185">
        <v>2021</v>
      </c>
      <c r="C7185" t="s">
        <v>4</v>
      </c>
      <c r="D7185" t="s">
        <v>61</v>
      </c>
      <c r="E7185">
        <v>0</v>
      </c>
      <c r="F7185">
        <v>0</v>
      </c>
      <c r="G7185">
        <v>0</v>
      </c>
      <c r="H7185">
        <v>0</v>
      </c>
    </row>
    <row r="7186" spans="1:8" x14ac:dyDescent="0.25">
      <c r="A7186" t="s">
        <v>59</v>
      </c>
      <c r="B7186">
        <v>2021</v>
      </c>
      <c r="C7186" t="s">
        <v>4</v>
      </c>
      <c r="D7186" t="s">
        <v>60</v>
      </c>
      <c r="E7186">
        <v>0</v>
      </c>
      <c r="F7186">
        <v>0</v>
      </c>
      <c r="G7186">
        <v>0</v>
      </c>
      <c r="H7186">
        <v>0</v>
      </c>
    </row>
    <row r="7187" spans="1:8" x14ac:dyDescent="0.25">
      <c r="A7187" t="s">
        <v>59</v>
      </c>
      <c r="B7187">
        <v>2021</v>
      </c>
      <c r="C7187" t="s">
        <v>4</v>
      </c>
      <c r="D7187" t="s">
        <v>60</v>
      </c>
      <c r="E7187">
        <v>0</v>
      </c>
      <c r="F7187">
        <v>0</v>
      </c>
      <c r="G7187">
        <v>0</v>
      </c>
      <c r="H7187">
        <v>0</v>
      </c>
    </row>
    <row r="7188" spans="1:8" x14ac:dyDescent="0.25">
      <c r="A7188" t="s">
        <v>59</v>
      </c>
      <c r="B7188">
        <v>2021</v>
      </c>
      <c r="C7188" t="s">
        <v>4</v>
      </c>
      <c r="D7188" t="s">
        <v>60</v>
      </c>
      <c r="E7188">
        <v>0</v>
      </c>
      <c r="F7188">
        <v>0</v>
      </c>
      <c r="G7188">
        <v>0</v>
      </c>
      <c r="H7188">
        <v>0</v>
      </c>
    </row>
    <row r="7189" spans="1:8" x14ac:dyDescent="0.25">
      <c r="A7189" t="s">
        <v>59</v>
      </c>
      <c r="B7189">
        <v>2021</v>
      </c>
      <c r="C7189" t="s">
        <v>4</v>
      </c>
      <c r="D7189" t="s">
        <v>62</v>
      </c>
      <c r="E7189">
        <v>1</v>
      </c>
      <c r="F7189">
        <v>394.12799999999999</v>
      </c>
      <c r="G7189">
        <v>36424.47</v>
      </c>
      <c r="H7189">
        <v>26983.87</v>
      </c>
    </row>
    <row r="7190" spans="1:8" x14ac:dyDescent="0.25">
      <c r="A7190" t="s">
        <v>59</v>
      </c>
      <c r="B7190">
        <v>2021</v>
      </c>
      <c r="C7190" t="s">
        <v>4</v>
      </c>
      <c r="D7190" t="s">
        <v>60</v>
      </c>
      <c r="E7190">
        <v>0</v>
      </c>
      <c r="F7190">
        <v>0</v>
      </c>
      <c r="G7190">
        <v>0</v>
      </c>
      <c r="H7190">
        <v>0</v>
      </c>
    </row>
    <row r="7191" spans="1:8" x14ac:dyDescent="0.25">
      <c r="A7191" t="s">
        <v>59</v>
      </c>
      <c r="B7191">
        <v>2021</v>
      </c>
      <c r="C7191" t="s">
        <v>4</v>
      </c>
      <c r="D7191" t="s">
        <v>60</v>
      </c>
      <c r="E7191">
        <v>0</v>
      </c>
      <c r="F7191">
        <v>0</v>
      </c>
      <c r="G7191">
        <v>0</v>
      </c>
      <c r="H7191">
        <v>0</v>
      </c>
    </row>
    <row r="7192" spans="1:8" x14ac:dyDescent="0.25">
      <c r="A7192" t="s">
        <v>59</v>
      </c>
      <c r="B7192">
        <v>2021</v>
      </c>
      <c r="C7192" t="s">
        <v>4</v>
      </c>
      <c r="D7192" t="s">
        <v>60</v>
      </c>
      <c r="E7192">
        <v>0</v>
      </c>
      <c r="F7192">
        <v>0</v>
      </c>
      <c r="G7192">
        <v>0</v>
      </c>
      <c r="H7192">
        <v>0</v>
      </c>
    </row>
    <row r="7193" spans="1:8" x14ac:dyDescent="0.25">
      <c r="A7193" t="s">
        <v>59</v>
      </c>
      <c r="B7193">
        <v>2021</v>
      </c>
      <c r="C7193" t="s">
        <v>4</v>
      </c>
      <c r="D7193" t="s">
        <v>60</v>
      </c>
      <c r="E7193">
        <v>0</v>
      </c>
      <c r="F7193">
        <v>0</v>
      </c>
      <c r="G7193">
        <v>0</v>
      </c>
      <c r="H7193">
        <v>0</v>
      </c>
    </row>
    <row r="7194" spans="1:8" x14ac:dyDescent="0.25">
      <c r="A7194" t="s">
        <v>59</v>
      </c>
      <c r="B7194">
        <v>2021</v>
      </c>
      <c r="C7194" t="s">
        <v>4</v>
      </c>
      <c r="D7194" t="s">
        <v>61</v>
      </c>
      <c r="E7194">
        <v>0</v>
      </c>
      <c r="F7194">
        <v>0</v>
      </c>
      <c r="G7194">
        <v>0</v>
      </c>
      <c r="H7194">
        <v>0</v>
      </c>
    </row>
    <row r="7195" spans="1:8" x14ac:dyDescent="0.25">
      <c r="A7195" t="s">
        <v>59</v>
      </c>
      <c r="B7195">
        <v>2021</v>
      </c>
      <c r="C7195" t="s">
        <v>4</v>
      </c>
      <c r="D7195" t="s">
        <v>60</v>
      </c>
      <c r="E7195">
        <v>0</v>
      </c>
      <c r="F7195">
        <v>0</v>
      </c>
      <c r="G7195">
        <v>0</v>
      </c>
      <c r="H7195">
        <v>0</v>
      </c>
    </row>
    <row r="7196" spans="1:8" x14ac:dyDescent="0.25">
      <c r="A7196" t="s">
        <v>59</v>
      </c>
      <c r="B7196">
        <v>2021</v>
      </c>
      <c r="C7196" t="s">
        <v>4</v>
      </c>
      <c r="D7196" t="s">
        <v>60</v>
      </c>
      <c r="E7196">
        <v>0</v>
      </c>
      <c r="F7196">
        <v>0</v>
      </c>
      <c r="G7196">
        <v>0</v>
      </c>
      <c r="H7196">
        <v>0</v>
      </c>
    </row>
    <row r="7197" spans="1:8" x14ac:dyDescent="0.25">
      <c r="A7197" t="s">
        <v>59</v>
      </c>
      <c r="B7197">
        <v>2021</v>
      </c>
      <c r="C7197" t="s">
        <v>4</v>
      </c>
      <c r="D7197" t="s">
        <v>60</v>
      </c>
      <c r="E7197">
        <v>0</v>
      </c>
      <c r="F7197">
        <v>0</v>
      </c>
      <c r="G7197">
        <v>0</v>
      </c>
      <c r="H7197">
        <v>0</v>
      </c>
    </row>
    <row r="7198" spans="1:8" x14ac:dyDescent="0.25">
      <c r="A7198" t="s">
        <v>59</v>
      </c>
      <c r="B7198">
        <v>2021</v>
      </c>
      <c r="C7198" t="s">
        <v>4</v>
      </c>
      <c r="D7198" t="s">
        <v>60</v>
      </c>
      <c r="E7198">
        <v>0</v>
      </c>
      <c r="F7198">
        <v>0</v>
      </c>
      <c r="G7198">
        <v>0</v>
      </c>
      <c r="H7198">
        <v>0</v>
      </c>
    </row>
    <row r="7199" spans="1:8" x14ac:dyDescent="0.25">
      <c r="A7199" t="s">
        <v>59</v>
      </c>
      <c r="B7199">
        <v>2021</v>
      </c>
      <c r="C7199" t="s">
        <v>4</v>
      </c>
      <c r="D7199" t="s">
        <v>60</v>
      </c>
      <c r="E7199">
        <v>0</v>
      </c>
      <c r="F7199">
        <v>0</v>
      </c>
      <c r="G7199">
        <v>0</v>
      </c>
      <c r="H7199">
        <v>0</v>
      </c>
    </row>
    <row r="7200" spans="1:8" x14ac:dyDescent="0.25">
      <c r="A7200" t="s">
        <v>59</v>
      </c>
      <c r="B7200">
        <v>2021</v>
      </c>
      <c r="C7200" t="s">
        <v>4</v>
      </c>
      <c r="D7200" t="s">
        <v>60</v>
      </c>
      <c r="E7200">
        <v>7</v>
      </c>
      <c r="F7200">
        <v>64.764099999999999</v>
      </c>
      <c r="G7200">
        <v>4774.84</v>
      </c>
      <c r="H7200">
        <v>4877.55</v>
      </c>
    </row>
    <row r="7201" spans="1:8" x14ac:dyDescent="0.25">
      <c r="A7201" t="s">
        <v>59</v>
      </c>
      <c r="B7201">
        <v>2021</v>
      </c>
      <c r="C7201" t="s">
        <v>4</v>
      </c>
      <c r="D7201" t="s">
        <v>60</v>
      </c>
      <c r="E7201">
        <v>0</v>
      </c>
      <c r="F7201">
        <v>0</v>
      </c>
      <c r="G7201">
        <v>0</v>
      </c>
      <c r="H7201">
        <v>0</v>
      </c>
    </row>
    <row r="7202" spans="1:8" x14ac:dyDescent="0.25">
      <c r="A7202" t="s">
        <v>59</v>
      </c>
      <c r="B7202">
        <v>2021</v>
      </c>
      <c r="C7202" t="s">
        <v>4</v>
      </c>
      <c r="D7202" t="s">
        <v>60</v>
      </c>
      <c r="E7202">
        <v>0</v>
      </c>
      <c r="F7202">
        <v>0</v>
      </c>
      <c r="G7202">
        <v>0</v>
      </c>
      <c r="H7202">
        <v>0</v>
      </c>
    </row>
    <row r="7203" spans="1:8" x14ac:dyDescent="0.25">
      <c r="A7203" t="s">
        <v>59</v>
      </c>
      <c r="B7203">
        <v>2021</v>
      </c>
      <c r="C7203" t="s">
        <v>4</v>
      </c>
      <c r="D7203" t="s">
        <v>62</v>
      </c>
      <c r="E7203">
        <v>0</v>
      </c>
      <c r="F7203">
        <v>0</v>
      </c>
      <c r="G7203">
        <v>0</v>
      </c>
      <c r="H7203">
        <v>0</v>
      </c>
    </row>
    <row r="7204" spans="1:8" x14ac:dyDescent="0.25">
      <c r="A7204" t="s">
        <v>59</v>
      </c>
      <c r="B7204">
        <v>2021</v>
      </c>
      <c r="C7204" t="s">
        <v>4</v>
      </c>
      <c r="D7204" t="s">
        <v>60</v>
      </c>
      <c r="E7204">
        <v>0</v>
      </c>
      <c r="F7204">
        <v>0</v>
      </c>
      <c r="G7204">
        <v>0</v>
      </c>
      <c r="H7204">
        <v>0</v>
      </c>
    </row>
    <row r="7205" spans="1:8" x14ac:dyDescent="0.25">
      <c r="A7205" t="s">
        <v>59</v>
      </c>
      <c r="B7205">
        <v>2021</v>
      </c>
      <c r="C7205" t="s">
        <v>4</v>
      </c>
      <c r="D7205" t="s">
        <v>60</v>
      </c>
      <c r="E7205">
        <v>0</v>
      </c>
      <c r="F7205">
        <v>0</v>
      </c>
      <c r="G7205">
        <v>0</v>
      </c>
      <c r="H7205">
        <v>0</v>
      </c>
    </row>
    <row r="7206" spans="1:8" x14ac:dyDescent="0.25">
      <c r="A7206" t="s">
        <v>59</v>
      </c>
      <c r="B7206">
        <v>2021</v>
      </c>
      <c r="C7206" t="s">
        <v>4</v>
      </c>
      <c r="D7206" t="s">
        <v>60</v>
      </c>
      <c r="E7206">
        <v>4</v>
      </c>
      <c r="F7206">
        <v>36.681199999999997</v>
      </c>
      <c r="G7206">
        <v>2747.98</v>
      </c>
      <c r="H7206">
        <v>0</v>
      </c>
    </row>
    <row r="7207" spans="1:8" x14ac:dyDescent="0.25">
      <c r="A7207" t="s">
        <v>59</v>
      </c>
      <c r="B7207">
        <v>2021</v>
      </c>
      <c r="C7207" t="s">
        <v>4</v>
      </c>
      <c r="D7207" t="s">
        <v>61</v>
      </c>
      <c r="E7207">
        <v>0</v>
      </c>
      <c r="F7207">
        <v>0</v>
      </c>
      <c r="G7207">
        <v>0</v>
      </c>
      <c r="H7207">
        <v>0</v>
      </c>
    </row>
    <row r="7208" spans="1:8" x14ac:dyDescent="0.25">
      <c r="A7208" t="s">
        <v>59</v>
      </c>
      <c r="B7208">
        <v>2021</v>
      </c>
      <c r="C7208" t="s">
        <v>4</v>
      </c>
      <c r="D7208" t="s">
        <v>61</v>
      </c>
      <c r="E7208">
        <v>7</v>
      </c>
      <c r="F7208">
        <v>704.89161000000001</v>
      </c>
      <c r="G7208">
        <v>52277.48</v>
      </c>
      <c r="H7208">
        <v>30676.400000000001</v>
      </c>
    </row>
    <row r="7209" spans="1:8" x14ac:dyDescent="0.25">
      <c r="A7209" t="s">
        <v>59</v>
      </c>
      <c r="B7209">
        <v>2021</v>
      </c>
      <c r="C7209" t="s">
        <v>4</v>
      </c>
      <c r="D7209" t="s">
        <v>61</v>
      </c>
      <c r="E7209">
        <v>0</v>
      </c>
      <c r="F7209">
        <v>0</v>
      </c>
      <c r="G7209">
        <v>0</v>
      </c>
      <c r="H7209">
        <v>0</v>
      </c>
    </row>
    <row r="7210" spans="1:8" x14ac:dyDescent="0.25">
      <c r="A7210" t="s">
        <v>59</v>
      </c>
      <c r="B7210">
        <v>2021</v>
      </c>
      <c r="C7210" t="s">
        <v>4</v>
      </c>
      <c r="D7210" t="s">
        <v>60</v>
      </c>
      <c r="E7210">
        <v>0</v>
      </c>
      <c r="F7210">
        <v>0</v>
      </c>
      <c r="G7210">
        <v>0</v>
      </c>
      <c r="H7210">
        <v>0</v>
      </c>
    </row>
    <row r="7211" spans="1:8" x14ac:dyDescent="0.25">
      <c r="A7211" t="s">
        <v>59</v>
      </c>
      <c r="B7211">
        <v>2021</v>
      </c>
      <c r="C7211" t="s">
        <v>4</v>
      </c>
      <c r="D7211" t="s">
        <v>60</v>
      </c>
      <c r="E7211">
        <v>0</v>
      </c>
      <c r="F7211">
        <v>0</v>
      </c>
      <c r="G7211">
        <v>0</v>
      </c>
      <c r="H7211">
        <v>0</v>
      </c>
    </row>
    <row r="7212" spans="1:8" x14ac:dyDescent="0.25">
      <c r="A7212" t="s">
        <v>59</v>
      </c>
      <c r="B7212">
        <v>2021</v>
      </c>
      <c r="C7212" t="s">
        <v>4</v>
      </c>
      <c r="D7212" t="s">
        <v>60</v>
      </c>
      <c r="E7212">
        <v>2</v>
      </c>
      <c r="F7212">
        <v>32.710810000000002</v>
      </c>
      <c r="G7212">
        <v>4525.5200000000004</v>
      </c>
      <c r="H7212">
        <v>4115.76</v>
      </c>
    </row>
    <row r="7213" spans="1:8" x14ac:dyDescent="0.25">
      <c r="A7213" t="s">
        <v>59</v>
      </c>
      <c r="B7213">
        <v>2021</v>
      </c>
      <c r="C7213" t="s">
        <v>4</v>
      </c>
      <c r="D7213" t="s">
        <v>60</v>
      </c>
      <c r="E7213">
        <v>0</v>
      </c>
      <c r="F7213">
        <v>0</v>
      </c>
      <c r="G7213">
        <v>0</v>
      </c>
      <c r="H7213">
        <v>0</v>
      </c>
    </row>
    <row r="7214" spans="1:8" x14ac:dyDescent="0.25">
      <c r="A7214" t="s">
        <v>59</v>
      </c>
      <c r="B7214">
        <v>2021</v>
      </c>
      <c r="C7214" t="s">
        <v>4</v>
      </c>
      <c r="D7214" t="s">
        <v>60</v>
      </c>
      <c r="E7214">
        <v>115</v>
      </c>
      <c r="F7214">
        <v>5893.3206799999998</v>
      </c>
      <c r="G7214">
        <v>433817.68</v>
      </c>
      <c r="H7214">
        <v>611702.32999999996</v>
      </c>
    </row>
    <row r="7215" spans="1:8" x14ac:dyDescent="0.25">
      <c r="A7215" t="s">
        <v>59</v>
      </c>
      <c r="B7215">
        <v>2021</v>
      </c>
      <c r="C7215" t="s">
        <v>4</v>
      </c>
      <c r="D7215" t="s">
        <v>60</v>
      </c>
      <c r="E7215">
        <v>1</v>
      </c>
      <c r="F7215">
        <v>1.702</v>
      </c>
      <c r="G7215">
        <v>150.18</v>
      </c>
      <c r="H7215">
        <v>0</v>
      </c>
    </row>
    <row r="7216" spans="1:8" x14ac:dyDescent="0.25">
      <c r="A7216" t="s">
        <v>59</v>
      </c>
      <c r="B7216">
        <v>2021</v>
      </c>
      <c r="C7216" t="s">
        <v>4</v>
      </c>
      <c r="D7216" t="s">
        <v>62</v>
      </c>
      <c r="E7216">
        <v>5</v>
      </c>
      <c r="F7216">
        <v>453.99808999999999</v>
      </c>
      <c r="G7216">
        <v>44984.62</v>
      </c>
      <c r="H7216">
        <v>39219.35</v>
      </c>
    </row>
    <row r="7217" spans="1:8" x14ac:dyDescent="0.25">
      <c r="A7217" t="s">
        <v>59</v>
      </c>
      <c r="B7217">
        <v>2021</v>
      </c>
      <c r="C7217" t="s">
        <v>4</v>
      </c>
      <c r="D7217" t="s">
        <v>62</v>
      </c>
      <c r="E7217">
        <v>0</v>
      </c>
      <c r="F7217">
        <v>0</v>
      </c>
      <c r="G7217">
        <v>0</v>
      </c>
      <c r="H7217">
        <v>0</v>
      </c>
    </row>
    <row r="7218" spans="1:8" x14ac:dyDescent="0.25">
      <c r="A7218" t="s">
        <v>59</v>
      </c>
      <c r="B7218">
        <v>2021</v>
      </c>
      <c r="C7218" t="s">
        <v>4</v>
      </c>
      <c r="D7218" t="s">
        <v>60</v>
      </c>
      <c r="E7218">
        <v>0</v>
      </c>
      <c r="F7218">
        <v>0</v>
      </c>
      <c r="G7218">
        <v>0</v>
      </c>
      <c r="H7218">
        <v>0</v>
      </c>
    </row>
    <row r="7219" spans="1:8" x14ac:dyDescent="0.25">
      <c r="A7219" t="s">
        <v>59</v>
      </c>
      <c r="B7219">
        <v>2021</v>
      </c>
      <c r="C7219" t="s">
        <v>4</v>
      </c>
      <c r="D7219" t="s">
        <v>60</v>
      </c>
      <c r="E7219">
        <v>0</v>
      </c>
      <c r="F7219">
        <v>0</v>
      </c>
      <c r="G7219">
        <v>0</v>
      </c>
      <c r="H7219">
        <v>0</v>
      </c>
    </row>
    <row r="7220" spans="1:8" x14ac:dyDescent="0.25">
      <c r="A7220" t="s">
        <v>59</v>
      </c>
      <c r="B7220">
        <v>2021</v>
      </c>
      <c r="C7220" t="s">
        <v>4</v>
      </c>
      <c r="D7220" t="s">
        <v>60</v>
      </c>
      <c r="E7220">
        <v>0</v>
      </c>
      <c r="F7220">
        <v>0</v>
      </c>
      <c r="G7220">
        <v>0</v>
      </c>
      <c r="H7220">
        <v>0</v>
      </c>
    </row>
    <row r="7221" spans="1:8" x14ac:dyDescent="0.25">
      <c r="A7221" t="s">
        <v>59</v>
      </c>
      <c r="B7221">
        <v>2021</v>
      </c>
      <c r="C7221" t="s">
        <v>4</v>
      </c>
      <c r="D7221" t="s">
        <v>60</v>
      </c>
      <c r="E7221">
        <v>19</v>
      </c>
      <c r="F7221">
        <v>542.96793000000002</v>
      </c>
      <c r="G7221">
        <v>35047.51</v>
      </c>
      <c r="H7221">
        <v>68325.210000000006</v>
      </c>
    </row>
    <row r="7222" spans="1:8" x14ac:dyDescent="0.25">
      <c r="A7222" t="s">
        <v>59</v>
      </c>
      <c r="B7222">
        <v>2021</v>
      </c>
      <c r="C7222" t="s">
        <v>4</v>
      </c>
      <c r="D7222" t="s">
        <v>60</v>
      </c>
      <c r="E7222">
        <v>0</v>
      </c>
      <c r="F7222">
        <v>0</v>
      </c>
      <c r="G7222">
        <v>0</v>
      </c>
      <c r="H7222">
        <v>0</v>
      </c>
    </row>
    <row r="7223" spans="1:8" x14ac:dyDescent="0.25">
      <c r="A7223" t="s">
        <v>59</v>
      </c>
      <c r="B7223">
        <v>2021</v>
      </c>
      <c r="C7223" t="s">
        <v>4</v>
      </c>
      <c r="D7223" t="s">
        <v>60</v>
      </c>
      <c r="E7223">
        <v>27</v>
      </c>
      <c r="F7223">
        <v>2422.6808500000002</v>
      </c>
      <c r="G7223">
        <v>154981.23000000001</v>
      </c>
      <c r="H7223">
        <v>345256.41</v>
      </c>
    </row>
    <row r="7224" spans="1:8" x14ac:dyDescent="0.25">
      <c r="A7224" t="s">
        <v>59</v>
      </c>
      <c r="B7224">
        <v>2021</v>
      </c>
      <c r="C7224" t="s">
        <v>4</v>
      </c>
      <c r="D7224" t="s">
        <v>60</v>
      </c>
      <c r="E7224">
        <v>1</v>
      </c>
      <c r="F7224">
        <v>0.10199999999999999</v>
      </c>
      <c r="G7224">
        <v>17.2</v>
      </c>
      <c r="H7224">
        <v>86.42</v>
      </c>
    </row>
    <row r="7225" spans="1:8" x14ac:dyDescent="0.25">
      <c r="A7225" t="s">
        <v>59</v>
      </c>
      <c r="B7225">
        <v>2021</v>
      </c>
      <c r="C7225" t="s">
        <v>4</v>
      </c>
      <c r="D7225" t="s">
        <v>60</v>
      </c>
      <c r="E7225">
        <v>0</v>
      </c>
      <c r="F7225">
        <v>0</v>
      </c>
      <c r="G7225">
        <v>0</v>
      </c>
      <c r="H7225">
        <v>0</v>
      </c>
    </row>
    <row r="7226" spans="1:8" x14ac:dyDescent="0.25">
      <c r="A7226" t="s">
        <v>59</v>
      </c>
      <c r="B7226">
        <v>2021</v>
      </c>
      <c r="C7226" t="s">
        <v>4</v>
      </c>
      <c r="D7226" t="s">
        <v>60</v>
      </c>
      <c r="E7226">
        <v>0</v>
      </c>
      <c r="F7226">
        <v>0</v>
      </c>
      <c r="G7226">
        <v>0</v>
      </c>
      <c r="H7226">
        <v>0</v>
      </c>
    </row>
    <row r="7227" spans="1:8" x14ac:dyDescent="0.25">
      <c r="A7227" t="s">
        <v>59</v>
      </c>
      <c r="B7227">
        <v>2021</v>
      </c>
      <c r="C7227" t="s">
        <v>4</v>
      </c>
      <c r="D7227" t="s">
        <v>60</v>
      </c>
      <c r="E7227">
        <v>2</v>
      </c>
      <c r="F7227">
        <v>0</v>
      </c>
      <c r="G7227">
        <v>2.82</v>
      </c>
      <c r="H7227">
        <v>1.41</v>
      </c>
    </row>
    <row r="7228" spans="1:8" x14ac:dyDescent="0.25">
      <c r="A7228" t="s">
        <v>59</v>
      </c>
      <c r="B7228">
        <v>2021</v>
      </c>
      <c r="C7228" t="s">
        <v>4</v>
      </c>
      <c r="D7228" t="s">
        <v>63</v>
      </c>
      <c r="E7228">
        <v>27</v>
      </c>
      <c r="F7228">
        <v>4.0469999999999997</v>
      </c>
      <c r="G7228">
        <v>436.83</v>
      </c>
      <c r="H7228">
        <v>181.66</v>
      </c>
    </row>
    <row r="7229" spans="1:8" x14ac:dyDescent="0.25">
      <c r="A7229" t="s">
        <v>59</v>
      </c>
      <c r="B7229">
        <v>2021</v>
      </c>
      <c r="C7229" t="s">
        <v>4</v>
      </c>
      <c r="D7229" t="s">
        <v>60</v>
      </c>
      <c r="E7229">
        <v>1</v>
      </c>
      <c r="F7229">
        <v>6.1725300000000001</v>
      </c>
      <c r="G7229">
        <v>516.92999999999995</v>
      </c>
      <c r="H7229">
        <v>488.24</v>
      </c>
    </row>
    <row r="7230" spans="1:8" x14ac:dyDescent="0.25">
      <c r="A7230" t="s">
        <v>59</v>
      </c>
      <c r="B7230">
        <v>2021</v>
      </c>
      <c r="C7230" t="s">
        <v>4</v>
      </c>
      <c r="D7230" t="s">
        <v>60</v>
      </c>
      <c r="E7230">
        <v>5</v>
      </c>
      <c r="F7230">
        <v>18.125699999999998</v>
      </c>
      <c r="G7230">
        <v>1500.83</v>
      </c>
      <c r="H7230">
        <v>2895.24</v>
      </c>
    </row>
    <row r="7231" spans="1:8" x14ac:dyDescent="0.25">
      <c r="A7231" t="s">
        <v>59</v>
      </c>
      <c r="B7231">
        <v>2021</v>
      </c>
      <c r="C7231" t="s">
        <v>4</v>
      </c>
      <c r="D7231" t="s">
        <v>60</v>
      </c>
      <c r="E7231">
        <v>8</v>
      </c>
      <c r="F7231">
        <v>43.085999999999999</v>
      </c>
      <c r="G7231">
        <v>3942.81</v>
      </c>
      <c r="H7231">
        <v>5646.35</v>
      </c>
    </row>
    <row r="7232" spans="1:8" x14ac:dyDescent="0.25">
      <c r="A7232" t="s">
        <v>59</v>
      </c>
      <c r="B7232">
        <v>2021</v>
      </c>
      <c r="C7232" t="s">
        <v>4</v>
      </c>
      <c r="D7232" t="s">
        <v>60</v>
      </c>
      <c r="E7232">
        <v>66</v>
      </c>
      <c r="F7232">
        <v>23.524999999999999</v>
      </c>
      <c r="G7232">
        <v>2090.87</v>
      </c>
      <c r="H7232">
        <v>1074.82</v>
      </c>
    </row>
    <row r="7233" spans="1:8" x14ac:dyDescent="0.25">
      <c r="A7233" t="s">
        <v>59</v>
      </c>
      <c r="B7233">
        <v>2021</v>
      </c>
      <c r="C7233" t="s">
        <v>4</v>
      </c>
      <c r="D7233" t="s">
        <v>60</v>
      </c>
      <c r="E7233">
        <v>0</v>
      </c>
      <c r="F7233">
        <v>0</v>
      </c>
      <c r="G7233">
        <v>0</v>
      </c>
      <c r="H7233">
        <v>0</v>
      </c>
    </row>
    <row r="7234" spans="1:8" x14ac:dyDescent="0.25">
      <c r="A7234" t="s">
        <v>59</v>
      </c>
      <c r="B7234">
        <v>2021</v>
      </c>
      <c r="C7234" t="s">
        <v>4</v>
      </c>
      <c r="D7234" t="s">
        <v>60</v>
      </c>
      <c r="E7234">
        <v>27</v>
      </c>
      <c r="F7234">
        <v>7.3873199999999999</v>
      </c>
      <c r="G7234">
        <v>593.55999999999995</v>
      </c>
      <c r="H7234">
        <v>320.52</v>
      </c>
    </row>
    <row r="7235" spans="1:8" x14ac:dyDescent="0.25">
      <c r="A7235" t="s">
        <v>59</v>
      </c>
      <c r="B7235">
        <v>2021</v>
      </c>
      <c r="C7235" t="s">
        <v>4</v>
      </c>
      <c r="D7235" t="s">
        <v>63</v>
      </c>
      <c r="E7235">
        <v>0</v>
      </c>
      <c r="F7235">
        <v>0</v>
      </c>
      <c r="G7235">
        <v>0</v>
      </c>
      <c r="H7235">
        <v>0</v>
      </c>
    </row>
    <row r="7236" spans="1:8" x14ac:dyDescent="0.25">
      <c r="A7236" t="s">
        <v>59</v>
      </c>
      <c r="B7236">
        <v>2021</v>
      </c>
      <c r="C7236" t="s">
        <v>4</v>
      </c>
      <c r="D7236" t="s">
        <v>60</v>
      </c>
      <c r="E7236">
        <v>12</v>
      </c>
      <c r="F7236">
        <v>1.69</v>
      </c>
      <c r="G7236">
        <v>146.11000000000001</v>
      </c>
      <c r="H7236">
        <v>81.680000000000007</v>
      </c>
    </row>
    <row r="7237" spans="1:8" x14ac:dyDescent="0.25">
      <c r="A7237" t="s">
        <v>59</v>
      </c>
      <c r="B7237">
        <v>2021</v>
      </c>
      <c r="C7237" t="s">
        <v>4</v>
      </c>
      <c r="D7237" t="s">
        <v>60</v>
      </c>
      <c r="E7237">
        <v>0</v>
      </c>
      <c r="F7237">
        <v>0</v>
      </c>
      <c r="G7237">
        <v>0</v>
      </c>
      <c r="H7237">
        <v>0</v>
      </c>
    </row>
    <row r="7238" spans="1:8" x14ac:dyDescent="0.25">
      <c r="A7238" t="s">
        <v>59</v>
      </c>
      <c r="B7238">
        <v>2021</v>
      </c>
      <c r="C7238" t="s">
        <v>4</v>
      </c>
      <c r="D7238" t="s">
        <v>60</v>
      </c>
      <c r="E7238">
        <v>0</v>
      </c>
      <c r="F7238">
        <v>0</v>
      </c>
      <c r="G7238">
        <v>0</v>
      </c>
      <c r="H7238">
        <v>0</v>
      </c>
    </row>
    <row r="7239" spans="1:8" x14ac:dyDescent="0.25">
      <c r="A7239" t="s">
        <v>59</v>
      </c>
      <c r="B7239">
        <v>2021</v>
      </c>
      <c r="C7239" t="s">
        <v>4</v>
      </c>
      <c r="D7239" t="s">
        <v>60</v>
      </c>
      <c r="E7239">
        <v>28</v>
      </c>
      <c r="F7239">
        <v>143.40248</v>
      </c>
      <c r="G7239">
        <v>11687.84</v>
      </c>
      <c r="H7239">
        <v>0</v>
      </c>
    </row>
    <row r="7240" spans="1:8" x14ac:dyDescent="0.25">
      <c r="A7240" t="s">
        <v>59</v>
      </c>
      <c r="B7240">
        <v>2021</v>
      </c>
      <c r="C7240" t="s">
        <v>4</v>
      </c>
      <c r="D7240" t="s">
        <v>60</v>
      </c>
      <c r="E7240">
        <v>0</v>
      </c>
      <c r="F7240">
        <v>0</v>
      </c>
      <c r="G7240">
        <v>0</v>
      </c>
      <c r="H7240">
        <v>0</v>
      </c>
    </row>
    <row r="7241" spans="1:8" x14ac:dyDescent="0.25">
      <c r="A7241" t="s">
        <v>59</v>
      </c>
      <c r="B7241">
        <v>2021</v>
      </c>
      <c r="C7241" t="s">
        <v>4</v>
      </c>
      <c r="D7241" t="s">
        <v>63</v>
      </c>
      <c r="E7241">
        <v>0</v>
      </c>
      <c r="F7241">
        <v>0</v>
      </c>
      <c r="G7241">
        <v>0</v>
      </c>
      <c r="H7241">
        <v>0</v>
      </c>
    </row>
    <row r="7242" spans="1:8" x14ac:dyDescent="0.25">
      <c r="A7242" t="s">
        <v>59</v>
      </c>
      <c r="B7242">
        <v>2021</v>
      </c>
      <c r="C7242" t="s">
        <v>4</v>
      </c>
      <c r="D7242" t="s">
        <v>64</v>
      </c>
      <c r="E7242">
        <v>0</v>
      </c>
      <c r="F7242">
        <v>0</v>
      </c>
      <c r="G7242">
        <v>0</v>
      </c>
      <c r="H7242">
        <v>0</v>
      </c>
    </row>
    <row r="7243" spans="1:8" x14ac:dyDescent="0.25">
      <c r="A7243" t="s">
        <v>59</v>
      </c>
      <c r="B7243">
        <v>2021</v>
      </c>
      <c r="C7243" t="s">
        <v>4</v>
      </c>
      <c r="D7243" t="s">
        <v>61</v>
      </c>
      <c r="E7243">
        <v>9</v>
      </c>
      <c r="F7243">
        <v>65.432720000000003</v>
      </c>
      <c r="G7243">
        <v>5085.92</v>
      </c>
      <c r="H7243">
        <v>3940.93</v>
      </c>
    </row>
    <row r="7244" spans="1:8" x14ac:dyDescent="0.25">
      <c r="A7244" t="s">
        <v>59</v>
      </c>
      <c r="B7244">
        <v>2021</v>
      </c>
      <c r="C7244" t="s">
        <v>4</v>
      </c>
      <c r="D7244" t="s">
        <v>61</v>
      </c>
      <c r="E7244">
        <v>5</v>
      </c>
      <c r="F7244">
        <v>3.0430000000000001</v>
      </c>
      <c r="G7244">
        <v>376.55</v>
      </c>
      <c r="H7244">
        <v>335.65</v>
      </c>
    </row>
    <row r="7245" spans="1:8" x14ac:dyDescent="0.25">
      <c r="A7245" t="s">
        <v>59</v>
      </c>
      <c r="B7245">
        <v>2021</v>
      </c>
      <c r="C7245" t="s">
        <v>4</v>
      </c>
      <c r="D7245" t="s">
        <v>61</v>
      </c>
      <c r="E7245">
        <v>24</v>
      </c>
      <c r="F7245">
        <v>10.27482</v>
      </c>
      <c r="G7245">
        <v>889.75</v>
      </c>
      <c r="H7245">
        <v>1164.03</v>
      </c>
    </row>
    <row r="7246" spans="1:8" x14ac:dyDescent="0.25">
      <c r="A7246" t="s">
        <v>59</v>
      </c>
      <c r="B7246">
        <v>2021</v>
      </c>
      <c r="C7246" t="s">
        <v>4</v>
      </c>
      <c r="D7246" t="s">
        <v>60</v>
      </c>
      <c r="E7246">
        <v>12</v>
      </c>
      <c r="F7246">
        <v>13.31038</v>
      </c>
      <c r="G7246">
        <v>1631.56</v>
      </c>
      <c r="H7246">
        <v>1453.46</v>
      </c>
    </row>
    <row r="7247" spans="1:8" x14ac:dyDescent="0.25">
      <c r="A7247" t="s">
        <v>59</v>
      </c>
      <c r="B7247">
        <v>2021</v>
      </c>
      <c r="C7247" t="s">
        <v>4</v>
      </c>
      <c r="D7247" t="s">
        <v>60</v>
      </c>
      <c r="E7247">
        <v>470</v>
      </c>
      <c r="F7247">
        <v>3766.3141099999998</v>
      </c>
      <c r="G7247">
        <v>311660.15000000002</v>
      </c>
      <c r="H7247">
        <v>360485.01</v>
      </c>
    </row>
    <row r="7248" spans="1:8" x14ac:dyDescent="0.25">
      <c r="A7248" t="s">
        <v>59</v>
      </c>
      <c r="B7248">
        <v>2021</v>
      </c>
      <c r="C7248" t="s">
        <v>4</v>
      </c>
      <c r="D7248" t="s">
        <v>60</v>
      </c>
      <c r="E7248">
        <v>366</v>
      </c>
      <c r="F7248">
        <v>441.61448999999999</v>
      </c>
      <c r="G7248">
        <v>57000.07</v>
      </c>
      <c r="H7248">
        <v>44911.88</v>
      </c>
    </row>
    <row r="7249" spans="1:8" x14ac:dyDescent="0.25">
      <c r="A7249" t="s">
        <v>59</v>
      </c>
      <c r="B7249">
        <v>2021</v>
      </c>
      <c r="C7249" t="s">
        <v>4</v>
      </c>
      <c r="D7249" t="s">
        <v>60</v>
      </c>
      <c r="E7249">
        <v>3123</v>
      </c>
      <c r="F7249">
        <v>1108.2977699999999</v>
      </c>
      <c r="G7249">
        <v>97643.47</v>
      </c>
      <c r="H7249">
        <v>67585.52</v>
      </c>
    </row>
    <row r="7250" spans="1:8" x14ac:dyDescent="0.25">
      <c r="A7250" t="s">
        <v>59</v>
      </c>
      <c r="B7250">
        <v>2021</v>
      </c>
      <c r="C7250" t="s">
        <v>4</v>
      </c>
      <c r="D7250" t="s">
        <v>60</v>
      </c>
      <c r="E7250">
        <v>0</v>
      </c>
      <c r="F7250">
        <v>0</v>
      </c>
      <c r="G7250">
        <v>0</v>
      </c>
      <c r="H7250">
        <v>0</v>
      </c>
    </row>
    <row r="7251" spans="1:8" x14ac:dyDescent="0.25">
      <c r="A7251" t="s">
        <v>59</v>
      </c>
      <c r="B7251">
        <v>2021</v>
      </c>
      <c r="C7251" t="s">
        <v>4</v>
      </c>
      <c r="D7251" t="s">
        <v>60</v>
      </c>
      <c r="E7251">
        <v>13</v>
      </c>
      <c r="F7251">
        <v>2.9620000000000002</v>
      </c>
      <c r="G7251">
        <v>217.41</v>
      </c>
      <c r="H7251">
        <v>139.69999999999999</v>
      </c>
    </row>
    <row r="7252" spans="1:8" x14ac:dyDescent="0.25">
      <c r="A7252" t="s">
        <v>59</v>
      </c>
      <c r="B7252">
        <v>2021</v>
      </c>
      <c r="C7252" t="s">
        <v>4</v>
      </c>
      <c r="D7252" t="s">
        <v>62</v>
      </c>
      <c r="E7252">
        <v>47</v>
      </c>
      <c r="F7252">
        <v>328.34670999999997</v>
      </c>
      <c r="G7252">
        <v>29858.33</v>
      </c>
      <c r="H7252">
        <v>35072.550000000003</v>
      </c>
    </row>
    <row r="7253" spans="1:8" x14ac:dyDescent="0.25">
      <c r="A7253" t="s">
        <v>59</v>
      </c>
      <c r="B7253">
        <v>2021</v>
      </c>
      <c r="C7253" t="s">
        <v>4</v>
      </c>
      <c r="D7253" t="s">
        <v>62</v>
      </c>
      <c r="E7253">
        <v>33</v>
      </c>
      <c r="F7253">
        <v>36.241880000000002</v>
      </c>
      <c r="G7253">
        <v>4579.87</v>
      </c>
      <c r="H7253">
        <v>3166.08</v>
      </c>
    </row>
    <row r="7254" spans="1:8" x14ac:dyDescent="0.25">
      <c r="A7254" t="s">
        <v>59</v>
      </c>
      <c r="B7254">
        <v>2021</v>
      </c>
      <c r="C7254" t="s">
        <v>4</v>
      </c>
      <c r="D7254" t="s">
        <v>62</v>
      </c>
      <c r="E7254">
        <v>751</v>
      </c>
      <c r="F7254">
        <v>257.33668</v>
      </c>
      <c r="G7254">
        <v>25222.35</v>
      </c>
      <c r="H7254">
        <v>20162.37</v>
      </c>
    </row>
    <row r="7255" spans="1:8" x14ac:dyDescent="0.25">
      <c r="A7255" t="s">
        <v>59</v>
      </c>
      <c r="B7255">
        <v>2021</v>
      </c>
      <c r="C7255" t="s">
        <v>4</v>
      </c>
      <c r="D7255" t="s">
        <v>60</v>
      </c>
      <c r="E7255">
        <v>69</v>
      </c>
      <c r="F7255">
        <v>474.40769</v>
      </c>
      <c r="G7255">
        <v>31106.86</v>
      </c>
      <c r="H7255">
        <v>31931.040000000001</v>
      </c>
    </row>
    <row r="7256" spans="1:8" x14ac:dyDescent="0.25">
      <c r="A7256" t="s">
        <v>59</v>
      </c>
      <c r="B7256">
        <v>2021</v>
      </c>
      <c r="C7256" t="s">
        <v>4</v>
      </c>
      <c r="D7256" t="s">
        <v>60</v>
      </c>
      <c r="E7256">
        <v>4</v>
      </c>
      <c r="F7256">
        <v>3.7109999999999999</v>
      </c>
      <c r="G7256">
        <v>247.89</v>
      </c>
      <c r="H7256">
        <v>456.68</v>
      </c>
    </row>
    <row r="7257" spans="1:8" x14ac:dyDescent="0.25">
      <c r="A7257" t="s">
        <v>59</v>
      </c>
      <c r="B7257">
        <v>2021</v>
      </c>
      <c r="C7257" t="s">
        <v>4</v>
      </c>
      <c r="D7257" t="s">
        <v>60</v>
      </c>
      <c r="E7257">
        <v>9</v>
      </c>
      <c r="F7257">
        <v>16.289439999999999</v>
      </c>
      <c r="G7257">
        <v>1414.66</v>
      </c>
      <c r="H7257">
        <v>1211.56</v>
      </c>
    </row>
    <row r="7258" spans="1:8" x14ac:dyDescent="0.25">
      <c r="A7258" t="s">
        <v>59</v>
      </c>
      <c r="B7258">
        <v>2021</v>
      </c>
      <c r="C7258" t="s">
        <v>4</v>
      </c>
      <c r="D7258" t="s">
        <v>60</v>
      </c>
      <c r="E7258">
        <v>155</v>
      </c>
      <c r="F7258">
        <v>80.602779999999996</v>
      </c>
      <c r="G7258">
        <v>10707.24</v>
      </c>
      <c r="H7258">
        <v>10701.15</v>
      </c>
    </row>
    <row r="7259" spans="1:8" x14ac:dyDescent="0.25">
      <c r="A7259" t="s">
        <v>59</v>
      </c>
      <c r="B7259">
        <v>2021</v>
      </c>
      <c r="C7259" t="s">
        <v>4</v>
      </c>
      <c r="D7259" t="s">
        <v>60</v>
      </c>
      <c r="E7259">
        <v>2</v>
      </c>
      <c r="F7259">
        <v>9.9000000000000005E-2</v>
      </c>
      <c r="G7259">
        <v>5.36</v>
      </c>
      <c r="H7259">
        <v>5.36</v>
      </c>
    </row>
    <row r="7260" spans="1:8" x14ac:dyDescent="0.25">
      <c r="A7260" t="s">
        <v>59</v>
      </c>
      <c r="B7260">
        <v>2021</v>
      </c>
      <c r="C7260" t="s">
        <v>4</v>
      </c>
      <c r="D7260" t="s">
        <v>60</v>
      </c>
      <c r="E7260">
        <v>89</v>
      </c>
      <c r="F7260">
        <v>229.80956</v>
      </c>
      <c r="G7260">
        <v>14306.45</v>
      </c>
      <c r="H7260">
        <v>14383.26</v>
      </c>
    </row>
    <row r="7261" spans="1:8" x14ac:dyDescent="0.25">
      <c r="A7261" t="s">
        <v>59</v>
      </c>
      <c r="B7261">
        <v>2021</v>
      </c>
      <c r="C7261" t="s">
        <v>4</v>
      </c>
      <c r="D7261" t="s">
        <v>60</v>
      </c>
      <c r="E7261">
        <v>55</v>
      </c>
      <c r="F7261">
        <v>36.85136</v>
      </c>
      <c r="G7261">
        <v>4021.88</v>
      </c>
      <c r="H7261">
        <v>3612.94</v>
      </c>
    </row>
    <row r="7262" spans="1:8" x14ac:dyDescent="0.25">
      <c r="A7262" t="s">
        <v>59</v>
      </c>
      <c r="B7262">
        <v>2021</v>
      </c>
      <c r="C7262" t="s">
        <v>4</v>
      </c>
      <c r="D7262" t="s">
        <v>60</v>
      </c>
      <c r="E7262">
        <v>615</v>
      </c>
      <c r="F7262">
        <v>130.88509999999999</v>
      </c>
      <c r="G7262">
        <v>9165.14</v>
      </c>
      <c r="H7262">
        <v>6020.21</v>
      </c>
    </row>
    <row r="7263" spans="1:8" x14ac:dyDescent="0.25">
      <c r="A7263" t="s">
        <v>59</v>
      </c>
      <c r="B7263">
        <v>2021</v>
      </c>
      <c r="C7263" t="s">
        <v>4</v>
      </c>
      <c r="D7263" t="s">
        <v>60</v>
      </c>
      <c r="E7263">
        <v>10</v>
      </c>
      <c r="F7263">
        <v>16.509</v>
      </c>
      <c r="G7263">
        <v>1728.87</v>
      </c>
      <c r="H7263">
        <v>0</v>
      </c>
    </row>
    <row r="7264" spans="1:8" x14ac:dyDescent="0.25">
      <c r="A7264" t="s">
        <v>59</v>
      </c>
      <c r="B7264">
        <v>2021</v>
      </c>
      <c r="C7264" t="s">
        <v>4</v>
      </c>
      <c r="D7264" t="s">
        <v>60</v>
      </c>
      <c r="E7264">
        <v>63</v>
      </c>
      <c r="F7264">
        <v>344.32006999999999</v>
      </c>
      <c r="G7264">
        <v>24263.32</v>
      </c>
      <c r="H7264">
        <v>17004</v>
      </c>
    </row>
    <row r="7265" spans="1:8" x14ac:dyDescent="0.25">
      <c r="A7265" t="s">
        <v>59</v>
      </c>
      <c r="B7265">
        <v>2021</v>
      </c>
      <c r="C7265" t="s">
        <v>4</v>
      </c>
      <c r="D7265" t="s">
        <v>60</v>
      </c>
      <c r="E7265">
        <v>34</v>
      </c>
      <c r="F7265">
        <v>52.608440000000002</v>
      </c>
      <c r="G7265">
        <v>4713.54</v>
      </c>
      <c r="H7265">
        <v>3538.63</v>
      </c>
    </row>
    <row r="7266" spans="1:8" x14ac:dyDescent="0.25">
      <c r="A7266" t="s">
        <v>59</v>
      </c>
      <c r="B7266">
        <v>2021</v>
      </c>
      <c r="C7266" t="s">
        <v>4</v>
      </c>
      <c r="D7266" t="s">
        <v>60</v>
      </c>
      <c r="E7266">
        <v>267</v>
      </c>
      <c r="F7266">
        <v>120.64516</v>
      </c>
      <c r="G7266">
        <v>8819.1200000000008</v>
      </c>
      <c r="H7266">
        <v>3148.09</v>
      </c>
    </row>
    <row r="7267" spans="1:8" x14ac:dyDescent="0.25">
      <c r="A7267" t="s">
        <v>59</v>
      </c>
      <c r="B7267">
        <v>2021</v>
      </c>
      <c r="C7267" t="s">
        <v>4</v>
      </c>
      <c r="D7267" t="s">
        <v>64</v>
      </c>
      <c r="E7267">
        <v>1</v>
      </c>
      <c r="F7267">
        <v>19616.09</v>
      </c>
      <c r="G7267">
        <v>1655768.64</v>
      </c>
      <c r="H7267">
        <v>2042727.53</v>
      </c>
    </row>
    <row r="7268" spans="1:8" x14ac:dyDescent="0.25">
      <c r="A7268" t="s">
        <v>59</v>
      </c>
      <c r="B7268">
        <v>2021</v>
      </c>
      <c r="C7268" t="s">
        <v>4</v>
      </c>
      <c r="D7268" t="s">
        <v>60</v>
      </c>
      <c r="E7268">
        <v>0</v>
      </c>
      <c r="F7268">
        <v>0</v>
      </c>
      <c r="G7268">
        <v>0</v>
      </c>
      <c r="H7268">
        <v>0</v>
      </c>
    </row>
    <row r="7269" spans="1:8" x14ac:dyDescent="0.25">
      <c r="A7269" t="s">
        <v>59</v>
      </c>
      <c r="B7269">
        <v>2021</v>
      </c>
      <c r="C7269" t="s">
        <v>4</v>
      </c>
      <c r="D7269" t="s">
        <v>60</v>
      </c>
      <c r="E7269">
        <v>0</v>
      </c>
      <c r="F7269">
        <v>0</v>
      </c>
      <c r="G7269">
        <v>0</v>
      </c>
      <c r="H7269">
        <v>0</v>
      </c>
    </row>
    <row r="7270" spans="1:8" x14ac:dyDescent="0.25">
      <c r="A7270" t="s">
        <v>59</v>
      </c>
      <c r="B7270">
        <v>2021</v>
      </c>
      <c r="C7270" t="s">
        <v>3</v>
      </c>
      <c r="D7270" t="s">
        <v>61</v>
      </c>
      <c r="E7270">
        <v>0</v>
      </c>
      <c r="F7270">
        <v>0</v>
      </c>
      <c r="G7270">
        <v>0</v>
      </c>
      <c r="H7270">
        <v>0</v>
      </c>
    </row>
    <row r="7271" spans="1:8" x14ac:dyDescent="0.25">
      <c r="A7271" t="s">
        <v>59</v>
      </c>
      <c r="B7271">
        <v>2021</v>
      </c>
      <c r="C7271" t="s">
        <v>3</v>
      </c>
      <c r="D7271" t="s">
        <v>60</v>
      </c>
      <c r="E7271">
        <v>0</v>
      </c>
      <c r="F7271">
        <v>0</v>
      </c>
      <c r="G7271">
        <v>0</v>
      </c>
      <c r="H7271">
        <v>0</v>
      </c>
    </row>
    <row r="7272" spans="1:8" x14ac:dyDescent="0.25">
      <c r="A7272" t="s">
        <v>59</v>
      </c>
      <c r="B7272">
        <v>2021</v>
      </c>
      <c r="C7272" t="s">
        <v>3</v>
      </c>
      <c r="D7272" t="s">
        <v>62</v>
      </c>
      <c r="E7272">
        <v>0</v>
      </c>
      <c r="F7272">
        <v>0</v>
      </c>
      <c r="G7272">
        <v>0</v>
      </c>
      <c r="H7272">
        <v>0</v>
      </c>
    </row>
    <row r="7273" spans="1:8" x14ac:dyDescent="0.25">
      <c r="A7273" t="s">
        <v>59</v>
      </c>
      <c r="B7273">
        <v>2021</v>
      </c>
      <c r="C7273" t="s">
        <v>3</v>
      </c>
      <c r="D7273" t="s">
        <v>60</v>
      </c>
      <c r="E7273">
        <v>0</v>
      </c>
      <c r="F7273">
        <v>0</v>
      </c>
      <c r="G7273">
        <v>0</v>
      </c>
      <c r="H7273">
        <v>0</v>
      </c>
    </row>
    <row r="7274" spans="1:8" x14ac:dyDescent="0.25">
      <c r="A7274" t="s">
        <v>59</v>
      </c>
      <c r="B7274">
        <v>2021</v>
      </c>
      <c r="C7274" t="s">
        <v>3</v>
      </c>
      <c r="D7274" t="s">
        <v>60</v>
      </c>
      <c r="E7274">
        <v>0</v>
      </c>
      <c r="F7274">
        <v>0</v>
      </c>
      <c r="G7274">
        <v>0</v>
      </c>
      <c r="H7274">
        <v>0</v>
      </c>
    </row>
    <row r="7275" spans="1:8" x14ac:dyDescent="0.25">
      <c r="A7275" t="s">
        <v>59</v>
      </c>
      <c r="B7275">
        <v>2021</v>
      </c>
      <c r="C7275" t="s">
        <v>3</v>
      </c>
      <c r="D7275" t="s">
        <v>60</v>
      </c>
      <c r="E7275">
        <v>0</v>
      </c>
      <c r="F7275">
        <v>0</v>
      </c>
      <c r="G7275">
        <v>0</v>
      </c>
      <c r="H7275">
        <v>0</v>
      </c>
    </row>
    <row r="7276" spans="1:8" x14ac:dyDescent="0.25">
      <c r="A7276" t="s">
        <v>59</v>
      </c>
      <c r="B7276">
        <v>2021</v>
      </c>
      <c r="C7276" t="s">
        <v>3</v>
      </c>
      <c r="D7276" t="s">
        <v>60</v>
      </c>
      <c r="E7276">
        <v>0</v>
      </c>
      <c r="F7276">
        <v>0</v>
      </c>
      <c r="G7276">
        <v>0</v>
      </c>
      <c r="H7276">
        <v>0</v>
      </c>
    </row>
    <row r="7277" spans="1:8" x14ac:dyDescent="0.25">
      <c r="A7277" t="s">
        <v>59</v>
      </c>
      <c r="B7277">
        <v>2021</v>
      </c>
      <c r="C7277" t="s">
        <v>3</v>
      </c>
      <c r="D7277" t="s">
        <v>61</v>
      </c>
      <c r="E7277">
        <v>3</v>
      </c>
      <c r="F7277">
        <v>2812.7260000000001</v>
      </c>
      <c r="G7277">
        <v>247017.45</v>
      </c>
      <c r="H7277">
        <v>247017.45</v>
      </c>
    </row>
    <row r="7278" spans="1:8" x14ac:dyDescent="0.25">
      <c r="A7278" t="s">
        <v>59</v>
      </c>
      <c r="B7278">
        <v>2021</v>
      </c>
      <c r="C7278" t="s">
        <v>3</v>
      </c>
      <c r="D7278" t="s">
        <v>60</v>
      </c>
      <c r="E7278">
        <v>0</v>
      </c>
      <c r="F7278">
        <v>0</v>
      </c>
      <c r="G7278">
        <v>0</v>
      </c>
      <c r="H7278">
        <v>0</v>
      </c>
    </row>
    <row r="7279" spans="1:8" x14ac:dyDescent="0.25">
      <c r="A7279" t="s">
        <v>59</v>
      </c>
      <c r="B7279">
        <v>2021</v>
      </c>
      <c r="C7279" t="s">
        <v>3</v>
      </c>
      <c r="D7279" t="s">
        <v>60</v>
      </c>
      <c r="E7279">
        <v>0</v>
      </c>
      <c r="F7279">
        <v>0</v>
      </c>
      <c r="G7279">
        <v>0</v>
      </c>
      <c r="H7279">
        <v>0</v>
      </c>
    </row>
    <row r="7280" spans="1:8" x14ac:dyDescent="0.25">
      <c r="A7280" t="s">
        <v>59</v>
      </c>
      <c r="B7280">
        <v>2021</v>
      </c>
      <c r="C7280" t="s">
        <v>3</v>
      </c>
      <c r="D7280" t="s">
        <v>60</v>
      </c>
      <c r="E7280">
        <v>0</v>
      </c>
      <c r="F7280">
        <v>0</v>
      </c>
      <c r="G7280">
        <v>0</v>
      </c>
      <c r="H7280">
        <v>0</v>
      </c>
    </row>
    <row r="7281" spans="1:8" x14ac:dyDescent="0.25">
      <c r="A7281" t="s">
        <v>59</v>
      </c>
      <c r="B7281">
        <v>2021</v>
      </c>
      <c r="C7281" t="s">
        <v>3</v>
      </c>
      <c r="D7281" t="s">
        <v>60</v>
      </c>
      <c r="E7281">
        <v>0</v>
      </c>
      <c r="F7281">
        <v>0</v>
      </c>
      <c r="G7281">
        <v>0</v>
      </c>
      <c r="H7281">
        <v>0</v>
      </c>
    </row>
    <row r="7282" spans="1:8" x14ac:dyDescent="0.25">
      <c r="A7282" t="s">
        <v>59</v>
      </c>
      <c r="B7282">
        <v>2021</v>
      </c>
      <c r="C7282" t="s">
        <v>3</v>
      </c>
      <c r="D7282" t="s">
        <v>60</v>
      </c>
      <c r="E7282">
        <v>0</v>
      </c>
      <c r="F7282">
        <v>0</v>
      </c>
      <c r="G7282">
        <v>0</v>
      </c>
      <c r="H7282">
        <v>0</v>
      </c>
    </row>
    <row r="7283" spans="1:8" x14ac:dyDescent="0.25">
      <c r="A7283" t="s">
        <v>59</v>
      </c>
      <c r="B7283">
        <v>2021</v>
      </c>
      <c r="C7283" t="s">
        <v>3</v>
      </c>
      <c r="D7283" t="s">
        <v>62</v>
      </c>
      <c r="E7283">
        <v>0</v>
      </c>
      <c r="F7283">
        <v>0</v>
      </c>
      <c r="G7283">
        <v>0</v>
      </c>
      <c r="H7283">
        <v>0</v>
      </c>
    </row>
    <row r="7284" spans="1:8" x14ac:dyDescent="0.25">
      <c r="A7284" t="s">
        <v>59</v>
      </c>
      <c r="B7284">
        <v>2021</v>
      </c>
      <c r="C7284" t="s">
        <v>3</v>
      </c>
      <c r="D7284" t="s">
        <v>60</v>
      </c>
      <c r="E7284">
        <v>0</v>
      </c>
      <c r="F7284">
        <v>0</v>
      </c>
      <c r="G7284">
        <v>0</v>
      </c>
      <c r="H7284">
        <v>0</v>
      </c>
    </row>
    <row r="7285" spans="1:8" x14ac:dyDescent="0.25">
      <c r="A7285" t="s">
        <v>59</v>
      </c>
      <c r="B7285">
        <v>2021</v>
      </c>
      <c r="C7285" t="s">
        <v>3</v>
      </c>
      <c r="D7285" t="s">
        <v>60</v>
      </c>
      <c r="E7285">
        <v>0</v>
      </c>
      <c r="F7285">
        <v>0</v>
      </c>
      <c r="G7285">
        <v>0</v>
      </c>
      <c r="H7285">
        <v>0</v>
      </c>
    </row>
    <row r="7286" spans="1:8" x14ac:dyDescent="0.25">
      <c r="A7286" t="s">
        <v>59</v>
      </c>
      <c r="B7286">
        <v>2021</v>
      </c>
      <c r="C7286" t="s">
        <v>3</v>
      </c>
      <c r="D7286" t="s">
        <v>60</v>
      </c>
      <c r="E7286">
        <v>0</v>
      </c>
      <c r="F7286">
        <v>0</v>
      </c>
      <c r="G7286">
        <v>0</v>
      </c>
      <c r="H7286">
        <v>0</v>
      </c>
    </row>
    <row r="7287" spans="1:8" x14ac:dyDescent="0.25">
      <c r="A7287" t="s">
        <v>59</v>
      </c>
      <c r="B7287">
        <v>2021</v>
      </c>
      <c r="C7287" t="s">
        <v>3</v>
      </c>
      <c r="D7287" t="s">
        <v>60</v>
      </c>
      <c r="E7287">
        <v>1</v>
      </c>
      <c r="F7287">
        <v>209.93600000000001</v>
      </c>
      <c r="G7287">
        <v>13420.43</v>
      </c>
      <c r="H7287">
        <v>13420.43</v>
      </c>
    </row>
    <row r="7288" spans="1:8" x14ac:dyDescent="0.25">
      <c r="A7288" t="s">
        <v>59</v>
      </c>
      <c r="B7288">
        <v>2021</v>
      </c>
      <c r="C7288" t="s">
        <v>3</v>
      </c>
      <c r="D7288" t="s">
        <v>60</v>
      </c>
      <c r="E7288">
        <v>0</v>
      </c>
      <c r="F7288">
        <v>0</v>
      </c>
      <c r="G7288">
        <v>0</v>
      </c>
      <c r="H7288">
        <v>0</v>
      </c>
    </row>
    <row r="7289" spans="1:8" x14ac:dyDescent="0.25">
      <c r="A7289" t="s">
        <v>59</v>
      </c>
      <c r="B7289">
        <v>2021</v>
      </c>
      <c r="C7289" t="s">
        <v>3</v>
      </c>
      <c r="D7289" t="s">
        <v>60</v>
      </c>
      <c r="E7289">
        <v>0</v>
      </c>
      <c r="F7289">
        <v>0</v>
      </c>
      <c r="G7289">
        <v>0</v>
      </c>
      <c r="H7289">
        <v>0</v>
      </c>
    </row>
    <row r="7290" spans="1:8" x14ac:dyDescent="0.25">
      <c r="A7290" t="s">
        <v>59</v>
      </c>
      <c r="B7290">
        <v>2021</v>
      </c>
      <c r="C7290" t="s">
        <v>3</v>
      </c>
      <c r="D7290" t="s">
        <v>60</v>
      </c>
      <c r="E7290">
        <v>0</v>
      </c>
      <c r="F7290">
        <v>0</v>
      </c>
      <c r="G7290">
        <v>0</v>
      </c>
      <c r="H7290">
        <v>0</v>
      </c>
    </row>
    <row r="7291" spans="1:8" x14ac:dyDescent="0.25">
      <c r="A7291" t="s">
        <v>59</v>
      </c>
      <c r="B7291">
        <v>2021</v>
      </c>
      <c r="C7291" t="s">
        <v>3</v>
      </c>
      <c r="D7291" t="s">
        <v>61</v>
      </c>
      <c r="E7291">
        <v>0</v>
      </c>
      <c r="F7291">
        <v>0</v>
      </c>
      <c r="G7291">
        <v>0</v>
      </c>
      <c r="H7291">
        <v>0</v>
      </c>
    </row>
    <row r="7292" spans="1:8" x14ac:dyDescent="0.25">
      <c r="A7292" t="s">
        <v>59</v>
      </c>
      <c r="B7292">
        <v>2021</v>
      </c>
      <c r="C7292" t="s">
        <v>3</v>
      </c>
      <c r="D7292" t="s">
        <v>61</v>
      </c>
      <c r="E7292">
        <v>375</v>
      </c>
      <c r="F7292">
        <v>30298.03728</v>
      </c>
      <c r="G7292">
        <v>2527456.39</v>
      </c>
      <c r="H7292">
        <v>2295545.71</v>
      </c>
    </row>
    <row r="7293" spans="1:8" x14ac:dyDescent="0.25">
      <c r="A7293" t="s">
        <v>59</v>
      </c>
      <c r="B7293">
        <v>2021</v>
      </c>
      <c r="C7293" t="s">
        <v>3</v>
      </c>
      <c r="D7293" t="s">
        <v>61</v>
      </c>
      <c r="E7293">
        <v>1</v>
      </c>
      <c r="F7293">
        <v>2.8121399999999999</v>
      </c>
      <c r="G7293">
        <v>360.12</v>
      </c>
      <c r="H7293">
        <v>366.04</v>
      </c>
    </row>
    <row r="7294" spans="1:8" x14ac:dyDescent="0.25">
      <c r="A7294" t="s">
        <v>59</v>
      </c>
      <c r="B7294">
        <v>2021</v>
      </c>
      <c r="C7294" t="s">
        <v>3</v>
      </c>
      <c r="D7294" t="s">
        <v>60</v>
      </c>
      <c r="E7294">
        <v>0</v>
      </c>
      <c r="F7294">
        <v>0</v>
      </c>
      <c r="G7294">
        <v>0</v>
      </c>
      <c r="H7294">
        <v>0</v>
      </c>
    </row>
    <row r="7295" spans="1:8" x14ac:dyDescent="0.25">
      <c r="A7295" t="s">
        <v>59</v>
      </c>
      <c r="B7295">
        <v>2021</v>
      </c>
      <c r="C7295" t="s">
        <v>3</v>
      </c>
      <c r="D7295" t="s">
        <v>60</v>
      </c>
      <c r="E7295">
        <v>0</v>
      </c>
      <c r="F7295">
        <v>0</v>
      </c>
      <c r="G7295">
        <v>0</v>
      </c>
      <c r="H7295">
        <v>0</v>
      </c>
    </row>
    <row r="7296" spans="1:8" x14ac:dyDescent="0.25">
      <c r="A7296" t="s">
        <v>59</v>
      </c>
      <c r="B7296">
        <v>2021</v>
      </c>
      <c r="C7296" t="s">
        <v>3</v>
      </c>
      <c r="D7296" t="s">
        <v>60</v>
      </c>
      <c r="E7296">
        <v>0</v>
      </c>
      <c r="F7296">
        <v>0</v>
      </c>
      <c r="G7296">
        <v>0</v>
      </c>
      <c r="H7296">
        <v>0</v>
      </c>
    </row>
    <row r="7297" spans="1:8" x14ac:dyDescent="0.25">
      <c r="A7297" t="s">
        <v>59</v>
      </c>
      <c r="B7297">
        <v>2021</v>
      </c>
      <c r="C7297" t="s">
        <v>3</v>
      </c>
      <c r="D7297" t="s">
        <v>60</v>
      </c>
      <c r="E7297">
        <v>2</v>
      </c>
      <c r="F7297">
        <v>86.352999999999994</v>
      </c>
      <c r="G7297">
        <v>5868.47</v>
      </c>
      <c r="H7297">
        <v>4016.63</v>
      </c>
    </row>
    <row r="7298" spans="1:8" x14ac:dyDescent="0.25">
      <c r="A7298" t="s">
        <v>59</v>
      </c>
      <c r="B7298">
        <v>2021</v>
      </c>
      <c r="C7298" t="s">
        <v>3</v>
      </c>
      <c r="D7298" t="s">
        <v>62</v>
      </c>
      <c r="E7298">
        <v>184</v>
      </c>
      <c r="F7298">
        <v>10258.616609999999</v>
      </c>
      <c r="G7298">
        <v>1012628.84</v>
      </c>
      <c r="H7298">
        <v>1016705.63</v>
      </c>
    </row>
    <row r="7299" spans="1:8" x14ac:dyDescent="0.25">
      <c r="A7299" t="s">
        <v>59</v>
      </c>
      <c r="B7299">
        <v>2021</v>
      </c>
      <c r="C7299" t="s">
        <v>3</v>
      </c>
      <c r="D7299" t="s">
        <v>62</v>
      </c>
      <c r="E7299">
        <v>8</v>
      </c>
      <c r="F7299">
        <v>4.5473999999999997</v>
      </c>
      <c r="G7299">
        <v>716.89</v>
      </c>
      <c r="H7299">
        <v>365.97</v>
      </c>
    </row>
    <row r="7300" spans="1:8" x14ac:dyDescent="0.25">
      <c r="A7300" t="s">
        <v>59</v>
      </c>
      <c r="B7300">
        <v>2021</v>
      </c>
      <c r="C7300" t="s">
        <v>3</v>
      </c>
      <c r="D7300" t="s">
        <v>60</v>
      </c>
      <c r="E7300">
        <v>1</v>
      </c>
      <c r="F7300">
        <v>0</v>
      </c>
      <c r="G7300">
        <v>1.41</v>
      </c>
      <c r="H7300">
        <v>0</v>
      </c>
    </row>
    <row r="7301" spans="1:8" x14ac:dyDescent="0.25">
      <c r="A7301" t="s">
        <v>59</v>
      </c>
      <c r="B7301">
        <v>2021</v>
      </c>
      <c r="C7301" t="s">
        <v>3</v>
      </c>
      <c r="D7301" t="s">
        <v>60</v>
      </c>
      <c r="E7301">
        <v>0</v>
      </c>
      <c r="F7301">
        <v>0</v>
      </c>
      <c r="G7301">
        <v>0</v>
      </c>
      <c r="H7301">
        <v>0</v>
      </c>
    </row>
    <row r="7302" spans="1:8" x14ac:dyDescent="0.25">
      <c r="A7302" t="s">
        <v>59</v>
      </c>
      <c r="B7302">
        <v>2021</v>
      </c>
      <c r="C7302" t="s">
        <v>3</v>
      </c>
      <c r="D7302" t="s">
        <v>60</v>
      </c>
      <c r="E7302">
        <v>0</v>
      </c>
      <c r="F7302">
        <v>0</v>
      </c>
      <c r="G7302">
        <v>0</v>
      </c>
      <c r="H7302">
        <v>0</v>
      </c>
    </row>
    <row r="7303" spans="1:8" x14ac:dyDescent="0.25">
      <c r="A7303" t="s">
        <v>59</v>
      </c>
      <c r="B7303">
        <v>2021</v>
      </c>
      <c r="C7303" t="s">
        <v>3</v>
      </c>
      <c r="D7303" t="s">
        <v>60</v>
      </c>
      <c r="E7303">
        <v>0</v>
      </c>
      <c r="F7303">
        <v>0</v>
      </c>
      <c r="G7303">
        <v>0</v>
      </c>
      <c r="H7303">
        <v>0</v>
      </c>
    </row>
    <row r="7304" spans="1:8" x14ac:dyDescent="0.25">
      <c r="A7304" t="s">
        <v>59</v>
      </c>
      <c r="B7304">
        <v>2021</v>
      </c>
      <c r="C7304" t="s">
        <v>3</v>
      </c>
      <c r="D7304" t="s">
        <v>60</v>
      </c>
      <c r="E7304">
        <v>0</v>
      </c>
      <c r="F7304">
        <v>0</v>
      </c>
      <c r="G7304">
        <v>0</v>
      </c>
      <c r="H7304">
        <v>0</v>
      </c>
    </row>
    <row r="7305" spans="1:8" x14ac:dyDescent="0.25">
      <c r="A7305" t="s">
        <v>59</v>
      </c>
      <c r="B7305">
        <v>2021</v>
      </c>
      <c r="C7305" t="s">
        <v>3</v>
      </c>
      <c r="D7305" t="s">
        <v>60</v>
      </c>
      <c r="E7305">
        <v>24</v>
      </c>
      <c r="F7305">
        <v>3.4927999999999999</v>
      </c>
      <c r="G7305">
        <v>798.63</v>
      </c>
      <c r="H7305">
        <v>667.32</v>
      </c>
    </row>
    <row r="7306" spans="1:8" x14ac:dyDescent="0.25">
      <c r="A7306" t="s">
        <v>59</v>
      </c>
      <c r="B7306">
        <v>2021</v>
      </c>
      <c r="C7306" t="s">
        <v>3</v>
      </c>
      <c r="D7306" t="s">
        <v>60</v>
      </c>
      <c r="E7306">
        <v>315</v>
      </c>
      <c r="F7306">
        <v>2182.5644299999999</v>
      </c>
      <c r="G7306">
        <v>188642.78</v>
      </c>
      <c r="H7306">
        <v>170305.89</v>
      </c>
    </row>
    <row r="7307" spans="1:8" x14ac:dyDescent="0.25">
      <c r="A7307" t="s">
        <v>59</v>
      </c>
      <c r="B7307">
        <v>2021</v>
      </c>
      <c r="C7307" t="s">
        <v>3</v>
      </c>
      <c r="D7307" t="s">
        <v>60</v>
      </c>
      <c r="E7307">
        <v>2</v>
      </c>
      <c r="F7307">
        <v>4.7778400000000003</v>
      </c>
      <c r="G7307">
        <v>527.54999999999995</v>
      </c>
      <c r="H7307">
        <v>239.96</v>
      </c>
    </row>
    <row r="7308" spans="1:8" x14ac:dyDescent="0.25">
      <c r="A7308" t="s">
        <v>59</v>
      </c>
      <c r="B7308">
        <v>2021</v>
      </c>
      <c r="C7308" t="s">
        <v>3</v>
      </c>
      <c r="D7308" t="s">
        <v>60</v>
      </c>
      <c r="E7308">
        <v>1104</v>
      </c>
      <c r="F7308">
        <v>1383.12528</v>
      </c>
      <c r="G7308">
        <v>160729.13</v>
      </c>
      <c r="H7308">
        <v>149995.65</v>
      </c>
    </row>
    <row r="7309" spans="1:8" x14ac:dyDescent="0.25">
      <c r="A7309" t="s">
        <v>59</v>
      </c>
      <c r="B7309">
        <v>2021</v>
      </c>
      <c r="C7309" t="s">
        <v>3</v>
      </c>
      <c r="D7309" t="s">
        <v>60</v>
      </c>
      <c r="E7309">
        <v>8249</v>
      </c>
      <c r="F7309">
        <v>1928.10752</v>
      </c>
      <c r="G7309">
        <v>167249.01999999999</v>
      </c>
      <c r="H7309">
        <v>157540.70000000001</v>
      </c>
    </row>
    <row r="7310" spans="1:8" x14ac:dyDescent="0.25">
      <c r="A7310" t="s">
        <v>59</v>
      </c>
      <c r="B7310">
        <v>2021</v>
      </c>
      <c r="C7310" t="s">
        <v>3</v>
      </c>
      <c r="D7310" t="s">
        <v>60</v>
      </c>
      <c r="E7310">
        <v>0</v>
      </c>
      <c r="F7310">
        <v>0</v>
      </c>
      <c r="G7310">
        <v>0</v>
      </c>
      <c r="H7310">
        <v>0</v>
      </c>
    </row>
    <row r="7311" spans="1:8" x14ac:dyDescent="0.25">
      <c r="A7311" t="s">
        <v>59</v>
      </c>
      <c r="B7311">
        <v>2021</v>
      </c>
      <c r="C7311" t="s">
        <v>3</v>
      </c>
      <c r="D7311" t="s">
        <v>60</v>
      </c>
      <c r="E7311">
        <v>47</v>
      </c>
      <c r="F7311">
        <v>15.05306</v>
      </c>
      <c r="G7311">
        <v>1155.8599999999999</v>
      </c>
      <c r="H7311">
        <v>779.46</v>
      </c>
    </row>
    <row r="7312" spans="1:8" x14ac:dyDescent="0.25">
      <c r="A7312" t="s">
        <v>59</v>
      </c>
      <c r="B7312">
        <v>2021</v>
      </c>
      <c r="C7312" t="s">
        <v>3</v>
      </c>
      <c r="D7312" t="s">
        <v>60</v>
      </c>
      <c r="E7312">
        <v>24</v>
      </c>
      <c r="F7312">
        <v>0.78110000000000002</v>
      </c>
      <c r="G7312">
        <v>93.52</v>
      </c>
      <c r="H7312">
        <v>39.979999999999997</v>
      </c>
    </row>
    <row r="7313" spans="1:8" x14ac:dyDescent="0.25">
      <c r="A7313" t="s">
        <v>59</v>
      </c>
      <c r="B7313">
        <v>2021</v>
      </c>
      <c r="C7313" t="s">
        <v>3</v>
      </c>
      <c r="D7313" t="s">
        <v>60</v>
      </c>
      <c r="E7313">
        <v>0</v>
      </c>
      <c r="F7313">
        <v>0</v>
      </c>
      <c r="G7313">
        <v>0</v>
      </c>
      <c r="H7313">
        <v>0</v>
      </c>
    </row>
    <row r="7314" spans="1:8" x14ac:dyDescent="0.25">
      <c r="A7314" t="s">
        <v>59</v>
      </c>
      <c r="B7314">
        <v>2021</v>
      </c>
      <c r="C7314" t="s">
        <v>3</v>
      </c>
      <c r="D7314" t="s">
        <v>60</v>
      </c>
      <c r="E7314">
        <v>252</v>
      </c>
      <c r="F7314">
        <v>43.1629</v>
      </c>
      <c r="G7314">
        <v>3097.73</v>
      </c>
      <c r="H7314">
        <v>2292.52</v>
      </c>
    </row>
    <row r="7315" spans="1:8" x14ac:dyDescent="0.25">
      <c r="A7315" t="s">
        <v>59</v>
      </c>
      <c r="B7315">
        <v>2021</v>
      </c>
      <c r="C7315" t="s">
        <v>3</v>
      </c>
      <c r="D7315" t="s">
        <v>60</v>
      </c>
      <c r="E7315">
        <v>245</v>
      </c>
      <c r="F7315">
        <v>81.532849999999996</v>
      </c>
      <c r="G7315">
        <v>5939.37</v>
      </c>
      <c r="H7315">
        <v>5679.8</v>
      </c>
    </row>
    <row r="7316" spans="1:8" x14ac:dyDescent="0.25">
      <c r="A7316" t="s">
        <v>59</v>
      </c>
      <c r="B7316">
        <v>2021</v>
      </c>
      <c r="C7316" t="s">
        <v>3</v>
      </c>
      <c r="D7316" t="s">
        <v>60</v>
      </c>
      <c r="E7316">
        <v>0</v>
      </c>
      <c r="F7316">
        <v>0</v>
      </c>
      <c r="G7316">
        <v>0</v>
      </c>
      <c r="H7316">
        <v>0</v>
      </c>
    </row>
    <row r="7317" spans="1:8" x14ac:dyDescent="0.25">
      <c r="A7317" t="s">
        <v>59</v>
      </c>
      <c r="B7317">
        <v>2021</v>
      </c>
      <c r="C7317" t="s">
        <v>3</v>
      </c>
      <c r="D7317" t="s">
        <v>60</v>
      </c>
      <c r="E7317">
        <v>0</v>
      </c>
      <c r="F7317">
        <v>0</v>
      </c>
      <c r="G7317">
        <v>0</v>
      </c>
      <c r="H7317">
        <v>0</v>
      </c>
    </row>
    <row r="7318" spans="1:8" x14ac:dyDescent="0.25">
      <c r="A7318" t="s">
        <v>59</v>
      </c>
      <c r="B7318">
        <v>2021</v>
      </c>
      <c r="C7318" t="s">
        <v>3</v>
      </c>
      <c r="D7318" t="s">
        <v>60</v>
      </c>
      <c r="E7318">
        <v>4</v>
      </c>
      <c r="F7318">
        <v>9.3051499999999994</v>
      </c>
      <c r="G7318">
        <v>637.9</v>
      </c>
      <c r="H7318">
        <v>251.54</v>
      </c>
    </row>
    <row r="7319" spans="1:8" x14ac:dyDescent="0.25">
      <c r="A7319" t="s">
        <v>59</v>
      </c>
      <c r="B7319">
        <v>2021</v>
      </c>
      <c r="C7319" t="s">
        <v>3</v>
      </c>
      <c r="D7319" t="s">
        <v>60</v>
      </c>
      <c r="E7319">
        <v>0</v>
      </c>
      <c r="F7319">
        <v>0</v>
      </c>
      <c r="G7319">
        <v>0</v>
      </c>
      <c r="H7319">
        <v>0</v>
      </c>
    </row>
    <row r="7320" spans="1:8" x14ac:dyDescent="0.25">
      <c r="A7320" t="s">
        <v>59</v>
      </c>
      <c r="B7320">
        <v>2021</v>
      </c>
      <c r="C7320" t="s">
        <v>3</v>
      </c>
      <c r="D7320" t="s">
        <v>60</v>
      </c>
      <c r="E7320">
        <v>9</v>
      </c>
      <c r="F7320">
        <v>7.0027400000000002</v>
      </c>
      <c r="G7320">
        <v>686.74</v>
      </c>
      <c r="H7320">
        <v>490.64</v>
      </c>
    </row>
    <row r="7321" spans="1:8" x14ac:dyDescent="0.25">
      <c r="A7321" t="s">
        <v>59</v>
      </c>
      <c r="B7321">
        <v>2021</v>
      </c>
      <c r="C7321" t="s">
        <v>3</v>
      </c>
      <c r="D7321" t="s">
        <v>60</v>
      </c>
      <c r="E7321">
        <v>28</v>
      </c>
      <c r="F7321">
        <v>33.736060000000002</v>
      </c>
      <c r="G7321">
        <v>3315.44</v>
      </c>
      <c r="H7321">
        <v>2155.2399999999998</v>
      </c>
    </row>
    <row r="7322" spans="1:8" x14ac:dyDescent="0.25">
      <c r="A7322" t="s">
        <v>59</v>
      </c>
      <c r="B7322">
        <v>2021</v>
      </c>
      <c r="C7322" t="s">
        <v>3</v>
      </c>
      <c r="D7322" t="s">
        <v>60</v>
      </c>
      <c r="E7322">
        <v>0</v>
      </c>
      <c r="F7322">
        <v>0</v>
      </c>
      <c r="G7322">
        <v>0</v>
      </c>
      <c r="H7322">
        <v>0</v>
      </c>
    </row>
    <row r="7323" spans="1:8" x14ac:dyDescent="0.25">
      <c r="A7323" t="s">
        <v>59</v>
      </c>
      <c r="B7323">
        <v>2021</v>
      </c>
      <c r="C7323" t="s">
        <v>3</v>
      </c>
      <c r="D7323" t="s">
        <v>63</v>
      </c>
      <c r="E7323">
        <v>163000</v>
      </c>
      <c r="F7323">
        <v>29664.680530000001</v>
      </c>
      <c r="G7323">
        <v>2838495.46</v>
      </c>
      <c r="H7323">
        <v>1649491.21</v>
      </c>
    </row>
    <row r="7324" spans="1:8" x14ac:dyDescent="0.25">
      <c r="A7324" t="s">
        <v>59</v>
      </c>
      <c r="B7324">
        <v>2021</v>
      </c>
      <c r="C7324" t="s">
        <v>3</v>
      </c>
      <c r="D7324" t="s">
        <v>63</v>
      </c>
      <c r="E7324">
        <v>22</v>
      </c>
      <c r="F7324">
        <v>2.0859999999999999</v>
      </c>
      <c r="G7324">
        <v>299.08999999999997</v>
      </c>
      <c r="H7324">
        <v>206.62</v>
      </c>
    </row>
    <row r="7325" spans="1:8" x14ac:dyDescent="0.25">
      <c r="A7325" t="s">
        <v>59</v>
      </c>
      <c r="B7325">
        <v>2021</v>
      </c>
      <c r="C7325" t="s">
        <v>3</v>
      </c>
      <c r="D7325" t="s">
        <v>63</v>
      </c>
      <c r="E7325">
        <v>867839</v>
      </c>
      <c r="F7325">
        <v>110731.27915</v>
      </c>
      <c r="G7325">
        <v>10871154.4</v>
      </c>
      <c r="H7325">
        <v>8106251.4699999997</v>
      </c>
    </row>
    <row r="7326" spans="1:8" x14ac:dyDescent="0.25">
      <c r="A7326" t="s">
        <v>59</v>
      </c>
      <c r="B7326">
        <v>2021</v>
      </c>
      <c r="C7326" t="s">
        <v>3</v>
      </c>
      <c r="D7326" t="s">
        <v>63</v>
      </c>
      <c r="E7326">
        <v>0</v>
      </c>
      <c r="F7326">
        <v>0</v>
      </c>
      <c r="G7326">
        <v>0</v>
      </c>
      <c r="H7326">
        <v>0</v>
      </c>
    </row>
    <row r="7327" spans="1:8" x14ac:dyDescent="0.25">
      <c r="A7327" t="s">
        <v>59</v>
      </c>
      <c r="B7327">
        <v>2021</v>
      </c>
      <c r="C7327" t="s">
        <v>3</v>
      </c>
      <c r="D7327" t="s">
        <v>64</v>
      </c>
      <c r="E7327">
        <v>0</v>
      </c>
      <c r="F7327">
        <v>0</v>
      </c>
      <c r="G7327">
        <v>0</v>
      </c>
      <c r="H7327">
        <v>0</v>
      </c>
    </row>
    <row r="7328" spans="1:8" x14ac:dyDescent="0.25">
      <c r="A7328" t="s">
        <v>59</v>
      </c>
      <c r="B7328">
        <v>2021</v>
      </c>
      <c r="C7328" t="s">
        <v>3</v>
      </c>
      <c r="D7328" t="s">
        <v>61</v>
      </c>
      <c r="E7328">
        <v>1534</v>
      </c>
      <c r="F7328">
        <v>11747.41186</v>
      </c>
      <c r="G7328">
        <v>957189.4</v>
      </c>
      <c r="H7328">
        <v>861363.28</v>
      </c>
    </row>
    <row r="7329" spans="1:8" x14ac:dyDescent="0.25">
      <c r="A7329" t="s">
        <v>59</v>
      </c>
      <c r="B7329">
        <v>2021</v>
      </c>
      <c r="C7329" t="s">
        <v>3</v>
      </c>
      <c r="D7329" t="s">
        <v>61</v>
      </c>
      <c r="E7329">
        <v>1196</v>
      </c>
      <c r="F7329">
        <v>1533.7094400000001</v>
      </c>
      <c r="G7329">
        <v>188119.2</v>
      </c>
      <c r="H7329">
        <v>176835.51</v>
      </c>
    </row>
    <row r="7330" spans="1:8" x14ac:dyDescent="0.25">
      <c r="A7330" t="s">
        <v>59</v>
      </c>
      <c r="B7330">
        <v>2021</v>
      </c>
      <c r="C7330" t="s">
        <v>3</v>
      </c>
      <c r="D7330" t="s">
        <v>61</v>
      </c>
      <c r="E7330">
        <v>9547</v>
      </c>
      <c r="F7330">
        <v>2654.4138800000001</v>
      </c>
      <c r="G7330">
        <v>211964.18</v>
      </c>
      <c r="H7330">
        <v>190596.6</v>
      </c>
    </row>
    <row r="7331" spans="1:8" x14ac:dyDescent="0.25">
      <c r="A7331" t="s">
        <v>59</v>
      </c>
      <c r="B7331">
        <v>2021</v>
      </c>
      <c r="C7331" t="s">
        <v>3</v>
      </c>
      <c r="D7331" t="s">
        <v>60</v>
      </c>
      <c r="E7331">
        <v>7</v>
      </c>
      <c r="F7331">
        <v>1.35036</v>
      </c>
      <c r="G7331">
        <v>546.71</v>
      </c>
      <c r="H7331">
        <v>30.41</v>
      </c>
    </row>
    <row r="7332" spans="1:8" x14ac:dyDescent="0.25">
      <c r="A7332" t="s">
        <v>59</v>
      </c>
      <c r="B7332">
        <v>2021</v>
      </c>
      <c r="C7332" t="s">
        <v>3</v>
      </c>
      <c r="D7332" t="s">
        <v>60</v>
      </c>
      <c r="E7332">
        <v>32</v>
      </c>
      <c r="F7332">
        <v>61.115760000000002</v>
      </c>
      <c r="G7332">
        <v>5032.2700000000004</v>
      </c>
      <c r="H7332">
        <v>7283.01</v>
      </c>
    </row>
    <row r="7333" spans="1:8" x14ac:dyDescent="0.25">
      <c r="A7333" t="s">
        <v>59</v>
      </c>
      <c r="B7333">
        <v>2021</v>
      </c>
      <c r="C7333" t="s">
        <v>3</v>
      </c>
      <c r="D7333" t="s">
        <v>60</v>
      </c>
      <c r="E7333">
        <v>701</v>
      </c>
      <c r="F7333">
        <v>140.60718</v>
      </c>
      <c r="G7333">
        <v>9841.83</v>
      </c>
      <c r="H7333">
        <v>9201.58</v>
      </c>
    </row>
    <row r="7334" spans="1:8" x14ac:dyDescent="0.25">
      <c r="A7334" t="s">
        <v>59</v>
      </c>
      <c r="B7334">
        <v>2021</v>
      </c>
      <c r="C7334" t="s">
        <v>3</v>
      </c>
      <c r="D7334" t="s">
        <v>62</v>
      </c>
      <c r="E7334">
        <v>2708</v>
      </c>
      <c r="F7334">
        <v>17613.435320000001</v>
      </c>
      <c r="G7334">
        <v>1707073.64</v>
      </c>
      <c r="H7334">
        <v>1549218.33</v>
      </c>
    </row>
    <row r="7335" spans="1:8" x14ac:dyDescent="0.25">
      <c r="A7335" t="s">
        <v>59</v>
      </c>
      <c r="B7335">
        <v>2021</v>
      </c>
      <c r="C7335" t="s">
        <v>3</v>
      </c>
      <c r="D7335" t="s">
        <v>62</v>
      </c>
      <c r="E7335">
        <v>5390</v>
      </c>
      <c r="F7335">
        <v>7576.3642900000004</v>
      </c>
      <c r="G7335">
        <v>927944.29</v>
      </c>
      <c r="H7335">
        <v>868462.33</v>
      </c>
    </row>
    <row r="7336" spans="1:8" x14ac:dyDescent="0.25">
      <c r="A7336" t="s">
        <v>59</v>
      </c>
      <c r="B7336">
        <v>2021</v>
      </c>
      <c r="C7336" t="s">
        <v>3</v>
      </c>
      <c r="D7336" t="s">
        <v>62</v>
      </c>
      <c r="E7336">
        <v>127885</v>
      </c>
      <c r="F7336">
        <v>27937.637718999998</v>
      </c>
      <c r="G7336">
        <v>2709099.57</v>
      </c>
      <c r="H7336">
        <v>2588706.86</v>
      </c>
    </row>
    <row r="7337" spans="1:8" x14ac:dyDescent="0.25">
      <c r="A7337" t="s">
        <v>59</v>
      </c>
      <c r="B7337">
        <v>2021</v>
      </c>
      <c r="C7337" t="s">
        <v>3</v>
      </c>
      <c r="D7337" t="s">
        <v>60</v>
      </c>
      <c r="E7337">
        <v>23</v>
      </c>
      <c r="F7337">
        <v>155.27275</v>
      </c>
      <c r="G7337">
        <v>11845.36</v>
      </c>
      <c r="H7337">
        <v>10134.68</v>
      </c>
    </row>
    <row r="7338" spans="1:8" x14ac:dyDescent="0.25">
      <c r="A7338" t="s">
        <v>59</v>
      </c>
      <c r="B7338">
        <v>2021</v>
      </c>
      <c r="C7338" t="s">
        <v>3</v>
      </c>
      <c r="D7338" t="s">
        <v>60</v>
      </c>
      <c r="E7338">
        <v>57</v>
      </c>
      <c r="F7338">
        <v>79.077520000000007</v>
      </c>
      <c r="G7338">
        <v>8527.4599999999991</v>
      </c>
      <c r="H7338">
        <v>6094.11</v>
      </c>
    </row>
    <row r="7339" spans="1:8" x14ac:dyDescent="0.25">
      <c r="A7339" t="s">
        <v>59</v>
      </c>
      <c r="B7339">
        <v>2021</v>
      </c>
      <c r="C7339" t="s">
        <v>3</v>
      </c>
      <c r="D7339" t="s">
        <v>60</v>
      </c>
      <c r="E7339">
        <v>25</v>
      </c>
      <c r="F7339">
        <v>167.12138999999999</v>
      </c>
      <c r="G7339">
        <v>6703.05</v>
      </c>
      <c r="H7339">
        <v>6198.78</v>
      </c>
    </row>
    <row r="7340" spans="1:8" x14ac:dyDescent="0.25">
      <c r="A7340" t="s">
        <v>59</v>
      </c>
      <c r="B7340">
        <v>2021</v>
      </c>
      <c r="C7340" t="s">
        <v>3</v>
      </c>
      <c r="D7340" t="s">
        <v>60</v>
      </c>
      <c r="E7340">
        <v>37</v>
      </c>
      <c r="F7340">
        <v>199.38889</v>
      </c>
      <c r="G7340">
        <v>13494.67</v>
      </c>
      <c r="H7340">
        <v>12193.61</v>
      </c>
    </row>
    <row r="7341" spans="1:8" x14ac:dyDescent="0.25">
      <c r="A7341" t="s">
        <v>59</v>
      </c>
      <c r="B7341">
        <v>2021</v>
      </c>
      <c r="C7341" t="s">
        <v>3</v>
      </c>
      <c r="D7341" t="s">
        <v>60</v>
      </c>
      <c r="E7341">
        <v>0</v>
      </c>
      <c r="F7341">
        <v>0</v>
      </c>
      <c r="G7341">
        <v>0</v>
      </c>
      <c r="H7341">
        <v>0</v>
      </c>
    </row>
    <row r="7342" spans="1:8" x14ac:dyDescent="0.25">
      <c r="A7342" t="s">
        <v>59</v>
      </c>
      <c r="B7342">
        <v>2021</v>
      </c>
      <c r="C7342" t="s">
        <v>3</v>
      </c>
      <c r="D7342" t="s">
        <v>60</v>
      </c>
      <c r="E7342">
        <v>0</v>
      </c>
      <c r="F7342">
        <v>0</v>
      </c>
      <c r="G7342">
        <v>0</v>
      </c>
      <c r="H7342">
        <v>0</v>
      </c>
    </row>
    <row r="7343" spans="1:8" x14ac:dyDescent="0.25">
      <c r="A7343" t="s">
        <v>59</v>
      </c>
      <c r="B7343">
        <v>2021</v>
      </c>
      <c r="C7343" t="s">
        <v>3</v>
      </c>
      <c r="D7343" t="s">
        <v>61</v>
      </c>
      <c r="E7343">
        <v>0</v>
      </c>
      <c r="F7343">
        <v>0</v>
      </c>
      <c r="G7343">
        <v>0</v>
      </c>
      <c r="H7343">
        <v>0</v>
      </c>
    </row>
    <row r="7344" spans="1:8" x14ac:dyDescent="0.25">
      <c r="A7344" t="s">
        <v>59</v>
      </c>
      <c r="B7344">
        <v>2021</v>
      </c>
      <c r="C7344" t="s">
        <v>3</v>
      </c>
      <c r="D7344" t="s">
        <v>60</v>
      </c>
      <c r="E7344">
        <v>0</v>
      </c>
      <c r="F7344">
        <v>0</v>
      </c>
      <c r="G7344">
        <v>0</v>
      </c>
      <c r="H7344">
        <v>0</v>
      </c>
    </row>
    <row r="7345" spans="1:8" x14ac:dyDescent="0.25">
      <c r="A7345" t="s">
        <v>59</v>
      </c>
      <c r="B7345">
        <v>2021</v>
      </c>
      <c r="C7345" t="s">
        <v>3</v>
      </c>
      <c r="D7345" t="s">
        <v>60</v>
      </c>
      <c r="E7345">
        <v>0</v>
      </c>
      <c r="F7345">
        <v>0</v>
      </c>
      <c r="G7345">
        <v>0</v>
      </c>
      <c r="H7345">
        <v>0</v>
      </c>
    </row>
    <row r="7346" spans="1:8" x14ac:dyDescent="0.25">
      <c r="A7346" t="s">
        <v>59</v>
      </c>
      <c r="B7346">
        <v>2021</v>
      </c>
      <c r="C7346" t="s">
        <v>3</v>
      </c>
      <c r="D7346" t="s">
        <v>60</v>
      </c>
      <c r="E7346">
        <v>0</v>
      </c>
      <c r="F7346">
        <v>0</v>
      </c>
      <c r="G7346">
        <v>0</v>
      </c>
      <c r="H7346">
        <v>0</v>
      </c>
    </row>
    <row r="7347" spans="1:8" x14ac:dyDescent="0.25">
      <c r="A7347" t="s">
        <v>59</v>
      </c>
      <c r="B7347">
        <v>2021</v>
      </c>
      <c r="C7347" t="s">
        <v>3</v>
      </c>
      <c r="D7347" t="s">
        <v>62</v>
      </c>
      <c r="E7347">
        <v>1</v>
      </c>
      <c r="F7347">
        <v>420.24</v>
      </c>
      <c r="G7347">
        <v>38683.08</v>
      </c>
      <c r="H7347">
        <v>76899.710000000006</v>
      </c>
    </row>
    <row r="7348" spans="1:8" x14ac:dyDescent="0.25">
      <c r="A7348" t="s">
        <v>59</v>
      </c>
      <c r="B7348">
        <v>2021</v>
      </c>
      <c r="C7348" t="s">
        <v>3</v>
      </c>
      <c r="D7348" t="s">
        <v>60</v>
      </c>
      <c r="E7348">
        <v>0</v>
      </c>
      <c r="F7348">
        <v>0</v>
      </c>
      <c r="G7348">
        <v>0</v>
      </c>
      <c r="H7348">
        <v>0</v>
      </c>
    </row>
    <row r="7349" spans="1:8" x14ac:dyDescent="0.25">
      <c r="A7349" t="s">
        <v>59</v>
      </c>
      <c r="B7349">
        <v>2021</v>
      </c>
      <c r="C7349" t="s">
        <v>3</v>
      </c>
      <c r="D7349" t="s">
        <v>60</v>
      </c>
      <c r="E7349">
        <v>0</v>
      </c>
      <c r="F7349">
        <v>0</v>
      </c>
      <c r="G7349">
        <v>0</v>
      </c>
      <c r="H7349">
        <v>0</v>
      </c>
    </row>
    <row r="7350" spans="1:8" x14ac:dyDescent="0.25">
      <c r="A7350" t="s">
        <v>59</v>
      </c>
      <c r="B7350">
        <v>2021</v>
      </c>
      <c r="C7350" t="s">
        <v>3</v>
      </c>
      <c r="D7350" t="s">
        <v>60</v>
      </c>
      <c r="E7350">
        <v>0</v>
      </c>
      <c r="F7350">
        <v>0</v>
      </c>
      <c r="G7350">
        <v>0</v>
      </c>
      <c r="H7350">
        <v>0</v>
      </c>
    </row>
    <row r="7351" spans="1:8" x14ac:dyDescent="0.25">
      <c r="A7351" t="s">
        <v>59</v>
      </c>
      <c r="B7351">
        <v>2021</v>
      </c>
      <c r="C7351" t="s">
        <v>3</v>
      </c>
      <c r="D7351" t="s">
        <v>60</v>
      </c>
      <c r="E7351">
        <v>0</v>
      </c>
      <c r="F7351">
        <v>0</v>
      </c>
      <c r="G7351">
        <v>0</v>
      </c>
      <c r="H7351">
        <v>0</v>
      </c>
    </row>
    <row r="7352" spans="1:8" x14ac:dyDescent="0.25">
      <c r="A7352" t="s">
        <v>59</v>
      </c>
      <c r="B7352">
        <v>2021</v>
      </c>
      <c r="C7352" t="s">
        <v>3</v>
      </c>
      <c r="D7352" t="s">
        <v>61</v>
      </c>
      <c r="E7352">
        <v>0</v>
      </c>
      <c r="F7352">
        <v>0</v>
      </c>
      <c r="G7352">
        <v>0</v>
      </c>
      <c r="H7352">
        <v>0</v>
      </c>
    </row>
    <row r="7353" spans="1:8" x14ac:dyDescent="0.25">
      <c r="A7353" t="s">
        <v>59</v>
      </c>
      <c r="B7353">
        <v>2021</v>
      </c>
      <c r="C7353" t="s">
        <v>3</v>
      </c>
      <c r="D7353" t="s">
        <v>60</v>
      </c>
      <c r="E7353">
        <v>0</v>
      </c>
      <c r="F7353">
        <v>0</v>
      </c>
      <c r="G7353">
        <v>0</v>
      </c>
      <c r="H7353">
        <v>0</v>
      </c>
    </row>
    <row r="7354" spans="1:8" x14ac:dyDescent="0.25">
      <c r="A7354" t="s">
        <v>59</v>
      </c>
      <c r="B7354">
        <v>2021</v>
      </c>
      <c r="C7354" t="s">
        <v>3</v>
      </c>
      <c r="D7354" t="s">
        <v>60</v>
      </c>
      <c r="E7354">
        <v>0</v>
      </c>
      <c r="F7354">
        <v>0</v>
      </c>
      <c r="G7354">
        <v>0</v>
      </c>
      <c r="H7354">
        <v>0</v>
      </c>
    </row>
    <row r="7355" spans="1:8" x14ac:dyDescent="0.25">
      <c r="A7355" t="s">
        <v>59</v>
      </c>
      <c r="B7355">
        <v>2021</v>
      </c>
      <c r="C7355" t="s">
        <v>3</v>
      </c>
      <c r="D7355" t="s">
        <v>60</v>
      </c>
      <c r="E7355">
        <v>0</v>
      </c>
      <c r="F7355">
        <v>0</v>
      </c>
      <c r="G7355">
        <v>0</v>
      </c>
      <c r="H7355">
        <v>0</v>
      </c>
    </row>
    <row r="7356" spans="1:8" x14ac:dyDescent="0.25">
      <c r="A7356" t="s">
        <v>59</v>
      </c>
      <c r="B7356">
        <v>2021</v>
      </c>
      <c r="C7356" t="s">
        <v>3</v>
      </c>
      <c r="D7356" t="s">
        <v>60</v>
      </c>
      <c r="E7356">
        <v>0</v>
      </c>
      <c r="F7356">
        <v>0</v>
      </c>
      <c r="G7356">
        <v>0</v>
      </c>
      <c r="H7356">
        <v>0</v>
      </c>
    </row>
    <row r="7357" spans="1:8" x14ac:dyDescent="0.25">
      <c r="A7357" t="s">
        <v>59</v>
      </c>
      <c r="B7357">
        <v>2021</v>
      </c>
      <c r="C7357" t="s">
        <v>3</v>
      </c>
      <c r="D7357" t="s">
        <v>60</v>
      </c>
      <c r="E7357">
        <v>0</v>
      </c>
      <c r="F7357">
        <v>0</v>
      </c>
      <c r="G7357">
        <v>0</v>
      </c>
      <c r="H7357">
        <v>0</v>
      </c>
    </row>
    <row r="7358" spans="1:8" x14ac:dyDescent="0.25">
      <c r="A7358" t="s">
        <v>59</v>
      </c>
      <c r="B7358">
        <v>2021</v>
      </c>
      <c r="C7358" t="s">
        <v>3</v>
      </c>
      <c r="D7358" t="s">
        <v>60</v>
      </c>
      <c r="E7358">
        <v>7</v>
      </c>
      <c r="F7358">
        <v>53.768909999999998</v>
      </c>
      <c r="G7358">
        <v>4601.6400000000003</v>
      </c>
      <c r="H7358">
        <v>4166.82</v>
      </c>
    </row>
    <row r="7359" spans="1:8" x14ac:dyDescent="0.25">
      <c r="A7359" t="s">
        <v>59</v>
      </c>
      <c r="B7359">
        <v>2021</v>
      </c>
      <c r="C7359" t="s">
        <v>3</v>
      </c>
      <c r="D7359" t="s">
        <v>60</v>
      </c>
      <c r="E7359">
        <v>0</v>
      </c>
      <c r="F7359">
        <v>0</v>
      </c>
      <c r="G7359">
        <v>0</v>
      </c>
      <c r="H7359">
        <v>0</v>
      </c>
    </row>
    <row r="7360" spans="1:8" x14ac:dyDescent="0.25">
      <c r="A7360" t="s">
        <v>59</v>
      </c>
      <c r="B7360">
        <v>2021</v>
      </c>
      <c r="C7360" t="s">
        <v>3</v>
      </c>
      <c r="D7360" t="s">
        <v>60</v>
      </c>
      <c r="E7360">
        <v>0</v>
      </c>
      <c r="F7360">
        <v>0</v>
      </c>
      <c r="G7360">
        <v>0</v>
      </c>
      <c r="H7360">
        <v>0</v>
      </c>
    </row>
    <row r="7361" spans="1:8" x14ac:dyDescent="0.25">
      <c r="A7361" t="s">
        <v>59</v>
      </c>
      <c r="B7361">
        <v>2021</v>
      </c>
      <c r="C7361" t="s">
        <v>3</v>
      </c>
      <c r="D7361" t="s">
        <v>62</v>
      </c>
      <c r="E7361">
        <v>0</v>
      </c>
      <c r="F7361">
        <v>0</v>
      </c>
      <c r="G7361">
        <v>0</v>
      </c>
      <c r="H7361">
        <v>0</v>
      </c>
    </row>
    <row r="7362" spans="1:8" x14ac:dyDescent="0.25">
      <c r="A7362" t="s">
        <v>59</v>
      </c>
      <c r="B7362">
        <v>2021</v>
      </c>
      <c r="C7362" t="s">
        <v>3</v>
      </c>
      <c r="D7362" t="s">
        <v>60</v>
      </c>
      <c r="E7362">
        <v>0</v>
      </c>
      <c r="F7362">
        <v>0</v>
      </c>
      <c r="G7362">
        <v>0</v>
      </c>
      <c r="H7362">
        <v>0</v>
      </c>
    </row>
    <row r="7363" spans="1:8" x14ac:dyDescent="0.25">
      <c r="A7363" t="s">
        <v>59</v>
      </c>
      <c r="B7363">
        <v>2021</v>
      </c>
      <c r="C7363" t="s">
        <v>3</v>
      </c>
      <c r="D7363" t="s">
        <v>60</v>
      </c>
      <c r="E7363">
        <v>0</v>
      </c>
      <c r="F7363">
        <v>0</v>
      </c>
      <c r="G7363">
        <v>0</v>
      </c>
      <c r="H7363">
        <v>0</v>
      </c>
    </row>
    <row r="7364" spans="1:8" x14ac:dyDescent="0.25">
      <c r="A7364" t="s">
        <v>59</v>
      </c>
      <c r="B7364">
        <v>2021</v>
      </c>
      <c r="C7364" t="s">
        <v>3</v>
      </c>
      <c r="D7364" t="s">
        <v>60</v>
      </c>
      <c r="E7364">
        <v>4</v>
      </c>
      <c r="F7364">
        <v>35.286259999999999</v>
      </c>
      <c r="G7364">
        <v>2683.68</v>
      </c>
      <c r="H7364">
        <v>0</v>
      </c>
    </row>
    <row r="7365" spans="1:8" x14ac:dyDescent="0.25">
      <c r="A7365" t="s">
        <v>59</v>
      </c>
      <c r="B7365">
        <v>2021</v>
      </c>
      <c r="C7365" t="s">
        <v>3</v>
      </c>
      <c r="D7365" t="s">
        <v>61</v>
      </c>
      <c r="E7365">
        <v>0</v>
      </c>
      <c r="F7365">
        <v>0</v>
      </c>
      <c r="G7365">
        <v>0</v>
      </c>
      <c r="H7365">
        <v>0</v>
      </c>
    </row>
    <row r="7366" spans="1:8" x14ac:dyDescent="0.25">
      <c r="A7366" t="s">
        <v>59</v>
      </c>
      <c r="B7366">
        <v>2021</v>
      </c>
      <c r="C7366" t="s">
        <v>3</v>
      </c>
      <c r="D7366" t="s">
        <v>61</v>
      </c>
      <c r="E7366">
        <v>7</v>
      </c>
      <c r="F7366">
        <v>727.09023999999999</v>
      </c>
      <c r="G7366">
        <v>55578.42</v>
      </c>
      <c r="H7366">
        <v>53283.05</v>
      </c>
    </row>
    <row r="7367" spans="1:8" x14ac:dyDescent="0.25">
      <c r="A7367" t="s">
        <v>59</v>
      </c>
      <c r="B7367">
        <v>2021</v>
      </c>
      <c r="C7367" t="s">
        <v>3</v>
      </c>
      <c r="D7367" t="s">
        <v>61</v>
      </c>
      <c r="E7367">
        <v>0</v>
      </c>
      <c r="F7367">
        <v>0</v>
      </c>
      <c r="G7367">
        <v>0</v>
      </c>
      <c r="H7367">
        <v>0</v>
      </c>
    </row>
    <row r="7368" spans="1:8" x14ac:dyDescent="0.25">
      <c r="A7368" t="s">
        <v>59</v>
      </c>
      <c r="B7368">
        <v>2021</v>
      </c>
      <c r="C7368" t="s">
        <v>3</v>
      </c>
      <c r="D7368" t="s">
        <v>60</v>
      </c>
      <c r="E7368">
        <v>0</v>
      </c>
      <c r="F7368">
        <v>0</v>
      </c>
      <c r="G7368">
        <v>0</v>
      </c>
      <c r="H7368">
        <v>0</v>
      </c>
    </row>
    <row r="7369" spans="1:8" x14ac:dyDescent="0.25">
      <c r="A7369" t="s">
        <v>59</v>
      </c>
      <c r="B7369">
        <v>2021</v>
      </c>
      <c r="C7369" t="s">
        <v>3</v>
      </c>
      <c r="D7369" t="s">
        <v>60</v>
      </c>
      <c r="E7369">
        <v>0</v>
      </c>
      <c r="F7369">
        <v>0</v>
      </c>
      <c r="G7369">
        <v>0</v>
      </c>
      <c r="H7369">
        <v>0</v>
      </c>
    </row>
    <row r="7370" spans="1:8" x14ac:dyDescent="0.25">
      <c r="A7370" t="s">
        <v>59</v>
      </c>
      <c r="B7370">
        <v>2021</v>
      </c>
      <c r="C7370" t="s">
        <v>3</v>
      </c>
      <c r="D7370" t="s">
        <v>60</v>
      </c>
      <c r="E7370">
        <v>2</v>
      </c>
      <c r="F7370">
        <v>31.403040000000001</v>
      </c>
      <c r="G7370">
        <v>3230.37</v>
      </c>
      <c r="H7370">
        <v>2500.61</v>
      </c>
    </row>
    <row r="7371" spans="1:8" x14ac:dyDescent="0.25">
      <c r="A7371" t="s">
        <v>59</v>
      </c>
      <c r="B7371">
        <v>2021</v>
      </c>
      <c r="C7371" t="s">
        <v>3</v>
      </c>
      <c r="D7371" t="s">
        <v>60</v>
      </c>
      <c r="E7371">
        <v>0</v>
      </c>
      <c r="F7371">
        <v>0</v>
      </c>
      <c r="G7371">
        <v>0</v>
      </c>
      <c r="H7371">
        <v>0</v>
      </c>
    </row>
    <row r="7372" spans="1:8" x14ac:dyDescent="0.25">
      <c r="A7372" t="s">
        <v>59</v>
      </c>
      <c r="B7372">
        <v>2021</v>
      </c>
      <c r="C7372" t="s">
        <v>3</v>
      </c>
      <c r="D7372" t="s">
        <v>60</v>
      </c>
      <c r="E7372">
        <v>112</v>
      </c>
      <c r="F7372">
        <v>6292.7108699999999</v>
      </c>
      <c r="G7372">
        <v>458278.44</v>
      </c>
      <c r="H7372">
        <v>333171.43</v>
      </c>
    </row>
    <row r="7373" spans="1:8" x14ac:dyDescent="0.25">
      <c r="A7373" t="s">
        <v>59</v>
      </c>
      <c r="B7373">
        <v>2021</v>
      </c>
      <c r="C7373" t="s">
        <v>3</v>
      </c>
      <c r="D7373" t="s">
        <v>60</v>
      </c>
      <c r="E7373">
        <v>1</v>
      </c>
      <c r="F7373">
        <v>1.4510000000000001</v>
      </c>
      <c r="G7373">
        <v>141.37</v>
      </c>
      <c r="H7373">
        <v>141.37</v>
      </c>
    </row>
    <row r="7374" spans="1:8" x14ac:dyDescent="0.25">
      <c r="A7374" t="s">
        <v>59</v>
      </c>
      <c r="B7374">
        <v>2021</v>
      </c>
      <c r="C7374" t="s">
        <v>3</v>
      </c>
      <c r="D7374" t="s">
        <v>62</v>
      </c>
      <c r="E7374">
        <v>5</v>
      </c>
      <c r="F7374">
        <v>565.89757999999995</v>
      </c>
      <c r="G7374">
        <v>54435.69</v>
      </c>
      <c r="H7374">
        <v>33150.199999999997</v>
      </c>
    </row>
    <row r="7375" spans="1:8" x14ac:dyDescent="0.25">
      <c r="A7375" t="s">
        <v>59</v>
      </c>
      <c r="B7375">
        <v>2021</v>
      </c>
      <c r="C7375" t="s">
        <v>3</v>
      </c>
      <c r="D7375" t="s">
        <v>62</v>
      </c>
      <c r="E7375">
        <v>0</v>
      </c>
      <c r="F7375">
        <v>0</v>
      </c>
      <c r="G7375">
        <v>0</v>
      </c>
      <c r="H7375">
        <v>0</v>
      </c>
    </row>
    <row r="7376" spans="1:8" x14ac:dyDescent="0.25">
      <c r="A7376" t="s">
        <v>59</v>
      </c>
      <c r="B7376">
        <v>2021</v>
      </c>
      <c r="C7376" t="s">
        <v>3</v>
      </c>
      <c r="D7376" t="s">
        <v>60</v>
      </c>
      <c r="E7376">
        <v>0</v>
      </c>
      <c r="F7376">
        <v>0</v>
      </c>
      <c r="G7376">
        <v>0</v>
      </c>
      <c r="H7376">
        <v>0</v>
      </c>
    </row>
    <row r="7377" spans="1:8" x14ac:dyDescent="0.25">
      <c r="A7377" t="s">
        <v>59</v>
      </c>
      <c r="B7377">
        <v>2021</v>
      </c>
      <c r="C7377" t="s">
        <v>3</v>
      </c>
      <c r="D7377" t="s">
        <v>60</v>
      </c>
      <c r="E7377">
        <v>0</v>
      </c>
      <c r="F7377">
        <v>0</v>
      </c>
      <c r="G7377">
        <v>0</v>
      </c>
      <c r="H7377">
        <v>0</v>
      </c>
    </row>
    <row r="7378" spans="1:8" x14ac:dyDescent="0.25">
      <c r="A7378" t="s">
        <v>59</v>
      </c>
      <c r="B7378">
        <v>2021</v>
      </c>
      <c r="C7378" t="s">
        <v>3</v>
      </c>
      <c r="D7378" t="s">
        <v>60</v>
      </c>
      <c r="E7378">
        <v>0</v>
      </c>
      <c r="F7378">
        <v>0</v>
      </c>
      <c r="G7378">
        <v>0</v>
      </c>
      <c r="H7378">
        <v>0</v>
      </c>
    </row>
    <row r="7379" spans="1:8" x14ac:dyDescent="0.25">
      <c r="A7379" t="s">
        <v>59</v>
      </c>
      <c r="B7379">
        <v>2021</v>
      </c>
      <c r="C7379" t="s">
        <v>3</v>
      </c>
      <c r="D7379" t="s">
        <v>60</v>
      </c>
      <c r="E7379">
        <v>19</v>
      </c>
      <c r="F7379">
        <v>597.27975000000004</v>
      </c>
      <c r="G7379">
        <v>39050.79</v>
      </c>
      <c r="H7379">
        <v>969.44</v>
      </c>
    </row>
    <row r="7380" spans="1:8" x14ac:dyDescent="0.25">
      <c r="A7380" t="s">
        <v>59</v>
      </c>
      <c r="B7380">
        <v>2021</v>
      </c>
      <c r="C7380" t="s">
        <v>3</v>
      </c>
      <c r="D7380" t="s">
        <v>60</v>
      </c>
      <c r="E7380">
        <v>0</v>
      </c>
      <c r="F7380">
        <v>0</v>
      </c>
      <c r="G7380">
        <v>0</v>
      </c>
      <c r="H7380">
        <v>0</v>
      </c>
    </row>
    <row r="7381" spans="1:8" x14ac:dyDescent="0.25">
      <c r="A7381" t="s">
        <v>59</v>
      </c>
      <c r="B7381">
        <v>2021</v>
      </c>
      <c r="C7381" t="s">
        <v>3</v>
      </c>
      <c r="D7381" t="s">
        <v>60</v>
      </c>
      <c r="E7381">
        <v>27</v>
      </c>
      <c r="F7381">
        <v>2797.9380500000002</v>
      </c>
      <c r="G7381">
        <v>177448.88</v>
      </c>
      <c r="H7381">
        <v>165033.07999999999</v>
      </c>
    </row>
    <row r="7382" spans="1:8" x14ac:dyDescent="0.25">
      <c r="A7382" t="s">
        <v>59</v>
      </c>
      <c r="B7382">
        <v>2021</v>
      </c>
      <c r="C7382" t="s">
        <v>3</v>
      </c>
      <c r="D7382" t="s">
        <v>60</v>
      </c>
      <c r="E7382">
        <v>1</v>
      </c>
      <c r="F7382">
        <v>0.10098</v>
      </c>
      <c r="G7382">
        <v>26.89</v>
      </c>
      <c r="H7382">
        <v>0</v>
      </c>
    </row>
    <row r="7383" spans="1:8" x14ac:dyDescent="0.25">
      <c r="A7383" t="s">
        <v>59</v>
      </c>
      <c r="B7383">
        <v>2021</v>
      </c>
      <c r="C7383" t="s">
        <v>3</v>
      </c>
      <c r="D7383" t="s">
        <v>60</v>
      </c>
      <c r="E7383">
        <v>0</v>
      </c>
      <c r="F7383">
        <v>0</v>
      </c>
      <c r="G7383">
        <v>0</v>
      </c>
      <c r="H7383">
        <v>0</v>
      </c>
    </row>
    <row r="7384" spans="1:8" x14ac:dyDescent="0.25">
      <c r="A7384" t="s">
        <v>59</v>
      </c>
      <c r="B7384">
        <v>2021</v>
      </c>
      <c r="C7384" t="s">
        <v>3</v>
      </c>
      <c r="D7384" t="s">
        <v>60</v>
      </c>
      <c r="E7384">
        <v>0</v>
      </c>
      <c r="F7384">
        <v>0</v>
      </c>
      <c r="G7384">
        <v>0</v>
      </c>
      <c r="H7384">
        <v>0</v>
      </c>
    </row>
    <row r="7385" spans="1:8" x14ac:dyDescent="0.25">
      <c r="A7385" t="s">
        <v>59</v>
      </c>
      <c r="B7385">
        <v>2021</v>
      </c>
      <c r="C7385" t="s">
        <v>3</v>
      </c>
      <c r="D7385" t="s">
        <v>60</v>
      </c>
      <c r="E7385">
        <v>2</v>
      </c>
      <c r="F7385">
        <v>0</v>
      </c>
      <c r="G7385">
        <v>2.82</v>
      </c>
      <c r="H7385">
        <v>2.82</v>
      </c>
    </row>
    <row r="7386" spans="1:8" x14ac:dyDescent="0.25">
      <c r="A7386" t="s">
        <v>59</v>
      </c>
      <c r="B7386">
        <v>2021</v>
      </c>
      <c r="C7386" t="s">
        <v>3</v>
      </c>
      <c r="D7386" t="s">
        <v>63</v>
      </c>
      <c r="E7386">
        <v>26</v>
      </c>
      <c r="F7386">
        <v>2.59</v>
      </c>
      <c r="G7386">
        <v>257.20999999999998</v>
      </c>
      <c r="H7386">
        <v>118.63</v>
      </c>
    </row>
    <row r="7387" spans="1:8" x14ac:dyDescent="0.25">
      <c r="A7387" t="s">
        <v>59</v>
      </c>
      <c r="B7387">
        <v>2021</v>
      </c>
      <c r="C7387" t="s">
        <v>3</v>
      </c>
      <c r="D7387" t="s">
        <v>60</v>
      </c>
      <c r="E7387">
        <v>1</v>
      </c>
      <c r="F7387">
        <v>5.9043299999999999</v>
      </c>
      <c r="G7387">
        <v>488.24</v>
      </c>
      <c r="H7387">
        <v>483.75</v>
      </c>
    </row>
    <row r="7388" spans="1:8" x14ac:dyDescent="0.25">
      <c r="A7388" t="s">
        <v>59</v>
      </c>
      <c r="B7388">
        <v>2021</v>
      </c>
      <c r="C7388" t="s">
        <v>3</v>
      </c>
      <c r="D7388" t="s">
        <v>60</v>
      </c>
      <c r="E7388">
        <v>5</v>
      </c>
      <c r="F7388">
        <v>19.470549999999999</v>
      </c>
      <c r="G7388">
        <v>1738.41</v>
      </c>
      <c r="H7388">
        <v>171.18</v>
      </c>
    </row>
    <row r="7389" spans="1:8" x14ac:dyDescent="0.25">
      <c r="A7389" t="s">
        <v>59</v>
      </c>
      <c r="B7389">
        <v>2021</v>
      </c>
      <c r="C7389" t="s">
        <v>3</v>
      </c>
      <c r="D7389" t="s">
        <v>60</v>
      </c>
      <c r="E7389">
        <v>9</v>
      </c>
      <c r="F7389">
        <v>74.2</v>
      </c>
      <c r="G7389">
        <v>6815.16</v>
      </c>
      <c r="H7389">
        <v>2647.4</v>
      </c>
    </row>
    <row r="7390" spans="1:8" x14ac:dyDescent="0.25">
      <c r="A7390" t="s">
        <v>59</v>
      </c>
      <c r="B7390">
        <v>2021</v>
      </c>
      <c r="C7390" t="s">
        <v>3</v>
      </c>
      <c r="D7390" t="s">
        <v>60</v>
      </c>
      <c r="E7390">
        <v>65</v>
      </c>
      <c r="F7390">
        <v>23.302</v>
      </c>
      <c r="G7390">
        <v>2076.37</v>
      </c>
      <c r="H7390">
        <v>1851.31</v>
      </c>
    </row>
    <row r="7391" spans="1:8" x14ac:dyDescent="0.25">
      <c r="A7391" t="s">
        <v>59</v>
      </c>
      <c r="B7391">
        <v>2021</v>
      </c>
      <c r="C7391" t="s">
        <v>3</v>
      </c>
      <c r="D7391" t="s">
        <v>60</v>
      </c>
      <c r="E7391">
        <v>0</v>
      </c>
      <c r="F7391">
        <v>0</v>
      </c>
      <c r="G7391">
        <v>0</v>
      </c>
      <c r="H7391">
        <v>0</v>
      </c>
    </row>
    <row r="7392" spans="1:8" x14ac:dyDescent="0.25">
      <c r="A7392" t="s">
        <v>59</v>
      </c>
      <c r="B7392">
        <v>2021</v>
      </c>
      <c r="C7392" t="s">
        <v>3</v>
      </c>
      <c r="D7392" t="s">
        <v>60</v>
      </c>
      <c r="E7392">
        <v>27</v>
      </c>
      <c r="F7392">
        <v>7.9768600000000003</v>
      </c>
      <c r="G7392">
        <v>642.77</v>
      </c>
      <c r="H7392">
        <v>768.12</v>
      </c>
    </row>
    <row r="7393" spans="1:8" x14ac:dyDescent="0.25">
      <c r="A7393" t="s">
        <v>59</v>
      </c>
      <c r="B7393">
        <v>2021</v>
      </c>
      <c r="C7393" t="s">
        <v>3</v>
      </c>
      <c r="D7393" t="s">
        <v>63</v>
      </c>
      <c r="E7393">
        <v>0</v>
      </c>
      <c r="F7393">
        <v>0</v>
      </c>
      <c r="G7393">
        <v>0</v>
      </c>
      <c r="H7393">
        <v>0</v>
      </c>
    </row>
    <row r="7394" spans="1:8" x14ac:dyDescent="0.25">
      <c r="A7394" t="s">
        <v>59</v>
      </c>
      <c r="B7394">
        <v>2021</v>
      </c>
      <c r="C7394" t="s">
        <v>3</v>
      </c>
      <c r="D7394" t="s">
        <v>60</v>
      </c>
      <c r="E7394">
        <v>12</v>
      </c>
      <c r="F7394">
        <v>1.823</v>
      </c>
      <c r="G7394">
        <v>156.54</v>
      </c>
      <c r="H7394">
        <v>220.27</v>
      </c>
    </row>
    <row r="7395" spans="1:8" x14ac:dyDescent="0.25">
      <c r="A7395" t="s">
        <v>59</v>
      </c>
      <c r="B7395">
        <v>2021</v>
      </c>
      <c r="C7395" t="s">
        <v>3</v>
      </c>
      <c r="D7395" t="s">
        <v>60</v>
      </c>
      <c r="E7395">
        <v>0</v>
      </c>
      <c r="F7395">
        <v>0</v>
      </c>
      <c r="G7395">
        <v>0</v>
      </c>
      <c r="H7395">
        <v>0</v>
      </c>
    </row>
    <row r="7396" spans="1:8" x14ac:dyDescent="0.25">
      <c r="A7396" t="s">
        <v>59</v>
      </c>
      <c r="B7396">
        <v>2021</v>
      </c>
      <c r="C7396" t="s">
        <v>3</v>
      </c>
      <c r="D7396" t="s">
        <v>60</v>
      </c>
      <c r="E7396">
        <v>0</v>
      </c>
      <c r="F7396">
        <v>0</v>
      </c>
      <c r="G7396">
        <v>0</v>
      </c>
      <c r="H7396">
        <v>0</v>
      </c>
    </row>
    <row r="7397" spans="1:8" x14ac:dyDescent="0.25">
      <c r="A7397" t="s">
        <v>59</v>
      </c>
      <c r="B7397">
        <v>2021</v>
      </c>
      <c r="C7397" t="s">
        <v>3</v>
      </c>
      <c r="D7397" t="s">
        <v>60</v>
      </c>
      <c r="E7397">
        <v>25</v>
      </c>
      <c r="F7397">
        <v>155.94291999999999</v>
      </c>
      <c r="G7397">
        <v>13109.89</v>
      </c>
      <c r="H7397">
        <v>0</v>
      </c>
    </row>
    <row r="7398" spans="1:8" x14ac:dyDescent="0.25">
      <c r="A7398" t="s">
        <v>59</v>
      </c>
      <c r="B7398">
        <v>2021</v>
      </c>
      <c r="C7398" t="s">
        <v>3</v>
      </c>
      <c r="D7398" t="s">
        <v>60</v>
      </c>
      <c r="E7398">
        <v>0</v>
      </c>
      <c r="F7398">
        <v>0</v>
      </c>
      <c r="G7398">
        <v>0</v>
      </c>
      <c r="H7398">
        <v>0</v>
      </c>
    </row>
    <row r="7399" spans="1:8" x14ac:dyDescent="0.25">
      <c r="A7399" t="s">
        <v>59</v>
      </c>
      <c r="B7399">
        <v>2021</v>
      </c>
      <c r="C7399" t="s">
        <v>3</v>
      </c>
      <c r="D7399" t="s">
        <v>63</v>
      </c>
      <c r="E7399">
        <v>0</v>
      </c>
      <c r="F7399">
        <v>0</v>
      </c>
      <c r="G7399">
        <v>0</v>
      </c>
      <c r="H7399">
        <v>0</v>
      </c>
    </row>
    <row r="7400" spans="1:8" x14ac:dyDescent="0.25">
      <c r="A7400" t="s">
        <v>59</v>
      </c>
      <c r="B7400">
        <v>2021</v>
      </c>
      <c r="C7400" t="s">
        <v>3</v>
      </c>
      <c r="D7400" t="s">
        <v>64</v>
      </c>
      <c r="E7400">
        <v>0</v>
      </c>
      <c r="F7400">
        <v>0</v>
      </c>
      <c r="G7400">
        <v>0</v>
      </c>
      <c r="H7400">
        <v>0</v>
      </c>
    </row>
    <row r="7401" spans="1:8" x14ac:dyDescent="0.25">
      <c r="A7401" t="s">
        <v>59</v>
      </c>
      <c r="B7401">
        <v>2021</v>
      </c>
      <c r="C7401" t="s">
        <v>3</v>
      </c>
      <c r="D7401" t="s">
        <v>61</v>
      </c>
      <c r="E7401">
        <v>9</v>
      </c>
      <c r="F7401">
        <v>78.541989999999998</v>
      </c>
      <c r="G7401">
        <v>6022.04</v>
      </c>
      <c r="H7401">
        <v>5638.89</v>
      </c>
    </row>
    <row r="7402" spans="1:8" x14ac:dyDescent="0.25">
      <c r="A7402" t="s">
        <v>59</v>
      </c>
      <c r="B7402">
        <v>2021</v>
      </c>
      <c r="C7402" t="s">
        <v>3</v>
      </c>
      <c r="D7402" t="s">
        <v>61</v>
      </c>
      <c r="E7402">
        <v>5</v>
      </c>
      <c r="F7402">
        <v>2.0699999999999998</v>
      </c>
      <c r="G7402">
        <v>309.41000000000003</v>
      </c>
      <c r="H7402">
        <v>398.33</v>
      </c>
    </row>
    <row r="7403" spans="1:8" x14ac:dyDescent="0.25">
      <c r="A7403" t="s">
        <v>59</v>
      </c>
      <c r="B7403">
        <v>2021</v>
      </c>
      <c r="C7403" t="s">
        <v>3</v>
      </c>
      <c r="D7403" t="s">
        <v>61</v>
      </c>
      <c r="E7403">
        <v>24</v>
      </c>
      <c r="F7403">
        <v>10.199579999999999</v>
      </c>
      <c r="G7403">
        <v>871.74</v>
      </c>
      <c r="H7403">
        <v>654.89</v>
      </c>
    </row>
    <row r="7404" spans="1:8" x14ac:dyDescent="0.25">
      <c r="A7404" t="s">
        <v>59</v>
      </c>
      <c r="B7404">
        <v>2021</v>
      </c>
      <c r="C7404" t="s">
        <v>3</v>
      </c>
      <c r="D7404" t="s">
        <v>60</v>
      </c>
      <c r="E7404">
        <v>11</v>
      </c>
      <c r="F7404">
        <v>10.396979999999999</v>
      </c>
      <c r="G7404">
        <v>1321.48</v>
      </c>
      <c r="H7404">
        <v>1079.1099999999999</v>
      </c>
    </row>
    <row r="7405" spans="1:8" x14ac:dyDescent="0.25">
      <c r="A7405" t="s">
        <v>59</v>
      </c>
      <c r="B7405">
        <v>2021</v>
      </c>
      <c r="C7405" t="s">
        <v>3</v>
      </c>
      <c r="D7405" t="s">
        <v>60</v>
      </c>
      <c r="E7405">
        <v>459</v>
      </c>
      <c r="F7405">
        <v>4004.8152300000002</v>
      </c>
      <c r="G7405">
        <v>331155.15000000002</v>
      </c>
      <c r="H7405">
        <v>185594.1</v>
      </c>
    </row>
    <row r="7406" spans="1:8" x14ac:dyDescent="0.25">
      <c r="A7406" t="s">
        <v>59</v>
      </c>
      <c r="B7406">
        <v>2021</v>
      </c>
      <c r="C7406" t="s">
        <v>3</v>
      </c>
      <c r="D7406" t="s">
        <v>60</v>
      </c>
      <c r="E7406">
        <v>365</v>
      </c>
      <c r="F7406">
        <v>415.36727000000002</v>
      </c>
      <c r="G7406">
        <v>49701.85</v>
      </c>
      <c r="H7406">
        <v>27647.39</v>
      </c>
    </row>
    <row r="7407" spans="1:8" x14ac:dyDescent="0.25">
      <c r="A7407" t="s">
        <v>59</v>
      </c>
      <c r="B7407">
        <v>2021</v>
      </c>
      <c r="C7407" t="s">
        <v>3</v>
      </c>
      <c r="D7407" t="s">
        <v>60</v>
      </c>
      <c r="E7407">
        <v>3101</v>
      </c>
      <c r="F7407">
        <v>1111.4664</v>
      </c>
      <c r="G7407">
        <v>97956.05</v>
      </c>
      <c r="H7407">
        <v>74412.05</v>
      </c>
    </row>
    <row r="7408" spans="1:8" x14ac:dyDescent="0.25">
      <c r="A7408" t="s">
        <v>59</v>
      </c>
      <c r="B7408">
        <v>2021</v>
      </c>
      <c r="C7408" t="s">
        <v>3</v>
      </c>
      <c r="D7408" t="s">
        <v>60</v>
      </c>
      <c r="E7408">
        <v>0</v>
      </c>
      <c r="F7408">
        <v>0</v>
      </c>
      <c r="G7408">
        <v>0</v>
      </c>
      <c r="H7408">
        <v>0</v>
      </c>
    </row>
    <row r="7409" spans="1:8" x14ac:dyDescent="0.25">
      <c r="A7409" t="s">
        <v>59</v>
      </c>
      <c r="B7409">
        <v>2021</v>
      </c>
      <c r="C7409" t="s">
        <v>3</v>
      </c>
      <c r="D7409" t="s">
        <v>60</v>
      </c>
      <c r="E7409">
        <v>11</v>
      </c>
      <c r="F7409">
        <v>2.4940000000000002</v>
      </c>
      <c r="G7409">
        <v>175.09</v>
      </c>
      <c r="H7409">
        <v>182.78</v>
      </c>
    </row>
    <row r="7410" spans="1:8" x14ac:dyDescent="0.25">
      <c r="A7410" t="s">
        <v>59</v>
      </c>
      <c r="B7410">
        <v>2021</v>
      </c>
      <c r="C7410" t="s">
        <v>3</v>
      </c>
      <c r="D7410" t="s">
        <v>62</v>
      </c>
      <c r="E7410">
        <v>47</v>
      </c>
      <c r="F7410">
        <v>358.21030000000002</v>
      </c>
      <c r="G7410">
        <v>32558.86</v>
      </c>
      <c r="H7410">
        <v>24890.3</v>
      </c>
    </row>
    <row r="7411" spans="1:8" x14ac:dyDescent="0.25">
      <c r="A7411" t="s">
        <v>59</v>
      </c>
      <c r="B7411">
        <v>2021</v>
      </c>
      <c r="C7411" t="s">
        <v>3</v>
      </c>
      <c r="D7411" t="s">
        <v>62</v>
      </c>
      <c r="E7411">
        <v>33</v>
      </c>
      <c r="F7411">
        <v>32.085320000000003</v>
      </c>
      <c r="G7411">
        <v>4198.76</v>
      </c>
      <c r="H7411">
        <v>2780.28</v>
      </c>
    </row>
    <row r="7412" spans="1:8" x14ac:dyDescent="0.25">
      <c r="A7412" t="s">
        <v>59</v>
      </c>
      <c r="B7412">
        <v>2021</v>
      </c>
      <c r="C7412" t="s">
        <v>3</v>
      </c>
      <c r="D7412" t="s">
        <v>62</v>
      </c>
      <c r="E7412">
        <v>749</v>
      </c>
      <c r="F7412">
        <v>269.65472999999997</v>
      </c>
      <c r="G7412">
        <v>26420.81</v>
      </c>
      <c r="H7412">
        <v>27455.599999999999</v>
      </c>
    </row>
    <row r="7413" spans="1:8" x14ac:dyDescent="0.25">
      <c r="A7413" t="s">
        <v>59</v>
      </c>
      <c r="B7413">
        <v>2021</v>
      </c>
      <c r="C7413" t="s">
        <v>3</v>
      </c>
      <c r="D7413" t="s">
        <v>60</v>
      </c>
      <c r="E7413">
        <v>69</v>
      </c>
      <c r="F7413">
        <v>496.76441</v>
      </c>
      <c r="G7413">
        <v>33023.760000000002</v>
      </c>
      <c r="H7413">
        <v>19986.29</v>
      </c>
    </row>
    <row r="7414" spans="1:8" x14ac:dyDescent="0.25">
      <c r="A7414" t="s">
        <v>59</v>
      </c>
      <c r="B7414">
        <v>2021</v>
      </c>
      <c r="C7414" t="s">
        <v>3</v>
      </c>
      <c r="D7414" t="s">
        <v>60</v>
      </c>
      <c r="E7414">
        <v>4</v>
      </c>
      <c r="F7414">
        <v>3.7210000000000001</v>
      </c>
      <c r="G7414">
        <v>247.64</v>
      </c>
      <c r="H7414">
        <v>547.78</v>
      </c>
    </row>
    <row r="7415" spans="1:8" x14ac:dyDescent="0.25">
      <c r="A7415" t="s">
        <v>59</v>
      </c>
      <c r="B7415">
        <v>2021</v>
      </c>
      <c r="C7415" t="s">
        <v>3</v>
      </c>
      <c r="D7415" t="s">
        <v>60</v>
      </c>
      <c r="E7415">
        <v>9</v>
      </c>
      <c r="F7415">
        <v>15.482419999999999</v>
      </c>
      <c r="G7415">
        <v>1233.07</v>
      </c>
      <c r="H7415">
        <v>1021.57</v>
      </c>
    </row>
    <row r="7416" spans="1:8" x14ac:dyDescent="0.25">
      <c r="A7416" t="s">
        <v>59</v>
      </c>
      <c r="B7416">
        <v>2021</v>
      </c>
      <c r="C7416" t="s">
        <v>3</v>
      </c>
      <c r="D7416" t="s">
        <v>60</v>
      </c>
      <c r="E7416">
        <v>151</v>
      </c>
      <c r="F7416">
        <v>82.735900000000001</v>
      </c>
      <c r="G7416">
        <v>9212.9699999999993</v>
      </c>
      <c r="H7416">
        <v>11417.76</v>
      </c>
    </row>
    <row r="7417" spans="1:8" x14ac:dyDescent="0.25">
      <c r="A7417" t="s">
        <v>59</v>
      </c>
      <c r="B7417">
        <v>2021</v>
      </c>
      <c r="C7417" t="s">
        <v>3</v>
      </c>
      <c r="D7417" t="s">
        <v>60</v>
      </c>
      <c r="E7417">
        <v>2</v>
      </c>
      <c r="F7417">
        <v>7.0000000000000001E-3</v>
      </c>
      <c r="G7417">
        <v>1.68</v>
      </c>
      <c r="H7417">
        <v>2.35</v>
      </c>
    </row>
    <row r="7418" spans="1:8" x14ac:dyDescent="0.25">
      <c r="A7418" t="s">
        <v>59</v>
      </c>
      <c r="B7418">
        <v>2021</v>
      </c>
      <c r="C7418" t="s">
        <v>3</v>
      </c>
      <c r="D7418" t="s">
        <v>60</v>
      </c>
      <c r="E7418">
        <v>87</v>
      </c>
      <c r="F7418">
        <v>248.47917000000001</v>
      </c>
      <c r="G7418">
        <v>17428.97</v>
      </c>
      <c r="H7418">
        <v>2626.11</v>
      </c>
    </row>
    <row r="7419" spans="1:8" x14ac:dyDescent="0.25">
      <c r="A7419" t="s">
        <v>59</v>
      </c>
      <c r="B7419">
        <v>2021</v>
      </c>
      <c r="C7419" t="s">
        <v>3</v>
      </c>
      <c r="D7419" t="s">
        <v>60</v>
      </c>
      <c r="E7419">
        <v>54</v>
      </c>
      <c r="F7419">
        <v>37.478700000000003</v>
      </c>
      <c r="G7419">
        <v>4017.21</v>
      </c>
      <c r="H7419">
        <v>294.62</v>
      </c>
    </row>
    <row r="7420" spans="1:8" x14ac:dyDescent="0.25">
      <c r="A7420" t="s">
        <v>59</v>
      </c>
      <c r="B7420">
        <v>2021</v>
      </c>
      <c r="C7420" t="s">
        <v>3</v>
      </c>
      <c r="D7420" t="s">
        <v>60</v>
      </c>
      <c r="E7420">
        <v>607</v>
      </c>
      <c r="F7420">
        <v>142.84989999999999</v>
      </c>
      <c r="G7420">
        <v>10330.14</v>
      </c>
      <c r="H7420">
        <v>3266.52</v>
      </c>
    </row>
    <row r="7421" spans="1:8" x14ac:dyDescent="0.25">
      <c r="A7421" t="s">
        <v>59</v>
      </c>
      <c r="B7421">
        <v>2021</v>
      </c>
      <c r="C7421" t="s">
        <v>3</v>
      </c>
      <c r="D7421" t="s">
        <v>60</v>
      </c>
      <c r="E7421">
        <v>11</v>
      </c>
      <c r="F7421">
        <v>16.149999999999999</v>
      </c>
      <c r="G7421">
        <v>1819.85</v>
      </c>
      <c r="H7421">
        <v>0</v>
      </c>
    </row>
    <row r="7422" spans="1:8" x14ac:dyDescent="0.25">
      <c r="A7422" t="s">
        <v>59</v>
      </c>
      <c r="B7422">
        <v>2021</v>
      </c>
      <c r="C7422" t="s">
        <v>3</v>
      </c>
      <c r="D7422" t="s">
        <v>60</v>
      </c>
      <c r="E7422">
        <v>59</v>
      </c>
      <c r="F7422">
        <v>361.32384000000002</v>
      </c>
      <c r="G7422">
        <v>25339.56</v>
      </c>
      <c r="H7422">
        <v>16746.45</v>
      </c>
    </row>
    <row r="7423" spans="1:8" x14ac:dyDescent="0.25">
      <c r="A7423" t="s">
        <v>59</v>
      </c>
      <c r="B7423">
        <v>2021</v>
      </c>
      <c r="C7423" t="s">
        <v>3</v>
      </c>
      <c r="D7423" t="s">
        <v>60</v>
      </c>
      <c r="E7423">
        <v>33</v>
      </c>
      <c r="F7423">
        <v>57.443280000000001</v>
      </c>
      <c r="G7423">
        <v>5096.08</v>
      </c>
      <c r="H7423">
        <v>3388.05</v>
      </c>
    </row>
    <row r="7424" spans="1:8" x14ac:dyDescent="0.25">
      <c r="A7424" t="s">
        <v>59</v>
      </c>
      <c r="B7424">
        <v>2021</v>
      </c>
      <c r="C7424" t="s">
        <v>3</v>
      </c>
      <c r="D7424" t="s">
        <v>60</v>
      </c>
      <c r="E7424">
        <v>267</v>
      </c>
      <c r="F7424">
        <v>119.35926000000001</v>
      </c>
      <c r="G7424">
        <v>8712.51</v>
      </c>
      <c r="H7424">
        <v>4707.12</v>
      </c>
    </row>
    <row r="7425" spans="1:8" x14ac:dyDescent="0.25">
      <c r="A7425" t="s">
        <v>59</v>
      </c>
      <c r="B7425">
        <v>2021</v>
      </c>
      <c r="C7425" t="s">
        <v>3</v>
      </c>
      <c r="D7425" t="s">
        <v>64</v>
      </c>
      <c r="E7425">
        <v>1</v>
      </c>
      <c r="F7425">
        <v>17660.8</v>
      </c>
      <c r="G7425">
        <v>1695597.71</v>
      </c>
      <c r="H7425">
        <v>1605344.67</v>
      </c>
    </row>
    <row r="7426" spans="1:8" x14ac:dyDescent="0.25">
      <c r="A7426" t="s">
        <v>59</v>
      </c>
      <c r="B7426">
        <v>2021</v>
      </c>
      <c r="C7426" t="s">
        <v>3</v>
      </c>
      <c r="D7426" t="s">
        <v>60</v>
      </c>
      <c r="E7426">
        <v>0</v>
      </c>
      <c r="F7426">
        <v>0</v>
      </c>
      <c r="G7426">
        <v>0</v>
      </c>
      <c r="H7426">
        <v>0</v>
      </c>
    </row>
    <row r="7427" spans="1:8" x14ac:dyDescent="0.25">
      <c r="A7427" t="s">
        <v>59</v>
      </c>
      <c r="B7427">
        <v>2021</v>
      </c>
      <c r="C7427" t="s">
        <v>3</v>
      </c>
      <c r="D7427" t="s">
        <v>60</v>
      </c>
      <c r="E7427">
        <v>0</v>
      </c>
      <c r="F7427">
        <v>0</v>
      </c>
      <c r="G7427">
        <v>0</v>
      </c>
      <c r="H7427">
        <v>0</v>
      </c>
    </row>
    <row r="7428" spans="1:8" x14ac:dyDescent="0.25">
      <c r="A7428" t="s">
        <v>59</v>
      </c>
      <c r="B7428">
        <v>2021</v>
      </c>
      <c r="C7428" t="s">
        <v>2</v>
      </c>
      <c r="D7428" t="s">
        <v>61</v>
      </c>
      <c r="E7428">
        <v>0</v>
      </c>
      <c r="F7428">
        <v>0</v>
      </c>
      <c r="G7428">
        <v>0</v>
      </c>
      <c r="H7428">
        <v>0</v>
      </c>
    </row>
    <row r="7429" spans="1:8" x14ac:dyDescent="0.25">
      <c r="A7429" t="s">
        <v>59</v>
      </c>
      <c r="B7429">
        <v>2021</v>
      </c>
      <c r="C7429" t="s">
        <v>2</v>
      </c>
      <c r="D7429" t="s">
        <v>60</v>
      </c>
      <c r="E7429">
        <v>0</v>
      </c>
      <c r="F7429">
        <v>0</v>
      </c>
      <c r="G7429">
        <v>0</v>
      </c>
      <c r="H7429">
        <v>0</v>
      </c>
    </row>
    <row r="7430" spans="1:8" x14ac:dyDescent="0.25">
      <c r="A7430" t="s">
        <v>59</v>
      </c>
      <c r="B7430">
        <v>2021</v>
      </c>
      <c r="C7430" t="s">
        <v>2</v>
      </c>
      <c r="D7430" t="s">
        <v>62</v>
      </c>
      <c r="E7430">
        <v>0</v>
      </c>
      <c r="F7430">
        <v>0</v>
      </c>
      <c r="G7430">
        <v>0</v>
      </c>
      <c r="H7430">
        <v>0</v>
      </c>
    </row>
    <row r="7431" spans="1:8" x14ac:dyDescent="0.25">
      <c r="A7431" t="s">
        <v>59</v>
      </c>
      <c r="B7431">
        <v>2021</v>
      </c>
      <c r="C7431" t="s">
        <v>2</v>
      </c>
      <c r="D7431" t="s">
        <v>60</v>
      </c>
      <c r="E7431">
        <v>0</v>
      </c>
      <c r="F7431">
        <v>0</v>
      </c>
      <c r="G7431">
        <v>0</v>
      </c>
      <c r="H7431">
        <v>0</v>
      </c>
    </row>
    <row r="7432" spans="1:8" x14ac:dyDescent="0.25">
      <c r="A7432" t="s">
        <v>59</v>
      </c>
      <c r="B7432">
        <v>2021</v>
      </c>
      <c r="C7432" t="s">
        <v>2</v>
      </c>
      <c r="D7432" t="s">
        <v>60</v>
      </c>
      <c r="E7432">
        <v>0</v>
      </c>
      <c r="F7432">
        <v>0</v>
      </c>
      <c r="G7432">
        <v>0</v>
      </c>
      <c r="H7432">
        <v>0</v>
      </c>
    </row>
    <row r="7433" spans="1:8" x14ac:dyDescent="0.25">
      <c r="A7433" t="s">
        <v>59</v>
      </c>
      <c r="B7433">
        <v>2021</v>
      </c>
      <c r="C7433" t="s">
        <v>2</v>
      </c>
      <c r="D7433" t="s">
        <v>60</v>
      </c>
      <c r="E7433">
        <v>0</v>
      </c>
      <c r="F7433">
        <v>0</v>
      </c>
      <c r="G7433">
        <v>0</v>
      </c>
      <c r="H7433">
        <v>0</v>
      </c>
    </row>
    <row r="7434" spans="1:8" x14ac:dyDescent="0.25">
      <c r="A7434" t="s">
        <v>59</v>
      </c>
      <c r="B7434">
        <v>2021</v>
      </c>
      <c r="C7434" t="s">
        <v>2</v>
      </c>
      <c r="D7434" t="s">
        <v>60</v>
      </c>
      <c r="E7434">
        <v>0</v>
      </c>
      <c r="F7434">
        <v>0</v>
      </c>
      <c r="G7434">
        <v>0</v>
      </c>
      <c r="H7434">
        <v>0</v>
      </c>
    </row>
    <row r="7435" spans="1:8" x14ac:dyDescent="0.25">
      <c r="A7435" t="s">
        <v>59</v>
      </c>
      <c r="B7435">
        <v>2021</v>
      </c>
      <c r="C7435" t="s">
        <v>2</v>
      </c>
      <c r="D7435" t="s">
        <v>61</v>
      </c>
      <c r="E7435">
        <v>3</v>
      </c>
      <c r="F7435">
        <v>2805.098</v>
      </c>
      <c r="G7435">
        <v>247235.32</v>
      </c>
      <c r="H7435">
        <v>245677.72</v>
      </c>
    </row>
    <row r="7436" spans="1:8" x14ac:dyDescent="0.25">
      <c r="A7436" t="s">
        <v>59</v>
      </c>
      <c r="B7436">
        <v>2021</v>
      </c>
      <c r="C7436" t="s">
        <v>2</v>
      </c>
      <c r="D7436" t="s">
        <v>60</v>
      </c>
      <c r="E7436">
        <v>0</v>
      </c>
      <c r="F7436">
        <v>0</v>
      </c>
      <c r="G7436">
        <v>0</v>
      </c>
      <c r="H7436">
        <v>0</v>
      </c>
    </row>
    <row r="7437" spans="1:8" x14ac:dyDescent="0.25">
      <c r="A7437" t="s">
        <v>59</v>
      </c>
      <c r="B7437">
        <v>2021</v>
      </c>
      <c r="C7437" t="s">
        <v>2</v>
      </c>
      <c r="D7437" t="s">
        <v>60</v>
      </c>
      <c r="E7437">
        <v>0</v>
      </c>
      <c r="F7437">
        <v>0</v>
      </c>
      <c r="G7437">
        <v>0</v>
      </c>
      <c r="H7437">
        <v>0</v>
      </c>
    </row>
    <row r="7438" spans="1:8" x14ac:dyDescent="0.25">
      <c r="A7438" t="s">
        <v>59</v>
      </c>
      <c r="B7438">
        <v>2021</v>
      </c>
      <c r="C7438" t="s">
        <v>2</v>
      </c>
      <c r="D7438" t="s">
        <v>60</v>
      </c>
      <c r="E7438">
        <v>0</v>
      </c>
      <c r="F7438">
        <v>0</v>
      </c>
      <c r="G7438">
        <v>0</v>
      </c>
      <c r="H7438">
        <v>0</v>
      </c>
    </row>
    <row r="7439" spans="1:8" x14ac:dyDescent="0.25">
      <c r="A7439" t="s">
        <v>59</v>
      </c>
      <c r="B7439">
        <v>2021</v>
      </c>
      <c r="C7439" t="s">
        <v>2</v>
      </c>
      <c r="D7439" t="s">
        <v>60</v>
      </c>
      <c r="E7439">
        <v>0</v>
      </c>
      <c r="F7439">
        <v>0</v>
      </c>
      <c r="G7439">
        <v>0</v>
      </c>
      <c r="H7439">
        <v>0</v>
      </c>
    </row>
    <row r="7440" spans="1:8" x14ac:dyDescent="0.25">
      <c r="A7440" t="s">
        <v>59</v>
      </c>
      <c r="B7440">
        <v>2021</v>
      </c>
      <c r="C7440" t="s">
        <v>2</v>
      </c>
      <c r="D7440" t="s">
        <v>60</v>
      </c>
      <c r="E7440">
        <v>0</v>
      </c>
      <c r="F7440">
        <v>0</v>
      </c>
      <c r="G7440">
        <v>0</v>
      </c>
      <c r="H7440">
        <v>0</v>
      </c>
    </row>
    <row r="7441" spans="1:8" x14ac:dyDescent="0.25">
      <c r="A7441" t="s">
        <v>59</v>
      </c>
      <c r="B7441">
        <v>2021</v>
      </c>
      <c r="C7441" t="s">
        <v>2</v>
      </c>
      <c r="D7441" t="s">
        <v>62</v>
      </c>
      <c r="E7441">
        <v>0</v>
      </c>
      <c r="F7441">
        <v>0</v>
      </c>
      <c r="G7441">
        <v>0</v>
      </c>
      <c r="H7441">
        <v>0</v>
      </c>
    </row>
    <row r="7442" spans="1:8" x14ac:dyDescent="0.25">
      <c r="A7442" t="s">
        <v>59</v>
      </c>
      <c r="B7442">
        <v>2021</v>
      </c>
      <c r="C7442" t="s">
        <v>2</v>
      </c>
      <c r="D7442" t="s">
        <v>60</v>
      </c>
      <c r="E7442">
        <v>0</v>
      </c>
      <c r="F7442">
        <v>0</v>
      </c>
      <c r="G7442">
        <v>0</v>
      </c>
      <c r="H7442">
        <v>0</v>
      </c>
    </row>
    <row r="7443" spans="1:8" x14ac:dyDescent="0.25">
      <c r="A7443" t="s">
        <v>59</v>
      </c>
      <c r="B7443">
        <v>2021</v>
      </c>
      <c r="C7443" t="s">
        <v>2</v>
      </c>
      <c r="D7443" t="s">
        <v>60</v>
      </c>
      <c r="E7443">
        <v>0</v>
      </c>
      <c r="F7443">
        <v>0</v>
      </c>
      <c r="G7443">
        <v>0</v>
      </c>
      <c r="H7443">
        <v>0</v>
      </c>
    </row>
    <row r="7444" spans="1:8" x14ac:dyDescent="0.25">
      <c r="A7444" t="s">
        <v>59</v>
      </c>
      <c r="B7444">
        <v>2021</v>
      </c>
      <c r="C7444" t="s">
        <v>2</v>
      </c>
      <c r="D7444" t="s">
        <v>60</v>
      </c>
      <c r="E7444">
        <v>0</v>
      </c>
      <c r="F7444">
        <v>0</v>
      </c>
      <c r="G7444">
        <v>0</v>
      </c>
      <c r="H7444">
        <v>0</v>
      </c>
    </row>
    <row r="7445" spans="1:8" x14ac:dyDescent="0.25">
      <c r="A7445" t="s">
        <v>59</v>
      </c>
      <c r="B7445">
        <v>2021</v>
      </c>
      <c r="C7445" t="s">
        <v>2</v>
      </c>
      <c r="D7445" t="s">
        <v>60</v>
      </c>
      <c r="E7445">
        <v>1</v>
      </c>
      <c r="F7445">
        <v>216.53399999999999</v>
      </c>
      <c r="G7445">
        <v>13863.98</v>
      </c>
      <c r="H7445">
        <v>13863.98</v>
      </c>
    </row>
    <row r="7446" spans="1:8" x14ac:dyDescent="0.25">
      <c r="A7446" t="s">
        <v>59</v>
      </c>
      <c r="B7446">
        <v>2021</v>
      </c>
      <c r="C7446" t="s">
        <v>2</v>
      </c>
      <c r="D7446" t="s">
        <v>60</v>
      </c>
      <c r="E7446">
        <v>0</v>
      </c>
      <c r="F7446">
        <v>0</v>
      </c>
      <c r="G7446">
        <v>0</v>
      </c>
      <c r="H7446">
        <v>0</v>
      </c>
    </row>
    <row r="7447" spans="1:8" x14ac:dyDescent="0.25">
      <c r="A7447" t="s">
        <v>59</v>
      </c>
      <c r="B7447">
        <v>2021</v>
      </c>
      <c r="C7447" t="s">
        <v>2</v>
      </c>
      <c r="D7447" t="s">
        <v>60</v>
      </c>
      <c r="E7447">
        <v>0</v>
      </c>
      <c r="F7447">
        <v>0</v>
      </c>
      <c r="G7447">
        <v>0</v>
      </c>
      <c r="H7447">
        <v>0</v>
      </c>
    </row>
    <row r="7448" spans="1:8" x14ac:dyDescent="0.25">
      <c r="A7448" t="s">
        <v>59</v>
      </c>
      <c r="B7448">
        <v>2021</v>
      </c>
      <c r="C7448" t="s">
        <v>2</v>
      </c>
      <c r="D7448" t="s">
        <v>60</v>
      </c>
      <c r="E7448">
        <v>0</v>
      </c>
      <c r="F7448">
        <v>0</v>
      </c>
      <c r="G7448">
        <v>0</v>
      </c>
      <c r="H7448">
        <v>0</v>
      </c>
    </row>
    <row r="7449" spans="1:8" x14ac:dyDescent="0.25">
      <c r="A7449" t="s">
        <v>59</v>
      </c>
      <c r="B7449">
        <v>2021</v>
      </c>
      <c r="C7449" t="s">
        <v>2</v>
      </c>
      <c r="D7449" t="s">
        <v>61</v>
      </c>
      <c r="E7449">
        <v>0</v>
      </c>
      <c r="F7449">
        <v>0</v>
      </c>
      <c r="G7449">
        <v>0</v>
      </c>
      <c r="H7449">
        <v>0</v>
      </c>
    </row>
    <row r="7450" spans="1:8" x14ac:dyDescent="0.25">
      <c r="A7450" t="s">
        <v>59</v>
      </c>
      <c r="B7450">
        <v>2021</v>
      </c>
      <c r="C7450" t="s">
        <v>2</v>
      </c>
      <c r="D7450" t="s">
        <v>61</v>
      </c>
      <c r="E7450">
        <v>367</v>
      </c>
      <c r="F7450">
        <v>29971.77693</v>
      </c>
      <c r="G7450">
        <v>2501245.89</v>
      </c>
      <c r="H7450">
        <v>2658005.09</v>
      </c>
    </row>
    <row r="7451" spans="1:8" x14ac:dyDescent="0.25">
      <c r="A7451" t="s">
        <v>59</v>
      </c>
      <c r="B7451">
        <v>2021</v>
      </c>
      <c r="C7451" t="s">
        <v>2</v>
      </c>
      <c r="D7451" t="s">
        <v>61</v>
      </c>
      <c r="E7451">
        <v>1</v>
      </c>
      <c r="F7451">
        <v>2.4908399999999999</v>
      </c>
      <c r="G7451">
        <v>332.44</v>
      </c>
      <c r="H7451">
        <v>334.61</v>
      </c>
    </row>
    <row r="7452" spans="1:8" x14ac:dyDescent="0.25">
      <c r="A7452" t="s">
        <v>59</v>
      </c>
      <c r="B7452">
        <v>2021</v>
      </c>
      <c r="C7452" t="s">
        <v>2</v>
      </c>
      <c r="D7452" t="s">
        <v>60</v>
      </c>
      <c r="E7452">
        <v>0</v>
      </c>
      <c r="F7452">
        <v>0</v>
      </c>
      <c r="G7452">
        <v>0</v>
      </c>
      <c r="H7452">
        <v>0</v>
      </c>
    </row>
    <row r="7453" spans="1:8" x14ac:dyDescent="0.25">
      <c r="A7453" t="s">
        <v>59</v>
      </c>
      <c r="B7453">
        <v>2021</v>
      </c>
      <c r="C7453" t="s">
        <v>2</v>
      </c>
      <c r="D7453" t="s">
        <v>60</v>
      </c>
      <c r="E7453">
        <v>0</v>
      </c>
      <c r="F7453">
        <v>0</v>
      </c>
      <c r="G7453">
        <v>0</v>
      </c>
      <c r="H7453">
        <v>0</v>
      </c>
    </row>
    <row r="7454" spans="1:8" x14ac:dyDescent="0.25">
      <c r="A7454" t="s">
        <v>59</v>
      </c>
      <c r="B7454">
        <v>2021</v>
      </c>
      <c r="C7454" t="s">
        <v>2</v>
      </c>
      <c r="D7454" t="s">
        <v>60</v>
      </c>
      <c r="E7454">
        <v>0</v>
      </c>
      <c r="F7454">
        <v>0</v>
      </c>
      <c r="G7454">
        <v>0</v>
      </c>
      <c r="H7454">
        <v>0</v>
      </c>
    </row>
    <row r="7455" spans="1:8" x14ac:dyDescent="0.25">
      <c r="A7455" t="s">
        <v>59</v>
      </c>
      <c r="B7455">
        <v>2021</v>
      </c>
      <c r="C7455" t="s">
        <v>2</v>
      </c>
      <c r="D7455" t="s">
        <v>60</v>
      </c>
      <c r="E7455">
        <v>2</v>
      </c>
      <c r="F7455">
        <v>59.800220000000003</v>
      </c>
      <c r="G7455">
        <v>4025.05</v>
      </c>
      <c r="H7455">
        <v>2521.4299999999998</v>
      </c>
    </row>
    <row r="7456" spans="1:8" x14ac:dyDescent="0.25">
      <c r="A7456" t="s">
        <v>59</v>
      </c>
      <c r="B7456">
        <v>2021</v>
      </c>
      <c r="C7456" t="s">
        <v>2</v>
      </c>
      <c r="D7456" t="s">
        <v>62</v>
      </c>
      <c r="E7456">
        <v>175</v>
      </c>
      <c r="F7456">
        <v>10174.53242</v>
      </c>
      <c r="G7456">
        <v>1003217.33</v>
      </c>
      <c r="H7456">
        <v>995511.52</v>
      </c>
    </row>
    <row r="7457" spans="1:8" x14ac:dyDescent="0.25">
      <c r="A7457" t="s">
        <v>59</v>
      </c>
      <c r="B7457">
        <v>2021</v>
      </c>
      <c r="C7457" t="s">
        <v>2</v>
      </c>
      <c r="D7457" t="s">
        <v>62</v>
      </c>
      <c r="E7457">
        <v>8</v>
      </c>
      <c r="F7457">
        <v>4.6414</v>
      </c>
      <c r="G7457">
        <v>715.56</v>
      </c>
      <c r="H7457">
        <v>461.35</v>
      </c>
    </row>
    <row r="7458" spans="1:8" x14ac:dyDescent="0.25">
      <c r="A7458" t="s">
        <v>59</v>
      </c>
      <c r="B7458">
        <v>2021</v>
      </c>
      <c r="C7458" t="s">
        <v>2</v>
      </c>
      <c r="D7458" t="s">
        <v>60</v>
      </c>
      <c r="E7458">
        <v>1</v>
      </c>
      <c r="F7458">
        <v>0</v>
      </c>
      <c r="G7458">
        <v>1.41</v>
      </c>
      <c r="H7458">
        <v>0</v>
      </c>
    </row>
    <row r="7459" spans="1:8" x14ac:dyDescent="0.25">
      <c r="A7459" t="s">
        <v>59</v>
      </c>
      <c r="B7459">
        <v>2021</v>
      </c>
      <c r="C7459" t="s">
        <v>2</v>
      </c>
      <c r="D7459" t="s">
        <v>60</v>
      </c>
      <c r="E7459">
        <v>0</v>
      </c>
      <c r="F7459">
        <v>0</v>
      </c>
      <c r="G7459">
        <v>0</v>
      </c>
      <c r="H7459">
        <v>0</v>
      </c>
    </row>
    <row r="7460" spans="1:8" x14ac:dyDescent="0.25">
      <c r="A7460" t="s">
        <v>59</v>
      </c>
      <c r="B7460">
        <v>2021</v>
      </c>
      <c r="C7460" t="s">
        <v>2</v>
      </c>
      <c r="D7460" t="s">
        <v>60</v>
      </c>
      <c r="E7460">
        <v>0</v>
      </c>
      <c r="F7460">
        <v>0</v>
      </c>
      <c r="G7460">
        <v>0</v>
      </c>
      <c r="H7460">
        <v>0</v>
      </c>
    </row>
    <row r="7461" spans="1:8" x14ac:dyDescent="0.25">
      <c r="A7461" t="s">
        <v>59</v>
      </c>
      <c r="B7461">
        <v>2021</v>
      </c>
      <c r="C7461" t="s">
        <v>2</v>
      </c>
      <c r="D7461" t="s">
        <v>60</v>
      </c>
      <c r="E7461">
        <v>0</v>
      </c>
      <c r="F7461">
        <v>0</v>
      </c>
      <c r="G7461">
        <v>0</v>
      </c>
      <c r="H7461">
        <v>0</v>
      </c>
    </row>
    <row r="7462" spans="1:8" x14ac:dyDescent="0.25">
      <c r="A7462" t="s">
        <v>59</v>
      </c>
      <c r="B7462">
        <v>2021</v>
      </c>
      <c r="C7462" t="s">
        <v>2</v>
      </c>
      <c r="D7462" t="s">
        <v>60</v>
      </c>
      <c r="E7462">
        <v>0</v>
      </c>
      <c r="F7462">
        <v>0</v>
      </c>
      <c r="G7462">
        <v>0</v>
      </c>
      <c r="H7462">
        <v>0</v>
      </c>
    </row>
    <row r="7463" spans="1:8" x14ac:dyDescent="0.25">
      <c r="A7463" t="s">
        <v>59</v>
      </c>
      <c r="B7463">
        <v>2021</v>
      </c>
      <c r="C7463" t="s">
        <v>2</v>
      </c>
      <c r="D7463" t="s">
        <v>60</v>
      </c>
      <c r="E7463">
        <v>23</v>
      </c>
      <c r="F7463">
        <v>4.8314599999999999</v>
      </c>
      <c r="G7463">
        <v>853.48</v>
      </c>
      <c r="H7463">
        <v>1095.95</v>
      </c>
    </row>
    <row r="7464" spans="1:8" x14ac:dyDescent="0.25">
      <c r="A7464" t="s">
        <v>59</v>
      </c>
      <c r="B7464">
        <v>2021</v>
      </c>
      <c r="C7464" t="s">
        <v>2</v>
      </c>
      <c r="D7464" t="s">
        <v>60</v>
      </c>
      <c r="E7464">
        <v>313</v>
      </c>
      <c r="F7464">
        <v>2000.8732500000001</v>
      </c>
      <c r="G7464">
        <v>173855.99</v>
      </c>
      <c r="H7464">
        <v>166976.4</v>
      </c>
    </row>
    <row r="7465" spans="1:8" x14ac:dyDescent="0.25">
      <c r="A7465" t="s">
        <v>59</v>
      </c>
      <c r="B7465">
        <v>2021</v>
      </c>
      <c r="C7465" t="s">
        <v>2</v>
      </c>
      <c r="D7465" t="s">
        <v>60</v>
      </c>
      <c r="E7465">
        <v>2</v>
      </c>
      <c r="F7465">
        <v>3.1427800000000001</v>
      </c>
      <c r="G7465">
        <v>397.87</v>
      </c>
      <c r="H7465">
        <v>397.87</v>
      </c>
    </row>
    <row r="7466" spans="1:8" x14ac:dyDescent="0.25">
      <c r="A7466" t="s">
        <v>59</v>
      </c>
      <c r="B7466">
        <v>2021</v>
      </c>
      <c r="C7466" t="s">
        <v>2</v>
      </c>
      <c r="D7466" t="s">
        <v>60</v>
      </c>
      <c r="E7466">
        <v>1097</v>
      </c>
      <c r="F7466">
        <v>1413.6273200000001</v>
      </c>
      <c r="G7466">
        <v>160133.98000000001</v>
      </c>
      <c r="H7466">
        <v>164848.29999999999</v>
      </c>
    </row>
    <row r="7467" spans="1:8" x14ac:dyDescent="0.25">
      <c r="A7467" t="s">
        <v>59</v>
      </c>
      <c r="B7467">
        <v>2021</v>
      </c>
      <c r="C7467" t="s">
        <v>2</v>
      </c>
      <c r="D7467" t="s">
        <v>60</v>
      </c>
      <c r="E7467">
        <v>8207</v>
      </c>
      <c r="F7467">
        <v>1988.4781800000001</v>
      </c>
      <c r="G7467">
        <v>172509.82</v>
      </c>
      <c r="H7467">
        <v>174923.97</v>
      </c>
    </row>
    <row r="7468" spans="1:8" x14ac:dyDescent="0.25">
      <c r="A7468" t="s">
        <v>59</v>
      </c>
      <c r="B7468">
        <v>2021</v>
      </c>
      <c r="C7468" t="s">
        <v>2</v>
      </c>
      <c r="D7468" t="s">
        <v>60</v>
      </c>
      <c r="E7468">
        <v>0</v>
      </c>
      <c r="F7468">
        <v>0</v>
      </c>
      <c r="G7468">
        <v>0</v>
      </c>
      <c r="H7468">
        <v>0</v>
      </c>
    </row>
    <row r="7469" spans="1:8" x14ac:dyDescent="0.25">
      <c r="A7469" t="s">
        <v>59</v>
      </c>
      <c r="B7469">
        <v>2021</v>
      </c>
      <c r="C7469" t="s">
        <v>2</v>
      </c>
      <c r="D7469" t="s">
        <v>60</v>
      </c>
      <c r="E7469">
        <v>48</v>
      </c>
      <c r="F7469">
        <v>-75.648520000000005</v>
      </c>
      <c r="G7469">
        <v>-6447.02</v>
      </c>
      <c r="H7469">
        <v>1222.48</v>
      </c>
    </row>
    <row r="7470" spans="1:8" x14ac:dyDescent="0.25">
      <c r="A7470" t="s">
        <v>59</v>
      </c>
      <c r="B7470">
        <v>2021</v>
      </c>
      <c r="C7470" t="s">
        <v>2</v>
      </c>
      <c r="D7470" t="s">
        <v>60</v>
      </c>
      <c r="E7470">
        <v>24</v>
      </c>
      <c r="F7470">
        <v>0.88175999999999999</v>
      </c>
      <c r="G7470">
        <v>96.44</v>
      </c>
      <c r="H7470">
        <v>68.3</v>
      </c>
    </row>
    <row r="7471" spans="1:8" x14ac:dyDescent="0.25">
      <c r="A7471" t="s">
        <v>59</v>
      </c>
      <c r="B7471">
        <v>2021</v>
      </c>
      <c r="C7471" t="s">
        <v>2</v>
      </c>
      <c r="D7471" t="s">
        <v>60</v>
      </c>
      <c r="E7471">
        <v>0</v>
      </c>
      <c r="F7471">
        <v>0</v>
      </c>
      <c r="G7471">
        <v>0</v>
      </c>
      <c r="H7471">
        <v>0</v>
      </c>
    </row>
    <row r="7472" spans="1:8" x14ac:dyDescent="0.25">
      <c r="A7472" t="s">
        <v>59</v>
      </c>
      <c r="B7472">
        <v>2021</v>
      </c>
      <c r="C7472" t="s">
        <v>2</v>
      </c>
      <c r="D7472" t="s">
        <v>60</v>
      </c>
      <c r="E7472">
        <v>255</v>
      </c>
      <c r="F7472">
        <v>47.088160000000002</v>
      </c>
      <c r="G7472">
        <v>3431.16</v>
      </c>
      <c r="H7472">
        <v>3618.85</v>
      </c>
    </row>
    <row r="7473" spans="1:8" x14ac:dyDescent="0.25">
      <c r="A7473" t="s">
        <v>59</v>
      </c>
      <c r="B7473">
        <v>2021</v>
      </c>
      <c r="C7473" t="s">
        <v>2</v>
      </c>
      <c r="D7473" t="s">
        <v>60</v>
      </c>
      <c r="E7473">
        <v>243</v>
      </c>
      <c r="F7473">
        <v>85.963890000000006</v>
      </c>
      <c r="G7473">
        <v>6321.72</v>
      </c>
      <c r="H7473">
        <v>6008.2</v>
      </c>
    </row>
    <row r="7474" spans="1:8" x14ac:dyDescent="0.25">
      <c r="A7474" t="s">
        <v>59</v>
      </c>
      <c r="B7474">
        <v>2021</v>
      </c>
      <c r="C7474" t="s">
        <v>2</v>
      </c>
      <c r="D7474" t="s">
        <v>60</v>
      </c>
      <c r="E7474">
        <v>0</v>
      </c>
      <c r="F7474">
        <v>0</v>
      </c>
      <c r="G7474">
        <v>0</v>
      </c>
      <c r="H7474">
        <v>0</v>
      </c>
    </row>
    <row r="7475" spans="1:8" x14ac:dyDescent="0.25">
      <c r="A7475" t="s">
        <v>59</v>
      </c>
      <c r="B7475">
        <v>2021</v>
      </c>
      <c r="C7475" t="s">
        <v>2</v>
      </c>
      <c r="D7475" t="s">
        <v>60</v>
      </c>
      <c r="E7475">
        <v>0</v>
      </c>
      <c r="F7475">
        <v>0</v>
      </c>
      <c r="G7475">
        <v>0</v>
      </c>
      <c r="H7475">
        <v>0</v>
      </c>
    </row>
    <row r="7476" spans="1:8" x14ac:dyDescent="0.25">
      <c r="A7476" t="s">
        <v>59</v>
      </c>
      <c r="B7476">
        <v>2021</v>
      </c>
      <c r="C7476" t="s">
        <v>2</v>
      </c>
      <c r="D7476" t="s">
        <v>60</v>
      </c>
      <c r="E7476">
        <v>4</v>
      </c>
      <c r="F7476">
        <v>8.7902199999999997</v>
      </c>
      <c r="G7476">
        <v>605.66999999999996</v>
      </c>
      <c r="H7476">
        <v>924.45</v>
      </c>
    </row>
    <row r="7477" spans="1:8" x14ac:dyDescent="0.25">
      <c r="A7477" t="s">
        <v>59</v>
      </c>
      <c r="B7477">
        <v>2021</v>
      </c>
      <c r="C7477" t="s">
        <v>2</v>
      </c>
      <c r="D7477" t="s">
        <v>60</v>
      </c>
      <c r="E7477">
        <v>0</v>
      </c>
      <c r="F7477">
        <v>0</v>
      </c>
      <c r="G7477">
        <v>0</v>
      </c>
      <c r="H7477">
        <v>0</v>
      </c>
    </row>
    <row r="7478" spans="1:8" x14ac:dyDescent="0.25">
      <c r="A7478" t="s">
        <v>59</v>
      </c>
      <c r="B7478">
        <v>2021</v>
      </c>
      <c r="C7478" t="s">
        <v>2</v>
      </c>
      <c r="D7478" t="s">
        <v>60</v>
      </c>
      <c r="E7478">
        <v>9</v>
      </c>
      <c r="F7478">
        <v>5.9505600000000003</v>
      </c>
      <c r="G7478">
        <v>627.21</v>
      </c>
      <c r="H7478">
        <v>321.73</v>
      </c>
    </row>
    <row r="7479" spans="1:8" x14ac:dyDescent="0.25">
      <c r="A7479" t="s">
        <v>59</v>
      </c>
      <c r="B7479">
        <v>2021</v>
      </c>
      <c r="C7479" t="s">
        <v>2</v>
      </c>
      <c r="D7479" t="s">
        <v>60</v>
      </c>
      <c r="E7479">
        <v>28</v>
      </c>
      <c r="F7479">
        <v>34.792720000000003</v>
      </c>
      <c r="G7479">
        <v>3329.96</v>
      </c>
      <c r="H7479">
        <v>3295.02</v>
      </c>
    </row>
    <row r="7480" spans="1:8" x14ac:dyDescent="0.25">
      <c r="A7480" t="s">
        <v>59</v>
      </c>
      <c r="B7480">
        <v>2021</v>
      </c>
      <c r="C7480" t="s">
        <v>2</v>
      </c>
      <c r="D7480" t="s">
        <v>60</v>
      </c>
      <c r="E7480">
        <v>0</v>
      </c>
      <c r="F7480">
        <v>0</v>
      </c>
      <c r="G7480">
        <v>0</v>
      </c>
      <c r="H7480">
        <v>0</v>
      </c>
    </row>
    <row r="7481" spans="1:8" x14ac:dyDescent="0.25">
      <c r="A7481" t="s">
        <v>59</v>
      </c>
      <c r="B7481">
        <v>2021</v>
      </c>
      <c r="C7481" t="s">
        <v>2</v>
      </c>
      <c r="D7481" t="s">
        <v>63</v>
      </c>
      <c r="E7481">
        <v>162791</v>
      </c>
      <c r="F7481">
        <v>30596.3629</v>
      </c>
      <c r="G7481">
        <v>2920874.01</v>
      </c>
      <c r="H7481">
        <v>1805372.06</v>
      </c>
    </row>
    <row r="7482" spans="1:8" x14ac:dyDescent="0.25">
      <c r="A7482" t="s">
        <v>59</v>
      </c>
      <c r="B7482">
        <v>2021</v>
      </c>
      <c r="C7482" t="s">
        <v>2</v>
      </c>
      <c r="D7482" t="s">
        <v>63</v>
      </c>
      <c r="E7482">
        <v>22</v>
      </c>
      <c r="F7482">
        <v>2.16</v>
      </c>
      <c r="G7482">
        <v>308.58999999999997</v>
      </c>
      <c r="H7482">
        <v>183.78</v>
      </c>
    </row>
    <row r="7483" spans="1:8" x14ac:dyDescent="0.25">
      <c r="A7483" t="s">
        <v>59</v>
      </c>
      <c r="B7483">
        <v>2021</v>
      </c>
      <c r="C7483" t="s">
        <v>2</v>
      </c>
      <c r="D7483" t="s">
        <v>63</v>
      </c>
      <c r="E7483">
        <v>866018</v>
      </c>
      <c r="F7483">
        <v>113849.45084999999</v>
      </c>
      <c r="G7483">
        <v>11138036.57</v>
      </c>
      <c r="H7483">
        <v>9001854.9499999993</v>
      </c>
    </row>
    <row r="7484" spans="1:8" x14ac:dyDescent="0.25">
      <c r="A7484" t="s">
        <v>59</v>
      </c>
      <c r="B7484">
        <v>2021</v>
      </c>
      <c r="C7484" t="s">
        <v>2</v>
      </c>
      <c r="D7484" t="s">
        <v>63</v>
      </c>
      <c r="E7484">
        <v>0</v>
      </c>
      <c r="F7484">
        <v>0</v>
      </c>
      <c r="G7484">
        <v>0</v>
      </c>
      <c r="H7484">
        <v>0</v>
      </c>
    </row>
    <row r="7485" spans="1:8" x14ac:dyDescent="0.25">
      <c r="A7485" t="s">
        <v>59</v>
      </c>
      <c r="B7485">
        <v>2021</v>
      </c>
      <c r="C7485" t="s">
        <v>2</v>
      </c>
      <c r="D7485" t="s">
        <v>64</v>
      </c>
      <c r="E7485">
        <v>0</v>
      </c>
      <c r="F7485">
        <v>0</v>
      </c>
      <c r="G7485">
        <v>0</v>
      </c>
      <c r="H7485">
        <v>0</v>
      </c>
    </row>
    <row r="7486" spans="1:8" x14ac:dyDescent="0.25">
      <c r="A7486" t="s">
        <v>59</v>
      </c>
      <c r="B7486">
        <v>2021</v>
      </c>
      <c r="C7486" t="s">
        <v>2</v>
      </c>
      <c r="D7486" t="s">
        <v>61</v>
      </c>
      <c r="E7486">
        <v>1534</v>
      </c>
      <c r="F7486">
        <v>11196.12313</v>
      </c>
      <c r="G7486">
        <v>896424.95999999996</v>
      </c>
      <c r="H7486">
        <v>939398.8</v>
      </c>
    </row>
    <row r="7487" spans="1:8" x14ac:dyDescent="0.25">
      <c r="A7487" t="s">
        <v>59</v>
      </c>
      <c r="B7487">
        <v>2021</v>
      </c>
      <c r="C7487" t="s">
        <v>2</v>
      </c>
      <c r="D7487" t="s">
        <v>61</v>
      </c>
      <c r="E7487">
        <v>1195</v>
      </c>
      <c r="F7487">
        <v>1495.5940399999999</v>
      </c>
      <c r="G7487">
        <v>188701.36</v>
      </c>
      <c r="H7487">
        <v>185258.74</v>
      </c>
    </row>
    <row r="7488" spans="1:8" x14ac:dyDescent="0.25">
      <c r="A7488" t="s">
        <v>59</v>
      </c>
      <c r="B7488">
        <v>2021</v>
      </c>
      <c r="C7488" t="s">
        <v>2</v>
      </c>
      <c r="D7488" t="s">
        <v>61</v>
      </c>
      <c r="E7488">
        <v>9568</v>
      </c>
      <c r="F7488">
        <v>2599.0129000000002</v>
      </c>
      <c r="G7488">
        <v>207244.09</v>
      </c>
      <c r="H7488">
        <v>234349.59</v>
      </c>
    </row>
    <row r="7489" spans="1:8" x14ac:dyDescent="0.25">
      <c r="A7489" t="s">
        <v>59</v>
      </c>
      <c r="B7489">
        <v>2021</v>
      </c>
      <c r="C7489" t="s">
        <v>2</v>
      </c>
      <c r="D7489" t="s">
        <v>60</v>
      </c>
      <c r="E7489">
        <v>8</v>
      </c>
      <c r="F7489">
        <v>0.65512000000000004</v>
      </c>
      <c r="G7489">
        <v>399.8</v>
      </c>
      <c r="H7489">
        <v>30.49</v>
      </c>
    </row>
    <row r="7490" spans="1:8" x14ac:dyDescent="0.25">
      <c r="A7490" t="s">
        <v>59</v>
      </c>
      <c r="B7490">
        <v>2021</v>
      </c>
      <c r="C7490" t="s">
        <v>2</v>
      </c>
      <c r="D7490" t="s">
        <v>60</v>
      </c>
      <c r="E7490">
        <v>31</v>
      </c>
      <c r="F7490">
        <v>87.86206</v>
      </c>
      <c r="G7490">
        <v>6735.38</v>
      </c>
      <c r="H7490">
        <v>3302.19</v>
      </c>
    </row>
    <row r="7491" spans="1:8" x14ac:dyDescent="0.25">
      <c r="A7491" t="s">
        <v>59</v>
      </c>
      <c r="B7491">
        <v>2021</v>
      </c>
      <c r="C7491" t="s">
        <v>2</v>
      </c>
      <c r="D7491" t="s">
        <v>60</v>
      </c>
      <c r="E7491">
        <v>698</v>
      </c>
      <c r="F7491">
        <v>153.62504000000001</v>
      </c>
      <c r="G7491">
        <v>10693.4</v>
      </c>
      <c r="H7491">
        <v>11146.03</v>
      </c>
    </row>
    <row r="7492" spans="1:8" x14ac:dyDescent="0.25">
      <c r="A7492" t="s">
        <v>59</v>
      </c>
      <c r="B7492">
        <v>2021</v>
      </c>
      <c r="C7492" t="s">
        <v>2</v>
      </c>
      <c r="D7492" t="s">
        <v>62</v>
      </c>
      <c r="E7492">
        <v>2710</v>
      </c>
      <c r="F7492">
        <v>16735.421439999998</v>
      </c>
      <c r="G7492">
        <v>1606578.62</v>
      </c>
      <c r="H7492">
        <v>1670193.43</v>
      </c>
    </row>
    <row r="7493" spans="1:8" x14ac:dyDescent="0.25">
      <c r="A7493" t="s">
        <v>59</v>
      </c>
      <c r="B7493">
        <v>2021</v>
      </c>
      <c r="C7493" t="s">
        <v>2</v>
      </c>
      <c r="D7493" t="s">
        <v>62</v>
      </c>
      <c r="E7493">
        <v>5392</v>
      </c>
      <c r="F7493">
        <v>7486.62104</v>
      </c>
      <c r="G7493">
        <v>926580.09</v>
      </c>
      <c r="H7493">
        <v>955403.45</v>
      </c>
    </row>
    <row r="7494" spans="1:8" x14ac:dyDescent="0.25">
      <c r="A7494" t="s">
        <v>59</v>
      </c>
      <c r="B7494">
        <v>2021</v>
      </c>
      <c r="C7494" t="s">
        <v>2</v>
      </c>
      <c r="D7494" t="s">
        <v>62</v>
      </c>
      <c r="E7494">
        <v>127733</v>
      </c>
      <c r="F7494">
        <v>27690.178090000001</v>
      </c>
      <c r="G7494">
        <v>2685969.68</v>
      </c>
      <c r="H7494">
        <v>2820057.27</v>
      </c>
    </row>
    <row r="7495" spans="1:8" x14ac:dyDescent="0.25">
      <c r="A7495" t="s">
        <v>59</v>
      </c>
      <c r="B7495">
        <v>2021</v>
      </c>
      <c r="C7495" t="s">
        <v>2</v>
      </c>
      <c r="D7495" t="s">
        <v>60</v>
      </c>
      <c r="E7495">
        <v>23</v>
      </c>
      <c r="F7495">
        <v>140.91284999999999</v>
      </c>
      <c r="G7495">
        <v>10478.36</v>
      </c>
      <c r="H7495">
        <v>10843.75</v>
      </c>
    </row>
    <row r="7496" spans="1:8" x14ac:dyDescent="0.25">
      <c r="A7496" t="s">
        <v>59</v>
      </c>
      <c r="B7496">
        <v>2021</v>
      </c>
      <c r="C7496" t="s">
        <v>2</v>
      </c>
      <c r="D7496" t="s">
        <v>60</v>
      </c>
      <c r="E7496">
        <v>57</v>
      </c>
      <c r="F7496">
        <v>81.692239999999998</v>
      </c>
      <c r="G7496">
        <v>8296.4500000000007</v>
      </c>
      <c r="H7496">
        <v>7185.86</v>
      </c>
    </row>
    <row r="7497" spans="1:8" x14ac:dyDescent="0.25">
      <c r="A7497" t="s">
        <v>59</v>
      </c>
      <c r="B7497">
        <v>2021</v>
      </c>
      <c r="C7497" t="s">
        <v>2</v>
      </c>
      <c r="D7497" t="s">
        <v>60</v>
      </c>
      <c r="E7497">
        <v>24</v>
      </c>
      <c r="F7497">
        <v>145.54347999999999</v>
      </c>
      <c r="G7497">
        <v>5839.24</v>
      </c>
      <c r="H7497">
        <v>7045.45</v>
      </c>
    </row>
    <row r="7498" spans="1:8" x14ac:dyDescent="0.25">
      <c r="A7498" t="s">
        <v>59</v>
      </c>
      <c r="B7498">
        <v>2021</v>
      </c>
      <c r="C7498" t="s">
        <v>2</v>
      </c>
      <c r="D7498" t="s">
        <v>60</v>
      </c>
      <c r="E7498">
        <v>37</v>
      </c>
      <c r="F7498">
        <v>198.99941999999999</v>
      </c>
      <c r="G7498">
        <v>13227.35</v>
      </c>
      <c r="H7498">
        <v>15981.47</v>
      </c>
    </row>
    <row r="7499" spans="1:8" x14ac:dyDescent="0.25">
      <c r="A7499" t="s">
        <v>59</v>
      </c>
      <c r="B7499">
        <v>2021</v>
      </c>
      <c r="C7499" t="s">
        <v>2</v>
      </c>
      <c r="D7499" t="s">
        <v>60</v>
      </c>
      <c r="E7499">
        <v>0</v>
      </c>
      <c r="F7499">
        <v>0</v>
      </c>
      <c r="G7499">
        <v>0</v>
      </c>
      <c r="H7499">
        <v>0</v>
      </c>
    </row>
    <row r="7500" spans="1:8" x14ac:dyDescent="0.25">
      <c r="A7500" t="s">
        <v>59</v>
      </c>
      <c r="B7500">
        <v>2021</v>
      </c>
      <c r="C7500" t="s">
        <v>2</v>
      </c>
      <c r="D7500" t="s">
        <v>60</v>
      </c>
      <c r="E7500">
        <v>0</v>
      </c>
      <c r="F7500">
        <v>0</v>
      </c>
      <c r="G7500">
        <v>0</v>
      </c>
      <c r="H7500">
        <v>0</v>
      </c>
    </row>
    <row r="7501" spans="1:8" x14ac:dyDescent="0.25">
      <c r="A7501" t="s">
        <v>59</v>
      </c>
      <c r="B7501">
        <v>2021</v>
      </c>
      <c r="C7501" t="s">
        <v>2</v>
      </c>
      <c r="D7501" t="s">
        <v>61</v>
      </c>
      <c r="E7501">
        <v>0</v>
      </c>
      <c r="F7501">
        <v>0</v>
      </c>
      <c r="G7501">
        <v>0</v>
      </c>
      <c r="H7501">
        <v>0</v>
      </c>
    </row>
    <row r="7502" spans="1:8" x14ac:dyDescent="0.25">
      <c r="A7502" t="s">
        <v>59</v>
      </c>
      <c r="B7502">
        <v>2021</v>
      </c>
      <c r="C7502" t="s">
        <v>2</v>
      </c>
      <c r="D7502" t="s">
        <v>60</v>
      </c>
      <c r="E7502">
        <v>0</v>
      </c>
      <c r="F7502">
        <v>0</v>
      </c>
      <c r="G7502">
        <v>0</v>
      </c>
      <c r="H7502">
        <v>0</v>
      </c>
    </row>
    <row r="7503" spans="1:8" x14ac:dyDescent="0.25">
      <c r="A7503" t="s">
        <v>59</v>
      </c>
      <c r="B7503">
        <v>2021</v>
      </c>
      <c r="C7503" t="s">
        <v>2</v>
      </c>
      <c r="D7503" t="s">
        <v>60</v>
      </c>
      <c r="E7503">
        <v>0</v>
      </c>
      <c r="F7503">
        <v>0</v>
      </c>
      <c r="G7503">
        <v>0</v>
      </c>
      <c r="H7503">
        <v>0</v>
      </c>
    </row>
    <row r="7504" spans="1:8" x14ac:dyDescent="0.25">
      <c r="A7504" t="s">
        <v>59</v>
      </c>
      <c r="B7504">
        <v>2021</v>
      </c>
      <c r="C7504" t="s">
        <v>2</v>
      </c>
      <c r="D7504" t="s">
        <v>60</v>
      </c>
      <c r="E7504">
        <v>0</v>
      </c>
      <c r="F7504">
        <v>0</v>
      </c>
      <c r="G7504">
        <v>0</v>
      </c>
      <c r="H7504">
        <v>0</v>
      </c>
    </row>
    <row r="7505" spans="1:8" x14ac:dyDescent="0.25">
      <c r="A7505" t="s">
        <v>59</v>
      </c>
      <c r="B7505">
        <v>2021</v>
      </c>
      <c r="C7505" t="s">
        <v>2</v>
      </c>
      <c r="D7505" t="s">
        <v>62</v>
      </c>
      <c r="E7505">
        <v>1</v>
      </c>
      <c r="F7505">
        <v>417.072</v>
      </c>
      <c r="G7505">
        <v>38216.629999999997</v>
      </c>
      <c r="H7505">
        <v>35908.06</v>
      </c>
    </row>
    <row r="7506" spans="1:8" x14ac:dyDescent="0.25">
      <c r="A7506" t="s">
        <v>59</v>
      </c>
      <c r="B7506">
        <v>2021</v>
      </c>
      <c r="C7506" t="s">
        <v>2</v>
      </c>
      <c r="D7506" t="s">
        <v>60</v>
      </c>
      <c r="E7506">
        <v>0</v>
      </c>
      <c r="F7506">
        <v>0</v>
      </c>
      <c r="G7506">
        <v>0</v>
      </c>
      <c r="H7506">
        <v>0</v>
      </c>
    </row>
    <row r="7507" spans="1:8" x14ac:dyDescent="0.25">
      <c r="A7507" t="s">
        <v>59</v>
      </c>
      <c r="B7507">
        <v>2021</v>
      </c>
      <c r="C7507" t="s">
        <v>2</v>
      </c>
      <c r="D7507" t="s">
        <v>60</v>
      </c>
      <c r="E7507">
        <v>0</v>
      </c>
      <c r="F7507">
        <v>0</v>
      </c>
      <c r="G7507">
        <v>0</v>
      </c>
      <c r="H7507">
        <v>0</v>
      </c>
    </row>
    <row r="7508" spans="1:8" x14ac:dyDescent="0.25">
      <c r="A7508" t="s">
        <v>59</v>
      </c>
      <c r="B7508">
        <v>2021</v>
      </c>
      <c r="C7508" t="s">
        <v>2</v>
      </c>
      <c r="D7508" t="s">
        <v>60</v>
      </c>
      <c r="E7508">
        <v>0</v>
      </c>
      <c r="F7508">
        <v>0</v>
      </c>
      <c r="G7508">
        <v>0</v>
      </c>
      <c r="H7508">
        <v>0</v>
      </c>
    </row>
    <row r="7509" spans="1:8" x14ac:dyDescent="0.25">
      <c r="A7509" t="s">
        <v>59</v>
      </c>
      <c r="B7509">
        <v>2021</v>
      </c>
      <c r="C7509" t="s">
        <v>2</v>
      </c>
      <c r="D7509" t="s">
        <v>60</v>
      </c>
      <c r="E7509">
        <v>0</v>
      </c>
      <c r="F7509">
        <v>0</v>
      </c>
      <c r="G7509">
        <v>0</v>
      </c>
      <c r="H7509">
        <v>0</v>
      </c>
    </row>
    <row r="7510" spans="1:8" x14ac:dyDescent="0.25">
      <c r="A7510" t="s">
        <v>59</v>
      </c>
      <c r="B7510">
        <v>2021</v>
      </c>
      <c r="C7510" t="s">
        <v>2</v>
      </c>
      <c r="D7510" t="s">
        <v>61</v>
      </c>
      <c r="E7510">
        <v>0</v>
      </c>
      <c r="F7510">
        <v>0</v>
      </c>
      <c r="G7510">
        <v>0</v>
      </c>
      <c r="H7510">
        <v>0</v>
      </c>
    </row>
    <row r="7511" spans="1:8" x14ac:dyDescent="0.25">
      <c r="A7511" t="s">
        <v>59</v>
      </c>
      <c r="B7511">
        <v>2021</v>
      </c>
      <c r="C7511" t="s">
        <v>2</v>
      </c>
      <c r="D7511" t="s">
        <v>60</v>
      </c>
      <c r="E7511">
        <v>0</v>
      </c>
      <c r="F7511">
        <v>0</v>
      </c>
      <c r="G7511">
        <v>0</v>
      </c>
      <c r="H7511">
        <v>0</v>
      </c>
    </row>
    <row r="7512" spans="1:8" x14ac:dyDescent="0.25">
      <c r="A7512" t="s">
        <v>59</v>
      </c>
      <c r="B7512">
        <v>2021</v>
      </c>
      <c r="C7512" t="s">
        <v>2</v>
      </c>
      <c r="D7512" t="s">
        <v>60</v>
      </c>
      <c r="E7512">
        <v>0</v>
      </c>
      <c r="F7512">
        <v>0</v>
      </c>
      <c r="G7512">
        <v>0</v>
      </c>
      <c r="H7512">
        <v>0</v>
      </c>
    </row>
    <row r="7513" spans="1:8" x14ac:dyDescent="0.25">
      <c r="A7513" t="s">
        <v>59</v>
      </c>
      <c r="B7513">
        <v>2021</v>
      </c>
      <c r="C7513" t="s">
        <v>2</v>
      </c>
      <c r="D7513" t="s">
        <v>60</v>
      </c>
      <c r="E7513">
        <v>0</v>
      </c>
      <c r="F7513">
        <v>0</v>
      </c>
      <c r="G7513">
        <v>0</v>
      </c>
      <c r="H7513">
        <v>0</v>
      </c>
    </row>
    <row r="7514" spans="1:8" x14ac:dyDescent="0.25">
      <c r="A7514" t="s">
        <v>59</v>
      </c>
      <c r="B7514">
        <v>2021</v>
      </c>
      <c r="C7514" t="s">
        <v>2</v>
      </c>
      <c r="D7514" t="s">
        <v>60</v>
      </c>
      <c r="E7514">
        <v>0</v>
      </c>
      <c r="F7514">
        <v>0</v>
      </c>
      <c r="G7514">
        <v>0</v>
      </c>
      <c r="H7514">
        <v>0</v>
      </c>
    </row>
    <row r="7515" spans="1:8" x14ac:dyDescent="0.25">
      <c r="A7515" t="s">
        <v>59</v>
      </c>
      <c r="B7515">
        <v>2021</v>
      </c>
      <c r="C7515" t="s">
        <v>2</v>
      </c>
      <c r="D7515" t="s">
        <v>60</v>
      </c>
      <c r="E7515">
        <v>0</v>
      </c>
      <c r="F7515">
        <v>0</v>
      </c>
      <c r="G7515">
        <v>0</v>
      </c>
      <c r="H7515">
        <v>0</v>
      </c>
    </row>
    <row r="7516" spans="1:8" x14ac:dyDescent="0.25">
      <c r="A7516" t="s">
        <v>59</v>
      </c>
      <c r="B7516">
        <v>2021</v>
      </c>
      <c r="C7516" t="s">
        <v>2</v>
      </c>
      <c r="D7516" t="s">
        <v>60</v>
      </c>
      <c r="E7516">
        <v>7</v>
      </c>
      <c r="F7516">
        <v>77.744320000000002</v>
      </c>
      <c r="G7516">
        <v>5609.02</v>
      </c>
      <c r="H7516">
        <v>18497.060000000001</v>
      </c>
    </row>
    <row r="7517" spans="1:8" x14ac:dyDescent="0.25">
      <c r="A7517" t="s">
        <v>59</v>
      </c>
      <c r="B7517">
        <v>2021</v>
      </c>
      <c r="C7517" t="s">
        <v>2</v>
      </c>
      <c r="D7517" t="s">
        <v>60</v>
      </c>
      <c r="E7517">
        <v>0</v>
      </c>
      <c r="F7517">
        <v>0</v>
      </c>
      <c r="G7517">
        <v>0</v>
      </c>
      <c r="H7517">
        <v>0</v>
      </c>
    </row>
    <row r="7518" spans="1:8" x14ac:dyDescent="0.25">
      <c r="A7518" t="s">
        <v>59</v>
      </c>
      <c r="B7518">
        <v>2021</v>
      </c>
      <c r="C7518" t="s">
        <v>2</v>
      </c>
      <c r="D7518" t="s">
        <v>60</v>
      </c>
      <c r="E7518">
        <v>0</v>
      </c>
      <c r="F7518">
        <v>0</v>
      </c>
      <c r="G7518">
        <v>0</v>
      </c>
      <c r="H7518">
        <v>0</v>
      </c>
    </row>
    <row r="7519" spans="1:8" x14ac:dyDescent="0.25">
      <c r="A7519" t="s">
        <v>59</v>
      </c>
      <c r="B7519">
        <v>2021</v>
      </c>
      <c r="C7519" t="s">
        <v>2</v>
      </c>
      <c r="D7519" t="s">
        <v>62</v>
      </c>
      <c r="E7519">
        <v>0</v>
      </c>
      <c r="F7519">
        <v>0</v>
      </c>
      <c r="G7519">
        <v>0</v>
      </c>
      <c r="H7519">
        <v>0</v>
      </c>
    </row>
    <row r="7520" spans="1:8" x14ac:dyDescent="0.25">
      <c r="A7520" t="s">
        <v>59</v>
      </c>
      <c r="B7520">
        <v>2021</v>
      </c>
      <c r="C7520" t="s">
        <v>2</v>
      </c>
      <c r="D7520" t="s">
        <v>60</v>
      </c>
      <c r="E7520">
        <v>0</v>
      </c>
      <c r="F7520">
        <v>0</v>
      </c>
      <c r="G7520">
        <v>0</v>
      </c>
      <c r="H7520">
        <v>0</v>
      </c>
    </row>
    <row r="7521" spans="1:8" x14ac:dyDescent="0.25">
      <c r="A7521" t="s">
        <v>59</v>
      </c>
      <c r="B7521">
        <v>2021</v>
      </c>
      <c r="C7521" t="s">
        <v>2</v>
      </c>
      <c r="D7521" t="s">
        <v>60</v>
      </c>
      <c r="E7521">
        <v>0</v>
      </c>
      <c r="F7521">
        <v>0</v>
      </c>
      <c r="G7521">
        <v>0</v>
      </c>
      <c r="H7521">
        <v>0</v>
      </c>
    </row>
    <row r="7522" spans="1:8" x14ac:dyDescent="0.25">
      <c r="A7522" t="s">
        <v>59</v>
      </c>
      <c r="B7522">
        <v>2021</v>
      </c>
      <c r="C7522" t="s">
        <v>2</v>
      </c>
      <c r="D7522" t="s">
        <v>60</v>
      </c>
      <c r="E7522">
        <v>4</v>
      </c>
      <c r="F7522">
        <v>33.88599</v>
      </c>
      <c r="G7522">
        <v>2596.27</v>
      </c>
      <c r="H7522">
        <v>0</v>
      </c>
    </row>
    <row r="7523" spans="1:8" x14ac:dyDescent="0.25">
      <c r="A7523" t="s">
        <v>59</v>
      </c>
      <c r="B7523">
        <v>2021</v>
      </c>
      <c r="C7523" t="s">
        <v>2</v>
      </c>
      <c r="D7523" t="s">
        <v>61</v>
      </c>
      <c r="E7523">
        <v>0</v>
      </c>
      <c r="F7523">
        <v>0</v>
      </c>
      <c r="G7523">
        <v>0</v>
      </c>
      <c r="H7523">
        <v>0</v>
      </c>
    </row>
    <row r="7524" spans="1:8" x14ac:dyDescent="0.25">
      <c r="A7524" t="s">
        <v>59</v>
      </c>
      <c r="B7524">
        <v>2021</v>
      </c>
      <c r="C7524" t="s">
        <v>2</v>
      </c>
      <c r="D7524" t="s">
        <v>61</v>
      </c>
      <c r="E7524">
        <v>7</v>
      </c>
      <c r="F7524">
        <v>745.25792999999999</v>
      </c>
      <c r="G7524">
        <v>58678.63</v>
      </c>
      <c r="H7524">
        <v>60519.89</v>
      </c>
    </row>
    <row r="7525" spans="1:8" x14ac:dyDescent="0.25">
      <c r="A7525" t="s">
        <v>59</v>
      </c>
      <c r="B7525">
        <v>2021</v>
      </c>
      <c r="C7525" t="s">
        <v>2</v>
      </c>
      <c r="D7525" t="s">
        <v>61</v>
      </c>
      <c r="E7525">
        <v>0</v>
      </c>
      <c r="F7525">
        <v>0</v>
      </c>
      <c r="G7525">
        <v>0</v>
      </c>
      <c r="H7525">
        <v>0</v>
      </c>
    </row>
    <row r="7526" spans="1:8" x14ac:dyDescent="0.25">
      <c r="A7526" t="s">
        <v>59</v>
      </c>
      <c r="B7526">
        <v>2021</v>
      </c>
      <c r="C7526" t="s">
        <v>2</v>
      </c>
      <c r="D7526" t="s">
        <v>60</v>
      </c>
      <c r="E7526">
        <v>0</v>
      </c>
      <c r="F7526">
        <v>0</v>
      </c>
      <c r="G7526">
        <v>0</v>
      </c>
      <c r="H7526">
        <v>0</v>
      </c>
    </row>
    <row r="7527" spans="1:8" x14ac:dyDescent="0.25">
      <c r="A7527" t="s">
        <v>59</v>
      </c>
      <c r="B7527">
        <v>2021</v>
      </c>
      <c r="C7527" t="s">
        <v>2</v>
      </c>
      <c r="D7527" t="s">
        <v>60</v>
      </c>
      <c r="E7527">
        <v>0</v>
      </c>
      <c r="F7527">
        <v>0</v>
      </c>
      <c r="G7527">
        <v>0</v>
      </c>
      <c r="H7527">
        <v>0</v>
      </c>
    </row>
    <row r="7528" spans="1:8" x14ac:dyDescent="0.25">
      <c r="A7528" t="s">
        <v>59</v>
      </c>
      <c r="B7528">
        <v>2021</v>
      </c>
      <c r="C7528" t="s">
        <v>2</v>
      </c>
      <c r="D7528" t="s">
        <v>60</v>
      </c>
      <c r="E7528">
        <v>2</v>
      </c>
      <c r="F7528">
        <v>39.82958</v>
      </c>
      <c r="G7528">
        <v>3014.06</v>
      </c>
      <c r="H7528">
        <v>4110.74</v>
      </c>
    </row>
    <row r="7529" spans="1:8" x14ac:dyDescent="0.25">
      <c r="A7529" t="s">
        <v>59</v>
      </c>
      <c r="B7529">
        <v>2021</v>
      </c>
      <c r="C7529" t="s">
        <v>2</v>
      </c>
      <c r="D7529" t="s">
        <v>60</v>
      </c>
      <c r="E7529">
        <v>0</v>
      </c>
      <c r="F7529">
        <v>0</v>
      </c>
      <c r="G7529">
        <v>0</v>
      </c>
      <c r="H7529">
        <v>0</v>
      </c>
    </row>
    <row r="7530" spans="1:8" x14ac:dyDescent="0.25">
      <c r="A7530" t="s">
        <v>59</v>
      </c>
      <c r="B7530">
        <v>2021</v>
      </c>
      <c r="C7530" t="s">
        <v>2</v>
      </c>
      <c r="D7530" t="s">
        <v>60</v>
      </c>
      <c r="E7530">
        <v>111</v>
      </c>
      <c r="F7530">
        <v>6456.5251399999997</v>
      </c>
      <c r="G7530">
        <v>471828.94</v>
      </c>
      <c r="H7530">
        <v>307703.2</v>
      </c>
    </row>
    <row r="7531" spans="1:8" x14ac:dyDescent="0.25">
      <c r="A7531" t="s">
        <v>59</v>
      </c>
      <c r="B7531">
        <v>2021</v>
      </c>
      <c r="C7531" t="s">
        <v>2</v>
      </c>
      <c r="D7531" t="s">
        <v>60</v>
      </c>
      <c r="E7531">
        <v>1</v>
      </c>
      <c r="F7531">
        <v>1.4810000000000001</v>
      </c>
      <c r="G7531">
        <v>135.15</v>
      </c>
      <c r="H7531">
        <v>135.15</v>
      </c>
    </row>
    <row r="7532" spans="1:8" x14ac:dyDescent="0.25">
      <c r="A7532" t="s">
        <v>59</v>
      </c>
      <c r="B7532">
        <v>2021</v>
      </c>
      <c r="C7532" t="s">
        <v>2</v>
      </c>
      <c r="D7532" t="s">
        <v>62</v>
      </c>
      <c r="E7532">
        <v>5</v>
      </c>
      <c r="F7532">
        <v>507.01744000000002</v>
      </c>
      <c r="G7532">
        <v>49384.73</v>
      </c>
      <c r="H7532">
        <v>29746.38</v>
      </c>
    </row>
    <row r="7533" spans="1:8" x14ac:dyDescent="0.25">
      <c r="A7533" t="s">
        <v>59</v>
      </c>
      <c r="B7533">
        <v>2021</v>
      </c>
      <c r="C7533" t="s">
        <v>2</v>
      </c>
      <c r="D7533" t="s">
        <v>62</v>
      </c>
      <c r="E7533">
        <v>0</v>
      </c>
      <c r="F7533">
        <v>0</v>
      </c>
      <c r="G7533">
        <v>0</v>
      </c>
      <c r="H7533">
        <v>0</v>
      </c>
    </row>
    <row r="7534" spans="1:8" x14ac:dyDescent="0.25">
      <c r="A7534" t="s">
        <v>59</v>
      </c>
      <c r="B7534">
        <v>2021</v>
      </c>
      <c r="C7534" t="s">
        <v>2</v>
      </c>
      <c r="D7534" t="s">
        <v>60</v>
      </c>
      <c r="E7534">
        <v>0</v>
      </c>
      <c r="F7534">
        <v>0</v>
      </c>
      <c r="G7534">
        <v>0</v>
      </c>
      <c r="H7534">
        <v>0</v>
      </c>
    </row>
    <row r="7535" spans="1:8" x14ac:dyDescent="0.25">
      <c r="A7535" t="s">
        <v>59</v>
      </c>
      <c r="B7535">
        <v>2021</v>
      </c>
      <c r="C7535" t="s">
        <v>2</v>
      </c>
      <c r="D7535" t="s">
        <v>60</v>
      </c>
      <c r="E7535">
        <v>0</v>
      </c>
      <c r="F7535">
        <v>0</v>
      </c>
      <c r="G7535">
        <v>0</v>
      </c>
      <c r="H7535">
        <v>0</v>
      </c>
    </row>
    <row r="7536" spans="1:8" x14ac:dyDescent="0.25">
      <c r="A7536" t="s">
        <v>59</v>
      </c>
      <c r="B7536">
        <v>2021</v>
      </c>
      <c r="C7536" t="s">
        <v>2</v>
      </c>
      <c r="D7536" t="s">
        <v>60</v>
      </c>
      <c r="E7536">
        <v>0</v>
      </c>
      <c r="F7536">
        <v>0</v>
      </c>
      <c r="G7536">
        <v>0</v>
      </c>
      <c r="H7536">
        <v>0</v>
      </c>
    </row>
    <row r="7537" spans="1:8" x14ac:dyDescent="0.25">
      <c r="A7537" t="s">
        <v>59</v>
      </c>
      <c r="B7537">
        <v>2021</v>
      </c>
      <c r="C7537" t="s">
        <v>2</v>
      </c>
      <c r="D7537" t="s">
        <v>60</v>
      </c>
      <c r="E7537">
        <v>18</v>
      </c>
      <c r="F7537">
        <v>579.49001999999996</v>
      </c>
      <c r="G7537">
        <v>38183.74</v>
      </c>
      <c r="H7537">
        <v>1591.64</v>
      </c>
    </row>
    <row r="7538" spans="1:8" x14ac:dyDescent="0.25">
      <c r="A7538" t="s">
        <v>59</v>
      </c>
      <c r="B7538">
        <v>2021</v>
      </c>
      <c r="C7538" t="s">
        <v>2</v>
      </c>
      <c r="D7538" t="s">
        <v>60</v>
      </c>
      <c r="E7538">
        <v>0</v>
      </c>
      <c r="F7538">
        <v>0</v>
      </c>
      <c r="G7538">
        <v>0</v>
      </c>
      <c r="H7538">
        <v>0</v>
      </c>
    </row>
    <row r="7539" spans="1:8" x14ac:dyDescent="0.25">
      <c r="A7539" t="s">
        <v>59</v>
      </c>
      <c r="B7539">
        <v>2021</v>
      </c>
      <c r="C7539" t="s">
        <v>2</v>
      </c>
      <c r="D7539" t="s">
        <v>60</v>
      </c>
      <c r="E7539">
        <v>27</v>
      </c>
      <c r="F7539">
        <v>2685.0907000000002</v>
      </c>
      <c r="G7539">
        <v>170867.18</v>
      </c>
      <c r="H7539">
        <v>82366.81</v>
      </c>
    </row>
    <row r="7540" spans="1:8" x14ac:dyDescent="0.25">
      <c r="A7540" t="s">
        <v>59</v>
      </c>
      <c r="B7540">
        <v>2021</v>
      </c>
      <c r="C7540" t="s">
        <v>2</v>
      </c>
      <c r="D7540" t="s">
        <v>60</v>
      </c>
      <c r="E7540">
        <v>1</v>
      </c>
      <c r="F7540">
        <v>9.69E-2</v>
      </c>
      <c r="G7540">
        <v>22.46</v>
      </c>
      <c r="H7540">
        <v>0</v>
      </c>
    </row>
    <row r="7541" spans="1:8" x14ac:dyDescent="0.25">
      <c r="A7541" t="s">
        <v>59</v>
      </c>
      <c r="B7541">
        <v>2021</v>
      </c>
      <c r="C7541" t="s">
        <v>2</v>
      </c>
      <c r="D7541" t="s">
        <v>60</v>
      </c>
      <c r="E7541">
        <v>0</v>
      </c>
      <c r="F7541">
        <v>0</v>
      </c>
      <c r="G7541">
        <v>0</v>
      </c>
      <c r="H7541">
        <v>0</v>
      </c>
    </row>
    <row r="7542" spans="1:8" x14ac:dyDescent="0.25">
      <c r="A7542" t="s">
        <v>59</v>
      </c>
      <c r="B7542">
        <v>2021</v>
      </c>
      <c r="C7542" t="s">
        <v>2</v>
      </c>
      <c r="D7542" t="s">
        <v>60</v>
      </c>
      <c r="E7542">
        <v>0</v>
      </c>
      <c r="F7542">
        <v>0</v>
      </c>
      <c r="G7542">
        <v>0</v>
      </c>
      <c r="H7542">
        <v>0</v>
      </c>
    </row>
    <row r="7543" spans="1:8" x14ac:dyDescent="0.25">
      <c r="A7543" t="s">
        <v>59</v>
      </c>
      <c r="B7543">
        <v>2021</v>
      </c>
      <c r="C7543" t="s">
        <v>2</v>
      </c>
      <c r="D7543" t="s">
        <v>60</v>
      </c>
      <c r="E7543">
        <v>2</v>
      </c>
      <c r="F7543">
        <v>0</v>
      </c>
      <c r="G7543">
        <v>2.82</v>
      </c>
      <c r="H7543">
        <v>1.41</v>
      </c>
    </row>
    <row r="7544" spans="1:8" x14ac:dyDescent="0.25">
      <c r="A7544" t="s">
        <v>59</v>
      </c>
      <c r="B7544">
        <v>2021</v>
      </c>
      <c r="C7544" t="s">
        <v>2</v>
      </c>
      <c r="D7544" t="s">
        <v>63</v>
      </c>
      <c r="E7544">
        <v>24</v>
      </c>
      <c r="F7544">
        <v>2.383</v>
      </c>
      <c r="G7544">
        <v>232.12</v>
      </c>
      <c r="H7544">
        <v>188.76</v>
      </c>
    </row>
    <row r="7545" spans="1:8" x14ac:dyDescent="0.25">
      <c r="A7545" t="s">
        <v>59</v>
      </c>
      <c r="B7545">
        <v>2021</v>
      </c>
      <c r="C7545" t="s">
        <v>2</v>
      </c>
      <c r="D7545" t="s">
        <v>60</v>
      </c>
      <c r="E7545">
        <v>1</v>
      </c>
      <c r="F7545">
        <v>5.89602</v>
      </c>
      <c r="G7545">
        <v>485.11</v>
      </c>
      <c r="H7545">
        <v>496.81</v>
      </c>
    </row>
    <row r="7546" spans="1:8" x14ac:dyDescent="0.25">
      <c r="A7546" t="s">
        <v>59</v>
      </c>
      <c r="B7546">
        <v>2021</v>
      </c>
      <c r="C7546" t="s">
        <v>2</v>
      </c>
      <c r="D7546" t="s">
        <v>60</v>
      </c>
      <c r="E7546">
        <v>5</v>
      </c>
      <c r="F7546">
        <v>17.488389999999999</v>
      </c>
      <c r="G7546">
        <v>1616.9</v>
      </c>
      <c r="H7546">
        <v>2751.35</v>
      </c>
    </row>
    <row r="7547" spans="1:8" x14ac:dyDescent="0.25">
      <c r="A7547" t="s">
        <v>59</v>
      </c>
      <c r="B7547">
        <v>2021</v>
      </c>
      <c r="C7547" t="s">
        <v>2</v>
      </c>
      <c r="D7547" t="s">
        <v>60</v>
      </c>
      <c r="E7547">
        <v>7</v>
      </c>
      <c r="F7547">
        <v>19.313040000000001</v>
      </c>
      <c r="G7547">
        <v>1947.79</v>
      </c>
      <c r="H7547">
        <v>2668.4</v>
      </c>
    </row>
    <row r="7548" spans="1:8" x14ac:dyDescent="0.25">
      <c r="A7548" t="s">
        <v>59</v>
      </c>
      <c r="B7548">
        <v>2021</v>
      </c>
      <c r="C7548" t="s">
        <v>2</v>
      </c>
      <c r="D7548" t="s">
        <v>60</v>
      </c>
      <c r="E7548">
        <v>66</v>
      </c>
      <c r="F7548">
        <v>23.875</v>
      </c>
      <c r="G7548">
        <v>2123.4</v>
      </c>
      <c r="H7548">
        <v>1557.76</v>
      </c>
    </row>
    <row r="7549" spans="1:8" x14ac:dyDescent="0.25">
      <c r="A7549" t="s">
        <v>59</v>
      </c>
      <c r="B7549">
        <v>2021</v>
      </c>
      <c r="C7549" t="s">
        <v>2</v>
      </c>
      <c r="D7549" t="s">
        <v>60</v>
      </c>
      <c r="E7549">
        <v>0</v>
      </c>
      <c r="F7549">
        <v>0</v>
      </c>
      <c r="G7549">
        <v>0</v>
      </c>
      <c r="H7549">
        <v>0</v>
      </c>
    </row>
    <row r="7550" spans="1:8" x14ac:dyDescent="0.25">
      <c r="A7550" t="s">
        <v>59</v>
      </c>
      <c r="B7550">
        <v>2021</v>
      </c>
      <c r="C7550" t="s">
        <v>2</v>
      </c>
      <c r="D7550" t="s">
        <v>60</v>
      </c>
      <c r="E7550">
        <v>26</v>
      </c>
      <c r="F7550">
        <v>7.8549800000000003</v>
      </c>
      <c r="G7550">
        <v>635.22</v>
      </c>
      <c r="H7550">
        <v>546.63</v>
      </c>
    </row>
    <row r="7551" spans="1:8" x14ac:dyDescent="0.25">
      <c r="A7551" t="s">
        <v>59</v>
      </c>
      <c r="B7551">
        <v>2021</v>
      </c>
      <c r="C7551" t="s">
        <v>2</v>
      </c>
      <c r="D7551" t="s">
        <v>63</v>
      </c>
      <c r="E7551">
        <v>0</v>
      </c>
      <c r="F7551">
        <v>0</v>
      </c>
      <c r="G7551">
        <v>0</v>
      </c>
      <c r="H7551">
        <v>0</v>
      </c>
    </row>
    <row r="7552" spans="1:8" x14ac:dyDescent="0.25">
      <c r="A7552" t="s">
        <v>59</v>
      </c>
      <c r="B7552">
        <v>2021</v>
      </c>
      <c r="C7552" t="s">
        <v>2</v>
      </c>
      <c r="D7552" t="s">
        <v>60</v>
      </c>
      <c r="E7552">
        <v>12</v>
      </c>
      <c r="F7552">
        <v>1.9550000000000001</v>
      </c>
      <c r="G7552">
        <v>163.25</v>
      </c>
      <c r="H7552">
        <v>39.78</v>
      </c>
    </row>
    <row r="7553" spans="1:8" x14ac:dyDescent="0.25">
      <c r="A7553" t="s">
        <v>59</v>
      </c>
      <c r="B7553">
        <v>2021</v>
      </c>
      <c r="C7553" t="s">
        <v>2</v>
      </c>
      <c r="D7553" t="s">
        <v>60</v>
      </c>
      <c r="E7553">
        <v>0</v>
      </c>
      <c r="F7553">
        <v>0</v>
      </c>
      <c r="G7553">
        <v>0</v>
      </c>
      <c r="H7553">
        <v>0</v>
      </c>
    </row>
    <row r="7554" spans="1:8" x14ac:dyDescent="0.25">
      <c r="A7554" t="s">
        <v>59</v>
      </c>
      <c r="B7554">
        <v>2021</v>
      </c>
      <c r="C7554" t="s">
        <v>2</v>
      </c>
      <c r="D7554" t="s">
        <v>60</v>
      </c>
      <c r="E7554">
        <v>0</v>
      </c>
      <c r="F7554">
        <v>0</v>
      </c>
      <c r="G7554">
        <v>0</v>
      </c>
      <c r="H7554">
        <v>0</v>
      </c>
    </row>
    <row r="7555" spans="1:8" x14ac:dyDescent="0.25">
      <c r="A7555" t="s">
        <v>59</v>
      </c>
      <c r="B7555">
        <v>2021</v>
      </c>
      <c r="C7555" t="s">
        <v>2</v>
      </c>
      <c r="D7555" t="s">
        <v>60</v>
      </c>
      <c r="E7555">
        <v>27</v>
      </c>
      <c r="F7555">
        <v>156.5676</v>
      </c>
      <c r="G7555">
        <v>12080.37</v>
      </c>
      <c r="H7555">
        <v>0</v>
      </c>
    </row>
    <row r="7556" spans="1:8" x14ac:dyDescent="0.25">
      <c r="A7556" t="s">
        <v>59</v>
      </c>
      <c r="B7556">
        <v>2021</v>
      </c>
      <c r="C7556" t="s">
        <v>2</v>
      </c>
      <c r="D7556" t="s">
        <v>60</v>
      </c>
      <c r="E7556">
        <v>0</v>
      </c>
      <c r="F7556">
        <v>0</v>
      </c>
      <c r="G7556">
        <v>0</v>
      </c>
      <c r="H7556">
        <v>0</v>
      </c>
    </row>
    <row r="7557" spans="1:8" x14ac:dyDescent="0.25">
      <c r="A7557" t="s">
        <v>59</v>
      </c>
      <c r="B7557">
        <v>2021</v>
      </c>
      <c r="C7557" t="s">
        <v>2</v>
      </c>
      <c r="D7557" t="s">
        <v>63</v>
      </c>
      <c r="E7557">
        <v>0</v>
      </c>
      <c r="F7557">
        <v>0</v>
      </c>
      <c r="G7557">
        <v>0</v>
      </c>
      <c r="H7557">
        <v>0</v>
      </c>
    </row>
    <row r="7558" spans="1:8" x14ac:dyDescent="0.25">
      <c r="A7558" t="s">
        <v>59</v>
      </c>
      <c r="B7558">
        <v>2021</v>
      </c>
      <c r="C7558" t="s">
        <v>2</v>
      </c>
      <c r="D7558" t="s">
        <v>64</v>
      </c>
      <c r="E7558">
        <v>0</v>
      </c>
      <c r="F7558">
        <v>0</v>
      </c>
      <c r="G7558">
        <v>0</v>
      </c>
      <c r="H7558">
        <v>0</v>
      </c>
    </row>
    <row r="7559" spans="1:8" x14ac:dyDescent="0.25">
      <c r="A7559" t="s">
        <v>59</v>
      </c>
      <c r="B7559">
        <v>2021</v>
      </c>
      <c r="C7559" t="s">
        <v>2</v>
      </c>
      <c r="D7559" t="s">
        <v>61</v>
      </c>
      <c r="E7559">
        <v>9</v>
      </c>
      <c r="F7559">
        <v>75.440420000000003</v>
      </c>
      <c r="G7559">
        <v>5715.68</v>
      </c>
      <c r="H7559">
        <v>5423.78</v>
      </c>
    </row>
    <row r="7560" spans="1:8" x14ac:dyDescent="0.25">
      <c r="A7560" t="s">
        <v>59</v>
      </c>
      <c r="B7560">
        <v>2021</v>
      </c>
      <c r="C7560" t="s">
        <v>2</v>
      </c>
      <c r="D7560" t="s">
        <v>61</v>
      </c>
      <c r="E7560">
        <v>5</v>
      </c>
      <c r="F7560">
        <v>2.1</v>
      </c>
      <c r="G7560">
        <v>282.52</v>
      </c>
      <c r="H7560">
        <v>208.78</v>
      </c>
    </row>
    <row r="7561" spans="1:8" x14ac:dyDescent="0.25">
      <c r="A7561" t="s">
        <v>59</v>
      </c>
      <c r="B7561">
        <v>2021</v>
      </c>
      <c r="C7561" t="s">
        <v>2</v>
      </c>
      <c r="D7561" t="s">
        <v>61</v>
      </c>
      <c r="E7561">
        <v>24</v>
      </c>
      <c r="F7561">
        <v>9.9635800000000003</v>
      </c>
      <c r="G7561">
        <v>857.17</v>
      </c>
      <c r="H7561">
        <v>620.62</v>
      </c>
    </row>
    <row r="7562" spans="1:8" x14ac:dyDescent="0.25">
      <c r="A7562" t="s">
        <v>59</v>
      </c>
      <c r="B7562">
        <v>2021</v>
      </c>
      <c r="C7562" t="s">
        <v>2</v>
      </c>
      <c r="D7562" t="s">
        <v>60</v>
      </c>
      <c r="E7562">
        <v>11</v>
      </c>
      <c r="F7562">
        <v>10.18122</v>
      </c>
      <c r="G7562">
        <v>1240.93</v>
      </c>
      <c r="H7562">
        <v>1289.96</v>
      </c>
    </row>
    <row r="7563" spans="1:8" x14ac:dyDescent="0.25">
      <c r="A7563" t="s">
        <v>59</v>
      </c>
      <c r="B7563">
        <v>2021</v>
      </c>
      <c r="C7563" t="s">
        <v>2</v>
      </c>
      <c r="D7563" t="s">
        <v>60</v>
      </c>
      <c r="E7563">
        <v>457</v>
      </c>
      <c r="F7563">
        <v>3916.8901599999999</v>
      </c>
      <c r="G7563">
        <v>324045.08</v>
      </c>
      <c r="H7563">
        <v>266458.49</v>
      </c>
    </row>
    <row r="7564" spans="1:8" x14ac:dyDescent="0.25">
      <c r="A7564" t="s">
        <v>59</v>
      </c>
      <c r="B7564">
        <v>2021</v>
      </c>
      <c r="C7564" t="s">
        <v>2</v>
      </c>
      <c r="D7564" t="s">
        <v>60</v>
      </c>
      <c r="E7564">
        <v>373</v>
      </c>
      <c r="F7564">
        <v>439.24689000000001</v>
      </c>
      <c r="G7564">
        <v>52065.96</v>
      </c>
      <c r="H7564">
        <v>31461.39</v>
      </c>
    </row>
    <row r="7565" spans="1:8" x14ac:dyDescent="0.25">
      <c r="A7565" t="s">
        <v>59</v>
      </c>
      <c r="B7565">
        <v>2021</v>
      </c>
      <c r="C7565" t="s">
        <v>2</v>
      </c>
      <c r="D7565" t="s">
        <v>60</v>
      </c>
      <c r="E7565">
        <v>3112</v>
      </c>
      <c r="F7565">
        <v>1121.3820700000001</v>
      </c>
      <c r="G7565">
        <v>98837.01</v>
      </c>
      <c r="H7565">
        <v>72722.44</v>
      </c>
    </row>
    <row r="7566" spans="1:8" x14ac:dyDescent="0.25">
      <c r="A7566" t="s">
        <v>59</v>
      </c>
      <c r="B7566">
        <v>2021</v>
      </c>
      <c r="C7566" t="s">
        <v>2</v>
      </c>
      <c r="D7566" t="s">
        <v>60</v>
      </c>
      <c r="E7566">
        <v>0</v>
      </c>
      <c r="F7566">
        <v>0</v>
      </c>
      <c r="G7566">
        <v>0</v>
      </c>
      <c r="H7566">
        <v>0</v>
      </c>
    </row>
    <row r="7567" spans="1:8" x14ac:dyDescent="0.25">
      <c r="A7567" t="s">
        <v>59</v>
      </c>
      <c r="B7567">
        <v>2021</v>
      </c>
      <c r="C7567" t="s">
        <v>2</v>
      </c>
      <c r="D7567" t="s">
        <v>60</v>
      </c>
      <c r="E7567">
        <v>11</v>
      </c>
      <c r="F7567">
        <v>3.133</v>
      </c>
      <c r="G7567">
        <v>220.3</v>
      </c>
      <c r="H7567">
        <v>215.72</v>
      </c>
    </row>
    <row r="7568" spans="1:8" x14ac:dyDescent="0.25">
      <c r="A7568" t="s">
        <v>59</v>
      </c>
      <c r="B7568">
        <v>2021</v>
      </c>
      <c r="C7568" t="s">
        <v>2</v>
      </c>
      <c r="D7568" t="s">
        <v>62</v>
      </c>
      <c r="E7568">
        <v>47</v>
      </c>
      <c r="F7568">
        <v>358.69526999999999</v>
      </c>
      <c r="G7568">
        <v>32430.2</v>
      </c>
      <c r="H7568">
        <v>41735.269999999997</v>
      </c>
    </row>
    <row r="7569" spans="1:8" x14ac:dyDescent="0.25">
      <c r="A7569" t="s">
        <v>59</v>
      </c>
      <c r="B7569">
        <v>2021</v>
      </c>
      <c r="C7569" t="s">
        <v>2</v>
      </c>
      <c r="D7569" t="s">
        <v>62</v>
      </c>
      <c r="E7569">
        <v>48</v>
      </c>
      <c r="F7569">
        <v>38.843220000000002</v>
      </c>
      <c r="G7569">
        <v>5637.39</v>
      </c>
      <c r="H7569">
        <v>2956.35</v>
      </c>
    </row>
    <row r="7570" spans="1:8" x14ac:dyDescent="0.25">
      <c r="A7570" t="s">
        <v>59</v>
      </c>
      <c r="B7570">
        <v>2021</v>
      </c>
      <c r="C7570" t="s">
        <v>2</v>
      </c>
      <c r="D7570" t="s">
        <v>62</v>
      </c>
      <c r="E7570">
        <v>754</v>
      </c>
      <c r="F7570">
        <v>275.00644999999997</v>
      </c>
      <c r="G7570">
        <v>26908.76</v>
      </c>
      <c r="H7570">
        <v>25630.63</v>
      </c>
    </row>
    <row r="7571" spans="1:8" x14ac:dyDescent="0.25">
      <c r="A7571" t="s">
        <v>59</v>
      </c>
      <c r="B7571">
        <v>2021</v>
      </c>
      <c r="C7571" t="s">
        <v>2</v>
      </c>
      <c r="D7571" t="s">
        <v>60</v>
      </c>
      <c r="E7571">
        <v>70</v>
      </c>
      <c r="F7571">
        <v>476.10471000000001</v>
      </c>
      <c r="G7571">
        <v>30705.51</v>
      </c>
      <c r="H7571">
        <v>39278.14</v>
      </c>
    </row>
    <row r="7572" spans="1:8" x14ac:dyDescent="0.25">
      <c r="A7572" t="s">
        <v>59</v>
      </c>
      <c r="B7572">
        <v>2021</v>
      </c>
      <c r="C7572" t="s">
        <v>2</v>
      </c>
      <c r="D7572" t="s">
        <v>60</v>
      </c>
      <c r="E7572">
        <v>4</v>
      </c>
      <c r="F7572">
        <v>3.1219999999999999</v>
      </c>
      <c r="G7572">
        <v>208.19</v>
      </c>
      <c r="H7572">
        <v>1.82</v>
      </c>
    </row>
    <row r="7573" spans="1:8" x14ac:dyDescent="0.25">
      <c r="A7573" t="s">
        <v>59</v>
      </c>
      <c r="B7573">
        <v>2021</v>
      </c>
      <c r="C7573" t="s">
        <v>2</v>
      </c>
      <c r="D7573" t="s">
        <v>60</v>
      </c>
      <c r="E7573">
        <v>9</v>
      </c>
      <c r="F7573">
        <v>14.632350000000001</v>
      </c>
      <c r="G7573">
        <v>1173.42</v>
      </c>
      <c r="H7573">
        <v>2570.42</v>
      </c>
    </row>
    <row r="7574" spans="1:8" x14ac:dyDescent="0.25">
      <c r="A7574" t="s">
        <v>59</v>
      </c>
      <c r="B7574">
        <v>2021</v>
      </c>
      <c r="C7574" t="s">
        <v>2</v>
      </c>
      <c r="D7574" t="s">
        <v>60</v>
      </c>
      <c r="E7574">
        <v>146</v>
      </c>
      <c r="F7574">
        <v>100.47046</v>
      </c>
      <c r="G7574">
        <v>11999.44</v>
      </c>
      <c r="H7574">
        <v>14330.76</v>
      </c>
    </row>
    <row r="7575" spans="1:8" x14ac:dyDescent="0.25">
      <c r="A7575" t="s">
        <v>59</v>
      </c>
      <c r="B7575">
        <v>2021</v>
      </c>
      <c r="C7575" t="s">
        <v>2</v>
      </c>
      <c r="D7575" t="s">
        <v>60</v>
      </c>
      <c r="E7575">
        <v>2</v>
      </c>
      <c r="F7575">
        <v>1.4E-2</v>
      </c>
      <c r="G7575">
        <v>1.96</v>
      </c>
      <c r="H7575">
        <v>1.96</v>
      </c>
    </row>
    <row r="7576" spans="1:8" x14ac:dyDescent="0.25">
      <c r="A7576" t="s">
        <v>59</v>
      </c>
      <c r="B7576">
        <v>2021</v>
      </c>
      <c r="C7576" t="s">
        <v>2</v>
      </c>
      <c r="D7576" t="s">
        <v>60</v>
      </c>
      <c r="E7576">
        <v>89</v>
      </c>
      <c r="F7576">
        <v>260.08875999999998</v>
      </c>
      <c r="G7576">
        <v>17768.05</v>
      </c>
      <c r="H7576">
        <v>7520.47</v>
      </c>
    </row>
    <row r="7577" spans="1:8" x14ac:dyDescent="0.25">
      <c r="A7577" t="s">
        <v>59</v>
      </c>
      <c r="B7577">
        <v>2021</v>
      </c>
      <c r="C7577" t="s">
        <v>2</v>
      </c>
      <c r="D7577" t="s">
        <v>60</v>
      </c>
      <c r="E7577">
        <v>58</v>
      </c>
      <c r="F7577">
        <v>64.131119999999996</v>
      </c>
      <c r="G7577">
        <v>6272.28</v>
      </c>
      <c r="H7577">
        <v>1727.32</v>
      </c>
    </row>
    <row r="7578" spans="1:8" x14ac:dyDescent="0.25">
      <c r="A7578" t="s">
        <v>59</v>
      </c>
      <c r="B7578">
        <v>2021</v>
      </c>
      <c r="C7578" t="s">
        <v>2</v>
      </c>
      <c r="D7578" t="s">
        <v>60</v>
      </c>
      <c r="E7578">
        <v>601</v>
      </c>
      <c r="F7578">
        <v>129.1721</v>
      </c>
      <c r="G7578">
        <v>8998.57</v>
      </c>
      <c r="H7578">
        <v>5705.21</v>
      </c>
    </row>
    <row r="7579" spans="1:8" x14ac:dyDescent="0.25">
      <c r="A7579" t="s">
        <v>59</v>
      </c>
      <c r="B7579">
        <v>2021</v>
      </c>
      <c r="C7579" t="s">
        <v>2</v>
      </c>
      <c r="D7579" t="s">
        <v>60</v>
      </c>
      <c r="E7579">
        <v>10</v>
      </c>
      <c r="F7579">
        <v>16.010999999999999</v>
      </c>
      <c r="G7579">
        <v>1647.19</v>
      </c>
      <c r="H7579">
        <v>0</v>
      </c>
    </row>
    <row r="7580" spans="1:8" x14ac:dyDescent="0.25">
      <c r="A7580" t="s">
        <v>59</v>
      </c>
      <c r="B7580">
        <v>2021</v>
      </c>
      <c r="C7580" t="s">
        <v>2</v>
      </c>
      <c r="D7580" t="s">
        <v>60</v>
      </c>
      <c r="E7580">
        <v>59</v>
      </c>
      <c r="F7580">
        <v>331.67187999999999</v>
      </c>
      <c r="G7580">
        <v>23215.8</v>
      </c>
      <c r="H7580">
        <v>12905.02</v>
      </c>
    </row>
    <row r="7581" spans="1:8" x14ac:dyDescent="0.25">
      <c r="A7581" t="s">
        <v>59</v>
      </c>
      <c r="B7581">
        <v>2021</v>
      </c>
      <c r="C7581" t="s">
        <v>2</v>
      </c>
      <c r="D7581" t="s">
        <v>60</v>
      </c>
      <c r="E7581">
        <v>34</v>
      </c>
      <c r="F7581">
        <v>51.401620000000001</v>
      </c>
      <c r="G7581">
        <v>4548.1400000000003</v>
      </c>
      <c r="H7581">
        <v>2663.99</v>
      </c>
    </row>
    <row r="7582" spans="1:8" x14ac:dyDescent="0.25">
      <c r="A7582" t="s">
        <v>59</v>
      </c>
      <c r="B7582">
        <v>2021</v>
      </c>
      <c r="C7582" t="s">
        <v>2</v>
      </c>
      <c r="D7582" t="s">
        <v>60</v>
      </c>
      <c r="E7582">
        <v>263</v>
      </c>
      <c r="F7582">
        <v>119.32328</v>
      </c>
      <c r="G7582">
        <v>8726.35</v>
      </c>
      <c r="H7582">
        <v>4593.38</v>
      </c>
    </row>
    <row r="7583" spans="1:8" x14ac:dyDescent="0.25">
      <c r="A7583" t="s">
        <v>59</v>
      </c>
      <c r="B7583">
        <v>2021</v>
      </c>
      <c r="C7583" t="s">
        <v>2</v>
      </c>
      <c r="D7583" t="s">
        <v>64</v>
      </c>
      <c r="E7583">
        <v>1</v>
      </c>
      <c r="F7583">
        <v>21316.54</v>
      </c>
      <c r="G7583">
        <v>1705607.61</v>
      </c>
      <c r="H7583">
        <v>1731361.82</v>
      </c>
    </row>
    <row r="7584" spans="1:8" x14ac:dyDescent="0.25">
      <c r="A7584" t="s">
        <v>59</v>
      </c>
      <c r="B7584">
        <v>2021</v>
      </c>
      <c r="C7584" t="s">
        <v>2</v>
      </c>
      <c r="D7584" t="s">
        <v>60</v>
      </c>
      <c r="E7584">
        <v>0</v>
      </c>
      <c r="F7584">
        <v>0</v>
      </c>
      <c r="G7584">
        <v>0</v>
      </c>
      <c r="H7584">
        <v>0</v>
      </c>
    </row>
    <row r="7585" spans="1:8" x14ac:dyDescent="0.25">
      <c r="A7585" t="s">
        <v>59</v>
      </c>
      <c r="B7585">
        <v>2021</v>
      </c>
      <c r="C7585" t="s">
        <v>2</v>
      </c>
      <c r="D7585" t="s">
        <v>60</v>
      </c>
      <c r="E7585">
        <v>0</v>
      </c>
      <c r="F7585">
        <v>0</v>
      </c>
      <c r="G7585">
        <v>0</v>
      </c>
      <c r="H7585">
        <v>0</v>
      </c>
    </row>
    <row r="7586" spans="1:8" x14ac:dyDescent="0.25">
      <c r="A7586" t="s">
        <v>59</v>
      </c>
      <c r="B7586">
        <v>2020</v>
      </c>
      <c r="C7586" t="s">
        <v>13</v>
      </c>
      <c r="D7586" t="s">
        <v>60</v>
      </c>
      <c r="E7586">
        <v>0</v>
      </c>
      <c r="F7586">
        <v>0</v>
      </c>
      <c r="G7586">
        <v>0</v>
      </c>
      <c r="H7586">
        <v>0</v>
      </c>
    </row>
    <row r="7587" spans="1:8" x14ac:dyDescent="0.25">
      <c r="A7587" t="s">
        <v>59</v>
      </c>
      <c r="B7587">
        <v>2020</v>
      </c>
      <c r="C7587" t="s">
        <v>13</v>
      </c>
      <c r="D7587" t="s">
        <v>60</v>
      </c>
      <c r="E7587">
        <v>0</v>
      </c>
      <c r="F7587">
        <v>0</v>
      </c>
      <c r="G7587">
        <v>0</v>
      </c>
      <c r="H7587">
        <v>0</v>
      </c>
    </row>
    <row r="7588" spans="1:8" x14ac:dyDescent="0.25">
      <c r="A7588" t="s">
        <v>59</v>
      </c>
      <c r="B7588">
        <v>2020</v>
      </c>
      <c r="C7588" t="s">
        <v>13</v>
      </c>
      <c r="D7588" t="s">
        <v>60</v>
      </c>
      <c r="E7588">
        <v>0</v>
      </c>
      <c r="F7588">
        <v>0</v>
      </c>
      <c r="G7588">
        <v>0</v>
      </c>
      <c r="H7588">
        <v>0</v>
      </c>
    </row>
    <row r="7589" spans="1:8" x14ac:dyDescent="0.25">
      <c r="A7589" t="s">
        <v>59</v>
      </c>
      <c r="B7589">
        <v>2020</v>
      </c>
      <c r="C7589" t="s">
        <v>13</v>
      </c>
      <c r="D7589" t="s">
        <v>60</v>
      </c>
      <c r="E7589">
        <v>1</v>
      </c>
      <c r="F7589">
        <v>211.39</v>
      </c>
      <c r="G7589">
        <v>13555.52</v>
      </c>
      <c r="H7589">
        <v>13555.52</v>
      </c>
    </row>
    <row r="7590" spans="1:8" x14ac:dyDescent="0.25">
      <c r="A7590" t="s">
        <v>59</v>
      </c>
      <c r="B7590">
        <v>2020</v>
      </c>
      <c r="C7590" t="s">
        <v>13</v>
      </c>
      <c r="D7590" t="s">
        <v>60</v>
      </c>
      <c r="E7590">
        <v>0</v>
      </c>
      <c r="F7590">
        <v>0</v>
      </c>
      <c r="G7590">
        <v>0</v>
      </c>
      <c r="H7590">
        <v>0</v>
      </c>
    </row>
    <row r="7591" spans="1:8" x14ac:dyDescent="0.25">
      <c r="A7591" t="s">
        <v>59</v>
      </c>
      <c r="B7591">
        <v>2020</v>
      </c>
      <c r="C7591" t="s">
        <v>13</v>
      </c>
      <c r="D7591" t="s">
        <v>60</v>
      </c>
      <c r="E7591">
        <v>0</v>
      </c>
      <c r="F7591">
        <v>0</v>
      </c>
      <c r="G7591">
        <v>0</v>
      </c>
      <c r="H7591">
        <v>0</v>
      </c>
    </row>
    <row r="7592" spans="1:8" x14ac:dyDescent="0.25">
      <c r="A7592" t="s">
        <v>59</v>
      </c>
      <c r="B7592">
        <v>2020</v>
      </c>
      <c r="C7592" t="s">
        <v>13</v>
      </c>
      <c r="D7592" t="s">
        <v>60</v>
      </c>
      <c r="E7592">
        <v>0</v>
      </c>
      <c r="F7592">
        <v>0</v>
      </c>
      <c r="G7592">
        <v>0</v>
      </c>
      <c r="H7592">
        <v>0</v>
      </c>
    </row>
    <row r="7593" spans="1:8" x14ac:dyDescent="0.25">
      <c r="A7593" t="s">
        <v>59</v>
      </c>
      <c r="B7593">
        <v>2020</v>
      </c>
      <c r="C7593" t="s">
        <v>13</v>
      </c>
      <c r="D7593" t="s">
        <v>61</v>
      </c>
      <c r="E7593">
        <v>0</v>
      </c>
      <c r="F7593">
        <v>0</v>
      </c>
      <c r="G7593">
        <v>0</v>
      </c>
      <c r="H7593">
        <v>0</v>
      </c>
    </row>
    <row r="7594" spans="1:8" x14ac:dyDescent="0.25">
      <c r="A7594" t="s">
        <v>59</v>
      </c>
      <c r="B7594">
        <v>2020</v>
      </c>
      <c r="C7594" t="s">
        <v>13</v>
      </c>
      <c r="D7594" t="s">
        <v>61</v>
      </c>
      <c r="E7594">
        <v>367</v>
      </c>
      <c r="F7594">
        <v>30788.25837</v>
      </c>
      <c r="G7594">
        <v>2531774.52</v>
      </c>
      <c r="H7594">
        <v>2499492.61</v>
      </c>
    </row>
    <row r="7595" spans="1:8" x14ac:dyDescent="0.25">
      <c r="A7595" t="s">
        <v>59</v>
      </c>
      <c r="B7595">
        <v>2020</v>
      </c>
      <c r="C7595" t="s">
        <v>13</v>
      </c>
      <c r="D7595" t="s">
        <v>61</v>
      </c>
      <c r="E7595">
        <v>1</v>
      </c>
      <c r="F7595">
        <v>2.4653399999999999</v>
      </c>
      <c r="G7595">
        <v>302.64</v>
      </c>
      <c r="H7595">
        <v>302.64</v>
      </c>
    </row>
    <row r="7596" spans="1:8" x14ac:dyDescent="0.25">
      <c r="A7596" t="s">
        <v>59</v>
      </c>
      <c r="B7596">
        <v>2020</v>
      </c>
      <c r="C7596" t="s">
        <v>13</v>
      </c>
      <c r="D7596" t="s">
        <v>60</v>
      </c>
      <c r="E7596">
        <v>0</v>
      </c>
      <c r="F7596">
        <v>0</v>
      </c>
      <c r="G7596">
        <v>0</v>
      </c>
      <c r="H7596">
        <v>0</v>
      </c>
    </row>
    <row r="7597" spans="1:8" x14ac:dyDescent="0.25">
      <c r="A7597" t="s">
        <v>59</v>
      </c>
      <c r="B7597">
        <v>2020</v>
      </c>
      <c r="C7597" t="s">
        <v>13</v>
      </c>
      <c r="D7597" t="s">
        <v>60</v>
      </c>
      <c r="E7597">
        <v>0</v>
      </c>
      <c r="F7597">
        <v>0</v>
      </c>
      <c r="G7597">
        <v>0</v>
      </c>
      <c r="H7597">
        <v>0</v>
      </c>
    </row>
    <row r="7598" spans="1:8" x14ac:dyDescent="0.25">
      <c r="A7598" t="s">
        <v>59</v>
      </c>
      <c r="B7598">
        <v>2020</v>
      </c>
      <c r="C7598" t="s">
        <v>13</v>
      </c>
      <c r="D7598" t="s">
        <v>60</v>
      </c>
      <c r="E7598">
        <v>0</v>
      </c>
      <c r="F7598">
        <v>0</v>
      </c>
      <c r="G7598">
        <v>0</v>
      </c>
      <c r="H7598">
        <v>0</v>
      </c>
    </row>
    <row r="7599" spans="1:8" x14ac:dyDescent="0.25">
      <c r="A7599" t="s">
        <v>59</v>
      </c>
      <c r="B7599">
        <v>2020</v>
      </c>
      <c r="C7599" t="s">
        <v>13</v>
      </c>
      <c r="D7599" t="s">
        <v>60</v>
      </c>
      <c r="E7599">
        <v>2</v>
      </c>
      <c r="F7599">
        <v>34.027920000000002</v>
      </c>
      <c r="G7599">
        <v>2475.29</v>
      </c>
      <c r="H7599">
        <v>1322.11</v>
      </c>
    </row>
    <row r="7600" spans="1:8" x14ac:dyDescent="0.25">
      <c r="A7600" t="s">
        <v>59</v>
      </c>
      <c r="B7600">
        <v>2020</v>
      </c>
      <c r="C7600" t="s">
        <v>13</v>
      </c>
      <c r="D7600" t="s">
        <v>62</v>
      </c>
      <c r="E7600">
        <v>170</v>
      </c>
      <c r="F7600">
        <v>9794.0987800000003</v>
      </c>
      <c r="G7600">
        <v>974319.08</v>
      </c>
      <c r="H7600">
        <v>970985.07</v>
      </c>
    </row>
    <row r="7601" spans="1:8" x14ac:dyDescent="0.25">
      <c r="A7601" t="s">
        <v>59</v>
      </c>
      <c r="B7601">
        <v>2020</v>
      </c>
      <c r="C7601" t="s">
        <v>13</v>
      </c>
      <c r="D7601" t="s">
        <v>62</v>
      </c>
      <c r="E7601">
        <v>8</v>
      </c>
      <c r="F7601">
        <v>5.4177</v>
      </c>
      <c r="G7601">
        <v>827.05</v>
      </c>
      <c r="H7601">
        <v>1640.58</v>
      </c>
    </row>
    <row r="7602" spans="1:8" x14ac:dyDescent="0.25">
      <c r="A7602" t="s">
        <v>59</v>
      </c>
      <c r="B7602">
        <v>2020</v>
      </c>
      <c r="C7602" t="s">
        <v>13</v>
      </c>
      <c r="D7602" t="s">
        <v>60</v>
      </c>
      <c r="E7602">
        <v>0</v>
      </c>
      <c r="F7602">
        <v>0</v>
      </c>
      <c r="G7602">
        <v>0</v>
      </c>
      <c r="H7602">
        <v>0</v>
      </c>
    </row>
    <row r="7603" spans="1:8" x14ac:dyDescent="0.25">
      <c r="A7603" t="s">
        <v>59</v>
      </c>
      <c r="B7603">
        <v>2020</v>
      </c>
      <c r="C7603" t="s">
        <v>13</v>
      </c>
      <c r="D7603" t="s">
        <v>60</v>
      </c>
      <c r="E7603">
        <v>0</v>
      </c>
      <c r="F7603">
        <v>0</v>
      </c>
      <c r="G7603">
        <v>0</v>
      </c>
      <c r="H7603">
        <v>0</v>
      </c>
    </row>
    <row r="7604" spans="1:8" x14ac:dyDescent="0.25">
      <c r="A7604" t="s">
        <v>59</v>
      </c>
      <c r="B7604">
        <v>2020</v>
      </c>
      <c r="C7604" t="s">
        <v>13</v>
      </c>
      <c r="D7604" t="s">
        <v>60</v>
      </c>
      <c r="E7604">
        <v>0</v>
      </c>
      <c r="F7604">
        <v>0</v>
      </c>
      <c r="G7604">
        <v>0</v>
      </c>
      <c r="H7604">
        <v>0</v>
      </c>
    </row>
    <row r="7605" spans="1:8" x14ac:dyDescent="0.25">
      <c r="A7605" t="s">
        <v>59</v>
      </c>
      <c r="B7605">
        <v>2020</v>
      </c>
      <c r="C7605" t="s">
        <v>13</v>
      </c>
      <c r="D7605" t="s">
        <v>60</v>
      </c>
      <c r="E7605">
        <v>0</v>
      </c>
      <c r="F7605">
        <v>0</v>
      </c>
      <c r="G7605">
        <v>0</v>
      </c>
      <c r="H7605">
        <v>0</v>
      </c>
    </row>
    <row r="7606" spans="1:8" x14ac:dyDescent="0.25">
      <c r="A7606" t="s">
        <v>59</v>
      </c>
      <c r="B7606">
        <v>2020</v>
      </c>
      <c r="C7606" t="s">
        <v>13</v>
      </c>
      <c r="D7606" t="s">
        <v>60</v>
      </c>
      <c r="E7606">
        <v>0</v>
      </c>
      <c r="F7606">
        <v>0</v>
      </c>
      <c r="G7606">
        <v>0</v>
      </c>
      <c r="H7606">
        <v>0</v>
      </c>
    </row>
    <row r="7607" spans="1:8" x14ac:dyDescent="0.25">
      <c r="A7607" t="s">
        <v>59</v>
      </c>
      <c r="B7607">
        <v>2020</v>
      </c>
      <c r="C7607" t="s">
        <v>13</v>
      </c>
      <c r="D7607" t="s">
        <v>60</v>
      </c>
      <c r="E7607">
        <v>21</v>
      </c>
      <c r="F7607">
        <v>11.105639999999999</v>
      </c>
      <c r="G7607">
        <v>1161.95</v>
      </c>
      <c r="H7607">
        <v>1106.6500000000001</v>
      </c>
    </row>
    <row r="7608" spans="1:8" x14ac:dyDescent="0.25">
      <c r="A7608" t="s">
        <v>59</v>
      </c>
      <c r="B7608">
        <v>2020</v>
      </c>
      <c r="C7608" t="s">
        <v>13</v>
      </c>
      <c r="D7608" t="s">
        <v>60</v>
      </c>
      <c r="E7608">
        <v>313</v>
      </c>
      <c r="F7608">
        <v>2083.4521800000002</v>
      </c>
      <c r="G7608">
        <v>174642.48</v>
      </c>
      <c r="H7608">
        <v>207680.85</v>
      </c>
    </row>
    <row r="7609" spans="1:8" x14ac:dyDescent="0.25">
      <c r="A7609" t="s">
        <v>59</v>
      </c>
      <c r="B7609">
        <v>2020</v>
      </c>
      <c r="C7609" t="s">
        <v>13</v>
      </c>
      <c r="D7609" t="s">
        <v>60</v>
      </c>
      <c r="E7609">
        <v>2</v>
      </c>
      <c r="F7609">
        <v>4.1140699999999999</v>
      </c>
      <c r="G7609">
        <v>476.26</v>
      </c>
      <c r="H7609">
        <v>347.05</v>
      </c>
    </row>
    <row r="7610" spans="1:8" x14ac:dyDescent="0.25">
      <c r="A7610" t="s">
        <v>59</v>
      </c>
      <c r="B7610">
        <v>2020</v>
      </c>
      <c r="C7610" t="s">
        <v>13</v>
      </c>
      <c r="D7610" t="s">
        <v>60</v>
      </c>
      <c r="E7610">
        <v>1093</v>
      </c>
      <c r="F7610">
        <v>1423.1882599999999</v>
      </c>
      <c r="G7610">
        <v>164785.85</v>
      </c>
      <c r="H7610">
        <v>170398.33</v>
      </c>
    </row>
    <row r="7611" spans="1:8" x14ac:dyDescent="0.25">
      <c r="A7611" t="s">
        <v>59</v>
      </c>
      <c r="B7611">
        <v>2020</v>
      </c>
      <c r="C7611" t="s">
        <v>13</v>
      </c>
      <c r="D7611" t="s">
        <v>60</v>
      </c>
      <c r="E7611">
        <v>8153</v>
      </c>
      <c r="F7611">
        <v>1955.5381</v>
      </c>
      <c r="G7611">
        <v>169613.15</v>
      </c>
      <c r="H7611">
        <v>177385.31</v>
      </c>
    </row>
    <row r="7612" spans="1:8" x14ac:dyDescent="0.25">
      <c r="A7612" t="s">
        <v>59</v>
      </c>
      <c r="B7612">
        <v>2020</v>
      </c>
      <c r="C7612" t="s">
        <v>13</v>
      </c>
      <c r="D7612" t="s">
        <v>60</v>
      </c>
      <c r="E7612">
        <v>0</v>
      </c>
      <c r="F7612">
        <v>0</v>
      </c>
      <c r="G7612">
        <v>0</v>
      </c>
      <c r="H7612">
        <v>0</v>
      </c>
    </row>
    <row r="7613" spans="1:8" x14ac:dyDescent="0.25">
      <c r="A7613" t="s">
        <v>59</v>
      </c>
      <c r="B7613">
        <v>2020</v>
      </c>
      <c r="C7613" t="s">
        <v>13</v>
      </c>
      <c r="D7613" t="s">
        <v>60</v>
      </c>
      <c r="E7613">
        <v>47</v>
      </c>
      <c r="F7613">
        <v>21.345600000000001</v>
      </c>
      <c r="G7613">
        <v>1684.06</v>
      </c>
      <c r="H7613">
        <v>1608.84</v>
      </c>
    </row>
    <row r="7614" spans="1:8" x14ac:dyDescent="0.25">
      <c r="A7614" t="s">
        <v>59</v>
      </c>
      <c r="B7614">
        <v>2020</v>
      </c>
      <c r="C7614" t="s">
        <v>13</v>
      </c>
      <c r="D7614" t="s">
        <v>60</v>
      </c>
      <c r="E7614">
        <v>22</v>
      </c>
      <c r="F7614">
        <v>0.91020000000000001</v>
      </c>
      <c r="G7614">
        <v>95.8</v>
      </c>
      <c r="H7614">
        <v>91.47</v>
      </c>
    </row>
    <row r="7615" spans="1:8" x14ac:dyDescent="0.25">
      <c r="A7615" t="s">
        <v>59</v>
      </c>
      <c r="B7615">
        <v>2020</v>
      </c>
      <c r="C7615" t="s">
        <v>13</v>
      </c>
      <c r="D7615" t="s">
        <v>60</v>
      </c>
      <c r="E7615">
        <v>0</v>
      </c>
      <c r="F7615">
        <v>0</v>
      </c>
      <c r="G7615">
        <v>0</v>
      </c>
      <c r="H7615">
        <v>0</v>
      </c>
    </row>
    <row r="7616" spans="1:8" x14ac:dyDescent="0.25">
      <c r="A7616" t="s">
        <v>59</v>
      </c>
      <c r="B7616">
        <v>2020</v>
      </c>
      <c r="C7616" t="s">
        <v>13</v>
      </c>
      <c r="D7616" t="s">
        <v>60</v>
      </c>
      <c r="E7616">
        <v>254</v>
      </c>
      <c r="F7616">
        <v>46.922600000000003</v>
      </c>
      <c r="G7616">
        <v>3453.04</v>
      </c>
      <c r="H7616">
        <v>3367.18</v>
      </c>
    </row>
    <row r="7617" spans="1:8" x14ac:dyDescent="0.25">
      <c r="A7617" t="s">
        <v>59</v>
      </c>
      <c r="B7617">
        <v>2020</v>
      </c>
      <c r="C7617" t="s">
        <v>13</v>
      </c>
      <c r="D7617" t="s">
        <v>60</v>
      </c>
      <c r="E7617">
        <v>245</v>
      </c>
      <c r="F7617">
        <v>90.02</v>
      </c>
      <c r="G7617">
        <v>6636.08</v>
      </c>
      <c r="H7617">
        <v>6922.39</v>
      </c>
    </row>
    <row r="7618" spans="1:8" x14ac:dyDescent="0.25">
      <c r="A7618" t="s">
        <v>59</v>
      </c>
      <c r="B7618">
        <v>2020</v>
      </c>
      <c r="C7618" t="s">
        <v>13</v>
      </c>
      <c r="D7618" t="s">
        <v>60</v>
      </c>
      <c r="E7618">
        <v>0</v>
      </c>
      <c r="F7618">
        <v>0</v>
      </c>
      <c r="G7618">
        <v>0</v>
      </c>
      <c r="H7618">
        <v>0</v>
      </c>
    </row>
    <row r="7619" spans="1:8" x14ac:dyDescent="0.25">
      <c r="A7619" t="s">
        <v>59</v>
      </c>
      <c r="B7619">
        <v>2020</v>
      </c>
      <c r="C7619" t="s">
        <v>13</v>
      </c>
      <c r="D7619" t="s">
        <v>60</v>
      </c>
      <c r="E7619">
        <v>0</v>
      </c>
      <c r="F7619">
        <v>0</v>
      </c>
      <c r="G7619">
        <v>0</v>
      </c>
      <c r="H7619">
        <v>0</v>
      </c>
    </row>
    <row r="7620" spans="1:8" x14ac:dyDescent="0.25">
      <c r="A7620" t="s">
        <v>59</v>
      </c>
      <c r="B7620">
        <v>2020</v>
      </c>
      <c r="C7620" t="s">
        <v>13</v>
      </c>
      <c r="D7620" t="s">
        <v>60</v>
      </c>
      <c r="E7620">
        <v>4</v>
      </c>
      <c r="F7620">
        <v>8.7121700000000004</v>
      </c>
      <c r="G7620">
        <v>608.26</v>
      </c>
      <c r="H7620">
        <v>265.18</v>
      </c>
    </row>
    <row r="7621" spans="1:8" x14ac:dyDescent="0.25">
      <c r="A7621" t="s">
        <v>59</v>
      </c>
      <c r="B7621">
        <v>2020</v>
      </c>
      <c r="C7621" t="s">
        <v>13</v>
      </c>
      <c r="D7621" t="s">
        <v>60</v>
      </c>
      <c r="E7621">
        <v>0</v>
      </c>
      <c r="F7621">
        <v>0</v>
      </c>
      <c r="G7621">
        <v>0</v>
      </c>
      <c r="H7621">
        <v>0</v>
      </c>
    </row>
    <row r="7622" spans="1:8" x14ac:dyDescent="0.25">
      <c r="A7622" t="s">
        <v>59</v>
      </c>
      <c r="B7622">
        <v>2020</v>
      </c>
      <c r="C7622" t="s">
        <v>13</v>
      </c>
      <c r="D7622" t="s">
        <v>60</v>
      </c>
      <c r="E7622">
        <v>10</v>
      </c>
      <c r="F7622">
        <v>7.4843999999999999</v>
      </c>
      <c r="G7622">
        <v>754.29</v>
      </c>
      <c r="H7622">
        <v>960.42</v>
      </c>
    </row>
    <row r="7623" spans="1:8" x14ac:dyDescent="0.25">
      <c r="A7623" t="s">
        <v>59</v>
      </c>
      <c r="B7623">
        <v>2020</v>
      </c>
      <c r="C7623" t="s">
        <v>13</v>
      </c>
      <c r="D7623" t="s">
        <v>60</v>
      </c>
      <c r="E7623">
        <v>27</v>
      </c>
      <c r="F7623">
        <v>32.903559999999999</v>
      </c>
      <c r="G7623">
        <v>3067.29</v>
      </c>
      <c r="H7623">
        <v>2344.41</v>
      </c>
    </row>
    <row r="7624" spans="1:8" x14ac:dyDescent="0.25">
      <c r="A7624" t="s">
        <v>59</v>
      </c>
      <c r="B7624">
        <v>2020</v>
      </c>
      <c r="C7624" t="s">
        <v>13</v>
      </c>
      <c r="D7624" t="s">
        <v>60</v>
      </c>
      <c r="E7624">
        <v>0</v>
      </c>
      <c r="F7624">
        <v>0</v>
      </c>
      <c r="G7624">
        <v>0</v>
      </c>
      <c r="H7624">
        <v>0</v>
      </c>
    </row>
    <row r="7625" spans="1:8" x14ac:dyDescent="0.25">
      <c r="A7625" t="s">
        <v>59</v>
      </c>
      <c r="B7625">
        <v>2020</v>
      </c>
      <c r="C7625" t="s">
        <v>13</v>
      </c>
      <c r="D7625" t="s">
        <v>63</v>
      </c>
      <c r="E7625">
        <v>162252</v>
      </c>
      <c r="F7625">
        <v>29264.634040000001</v>
      </c>
      <c r="G7625">
        <v>2797711.45</v>
      </c>
      <c r="H7625">
        <v>1922492.91</v>
      </c>
    </row>
    <row r="7626" spans="1:8" x14ac:dyDescent="0.25">
      <c r="A7626" t="s">
        <v>59</v>
      </c>
      <c r="B7626">
        <v>2020</v>
      </c>
      <c r="C7626" t="s">
        <v>13</v>
      </c>
      <c r="D7626" t="s">
        <v>63</v>
      </c>
      <c r="E7626">
        <v>22</v>
      </c>
      <c r="F7626">
        <v>1.9910000000000001</v>
      </c>
      <c r="G7626">
        <v>286.83999999999997</v>
      </c>
      <c r="H7626">
        <v>227.85</v>
      </c>
    </row>
    <row r="7627" spans="1:8" x14ac:dyDescent="0.25">
      <c r="A7627" t="s">
        <v>59</v>
      </c>
      <c r="B7627">
        <v>2020</v>
      </c>
      <c r="C7627" t="s">
        <v>13</v>
      </c>
      <c r="D7627" t="s">
        <v>63</v>
      </c>
      <c r="E7627">
        <v>861499</v>
      </c>
      <c r="F7627">
        <v>110105.91621</v>
      </c>
      <c r="G7627">
        <v>10841169.52</v>
      </c>
      <c r="H7627">
        <v>9453863.75</v>
      </c>
    </row>
    <row r="7628" spans="1:8" x14ac:dyDescent="0.25">
      <c r="A7628" t="s">
        <v>59</v>
      </c>
      <c r="B7628">
        <v>2020</v>
      </c>
      <c r="C7628" t="s">
        <v>13</v>
      </c>
      <c r="D7628" t="s">
        <v>63</v>
      </c>
      <c r="E7628">
        <v>0</v>
      </c>
      <c r="F7628">
        <v>0</v>
      </c>
      <c r="G7628">
        <v>0</v>
      </c>
      <c r="H7628">
        <v>0</v>
      </c>
    </row>
    <row r="7629" spans="1:8" x14ac:dyDescent="0.25">
      <c r="A7629" t="s">
        <v>59</v>
      </c>
      <c r="B7629">
        <v>2020</v>
      </c>
      <c r="C7629" t="s">
        <v>13</v>
      </c>
      <c r="D7629" t="s">
        <v>64</v>
      </c>
      <c r="E7629">
        <v>0</v>
      </c>
      <c r="F7629">
        <v>0</v>
      </c>
      <c r="G7629">
        <v>0</v>
      </c>
      <c r="H7629">
        <v>0</v>
      </c>
    </row>
    <row r="7630" spans="1:8" x14ac:dyDescent="0.25">
      <c r="A7630" t="s">
        <v>59</v>
      </c>
      <c r="B7630">
        <v>2020</v>
      </c>
      <c r="C7630" t="s">
        <v>13</v>
      </c>
      <c r="D7630" t="s">
        <v>61</v>
      </c>
      <c r="E7630">
        <v>1545</v>
      </c>
      <c r="F7630">
        <v>12055.49271</v>
      </c>
      <c r="G7630">
        <v>954188.81</v>
      </c>
      <c r="H7630">
        <v>1013628.53</v>
      </c>
    </row>
    <row r="7631" spans="1:8" x14ac:dyDescent="0.25">
      <c r="A7631" t="s">
        <v>59</v>
      </c>
      <c r="B7631">
        <v>2020</v>
      </c>
      <c r="C7631" t="s">
        <v>13</v>
      </c>
      <c r="D7631" t="s">
        <v>61</v>
      </c>
      <c r="E7631">
        <v>1206</v>
      </c>
      <c r="F7631">
        <v>1552.0361</v>
      </c>
      <c r="G7631">
        <v>194840.08</v>
      </c>
      <c r="H7631">
        <v>190744.24</v>
      </c>
    </row>
    <row r="7632" spans="1:8" x14ac:dyDescent="0.25">
      <c r="A7632" t="s">
        <v>59</v>
      </c>
      <c r="B7632">
        <v>2020</v>
      </c>
      <c r="C7632" t="s">
        <v>13</v>
      </c>
      <c r="D7632" t="s">
        <v>61</v>
      </c>
      <c r="E7632">
        <v>9576</v>
      </c>
      <c r="F7632">
        <v>2684.9807599999999</v>
      </c>
      <c r="G7632">
        <v>214538.66</v>
      </c>
      <c r="H7632">
        <v>236252.36</v>
      </c>
    </row>
    <row r="7633" spans="1:8" x14ac:dyDescent="0.25">
      <c r="A7633" t="s">
        <v>59</v>
      </c>
      <c r="B7633">
        <v>2020</v>
      </c>
      <c r="C7633" t="s">
        <v>13</v>
      </c>
      <c r="D7633" t="s">
        <v>60</v>
      </c>
      <c r="E7633">
        <v>7</v>
      </c>
      <c r="F7633">
        <v>-1.3918600000000001</v>
      </c>
      <c r="G7633">
        <v>424.57</v>
      </c>
      <c r="H7633">
        <v>69.38</v>
      </c>
    </row>
    <row r="7634" spans="1:8" x14ac:dyDescent="0.25">
      <c r="A7634" t="s">
        <v>59</v>
      </c>
      <c r="B7634">
        <v>2020</v>
      </c>
      <c r="C7634" t="s">
        <v>13</v>
      </c>
      <c r="D7634" t="s">
        <v>60</v>
      </c>
      <c r="E7634">
        <v>32</v>
      </c>
      <c r="F7634">
        <v>62.984729999999999</v>
      </c>
      <c r="G7634">
        <v>5103.6400000000003</v>
      </c>
      <c r="H7634">
        <v>5554.48</v>
      </c>
    </row>
    <row r="7635" spans="1:8" x14ac:dyDescent="0.25">
      <c r="A7635" t="s">
        <v>59</v>
      </c>
      <c r="B7635">
        <v>2020</v>
      </c>
      <c r="C7635" t="s">
        <v>13</v>
      </c>
      <c r="D7635" t="s">
        <v>60</v>
      </c>
      <c r="E7635">
        <v>690</v>
      </c>
      <c r="F7635">
        <v>145.98741999999999</v>
      </c>
      <c r="G7635">
        <v>10252.280000000001</v>
      </c>
      <c r="H7635">
        <v>10427.66</v>
      </c>
    </row>
    <row r="7636" spans="1:8" x14ac:dyDescent="0.25">
      <c r="A7636" t="s">
        <v>59</v>
      </c>
      <c r="B7636">
        <v>2020</v>
      </c>
      <c r="C7636" t="s">
        <v>13</v>
      </c>
      <c r="D7636" t="s">
        <v>62</v>
      </c>
      <c r="E7636">
        <v>2714</v>
      </c>
      <c r="F7636">
        <v>17426.42885</v>
      </c>
      <c r="G7636">
        <v>1651622.59</v>
      </c>
      <c r="H7636">
        <v>1976888.41</v>
      </c>
    </row>
    <row r="7637" spans="1:8" x14ac:dyDescent="0.25">
      <c r="A7637" t="s">
        <v>59</v>
      </c>
      <c r="B7637">
        <v>2020</v>
      </c>
      <c r="C7637" t="s">
        <v>13</v>
      </c>
      <c r="D7637" t="s">
        <v>62</v>
      </c>
      <c r="E7637">
        <v>5334</v>
      </c>
      <c r="F7637">
        <v>7613.2909399999999</v>
      </c>
      <c r="G7637">
        <v>960419.2</v>
      </c>
      <c r="H7637">
        <v>1004817.69</v>
      </c>
    </row>
    <row r="7638" spans="1:8" x14ac:dyDescent="0.25">
      <c r="A7638" t="s">
        <v>59</v>
      </c>
      <c r="B7638">
        <v>2020</v>
      </c>
      <c r="C7638" t="s">
        <v>13</v>
      </c>
      <c r="D7638" t="s">
        <v>62</v>
      </c>
      <c r="E7638">
        <v>127253</v>
      </c>
      <c r="F7638">
        <v>27752.996009999999</v>
      </c>
      <c r="G7638">
        <v>2688537.56</v>
      </c>
      <c r="H7638">
        <v>2956772.41</v>
      </c>
    </row>
    <row r="7639" spans="1:8" x14ac:dyDescent="0.25">
      <c r="A7639" t="s">
        <v>59</v>
      </c>
      <c r="B7639">
        <v>2020</v>
      </c>
      <c r="C7639" t="s">
        <v>13</v>
      </c>
      <c r="D7639" t="s">
        <v>60</v>
      </c>
      <c r="E7639">
        <v>23</v>
      </c>
      <c r="F7639">
        <v>136.69157999999999</v>
      </c>
      <c r="G7639">
        <v>10760.35</v>
      </c>
      <c r="H7639">
        <v>8706.4500000000007</v>
      </c>
    </row>
    <row r="7640" spans="1:8" x14ac:dyDescent="0.25">
      <c r="A7640" t="s">
        <v>59</v>
      </c>
      <c r="B7640">
        <v>2020</v>
      </c>
      <c r="C7640" t="s">
        <v>13</v>
      </c>
      <c r="D7640" t="s">
        <v>60</v>
      </c>
      <c r="E7640">
        <v>59</v>
      </c>
      <c r="F7640">
        <v>86.767660000000006</v>
      </c>
      <c r="G7640">
        <v>9028.75</v>
      </c>
      <c r="H7640">
        <v>10219.42</v>
      </c>
    </row>
    <row r="7641" spans="1:8" x14ac:dyDescent="0.25">
      <c r="A7641" t="s">
        <v>59</v>
      </c>
      <c r="B7641">
        <v>2020</v>
      </c>
      <c r="C7641" t="s">
        <v>13</v>
      </c>
      <c r="D7641" t="s">
        <v>60</v>
      </c>
      <c r="E7641">
        <v>24</v>
      </c>
      <c r="F7641">
        <v>164.87942000000001</v>
      </c>
      <c r="G7641">
        <v>6611.98</v>
      </c>
      <c r="H7641">
        <v>6956.96</v>
      </c>
    </row>
    <row r="7642" spans="1:8" x14ac:dyDescent="0.25">
      <c r="A7642" t="s">
        <v>59</v>
      </c>
      <c r="B7642">
        <v>2020</v>
      </c>
      <c r="C7642" t="s">
        <v>13</v>
      </c>
      <c r="D7642" t="s">
        <v>60</v>
      </c>
      <c r="E7642">
        <v>37</v>
      </c>
      <c r="F7642">
        <v>205.95676</v>
      </c>
      <c r="G7642">
        <v>13664.76</v>
      </c>
      <c r="H7642">
        <v>14043.71</v>
      </c>
    </row>
    <row r="7643" spans="1:8" x14ac:dyDescent="0.25">
      <c r="A7643" t="s">
        <v>59</v>
      </c>
      <c r="B7643">
        <v>2020</v>
      </c>
      <c r="C7643" t="s">
        <v>13</v>
      </c>
      <c r="D7643" t="s">
        <v>60</v>
      </c>
      <c r="E7643">
        <v>0</v>
      </c>
      <c r="F7643">
        <v>0</v>
      </c>
      <c r="G7643">
        <v>0</v>
      </c>
      <c r="H7643">
        <v>0</v>
      </c>
    </row>
    <row r="7644" spans="1:8" x14ac:dyDescent="0.25">
      <c r="A7644" t="s">
        <v>59</v>
      </c>
      <c r="B7644">
        <v>2020</v>
      </c>
      <c r="C7644" t="s">
        <v>13</v>
      </c>
      <c r="D7644" t="s">
        <v>60</v>
      </c>
      <c r="E7644">
        <v>0</v>
      </c>
      <c r="F7644">
        <v>0</v>
      </c>
      <c r="G7644">
        <v>0</v>
      </c>
      <c r="H7644">
        <v>0</v>
      </c>
    </row>
    <row r="7645" spans="1:8" x14ac:dyDescent="0.25">
      <c r="A7645" t="s">
        <v>59</v>
      </c>
      <c r="B7645">
        <v>2020</v>
      </c>
      <c r="C7645" t="s">
        <v>13</v>
      </c>
      <c r="D7645" t="s">
        <v>61</v>
      </c>
      <c r="E7645">
        <v>0</v>
      </c>
      <c r="F7645">
        <v>0</v>
      </c>
      <c r="G7645">
        <v>0</v>
      </c>
      <c r="H7645">
        <v>0</v>
      </c>
    </row>
    <row r="7646" spans="1:8" x14ac:dyDescent="0.25">
      <c r="A7646" t="s">
        <v>59</v>
      </c>
      <c r="B7646">
        <v>2020</v>
      </c>
      <c r="C7646" t="s">
        <v>13</v>
      </c>
      <c r="D7646" t="s">
        <v>60</v>
      </c>
      <c r="E7646">
        <v>0</v>
      </c>
      <c r="F7646">
        <v>0</v>
      </c>
      <c r="G7646">
        <v>0</v>
      </c>
      <c r="H7646">
        <v>0</v>
      </c>
    </row>
    <row r="7647" spans="1:8" x14ac:dyDescent="0.25">
      <c r="A7647" t="s">
        <v>59</v>
      </c>
      <c r="B7647">
        <v>2020</v>
      </c>
      <c r="C7647" t="s">
        <v>13</v>
      </c>
      <c r="D7647" t="s">
        <v>60</v>
      </c>
      <c r="E7647">
        <v>0</v>
      </c>
      <c r="F7647">
        <v>0</v>
      </c>
      <c r="G7647">
        <v>0</v>
      </c>
      <c r="H7647">
        <v>0</v>
      </c>
    </row>
    <row r="7648" spans="1:8" x14ac:dyDescent="0.25">
      <c r="A7648" t="s">
        <v>59</v>
      </c>
      <c r="B7648">
        <v>2020</v>
      </c>
      <c r="C7648" t="s">
        <v>13</v>
      </c>
      <c r="D7648" t="s">
        <v>60</v>
      </c>
      <c r="E7648">
        <v>0</v>
      </c>
      <c r="F7648">
        <v>0</v>
      </c>
      <c r="G7648">
        <v>0</v>
      </c>
      <c r="H7648">
        <v>0</v>
      </c>
    </row>
    <row r="7649" spans="1:8" x14ac:dyDescent="0.25">
      <c r="A7649" t="s">
        <v>59</v>
      </c>
      <c r="B7649">
        <v>2020</v>
      </c>
      <c r="C7649" t="s">
        <v>13</v>
      </c>
      <c r="D7649" t="s">
        <v>62</v>
      </c>
      <c r="E7649">
        <v>1</v>
      </c>
      <c r="F7649">
        <v>408.28800000000001</v>
      </c>
      <c r="G7649">
        <v>37653.910000000003</v>
      </c>
      <c r="H7649">
        <v>0</v>
      </c>
    </row>
    <row r="7650" spans="1:8" x14ac:dyDescent="0.25">
      <c r="A7650" t="s">
        <v>59</v>
      </c>
      <c r="B7650">
        <v>2020</v>
      </c>
      <c r="C7650" t="s">
        <v>13</v>
      </c>
      <c r="D7650" t="s">
        <v>60</v>
      </c>
      <c r="E7650">
        <v>0</v>
      </c>
      <c r="F7650">
        <v>0</v>
      </c>
      <c r="G7650">
        <v>0</v>
      </c>
      <c r="H7650">
        <v>0</v>
      </c>
    </row>
    <row r="7651" spans="1:8" x14ac:dyDescent="0.25">
      <c r="A7651" t="s">
        <v>59</v>
      </c>
      <c r="B7651">
        <v>2020</v>
      </c>
      <c r="C7651" t="s">
        <v>13</v>
      </c>
      <c r="D7651" t="s">
        <v>60</v>
      </c>
      <c r="E7651">
        <v>0</v>
      </c>
      <c r="F7651">
        <v>0</v>
      </c>
      <c r="G7651">
        <v>0</v>
      </c>
      <c r="H7651">
        <v>0</v>
      </c>
    </row>
    <row r="7652" spans="1:8" x14ac:dyDescent="0.25">
      <c r="A7652" t="s">
        <v>59</v>
      </c>
      <c r="B7652">
        <v>2020</v>
      </c>
      <c r="C7652" t="s">
        <v>13</v>
      </c>
      <c r="D7652" t="s">
        <v>60</v>
      </c>
      <c r="E7652">
        <v>0</v>
      </c>
      <c r="F7652">
        <v>0</v>
      </c>
      <c r="G7652">
        <v>0</v>
      </c>
      <c r="H7652">
        <v>0</v>
      </c>
    </row>
    <row r="7653" spans="1:8" x14ac:dyDescent="0.25">
      <c r="A7653" t="s">
        <v>59</v>
      </c>
      <c r="B7653">
        <v>2020</v>
      </c>
      <c r="C7653" t="s">
        <v>13</v>
      </c>
      <c r="D7653" t="s">
        <v>60</v>
      </c>
      <c r="E7653">
        <v>0</v>
      </c>
      <c r="F7653">
        <v>0</v>
      </c>
      <c r="G7653">
        <v>0</v>
      </c>
      <c r="H7653">
        <v>0</v>
      </c>
    </row>
    <row r="7654" spans="1:8" x14ac:dyDescent="0.25">
      <c r="A7654" t="s">
        <v>59</v>
      </c>
      <c r="B7654">
        <v>2020</v>
      </c>
      <c r="C7654" t="s">
        <v>13</v>
      </c>
      <c r="D7654" t="s">
        <v>61</v>
      </c>
      <c r="E7654">
        <v>0</v>
      </c>
      <c r="F7654">
        <v>0</v>
      </c>
      <c r="G7654">
        <v>0</v>
      </c>
      <c r="H7654">
        <v>0</v>
      </c>
    </row>
    <row r="7655" spans="1:8" x14ac:dyDescent="0.25">
      <c r="A7655" t="s">
        <v>59</v>
      </c>
      <c r="B7655">
        <v>2020</v>
      </c>
      <c r="C7655" t="s">
        <v>13</v>
      </c>
      <c r="D7655" t="s">
        <v>60</v>
      </c>
      <c r="E7655">
        <v>0</v>
      </c>
      <c r="F7655">
        <v>0</v>
      </c>
      <c r="G7655">
        <v>0</v>
      </c>
      <c r="H7655">
        <v>0</v>
      </c>
    </row>
    <row r="7656" spans="1:8" x14ac:dyDescent="0.25">
      <c r="A7656" t="s">
        <v>59</v>
      </c>
      <c r="B7656">
        <v>2020</v>
      </c>
      <c r="C7656" t="s">
        <v>13</v>
      </c>
      <c r="D7656" t="s">
        <v>60</v>
      </c>
      <c r="E7656">
        <v>0</v>
      </c>
      <c r="F7656">
        <v>0</v>
      </c>
      <c r="G7656">
        <v>0</v>
      </c>
      <c r="H7656">
        <v>0</v>
      </c>
    </row>
    <row r="7657" spans="1:8" x14ac:dyDescent="0.25">
      <c r="A7657" t="s">
        <v>59</v>
      </c>
      <c r="B7657">
        <v>2020</v>
      </c>
      <c r="C7657" t="s">
        <v>13</v>
      </c>
      <c r="D7657" t="s">
        <v>60</v>
      </c>
      <c r="E7657">
        <v>0</v>
      </c>
      <c r="F7657">
        <v>0</v>
      </c>
      <c r="G7657">
        <v>0</v>
      </c>
      <c r="H7657">
        <v>0</v>
      </c>
    </row>
    <row r="7658" spans="1:8" x14ac:dyDescent="0.25">
      <c r="A7658" t="s">
        <v>59</v>
      </c>
      <c r="B7658">
        <v>2020</v>
      </c>
      <c r="C7658" t="s">
        <v>13</v>
      </c>
      <c r="D7658" t="s">
        <v>60</v>
      </c>
      <c r="E7658">
        <v>0</v>
      </c>
      <c r="F7658">
        <v>0</v>
      </c>
      <c r="G7658">
        <v>0</v>
      </c>
      <c r="H7658">
        <v>0</v>
      </c>
    </row>
    <row r="7659" spans="1:8" x14ac:dyDescent="0.25">
      <c r="A7659" t="s">
        <v>59</v>
      </c>
      <c r="B7659">
        <v>2020</v>
      </c>
      <c r="C7659" t="s">
        <v>13</v>
      </c>
      <c r="D7659" t="s">
        <v>60</v>
      </c>
      <c r="E7659">
        <v>0</v>
      </c>
      <c r="F7659">
        <v>0</v>
      </c>
      <c r="G7659">
        <v>0</v>
      </c>
      <c r="H7659">
        <v>0</v>
      </c>
    </row>
    <row r="7660" spans="1:8" x14ac:dyDescent="0.25">
      <c r="A7660" t="s">
        <v>59</v>
      </c>
      <c r="B7660">
        <v>2020</v>
      </c>
      <c r="C7660" t="s">
        <v>13</v>
      </c>
      <c r="D7660" t="s">
        <v>60</v>
      </c>
      <c r="E7660">
        <v>7</v>
      </c>
      <c r="F7660">
        <v>122.18646</v>
      </c>
      <c r="G7660">
        <v>7309.3</v>
      </c>
      <c r="H7660">
        <v>3367.35</v>
      </c>
    </row>
    <row r="7661" spans="1:8" x14ac:dyDescent="0.25">
      <c r="A7661" t="s">
        <v>59</v>
      </c>
      <c r="B7661">
        <v>2020</v>
      </c>
      <c r="C7661" t="s">
        <v>13</v>
      </c>
      <c r="D7661" t="s">
        <v>60</v>
      </c>
      <c r="E7661">
        <v>0</v>
      </c>
      <c r="F7661">
        <v>0</v>
      </c>
      <c r="G7661">
        <v>0</v>
      </c>
      <c r="H7661">
        <v>0</v>
      </c>
    </row>
    <row r="7662" spans="1:8" x14ac:dyDescent="0.25">
      <c r="A7662" t="s">
        <v>59</v>
      </c>
      <c r="B7662">
        <v>2020</v>
      </c>
      <c r="C7662" t="s">
        <v>13</v>
      </c>
      <c r="D7662" t="s">
        <v>60</v>
      </c>
      <c r="E7662">
        <v>0</v>
      </c>
      <c r="F7662">
        <v>0</v>
      </c>
      <c r="G7662">
        <v>0</v>
      </c>
      <c r="H7662">
        <v>0</v>
      </c>
    </row>
    <row r="7663" spans="1:8" x14ac:dyDescent="0.25">
      <c r="A7663" t="s">
        <v>59</v>
      </c>
      <c r="B7663">
        <v>2020</v>
      </c>
      <c r="C7663" t="s">
        <v>13</v>
      </c>
      <c r="D7663" t="s">
        <v>62</v>
      </c>
      <c r="E7663">
        <v>0</v>
      </c>
      <c r="F7663">
        <v>0</v>
      </c>
      <c r="G7663">
        <v>0</v>
      </c>
      <c r="H7663">
        <v>0</v>
      </c>
    </row>
    <row r="7664" spans="1:8" x14ac:dyDescent="0.25">
      <c r="A7664" t="s">
        <v>59</v>
      </c>
      <c r="B7664">
        <v>2020</v>
      </c>
      <c r="C7664" t="s">
        <v>13</v>
      </c>
      <c r="D7664" t="s">
        <v>60</v>
      </c>
      <c r="E7664">
        <v>0</v>
      </c>
      <c r="F7664">
        <v>0</v>
      </c>
      <c r="G7664">
        <v>0</v>
      </c>
      <c r="H7664">
        <v>0</v>
      </c>
    </row>
    <row r="7665" spans="1:8" x14ac:dyDescent="0.25">
      <c r="A7665" t="s">
        <v>59</v>
      </c>
      <c r="B7665">
        <v>2020</v>
      </c>
      <c r="C7665" t="s">
        <v>13</v>
      </c>
      <c r="D7665" t="s">
        <v>60</v>
      </c>
      <c r="E7665">
        <v>0</v>
      </c>
      <c r="F7665">
        <v>0</v>
      </c>
      <c r="G7665">
        <v>0</v>
      </c>
      <c r="H7665">
        <v>0</v>
      </c>
    </row>
    <row r="7666" spans="1:8" x14ac:dyDescent="0.25">
      <c r="A7666" t="s">
        <v>59</v>
      </c>
      <c r="B7666">
        <v>2020</v>
      </c>
      <c r="C7666" t="s">
        <v>13</v>
      </c>
      <c r="D7666" t="s">
        <v>60</v>
      </c>
      <c r="E7666">
        <v>4</v>
      </c>
      <c r="F7666">
        <v>36.219639999999998</v>
      </c>
      <c r="G7666">
        <v>2783.17</v>
      </c>
      <c r="H7666">
        <v>0</v>
      </c>
    </row>
    <row r="7667" spans="1:8" x14ac:dyDescent="0.25">
      <c r="A7667" t="s">
        <v>59</v>
      </c>
      <c r="B7667">
        <v>2020</v>
      </c>
      <c r="C7667" t="s">
        <v>13</v>
      </c>
      <c r="D7667" t="s">
        <v>61</v>
      </c>
      <c r="E7667">
        <v>0</v>
      </c>
      <c r="F7667">
        <v>0</v>
      </c>
      <c r="G7667">
        <v>0</v>
      </c>
      <c r="H7667">
        <v>0</v>
      </c>
    </row>
    <row r="7668" spans="1:8" x14ac:dyDescent="0.25">
      <c r="A7668" t="s">
        <v>59</v>
      </c>
      <c r="B7668">
        <v>2020</v>
      </c>
      <c r="C7668" t="s">
        <v>13</v>
      </c>
      <c r="D7668" t="s">
        <v>61</v>
      </c>
      <c r="E7668">
        <v>7</v>
      </c>
      <c r="F7668">
        <v>656.30920000000003</v>
      </c>
      <c r="G7668">
        <v>51392.4</v>
      </c>
      <c r="H7668">
        <v>49140.99</v>
      </c>
    </row>
    <row r="7669" spans="1:8" x14ac:dyDescent="0.25">
      <c r="A7669" t="s">
        <v>59</v>
      </c>
      <c r="B7669">
        <v>2020</v>
      </c>
      <c r="C7669" t="s">
        <v>13</v>
      </c>
      <c r="D7669" t="s">
        <v>61</v>
      </c>
      <c r="E7669">
        <v>0</v>
      </c>
      <c r="F7669">
        <v>0</v>
      </c>
      <c r="G7669">
        <v>0</v>
      </c>
      <c r="H7669">
        <v>0</v>
      </c>
    </row>
    <row r="7670" spans="1:8" x14ac:dyDescent="0.25">
      <c r="A7670" t="s">
        <v>59</v>
      </c>
      <c r="B7670">
        <v>2020</v>
      </c>
      <c r="C7670" t="s">
        <v>13</v>
      </c>
      <c r="D7670" t="s">
        <v>60</v>
      </c>
      <c r="E7670">
        <v>0</v>
      </c>
      <c r="F7670">
        <v>0</v>
      </c>
      <c r="G7670">
        <v>0</v>
      </c>
      <c r="H7670">
        <v>0</v>
      </c>
    </row>
    <row r="7671" spans="1:8" x14ac:dyDescent="0.25">
      <c r="A7671" t="s">
        <v>59</v>
      </c>
      <c r="B7671">
        <v>2020</v>
      </c>
      <c r="C7671" t="s">
        <v>13</v>
      </c>
      <c r="D7671" t="s">
        <v>60</v>
      </c>
      <c r="E7671">
        <v>0</v>
      </c>
      <c r="F7671">
        <v>0</v>
      </c>
      <c r="G7671">
        <v>0</v>
      </c>
      <c r="H7671">
        <v>0</v>
      </c>
    </row>
    <row r="7672" spans="1:8" x14ac:dyDescent="0.25">
      <c r="A7672" t="s">
        <v>59</v>
      </c>
      <c r="B7672">
        <v>2020</v>
      </c>
      <c r="C7672" t="s">
        <v>13</v>
      </c>
      <c r="D7672" t="s">
        <v>60</v>
      </c>
      <c r="E7672">
        <v>2</v>
      </c>
      <c r="F7672">
        <v>38.38982</v>
      </c>
      <c r="G7672">
        <v>3090.76</v>
      </c>
      <c r="H7672">
        <v>1633.54</v>
      </c>
    </row>
    <row r="7673" spans="1:8" x14ac:dyDescent="0.25">
      <c r="A7673" t="s">
        <v>59</v>
      </c>
      <c r="B7673">
        <v>2020</v>
      </c>
      <c r="C7673" t="s">
        <v>13</v>
      </c>
      <c r="D7673" t="s">
        <v>60</v>
      </c>
      <c r="E7673">
        <v>0</v>
      </c>
      <c r="F7673">
        <v>0</v>
      </c>
      <c r="G7673">
        <v>0</v>
      </c>
      <c r="H7673">
        <v>0</v>
      </c>
    </row>
    <row r="7674" spans="1:8" x14ac:dyDescent="0.25">
      <c r="A7674" t="s">
        <v>59</v>
      </c>
      <c r="B7674">
        <v>2020</v>
      </c>
      <c r="C7674" t="s">
        <v>13</v>
      </c>
      <c r="D7674" t="s">
        <v>60</v>
      </c>
      <c r="E7674">
        <v>113</v>
      </c>
      <c r="F7674">
        <v>6031.2479899999998</v>
      </c>
      <c r="G7674">
        <v>434566.73</v>
      </c>
      <c r="H7674">
        <v>479895</v>
      </c>
    </row>
    <row r="7675" spans="1:8" x14ac:dyDescent="0.25">
      <c r="A7675" t="s">
        <v>59</v>
      </c>
      <c r="B7675">
        <v>2020</v>
      </c>
      <c r="C7675" t="s">
        <v>13</v>
      </c>
      <c r="D7675" t="s">
        <v>60</v>
      </c>
      <c r="E7675">
        <v>1</v>
      </c>
      <c r="F7675">
        <v>1.319</v>
      </c>
      <c r="G7675">
        <v>128.26</v>
      </c>
      <c r="H7675">
        <v>128.26</v>
      </c>
    </row>
    <row r="7676" spans="1:8" x14ac:dyDescent="0.25">
      <c r="A7676" t="s">
        <v>59</v>
      </c>
      <c r="B7676">
        <v>2020</v>
      </c>
      <c r="C7676" t="s">
        <v>13</v>
      </c>
      <c r="D7676" t="s">
        <v>62</v>
      </c>
      <c r="E7676">
        <v>5</v>
      </c>
      <c r="F7676">
        <v>490.20414</v>
      </c>
      <c r="G7676">
        <v>47678.68</v>
      </c>
      <c r="H7676">
        <v>44599.09</v>
      </c>
    </row>
    <row r="7677" spans="1:8" x14ac:dyDescent="0.25">
      <c r="A7677" t="s">
        <v>59</v>
      </c>
      <c r="B7677">
        <v>2020</v>
      </c>
      <c r="C7677" t="s">
        <v>13</v>
      </c>
      <c r="D7677" t="s">
        <v>62</v>
      </c>
      <c r="E7677">
        <v>0</v>
      </c>
      <c r="F7677">
        <v>0</v>
      </c>
      <c r="G7677">
        <v>0</v>
      </c>
      <c r="H7677">
        <v>0</v>
      </c>
    </row>
    <row r="7678" spans="1:8" x14ac:dyDescent="0.25">
      <c r="A7678" t="s">
        <v>59</v>
      </c>
      <c r="B7678">
        <v>2020</v>
      </c>
      <c r="C7678" t="s">
        <v>13</v>
      </c>
      <c r="D7678" t="s">
        <v>60</v>
      </c>
      <c r="E7678">
        <v>0</v>
      </c>
      <c r="F7678">
        <v>0</v>
      </c>
      <c r="G7678">
        <v>0</v>
      </c>
      <c r="H7678">
        <v>0</v>
      </c>
    </row>
    <row r="7679" spans="1:8" x14ac:dyDescent="0.25">
      <c r="A7679" t="s">
        <v>59</v>
      </c>
      <c r="B7679">
        <v>2020</v>
      </c>
      <c r="C7679" t="s">
        <v>13</v>
      </c>
      <c r="D7679" t="s">
        <v>60</v>
      </c>
      <c r="E7679">
        <v>0</v>
      </c>
      <c r="F7679">
        <v>0</v>
      </c>
      <c r="G7679">
        <v>0</v>
      </c>
      <c r="H7679">
        <v>0</v>
      </c>
    </row>
    <row r="7680" spans="1:8" x14ac:dyDescent="0.25">
      <c r="A7680" t="s">
        <v>59</v>
      </c>
      <c r="B7680">
        <v>2020</v>
      </c>
      <c r="C7680" t="s">
        <v>13</v>
      </c>
      <c r="D7680" t="s">
        <v>60</v>
      </c>
      <c r="E7680">
        <v>0</v>
      </c>
      <c r="F7680">
        <v>0</v>
      </c>
      <c r="G7680">
        <v>0</v>
      </c>
      <c r="H7680">
        <v>0</v>
      </c>
    </row>
    <row r="7681" spans="1:8" x14ac:dyDescent="0.25">
      <c r="A7681" t="s">
        <v>59</v>
      </c>
      <c r="B7681">
        <v>2020</v>
      </c>
      <c r="C7681" t="s">
        <v>13</v>
      </c>
      <c r="D7681" t="s">
        <v>60</v>
      </c>
      <c r="E7681">
        <v>20</v>
      </c>
      <c r="F7681">
        <v>573.64173000000005</v>
      </c>
      <c r="G7681">
        <v>38028.519999999997</v>
      </c>
      <c r="H7681">
        <v>42716.36</v>
      </c>
    </row>
    <row r="7682" spans="1:8" x14ac:dyDescent="0.25">
      <c r="A7682" t="s">
        <v>59</v>
      </c>
      <c r="B7682">
        <v>2020</v>
      </c>
      <c r="C7682" t="s">
        <v>13</v>
      </c>
      <c r="D7682" t="s">
        <v>60</v>
      </c>
      <c r="E7682">
        <v>0</v>
      </c>
      <c r="F7682">
        <v>0</v>
      </c>
      <c r="G7682">
        <v>0</v>
      </c>
      <c r="H7682">
        <v>0</v>
      </c>
    </row>
    <row r="7683" spans="1:8" x14ac:dyDescent="0.25">
      <c r="A7683" t="s">
        <v>59</v>
      </c>
      <c r="B7683">
        <v>2020</v>
      </c>
      <c r="C7683" t="s">
        <v>13</v>
      </c>
      <c r="D7683" t="s">
        <v>60</v>
      </c>
      <c r="E7683">
        <v>27</v>
      </c>
      <c r="F7683">
        <v>2613.0544500000001</v>
      </c>
      <c r="G7683">
        <v>166288</v>
      </c>
      <c r="H7683">
        <v>280353.71999999997</v>
      </c>
    </row>
    <row r="7684" spans="1:8" x14ac:dyDescent="0.25">
      <c r="A7684" t="s">
        <v>59</v>
      </c>
      <c r="B7684">
        <v>2020</v>
      </c>
      <c r="C7684" t="s">
        <v>13</v>
      </c>
      <c r="D7684" t="s">
        <v>60</v>
      </c>
      <c r="E7684">
        <v>1</v>
      </c>
      <c r="F7684">
        <v>9.282E-2</v>
      </c>
      <c r="G7684">
        <v>23.85</v>
      </c>
      <c r="H7684">
        <v>0</v>
      </c>
    </row>
    <row r="7685" spans="1:8" x14ac:dyDescent="0.25">
      <c r="A7685" t="s">
        <v>59</v>
      </c>
      <c r="B7685">
        <v>2020</v>
      </c>
      <c r="C7685" t="s">
        <v>13</v>
      </c>
      <c r="D7685" t="s">
        <v>60</v>
      </c>
      <c r="E7685">
        <v>0</v>
      </c>
      <c r="F7685">
        <v>0</v>
      </c>
      <c r="G7685">
        <v>0</v>
      </c>
      <c r="H7685">
        <v>0</v>
      </c>
    </row>
    <row r="7686" spans="1:8" x14ac:dyDescent="0.25">
      <c r="A7686" t="s">
        <v>59</v>
      </c>
      <c r="B7686">
        <v>2020</v>
      </c>
      <c r="C7686" t="s">
        <v>13</v>
      </c>
      <c r="D7686" t="s">
        <v>60</v>
      </c>
      <c r="E7686">
        <v>0</v>
      </c>
      <c r="F7686">
        <v>0</v>
      </c>
      <c r="G7686">
        <v>0</v>
      </c>
      <c r="H7686">
        <v>0</v>
      </c>
    </row>
    <row r="7687" spans="1:8" x14ac:dyDescent="0.25">
      <c r="A7687" t="s">
        <v>59</v>
      </c>
      <c r="B7687">
        <v>2020</v>
      </c>
      <c r="C7687" t="s">
        <v>13</v>
      </c>
      <c r="D7687" t="s">
        <v>60</v>
      </c>
      <c r="E7687">
        <v>2</v>
      </c>
      <c r="F7687">
        <v>0</v>
      </c>
      <c r="G7687">
        <v>2.82</v>
      </c>
      <c r="H7687">
        <v>0</v>
      </c>
    </row>
    <row r="7688" spans="1:8" x14ac:dyDescent="0.25">
      <c r="A7688" t="s">
        <v>59</v>
      </c>
      <c r="B7688">
        <v>2020</v>
      </c>
      <c r="C7688" t="s">
        <v>13</v>
      </c>
      <c r="D7688" t="s">
        <v>63</v>
      </c>
      <c r="E7688">
        <v>27</v>
      </c>
      <c r="F7688">
        <v>2.5089999999999999</v>
      </c>
      <c r="G7688">
        <v>243.5</v>
      </c>
      <c r="H7688">
        <v>138.81</v>
      </c>
    </row>
    <row r="7689" spans="1:8" x14ac:dyDescent="0.25">
      <c r="A7689" t="s">
        <v>59</v>
      </c>
      <c r="B7689">
        <v>2020</v>
      </c>
      <c r="C7689" t="s">
        <v>13</v>
      </c>
      <c r="D7689" t="s">
        <v>60</v>
      </c>
      <c r="E7689">
        <v>1</v>
      </c>
      <c r="F7689">
        <v>6.0120699999999996</v>
      </c>
      <c r="G7689">
        <v>496.81</v>
      </c>
      <c r="H7689">
        <v>408.52</v>
      </c>
    </row>
    <row r="7690" spans="1:8" x14ac:dyDescent="0.25">
      <c r="A7690" t="s">
        <v>59</v>
      </c>
      <c r="B7690">
        <v>2020</v>
      </c>
      <c r="C7690" t="s">
        <v>13</v>
      </c>
      <c r="D7690" t="s">
        <v>60</v>
      </c>
      <c r="E7690">
        <v>5</v>
      </c>
      <c r="F7690">
        <v>21.230630000000001</v>
      </c>
      <c r="G7690">
        <v>1868.43</v>
      </c>
      <c r="H7690">
        <v>1979.5</v>
      </c>
    </row>
    <row r="7691" spans="1:8" x14ac:dyDescent="0.25">
      <c r="A7691" t="s">
        <v>59</v>
      </c>
      <c r="B7691">
        <v>2020</v>
      </c>
      <c r="C7691" t="s">
        <v>13</v>
      </c>
      <c r="D7691" t="s">
        <v>60</v>
      </c>
      <c r="E7691">
        <v>7</v>
      </c>
      <c r="F7691">
        <v>27.23</v>
      </c>
      <c r="G7691">
        <v>2666.65</v>
      </c>
      <c r="H7691">
        <v>1303.05</v>
      </c>
    </row>
    <row r="7692" spans="1:8" x14ac:dyDescent="0.25">
      <c r="A7692" t="s">
        <v>59</v>
      </c>
      <c r="B7692">
        <v>2020</v>
      </c>
      <c r="C7692" t="s">
        <v>13</v>
      </c>
      <c r="D7692" t="s">
        <v>60</v>
      </c>
      <c r="E7692">
        <v>65</v>
      </c>
      <c r="F7692">
        <v>20.992999999999999</v>
      </c>
      <c r="G7692">
        <v>1864.08</v>
      </c>
      <c r="H7692">
        <v>1714.73</v>
      </c>
    </row>
    <row r="7693" spans="1:8" x14ac:dyDescent="0.25">
      <c r="A7693" t="s">
        <v>59</v>
      </c>
      <c r="B7693">
        <v>2020</v>
      </c>
      <c r="C7693" t="s">
        <v>13</v>
      </c>
      <c r="D7693" t="s">
        <v>60</v>
      </c>
      <c r="E7693">
        <v>0</v>
      </c>
      <c r="F7693">
        <v>0</v>
      </c>
      <c r="G7693">
        <v>0</v>
      </c>
      <c r="H7693">
        <v>0</v>
      </c>
    </row>
    <row r="7694" spans="1:8" x14ac:dyDescent="0.25">
      <c r="A7694" t="s">
        <v>59</v>
      </c>
      <c r="B7694">
        <v>2020</v>
      </c>
      <c r="C7694" t="s">
        <v>13</v>
      </c>
      <c r="D7694" t="s">
        <v>60</v>
      </c>
      <c r="E7694">
        <v>27</v>
      </c>
      <c r="F7694">
        <v>7.2578399999999998</v>
      </c>
      <c r="G7694">
        <v>582.6</v>
      </c>
      <c r="H7694">
        <v>768.14</v>
      </c>
    </row>
    <row r="7695" spans="1:8" x14ac:dyDescent="0.25">
      <c r="A7695" t="s">
        <v>59</v>
      </c>
      <c r="B7695">
        <v>2020</v>
      </c>
      <c r="C7695" t="s">
        <v>13</v>
      </c>
      <c r="D7695" t="s">
        <v>63</v>
      </c>
      <c r="E7695">
        <v>0</v>
      </c>
      <c r="F7695">
        <v>0</v>
      </c>
      <c r="G7695">
        <v>0</v>
      </c>
      <c r="H7695">
        <v>0</v>
      </c>
    </row>
    <row r="7696" spans="1:8" x14ac:dyDescent="0.25">
      <c r="A7696" t="s">
        <v>59</v>
      </c>
      <c r="B7696">
        <v>2020</v>
      </c>
      <c r="C7696" t="s">
        <v>13</v>
      </c>
      <c r="D7696" t="s">
        <v>60</v>
      </c>
      <c r="E7696">
        <v>12</v>
      </c>
      <c r="F7696">
        <v>1.5780000000000001</v>
      </c>
      <c r="G7696">
        <v>134.88</v>
      </c>
      <c r="H7696">
        <v>133.41999999999999</v>
      </c>
    </row>
    <row r="7697" spans="1:8" x14ac:dyDescent="0.25">
      <c r="A7697" t="s">
        <v>59</v>
      </c>
      <c r="B7697">
        <v>2020</v>
      </c>
      <c r="C7697" t="s">
        <v>13</v>
      </c>
      <c r="D7697" t="s">
        <v>60</v>
      </c>
      <c r="E7697">
        <v>0</v>
      </c>
      <c r="F7697">
        <v>0</v>
      </c>
      <c r="G7697">
        <v>0</v>
      </c>
      <c r="H7697">
        <v>0</v>
      </c>
    </row>
    <row r="7698" spans="1:8" x14ac:dyDescent="0.25">
      <c r="A7698" t="s">
        <v>59</v>
      </c>
      <c r="B7698">
        <v>2020</v>
      </c>
      <c r="C7698" t="s">
        <v>13</v>
      </c>
      <c r="D7698" t="s">
        <v>60</v>
      </c>
      <c r="E7698">
        <v>0</v>
      </c>
      <c r="F7698">
        <v>0</v>
      </c>
      <c r="G7698">
        <v>0</v>
      </c>
      <c r="H7698">
        <v>0</v>
      </c>
    </row>
    <row r="7699" spans="1:8" x14ac:dyDescent="0.25">
      <c r="A7699" t="s">
        <v>59</v>
      </c>
      <c r="B7699">
        <v>2020</v>
      </c>
      <c r="C7699" t="s">
        <v>13</v>
      </c>
      <c r="D7699" t="s">
        <v>60</v>
      </c>
      <c r="E7699">
        <v>28</v>
      </c>
      <c r="F7699">
        <v>152.82363000000001</v>
      </c>
      <c r="G7699">
        <v>12599.85</v>
      </c>
      <c r="H7699">
        <v>0</v>
      </c>
    </row>
    <row r="7700" spans="1:8" x14ac:dyDescent="0.25">
      <c r="A7700" t="s">
        <v>59</v>
      </c>
      <c r="B7700">
        <v>2020</v>
      </c>
      <c r="C7700" t="s">
        <v>13</v>
      </c>
      <c r="D7700" t="s">
        <v>60</v>
      </c>
      <c r="E7700">
        <v>0</v>
      </c>
      <c r="F7700">
        <v>0</v>
      </c>
      <c r="G7700">
        <v>0</v>
      </c>
      <c r="H7700">
        <v>0</v>
      </c>
    </row>
    <row r="7701" spans="1:8" x14ac:dyDescent="0.25">
      <c r="A7701" t="s">
        <v>59</v>
      </c>
      <c r="B7701">
        <v>2020</v>
      </c>
      <c r="C7701" t="s">
        <v>13</v>
      </c>
      <c r="D7701" t="s">
        <v>63</v>
      </c>
      <c r="E7701">
        <v>0</v>
      </c>
      <c r="F7701">
        <v>0</v>
      </c>
      <c r="G7701">
        <v>0</v>
      </c>
      <c r="H7701">
        <v>0</v>
      </c>
    </row>
    <row r="7702" spans="1:8" x14ac:dyDescent="0.25">
      <c r="A7702" t="s">
        <v>59</v>
      </c>
      <c r="B7702">
        <v>2020</v>
      </c>
      <c r="C7702" t="s">
        <v>13</v>
      </c>
      <c r="D7702" t="s">
        <v>64</v>
      </c>
      <c r="E7702">
        <v>0</v>
      </c>
      <c r="F7702">
        <v>0</v>
      </c>
      <c r="G7702">
        <v>0</v>
      </c>
      <c r="H7702">
        <v>0</v>
      </c>
    </row>
    <row r="7703" spans="1:8" x14ac:dyDescent="0.25">
      <c r="A7703" t="s">
        <v>59</v>
      </c>
      <c r="B7703">
        <v>2020</v>
      </c>
      <c r="C7703" t="s">
        <v>13</v>
      </c>
      <c r="D7703" t="s">
        <v>61</v>
      </c>
      <c r="E7703">
        <v>9</v>
      </c>
      <c r="F7703">
        <v>74.378429999999994</v>
      </c>
      <c r="G7703">
        <v>5642.83</v>
      </c>
      <c r="H7703">
        <v>15175.46</v>
      </c>
    </row>
    <row r="7704" spans="1:8" x14ac:dyDescent="0.25">
      <c r="A7704" t="s">
        <v>59</v>
      </c>
      <c r="B7704">
        <v>2020</v>
      </c>
      <c r="C7704" t="s">
        <v>13</v>
      </c>
      <c r="D7704" t="s">
        <v>61</v>
      </c>
      <c r="E7704">
        <v>5</v>
      </c>
      <c r="F7704">
        <v>1.7250000000000001</v>
      </c>
      <c r="G7704">
        <v>297.39999999999998</v>
      </c>
      <c r="H7704">
        <v>415.29</v>
      </c>
    </row>
    <row r="7705" spans="1:8" x14ac:dyDescent="0.25">
      <c r="A7705" t="s">
        <v>59</v>
      </c>
      <c r="B7705">
        <v>2020</v>
      </c>
      <c r="C7705" t="s">
        <v>13</v>
      </c>
      <c r="D7705" t="s">
        <v>61</v>
      </c>
      <c r="E7705">
        <v>24</v>
      </c>
      <c r="F7705">
        <v>10.253880000000001</v>
      </c>
      <c r="G7705">
        <v>879.9</v>
      </c>
      <c r="H7705">
        <v>978.64</v>
      </c>
    </row>
    <row r="7706" spans="1:8" x14ac:dyDescent="0.25">
      <c r="A7706" t="s">
        <v>59</v>
      </c>
      <c r="B7706">
        <v>2020</v>
      </c>
      <c r="C7706" t="s">
        <v>13</v>
      </c>
      <c r="D7706" t="s">
        <v>60</v>
      </c>
      <c r="E7706">
        <v>11</v>
      </c>
      <c r="F7706">
        <v>10.0542</v>
      </c>
      <c r="G7706">
        <v>1350.53</v>
      </c>
      <c r="H7706">
        <v>1246.49</v>
      </c>
    </row>
    <row r="7707" spans="1:8" x14ac:dyDescent="0.25">
      <c r="A7707" t="s">
        <v>59</v>
      </c>
      <c r="B7707">
        <v>2020</v>
      </c>
      <c r="C7707" t="s">
        <v>13</v>
      </c>
      <c r="D7707" t="s">
        <v>60</v>
      </c>
      <c r="E7707">
        <v>468</v>
      </c>
      <c r="F7707">
        <v>3927.0631600000002</v>
      </c>
      <c r="G7707">
        <v>323186.24</v>
      </c>
      <c r="H7707">
        <v>292878.89</v>
      </c>
    </row>
    <row r="7708" spans="1:8" x14ac:dyDescent="0.25">
      <c r="A7708" t="s">
        <v>59</v>
      </c>
      <c r="B7708">
        <v>2020</v>
      </c>
      <c r="C7708" t="s">
        <v>13</v>
      </c>
      <c r="D7708" t="s">
        <v>60</v>
      </c>
      <c r="E7708">
        <v>365</v>
      </c>
      <c r="F7708">
        <v>394.55282999999997</v>
      </c>
      <c r="G7708">
        <v>48606.53</v>
      </c>
      <c r="H7708">
        <v>49999.06</v>
      </c>
    </row>
    <row r="7709" spans="1:8" x14ac:dyDescent="0.25">
      <c r="A7709" t="s">
        <v>59</v>
      </c>
      <c r="B7709">
        <v>2020</v>
      </c>
      <c r="C7709" t="s">
        <v>13</v>
      </c>
      <c r="D7709" t="s">
        <v>60</v>
      </c>
      <c r="E7709">
        <v>3096</v>
      </c>
      <c r="F7709">
        <v>1115.0208700000001</v>
      </c>
      <c r="G7709">
        <v>99145.21</v>
      </c>
      <c r="H7709">
        <v>107049.38</v>
      </c>
    </row>
    <row r="7710" spans="1:8" x14ac:dyDescent="0.25">
      <c r="A7710" t="s">
        <v>59</v>
      </c>
      <c r="B7710">
        <v>2020</v>
      </c>
      <c r="C7710" t="s">
        <v>13</v>
      </c>
      <c r="D7710" t="s">
        <v>60</v>
      </c>
      <c r="E7710">
        <v>0</v>
      </c>
      <c r="F7710">
        <v>0</v>
      </c>
      <c r="G7710">
        <v>0</v>
      </c>
      <c r="H7710">
        <v>0</v>
      </c>
    </row>
    <row r="7711" spans="1:8" x14ac:dyDescent="0.25">
      <c r="A7711" t="s">
        <v>59</v>
      </c>
      <c r="B7711">
        <v>2020</v>
      </c>
      <c r="C7711" t="s">
        <v>13</v>
      </c>
      <c r="D7711" t="s">
        <v>60</v>
      </c>
      <c r="E7711">
        <v>11</v>
      </c>
      <c r="F7711">
        <v>2.452</v>
      </c>
      <c r="G7711">
        <v>171.45</v>
      </c>
      <c r="H7711">
        <v>142.49</v>
      </c>
    </row>
    <row r="7712" spans="1:8" x14ac:dyDescent="0.25">
      <c r="A7712" t="s">
        <v>59</v>
      </c>
      <c r="B7712">
        <v>2020</v>
      </c>
      <c r="C7712" t="s">
        <v>13</v>
      </c>
      <c r="D7712" t="s">
        <v>62</v>
      </c>
      <c r="E7712">
        <v>47</v>
      </c>
      <c r="F7712">
        <v>372.20004999999998</v>
      </c>
      <c r="G7712">
        <v>33782.050000000003</v>
      </c>
      <c r="H7712">
        <v>26352.46</v>
      </c>
    </row>
    <row r="7713" spans="1:8" x14ac:dyDescent="0.25">
      <c r="A7713" t="s">
        <v>59</v>
      </c>
      <c r="B7713">
        <v>2020</v>
      </c>
      <c r="C7713" t="s">
        <v>13</v>
      </c>
      <c r="D7713" t="s">
        <v>62</v>
      </c>
      <c r="E7713">
        <v>50</v>
      </c>
      <c r="F7713">
        <v>42.796880000000002</v>
      </c>
      <c r="G7713">
        <v>6101.66</v>
      </c>
      <c r="H7713">
        <v>6682.26</v>
      </c>
    </row>
    <row r="7714" spans="1:8" x14ac:dyDescent="0.25">
      <c r="A7714" t="s">
        <v>59</v>
      </c>
      <c r="B7714">
        <v>2020</v>
      </c>
      <c r="C7714" t="s">
        <v>13</v>
      </c>
      <c r="D7714" t="s">
        <v>62</v>
      </c>
      <c r="E7714">
        <v>745</v>
      </c>
      <c r="F7714">
        <v>240.86926</v>
      </c>
      <c r="G7714">
        <v>23551.88</v>
      </c>
      <c r="H7714">
        <v>26035.99</v>
      </c>
    </row>
    <row r="7715" spans="1:8" x14ac:dyDescent="0.25">
      <c r="A7715" t="s">
        <v>59</v>
      </c>
      <c r="B7715">
        <v>2020</v>
      </c>
      <c r="C7715" t="s">
        <v>13</v>
      </c>
      <c r="D7715" t="s">
        <v>60</v>
      </c>
      <c r="E7715">
        <v>70</v>
      </c>
      <c r="F7715">
        <v>508.32819000000001</v>
      </c>
      <c r="G7715">
        <v>33294.629999999997</v>
      </c>
      <c r="H7715">
        <v>45066.96</v>
      </c>
    </row>
    <row r="7716" spans="1:8" x14ac:dyDescent="0.25">
      <c r="A7716" t="s">
        <v>59</v>
      </c>
      <c r="B7716">
        <v>2020</v>
      </c>
      <c r="C7716" t="s">
        <v>13</v>
      </c>
      <c r="D7716" t="s">
        <v>60</v>
      </c>
      <c r="E7716">
        <v>4</v>
      </c>
      <c r="F7716">
        <v>3.4670000000000001</v>
      </c>
      <c r="G7716">
        <v>228.53</v>
      </c>
      <c r="H7716">
        <v>21.58</v>
      </c>
    </row>
    <row r="7717" spans="1:8" x14ac:dyDescent="0.25">
      <c r="A7717" t="s">
        <v>59</v>
      </c>
      <c r="B7717">
        <v>2020</v>
      </c>
      <c r="C7717" t="s">
        <v>13</v>
      </c>
      <c r="D7717" t="s">
        <v>60</v>
      </c>
      <c r="E7717">
        <v>9</v>
      </c>
      <c r="F7717">
        <v>13.85059</v>
      </c>
      <c r="G7717">
        <v>1137.95</v>
      </c>
      <c r="H7717">
        <v>2510.0500000000002</v>
      </c>
    </row>
    <row r="7718" spans="1:8" x14ac:dyDescent="0.25">
      <c r="A7718" t="s">
        <v>59</v>
      </c>
      <c r="B7718">
        <v>2020</v>
      </c>
      <c r="C7718" t="s">
        <v>13</v>
      </c>
      <c r="D7718" t="s">
        <v>60</v>
      </c>
      <c r="E7718">
        <v>149</v>
      </c>
      <c r="F7718">
        <v>80.042280000000005</v>
      </c>
      <c r="G7718">
        <v>11424.52</v>
      </c>
      <c r="H7718">
        <v>15307.52</v>
      </c>
    </row>
    <row r="7719" spans="1:8" x14ac:dyDescent="0.25">
      <c r="A7719" t="s">
        <v>59</v>
      </c>
      <c r="B7719">
        <v>2020</v>
      </c>
      <c r="C7719" t="s">
        <v>13</v>
      </c>
      <c r="D7719" t="s">
        <v>60</v>
      </c>
      <c r="E7719">
        <v>2</v>
      </c>
      <c r="F7719">
        <v>0.01</v>
      </c>
      <c r="G7719">
        <v>1.8</v>
      </c>
      <c r="H7719">
        <v>3.5</v>
      </c>
    </row>
    <row r="7720" spans="1:8" x14ac:dyDescent="0.25">
      <c r="A7720" t="s">
        <v>59</v>
      </c>
      <c r="B7720">
        <v>2020</v>
      </c>
      <c r="C7720" t="s">
        <v>13</v>
      </c>
      <c r="D7720" t="s">
        <v>60</v>
      </c>
      <c r="E7720">
        <v>88</v>
      </c>
      <c r="F7720">
        <v>240.02498</v>
      </c>
      <c r="G7720">
        <v>16706.18</v>
      </c>
      <c r="H7720">
        <v>11612.02</v>
      </c>
    </row>
    <row r="7721" spans="1:8" x14ac:dyDescent="0.25">
      <c r="A7721" t="s">
        <v>59</v>
      </c>
      <c r="B7721">
        <v>2020</v>
      </c>
      <c r="C7721" t="s">
        <v>13</v>
      </c>
      <c r="D7721" t="s">
        <v>60</v>
      </c>
      <c r="E7721">
        <v>54</v>
      </c>
      <c r="F7721">
        <v>25.046520000000001</v>
      </c>
      <c r="G7721">
        <v>3555.7</v>
      </c>
      <c r="H7721">
        <v>3387.41</v>
      </c>
    </row>
    <row r="7722" spans="1:8" x14ac:dyDescent="0.25">
      <c r="A7722" t="s">
        <v>59</v>
      </c>
      <c r="B7722">
        <v>2020</v>
      </c>
      <c r="C7722" t="s">
        <v>13</v>
      </c>
      <c r="D7722" t="s">
        <v>60</v>
      </c>
      <c r="E7722">
        <v>598</v>
      </c>
      <c r="F7722">
        <v>125.81529999999999</v>
      </c>
      <c r="G7722">
        <v>8919.93</v>
      </c>
      <c r="H7722">
        <v>7313.33</v>
      </c>
    </row>
    <row r="7723" spans="1:8" x14ac:dyDescent="0.25">
      <c r="A7723" t="s">
        <v>59</v>
      </c>
      <c r="B7723">
        <v>2020</v>
      </c>
      <c r="C7723" t="s">
        <v>13</v>
      </c>
      <c r="D7723" t="s">
        <v>60</v>
      </c>
      <c r="E7723">
        <v>11</v>
      </c>
      <c r="F7723">
        <v>17.684000000000001</v>
      </c>
      <c r="G7723">
        <v>2033.36</v>
      </c>
      <c r="H7723">
        <v>0</v>
      </c>
    </row>
    <row r="7724" spans="1:8" x14ac:dyDescent="0.25">
      <c r="A7724" t="s">
        <v>59</v>
      </c>
      <c r="B7724">
        <v>2020</v>
      </c>
      <c r="C7724" t="s">
        <v>13</v>
      </c>
      <c r="D7724" t="s">
        <v>60</v>
      </c>
      <c r="E7724">
        <v>59</v>
      </c>
      <c r="F7724">
        <v>362.02521000000002</v>
      </c>
      <c r="G7724">
        <v>24992.9</v>
      </c>
      <c r="H7724">
        <v>35915.39</v>
      </c>
    </row>
    <row r="7725" spans="1:8" x14ac:dyDescent="0.25">
      <c r="A7725" t="s">
        <v>59</v>
      </c>
      <c r="B7725">
        <v>2020</v>
      </c>
      <c r="C7725" t="s">
        <v>13</v>
      </c>
      <c r="D7725" t="s">
        <v>60</v>
      </c>
      <c r="E7725">
        <v>35</v>
      </c>
      <c r="F7725">
        <v>51.853999999999999</v>
      </c>
      <c r="G7725">
        <v>4679.51</v>
      </c>
      <c r="H7725">
        <v>4057.32</v>
      </c>
    </row>
    <row r="7726" spans="1:8" x14ac:dyDescent="0.25">
      <c r="A7726" t="s">
        <v>59</v>
      </c>
      <c r="B7726">
        <v>2020</v>
      </c>
      <c r="C7726" t="s">
        <v>13</v>
      </c>
      <c r="D7726" t="s">
        <v>60</v>
      </c>
      <c r="E7726">
        <v>266</v>
      </c>
      <c r="F7726">
        <v>114.43094000000001</v>
      </c>
      <c r="G7726">
        <v>8310.75</v>
      </c>
      <c r="H7726">
        <v>9591.9</v>
      </c>
    </row>
    <row r="7727" spans="1:8" x14ac:dyDescent="0.25">
      <c r="A7727" t="s">
        <v>59</v>
      </c>
      <c r="B7727">
        <v>2020</v>
      </c>
      <c r="C7727" t="s">
        <v>13</v>
      </c>
      <c r="D7727" t="s">
        <v>64</v>
      </c>
      <c r="E7727">
        <v>1</v>
      </c>
      <c r="F7727">
        <v>22536.956040000001</v>
      </c>
      <c r="G7727">
        <v>1680233.93</v>
      </c>
      <c r="H7727">
        <v>1808145.96</v>
      </c>
    </row>
    <row r="7728" spans="1:8" x14ac:dyDescent="0.25">
      <c r="A7728" t="s">
        <v>59</v>
      </c>
      <c r="B7728">
        <v>2020</v>
      </c>
      <c r="C7728" t="s">
        <v>13</v>
      </c>
      <c r="D7728" t="s">
        <v>60</v>
      </c>
      <c r="E7728">
        <v>0</v>
      </c>
      <c r="F7728">
        <v>0</v>
      </c>
      <c r="G7728">
        <v>0</v>
      </c>
      <c r="H7728">
        <v>0</v>
      </c>
    </row>
    <row r="7729" spans="1:8" x14ac:dyDescent="0.25">
      <c r="A7729" t="s">
        <v>59</v>
      </c>
      <c r="B7729">
        <v>2020</v>
      </c>
      <c r="C7729" t="s">
        <v>13</v>
      </c>
      <c r="D7729" t="s">
        <v>60</v>
      </c>
      <c r="E7729">
        <v>0</v>
      </c>
      <c r="F7729">
        <v>0</v>
      </c>
      <c r="G7729">
        <v>0</v>
      </c>
      <c r="H7729">
        <v>0</v>
      </c>
    </row>
    <row r="7730" spans="1:8" x14ac:dyDescent="0.25">
      <c r="A7730" t="s">
        <v>59</v>
      </c>
      <c r="B7730">
        <v>2020</v>
      </c>
      <c r="C7730" t="s">
        <v>13</v>
      </c>
      <c r="D7730" t="s">
        <v>61</v>
      </c>
      <c r="E7730">
        <v>0</v>
      </c>
      <c r="F7730">
        <v>0</v>
      </c>
      <c r="G7730">
        <v>0</v>
      </c>
      <c r="H7730">
        <v>0</v>
      </c>
    </row>
    <row r="7731" spans="1:8" x14ac:dyDescent="0.25">
      <c r="A7731" t="s">
        <v>59</v>
      </c>
      <c r="B7731">
        <v>2020</v>
      </c>
      <c r="C7731" t="s">
        <v>13</v>
      </c>
      <c r="D7731" t="s">
        <v>60</v>
      </c>
      <c r="E7731">
        <v>0</v>
      </c>
      <c r="F7731">
        <v>0</v>
      </c>
      <c r="G7731">
        <v>0</v>
      </c>
      <c r="H7731">
        <v>0</v>
      </c>
    </row>
    <row r="7732" spans="1:8" x14ac:dyDescent="0.25">
      <c r="A7732" t="s">
        <v>59</v>
      </c>
      <c r="B7732">
        <v>2020</v>
      </c>
      <c r="C7732" t="s">
        <v>13</v>
      </c>
      <c r="D7732" t="s">
        <v>62</v>
      </c>
      <c r="E7732">
        <v>0</v>
      </c>
      <c r="F7732">
        <v>0</v>
      </c>
      <c r="G7732">
        <v>0</v>
      </c>
      <c r="H7732">
        <v>0</v>
      </c>
    </row>
    <row r="7733" spans="1:8" x14ac:dyDescent="0.25">
      <c r="A7733" t="s">
        <v>59</v>
      </c>
      <c r="B7733">
        <v>2020</v>
      </c>
      <c r="C7733" t="s">
        <v>13</v>
      </c>
      <c r="D7733" t="s">
        <v>60</v>
      </c>
      <c r="E7733">
        <v>0</v>
      </c>
      <c r="F7733">
        <v>0</v>
      </c>
      <c r="G7733">
        <v>0</v>
      </c>
      <c r="H7733">
        <v>0</v>
      </c>
    </row>
    <row r="7734" spans="1:8" x14ac:dyDescent="0.25">
      <c r="A7734" t="s">
        <v>59</v>
      </c>
      <c r="B7734">
        <v>2020</v>
      </c>
      <c r="C7734" t="s">
        <v>13</v>
      </c>
      <c r="D7734" t="s">
        <v>60</v>
      </c>
      <c r="E7734">
        <v>0</v>
      </c>
      <c r="F7734">
        <v>0</v>
      </c>
      <c r="G7734">
        <v>0</v>
      </c>
      <c r="H7734">
        <v>0</v>
      </c>
    </row>
    <row r="7735" spans="1:8" x14ac:dyDescent="0.25">
      <c r="A7735" t="s">
        <v>59</v>
      </c>
      <c r="B7735">
        <v>2020</v>
      </c>
      <c r="C7735" t="s">
        <v>13</v>
      </c>
      <c r="D7735" t="s">
        <v>60</v>
      </c>
      <c r="E7735">
        <v>0</v>
      </c>
      <c r="F7735">
        <v>0</v>
      </c>
      <c r="G7735">
        <v>0</v>
      </c>
      <c r="H7735">
        <v>0</v>
      </c>
    </row>
    <row r="7736" spans="1:8" x14ac:dyDescent="0.25">
      <c r="A7736" t="s">
        <v>59</v>
      </c>
      <c r="B7736">
        <v>2020</v>
      </c>
      <c r="C7736" t="s">
        <v>13</v>
      </c>
      <c r="D7736" t="s">
        <v>60</v>
      </c>
      <c r="E7736">
        <v>0</v>
      </c>
      <c r="F7736">
        <v>0</v>
      </c>
      <c r="G7736">
        <v>0</v>
      </c>
      <c r="H7736">
        <v>0</v>
      </c>
    </row>
    <row r="7737" spans="1:8" x14ac:dyDescent="0.25">
      <c r="A7737" t="s">
        <v>59</v>
      </c>
      <c r="B7737">
        <v>2020</v>
      </c>
      <c r="C7737" t="s">
        <v>13</v>
      </c>
      <c r="D7737" t="s">
        <v>61</v>
      </c>
      <c r="E7737">
        <v>3</v>
      </c>
      <c r="F7737">
        <v>2773.15</v>
      </c>
      <c r="G7737">
        <v>243302.74</v>
      </c>
      <c r="H7737">
        <v>243302.74</v>
      </c>
    </row>
    <row r="7738" spans="1:8" x14ac:dyDescent="0.25">
      <c r="A7738" t="s">
        <v>59</v>
      </c>
      <c r="B7738">
        <v>2020</v>
      </c>
      <c r="C7738" t="s">
        <v>13</v>
      </c>
      <c r="D7738" t="s">
        <v>60</v>
      </c>
      <c r="E7738">
        <v>0</v>
      </c>
      <c r="F7738">
        <v>0</v>
      </c>
      <c r="G7738">
        <v>0</v>
      </c>
      <c r="H7738">
        <v>0</v>
      </c>
    </row>
    <row r="7739" spans="1:8" x14ac:dyDescent="0.25">
      <c r="A7739" t="s">
        <v>59</v>
      </c>
      <c r="B7739">
        <v>2020</v>
      </c>
      <c r="C7739" t="s">
        <v>13</v>
      </c>
      <c r="D7739" t="s">
        <v>60</v>
      </c>
      <c r="E7739">
        <v>0</v>
      </c>
      <c r="F7739">
        <v>0</v>
      </c>
      <c r="G7739">
        <v>0</v>
      </c>
      <c r="H7739">
        <v>0</v>
      </c>
    </row>
    <row r="7740" spans="1:8" x14ac:dyDescent="0.25">
      <c r="A7740" t="s">
        <v>59</v>
      </c>
      <c r="B7740">
        <v>2020</v>
      </c>
      <c r="C7740" t="s">
        <v>13</v>
      </c>
      <c r="D7740" t="s">
        <v>60</v>
      </c>
      <c r="E7740">
        <v>0</v>
      </c>
      <c r="F7740">
        <v>0</v>
      </c>
      <c r="G7740">
        <v>0</v>
      </c>
      <c r="H7740">
        <v>0</v>
      </c>
    </row>
    <row r="7741" spans="1:8" x14ac:dyDescent="0.25">
      <c r="A7741" t="s">
        <v>59</v>
      </c>
      <c r="B7741">
        <v>2020</v>
      </c>
      <c r="C7741" t="s">
        <v>13</v>
      </c>
      <c r="D7741" t="s">
        <v>60</v>
      </c>
      <c r="E7741">
        <v>0</v>
      </c>
      <c r="F7741">
        <v>0</v>
      </c>
      <c r="G7741">
        <v>0</v>
      </c>
      <c r="H7741">
        <v>0</v>
      </c>
    </row>
    <row r="7742" spans="1:8" x14ac:dyDescent="0.25">
      <c r="A7742" t="s">
        <v>59</v>
      </c>
      <c r="B7742">
        <v>2020</v>
      </c>
      <c r="C7742" t="s">
        <v>13</v>
      </c>
      <c r="D7742" t="s">
        <v>60</v>
      </c>
      <c r="E7742">
        <v>0</v>
      </c>
      <c r="F7742">
        <v>0</v>
      </c>
      <c r="G7742">
        <v>0</v>
      </c>
      <c r="H7742">
        <v>0</v>
      </c>
    </row>
    <row r="7743" spans="1:8" x14ac:dyDescent="0.25">
      <c r="A7743" t="s">
        <v>59</v>
      </c>
      <c r="B7743">
        <v>2020</v>
      </c>
      <c r="C7743" t="s">
        <v>13</v>
      </c>
      <c r="D7743" t="s">
        <v>62</v>
      </c>
      <c r="E7743">
        <v>0</v>
      </c>
      <c r="F7743">
        <v>0</v>
      </c>
      <c r="G7743">
        <v>0</v>
      </c>
      <c r="H7743">
        <v>0</v>
      </c>
    </row>
    <row r="7744" spans="1:8" x14ac:dyDescent="0.25">
      <c r="A7744" t="s">
        <v>59</v>
      </c>
      <c r="B7744">
        <v>2020</v>
      </c>
      <c r="C7744" t="s">
        <v>12</v>
      </c>
      <c r="D7744" t="s">
        <v>61</v>
      </c>
      <c r="E7744">
        <v>0</v>
      </c>
      <c r="F7744">
        <v>0</v>
      </c>
      <c r="G7744">
        <v>0</v>
      </c>
      <c r="H7744">
        <v>0</v>
      </c>
    </row>
    <row r="7745" spans="1:8" x14ac:dyDescent="0.25">
      <c r="A7745" t="s">
        <v>59</v>
      </c>
      <c r="B7745">
        <v>2020</v>
      </c>
      <c r="C7745" t="s">
        <v>12</v>
      </c>
      <c r="D7745" t="s">
        <v>60</v>
      </c>
      <c r="E7745">
        <v>0</v>
      </c>
      <c r="F7745">
        <v>0</v>
      </c>
      <c r="G7745">
        <v>0</v>
      </c>
      <c r="H7745">
        <v>0</v>
      </c>
    </row>
    <row r="7746" spans="1:8" x14ac:dyDescent="0.25">
      <c r="A7746" t="s">
        <v>59</v>
      </c>
      <c r="B7746">
        <v>2020</v>
      </c>
      <c r="C7746" t="s">
        <v>12</v>
      </c>
      <c r="D7746" t="s">
        <v>62</v>
      </c>
      <c r="E7746">
        <v>0</v>
      </c>
      <c r="F7746">
        <v>0</v>
      </c>
      <c r="G7746">
        <v>0</v>
      </c>
      <c r="H7746">
        <v>0</v>
      </c>
    </row>
    <row r="7747" spans="1:8" x14ac:dyDescent="0.25">
      <c r="A7747" t="s">
        <v>59</v>
      </c>
      <c r="B7747">
        <v>2020</v>
      </c>
      <c r="C7747" t="s">
        <v>12</v>
      </c>
      <c r="D7747" t="s">
        <v>60</v>
      </c>
      <c r="E7747">
        <v>0</v>
      </c>
      <c r="F7747">
        <v>0</v>
      </c>
      <c r="G7747">
        <v>0</v>
      </c>
      <c r="H7747">
        <v>0</v>
      </c>
    </row>
    <row r="7748" spans="1:8" x14ac:dyDescent="0.25">
      <c r="A7748" t="s">
        <v>59</v>
      </c>
      <c r="B7748">
        <v>2020</v>
      </c>
      <c r="C7748" t="s">
        <v>12</v>
      </c>
      <c r="D7748" t="s">
        <v>60</v>
      </c>
      <c r="E7748">
        <v>0</v>
      </c>
      <c r="F7748">
        <v>0</v>
      </c>
      <c r="G7748">
        <v>0</v>
      </c>
      <c r="H7748">
        <v>0</v>
      </c>
    </row>
    <row r="7749" spans="1:8" x14ac:dyDescent="0.25">
      <c r="A7749" t="s">
        <v>59</v>
      </c>
      <c r="B7749">
        <v>2020</v>
      </c>
      <c r="C7749" t="s">
        <v>12</v>
      </c>
      <c r="D7749" t="s">
        <v>60</v>
      </c>
      <c r="E7749">
        <v>0</v>
      </c>
      <c r="F7749">
        <v>0</v>
      </c>
      <c r="G7749">
        <v>0</v>
      </c>
      <c r="H7749">
        <v>0</v>
      </c>
    </row>
    <row r="7750" spans="1:8" x14ac:dyDescent="0.25">
      <c r="A7750" t="s">
        <v>59</v>
      </c>
      <c r="B7750">
        <v>2020</v>
      </c>
      <c r="C7750" t="s">
        <v>12</v>
      </c>
      <c r="D7750" t="s">
        <v>60</v>
      </c>
      <c r="E7750">
        <v>0</v>
      </c>
      <c r="F7750">
        <v>0</v>
      </c>
      <c r="G7750">
        <v>0</v>
      </c>
      <c r="H7750">
        <v>0</v>
      </c>
    </row>
    <row r="7751" spans="1:8" x14ac:dyDescent="0.25">
      <c r="A7751" t="s">
        <v>59</v>
      </c>
      <c r="B7751">
        <v>2020</v>
      </c>
      <c r="C7751" t="s">
        <v>12</v>
      </c>
      <c r="D7751" t="s">
        <v>61</v>
      </c>
      <c r="E7751">
        <v>3</v>
      </c>
      <c r="F7751">
        <v>2854.6579999999999</v>
      </c>
      <c r="G7751">
        <v>251559.57</v>
      </c>
      <c r="H7751">
        <v>397428.64</v>
      </c>
    </row>
    <row r="7752" spans="1:8" x14ac:dyDescent="0.25">
      <c r="A7752" t="s">
        <v>59</v>
      </c>
      <c r="B7752">
        <v>2020</v>
      </c>
      <c r="C7752" t="s">
        <v>12</v>
      </c>
      <c r="D7752" t="s">
        <v>60</v>
      </c>
      <c r="E7752">
        <v>0</v>
      </c>
      <c r="F7752">
        <v>0</v>
      </c>
      <c r="G7752">
        <v>0</v>
      </c>
      <c r="H7752">
        <v>0</v>
      </c>
    </row>
    <row r="7753" spans="1:8" x14ac:dyDescent="0.25">
      <c r="A7753" t="s">
        <v>59</v>
      </c>
      <c r="B7753">
        <v>2020</v>
      </c>
      <c r="C7753" t="s">
        <v>12</v>
      </c>
      <c r="D7753" t="s">
        <v>60</v>
      </c>
      <c r="E7753">
        <v>0</v>
      </c>
      <c r="F7753">
        <v>0</v>
      </c>
      <c r="G7753">
        <v>0</v>
      </c>
      <c r="H7753">
        <v>0</v>
      </c>
    </row>
    <row r="7754" spans="1:8" x14ac:dyDescent="0.25">
      <c r="A7754" t="s">
        <v>59</v>
      </c>
      <c r="B7754">
        <v>2020</v>
      </c>
      <c r="C7754" t="s">
        <v>12</v>
      </c>
      <c r="D7754" t="s">
        <v>60</v>
      </c>
      <c r="E7754">
        <v>0</v>
      </c>
      <c r="F7754">
        <v>0</v>
      </c>
      <c r="G7754">
        <v>0</v>
      </c>
      <c r="H7754">
        <v>0</v>
      </c>
    </row>
    <row r="7755" spans="1:8" x14ac:dyDescent="0.25">
      <c r="A7755" t="s">
        <v>59</v>
      </c>
      <c r="B7755">
        <v>2020</v>
      </c>
      <c r="C7755" t="s">
        <v>12</v>
      </c>
      <c r="D7755" t="s">
        <v>60</v>
      </c>
      <c r="E7755">
        <v>0</v>
      </c>
      <c r="F7755">
        <v>0</v>
      </c>
      <c r="G7755">
        <v>0</v>
      </c>
      <c r="H7755">
        <v>0</v>
      </c>
    </row>
    <row r="7756" spans="1:8" x14ac:dyDescent="0.25">
      <c r="A7756" t="s">
        <v>59</v>
      </c>
      <c r="B7756">
        <v>2020</v>
      </c>
      <c r="C7756" t="s">
        <v>12</v>
      </c>
      <c r="D7756" t="s">
        <v>60</v>
      </c>
      <c r="E7756">
        <v>0</v>
      </c>
      <c r="F7756">
        <v>0</v>
      </c>
      <c r="G7756">
        <v>0</v>
      </c>
      <c r="H7756">
        <v>0</v>
      </c>
    </row>
    <row r="7757" spans="1:8" x14ac:dyDescent="0.25">
      <c r="A7757" t="s">
        <v>59</v>
      </c>
      <c r="B7757">
        <v>2020</v>
      </c>
      <c r="C7757" t="s">
        <v>12</v>
      </c>
      <c r="D7757" t="s">
        <v>62</v>
      </c>
      <c r="E7757">
        <v>0</v>
      </c>
      <c r="F7757">
        <v>0</v>
      </c>
      <c r="G7757">
        <v>0</v>
      </c>
      <c r="H7757">
        <v>0</v>
      </c>
    </row>
    <row r="7758" spans="1:8" x14ac:dyDescent="0.25">
      <c r="A7758" t="s">
        <v>59</v>
      </c>
      <c r="B7758">
        <v>2020</v>
      </c>
      <c r="C7758" t="s">
        <v>12</v>
      </c>
      <c r="D7758" t="s">
        <v>60</v>
      </c>
      <c r="E7758">
        <v>0</v>
      </c>
      <c r="F7758">
        <v>0</v>
      </c>
      <c r="G7758">
        <v>0</v>
      </c>
      <c r="H7758">
        <v>0</v>
      </c>
    </row>
    <row r="7759" spans="1:8" x14ac:dyDescent="0.25">
      <c r="A7759" t="s">
        <v>59</v>
      </c>
      <c r="B7759">
        <v>2020</v>
      </c>
      <c r="C7759" t="s">
        <v>12</v>
      </c>
      <c r="D7759" t="s">
        <v>60</v>
      </c>
      <c r="E7759">
        <v>0</v>
      </c>
      <c r="F7759">
        <v>0</v>
      </c>
      <c r="G7759">
        <v>0</v>
      </c>
      <c r="H7759">
        <v>0</v>
      </c>
    </row>
    <row r="7760" spans="1:8" x14ac:dyDescent="0.25">
      <c r="A7760" t="s">
        <v>59</v>
      </c>
      <c r="B7760">
        <v>2020</v>
      </c>
      <c r="C7760" t="s">
        <v>12</v>
      </c>
      <c r="D7760" t="s">
        <v>60</v>
      </c>
      <c r="E7760">
        <v>0</v>
      </c>
      <c r="F7760">
        <v>0</v>
      </c>
      <c r="G7760">
        <v>0</v>
      </c>
      <c r="H7760">
        <v>0</v>
      </c>
    </row>
    <row r="7761" spans="1:8" x14ac:dyDescent="0.25">
      <c r="A7761" t="s">
        <v>59</v>
      </c>
      <c r="B7761">
        <v>2020</v>
      </c>
      <c r="C7761" t="s">
        <v>12</v>
      </c>
      <c r="D7761" t="s">
        <v>60</v>
      </c>
      <c r="E7761">
        <v>1</v>
      </c>
      <c r="F7761">
        <v>215.61799999999999</v>
      </c>
      <c r="G7761">
        <v>13764.29</v>
      </c>
      <c r="H7761">
        <v>13764.29</v>
      </c>
    </row>
    <row r="7762" spans="1:8" x14ac:dyDescent="0.25">
      <c r="A7762" t="s">
        <v>59</v>
      </c>
      <c r="B7762">
        <v>2020</v>
      </c>
      <c r="C7762" t="s">
        <v>12</v>
      </c>
      <c r="D7762" t="s">
        <v>60</v>
      </c>
      <c r="E7762">
        <v>0</v>
      </c>
      <c r="F7762">
        <v>0</v>
      </c>
      <c r="G7762">
        <v>0</v>
      </c>
      <c r="H7762">
        <v>0</v>
      </c>
    </row>
    <row r="7763" spans="1:8" x14ac:dyDescent="0.25">
      <c r="A7763" t="s">
        <v>59</v>
      </c>
      <c r="B7763">
        <v>2020</v>
      </c>
      <c r="C7763" t="s">
        <v>12</v>
      </c>
      <c r="D7763" t="s">
        <v>60</v>
      </c>
      <c r="E7763">
        <v>0</v>
      </c>
      <c r="F7763">
        <v>0</v>
      </c>
      <c r="G7763">
        <v>0</v>
      </c>
      <c r="H7763">
        <v>0</v>
      </c>
    </row>
    <row r="7764" spans="1:8" x14ac:dyDescent="0.25">
      <c r="A7764" t="s">
        <v>59</v>
      </c>
      <c r="B7764">
        <v>2020</v>
      </c>
      <c r="C7764" t="s">
        <v>12</v>
      </c>
      <c r="D7764" t="s">
        <v>60</v>
      </c>
      <c r="E7764">
        <v>0</v>
      </c>
      <c r="F7764">
        <v>0</v>
      </c>
      <c r="G7764">
        <v>0</v>
      </c>
      <c r="H7764">
        <v>0</v>
      </c>
    </row>
    <row r="7765" spans="1:8" x14ac:dyDescent="0.25">
      <c r="A7765" t="s">
        <v>59</v>
      </c>
      <c r="B7765">
        <v>2020</v>
      </c>
      <c r="C7765" t="s">
        <v>12</v>
      </c>
      <c r="D7765" t="s">
        <v>61</v>
      </c>
      <c r="E7765">
        <v>0</v>
      </c>
      <c r="F7765">
        <v>0</v>
      </c>
      <c r="G7765">
        <v>0</v>
      </c>
      <c r="H7765">
        <v>0</v>
      </c>
    </row>
    <row r="7766" spans="1:8" x14ac:dyDescent="0.25">
      <c r="A7766" t="s">
        <v>59</v>
      </c>
      <c r="B7766">
        <v>2020</v>
      </c>
      <c r="C7766" t="s">
        <v>12</v>
      </c>
      <c r="D7766" t="s">
        <v>61</v>
      </c>
      <c r="E7766">
        <v>356</v>
      </c>
      <c r="F7766">
        <v>31887.425070000001</v>
      </c>
      <c r="G7766">
        <v>2646826.2000000002</v>
      </c>
      <c r="H7766">
        <v>2557388.2799999998</v>
      </c>
    </row>
    <row r="7767" spans="1:8" x14ac:dyDescent="0.25">
      <c r="A7767" t="s">
        <v>59</v>
      </c>
      <c r="B7767">
        <v>2020</v>
      </c>
      <c r="C7767" t="s">
        <v>12</v>
      </c>
      <c r="D7767" t="s">
        <v>61</v>
      </c>
      <c r="E7767">
        <v>1</v>
      </c>
      <c r="F7767">
        <v>2.2644000000000002</v>
      </c>
      <c r="G7767">
        <v>320.88</v>
      </c>
      <c r="H7767">
        <v>648.22</v>
      </c>
    </row>
    <row r="7768" spans="1:8" x14ac:dyDescent="0.25">
      <c r="A7768" t="s">
        <v>59</v>
      </c>
      <c r="B7768">
        <v>2020</v>
      </c>
      <c r="C7768" t="s">
        <v>12</v>
      </c>
      <c r="D7768" t="s">
        <v>60</v>
      </c>
      <c r="E7768">
        <v>0</v>
      </c>
      <c r="F7768">
        <v>0</v>
      </c>
      <c r="G7768">
        <v>0</v>
      </c>
      <c r="H7768">
        <v>0</v>
      </c>
    </row>
    <row r="7769" spans="1:8" x14ac:dyDescent="0.25">
      <c r="A7769" t="s">
        <v>59</v>
      </c>
      <c r="B7769">
        <v>2020</v>
      </c>
      <c r="C7769" t="s">
        <v>12</v>
      </c>
      <c r="D7769" t="s">
        <v>60</v>
      </c>
      <c r="E7769">
        <v>0</v>
      </c>
      <c r="F7769">
        <v>0</v>
      </c>
      <c r="G7769">
        <v>0</v>
      </c>
      <c r="H7769">
        <v>0</v>
      </c>
    </row>
    <row r="7770" spans="1:8" x14ac:dyDescent="0.25">
      <c r="A7770" t="s">
        <v>59</v>
      </c>
      <c r="B7770">
        <v>2020</v>
      </c>
      <c r="C7770" t="s">
        <v>12</v>
      </c>
      <c r="D7770" t="s">
        <v>60</v>
      </c>
      <c r="E7770">
        <v>0</v>
      </c>
      <c r="F7770">
        <v>0</v>
      </c>
      <c r="G7770">
        <v>0</v>
      </c>
      <c r="H7770">
        <v>0</v>
      </c>
    </row>
    <row r="7771" spans="1:8" x14ac:dyDescent="0.25">
      <c r="A7771" t="s">
        <v>59</v>
      </c>
      <c r="B7771">
        <v>2020</v>
      </c>
      <c r="C7771" t="s">
        <v>12</v>
      </c>
      <c r="D7771" t="s">
        <v>60</v>
      </c>
      <c r="E7771">
        <v>2</v>
      </c>
      <c r="F7771">
        <v>17.02195</v>
      </c>
      <c r="G7771">
        <v>1326.34</v>
      </c>
      <c r="H7771">
        <v>1999.97</v>
      </c>
    </row>
    <row r="7772" spans="1:8" x14ac:dyDescent="0.25">
      <c r="A7772" t="s">
        <v>59</v>
      </c>
      <c r="B7772">
        <v>2020</v>
      </c>
      <c r="C7772" t="s">
        <v>12</v>
      </c>
      <c r="D7772" t="s">
        <v>62</v>
      </c>
      <c r="E7772">
        <v>167</v>
      </c>
      <c r="F7772">
        <v>9933.5205299999998</v>
      </c>
      <c r="G7772">
        <v>984714.84</v>
      </c>
      <c r="H7772">
        <v>996133.85</v>
      </c>
    </row>
    <row r="7773" spans="1:8" x14ac:dyDescent="0.25">
      <c r="A7773" t="s">
        <v>59</v>
      </c>
      <c r="B7773">
        <v>2020</v>
      </c>
      <c r="C7773" t="s">
        <v>12</v>
      </c>
      <c r="D7773" t="s">
        <v>62</v>
      </c>
      <c r="E7773">
        <v>8</v>
      </c>
      <c r="F7773">
        <v>4.2666000000000004</v>
      </c>
      <c r="G7773">
        <v>612.17999999999995</v>
      </c>
      <c r="H7773">
        <v>547.66999999999996</v>
      </c>
    </row>
    <row r="7774" spans="1:8" x14ac:dyDescent="0.25">
      <c r="A7774" t="s">
        <v>59</v>
      </c>
      <c r="B7774">
        <v>2020</v>
      </c>
      <c r="C7774" t="s">
        <v>12</v>
      </c>
      <c r="D7774" t="s">
        <v>60</v>
      </c>
      <c r="E7774">
        <v>0</v>
      </c>
      <c r="F7774">
        <v>0</v>
      </c>
      <c r="G7774">
        <v>0</v>
      </c>
      <c r="H7774">
        <v>0</v>
      </c>
    </row>
    <row r="7775" spans="1:8" x14ac:dyDescent="0.25">
      <c r="A7775" t="s">
        <v>59</v>
      </c>
      <c r="B7775">
        <v>2020</v>
      </c>
      <c r="C7775" t="s">
        <v>12</v>
      </c>
      <c r="D7775" t="s">
        <v>60</v>
      </c>
      <c r="E7775">
        <v>0</v>
      </c>
      <c r="F7775">
        <v>0</v>
      </c>
      <c r="G7775">
        <v>0</v>
      </c>
      <c r="H7775">
        <v>0</v>
      </c>
    </row>
    <row r="7776" spans="1:8" x14ac:dyDescent="0.25">
      <c r="A7776" t="s">
        <v>59</v>
      </c>
      <c r="B7776">
        <v>2020</v>
      </c>
      <c r="C7776" t="s">
        <v>12</v>
      </c>
      <c r="D7776" t="s">
        <v>60</v>
      </c>
      <c r="E7776">
        <v>0</v>
      </c>
      <c r="F7776">
        <v>0</v>
      </c>
      <c r="G7776">
        <v>0</v>
      </c>
      <c r="H7776">
        <v>0</v>
      </c>
    </row>
    <row r="7777" spans="1:8" x14ac:dyDescent="0.25">
      <c r="A7777" t="s">
        <v>59</v>
      </c>
      <c r="B7777">
        <v>2020</v>
      </c>
      <c r="C7777" t="s">
        <v>12</v>
      </c>
      <c r="D7777" t="s">
        <v>60</v>
      </c>
      <c r="E7777">
        <v>0</v>
      </c>
      <c r="F7777">
        <v>0</v>
      </c>
      <c r="G7777">
        <v>0</v>
      </c>
      <c r="H7777">
        <v>0</v>
      </c>
    </row>
    <row r="7778" spans="1:8" x14ac:dyDescent="0.25">
      <c r="A7778" t="s">
        <v>59</v>
      </c>
      <c r="B7778">
        <v>2020</v>
      </c>
      <c r="C7778" t="s">
        <v>12</v>
      </c>
      <c r="D7778" t="s">
        <v>60</v>
      </c>
      <c r="E7778">
        <v>0</v>
      </c>
      <c r="F7778">
        <v>0</v>
      </c>
      <c r="G7778">
        <v>0</v>
      </c>
      <c r="H7778">
        <v>0</v>
      </c>
    </row>
    <row r="7779" spans="1:8" x14ac:dyDescent="0.25">
      <c r="A7779" t="s">
        <v>59</v>
      </c>
      <c r="B7779">
        <v>2020</v>
      </c>
      <c r="C7779" t="s">
        <v>12</v>
      </c>
      <c r="D7779" t="s">
        <v>60</v>
      </c>
      <c r="E7779">
        <v>21</v>
      </c>
      <c r="F7779">
        <v>12.1776</v>
      </c>
      <c r="G7779">
        <v>1310.27</v>
      </c>
      <c r="H7779">
        <v>1291.27</v>
      </c>
    </row>
    <row r="7780" spans="1:8" x14ac:dyDescent="0.25">
      <c r="A7780" t="s">
        <v>59</v>
      </c>
      <c r="B7780">
        <v>2020</v>
      </c>
      <c r="C7780" t="s">
        <v>12</v>
      </c>
      <c r="D7780" t="s">
        <v>60</v>
      </c>
      <c r="E7780">
        <v>309</v>
      </c>
      <c r="F7780">
        <v>2024.42579</v>
      </c>
      <c r="G7780">
        <v>176546.82</v>
      </c>
      <c r="H7780">
        <v>175988.59</v>
      </c>
    </row>
    <row r="7781" spans="1:8" x14ac:dyDescent="0.25">
      <c r="A7781" t="s">
        <v>59</v>
      </c>
      <c r="B7781">
        <v>2020</v>
      </c>
      <c r="C7781" t="s">
        <v>12</v>
      </c>
      <c r="D7781" t="s">
        <v>60</v>
      </c>
      <c r="E7781">
        <v>2</v>
      </c>
      <c r="F7781">
        <v>2.4709400000000001</v>
      </c>
      <c r="G7781">
        <v>346.25</v>
      </c>
      <c r="H7781">
        <v>196.74</v>
      </c>
    </row>
    <row r="7782" spans="1:8" x14ac:dyDescent="0.25">
      <c r="A7782" t="s">
        <v>59</v>
      </c>
      <c r="B7782">
        <v>2020</v>
      </c>
      <c r="C7782" t="s">
        <v>12</v>
      </c>
      <c r="D7782" t="s">
        <v>60</v>
      </c>
      <c r="E7782">
        <v>1098</v>
      </c>
      <c r="F7782">
        <v>1300.5219999999999</v>
      </c>
      <c r="G7782">
        <v>148697.53</v>
      </c>
      <c r="H7782">
        <v>162454.01999999999</v>
      </c>
    </row>
    <row r="7783" spans="1:8" x14ac:dyDescent="0.25">
      <c r="A7783" t="s">
        <v>59</v>
      </c>
      <c r="B7783">
        <v>2020</v>
      </c>
      <c r="C7783" t="s">
        <v>12</v>
      </c>
      <c r="D7783" t="s">
        <v>60</v>
      </c>
      <c r="E7783">
        <v>8122</v>
      </c>
      <c r="F7783">
        <v>1918.48116</v>
      </c>
      <c r="G7783">
        <v>166499.39000000001</v>
      </c>
      <c r="H7783">
        <v>195911.35</v>
      </c>
    </row>
    <row r="7784" spans="1:8" x14ac:dyDescent="0.25">
      <c r="A7784" t="s">
        <v>59</v>
      </c>
      <c r="B7784">
        <v>2020</v>
      </c>
      <c r="C7784" t="s">
        <v>12</v>
      </c>
      <c r="D7784" t="s">
        <v>60</v>
      </c>
      <c r="E7784">
        <v>0</v>
      </c>
      <c r="F7784">
        <v>0</v>
      </c>
      <c r="G7784">
        <v>0</v>
      </c>
      <c r="H7784">
        <v>0</v>
      </c>
    </row>
    <row r="7785" spans="1:8" x14ac:dyDescent="0.25">
      <c r="A7785" t="s">
        <v>59</v>
      </c>
      <c r="B7785">
        <v>2020</v>
      </c>
      <c r="C7785" t="s">
        <v>12</v>
      </c>
      <c r="D7785" t="s">
        <v>60</v>
      </c>
      <c r="E7785">
        <v>47</v>
      </c>
      <c r="F7785">
        <v>119.11041</v>
      </c>
      <c r="G7785">
        <v>9833.43</v>
      </c>
      <c r="H7785">
        <v>1927.2</v>
      </c>
    </row>
    <row r="7786" spans="1:8" x14ac:dyDescent="0.25">
      <c r="A7786" t="s">
        <v>59</v>
      </c>
      <c r="B7786">
        <v>2020</v>
      </c>
      <c r="C7786" t="s">
        <v>12</v>
      </c>
      <c r="D7786" t="s">
        <v>60</v>
      </c>
      <c r="E7786">
        <v>22</v>
      </c>
      <c r="F7786">
        <v>0.97282000000000002</v>
      </c>
      <c r="G7786">
        <v>100.1</v>
      </c>
      <c r="H7786">
        <v>148.18</v>
      </c>
    </row>
    <row r="7787" spans="1:8" x14ac:dyDescent="0.25">
      <c r="A7787" t="s">
        <v>59</v>
      </c>
      <c r="B7787">
        <v>2020</v>
      </c>
      <c r="C7787" t="s">
        <v>12</v>
      </c>
      <c r="D7787" t="s">
        <v>60</v>
      </c>
      <c r="E7787">
        <v>0</v>
      </c>
      <c r="F7787">
        <v>0</v>
      </c>
      <c r="G7787">
        <v>0</v>
      </c>
      <c r="H7787">
        <v>0</v>
      </c>
    </row>
    <row r="7788" spans="1:8" x14ac:dyDescent="0.25">
      <c r="A7788" t="s">
        <v>59</v>
      </c>
      <c r="B7788">
        <v>2020</v>
      </c>
      <c r="C7788" t="s">
        <v>12</v>
      </c>
      <c r="D7788" t="s">
        <v>60</v>
      </c>
      <c r="E7788">
        <v>255</v>
      </c>
      <c r="F7788">
        <v>45.934620000000002</v>
      </c>
      <c r="G7788">
        <v>3333.42</v>
      </c>
      <c r="H7788">
        <v>2704.72</v>
      </c>
    </row>
    <row r="7789" spans="1:8" x14ac:dyDescent="0.25">
      <c r="A7789" t="s">
        <v>59</v>
      </c>
      <c r="B7789">
        <v>2020</v>
      </c>
      <c r="C7789" t="s">
        <v>12</v>
      </c>
      <c r="D7789" t="s">
        <v>60</v>
      </c>
      <c r="E7789">
        <v>238</v>
      </c>
      <c r="F7789">
        <v>79.172039999999996</v>
      </c>
      <c r="G7789">
        <v>5746.16</v>
      </c>
      <c r="H7789">
        <v>5828.49</v>
      </c>
    </row>
    <row r="7790" spans="1:8" x14ac:dyDescent="0.25">
      <c r="A7790" t="s">
        <v>59</v>
      </c>
      <c r="B7790">
        <v>2020</v>
      </c>
      <c r="C7790" t="s">
        <v>12</v>
      </c>
      <c r="D7790" t="s">
        <v>60</v>
      </c>
      <c r="E7790">
        <v>0</v>
      </c>
      <c r="F7790">
        <v>0</v>
      </c>
      <c r="G7790">
        <v>0</v>
      </c>
      <c r="H7790">
        <v>0</v>
      </c>
    </row>
    <row r="7791" spans="1:8" x14ac:dyDescent="0.25">
      <c r="A7791" t="s">
        <v>59</v>
      </c>
      <c r="B7791">
        <v>2020</v>
      </c>
      <c r="C7791" t="s">
        <v>12</v>
      </c>
      <c r="D7791" t="s">
        <v>60</v>
      </c>
      <c r="E7791">
        <v>0</v>
      </c>
      <c r="F7791">
        <v>0</v>
      </c>
      <c r="G7791">
        <v>0</v>
      </c>
      <c r="H7791">
        <v>0</v>
      </c>
    </row>
    <row r="7792" spans="1:8" x14ac:dyDescent="0.25">
      <c r="A7792" t="s">
        <v>59</v>
      </c>
      <c r="B7792">
        <v>2020</v>
      </c>
      <c r="C7792" t="s">
        <v>12</v>
      </c>
      <c r="D7792" t="s">
        <v>60</v>
      </c>
      <c r="E7792">
        <v>4</v>
      </c>
      <c r="F7792">
        <v>8.4631399999999992</v>
      </c>
      <c r="G7792">
        <v>581.37</v>
      </c>
      <c r="H7792">
        <v>748.93</v>
      </c>
    </row>
    <row r="7793" spans="1:8" x14ac:dyDescent="0.25">
      <c r="A7793" t="s">
        <v>59</v>
      </c>
      <c r="B7793">
        <v>2020</v>
      </c>
      <c r="C7793" t="s">
        <v>12</v>
      </c>
      <c r="D7793" t="s">
        <v>60</v>
      </c>
      <c r="E7793">
        <v>0</v>
      </c>
      <c r="F7793">
        <v>0</v>
      </c>
      <c r="G7793">
        <v>0</v>
      </c>
      <c r="H7793">
        <v>0</v>
      </c>
    </row>
    <row r="7794" spans="1:8" x14ac:dyDescent="0.25">
      <c r="A7794" t="s">
        <v>59</v>
      </c>
      <c r="B7794">
        <v>2020</v>
      </c>
      <c r="C7794" t="s">
        <v>12</v>
      </c>
      <c r="D7794" t="s">
        <v>60</v>
      </c>
      <c r="E7794">
        <v>10</v>
      </c>
      <c r="F7794">
        <v>7.1499199999999998</v>
      </c>
      <c r="G7794">
        <v>736.62</v>
      </c>
      <c r="H7794">
        <v>627.37</v>
      </c>
    </row>
    <row r="7795" spans="1:8" x14ac:dyDescent="0.25">
      <c r="A7795" t="s">
        <v>59</v>
      </c>
      <c r="B7795">
        <v>2020</v>
      </c>
      <c r="C7795" t="s">
        <v>12</v>
      </c>
      <c r="D7795" t="s">
        <v>60</v>
      </c>
      <c r="E7795">
        <v>27</v>
      </c>
      <c r="F7795">
        <v>33.764679999999998</v>
      </c>
      <c r="G7795">
        <v>2911.39</v>
      </c>
      <c r="H7795">
        <v>2458.23</v>
      </c>
    </row>
    <row r="7796" spans="1:8" x14ac:dyDescent="0.25">
      <c r="A7796" t="s">
        <v>59</v>
      </c>
      <c r="B7796">
        <v>2020</v>
      </c>
      <c r="C7796" t="s">
        <v>12</v>
      </c>
      <c r="D7796" t="s">
        <v>60</v>
      </c>
      <c r="E7796">
        <v>0</v>
      </c>
      <c r="F7796">
        <v>0</v>
      </c>
      <c r="G7796">
        <v>0</v>
      </c>
      <c r="H7796">
        <v>0</v>
      </c>
    </row>
    <row r="7797" spans="1:8" x14ac:dyDescent="0.25">
      <c r="A7797" t="s">
        <v>59</v>
      </c>
      <c r="B7797">
        <v>2020</v>
      </c>
      <c r="C7797" t="s">
        <v>12</v>
      </c>
      <c r="D7797" t="s">
        <v>63</v>
      </c>
      <c r="E7797">
        <v>162325</v>
      </c>
      <c r="F7797">
        <v>28508.584940000001</v>
      </c>
      <c r="G7797">
        <v>2148154.7000000002</v>
      </c>
      <c r="H7797">
        <v>1742131.79</v>
      </c>
    </row>
    <row r="7798" spans="1:8" x14ac:dyDescent="0.25">
      <c r="A7798" t="s">
        <v>59</v>
      </c>
      <c r="B7798">
        <v>2020</v>
      </c>
      <c r="C7798" t="s">
        <v>12</v>
      </c>
      <c r="D7798" t="s">
        <v>63</v>
      </c>
      <c r="E7798">
        <v>22</v>
      </c>
      <c r="F7798">
        <v>1.6040000000000001</v>
      </c>
      <c r="G7798">
        <v>237.14</v>
      </c>
      <c r="H7798">
        <v>236.13</v>
      </c>
    </row>
    <row r="7799" spans="1:8" x14ac:dyDescent="0.25">
      <c r="A7799" t="s">
        <v>59</v>
      </c>
      <c r="B7799">
        <v>2020</v>
      </c>
      <c r="C7799" t="s">
        <v>12</v>
      </c>
      <c r="D7799" t="s">
        <v>63</v>
      </c>
      <c r="E7799">
        <v>859965</v>
      </c>
      <c r="F7799">
        <v>109403.57958000001</v>
      </c>
      <c r="G7799">
        <v>10182474.48</v>
      </c>
      <c r="H7799">
        <v>8492993.1600000001</v>
      </c>
    </row>
    <row r="7800" spans="1:8" x14ac:dyDescent="0.25">
      <c r="A7800" t="s">
        <v>59</v>
      </c>
      <c r="B7800">
        <v>2020</v>
      </c>
      <c r="C7800" t="s">
        <v>12</v>
      </c>
      <c r="D7800" t="s">
        <v>63</v>
      </c>
      <c r="E7800">
        <v>0</v>
      </c>
      <c r="F7800">
        <v>0</v>
      </c>
      <c r="G7800">
        <v>0</v>
      </c>
      <c r="H7800">
        <v>0</v>
      </c>
    </row>
    <row r="7801" spans="1:8" x14ac:dyDescent="0.25">
      <c r="A7801" t="s">
        <v>59</v>
      </c>
      <c r="B7801">
        <v>2020</v>
      </c>
      <c r="C7801" t="s">
        <v>12</v>
      </c>
      <c r="D7801" t="s">
        <v>64</v>
      </c>
      <c r="E7801">
        <v>0</v>
      </c>
      <c r="F7801">
        <v>0</v>
      </c>
      <c r="G7801">
        <v>0</v>
      </c>
      <c r="H7801">
        <v>0</v>
      </c>
    </row>
    <row r="7802" spans="1:8" x14ac:dyDescent="0.25">
      <c r="A7802" t="s">
        <v>59</v>
      </c>
      <c r="B7802">
        <v>2020</v>
      </c>
      <c r="C7802" t="s">
        <v>12</v>
      </c>
      <c r="D7802" t="s">
        <v>61</v>
      </c>
      <c r="E7802">
        <v>1543</v>
      </c>
      <c r="F7802">
        <v>12197.665789000001</v>
      </c>
      <c r="G7802">
        <v>991575.39</v>
      </c>
      <c r="H7802">
        <v>1021716.48</v>
      </c>
    </row>
    <row r="7803" spans="1:8" x14ac:dyDescent="0.25">
      <c r="A7803" t="s">
        <v>59</v>
      </c>
      <c r="B7803">
        <v>2020</v>
      </c>
      <c r="C7803" t="s">
        <v>12</v>
      </c>
      <c r="D7803" t="s">
        <v>61</v>
      </c>
      <c r="E7803">
        <v>1217</v>
      </c>
      <c r="F7803">
        <v>1566.3915400000001</v>
      </c>
      <c r="G7803">
        <v>187001.68</v>
      </c>
      <c r="H7803">
        <v>179734.58</v>
      </c>
    </row>
    <row r="7804" spans="1:8" x14ac:dyDescent="0.25">
      <c r="A7804" t="s">
        <v>59</v>
      </c>
      <c r="B7804">
        <v>2020</v>
      </c>
      <c r="C7804" t="s">
        <v>12</v>
      </c>
      <c r="D7804" t="s">
        <v>61</v>
      </c>
      <c r="E7804">
        <v>9649</v>
      </c>
      <c r="F7804">
        <v>2663.2851000000001</v>
      </c>
      <c r="G7804">
        <v>212582.74</v>
      </c>
      <c r="H7804">
        <v>267807.90999999997</v>
      </c>
    </row>
    <row r="7805" spans="1:8" x14ac:dyDescent="0.25">
      <c r="A7805" t="s">
        <v>59</v>
      </c>
      <c r="B7805">
        <v>2020</v>
      </c>
      <c r="C7805" t="s">
        <v>12</v>
      </c>
      <c r="D7805" t="s">
        <v>60</v>
      </c>
      <c r="E7805">
        <v>6</v>
      </c>
      <c r="F7805">
        <v>0.4461</v>
      </c>
      <c r="G7805">
        <v>423.32</v>
      </c>
      <c r="H7805">
        <v>49.03</v>
      </c>
    </row>
    <row r="7806" spans="1:8" x14ac:dyDescent="0.25">
      <c r="A7806" t="s">
        <v>59</v>
      </c>
      <c r="B7806">
        <v>2020</v>
      </c>
      <c r="C7806" t="s">
        <v>12</v>
      </c>
      <c r="D7806" t="s">
        <v>60</v>
      </c>
      <c r="E7806">
        <v>31</v>
      </c>
      <c r="F7806">
        <v>51.171469999999999</v>
      </c>
      <c r="G7806">
        <v>4272.26</v>
      </c>
      <c r="H7806">
        <v>6616.27</v>
      </c>
    </row>
    <row r="7807" spans="1:8" x14ac:dyDescent="0.25">
      <c r="A7807" t="s">
        <v>59</v>
      </c>
      <c r="B7807">
        <v>2020</v>
      </c>
      <c r="C7807" t="s">
        <v>12</v>
      </c>
      <c r="D7807" t="s">
        <v>60</v>
      </c>
      <c r="E7807">
        <v>691</v>
      </c>
      <c r="F7807">
        <v>154.20411999999999</v>
      </c>
      <c r="G7807">
        <v>10973.12</v>
      </c>
      <c r="H7807">
        <v>11866.7</v>
      </c>
    </row>
    <row r="7808" spans="1:8" x14ac:dyDescent="0.25">
      <c r="A7808" t="s">
        <v>59</v>
      </c>
      <c r="B7808">
        <v>2020</v>
      </c>
      <c r="C7808" t="s">
        <v>12</v>
      </c>
      <c r="D7808" t="s">
        <v>62</v>
      </c>
      <c r="E7808">
        <v>2716</v>
      </c>
      <c r="F7808">
        <v>17331.969059999999</v>
      </c>
      <c r="G7808">
        <v>1686190.05</v>
      </c>
      <c r="H7808">
        <v>1866914.96</v>
      </c>
    </row>
    <row r="7809" spans="1:8" x14ac:dyDescent="0.25">
      <c r="A7809" t="s">
        <v>59</v>
      </c>
      <c r="B7809">
        <v>2020</v>
      </c>
      <c r="C7809" t="s">
        <v>12</v>
      </c>
      <c r="D7809" t="s">
        <v>62</v>
      </c>
      <c r="E7809">
        <v>5375</v>
      </c>
      <c r="F7809">
        <v>7346.1377300000004</v>
      </c>
      <c r="G7809">
        <v>895332.65</v>
      </c>
      <c r="H7809">
        <v>1066929.8600000001</v>
      </c>
    </row>
    <row r="7810" spans="1:8" x14ac:dyDescent="0.25">
      <c r="A7810" t="s">
        <v>59</v>
      </c>
      <c r="B7810">
        <v>2020</v>
      </c>
      <c r="C7810" t="s">
        <v>12</v>
      </c>
      <c r="D7810" t="s">
        <v>62</v>
      </c>
      <c r="E7810">
        <v>127232</v>
      </c>
      <c r="F7810">
        <v>26757.680349999999</v>
      </c>
      <c r="G7810">
        <v>2594759.56</v>
      </c>
      <c r="H7810">
        <v>3329166.53</v>
      </c>
    </row>
    <row r="7811" spans="1:8" x14ac:dyDescent="0.25">
      <c r="A7811" t="s">
        <v>59</v>
      </c>
      <c r="B7811">
        <v>2020</v>
      </c>
      <c r="C7811" t="s">
        <v>12</v>
      </c>
      <c r="D7811" t="s">
        <v>60</v>
      </c>
      <c r="E7811">
        <v>23</v>
      </c>
      <c r="F7811">
        <v>171.45272</v>
      </c>
      <c r="G7811">
        <v>13178.77</v>
      </c>
      <c r="H7811">
        <v>19578.46</v>
      </c>
    </row>
    <row r="7812" spans="1:8" x14ac:dyDescent="0.25">
      <c r="A7812" t="s">
        <v>59</v>
      </c>
      <c r="B7812">
        <v>2020</v>
      </c>
      <c r="C7812" t="s">
        <v>12</v>
      </c>
      <c r="D7812" t="s">
        <v>60</v>
      </c>
      <c r="E7812">
        <v>58</v>
      </c>
      <c r="F7812">
        <v>94.621600000000001</v>
      </c>
      <c r="G7812">
        <v>9139.73</v>
      </c>
      <c r="H7812">
        <v>9793.09</v>
      </c>
    </row>
    <row r="7813" spans="1:8" x14ac:dyDescent="0.25">
      <c r="A7813" t="s">
        <v>59</v>
      </c>
      <c r="B7813">
        <v>2020</v>
      </c>
      <c r="C7813" t="s">
        <v>12</v>
      </c>
      <c r="D7813" t="s">
        <v>60</v>
      </c>
      <c r="E7813">
        <v>25</v>
      </c>
      <c r="F7813">
        <v>160.57771</v>
      </c>
      <c r="G7813">
        <v>6442.7</v>
      </c>
      <c r="H7813">
        <v>7863.69</v>
      </c>
    </row>
    <row r="7814" spans="1:8" x14ac:dyDescent="0.25">
      <c r="A7814" t="s">
        <v>59</v>
      </c>
      <c r="B7814">
        <v>2020</v>
      </c>
      <c r="C7814" t="s">
        <v>12</v>
      </c>
      <c r="D7814" t="s">
        <v>60</v>
      </c>
      <c r="E7814">
        <v>37</v>
      </c>
      <c r="F7814">
        <v>197.12826999999999</v>
      </c>
      <c r="G7814">
        <v>13329.83</v>
      </c>
      <c r="H7814">
        <v>14065.07</v>
      </c>
    </row>
    <row r="7815" spans="1:8" x14ac:dyDescent="0.25">
      <c r="A7815" t="s">
        <v>59</v>
      </c>
      <c r="B7815">
        <v>2020</v>
      </c>
      <c r="C7815" t="s">
        <v>12</v>
      </c>
      <c r="D7815" t="s">
        <v>60</v>
      </c>
      <c r="E7815">
        <v>0</v>
      </c>
      <c r="F7815">
        <v>0</v>
      </c>
      <c r="G7815">
        <v>0</v>
      </c>
      <c r="H7815">
        <v>0</v>
      </c>
    </row>
    <row r="7816" spans="1:8" x14ac:dyDescent="0.25">
      <c r="A7816" t="s">
        <v>59</v>
      </c>
      <c r="B7816">
        <v>2020</v>
      </c>
      <c r="C7816" t="s">
        <v>12</v>
      </c>
      <c r="D7816" t="s">
        <v>60</v>
      </c>
      <c r="E7816">
        <v>0</v>
      </c>
      <c r="F7816">
        <v>0</v>
      </c>
      <c r="G7816">
        <v>-0.04</v>
      </c>
      <c r="H7816">
        <v>0</v>
      </c>
    </row>
    <row r="7817" spans="1:8" x14ac:dyDescent="0.25">
      <c r="A7817" t="s">
        <v>59</v>
      </c>
      <c r="B7817">
        <v>2020</v>
      </c>
      <c r="C7817" t="s">
        <v>12</v>
      </c>
      <c r="D7817" t="s">
        <v>61</v>
      </c>
      <c r="E7817">
        <v>0</v>
      </c>
      <c r="F7817">
        <v>0</v>
      </c>
      <c r="G7817">
        <v>0</v>
      </c>
      <c r="H7817">
        <v>0</v>
      </c>
    </row>
    <row r="7818" spans="1:8" x14ac:dyDescent="0.25">
      <c r="A7818" t="s">
        <v>59</v>
      </c>
      <c r="B7818">
        <v>2020</v>
      </c>
      <c r="C7818" t="s">
        <v>12</v>
      </c>
      <c r="D7818" t="s">
        <v>60</v>
      </c>
      <c r="E7818">
        <v>0</v>
      </c>
      <c r="F7818">
        <v>0</v>
      </c>
      <c r="G7818">
        <v>0</v>
      </c>
      <c r="H7818">
        <v>0</v>
      </c>
    </row>
    <row r="7819" spans="1:8" x14ac:dyDescent="0.25">
      <c r="A7819" t="s">
        <v>59</v>
      </c>
      <c r="B7819">
        <v>2020</v>
      </c>
      <c r="C7819" t="s">
        <v>12</v>
      </c>
      <c r="D7819" t="s">
        <v>60</v>
      </c>
      <c r="E7819">
        <v>0</v>
      </c>
      <c r="F7819">
        <v>0</v>
      </c>
      <c r="G7819">
        <v>0</v>
      </c>
      <c r="H7819">
        <v>0</v>
      </c>
    </row>
    <row r="7820" spans="1:8" x14ac:dyDescent="0.25">
      <c r="A7820" t="s">
        <v>59</v>
      </c>
      <c r="B7820">
        <v>2020</v>
      </c>
      <c r="C7820" t="s">
        <v>12</v>
      </c>
      <c r="D7820" t="s">
        <v>60</v>
      </c>
      <c r="E7820">
        <v>0</v>
      </c>
      <c r="F7820">
        <v>0</v>
      </c>
      <c r="G7820">
        <v>0</v>
      </c>
      <c r="H7820">
        <v>0</v>
      </c>
    </row>
    <row r="7821" spans="1:8" x14ac:dyDescent="0.25">
      <c r="A7821" t="s">
        <v>59</v>
      </c>
      <c r="B7821">
        <v>2020</v>
      </c>
      <c r="C7821" t="s">
        <v>12</v>
      </c>
      <c r="D7821" t="s">
        <v>62</v>
      </c>
      <c r="E7821">
        <v>1</v>
      </c>
      <c r="F7821">
        <v>432.048</v>
      </c>
      <c r="G7821">
        <v>39704.14</v>
      </c>
      <c r="H7821">
        <v>39387.120000000003</v>
      </c>
    </row>
    <row r="7822" spans="1:8" x14ac:dyDescent="0.25">
      <c r="A7822" t="s">
        <v>59</v>
      </c>
      <c r="B7822">
        <v>2020</v>
      </c>
      <c r="C7822" t="s">
        <v>12</v>
      </c>
      <c r="D7822" t="s">
        <v>60</v>
      </c>
      <c r="E7822">
        <v>0</v>
      </c>
      <c r="F7822">
        <v>0</v>
      </c>
      <c r="G7822">
        <v>0</v>
      </c>
      <c r="H7822">
        <v>0</v>
      </c>
    </row>
    <row r="7823" spans="1:8" x14ac:dyDescent="0.25">
      <c r="A7823" t="s">
        <v>59</v>
      </c>
      <c r="B7823">
        <v>2020</v>
      </c>
      <c r="C7823" t="s">
        <v>12</v>
      </c>
      <c r="D7823" t="s">
        <v>60</v>
      </c>
      <c r="E7823">
        <v>0</v>
      </c>
      <c r="F7823">
        <v>0</v>
      </c>
      <c r="G7823">
        <v>0</v>
      </c>
      <c r="H7823">
        <v>0</v>
      </c>
    </row>
    <row r="7824" spans="1:8" x14ac:dyDescent="0.25">
      <c r="A7824" t="s">
        <v>59</v>
      </c>
      <c r="B7824">
        <v>2020</v>
      </c>
      <c r="C7824" t="s">
        <v>12</v>
      </c>
      <c r="D7824" t="s">
        <v>60</v>
      </c>
      <c r="E7824">
        <v>0</v>
      </c>
      <c r="F7824">
        <v>0</v>
      </c>
      <c r="G7824">
        <v>0</v>
      </c>
      <c r="H7824">
        <v>0</v>
      </c>
    </row>
    <row r="7825" spans="1:8" x14ac:dyDescent="0.25">
      <c r="A7825" t="s">
        <v>59</v>
      </c>
      <c r="B7825">
        <v>2020</v>
      </c>
      <c r="C7825" t="s">
        <v>12</v>
      </c>
      <c r="D7825" t="s">
        <v>60</v>
      </c>
      <c r="E7825">
        <v>0</v>
      </c>
      <c r="F7825">
        <v>0</v>
      </c>
      <c r="G7825">
        <v>0</v>
      </c>
      <c r="H7825">
        <v>0</v>
      </c>
    </row>
    <row r="7826" spans="1:8" x14ac:dyDescent="0.25">
      <c r="A7826" t="s">
        <v>59</v>
      </c>
      <c r="B7826">
        <v>2020</v>
      </c>
      <c r="C7826" t="s">
        <v>12</v>
      </c>
      <c r="D7826" t="s">
        <v>61</v>
      </c>
      <c r="E7826">
        <v>0</v>
      </c>
      <c r="F7826">
        <v>0</v>
      </c>
      <c r="G7826">
        <v>0</v>
      </c>
      <c r="H7826">
        <v>0</v>
      </c>
    </row>
    <row r="7827" spans="1:8" x14ac:dyDescent="0.25">
      <c r="A7827" t="s">
        <v>59</v>
      </c>
      <c r="B7827">
        <v>2020</v>
      </c>
      <c r="C7827" t="s">
        <v>12</v>
      </c>
      <c r="D7827" t="s">
        <v>60</v>
      </c>
      <c r="E7827">
        <v>0</v>
      </c>
      <c r="F7827">
        <v>0</v>
      </c>
      <c r="G7827">
        <v>0</v>
      </c>
      <c r="H7827">
        <v>0</v>
      </c>
    </row>
    <row r="7828" spans="1:8" x14ac:dyDescent="0.25">
      <c r="A7828" t="s">
        <v>59</v>
      </c>
      <c r="B7828">
        <v>2020</v>
      </c>
      <c r="C7828" t="s">
        <v>12</v>
      </c>
      <c r="D7828" t="s">
        <v>60</v>
      </c>
      <c r="E7828">
        <v>0</v>
      </c>
      <c r="F7828">
        <v>0</v>
      </c>
      <c r="G7828">
        <v>0</v>
      </c>
      <c r="H7828">
        <v>0</v>
      </c>
    </row>
    <row r="7829" spans="1:8" x14ac:dyDescent="0.25">
      <c r="A7829" t="s">
        <v>59</v>
      </c>
      <c r="B7829">
        <v>2020</v>
      </c>
      <c r="C7829" t="s">
        <v>12</v>
      </c>
      <c r="D7829" t="s">
        <v>60</v>
      </c>
      <c r="E7829">
        <v>0</v>
      </c>
      <c r="F7829">
        <v>0</v>
      </c>
      <c r="G7829">
        <v>0</v>
      </c>
      <c r="H7829">
        <v>0</v>
      </c>
    </row>
    <row r="7830" spans="1:8" x14ac:dyDescent="0.25">
      <c r="A7830" t="s">
        <v>59</v>
      </c>
      <c r="B7830">
        <v>2020</v>
      </c>
      <c r="C7830" t="s">
        <v>12</v>
      </c>
      <c r="D7830" t="s">
        <v>60</v>
      </c>
      <c r="E7830">
        <v>0</v>
      </c>
      <c r="F7830">
        <v>0</v>
      </c>
      <c r="G7830">
        <v>0</v>
      </c>
      <c r="H7830">
        <v>0</v>
      </c>
    </row>
    <row r="7831" spans="1:8" x14ac:dyDescent="0.25">
      <c r="A7831" t="s">
        <v>59</v>
      </c>
      <c r="B7831">
        <v>2020</v>
      </c>
      <c r="C7831" t="s">
        <v>12</v>
      </c>
      <c r="D7831" t="s">
        <v>60</v>
      </c>
      <c r="E7831">
        <v>0</v>
      </c>
      <c r="F7831">
        <v>0</v>
      </c>
      <c r="G7831">
        <v>0</v>
      </c>
      <c r="H7831">
        <v>0</v>
      </c>
    </row>
    <row r="7832" spans="1:8" x14ac:dyDescent="0.25">
      <c r="A7832" t="s">
        <v>59</v>
      </c>
      <c r="B7832">
        <v>2020</v>
      </c>
      <c r="C7832" t="s">
        <v>12</v>
      </c>
      <c r="D7832" t="s">
        <v>60</v>
      </c>
      <c r="E7832">
        <v>7</v>
      </c>
      <c r="F7832">
        <v>131.57619</v>
      </c>
      <c r="G7832">
        <v>7739.57</v>
      </c>
      <c r="H7832">
        <v>1245.5</v>
      </c>
    </row>
    <row r="7833" spans="1:8" x14ac:dyDescent="0.25">
      <c r="A7833" t="s">
        <v>59</v>
      </c>
      <c r="B7833">
        <v>2020</v>
      </c>
      <c r="C7833" t="s">
        <v>12</v>
      </c>
      <c r="D7833" t="s">
        <v>60</v>
      </c>
      <c r="E7833">
        <v>0</v>
      </c>
      <c r="F7833">
        <v>0</v>
      </c>
      <c r="G7833">
        <v>0</v>
      </c>
      <c r="H7833">
        <v>0</v>
      </c>
    </row>
    <row r="7834" spans="1:8" x14ac:dyDescent="0.25">
      <c r="A7834" t="s">
        <v>59</v>
      </c>
      <c r="B7834">
        <v>2020</v>
      </c>
      <c r="C7834" t="s">
        <v>12</v>
      </c>
      <c r="D7834" t="s">
        <v>60</v>
      </c>
      <c r="E7834">
        <v>0</v>
      </c>
      <c r="F7834">
        <v>0</v>
      </c>
      <c r="G7834">
        <v>0</v>
      </c>
      <c r="H7834">
        <v>0</v>
      </c>
    </row>
    <row r="7835" spans="1:8" x14ac:dyDescent="0.25">
      <c r="A7835" t="s">
        <v>59</v>
      </c>
      <c r="B7835">
        <v>2020</v>
      </c>
      <c r="C7835" t="s">
        <v>12</v>
      </c>
      <c r="D7835" t="s">
        <v>62</v>
      </c>
      <c r="E7835">
        <v>0</v>
      </c>
      <c r="F7835">
        <v>0</v>
      </c>
      <c r="G7835">
        <v>0</v>
      </c>
      <c r="H7835">
        <v>0</v>
      </c>
    </row>
    <row r="7836" spans="1:8" x14ac:dyDescent="0.25">
      <c r="A7836" t="s">
        <v>59</v>
      </c>
      <c r="B7836">
        <v>2020</v>
      </c>
      <c r="C7836" t="s">
        <v>12</v>
      </c>
      <c r="D7836" t="s">
        <v>60</v>
      </c>
      <c r="E7836">
        <v>0</v>
      </c>
      <c r="F7836">
        <v>0</v>
      </c>
      <c r="G7836">
        <v>0</v>
      </c>
      <c r="H7836">
        <v>0</v>
      </c>
    </row>
    <row r="7837" spans="1:8" x14ac:dyDescent="0.25">
      <c r="A7837" t="s">
        <v>59</v>
      </c>
      <c r="B7837">
        <v>2020</v>
      </c>
      <c r="C7837" t="s">
        <v>12</v>
      </c>
      <c r="D7837" t="s">
        <v>60</v>
      </c>
      <c r="E7837">
        <v>0</v>
      </c>
      <c r="F7837">
        <v>0</v>
      </c>
      <c r="G7837">
        <v>0</v>
      </c>
      <c r="H7837">
        <v>0</v>
      </c>
    </row>
    <row r="7838" spans="1:8" x14ac:dyDescent="0.25">
      <c r="A7838" t="s">
        <v>59</v>
      </c>
      <c r="B7838">
        <v>2020</v>
      </c>
      <c r="C7838" t="s">
        <v>12</v>
      </c>
      <c r="D7838" t="s">
        <v>60</v>
      </c>
      <c r="E7838">
        <v>4</v>
      </c>
      <c r="F7838">
        <v>34.497010000000003</v>
      </c>
      <c r="G7838">
        <v>2744.34</v>
      </c>
      <c r="H7838">
        <v>0</v>
      </c>
    </row>
    <row r="7839" spans="1:8" x14ac:dyDescent="0.25">
      <c r="A7839" t="s">
        <v>59</v>
      </c>
      <c r="B7839">
        <v>2020</v>
      </c>
      <c r="C7839" t="s">
        <v>12</v>
      </c>
      <c r="D7839" t="s">
        <v>61</v>
      </c>
      <c r="E7839">
        <v>0</v>
      </c>
      <c r="F7839">
        <v>0</v>
      </c>
      <c r="G7839">
        <v>0</v>
      </c>
      <c r="H7839">
        <v>0</v>
      </c>
    </row>
    <row r="7840" spans="1:8" x14ac:dyDescent="0.25">
      <c r="A7840" t="s">
        <v>59</v>
      </c>
      <c r="B7840">
        <v>2020</v>
      </c>
      <c r="C7840" t="s">
        <v>12</v>
      </c>
      <c r="D7840" t="s">
        <v>61</v>
      </c>
      <c r="E7840">
        <v>7</v>
      </c>
      <c r="F7840">
        <v>524.42394999999999</v>
      </c>
      <c r="G7840">
        <v>45049.4</v>
      </c>
      <c r="H7840">
        <v>41693.339999999997</v>
      </c>
    </row>
    <row r="7841" spans="1:8" x14ac:dyDescent="0.25">
      <c r="A7841" t="s">
        <v>59</v>
      </c>
      <c r="B7841">
        <v>2020</v>
      </c>
      <c r="C7841" t="s">
        <v>12</v>
      </c>
      <c r="D7841" t="s">
        <v>61</v>
      </c>
      <c r="E7841">
        <v>0</v>
      </c>
      <c r="F7841">
        <v>0</v>
      </c>
      <c r="G7841">
        <v>0</v>
      </c>
      <c r="H7841">
        <v>0</v>
      </c>
    </row>
    <row r="7842" spans="1:8" x14ac:dyDescent="0.25">
      <c r="A7842" t="s">
        <v>59</v>
      </c>
      <c r="B7842">
        <v>2020</v>
      </c>
      <c r="C7842" t="s">
        <v>12</v>
      </c>
      <c r="D7842" t="s">
        <v>60</v>
      </c>
      <c r="E7842">
        <v>0</v>
      </c>
      <c r="F7842">
        <v>0</v>
      </c>
      <c r="G7842">
        <v>0</v>
      </c>
      <c r="H7842">
        <v>0</v>
      </c>
    </row>
    <row r="7843" spans="1:8" x14ac:dyDescent="0.25">
      <c r="A7843" t="s">
        <v>59</v>
      </c>
      <c r="B7843">
        <v>2020</v>
      </c>
      <c r="C7843" t="s">
        <v>12</v>
      </c>
      <c r="D7843" t="s">
        <v>60</v>
      </c>
      <c r="E7843">
        <v>0</v>
      </c>
      <c r="F7843">
        <v>0</v>
      </c>
      <c r="G7843">
        <v>0</v>
      </c>
      <c r="H7843">
        <v>0</v>
      </c>
    </row>
    <row r="7844" spans="1:8" x14ac:dyDescent="0.25">
      <c r="A7844" t="s">
        <v>59</v>
      </c>
      <c r="B7844">
        <v>2020</v>
      </c>
      <c r="C7844" t="s">
        <v>12</v>
      </c>
      <c r="D7844" t="s">
        <v>60</v>
      </c>
      <c r="E7844">
        <v>2</v>
      </c>
      <c r="F7844">
        <v>40.633769999999998</v>
      </c>
      <c r="G7844">
        <v>5838.48</v>
      </c>
      <c r="H7844">
        <v>5838.48</v>
      </c>
    </row>
    <row r="7845" spans="1:8" x14ac:dyDescent="0.25">
      <c r="A7845" t="s">
        <v>59</v>
      </c>
      <c r="B7845">
        <v>2020</v>
      </c>
      <c r="C7845" t="s">
        <v>12</v>
      </c>
      <c r="D7845" t="s">
        <v>60</v>
      </c>
      <c r="E7845">
        <v>0</v>
      </c>
      <c r="F7845">
        <v>0</v>
      </c>
      <c r="G7845">
        <v>0</v>
      </c>
      <c r="H7845">
        <v>0</v>
      </c>
    </row>
    <row r="7846" spans="1:8" x14ac:dyDescent="0.25">
      <c r="A7846" t="s">
        <v>59</v>
      </c>
      <c r="B7846">
        <v>2020</v>
      </c>
      <c r="C7846" t="s">
        <v>12</v>
      </c>
      <c r="D7846" t="s">
        <v>60</v>
      </c>
      <c r="E7846">
        <v>108</v>
      </c>
      <c r="F7846">
        <v>6437.8095000000003</v>
      </c>
      <c r="G7846">
        <v>466551.82</v>
      </c>
      <c r="H7846">
        <v>698965.55</v>
      </c>
    </row>
    <row r="7847" spans="1:8" x14ac:dyDescent="0.25">
      <c r="A7847" t="s">
        <v>59</v>
      </c>
      <c r="B7847">
        <v>2020</v>
      </c>
      <c r="C7847" t="s">
        <v>12</v>
      </c>
      <c r="D7847" t="s">
        <v>60</v>
      </c>
      <c r="E7847">
        <v>1</v>
      </c>
      <c r="F7847">
        <v>1.18</v>
      </c>
      <c r="G7847">
        <v>110.55</v>
      </c>
      <c r="H7847">
        <v>110.55</v>
      </c>
    </row>
    <row r="7848" spans="1:8" x14ac:dyDescent="0.25">
      <c r="A7848" t="s">
        <v>59</v>
      </c>
      <c r="B7848">
        <v>2020</v>
      </c>
      <c r="C7848" t="s">
        <v>12</v>
      </c>
      <c r="D7848" t="s">
        <v>62</v>
      </c>
      <c r="E7848">
        <v>5</v>
      </c>
      <c r="F7848">
        <v>592.49743999999998</v>
      </c>
      <c r="G7848">
        <v>56845.89</v>
      </c>
      <c r="H7848">
        <v>65344.800000000003</v>
      </c>
    </row>
    <row r="7849" spans="1:8" x14ac:dyDescent="0.25">
      <c r="A7849" t="s">
        <v>59</v>
      </c>
      <c r="B7849">
        <v>2020</v>
      </c>
      <c r="C7849" t="s">
        <v>12</v>
      </c>
      <c r="D7849" t="s">
        <v>62</v>
      </c>
      <c r="E7849">
        <v>0</v>
      </c>
      <c r="F7849">
        <v>0</v>
      </c>
      <c r="G7849">
        <v>0</v>
      </c>
      <c r="H7849">
        <v>0</v>
      </c>
    </row>
    <row r="7850" spans="1:8" x14ac:dyDescent="0.25">
      <c r="A7850" t="s">
        <v>59</v>
      </c>
      <c r="B7850">
        <v>2020</v>
      </c>
      <c r="C7850" t="s">
        <v>12</v>
      </c>
      <c r="D7850" t="s">
        <v>60</v>
      </c>
      <c r="E7850">
        <v>0</v>
      </c>
      <c r="F7850">
        <v>0</v>
      </c>
      <c r="G7850">
        <v>0</v>
      </c>
      <c r="H7850">
        <v>0</v>
      </c>
    </row>
    <row r="7851" spans="1:8" x14ac:dyDescent="0.25">
      <c r="A7851" t="s">
        <v>59</v>
      </c>
      <c r="B7851">
        <v>2020</v>
      </c>
      <c r="C7851" t="s">
        <v>12</v>
      </c>
      <c r="D7851" t="s">
        <v>60</v>
      </c>
      <c r="E7851">
        <v>0</v>
      </c>
      <c r="F7851">
        <v>0</v>
      </c>
      <c r="G7851">
        <v>0</v>
      </c>
      <c r="H7851">
        <v>0</v>
      </c>
    </row>
    <row r="7852" spans="1:8" x14ac:dyDescent="0.25">
      <c r="A7852" t="s">
        <v>59</v>
      </c>
      <c r="B7852">
        <v>2020</v>
      </c>
      <c r="C7852" t="s">
        <v>12</v>
      </c>
      <c r="D7852" t="s">
        <v>60</v>
      </c>
      <c r="E7852">
        <v>0</v>
      </c>
      <c r="F7852">
        <v>0</v>
      </c>
      <c r="G7852">
        <v>0</v>
      </c>
      <c r="H7852">
        <v>0</v>
      </c>
    </row>
    <row r="7853" spans="1:8" x14ac:dyDescent="0.25">
      <c r="A7853" t="s">
        <v>59</v>
      </c>
      <c r="B7853">
        <v>2020</v>
      </c>
      <c r="C7853" t="s">
        <v>12</v>
      </c>
      <c r="D7853" t="s">
        <v>60</v>
      </c>
      <c r="E7853">
        <v>19</v>
      </c>
      <c r="F7853">
        <v>632.50462000000005</v>
      </c>
      <c r="G7853">
        <v>41560.339999999997</v>
      </c>
      <c r="H7853">
        <v>61197.34</v>
      </c>
    </row>
    <row r="7854" spans="1:8" x14ac:dyDescent="0.25">
      <c r="A7854" t="s">
        <v>59</v>
      </c>
      <c r="B7854">
        <v>2020</v>
      </c>
      <c r="C7854" t="s">
        <v>12</v>
      </c>
      <c r="D7854" t="s">
        <v>60</v>
      </c>
      <c r="E7854">
        <v>0</v>
      </c>
      <c r="F7854">
        <v>0</v>
      </c>
      <c r="G7854">
        <v>0</v>
      </c>
      <c r="H7854">
        <v>0</v>
      </c>
    </row>
    <row r="7855" spans="1:8" x14ac:dyDescent="0.25">
      <c r="A7855" t="s">
        <v>59</v>
      </c>
      <c r="B7855">
        <v>2020</v>
      </c>
      <c r="C7855" t="s">
        <v>12</v>
      </c>
      <c r="D7855" t="s">
        <v>60</v>
      </c>
      <c r="E7855">
        <v>27</v>
      </c>
      <c r="F7855">
        <v>2756.9670000000001</v>
      </c>
      <c r="G7855">
        <v>175076.24</v>
      </c>
      <c r="H7855">
        <v>196635.8</v>
      </c>
    </row>
    <row r="7856" spans="1:8" x14ac:dyDescent="0.25">
      <c r="A7856" t="s">
        <v>59</v>
      </c>
      <c r="B7856">
        <v>2020</v>
      </c>
      <c r="C7856" t="s">
        <v>12</v>
      </c>
      <c r="D7856" t="s">
        <v>60</v>
      </c>
      <c r="E7856">
        <v>1</v>
      </c>
      <c r="F7856">
        <v>0.14076</v>
      </c>
      <c r="G7856">
        <v>-11.26</v>
      </c>
      <c r="H7856">
        <v>0</v>
      </c>
    </row>
    <row r="7857" spans="1:8" x14ac:dyDescent="0.25">
      <c r="A7857" t="s">
        <v>59</v>
      </c>
      <c r="B7857">
        <v>2020</v>
      </c>
      <c r="C7857" t="s">
        <v>12</v>
      </c>
      <c r="D7857" t="s">
        <v>60</v>
      </c>
      <c r="E7857">
        <v>0</v>
      </c>
      <c r="F7857">
        <v>0</v>
      </c>
      <c r="G7857">
        <v>0</v>
      </c>
      <c r="H7857">
        <v>0</v>
      </c>
    </row>
    <row r="7858" spans="1:8" x14ac:dyDescent="0.25">
      <c r="A7858" t="s">
        <v>59</v>
      </c>
      <c r="B7858">
        <v>2020</v>
      </c>
      <c r="C7858" t="s">
        <v>12</v>
      </c>
      <c r="D7858" t="s">
        <v>60</v>
      </c>
      <c r="E7858">
        <v>0</v>
      </c>
      <c r="F7858">
        <v>0</v>
      </c>
      <c r="G7858">
        <v>0</v>
      </c>
      <c r="H7858">
        <v>0</v>
      </c>
    </row>
    <row r="7859" spans="1:8" x14ac:dyDescent="0.25">
      <c r="A7859" t="s">
        <v>59</v>
      </c>
      <c r="B7859">
        <v>2020</v>
      </c>
      <c r="C7859" t="s">
        <v>12</v>
      </c>
      <c r="D7859" t="s">
        <v>60</v>
      </c>
      <c r="E7859">
        <v>69</v>
      </c>
      <c r="F7859">
        <v>545.57530999999994</v>
      </c>
      <c r="G7859">
        <v>35451.910000000003</v>
      </c>
      <c r="H7859">
        <v>8605.02</v>
      </c>
    </row>
    <row r="7860" spans="1:8" x14ac:dyDescent="0.25">
      <c r="A7860" t="s">
        <v>59</v>
      </c>
      <c r="B7860">
        <v>2020</v>
      </c>
      <c r="C7860" t="s">
        <v>12</v>
      </c>
      <c r="D7860" t="s">
        <v>60</v>
      </c>
      <c r="E7860">
        <v>2</v>
      </c>
      <c r="F7860">
        <v>0</v>
      </c>
      <c r="G7860">
        <v>2.82</v>
      </c>
      <c r="H7860">
        <v>4.2300000000000004</v>
      </c>
    </row>
    <row r="7861" spans="1:8" x14ac:dyDescent="0.25">
      <c r="A7861" t="s">
        <v>59</v>
      </c>
      <c r="B7861">
        <v>2020</v>
      </c>
      <c r="C7861" t="s">
        <v>12</v>
      </c>
      <c r="D7861" t="s">
        <v>63</v>
      </c>
      <c r="E7861">
        <v>27</v>
      </c>
      <c r="F7861">
        <v>2.6509999999999998</v>
      </c>
      <c r="G7861">
        <v>256.89</v>
      </c>
      <c r="H7861">
        <v>121.7</v>
      </c>
    </row>
    <row r="7862" spans="1:8" x14ac:dyDescent="0.25">
      <c r="A7862" t="s">
        <v>59</v>
      </c>
      <c r="B7862">
        <v>2020</v>
      </c>
      <c r="C7862" t="s">
        <v>12</v>
      </c>
      <c r="D7862" t="s">
        <v>60</v>
      </c>
      <c r="E7862">
        <v>1</v>
      </c>
      <c r="F7862">
        <v>4.9169099999999997</v>
      </c>
      <c r="G7862">
        <v>408.52</v>
      </c>
      <c r="H7862">
        <v>397.69</v>
      </c>
    </row>
    <row r="7863" spans="1:8" x14ac:dyDescent="0.25">
      <c r="A7863" t="s">
        <v>59</v>
      </c>
      <c r="B7863">
        <v>2020</v>
      </c>
      <c r="C7863" t="s">
        <v>12</v>
      </c>
      <c r="D7863" t="s">
        <v>60</v>
      </c>
      <c r="E7863">
        <v>5</v>
      </c>
      <c r="F7863">
        <v>19.42116</v>
      </c>
      <c r="G7863">
        <v>1777</v>
      </c>
      <c r="H7863">
        <v>1590.43</v>
      </c>
    </row>
    <row r="7864" spans="1:8" x14ac:dyDescent="0.25">
      <c r="A7864" t="s">
        <v>59</v>
      </c>
      <c r="B7864">
        <v>2020</v>
      </c>
      <c r="C7864" t="s">
        <v>12</v>
      </c>
      <c r="D7864" t="s">
        <v>60</v>
      </c>
      <c r="E7864">
        <v>7</v>
      </c>
      <c r="F7864">
        <v>25.044280000000001</v>
      </c>
      <c r="G7864">
        <v>2085.36</v>
      </c>
      <c r="H7864">
        <v>2057.77</v>
      </c>
    </row>
    <row r="7865" spans="1:8" x14ac:dyDescent="0.25">
      <c r="A7865" t="s">
        <v>59</v>
      </c>
      <c r="B7865">
        <v>2020</v>
      </c>
      <c r="C7865" t="s">
        <v>12</v>
      </c>
      <c r="D7865" t="s">
        <v>60</v>
      </c>
      <c r="E7865">
        <v>65</v>
      </c>
      <c r="F7865">
        <v>20.388000000000002</v>
      </c>
      <c r="G7865">
        <v>1808.44</v>
      </c>
      <c r="H7865">
        <v>2059.9899999999998</v>
      </c>
    </row>
    <row r="7866" spans="1:8" x14ac:dyDescent="0.25">
      <c r="A7866" t="s">
        <v>59</v>
      </c>
      <c r="B7866">
        <v>2020</v>
      </c>
      <c r="C7866" t="s">
        <v>12</v>
      </c>
      <c r="D7866" t="s">
        <v>60</v>
      </c>
      <c r="E7866">
        <v>0</v>
      </c>
      <c r="F7866">
        <v>0</v>
      </c>
      <c r="G7866">
        <v>0</v>
      </c>
      <c r="H7866">
        <v>0</v>
      </c>
    </row>
    <row r="7867" spans="1:8" x14ac:dyDescent="0.25">
      <c r="A7867" t="s">
        <v>59</v>
      </c>
      <c r="B7867">
        <v>2020</v>
      </c>
      <c r="C7867" t="s">
        <v>12</v>
      </c>
      <c r="D7867" t="s">
        <v>60</v>
      </c>
      <c r="E7867">
        <v>27</v>
      </c>
      <c r="F7867">
        <v>7.3057800000000004</v>
      </c>
      <c r="G7867">
        <v>601.57000000000005</v>
      </c>
      <c r="H7867">
        <v>430.07</v>
      </c>
    </row>
    <row r="7868" spans="1:8" x14ac:dyDescent="0.25">
      <c r="A7868" t="s">
        <v>59</v>
      </c>
      <c r="B7868">
        <v>2020</v>
      </c>
      <c r="C7868" t="s">
        <v>12</v>
      </c>
      <c r="D7868" t="s">
        <v>63</v>
      </c>
      <c r="E7868">
        <v>0</v>
      </c>
      <c r="F7868">
        <v>0</v>
      </c>
      <c r="G7868">
        <v>0</v>
      </c>
      <c r="H7868">
        <v>0</v>
      </c>
    </row>
    <row r="7869" spans="1:8" x14ac:dyDescent="0.25">
      <c r="A7869" t="s">
        <v>59</v>
      </c>
      <c r="B7869">
        <v>2020</v>
      </c>
      <c r="C7869" t="s">
        <v>12</v>
      </c>
      <c r="D7869" t="s">
        <v>60</v>
      </c>
      <c r="E7869">
        <v>12</v>
      </c>
      <c r="F7869">
        <v>1.6359999999999999</v>
      </c>
      <c r="G7869">
        <v>143.07</v>
      </c>
      <c r="H7869">
        <v>239.36</v>
      </c>
    </row>
    <row r="7870" spans="1:8" x14ac:dyDescent="0.25">
      <c r="A7870" t="s">
        <v>59</v>
      </c>
      <c r="B7870">
        <v>2020</v>
      </c>
      <c r="C7870" t="s">
        <v>12</v>
      </c>
      <c r="D7870" t="s">
        <v>60</v>
      </c>
      <c r="E7870">
        <v>0</v>
      </c>
      <c r="F7870">
        <v>0</v>
      </c>
      <c r="G7870">
        <v>0</v>
      </c>
      <c r="H7870">
        <v>0</v>
      </c>
    </row>
    <row r="7871" spans="1:8" x14ac:dyDescent="0.25">
      <c r="A7871" t="s">
        <v>59</v>
      </c>
      <c r="B7871">
        <v>2020</v>
      </c>
      <c r="C7871" t="s">
        <v>12</v>
      </c>
      <c r="D7871" t="s">
        <v>60</v>
      </c>
      <c r="E7871">
        <v>0</v>
      </c>
      <c r="F7871">
        <v>0</v>
      </c>
      <c r="G7871">
        <v>0</v>
      </c>
      <c r="H7871">
        <v>0</v>
      </c>
    </row>
    <row r="7872" spans="1:8" x14ac:dyDescent="0.25">
      <c r="A7872" t="s">
        <v>59</v>
      </c>
      <c r="B7872">
        <v>2020</v>
      </c>
      <c r="C7872" t="s">
        <v>12</v>
      </c>
      <c r="D7872" t="s">
        <v>60</v>
      </c>
      <c r="E7872">
        <v>28</v>
      </c>
      <c r="F7872">
        <v>152.25809000000001</v>
      </c>
      <c r="G7872">
        <v>12932.77</v>
      </c>
      <c r="H7872">
        <v>0</v>
      </c>
    </row>
    <row r="7873" spans="1:8" x14ac:dyDescent="0.25">
      <c r="A7873" t="s">
        <v>59</v>
      </c>
      <c r="B7873">
        <v>2020</v>
      </c>
      <c r="C7873" t="s">
        <v>12</v>
      </c>
      <c r="D7873" t="s">
        <v>60</v>
      </c>
      <c r="E7873">
        <v>0</v>
      </c>
      <c r="F7873">
        <v>0</v>
      </c>
      <c r="G7873">
        <v>0</v>
      </c>
      <c r="H7873">
        <v>0</v>
      </c>
    </row>
    <row r="7874" spans="1:8" x14ac:dyDescent="0.25">
      <c r="A7874" t="s">
        <v>59</v>
      </c>
      <c r="B7874">
        <v>2020</v>
      </c>
      <c r="C7874" t="s">
        <v>12</v>
      </c>
      <c r="D7874" t="s">
        <v>60</v>
      </c>
      <c r="E7874">
        <v>4</v>
      </c>
      <c r="F7874">
        <v>3.7669999999999999</v>
      </c>
      <c r="G7874">
        <v>248.29</v>
      </c>
      <c r="H7874">
        <v>694.88</v>
      </c>
    </row>
    <row r="7875" spans="1:8" x14ac:dyDescent="0.25">
      <c r="A7875" t="s">
        <v>59</v>
      </c>
      <c r="B7875">
        <v>2020</v>
      </c>
      <c r="C7875" t="s">
        <v>12</v>
      </c>
      <c r="D7875" t="s">
        <v>60</v>
      </c>
      <c r="E7875">
        <v>9</v>
      </c>
      <c r="F7875">
        <v>35.376510000000003</v>
      </c>
      <c r="G7875">
        <v>2491.98</v>
      </c>
      <c r="H7875">
        <v>808.09</v>
      </c>
    </row>
    <row r="7876" spans="1:8" x14ac:dyDescent="0.25">
      <c r="A7876" t="s">
        <v>59</v>
      </c>
      <c r="B7876">
        <v>2020</v>
      </c>
      <c r="C7876" t="s">
        <v>12</v>
      </c>
      <c r="D7876" t="s">
        <v>60</v>
      </c>
      <c r="E7876">
        <v>152</v>
      </c>
      <c r="F7876">
        <v>87.749309999999994</v>
      </c>
      <c r="G7876">
        <v>9593.5300000000007</v>
      </c>
      <c r="H7876">
        <v>7898.93</v>
      </c>
    </row>
    <row r="7877" spans="1:8" x14ac:dyDescent="0.25">
      <c r="A7877" t="s">
        <v>59</v>
      </c>
      <c r="B7877">
        <v>2020</v>
      </c>
      <c r="C7877" t="s">
        <v>12</v>
      </c>
      <c r="D7877" t="s">
        <v>60</v>
      </c>
      <c r="E7877">
        <v>2</v>
      </c>
      <c r="F7877">
        <v>6.0000000000000001E-3</v>
      </c>
      <c r="G7877">
        <v>1.64</v>
      </c>
      <c r="H7877">
        <v>0.94</v>
      </c>
    </row>
    <row r="7878" spans="1:8" x14ac:dyDescent="0.25">
      <c r="A7878" t="s">
        <v>59</v>
      </c>
      <c r="B7878">
        <v>2020</v>
      </c>
      <c r="C7878" t="s">
        <v>12</v>
      </c>
      <c r="D7878" t="s">
        <v>60</v>
      </c>
      <c r="E7878">
        <v>89</v>
      </c>
      <c r="F7878">
        <v>230.84435999999999</v>
      </c>
      <c r="G7878">
        <v>16346.25</v>
      </c>
      <c r="H7878">
        <v>15748.45</v>
      </c>
    </row>
    <row r="7879" spans="1:8" x14ac:dyDescent="0.25">
      <c r="A7879" t="s">
        <v>59</v>
      </c>
      <c r="B7879">
        <v>2020</v>
      </c>
      <c r="C7879" t="s">
        <v>12</v>
      </c>
      <c r="D7879" t="s">
        <v>60</v>
      </c>
      <c r="E7879">
        <v>54</v>
      </c>
      <c r="F7879">
        <v>25.849340000000002</v>
      </c>
      <c r="G7879">
        <v>2646.51</v>
      </c>
      <c r="H7879">
        <v>1954.47</v>
      </c>
    </row>
    <row r="7880" spans="1:8" x14ac:dyDescent="0.25">
      <c r="A7880" t="s">
        <v>59</v>
      </c>
      <c r="B7880">
        <v>2020</v>
      </c>
      <c r="C7880" t="s">
        <v>12</v>
      </c>
      <c r="D7880" t="s">
        <v>60</v>
      </c>
      <c r="E7880">
        <v>602</v>
      </c>
      <c r="F7880">
        <v>126.6259</v>
      </c>
      <c r="G7880">
        <v>8948.41</v>
      </c>
      <c r="H7880">
        <v>6004.79</v>
      </c>
    </row>
    <row r="7881" spans="1:8" x14ac:dyDescent="0.25">
      <c r="A7881" t="s">
        <v>59</v>
      </c>
      <c r="B7881">
        <v>2020</v>
      </c>
      <c r="C7881" t="s">
        <v>12</v>
      </c>
      <c r="D7881" t="s">
        <v>63</v>
      </c>
      <c r="E7881">
        <v>0</v>
      </c>
      <c r="F7881">
        <v>0</v>
      </c>
      <c r="G7881">
        <v>0</v>
      </c>
      <c r="H7881">
        <v>0</v>
      </c>
    </row>
    <row r="7882" spans="1:8" x14ac:dyDescent="0.25">
      <c r="A7882" t="s">
        <v>59</v>
      </c>
      <c r="B7882">
        <v>2020</v>
      </c>
      <c r="C7882" t="s">
        <v>12</v>
      </c>
      <c r="D7882" t="s">
        <v>64</v>
      </c>
      <c r="E7882">
        <v>0</v>
      </c>
      <c r="F7882">
        <v>0</v>
      </c>
      <c r="G7882">
        <v>0</v>
      </c>
      <c r="H7882">
        <v>0</v>
      </c>
    </row>
    <row r="7883" spans="1:8" x14ac:dyDescent="0.25">
      <c r="A7883" t="s">
        <v>59</v>
      </c>
      <c r="B7883">
        <v>2020</v>
      </c>
      <c r="C7883" t="s">
        <v>12</v>
      </c>
      <c r="D7883" t="s">
        <v>61</v>
      </c>
      <c r="E7883">
        <v>9</v>
      </c>
      <c r="F7883">
        <v>75.639650000000003</v>
      </c>
      <c r="G7883">
        <v>5751.47</v>
      </c>
      <c r="H7883">
        <v>4243.3999999999996</v>
      </c>
    </row>
    <row r="7884" spans="1:8" x14ac:dyDescent="0.25">
      <c r="A7884" t="s">
        <v>59</v>
      </c>
      <c r="B7884">
        <v>2020</v>
      </c>
      <c r="C7884" t="s">
        <v>12</v>
      </c>
      <c r="D7884" t="s">
        <v>61</v>
      </c>
      <c r="E7884">
        <v>4</v>
      </c>
      <c r="F7884">
        <v>0.86899999999999999</v>
      </c>
      <c r="G7884">
        <v>185.09</v>
      </c>
      <c r="H7884">
        <v>685.11</v>
      </c>
    </row>
    <row r="7885" spans="1:8" x14ac:dyDescent="0.25">
      <c r="A7885" t="s">
        <v>59</v>
      </c>
      <c r="B7885">
        <v>2020</v>
      </c>
      <c r="C7885" t="s">
        <v>12</v>
      </c>
      <c r="D7885" t="s">
        <v>61</v>
      </c>
      <c r="E7885">
        <v>24</v>
      </c>
      <c r="F7885">
        <v>8.5913000000000004</v>
      </c>
      <c r="G7885">
        <v>705.83</v>
      </c>
      <c r="H7885">
        <v>1172</v>
      </c>
    </row>
    <row r="7886" spans="1:8" x14ac:dyDescent="0.25">
      <c r="A7886" t="s">
        <v>59</v>
      </c>
      <c r="B7886">
        <v>2020</v>
      </c>
      <c r="C7886" t="s">
        <v>12</v>
      </c>
      <c r="D7886" t="s">
        <v>60</v>
      </c>
      <c r="E7886">
        <v>10</v>
      </c>
      <c r="F7886">
        <v>9.6670400000000001</v>
      </c>
      <c r="G7886">
        <v>1146.81</v>
      </c>
      <c r="H7886">
        <v>1092.06</v>
      </c>
    </row>
    <row r="7887" spans="1:8" x14ac:dyDescent="0.25">
      <c r="A7887" t="s">
        <v>59</v>
      </c>
      <c r="B7887">
        <v>2020</v>
      </c>
      <c r="C7887" t="s">
        <v>12</v>
      </c>
      <c r="D7887" t="s">
        <v>60</v>
      </c>
      <c r="E7887">
        <v>470</v>
      </c>
      <c r="F7887">
        <v>3979.3481700000002</v>
      </c>
      <c r="G7887">
        <v>329835.48</v>
      </c>
      <c r="H7887">
        <v>350670.97</v>
      </c>
    </row>
    <row r="7888" spans="1:8" x14ac:dyDescent="0.25">
      <c r="A7888" t="s">
        <v>59</v>
      </c>
      <c r="B7888">
        <v>2020</v>
      </c>
      <c r="C7888" t="s">
        <v>12</v>
      </c>
      <c r="D7888" t="s">
        <v>60</v>
      </c>
      <c r="E7888">
        <v>10</v>
      </c>
      <c r="F7888">
        <v>20.364000000000001</v>
      </c>
      <c r="G7888">
        <v>2096.0300000000002</v>
      </c>
      <c r="H7888">
        <v>0</v>
      </c>
    </row>
    <row r="7889" spans="1:8" x14ac:dyDescent="0.25">
      <c r="A7889" t="s">
        <v>59</v>
      </c>
      <c r="B7889">
        <v>2020</v>
      </c>
      <c r="C7889" t="s">
        <v>12</v>
      </c>
      <c r="D7889" t="s">
        <v>60</v>
      </c>
      <c r="E7889">
        <v>59</v>
      </c>
      <c r="F7889">
        <v>357.95265000000001</v>
      </c>
      <c r="G7889">
        <v>25099.85</v>
      </c>
      <c r="H7889">
        <v>29293.360000000001</v>
      </c>
    </row>
    <row r="7890" spans="1:8" x14ac:dyDescent="0.25">
      <c r="A7890" t="s">
        <v>59</v>
      </c>
      <c r="B7890">
        <v>2020</v>
      </c>
      <c r="C7890" t="s">
        <v>12</v>
      </c>
      <c r="D7890" t="s">
        <v>60</v>
      </c>
      <c r="E7890">
        <v>35</v>
      </c>
      <c r="F7890">
        <v>43.671520000000001</v>
      </c>
      <c r="G7890">
        <v>4025.7</v>
      </c>
      <c r="H7890">
        <v>3576.7</v>
      </c>
    </row>
    <row r="7891" spans="1:8" x14ac:dyDescent="0.25">
      <c r="A7891" t="s">
        <v>59</v>
      </c>
      <c r="B7891">
        <v>2020</v>
      </c>
      <c r="C7891" t="s">
        <v>12</v>
      </c>
      <c r="D7891" t="s">
        <v>60</v>
      </c>
      <c r="E7891">
        <v>267</v>
      </c>
      <c r="F7891">
        <v>102.93572</v>
      </c>
      <c r="G7891">
        <v>7334.15</v>
      </c>
      <c r="H7891">
        <v>9501.7900000000009</v>
      </c>
    </row>
    <row r="7892" spans="1:8" x14ac:dyDescent="0.25">
      <c r="A7892" t="s">
        <v>59</v>
      </c>
      <c r="B7892">
        <v>2020</v>
      </c>
      <c r="C7892" t="s">
        <v>12</v>
      </c>
      <c r="D7892" t="s">
        <v>64</v>
      </c>
      <c r="E7892">
        <v>1</v>
      </c>
      <c r="F7892">
        <v>21771.36118</v>
      </c>
      <c r="G7892">
        <v>1577388.82</v>
      </c>
      <c r="H7892">
        <v>1855258.84</v>
      </c>
    </row>
    <row r="7893" spans="1:8" x14ac:dyDescent="0.25">
      <c r="A7893" t="s">
        <v>59</v>
      </c>
      <c r="B7893">
        <v>2020</v>
      </c>
      <c r="C7893" t="s">
        <v>12</v>
      </c>
      <c r="D7893" t="s">
        <v>60</v>
      </c>
      <c r="E7893">
        <v>0</v>
      </c>
      <c r="F7893">
        <v>0</v>
      </c>
      <c r="G7893">
        <v>0</v>
      </c>
      <c r="H7893">
        <v>0</v>
      </c>
    </row>
    <row r="7894" spans="1:8" x14ac:dyDescent="0.25">
      <c r="A7894" t="s">
        <v>59</v>
      </c>
      <c r="B7894">
        <v>2020</v>
      </c>
      <c r="C7894" t="s">
        <v>12</v>
      </c>
      <c r="D7894" t="s">
        <v>60</v>
      </c>
      <c r="E7894">
        <v>0</v>
      </c>
      <c r="F7894">
        <v>0</v>
      </c>
      <c r="G7894">
        <v>0</v>
      </c>
      <c r="H7894">
        <v>0</v>
      </c>
    </row>
    <row r="7895" spans="1:8" x14ac:dyDescent="0.25">
      <c r="A7895" t="s">
        <v>59</v>
      </c>
      <c r="B7895">
        <v>2020</v>
      </c>
      <c r="C7895" t="s">
        <v>12</v>
      </c>
      <c r="D7895" t="s">
        <v>60</v>
      </c>
      <c r="E7895">
        <v>373</v>
      </c>
      <c r="F7895">
        <v>321.60638</v>
      </c>
      <c r="G7895">
        <v>41744.54</v>
      </c>
      <c r="H7895">
        <v>48781.47</v>
      </c>
    </row>
    <row r="7896" spans="1:8" x14ac:dyDescent="0.25">
      <c r="A7896" t="s">
        <v>59</v>
      </c>
      <c r="B7896">
        <v>2020</v>
      </c>
      <c r="C7896" t="s">
        <v>12</v>
      </c>
      <c r="D7896" t="s">
        <v>60</v>
      </c>
      <c r="E7896">
        <v>3109</v>
      </c>
      <c r="F7896">
        <v>1083.6400900000001</v>
      </c>
      <c r="G7896">
        <v>95542.82</v>
      </c>
      <c r="H7896">
        <v>114364.74</v>
      </c>
    </row>
    <row r="7897" spans="1:8" x14ac:dyDescent="0.25">
      <c r="A7897" t="s">
        <v>59</v>
      </c>
      <c r="B7897">
        <v>2020</v>
      </c>
      <c r="C7897" t="s">
        <v>12</v>
      </c>
      <c r="D7897" t="s">
        <v>60</v>
      </c>
      <c r="E7897">
        <v>0</v>
      </c>
      <c r="F7897">
        <v>0</v>
      </c>
      <c r="G7897">
        <v>0</v>
      </c>
      <c r="H7897">
        <v>0</v>
      </c>
    </row>
    <row r="7898" spans="1:8" x14ac:dyDescent="0.25">
      <c r="A7898" t="s">
        <v>59</v>
      </c>
      <c r="B7898">
        <v>2020</v>
      </c>
      <c r="C7898" t="s">
        <v>12</v>
      </c>
      <c r="D7898" t="s">
        <v>60</v>
      </c>
      <c r="E7898">
        <v>11</v>
      </c>
      <c r="F7898">
        <v>3.2469999999999999</v>
      </c>
      <c r="G7898">
        <v>242.05</v>
      </c>
      <c r="H7898">
        <v>211.28</v>
      </c>
    </row>
    <row r="7899" spans="1:8" x14ac:dyDescent="0.25">
      <c r="A7899" t="s">
        <v>59</v>
      </c>
      <c r="B7899">
        <v>2020</v>
      </c>
      <c r="C7899" t="s">
        <v>12</v>
      </c>
      <c r="D7899" t="s">
        <v>62</v>
      </c>
      <c r="E7899">
        <v>47</v>
      </c>
      <c r="F7899">
        <v>362.81635</v>
      </c>
      <c r="G7899">
        <v>33257.35</v>
      </c>
      <c r="H7899">
        <v>38952.35</v>
      </c>
    </row>
    <row r="7900" spans="1:8" x14ac:dyDescent="0.25">
      <c r="A7900" t="s">
        <v>59</v>
      </c>
      <c r="B7900">
        <v>2020</v>
      </c>
      <c r="C7900" t="s">
        <v>12</v>
      </c>
      <c r="D7900" t="s">
        <v>62</v>
      </c>
      <c r="E7900">
        <v>48</v>
      </c>
      <c r="F7900">
        <v>45.229300000000002</v>
      </c>
      <c r="G7900">
        <v>5932.58</v>
      </c>
      <c r="H7900">
        <v>5419.34</v>
      </c>
    </row>
    <row r="7901" spans="1:8" x14ac:dyDescent="0.25">
      <c r="A7901" t="s">
        <v>59</v>
      </c>
      <c r="B7901">
        <v>2020</v>
      </c>
      <c r="C7901" t="s">
        <v>12</v>
      </c>
      <c r="D7901" t="s">
        <v>62</v>
      </c>
      <c r="E7901">
        <v>750</v>
      </c>
      <c r="F7901">
        <v>249.25801999999999</v>
      </c>
      <c r="G7901">
        <v>24365.9</v>
      </c>
      <c r="H7901">
        <v>28751.87</v>
      </c>
    </row>
    <row r="7902" spans="1:8" x14ac:dyDescent="0.25">
      <c r="A7902" t="s">
        <v>59</v>
      </c>
      <c r="B7902">
        <v>2020</v>
      </c>
      <c r="C7902" t="s">
        <v>11</v>
      </c>
      <c r="D7902" t="s">
        <v>61</v>
      </c>
      <c r="E7902">
        <v>0</v>
      </c>
      <c r="F7902">
        <v>0</v>
      </c>
      <c r="G7902">
        <v>0</v>
      </c>
      <c r="H7902">
        <v>0</v>
      </c>
    </row>
    <row r="7903" spans="1:8" x14ac:dyDescent="0.25">
      <c r="A7903" t="s">
        <v>59</v>
      </c>
      <c r="B7903">
        <v>2020</v>
      </c>
      <c r="C7903" t="s">
        <v>11</v>
      </c>
      <c r="D7903" t="s">
        <v>60</v>
      </c>
      <c r="E7903">
        <v>0</v>
      </c>
      <c r="F7903">
        <v>0</v>
      </c>
      <c r="G7903">
        <v>0</v>
      </c>
      <c r="H7903">
        <v>0</v>
      </c>
    </row>
    <row r="7904" spans="1:8" x14ac:dyDescent="0.25">
      <c r="A7904" t="s">
        <v>59</v>
      </c>
      <c r="B7904">
        <v>2020</v>
      </c>
      <c r="C7904" t="s">
        <v>11</v>
      </c>
      <c r="D7904" t="s">
        <v>62</v>
      </c>
      <c r="E7904">
        <v>0</v>
      </c>
      <c r="F7904">
        <v>0</v>
      </c>
      <c r="G7904">
        <v>0</v>
      </c>
      <c r="H7904">
        <v>0</v>
      </c>
    </row>
    <row r="7905" spans="1:8" x14ac:dyDescent="0.25">
      <c r="A7905" t="s">
        <v>59</v>
      </c>
      <c r="B7905">
        <v>2020</v>
      </c>
      <c r="C7905" t="s">
        <v>11</v>
      </c>
      <c r="D7905" t="s">
        <v>60</v>
      </c>
      <c r="E7905">
        <v>0</v>
      </c>
      <c r="F7905">
        <v>0</v>
      </c>
      <c r="G7905">
        <v>0</v>
      </c>
      <c r="H7905">
        <v>0</v>
      </c>
    </row>
    <row r="7906" spans="1:8" x14ac:dyDescent="0.25">
      <c r="A7906" t="s">
        <v>59</v>
      </c>
      <c r="B7906">
        <v>2020</v>
      </c>
      <c r="C7906" t="s">
        <v>11</v>
      </c>
      <c r="D7906" t="s">
        <v>60</v>
      </c>
      <c r="E7906">
        <v>0</v>
      </c>
      <c r="F7906">
        <v>0</v>
      </c>
      <c r="G7906">
        <v>0</v>
      </c>
      <c r="H7906">
        <v>0</v>
      </c>
    </row>
    <row r="7907" spans="1:8" x14ac:dyDescent="0.25">
      <c r="A7907" t="s">
        <v>59</v>
      </c>
      <c r="B7907">
        <v>2020</v>
      </c>
      <c r="C7907" t="s">
        <v>11</v>
      </c>
      <c r="D7907" t="s">
        <v>60</v>
      </c>
      <c r="E7907">
        <v>0</v>
      </c>
      <c r="F7907">
        <v>0</v>
      </c>
      <c r="G7907">
        <v>0</v>
      </c>
      <c r="H7907">
        <v>0</v>
      </c>
    </row>
    <row r="7908" spans="1:8" x14ac:dyDescent="0.25">
      <c r="A7908" t="s">
        <v>59</v>
      </c>
      <c r="B7908">
        <v>2020</v>
      </c>
      <c r="C7908" t="s">
        <v>11</v>
      </c>
      <c r="D7908" t="s">
        <v>60</v>
      </c>
      <c r="E7908">
        <v>0</v>
      </c>
      <c r="F7908">
        <v>0</v>
      </c>
      <c r="G7908">
        <v>0</v>
      </c>
      <c r="H7908">
        <v>0</v>
      </c>
    </row>
    <row r="7909" spans="1:8" x14ac:dyDescent="0.25">
      <c r="A7909" t="s">
        <v>59</v>
      </c>
      <c r="B7909">
        <v>2020</v>
      </c>
      <c r="C7909" t="s">
        <v>11</v>
      </c>
      <c r="D7909" t="s">
        <v>61</v>
      </c>
      <c r="E7909">
        <v>3</v>
      </c>
      <c r="F7909">
        <v>2809.4479999999999</v>
      </c>
      <c r="G7909">
        <v>195021.73</v>
      </c>
      <c r="H7909">
        <v>411349.02</v>
      </c>
    </row>
    <row r="7910" spans="1:8" x14ac:dyDescent="0.25">
      <c r="A7910" t="s">
        <v>59</v>
      </c>
      <c r="B7910">
        <v>2020</v>
      </c>
      <c r="C7910" t="s">
        <v>11</v>
      </c>
      <c r="D7910" t="s">
        <v>60</v>
      </c>
      <c r="E7910">
        <v>0</v>
      </c>
      <c r="F7910">
        <v>0</v>
      </c>
      <c r="G7910">
        <v>0</v>
      </c>
      <c r="H7910">
        <v>0</v>
      </c>
    </row>
    <row r="7911" spans="1:8" x14ac:dyDescent="0.25">
      <c r="A7911" t="s">
        <v>59</v>
      </c>
      <c r="B7911">
        <v>2020</v>
      </c>
      <c r="C7911" t="s">
        <v>11</v>
      </c>
      <c r="D7911" t="s">
        <v>60</v>
      </c>
      <c r="E7911">
        <v>0</v>
      </c>
      <c r="F7911">
        <v>0</v>
      </c>
      <c r="G7911">
        <v>0</v>
      </c>
      <c r="H7911">
        <v>0</v>
      </c>
    </row>
    <row r="7912" spans="1:8" x14ac:dyDescent="0.25">
      <c r="A7912" t="s">
        <v>59</v>
      </c>
      <c r="B7912">
        <v>2020</v>
      </c>
      <c r="C7912" t="s">
        <v>11</v>
      </c>
      <c r="D7912" t="s">
        <v>60</v>
      </c>
      <c r="E7912">
        <v>0</v>
      </c>
      <c r="F7912">
        <v>0</v>
      </c>
      <c r="G7912">
        <v>0</v>
      </c>
      <c r="H7912">
        <v>0</v>
      </c>
    </row>
    <row r="7913" spans="1:8" x14ac:dyDescent="0.25">
      <c r="A7913" t="s">
        <v>59</v>
      </c>
      <c r="B7913">
        <v>2020</v>
      </c>
      <c r="C7913" t="s">
        <v>11</v>
      </c>
      <c r="D7913" t="s">
        <v>60</v>
      </c>
      <c r="E7913">
        <v>0</v>
      </c>
      <c r="F7913">
        <v>0</v>
      </c>
      <c r="G7913">
        <v>0</v>
      </c>
      <c r="H7913">
        <v>0</v>
      </c>
    </row>
    <row r="7914" spans="1:8" x14ac:dyDescent="0.25">
      <c r="A7914" t="s">
        <v>59</v>
      </c>
      <c r="B7914">
        <v>2020</v>
      </c>
      <c r="C7914" t="s">
        <v>11</v>
      </c>
      <c r="D7914" t="s">
        <v>60</v>
      </c>
      <c r="E7914">
        <v>0</v>
      </c>
      <c r="F7914">
        <v>0</v>
      </c>
      <c r="G7914">
        <v>0</v>
      </c>
      <c r="H7914">
        <v>0</v>
      </c>
    </row>
    <row r="7915" spans="1:8" x14ac:dyDescent="0.25">
      <c r="A7915" t="s">
        <v>59</v>
      </c>
      <c r="B7915">
        <v>2020</v>
      </c>
      <c r="C7915" t="s">
        <v>11</v>
      </c>
      <c r="D7915" t="s">
        <v>62</v>
      </c>
      <c r="E7915">
        <v>0</v>
      </c>
      <c r="F7915">
        <v>0</v>
      </c>
      <c r="G7915">
        <v>0</v>
      </c>
      <c r="H7915">
        <v>0</v>
      </c>
    </row>
    <row r="7916" spans="1:8" x14ac:dyDescent="0.25">
      <c r="A7916" t="s">
        <v>59</v>
      </c>
      <c r="B7916">
        <v>2020</v>
      </c>
      <c r="C7916" t="s">
        <v>11</v>
      </c>
      <c r="D7916" t="s">
        <v>60</v>
      </c>
      <c r="E7916">
        <v>0</v>
      </c>
      <c r="F7916">
        <v>0</v>
      </c>
      <c r="G7916">
        <v>0</v>
      </c>
      <c r="H7916">
        <v>0</v>
      </c>
    </row>
    <row r="7917" spans="1:8" x14ac:dyDescent="0.25">
      <c r="A7917" t="s">
        <v>59</v>
      </c>
      <c r="B7917">
        <v>2020</v>
      </c>
      <c r="C7917" t="s">
        <v>11</v>
      </c>
      <c r="D7917" t="s">
        <v>60</v>
      </c>
      <c r="E7917">
        <v>0</v>
      </c>
      <c r="F7917">
        <v>0</v>
      </c>
      <c r="G7917">
        <v>0</v>
      </c>
      <c r="H7917">
        <v>0</v>
      </c>
    </row>
    <row r="7918" spans="1:8" x14ac:dyDescent="0.25">
      <c r="A7918" t="s">
        <v>59</v>
      </c>
      <c r="B7918">
        <v>2020</v>
      </c>
      <c r="C7918" t="s">
        <v>11</v>
      </c>
      <c r="D7918" t="s">
        <v>60</v>
      </c>
      <c r="E7918">
        <v>0</v>
      </c>
      <c r="F7918">
        <v>0</v>
      </c>
      <c r="G7918">
        <v>0</v>
      </c>
      <c r="H7918">
        <v>0</v>
      </c>
    </row>
    <row r="7919" spans="1:8" x14ac:dyDescent="0.25">
      <c r="A7919" t="s">
        <v>59</v>
      </c>
      <c r="B7919">
        <v>2020</v>
      </c>
      <c r="C7919" t="s">
        <v>11</v>
      </c>
      <c r="D7919" t="s">
        <v>60</v>
      </c>
      <c r="E7919">
        <v>1</v>
      </c>
      <c r="F7919">
        <v>197.678</v>
      </c>
      <c r="G7919">
        <v>12677.6</v>
      </c>
      <c r="H7919">
        <v>12677.6</v>
      </c>
    </row>
    <row r="7920" spans="1:8" x14ac:dyDescent="0.25">
      <c r="A7920" t="s">
        <v>59</v>
      </c>
      <c r="B7920">
        <v>2020</v>
      </c>
      <c r="C7920" t="s">
        <v>11</v>
      </c>
      <c r="D7920" t="s">
        <v>60</v>
      </c>
      <c r="E7920">
        <v>0</v>
      </c>
      <c r="F7920">
        <v>0</v>
      </c>
      <c r="G7920">
        <v>0</v>
      </c>
      <c r="H7920">
        <v>0</v>
      </c>
    </row>
    <row r="7921" spans="1:8" x14ac:dyDescent="0.25">
      <c r="A7921" t="s">
        <v>59</v>
      </c>
      <c r="B7921">
        <v>2020</v>
      </c>
      <c r="C7921" t="s">
        <v>11</v>
      </c>
      <c r="D7921" t="s">
        <v>60</v>
      </c>
      <c r="E7921">
        <v>0</v>
      </c>
      <c r="F7921">
        <v>0</v>
      </c>
      <c r="G7921">
        <v>0</v>
      </c>
      <c r="H7921">
        <v>0</v>
      </c>
    </row>
    <row r="7922" spans="1:8" x14ac:dyDescent="0.25">
      <c r="A7922" t="s">
        <v>59</v>
      </c>
      <c r="B7922">
        <v>2020</v>
      </c>
      <c r="C7922" t="s">
        <v>11</v>
      </c>
      <c r="D7922" t="s">
        <v>60</v>
      </c>
      <c r="E7922">
        <v>0</v>
      </c>
      <c r="F7922">
        <v>0</v>
      </c>
      <c r="G7922">
        <v>0</v>
      </c>
      <c r="H7922">
        <v>0</v>
      </c>
    </row>
    <row r="7923" spans="1:8" x14ac:dyDescent="0.25">
      <c r="A7923" t="s">
        <v>59</v>
      </c>
      <c r="B7923">
        <v>2020</v>
      </c>
      <c r="C7923" t="s">
        <v>11</v>
      </c>
      <c r="D7923" t="s">
        <v>61</v>
      </c>
      <c r="E7923">
        <v>0</v>
      </c>
      <c r="F7923">
        <v>0</v>
      </c>
      <c r="G7923">
        <v>0</v>
      </c>
      <c r="H7923">
        <v>0</v>
      </c>
    </row>
    <row r="7924" spans="1:8" x14ac:dyDescent="0.25">
      <c r="A7924" t="s">
        <v>59</v>
      </c>
      <c r="B7924">
        <v>2020</v>
      </c>
      <c r="C7924" t="s">
        <v>11</v>
      </c>
      <c r="D7924" t="s">
        <v>61</v>
      </c>
      <c r="E7924">
        <v>349</v>
      </c>
      <c r="F7924">
        <v>30509.365170000001</v>
      </c>
      <c r="G7924">
        <v>2449326.1800000002</v>
      </c>
      <c r="H7924">
        <v>2504575.7400000002</v>
      </c>
    </row>
    <row r="7925" spans="1:8" x14ac:dyDescent="0.25">
      <c r="A7925" t="s">
        <v>59</v>
      </c>
      <c r="B7925">
        <v>2020</v>
      </c>
      <c r="C7925" t="s">
        <v>11</v>
      </c>
      <c r="D7925" t="s">
        <v>61</v>
      </c>
      <c r="E7925">
        <v>1</v>
      </c>
      <c r="F7925">
        <v>2.53572</v>
      </c>
      <c r="G7925">
        <v>149.65</v>
      </c>
      <c r="H7925">
        <v>0</v>
      </c>
    </row>
    <row r="7926" spans="1:8" x14ac:dyDescent="0.25">
      <c r="A7926" t="s">
        <v>59</v>
      </c>
      <c r="B7926">
        <v>2020</v>
      </c>
      <c r="C7926" t="s">
        <v>11</v>
      </c>
      <c r="D7926" t="s">
        <v>60</v>
      </c>
      <c r="E7926">
        <v>0</v>
      </c>
      <c r="F7926">
        <v>0</v>
      </c>
      <c r="G7926">
        <v>0</v>
      </c>
      <c r="H7926">
        <v>0</v>
      </c>
    </row>
    <row r="7927" spans="1:8" x14ac:dyDescent="0.25">
      <c r="A7927" t="s">
        <v>59</v>
      </c>
      <c r="B7927">
        <v>2020</v>
      </c>
      <c r="C7927" t="s">
        <v>11</v>
      </c>
      <c r="D7927" t="s">
        <v>60</v>
      </c>
      <c r="E7927">
        <v>0</v>
      </c>
      <c r="F7927">
        <v>0</v>
      </c>
      <c r="G7927">
        <v>0</v>
      </c>
      <c r="H7927">
        <v>0</v>
      </c>
    </row>
    <row r="7928" spans="1:8" x14ac:dyDescent="0.25">
      <c r="A7928" t="s">
        <v>59</v>
      </c>
      <c r="B7928">
        <v>2020</v>
      </c>
      <c r="C7928" t="s">
        <v>11</v>
      </c>
      <c r="D7928" t="s">
        <v>60</v>
      </c>
      <c r="E7928">
        <v>0</v>
      </c>
      <c r="F7928">
        <v>0</v>
      </c>
      <c r="G7928">
        <v>0</v>
      </c>
      <c r="H7928">
        <v>0</v>
      </c>
    </row>
    <row r="7929" spans="1:8" x14ac:dyDescent="0.25">
      <c r="A7929" t="s">
        <v>59</v>
      </c>
      <c r="B7929">
        <v>2020</v>
      </c>
      <c r="C7929" t="s">
        <v>11</v>
      </c>
      <c r="D7929" t="s">
        <v>60</v>
      </c>
      <c r="E7929">
        <v>2</v>
      </c>
      <c r="F7929">
        <v>9.0137599999999996</v>
      </c>
      <c r="G7929">
        <v>836.07</v>
      </c>
      <c r="H7929">
        <v>252.91</v>
      </c>
    </row>
    <row r="7930" spans="1:8" x14ac:dyDescent="0.25">
      <c r="A7930" t="s">
        <v>59</v>
      </c>
      <c r="B7930">
        <v>2020</v>
      </c>
      <c r="C7930" t="s">
        <v>11</v>
      </c>
      <c r="D7930" t="s">
        <v>62</v>
      </c>
      <c r="E7930">
        <v>163</v>
      </c>
      <c r="F7930">
        <v>9566.7996199999998</v>
      </c>
      <c r="G7930">
        <v>929304.22</v>
      </c>
      <c r="H7930">
        <v>938550.46</v>
      </c>
    </row>
    <row r="7931" spans="1:8" x14ac:dyDescent="0.25">
      <c r="A7931" t="s">
        <v>59</v>
      </c>
      <c r="B7931">
        <v>2020</v>
      </c>
      <c r="C7931" t="s">
        <v>11</v>
      </c>
      <c r="D7931" t="s">
        <v>62</v>
      </c>
      <c r="E7931">
        <v>8</v>
      </c>
      <c r="F7931">
        <v>4.8236600000000003</v>
      </c>
      <c r="G7931">
        <v>736.63</v>
      </c>
      <c r="H7931">
        <v>320.48</v>
      </c>
    </row>
    <row r="7932" spans="1:8" x14ac:dyDescent="0.25">
      <c r="A7932" t="s">
        <v>59</v>
      </c>
      <c r="B7932">
        <v>2020</v>
      </c>
      <c r="C7932" t="s">
        <v>11</v>
      </c>
      <c r="D7932" t="s">
        <v>60</v>
      </c>
      <c r="E7932">
        <v>0</v>
      </c>
      <c r="F7932">
        <v>0</v>
      </c>
      <c r="G7932">
        <v>0</v>
      </c>
      <c r="H7932">
        <v>0</v>
      </c>
    </row>
    <row r="7933" spans="1:8" x14ac:dyDescent="0.25">
      <c r="A7933" t="s">
        <v>59</v>
      </c>
      <c r="B7933">
        <v>2020</v>
      </c>
      <c r="C7933" t="s">
        <v>11</v>
      </c>
      <c r="D7933" t="s">
        <v>60</v>
      </c>
      <c r="E7933">
        <v>0</v>
      </c>
      <c r="F7933">
        <v>0</v>
      </c>
      <c r="G7933">
        <v>0</v>
      </c>
      <c r="H7933">
        <v>0</v>
      </c>
    </row>
    <row r="7934" spans="1:8" x14ac:dyDescent="0.25">
      <c r="A7934" t="s">
        <v>59</v>
      </c>
      <c r="B7934">
        <v>2020</v>
      </c>
      <c r="C7934" t="s">
        <v>11</v>
      </c>
      <c r="D7934" t="s">
        <v>60</v>
      </c>
      <c r="E7934">
        <v>0</v>
      </c>
      <c r="F7934">
        <v>0</v>
      </c>
      <c r="G7934">
        <v>0</v>
      </c>
      <c r="H7934">
        <v>0</v>
      </c>
    </row>
    <row r="7935" spans="1:8" x14ac:dyDescent="0.25">
      <c r="A7935" t="s">
        <v>59</v>
      </c>
      <c r="B7935">
        <v>2020</v>
      </c>
      <c r="C7935" t="s">
        <v>11</v>
      </c>
      <c r="D7935" t="s">
        <v>60</v>
      </c>
      <c r="E7935">
        <v>0</v>
      </c>
      <c r="F7935">
        <v>0</v>
      </c>
      <c r="G7935">
        <v>0</v>
      </c>
      <c r="H7935">
        <v>0</v>
      </c>
    </row>
    <row r="7936" spans="1:8" x14ac:dyDescent="0.25">
      <c r="A7936" t="s">
        <v>59</v>
      </c>
      <c r="B7936">
        <v>2020</v>
      </c>
      <c r="C7936" t="s">
        <v>11</v>
      </c>
      <c r="D7936" t="s">
        <v>60</v>
      </c>
      <c r="E7936">
        <v>0</v>
      </c>
      <c r="F7936">
        <v>0</v>
      </c>
      <c r="G7936">
        <v>0</v>
      </c>
      <c r="H7936">
        <v>0</v>
      </c>
    </row>
    <row r="7937" spans="1:8" x14ac:dyDescent="0.25">
      <c r="A7937" t="s">
        <v>59</v>
      </c>
      <c r="B7937">
        <v>2020</v>
      </c>
      <c r="C7937" t="s">
        <v>11</v>
      </c>
      <c r="D7937" t="s">
        <v>60</v>
      </c>
      <c r="E7937">
        <v>21</v>
      </c>
      <c r="F7937">
        <v>14.886799999999999</v>
      </c>
      <c r="G7937">
        <v>1539.47</v>
      </c>
      <c r="H7937">
        <v>1215.4100000000001</v>
      </c>
    </row>
    <row r="7938" spans="1:8" x14ac:dyDescent="0.25">
      <c r="A7938" t="s">
        <v>59</v>
      </c>
      <c r="B7938">
        <v>2020</v>
      </c>
      <c r="C7938" t="s">
        <v>11</v>
      </c>
      <c r="D7938" t="s">
        <v>60</v>
      </c>
      <c r="E7938">
        <v>304</v>
      </c>
      <c r="F7938">
        <v>1863.3864699999999</v>
      </c>
      <c r="G7938">
        <v>163420.51</v>
      </c>
      <c r="H7938">
        <v>184449.77</v>
      </c>
    </row>
    <row r="7939" spans="1:8" x14ac:dyDescent="0.25">
      <c r="A7939" t="s">
        <v>59</v>
      </c>
      <c r="B7939">
        <v>2020</v>
      </c>
      <c r="C7939" t="s">
        <v>11</v>
      </c>
      <c r="D7939" t="s">
        <v>60</v>
      </c>
      <c r="E7939">
        <v>2</v>
      </c>
      <c r="F7939">
        <v>2.1715900000000001</v>
      </c>
      <c r="G7939">
        <v>305.25</v>
      </c>
      <c r="H7939">
        <v>17.63</v>
      </c>
    </row>
    <row r="7940" spans="1:8" x14ac:dyDescent="0.25">
      <c r="A7940" t="s">
        <v>59</v>
      </c>
      <c r="B7940">
        <v>2020</v>
      </c>
      <c r="C7940" t="s">
        <v>11</v>
      </c>
      <c r="D7940" t="s">
        <v>60</v>
      </c>
      <c r="E7940">
        <v>1092</v>
      </c>
      <c r="F7940">
        <v>1410.14246</v>
      </c>
      <c r="G7940">
        <v>164693.26</v>
      </c>
      <c r="H7940">
        <v>172577.52</v>
      </c>
    </row>
    <row r="7941" spans="1:8" x14ac:dyDescent="0.25">
      <c r="A7941" t="s">
        <v>59</v>
      </c>
      <c r="B7941">
        <v>2020</v>
      </c>
      <c r="C7941" t="s">
        <v>11</v>
      </c>
      <c r="D7941" t="s">
        <v>60</v>
      </c>
      <c r="E7941">
        <v>8096</v>
      </c>
      <c r="F7941">
        <v>1969.9094</v>
      </c>
      <c r="G7941">
        <v>171121.82</v>
      </c>
      <c r="H7941">
        <v>193873.16</v>
      </c>
    </row>
    <row r="7942" spans="1:8" x14ac:dyDescent="0.25">
      <c r="A7942" t="s">
        <v>59</v>
      </c>
      <c r="B7942">
        <v>2020</v>
      </c>
      <c r="C7942" t="s">
        <v>11</v>
      </c>
      <c r="D7942" t="s">
        <v>60</v>
      </c>
      <c r="E7942">
        <v>0</v>
      </c>
      <c r="F7942">
        <v>0</v>
      </c>
      <c r="G7942">
        <v>0</v>
      </c>
      <c r="H7942">
        <v>0</v>
      </c>
    </row>
    <row r="7943" spans="1:8" x14ac:dyDescent="0.25">
      <c r="A7943" t="s">
        <v>59</v>
      </c>
      <c r="B7943">
        <v>2020</v>
      </c>
      <c r="C7943" t="s">
        <v>11</v>
      </c>
      <c r="D7943" t="s">
        <v>60</v>
      </c>
      <c r="E7943">
        <v>46</v>
      </c>
      <c r="F7943">
        <v>21.918959999999998</v>
      </c>
      <c r="G7943">
        <v>1737.98</v>
      </c>
      <c r="H7943">
        <v>1220.07</v>
      </c>
    </row>
    <row r="7944" spans="1:8" x14ac:dyDescent="0.25">
      <c r="A7944" t="s">
        <v>59</v>
      </c>
      <c r="B7944">
        <v>2020</v>
      </c>
      <c r="C7944" t="s">
        <v>11</v>
      </c>
      <c r="D7944" t="s">
        <v>60</v>
      </c>
      <c r="E7944">
        <v>22</v>
      </c>
      <c r="F7944">
        <v>1.04942</v>
      </c>
      <c r="G7944">
        <v>105.52</v>
      </c>
      <c r="H7944">
        <v>47.42</v>
      </c>
    </row>
    <row r="7945" spans="1:8" x14ac:dyDescent="0.25">
      <c r="A7945" t="s">
        <v>59</v>
      </c>
      <c r="B7945">
        <v>2020</v>
      </c>
      <c r="C7945" t="s">
        <v>11</v>
      </c>
      <c r="D7945" t="s">
        <v>60</v>
      </c>
      <c r="E7945">
        <v>0</v>
      </c>
      <c r="F7945">
        <v>0</v>
      </c>
      <c r="G7945">
        <v>0</v>
      </c>
      <c r="H7945">
        <v>0</v>
      </c>
    </row>
    <row r="7946" spans="1:8" x14ac:dyDescent="0.25">
      <c r="A7946" t="s">
        <v>59</v>
      </c>
      <c r="B7946">
        <v>2020</v>
      </c>
      <c r="C7946" t="s">
        <v>11</v>
      </c>
      <c r="D7946" t="s">
        <v>60</v>
      </c>
      <c r="E7946">
        <v>255</v>
      </c>
      <c r="F7946">
        <v>43.178980000000003</v>
      </c>
      <c r="G7946">
        <v>3124.68</v>
      </c>
      <c r="H7946">
        <v>2997.78</v>
      </c>
    </row>
    <row r="7947" spans="1:8" x14ac:dyDescent="0.25">
      <c r="A7947" t="s">
        <v>59</v>
      </c>
      <c r="B7947">
        <v>2020</v>
      </c>
      <c r="C7947" t="s">
        <v>11</v>
      </c>
      <c r="D7947" t="s">
        <v>60</v>
      </c>
      <c r="E7947">
        <v>237</v>
      </c>
      <c r="F7947">
        <v>73.914680000000004</v>
      </c>
      <c r="G7947">
        <v>5520.55</v>
      </c>
      <c r="H7947">
        <v>6119.09</v>
      </c>
    </row>
    <row r="7948" spans="1:8" x14ac:dyDescent="0.25">
      <c r="A7948" t="s">
        <v>59</v>
      </c>
      <c r="B7948">
        <v>2020</v>
      </c>
      <c r="C7948" t="s">
        <v>11</v>
      </c>
      <c r="D7948" t="s">
        <v>60</v>
      </c>
      <c r="E7948">
        <v>0</v>
      </c>
      <c r="F7948">
        <v>0</v>
      </c>
      <c r="G7948">
        <v>0</v>
      </c>
      <c r="H7948">
        <v>0</v>
      </c>
    </row>
    <row r="7949" spans="1:8" x14ac:dyDescent="0.25">
      <c r="A7949" t="s">
        <v>59</v>
      </c>
      <c r="B7949">
        <v>2020</v>
      </c>
      <c r="C7949" t="s">
        <v>11</v>
      </c>
      <c r="D7949" t="s">
        <v>60</v>
      </c>
      <c r="E7949">
        <v>0</v>
      </c>
      <c r="F7949">
        <v>0</v>
      </c>
      <c r="G7949">
        <v>0</v>
      </c>
      <c r="H7949">
        <v>0</v>
      </c>
    </row>
    <row r="7950" spans="1:8" x14ac:dyDescent="0.25">
      <c r="A7950" t="s">
        <v>59</v>
      </c>
      <c r="B7950">
        <v>2020</v>
      </c>
      <c r="C7950" t="s">
        <v>11</v>
      </c>
      <c r="D7950" t="s">
        <v>60</v>
      </c>
      <c r="E7950">
        <v>4</v>
      </c>
      <c r="F7950">
        <v>8.2569999999999997</v>
      </c>
      <c r="G7950">
        <v>580.01</v>
      </c>
      <c r="H7950">
        <v>636.79</v>
      </c>
    </row>
    <row r="7951" spans="1:8" x14ac:dyDescent="0.25">
      <c r="A7951" t="s">
        <v>59</v>
      </c>
      <c r="B7951">
        <v>2020</v>
      </c>
      <c r="C7951" t="s">
        <v>11</v>
      </c>
      <c r="D7951" t="s">
        <v>60</v>
      </c>
      <c r="E7951">
        <v>0</v>
      </c>
      <c r="F7951">
        <v>0</v>
      </c>
      <c r="G7951">
        <v>0</v>
      </c>
      <c r="H7951">
        <v>0</v>
      </c>
    </row>
    <row r="7952" spans="1:8" x14ac:dyDescent="0.25">
      <c r="A7952" t="s">
        <v>59</v>
      </c>
      <c r="B7952">
        <v>2020</v>
      </c>
      <c r="C7952" t="s">
        <v>11</v>
      </c>
      <c r="D7952" t="s">
        <v>60</v>
      </c>
      <c r="E7952">
        <v>10</v>
      </c>
      <c r="F7952">
        <v>8.96434</v>
      </c>
      <c r="G7952">
        <v>835.98</v>
      </c>
      <c r="H7952">
        <v>968.34</v>
      </c>
    </row>
    <row r="7953" spans="1:8" x14ac:dyDescent="0.25">
      <c r="A7953" t="s">
        <v>59</v>
      </c>
      <c r="B7953">
        <v>2020</v>
      </c>
      <c r="C7953" t="s">
        <v>11</v>
      </c>
      <c r="D7953" t="s">
        <v>60</v>
      </c>
      <c r="E7953">
        <v>28</v>
      </c>
      <c r="F7953">
        <v>39.789560000000002</v>
      </c>
      <c r="G7953">
        <v>3607.08</v>
      </c>
      <c r="H7953">
        <v>3233.79</v>
      </c>
    </row>
    <row r="7954" spans="1:8" x14ac:dyDescent="0.25">
      <c r="A7954" t="s">
        <v>59</v>
      </c>
      <c r="B7954">
        <v>2020</v>
      </c>
      <c r="C7954" t="s">
        <v>11</v>
      </c>
      <c r="D7954" t="s">
        <v>60</v>
      </c>
      <c r="E7954">
        <v>0</v>
      </c>
      <c r="F7954">
        <v>0</v>
      </c>
      <c r="G7954">
        <v>0</v>
      </c>
      <c r="H7954">
        <v>0</v>
      </c>
    </row>
    <row r="7955" spans="1:8" x14ac:dyDescent="0.25">
      <c r="A7955" t="s">
        <v>59</v>
      </c>
      <c r="B7955">
        <v>2020</v>
      </c>
      <c r="C7955" t="s">
        <v>11</v>
      </c>
      <c r="D7955" t="s">
        <v>63</v>
      </c>
      <c r="E7955">
        <v>162302</v>
      </c>
      <c r="F7955">
        <v>31302.463189999999</v>
      </c>
      <c r="G7955">
        <v>3562553.46</v>
      </c>
      <c r="H7955">
        <v>1251165.56</v>
      </c>
    </row>
    <row r="7956" spans="1:8" x14ac:dyDescent="0.25">
      <c r="A7956" t="s">
        <v>59</v>
      </c>
      <c r="B7956">
        <v>2020</v>
      </c>
      <c r="C7956" t="s">
        <v>11</v>
      </c>
      <c r="D7956" t="s">
        <v>63</v>
      </c>
      <c r="E7956">
        <v>22</v>
      </c>
      <c r="F7956">
        <v>1.571</v>
      </c>
      <c r="G7956">
        <v>232.9</v>
      </c>
      <c r="H7956">
        <v>321.92</v>
      </c>
    </row>
    <row r="7957" spans="1:8" x14ac:dyDescent="0.25">
      <c r="A7957" t="s">
        <v>59</v>
      </c>
      <c r="B7957">
        <v>2020</v>
      </c>
      <c r="C7957" t="s">
        <v>11</v>
      </c>
      <c r="D7957" t="s">
        <v>63</v>
      </c>
      <c r="E7957">
        <v>856824</v>
      </c>
      <c r="F7957">
        <v>113425.02469000001</v>
      </c>
      <c r="G7957">
        <v>11665142.289999999</v>
      </c>
      <c r="H7957">
        <v>5835759.1500000004</v>
      </c>
    </row>
    <row r="7958" spans="1:8" x14ac:dyDescent="0.25">
      <c r="A7958" t="s">
        <v>59</v>
      </c>
      <c r="B7958">
        <v>2020</v>
      </c>
      <c r="C7958" t="s">
        <v>11</v>
      </c>
      <c r="D7958" t="s">
        <v>63</v>
      </c>
      <c r="E7958">
        <v>0</v>
      </c>
      <c r="F7958">
        <v>0</v>
      </c>
      <c r="G7958">
        <v>0</v>
      </c>
      <c r="H7958">
        <v>0</v>
      </c>
    </row>
    <row r="7959" spans="1:8" x14ac:dyDescent="0.25">
      <c r="A7959" t="s">
        <v>59</v>
      </c>
      <c r="B7959">
        <v>2020</v>
      </c>
      <c r="C7959" t="s">
        <v>11</v>
      </c>
      <c r="D7959" t="s">
        <v>64</v>
      </c>
      <c r="E7959">
        <v>0</v>
      </c>
      <c r="F7959">
        <v>0</v>
      </c>
      <c r="G7959">
        <v>0</v>
      </c>
      <c r="H7959">
        <v>0</v>
      </c>
    </row>
    <row r="7960" spans="1:8" x14ac:dyDescent="0.25">
      <c r="A7960" t="s">
        <v>59</v>
      </c>
      <c r="B7960">
        <v>2020</v>
      </c>
      <c r="C7960" t="s">
        <v>11</v>
      </c>
      <c r="D7960" t="s">
        <v>61</v>
      </c>
      <c r="E7960">
        <v>1550</v>
      </c>
      <c r="F7960">
        <v>11759.220160000001</v>
      </c>
      <c r="G7960">
        <v>932475.86</v>
      </c>
      <c r="H7960">
        <v>1006557.31</v>
      </c>
    </row>
    <row r="7961" spans="1:8" x14ac:dyDescent="0.25">
      <c r="A7961" t="s">
        <v>59</v>
      </c>
      <c r="B7961">
        <v>2020</v>
      </c>
      <c r="C7961" t="s">
        <v>11</v>
      </c>
      <c r="D7961" t="s">
        <v>61</v>
      </c>
      <c r="E7961">
        <v>1224</v>
      </c>
      <c r="F7961">
        <v>1609.0762400000001</v>
      </c>
      <c r="G7961">
        <v>184695.93</v>
      </c>
      <c r="H7961">
        <v>175157.37</v>
      </c>
    </row>
    <row r="7962" spans="1:8" x14ac:dyDescent="0.25">
      <c r="A7962" t="s">
        <v>59</v>
      </c>
      <c r="B7962">
        <v>2020</v>
      </c>
      <c r="C7962" t="s">
        <v>11</v>
      </c>
      <c r="D7962" t="s">
        <v>61</v>
      </c>
      <c r="E7962">
        <v>9632</v>
      </c>
      <c r="F7962">
        <v>2687.4338200000002</v>
      </c>
      <c r="G7962">
        <v>214386.21</v>
      </c>
      <c r="H7962">
        <v>218346.43</v>
      </c>
    </row>
    <row r="7963" spans="1:8" x14ac:dyDescent="0.25">
      <c r="A7963" t="s">
        <v>59</v>
      </c>
      <c r="B7963">
        <v>2020</v>
      </c>
      <c r="C7963" t="s">
        <v>11</v>
      </c>
      <c r="D7963" t="s">
        <v>60</v>
      </c>
      <c r="E7963">
        <v>5</v>
      </c>
      <c r="F7963">
        <v>-2.7505799999999998</v>
      </c>
      <c r="G7963">
        <v>390.46</v>
      </c>
      <c r="H7963">
        <v>0</v>
      </c>
    </row>
    <row r="7964" spans="1:8" x14ac:dyDescent="0.25">
      <c r="A7964" t="s">
        <v>59</v>
      </c>
      <c r="B7964">
        <v>2020</v>
      </c>
      <c r="C7964" t="s">
        <v>11</v>
      </c>
      <c r="D7964" t="s">
        <v>60</v>
      </c>
      <c r="E7964">
        <v>30</v>
      </c>
      <c r="F7964">
        <v>54.38176</v>
      </c>
      <c r="G7964">
        <v>4577.29</v>
      </c>
      <c r="H7964">
        <v>6497.66</v>
      </c>
    </row>
    <row r="7965" spans="1:8" x14ac:dyDescent="0.25">
      <c r="A7965" t="s">
        <v>59</v>
      </c>
      <c r="B7965">
        <v>2020</v>
      </c>
      <c r="C7965" t="s">
        <v>11</v>
      </c>
      <c r="D7965" t="s">
        <v>60</v>
      </c>
      <c r="E7965">
        <v>685</v>
      </c>
      <c r="F7965">
        <v>136.51339999999999</v>
      </c>
      <c r="G7965">
        <v>9518.2199999999993</v>
      </c>
      <c r="H7965">
        <v>9714.06</v>
      </c>
    </row>
    <row r="7966" spans="1:8" x14ac:dyDescent="0.25">
      <c r="A7966" t="s">
        <v>59</v>
      </c>
      <c r="B7966">
        <v>2020</v>
      </c>
      <c r="C7966" t="s">
        <v>11</v>
      </c>
      <c r="D7966" t="s">
        <v>62</v>
      </c>
      <c r="E7966">
        <v>2718</v>
      </c>
      <c r="F7966">
        <v>16506.526160000001</v>
      </c>
      <c r="G7966">
        <v>1595420.46</v>
      </c>
      <c r="H7966">
        <v>1653621.69</v>
      </c>
    </row>
    <row r="7967" spans="1:8" x14ac:dyDescent="0.25">
      <c r="A7967" t="s">
        <v>59</v>
      </c>
      <c r="B7967">
        <v>2020</v>
      </c>
      <c r="C7967" t="s">
        <v>11</v>
      </c>
      <c r="D7967" t="s">
        <v>62</v>
      </c>
      <c r="E7967">
        <v>5342</v>
      </c>
      <c r="F7967">
        <v>7508.3730999999998</v>
      </c>
      <c r="G7967">
        <v>895605.56</v>
      </c>
      <c r="H7967">
        <v>868828.51</v>
      </c>
    </row>
    <row r="7968" spans="1:8" x14ac:dyDescent="0.25">
      <c r="A7968" t="s">
        <v>59</v>
      </c>
      <c r="B7968">
        <v>2020</v>
      </c>
      <c r="C7968" t="s">
        <v>11</v>
      </c>
      <c r="D7968" t="s">
        <v>62</v>
      </c>
      <c r="E7968">
        <v>126931</v>
      </c>
      <c r="F7968">
        <v>27804.26944</v>
      </c>
      <c r="G7968">
        <v>2698114.78</v>
      </c>
      <c r="H7968">
        <v>2826948.42</v>
      </c>
    </row>
    <row r="7969" spans="1:8" x14ac:dyDescent="0.25">
      <c r="A7969" t="s">
        <v>59</v>
      </c>
      <c r="B7969">
        <v>2020</v>
      </c>
      <c r="C7969" t="s">
        <v>11</v>
      </c>
      <c r="D7969" t="s">
        <v>60</v>
      </c>
      <c r="E7969">
        <v>23</v>
      </c>
      <c r="F7969">
        <v>165.08031</v>
      </c>
      <c r="G7969">
        <v>12547.54</v>
      </c>
      <c r="H7969">
        <v>15063.24</v>
      </c>
    </row>
    <row r="7970" spans="1:8" x14ac:dyDescent="0.25">
      <c r="A7970" t="s">
        <v>59</v>
      </c>
      <c r="B7970">
        <v>2020</v>
      </c>
      <c r="C7970" t="s">
        <v>11</v>
      </c>
      <c r="D7970" t="s">
        <v>60</v>
      </c>
      <c r="E7970">
        <v>56</v>
      </c>
      <c r="F7970">
        <v>95.730119999999999</v>
      </c>
      <c r="G7970">
        <v>8750.7999999999993</v>
      </c>
      <c r="H7970">
        <v>7205.07</v>
      </c>
    </row>
    <row r="7971" spans="1:8" x14ac:dyDescent="0.25">
      <c r="A7971" t="s">
        <v>59</v>
      </c>
      <c r="B7971">
        <v>2020</v>
      </c>
      <c r="C7971" t="s">
        <v>11</v>
      </c>
      <c r="D7971" t="s">
        <v>60</v>
      </c>
      <c r="E7971">
        <v>24</v>
      </c>
      <c r="F7971">
        <v>192.03601</v>
      </c>
      <c r="G7971">
        <v>7698.94</v>
      </c>
      <c r="H7971">
        <v>6874.47</v>
      </c>
    </row>
    <row r="7972" spans="1:8" x14ac:dyDescent="0.25">
      <c r="A7972" t="s">
        <v>59</v>
      </c>
      <c r="B7972">
        <v>2020</v>
      </c>
      <c r="C7972" t="s">
        <v>11</v>
      </c>
      <c r="D7972" t="s">
        <v>60</v>
      </c>
      <c r="E7972">
        <v>37</v>
      </c>
      <c r="F7972">
        <v>186.85920999999999</v>
      </c>
      <c r="G7972">
        <v>12631.29</v>
      </c>
      <c r="H7972">
        <v>14564.05</v>
      </c>
    </row>
    <row r="7973" spans="1:8" x14ac:dyDescent="0.25">
      <c r="A7973" t="s">
        <v>59</v>
      </c>
      <c r="B7973">
        <v>2020</v>
      </c>
      <c r="C7973" t="s">
        <v>11</v>
      </c>
      <c r="D7973" t="s">
        <v>60</v>
      </c>
      <c r="E7973">
        <v>0</v>
      </c>
      <c r="F7973">
        <v>0</v>
      </c>
      <c r="G7973">
        <v>0</v>
      </c>
      <c r="H7973">
        <v>0</v>
      </c>
    </row>
    <row r="7974" spans="1:8" x14ac:dyDescent="0.25">
      <c r="A7974" t="s">
        <v>59</v>
      </c>
      <c r="B7974">
        <v>2020</v>
      </c>
      <c r="C7974" t="s">
        <v>11</v>
      </c>
      <c r="D7974" t="s">
        <v>60</v>
      </c>
      <c r="E7974">
        <v>0</v>
      </c>
      <c r="F7974">
        <v>0</v>
      </c>
      <c r="G7974">
        <v>0</v>
      </c>
      <c r="H7974">
        <v>0</v>
      </c>
    </row>
    <row r="7975" spans="1:8" x14ac:dyDescent="0.25">
      <c r="A7975" t="s">
        <v>59</v>
      </c>
      <c r="B7975">
        <v>2020</v>
      </c>
      <c r="C7975" t="s">
        <v>11</v>
      </c>
      <c r="D7975" t="s">
        <v>61</v>
      </c>
      <c r="E7975">
        <v>0</v>
      </c>
      <c r="F7975">
        <v>0</v>
      </c>
      <c r="G7975">
        <v>0</v>
      </c>
      <c r="H7975">
        <v>0</v>
      </c>
    </row>
    <row r="7976" spans="1:8" x14ac:dyDescent="0.25">
      <c r="A7976" t="s">
        <v>59</v>
      </c>
      <c r="B7976">
        <v>2020</v>
      </c>
      <c r="C7976" t="s">
        <v>11</v>
      </c>
      <c r="D7976" t="s">
        <v>60</v>
      </c>
      <c r="E7976">
        <v>0</v>
      </c>
      <c r="F7976">
        <v>0</v>
      </c>
      <c r="G7976">
        <v>0</v>
      </c>
      <c r="H7976">
        <v>0</v>
      </c>
    </row>
    <row r="7977" spans="1:8" x14ac:dyDescent="0.25">
      <c r="A7977" t="s">
        <v>59</v>
      </c>
      <c r="B7977">
        <v>2020</v>
      </c>
      <c r="C7977" t="s">
        <v>11</v>
      </c>
      <c r="D7977" t="s">
        <v>60</v>
      </c>
      <c r="E7977">
        <v>0</v>
      </c>
      <c r="F7977">
        <v>0</v>
      </c>
      <c r="G7977">
        <v>0</v>
      </c>
      <c r="H7977">
        <v>0</v>
      </c>
    </row>
    <row r="7978" spans="1:8" x14ac:dyDescent="0.25">
      <c r="A7978" t="s">
        <v>59</v>
      </c>
      <c r="B7978">
        <v>2020</v>
      </c>
      <c r="C7978" t="s">
        <v>11</v>
      </c>
      <c r="D7978" t="s">
        <v>60</v>
      </c>
      <c r="E7978">
        <v>0</v>
      </c>
      <c r="F7978">
        <v>0</v>
      </c>
      <c r="G7978">
        <v>0</v>
      </c>
      <c r="H7978">
        <v>0</v>
      </c>
    </row>
    <row r="7979" spans="1:8" x14ac:dyDescent="0.25">
      <c r="A7979" t="s">
        <v>59</v>
      </c>
      <c r="B7979">
        <v>2020</v>
      </c>
      <c r="C7979" t="s">
        <v>11</v>
      </c>
      <c r="D7979" t="s">
        <v>62</v>
      </c>
      <c r="E7979">
        <v>1</v>
      </c>
      <c r="F7979">
        <v>428.4</v>
      </c>
      <c r="G7979">
        <v>39387.120000000003</v>
      </c>
      <c r="H7979">
        <v>79570.210000000006</v>
      </c>
    </row>
    <row r="7980" spans="1:8" x14ac:dyDescent="0.25">
      <c r="A7980" t="s">
        <v>59</v>
      </c>
      <c r="B7980">
        <v>2020</v>
      </c>
      <c r="C7980" t="s">
        <v>11</v>
      </c>
      <c r="D7980" t="s">
        <v>60</v>
      </c>
      <c r="E7980">
        <v>0</v>
      </c>
      <c r="F7980">
        <v>0</v>
      </c>
      <c r="G7980">
        <v>0</v>
      </c>
      <c r="H7980">
        <v>0</v>
      </c>
    </row>
    <row r="7981" spans="1:8" x14ac:dyDescent="0.25">
      <c r="A7981" t="s">
        <v>59</v>
      </c>
      <c r="B7981">
        <v>2020</v>
      </c>
      <c r="C7981" t="s">
        <v>11</v>
      </c>
      <c r="D7981" t="s">
        <v>60</v>
      </c>
      <c r="E7981">
        <v>0</v>
      </c>
      <c r="F7981">
        <v>0</v>
      </c>
      <c r="G7981">
        <v>0</v>
      </c>
      <c r="H7981">
        <v>0</v>
      </c>
    </row>
    <row r="7982" spans="1:8" x14ac:dyDescent="0.25">
      <c r="A7982" t="s">
        <v>59</v>
      </c>
      <c r="B7982">
        <v>2020</v>
      </c>
      <c r="C7982" t="s">
        <v>11</v>
      </c>
      <c r="D7982" t="s">
        <v>60</v>
      </c>
      <c r="E7982">
        <v>0</v>
      </c>
      <c r="F7982">
        <v>0</v>
      </c>
      <c r="G7982">
        <v>0</v>
      </c>
      <c r="H7982">
        <v>0</v>
      </c>
    </row>
    <row r="7983" spans="1:8" x14ac:dyDescent="0.25">
      <c r="A7983" t="s">
        <v>59</v>
      </c>
      <c r="B7983">
        <v>2020</v>
      </c>
      <c r="C7983" t="s">
        <v>11</v>
      </c>
      <c r="D7983" t="s">
        <v>60</v>
      </c>
      <c r="E7983">
        <v>0</v>
      </c>
      <c r="F7983">
        <v>0</v>
      </c>
      <c r="G7983">
        <v>0</v>
      </c>
      <c r="H7983">
        <v>0</v>
      </c>
    </row>
    <row r="7984" spans="1:8" x14ac:dyDescent="0.25">
      <c r="A7984" t="s">
        <v>59</v>
      </c>
      <c r="B7984">
        <v>2020</v>
      </c>
      <c r="C7984" t="s">
        <v>11</v>
      </c>
      <c r="D7984" t="s">
        <v>61</v>
      </c>
      <c r="E7984">
        <v>0</v>
      </c>
      <c r="F7984">
        <v>0</v>
      </c>
      <c r="G7984">
        <v>0</v>
      </c>
      <c r="H7984">
        <v>0</v>
      </c>
    </row>
    <row r="7985" spans="1:8" x14ac:dyDescent="0.25">
      <c r="A7985" t="s">
        <v>59</v>
      </c>
      <c r="B7985">
        <v>2020</v>
      </c>
      <c r="C7985" t="s">
        <v>11</v>
      </c>
      <c r="D7985" t="s">
        <v>60</v>
      </c>
      <c r="E7985">
        <v>0</v>
      </c>
      <c r="F7985">
        <v>0</v>
      </c>
      <c r="G7985">
        <v>0</v>
      </c>
      <c r="H7985">
        <v>0</v>
      </c>
    </row>
    <row r="7986" spans="1:8" x14ac:dyDescent="0.25">
      <c r="A7986" t="s">
        <v>59</v>
      </c>
      <c r="B7986">
        <v>2020</v>
      </c>
      <c r="C7986" t="s">
        <v>11</v>
      </c>
      <c r="D7986" t="s">
        <v>60</v>
      </c>
      <c r="E7986">
        <v>0</v>
      </c>
      <c r="F7986">
        <v>0</v>
      </c>
      <c r="G7986">
        <v>0</v>
      </c>
      <c r="H7986">
        <v>0</v>
      </c>
    </row>
    <row r="7987" spans="1:8" x14ac:dyDescent="0.25">
      <c r="A7987" t="s">
        <v>59</v>
      </c>
      <c r="B7987">
        <v>2020</v>
      </c>
      <c r="C7987" t="s">
        <v>11</v>
      </c>
      <c r="D7987" t="s">
        <v>60</v>
      </c>
      <c r="E7987">
        <v>0</v>
      </c>
      <c r="F7987">
        <v>0</v>
      </c>
      <c r="G7987">
        <v>0</v>
      </c>
      <c r="H7987">
        <v>0</v>
      </c>
    </row>
    <row r="7988" spans="1:8" x14ac:dyDescent="0.25">
      <c r="A7988" t="s">
        <v>59</v>
      </c>
      <c r="B7988">
        <v>2020</v>
      </c>
      <c r="C7988" t="s">
        <v>11</v>
      </c>
      <c r="D7988" t="s">
        <v>60</v>
      </c>
      <c r="E7988">
        <v>0</v>
      </c>
      <c r="F7988">
        <v>0</v>
      </c>
      <c r="G7988">
        <v>0</v>
      </c>
      <c r="H7988">
        <v>0</v>
      </c>
    </row>
    <row r="7989" spans="1:8" x14ac:dyDescent="0.25">
      <c r="A7989" t="s">
        <v>59</v>
      </c>
      <c r="B7989">
        <v>2020</v>
      </c>
      <c r="C7989" t="s">
        <v>11</v>
      </c>
      <c r="D7989" t="s">
        <v>60</v>
      </c>
      <c r="E7989">
        <v>0</v>
      </c>
      <c r="F7989">
        <v>0</v>
      </c>
      <c r="G7989">
        <v>0</v>
      </c>
      <c r="H7989">
        <v>0</v>
      </c>
    </row>
    <row r="7990" spans="1:8" x14ac:dyDescent="0.25">
      <c r="A7990" t="s">
        <v>59</v>
      </c>
      <c r="B7990">
        <v>2020</v>
      </c>
      <c r="C7990" t="s">
        <v>11</v>
      </c>
      <c r="D7990" t="s">
        <v>60</v>
      </c>
      <c r="E7990">
        <v>7</v>
      </c>
      <c r="F7990">
        <v>130.74285</v>
      </c>
      <c r="G7990">
        <v>7433.44</v>
      </c>
      <c r="H7990">
        <v>15326.78</v>
      </c>
    </row>
    <row r="7991" spans="1:8" x14ac:dyDescent="0.25">
      <c r="A7991" t="s">
        <v>59</v>
      </c>
      <c r="B7991">
        <v>2020</v>
      </c>
      <c r="C7991" t="s">
        <v>11</v>
      </c>
      <c r="D7991" t="s">
        <v>60</v>
      </c>
      <c r="E7991">
        <v>0</v>
      </c>
      <c r="F7991">
        <v>0</v>
      </c>
      <c r="G7991">
        <v>0</v>
      </c>
      <c r="H7991">
        <v>0</v>
      </c>
    </row>
    <row r="7992" spans="1:8" x14ac:dyDescent="0.25">
      <c r="A7992" t="s">
        <v>59</v>
      </c>
      <c r="B7992">
        <v>2020</v>
      </c>
      <c r="C7992" t="s">
        <v>11</v>
      </c>
      <c r="D7992" t="s">
        <v>60</v>
      </c>
      <c r="E7992">
        <v>0</v>
      </c>
      <c r="F7992">
        <v>0</v>
      </c>
      <c r="G7992">
        <v>0</v>
      </c>
      <c r="H7992">
        <v>0</v>
      </c>
    </row>
    <row r="7993" spans="1:8" x14ac:dyDescent="0.25">
      <c r="A7993" t="s">
        <v>59</v>
      </c>
      <c r="B7993">
        <v>2020</v>
      </c>
      <c r="C7993" t="s">
        <v>11</v>
      </c>
      <c r="D7993" t="s">
        <v>62</v>
      </c>
      <c r="E7993">
        <v>0</v>
      </c>
      <c r="F7993">
        <v>0</v>
      </c>
      <c r="G7993">
        <v>0</v>
      </c>
      <c r="H7993">
        <v>0</v>
      </c>
    </row>
    <row r="7994" spans="1:8" x14ac:dyDescent="0.25">
      <c r="A7994" t="s">
        <v>59</v>
      </c>
      <c r="B7994">
        <v>2020</v>
      </c>
      <c r="C7994" t="s">
        <v>11</v>
      </c>
      <c r="D7994" t="s">
        <v>60</v>
      </c>
      <c r="E7994">
        <v>0</v>
      </c>
      <c r="F7994">
        <v>0</v>
      </c>
      <c r="G7994">
        <v>0</v>
      </c>
      <c r="H7994">
        <v>0</v>
      </c>
    </row>
    <row r="7995" spans="1:8" x14ac:dyDescent="0.25">
      <c r="A7995" t="s">
        <v>59</v>
      </c>
      <c r="B7995">
        <v>2020</v>
      </c>
      <c r="C7995" t="s">
        <v>11</v>
      </c>
      <c r="D7995" t="s">
        <v>60</v>
      </c>
      <c r="E7995">
        <v>0</v>
      </c>
      <c r="F7995">
        <v>0</v>
      </c>
      <c r="G7995">
        <v>0</v>
      </c>
      <c r="H7995">
        <v>0</v>
      </c>
    </row>
    <row r="7996" spans="1:8" x14ac:dyDescent="0.25">
      <c r="A7996" t="s">
        <v>59</v>
      </c>
      <c r="B7996">
        <v>2020</v>
      </c>
      <c r="C7996" t="s">
        <v>11</v>
      </c>
      <c r="D7996" t="s">
        <v>60</v>
      </c>
      <c r="E7996">
        <v>4</v>
      </c>
      <c r="F7996">
        <v>31.443000000000001</v>
      </c>
      <c r="G7996">
        <v>2526.06</v>
      </c>
      <c r="H7996">
        <v>0</v>
      </c>
    </row>
    <row r="7997" spans="1:8" x14ac:dyDescent="0.25">
      <c r="A7997" t="s">
        <v>59</v>
      </c>
      <c r="B7997">
        <v>2020</v>
      </c>
      <c r="C7997" t="s">
        <v>11</v>
      </c>
      <c r="D7997" t="s">
        <v>61</v>
      </c>
      <c r="E7997">
        <v>0</v>
      </c>
      <c r="F7997">
        <v>0</v>
      </c>
      <c r="G7997">
        <v>0</v>
      </c>
      <c r="H7997">
        <v>0</v>
      </c>
    </row>
    <row r="7998" spans="1:8" x14ac:dyDescent="0.25">
      <c r="A7998" t="s">
        <v>59</v>
      </c>
      <c r="B7998">
        <v>2020</v>
      </c>
      <c r="C7998" t="s">
        <v>11</v>
      </c>
      <c r="D7998" t="s">
        <v>61</v>
      </c>
      <c r="E7998">
        <v>7</v>
      </c>
      <c r="F7998">
        <v>579.09019999999998</v>
      </c>
      <c r="G7998">
        <v>45764.22</v>
      </c>
      <c r="H7998">
        <v>45321.05</v>
      </c>
    </row>
    <row r="7999" spans="1:8" x14ac:dyDescent="0.25">
      <c r="A7999" t="s">
        <v>59</v>
      </c>
      <c r="B7999">
        <v>2020</v>
      </c>
      <c r="C7999" t="s">
        <v>11</v>
      </c>
      <c r="D7999" t="s">
        <v>61</v>
      </c>
      <c r="E7999">
        <v>0</v>
      </c>
      <c r="F7999">
        <v>0</v>
      </c>
      <c r="G7999">
        <v>0</v>
      </c>
      <c r="H7999">
        <v>0</v>
      </c>
    </row>
    <row r="8000" spans="1:8" x14ac:dyDescent="0.25">
      <c r="A8000" t="s">
        <v>59</v>
      </c>
      <c r="B8000">
        <v>2020</v>
      </c>
      <c r="C8000" t="s">
        <v>11</v>
      </c>
      <c r="D8000" t="s">
        <v>60</v>
      </c>
      <c r="E8000">
        <v>0</v>
      </c>
      <c r="F8000">
        <v>0</v>
      </c>
      <c r="G8000">
        <v>0</v>
      </c>
      <c r="H8000">
        <v>0</v>
      </c>
    </row>
    <row r="8001" spans="1:8" x14ac:dyDescent="0.25">
      <c r="A8001" t="s">
        <v>59</v>
      </c>
      <c r="B8001">
        <v>2020</v>
      </c>
      <c r="C8001" t="s">
        <v>11</v>
      </c>
      <c r="D8001" t="s">
        <v>60</v>
      </c>
      <c r="E8001">
        <v>0</v>
      </c>
      <c r="F8001">
        <v>0</v>
      </c>
      <c r="G8001">
        <v>0</v>
      </c>
      <c r="H8001">
        <v>0</v>
      </c>
    </row>
    <row r="8002" spans="1:8" x14ac:dyDescent="0.25">
      <c r="A8002" t="s">
        <v>59</v>
      </c>
      <c r="B8002">
        <v>2020</v>
      </c>
      <c r="C8002" t="s">
        <v>11</v>
      </c>
      <c r="D8002" t="s">
        <v>60</v>
      </c>
      <c r="E8002">
        <v>2</v>
      </c>
      <c r="F8002">
        <v>35.817880000000002</v>
      </c>
      <c r="G8002">
        <v>5774.16</v>
      </c>
      <c r="H8002">
        <v>5814.13</v>
      </c>
    </row>
    <row r="8003" spans="1:8" x14ac:dyDescent="0.25">
      <c r="A8003" t="s">
        <v>59</v>
      </c>
      <c r="B8003">
        <v>2020</v>
      </c>
      <c r="C8003" t="s">
        <v>11</v>
      </c>
      <c r="D8003" t="s">
        <v>60</v>
      </c>
      <c r="E8003">
        <v>0</v>
      </c>
      <c r="F8003">
        <v>0</v>
      </c>
      <c r="G8003">
        <v>0</v>
      </c>
      <c r="H8003">
        <v>0</v>
      </c>
    </row>
    <row r="8004" spans="1:8" x14ac:dyDescent="0.25">
      <c r="A8004" t="s">
        <v>59</v>
      </c>
      <c r="B8004">
        <v>2020</v>
      </c>
      <c r="C8004" t="s">
        <v>11</v>
      </c>
      <c r="D8004" t="s">
        <v>60</v>
      </c>
      <c r="E8004">
        <v>107</v>
      </c>
      <c r="F8004">
        <v>5827.6067700000003</v>
      </c>
      <c r="G8004">
        <v>418789.17</v>
      </c>
      <c r="H8004">
        <v>790182.41</v>
      </c>
    </row>
    <row r="8005" spans="1:8" x14ac:dyDescent="0.25">
      <c r="A8005" t="s">
        <v>59</v>
      </c>
      <c r="B8005">
        <v>2020</v>
      </c>
      <c r="C8005" t="s">
        <v>11</v>
      </c>
      <c r="D8005" t="s">
        <v>60</v>
      </c>
      <c r="E8005">
        <v>1</v>
      </c>
      <c r="F8005">
        <v>1.3260000000000001</v>
      </c>
      <c r="G8005">
        <v>124.61</v>
      </c>
      <c r="H8005">
        <v>124.61</v>
      </c>
    </row>
    <row r="8006" spans="1:8" x14ac:dyDescent="0.25">
      <c r="A8006" t="s">
        <v>59</v>
      </c>
      <c r="B8006">
        <v>2020</v>
      </c>
      <c r="C8006" t="s">
        <v>11</v>
      </c>
      <c r="D8006" t="s">
        <v>62</v>
      </c>
      <c r="E8006">
        <v>5</v>
      </c>
      <c r="F8006">
        <v>579.99573999999996</v>
      </c>
      <c r="G8006">
        <v>55372.24</v>
      </c>
      <c r="H8006">
        <v>128639.64</v>
      </c>
    </row>
    <row r="8007" spans="1:8" x14ac:dyDescent="0.25">
      <c r="A8007" t="s">
        <v>59</v>
      </c>
      <c r="B8007">
        <v>2020</v>
      </c>
      <c r="C8007" t="s">
        <v>11</v>
      </c>
      <c r="D8007" t="s">
        <v>62</v>
      </c>
      <c r="E8007">
        <v>0</v>
      </c>
      <c r="F8007">
        <v>0</v>
      </c>
      <c r="G8007">
        <v>0</v>
      </c>
      <c r="H8007">
        <v>0</v>
      </c>
    </row>
    <row r="8008" spans="1:8" x14ac:dyDescent="0.25">
      <c r="A8008" t="s">
        <v>59</v>
      </c>
      <c r="B8008">
        <v>2020</v>
      </c>
      <c r="C8008" t="s">
        <v>11</v>
      </c>
      <c r="D8008" t="s">
        <v>60</v>
      </c>
      <c r="E8008">
        <v>0</v>
      </c>
      <c r="F8008">
        <v>0</v>
      </c>
      <c r="G8008">
        <v>0</v>
      </c>
      <c r="H8008">
        <v>0</v>
      </c>
    </row>
    <row r="8009" spans="1:8" x14ac:dyDescent="0.25">
      <c r="A8009" t="s">
        <v>59</v>
      </c>
      <c r="B8009">
        <v>2020</v>
      </c>
      <c r="C8009" t="s">
        <v>11</v>
      </c>
      <c r="D8009" t="s">
        <v>60</v>
      </c>
      <c r="E8009">
        <v>0</v>
      </c>
      <c r="F8009">
        <v>0</v>
      </c>
      <c r="G8009">
        <v>0</v>
      </c>
      <c r="H8009">
        <v>0</v>
      </c>
    </row>
    <row r="8010" spans="1:8" x14ac:dyDescent="0.25">
      <c r="A8010" t="s">
        <v>59</v>
      </c>
      <c r="B8010">
        <v>2020</v>
      </c>
      <c r="C8010" t="s">
        <v>11</v>
      </c>
      <c r="D8010" t="s">
        <v>60</v>
      </c>
      <c r="E8010">
        <v>0</v>
      </c>
      <c r="F8010">
        <v>0</v>
      </c>
      <c r="G8010">
        <v>0</v>
      </c>
      <c r="H8010">
        <v>0</v>
      </c>
    </row>
    <row r="8011" spans="1:8" x14ac:dyDescent="0.25">
      <c r="A8011" t="s">
        <v>59</v>
      </c>
      <c r="B8011">
        <v>2020</v>
      </c>
      <c r="C8011" t="s">
        <v>11</v>
      </c>
      <c r="D8011" t="s">
        <v>60</v>
      </c>
      <c r="E8011">
        <v>18</v>
      </c>
      <c r="F8011">
        <v>562.80024000000003</v>
      </c>
      <c r="G8011">
        <v>34958.879999999997</v>
      </c>
      <c r="H8011">
        <v>113306.22</v>
      </c>
    </row>
    <row r="8012" spans="1:8" x14ac:dyDescent="0.25">
      <c r="A8012" t="s">
        <v>59</v>
      </c>
      <c r="B8012">
        <v>2020</v>
      </c>
      <c r="C8012" t="s">
        <v>11</v>
      </c>
      <c r="D8012" t="s">
        <v>60</v>
      </c>
      <c r="E8012">
        <v>0</v>
      </c>
      <c r="F8012">
        <v>0</v>
      </c>
      <c r="G8012">
        <v>0</v>
      </c>
      <c r="H8012">
        <v>0</v>
      </c>
    </row>
    <row r="8013" spans="1:8" x14ac:dyDescent="0.25">
      <c r="A8013" t="s">
        <v>59</v>
      </c>
      <c r="B8013">
        <v>2020</v>
      </c>
      <c r="C8013" t="s">
        <v>11</v>
      </c>
      <c r="D8013" t="s">
        <v>60</v>
      </c>
      <c r="E8013">
        <v>26</v>
      </c>
      <c r="F8013">
        <v>2666.4744900000001</v>
      </c>
      <c r="G8013">
        <v>169307.18</v>
      </c>
      <c r="H8013">
        <v>246620.39</v>
      </c>
    </row>
    <row r="8014" spans="1:8" x14ac:dyDescent="0.25">
      <c r="A8014" t="s">
        <v>59</v>
      </c>
      <c r="B8014">
        <v>2020</v>
      </c>
      <c r="C8014" t="s">
        <v>11</v>
      </c>
      <c r="D8014" t="s">
        <v>60</v>
      </c>
      <c r="E8014">
        <v>1</v>
      </c>
      <c r="F8014">
        <v>7.9560000000000006E-2</v>
      </c>
      <c r="G8014">
        <v>17.420000000000002</v>
      </c>
      <c r="H8014">
        <v>0</v>
      </c>
    </row>
    <row r="8015" spans="1:8" x14ac:dyDescent="0.25">
      <c r="A8015" t="s">
        <v>59</v>
      </c>
      <c r="B8015">
        <v>2020</v>
      </c>
      <c r="C8015" t="s">
        <v>11</v>
      </c>
      <c r="D8015" t="s">
        <v>60</v>
      </c>
      <c r="E8015">
        <v>0</v>
      </c>
      <c r="F8015">
        <v>0</v>
      </c>
      <c r="G8015">
        <v>0</v>
      </c>
      <c r="H8015">
        <v>0</v>
      </c>
    </row>
    <row r="8016" spans="1:8" x14ac:dyDescent="0.25">
      <c r="A8016" t="s">
        <v>59</v>
      </c>
      <c r="B8016">
        <v>2020</v>
      </c>
      <c r="C8016" t="s">
        <v>11</v>
      </c>
      <c r="D8016" t="s">
        <v>60</v>
      </c>
      <c r="E8016">
        <v>0</v>
      </c>
      <c r="F8016">
        <v>0</v>
      </c>
      <c r="G8016">
        <v>0</v>
      </c>
      <c r="H8016">
        <v>0</v>
      </c>
    </row>
    <row r="8017" spans="1:8" x14ac:dyDescent="0.25">
      <c r="A8017" t="s">
        <v>59</v>
      </c>
      <c r="B8017">
        <v>2020</v>
      </c>
      <c r="C8017" t="s">
        <v>11</v>
      </c>
      <c r="D8017" t="s">
        <v>60</v>
      </c>
      <c r="E8017">
        <v>2</v>
      </c>
      <c r="F8017">
        <v>0</v>
      </c>
      <c r="G8017">
        <v>2.82</v>
      </c>
      <c r="H8017">
        <v>2.82</v>
      </c>
    </row>
    <row r="8018" spans="1:8" x14ac:dyDescent="0.25">
      <c r="A8018" t="s">
        <v>59</v>
      </c>
      <c r="B8018">
        <v>2020</v>
      </c>
      <c r="C8018" t="s">
        <v>11</v>
      </c>
      <c r="D8018" t="s">
        <v>63</v>
      </c>
      <c r="E8018">
        <v>27</v>
      </c>
      <c r="F8018">
        <v>2.4009999999999998</v>
      </c>
      <c r="G8018">
        <v>234.93</v>
      </c>
      <c r="H8018">
        <v>87.01</v>
      </c>
    </row>
    <row r="8019" spans="1:8" x14ac:dyDescent="0.25">
      <c r="A8019" t="s">
        <v>59</v>
      </c>
      <c r="B8019">
        <v>2020</v>
      </c>
      <c r="C8019" t="s">
        <v>11</v>
      </c>
      <c r="D8019" t="s">
        <v>60</v>
      </c>
      <c r="E8019">
        <v>1</v>
      </c>
      <c r="F8019">
        <v>4.7637799999999997</v>
      </c>
      <c r="G8019">
        <v>397.69</v>
      </c>
      <c r="H8019">
        <v>366.01</v>
      </c>
    </row>
    <row r="8020" spans="1:8" x14ac:dyDescent="0.25">
      <c r="A8020" t="s">
        <v>59</v>
      </c>
      <c r="B8020">
        <v>2020</v>
      </c>
      <c r="C8020" t="s">
        <v>11</v>
      </c>
      <c r="D8020" t="s">
        <v>60</v>
      </c>
      <c r="E8020">
        <v>5</v>
      </c>
      <c r="F8020">
        <v>14.832229999999999</v>
      </c>
      <c r="G8020">
        <v>1373.96</v>
      </c>
      <c r="H8020">
        <v>603.96</v>
      </c>
    </row>
    <row r="8021" spans="1:8" x14ac:dyDescent="0.25">
      <c r="A8021" t="s">
        <v>59</v>
      </c>
      <c r="B8021">
        <v>2020</v>
      </c>
      <c r="C8021" t="s">
        <v>11</v>
      </c>
      <c r="D8021" t="s">
        <v>60</v>
      </c>
      <c r="E8021">
        <v>7</v>
      </c>
      <c r="F8021">
        <v>26.569099999999999</v>
      </c>
      <c r="G8021">
        <v>2465.09</v>
      </c>
      <c r="H8021">
        <v>4578.6899999999996</v>
      </c>
    </row>
    <row r="8022" spans="1:8" x14ac:dyDescent="0.25">
      <c r="A8022" t="s">
        <v>59</v>
      </c>
      <c r="B8022">
        <v>2020</v>
      </c>
      <c r="C8022" t="s">
        <v>11</v>
      </c>
      <c r="D8022" t="s">
        <v>60</v>
      </c>
      <c r="E8022">
        <v>60</v>
      </c>
      <c r="F8022">
        <v>20.36</v>
      </c>
      <c r="G8022">
        <v>1806.4</v>
      </c>
      <c r="H8022">
        <v>2289.91</v>
      </c>
    </row>
    <row r="8023" spans="1:8" x14ac:dyDescent="0.25">
      <c r="A8023" t="s">
        <v>59</v>
      </c>
      <c r="B8023">
        <v>2020</v>
      </c>
      <c r="C8023" t="s">
        <v>11</v>
      </c>
      <c r="D8023" t="s">
        <v>60</v>
      </c>
      <c r="E8023">
        <v>0</v>
      </c>
      <c r="F8023">
        <v>0</v>
      </c>
      <c r="G8023">
        <v>0</v>
      </c>
      <c r="H8023">
        <v>0</v>
      </c>
    </row>
    <row r="8024" spans="1:8" x14ac:dyDescent="0.25">
      <c r="A8024" t="s">
        <v>59</v>
      </c>
      <c r="B8024">
        <v>2020</v>
      </c>
      <c r="C8024" t="s">
        <v>11</v>
      </c>
      <c r="D8024" t="s">
        <v>60</v>
      </c>
      <c r="E8024">
        <v>26</v>
      </c>
      <c r="F8024">
        <v>7.6220999999999997</v>
      </c>
      <c r="G8024">
        <v>627.70000000000005</v>
      </c>
      <c r="H8024">
        <v>77.63</v>
      </c>
    </row>
    <row r="8025" spans="1:8" x14ac:dyDescent="0.25">
      <c r="A8025" t="s">
        <v>59</v>
      </c>
      <c r="B8025">
        <v>2020</v>
      </c>
      <c r="C8025" t="s">
        <v>11</v>
      </c>
      <c r="D8025" t="s">
        <v>63</v>
      </c>
      <c r="E8025">
        <v>0</v>
      </c>
      <c r="F8025">
        <v>0</v>
      </c>
      <c r="G8025">
        <v>0</v>
      </c>
      <c r="H8025">
        <v>0</v>
      </c>
    </row>
    <row r="8026" spans="1:8" x14ac:dyDescent="0.25">
      <c r="A8026" t="s">
        <v>59</v>
      </c>
      <c r="B8026">
        <v>2020</v>
      </c>
      <c r="C8026" t="s">
        <v>11</v>
      </c>
      <c r="D8026" t="s">
        <v>60</v>
      </c>
      <c r="E8026">
        <v>12</v>
      </c>
      <c r="F8026">
        <v>0.55100000000000005</v>
      </c>
      <c r="G8026">
        <v>56.04</v>
      </c>
      <c r="H8026">
        <v>15.32</v>
      </c>
    </row>
    <row r="8027" spans="1:8" x14ac:dyDescent="0.25">
      <c r="A8027" t="s">
        <v>59</v>
      </c>
      <c r="B8027">
        <v>2020</v>
      </c>
      <c r="C8027" t="s">
        <v>11</v>
      </c>
      <c r="D8027" t="s">
        <v>60</v>
      </c>
      <c r="E8027">
        <v>0</v>
      </c>
      <c r="F8027">
        <v>0</v>
      </c>
      <c r="G8027">
        <v>0</v>
      </c>
      <c r="H8027">
        <v>0</v>
      </c>
    </row>
    <row r="8028" spans="1:8" x14ac:dyDescent="0.25">
      <c r="A8028" t="s">
        <v>59</v>
      </c>
      <c r="B8028">
        <v>2020</v>
      </c>
      <c r="C8028" t="s">
        <v>11</v>
      </c>
      <c r="D8028" t="s">
        <v>60</v>
      </c>
      <c r="E8028">
        <v>0</v>
      </c>
      <c r="F8028">
        <v>0</v>
      </c>
      <c r="G8028">
        <v>0</v>
      </c>
      <c r="H8028">
        <v>0</v>
      </c>
    </row>
    <row r="8029" spans="1:8" x14ac:dyDescent="0.25">
      <c r="A8029" t="s">
        <v>59</v>
      </c>
      <c r="B8029">
        <v>2020</v>
      </c>
      <c r="C8029" t="s">
        <v>11</v>
      </c>
      <c r="D8029" t="s">
        <v>60</v>
      </c>
      <c r="E8029">
        <v>28</v>
      </c>
      <c r="F8029">
        <v>146.86546999999999</v>
      </c>
      <c r="G8029">
        <v>12411.49</v>
      </c>
      <c r="H8029">
        <v>0</v>
      </c>
    </row>
    <row r="8030" spans="1:8" x14ac:dyDescent="0.25">
      <c r="A8030" t="s">
        <v>59</v>
      </c>
      <c r="B8030">
        <v>2020</v>
      </c>
      <c r="C8030" t="s">
        <v>11</v>
      </c>
      <c r="D8030" t="s">
        <v>60</v>
      </c>
      <c r="E8030">
        <v>0</v>
      </c>
      <c r="F8030">
        <v>0</v>
      </c>
      <c r="G8030">
        <v>0</v>
      </c>
      <c r="H8030">
        <v>0</v>
      </c>
    </row>
    <row r="8031" spans="1:8" x14ac:dyDescent="0.25">
      <c r="A8031" t="s">
        <v>59</v>
      </c>
      <c r="B8031">
        <v>2020</v>
      </c>
      <c r="C8031" t="s">
        <v>11</v>
      </c>
      <c r="D8031" t="s">
        <v>63</v>
      </c>
      <c r="E8031">
        <v>0</v>
      </c>
      <c r="F8031">
        <v>0</v>
      </c>
      <c r="G8031">
        <v>0</v>
      </c>
      <c r="H8031">
        <v>0</v>
      </c>
    </row>
    <row r="8032" spans="1:8" x14ac:dyDescent="0.25">
      <c r="A8032" t="s">
        <v>59</v>
      </c>
      <c r="B8032">
        <v>2020</v>
      </c>
      <c r="C8032" t="s">
        <v>11</v>
      </c>
      <c r="D8032" t="s">
        <v>64</v>
      </c>
      <c r="E8032">
        <v>0</v>
      </c>
      <c r="F8032">
        <v>0</v>
      </c>
      <c r="G8032">
        <v>0</v>
      </c>
      <c r="H8032">
        <v>0</v>
      </c>
    </row>
    <row r="8033" spans="1:8" x14ac:dyDescent="0.25">
      <c r="A8033" t="s">
        <v>59</v>
      </c>
      <c r="B8033">
        <v>2020</v>
      </c>
      <c r="C8033" t="s">
        <v>11</v>
      </c>
      <c r="D8033" t="s">
        <v>61</v>
      </c>
      <c r="E8033">
        <v>9</v>
      </c>
      <c r="F8033">
        <v>75.677899999999994</v>
      </c>
      <c r="G8033">
        <v>5465.79</v>
      </c>
      <c r="H8033">
        <v>4525.09</v>
      </c>
    </row>
    <row r="8034" spans="1:8" x14ac:dyDescent="0.25">
      <c r="A8034" t="s">
        <v>59</v>
      </c>
      <c r="B8034">
        <v>2020</v>
      </c>
      <c r="C8034" t="s">
        <v>11</v>
      </c>
      <c r="D8034" t="s">
        <v>61</v>
      </c>
      <c r="E8034">
        <v>5</v>
      </c>
      <c r="F8034">
        <v>1.647</v>
      </c>
      <c r="G8034">
        <v>297.45999999999998</v>
      </c>
      <c r="H8034">
        <v>85.95</v>
      </c>
    </row>
    <row r="8035" spans="1:8" x14ac:dyDescent="0.25">
      <c r="A8035" t="s">
        <v>59</v>
      </c>
      <c r="B8035">
        <v>2020</v>
      </c>
      <c r="C8035" t="s">
        <v>11</v>
      </c>
      <c r="D8035" t="s">
        <v>61</v>
      </c>
      <c r="E8035">
        <v>23</v>
      </c>
      <c r="F8035">
        <v>9.4305800000000009</v>
      </c>
      <c r="G8035">
        <v>791.06</v>
      </c>
      <c r="H8035">
        <v>1657.65</v>
      </c>
    </row>
    <row r="8036" spans="1:8" x14ac:dyDescent="0.25">
      <c r="A8036" t="s">
        <v>59</v>
      </c>
      <c r="B8036">
        <v>2020</v>
      </c>
      <c r="C8036" t="s">
        <v>11</v>
      </c>
      <c r="D8036" t="s">
        <v>60</v>
      </c>
      <c r="E8036">
        <v>11</v>
      </c>
      <c r="F8036">
        <v>9.3324599999999993</v>
      </c>
      <c r="G8036">
        <v>1243.26</v>
      </c>
      <c r="H8036">
        <v>1164.33</v>
      </c>
    </row>
    <row r="8037" spans="1:8" x14ac:dyDescent="0.25">
      <c r="A8037" t="s">
        <v>59</v>
      </c>
      <c r="B8037">
        <v>2020</v>
      </c>
      <c r="C8037" t="s">
        <v>11</v>
      </c>
      <c r="D8037" t="s">
        <v>60</v>
      </c>
      <c r="E8037">
        <v>475</v>
      </c>
      <c r="F8037">
        <v>3798.50243</v>
      </c>
      <c r="G8037">
        <v>312095.63</v>
      </c>
      <c r="H8037">
        <v>550277.22</v>
      </c>
    </row>
    <row r="8038" spans="1:8" x14ac:dyDescent="0.25">
      <c r="A8038" t="s">
        <v>59</v>
      </c>
      <c r="B8038">
        <v>2020</v>
      </c>
      <c r="C8038" t="s">
        <v>11</v>
      </c>
      <c r="D8038" t="s">
        <v>60</v>
      </c>
      <c r="E8038">
        <v>369</v>
      </c>
      <c r="F8038">
        <v>406.30655000000002</v>
      </c>
      <c r="G8038">
        <v>48368.160000000003</v>
      </c>
      <c r="H8038">
        <v>52458.04</v>
      </c>
    </row>
    <row r="8039" spans="1:8" x14ac:dyDescent="0.25">
      <c r="A8039" t="s">
        <v>59</v>
      </c>
      <c r="B8039">
        <v>2020</v>
      </c>
      <c r="C8039" t="s">
        <v>11</v>
      </c>
      <c r="D8039" t="s">
        <v>60</v>
      </c>
      <c r="E8039">
        <v>3098</v>
      </c>
      <c r="F8039">
        <v>1114.84124</v>
      </c>
      <c r="G8039">
        <v>98367.1</v>
      </c>
      <c r="H8039">
        <v>91085.59</v>
      </c>
    </row>
    <row r="8040" spans="1:8" x14ac:dyDescent="0.25">
      <c r="A8040" t="s">
        <v>59</v>
      </c>
      <c r="B8040">
        <v>2020</v>
      </c>
      <c r="C8040" t="s">
        <v>11</v>
      </c>
      <c r="D8040" t="s">
        <v>60</v>
      </c>
      <c r="E8040">
        <v>0</v>
      </c>
      <c r="F8040">
        <v>0</v>
      </c>
      <c r="G8040">
        <v>0</v>
      </c>
      <c r="H8040">
        <v>0</v>
      </c>
    </row>
    <row r="8041" spans="1:8" x14ac:dyDescent="0.25">
      <c r="A8041" t="s">
        <v>59</v>
      </c>
      <c r="B8041">
        <v>2020</v>
      </c>
      <c r="C8041" t="s">
        <v>11</v>
      </c>
      <c r="D8041" t="s">
        <v>60</v>
      </c>
      <c r="E8041">
        <v>11</v>
      </c>
      <c r="F8041">
        <v>3.36</v>
      </c>
      <c r="G8041">
        <v>251.72</v>
      </c>
      <c r="H8041">
        <v>449.34</v>
      </c>
    </row>
    <row r="8042" spans="1:8" x14ac:dyDescent="0.25">
      <c r="A8042" t="s">
        <v>59</v>
      </c>
      <c r="B8042">
        <v>2020</v>
      </c>
      <c r="C8042" t="s">
        <v>11</v>
      </c>
      <c r="D8042" t="s">
        <v>62</v>
      </c>
      <c r="E8042">
        <v>47</v>
      </c>
      <c r="F8042">
        <v>342.61664999999999</v>
      </c>
      <c r="G8042">
        <v>31391.35</v>
      </c>
      <c r="H8042">
        <v>35410.720000000001</v>
      </c>
    </row>
    <row r="8043" spans="1:8" x14ac:dyDescent="0.25">
      <c r="A8043" t="s">
        <v>59</v>
      </c>
      <c r="B8043">
        <v>2020</v>
      </c>
      <c r="C8043" t="s">
        <v>11</v>
      </c>
      <c r="D8043" t="s">
        <v>62</v>
      </c>
      <c r="E8043">
        <v>46</v>
      </c>
      <c r="F8043">
        <v>36.156959999999998</v>
      </c>
      <c r="G8043">
        <v>4975.8</v>
      </c>
      <c r="H8043">
        <v>5223.8</v>
      </c>
    </row>
    <row r="8044" spans="1:8" x14ac:dyDescent="0.25">
      <c r="A8044" t="s">
        <v>59</v>
      </c>
      <c r="B8044">
        <v>2020</v>
      </c>
      <c r="C8044" t="s">
        <v>11</v>
      </c>
      <c r="D8044" t="s">
        <v>62</v>
      </c>
      <c r="E8044">
        <v>750</v>
      </c>
      <c r="F8044">
        <v>241.53833</v>
      </c>
      <c r="G8044">
        <v>23617.83</v>
      </c>
      <c r="H8044">
        <v>20705.5</v>
      </c>
    </row>
    <row r="8045" spans="1:8" x14ac:dyDescent="0.25">
      <c r="A8045" t="s">
        <v>59</v>
      </c>
      <c r="B8045">
        <v>2020</v>
      </c>
      <c r="C8045" t="s">
        <v>11</v>
      </c>
      <c r="D8045" t="s">
        <v>60</v>
      </c>
      <c r="E8045">
        <v>70</v>
      </c>
      <c r="F8045">
        <v>599.73220000000003</v>
      </c>
      <c r="G8045">
        <v>38310.559999999998</v>
      </c>
      <c r="H8045">
        <v>49779.39</v>
      </c>
    </row>
    <row r="8046" spans="1:8" x14ac:dyDescent="0.25">
      <c r="A8046" t="s">
        <v>59</v>
      </c>
      <c r="B8046">
        <v>2020</v>
      </c>
      <c r="C8046" t="s">
        <v>11</v>
      </c>
      <c r="D8046" t="s">
        <v>60</v>
      </c>
      <c r="E8046">
        <v>4</v>
      </c>
      <c r="F8046">
        <v>3.7570000000000001</v>
      </c>
      <c r="G8046">
        <v>247.68</v>
      </c>
      <c r="H8046">
        <v>34.32</v>
      </c>
    </row>
    <row r="8047" spans="1:8" x14ac:dyDescent="0.25">
      <c r="A8047" t="s">
        <v>59</v>
      </c>
      <c r="B8047">
        <v>2020</v>
      </c>
      <c r="C8047" t="s">
        <v>11</v>
      </c>
      <c r="D8047" t="s">
        <v>60</v>
      </c>
      <c r="E8047">
        <v>9</v>
      </c>
      <c r="F8047">
        <v>31.52741</v>
      </c>
      <c r="G8047">
        <v>2271.19</v>
      </c>
      <c r="H8047">
        <v>1469.61</v>
      </c>
    </row>
    <row r="8048" spans="1:8" x14ac:dyDescent="0.25">
      <c r="A8048" t="s">
        <v>59</v>
      </c>
      <c r="B8048">
        <v>2020</v>
      </c>
      <c r="C8048" t="s">
        <v>11</v>
      </c>
      <c r="D8048" t="s">
        <v>60</v>
      </c>
      <c r="E8048">
        <v>152</v>
      </c>
      <c r="F8048">
        <v>86.479879999999994</v>
      </c>
      <c r="G8048">
        <v>10720.66</v>
      </c>
      <c r="H8048">
        <v>3556.85</v>
      </c>
    </row>
    <row r="8049" spans="1:8" x14ac:dyDescent="0.25">
      <c r="A8049" t="s">
        <v>59</v>
      </c>
      <c r="B8049">
        <v>2020</v>
      </c>
      <c r="C8049" t="s">
        <v>11</v>
      </c>
      <c r="D8049" t="s">
        <v>60</v>
      </c>
      <c r="E8049">
        <v>2</v>
      </c>
      <c r="F8049">
        <v>1.6E-2</v>
      </c>
      <c r="G8049">
        <v>2.04</v>
      </c>
      <c r="H8049">
        <v>1.34</v>
      </c>
    </row>
    <row r="8050" spans="1:8" x14ac:dyDescent="0.25">
      <c r="A8050" t="s">
        <v>59</v>
      </c>
      <c r="B8050">
        <v>2020</v>
      </c>
      <c r="C8050" t="s">
        <v>11</v>
      </c>
      <c r="D8050" t="s">
        <v>60</v>
      </c>
      <c r="E8050">
        <v>91</v>
      </c>
      <c r="F8050">
        <v>223.17688000000001</v>
      </c>
      <c r="G8050">
        <v>15956.08</v>
      </c>
      <c r="H8050">
        <v>43580.160000000003</v>
      </c>
    </row>
    <row r="8051" spans="1:8" x14ac:dyDescent="0.25">
      <c r="A8051" t="s">
        <v>59</v>
      </c>
      <c r="B8051">
        <v>2020</v>
      </c>
      <c r="C8051" t="s">
        <v>11</v>
      </c>
      <c r="D8051" t="s">
        <v>60</v>
      </c>
      <c r="E8051">
        <v>54</v>
      </c>
      <c r="F8051">
        <v>35.886060000000001</v>
      </c>
      <c r="G8051">
        <v>4149.0600000000004</v>
      </c>
      <c r="H8051">
        <v>7698.57</v>
      </c>
    </row>
    <row r="8052" spans="1:8" x14ac:dyDescent="0.25">
      <c r="A8052" t="s">
        <v>59</v>
      </c>
      <c r="B8052">
        <v>2020</v>
      </c>
      <c r="C8052" t="s">
        <v>11</v>
      </c>
      <c r="D8052" t="s">
        <v>60</v>
      </c>
      <c r="E8052">
        <v>603</v>
      </c>
      <c r="F8052">
        <v>127.7851</v>
      </c>
      <c r="G8052">
        <v>8963.4599999999991</v>
      </c>
      <c r="H8052">
        <v>15582.25</v>
      </c>
    </row>
    <row r="8053" spans="1:8" x14ac:dyDescent="0.25">
      <c r="A8053" t="s">
        <v>59</v>
      </c>
      <c r="B8053">
        <v>2020</v>
      </c>
      <c r="C8053" t="s">
        <v>11</v>
      </c>
      <c r="D8053" t="s">
        <v>60</v>
      </c>
      <c r="E8053">
        <v>9</v>
      </c>
      <c r="F8053">
        <v>9.64</v>
      </c>
      <c r="G8053">
        <v>1097.83</v>
      </c>
      <c r="H8053">
        <v>0</v>
      </c>
    </row>
    <row r="8054" spans="1:8" x14ac:dyDescent="0.25">
      <c r="A8054" t="s">
        <v>59</v>
      </c>
      <c r="B8054">
        <v>2020</v>
      </c>
      <c r="C8054" t="s">
        <v>11</v>
      </c>
      <c r="D8054" t="s">
        <v>60</v>
      </c>
      <c r="E8054">
        <v>59</v>
      </c>
      <c r="F8054">
        <v>348.14436999999998</v>
      </c>
      <c r="G8054">
        <v>24068.74</v>
      </c>
      <c r="H8054">
        <v>28645.22</v>
      </c>
    </row>
    <row r="8055" spans="1:8" x14ac:dyDescent="0.25">
      <c r="A8055" t="s">
        <v>59</v>
      </c>
      <c r="B8055">
        <v>2020</v>
      </c>
      <c r="C8055" t="s">
        <v>11</v>
      </c>
      <c r="D8055" t="s">
        <v>60</v>
      </c>
      <c r="E8055">
        <v>36</v>
      </c>
      <c r="F8055">
        <v>50.331740000000003</v>
      </c>
      <c r="G8055">
        <v>4316.42</v>
      </c>
      <c r="H8055">
        <v>5702.17</v>
      </c>
    </row>
    <row r="8056" spans="1:8" x14ac:dyDescent="0.25">
      <c r="A8056" t="s">
        <v>59</v>
      </c>
      <c r="B8056">
        <v>2020</v>
      </c>
      <c r="C8056" t="s">
        <v>11</v>
      </c>
      <c r="D8056" t="s">
        <v>60</v>
      </c>
      <c r="E8056">
        <v>264</v>
      </c>
      <c r="F8056">
        <v>109.88128</v>
      </c>
      <c r="G8056">
        <v>7962.06</v>
      </c>
      <c r="H8056">
        <v>7474.84</v>
      </c>
    </row>
    <row r="8057" spans="1:8" x14ac:dyDescent="0.25">
      <c r="A8057" t="s">
        <v>59</v>
      </c>
      <c r="B8057">
        <v>2020</v>
      </c>
      <c r="C8057" t="s">
        <v>11</v>
      </c>
      <c r="D8057" t="s">
        <v>64</v>
      </c>
      <c r="E8057">
        <v>1</v>
      </c>
      <c r="F8057">
        <v>22497.733189999999</v>
      </c>
      <c r="G8057">
        <v>1779263.11</v>
      </c>
      <c r="H8057">
        <v>1533629.94</v>
      </c>
    </row>
    <row r="8058" spans="1:8" x14ac:dyDescent="0.25">
      <c r="A8058" t="s">
        <v>59</v>
      </c>
      <c r="B8058">
        <v>2020</v>
      </c>
      <c r="C8058" t="s">
        <v>11</v>
      </c>
      <c r="D8058" t="s">
        <v>60</v>
      </c>
      <c r="E8058">
        <v>0</v>
      </c>
      <c r="F8058">
        <v>0</v>
      </c>
      <c r="G8058">
        <v>0</v>
      </c>
      <c r="H8058">
        <v>0</v>
      </c>
    </row>
    <row r="8059" spans="1:8" x14ac:dyDescent="0.25">
      <c r="A8059" t="s">
        <v>59</v>
      </c>
      <c r="B8059">
        <v>2020</v>
      </c>
      <c r="C8059" t="s">
        <v>11</v>
      </c>
      <c r="D8059" t="s">
        <v>60</v>
      </c>
      <c r="E8059">
        <v>0</v>
      </c>
      <c r="F8059">
        <v>0</v>
      </c>
      <c r="G8059">
        <v>0</v>
      </c>
      <c r="H8059">
        <v>0</v>
      </c>
    </row>
    <row r="8060" spans="1:8" x14ac:dyDescent="0.25">
      <c r="A8060" t="s">
        <v>59</v>
      </c>
      <c r="B8060">
        <v>2020</v>
      </c>
      <c r="C8060" t="s">
        <v>10</v>
      </c>
      <c r="D8060" t="s">
        <v>61</v>
      </c>
      <c r="E8060">
        <v>0</v>
      </c>
      <c r="F8060">
        <v>0</v>
      </c>
      <c r="G8060">
        <v>0</v>
      </c>
      <c r="H8060">
        <v>0</v>
      </c>
    </row>
    <row r="8061" spans="1:8" x14ac:dyDescent="0.25">
      <c r="A8061" t="s">
        <v>59</v>
      </c>
      <c r="B8061">
        <v>2020</v>
      </c>
      <c r="C8061" t="s">
        <v>10</v>
      </c>
      <c r="D8061" t="s">
        <v>60</v>
      </c>
      <c r="E8061">
        <v>0</v>
      </c>
      <c r="F8061">
        <v>0</v>
      </c>
      <c r="G8061">
        <v>0</v>
      </c>
      <c r="H8061">
        <v>0</v>
      </c>
    </row>
    <row r="8062" spans="1:8" x14ac:dyDescent="0.25">
      <c r="A8062" t="s">
        <v>59</v>
      </c>
      <c r="B8062">
        <v>2020</v>
      </c>
      <c r="C8062" t="s">
        <v>10</v>
      </c>
      <c r="D8062" t="s">
        <v>62</v>
      </c>
      <c r="E8062">
        <v>0</v>
      </c>
      <c r="F8062">
        <v>0</v>
      </c>
      <c r="G8062">
        <v>0</v>
      </c>
      <c r="H8062">
        <v>0</v>
      </c>
    </row>
    <row r="8063" spans="1:8" x14ac:dyDescent="0.25">
      <c r="A8063" t="s">
        <v>59</v>
      </c>
      <c r="B8063">
        <v>2020</v>
      </c>
      <c r="C8063" t="s">
        <v>10</v>
      </c>
      <c r="D8063" t="s">
        <v>60</v>
      </c>
      <c r="E8063">
        <v>0</v>
      </c>
      <c r="F8063">
        <v>0</v>
      </c>
      <c r="G8063">
        <v>0</v>
      </c>
      <c r="H8063">
        <v>0</v>
      </c>
    </row>
    <row r="8064" spans="1:8" x14ac:dyDescent="0.25">
      <c r="A8064" t="s">
        <v>59</v>
      </c>
      <c r="B8064">
        <v>2020</v>
      </c>
      <c r="C8064" t="s">
        <v>10</v>
      </c>
      <c r="D8064" t="s">
        <v>60</v>
      </c>
      <c r="E8064">
        <v>0</v>
      </c>
      <c r="F8064">
        <v>0</v>
      </c>
      <c r="G8064">
        <v>0</v>
      </c>
      <c r="H8064">
        <v>0</v>
      </c>
    </row>
    <row r="8065" spans="1:8" x14ac:dyDescent="0.25">
      <c r="A8065" t="s">
        <v>59</v>
      </c>
      <c r="B8065">
        <v>2020</v>
      </c>
      <c r="C8065" t="s">
        <v>10</v>
      </c>
      <c r="D8065" t="s">
        <v>60</v>
      </c>
      <c r="E8065">
        <v>0</v>
      </c>
      <c r="F8065">
        <v>0</v>
      </c>
      <c r="G8065">
        <v>0</v>
      </c>
      <c r="H8065">
        <v>0</v>
      </c>
    </row>
    <row r="8066" spans="1:8" x14ac:dyDescent="0.25">
      <c r="A8066" t="s">
        <v>59</v>
      </c>
      <c r="B8066">
        <v>2020</v>
      </c>
      <c r="C8066" t="s">
        <v>10</v>
      </c>
      <c r="D8066" t="s">
        <v>60</v>
      </c>
      <c r="E8066">
        <v>0</v>
      </c>
      <c r="F8066">
        <v>0</v>
      </c>
      <c r="G8066">
        <v>0</v>
      </c>
      <c r="H8066">
        <v>0</v>
      </c>
    </row>
    <row r="8067" spans="1:8" x14ac:dyDescent="0.25">
      <c r="A8067" t="s">
        <v>59</v>
      </c>
      <c r="B8067">
        <v>2020</v>
      </c>
      <c r="C8067" t="s">
        <v>10</v>
      </c>
      <c r="D8067" t="s">
        <v>61</v>
      </c>
      <c r="E8067">
        <v>3</v>
      </c>
      <c r="F8067">
        <v>2644.7240000000002</v>
      </c>
      <c r="G8067">
        <v>203175.8</v>
      </c>
      <c r="H8067">
        <v>367507.27</v>
      </c>
    </row>
    <row r="8068" spans="1:8" x14ac:dyDescent="0.25">
      <c r="A8068" t="s">
        <v>59</v>
      </c>
      <c r="B8068">
        <v>2020</v>
      </c>
      <c r="C8068" t="s">
        <v>10</v>
      </c>
      <c r="D8068" t="s">
        <v>60</v>
      </c>
      <c r="E8068">
        <v>0</v>
      </c>
      <c r="F8068">
        <v>0</v>
      </c>
      <c r="G8068">
        <v>0</v>
      </c>
      <c r="H8068">
        <v>0</v>
      </c>
    </row>
    <row r="8069" spans="1:8" x14ac:dyDescent="0.25">
      <c r="A8069" t="s">
        <v>59</v>
      </c>
      <c r="B8069">
        <v>2020</v>
      </c>
      <c r="C8069" t="s">
        <v>10</v>
      </c>
      <c r="D8069" t="s">
        <v>60</v>
      </c>
      <c r="E8069">
        <v>0</v>
      </c>
      <c r="F8069">
        <v>0</v>
      </c>
      <c r="G8069">
        <v>0</v>
      </c>
      <c r="H8069">
        <v>0</v>
      </c>
    </row>
    <row r="8070" spans="1:8" x14ac:dyDescent="0.25">
      <c r="A8070" t="s">
        <v>59</v>
      </c>
      <c r="B8070">
        <v>2020</v>
      </c>
      <c r="C8070" t="s">
        <v>10</v>
      </c>
      <c r="D8070" t="s">
        <v>60</v>
      </c>
      <c r="E8070">
        <v>0</v>
      </c>
      <c r="F8070">
        <v>0</v>
      </c>
      <c r="G8070">
        <v>0</v>
      </c>
      <c r="H8070">
        <v>0</v>
      </c>
    </row>
    <row r="8071" spans="1:8" x14ac:dyDescent="0.25">
      <c r="A8071" t="s">
        <v>59</v>
      </c>
      <c r="B8071">
        <v>2020</v>
      </c>
      <c r="C8071" t="s">
        <v>10</v>
      </c>
      <c r="D8071" t="s">
        <v>60</v>
      </c>
      <c r="E8071">
        <v>0</v>
      </c>
      <c r="F8071">
        <v>0</v>
      </c>
      <c r="G8071">
        <v>0</v>
      </c>
      <c r="H8071">
        <v>0</v>
      </c>
    </row>
    <row r="8072" spans="1:8" x14ac:dyDescent="0.25">
      <c r="A8072" t="s">
        <v>59</v>
      </c>
      <c r="B8072">
        <v>2020</v>
      </c>
      <c r="C8072" t="s">
        <v>10</v>
      </c>
      <c r="D8072" t="s">
        <v>60</v>
      </c>
      <c r="E8072">
        <v>0</v>
      </c>
      <c r="F8072">
        <v>0</v>
      </c>
      <c r="G8072">
        <v>0</v>
      </c>
      <c r="H8072">
        <v>0</v>
      </c>
    </row>
    <row r="8073" spans="1:8" x14ac:dyDescent="0.25">
      <c r="A8073" t="s">
        <v>59</v>
      </c>
      <c r="B8073">
        <v>2020</v>
      </c>
      <c r="C8073" t="s">
        <v>10</v>
      </c>
      <c r="D8073" t="s">
        <v>62</v>
      </c>
      <c r="E8073">
        <v>0</v>
      </c>
      <c r="F8073">
        <v>0</v>
      </c>
      <c r="G8073">
        <v>0</v>
      </c>
      <c r="H8073">
        <v>0</v>
      </c>
    </row>
    <row r="8074" spans="1:8" x14ac:dyDescent="0.25">
      <c r="A8074" t="s">
        <v>59</v>
      </c>
      <c r="B8074">
        <v>2020</v>
      </c>
      <c r="C8074" t="s">
        <v>10</v>
      </c>
      <c r="D8074" t="s">
        <v>60</v>
      </c>
      <c r="E8074">
        <v>0</v>
      </c>
      <c r="F8074">
        <v>0</v>
      </c>
      <c r="G8074">
        <v>0</v>
      </c>
      <c r="H8074">
        <v>0</v>
      </c>
    </row>
    <row r="8075" spans="1:8" x14ac:dyDescent="0.25">
      <c r="A8075" t="s">
        <v>59</v>
      </c>
      <c r="B8075">
        <v>2020</v>
      </c>
      <c r="C8075" t="s">
        <v>10</v>
      </c>
      <c r="D8075" t="s">
        <v>60</v>
      </c>
      <c r="E8075">
        <v>0</v>
      </c>
      <c r="F8075">
        <v>0</v>
      </c>
      <c r="G8075">
        <v>0</v>
      </c>
      <c r="H8075">
        <v>0</v>
      </c>
    </row>
    <row r="8076" spans="1:8" x14ac:dyDescent="0.25">
      <c r="A8076" t="s">
        <v>59</v>
      </c>
      <c r="B8076">
        <v>2020</v>
      </c>
      <c r="C8076" t="s">
        <v>10</v>
      </c>
      <c r="D8076" t="s">
        <v>60</v>
      </c>
      <c r="E8076">
        <v>0</v>
      </c>
      <c r="F8076">
        <v>0</v>
      </c>
      <c r="G8076">
        <v>0</v>
      </c>
      <c r="H8076">
        <v>0</v>
      </c>
    </row>
    <row r="8077" spans="1:8" x14ac:dyDescent="0.25">
      <c r="A8077" t="s">
        <v>59</v>
      </c>
      <c r="B8077">
        <v>2020</v>
      </c>
      <c r="C8077" t="s">
        <v>10</v>
      </c>
      <c r="D8077" t="s">
        <v>60</v>
      </c>
      <c r="E8077">
        <v>1</v>
      </c>
      <c r="F8077">
        <v>198.50200000000001</v>
      </c>
      <c r="G8077">
        <v>12564.85</v>
      </c>
      <c r="H8077">
        <v>12564.85</v>
      </c>
    </row>
    <row r="8078" spans="1:8" x14ac:dyDescent="0.25">
      <c r="A8078" t="s">
        <v>59</v>
      </c>
      <c r="B8078">
        <v>2020</v>
      </c>
      <c r="C8078" t="s">
        <v>10</v>
      </c>
      <c r="D8078" t="s">
        <v>60</v>
      </c>
      <c r="E8078">
        <v>0</v>
      </c>
      <c r="F8078">
        <v>0</v>
      </c>
      <c r="G8078">
        <v>0</v>
      </c>
      <c r="H8078">
        <v>0</v>
      </c>
    </row>
    <row r="8079" spans="1:8" x14ac:dyDescent="0.25">
      <c r="A8079" t="s">
        <v>59</v>
      </c>
      <c r="B8079">
        <v>2020</v>
      </c>
      <c r="C8079" t="s">
        <v>10</v>
      </c>
      <c r="D8079" t="s">
        <v>60</v>
      </c>
      <c r="E8079">
        <v>0</v>
      </c>
      <c r="F8079">
        <v>0</v>
      </c>
      <c r="G8079">
        <v>0</v>
      </c>
      <c r="H8079">
        <v>0</v>
      </c>
    </row>
    <row r="8080" spans="1:8" x14ac:dyDescent="0.25">
      <c r="A8080" t="s">
        <v>59</v>
      </c>
      <c r="B8080">
        <v>2020</v>
      </c>
      <c r="C8080" t="s">
        <v>10</v>
      </c>
      <c r="D8080" t="s">
        <v>60</v>
      </c>
      <c r="E8080">
        <v>0</v>
      </c>
      <c r="F8080">
        <v>0</v>
      </c>
      <c r="G8080">
        <v>0</v>
      </c>
      <c r="H8080">
        <v>0</v>
      </c>
    </row>
    <row r="8081" spans="1:8" x14ac:dyDescent="0.25">
      <c r="A8081" t="s">
        <v>59</v>
      </c>
      <c r="B8081">
        <v>2020</v>
      </c>
      <c r="C8081" t="s">
        <v>10</v>
      </c>
      <c r="D8081" t="s">
        <v>61</v>
      </c>
      <c r="E8081">
        <v>0</v>
      </c>
      <c r="F8081">
        <v>0</v>
      </c>
      <c r="G8081">
        <v>0</v>
      </c>
      <c r="H8081">
        <v>0</v>
      </c>
    </row>
    <row r="8082" spans="1:8" x14ac:dyDescent="0.25">
      <c r="A8082" t="s">
        <v>59</v>
      </c>
      <c r="B8082">
        <v>2020</v>
      </c>
      <c r="C8082" t="s">
        <v>10</v>
      </c>
      <c r="D8082" t="s">
        <v>61</v>
      </c>
      <c r="E8082">
        <v>340</v>
      </c>
      <c r="F8082">
        <v>28734.571179999999</v>
      </c>
      <c r="G8082">
        <v>2366695.0099999998</v>
      </c>
      <c r="H8082">
        <v>2303959.37</v>
      </c>
    </row>
    <row r="8083" spans="1:8" x14ac:dyDescent="0.25">
      <c r="A8083" t="s">
        <v>59</v>
      </c>
      <c r="B8083">
        <v>2020</v>
      </c>
      <c r="C8083" t="s">
        <v>10</v>
      </c>
      <c r="D8083" t="s">
        <v>61</v>
      </c>
      <c r="E8083">
        <v>1</v>
      </c>
      <c r="F8083">
        <v>1.8900600000000001</v>
      </c>
      <c r="G8083">
        <v>256.93</v>
      </c>
      <c r="H8083">
        <v>0</v>
      </c>
    </row>
    <row r="8084" spans="1:8" x14ac:dyDescent="0.25">
      <c r="A8084" t="s">
        <v>59</v>
      </c>
      <c r="B8084">
        <v>2020</v>
      </c>
      <c r="C8084" t="s">
        <v>10</v>
      </c>
      <c r="D8084" t="s">
        <v>60</v>
      </c>
      <c r="E8084">
        <v>0</v>
      </c>
      <c r="F8084">
        <v>0</v>
      </c>
      <c r="G8084">
        <v>0</v>
      </c>
      <c r="H8084">
        <v>0</v>
      </c>
    </row>
    <row r="8085" spans="1:8" x14ac:dyDescent="0.25">
      <c r="A8085" t="s">
        <v>59</v>
      </c>
      <c r="B8085">
        <v>2020</v>
      </c>
      <c r="C8085" t="s">
        <v>10</v>
      </c>
      <c r="D8085" t="s">
        <v>60</v>
      </c>
      <c r="E8085">
        <v>0</v>
      </c>
      <c r="F8085">
        <v>0</v>
      </c>
      <c r="G8085">
        <v>0</v>
      </c>
      <c r="H8085">
        <v>0</v>
      </c>
    </row>
    <row r="8086" spans="1:8" x14ac:dyDescent="0.25">
      <c r="A8086" t="s">
        <v>59</v>
      </c>
      <c r="B8086">
        <v>2020</v>
      </c>
      <c r="C8086" t="s">
        <v>10</v>
      </c>
      <c r="D8086" t="s">
        <v>60</v>
      </c>
      <c r="E8086">
        <v>0</v>
      </c>
      <c r="F8086">
        <v>0</v>
      </c>
      <c r="G8086">
        <v>0</v>
      </c>
      <c r="H8086">
        <v>0</v>
      </c>
    </row>
    <row r="8087" spans="1:8" x14ac:dyDescent="0.25">
      <c r="A8087" t="s">
        <v>59</v>
      </c>
      <c r="B8087">
        <v>2020</v>
      </c>
      <c r="C8087" t="s">
        <v>10</v>
      </c>
      <c r="D8087" t="s">
        <v>60</v>
      </c>
      <c r="E8087">
        <v>2</v>
      </c>
      <c r="F8087">
        <v>5.4197899999999999</v>
      </c>
      <c r="G8087">
        <v>723.03</v>
      </c>
      <c r="H8087">
        <v>201.33</v>
      </c>
    </row>
    <row r="8088" spans="1:8" x14ac:dyDescent="0.25">
      <c r="A8088" t="s">
        <v>59</v>
      </c>
      <c r="B8088">
        <v>2020</v>
      </c>
      <c r="C8088" t="s">
        <v>10</v>
      </c>
      <c r="D8088" t="s">
        <v>62</v>
      </c>
      <c r="E8088">
        <v>161</v>
      </c>
      <c r="F8088">
        <v>9657.7598199999993</v>
      </c>
      <c r="G8088">
        <v>936188.25</v>
      </c>
      <c r="H8088">
        <v>873801.1</v>
      </c>
    </row>
    <row r="8089" spans="1:8" x14ac:dyDescent="0.25">
      <c r="A8089" t="s">
        <v>59</v>
      </c>
      <c r="B8089">
        <v>2020</v>
      </c>
      <c r="C8089" t="s">
        <v>10</v>
      </c>
      <c r="D8089" t="s">
        <v>62</v>
      </c>
      <c r="E8089">
        <v>8</v>
      </c>
      <c r="F8089">
        <v>5.3883799999999997</v>
      </c>
      <c r="G8089">
        <v>582.23</v>
      </c>
      <c r="H8089">
        <v>438.74</v>
      </c>
    </row>
    <row r="8090" spans="1:8" x14ac:dyDescent="0.25">
      <c r="A8090" t="s">
        <v>59</v>
      </c>
      <c r="B8090">
        <v>2020</v>
      </c>
      <c r="C8090" t="s">
        <v>10</v>
      </c>
      <c r="D8090" t="s">
        <v>60</v>
      </c>
      <c r="E8090">
        <v>0</v>
      </c>
      <c r="F8090">
        <v>0</v>
      </c>
      <c r="G8090">
        <v>0</v>
      </c>
      <c r="H8090">
        <v>0</v>
      </c>
    </row>
    <row r="8091" spans="1:8" x14ac:dyDescent="0.25">
      <c r="A8091" t="s">
        <v>59</v>
      </c>
      <c r="B8091">
        <v>2020</v>
      </c>
      <c r="C8091" t="s">
        <v>10</v>
      </c>
      <c r="D8091" t="s">
        <v>60</v>
      </c>
      <c r="E8091">
        <v>0</v>
      </c>
      <c r="F8091">
        <v>0</v>
      </c>
      <c r="G8091">
        <v>0</v>
      </c>
      <c r="H8091">
        <v>0</v>
      </c>
    </row>
    <row r="8092" spans="1:8" x14ac:dyDescent="0.25">
      <c r="A8092" t="s">
        <v>59</v>
      </c>
      <c r="B8092">
        <v>2020</v>
      </c>
      <c r="C8092" t="s">
        <v>10</v>
      </c>
      <c r="D8092" t="s">
        <v>60</v>
      </c>
      <c r="E8092">
        <v>0</v>
      </c>
      <c r="F8092">
        <v>0</v>
      </c>
      <c r="G8092">
        <v>0</v>
      </c>
      <c r="H8092">
        <v>0</v>
      </c>
    </row>
    <row r="8093" spans="1:8" x14ac:dyDescent="0.25">
      <c r="A8093" t="s">
        <v>59</v>
      </c>
      <c r="B8093">
        <v>2020</v>
      </c>
      <c r="C8093" t="s">
        <v>10</v>
      </c>
      <c r="D8093" t="s">
        <v>60</v>
      </c>
      <c r="E8093">
        <v>0</v>
      </c>
      <c r="F8093">
        <v>0</v>
      </c>
      <c r="G8093">
        <v>0</v>
      </c>
      <c r="H8093">
        <v>0</v>
      </c>
    </row>
    <row r="8094" spans="1:8" x14ac:dyDescent="0.25">
      <c r="A8094" t="s">
        <v>59</v>
      </c>
      <c r="B8094">
        <v>2020</v>
      </c>
      <c r="C8094" t="s">
        <v>10</v>
      </c>
      <c r="D8094" t="s">
        <v>60</v>
      </c>
      <c r="E8094">
        <v>0</v>
      </c>
      <c r="F8094">
        <v>0</v>
      </c>
      <c r="G8094">
        <v>0</v>
      </c>
      <c r="H8094">
        <v>0</v>
      </c>
    </row>
    <row r="8095" spans="1:8" x14ac:dyDescent="0.25">
      <c r="A8095" t="s">
        <v>59</v>
      </c>
      <c r="B8095">
        <v>2020</v>
      </c>
      <c r="C8095" t="s">
        <v>10</v>
      </c>
      <c r="D8095" t="s">
        <v>60</v>
      </c>
      <c r="E8095">
        <v>20</v>
      </c>
      <c r="F8095">
        <v>13.814450000000001</v>
      </c>
      <c r="G8095">
        <v>1492.25</v>
      </c>
      <c r="H8095">
        <v>1055.1300000000001</v>
      </c>
    </row>
    <row r="8096" spans="1:8" x14ac:dyDescent="0.25">
      <c r="A8096" t="s">
        <v>59</v>
      </c>
      <c r="B8096">
        <v>2020</v>
      </c>
      <c r="C8096" t="s">
        <v>10</v>
      </c>
      <c r="D8096" t="s">
        <v>60</v>
      </c>
      <c r="E8096">
        <v>304</v>
      </c>
      <c r="F8096">
        <v>1921.45227</v>
      </c>
      <c r="G8096">
        <v>164344.91</v>
      </c>
      <c r="H8096">
        <v>174638.54</v>
      </c>
    </row>
    <row r="8097" spans="1:8" x14ac:dyDescent="0.25">
      <c r="A8097" t="s">
        <v>59</v>
      </c>
      <c r="B8097">
        <v>2020</v>
      </c>
      <c r="C8097" t="s">
        <v>10</v>
      </c>
      <c r="D8097" t="s">
        <v>60</v>
      </c>
      <c r="E8097">
        <v>2</v>
      </c>
      <c r="F8097">
        <v>-0.38485000000000003</v>
      </c>
      <c r="G8097">
        <v>30.63</v>
      </c>
      <c r="H8097">
        <v>0</v>
      </c>
    </row>
    <row r="8098" spans="1:8" x14ac:dyDescent="0.25">
      <c r="A8098" t="s">
        <v>59</v>
      </c>
      <c r="B8098">
        <v>2020</v>
      </c>
      <c r="C8098" t="s">
        <v>10</v>
      </c>
      <c r="D8098" t="s">
        <v>60</v>
      </c>
      <c r="E8098">
        <v>1079</v>
      </c>
      <c r="F8098">
        <v>1284.1522600000001</v>
      </c>
      <c r="G8098">
        <v>146871.53</v>
      </c>
      <c r="H8098">
        <v>155630.54</v>
      </c>
    </row>
    <row r="8099" spans="1:8" x14ac:dyDescent="0.25">
      <c r="A8099" t="s">
        <v>59</v>
      </c>
      <c r="B8099">
        <v>2020</v>
      </c>
      <c r="C8099" t="s">
        <v>10</v>
      </c>
      <c r="D8099" t="s">
        <v>60</v>
      </c>
      <c r="E8099">
        <v>8078</v>
      </c>
      <c r="F8099">
        <v>1866.29404</v>
      </c>
      <c r="G8099">
        <v>161982.34</v>
      </c>
      <c r="H8099">
        <v>164428.39000000001</v>
      </c>
    </row>
    <row r="8100" spans="1:8" x14ac:dyDescent="0.25">
      <c r="A8100" t="s">
        <v>59</v>
      </c>
      <c r="B8100">
        <v>2020</v>
      </c>
      <c r="C8100" t="s">
        <v>10</v>
      </c>
      <c r="D8100" t="s">
        <v>60</v>
      </c>
      <c r="E8100">
        <v>0</v>
      </c>
      <c r="F8100">
        <v>0</v>
      </c>
      <c r="G8100">
        <v>0</v>
      </c>
      <c r="H8100">
        <v>0</v>
      </c>
    </row>
    <row r="8101" spans="1:8" x14ac:dyDescent="0.25">
      <c r="A8101" t="s">
        <v>59</v>
      </c>
      <c r="B8101">
        <v>2020</v>
      </c>
      <c r="C8101" t="s">
        <v>10</v>
      </c>
      <c r="D8101" t="s">
        <v>60</v>
      </c>
      <c r="E8101">
        <v>45</v>
      </c>
      <c r="F8101">
        <v>15.851240000000001</v>
      </c>
      <c r="G8101">
        <v>1227.99</v>
      </c>
      <c r="H8101">
        <v>661.61</v>
      </c>
    </row>
    <row r="8102" spans="1:8" x14ac:dyDescent="0.25">
      <c r="A8102" t="s">
        <v>59</v>
      </c>
      <c r="B8102">
        <v>2020</v>
      </c>
      <c r="C8102" t="s">
        <v>10</v>
      </c>
      <c r="D8102" t="s">
        <v>60</v>
      </c>
      <c r="E8102">
        <v>23</v>
      </c>
      <c r="F8102">
        <v>0.93459999999999999</v>
      </c>
      <c r="G8102">
        <v>98.8</v>
      </c>
      <c r="H8102">
        <v>68.010000000000005</v>
      </c>
    </row>
    <row r="8103" spans="1:8" x14ac:dyDescent="0.25">
      <c r="A8103" t="s">
        <v>59</v>
      </c>
      <c r="B8103">
        <v>2020</v>
      </c>
      <c r="C8103" t="s">
        <v>10</v>
      </c>
      <c r="D8103" t="s">
        <v>60</v>
      </c>
      <c r="E8103">
        <v>0</v>
      </c>
      <c r="F8103">
        <v>0</v>
      </c>
      <c r="G8103">
        <v>0</v>
      </c>
      <c r="H8103">
        <v>0</v>
      </c>
    </row>
    <row r="8104" spans="1:8" x14ac:dyDescent="0.25">
      <c r="A8104" t="s">
        <v>59</v>
      </c>
      <c r="B8104">
        <v>2020</v>
      </c>
      <c r="C8104" t="s">
        <v>10</v>
      </c>
      <c r="D8104" t="s">
        <v>60</v>
      </c>
      <c r="E8104">
        <v>258</v>
      </c>
      <c r="F8104">
        <v>35.42174</v>
      </c>
      <c r="G8104">
        <v>2493.64</v>
      </c>
      <c r="H8104">
        <v>3522.65</v>
      </c>
    </row>
    <row r="8105" spans="1:8" x14ac:dyDescent="0.25">
      <c r="A8105" t="s">
        <v>59</v>
      </c>
      <c r="B8105">
        <v>2020</v>
      </c>
      <c r="C8105" t="s">
        <v>10</v>
      </c>
      <c r="D8105" t="s">
        <v>60</v>
      </c>
      <c r="E8105">
        <v>238</v>
      </c>
      <c r="F8105">
        <v>72.840440000000001</v>
      </c>
      <c r="G8105">
        <v>5187.8900000000003</v>
      </c>
      <c r="H8105">
        <v>5569.17</v>
      </c>
    </row>
    <row r="8106" spans="1:8" x14ac:dyDescent="0.25">
      <c r="A8106" t="s">
        <v>59</v>
      </c>
      <c r="B8106">
        <v>2020</v>
      </c>
      <c r="C8106" t="s">
        <v>10</v>
      </c>
      <c r="D8106" t="s">
        <v>60</v>
      </c>
      <c r="E8106">
        <v>0</v>
      </c>
      <c r="F8106">
        <v>0</v>
      </c>
      <c r="G8106">
        <v>0</v>
      </c>
      <c r="H8106">
        <v>0</v>
      </c>
    </row>
    <row r="8107" spans="1:8" x14ac:dyDescent="0.25">
      <c r="A8107" t="s">
        <v>59</v>
      </c>
      <c r="B8107">
        <v>2020</v>
      </c>
      <c r="C8107" t="s">
        <v>10</v>
      </c>
      <c r="D8107" t="s">
        <v>60</v>
      </c>
      <c r="E8107">
        <v>0</v>
      </c>
      <c r="F8107">
        <v>0</v>
      </c>
      <c r="G8107">
        <v>0</v>
      </c>
      <c r="H8107">
        <v>0</v>
      </c>
    </row>
    <row r="8108" spans="1:8" x14ac:dyDescent="0.25">
      <c r="A8108" t="s">
        <v>59</v>
      </c>
      <c r="B8108">
        <v>2020</v>
      </c>
      <c r="C8108" t="s">
        <v>10</v>
      </c>
      <c r="D8108" t="s">
        <v>60</v>
      </c>
      <c r="E8108">
        <v>4</v>
      </c>
      <c r="F8108">
        <v>8.5231200000000005</v>
      </c>
      <c r="G8108">
        <v>538.33000000000004</v>
      </c>
      <c r="H8108">
        <v>306.81</v>
      </c>
    </row>
    <row r="8109" spans="1:8" x14ac:dyDescent="0.25">
      <c r="A8109" t="s">
        <v>59</v>
      </c>
      <c r="B8109">
        <v>2020</v>
      </c>
      <c r="C8109" t="s">
        <v>10</v>
      </c>
      <c r="D8109" t="s">
        <v>60</v>
      </c>
      <c r="E8109">
        <v>0</v>
      </c>
      <c r="F8109">
        <v>0</v>
      </c>
      <c r="G8109">
        <v>0</v>
      </c>
      <c r="H8109">
        <v>0</v>
      </c>
    </row>
    <row r="8110" spans="1:8" x14ac:dyDescent="0.25">
      <c r="A8110" t="s">
        <v>59</v>
      </c>
      <c r="B8110">
        <v>2020</v>
      </c>
      <c r="C8110" t="s">
        <v>10</v>
      </c>
      <c r="D8110" t="s">
        <v>60</v>
      </c>
      <c r="E8110">
        <v>9</v>
      </c>
      <c r="F8110">
        <v>6.1236800000000002</v>
      </c>
      <c r="G8110">
        <v>614.1</v>
      </c>
      <c r="H8110">
        <v>589.17999999999995</v>
      </c>
    </row>
    <row r="8111" spans="1:8" x14ac:dyDescent="0.25">
      <c r="A8111" t="s">
        <v>59</v>
      </c>
      <c r="B8111">
        <v>2020</v>
      </c>
      <c r="C8111" t="s">
        <v>10</v>
      </c>
      <c r="D8111" t="s">
        <v>60</v>
      </c>
      <c r="E8111">
        <v>25</v>
      </c>
      <c r="F8111">
        <v>28.218</v>
      </c>
      <c r="G8111">
        <v>2469.27</v>
      </c>
      <c r="H8111">
        <v>2426.79</v>
      </c>
    </row>
    <row r="8112" spans="1:8" x14ac:dyDescent="0.25">
      <c r="A8112" t="s">
        <v>59</v>
      </c>
      <c r="B8112">
        <v>2020</v>
      </c>
      <c r="C8112" t="s">
        <v>10</v>
      </c>
      <c r="D8112" t="s">
        <v>60</v>
      </c>
      <c r="E8112">
        <v>0</v>
      </c>
      <c r="F8112">
        <v>0</v>
      </c>
      <c r="G8112">
        <v>0</v>
      </c>
      <c r="H8112">
        <v>0</v>
      </c>
    </row>
    <row r="8113" spans="1:8" x14ac:dyDescent="0.25">
      <c r="A8113" t="s">
        <v>59</v>
      </c>
      <c r="B8113">
        <v>2020</v>
      </c>
      <c r="C8113" t="s">
        <v>10</v>
      </c>
      <c r="D8113" t="s">
        <v>63</v>
      </c>
      <c r="E8113">
        <v>162503</v>
      </c>
      <c r="F8113">
        <v>29858.873309999999</v>
      </c>
      <c r="G8113">
        <v>2832398.24</v>
      </c>
      <c r="H8113">
        <v>1103568.46</v>
      </c>
    </row>
    <row r="8114" spans="1:8" x14ac:dyDescent="0.25">
      <c r="A8114" t="s">
        <v>59</v>
      </c>
      <c r="B8114">
        <v>2020</v>
      </c>
      <c r="C8114" t="s">
        <v>10</v>
      </c>
      <c r="D8114" t="s">
        <v>63</v>
      </c>
      <c r="E8114">
        <v>22</v>
      </c>
      <c r="F8114">
        <v>1.6919999999999999</v>
      </c>
      <c r="G8114">
        <v>249.85</v>
      </c>
      <c r="H8114">
        <v>188.22</v>
      </c>
    </row>
    <row r="8115" spans="1:8" x14ac:dyDescent="0.25">
      <c r="A8115" t="s">
        <v>59</v>
      </c>
      <c r="B8115">
        <v>2020</v>
      </c>
      <c r="C8115" t="s">
        <v>10</v>
      </c>
      <c r="D8115" t="s">
        <v>63</v>
      </c>
      <c r="E8115">
        <v>855036</v>
      </c>
      <c r="F8115">
        <v>109706.34525</v>
      </c>
      <c r="G8115">
        <v>10611372.08</v>
      </c>
      <c r="H8115">
        <v>5222208.17</v>
      </c>
    </row>
    <row r="8116" spans="1:8" x14ac:dyDescent="0.25">
      <c r="A8116" t="s">
        <v>59</v>
      </c>
      <c r="B8116">
        <v>2020</v>
      </c>
      <c r="C8116" t="s">
        <v>10</v>
      </c>
      <c r="D8116" t="s">
        <v>63</v>
      </c>
      <c r="E8116">
        <v>0</v>
      </c>
      <c r="F8116">
        <v>0</v>
      </c>
      <c r="G8116">
        <v>0</v>
      </c>
      <c r="H8116">
        <v>0</v>
      </c>
    </row>
    <row r="8117" spans="1:8" x14ac:dyDescent="0.25">
      <c r="A8117" t="s">
        <v>59</v>
      </c>
      <c r="B8117">
        <v>2020</v>
      </c>
      <c r="C8117" t="s">
        <v>10</v>
      </c>
      <c r="D8117" t="s">
        <v>64</v>
      </c>
      <c r="E8117">
        <v>0</v>
      </c>
      <c r="F8117">
        <v>0</v>
      </c>
      <c r="G8117">
        <v>0</v>
      </c>
      <c r="H8117">
        <v>0</v>
      </c>
    </row>
    <row r="8118" spans="1:8" x14ac:dyDescent="0.25">
      <c r="A8118" t="s">
        <v>59</v>
      </c>
      <c r="B8118">
        <v>2020</v>
      </c>
      <c r="C8118" t="s">
        <v>10</v>
      </c>
      <c r="D8118" t="s">
        <v>61</v>
      </c>
      <c r="E8118">
        <v>1544</v>
      </c>
      <c r="F8118">
        <v>11715.08619</v>
      </c>
      <c r="G8118">
        <v>940766.58</v>
      </c>
      <c r="H8118">
        <v>845401.33</v>
      </c>
    </row>
    <row r="8119" spans="1:8" x14ac:dyDescent="0.25">
      <c r="A8119" t="s">
        <v>59</v>
      </c>
      <c r="B8119">
        <v>2020</v>
      </c>
      <c r="C8119" t="s">
        <v>10</v>
      </c>
      <c r="D8119" t="s">
        <v>61</v>
      </c>
      <c r="E8119">
        <v>1215</v>
      </c>
      <c r="F8119">
        <v>1524.5745199999999</v>
      </c>
      <c r="G8119">
        <v>188581.09</v>
      </c>
      <c r="H8119">
        <v>150465.92000000001</v>
      </c>
    </row>
    <row r="8120" spans="1:8" x14ac:dyDescent="0.25">
      <c r="A8120" t="s">
        <v>59</v>
      </c>
      <c r="B8120">
        <v>2020</v>
      </c>
      <c r="C8120" t="s">
        <v>10</v>
      </c>
      <c r="D8120" t="s">
        <v>61</v>
      </c>
      <c r="E8120">
        <v>9645</v>
      </c>
      <c r="F8120">
        <v>2562.3450600000001</v>
      </c>
      <c r="G8120">
        <v>203994.93</v>
      </c>
      <c r="H8120">
        <v>152535.94</v>
      </c>
    </row>
    <row r="8121" spans="1:8" x14ac:dyDescent="0.25">
      <c r="A8121" t="s">
        <v>59</v>
      </c>
      <c r="B8121">
        <v>2020</v>
      </c>
      <c r="C8121" t="s">
        <v>10</v>
      </c>
      <c r="D8121" t="s">
        <v>60</v>
      </c>
      <c r="E8121">
        <v>5</v>
      </c>
      <c r="F8121">
        <v>0.252</v>
      </c>
      <c r="G8121">
        <v>235.35</v>
      </c>
      <c r="H8121">
        <v>0</v>
      </c>
    </row>
    <row r="8122" spans="1:8" x14ac:dyDescent="0.25">
      <c r="A8122" t="s">
        <v>59</v>
      </c>
      <c r="B8122">
        <v>2020</v>
      </c>
      <c r="C8122" t="s">
        <v>10</v>
      </c>
      <c r="D8122" t="s">
        <v>60</v>
      </c>
      <c r="E8122">
        <v>29</v>
      </c>
      <c r="F8122">
        <v>49.559690000000003</v>
      </c>
      <c r="G8122">
        <v>4135.05</v>
      </c>
      <c r="H8122">
        <v>3877.37</v>
      </c>
    </row>
    <row r="8123" spans="1:8" x14ac:dyDescent="0.25">
      <c r="A8123" t="s">
        <v>59</v>
      </c>
      <c r="B8123">
        <v>2020</v>
      </c>
      <c r="C8123" t="s">
        <v>10</v>
      </c>
      <c r="D8123" t="s">
        <v>60</v>
      </c>
      <c r="E8123">
        <v>680</v>
      </c>
      <c r="F8123">
        <v>118.86803999999999</v>
      </c>
      <c r="G8123">
        <v>8381.2999999999993</v>
      </c>
      <c r="H8123">
        <v>8203.0300000000007</v>
      </c>
    </row>
    <row r="8124" spans="1:8" x14ac:dyDescent="0.25">
      <c r="A8124" t="s">
        <v>59</v>
      </c>
      <c r="B8124">
        <v>2020</v>
      </c>
      <c r="C8124" t="s">
        <v>10</v>
      </c>
      <c r="D8124" t="s">
        <v>62</v>
      </c>
      <c r="E8124">
        <v>2724</v>
      </c>
      <c r="F8124">
        <v>16735.654569999999</v>
      </c>
      <c r="G8124">
        <v>1604699.83</v>
      </c>
      <c r="H8124">
        <v>1308373.93</v>
      </c>
    </row>
    <row r="8125" spans="1:8" x14ac:dyDescent="0.25">
      <c r="A8125" t="s">
        <v>59</v>
      </c>
      <c r="B8125">
        <v>2020</v>
      </c>
      <c r="C8125" t="s">
        <v>10</v>
      </c>
      <c r="D8125" t="s">
        <v>62</v>
      </c>
      <c r="E8125">
        <v>5303</v>
      </c>
      <c r="F8125">
        <v>6878.0907399999996</v>
      </c>
      <c r="G8125">
        <v>855226.64</v>
      </c>
      <c r="H8125">
        <v>728524.96</v>
      </c>
    </row>
    <row r="8126" spans="1:8" x14ac:dyDescent="0.25">
      <c r="A8126" t="s">
        <v>59</v>
      </c>
      <c r="B8126">
        <v>2020</v>
      </c>
      <c r="C8126" t="s">
        <v>10</v>
      </c>
      <c r="D8126" t="s">
        <v>62</v>
      </c>
      <c r="E8126">
        <v>126733</v>
      </c>
      <c r="F8126">
        <v>25714.119910000001</v>
      </c>
      <c r="G8126">
        <v>2499030.7400000002</v>
      </c>
      <c r="H8126">
        <v>2049889.36</v>
      </c>
    </row>
    <row r="8127" spans="1:8" x14ac:dyDescent="0.25">
      <c r="A8127" t="s">
        <v>59</v>
      </c>
      <c r="B8127">
        <v>2020</v>
      </c>
      <c r="C8127" t="s">
        <v>10</v>
      </c>
      <c r="D8127" t="s">
        <v>60</v>
      </c>
      <c r="E8127">
        <v>23</v>
      </c>
      <c r="F8127">
        <v>171.42841999999999</v>
      </c>
      <c r="G8127">
        <v>13017.88</v>
      </c>
      <c r="H8127">
        <v>7978.4</v>
      </c>
    </row>
    <row r="8128" spans="1:8" x14ac:dyDescent="0.25">
      <c r="A8128" t="s">
        <v>59</v>
      </c>
      <c r="B8128">
        <v>2020</v>
      </c>
      <c r="C8128" t="s">
        <v>10</v>
      </c>
      <c r="D8128" t="s">
        <v>60</v>
      </c>
      <c r="E8128">
        <v>58</v>
      </c>
      <c r="F8128">
        <v>117.61314</v>
      </c>
      <c r="G8128">
        <v>11365.45</v>
      </c>
      <c r="H8128">
        <v>8618.27</v>
      </c>
    </row>
    <row r="8129" spans="1:8" x14ac:dyDescent="0.25">
      <c r="A8129" t="s">
        <v>59</v>
      </c>
      <c r="B8129">
        <v>2020</v>
      </c>
      <c r="C8129" t="s">
        <v>10</v>
      </c>
      <c r="D8129" t="s">
        <v>60</v>
      </c>
      <c r="E8129">
        <v>23</v>
      </c>
      <c r="F8129">
        <v>174.34639000000001</v>
      </c>
      <c r="G8129">
        <v>6992.05</v>
      </c>
      <c r="H8129">
        <v>6365.59</v>
      </c>
    </row>
    <row r="8130" spans="1:8" x14ac:dyDescent="0.25">
      <c r="A8130" t="s">
        <v>59</v>
      </c>
      <c r="B8130">
        <v>2020</v>
      </c>
      <c r="C8130" t="s">
        <v>10</v>
      </c>
      <c r="D8130" t="s">
        <v>60</v>
      </c>
      <c r="E8130">
        <v>36</v>
      </c>
      <c r="F8130">
        <v>196.55377999999999</v>
      </c>
      <c r="G8130">
        <v>13167.2</v>
      </c>
      <c r="H8130">
        <v>21232</v>
      </c>
    </row>
    <row r="8131" spans="1:8" x14ac:dyDescent="0.25">
      <c r="A8131" t="s">
        <v>59</v>
      </c>
      <c r="B8131">
        <v>2020</v>
      </c>
      <c r="C8131" t="s">
        <v>10</v>
      </c>
      <c r="D8131" t="s">
        <v>60</v>
      </c>
      <c r="E8131">
        <v>0</v>
      </c>
      <c r="F8131">
        <v>0</v>
      </c>
      <c r="G8131">
        <v>0</v>
      </c>
      <c r="H8131">
        <v>0</v>
      </c>
    </row>
    <row r="8132" spans="1:8" x14ac:dyDescent="0.25">
      <c r="A8132" t="s">
        <v>59</v>
      </c>
      <c r="B8132">
        <v>2020</v>
      </c>
      <c r="C8132" t="s">
        <v>10</v>
      </c>
      <c r="D8132" t="s">
        <v>60</v>
      </c>
      <c r="E8132">
        <v>0</v>
      </c>
      <c r="F8132">
        <v>0</v>
      </c>
      <c r="G8132">
        <v>0</v>
      </c>
      <c r="H8132">
        <v>0</v>
      </c>
    </row>
    <row r="8133" spans="1:8" x14ac:dyDescent="0.25">
      <c r="A8133" t="s">
        <v>59</v>
      </c>
      <c r="B8133">
        <v>2020</v>
      </c>
      <c r="C8133" t="s">
        <v>10</v>
      </c>
      <c r="D8133" t="s">
        <v>61</v>
      </c>
      <c r="E8133">
        <v>0</v>
      </c>
      <c r="F8133">
        <v>0</v>
      </c>
      <c r="G8133">
        <v>0</v>
      </c>
      <c r="H8133">
        <v>0</v>
      </c>
    </row>
    <row r="8134" spans="1:8" x14ac:dyDescent="0.25">
      <c r="A8134" t="s">
        <v>59</v>
      </c>
      <c r="B8134">
        <v>2020</v>
      </c>
      <c r="C8134" t="s">
        <v>10</v>
      </c>
      <c r="D8134" t="s">
        <v>60</v>
      </c>
      <c r="E8134">
        <v>0</v>
      </c>
      <c r="F8134">
        <v>0</v>
      </c>
      <c r="G8134">
        <v>0</v>
      </c>
      <c r="H8134">
        <v>0</v>
      </c>
    </row>
    <row r="8135" spans="1:8" x14ac:dyDescent="0.25">
      <c r="A8135" t="s">
        <v>59</v>
      </c>
      <c r="B8135">
        <v>2020</v>
      </c>
      <c r="C8135" t="s">
        <v>10</v>
      </c>
      <c r="D8135" t="s">
        <v>60</v>
      </c>
      <c r="E8135">
        <v>0</v>
      </c>
      <c r="F8135">
        <v>0</v>
      </c>
      <c r="G8135">
        <v>0</v>
      </c>
      <c r="H8135">
        <v>0</v>
      </c>
    </row>
    <row r="8136" spans="1:8" x14ac:dyDescent="0.25">
      <c r="A8136" t="s">
        <v>59</v>
      </c>
      <c r="B8136">
        <v>2020</v>
      </c>
      <c r="C8136" t="s">
        <v>10</v>
      </c>
      <c r="D8136" t="s">
        <v>60</v>
      </c>
      <c r="E8136">
        <v>0</v>
      </c>
      <c r="F8136">
        <v>0</v>
      </c>
      <c r="G8136">
        <v>0</v>
      </c>
      <c r="H8136">
        <v>0</v>
      </c>
    </row>
    <row r="8137" spans="1:8" x14ac:dyDescent="0.25">
      <c r="A8137" t="s">
        <v>59</v>
      </c>
      <c r="B8137">
        <v>2020</v>
      </c>
      <c r="C8137" t="s">
        <v>10</v>
      </c>
      <c r="D8137" t="s">
        <v>62</v>
      </c>
      <c r="E8137">
        <v>1</v>
      </c>
      <c r="F8137">
        <v>437.28</v>
      </c>
      <c r="G8137">
        <v>40931.339999999997</v>
      </c>
      <c r="H8137">
        <v>0</v>
      </c>
    </row>
    <row r="8138" spans="1:8" x14ac:dyDescent="0.25">
      <c r="A8138" t="s">
        <v>59</v>
      </c>
      <c r="B8138">
        <v>2020</v>
      </c>
      <c r="C8138" t="s">
        <v>10</v>
      </c>
      <c r="D8138" t="s">
        <v>60</v>
      </c>
      <c r="E8138">
        <v>0</v>
      </c>
      <c r="F8138">
        <v>0</v>
      </c>
      <c r="G8138">
        <v>0</v>
      </c>
      <c r="H8138">
        <v>0</v>
      </c>
    </row>
    <row r="8139" spans="1:8" x14ac:dyDescent="0.25">
      <c r="A8139" t="s">
        <v>59</v>
      </c>
      <c r="B8139">
        <v>2020</v>
      </c>
      <c r="C8139" t="s">
        <v>10</v>
      </c>
      <c r="D8139" t="s">
        <v>60</v>
      </c>
      <c r="E8139">
        <v>0</v>
      </c>
      <c r="F8139">
        <v>0</v>
      </c>
      <c r="G8139">
        <v>0</v>
      </c>
      <c r="H8139">
        <v>0</v>
      </c>
    </row>
    <row r="8140" spans="1:8" x14ac:dyDescent="0.25">
      <c r="A8140" t="s">
        <v>59</v>
      </c>
      <c r="B8140">
        <v>2020</v>
      </c>
      <c r="C8140" t="s">
        <v>10</v>
      </c>
      <c r="D8140" t="s">
        <v>60</v>
      </c>
      <c r="E8140">
        <v>0</v>
      </c>
      <c r="F8140">
        <v>0</v>
      </c>
      <c r="G8140">
        <v>0</v>
      </c>
      <c r="H8140">
        <v>0</v>
      </c>
    </row>
    <row r="8141" spans="1:8" x14ac:dyDescent="0.25">
      <c r="A8141" t="s">
        <v>59</v>
      </c>
      <c r="B8141">
        <v>2020</v>
      </c>
      <c r="C8141" t="s">
        <v>10</v>
      </c>
      <c r="D8141" t="s">
        <v>60</v>
      </c>
      <c r="E8141">
        <v>0</v>
      </c>
      <c r="F8141">
        <v>0</v>
      </c>
      <c r="G8141">
        <v>0</v>
      </c>
      <c r="H8141">
        <v>0</v>
      </c>
    </row>
    <row r="8142" spans="1:8" x14ac:dyDescent="0.25">
      <c r="A8142" t="s">
        <v>59</v>
      </c>
      <c r="B8142">
        <v>2020</v>
      </c>
      <c r="C8142" t="s">
        <v>10</v>
      </c>
      <c r="D8142" t="s">
        <v>61</v>
      </c>
      <c r="E8142">
        <v>0</v>
      </c>
      <c r="F8142">
        <v>0</v>
      </c>
      <c r="G8142">
        <v>0</v>
      </c>
      <c r="H8142">
        <v>0</v>
      </c>
    </row>
    <row r="8143" spans="1:8" x14ac:dyDescent="0.25">
      <c r="A8143" t="s">
        <v>59</v>
      </c>
      <c r="B8143">
        <v>2020</v>
      </c>
      <c r="C8143" t="s">
        <v>10</v>
      </c>
      <c r="D8143" t="s">
        <v>60</v>
      </c>
      <c r="E8143">
        <v>0</v>
      </c>
      <c r="F8143">
        <v>0</v>
      </c>
      <c r="G8143">
        <v>0</v>
      </c>
      <c r="H8143">
        <v>0</v>
      </c>
    </row>
    <row r="8144" spans="1:8" x14ac:dyDescent="0.25">
      <c r="A8144" t="s">
        <v>59</v>
      </c>
      <c r="B8144">
        <v>2020</v>
      </c>
      <c r="C8144" t="s">
        <v>10</v>
      </c>
      <c r="D8144" t="s">
        <v>60</v>
      </c>
      <c r="E8144">
        <v>0</v>
      </c>
      <c r="F8144">
        <v>0</v>
      </c>
      <c r="G8144">
        <v>0</v>
      </c>
      <c r="H8144">
        <v>0</v>
      </c>
    </row>
    <row r="8145" spans="1:8" x14ac:dyDescent="0.25">
      <c r="A8145" t="s">
        <v>59</v>
      </c>
      <c r="B8145">
        <v>2020</v>
      </c>
      <c r="C8145" t="s">
        <v>10</v>
      </c>
      <c r="D8145" t="s">
        <v>60</v>
      </c>
      <c r="E8145">
        <v>0</v>
      </c>
      <c r="F8145">
        <v>0</v>
      </c>
      <c r="G8145">
        <v>0</v>
      </c>
      <c r="H8145">
        <v>0</v>
      </c>
    </row>
    <row r="8146" spans="1:8" x14ac:dyDescent="0.25">
      <c r="A8146" t="s">
        <v>59</v>
      </c>
      <c r="B8146">
        <v>2020</v>
      </c>
      <c r="C8146" t="s">
        <v>10</v>
      </c>
      <c r="D8146" t="s">
        <v>60</v>
      </c>
      <c r="E8146">
        <v>0</v>
      </c>
      <c r="F8146">
        <v>0</v>
      </c>
      <c r="G8146">
        <v>0</v>
      </c>
      <c r="H8146">
        <v>0</v>
      </c>
    </row>
    <row r="8147" spans="1:8" x14ac:dyDescent="0.25">
      <c r="A8147" t="s">
        <v>59</v>
      </c>
      <c r="B8147">
        <v>2020</v>
      </c>
      <c r="C8147" t="s">
        <v>10</v>
      </c>
      <c r="D8147" t="s">
        <v>60</v>
      </c>
      <c r="E8147">
        <v>0</v>
      </c>
      <c r="F8147">
        <v>0</v>
      </c>
      <c r="G8147">
        <v>0</v>
      </c>
      <c r="H8147">
        <v>0</v>
      </c>
    </row>
    <row r="8148" spans="1:8" x14ac:dyDescent="0.25">
      <c r="A8148" t="s">
        <v>59</v>
      </c>
      <c r="B8148">
        <v>2020</v>
      </c>
      <c r="C8148" t="s">
        <v>10</v>
      </c>
      <c r="D8148" t="s">
        <v>60</v>
      </c>
      <c r="E8148">
        <v>7</v>
      </c>
      <c r="F8148">
        <v>115.27459</v>
      </c>
      <c r="G8148">
        <v>6161.48</v>
      </c>
      <c r="H8148">
        <v>10770.51</v>
      </c>
    </row>
    <row r="8149" spans="1:8" x14ac:dyDescent="0.25">
      <c r="A8149" t="s">
        <v>59</v>
      </c>
      <c r="B8149">
        <v>2020</v>
      </c>
      <c r="C8149" t="s">
        <v>10</v>
      </c>
      <c r="D8149" t="s">
        <v>60</v>
      </c>
      <c r="E8149">
        <v>0</v>
      </c>
      <c r="F8149">
        <v>0</v>
      </c>
      <c r="G8149">
        <v>0</v>
      </c>
      <c r="H8149">
        <v>0</v>
      </c>
    </row>
    <row r="8150" spans="1:8" x14ac:dyDescent="0.25">
      <c r="A8150" t="s">
        <v>59</v>
      </c>
      <c r="B8150">
        <v>2020</v>
      </c>
      <c r="C8150" t="s">
        <v>10</v>
      </c>
      <c r="D8150" t="s">
        <v>60</v>
      </c>
      <c r="E8150">
        <v>0</v>
      </c>
      <c r="F8150">
        <v>0</v>
      </c>
      <c r="G8150">
        <v>0</v>
      </c>
      <c r="H8150">
        <v>0</v>
      </c>
    </row>
    <row r="8151" spans="1:8" x14ac:dyDescent="0.25">
      <c r="A8151" t="s">
        <v>59</v>
      </c>
      <c r="B8151">
        <v>2020</v>
      </c>
      <c r="C8151" t="s">
        <v>10</v>
      </c>
      <c r="D8151" t="s">
        <v>62</v>
      </c>
      <c r="E8151">
        <v>0</v>
      </c>
      <c r="F8151">
        <v>0</v>
      </c>
      <c r="G8151">
        <v>0</v>
      </c>
      <c r="H8151">
        <v>0</v>
      </c>
    </row>
    <row r="8152" spans="1:8" x14ac:dyDescent="0.25">
      <c r="A8152" t="s">
        <v>59</v>
      </c>
      <c r="B8152">
        <v>2020</v>
      </c>
      <c r="C8152" t="s">
        <v>10</v>
      </c>
      <c r="D8152" t="s">
        <v>60</v>
      </c>
      <c r="E8152">
        <v>0</v>
      </c>
      <c r="F8152">
        <v>0</v>
      </c>
      <c r="G8152">
        <v>0</v>
      </c>
      <c r="H8152">
        <v>0</v>
      </c>
    </row>
    <row r="8153" spans="1:8" x14ac:dyDescent="0.25">
      <c r="A8153" t="s">
        <v>59</v>
      </c>
      <c r="B8153">
        <v>2020</v>
      </c>
      <c r="C8153" t="s">
        <v>10</v>
      </c>
      <c r="D8153" t="s">
        <v>60</v>
      </c>
      <c r="E8153">
        <v>0</v>
      </c>
      <c r="F8153">
        <v>0</v>
      </c>
      <c r="G8153">
        <v>0</v>
      </c>
      <c r="H8153">
        <v>0</v>
      </c>
    </row>
    <row r="8154" spans="1:8" x14ac:dyDescent="0.25">
      <c r="A8154" t="s">
        <v>59</v>
      </c>
      <c r="B8154">
        <v>2020</v>
      </c>
      <c r="C8154" t="s">
        <v>10</v>
      </c>
      <c r="D8154" t="s">
        <v>60</v>
      </c>
      <c r="E8154">
        <v>4</v>
      </c>
      <c r="F8154">
        <v>35.085709999999999</v>
      </c>
      <c r="G8154">
        <v>2577.81</v>
      </c>
      <c r="H8154">
        <v>0</v>
      </c>
    </row>
    <row r="8155" spans="1:8" x14ac:dyDescent="0.25">
      <c r="A8155" t="s">
        <v>59</v>
      </c>
      <c r="B8155">
        <v>2020</v>
      </c>
      <c r="C8155" t="s">
        <v>10</v>
      </c>
      <c r="D8155" t="s">
        <v>61</v>
      </c>
      <c r="E8155">
        <v>0</v>
      </c>
      <c r="F8155">
        <v>0</v>
      </c>
      <c r="G8155">
        <v>0</v>
      </c>
      <c r="H8155">
        <v>0</v>
      </c>
    </row>
    <row r="8156" spans="1:8" x14ac:dyDescent="0.25">
      <c r="A8156" t="s">
        <v>59</v>
      </c>
      <c r="B8156">
        <v>2020</v>
      </c>
      <c r="C8156" t="s">
        <v>10</v>
      </c>
      <c r="D8156" t="s">
        <v>61</v>
      </c>
      <c r="E8156">
        <v>7</v>
      </c>
      <c r="F8156">
        <v>612.62161000000003</v>
      </c>
      <c r="G8156">
        <v>49917.22</v>
      </c>
      <c r="H8156">
        <v>46685.41</v>
      </c>
    </row>
    <row r="8157" spans="1:8" x14ac:dyDescent="0.25">
      <c r="A8157" t="s">
        <v>59</v>
      </c>
      <c r="B8157">
        <v>2020</v>
      </c>
      <c r="C8157" t="s">
        <v>10</v>
      </c>
      <c r="D8157" t="s">
        <v>61</v>
      </c>
      <c r="E8157">
        <v>0</v>
      </c>
      <c r="F8157">
        <v>0</v>
      </c>
      <c r="G8157">
        <v>0</v>
      </c>
      <c r="H8157">
        <v>0</v>
      </c>
    </row>
    <row r="8158" spans="1:8" x14ac:dyDescent="0.25">
      <c r="A8158" t="s">
        <v>59</v>
      </c>
      <c r="B8158">
        <v>2020</v>
      </c>
      <c r="C8158" t="s">
        <v>10</v>
      </c>
      <c r="D8158" t="s">
        <v>60</v>
      </c>
      <c r="E8158">
        <v>0</v>
      </c>
      <c r="F8158">
        <v>0</v>
      </c>
      <c r="G8158">
        <v>0</v>
      </c>
      <c r="H8158">
        <v>0</v>
      </c>
    </row>
    <row r="8159" spans="1:8" x14ac:dyDescent="0.25">
      <c r="A8159" t="s">
        <v>59</v>
      </c>
      <c r="B8159">
        <v>2020</v>
      </c>
      <c r="C8159" t="s">
        <v>10</v>
      </c>
      <c r="D8159" t="s">
        <v>60</v>
      </c>
      <c r="E8159">
        <v>0</v>
      </c>
      <c r="F8159">
        <v>0</v>
      </c>
      <c r="G8159">
        <v>0</v>
      </c>
      <c r="H8159">
        <v>0</v>
      </c>
    </row>
    <row r="8160" spans="1:8" x14ac:dyDescent="0.25">
      <c r="A8160" t="s">
        <v>59</v>
      </c>
      <c r="B8160">
        <v>2020</v>
      </c>
      <c r="C8160" t="s">
        <v>10</v>
      </c>
      <c r="D8160" t="s">
        <v>60</v>
      </c>
      <c r="E8160">
        <v>2</v>
      </c>
      <c r="F8160">
        <v>33.4574</v>
      </c>
      <c r="G8160">
        <v>6033.08</v>
      </c>
      <c r="H8160">
        <v>6033.08</v>
      </c>
    </row>
    <row r="8161" spans="1:8" x14ac:dyDescent="0.25">
      <c r="A8161" t="s">
        <v>59</v>
      </c>
      <c r="B8161">
        <v>2020</v>
      </c>
      <c r="C8161" t="s">
        <v>10</v>
      </c>
      <c r="D8161" t="s">
        <v>60</v>
      </c>
      <c r="E8161">
        <v>0</v>
      </c>
      <c r="F8161">
        <v>0</v>
      </c>
      <c r="G8161">
        <v>0</v>
      </c>
      <c r="H8161">
        <v>0</v>
      </c>
    </row>
    <row r="8162" spans="1:8" x14ac:dyDescent="0.25">
      <c r="A8162" t="s">
        <v>59</v>
      </c>
      <c r="B8162">
        <v>2020</v>
      </c>
      <c r="C8162" t="s">
        <v>10</v>
      </c>
      <c r="D8162" t="s">
        <v>60</v>
      </c>
      <c r="E8162">
        <v>108</v>
      </c>
      <c r="F8162">
        <v>5931.5176600000004</v>
      </c>
      <c r="G8162">
        <v>427484.21</v>
      </c>
      <c r="H8162">
        <v>220587.47</v>
      </c>
    </row>
    <row r="8163" spans="1:8" x14ac:dyDescent="0.25">
      <c r="A8163" t="s">
        <v>59</v>
      </c>
      <c r="B8163">
        <v>2020</v>
      </c>
      <c r="C8163" t="s">
        <v>10</v>
      </c>
      <c r="D8163" t="s">
        <v>60</v>
      </c>
      <c r="E8163">
        <v>1</v>
      </c>
      <c r="F8163">
        <v>1.3029999999999999</v>
      </c>
      <c r="G8163">
        <v>114.78</v>
      </c>
      <c r="H8163">
        <v>114.78</v>
      </c>
    </row>
    <row r="8164" spans="1:8" x14ac:dyDescent="0.25">
      <c r="A8164" t="s">
        <v>59</v>
      </c>
      <c r="B8164">
        <v>2020</v>
      </c>
      <c r="C8164" t="s">
        <v>10</v>
      </c>
      <c r="D8164" t="s">
        <v>62</v>
      </c>
      <c r="E8164">
        <v>5</v>
      </c>
      <c r="F8164">
        <v>561.44353999999998</v>
      </c>
      <c r="G8164">
        <v>53810.94</v>
      </c>
      <c r="H8164">
        <v>34829.72</v>
      </c>
    </row>
    <row r="8165" spans="1:8" x14ac:dyDescent="0.25">
      <c r="A8165" t="s">
        <v>59</v>
      </c>
      <c r="B8165">
        <v>2020</v>
      </c>
      <c r="C8165" t="s">
        <v>10</v>
      </c>
      <c r="D8165" t="s">
        <v>62</v>
      </c>
      <c r="E8165">
        <v>0</v>
      </c>
      <c r="F8165">
        <v>0</v>
      </c>
      <c r="G8165">
        <v>0</v>
      </c>
      <c r="H8165">
        <v>0</v>
      </c>
    </row>
    <row r="8166" spans="1:8" x14ac:dyDescent="0.25">
      <c r="A8166" t="s">
        <v>59</v>
      </c>
      <c r="B8166">
        <v>2020</v>
      </c>
      <c r="C8166" t="s">
        <v>10</v>
      </c>
      <c r="D8166" t="s">
        <v>60</v>
      </c>
      <c r="E8166">
        <v>0</v>
      </c>
      <c r="F8166">
        <v>0</v>
      </c>
      <c r="G8166">
        <v>0</v>
      </c>
      <c r="H8166">
        <v>0</v>
      </c>
    </row>
    <row r="8167" spans="1:8" x14ac:dyDescent="0.25">
      <c r="A8167" t="s">
        <v>59</v>
      </c>
      <c r="B8167">
        <v>2020</v>
      </c>
      <c r="C8167" t="s">
        <v>10</v>
      </c>
      <c r="D8167" t="s">
        <v>60</v>
      </c>
      <c r="E8167">
        <v>0</v>
      </c>
      <c r="F8167">
        <v>0</v>
      </c>
      <c r="G8167">
        <v>0</v>
      </c>
      <c r="H8167">
        <v>0</v>
      </c>
    </row>
    <row r="8168" spans="1:8" x14ac:dyDescent="0.25">
      <c r="A8168" t="s">
        <v>59</v>
      </c>
      <c r="B8168">
        <v>2020</v>
      </c>
      <c r="C8168" t="s">
        <v>10</v>
      </c>
      <c r="D8168" t="s">
        <v>60</v>
      </c>
      <c r="E8168">
        <v>0</v>
      </c>
      <c r="F8168">
        <v>0</v>
      </c>
      <c r="G8168">
        <v>0</v>
      </c>
      <c r="H8168">
        <v>0</v>
      </c>
    </row>
    <row r="8169" spans="1:8" x14ac:dyDescent="0.25">
      <c r="A8169" t="s">
        <v>59</v>
      </c>
      <c r="B8169">
        <v>2020</v>
      </c>
      <c r="C8169" t="s">
        <v>10</v>
      </c>
      <c r="D8169" t="s">
        <v>60</v>
      </c>
      <c r="E8169">
        <v>18</v>
      </c>
      <c r="F8169">
        <v>557.65428999999995</v>
      </c>
      <c r="G8169">
        <v>34919.33</v>
      </c>
      <c r="H8169">
        <v>10623.05</v>
      </c>
    </row>
    <row r="8170" spans="1:8" x14ac:dyDescent="0.25">
      <c r="A8170" t="s">
        <v>59</v>
      </c>
      <c r="B8170">
        <v>2020</v>
      </c>
      <c r="C8170" t="s">
        <v>10</v>
      </c>
      <c r="D8170" t="s">
        <v>60</v>
      </c>
      <c r="E8170">
        <v>0</v>
      </c>
      <c r="F8170">
        <v>0</v>
      </c>
      <c r="G8170">
        <v>0</v>
      </c>
      <c r="H8170">
        <v>0</v>
      </c>
    </row>
    <row r="8171" spans="1:8" x14ac:dyDescent="0.25">
      <c r="A8171" t="s">
        <v>59</v>
      </c>
      <c r="B8171">
        <v>2020</v>
      </c>
      <c r="C8171" t="s">
        <v>10</v>
      </c>
      <c r="D8171" t="s">
        <v>60</v>
      </c>
      <c r="E8171">
        <v>26</v>
      </c>
      <c r="F8171">
        <v>2744.62401</v>
      </c>
      <c r="G8171">
        <v>173594.78</v>
      </c>
      <c r="H8171">
        <v>116446.6</v>
      </c>
    </row>
    <row r="8172" spans="1:8" x14ac:dyDescent="0.25">
      <c r="A8172" t="s">
        <v>59</v>
      </c>
      <c r="B8172">
        <v>2020</v>
      </c>
      <c r="C8172" t="s">
        <v>10</v>
      </c>
      <c r="D8172" t="s">
        <v>60</v>
      </c>
      <c r="E8172">
        <v>1</v>
      </c>
      <c r="F8172">
        <v>8.9760000000000006E-2</v>
      </c>
      <c r="G8172">
        <v>17.760000000000002</v>
      </c>
      <c r="H8172">
        <v>0</v>
      </c>
    </row>
    <row r="8173" spans="1:8" x14ac:dyDescent="0.25">
      <c r="A8173" t="s">
        <v>59</v>
      </c>
      <c r="B8173">
        <v>2020</v>
      </c>
      <c r="C8173" t="s">
        <v>10</v>
      </c>
      <c r="D8173" t="s">
        <v>60</v>
      </c>
      <c r="E8173">
        <v>0</v>
      </c>
      <c r="F8173">
        <v>0</v>
      </c>
      <c r="G8173">
        <v>0</v>
      </c>
      <c r="H8173">
        <v>0</v>
      </c>
    </row>
    <row r="8174" spans="1:8" x14ac:dyDescent="0.25">
      <c r="A8174" t="s">
        <v>59</v>
      </c>
      <c r="B8174">
        <v>2020</v>
      </c>
      <c r="C8174" t="s">
        <v>10</v>
      </c>
      <c r="D8174" t="s">
        <v>60</v>
      </c>
      <c r="E8174">
        <v>0</v>
      </c>
      <c r="F8174">
        <v>0</v>
      </c>
      <c r="G8174">
        <v>0</v>
      </c>
      <c r="H8174">
        <v>0</v>
      </c>
    </row>
    <row r="8175" spans="1:8" x14ac:dyDescent="0.25">
      <c r="A8175" t="s">
        <v>59</v>
      </c>
      <c r="B8175">
        <v>2020</v>
      </c>
      <c r="C8175" t="s">
        <v>10</v>
      </c>
      <c r="D8175" t="s">
        <v>60</v>
      </c>
      <c r="E8175">
        <v>2</v>
      </c>
      <c r="F8175">
        <v>0</v>
      </c>
      <c r="G8175">
        <v>2.82</v>
      </c>
      <c r="H8175">
        <v>8.4600000000000009</v>
      </c>
    </row>
    <row r="8176" spans="1:8" x14ac:dyDescent="0.25">
      <c r="A8176" t="s">
        <v>59</v>
      </c>
      <c r="B8176">
        <v>2020</v>
      </c>
      <c r="C8176" t="s">
        <v>10</v>
      </c>
      <c r="D8176" t="s">
        <v>63</v>
      </c>
      <c r="E8176">
        <v>28</v>
      </c>
      <c r="F8176">
        <v>3.2440000000000002</v>
      </c>
      <c r="G8176">
        <v>321.13</v>
      </c>
      <c r="H8176">
        <v>76.78</v>
      </c>
    </row>
    <row r="8177" spans="1:8" x14ac:dyDescent="0.25">
      <c r="A8177" t="s">
        <v>59</v>
      </c>
      <c r="B8177">
        <v>2020</v>
      </c>
      <c r="C8177" t="s">
        <v>10</v>
      </c>
      <c r="D8177" t="s">
        <v>60</v>
      </c>
      <c r="E8177">
        <v>1</v>
      </c>
      <c r="F8177">
        <v>4.3716999999999997</v>
      </c>
      <c r="G8177">
        <v>366.01</v>
      </c>
      <c r="H8177">
        <v>315.17</v>
      </c>
    </row>
    <row r="8178" spans="1:8" x14ac:dyDescent="0.25">
      <c r="A8178" t="s">
        <v>59</v>
      </c>
      <c r="B8178">
        <v>2020</v>
      </c>
      <c r="C8178" t="s">
        <v>10</v>
      </c>
      <c r="D8178" t="s">
        <v>60</v>
      </c>
      <c r="E8178">
        <v>5</v>
      </c>
      <c r="F8178">
        <v>-9.8947699999999994</v>
      </c>
      <c r="G8178">
        <v>-488.71</v>
      </c>
      <c r="H8178">
        <v>418.4</v>
      </c>
    </row>
    <row r="8179" spans="1:8" x14ac:dyDescent="0.25">
      <c r="A8179" t="s">
        <v>59</v>
      </c>
      <c r="B8179">
        <v>2020</v>
      </c>
      <c r="C8179" t="s">
        <v>10</v>
      </c>
      <c r="D8179" t="s">
        <v>60</v>
      </c>
      <c r="E8179">
        <v>8</v>
      </c>
      <c r="F8179">
        <v>26.028479999999998</v>
      </c>
      <c r="G8179">
        <v>2340.64</v>
      </c>
      <c r="H8179">
        <v>1736.75</v>
      </c>
    </row>
    <row r="8180" spans="1:8" x14ac:dyDescent="0.25">
      <c r="A8180" t="s">
        <v>59</v>
      </c>
      <c r="B8180">
        <v>2020</v>
      </c>
      <c r="C8180" t="s">
        <v>10</v>
      </c>
      <c r="D8180" t="s">
        <v>60</v>
      </c>
      <c r="E8180">
        <v>58</v>
      </c>
      <c r="F8180">
        <v>19.510000000000002</v>
      </c>
      <c r="G8180">
        <v>1733.38</v>
      </c>
      <c r="H8180">
        <v>1666.78</v>
      </c>
    </row>
    <row r="8181" spans="1:8" x14ac:dyDescent="0.25">
      <c r="A8181" t="s">
        <v>59</v>
      </c>
      <c r="B8181">
        <v>2020</v>
      </c>
      <c r="C8181" t="s">
        <v>10</v>
      </c>
      <c r="D8181" t="s">
        <v>60</v>
      </c>
      <c r="E8181">
        <v>0</v>
      </c>
      <c r="F8181">
        <v>0</v>
      </c>
      <c r="G8181">
        <v>0</v>
      </c>
      <c r="H8181">
        <v>0</v>
      </c>
    </row>
    <row r="8182" spans="1:8" x14ac:dyDescent="0.25">
      <c r="A8182" t="s">
        <v>59</v>
      </c>
      <c r="B8182">
        <v>2020</v>
      </c>
      <c r="C8182" t="s">
        <v>10</v>
      </c>
      <c r="D8182" t="s">
        <v>60</v>
      </c>
      <c r="E8182">
        <v>24</v>
      </c>
      <c r="F8182">
        <v>7.3174799999999998</v>
      </c>
      <c r="G8182">
        <v>590.71</v>
      </c>
      <c r="H8182">
        <v>931.37</v>
      </c>
    </row>
    <row r="8183" spans="1:8" x14ac:dyDescent="0.25">
      <c r="A8183" t="s">
        <v>59</v>
      </c>
      <c r="B8183">
        <v>2020</v>
      </c>
      <c r="C8183" t="s">
        <v>10</v>
      </c>
      <c r="D8183" t="s">
        <v>63</v>
      </c>
      <c r="E8183">
        <v>0</v>
      </c>
      <c r="F8183">
        <v>0</v>
      </c>
      <c r="G8183">
        <v>0</v>
      </c>
      <c r="H8183">
        <v>0</v>
      </c>
    </row>
    <row r="8184" spans="1:8" x14ac:dyDescent="0.25">
      <c r="A8184" t="s">
        <v>59</v>
      </c>
      <c r="B8184">
        <v>2020</v>
      </c>
      <c r="C8184" t="s">
        <v>10</v>
      </c>
      <c r="D8184" t="s">
        <v>60</v>
      </c>
      <c r="E8184">
        <v>12</v>
      </c>
      <c r="F8184">
        <v>-2.39</v>
      </c>
      <c r="G8184">
        <v>-182.24</v>
      </c>
      <c r="H8184">
        <v>1.48</v>
      </c>
    </row>
    <row r="8185" spans="1:8" x14ac:dyDescent="0.25">
      <c r="A8185" t="s">
        <v>59</v>
      </c>
      <c r="B8185">
        <v>2020</v>
      </c>
      <c r="C8185" t="s">
        <v>10</v>
      </c>
      <c r="D8185" t="s">
        <v>60</v>
      </c>
      <c r="E8185">
        <v>0</v>
      </c>
      <c r="F8185">
        <v>0</v>
      </c>
      <c r="G8185">
        <v>0</v>
      </c>
      <c r="H8185">
        <v>0</v>
      </c>
    </row>
    <row r="8186" spans="1:8" x14ac:dyDescent="0.25">
      <c r="A8186" t="s">
        <v>59</v>
      </c>
      <c r="B8186">
        <v>2020</v>
      </c>
      <c r="C8186" t="s">
        <v>10</v>
      </c>
      <c r="D8186" t="s">
        <v>60</v>
      </c>
      <c r="E8186">
        <v>0</v>
      </c>
      <c r="F8186">
        <v>0</v>
      </c>
      <c r="G8186">
        <v>0</v>
      </c>
      <c r="H8186">
        <v>0</v>
      </c>
    </row>
    <row r="8187" spans="1:8" x14ac:dyDescent="0.25">
      <c r="A8187" t="s">
        <v>59</v>
      </c>
      <c r="B8187">
        <v>2020</v>
      </c>
      <c r="C8187" t="s">
        <v>10</v>
      </c>
      <c r="D8187" t="s">
        <v>60</v>
      </c>
      <c r="E8187">
        <v>28</v>
      </c>
      <c r="F8187">
        <v>148.22266999999999</v>
      </c>
      <c r="G8187">
        <v>12449.53</v>
      </c>
      <c r="H8187">
        <v>0</v>
      </c>
    </row>
    <row r="8188" spans="1:8" x14ac:dyDescent="0.25">
      <c r="A8188" t="s">
        <v>59</v>
      </c>
      <c r="B8188">
        <v>2020</v>
      </c>
      <c r="C8188" t="s">
        <v>10</v>
      </c>
      <c r="D8188" t="s">
        <v>60</v>
      </c>
      <c r="E8188">
        <v>0</v>
      </c>
      <c r="F8188">
        <v>0</v>
      </c>
      <c r="G8188">
        <v>0</v>
      </c>
      <c r="H8188">
        <v>0</v>
      </c>
    </row>
    <row r="8189" spans="1:8" x14ac:dyDescent="0.25">
      <c r="A8189" t="s">
        <v>59</v>
      </c>
      <c r="B8189">
        <v>2020</v>
      </c>
      <c r="C8189" t="s">
        <v>10</v>
      </c>
      <c r="D8189" t="s">
        <v>63</v>
      </c>
      <c r="E8189">
        <v>0</v>
      </c>
      <c r="F8189">
        <v>0</v>
      </c>
      <c r="G8189">
        <v>0</v>
      </c>
      <c r="H8189">
        <v>0</v>
      </c>
    </row>
    <row r="8190" spans="1:8" x14ac:dyDescent="0.25">
      <c r="A8190" t="s">
        <v>59</v>
      </c>
      <c r="B8190">
        <v>2020</v>
      </c>
      <c r="C8190" t="s">
        <v>10</v>
      </c>
      <c r="D8190" t="s">
        <v>64</v>
      </c>
      <c r="E8190">
        <v>0</v>
      </c>
      <c r="F8190">
        <v>0</v>
      </c>
      <c r="G8190">
        <v>0</v>
      </c>
      <c r="H8190">
        <v>0</v>
      </c>
    </row>
    <row r="8191" spans="1:8" x14ac:dyDescent="0.25">
      <c r="A8191" t="s">
        <v>59</v>
      </c>
      <c r="B8191">
        <v>2020</v>
      </c>
      <c r="C8191" t="s">
        <v>10</v>
      </c>
      <c r="D8191" t="s">
        <v>61</v>
      </c>
      <c r="E8191">
        <v>9</v>
      </c>
      <c r="F8191">
        <v>71.33372</v>
      </c>
      <c r="G8191">
        <v>5457.3</v>
      </c>
      <c r="H8191">
        <v>4092.2</v>
      </c>
    </row>
    <row r="8192" spans="1:8" x14ac:dyDescent="0.25">
      <c r="A8192" t="s">
        <v>59</v>
      </c>
      <c r="B8192">
        <v>2020</v>
      </c>
      <c r="C8192" t="s">
        <v>10</v>
      </c>
      <c r="D8192" t="s">
        <v>61</v>
      </c>
      <c r="E8192">
        <v>5</v>
      </c>
      <c r="F8192">
        <v>1.131</v>
      </c>
      <c r="G8192">
        <v>204.17</v>
      </c>
      <c r="H8192">
        <v>82.03</v>
      </c>
    </row>
    <row r="8193" spans="1:8" x14ac:dyDescent="0.25">
      <c r="A8193" t="s">
        <v>59</v>
      </c>
      <c r="B8193">
        <v>2020</v>
      </c>
      <c r="C8193" t="s">
        <v>10</v>
      </c>
      <c r="D8193" t="s">
        <v>61</v>
      </c>
      <c r="E8193">
        <v>24</v>
      </c>
      <c r="F8193">
        <v>12.37848</v>
      </c>
      <c r="G8193">
        <v>1055.4100000000001</v>
      </c>
      <c r="H8193">
        <v>495.56</v>
      </c>
    </row>
    <row r="8194" spans="1:8" x14ac:dyDescent="0.25">
      <c r="A8194" t="s">
        <v>59</v>
      </c>
      <c r="B8194">
        <v>2020</v>
      </c>
      <c r="C8194" t="s">
        <v>10</v>
      </c>
      <c r="D8194" t="s">
        <v>60</v>
      </c>
      <c r="E8194">
        <v>11</v>
      </c>
      <c r="F8194">
        <v>8.4396799999999992</v>
      </c>
      <c r="G8194">
        <v>1215.4000000000001</v>
      </c>
      <c r="H8194">
        <v>439.96</v>
      </c>
    </row>
    <row r="8195" spans="1:8" x14ac:dyDescent="0.25">
      <c r="A8195" t="s">
        <v>59</v>
      </c>
      <c r="B8195">
        <v>2020</v>
      </c>
      <c r="C8195" t="s">
        <v>10</v>
      </c>
      <c r="D8195" t="s">
        <v>60</v>
      </c>
      <c r="E8195">
        <v>472</v>
      </c>
      <c r="F8195">
        <v>3871.8210800000002</v>
      </c>
      <c r="G8195">
        <v>314953.63</v>
      </c>
      <c r="H8195">
        <v>211486.66</v>
      </c>
    </row>
    <row r="8196" spans="1:8" x14ac:dyDescent="0.25">
      <c r="A8196" t="s">
        <v>59</v>
      </c>
      <c r="B8196">
        <v>2020</v>
      </c>
      <c r="C8196" t="s">
        <v>10</v>
      </c>
      <c r="D8196" t="s">
        <v>60</v>
      </c>
      <c r="E8196">
        <v>362</v>
      </c>
      <c r="F8196">
        <v>372.59728000000001</v>
      </c>
      <c r="G8196">
        <v>45686.96</v>
      </c>
      <c r="H8196">
        <v>23806.28</v>
      </c>
    </row>
    <row r="8197" spans="1:8" x14ac:dyDescent="0.25">
      <c r="A8197" t="s">
        <v>59</v>
      </c>
      <c r="B8197">
        <v>2020</v>
      </c>
      <c r="C8197" t="s">
        <v>10</v>
      </c>
      <c r="D8197" t="s">
        <v>60</v>
      </c>
      <c r="E8197">
        <v>3083</v>
      </c>
      <c r="F8197">
        <v>1072.5145</v>
      </c>
      <c r="G8197">
        <v>93847.62</v>
      </c>
      <c r="H8197">
        <v>41294.85</v>
      </c>
    </row>
    <row r="8198" spans="1:8" x14ac:dyDescent="0.25">
      <c r="A8198" t="s">
        <v>59</v>
      </c>
      <c r="B8198">
        <v>2020</v>
      </c>
      <c r="C8198" t="s">
        <v>10</v>
      </c>
      <c r="D8198" t="s">
        <v>60</v>
      </c>
      <c r="E8198">
        <v>0</v>
      </c>
      <c r="F8198">
        <v>0</v>
      </c>
      <c r="G8198">
        <v>0</v>
      </c>
      <c r="H8198">
        <v>0</v>
      </c>
    </row>
    <row r="8199" spans="1:8" x14ac:dyDescent="0.25">
      <c r="A8199" t="s">
        <v>59</v>
      </c>
      <c r="B8199">
        <v>2020</v>
      </c>
      <c r="C8199" t="s">
        <v>10</v>
      </c>
      <c r="D8199" t="s">
        <v>60</v>
      </c>
      <c r="E8199">
        <v>11</v>
      </c>
      <c r="F8199">
        <v>3.3029999999999999</v>
      </c>
      <c r="G8199">
        <v>248.75</v>
      </c>
      <c r="H8199">
        <v>187.4</v>
      </c>
    </row>
    <row r="8200" spans="1:8" x14ac:dyDescent="0.25">
      <c r="A8200" t="s">
        <v>59</v>
      </c>
      <c r="B8200">
        <v>2020</v>
      </c>
      <c r="C8200" t="s">
        <v>10</v>
      </c>
      <c r="D8200" t="s">
        <v>62</v>
      </c>
      <c r="E8200">
        <v>47</v>
      </c>
      <c r="F8200">
        <v>350.22552999999999</v>
      </c>
      <c r="G8200">
        <v>31864.51</v>
      </c>
      <c r="H8200">
        <v>28821.759999999998</v>
      </c>
    </row>
    <row r="8201" spans="1:8" x14ac:dyDescent="0.25">
      <c r="A8201" t="s">
        <v>59</v>
      </c>
      <c r="B8201">
        <v>2020</v>
      </c>
      <c r="C8201" t="s">
        <v>10</v>
      </c>
      <c r="D8201" t="s">
        <v>62</v>
      </c>
      <c r="E8201">
        <v>49</v>
      </c>
      <c r="F8201">
        <v>35.997480000000003</v>
      </c>
      <c r="G8201">
        <v>5080.6899999999996</v>
      </c>
      <c r="H8201">
        <v>2127.48</v>
      </c>
    </row>
    <row r="8202" spans="1:8" x14ac:dyDescent="0.25">
      <c r="A8202" t="s">
        <v>59</v>
      </c>
      <c r="B8202">
        <v>2020</v>
      </c>
      <c r="C8202" t="s">
        <v>10</v>
      </c>
      <c r="D8202" t="s">
        <v>62</v>
      </c>
      <c r="E8202">
        <v>753</v>
      </c>
      <c r="F8202">
        <v>222.61703</v>
      </c>
      <c r="G8202">
        <v>21722.49</v>
      </c>
      <c r="H8202">
        <v>15963.71</v>
      </c>
    </row>
    <row r="8203" spans="1:8" x14ac:dyDescent="0.25">
      <c r="A8203" t="s">
        <v>59</v>
      </c>
      <c r="B8203">
        <v>2020</v>
      </c>
      <c r="C8203" t="s">
        <v>10</v>
      </c>
      <c r="D8203" t="s">
        <v>60</v>
      </c>
      <c r="E8203">
        <v>70</v>
      </c>
      <c r="F8203">
        <v>577.99558999999999</v>
      </c>
      <c r="G8203">
        <v>37359.18</v>
      </c>
      <c r="H8203">
        <v>30197.24</v>
      </c>
    </row>
    <row r="8204" spans="1:8" x14ac:dyDescent="0.25">
      <c r="A8204" t="s">
        <v>59</v>
      </c>
      <c r="B8204">
        <v>2020</v>
      </c>
      <c r="C8204" t="s">
        <v>10</v>
      </c>
      <c r="D8204" t="s">
        <v>60</v>
      </c>
      <c r="E8204">
        <v>4</v>
      </c>
      <c r="F8204">
        <v>3.6819999999999999</v>
      </c>
      <c r="G8204">
        <v>242.53</v>
      </c>
      <c r="H8204">
        <v>29.57</v>
      </c>
    </row>
    <row r="8205" spans="1:8" x14ac:dyDescent="0.25">
      <c r="A8205" t="s">
        <v>59</v>
      </c>
      <c r="B8205">
        <v>2020</v>
      </c>
      <c r="C8205" t="s">
        <v>10</v>
      </c>
      <c r="D8205" t="s">
        <v>60</v>
      </c>
      <c r="E8205">
        <v>9</v>
      </c>
      <c r="F8205">
        <v>28.944790000000001</v>
      </c>
      <c r="G8205">
        <v>2120.62</v>
      </c>
      <c r="H8205">
        <v>1280.22</v>
      </c>
    </row>
    <row r="8206" spans="1:8" x14ac:dyDescent="0.25">
      <c r="A8206" t="s">
        <v>59</v>
      </c>
      <c r="B8206">
        <v>2020</v>
      </c>
      <c r="C8206" t="s">
        <v>10</v>
      </c>
      <c r="D8206" t="s">
        <v>60</v>
      </c>
      <c r="E8206">
        <v>145</v>
      </c>
      <c r="F8206">
        <v>82.397620000000003</v>
      </c>
      <c r="G8206">
        <v>10415.290000000001</v>
      </c>
      <c r="H8206">
        <v>11978.53</v>
      </c>
    </row>
    <row r="8207" spans="1:8" x14ac:dyDescent="0.25">
      <c r="A8207" t="s">
        <v>59</v>
      </c>
      <c r="B8207">
        <v>2020</v>
      </c>
      <c r="C8207" t="s">
        <v>10</v>
      </c>
      <c r="D8207" t="s">
        <v>60</v>
      </c>
      <c r="E8207">
        <v>2</v>
      </c>
      <c r="F8207">
        <v>0.01</v>
      </c>
      <c r="G8207">
        <v>1.8</v>
      </c>
      <c r="H8207">
        <v>2.5</v>
      </c>
    </row>
    <row r="8208" spans="1:8" x14ac:dyDescent="0.25">
      <c r="A8208" t="s">
        <v>59</v>
      </c>
      <c r="B8208">
        <v>2020</v>
      </c>
      <c r="C8208" t="s">
        <v>10</v>
      </c>
      <c r="D8208" t="s">
        <v>60</v>
      </c>
      <c r="E8208">
        <v>91</v>
      </c>
      <c r="F8208">
        <v>267.22226999999998</v>
      </c>
      <c r="G8208">
        <v>17336.96</v>
      </c>
      <c r="H8208">
        <v>15418.22</v>
      </c>
    </row>
    <row r="8209" spans="1:8" x14ac:dyDescent="0.25">
      <c r="A8209" t="s">
        <v>59</v>
      </c>
      <c r="B8209">
        <v>2020</v>
      </c>
      <c r="C8209" t="s">
        <v>10</v>
      </c>
      <c r="D8209" t="s">
        <v>60</v>
      </c>
      <c r="E8209">
        <v>52</v>
      </c>
      <c r="F8209">
        <v>5.0330399999999997</v>
      </c>
      <c r="G8209">
        <v>1741.86</v>
      </c>
      <c r="H8209">
        <v>2782.75</v>
      </c>
    </row>
    <row r="8210" spans="1:8" x14ac:dyDescent="0.25">
      <c r="A8210" t="s">
        <v>59</v>
      </c>
      <c r="B8210">
        <v>2020</v>
      </c>
      <c r="C8210" t="s">
        <v>10</v>
      </c>
      <c r="D8210" t="s">
        <v>60</v>
      </c>
      <c r="E8210">
        <v>583</v>
      </c>
      <c r="F8210">
        <v>99.547399999999996</v>
      </c>
      <c r="G8210">
        <v>6704.94</v>
      </c>
      <c r="H8210">
        <v>5966.8</v>
      </c>
    </row>
    <row r="8211" spans="1:8" x14ac:dyDescent="0.25">
      <c r="A8211" t="s">
        <v>59</v>
      </c>
      <c r="B8211">
        <v>2020</v>
      </c>
      <c r="C8211" t="s">
        <v>10</v>
      </c>
      <c r="D8211" t="s">
        <v>60</v>
      </c>
      <c r="E8211">
        <v>11</v>
      </c>
      <c r="F8211">
        <v>15.272</v>
      </c>
      <c r="G8211">
        <v>1622.64</v>
      </c>
      <c r="H8211">
        <v>0</v>
      </c>
    </row>
    <row r="8212" spans="1:8" x14ac:dyDescent="0.25">
      <c r="A8212" t="s">
        <v>59</v>
      </c>
      <c r="B8212">
        <v>2020</v>
      </c>
      <c r="C8212" t="s">
        <v>10</v>
      </c>
      <c r="D8212" t="s">
        <v>60</v>
      </c>
      <c r="E8212">
        <v>56</v>
      </c>
      <c r="F8212">
        <v>357.46888999999999</v>
      </c>
      <c r="G8212">
        <v>24610.95</v>
      </c>
      <c r="H8212">
        <v>32004.7</v>
      </c>
    </row>
    <row r="8213" spans="1:8" x14ac:dyDescent="0.25">
      <c r="A8213" t="s">
        <v>59</v>
      </c>
      <c r="B8213">
        <v>2020</v>
      </c>
      <c r="C8213" t="s">
        <v>10</v>
      </c>
      <c r="D8213" t="s">
        <v>60</v>
      </c>
      <c r="E8213">
        <v>35</v>
      </c>
      <c r="F8213">
        <v>56.649540000000002</v>
      </c>
      <c r="G8213">
        <v>4577.8</v>
      </c>
      <c r="H8213">
        <v>3439.28</v>
      </c>
    </row>
    <row r="8214" spans="1:8" x14ac:dyDescent="0.25">
      <c r="A8214" t="s">
        <v>59</v>
      </c>
      <c r="B8214">
        <v>2020</v>
      </c>
      <c r="C8214" t="s">
        <v>10</v>
      </c>
      <c r="D8214" t="s">
        <v>60</v>
      </c>
      <c r="E8214">
        <v>264</v>
      </c>
      <c r="F8214">
        <v>109.98092</v>
      </c>
      <c r="G8214">
        <v>7925.4</v>
      </c>
      <c r="H8214">
        <v>6385.32</v>
      </c>
    </row>
    <row r="8215" spans="1:8" x14ac:dyDescent="0.25">
      <c r="A8215" t="s">
        <v>59</v>
      </c>
      <c r="B8215">
        <v>2020</v>
      </c>
      <c r="C8215" t="s">
        <v>10</v>
      </c>
      <c r="D8215" t="s">
        <v>64</v>
      </c>
      <c r="E8215">
        <v>1</v>
      </c>
      <c r="F8215">
        <v>21709.450130000001</v>
      </c>
      <c r="G8215">
        <v>1520636.08</v>
      </c>
      <c r="H8215">
        <v>1196771.19</v>
      </c>
    </row>
    <row r="8216" spans="1:8" x14ac:dyDescent="0.25">
      <c r="A8216" t="s">
        <v>59</v>
      </c>
      <c r="B8216">
        <v>2020</v>
      </c>
      <c r="C8216" t="s">
        <v>10</v>
      </c>
      <c r="D8216" t="s">
        <v>60</v>
      </c>
      <c r="E8216">
        <v>0</v>
      </c>
      <c r="F8216">
        <v>0</v>
      </c>
      <c r="G8216">
        <v>0</v>
      </c>
      <c r="H8216">
        <v>0</v>
      </c>
    </row>
    <row r="8217" spans="1:8" x14ac:dyDescent="0.25">
      <c r="A8217" t="s">
        <v>59</v>
      </c>
      <c r="B8217">
        <v>2020</v>
      </c>
      <c r="C8217" t="s">
        <v>10</v>
      </c>
      <c r="D8217" t="s">
        <v>60</v>
      </c>
      <c r="E8217">
        <v>0</v>
      </c>
      <c r="F8217">
        <v>0</v>
      </c>
      <c r="G8217">
        <v>0</v>
      </c>
      <c r="H8217">
        <v>0</v>
      </c>
    </row>
    <row r="8218" spans="1:8" x14ac:dyDescent="0.25">
      <c r="A8218" t="s">
        <v>59</v>
      </c>
      <c r="B8218">
        <v>2020</v>
      </c>
      <c r="C8218" t="s">
        <v>9</v>
      </c>
      <c r="D8218" t="s">
        <v>61</v>
      </c>
      <c r="E8218">
        <v>0</v>
      </c>
      <c r="F8218">
        <v>0</v>
      </c>
      <c r="G8218">
        <v>0</v>
      </c>
      <c r="H8218">
        <v>0</v>
      </c>
    </row>
    <row r="8219" spans="1:8" x14ac:dyDescent="0.25">
      <c r="A8219" t="s">
        <v>59</v>
      </c>
      <c r="B8219">
        <v>2020</v>
      </c>
      <c r="C8219" t="s">
        <v>9</v>
      </c>
      <c r="D8219" t="s">
        <v>60</v>
      </c>
      <c r="E8219">
        <v>0</v>
      </c>
      <c r="F8219">
        <v>0</v>
      </c>
      <c r="G8219">
        <v>0</v>
      </c>
      <c r="H8219">
        <v>0</v>
      </c>
    </row>
    <row r="8220" spans="1:8" x14ac:dyDescent="0.25">
      <c r="A8220" t="s">
        <v>59</v>
      </c>
      <c r="B8220">
        <v>2020</v>
      </c>
      <c r="C8220" t="s">
        <v>9</v>
      </c>
      <c r="D8220" t="s">
        <v>62</v>
      </c>
      <c r="E8220">
        <v>0</v>
      </c>
      <c r="F8220">
        <v>0</v>
      </c>
      <c r="G8220">
        <v>0</v>
      </c>
      <c r="H8220">
        <v>0</v>
      </c>
    </row>
    <row r="8221" spans="1:8" x14ac:dyDescent="0.25">
      <c r="A8221" t="s">
        <v>59</v>
      </c>
      <c r="B8221">
        <v>2020</v>
      </c>
      <c r="C8221" t="s">
        <v>9</v>
      </c>
      <c r="D8221" t="s">
        <v>60</v>
      </c>
      <c r="E8221">
        <v>0</v>
      </c>
      <c r="F8221">
        <v>0</v>
      </c>
      <c r="G8221">
        <v>0</v>
      </c>
      <c r="H8221">
        <v>0</v>
      </c>
    </row>
    <row r="8222" spans="1:8" x14ac:dyDescent="0.25">
      <c r="A8222" t="s">
        <v>59</v>
      </c>
      <c r="B8222">
        <v>2020</v>
      </c>
      <c r="C8222" t="s">
        <v>9</v>
      </c>
      <c r="D8222" t="s">
        <v>60</v>
      </c>
      <c r="E8222">
        <v>0</v>
      </c>
      <c r="F8222">
        <v>0</v>
      </c>
      <c r="G8222">
        <v>0</v>
      </c>
      <c r="H8222">
        <v>0</v>
      </c>
    </row>
    <row r="8223" spans="1:8" x14ac:dyDescent="0.25">
      <c r="A8223" t="s">
        <v>59</v>
      </c>
      <c r="B8223">
        <v>2020</v>
      </c>
      <c r="C8223" t="s">
        <v>9</v>
      </c>
      <c r="D8223" t="s">
        <v>60</v>
      </c>
      <c r="E8223">
        <v>0</v>
      </c>
      <c r="F8223">
        <v>0</v>
      </c>
      <c r="G8223">
        <v>0</v>
      </c>
      <c r="H8223">
        <v>0</v>
      </c>
    </row>
    <row r="8224" spans="1:8" x14ac:dyDescent="0.25">
      <c r="A8224" t="s">
        <v>59</v>
      </c>
      <c r="B8224">
        <v>2020</v>
      </c>
      <c r="C8224" t="s">
        <v>9</v>
      </c>
      <c r="D8224" t="s">
        <v>60</v>
      </c>
      <c r="E8224">
        <v>0</v>
      </c>
      <c r="F8224">
        <v>0</v>
      </c>
      <c r="G8224">
        <v>0</v>
      </c>
      <c r="H8224">
        <v>0</v>
      </c>
    </row>
    <row r="8225" spans="1:8" x14ac:dyDescent="0.25">
      <c r="A8225" t="s">
        <v>59</v>
      </c>
      <c r="B8225">
        <v>2020</v>
      </c>
      <c r="C8225" t="s">
        <v>9</v>
      </c>
      <c r="D8225" t="s">
        <v>61</v>
      </c>
      <c r="E8225">
        <v>3</v>
      </c>
      <c r="F8225">
        <v>2732.4639999999999</v>
      </c>
      <c r="G8225">
        <v>212433.86</v>
      </c>
      <c r="H8225">
        <v>386379.25</v>
      </c>
    </row>
    <row r="8226" spans="1:8" x14ac:dyDescent="0.25">
      <c r="A8226" t="s">
        <v>59</v>
      </c>
      <c r="B8226">
        <v>2020</v>
      </c>
      <c r="C8226" t="s">
        <v>9</v>
      </c>
      <c r="D8226" t="s">
        <v>60</v>
      </c>
      <c r="E8226">
        <v>0</v>
      </c>
      <c r="F8226">
        <v>0</v>
      </c>
      <c r="G8226">
        <v>0</v>
      </c>
      <c r="H8226">
        <v>0</v>
      </c>
    </row>
    <row r="8227" spans="1:8" x14ac:dyDescent="0.25">
      <c r="A8227" t="s">
        <v>59</v>
      </c>
      <c r="B8227">
        <v>2020</v>
      </c>
      <c r="C8227" t="s">
        <v>9</v>
      </c>
      <c r="D8227" t="s">
        <v>60</v>
      </c>
      <c r="E8227">
        <v>0</v>
      </c>
      <c r="F8227">
        <v>0</v>
      </c>
      <c r="G8227">
        <v>0</v>
      </c>
      <c r="H8227">
        <v>0</v>
      </c>
    </row>
    <row r="8228" spans="1:8" x14ac:dyDescent="0.25">
      <c r="A8228" t="s">
        <v>59</v>
      </c>
      <c r="B8228">
        <v>2020</v>
      </c>
      <c r="C8228" t="s">
        <v>9</v>
      </c>
      <c r="D8228" t="s">
        <v>60</v>
      </c>
      <c r="E8228">
        <v>0</v>
      </c>
      <c r="F8228">
        <v>0</v>
      </c>
      <c r="G8228">
        <v>0</v>
      </c>
      <c r="H8228">
        <v>0</v>
      </c>
    </row>
    <row r="8229" spans="1:8" x14ac:dyDescent="0.25">
      <c r="A8229" t="s">
        <v>59</v>
      </c>
      <c r="B8229">
        <v>2020</v>
      </c>
      <c r="C8229" t="s">
        <v>9</v>
      </c>
      <c r="D8229" t="s">
        <v>60</v>
      </c>
      <c r="E8229">
        <v>0</v>
      </c>
      <c r="F8229">
        <v>0</v>
      </c>
      <c r="G8229">
        <v>0</v>
      </c>
      <c r="H8229">
        <v>0</v>
      </c>
    </row>
    <row r="8230" spans="1:8" x14ac:dyDescent="0.25">
      <c r="A8230" t="s">
        <v>59</v>
      </c>
      <c r="B8230">
        <v>2020</v>
      </c>
      <c r="C8230" t="s">
        <v>9</v>
      </c>
      <c r="D8230" t="s">
        <v>60</v>
      </c>
      <c r="E8230">
        <v>0</v>
      </c>
      <c r="F8230">
        <v>0</v>
      </c>
      <c r="G8230">
        <v>0</v>
      </c>
      <c r="H8230">
        <v>0</v>
      </c>
    </row>
    <row r="8231" spans="1:8" x14ac:dyDescent="0.25">
      <c r="A8231" t="s">
        <v>59</v>
      </c>
      <c r="B8231">
        <v>2020</v>
      </c>
      <c r="C8231" t="s">
        <v>9</v>
      </c>
      <c r="D8231" t="s">
        <v>62</v>
      </c>
      <c r="E8231">
        <v>0</v>
      </c>
      <c r="F8231">
        <v>0</v>
      </c>
      <c r="G8231">
        <v>0</v>
      </c>
      <c r="H8231">
        <v>0</v>
      </c>
    </row>
    <row r="8232" spans="1:8" x14ac:dyDescent="0.25">
      <c r="A8232" t="s">
        <v>59</v>
      </c>
      <c r="B8232">
        <v>2020</v>
      </c>
      <c r="C8232" t="s">
        <v>9</v>
      </c>
      <c r="D8232" t="s">
        <v>60</v>
      </c>
      <c r="E8232">
        <v>0</v>
      </c>
      <c r="F8232">
        <v>0</v>
      </c>
      <c r="G8232">
        <v>0</v>
      </c>
      <c r="H8232">
        <v>0</v>
      </c>
    </row>
    <row r="8233" spans="1:8" x14ac:dyDescent="0.25">
      <c r="A8233" t="s">
        <v>59</v>
      </c>
      <c r="B8233">
        <v>2020</v>
      </c>
      <c r="C8233" t="s">
        <v>9</v>
      </c>
      <c r="D8233" t="s">
        <v>60</v>
      </c>
      <c r="E8233">
        <v>0</v>
      </c>
      <c r="F8233">
        <v>0</v>
      </c>
      <c r="G8233">
        <v>0</v>
      </c>
      <c r="H8233">
        <v>0</v>
      </c>
    </row>
    <row r="8234" spans="1:8" x14ac:dyDescent="0.25">
      <c r="A8234" t="s">
        <v>59</v>
      </c>
      <c r="B8234">
        <v>2020</v>
      </c>
      <c r="C8234" t="s">
        <v>9</v>
      </c>
      <c r="D8234" t="s">
        <v>60</v>
      </c>
      <c r="E8234">
        <v>0</v>
      </c>
      <c r="F8234">
        <v>0</v>
      </c>
      <c r="G8234">
        <v>0</v>
      </c>
      <c r="H8234">
        <v>0</v>
      </c>
    </row>
    <row r="8235" spans="1:8" x14ac:dyDescent="0.25">
      <c r="A8235" t="s">
        <v>59</v>
      </c>
      <c r="B8235">
        <v>2020</v>
      </c>
      <c r="C8235" t="s">
        <v>9</v>
      </c>
      <c r="D8235" t="s">
        <v>60</v>
      </c>
      <c r="E8235">
        <v>1</v>
      </c>
      <c r="F8235">
        <v>206.75800000000001</v>
      </c>
      <c r="G8235">
        <v>13095.88</v>
      </c>
      <c r="H8235">
        <v>13095.88</v>
      </c>
    </row>
    <row r="8236" spans="1:8" x14ac:dyDescent="0.25">
      <c r="A8236" t="s">
        <v>59</v>
      </c>
      <c r="B8236">
        <v>2020</v>
      </c>
      <c r="C8236" t="s">
        <v>9</v>
      </c>
      <c r="D8236" t="s">
        <v>60</v>
      </c>
      <c r="E8236">
        <v>0</v>
      </c>
      <c r="F8236">
        <v>0</v>
      </c>
      <c r="G8236">
        <v>0</v>
      </c>
      <c r="H8236">
        <v>0</v>
      </c>
    </row>
    <row r="8237" spans="1:8" x14ac:dyDescent="0.25">
      <c r="A8237" t="s">
        <v>59</v>
      </c>
      <c r="B8237">
        <v>2020</v>
      </c>
      <c r="C8237" t="s">
        <v>9</v>
      </c>
      <c r="D8237" t="s">
        <v>60</v>
      </c>
      <c r="E8237">
        <v>0</v>
      </c>
      <c r="F8237">
        <v>0</v>
      </c>
      <c r="G8237">
        <v>0</v>
      </c>
      <c r="H8237">
        <v>0</v>
      </c>
    </row>
    <row r="8238" spans="1:8" x14ac:dyDescent="0.25">
      <c r="A8238" t="s">
        <v>59</v>
      </c>
      <c r="B8238">
        <v>2020</v>
      </c>
      <c r="C8238" t="s">
        <v>9</v>
      </c>
      <c r="D8238" t="s">
        <v>60</v>
      </c>
      <c r="E8238">
        <v>0</v>
      </c>
      <c r="F8238">
        <v>0</v>
      </c>
      <c r="G8238">
        <v>0</v>
      </c>
      <c r="H8238">
        <v>0</v>
      </c>
    </row>
    <row r="8239" spans="1:8" x14ac:dyDescent="0.25">
      <c r="A8239" t="s">
        <v>59</v>
      </c>
      <c r="B8239">
        <v>2020</v>
      </c>
      <c r="C8239" t="s">
        <v>9</v>
      </c>
      <c r="D8239" t="s">
        <v>61</v>
      </c>
      <c r="E8239">
        <v>0</v>
      </c>
      <c r="F8239">
        <v>0</v>
      </c>
      <c r="G8239">
        <v>0</v>
      </c>
      <c r="H8239">
        <v>0</v>
      </c>
    </row>
    <row r="8240" spans="1:8" x14ac:dyDescent="0.25">
      <c r="A8240" t="s">
        <v>59</v>
      </c>
      <c r="B8240">
        <v>2020</v>
      </c>
      <c r="C8240" t="s">
        <v>9</v>
      </c>
      <c r="D8240" t="s">
        <v>61</v>
      </c>
      <c r="E8240">
        <v>336</v>
      </c>
      <c r="F8240">
        <v>28382.55025</v>
      </c>
      <c r="G8240">
        <v>2389958.7799999998</v>
      </c>
      <c r="H8240">
        <v>2189584.6</v>
      </c>
    </row>
    <row r="8241" spans="1:8" x14ac:dyDescent="0.25">
      <c r="A8241" t="s">
        <v>59</v>
      </c>
      <c r="B8241">
        <v>2020</v>
      </c>
      <c r="C8241" t="s">
        <v>9</v>
      </c>
      <c r="D8241" t="s">
        <v>61</v>
      </c>
      <c r="E8241">
        <v>1</v>
      </c>
      <c r="F8241">
        <v>2.1287400000000001</v>
      </c>
      <c r="G8241">
        <v>259.98</v>
      </c>
      <c r="H8241">
        <v>0</v>
      </c>
    </row>
    <row r="8242" spans="1:8" x14ac:dyDescent="0.25">
      <c r="A8242" t="s">
        <v>59</v>
      </c>
      <c r="B8242">
        <v>2020</v>
      </c>
      <c r="C8242" t="s">
        <v>9</v>
      </c>
      <c r="D8242" t="s">
        <v>60</v>
      </c>
      <c r="E8242">
        <v>0</v>
      </c>
      <c r="F8242">
        <v>0</v>
      </c>
      <c r="G8242">
        <v>0</v>
      </c>
      <c r="H8242">
        <v>0</v>
      </c>
    </row>
    <row r="8243" spans="1:8" x14ac:dyDescent="0.25">
      <c r="A8243" t="s">
        <v>59</v>
      </c>
      <c r="B8243">
        <v>2020</v>
      </c>
      <c r="C8243" t="s">
        <v>9</v>
      </c>
      <c r="D8243" t="s">
        <v>60</v>
      </c>
      <c r="E8243">
        <v>0</v>
      </c>
      <c r="F8243">
        <v>0</v>
      </c>
      <c r="G8243">
        <v>0</v>
      </c>
      <c r="H8243">
        <v>0</v>
      </c>
    </row>
    <row r="8244" spans="1:8" x14ac:dyDescent="0.25">
      <c r="A8244" t="s">
        <v>59</v>
      </c>
      <c r="B8244">
        <v>2020</v>
      </c>
      <c r="C8244" t="s">
        <v>9</v>
      </c>
      <c r="D8244" t="s">
        <v>60</v>
      </c>
      <c r="E8244">
        <v>0</v>
      </c>
      <c r="F8244">
        <v>0</v>
      </c>
      <c r="G8244">
        <v>0</v>
      </c>
      <c r="H8244">
        <v>0</v>
      </c>
    </row>
    <row r="8245" spans="1:8" x14ac:dyDescent="0.25">
      <c r="A8245" t="s">
        <v>59</v>
      </c>
      <c r="B8245">
        <v>2020</v>
      </c>
      <c r="C8245" t="s">
        <v>9</v>
      </c>
      <c r="D8245" t="s">
        <v>60</v>
      </c>
      <c r="E8245">
        <v>2</v>
      </c>
      <c r="F8245">
        <v>3.4175300000000002</v>
      </c>
      <c r="G8245">
        <v>619.87</v>
      </c>
      <c r="H8245">
        <v>0</v>
      </c>
    </row>
    <row r="8246" spans="1:8" x14ac:dyDescent="0.25">
      <c r="A8246" t="s">
        <v>59</v>
      </c>
      <c r="B8246">
        <v>2020</v>
      </c>
      <c r="C8246" t="s">
        <v>9</v>
      </c>
      <c r="D8246" t="s">
        <v>62</v>
      </c>
      <c r="E8246">
        <v>160</v>
      </c>
      <c r="F8246">
        <v>9576.4476699999996</v>
      </c>
      <c r="G8246">
        <v>928629.36</v>
      </c>
      <c r="H8246">
        <v>853744.44</v>
      </c>
    </row>
    <row r="8247" spans="1:8" x14ac:dyDescent="0.25">
      <c r="A8247" t="s">
        <v>59</v>
      </c>
      <c r="B8247">
        <v>2020</v>
      </c>
      <c r="C8247" t="s">
        <v>9</v>
      </c>
      <c r="D8247" t="s">
        <v>62</v>
      </c>
      <c r="E8247">
        <v>7</v>
      </c>
      <c r="F8247">
        <v>3.7492999999999999</v>
      </c>
      <c r="G8247">
        <v>584.1</v>
      </c>
      <c r="H8247">
        <v>108.57</v>
      </c>
    </row>
    <row r="8248" spans="1:8" x14ac:dyDescent="0.25">
      <c r="A8248" t="s">
        <v>59</v>
      </c>
      <c r="B8248">
        <v>2020</v>
      </c>
      <c r="C8248" t="s">
        <v>9</v>
      </c>
      <c r="D8248" t="s">
        <v>60</v>
      </c>
      <c r="E8248">
        <v>0</v>
      </c>
      <c r="F8248">
        <v>0</v>
      </c>
      <c r="G8248">
        <v>0</v>
      </c>
      <c r="H8248">
        <v>0</v>
      </c>
    </row>
    <row r="8249" spans="1:8" x14ac:dyDescent="0.25">
      <c r="A8249" t="s">
        <v>59</v>
      </c>
      <c r="B8249">
        <v>2020</v>
      </c>
      <c r="C8249" t="s">
        <v>9</v>
      </c>
      <c r="D8249" t="s">
        <v>60</v>
      </c>
      <c r="E8249">
        <v>0</v>
      </c>
      <c r="F8249">
        <v>0</v>
      </c>
      <c r="G8249">
        <v>0</v>
      </c>
      <c r="H8249">
        <v>0</v>
      </c>
    </row>
    <row r="8250" spans="1:8" x14ac:dyDescent="0.25">
      <c r="A8250" t="s">
        <v>59</v>
      </c>
      <c r="B8250">
        <v>2020</v>
      </c>
      <c r="C8250" t="s">
        <v>9</v>
      </c>
      <c r="D8250" t="s">
        <v>60</v>
      </c>
      <c r="E8250">
        <v>0</v>
      </c>
      <c r="F8250">
        <v>0</v>
      </c>
      <c r="G8250">
        <v>0</v>
      </c>
      <c r="H8250">
        <v>0</v>
      </c>
    </row>
    <row r="8251" spans="1:8" x14ac:dyDescent="0.25">
      <c r="A8251" t="s">
        <v>59</v>
      </c>
      <c r="B8251">
        <v>2020</v>
      </c>
      <c r="C8251" t="s">
        <v>9</v>
      </c>
      <c r="D8251" t="s">
        <v>60</v>
      </c>
      <c r="E8251">
        <v>0</v>
      </c>
      <c r="F8251">
        <v>0</v>
      </c>
      <c r="G8251">
        <v>0</v>
      </c>
      <c r="H8251">
        <v>0</v>
      </c>
    </row>
    <row r="8252" spans="1:8" x14ac:dyDescent="0.25">
      <c r="A8252" t="s">
        <v>59</v>
      </c>
      <c r="B8252">
        <v>2020</v>
      </c>
      <c r="C8252" t="s">
        <v>9</v>
      </c>
      <c r="D8252" t="s">
        <v>60</v>
      </c>
      <c r="E8252">
        <v>0</v>
      </c>
      <c r="F8252">
        <v>0</v>
      </c>
      <c r="G8252">
        <v>0</v>
      </c>
      <c r="H8252">
        <v>0</v>
      </c>
    </row>
    <row r="8253" spans="1:8" x14ac:dyDescent="0.25">
      <c r="A8253" t="s">
        <v>59</v>
      </c>
      <c r="B8253">
        <v>2020</v>
      </c>
      <c r="C8253" t="s">
        <v>9</v>
      </c>
      <c r="D8253" t="s">
        <v>60</v>
      </c>
      <c r="E8253">
        <v>20</v>
      </c>
      <c r="F8253">
        <v>8.82897</v>
      </c>
      <c r="G8253">
        <v>1275.1199999999999</v>
      </c>
      <c r="H8253">
        <v>951.54</v>
      </c>
    </row>
    <row r="8254" spans="1:8" x14ac:dyDescent="0.25">
      <c r="A8254" t="s">
        <v>59</v>
      </c>
      <c r="B8254">
        <v>2020</v>
      </c>
      <c r="C8254" t="s">
        <v>9</v>
      </c>
      <c r="D8254" t="s">
        <v>60</v>
      </c>
      <c r="E8254">
        <v>300</v>
      </c>
      <c r="F8254">
        <v>1834.13445</v>
      </c>
      <c r="G8254">
        <v>157446.12</v>
      </c>
      <c r="H8254">
        <v>117278.44</v>
      </c>
    </row>
    <row r="8255" spans="1:8" x14ac:dyDescent="0.25">
      <c r="A8255" t="s">
        <v>59</v>
      </c>
      <c r="B8255">
        <v>2020</v>
      </c>
      <c r="C8255" t="s">
        <v>9</v>
      </c>
      <c r="D8255" t="s">
        <v>60</v>
      </c>
      <c r="E8255">
        <v>2</v>
      </c>
      <c r="F8255">
        <v>2.5410599999999999</v>
      </c>
      <c r="G8255">
        <v>274.68</v>
      </c>
      <c r="H8255">
        <v>149.08000000000001</v>
      </c>
    </row>
    <row r="8256" spans="1:8" x14ac:dyDescent="0.25">
      <c r="A8256" t="s">
        <v>59</v>
      </c>
      <c r="B8256">
        <v>2020</v>
      </c>
      <c r="C8256" t="s">
        <v>9</v>
      </c>
      <c r="D8256" t="s">
        <v>60</v>
      </c>
      <c r="E8256">
        <v>1085</v>
      </c>
      <c r="F8256">
        <v>1353.94146</v>
      </c>
      <c r="G8256">
        <v>160089.76</v>
      </c>
      <c r="H8256">
        <v>131769.9</v>
      </c>
    </row>
    <row r="8257" spans="1:8" x14ac:dyDescent="0.25">
      <c r="A8257" t="s">
        <v>59</v>
      </c>
      <c r="B8257">
        <v>2020</v>
      </c>
      <c r="C8257" t="s">
        <v>9</v>
      </c>
      <c r="D8257" t="s">
        <v>60</v>
      </c>
      <c r="E8257">
        <v>8095</v>
      </c>
      <c r="F8257">
        <v>1908.6796999999999</v>
      </c>
      <c r="G8257">
        <v>165679.79999999999</v>
      </c>
      <c r="H8257">
        <v>127987.76</v>
      </c>
    </row>
    <row r="8258" spans="1:8" x14ac:dyDescent="0.25">
      <c r="A8258" t="s">
        <v>59</v>
      </c>
      <c r="B8258">
        <v>2020</v>
      </c>
      <c r="C8258" t="s">
        <v>9</v>
      </c>
      <c r="D8258" t="s">
        <v>60</v>
      </c>
      <c r="E8258">
        <v>0</v>
      </c>
      <c r="F8258">
        <v>0</v>
      </c>
      <c r="G8258">
        <v>0</v>
      </c>
      <c r="H8258">
        <v>0</v>
      </c>
    </row>
    <row r="8259" spans="1:8" x14ac:dyDescent="0.25">
      <c r="A8259" t="s">
        <v>59</v>
      </c>
      <c r="B8259">
        <v>2020</v>
      </c>
      <c r="C8259" t="s">
        <v>9</v>
      </c>
      <c r="D8259" t="s">
        <v>60</v>
      </c>
      <c r="E8259">
        <v>43</v>
      </c>
      <c r="F8259">
        <v>17.229019999999998</v>
      </c>
      <c r="G8259">
        <v>1356.03</v>
      </c>
      <c r="H8259">
        <v>699.98</v>
      </c>
    </row>
    <row r="8260" spans="1:8" x14ac:dyDescent="0.25">
      <c r="A8260" t="s">
        <v>59</v>
      </c>
      <c r="B8260">
        <v>2020</v>
      </c>
      <c r="C8260" t="s">
        <v>9</v>
      </c>
      <c r="D8260" t="s">
        <v>60</v>
      </c>
      <c r="E8260">
        <v>23</v>
      </c>
      <c r="F8260">
        <v>-3.8583599999999998</v>
      </c>
      <c r="G8260">
        <v>-327.19</v>
      </c>
      <c r="H8260">
        <v>138.18</v>
      </c>
    </row>
    <row r="8261" spans="1:8" x14ac:dyDescent="0.25">
      <c r="A8261" t="s">
        <v>59</v>
      </c>
      <c r="B8261">
        <v>2020</v>
      </c>
      <c r="C8261" t="s">
        <v>9</v>
      </c>
      <c r="D8261" t="s">
        <v>60</v>
      </c>
      <c r="E8261">
        <v>0</v>
      </c>
      <c r="F8261">
        <v>0</v>
      </c>
      <c r="G8261">
        <v>0</v>
      </c>
      <c r="H8261">
        <v>0</v>
      </c>
    </row>
    <row r="8262" spans="1:8" x14ac:dyDescent="0.25">
      <c r="A8262" t="s">
        <v>59</v>
      </c>
      <c r="B8262">
        <v>2020</v>
      </c>
      <c r="C8262" t="s">
        <v>9</v>
      </c>
      <c r="D8262" t="s">
        <v>60</v>
      </c>
      <c r="E8262">
        <v>258</v>
      </c>
      <c r="F8262">
        <v>37.317059999999998</v>
      </c>
      <c r="G8262">
        <v>2710.7</v>
      </c>
      <c r="H8262">
        <v>2835.83</v>
      </c>
    </row>
    <row r="8263" spans="1:8" x14ac:dyDescent="0.25">
      <c r="A8263" t="s">
        <v>59</v>
      </c>
      <c r="B8263">
        <v>2020</v>
      </c>
      <c r="C8263" t="s">
        <v>9</v>
      </c>
      <c r="D8263" t="s">
        <v>60</v>
      </c>
      <c r="E8263">
        <v>238</v>
      </c>
      <c r="F8263">
        <v>70.268979999999999</v>
      </c>
      <c r="G8263">
        <v>5073.1099999999997</v>
      </c>
      <c r="H8263">
        <v>4145</v>
      </c>
    </row>
    <row r="8264" spans="1:8" x14ac:dyDescent="0.25">
      <c r="A8264" t="s">
        <v>59</v>
      </c>
      <c r="B8264">
        <v>2020</v>
      </c>
      <c r="C8264" t="s">
        <v>9</v>
      </c>
      <c r="D8264" t="s">
        <v>60</v>
      </c>
      <c r="E8264">
        <v>0</v>
      </c>
      <c r="F8264">
        <v>0</v>
      </c>
      <c r="G8264">
        <v>0</v>
      </c>
      <c r="H8264">
        <v>0</v>
      </c>
    </row>
    <row r="8265" spans="1:8" x14ac:dyDescent="0.25">
      <c r="A8265" t="s">
        <v>59</v>
      </c>
      <c r="B8265">
        <v>2020</v>
      </c>
      <c r="C8265" t="s">
        <v>9</v>
      </c>
      <c r="D8265" t="s">
        <v>60</v>
      </c>
      <c r="E8265">
        <v>0</v>
      </c>
      <c r="F8265">
        <v>0</v>
      </c>
      <c r="G8265">
        <v>0</v>
      </c>
      <c r="H8265">
        <v>0</v>
      </c>
    </row>
    <row r="8266" spans="1:8" x14ac:dyDescent="0.25">
      <c r="A8266" t="s">
        <v>59</v>
      </c>
      <c r="B8266">
        <v>2020</v>
      </c>
      <c r="C8266" t="s">
        <v>9</v>
      </c>
      <c r="D8266" t="s">
        <v>60</v>
      </c>
      <c r="E8266">
        <v>4</v>
      </c>
      <c r="F8266">
        <v>8.1799900000000001</v>
      </c>
      <c r="G8266">
        <v>526.89</v>
      </c>
      <c r="H8266">
        <v>378.5</v>
      </c>
    </row>
    <row r="8267" spans="1:8" x14ac:dyDescent="0.25">
      <c r="A8267" t="s">
        <v>59</v>
      </c>
      <c r="B8267">
        <v>2020</v>
      </c>
      <c r="C8267" t="s">
        <v>9</v>
      </c>
      <c r="D8267" t="s">
        <v>60</v>
      </c>
      <c r="E8267">
        <v>0</v>
      </c>
      <c r="F8267">
        <v>0</v>
      </c>
      <c r="G8267">
        <v>0</v>
      </c>
      <c r="H8267">
        <v>0</v>
      </c>
    </row>
    <row r="8268" spans="1:8" x14ac:dyDescent="0.25">
      <c r="A8268" t="s">
        <v>59</v>
      </c>
      <c r="B8268">
        <v>2020</v>
      </c>
      <c r="C8268" t="s">
        <v>9</v>
      </c>
      <c r="D8268" t="s">
        <v>60</v>
      </c>
      <c r="E8268">
        <v>10</v>
      </c>
      <c r="F8268">
        <v>8.4646000000000008</v>
      </c>
      <c r="G8268">
        <v>812.51</v>
      </c>
      <c r="H8268">
        <v>580.46</v>
      </c>
    </row>
    <row r="8269" spans="1:8" x14ac:dyDescent="0.25">
      <c r="A8269" t="s">
        <v>59</v>
      </c>
      <c r="B8269">
        <v>2020</v>
      </c>
      <c r="C8269" t="s">
        <v>9</v>
      </c>
      <c r="D8269" t="s">
        <v>60</v>
      </c>
      <c r="E8269">
        <v>25</v>
      </c>
      <c r="F8269">
        <v>32.789720000000003</v>
      </c>
      <c r="G8269">
        <v>2832.22</v>
      </c>
      <c r="H8269">
        <v>2609.36</v>
      </c>
    </row>
    <row r="8270" spans="1:8" x14ac:dyDescent="0.25">
      <c r="A8270" t="s">
        <v>59</v>
      </c>
      <c r="B8270">
        <v>2020</v>
      </c>
      <c r="C8270" t="s">
        <v>9</v>
      </c>
      <c r="D8270" t="s">
        <v>60</v>
      </c>
      <c r="E8270">
        <v>0</v>
      </c>
      <c r="F8270">
        <v>0</v>
      </c>
      <c r="G8270">
        <v>0</v>
      </c>
      <c r="H8270">
        <v>0</v>
      </c>
    </row>
    <row r="8271" spans="1:8" x14ac:dyDescent="0.25">
      <c r="A8271" t="s">
        <v>59</v>
      </c>
      <c r="B8271">
        <v>2020</v>
      </c>
      <c r="C8271" t="s">
        <v>9</v>
      </c>
      <c r="D8271" t="s">
        <v>63</v>
      </c>
      <c r="E8271">
        <v>162366</v>
      </c>
      <c r="F8271">
        <v>31042.591260000001</v>
      </c>
      <c r="G8271">
        <v>2942718.55</v>
      </c>
      <c r="H8271">
        <v>1244285.1100000001</v>
      </c>
    </row>
    <row r="8272" spans="1:8" x14ac:dyDescent="0.25">
      <c r="A8272" t="s">
        <v>59</v>
      </c>
      <c r="B8272">
        <v>2020</v>
      </c>
      <c r="C8272" t="s">
        <v>9</v>
      </c>
      <c r="D8272" t="s">
        <v>63</v>
      </c>
      <c r="E8272">
        <v>21</v>
      </c>
      <c r="F8272">
        <v>1.7050000000000001</v>
      </c>
      <c r="G8272">
        <v>248.7</v>
      </c>
      <c r="H8272">
        <v>207.12</v>
      </c>
    </row>
    <row r="8273" spans="1:8" x14ac:dyDescent="0.25">
      <c r="A8273" t="s">
        <v>59</v>
      </c>
      <c r="B8273">
        <v>2020</v>
      </c>
      <c r="C8273" t="s">
        <v>9</v>
      </c>
      <c r="D8273" t="s">
        <v>63</v>
      </c>
      <c r="E8273">
        <v>850977</v>
      </c>
      <c r="F8273">
        <v>111796.54161</v>
      </c>
      <c r="G8273">
        <v>10353216.390000001</v>
      </c>
      <c r="H8273">
        <v>6101563.1900000004</v>
      </c>
    </row>
    <row r="8274" spans="1:8" x14ac:dyDescent="0.25">
      <c r="A8274" t="s">
        <v>59</v>
      </c>
      <c r="B8274">
        <v>2020</v>
      </c>
      <c r="C8274" t="s">
        <v>9</v>
      </c>
      <c r="D8274" t="s">
        <v>63</v>
      </c>
      <c r="E8274">
        <v>0</v>
      </c>
      <c r="F8274">
        <v>0</v>
      </c>
      <c r="G8274">
        <v>0</v>
      </c>
      <c r="H8274">
        <v>0</v>
      </c>
    </row>
    <row r="8275" spans="1:8" x14ac:dyDescent="0.25">
      <c r="A8275" t="s">
        <v>59</v>
      </c>
      <c r="B8275">
        <v>2020</v>
      </c>
      <c r="C8275" t="s">
        <v>9</v>
      </c>
      <c r="D8275" t="s">
        <v>64</v>
      </c>
      <c r="E8275">
        <v>0</v>
      </c>
      <c r="F8275">
        <v>0</v>
      </c>
      <c r="G8275">
        <v>0</v>
      </c>
      <c r="H8275">
        <v>0</v>
      </c>
    </row>
    <row r="8276" spans="1:8" x14ac:dyDescent="0.25">
      <c r="A8276" t="s">
        <v>59</v>
      </c>
      <c r="B8276">
        <v>2020</v>
      </c>
      <c r="C8276" t="s">
        <v>9</v>
      </c>
      <c r="D8276" t="s">
        <v>61</v>
      </c>
      <c r="E8276">
        <v>1556</v>
      </c>
      <c r="F8276">
        <v>11456.733099999999</v>
      </c>
      <c r="G8276">
        <v>921873.64</v>
      </c>
      <c r="H8276">
        <v>786275.28</v>
      </c>
    </row>
    <row r="8277" spans="1:8" x14ac:dyDescent="0.25">
      <c r="A8277" t="s">
        <v>59</v>
      </c>
      <c r="B8277">
        <v>2020</v>
      </c>
      <c r="C8277" t="s">
        <v>9</v>
      </c>
      <c r="D8277" t="s">
        <v>61</v>
      </c>
      <c r="E8277">
        <v>1203</v>
      </c>
      <c r="F8277">
        <v>1377.35906</v>
      </c>
      <c r="G8277">
        <v>177849.4</v>
      </c>
      <c r="H8277">
        <v>105127.48</v>
      </c>
    </row>
    <row r="8278" spans="1:8" x14ac:dyDescent="0.25">
      <c r="A8278" t="s">
        <v>59</v>
      </c>
      <c r="B8278">
        <v>2020</v>
      </c>
      <c r="C8278" t="s">
        <v>9</v>
      </c>
      <c r="D8278" t="s">
        <v>61</v>
      </c>
      <c r="E8278">
        <v>9628</v>
      </c>
      <c r="F8278">
        <v>2613.2111199999999</v>
      </c>
      <c r="G8278">
        <v>208199.9</v>
      </c>
      <c r="H8278">
        <v>115318.43</v>
      </c>
    </row>
    <row r="8279" spans="1:8" x14ac:dyDescent="0.25">
      <c r="A8279" t="s">
        <v>59</v>
      </c>
      <c r="B8279">
        <v>2020</v>
      </c>
      <c r="C8279" t="s">
        <v>9</v>
      </c>
      <c r="D8279" t="s">
        <v>60</v>
      </c>
      <c r="E8279">
        <v>4</v>
      </c>
      <c r="F8279">
        <v>0.23200000000000001</v>
      </c>
      <c r="G8279">
        <v>237.72</v>
      </c>
      <c r="H8279">
        <v>8.49</v>
      </c>
    </row>
    <row r="8280" spans="1:8" x14ac:dyDescent="0.25">
      <c r="A8280" t="s">
        <v>59</v>
      </c>
      <c r="B8280">
        <v>2020</v>
      </c>
      <c r="C8280" t="s">
        <v>9</v>
      </c>
      <c r="D8280" t="s">
        <v>60</v>
      </c>
      <c r="E8280">
        <v>31</v>
      </c>
      <c r="F8280">
        <v>49.903060000000004</v>
      </c>
      <c r="G8280">
        <v>4238.92</v>
      </c>
      <c r="H8280">
        <v>1562.66</v>
      </c>
    </row>
    <row r="8281" spans="1:8" x14ac:dyDescent="0.25">
      <c r="A8281" t="s">
        <v>59</v>
      </c>
      <c r="B8281">
        <v>2020</v>
      </c>
      <c r="C8281" t="s">
        <v>9</v>
      </c>
      <c r="D8281" t="s">
        <v>60</v>
      </c>
      <c r="E8281">
        <v>679</v>
      </c>
      <c r="F8281">
        <v>113.6354</v>
      </c>
      <c r="G8281">
        <v>8018.52</v>
      </c>
      <c r="H8281">
        <v>6259.8</v>
      </c>
    </row>
    <row r="8282" spans="1:8" x14ac:dyDescent="0.25">
      <c r="A8282" t="s">
        <v>59</v>
      </c>
      <c r="B8282">
        <v>2020</v>
      </c>
      <c r="C8282" t="s">
        <v>9</v>
      </c>
      <c r="D8282" t="s">
        <v>62</v>
      </c>
      <c r="E8282">
        <v>2722</v>
      </c>
      <c r="F8282">
        <v>16209.306070000001</v>
      </c>
      <c r="G8282">
        <v>1556309.47</v>
      </c>
      <c r="H8282">
        <v>1376206.56</v>
      </c>
    </row>
    <row r="8283" spans="1:8" x14ac:dyDescent="0.25">
      <c r="A8283" t="s">
        <v>59</v>
      </c>
      <c r="B8283">
        <v>2020</v>
      </c>
      <c r="C8283" t="s">
        <v>9</v>
      </c>
      <c r="D8283" t="s">
        <v>62</v>
      </c>
      <c r="E8283">
        <v>5374</v>
      </c>
      <c r="F8283">
        <v>7358.7914300000002</v>
      </c>
      <c r="G8283">
        <v>927994.29</v>
      </c>
      <c r="H8283">
        <v>577842.86</v>
      </c>
    </row>
    <row r="8284" spans="1:8" x14ac:dyDescent="0.25">
      <c r="A8284" t="s">
        <v>59</v>
      </c>
      <c r="B8284">
        <v>2020</v>
      </c>
      <c r="C8284" t="s">
        <v>9</v>
      </c>
      <c r="D8284" t="s">
        <v>62</v>
      </c>
      <c r="E8284">
        <v>126433</v>
      </c>
      <c r="F8284">
        <v>25760.877929999999</v>
      </c>
      <c r="G8284">
        <v>2502444.1</v>
      </c>
      <c r="H8284">
        <v>1502448.54</v>
      </c>
    </row>
    <row r="8285" spans="1:8" x14ac:dyDescent="0.25">
      <c r="A8285" t="s">
        <v>59</v>
      </c>
      <c r="B8285">
        <v>2020</v>
      </c>
      <c r="C8285" t="s">
        <v>9</v>
      </c>
      <c r="D8285" t="s">
        <v>60</v>
      </c>
      <c r="E8285">
        <v>23</v>
      </c>
      <c r="F8285">
        <v>181.78613999999999</v>
      </c>
      <c r="G8285">
        <v>13694.69</v>
      </c>
      <c r="H8285">
        <v>13398.33</v>
      </c>
    </row>
    <row r="8286" spans="1:8" x14ac:dyDescent="0.25">
      <c r="A8286" t="s">
        <v>59</v>
      </c>
      <c r="B8286">
        <v>2020</v>
      </c>
      <c r="C8286" t="s">
        <v>9</v>
      </c>
      <c r="D8286" t="s">
        <v>60</v>
      </c>
      <c r="E8286">
        <v>58</v>
      </c>
      <c r="F8286">
        <v>92.044259999999994</v>
      </c>
      <c r="G8286">
        <v>9024.86</v>
      </c>
      <c r="H8286">
        <v>4857.3999999999996</v>
      </c>
    </row>
    <row r="8287" spans="1:8" x14ac:dyDescent="0.25">
      <c r="A8287" t="s">
        <v>59</v>
      </c>
      <c r="B8287">
        <v>2020</v>
      </c>
      <c r="C8287" t="s">
        <v>9</v>
      </c>
      <c r="D8287" t="s">
        <v>60</v>
      </c>
      <c r="E8287">
        <v>20</v>
      </c>
      <c r="F8287">
        <v>172.52055999999999</v>
      </c>
      <c r="G8287">
        <v>6914.82</v>
      </c>
      <c r="H8287">
        <v>6909.54</v>
      </c>
    </row>
    <row r="8288" spans="1:8" x14ac:dyDescent="0.25">
      <c r="A8288" t="s">
        <v>59</v>
      </c>
      <c r="B8288">
        <v>2020</v>
      </c>
      <c r="C8288" t="s">
        <v>9</v>
      </c>
      <c r="D8288" t="s">
        <v>60</v>
      </c>
      <c r="E8288">
        <v>36</v>
      </c>
      <c r="F8288">
        <v>195.36969999999999</v>
      </c>
      <c r="G8288">
        <v>13145.93</v>
      </c>
      <c r="H8288">
        <v>14058.87</v>
      </c>
    </row>
    <row r="8289" spans="1:8" x14ac:dyDescent="0.25">
      <c r="A8289" t="s">
        <v>59</v>
      </c>
      <c r="B8289">
        <v>2020</v>
      </c>
      <c r="C8289" t="s">
        <v>9</v>
      </c>
      <c r="D8289" t="s">
        <v>60</v>
      </c>
      <c r="E8289">
        <v>0</v>
      </c>
      <c r="F8289">
        <v>0</v>
      </c>
      <c r="G8289">
        <v>0</v>
      </c>
      <c r="H8289">
        <v>0</v>
      </c>
    </row>
    <row r="8290" spans="1:8" x14ac:dyDescent="0.25">
      <c r="A8290" t="s">
        <v>59</v>
      </c>
      <c r="B8290">
        <v>2020</v>
      </c>
      <c r="C8290" t="s">
        <v>9</v>
      </c>
      <c r="D8290" t="s">
        <v>60</v>
      </c>
      <c r="E8290">
        <v>0</v>
      </c>
      <c r="F8290">
        <v>0</v>
      </c>
      <c r="G8290">
        <v>0</v>
      </c>
      <c r="H8290">
        <v>0</v>
      </c>
    </row>
    <row r="8291" spans="1:8" x14ac:dyDescent="0.25">
      <c r="A8291" t="s">
        <v>59</v>
      </c>
      <c r="B8291">
        <v>2020</v>
      </c>
      <c r="C8291" t="s">
        <v>9</v>
      </c>
      <c r="D8291" t="s">
        <v>61</v>
      </c>
      <c r="E8291">
        <v>0</v>
      </c>
      <c r="F8291">
        <v>0</v>
      </c>
      <c r="G8291">
        <v>0</v>
      </c>
      <c r="H8291">
        <v>0</v>
      </c>
    </row>
    <row r="8292" spans="1:8" x14ac:dyDescent="0.25">
      <c r="A8292" t="s">
        <v>59</v>
      </c>
      <c r="B8292">
        <v>2020</v>
      </c>
      <c r="C8292" t="s">
        <v>9</v>
      </c>
      <c r="D8292" t="s">
        <v>60</v>
      </c>
      <c r="E8292">
        <v>0</v>
      </c>
      <c r="F8292">
        <v>0</v>
      </c>
      <c r="G8292">
        <v>0</v>
      </c>
      <c r="H8292">
        <v>0</v>
      </c>
    </row>
    <row r="8293" spans="1:8" x14ac:dyDescent="0.25">
      <c r="A8293" t="s">
        <v>59</v>
      </c>
      <c r="B8293">
        <v>2020</v>
      </c>
      <c r="C8293" t="s">
        <v>9</v>
      </c>
      <c r="D8293" t="s">
        <v>60</v>
      </c>
      <c r="E8293">
        <v>0</v>
      </c>
      <c r="F8293">
        <v>0</v>
      </c>
      <c r="G8293">
        <v>0</v>
      </c>
      <c r="H8293">
        <v>0</v>
      </c>
    </row>
    <row r="8294" spans="1:8" x14ac:dyDescent="0.25">
      <c r="A8294" t="s">
        <v>59</v>
      </c>
      <c r="B8294">
        <v>2020</v>
      </c>
      <c r="C8294" t="s">
        <v>9</v>
      </c>
      <c r="D8294" t="s">
        <v>60</v>
      </c>
      <c r="E8294">
        <v>0</v>
      </c>
      <c r="F8294">
        <v>0</v>
      </c>
      <c r="G8294">
        <v>0</v>
      </c>
      <c r="H8294">
        <v>0</v>
      </c>
    </row>
    <row r="8295" spans="1:8" x14ac:dyDescent="0.25">
      <c r="A8295" t="s">
        <v>59</v>
      </c>
      <c r="B8295">
        <v>2020</v>
      </c>
      <c r="C8295" t="s">
        <v>9</v>
      </c>
      <c r="D8295" t="s">
        <v>62</v>
      </c>
      <c r="E8295">
        <v>1</v>
      </c>
      <c r="F8295">
        <v>419.80799999999999</v>
      </c>
      <c r="G8295">
        <v>38638.870000000003</v>
      </c>
      <c r="H8295">
        <v>0</v>
      </c>
    </row>
    <row r="8296" spans="1:8" x14ac:dyDescent="0.25">
      <c r="A8296" t="s">
        <v>59</v>
      </c>
      <c r="B8296">
        <v>2020</v>
      </c>
      <c r="C8296" t="s">
        <v>9</v>
      </c>
      <c r="D8296" t="s">
        <v>60</v>
      </c>
      <c r="E8296">
        <v>0</v>
      </c>
      <c r="F8296">
        <v>0</v>
      </c>
      <c r="G8296">
        <v>0</v>
      </c>
      <c r="H8296">
        <v>0</v>
      </c>
    </row>
    <row r="8297" spans="1:8" x14ac:dyDescent="0.25">
      <c r="A8297" t="s">
        <v>59</v>
      </c>
      <c r="B8297">
        <v>2020</v>
      </c>
      <c r="C8297" t="s">
        <v>9</v>
      </c>
      <c r="D8297" t="s">
        <v>60</v>
      </c>
      <c r="E8297">
        <v>0</v>
      </c>
      <c r="F8297">
        <v>0</v>
      </c>
      <c r="G8297">
        <v>0</v>
      </c>
      <c r="H8297">
        <v>0</v>
      </c>
    </row>
    <row r="8298" spans="1:8" x14ac:dyDescent="0.25">
      <c r="A8298" t="s">
        <v>59</v>
      </c>
      <c r="B8298">
        <v>2020</v>
      </c>
      <c r="C8298" t="s">
        <v>9</v>
      </c>
      <c r="D8298" t="s">
        <v>60</v>
      </c>
      <c r="E8298">
        <v>0</v>
      </c>
      <c r="F8298">
        <v>0</v>
      </c>
      <c r="G8298">
        <v>0</v>
      </c>
      <c r="H8298">
        <v>0</v>
      </c>
    </row>
    <row r="8299" spans="1:8" x14ac:dyDescent="0.25">
      <c r="A8299" t="s">
        <v>59</v>
      </c>
      <c r="B8299">
        <v>2020</v>
      </c>
      <c r="C8299" t="s">
        <v>9</v>
      </c>
      <c r="D8299" t="s">
        <v>60</v>
      </c>
      <c r="E8299">
        <v>0</v>
      </c>
      <c r="F8299">
        <v>0</v>
      </c>
      <c r="G8299">
        <v>0</v>
      </c>
      <c r="H8299">
        <v>0</v>
      </c>
    </row>
    <row r="8300" spans="1:8" x14ac:dyDescent="0.25">
      <c r="A8300" t="s">
        <v>59</v>
      </c>
      <c r="B8300">
        <v>2020</v>
      </c>
      <c r="C8300" t="s">
        <v>9</v>
      </c>
      <c r="D8300" t="s">
        <v>61</v>
      </c>
      <c r="E8300">
        <v>0</v>
      </c>
      <c r="F8300">
        <v>0</v>
      </c>
      <c r="G8300">
        <v>0</v>
      </c>
      <c r="H8300">
        <v>0</v>
      </c>
    </row>
    <row r="8301" spans="1:8" x14ac:dyDescent="0.25">
      <c r="A8301" t="s">
        <v>59</v>
      </c>
      <c r="B8301">
        <v>2020</v>
      </c>
      <c r="C8301" t="s">
        <v>9</v>
      </c>
      <c r="D8301" t="s">
        <v>60</v>
      </c>
      <c r="E8301">
        <v>0</v>
      </c>
      <c r="F8301">
        <v>0</v>
      </c>
      <c r="G8301">
        <v>0</v>
      </c>
      <c r="H8301">
        <v>0</v>
      </c>
    </row>
    <row r="8302" spans="1:8" x14ac:dyDescent="0.25">
      <c r="A8302" t="s">
        <v>59</v>
      </c>
      <c r="B8302">
        <v>2020</v>
      </c>
      <c r="C8302" t="s">
        <v>9</v>
      </c>
      <c r="D8302" t="s">
        <v>60</v>
      </c>
      <c r="E8302">
        <v>0</v>
      </c>
      <c r="F8302">
        <v>0</v>
      </c>
      <c r="G8302">
        <v>0</v>
      </c>
      <c r="H8302">
        <v>0</v>
      </c>
    </row>
    <row r="8303" spans="1:8" x14ac:dyDescent="0.25">
      <c r="A8303" t="s">
        <v>59</v>
      </c>
      <c r="B8303">
        <v>2020</v>
      </c>
      <c r="C8303" t="s">
        <v>9</v>
      </c>
      <c r="D8303" t="s">
        <v>60</v>
      </c>
      <c r="E8303">
        <v>0</v>
      </c>
      <c r="F8303">
        <v>0</v>
      </c>
      <c r="G8303">
        <v>0</v>
      </c>
      <c r="H8303">
        <v>0</v>
      </c>
    </row>
    <row r="8304" spans="1:8" x14ac:dyDescent="0.25">
      <c r="A8304" t="s">
        <v>59</v>
      </c>
      <c r="B8304">
        <v>2020</v>
      </c>
      <c r="C8304" t="s">
        <v>9</v>
      </c>
      <c r="D8304" t="s">
        <v>60</v>
      </c>
      <c r="E8304">
        <v>0</v>
      </c>
      <c r="F8304">
        <v>0</v>
      </c>
      <c r="G8304">
        <v>0</v>
      </c>
      <c r="H8304">
        <v>0</v>
      </c>
    </row>
    <row r="8305" spans="1:8" x14ac:dyDescent="0.25">
      <c r="A8305" t="s">
        <v>59</v>
      </c>
      <c r="B8305">
        <v>2020</v>
      </c>
      <c r="C8305" t="s">
        <v>9</v>
      </c>
      <c r="D8305" t="s">
        <v>60</v>
      </c>
      <c r="E8305">
        <v>0</v>
      </c>
      <c r="F8305">
        <v>0</v>
      </c>
      <c r="G8305">
        <v>0</v>
      </c>
      <c r="H8305">
        <v>0</v>
      </c>
    </row>
    <row r="8306" spans="1:8" x14ac:dyDescent="0.25">
      <c r="A8306" t="s">
        <v>59</v>
      </c>
      <c r="B8306">
        <v>2020</v>
      </c>
      <c r="C8306" t="s">
        <v>9</v>
      </c>
      <c r="D8306" t="s">
        <v>60</v>
      </c>
      <c r="E8306">
        <v>7</v>
      </c>
      <c r="F8306">
        <v>185.17501999999999</v>
      </c>
      <c r="G8306">
        <v>9067.2000000000007</v>
      </c>
      <c r="H8306">
        <v>6220.01</v>
      </c>
    </row>
    <row r="8307" spans="1:8" x14ac:dyDescent="0.25">
      <c r="A8307" t="s">
        <v>59</v>
      </c>
      <c r="B8307">
        <v>2020</v>
      </c>
      <c r="C8307" t="s">
        <v>9</v>
      </c>
      <c r="D8307" t="s">
        <v>60</v>
      </c>
      <c r="E8307">
        <v>0</v>
      </c>
      <c r="F8307">
        <v>0</v>
      </c>
      <c r="G8307">
        <v>0</v>
      </c>
      <c r="H8307">
        <v>0</v>
      </c>
    </row>
    <row r="8308" spans="1:8" x14ac:dyDescent="0.25">
      <c r="A8308" t="s">
        <v>59</v>
      </c>
      <c r="B8308">
        <v>2020</v>
      </c>
      <c r="C8308" t="s">
        <v>9</v>
      </c>
      <c r="D8308" t="s">
        <v>60</v>
      </c>
      <c r="E8308">
        <v>0</v>
      </c>
      <c r="F8308">
        <v>0</v>
      </c>
      <c r="G8308">
        <v>0</v>
      </c>
      <c r="H8308">
        <v>0</v>
      </c>
    </row>
    <row r="8309" spans="1:8" x14ac:dyDescent="0.25">
      <c r="A8309" t="s">
        <v>59</v>
      </c>
      <c r="B8309">
        <v>2020</v>
      </c>
      <c r="C8309" t="s">
        <v>9</v>
      </c>
      <c r="D8309" t="s">
        <v>62</v>
      </c>
      <c r="E8309">
        <v>0</v>
      </c>
      <c r="F8309">
        <v>0</v>
      </c>
      <c r="G8309">
        <v>0</v>
      </c>
      <c r="H8309">
        <v>0</v>
      </c>
    </row>
    <row r="8310" spans="1:8" x14ac:dyDescent="0.25">
      <c r="A8310" t="s">
        <v>59</v>
      </c>
      <c r="B8310">
        <v>2020</v>
      </c>
      <c r="C8310" t="s">
        <v>9</v>
      </c>
      <c r="D8310" t="s">
        <v>60</v>
      </c>
      <c r="E8310">
        <v>0</v>
      </c>
      <c r="F8310">
        <v>0</v>
      </c>
      <c r="G8310">
        <v>0</v>
      </c>
      <c r="H8310">
        <v>0</v>
      </c>
    </row>
    <row r="8311" spans="1:8" x14ac:dyDescent="0.25">
      <c r="A8311" t="s">
        <v>59</v>
      </c>
      <c r="B8311">
        <v>2020</v>
      </c>
      <c r="C8311" t="s">
        <v>9</v>
      </c>
      <c r="D8311" t="s">
        <v>60</v>
      </c>
      <c r="E8311">
        <v>0</v>
      </c>
      <c r="F8311">
        <v>0</v>
      </c>
      <c r="G8311">
        <v>0</v>
      </c>
      <c r="H8311">
        <v>0</v>
      </c>
    </row>
    <row r="8312" spans="1:8" x14ac:dyDescent="0.25">
      <c r="A8312" t="s">
        <v>59</v>
      </c>
      <c r="B8312">
        <v>2020</v>
      </c>
      <c r="C8312" t="s">
        <v>9</v>
      </c>
      <c r="D8312" t="s">
        <v>60</v>
      </c>
      <c r="E8312">
        <v>3</v>
      </c>
      <c r="F8312">
        <v>32.801859999999998</v>
      </c>
      <c r="G8312">
        <v>2372.9499999999998</v>
      </c>
      <c r="H8312">
        <v>0</v>
      </c>
    </row>
    <row r="8313" spans="1:8" x14ac:dyDescent="0.25">
      <c r="A8313" t="s">
        <v>59</v>
      </c>
      <c r="B8313">
        <v>2020</v>
      </c>
      <c r="C8313" t="s">
        <v>9</v>
      </c>
      <c r="D8313" t="s">
        <v>61</v>
      </c>
      <c r="E8313">
        <v>0</v>
      </c>
      <c r="F8313">
        <v>0</v>
      </c>
      <c r="G8313">
        <v>0</v>
      </c>
      <c r="H8313">
        <v>0</v>
      </c>
    </row>
    <row r="8314" spans="1:8" x14ac:dyDescent="0.25">
      <c r="A8314" t="s">
        <v>59</v>
      </c>
      <c r="B8314">
        <v>2020</v>
      </c>
      <c r="C8314" t="s">
        <v>9</v>
      </c>
      <c r="D8314" t="s">
        <v>61</v>
      </c>
      <c r="E8314">
        <v>7</v>
      </c>
      <c r="F8314">
        <v>672.54930000000002</v>
      </c>
      <c r="G8314">
        <v>53593.14</v>
      </c>
      <c r="H8314">
        <v>49742.95</v>
      </c>
    </row>
    <row r="8315" spans="1:8" x14ac:dyDescent="0.25">
      <c r="A8315" t="s">
        <v>59</v>
      </c>
      <c r="B8315">
        <v>2020</v>
      </c>
      <c r="C8315" t="s">
        <v>9</v>
      </c>
      <c r="D8315" t="s">
        <v>61</v>
      </c>
      <c r="E8315">
        <v>0</v>
      </c>
      <c r="F8315">
        <v>0</v>
      </c>
      <c r="G8315">
        <v>0</v>
      </c>
      <c r="H8315">
        <v>0</v>
      </c>
    </row>
    <row r="8316" spans="1:8" x14ac:dyDescent="0.25">
      <c r="A8316" t="s">
        <v>59</v>
      </c>
      <c r="B8316">
        <v>2020</v>
      </c>
      <c r="C8316" t="s">
        <v>9</v>
      </c>
      <c r="D8316" t="s">
        <v>60</v>
      </c>
      <c r="E8316">
        <v>0</v>
      </c>
      <c r="F8316">
        <v>0</v>
      </c>
      <c r="G8316">
        <v>0</v>
      </c>
      <c r="H8316">
        <v>0</v>
      </c>
    </row>
    <row r="8317" spans="1:8" x14ac:dyDescent="0.25">
      <c r="A8317" t="s">
        <v>59</v>
      </c>
      <c r="B8317">
        <v>2020</v>
      </c>
      <c r="C8317" t="s">
        <v>9</v>
      </c>
      <c r="D8317" t="s">
        <v>60</v>
      </c>
      <c r="E8317">
        <v>0</v>
      </c>
      <c r="F8317">
        <v>0</v>
      </c>
      <c r="G8317">
        <v>0</v>
      </c>
      <c r="H8317">
        <v>0</v>
      </c>
    </row>
    <row r="8318" spans="1:8" x14ac:dyDescent="0.25">
      <c r="A8318" t="s">
        <v>59</v>
      </c>
      <c r="B8318">
        <v>2020</v>
      </c>
      <c r="C8318" t="s">
        <v>9</v>
      </c>
      <c r="D8318" t="s">
        <v>60</v>
      </c>
      <c r="E8318">
        <v>2</v>
      </c>
      <c r="F8318">
        <v>28.60792</v>
      </c>
      <c r="G8318">
        <v>5053.08</v>
      </c>
      <c r="H8318">
        <v>509.11</v>
      </c>
    </row>
    <row r="8319" spans="1:8" x14ac:dyDescent="0.25">
      <c r="A8319" t="s">
        <v>59</v>
      </c>
      <c r="B8319">
        <v>2020</v>
      </c>
      <c r="C8319" t="s">
        <v>9</v>
      </c>
      <c r="D8319" t="s">
        <v>60</v>
      </c>
      <c r="E8319">
        <v>0</v>
      </c>
      <c r="F8319">
        <v>0</v>
      </c>
      <c r="G8319">
        <v>0</v>
      </c>
      <c r="H8319">
        <v>0</v>
      </c>
    </row>
    <row r="8320" spans="1:8" x14ac:dyDescent="0.25">
      <c r="A8320" t="s">
        <v>59</v>
      </c>
      <c r="B8320">
        <v>2020</v>
      </c>
      <c r="C8320" t="s">
        <v>9</v>
      </c>
      <c r="D8320" t="s">
        <v>60</v>
      </c>
      <c r="E8320">
        <v>107</v>
      </c>
      <c r="F8320">
        <v>5984.1961199999996</v>
      </c>
      <c r="G8320">
        <v>430873.06</v>
      </c>
      <c r="H8320">
        <v>166937.18</v>
      </c>
    </row>
    <row r="8321" spans="1:8" x14ac:dyDescent="0.25">
      <c r="A8321" t="s">
        <v>59</v>
      </c>
      <c r="B8321">
        <v>2020</v>
      </c>
      <c r="C8321" t="s">
        <v>9</v>
      </c>
      <c r="D8321" t="s">
        <v>60</v>
      </c>
      <c r="E8321">
        <v>1</v>
      </c>
      <c r="F8321">
        <v>1.1160000000000001</v>
      </c>
      <c r="G8321">
        <v>106.2</v>
      </c>
      <c r="H8321">
        <v>106.2</v>
      </c>
    </row>
    <row r="8322" spans="1:8" x14ac:dyDescent="0.25">
      <c r="A8322" t="s">
        <v>59</v>
      </c>
      <c r="B8322">
        <v>2020</v>
      </c>
      <c r="C8322" t="s">
        <v>9</v>
      </c>
      <c r="D8322" t="s">
        <v>62</v>
      </c>
      <c r="E8322">
        <v>5</v>
      </c>
      <c r="F8322">
        <v>517.78116</v>
      </c>
      <c r="G8322">
        <v>50049.17</v>
      </c>
      <c r="H8322">
        <v>29266.2</v>
      </c>
    </row>
    <row r="8323" spans="1:8" x14ac:dyDescent="0.25">
      <c r="A8323" t="s">
        <v>59</v>
      </c>
      <c r="B8323">
        <v>2020</v>
      </c>
      <c r="C8323" t="s">
        <v>9</v>
      </c>
      <c r="D8323" t="s">
        <v>62</v>
      </c>
      <c r="E8323">
        <v>0</v>
      </c>
      <c r="F8323">
        <v>0</v>
      </c>
      <c r="G8323">
        <v>0</v>
      </c>
      <c r="H8323">
        <v>0</v>
      </c>
    </row>
    <row r="8324" spans="1:8" x14ac:dyDescent="0.25">
      <c r="A8324" t="s">
        <v>59</v>
      </c>
      <c r="B8324">
        <v>2020</v>
      </c>
      <c r="C8324" t="s">
        <v>9</v>
      </c>
      <c r="D8324" t="s">
        <v>60</v>
      </c>
      <c r="E8324">
        <v>0</v>
      </c>
      <c r="F8324">
        <v>0</v>
      </c>
      <c r="G8324">
        <v>0</v>
      </c>
      <c r="H8324">
        <v>0</v>
      </c>
    </row>
    <row r="8325" spans="1:8" x14ac:dyDescent="0.25">
      <c r="A8325" t="s">
        <v>59</v>
      </c>
      <c r="B8325">
        <v>2020</v>
      </c>
      <c r="C8325" t="s">
        <v>9</v>
      </c>
      <c r="D8325" t="s">
        <v>60</v>
      </c>
      <c r="E8325">
        <v>0</v>
      </c>
      <c r="F8325">
        <v>0</v>
      </c>
      <c r="G8325">
        <v>0</v>
      </c>
      <c r="H8325">
        <v>0</v>
      </c>
    </row>
    <row r="8326" spans="1:8" x14ac:dyDescent="0.25">
      <c r="A8326" t="s">
        <v>59</v>
      </c>
      <c r="B8326">
        <v>2020</v>
      </c>
      <c r="C8326" t="s">
        <v>9</v>
      </c>
      <c r="D8326" t="s">
        <v>60</v>
      </c>
      <c r="E8326">
        <v>0</v>
      </c>
      <c r="F8326">
        <v>0</v>
      </c>
      <c r="G8326">
        <v>0</v>
      </c>
      <c r="H8326">
        <v>0</v>
      </c>
    </row>
    <row r="8327" spans="1:8" x14ac:dyDescent="0.25">
      <c r="A8327" t="s">
        <v>59</v>
      </c>
      <c r="B8327">
        <v>2020</v>
      </c>
      <c r="C8327" t="s">
        <v>9</v>
      </c>
      <c r="D8327" t="s">
        <v>60</v>
      </c>
      <c r="E8327">
        <v>18</v>
      </c>
      <c r="F8327">
        <v>555.89517999999998</v>
      </c>
      <c r="G8327">
        <v>34841.949999999997</v>
      </c>
      <c r="H8327">
        <v>417.7</v>
      </c>
    </row>
    <row r="8328" spans="1:8" x14ac:dyDescent="0.25">
      <c r="A8328" t="s">
        <v>59</v>
      </c>
      <c r="B8328">
        <v>2020</v>
      </c>
      <c r="C8328" t="s">
        <v>9</v>
      </c>
      <c r="D8328" t="s">
        <v>60</v>
      </c>
      <c r="E8328">
        <v>0</v>
      </c>
      <c r="F8328">
        <v>0</v>
      </c>
      <c r="G8328">
        <v>0</v>
      </c>
      <c r="H8328">
        <v>0</v>
      </c>
    </row>
    <row r="8329" spans="1:8" x14ac:dyDescent="0.25">
      <c r="A8329" t="s">
        <v>59</v>
      </c>
      <c r="B8329">
        <v>2020</v>
      </c>
      <c r="C8329" t="s">
        <v>9</v>
      </c>
      <c r="D8329" t="s">
        <v>60</v>
      </c>
      <c r="E8329">
        <v>26</v>
      </c>
      <c r="F8329">
        <v>2732.5943200000002</v>
      </c>
      <c r="G8329">
        <v>172694.42</v>
      </c>
      <c r="H8329">
        <v>69821.399999999994</v>
      </c>
    </row>
    <row r="8330" spans="1:8" x14ac:dyDescent="0.25">
      <c r="A8330" t="s">
        <v>59</v>
      </c>
      <c r="B8330">
        <v>2020</v>
      </c>
      <c r="C8330" t="s">
        <v>9</v>
      </c>
      <c r="D8330" t="s">
        <v>60</v>
      </c>
      <c r="E8330">
        <v>1</v>
      </c>
      <c r="F8330">
        <v>0.11423999999999999</v>
      </c>
      <c r="G8330">
        <v>18.5</v>
      </c>
      <c r="H8330">
        <v>0</v>
      </c>
    </row>
    <row r="8331" spans="1:8" x14ac:dyDescent="0.25">
      <c r="A8331" t="s">
        <v>59</v>
      </c>
      <c r="B8331">
        <v>2020</v>
      </c>
      <c r="C8331" t="s">
        <v>9</v>
      </c>
      <c r="D8331" t="s">
        <v>60</v>
      </c>
      <c r="E8331">
        <v>0</v>
      </c>
      <c r="F8331">
        <v>0</v>
      </c>
      <c r="G8331">
        <v>0</v>
      </c>
      <c r="H8331">
        <v>0</v>
      </c>
    </row>
    <row r="8332" spans="1:8" x14ac:dyDescent="0.25">
      <c r="A8332" t="s">
        <v>59</v>
      </c>
      <c r="B8332">
        <v>2020</v>
      </c>
      <c r="C8332" t="s">
        <v>9</v>
      </c>
      <c r="D8332" t="s">
        <v>60</v>
      </c>
      <c r="E8332">
        <v>0</v>
      </c>
      <c r="F8332">
        <v>0</v>
      </c>
      <c r="G8332">
        <v>0</v>
      </c>
      <c r="H8332">
        <v>0</v>
      </c>
    </row>
    <row r="8333" spans="1:8" x14ac:dyDescent="0.25">
      <c r="A8333" t="s">
        <v>59</v>
      </c>
      <c r="B8333">
        <v>2020</v>
      </c>
      <c r="C8333" t="s">
        <v>9</v>
      </c>
      <c r="D8333" t="s">
        <v>60</v>
      </c>
      <c r="E8333">
        <v>2</v>
      </c>
      <c r="F8333">
        <v>0</v>
      </c>
      <c r="G8333">
        <v>2.82</v>
      </c>
      <c r="H8333">
        <v>1.41</v>
      </c>
    </row>
    <row r="8334" spans="1:8" x14ac:dyDescent="0.25">
      <c r="A8334" t="s">
        <v>59</v>
      </c>
      <c r="B8334">
        <v>2020</v>
      </c>
      <c r="C8334" t="s">
        <v>9</v>
      </c>
      <c r="D8334" t="s">
        <v>63</v>
      </c>
      <c r="E8334">
        <v>28</v>
      </c>
      <c r="F8334">
        <v>4.8970000000000002</v>
      </c>
      <c r="G8334">
        <v>500.83</v>
      </c>
      <c r="H8334">
        <v>77.349999999999994</v>
      </c>
    </row>
    <row r="8335" spans="1:8" x14ac:dyDescent="0.25">
      <c r="A8335" t="s">
        <v>59</v>
      </c>
      <c r="B8335">
        <v>2020</v>
      </c>
      <c r="C8335" t="s">
        <v>9</v>
      </c>
      <c r="D8335" t="s">
        <v>60</v>
      </c>
      <c r="E8335">
        <v>1</v>
      </c>
      <c r="F8335">
        <v>3.8043</v>
      </c>
      <c r="G8335">
        <v>315.17</v>
      </c>
      <c r="H8335">
        <v>448.7</v>
      </c>
    </row>
    <row r="8336" spans="1:8" x14ac:dyDescent="0.25">
      <c r="A8336" t="s">
        <v>59</v>
      </c>
      <c r="B8336">
        <v>2020</v>
      </c>
      <c r="C8336" t="s">
        <v>9</v>
      </c>
      <c r="D8336" t="s">
        <v>60</v>
      </c>
      <c r="E8336">
        <v>5</v>
      </c>
      <c r="F8336">
        <v>13.1866</v>
      </c>
      <c r="G8336">
        <v>1135.8900000000001</v>
      </c>
      <c r="H8336">
        <v>2313.69</v>
      </c>
    </row>
    <row r="8337" spans="1:8" x14ac:dyDescent="0.25">
      <c r="A8337" t="s">
        <v>59</v>
      </c>
      <c r="B8337">
        <v>2020</v>
      </c>
      <c r="C8337" t="s">
        <v>9</v>
      </c>
      <c r="D8337" t="s">
        <v>60</v>
      </c>
      <c r="E8337">
        <v>8</v>
      </c>
      <c r="F8337">
        <v>19.196000000000002</v>
      </c>
      <c r="G8337">
        <v>1843.34</v>
      </c>
      <c r="H8337">
        <v>1656.86</v>
      </c>
    </row>
    <row r="8338" spans="1:8" x14ac:dyDescent="0.25">
      <c r="A8338" t="s">
        <v>59</v>
      </c>
      <c r="B8338">
        <v>2020</v>
      </c>
      <c r="C8338" t="s">
        <v>9</v>
      </c>
      <c r="D8338" t="s">
        <v>60</v>
      </c>
      <c r="E8338">
        <v>58</v>
      </c>
      <c r="F8338">
        <v>17.818000000000001</v>
      </c>
      <c r="G8338">
        <v>1585.81</v>
      </c>
      <c r="H8338">
        <v>1182.55</v>
      </c>
    </row>
    <row r="8339" spans="1:8" x14ac:dyDescent="0.25">
      <c r="A8339" t="s">
        <v>59</v>
      </c>
      <c r="B8339">
        <v>2020</v>
      </c>
      <c r="C8339" t="s">
        <v>9</v>
      </c>
      <c r="D8339" t="s">
        <v>60</v>
      </c>
      <c r="E8339">
        <v>0</v>
      </c>
      <c r="F8339">
        <v>0</v>
      </c>
      <c r="G8339">
        <v>0</v>
      </c>
      <c r="H8339">
        <v>0</v>
      </c>
    </row>
    <row r="8340" spans="1:8" x14ac:dyDescent="0.25">
      <c r="A8340" t="s">
        <v>59</v>
      </c>
      <c r="B8340">
        <v>2020</v>
      </c>
      <c r="C8340" t="s">
        <v>9</v>
      </c>
      <c r="D8340" t="s">
        <v>60</v>
      </c>
      <c r="E8340">
        <v>24</v>
      </c>
      <c r="F8340">
        <v>7.3631399999999996</v>
      </c>
      <c r="G8340">
        <v>596.16999999999996</v>
      </c>
      <c r="H8340">
        <v>543.63</v>
      </c>
    </row>
    <row r="8341" spans="1:8" x14ac:dyDescent="0.25">
      <c r="A8341" t="s">
        <v>59</v>
      </c>
      <c r="B8341">
        <v>2020</v>
      </c>
      <c r="C8341" t="s">
        <v>9</v>
      </c>
      <c r="D8341" t="s">
        <v>63</v>
      </c>
      <c r="E8341">
        <v>0</v>
      </c>
      <c r="F8341">
        <v>0</v>
      </c>
      <c r="G8341">
        <v>0</v>
      </c>
      <c r="H8341">
        <v>0</v>
      </c>
    </row>
    <row r="8342" spans="1:8" x14ac:dyDescent="0.25">
      <c r="A8342" t="s">
        <v>59</v>
      </c>
      <c r="B8342">
        <v>2020</v>
      </c>
      <c r="C8342" t="s">
        <v>9</v>
      </c>
      <c r="D8342" t="s">
        <v>60</v>
      </c>
      <c r="E8342">
        <v>11</v>
      </c>
      <c r="F8342">
        <v>0.52500000000000002</v>
      </c>
      <c r="G8342">
        <v>53.58</v>
      </c>
      <c r="H8342">
        <v>16.22</v>
      </c>
    </row>
    <row r="8343" spans="1:8" x14ac:dyDescent="0.25">
      <c r="A8343" t="s">
        <v>59</v>
      </c>
      <c r="B8343">
        <v>2020</v>
      </c>
      <c r="C8343" t="s">
        <v>9</v>
      </c>
      <c r="D8343" t="s">
        <v>60</v>
      </c>
      <c r="E8343">
        <v>0</v>
      </c>
      <c r="F8343">
        <v>0</v>
      </c>
      <c r="G8343">
        <v>0</v>
      </c>
      <c r="H8343">
        <v>0</v>
      </c>
    </row>
    <row r="8344" spans="1:8" x14ac:dyDescent="0.25">
      <c r="A8344" t="s">
        <v>59</v>
      </c>
      <c r="B8344">
        <v>2020</v>
      </c>
      <c r="C8344" t="s">
        <v>9</v>
      </c>
      <c r="D8344" t="s">
        <v>60</v>
      </c>
      <c r="E8344">
        <v>0</v>
      </c>
      <c r="F8344">
        <v>0</v>
      </c>
      <c r="G8344">
        <v>0</v>
      </c>
      <c r="H8344">
        <v>0</v>
      </c>
    </row>
    <row r="8345" spans="1:8" x14ac:dyDescent="0.25">
      <c r="A8345" t="s">
        <v>59</v>
      </c>
      <c r="B8345">
        <v>2020</v>
      </c>
      <c r="C8345" t="s">
        <v>9</v>
      </c>
      <c r="D8345" t="s">
        <v>60</v>
      </c>
      <c r="E8345">
        <v>27</v>
      </c>
      <c r="F8345">
        <v>144.47479000000001</v>
      </c>
      <c r="G8345">
        <v>12058.41</v>
      </c>
      <c r="H8345">
        <v>0</v>
      </c>
    </row>
    <row r="8346" spans="1:8" x14ac:dyDescent="0.25">
      <c r="A8346" t="s">
        <v>59</v>
      </c>
      <c r="B8346">
        <v>2020</v>
      </c>
      <c r="C8346" t="s">
        <v>9</v>
      </c>
      <c r="D8346" t="s">
        <v>60</v>
      </c>
      <c r="E8346">
        <v>0</v>
      </c>
      <c r="F8346">
        <v>0</v>
      </c>
      <c r="G8346">
        <v>0</v>
      </c>
      <c r="H8346">
        <v>0</v>
      </c>
    </row>
    <row r="8347" spans="1:8" x14ac:dyDescent="0.25">
      <c r="A8347" t="s">
        <v>59</v>
      </c>
      <c r="B8347">
        <v>2020</v>
      </c>
      <c r="C8347" t="s">
        <v>9</v>
      </c>
      <c r="D8347" t="s">
        <v>63</v>
      </c>
      <c r="E8347">
        <v>0</v>
      </c>
      <c r="F8347">
        <v>0</v>
      </c>
      <c r="G8347">
        <v>0</v>
      </c>
      <c r="H8347">
        <v>0</v>
      </c>
    </row>
    <row r="8348" spans="1:8" x14ac:dyDescent="0.25">
      <c r="A8348" t="s">
        <v>59</v>
      </c>
      <c r="B8348">
        <v>2020</v>
      </c>
      <c r="C8348" t="s">
        <v>9</v>
      </c>
      <c r="D8348" t="s">
        <v>64</v>
      </c>
      <c r="E8348">
        <v>0</v>
      </c>
      <c r="F8348">
        <v>0</v>
      </c>
      <c r="G8348">
        <v>0</v>
      </c>
      <c r="H8348">
        <v>0</v>
      </c>
    </row>
    <row r="8349" spans="1:8" x14ac:dyDescent="0.25">
      <c r="A8349" t="s">
        <v>59</v>
      </c>
      <c r="B8349">
        <v>2020</v>
      </c>
      <c r="C8349" t="s">
        <v>9</v>
      </c>
      <c r="D8349" t="s">
        <v>61</v>
      </c>
      <c r="E8349">
        <v>9</v>
      </c>
      <c r="F8349">
        <v>82.069419999999994</v>
      </c>
      <c r="G8349">
        <v>6264.27</v>
      </c>
      <c r="H8349">
        <v>3743.35</v>
      </c>
    </row>
    <row r="8350" spans="1:8" x14ac:dyDescent="0.25">
      <c r="A8350" t="s">
        <v>59</v>
      </c>
      <c r="B8350">
        <v>2020</v>
      </c>
      <c r="C8350" t="s">
        <v>9</v>
      </c>
      <c r="D8350" t="s">
        <v>61</v>
      </c>
      <c r="E8350">
        <v>5</v>
      </c>
      <c r="F8350">
        <v>0.77900000000000003</v>
      </c>
      <c r="G8350">
        <v>175.28</v>
      </c>
      <c r="H8350">
        <v>93.77</v>
      </c>
    </row>
    <row r="8351" spans="1:8" x14ac:dyDescent="0.25">
      <c r="A8351" t="s">
        <v>59</v>
      </c>
      <c r="B8351">
        <v>2020</v>
      </c>
      <c r="C8351" t="s">
        <v>9</v>
      </c>
      <c r="D8351" t="s">
        <v>61</v>
      </c>
      <c r="E8351">
        <v>24</v>
      </c>
      <c r="F8351">
        <v>13.651</v>
      </c>
      <c r="G8351">
        <v>1181.1099999999999</v>
      </c>
      <c r="H8351">
        <v>553.26</v>
      </c>
    </row>
    <row r="8352" spans="1:8" x14ac:dyDescent="0.25">
      <c r="A8352" t="s">
        <v>59</v>
      </c>
      <c r="B8352">
        <v>2020</v>
      </c>
      <c r="C8352" t="s">
        <v>9</v>
      </c>
      <c r="D8352" t="s">
        <v>60</v>
      </c>
      <c r="E8352">
        <v>10</v>
      </c>
      <c r="F8352">
        <v>4.3541800000000004</v>
      </c>
      <c r="G8352">
        <v>732.1</v>
      </c>
      <c r="H8352">
        <v>1055.5</v>
      </c>
    </row>
    <row r="8353" spans="1:8" x14ac:dyDescent="0.25">
      <c r="A8353" t="s">
        <v>59</v>
      </c>
      <c r="B8353">
        <v>2020</v>
      </c>
      <c r="C8353" t="s">
        <v>9</v>
      </c>
      <c r="D8353" t="s">
        <v>60</v>
      </c>
      <c r="E8353">
        <v>474</v>
      </c>
      <c r="F8353">
        <v>3902.6109000000001</v>
      </c>
      <c r="G8353">
        <v>317951.35999999999</v>
      </c>
      <c r="H8353">
        <v>139037.49</v>
      </c>
    </row>
    <row r="8354" spans="1:8" x14ac:dyDescent="0.25">
      <c r="A8354" t="s">
        <v>59</v>
      </c>
      <c r="B8354">
        <v>2020</v>
      </c>
      <c r="C8354" t="s">
        <v>9</v>
      </c>
      <c r="D8354" t="s">
        <v>60</v>
      </c>
      <c r="E8354">
        <v>374</v>
      </c>
      <c r="F8354">
        <v>408.79309999999998</v>
      </c>
      <c r="G8354">
        <v>49702.57</v>
      </c>
      <c r="H8354">
        <v>30277.23</v>
      </c>
    </row>
    <row r="8355" spans="1:8" x14ac:dyDescent="0.25">
      <c r="A8355" t="s">
        <v>59</v>
      </c>
      <c r="B8355">
        <v>2020</v>
      </c>
      <c r="C8355" t="s">
        <v>9</v>
      </c>
      <c r="D8355" t="s">
        <v>60</v>
      </c>
      <c r="E8355">
        <v>3078</v>
      </c>
      <c r="F8355">
        <v>1071.5219500000001</v>
      </c>
      <c r="G8355">
        <v>94573.97</v>
      </c>
      <c r="H8355">
        <v>58254.26</v>
      </c>
    </row>
    <row r="8356" spans="1:8" x14ac:dyDescent="0.25">
      <c r="A8356" t="s">
        <v>59</v>
      </c>
      <c r="B8356">
        <v>2020</v>
      </c>
      <c r="C8356" t="s">
        <v>9</v>
      </c>
      <c r="D8356" t="s">
        <v>60</v>
      </c>
      <c r="E8356">
        <v>0</v>
      </c>
      <c r="F8356">
        <v>0</v>
      </c>
      <c r="G8356">
        <v>0</v>
      </c>
      <c r="H8356">
        <v>0</v>
      </c>
    </row>
    <row r="8357" spans="1:8" x14ac:dyDescent="0.25">
      <c r="A8357" t="s">
        <v>59</v>
      </c>
      <c r="B8357">
        <v>2020</v>
      </c>
      <c r="C8357" t="s">
        <v>9</v>
      </c>
      <c r="D8357" t="s">
        <v>60</v>
      </c>
      <c r="E8357">
        <v>11</v>
      </c>
      <c r="F8357">
        <v>2.827</v>
      </c>
      <c r="G8357">
        <v>208.36</v>
      </c>
      <c r="H8357">
        <v>157.01</v>
      </c>
    </row>
    <row r="8358" spans="1:8" x14ac:dyDescent="0.25">
      <c r="A8358" t="s">
        <v>59</v>
      </c>
      <c r="B8358">
        <v>2020</v>
      </c>
      <c r="C8358" t="s">
        <v>9</v>
      </c>
      <c r="D8358" t="s">
        <v>62</v>
      </c>
      <c r="E8358">
        <v>47</v>
      </c>
      <c r="F8358">
        <v>412.24907000000002</v>
      </c>
      <c r="G8358">
        <v>36567.39</v>
      </c>
      <c r="H8358">
        <v>28079.97</v>
      </c>
    </row>
    <row r="8359" spans="1:8" x14ac:dyDescent="0.25">
      <c r="A8359" t="s">
        <v>59</v>
      </c>
      <c r="B8359">
        <v>2020</v>
      </c>
      <c r="C8359" t="s">
        <v>9</v>
      </c>
      <c r="D8359" t="s">
        <v>62</v>
      </c>
      <c r="E8359">
        <v>48</v>
      </c>
      <c r="F8359">
        <v>40.051180000000002</v>
      </c>
      <c r="G8359">
        <v>5644.09</v>
      </c>
      <c r="H8359">
        <v>2079.61</v>
      </c>
    </row>
    <row r="8360" spans="1:8" x14ac:dyDescent="0.25">
      <c r="A8360" t="s">
        <v>59</v>
      </c>
      <c r="B8360">
        <v>2020</v>
      </c>
      <c r="C8360" t="s">
        <v>9</v>
      </c>
      <c r="D8360" t="s">
        <v>62</v>
      </c>
      <c r="E8360">
        <v>755</v>
      </c>
      <c r="F8360">
        <v>214.04695000000001</v>
      </c>
      <c r="G8360">
        <v>20976.11</v>
      </c>
      <c r="H8360">
        <v>10269.040000000001</v>
      </c>
    </row>
    <row r="8361" spans="1:8" x14ac:dyDescent="0.25">
      <c r="A8361" t="s">
        <v>59</v>
      </c>
      <c r="B8361">
        <v>2020</v>
      </c>
      <c r="C8361" t="s">
        <v>9</v>
      </c>
      <c r="D8361" t="s">
        <v>60</v>
      </c>
      <c r="E8361">
        <v>70</v>
      </c>
      <c r="F8361">
        <v>574.56174999999996</v>
      </c>
      <c r="G8361">
        <v>37267.120000000003</v>
      </c>
      <c r="H8361">
        <v>59993.21</v>
      </c>
    </row>
    <row r="8362" spans="1:8" x14ac:dyDescent="0.25">
      <c r="A8362" t="s">
        <v>59</v>
      </c>
      <c r="B8362">
        <v>2020</v>
      </c>
      <c r="C8362" t="s">
        <v>9</v>
      </c>
      <c r="D8362" t="s">
        <v>60</v>
      </c>
      <c r="E8362">
        <v>4</v>
      </c>
      <c r="F8362">
        <v>3.1230000000000002</v>
      </c>
      <c r="G8362">
        <v>207.64</v>
      </c>
      <c r="H8362">
        <v>5.41</v>
      </c>
    </row>
    <row r="8363" spans="1:8" x14ac:dyDescent="0.25">
      <c r="A8363" t="s">
        <v>59</v>
      </c>
      <c r="B8363">
        <v>2020</v>
      </c>
      <c r="C8363" t="s">
        <v>9</v>
      </c>
      <c r="D8363" t="s">
        <v>60</v>
      </c>
      <c r="E8363">
        <v>9</v>
      </c>
      <c r="F8363">
        <v>-1.4600900000000001</v>
      </c>
      <c r="G8363">
        <v>318.61</v>
      </c>
      <c r="H8363">
        <v>2328.3000000000002</v>
      </c>
    </row>
    <row r="8364" spans="1:8" x14ac:dyDescent="0.25">
      <c r="A8364" t="s">
        <v>59</v>
      </c>
      <c r="B8364">
        <v>2020</v>
      </c>
      <c r="C8364" t="s">
        <v>9</v>
      </c>
      <c r="D8364" t="s">
        <v>60</v>
      </c>
      <c r="E8364">
        <v>147</v>
      </c>
      <c r="F8364">
        <v>82.643540000000002</v>
      </c>
      <c r="G8364">
        <v>11328.22</v>
      </c>
      <c r="H8364">
        <v>11002.53</v>
      </c>
    </row>
    <row r="8365" spans="1:8" x14ac:dyDescent="0.25">
      <c r="A8365" t="s">
        <v>59</v>
      </c>
      <c r="B8365">
        <v>2020</v>
      </c>
      <c r="C8365" t="s">
        <v>9</v>
      </c>
      <c r="D8365" t="s">
        <v>60</v>
      </c>
      <c r="E8365">
        <v>2</v>
      </c>
      <c r="F8365">
        <v>8.9999999999999993E-3</v>
      </c>
      <c r="G8365">
        <v>1.76</v>
      </c>
      <c r="H8365">
        <v>1.76</v>
      </c>
    </row>
    <row r="8366" spans="1:8" x14ac:dyDescent="0.25">
      <c r="A8366" t="s">
        <v>59</v>
      </c>
      <c r="B8366">
        <v>2020</v>
      </c>
      <c r="C8366" t="s">
        <v>9</v>
      </c>
      <c r="D8366" t="s">
        <v>60</v>
      </c>
      <c r="E8366">
        <v>90</v>
      </c>
      <c r="F8366">
        <v>259.58211</v>
      </c>
      <c r="G8366">
        <v>17066.13</v>
      </c>
      <c r="H8366">
        <v>4065.53</v>
      </c>
    </row>
    <row r="8367" spans="1:8" x14ac:dyDescent="0.25">
      <c r="A8367" t="s">
        <v>59</v>
      </c>
      <c r="B8367">
        <v>2020</v>
      </c>
      <c r="C8367" t="s">
        <v>9</v>
      </c>
      <c r="D8367" t="s">
        <v>60</v>
      </c>
      <c r="E8367">
        <v>48</v>
      </c>
      <c r="F8367">
        <v>24.303999999999998</v>
      </c>
      <c r="G8367">
        <v>3024.24</v>
      </c>
      <c r="H8367">
        <v>1399.04</v>
      </c>
    </row>
    <row r="8368" spans="1:8" x14ac:dyDescent="0.25">
      <c r="A8368" t="s">
        <v>59</v>
      </c>
      <c r="B8368">
        <v>2020</v>
      </c>
      <c r="C8368" t="s">
        <v>9</v>
      </c>
      <c r="D8368" t="s">
        <v>60</v>
      </c>
      <c r="E8368">
        <v>577</v>
      </c>
      <c r="F8368">
        <v>86.446100000000001</v>
      </c>
      <c r="G8368">
        <v>5464.98</v>
      </c>
      <c r="H8368">
        <v>7249.13</v>
      </c>
    </row>
    <row r="8369" spans="1:8" x14ac:dyDescent="0.25">
      <c r="A8369" t="s">
        <v>59</v>
      </c>
      <c r="B8369">
        <v>2020</v>
      </c>
      <c r="C8369" t="s">
        <v>9</v>
      </c>
      <c r="D8369" t="s">
        <v>60</v>
      </c>
      <c r="E8369">
        <v>10</v>
      </c>
      <c r="F8369">
        <v>16.423999999999999</v>
      </c>
      <c r="G8369">
        <v>1738.97</v>
      </c>
      <c r="H8369">
        <v>0</v>
      </c>
    </row>
    <row r="8370" spans="1:8" x14ac:dyDescent="0.25">
      <c r="A8370" t="s">
        <v>59</v>
      </c>
      <c r="B8370">
        <v>2020</v>
      </c>
      <c r="C8370" t="s">
        <v>9</v>
      </c>
      <c r="D8370" t="s">
        <v>60</v>
      </c>
      <c r="E8370">
        <v>56</v>
      </c>
      <c r="F8370">
        <v>349.23048</v>
      </c>
      <c r="G8370">
        <v>23941.43</v>
      </c>
      <c r="H8370">
        <v>11069.02</v>
      </c>
    </row>
    <row r="8371" spans="1:8" x14ac:dyDescent="0.25">
      <c r="A8371" t="s">
        <v>59</v>
      </c>
      <c r="B8371">
        <v>2020</v>
      </c>
      <c r="C8371" t="s">
        <v>9</v>
      </c>
      <c r="D8371" t="s">
        <v>60</v>
      </c>
      <c r="E8371">
        <v>34</v>
      </c>
      <c r="F8371">
        <v>46.028359999999999</v>
      </c>
      <c r="G8371">
        <v>4073.63</v>
      </c>
      <c r="H8371">
        <v>1664.84</v>
      </c>
    </row>
    <row r="8372" spans="1:8" x14ac:dyDescent="0.25">
      <c r="A8372" t="s">
        <v>59</v>
      </c>
      <c r="B8372">
        <v>2020</v>
      </c>
      <c r="C8372" t="s">
        <v>9</v>
      </c>
      <c r="D8372" t="s">
        <v>60</v>
      </c>
      <c r="E8372">
        <v>268</v>
      </c>
      <c r="F8372">
        <v>118.08784</v>
      </c>
      <c r="G8372">
        <v>8661.76</v>
      </c>
      <c r="H8372">
        <v>4371.84</v>
      </c>
    </row>
    <row r="8373" spans="1:8" x14ac:dyDescent="0.25">
      <c r="A8373" t="s">
        <v>59</v>
      </c>
      <c r="B8373">
        <v>2020</v>
      </c>
      <c r="C8373" t="s">
        <v>9</v>
      </c>
      <c r="D8373" t="s">
        <v>64</v>
      </c>
      <c r="E8373">
        <v>1</v>
      </c>
      <c r="F8373">
        <v>22378.460910000002</v>
      </c>
      <c r="G8373">
        <v>1508254.11</v>
      </c>
      <c r="H8373">
        <v>1208001.3400000001</v>
      </c>
    </row>
    <row r="8374" spans="1:8" x14ac:dyDescent="0.25">
      <c r="A8374" t="s">
        <v>59</v>
      </c>
      <c r="B8374">
        <v>2020</v>
      </c>
      <c r="C8374" t="s">
        <v>9</v>
      </c>
      <c r="D8374" t="s">
        <v>60</v>
      </c>
      <c r="E8374">
        <v>0</v>
      </c>
      <c r="F8374">
        <v>0</v>
      </c>
      <c r="G8374">
        <v>0</v>
      </c>
      <c r="H8374">
        <v>0</v>
      </c>
    </row>
    <row r="8375" spans="1:8" x14ac:dyDescent="0.25">
      <c r="A8375" t="s">
        <v>59</v>
      </c>
      <c r="B8375">
        <v>2020</v>
      </c>
      <c r="C8375" t="s">
        <v>9</v>
      </c>
      <c r="D8375" t="s">
        <v>60</v>
      </c>
      <c r="E8375">
        <v>0</v>
      </c>
      <c r="F8375">
        <v>0</v>
      </c>
      <c r="G8375">
        <v>0</v>
      </c>
      <c r="H8375">
        <v>0</v>
      </c>
    </row>
    <row r="8376" spans="1:8" x14ac:dyDescent="0.25">
      <c r="A8376" t="s">
        <v>59</v>
      </c>
      <c r="B8376">
        <v>2020</v>
      </c>
      <c r="C8376" t="s">
        <v>8</v>
      </c>
      <c r="D8376" t="s">
        <v>61</v>
      </c>
      <c r="E8376">
        <v>0</v>
      </c>
      <c r="F8376">
        <v>0</v>
      </c>
      <c r="G8376">
        <v>0</v>
      </c>
      <c r="H8376">
        <v>0</v>
      </c>
    </row>
    <row r="8377" spans="1:8" x14ac:dyDescent="0.25">
      <c r="A8377" t="s">
        <v>59</v>
      </c>
      <c r="B8377">
        <v>2020</v>
      </c>
      <c r="C8377" t="s">
        <v>8</v>
      </c>
      <c r="D8377" t="s">
        <v>60</v>
      </c>
      <c r="E8377">
        <v>0</v>
      </c>
      <c r="F8377">
        <v>0</v>
      </c>
      <c r="G8377">
        <v>0</v>
      </c>
      <c r="H8377">
        <v>0</v>
      </c>
    </row>
    <row r="8378" spans="1:8" x14ac:dyDescent="0.25">
      <c r="A8378" t="s">
        <v>59</v>
      </c>
      <c r="B8378">
        <v>2020</v>
      </c>
      <c r="C8378" t="s">
        <v>8</v>
      </c>
      <c r="D8378" t="s">
        <v>62</v>
      </c>
      <c r="E8378">
        <v>0</v>
      </c>
      <c r="F8378">
        <v>0</v>
      </c>
      <c r="G8378">
        <v>0</v>
      </c>
      <c r="H8378">
        <v>0</v>
      </c>
    </row>
    <row r="8379" spans="1:8" x14ac:dyDescent="0.25">
      <c r="A8379" t="s">
        <v>59</v>
      </c>
      <c r="B8379">
        <v>2020</v>
      </c>
      <c r="C8379" t="s">
        <v>8</v>
      </c>
      <c r="D8379" t="s">
        <v>60</v>
      </c>
      <c r="E8379">
        <v>0</v>
      </c>
      <c r="F8379">
        <v>0</v>
      </c>
      <c r="G8379">
        <v>0</v>
      </c>
      <c r="H8379">
        <v>0</v>
      </c>
    </row>
    <row r="8380" spans="1:8" x14ac:dyDescent="0.25">
      <c r="A8380" t="s">
        <v>59</v>
      </c>
      <c r="B8380">
        <v>2020</v>
      </c>
      <c r="C8380" t="s">
        <v>8</v>
      </c>
      <c r="D8380" t="s">
        <v>60</v>
      </c>
      <c r="E8380">
        <v>0</v>
      </c>
      <c r="F8380">
        <v>0</v>
      </c>
      <c r="G8380">
        <v>0</v>
      </c>
      <c r="H8380">
        <v>0</v>
      </c>
    </row>
    <row r="8381" spans="1:8" x14ac:dyDescent="0.25">
      <c r="A8381" t="s">
        <v>59</v>
      </c>
      <c r="B8381">
        <v>2020</v>
      </c>
      <c r="C8381" t="s">
        <v>8</v>
      </c>
      <c r="D8381" t="s">
        <v>60</v>
      </c>
      <c r="E8381">
        <v>0</v>
      </c>
      <c r="F8381">
        <v>0</v>
      </c>
      <c r="G8381">
        <v>0</v>
      </c>
      <c r="H8381">
        <v>0</v>
      </c>
    </row>
    <row r="8382" spans="1:8" x14ac:dyDescent="0.25">
      <c r="A8382" t="s">
        <v>59</v>
      </c>
      <c r="B8382">
        <v>2020</v>
      </c>
      <c r="C8382" t="s">
        <v>8</v>
      </c>
      <c r="D8382" t="s">
        <v>60</v>
      </c>
      <c r="E8382">
        <v>0</v>
      </c>
      <c r="F8382">
        <v>0</v>
      </c>
      <c r="G8382">
        <v>0</v>
      </c>
      <c r="H8382">
        <v>0</v>
      </c>
    </row>
    <row r="8383" spans="1:8" x14ac:dyDescent="0.25">
      <c r="A8383" t="s">
        <v>59</v>
      </c>
      <c r="B8383">
        <v>2020</v>
      </c>
      <c r="C8383" t="s">
        <v>8</v>
      </c>
      <c r="D8383" t="s">
        <v>61</v>
      </c>
      <c r="E8383">
        <v>3</v>
      </c>
      <c r="F8383">
        <v>2338.9140000000002</v>
      </c>
      <c r="G8383">
        <v>125929.42</v>
      </c>
      <c r="H8383">
        <v>302916.90000000002</v>
      </c>
    </row>
    <row r="8384" spans="1:8" x14ac:dyDescent="0.25">
      <c r="A8384" t="s">
        <v>59</v>
      </c>
      <c r="B8384">
        <v>2020</v>
      </c>
      <c r="C8384" t="s">
        <v>8</v>
      </c>
      <c r="D8384" t="s">
        <v>60</v>
      </c>
      <c r="E8384">
        <v>0</v>
      </c>
      <c r="F8384">
        <v>0</v>
      </c>
      <c r="G8384">
        <v>0</v>
      </c>
      <c r="H8384">
        <v>0</v>
      </c>
    </row>
    <row r="8385" spans="1:8" x14ac:dyDescent="0.25">
      <c r="A8385" t="s">
        <v>59</v>
      </c>
      <c r="B8385">
        <v>2020</v>
      </c>
      <c r="C8385" t="s">
        <v>8</v>
      </c>
      <c r="D8385" t="s">
        <v>60</v>
      </c>
      <c r="E8385">
        <v>0</v>
      </c>
      <c r="F8385">
        <v>0</v>
      </c>
      <c r="G8385">
        <v>0</v>
      </c>
      <c r="H8385">
        <v>0</v>
      </c>
    </row>
    <row r="8386" spans="1:8" x14ac:dyDescent="0.25">
      <c r="A8386" t="s">
        <v>59</v>
      </c>
      <c r="B8386">
        <v>2020</v>
      </c>
      <c r="C8386" t="s">
        <v>8</v>
      </c>
      <c r="D8386" t="s">
        <v>60</v>
      </c>
      <c r="E8386">
        <v>0</v>
      </c>
      <c r="F8386">
        <v>0</v>
      </c>
      <c r="G8386">
        <v>0</v>
      </c>
      <c r="H8386">
        <v>0</v>
      </c>
    </row>
    <row r="8387" spans="1:8" x14ac:dyDescent="0.25">
      <c r="A8387" t="s">
        <v>59</v>
      </c>
      <c r="B8387">
        <v>2020</v>
      </c>
      <c r="C8387" t="s">
        <v>8</v>
      </c>
      <c r="D8387" t="s">
        <v>60</v>
      </c>
      <c r="E8387">
        <v>0</v>
      </c>
      <c r="F8387">
        <v>0</v>
      </c>
      <c r="G8387">
        <v>0</v>
      </c>
      <c r="H8387">
        <v>0</v>
      </c>
    </row>
    <row r="8388" spans="1:8" x14ac:dyDescent="0.25">
      <c r="A8388" t="s">
        <v>59</v>
      </c>
      <c r="B8388">
        <v>2020</v>
      </c>
      <c r="C8388" t="s">
        <v>8</v>
      </c>
      <c r="D8388" t="s">
        <v>60</v>
      </c>
      <c r="E8388">
        <v>0</v>
      </c>
      <c r="F8388">
        <v>0</v>
      </c>
      <c r="G8388">
        <v>0</v>
      </c>
      <c r="H8388">
        <v>0</v>
      </c>
    </row>
    <row r="8389" spans="1:8" x14ac:dyDescent="0.25">
      <c r="A8389" t="s">
        <v>59</v>
      </c>
      <c r="B8389">
        <v>2020</v>
      </c>
      <c r="C8389" t="s">
        <v>8</v>
      </c>
      <c r="D8389" t="s">
        <v>62</v>
      </c>
      <c r="E8389">
        <v>0</v>
      </c>
      <c r="F8389">
        <v>0</v>
      </c>
      <c r="G8389">
        <v>0</v>
      </c>
      <c r="H8389">
        <v>0</v>
      </c>
    </row>
    <row r="8390" spans="1:8" x14ac:dyDescent="0.25">
      <c r="A8390" t="s">
        <v>59</v>
      </c>
      <c r="B8390">
        <v>2020</v>
      </c>
      <c r="C8390" t="s">
        <v>8</v>
      </c>
      <c r="D8390" t="s">
        <v>60</v>
      </c>
      <c r="E8390">
        <v>0</v>
      </c>
      <c r="F8390">
        <v>0</v>
      </c>
      <c r="G8390">
        <v>0</v>
      </c>
      <c r="H8390">
        <v>0</v>
      </c>
    </row>
    <row r="8391" spans="1:8" x14ac:dyDescent="0.25">
      <c r="A8391" t="s">
        <v>59</v>
      </c>
      <c r="B8391">
        <v>2020</v>
      </c>
      <c r="C8391" t="s">
        <v>8</v>
      </c>
      <c r="D8391" t="s">
        <v>60</v>
      </c>
      <c r="E8391">
        <v>0</v>
      </c>
      <c r="F8391">
        <v>0</v>
      </c>
      <c r="G8391">
        <v>0</v>
      </c>
      <c r="H8391">
        <v>0</v>
      </c>
    </row>
    <row r="8392" spans="1:8" x14ac:dyDescent="0.25">
      <c r="A8392" t="s">
        <v>59</v>
      </c>
      <c r="B8392">
        <v>2020</v>
      </c>
      <c r="C8392" t="s">
        <v>8</v>
      </c>
      <c r="D8392" t="s">
        <v>60</v>
      </c>
      <c r="E8392">
        <v>0</v>
      </c>
      <c r="F8392">
        <v>0</v>
      </c>
      <c r="G8392">
        <v>0</v>
      </c>
      <c r="H8392">
        <v>0</v>
      </c>
    </row>
    <row r="8393" spans="1:8" x14ac:dyDescent="0.25">
      <c r="A8393" t="s">
        <v>59</v>
      </c>
      <c r="B8393">
        <v>2020</v>
      </c>
      <c r="C8393" t="s">
        <v>8</v>
      </c>
      <c r="D8393" t="s">
        <v>60</v>
      </c>
      <c r="E8393">
        <v>1</v>
      </c>
      <c r="F8393">
        <v>198.05799999999999</v>
      </c>
      <c r="G8393">
        <v>12618.46</v>
      </c>
      <c r="H8393">
        <v>12618.46</v>
      </c>
    </row>
    <row r="8394" spans="1:8" x14ac:dyDescent="0.25">
      <c r="A8394" t="s">
        <v>59</v>
      </c>
      <c r="B8394">
        <v>2020</v>
      </c>
      <c r="C8394" t="s">
        <v>8</v>
      </c>
      <c r="D8394" t="s">
        <v>60</v>
      </c>
      <c r="E8394">
        <v>0</v>
      </c>
      <c r="F8394">
        <v>0</v>
      </c>
      <c r="G8394">
        <v>0</v>
      </c>
      <c r="H8394">
        <v>0</v>
      </c>
    </row>
    <row r="8395" spans="1:8" x14ac:dyDescent="0.25">
      <c r="A8395" t="s">
        <v>59</v>
      </c>
      <c r="B8395">
        <v>2020</v>
      </c>
      <c r="C8395" t="s">
        <v>8</v>
      </c>
      <c r="D8395" t="s">
        <v>60</v>
      </c>
      <c r="E8395">
        <v>0</v>
      </c>
      <c r="F8395">
        <v>0</v>
      </c>
      <c r="G8395">
        <v>0</v>
      </c>
      <c r="H8395">
        <v>0</v>
      </c>
    </row>
    <row r="8396" spans="1:8" x14ac:dyDescent="0.25">
      <c r="A8396" t="s">
        <v>59</v>
      </c>
      <c r="B8396">
        <v>2020</v>
      </c>
      <c r="C8396" t="s">
        <v>8</v>
      </c>
      <c r="D8396" t="s">
        <v>60</v>
      </c>
      <c r="E8396">
        <v>0</v>
      </c>
      <c r="F8396">
        <v>0</v>
      </c>
      <c r="G8396">
        <v>0</v>
      </c>
      <c r="H8396">
        <v>0</v>
      </c>
    </row>
    <row r="8397" spans="1:8" x14ac:dyDescent="0.25">
      <c r="A8397" t="s">
        <v>59</v>
      </c>
      <c r="B8397">
        <v>2020</v>
      </c>
      <c r="C8397" t="s">
        <v>8</v>
      </c>
      <c r="D8397" t="s">
        <v>61</v>
      </c>
      <c r="E8397">
        <v>0</v>
      </c>
      <c r="F8397">
        <v>0</v>
      </c>
      <c r="G8397">
        <v>0</v>
      </c>
      <c r="H8397">
        <v>0</v>
      </c>
    </row>
    <row r="8398" spans="1:8" x14ac:dyDescent="0.25">
      <c r="A8398" t="s">
        <v>59</v>
      </c>
      <c r="B8398">
        <v>2020</v>
      </c>
      <c r="C8398" t="s">
        <v>8</v>
      </c>
      <c r="D8398" t="s">
        <v>61</v>
      </c>
      <c r="E8398">
        <v>330</v>
      </c>
      <c r="F8398">
        <v>26762.288400000001</v>
      </c>
      <c r="G8398">
        <v>2149761.1800000002</v>
      </c>
      <c r="H8398">
        <v>2184774.5499999998</v>
      </c>
    </row>
    <row r="8399" spans="1:8" x14ac:dyDescent="0.25">
      <c r="A8399" t="s">
        <v>59</v>
      </c>
      <c r="B8399">
        <v>2020</v>
      </c>
      <c r="C8399" t="s">
        <v>8</v>
      </c>
      <c r="D8399" t="s">
        <v>61</v>
      </c>
      <c r="E8399">
        <v>1</v>
      </c>
      <c r="F8399">
        <v>1.90842</v>
      </c>
      <c r="G8399">
        <v>105.85</v>
      </c>
      <c r="H8399">
        <v>0</v>
      </c>
    </row>
    <row r="8400" spans="1:8" x14ac:dyDescent="0.25">
      <c r="A8400" t="s">
        <v>59</v>
      </c>
      <c r="B8400">
        <v>2020</v>
      </c>
      <c r="C8400" t="s">
        <v>8</v>
      </c>
      <c r="D8400" t="s">
        <v>60</v>
      </c>
      <c r="E8400">
        <v>0</v>
      </c>
      <c r="F8400">
        <v>0</v>
      </c>
      <c r="G8400">
        <v>0</v>
      </c>
      <c r="H8400">
        <v>0</v>
      </c>
    </row>
    <row r="8401" spans="1:8" x14ac:dyDescent="0.25">
      <c r="A8401" t="s">
        <v>59</v>
      </c>
      <c r="B8401">
        <v>2020</v>
      </c>
      <c r="C8401" t="s">
        <v>8</v>
      </c>
      <c r="D8401" t="s">
        <v>60</v>
      </c>
      <c r="E8401">
        <v>0</v>
      </c>
      <c r="F8401">
        <v>0</v>
      </c>
      <c r="G8401">
        <v>0</v>
      </c>
      <c r="H8401">
        <v>0</v>
      </c>
    </row>
    <row r="8402" spans="1:8" x14ac:dyDescent="0.25">
      <c r="A8402" t="s">
        <v>59</v>
      </c>
      <c r="B8402">
        <v>2020</v>
      </c>
      <c r="C8402" t="s">
        <v>8</v>
      </c>
      <c r="D8402" t="s">
        <v>60</v>
      </c>
      <c r="E8402">
        <v>0</v>
      </c>
      <c r="F8402">
        <v>0</v>
      </c>
      <c r="G8402">
        <v>0</v>
      </c>
      <c r="H8402">
        <v>0</v>
      </c>
    </row>
    <row r="8403" spans="1:8" x14ac:dyDescent="0.25">
      <c r="A8403" t="s">
        <v>59</v>
      </c>
      <c r="B8403">
        <v>2020</v>
      </c>
      <c r="C8403" t="s">
        <v>8</v>
      </c>
      <c r="D8403" t="s">
        <v>60</v>
      </c>
      <c r="E8403">
        <v>2</v>
      </c>
      <c r="F8403">
        <v>3.00101</v>
      </c>
      <c r="G8403">
        <v>346.79</v>
      </c>
      <c r="H8403">
        <v>267.08999999999997</v>
      </c>
    </row>
    <row r="8404" spans="1:8" x14ac:dyDescent="0.25">
      <c r="A8404" t="s">
        <v>59</v>
      </c>
      <c r="B8404">
        <v>2020</v>
      </c>
      <c r="C8404" t="s">
        <v>8</v>
      </c>
      <c r="D8404" t="s">
        <v>62</v>
      </c>
      <c r="E8404">
        <v>155</v>
      </c>
      <c r="F8404">
        <v>8784.1992900000005</v>
      </c>
      <c r="G8404">
        <v>791599.87</v>
      </c>
      <c r="H8404">
        <v>851076.93</v>
      </c>
    </row>
    <row r="8405" spans="1:8" x14ac:dyDescent="0.25">
      <c r="A8405" t="s">
        <v>59</v>
      </c>
      <c r="B8405">
        <v>2020</v>
      </c>
      <c r="C8405" t="s">
        <v>8</v>
      </c>
      <c r="D8405" t="s">
        <v>62</v>
      </c>
      <c r="E8405">
        <v>8</v>
      </c>
      <c r="F8405">
        <v>19.015139999999999</v>
      </c>
      <c r="G8405">
        <v>1939.93</v>
      </c>
      <c r="H8405">
        <v>9.56</v>
      </c>
    </row>
    <row r="8406" spans="1:8" x14ac:dyDescent="0.25">
      <c r="A8406" t="s">
        <v>59</v>
      </c>
      <c r="B8406">
        <v>2020</v>
      </c>
      <c r="C8406" t="s">
        <v>8</v>
      </c>
      <c r="D8406" t="s">
        <v>60</v>
      </c>
      <c r="E8406">
        <v>0</v>
      </c>
      <c r="F8406">
        <v>0</v>
      </c>
      <c r="G8406">
        <v>0</v>
      </c>
      <c r="H8406">
        <v>0</v>
      </c>
    </row>
    <row r="8407" spans="1:8" x14ac:dyDescent="0.25">
      <c r="A8407" t="s">
        <v>59</v>
      </c>
      <c r="B8407">
        <v>2020</v>
      </c>
      <c r="C8407" t="s">
        <v>8</v>
      </c>
      <c r="D8407" t="s">
        <v>60</v>
      </c>
      <c r="E8407">
        <v>0</v>
      </c>
      <c r="F8407">
        <v>0</v>
      </c>
      <c r="G8407">
        <v>0</v>
      </c>
      <c r="H8407">
        <v>0</v>
      </c>
    </row>
    <row r="8408" spans="1:8" x14ac:dyDescent="0.25">
      <c r="A8408" t="s">
        <v>59</v>
      </c>
      <c r="B8408">
        <v>2020</v>
      </c>
      <c r="C8408" t="s">
        <v>8</v>
      </c>
      <c r="D8408" t="s">
        <v>60</v>
      </c>
      <c r="E8408">
        <v>0</v>
      </c>
      <c r="F8408">
        <v>0</v>
      </c>
      <c r="G8408">
        <v>0</v>
      </c>
      <c r="H8408">
        <v>0</v>
      </c>
    </row>
    <row r="8409" spans="1:8" x14ac:dyDescent="0.25">
      <c r="A8409" t="s">
        <v>59</v>
      </c>
      <c r="B8409">
        <v>2020</v>
      </c>
      <c r="C8409" t="s">
        <v>8</v>
      </c>
      <c r="D8409" t="s">
        <v>60</v>
      </c>
      <c r="E8409">
        <v>0</v>
      </c>
      <c r="F8409">
        <v>0</v>
      </c>
      <c r="G8409">
        <v>0</v>
      </c>
      <c r="H8409">
        <v>0</v>
      </c>
    </row>
    <row r="8410" spans="1:8" x14ac:dyDescent="0.25">
      <c r="A8410" t="s">
        <v>59</v>
      </c>
      <c r="B8410">
        <v>2020</v>
      </c>
      <c r="C8410" t="s">
        <v>8</v>
      </c>
      <c r="D8410" t="s">
        <v>60</v>
      </c>
      <c r="E8410">
        <v>0</v>
      </c>
      <c r="F8410">
        <v>0</v>
      </c>
      <c r="G8410">
        <v>0</v>
      </c>
      <c r="H8410">
        <v>0</v>
      </c>
    </row>
    <row r="8411" spans="1:8" x14ac:dyDescent="0.25">
      <c r="A8411" t="s">
        <v>59</v>
      </c>
      <c r="B8411">
        <v>2020</v>
      </c>
      <c r="C8411" t="s">
        <v>8</v>
      </c>
      <c r="D8411" t="s">
        <v>60</v>
      </c>
      <c r="E8411">
        <v>20</v>
      </c>
      <c r="F8411">
        <v>4.4821</v>
      </c>
      <c r="G8411">
        <v>889.05</v>
      </c>
      <c r="H8411">
        <v>631.38</v>
      </c>
    </row>
    <row r="8412" spans="1:8" x14ac:dyDescent="0.25">
      <c r="A8412" t="s">
        <v>59</v>
      </c>
      <c r="B8412">
        <v>2020</v>
      </c>
      <c r="C8412" t="s">
        <v>8</v>
      </c>
      <c r="D8412" t="s">
        <v>60</v>
      </c>
      <c r="E8412">
        <v>299</v>
      </c>
      <c r="F8412">
        <v>1783.3736799999999</v>
      </c>
      <c r="G8412">
        <v>142723.63</v>
      </c>
      <c r="H8412">
        <v>163781.79999999999</v>
      </c>
    </row>
    <row r="8413" spans="1:8" x14ac:dyDescent="0.25">
      <c r="A8413" t="s">
        <v>59</v>
      </c>
      <c r="B8413">
        <v>2020</v>
      </c>
      <c r="C8413" t="s">
        <v>8</v>
      </c>
      <c r="D8413" t="s">
        <v>60</v>
      </c>
      <c r="E8413">
        <v>2</v>
      </c>
      <c r="F8413">
        <v>1.54464</v>
      </c>
      <c r="G8413">
        <v>-97.62</v>
      </c>
      <c r="H8413">
        <v>208.64</v>
      </c>
    </row>
    <row r="8414" spans="1:8" x14ac:dyDescent="0.25">
      <c r="A8414" t="s">
        <v>59</v>
      </c>
      <c r="B8414">
        <v>2020</v>
      </c>
      <c r="C8414" t="s">
        <v>8</v>
      </c>
      <c r="D8414" t="s">
        <v>60</v>
      </c>
      <c r="E8414">
        <v>1090</v>
      </c>
      <c r="F8414">
        <v>1312.5560399999999</v>
      </c>
      <c r="G8414">
        <v>147946.23000000001</v>
      </c>
      <c r="H8414">
        <v>125506.62</v>
      </c>
    </row>
    <row r="8415" spans="1:8" x14ac:dyDescent="0.25">
      <c r="A8415" t="s">
        <v>59</v>
      </c>
      <c r="B8415">
        <v>2020</v>
      </c>
      <c r="C8415" t="s">
        <v>8</v>
      </c>
      <c r="D8415" t="s">
        <v>60</v>
      </c>
      <c r="E8415">
        <v>8155</v>
      </c>
      <c r="F8415">
        <v>1837.1076800000001</v>
      </c>
      <c r="G8415">
        <v>159409.64000000001</v>
      </c>
      <c r="H8415">
        <v>113823.6</v>
      </c>
    </row>
    <row r="8416" spans="1:8" x14ac:dyDescent="0.25">
      <c r="A8416" t="s">
        <v>59</v>
      </c>
      <c r="B8416">
        <v>2020</v>
      </c>
      <c r="C8416" t="s">
        <v>8</v>
      </c>
      <c r="D8416" t="s">
        <v>60</v>
      </c>
      <c r="E8416">
        <v>0</v>
      </c>
      <c r="F8416">
        <v>0</v>
      </c>
      <c r="G8416">
        <v>0</v>
      </c>
      <c r="H8416">
        <v>0</v>
      </c>
    </row>
    <row r="8417" spans="1:8" x14ac:dyDescent="0.25">
      <c r="A8417" t="s">
        <v>59</v>
      </c>
      <c r="B8417">
        <v>2020</v>
      </c>
      <c r="C8417" t="s">
        <v>8</v>
      </c>
      <c r="D8417" t="s">
        <v>60</v>
      </c>
      <c r="E8417">
        <v>46</v>
      </c>
      <c r="F8417">
        <v>16.35624</v>
      </c>
      <c r="G8417">
        <v>1274.5</v>
      </c>
      <c r="H8417">
        <v>714.13</v>
      </c>
    </row>
    <row r="8418" spans="1:8" x14ac:dyDescent="0.25">
      <c r="A8418" t="s">
        <v>59</v>
      </c>
      <c r="B8418">
        <v>2020</v>
      </c>
      <c r="C8418" t="s">
        <v>8</v>
      </c>
      <c r="D8418" t="s">
        <v>60</v>
      </c>
      <c r="E8418">
        <v>23</v>
      </c>
      <c r="F8418">
        <v>0.80732000000000004</v>
      </c>
      <c r="G8418">
        <v>86.45</v>
      </c>
      <c r="H8418">
        <v>10.49</v>
      </c>
    </row>
    <row r="8419" spans="1:8" x14ac:dyDescent="0.25">
      <c r="A8419" t="s">
        <v>59</v>
      </c>
      <c r="B8419">
        <v>2020</v>
      </c>
      <c r="C8419" t="s">
        <v>8</v>
      </c>
      <c r="D8419" t="s">
        <v>60</v>
      </c>
      <c r="E8419">
        <v>0</v>
      </c>
      <c r="F8419">
        <v>0</v>
      </c>
      <c r="G8419">
        <v>0</v>
      </c>
      <c r="H8419">
        <v>0</v>
      </c>
    </row>
    <row r="8420" spans="1:8" x14ac:dyDescent="0.25">
      <c r="A8420" t="s">
        <v>59</v>
      </c>
      <c r="B8420">
        <v>2020</v>
      </c>
      <c r="C8420" t="s">
        <v>8</v>
      </c>
      <c r="D8420" t="s">
        <v>60</v>
      </c>
      <c r="E8420">
        <v>262</v>
      </c>
      <c r="F8420">
        <v>47.657580000000003</v>
      </c>
      <c r="G8420">
        <v>3655</v>
      </c>
      <c r="H8420">
        <v>2126.7199999999998</v>
      </c>
    </row>
    <row r="8421" spans="1:8" x14ac:dyDescent="0.25">
      <c r="A8421" t="s">
        <v>59</v>
      </c>
      <c r="B8421">
        <v>2020</v>
      </c>
      <c r="C8421" t="s">
        <v>8</v>
      </c>
      <c r="D8421" t="s">
        <v>60</v>
      </c>
      <c r="E8421">
        <v>248</v>
      </c>
      <c r="F8421">
        <v>72.657740000000004</v>
      </c>
      <c r="G8421">
        <v>5253.09</v>
      </c>
      <c r="H8421">
        <v>3672.77</v>
      </c>
    </row>
    <row r="8422" spans="1:8" x14ac:dyDescent="0.25">
      <c r="A8422" t="s">
        <v>59</v>
      </c>
      <c r="B8422">
        <v>2020</v>
      </c>
      <c r="C8422" t="s">
        <v>8</v>
      </c>
      <c r="D8422" t="s">
        <v>60</v>
      </c>
      <c r="E8422">
        <v>0</v>
      </c>
      <c r="F8422">
        <v>0</v>
      </c>
      <c r="G8422">
        <v>0</v>
      </c>
      <c r="H8422">
        <v>0</v>
      </c>
    </row>
    <row r="8423" spans="1:8" x14ac:dyDescent="0.25">
      <c r="A8423" t="s">
        <v>59</v>
      </c>
      <c r="B8423">
        <v>2020</v>
      </c>
      <c r="C8423" t="s">
        <v>8</v>
      </c>
      <c r="D8423" t="s">
        <v>60</v>
      </c>
      <c r="E8423">
        <v>0</v>
      </c>
      <c r="F8423">
        <v>0</v>
      </c>
      <c r="G8423">
        <v>0</v>
      </c>
      <c r="H8423">
        <v>0</v>
      </c>
    </row>
    <row r="8424" spans="1:8" x14ac:dyDescent="0.25">
      <c r="A8424" t="s">
        <v>59</v>
      </c>
      <c r="B8424">
        <v>2020</v>
      </c>
      <c r="C8424" t="s">
        <v>8</v>
      </c>
      <c r="D8424" t="s">
        <v>60</v>
      </c>
      <c r="E8424">
        <v>4</v>
      </c>
      <c r="F8424">
        <v>8.18703</v>
      </c>
      <c r="G8424">
        <v>424.78</v>
      </c>
      <c r="H8424">
        <v>1226.1500000000001</v>
      </c>
    </row>
    <row r="8425" spans="1:8" x14ac:dyDescent="0.25">
      <c r="A8425" t="s">
        <v>59</v>
      </c>
      <c r="B8425">
        <v>2020</v>
      </c>
      <c r="C8425" t="s">
        <v>8</v>
      </c>
      <c r="D8425" t="s">
        <v>60</v>
      </c>
      <c r="E8425">
        <v>0</v>
      </c>
      <c r="F8425">
        <v>0</v>
      </c>
      <c r="G8425">
        <v>0</v>
      </c>
      <c r="H8425">
        <v>0</v>
      </c>
    </row>
    <row r="8426" spans="1:8" x14ac:dyDescent="0.25">
      <c r="A8426" t="s">
        <v>59</v>
      </c>
      <c r="B8426">
        <v>2020</v>
      </c>
      <c r="C8426" t="s">
        <v>8</v>
      </c>
      <c r="D8426" t="s">
        <v>60</v>
      </c>
      <c r="E8426">
        <v>10</v>
      </c>
      <c r="F8426">
        <v>6.29556</v>
      </c>
      <c r="G8426">
        <v>600.46</v>
      </c>
      <c r="H8426">
        <v>589.37</v>
      </c>
    </row>
    <row r="8427" spans="1:8" x14ac:dyDescent="0.25">
      <c r="A8427" t="s">
        <v>59</v>
      </c>
      <c r="B8427">
        <v>2020</v>
      </c>
      <c r="C8427" t="s">
        <v>8</v>
      </c>
      <c r="D8427" t="s">
        <v>60</v>
      </c>
      <c r="E8427">
        <v>28</v>
      </c>
      <c r="F8427">
        <v>30.125240000000002</v>
      </c>
      <c r="G8427">
        <v>2662.19</v>
      </c>
      <c r="H8427">
        <v>1747.1</v>
      </c>
    </row>
    <row r="8428" spans="1:8" x14ac:dyDescent="0.25">
      <c r="A8428" t="s">
        <v>59</v>
      </c>
      <c r="B8428">
        <v>2020</v>
      </c>
      <c r="C8428" t="s">
        <v>8</v>
      </c>
      <c r="D8428" t="s">
        <v>60</v>
      </c>
      <c r="E8428">
        <v>0</v>
      </c>
      <c r="F8428">
        <v>0</v>
      </c>
      <c r="G8428">
        <v>0</v>
      </c>
      <c r="H8428">
        <v>0</v>
      </c>
    </row>
    <row r="8429" spans="1:8" x14ac:dyDescent="0.25">
      <c r="A8429" t="s">
        <v>59</v>
      </c>
      <c r="B8429">
        <v>2020</v>
      </c>
      <c r="C8429" t="s">
        <v>8</v>
      </c>
      <c r="D8429" t="s">
        <v>63</v>
      </c>
      <c r="E8429">
        <v>163163</v>
      </c>
      <c r="F8429">
        <v>31702.580709999998</v>
      </c>
      <c r="G8429">
        <v>3001700.34</v>
      </c>
      <c r="H8429">
        <v>887529.39</v>
      </c>
    </row>
    <row r="8430" spans="1:8" x14ac:dyDescent="0.25">
      <c r="A8430" t="s">
        <v>59</v>
      </c>
      <c r="B8430">
        <v>2020</v>
      </c>
      <c r="C8430" t="s">
        <v>8</v>
      </c>
      <c r="D8430" t="s">
        <v>63</v>
      </c>
      <c r="E8430">
        <v>23</v>
      </c>
      <c r="F8430">
        <v>-6.702</v>
      </c>
      <c r="G8430">
        <v>-830.21</v>
      </c>
      <c r="H8430">
        <v>130.35</v>
      </c>
    </row>
    <row r="8431" spans="1:8" x14ac:dyDescent="0.25">
      <c r="A8431" t="s">
        <v>59</v>
      </c>
      <c r="B8431">
        <v>2020</v>
      </c>
      <c r="C8431" t="s">
        <v>8</v>
      </c>
      <c r="D8431" t="s">
        <v>63</v>
      </c>
      <c r="E8431">
        <v>854380</v>
      </c>
      <c r="F8431">
        <v>115922.30437</v>
      </c>
      <c r="G8431">
        <v>11420846.85</v>
      </c>
      <c r="H8431">
        <v>5004726.78</v>
      </c>
    </row>
    <row r="8432" spans="1:8" x14ac:dyDescent="0.25">
      <c r="A8432" t="s">
        <v>59</v>
      </c>
      <c r="B8432">
        <v>2020</v>
      </c>
      <c r="C8432" t="s">
        <v>8</v>
      </c>
      <c r="D8432" t="s">
        <v>63</v>
      </c>
      <c r="E8432">
        <v>0</v>
      </c>
      <c r="F8432">
        <v>0</v>
      </c>
      <c r="G8432">
        <v>0</v>
      </c>
      <c r="H8432">
        <v>0</v>
      </c>
    </row>
    <row r="8433" spans="1:8" x14ac:dyDescent="0.25">
      <c r="A8433" t="s">
        <v>59</v>
      </c>
      <c r="B8433">
        <v>2020</v>
      </c>
      <c r="C8433" t="s">
        <v>8</v>
      </c>
      <c r="D8433" t="s">
        <v>64</v>
      </c>
      <c r="E8433">
        <v>0</v>
      </c>
      <c r="F8433">
        <v>0</v>
      </c>
      <c r="G8433">
        <v>0</v>
      </c>
      <c r="H8433">
        <v>0</v>
      </c>
    </row>
    <row r="8434" spans="1:8" x14ac:dyDescent="0.25">
      <c r="A8434" t="s">
        <v>59</v>
      </c>
      <c r="B8434">
        <v>2020</v>
      </c>
      <c r="C8434" t="s">
        <v>8</v>
      </c>
      <c r="D8434" t="s">
        <v>61</v>
      </c>
      <c r="E8434">
        <v>1555</v>
      </c>
      <c r="F8434">
        <v>10789.02752</v>
      </c>
      <c r="G8434">
        <v>814490.14</v>
      </c>
      <c r="H8434">
        <v>808044.46</v>
      </c>
    </row>
    <row r="8435" spans="1:8" x14ac:dyDescent="0.25">
      <c r="A8435" t="s">
        <v>59</v>
      </c>
      <c r="B8435">
        <v>2020</v>
      </c>
      <c r="C8435" t="s">
        <v>8</v>
      </c>
      <c r="D8435" t="s">
        <v>61</v>
      </c>
      <c r="E8435">
        <v>1258</v>
      </c>
      <c r="F8435">
        <v>1344.13201</v>
      </c>
      <c r="G8435">
        <v>128919.84</v>
      </c>
      <c r="H8435">
        <v>90784.19</v>
      </c>
    </row>
    <row r="8436" spans="1:8" x14ac:dyDescent="0.25">
      <c r="A8436" t="s">
        <v>59</v>
      </c>
      <c r="B8436">
        <v>2020</v>
      </c>
      <c r="C8436" t="s">
        <v>8</v>
      </c>
      <c r="D8436" t="s">
        <v>61</v>
      </c>
      <c r="E8436">
        <v>9718</v>
      </c>
      <c r="F8436">
        <v>2491.8216900000002</v>
      </c>
      <c r="G8436">
        <v>197930.77</v>
      </c>
      <c r="H8436">
        <v>84283.5</v>
      </c>
    </row>
    <row r="8437" spans="1:8" x14ac:dyDescent="0.25">
      <c r="A8437" t="s">
        <v>59</v>
      </c>
      <c r="B8437">
        <v>2020</v>
      </c>
      <c r="C8437" t="s">
        <v>8</v>
      </c>
      <c r="D8437" t="s">
        <v>60</v>
      </c>
      <c r="E8437">
        <v>6</v>
      </c>
      <c r="F8437">
        <v>1.85</v>
      </c>
      <c r="G8437">
        <v>151.77000000000001</v>
      </c>
      <c r="H8437">
        <v>30.49</v>
      </c>
    </row>
    <row r="8438" spans="1:8" x14ac:dyDescent="0.25">
      <c r="A8438" t="s">
        <v>59</v>
      </c>
      <c r="B8438">
        <v>2020</v>
      </c>
      <c r="C8438" t="s">
        <v>8</v>
      </c>
      <c r="D8438" t="s">
        <v>60</v>
      </c>
      <c r="E8438">
        <v>33</v>
      </c>
      <c r="F8438">
        <v>53.43806</v>
      </c>
      <c r="G8438">
        <v>3604.7</v>
      </c>
      <c r="H8438">
        <v>3742.28</v>
      </c>
    </row>
    <row r="8439" spans="1:8" x14ac:dyDescent="0.25">
      <c r="A8439" t="s">
        <v>59</v>
      </c>
      <c r="B8439">
        <v>2020</v>
      </c>
      <c r="C8439" t="s">
        <v>8</v>
      </c>
      <c r="D8439" t="s">
        <v>60</v>
      </c>
      <c r="E8439">
        <v>693</v>
      </c>
      <c r="F8439">
        <v>134.89789999999999</v>
      </c>
      <c r="G8439">
        <v>9986.9500000000007</v>
      </c>
      <c r="H8439">
        <v>5337.56</v>
      </c>
    </row>
    <row r="8440" spans="1:8" x14ac:dyDescent="0.25">
      <c r="A8440" t="s">
        <v>59</v>
      </c>
      <c r="B8440">
        <v>2020</v>
      </c>
      <c r="C8440" t="s">
        <v>8</v>
      </c>
      <c r="D8440" t="s">
        <v>62</v>
      </c>
      <c r="E8440">
        <v>2722</v>
      </c>
      <c r="F8440">
        <v>15279.425929999999</v>
      </c>
      <c r="G8440">
        <v>1380153.11</v>
      </c>
      <c r="H8440">
        <v>1482900.53</v>
      </c>
    </row>
    <row r="8441" spans="1:8" x14ac:dyDescent="0.25">
      <c r="A8441" t="s">
        <v>59</v>
      </c>
      <c r="B8441">
        <v>2020</v>
      </c>
      <c r="C8441" t="s">
        <v>8</v>
      </c>
      <c r="D8441" t="s">
        <v>62</v>
      </c>
      <c r="E8441">
        <v>5527</v>
      </c>
      <c r="F8441">
        <v>6373.4056499999997</v>
      </c>
      <c r="G8441">
        <v>630742.78</v>
      </c>
      <c r="H8441">
        <v>440779.85</v>
      </c>
    </row>
    <row r="8442" spans="1:8" x14ac:dyDescent="0.25">
      <c r="A8442" t="s">
        <v>59</v>
      </c>
      <c r="B8442">
        <v>2020</v>
      </c>
      <c r="C8442" t="s">
        <v>8</v>
      </c>
      <c r="D8442" t="s">
        <v>62</v>
      </c>
      <c r="E8442">
        <v>127735</v>
      </c>
      <c r="F8442">
        <v>23904.761709999999</v>
      </c>
      <c r="G8442">
        <v>2328829.9900000002</v>
      </c>
      <c r="H8442">
        <v>1221981.69</v>
      </c>
    </row>
    <row r="8443" spans="1:8" x14ac:dyDescent="0.25">
      <c r="A8443" t="s">
        <v>59</v>
      </c>
      <c r="B8443">
        <v>2020</v>
      </c>
      <c r="C8443" t="s">
        <v>8</v>
      </c>
      <c r="D8443" t="s">
        <v>60</v>
      </c>
      <c r="E8443">
        <v>23</v>
      </c>
      <c r="F8443">
        <v>131.73274000000001</v>
      </c>
      <c r="G8443">
        <v>9371.89</v>
      </c>
      <c r="H8443">
        <v>6844.39</v>
      </c>
    </row>
    <row r="8444" spans="1:8" x14ac:dyDescent="0.25">
      <c r="A8444" t="s">
        <v>59</v>
      </c>
      <c r="B8444">
        <v>2020</v>
      </c>
      <c r="C8444" t="s">
        <v>8</v>
      </c>
      <c r="D8444" t="s">
        <v>60</v>
      </c>
      <c r="E8444">
        <v>62</v>
      </c>
      <c r="F8444">
        <v>79.649479999999997</v>
      </c>
      <c r="G8444">
        <v>7929.21</v>
      </c>
      <c r="H8444">
        <v>5404.6</v>
      </c>
    </row>
    <row r="8445" spans="1:8" x14ac:dyDescent="0.25">
      <c r="A8445" t="s">
        <v>59</v>
      </c>
      <c r="B8445">
        <v>2020</v>
      </c>
      <c r="C8445" t="s">
        <v>8</v>
      </c>
      <c r="D8445" t="s">
        <v>60</v>
      </c>
      <c r="E8445">
        <v>26</v>
      </c>
      <c r="F8445">
        <v>107.46187</v>
      </c>
      <c r="G8445">
        <v>4316.6499999999996</v>
      </c>
      <c r="H8445">
        <v>3396.88</v>
      </c>
    </row>
    <row r="8446" spans="1:8" x14ac:dyDescent="0.25">
      <c r="A8446" t="s">
        <v>59</v>
      </c>
      <c r="B8446">
        <v>2020</v>
      </c>
      <c r="C8446" t="s">
        <v>8</v>
      </c>
      <c r="D8446" t="s">
        <v>60</v>
      </c>
      <c r="E8446">
        <v>36</v>
      </c>
      <c r="F8446">
        <v>200.43482</v>
      </c>
      <c r="G8446">
        <v>12616.05</v>
      </c>
      <c r="H8446">
        <v>8646.11</v>
      </c>
    </row>
    <row r="8447" spans="1:8" x14ac:dyDescent="0.25">
      <c r="A8447" t="s">
        <v>59</v>
      </c>
      <c r="B8447">
        <v>2020</v>
      </c>
      <c r="C8447" t="s">
        <v>8</v>
      </c>
      <c r="D8447" t="s">
        <v>60</v>
      </c>
      <c r="E8447">
        <v>0</v>
      </c>
      <c r="F8447">
        <v>0</v>
      </c>
      <c r="G8447">
        <v>0</v>
      </c>
      <c r="H8447">
        <v>0</v>
      </c>
    </row>
    <row r="8448" spans="1:8" x14ac:dyDescent="0.25">
      <c r="A8448" t="s">
        <v>59</v>
      </c>
      <c r="B8448">
        <v>2020</v>
      </c>
      <c r="C8448" t="s">
        <v>8</v>
      </c>
      <c r="D8448" t="s">
        <v>60</v>
      </c>
      <c r="E8448">
        <v>1</v>
      </c>
      <c r="F8448">
        <v>-0.96899999999999997</v>
      </c>
      <c r="G8448">
        <v>-156.25</v>
      </c>
      <c r="H8448">
        <v>0</v>
      </c>
    </row>
    <row r="8449" spans="1:8" x14ac:dyDescent="0.25">
      <c r="A8449" t="s">
        <v>59</v>
      </c>
      <c r="B8449">
        <v>2020</v>
      </c>
      <c r="C8449" t="s">
        <v>8</v>
      </c>
      <c r="D8449" t="s">
        <v>61</v>
      </c>
      <c r="E8449">
        <v>0</v>
      </c>
      <c r="F8449">
        <v>0</v>
      </c>
      <c r="G8449">
        <v>0</v>
      </c>
      <c r="H8449">
        <v>0</v>
      </c>
    </row>
    <row r="8450" spans="1:8" x14ac:dyDescent="0.25">
      <c r="A8450" t="s">
        <v>59</v>
      </c>
      <c r="B8450">
        <v>2020</v>
      </c>
      <c r="C8450" t="s">
        <v>8</v>
      </c>
      <c r="D8450" t="s">
        <v>60</v>
      </c>
      <c r="E8450">
        <v>0</v>
      </c>
      <c r="F8450">
        <v>0</v>
      </c>
      <c r="G8450">
        <v>0</v>
      </c>
      <c r="H8450">
        <v>0</v>
      </c>
    </row>
    <row r="8451" spans="1:8" x14ac:dyDescent="0.25">
      <c r="A8451" t="s">
        <v>59</v>
      </c>
      <c r="B8451">
        <v>2020</v>
      </c>
      <c r="C8451" t="s">
        <v>8</v>
      </c>
      <c r="D8451" t="s">
        <v>60</v>
      </c>
      <c r="E8451">
        <v>0</v>
      </c>
      <c r="F8451">
        <v>0</v>
      </c>
      <c r="G8451">
        <v>0</v>
      </c>
      <c r="H8451">
        <v>0</v>
      </c>
    </row>
    <row r="8452" spans="1:8" x14ac:dyDescent="0.25">
      <c r="A8452" t="s">
        <v>59</v>
      </c>
      <c r="B8452">
        <v>2020</v>
      </c>
      <c r="C8452" t="s">
        <v>8</v>
      </c>
      <c r="D8452" t="s">
        <v>60</v>
      </c>
      <c r="E8452">
        <v>0</v>
      </c>
      <c r="F8452">
        <v>0</v>
      </c>
      <c r="G8452">
        <v>0</v>
      </c>
      <c r="H8452">
        <v>0</v>
      </c>
    </row>
    <row r="8453" spans="1:8" x14ac:dyDescent="0.25">
      <c r="A8453" t="s">
        <v>59</v>
      </c>
      <c r="B8453">
        <v>2020</v>
      </c>
      <c r="C8453" t="s">
        <v>8</v>
      </c>
      <c r="D8453" t="s">
        <v>62</v>
      </c>
      <c r="E8453">
        <v>1</v>
      </c>
      <c r="F8453">
        <v>416.928</v>
      </c>
      <c r="G8453">
        <v>38394.910000000003</v>
      </c>
      <c r="H8453">
        <v>78305.05</v>
      </c>
    </row>
    <row r="8454" spans="1:8" x14ac:dyDescent="0.25">
      <c r="A8454" t="s">
        <v>59</v>
      </c>
      <c r="B8454">
        <v>2020</v>
      </c>
      <c r="C8454" t="s">
        <v>8</v>
      </c>
      <c r="D8454" t="s">
        <v>60</v>
      </c>
      <c r="E8454">
        <v>0</v>
      </c>
      <c r="F8454">
        <v>0</v>
      </c>
      <c r="G8454">
        <v>0</v>
      </c>
      <c r="H8454">
        <v>0</v>
      </c>
    </row>
    <row r="8455" spans="1:8" x14ac:dyDescent="0.25">
      <c r="A8455" t="s">
        <v>59</v>
      </c>
      <c r="B8455">
        <v>2020</v>
      </c>
      <c r="C8455" t="s">
        <v>8</v>
      </c>
      <c r="D8455" t="s">
        <v>60</v>
      </c>
      <c r="E8455">
        <v>0</v>
      </c>
      <c r="F8455">
        <v>0</v>
      </c>
      <c r="G8455">
        <v>0</v>
      </c>
      <c r="H8455">
        <v>0</v>
      </c>
    </row>
    <row r="8456" spans="1:8" x14ac:dyDescent="0.25">
      <c r="A8456" t="s">
        <v>59</v>
      </c>
      <c r="B8456">
        <v>2020</v>
      </c>
      <c r="C8456" t="s">
        <v>8</v>
      </c>
      <c r="D8456" t="s">
        <v>60</v>
      </c>
      <c r="E8456">
        <v>0</v>
      </c>
      <c r="F8456">
        <v>0</v>
      </c>
      <c r="G8456">
        <v>0</v>
      </c>
      <c r="H8456">
        <v>0</v>
      </c>
    </row>
    <row r="8457" spans="1:8" x14ac:dyDescent="0.25">
      <c r="A8457" t="s">
        <v>59</v>
      </c>
      <c r="B8457">
        <v>2020</v>
      </c>
      <c r="C8457" t="s">
        <v>8</v>
      </c>
      <c r="D8457" t="s">
        <v>60</v>
      </c>
      <c r="E8457">
        <v>0</v>
      </c>
      <c r="F8457">
        <v>0</v>
      </c>
      <c r="G8457">
        <v>0</v>
      </c>
      <c r="H8457">
        <v>0</v>
      </c>
    </row>
    <row r="8458" spans="1:8" x14ac:dyDescent="0.25">
      <c r="A8458" t="s">
        <v>59</v>
      </c>
      <c r="B8458">
        <v>2020</v>
      </c>
      <c r="C8458" t="s">
        <v>8</v>
      </c>
      <c r="D8458" t="s">
        <v>61</v>
      </c>
      <c r="E8458">
        <v>0</v>
      </c>
      <c r="F8458">
        <v>0</v>
      </c>
      <c r="G8458">
        <v>0</v>
      </c>
      <c r="H8458">
        <v>0</v>
      </c>
    </row>
    <row r="8459" spans="1:8" x14ac:dyDescent="0.25">
      <c r="A8459" t="s">
        <v>59</v>
      </c>
      <c r="B8459">
        <v>2020</v>
      </c>
      <c r="C8459" t="s">
        <v>8</v>
      </c>
      <c r="D8459" t="s">
        <v>60</v>
      </c>
      <c r="E8459">
        <v>0</v>
      </c>
      <c r="F8459">
        <v>0</v>
      </c>
      <c r="G8459">
        <v>0</v>
      </c>
      <c r="H8459">
        <v>0</v>
      </c>
    </row>
    <row r="8460" spans="1:8" x14ac:dyDescent="0.25">
      <c r="A8460" t="s">
        <v>59</v>
      </c>
      <c r="B8460">
        <v>2020</v>
      </c>
      <c r="C8460" t="s">
        <v>8</v>
      </c>
      <c r="D8460" t="s">
        <v>60</v>
      </c>
      <c r="E8460">
        <v>0</v>
      </c>
      <c r="F8460">
        <v>0</v>
      </c>
      <c r="G8460">
        <v>0</v>
      </c>
      <c r="H8460">
        <v>0</v>
      </c>
    </row>
    <row r="8461" spans="1:8" x14ac:dyDescent="0.25">
      <c r="A8461" t="s">
        <v>59</v>
      </c>
      <c r="B8461">
        <v>2020</v>
      </c>
      <c r="C8461" t="s">
        <v>8</v>
      </c>
      <c r="D8461" t="s">
        <v>60</v>
      </c>
      <c r="E8461">
        <v>0</v>
      </c>
      <c r="F8461">
        <v>0</v>
      </c>
      <c r="G8461">
        <v>0</v>
      </c>
      <c r="H8461">
        <v>0</v>
      </c>
    </row>
    <row r="8462" spans="1:8" x14ac:dyDescent="0.25">
      <c r="A8462" t="s">
        <v>59</v>
      </c>
      <c r="B8462">
        <v>2020</v>
      </c>
      <c r="C8462" t="s">
        <v>8</v>
      </c>
      <c r="D8462" t="s">
        <v>60</v>
      </c>
      <c r="E8462">
        <v>0</v>
      </c>
      <c r="F8462">
        <v>0</v>
      </c>
      <c r="G8462">
        <v>0</v>
      </c>
      <c r="H8462">
        <v>0</v>
      </c>
    </row>
    <row r="8463" spans="1:8" x14ac:dyDescent="0.25">
      <c r="A8463" t="s">
        <v>59</v>
      </c>
      <c r="B8463">
        <v>2020</v>
      </c>
      <c r="C8463" t="s">
        <v>8</v>
      </c>
      <c r="D8463" t="s">
        <v>60</v>
      </c>
      <c r="E8463">
        <v>0</v>
      </c>
      <c r="F8463">
        <v>0</v>
      </c>
      <c r="G8463">
        <v>0</v>
      </c>
      <c r="H8463">
        <v>0</v>
      </c>
    </row>
    <row r="8464" spans="1:8" x14ac:dyDescent="0.25">
      <c r="A8464" t="s">
        <v>59</v>
      </c>
      <c r="B8464">
        <v>2020</v>
      </c>
      <c r="C8464" t="s">
        <v>8</v>
      </c>
      <c r="D8464" t="s">
        <v>60</v>
      </c>
      <c r="E8464">
        <v>6</v>
      </c>
      <c r="F8464">
        <v>95.962450000000004</v>
      </c>
      <c r="G8464">
        <v>3419.24</v>
      </c>
      <c r="H8464">
        <v>16360.84</v>
      </c>
    </row>
    <row r="8465" spans="1:8" x14ac:dyDescent="0.25">
      <c r="A8465" t="s">
        <v>59</v>
      </c>
      <c r="B8465">
        <v>2020</v>
      </c>
      <c r="C8465" t="s">
        <v>8</v>
      </c>
      <c r="D8465" t="s">
        <v>60</v>
      </c>
      <c r="E8465">
        <v>0</v>
      </c>
      <c r="F8465">
        <v>0</v>
      </c>
      <c r="G8465">
        <v>0</v>
      </c>
      <c r="H8465">
        <v>0</v>
      </c>
    </row>
    <row r="8466" spans="1:8" x14ac:dyDescent="0.25">
      <c r="A8466" t="s">
        <v>59</v>
      </c>
      <c r="B8466">
        <v>2020</v>
      </c>
      <c r="C8466" t="s">
        <v>8</v>
      </c>
      <c r="D8466" t="s">
        <v>60</v>
      </c>
      <c r="E8466">
        <v>0</v>
      </c>
      <c r="F8466">
        <v>0</v>
      </c>
      <c r="G8466">
        <v>0</v>
      </c>
      <c r="H8466">
        <v>0</v>
      </c>
    </row>
    <row r="8467" spans="1:8" x14ac:dyDescent="0.25">
      <c r="A8467" t="s">
        <v>59</v>
      </c>
      <c r="B8467">
        <v>2020</v>
      </c>
      <c r="C8467" t="s">
        <v>8</v>
      </c>
      <c r="D8467" t="s">
        <v>62</v>
      </c>
      <c r="E8467">
        <v>0</v>
      </c>
      <c r="F8467">
        <v>0</v>
      </c>
      <c r="G8467">
        <v>0</v>
      </c>
      <c r="H8467">
        <v>0</v>
      </c>
    </row>
    <row r="8468" spans="1:8" x14ac:dyDescent="0.25">
      <c r="A8468" t="s">
        <v>59</v>
      </c>
      <c r="B8468">
        <v>2020</v>
      </c>
      <c r="C8468" t="s">
        <v>8</v>
      </c>
      <c r="D8468" t="s">
        <v>60</v>
      </c>
      <c r="E8468">
        <v>0</v>
      </c>
      <c r="F8468">
        <v>0</v>
      </c>
      <c r="G8468">
        <v>0</v>
      </c>
      <c r="H8468">
        <v>0</v>
      </c>
    </row>
    <row r="8469" spans="1:8" x14ac:dyDescent="0.25">
      <c r="A8469" t="s">
        <v>59</v>
      </c>
      <c r="B8469">
        <v>2020</v>
      </c>
      <c r="C8469" t="s">
        <v>8</v>
      </c>
      <c r="D8469" t="s">
        <v>60</v>
      </c>
      <c r="E8469">
        <v>0</v>
      </c>
      <c r="F8469">
        <v>0</v>
      </c>
      <c r="G8469">
        <v>0</v>
      </c>
      <c r="H8469">
        <v>0</v>
      </c>
    </row>
    <row r="8470" spans="1:8" x14ac:dyDescent="0.25">
      <c r="A8470" t="s">
        <v>59</v>
      </c>
      <c r="B8470">
        <v>2020</v>
      </c>
      <c r="C8470" t="s">
        <v>8</v>
      </c>
      <c r="D8470" t="s">
        <v>60</v>
      </c>
      <c r="E8470">
        <v>3</v>
      </c>
      <c r="F8470">
        <v>29.630690000000001</v>
      </c>
      <c r="G8470">
        <v>1670.31</v>
      </c>
      <c r="H8470">
        <v>0</v>
      </c>
    </row>
    <row r="8471" spans="1:8" x14ac:dyDescent="0.25">
      <c r="A8471" t="s">
        <v>59</v>
      </c>
      <c r="B8471">
        <v>2020</v>
      </c>
      <c r="C8471" t="s">
        <v>8</v>
      </c>
      <c r="D8471" t="s">
        <v>61</v>
      </c>
      <c r="E8471">
        <v>0</v>
      </c>
      <c r="F8471">
        <v>0</v>
      </c>
      <c r="G8471">
        <v>0</v>
      </c>
      <c r="H8471">
        <v>0</v>
      </c>
    </row>
    <row r="8472" spans="1:8" x14ac:dyDescent="0.25">
      <c r="A8472" t="s">
        <v>59</v>
      </c>
      <c r="B8472">
        <v>2020</v>
      </c>
      <c r="C8472" t="s">
        <v>8</v>
      </c>
      <c r="D8472" t="s">
        <v>61</v>
      </c>
      <c r="E8472">
        <v>7</v>
      </c>
      <c r="F8472">
        <v>543.35550999999998</v>
      </c>
      <c r="G8472">
        <v>44046.75</v>
      </c>
      <c r="H8472">
        <v>41238.15</v>
      </c>
    </row>
    <row r="8473" spans="1:8" x14ac:dyDescent="0.25">
      <c r="A8473" t="s">
        <v>59</v>
      </c>
      <c r="B8473">
        <v>2020</v>
      </c>
      <c r="C8473" t="s">
        <v>8</v>
      </c>
      <c r="D8473" t="s">
        <v>61</v>
      </c>
      <c r="E8473">
        <v>0</v>
      </c>
      <c r="F8473">
        <v>0</v>
      </c>
      <c r="G8473">
        <v>0</v>
      </c>
      <c r="H8473">
        <v>0</v>
      </c>
    </row>
    <row r="8474" spans="1:8" x14ac:dyDescent="0.25">
      <c r="A8474" t="s">
        <v>59</v>
      </c>
      <c r="B8474">
        <v>2020</v>
      </c>
      <c r="C8474" t="s">
        <v>8</v>
      </c>
      <c r="D8474" t="s">
        <v>60</v>
      </c>
      <c r="E8474">
        <v>0</v>
      </c>
      <c r="F8474">
        <v>0</v>
      </c>
      <c r="G8474">
        <v>0</v>
      </c>
      <c r="H8474">
        <v>0</v>
      </c>
    </row>
    <row r="8475" spans="1:8" x14ac:dyDescent="0.25">
      <c r="A8475" t="s">
        <v>59</v>
      </c>
      <c r="B8475">
        <v>2020</v>
      </c>
      <c r="C8475" t="s">
        <v>8</v>
      </c>
      <c r="D8475" t="s">
        <v>60</v>
      </c>
      <c r="E8475">
        <v>0</v>
      </c>
      <c r="F8475">
        <v>0</v>
      </c>
      <c r="G8475">
        <v>0</v>
      </c>
      <c r="H8475">
        <v>0</v>
      </c>
    </row>
    <row r="8476" spans="1:8" x14ac:dyDescent="0.25">
      <c r="A8476" t="s">
        <v>59</v>
      </c>
      <c r="B8476">
        <v>2020</v>
      </c>
      <c r="C8476" t="s">
        <v>8</v>
      </c>
      <c r="D8476" t="s">
        <v>60</v>
      </c>
      <c r="E8476">
        <v>2</v>
      </c>
      <c r="F8476">
        <v>25.336510000000001</v>
      </c>
      <c r="G8476">
        <v>643.05999999999995</v>
      </c>
      <c r="H8476">
        <v>5284.61</v>
      </c>
    </row>
    <row r="8477" spans="1:8" x14ac:dyDescent="0.25">
      <c r="A8477" t="s">
        <v>59</v>
      </c>
      <c r="B8477">
        <v>2020</v>
      </c>
      <c r="C8477" t="s">
        <v>8</v>
      </c>
      <c r="D8477" t="s">
        <v>60</v>
      </c>
      <c r="E8477">
        <v>0</v>
      </c>
      <c r="F8477">
        <v>0</v>
      </c>
      <c r="G8477">
        <v>0</v>
      </c>
      <c r="H8477">
        <v>0</v>
      </c>
    </row>
    <row r="8478" spans="1:8" x14ac:dyDescent="0.25">
      <c r="A8478" t="s">
        <v>59</v>
      </c>
      <c r="B8478">
        <v>2020</v>
      </c>
      <c r="C8478" t="s">
        <v>8</v>
      </c>
      <c r="D8478" t="s">
        <v>60</v>
      </c>
      <c r="E8478">
        <v>107</v>
      </c>
      <c r="F8478">
        <v>5461.5300900000002</v>
      </c>
      <c r="G8478">
        <v>368230.48</v>
      </c>
      <c r="H8478">
        <v>469761.62</v>
      </c>
    </row>
    <row r="8479" spans="1:8" x14ac:dyDescent="0.25">
      <c r="A8479" t="s">
        <v>59</v>
      </c>
      <c r="B8479">
        <v>2020</v>
      </c>
      <c r="C8479" t="s">
        <v>8</v>
      </c>
      <c r="D8479" t="s">
        <v>60</v>
      </c>
      <c r="E8479">
        <v>1</v>
      </c>
      <c r="F8479">
        <v>1.341</v>
      </c>
      <c r="G8479">
        <v>121.5</v>
      </c>
      <c r="H8479">
        <v>220.56</v>
      </c>
    </row>
    <row r="8480" spans="1:8" x14ac:dyDescent="0.25">
      <c r="A8480" t="s">
        <v>59</v>
      </c>
      <c r="B8480">
        <v>2020</v>
      </c>
      <c r="C8480" t="s">
        <v>8</v>
      </c>
      <c r="D8480" t="s">
        <v>62</v>
      </c>
      <c r="E8480">
        <v>5</v>
      </c>
      <c r="F8480">
        <v>535.80372</v>
      </c>
      <c r="G8480">
        <v>51315.87</v>
      </c>
      <c r="H8480">
        <v>44905.97</v>
      </c>
    </row>
    <row r="8481" spans="1:8" x14ac:dyDescent="0.25">
      <c r="A8481" t="s">
        <v>59</v>
      </c>
      <c r="B8481">
        <v>2020</v>
      </c>
      <c r="C8481" t="s">
        <v>8</v>
      </c>
      <c r="D8481" t="s">
        <v>62</v>
      </c>
      <c r="E8481">
        <v>0</v>
      </c>
      <c r="F8481">
        <v>0</v>
      </c>
      <c r="G8481">
        <v>0</v>
      </c>
      <c r="H8481">
        <v>0</v>
      </c>
    </row>
    <row r="8482" spans="1:8" x14ac:dyDescent="0.25">
      <c r="A8482" t="s">
        <v>59</v>
      </c>
      <c r="B8482">
        <v>2020</v>
      </c>
      <c r="C8482" t="s">
        <v>8</v>
      </c>
      <c r="D8482" t="s">
        <v>60</v>
      </c>
      <c r="E8482">
        <v>0</v>
      </c>
      <c r="F8482">
        <v>0</v>
      </c>
      <c r="G8482">
        <v>0</v>
      </c>
      <c r="H8482">
        <v>0</v>
      </c>
    </row>
    <row r="8483" spans="1:8" x14ac:dyDescent="0.25">
      <c r="A8483" t="s">
        <v>59</v>
      </c>
      <c r="B8483">
        <v>2020</v>
      </c>
      <c r="C8483" t="s">
        <v>8</v>
      </c>
      <c r="D8483" t="s">
        <v>60</v>
      </c>
      <c r="E8483">
        <v>0</v>
      </c>
      <c r="F8483">
        <v>0</v>
      </c>
      <c r="G8483">
        <v>0</v>
      </c>
      <c r="H8483">
        <v>0</v>
      </c>
    </row>
    <row r="8484" spans="1:8" x14ac:dyDescent="0.25">
      <c r="A8484" t="s">
        <v>59</v>
      </c>
      <c r="B8484">
        <v>2020</v>
      </c>
      <c r="C8484" t="s">
        <v>8</v>
      </c>
      <c r="D8484" t="s">
        <v>60</v>
      </c>
      <c r="E8484">
        <v>0</v>
      </c>
      <c r="F8484">
        <v>0</v>
      </c>
      <c r="G8484">
        <v>0</v>
      </c>
      <c r="H8484">
        <v>0</v>
      </c>
    </row>
    <row r="8485" spans="1:8" x14ac:dyDescent="0.25">
      <c r="A8485" t="s">
        <v>59</v>
      </c>
      <c r="B8485">
        <v>2020</v>
      </c>
      <c r="C8485" t="s">
        <v>8</v>
      </c>
      <c r="D8485" t="s">
        <v>60</v>
      </c>
      <c r="E8485">
        <v>18</v>
      </c>
      <c r="F8485">
        <v>527.66443000000004</v>
      </c>
      <c r="G8485">
        <v>27683.72</v>
      </c>
      <c r="H8485">
        <v>0</v>
      </c>
    </row>
    <row r="8486" spans="1:8" x14ac:dyDescent="0.25">
      <c r="A8486" t="s">
        <v>59</v>
      </c>
      <c r="B8486">
        <v>2020</v>
      </c>
      <c r="C8486" t="s">
        <v>8</v>
      </c>
      <c r="D8486" t="s">
        <v>60</v>
      </c>
      <c r="E8486">
        <v>0</v>
      </c>
      <c r="F8486">
        <v>0</v>
      </c>
      <c r="G8486">
        <v>0</v>
      </c>
      <c r="H8486">
        <v>0</v>
      </c>
    </row>
    <row r="8487" spans="1:8" x14ac:dyDescent="0.25">
      <c r="A8487" t="s">
        <v>59</v>
      </c>
      <c r="B8487">
        <v>2020</v>
      </c>
      <c r="C8487" t="s">
        <v>8</v>
      </c>
      <c r="D8487" t="s">
        <v>60</v>
      </c>
      <c r="E8487">
        <v>26</v>
      </c>
      <c r="F8487">
        <v>2602.7312099999999</v>
      </c>
      <c r="G8487">
        <v>164807.64000000001</v>
      </c>
      <c r="H8487">
        <v>135830.60999999999</v>
      </c>
    </row>
    <row r="8488" spans="1:8" x14ac:dyDescent="0.25">
      <c r="A8488" t="s">
        <v>59</v>
      </c>
      <c r="B8488">
        <v>2020</v>
      </c>
      <c r="C8488" t="s">
        <v>8</v>
      </c>
      <c r="D8488" t="s">
        <v>60</v>
      </c>
      <c r="E8488">
        <v>1</v>
      </c>
      <c r="F8488">
        <v>-1.2189000000000001</v>
      </c>
      <c r="G8488">
        <v>-84.96</v>
      </c>
      <c r="H8488">
        <v>46.23</v>
      </c>
    </row>
    <row r="8489" spans="1:8" x14ac:dyDescent="0.25">
      <c r="A8489" t="s">
        <v>59</v>
      </c>
      <c r="B8489">
        <v>2020</v>
      </c>
      <c r="C8489" t="s">
        <v>8</v>
      </c>
      <c r="D8489" t="s">
        <v>60</v>
      </c>
      <c r="E8489">
        <v>0</v>
      </c>
      <c r="F8489">
        <v>0</v>
      </c>
      <c r="G8489">
        <v>0</v>
      </c>
      <c r="H8489">
        <v>0</v>
      </c>
    </row>
    <row r="8490" spans="1:8" x14ac:dyDescent="0.25">
      <c r="A8490" t="s">
        <v>59</v>
      </c>
      <c r="B8490">
        <v>2020</v>
      </c>
      <c r="C8490" t="s">
        <v>8</v>
      </c>
      <c r="D8490" t="s">
        <v>60</v>
      </c>
      <c r="E8490">
        <v>0</v>
      </c>
      <c r="F8490">
        <v>0</v>
      </c>
      <c r="G8490">
        <v>0</v>
      </c>
      <c r="H8490">
        <v>0</v>
      </c>
    </row>
    <row r="8491" spans="1:8" x14ac:dyDescent="0.25">
      <c r="A8491" t="s">
        <v>59</v>
      </c>
      <c r="B8491">
        <v>2020</v>
      </c>
      <c r="C8491" t="s">
        <v>8</v>
      </c>
      <c r="D8491" t="s">
        <v>60</v>
      </c>
      <c r="E8491">
        <v>2</v>
      </c>
      <c r="F8491">
        <v>0</v>
      </c>
      <c r="G8491">
        <v>2.62</v>
      </c>
      <c r="H8491">
        <v>0</v>
      </c>
    </row>
    <row r="8492" spans="1:8" x14ac:dyDescent="0.25">
      <c r="A8492" t="s">
        <v>59</v>
      </c>
      <c r="B8492">
        <v>2020</v>
      </c>
      <c r="C8492" t="s">
        <v>8</v>
      </c>
      <c r="D8492" t="s">
        <v>63</v>
      </c>
      <c r="E8492">
        <v>29</v>
      </c>
      <c r="F8492">
        <v>1.8340000000000001</v>
      </c>
      <c r="G8492">
        <v>188.7</v>
      </c>
      <c r="H8492">
        <v>43.73</v>
      </c>
    </row>
    <row r="8493" spans="1:8" x14ac:dyDescent="0.25">
      <c r="A8493" t="s">
        <v>59</v>
      </c>
      <c r="B8493">
        <v>2020</v>
      </c>
      <c r="C8493" t="s">
        <v>8</v>
      </c>
      <c r="D8493" t="s">
        <v>60</v>
      </c>
      <c r="E8493">
        <v>1</v>
      </c>
      <c r="F8493">
        <v>5.3497199999999996</v>
      </c>
      <c r="G8493">
        <v>448.7</v>
      </c>
      <c r="H8493">
        <v>304.89999999999998</v>
      </c>
    </row>
    <row r="8494" spans="1:8" x14ac:dyDescent="0.25">
      <c r="A8494" t="s">
        <v>59</v>
      </c>
      <c r="B8494">
        <v>2020</v>
      </c>
      <c r="C8494" t="s">
        <v>8</v>
      </c>
      <c r="D8494" t="s">
        <v>60</v>
      </c>
      <c r="E8494">
        <v>5</v>
      </c>
      <c r="F8494">
        <v>28.019590000000001</v>
      </c>
      <c r="G8494">
        <v>1906.18</v>
      </c>
      <c r="H8494">
        <v>636.85</v>
      </c>
    </row>
    <row r="8495" spans="1:8" x14ac:dyDescent="0.25">
      <c r="A8495" t="s">
        <v>59</v>
      </c>
      <c r="B8495">
        <v>2020</v>
      </c>
      <c r="C8495" t="s">
        <v>8</v>
      </c>
      <c r="D8495" t="s">
        <v>60</v>
      </c>
      <c r="E8495">
        <v>9</v>
      </c>
      <c r="F8495">
        <v>27.93102</v>
      </c>
      <c r="G8495">
        <v>2179.1</v>
      </c>
      <c r="H8495">
        <v>5.3</v>
      </c>
    </row>
    <row r="8496" spans="1:8" x14ac:dyDescent="0.25">
      <c r="A8496" t="s">
        <v>59</v>
      </c>
      <c r="B8496">
        <v>2020</v>
      </c>
      <c r="C8496" t="s">
        <v>8</v>
      </c>
      <c r="D8496" t="s">
        <v>60</v>
      </c>
      <c r="E8496">
        <v>57</v>
      </c>
      <c r="F8496">
        <v>14.231</v>
      </c>
      <c r="G8496">
        <v>1246.99</v>
      </c>
      <c r="H8496">
        <v>933.5</v>
      </c>
    </row>
    <row r="8497" spans="1:8" x14ac:dyDescent="0.25">
      <c r="A8497" t="s">
        <v>59</v>
      </c>
      <c r="B8497">
        <v>2020</v>
      </c>
      <c r="C8497" t="s">
        <v>8</v>
      </c>
      <c r="D8497" t="s">
        <v>60</v>
      </c>
      <c r="E8497">
        <v>0</v>
      </c>
      <c r="F8497">
        <v>0</v>
      </c>
      <c r="G8497">
        <v>0</v>
      </c>
      <c r="H8497">
        <v>0</v>
      </c>
    </row>
    <row r="8498" spans="1:8" x14ac:dyDescent="0.25">
      <c r="A8498" t="s">
        <v>59</v>
      </c>
      <c r="B8498">
        <v>2020</v>
      </c>
      <c r="C8498" t="s">
        <v>8</v>
      </c>
      <c r="D8498" t="s">
        <v>60</v>
      </c>
      <c r="E8498">
        <v>27</v>
      </c>
      <c r="F8498">
        <v>6.8237800000000002</v>
      </c>
      <c r="G8498">
        <v>560.30999999999995</v>
      </c>
      <c r="H8498">
        <v>1134.43</v>
      </c>
    </row>
    <row r="8499" spans="1:8" x14ac:dyDescent="0.25">
      <c r="A8499" t="s">
        <v>59</v>
      </c>
      <c r="B8499">
        <v>2020</v>
      </c>
      <c r="C8499" t="s">
        <v>8</v>
      </c>
      <c r="D8499" t="s">
        <v>63</v>
      </c>
      <c r="E8499">
        <v>0</v>
      </c>
      <c r="F8499">
        <v>0</v>
      </c>
      <c r="G8499">
        <v>0</v>
      </c>
      <c r="H8499">
        <v>0</v>
      </c>
    </row>
    <row r="8500" spans="1:8" x14ac:dyDescent="0.25">
      <c r="A8500" t="s">
        <v>59</v>
      </c>
      <c r="B8500">
        <v>2020</v>
      </c>
      <c r="C8500" t="s">
        <v>8</v>
      </c>
      <c r="D8500" t="s">
        <v>60</v>
      </c>
      <c r="E8500">
        <v>12</v>
      </c>
      <c r="F8500">
        <v>0.90600000000000003</v>
      </c>
      <c r="G8500">
        <v>88.26</v>
      </c>
      <c r="H8500">
        <v>24.18</v>
      </c>
    </row>
    <row r="8501" spans="1:8" x14ac:dyDescent="0.25">
      <c r="A8501" t="s">
        <v>59</v>
      </c>
      <c r="B8501">
        <v>2020</v>
      </c>
      <c r="C8501" t="s">
        <v>8</v>
      </c>
      <c r="D8501" t="s">
        <v>60</v>
      </c>
      <c r="E8501">
        <v>0</v>
      </c>
      <c r="F8501">
        <v>0</v>
      </c>
      <c r="G8501">
        <v>0</v>
      </c>
      <c r="H8501">
        <v>0</v>
      </c>
    </row>
    <row r="8502" spans="1:8" x14ac:dyDescent="0.25">
      <c r="A8502" t="s">
        <v>59</v>
      </c>
      <c r="B8502">
        <v>2020</v>
      </c>
      <c r="C8502" t="s">
        <v>8</v>
      </c>
      <c r="D8502" t="s">
        <v>60</v>
      </c>
      <c r="E8502">
        <v>0</v>
      </c>
      <c r="F8502">
        <v>0</v>
      </c>
      <c r="G8502">
        <v>0</v>
      </c>
      <c r="H8502">
        <v>0</v>
      </c>
    </row>
    <row r="8503" spans="1:8" x14ac:dyDescent="0.25">
      <c r="A8503" t="s">
        <v>59</v>
      </c>
      <c r="B8503">
        <v>2020</v>
      </c>
      <c r="C8503" t="s">
        <v>8</v>
      </c>
      <c r="D8503" t="s">
        <v>60</v>
      </c>
      <c r="E8503">
        <v>27</v>
      </c>
      <c r="F8503">
        <v>154.3484</v>
      </c>
      <c r="G8503">
        <v>12039.5</v>
      </c>
      <c r="H8503">
        <v>0</v>
      </c>
    </row>
    <row r="8504" spans="1:8" x14ac:dyDescent="0.25">
      <c r="A8504" t="s">
        <v>59</v>
      </c>
      <c r="B8504">
        <v>2020</v>
      </c>
      <c r="C8504" t="s">
        <v>8</v>
      </c>
      <c r="D8504" t="s">
        <v>60</v>
      </c>
      <c r="E8504">
        <v>0</v>
      </c>
      <c r="F8504">
        <v>0</v>
      </c>
      <c r="G8504">
        <v>0</v>
      </c>
      <c r="H8504">
        <v>0</v>
      </c>
    </row>
    <row r="8505" spans="1:8" x14ac:dyDescent="0.25">
      <c r="A8505" t="s">
        <v>59</v>
      </c>
      <c r="B8505">
        <v>2020</v>
      </c>
      <c r="C8505" t="s">
        <v>8</v>
      </c>
      <c r="D8505" t="s">
        <v>63</v>
      </c>
      <c r="E8505">
        <v>0</v>
      </c>
      <c r="F8505">
        <v>0</v>
      </c>
      <c r="G8505">
        <v>0</v>
      </c>
      <c r="H8505">
        <v>0</v>
      </c>
    </row>
    <row r="8506" spans="1:8" x14ac:dyDescent="0.25">
      <c r="A8506" t="s">
        <v>59</v>
      </c>
      <c r="B8506">
        <v>2020</v>
      </c>
      <c r="C8506" t="s">
        <v>8</v>
      </c>
      <c r="D8506" t="s">
        <v>64</v>
      </c>
      <c r="E8506">
        <v>0</v>
      </c>
      <c r="F8506">
        <v>0</v>
      </c>
      <c r="G8506">
        <v>0</v>
      </c>
      <c r="H8506">
        <v>0</v>
      </c>
    </row>
    <row r="8507" spans="1:8" x14ac:dyDescent="0.25">
      <c r="A8507" t="s">
        <v>59</v>
      </c>
      <c r="B8507">
        <v>2020</v>
      </c>
      <c r="C8507" t="s">
        <v>8</v>
      </c>
      <c r="D8507" t="s">
        <v>61</v>
      </c>
      <c r="E8507">
        <v>9</v>
      </c>
      <c r="F8507">
        <v>71.273290000000003</v>
      </c>
      <c r="G8507">
        <v>5415.59</v>
      </c>
      <c r="H8507">
        <v>6615.28</v>
      </c>
    </row>
    <row r="8508" spans="1:8" x14ac:dyDescent="0.25">
      <c r="A8508" t="s">
        <v>59</v>
      </c>
      <c r="B8508">
        <v>2020</v>
      </c>
      <c r="C8508" t="s">
        <v>8</v>
      </c>
      <c r="D8508" t="s">
        <v>61</v>
      </c>
      <c r="E8508">
        <v>5</v>
      </c>
      <c r="F8508">
        <v>1.0089999999999999</v>
      </c>
      <c r="G8508">
        <v>-34.49</v>
      </c>
      <c r="H8508">
        <v>0</v>
      </c>
    </row>
    <row r="8509" spans="1:8" x14ac:dyDescent="0.25">
      <c r="A8509" t="s">
        <v>59</v>
      </c>
      <c r="B8509">
        <v>2020</v>
      </c>
      <c r="C8509" t="s">
        <v>8</v>
      </c>
      <c r="D8509" t="s">
        <v>61</v>
      </c>
      <c r="E8509">
        <v>24</v>
      </c>
      <c r="F8509">
        <v>15.276719999999999</v>
      </c>
      <c r="G8509">
        <v>1354.23</v>
      </c>
      <c r="H8509">
        <v>364.81</v>
      </c>
    </row>
    <row r="8510" spans="1:8" x14ac:dyDescent="0.25">
      <c r="A8510" t="s">
        <v>59</v>
      </c>
      <c r="B8510">
        <v>2020</v>
      </c>
      <c r="C8510" t="s">
        <v>8</v>
      </c>
      <c r="D8510" t="s">
        <v>60</v>
      </c>
      <c r="E8510">
        <v>11</v>
      </c>
      <c r="F8510">
        <v>5.9788399999999999</v>
      </c>
      <c r="G8510">
        <v>730.97</v>
      </c>
      <c r="H8510">
        <v>1761.34</v>
      </c>
    </row>
    <row r="8511" spans="1:8" x14ac:dyDescent="0.25">
      <c r="A8511" t="s">
        <v>59</v>
      </c>
      <c r="B8511">
        <v>2020</v>
      </c>
      <c r="C8511" t="s">
        <v>8</v>
      </c>
      <c r="D8511" t="s">
        <v>60</v>
      </c>
      <c r="E8511">
        <v>472</v>
      </c>
      <c r="F8511">
        <v>3684.8729699999999</v>
      </c>
      <c r="G8511">
        <v>278508.42</v>
      </c>
      <c r="H8511">
        <v>299813.58</v>
      </c>
    </row>
    <row r="8512" spans="1:8" x14ac:dyDescent="0.25">
      <c r="A8512" t="s">
        <v>59</v>
      </c>
      <c r="B8512">
        <v>2020</v>
      </c>
      <c r="C8512" t="s">
        <v>8</v>
      </c>
      <c r="D8512" t="s">
        <v>60</v>
      </c>
      <c r="E8512">
        <v>384</v>
      </c>
      <c r="F8512">
        <v>380.67858000000001</v>
      </c>
      <c r="G8512">
        <v>41391.269999999997</v>
      </c>
      <c r="H8512">
        <v>32446.03</v>
      </c>
    </row>
    <row r="8513" spans="1:8" x14ac:dyDescent="0.25">
      <c r="A8513" t="s">
        <v>59</v>
      </c>
      <c r="B8513">
        <v>2020</v>
      </c>
      <c r="C8513" t="s">
        <v>8</v>
      </c>
      <c r="D8513" t="s">
        <v>60</v>
      </c>
      <c r="E8513">
        <v>3195</v>
      </c>
      <c r="F8513">
        <v>1090.3091400000001</v>
      </c>
      <c r="G8513">
        <v>96242.7</v>
      </c>
      <c r="H8513">
        <v>88763.48</v>
      </c>
    </row>
    <row r="8514" spans="1:8" x14ac:dyDescent="0.25">
      <c r="A8514" t="s">
        <v>59</v>
      </c>
      <c r="B8514">
        <v>2020</v>
      </c>
      <c r="C8514" t="s">
        <v>8</v>
      </c>
      <c r="D8514" t="s">
        <v>60</v>
      </c>
      <c r="E8514">
        <v>0</v>
      </c>
      <c r="F8514">
        <v>0</v>
      </c>
      <c r="G8514">
        <v>0</v>
      </c>
      <c r="H8514">
        <v>0</v>
      </c>
    </row>
    <row r="8515" spans="1:8" x14ac:dyDescent="0.25">
      <c r="A8515" t="s">
        <v>59</v>
      </c>
      <c r="B8515">
        <v>2020</v>
      </c>
      <c r="C8515" t="s">
        <v>8</v>
      </c>
      <c r="D8515" t="s">
        <v>60</v>
      </c>
      <c r="E8515">
        <v>12</v>
      </c>
      <c r="F8515">
        <v>2.9169999999999998</v>
      </c>
      <c r="G8515">
        <v>220.56</v>
      </c>
      <c r="H8515">
        <v>342.74</v>
      </c>
    </row>
    <row r="8516" spans="1:8" x14ac:dyDescent="0.25">
      <c r="A8516" t="s">
        <v>59</v>
      </c>
      <c r="B8516">
        <v>2020</v>
      </c>
      <c r="C8516" t="s">
        <v>8</v>
      </c>
      <c r="D8516" t="s">
        <v>62</v>
      </c>
      <c r="E8516">
        <v>48</v>
      </c>
      <c r="F8516">
        <v>313.85178999999999</v>
      </c>
      <c r="G8516">
        <v>27539.599999999999</v>
      </c>
      <c r="H8516">
        <v>38649.86</v>
      </c>
    </row>
    <row r="8517" spans="1:8" x14ac:dyDescent="0.25">
      <c r="A8517" t="s">
        <v>59</v>
      </c>
      <c r="B8517">
        <v>2020</v>
      </c>
      <c r="C8517" t="s">
        <v>8</v>
      </c>
      <c r="D8517" t="s">
        <v>62</v>
      </c>
      <c r="E8517">
        <v>49</v>
      </c>
      <c r="F8517">
        <v>35.15898</v>
      </c>
      <c r="G8517">
        <v>4493.32</v>
      </c>
      <c r="H8517">
        <v>2645.01</v>
      </c>
    </row>
    <row r="8518" spans="1:8" x14ac:dyDescent="0.25">
      <c r="A8518" t="s">
        <v>59</v>
      </c>
      <c r="B8518">
        <v>2020</v>
      </c>
      <c r="C8518" t="s">
        <v>8</v>
      </c>
      <c r="D8518" t="s">
        <v>62</v>
      </c>
      <c r="E8518">
        <v>767</v>
      </c>
      <c r="F8518">
        <v>205.32504</v>
      </c>
      <c r="G8518">
        <v>20172.099999999999</v>
      </c>
      <c r="H8518">
        <v>15341.35</v>
      </c>
    </row>
    <row r="8519" spans="1:8" x14ac:dyDescent="0.25">
      <c r="A8519" t="s">
        <v>59</v>
      </c>
      <c r="B8519">
        <v>2020</v>
      </c>
      <c r="C8519" t="s">
        <v>8</v>
      </c>
      <c r="D8519" t="s">
        <v>60</v>
      </c>
      <c r="E8519">
        <v>70</v>
      </c>
      <c r="F8519">
        <v>510.05572000000001</v>
      </c>
      <c r="G8519">
        <v>32666.23</v>
      </c>
      <c r="H8519">
        <v>79508</v>
      </c>
    </row>
    <row r="8520" spans="1:8" x14ac:dyDescent="0.25">
      <c r="A8520" t="s">
        <v>59</v>
      </c>
      <c r="B8520">
        <v>2020</v>
      </c>
      <c r="C8520" t="s">
        <v>8</v>
      </c>
      <c r="D8520" t="s">
        <v>60</v>
      </c>
      <c r="E8520">
        <v>4</v>
      </c>
      <c r="F8520">
        <v>2.137</v>
      </c>
      <c r="G8520">
        <v>143.07</v>
      </c>
      <c r="H8520">
        <v>1.47</v>
      </c>
    </row>
    <row r="8521" spans="1:8" x14ac:dyDescent="0.25">
      <c r="A8521" t="s">
        <v>59</v>
      </c>
      <c r="B8521">
        <v>2020</v>
      </c>
      <c r="C8521" t="s">
        <v>8</v>
      </c>
      <c r="D8521" t="s">
        <v>60</v>
      </c>
      <c r="E8521">
        <v>9</v>
      </c>
      <c r="F8521">
        <v>25.380780000000001</v>
      </c>
      <c r="G8521">
        <v>1614.44</v>
      </c>
      <c r="H8521">
        <v>4629.79</v>
      </c>
    </row>
    <row r="8522" spans="1:8" x14ac:dyDescent="0.25">
      <c r="A8522" t="s">
        <v>59</v>
      </c>
      <c r="B8522">
        <v>2020</v>
      </c>
      <c r="C8522" t="s">
        <v>8</v>
      </c>
      <c r="D8522" t="s">
        <v>60</v>
      </c>
      <c r="E8522">
        <v>165</v>
      </c>
      <c r="F8522">
        <v>93.986009999999993</v>
      </c>
      <c r="G8522">
        <v>9857.0300000000007</v>
      </c>
      <c r="H8522">
        <v>25630.53</v>
      </c>
    </row>
    <row r="8523" spans="1:8" x14ac:dyDescent="0.25">
      <c r="A8523" t="s">
        <v>59</v>
      </c>
      <c r="B8523">
        <v>2020</v>
      </c>
      <c r="C8523" t="s">
        <v>8</v>
      </c>
      <c r="D8523" t="s">
        <v>60</v>
      </c>
      <c r="E8523">
        <v>2</v>
      </c>
      <c r="F8523">
        <v>8.9999999999999993E-3</v>
      </c>
      <c r="G8523">
        <v>1.76</v>
      </c>
      <c r="H8523">
        <v>1.06</v>
      </c>
    </row>
    <row r="8524" spans="1:8" x14ac:dyDescent="0.25">
      <c r="A8524" t="s">
        <v>59</v>
      </c>
      <c r="B8524">
        <v>2020</v>
      </c>
      <c r="C8524" t="s">
        <v>8</v>
      </c>
      <c r="D8524" t="s">
        <v>60</v>
      </c>
      <c r="E8524">
        <v>90</v>
      </c>
      <c r="F8524">
        <v>276.44668000000001</v>
      </c>
      <c r="G8524">
        <v>13888.18</v>
      </c>
      <c r="H8524">
        <v>4607.87</v>
      </c>
    </row>
    <row r="8525" spans="1:8" x14ac:dyDescent="0.25">
      <c r="A8525" t="s">
        <v>59</v>
      </c>
      <c r="B8525">
        <v>2020</v>
      </c>
      <c r="C8525" t="s">
        <v>8</v>
      </c>
      <c r="D8525" t="s">
        <v>60</v>
      </c>
      <c r="E8525">
        <v>59</v>
      </c>
      <c r="F8525">
        <v>14.736840000000001</v>
      </c>
      <c r="G8525">
        <v>1409.67</v>
      </c>
      <c r="H8525">
        <v>4623.1400000000003</v>
      </c>
    </row>
    <row r="8526" spans="1:8" x14ac:dyDescent="0.25">
      <c r="A8526" t="s">
        <v>59</v>
      </c>
      <c r="B8526">
        <v>2020</v>
      </c>
      <c r="C8526" t="s">
        <v>8</v>
      </c>
      <c r="D8526" t="s">
        <v>60</v>
      </c>
      <c r="E8526">
        <v>625</v>
      </c>
      <c r="F8526">
        <v>110.0667</v>
      </c>
      <c r="G8526">
        <v>7532.87</v>
      </c>
      <c r="H8526">
        <v>13001.95</v>
      </c>
    </row>
    <row r="8527" spans="1:8" x14ac:dyDescent="0.25">
      <c r="A8527" t="s">
        <v>59</v>
      </c>
      <c r="B8527">
        <v>2020</v>
      </c>
      <c r="C8527" t="s">
        <v>8</v>
      </c>
      <c r="D8527" t="s">
        <v>60</v>
      </c>
      <c r="E8527">
        <v>11</v>
      </c>
      <c r="F8527">
        <v>15.481</v>
      </c>
      <c r="G8527">
        <v>1522.12</v>
      </c>
      <c r="H8527">
        <v>0</v>
      </c>
    </row>
    <row r="8528" spans="1:8" x14ac:dyDescent="0.25">
      <c r="A8528" t="s">
        <v>59</v>
      </c>
      <c r="B8528">
        <v>2020</v>
      </c>
      <c r="C8528" t="s">
        <v>8</v>
      </c>
      <c r="D8528" t="s">
        <v>60</v>
      </c>
      <c r="E8528">
        <v>56</v>
      </c>
      <c r="F8528">
        <v>337.90404000000001</v>
      </c>
      <c r="G8528">
        <v>22885.29</v>
      </c>
      <c r="H8528">
        <v>13673.03</v>
      </c>
    </row>
    <row r="8529" spans="1:8" x14ac:dyDescent="0.25">
      <c r="A8529" t="s">
        <v>59</v>
      </c>
      <c r="B8529">
        <v>2020</v>
      </c>
      <c r="C8529" t="s">
        <v>8</v>
      </c>
      <c r="D8529" t="s">
        <v>60</v>
      </c>
      <c r="E8529">
        <v>35</v>
      </c>
      <c r="F8529">
        <v>49.473739999999999</v>
      </c>
      <c r="G8529">
        <v>3938.91</v>
      </c>
      <c r="H8529">
        <v>2092.9899999999998</v>
      </c>
    </row>
    <row r="8530" spans="1:8" x14ac:dyDescent="0.25">
      <c r="A8530" t="s">
        <v>59</v>
      </c>
      <c r="B8530">
        <v>2020</v>
      </c>
      <c r="C8530" t="s">
        <v>8</v>
      </c>
      <c r="D8530" t="s">
        <v>60</v>
      </c>
      <c r="E8530">
        <v>270</v>
      </c>
      <c r="F8530">
        <v>119.46138000000001</v>
      </c>
      <c r="G8530">
        <v>8827.49</v>
      </c>
      <c r="H8530">
        <v>4938.42</v>
      </c>
    </row>
    <row r="8531" spans="1:8" x14ac:dyDescent="0.25">
      <c r="A8531" t="s">
        <v>59</v>
      </c>
      <c r="B8531">
        <v>2020</v>
      </c>
      <c r="C8531" t="s">
        <v>8</v>
      </c>
      <c r="D8531" t="s">
        <v>64</v>
      </c>
      <c r="E8531">
        <v>1</v>
      </c>
      <c r="F8531">
        <v>22314.371719999999</v>
      </c>
      <c r="G8531">
        <v>1508408.54</v>
      </c>
      <c r="H8531">
        <v>1484146.64</v>
      </c>
    </row>
    <row r="8532" spans="1:8" x14ac:dyDescent="0.25">
      <c r="A8532" t="s">
        <v>59</v>
      </c>
      <c r="B8532">
        <v>2020</v>
      </c>
      <c r="C8532" t="s">
        <v>8</v>
      </c>
      <c r="D8532" t="s">
        <v>60</v>
      </c>
      <c r="E8532">
        <v>0</v>
      </c>
      <c r="F8532">
        <v>0</v>
      </c>
      <c r="G8532">
        <v>0</v>
      </c>
      <c r="H8532">
        <v>0</v>
      </c>
    </row>
    <row r="8533" spans="1:8" x14ac:dyDescent="0.25">
      <c r="A8533" t="s">
        <v>59</v>
      </c>
      <c r="B8533">
        <v>2020</v>
      </c>
      <c r="C8533" t="s">
        <v>8</v>
      </c>
      <c r="D8533" t="s">
        <v>60</v>
      </c>
      <c r="E8533">
        <v>0</v>
      </c>
      <c r="F8533">
        <v>0</v>
      </c>
      <c r="G8533">
        <v>0</v>
      </c>
      <c r="H8533">
        <v>0</v>
      </c>
    </row>
    <row r="8534" spans="1:8" x14ac:dyDescent="0.25">
      <c r="A8534" t="s">
        <v>59</v>
      </c>
      <c r="B8534">
        <v>2020</v>
      </c>
      <c r="C8534" t="s">
        <v>7</v>
      </c>
      <c r="D8534" t="s">
        <v>61</v>
      </c>
      <c r="E8534">
        <v>0</v>
      </c>
      <c r="F8534">
        <v>0</v>
      </c>
      <c r="G8534">
        <v>0</v>
      </c>
      <c r="H8534">
        <v>0</v>
      </c>
    </row>
    <row r="8535" spans="1:8" x14ac:dyDescent="0.25">
      <c r="A8535" t="s">
        <v>59</v>
      </c>
      <c r="B8535">
        <v>2020</v>
      </c>
      <c r="C8535" t="s">
        <v>7</v>
      </c>
      <c r="D8535" t="s">
        <v>60</v>
      </c>
      <c r="E8535">
        <v>0</v>
      </c>
      <c r="F8535">
        <v>0</v>
      </c>
      <c r="G8535">
        <v>0</v>
      </c>
      <c r="H8535">
        <v>0</v>
      </c>
    </row>
    <row r="8536" spans="1:8" x14ac:dyDescent="0.25">
      <c r="A8536" t="s">
        <v>59</v>
      </c>
      <c r="B8536">
        <v>2020</v>
      </c>
      <c r="C8536" t="s">
        <v>7</v>
      </c>
      <c r="D8536" t="s">
        <v>62</v>
      </c>
      <c r="E8536">
        <v>0</v>
      </c>
      <c r="F8536">
        <v>0</v>
      </c>
      <c r="G8536">
        <v>0</v>
      </c>
      <c r="H8536">
        <v>0</v>
      </c>
    </row>
    <row r="8537" spans="1:8" x14ac:dyDescent="0.25">
      <c r="A8537" t="s">
        <v>59</v>
      </c>
      <c r="B8537">
        <v>2020</v>
      </c>
      <c r="C8537" t="s">
        <v>7</v>
      </c>
      <c r="D8537" t="s">
        <v>60</v>
      </c>
      <c r="E8537">
        <v>0</v>
      </c>
      <c r="F8537">
        <v>0</v>
      </c>
      <c r="G8537">
        <v>0</v>
      </c>
      <c r="H8537">
        <v>0</v>
      </c>
    </row>
    <row r="8538" spans="1:8" x14ac:dyDescent="0.25">
      <c r="A8538" t="s">
        <v>59</v>
      </c>
      <c r="B8538">
        <v>2020</v>
      </c>
      <c r="C8538" t="s">
        <v>7</v>
      </c>
      <c r="D8538" t="s">
        <v>60</v>
      </c>
      <c r="E8538">
        <v>0</v>
      </c>
      <c r="F8538">
        <v>0</v>
      </c>
      <c r="G8538">
        <v>0</v>
      </c>
      <c r="H8538">
        <v>0</v>
      </c>
    </row>
    <row r="8539" spans="1:8" x14ac:dyDescent="0.25">
      <c r="A8539" t="s">
        <v>59</v>
      </c>
      <c r="B8539">
        <v>2020</v>
      </c>
      <c r="C8539" t="s">
        <v>7</v>
      </c>
      <c r="D8539" t="s">
        <v>60</v>
      </c>
      <c r="E8539">
        <v>0</v>
      </c>
      <c r="F8539">
        <v>0</v>
      </c>
      <c r="G8539">
        <v>0</v>
      </c>
      <c r="H8539">
        <v>0</v>
      </c>
    </row>
    <row r="8540" spans="1:8" x14ac:dyDescent="0.25">
      <c r="A8540" t="s">
        <v>59</v>
      </c>
      <c r="B8540">
        <v>2020</v>
      </c>
      <c r="C8540" t="s">
        <v>7</v>
      </c>
      <c r="D8540" t="s">
        <v>60</v>
      </c>
      <c r="E8540">
        <v>0</v>
      </c>
      <c r="F8540">
        <v>0</v>
      </c>
      <c r="G8540">
        <v>0</v>
      </c>
      <c r="H8540">
        <v>0</v>
      </c>
    </row>
    <row r="8541" spans="1:8" x14ac:dyDescent="0.25">
      <c r="A8541" t="s">
        <v>59</v>
      </c>
      <c r="B8541">
        <v>2020</v>
      </c>
      <c r="C8541" t="s">
        <v>7</v>
      </c>
      <c r="D8541" t="s">
        <v>61</v>
      </c>
      <c r="E8541">
        <v>3</v>
      </c>
      <c r="F8541">
        <v>1191.8620000000001</v>
      </c>
      <c r="G8541">
        <v>136919.24</v>
      </c>
      <c r="H8541">
        <v>317258.86</v>
      </c>
    </row>
    <row r="8542" spans="1:8" x14ac:dyDescent="0.25">
      <c r="A8542" t="s">
        <v>59</v>
      </c>
      <c r="B8542">
        <v>2020</v>
      </c>
      <c r="C8542" t="s">
        <v>7</v>
      </c>
      <c r="D8542" t="s">
        <v>60</v>
      </c>
      <c r="E8542">
        <v>0</v>
      </c>
      <c r="F8542">
        <v>0</v>
      </c>
      <c r="G8542">
        <v>0</v>
      </c>
      <c r="H8542">
        <v>0</v>
      </c>
    </row>
    <row r="8543" spans="1:8" x14ac:dyDescent="0.25">
      <c r="A8543" t="s">
        <v>59</v>
      </c>
      <c r="B8543">
        <v>2020</v>
      </c>
      <c r="C8543" t="s">
        <v>7</v>
      </c>
      <c r="D8543" t="s">
        <v>60</v>
      </c>
      <c r="E8543">
        <v>0</v>
      </c>
      <c r="F8543">
        <v>0</v>
      </c>
      <c r="G8543">
        <v>0</v>
      </c>
      <c r="H8543">
        <v>0</v>
      </c>
    </row>
    <row r="8544" spans="1:8" x14ac:dyDescent="0.25">
      <c r="A8544" t="s">
        <v>59</v>
      </c>
      <c r="B8544">
        <v>2020</v>
      </c>
      <c r="C8544" t="s">
        <v>7</v>
      </c>
      <c r="D8544" t="s">
        <v>60</v>
      </c>
      <c r="E8544">
        <v>0</v>
      </c>
      <c r="F8544">
        <v>0</v>
      </c>
      <c r="G8544">
        <v>0</v>
      </c>
      <c r="H8544">
        <v>0</v>
      </c>
    </row>
    <row r="8545" spans="1:8" x14ac:dyDescent="0.25">
      <c r="A8545" t="s">
        <v>59</v>
      </c>
      <c r="B8545">
        <v>2020</v>
      </c>
      <c r="C8545" t="s">
        <v>7</v>
      </c>
      <c r="D8545" t="s">
        <v>60</v>
      </c>
      <c r="E8545">
        <v>0</v>
      </c>
      <c r="F8545">
        <v>0</v>
      </c>
      <c r="G8545">
        <v>0</v>
      </c>
      <c r="H8545">
        <v>0</v>
      </c>
    </row>
    <row r="8546" spans="1:8" x14ac:dyDescent="0.25">
      <c r="A8546" t="s">
        <v>59</v>
      </c>
      <c r="B8546">
        <v>2020</v>
      </c>
      <c r="C8546" t="s">
        <v>7</v>
      </c>
      <c r="D8546" t="s">
        <v>60</v>
      </c>
      <c r="E8546">
        <v>0</v>
      </c>
      <c r="F8546">
        <v>0</v>
      </c>
      <c r="G8546">
        <v>0</v>
      </c>
      <c r="H8546">
        <v>0</v>
      </c>
    </row>
    <row r="8547" spans="1:8" x14ac:dyDescent="0.25">
      <c r="A8547" t="s">
        <v>59</v>
      </c>
      <c r="B8547">
        <v>2020</v>
      </c>
      <c r="C8547" t="s">
        <v>7</v>
      </c>
      <c r="D8547" t="s">
        <v>62</v>
      </c>
      <c r="E8547">
        <v>0</v>
      </c>
      <c r="F8547">
        <v>0</v>
      </c>
      <c r="G8547">
        <v>0</v>
      </c>
      <c r="H8547">
        <v>0</v>
      </c>
    </row>
    <row r="8548" spans="1:8" x14ac:dyDescent="0.25">
      <c r="A8548" t="s">
        <v>59</v>
      </c>
      <c r="B8548">
        <v>2020</v>
      </c>
      <c r="C8548" t="s">
        <v>7</v>
      </c>
      <c r="D8548" t="s">
        <v>60</v>
      </c>
      <c r="E8548">
        <v>0</v>
      </c>
      <c r="F8548">
        <v>0</v>
      </c>
      <c r="G8548">
        <v>0</v>
      </c>
      <c r="H8548">
        <v>0</v>
      </c>
    </row>
    <row r="8549" spans="1:8" x14ac:dyDescent="0.25">
      <c r="A8549" t="s">
        <v>59</v>
      </c>
      <c r="B8549">
        <v>2020</v>
      </c>
      <c r="C8549" t="s">
        <v>7</v>
      </c>
      <c r="D8549" t="s">
        <v>60</v>
      </c>
      <c r="E8549">
        <v>0</v>
      </c>
      <c r="F8549">
        <v>0</v>
      </c>
      <c r="G8549">
        <v>0</v>
      </c>
      <c r="H8549">
        <v>0</v>
      </c>
    </row>
    <row r="8550" spans="1:8" x14ac:dyDescent="0.25">
      <c r="A8550" t="s">
        <v>59</v>
      </c>
      <c r="B8550">
        <v>2020</v>
      </c>
      <c r="C8550" t="s">
        <v>7</v>
      </c>
      <c r="D8550" t="s">
        <v>60</v>
      </c>
      <c r="E8550">
        <v>0</v>
      </c>
      <c r="F8550">
        <v>0</v>
      </c>
      <c r="G8550">
        <v>0</v>
      </c>
      <c r="H8550">
        <v>0</v>
      </c>
    </row>
    <row r="8551" spans="1:8" x14ac:dyDescent="0.25">
      <c r="A8551" t="s">
        <v>59</v>
      </c>
      <c r="B8551">
        <v>2020</v>
      </c>
      <c r="C8551" t="s">
        <v>7</v>
      </c>
      <c r="D8551" t="s">
        <v>60</v>
      </c>
      <c r="E8551">
        <v>1</v>
      </c>
      <c r="F8551">
        <v>189.852</v>
      </c>
      <c r="G8551">
        <v>11941.18</v>
      </c>
      <c r="H8551">
        <v>11941.18</v>
      </c>
    </row>
    <row r="8552" spans="1:8" x14ac:dyDescent="0.25">
      <c r="A8552" t="s">
        <v>59</v>
      </c>
      <c r="B8552">
        <v>2020</v>
      </c>
      <c r="C8552" t="s">
        <v>7</v>
      </c>
      <c r="D8552" t="s">
        <v>60</v>
      </c>
      <c r="E8552">
        <v>0</v>
      </c>
      <c r="F8552">
        <v>0</v>
      </c>
      <c r="G8552">
        <v>0</v>
      </c>
      <c r="H8552">
        <v>0</v>
      </c>
    </row>
    <row r="8553" spans="1:8" x14ac:dyDescent="0.25">
      <c r="A8553" t="s">
        <v>59</v>
      </c>
      <c r="B8553">
        <v>2020</v>
      </c>
      <c r="C8553" t="s">
        <v>7</v>
      </c>
      <c r="D8553" t="s">
        <v>60</v>
      </c>
      <c r="E8553">
        <v>0</v>
      </c>
      <c r="F8553">
        <v>0</v>
      </c>
      <c r="G8553">
        <v>0</v>
      </c>
      <c r="H8553">
        <v>0</v>
      </c>
    </row>
    <row r="8554" spans="1:8" x14ac:dyDescent="0.25">
      <c r="A8554" t="s">
        <v>59</v>
      </c>
      <c r="B8554">
        <v>2020</v>
      </c>
      <c r="C8554" t="s">
        <v>7</v>
      </c>
      <c r="D8554" t="s">
        <v>60</v>
      </c>
      <c r="E8554">
        <v>0</v>
      </c>
      <c r="F8554">
        <v>0</v>
      </c>
      <c r="G8554">
        <v>0</v>
      </c>
      <c r="H8554">
        <v>0</v>
      </c>
    </row>
    <row r="8555" spans="1:8" x14ac:dyDescent="0.25">
      <c r="A8555" t="s">
        <v>59</v>
      </c>
      <c r="B8555">
        <v>2020</v>
      </c>
      <c r="C8555" t="s">
        <v>7</v>
      </c>
      <c r="D8555" t="s">
        <v>61</v>
      </c>
      <c r="E8555">
        <v>0</v>
      </c>
      <c r="F8555">
        <v>0</v>
      </c>
      <c r="G8555">
        <v>0</v>
      </c>
      <c r="H8555">
        <v>0</v>
      </c>
    </row>
    <row r="8556" spans="1:8" x14ac:dyDescent="0.25">
      <c r="A8556" t="s">
        <v>59</v>
      </c>
      <c r="B8556">
        <v>2020</v>
      </c>
      <c r="C8556" t="s">
        <v>7</v>
      </c>
      <c r="D8556" t="s">
        <v>61</v>
      </c>
      <c r="E8556">
        <v>330</v>
      </c>
      <c r="F8556">
        <v>25353.48689</v>
      </c>
      <c r="G8556">
        <v>2114810.94</v>
      </c>
      <c r="H8556">
        <v>2016722.91</v>
      </c>
    </row>
    <row r="8557" spans="1:8" x14ac:dyDescent="0.25">
      <c r="A8557" t="s">
        <v>59</v>
      </c>
      <c r="B8557">
        <v>2020</v>
      </c>
      <c r="C8557" t="s">
        <v>7</v>
      </c>
      <c r="D8557" t="s">
        <v>61</v>
      </c>
      <c r="E8557">
        <v>1</v>
      </c>
      <c r="F8557">
        <v>-1.3484400000000001</v>
      </c>
      <c r="G8557">
        <v>-82.26</v>
      </c>
      <c r="H8557">
        <v>0</v>
      </c>
    </row>
    <row r="8558" spans="1:8" x14ac:dyDescent="0.25">
      <c r="A8558" t="s">
        <v>59</v>
      </c>
      <c r="B8558">
        <v>2020</v>
      </c>
      <c r="C8558" t="s">
        <v>7</v>
      </c>
      <c r="D8558" t="s">
        <v>60</v>
      </c>
      <c r="E8558">
        <v>0</v>
      </c>
      <c r="F8558">
        <v>0</v>
      </c>
      <c r="G8558">
        <v>0</v>
      </c>
      <c r="H8558">
        <v>0</v>
      </c>
    </row>
    <row r="8559" spans="1:8" x14ac:dyDescent="0.25">
      <c r="A8559" t="s">
        <v>59</v>
      </c>
      <c r="B8559">
        <v>2020</v>
      </c>
      <c r="C8559" t="s">
        <v>7</v>
      </c>
      <c r="D8559" t="s">
        <v>60</v>
      </c>
      <c r="E8559">
        <v>0</v>
      </c>
      <c r="F8559">
        <v>0</v>
      </c>
      <c r="G8559">
        <v>0</v>
      </c>
      <c r="H8559">
        <v>0</v>
      </c>
    </row>
    <row r="8560" spans="1:8" x14ac:dyDescent="0.25">
      <c r="A8560" t="s">
        <v>59</v>
      </c>
      <c r="B8560">
        <v>2020</v>
      </c>
      <c r="C8560" t="s">
        <v>7</v>
      </c>
      <c r="D8560" t="s">
        <v>60</v>
      </c>
      <c r="E8560">
        <v>0</v>
      </c>
      <c r="F8560">
        <v>0</v>
      </c>
      <c r="G8560">
        <v>0</v>
      </c>
      <c r="H8560">
        <v>0</v>
      </c>
    </row>
    <row r="8561" spans="1:8" x14ac:dyDescent="0.25">
      <c r="A8561" t="s">
        <v>59</v>
      </c>
      <c r="B8561">
        <v>2020</v>
      </c>
      <c r="C8561" t="s">
        <v>7</v>
      </c>
      <c r="D8561" t="s">
        <v>60</v>
      </c>
      <c r="E8561">
        <v>1</v>
      </c>
      <c r="F8561">
        <v>0.46517999999999998</v>
      </c>
      <c r="G8561">
        <v>133.65</v>
      </c>
      <c r="H8561">
        <v>133.34</v>
      </c>
    </row>
    <row r="8562" spans="1:8" x14ac:dyDescent="0.25">
      <c r="A8562" t="s">
        <v>59</v>
      </c>
      <c r="B8562">
        <v>2020</v>
      </c>
      <c r="C8562" t="s">
        <v>7</v>
      </c>
      <c r="D8562" t="s">
        <v>62</v>
      </c>
      <c r="E8562">
        <v>156</v>
      </c>
      <c r="F8562">
        <v>9751.1988600000004</v>
      </c>
      <c r="G8562">
        <v>959195.43</v>
      </c>
      <c r="H8562">
        <v>840256.59</v>
      </c>
    </row>
    <row r="8563" spans="1:8" x14ac:dyDescent="0.25">
      <c r="A8563" t="s">
        <v>59</v>
      </c>
      <c r="B8563">
        <v>2020</v>
      </c>
      <c r="C8563" t="s">
        <v>7</v>
      </c>
      <c r="D8563" t="s">
        <v>62</v>
      </c>
      <c r="E8563">
        <v>9</v>
      </c>
      <c r="F8563">
        <v>-6.3891200000000001</v>
      </c>
      <c r="G8563">
        <v>-94.03</v>
      </c>
      <c r="H8563">
        <v>1442.56</v>
      </c>
    </row>
    <row r="8564" spans="1:8" x14ac:dyDescent="0.25">
      <c r="A8564" t="s">
        <v>59</v>
      </c>
      <c r="B8564">
        <v>2020</v>
      </c>
      <c r="C8564" t="s">
        <v>7</v>
      </c>
      <c r="D8564" t="s">
        <v>60</v>
      </c>
      <c r="E8564">
        <v>0</v>
      </c>
      <c r="F8564">
        <v>0</v>
      </c>
      <c r="G8564">
        <v>0</v>
      </c>
      <c r="H8564">
        <v>0</v>
      </c>
    </row>
    <row r="8565" spans="1:8" x14ac:dyDescent="0.25">
      <c r="A8565" t="s">
        <v>59</v>
      </c>
      <c r="B8565">
        <v>2020</v>
      </c>
      <c r="C8565" t="s">
        <v>7</v>
      </c>
      <c r="D8565" t="s">
        <v>60</v>
      </c>
      <c r="E8565">
        <v>0</v>
      </c>
      <c r="F8565">
        <v>0</v>
      </c>
      <c r="G8565">
        <v>0</v>
      </c>
      <c r="H8565">
        <v>0</v>
      </c>
    </row>
    <row r="8566" spans="1:8" x14ac:dyDescent="0.25">
      <c r="A8566" t="s">
        <v>59</v>
      </c>
      <c r="B8566">
        <v>2020</v>
      </c>
      <c r="C8566" t="s">
        <v>7</v>
      </c>
      <c r="D8566" t="s">
        <v>60</v>
      </c>
      <c r="E8566">
        <v>0</v>
      </c>
      <c r="F8566">
        <v>0</v>
      </c>
      <c r="G8566">
        <v>0</v>
      </c>
      <c r="H8566">
        <v>0</v>
      </c>
    </row>
    <row r="8567" spans="1:8" x14ac:dyDescent="0.25">
      <c r="A8567" t="s">
        <v>59</v>
      </c>
      <c r="B8567">
        <v>2020</v>
      </c>
      <c r="C8567" t="s">
        <v>7</v>
      </c>
      <c r="D8567" t="s">
        <v>60</v>
      </c>
      <c r="E8567">
        <v>0</v>
      </c>
      <c r="F8567">
        <v>0</v>
      </c>
      <c r="G8567">
        <v>0</v>
      </c>
      <c r="H8567">
        <v>0</v>
      </c>
    </row>
    <row r="8568" spans="1:8" x14ac:dyDescent="0.25">
      <c r="A8568" t="s">
        <v>59</v>
      </c>
      <c r="B8568">
        <v>2020</v>
      </c>
      <c r="C8568" t="s">
        <v>7</v>
      </c>
      <c r="D8568" t="s">
        <v>60</v>
      </c>
      <c r="E8568">
        <v>0</v>
      </c>
      <c r="F8568">
        <v>0</v>
      </c>
      <c r="G8568">
        <v>0</v>
      </c>
      <c r="H8568">
        <v>0</v>
      </c>
    </row>
    <row r="8569" spans="1:8" x14ac:dyDescent="0.25">
      <c r="A8569" t="s">
        <v>59</v>
      </c>
      <c r="B8569">
        <v>2020</v>
      </c>
      <c r="C8569" t="s">
        <v>7</v>
      </c>
      <c r="D8569" t="s">
        <v>60</v>
      </c>
      <c r="E8569">
        <v>20</v>
      </c>
      <c r="F8569">
        <v>1.19686</v>
      </c>
      <c r="G8569">
        <v>534.16999999999996</v>
      </c>
      <c r="H8569">
        <v>97.66</v>
      </c>
    </row>
    <row r="8570" spans="1:8" x14ac:dyDescent="0.25">
      <c r="A8570" t="s">
        <v>59</v>
      </c>
      <c r="B8570">
        <v>2020</v>
      </c>
      <c r="C8570" t="s">
        <v>7</v>
      </c>
      <c r="D8570" t="s">
        <v>60</v>
      </c>
      <c r="E8570">
        <v>298</v>
      </c>
      <c r="F8570">
        <v>2270.0828099999999</v>
      </c>
      <c r="G8570">
        <v>190516.34</v>
      </c>
      <c r="H8570">
        <v>177454.41</v>
      </c>
    </row>
    <row r="8571" spans="1:8" x14ac:dyDescent="0.25">
      <c r="A8571" t="s">
        <v>59</v>
      </c>
      <c r="B8571">
        <v>2020</v>
      </c>
      <c r="C8571" t="s">
        <v>7</v>
      </c>
      <c r="D8571" t="s">
        <v>60</v>
      </c>
      <c r="E8571">
        <v>2</v>
      </c>
      <c r="F8571">
        <v>2.8029199999999999</v>
      </c>
      <c r="G8571">
        <v>372.75</v>
      </c>
      <c r="H8571">
        <v>283.87</v>
      </c>
    </row>
    <row r="8572" spans="1:8" x14ac:dyDescent="0.25">
      <c r="A8572" t="s">
        <v>59</v>
      </c>
      <c r="B8572">
        <v>2020</v>
      </c>
      <c r="C8572" t="s">
        <v>7</v>
      </c>
      <c r="D8572" t="s">
        <v>60</v>
      </c>
      <c r="E8572">
        <v>1089</v>
      </c>
      <c r="F8572">
        <v>736.80766000000006</v>
      </c>
      <c r="G8572">
        <v>112049.83</v>
      </c>
      <c r="H8572">
        <v>131172.73000000001</v>
      </c>
    </row>
    <row r="8573" spans="1:8" x14ac:dyDescent="0.25">
      <c r="A8573" t="s">
        <v>59</v>
      </c>
      <c r="B8573">
        <v>2020</v>
      </c>
      <c r="C8573" t="s">
        <v>7</v>
      </c>
      <c r="D8573" t="s">
        <v>60</v>
      </c>
      <c r="E8573">
        <v>8103</v>
      </c>
      <c r="F8573">
        <v>1044.1107099999999</v>
      </c>
      <c r="G8573">
        <v>90810.4</v>
      </c>
      <c r="H8573">
        <v>133405.78</v>
      </c>
    </row>
    <row r="8574" spans="1:8" x14ac:dyDescent="0.25">
      <c r="A8574" t="s">
        <v>59</v>
      </c>
      <c r="B8574">
        <v>2020</v>
      </c>
      <c r="C8574" t="s">
        <v>7</v>
      </c>
      <c r="D8574" t="s">
        <v>60</v>
      </c>
      <c r="E8574">
        <v>0</v>
      </c>
      <c r="F8574">
        <v>0</v>
      </c>
      <c r="G8574">
        <v>0</v>
      </c>
      <c r="H8574">
        <v>0</v>
      </c>
    </row>
    <row r="8575" spans="1:8" x14ac:dyDescent="0.25">
      <c r="A8575" t="s">
        <v>59</v>
      </c>
      <c r="B8575">
        <v>2020</v>
      </c>
      <c r="C8575" t="s">
        <v>7</v>
      </c>
      <c r="D8575" t="s">
        <v>60</v>
      </c>
      <c r="E8575">
        <v>46</v>
      </c>
      <c r="F8575">
        <v>15.486890000000001</v>
      </c>
      <c r="G8575">
        <v>1217.3499999999999</v>
      </c>
      <c r="H8575">
        <v>1024.1300000000001</v>
      </c>
    </row>
    <row r="8576" spans="1:8" x14ac:dyDescent="0.25">
      <c r="A8576" t="s">
        <v>59</v>
      </c>
      <c r="B8576">
        <v>2020</v>
      </c>
      <c r="C8576" t="s">
        <v>7</v>
      </c>
      <c r="D8576" t="s">
        <v>60</v>
      </c>
      <c r="E8576">
        <v>21</v>
      </c>
      <c r="F8576">
        <v>-10.068059999999999</v>
      </c>
      <c r="G8576">
        <v>-878.15</v>
      </c>
      <c r="H8576">
        <v>137.09</v>
      </c>
    </row>
    <row r="8577" spans="1:8" x14ac:dyDescent="0.25">
      <c r="A8577" t="s">
        <v>59</v>
      </c>
      <c r="B8577">
        <v>2020</v>
      </c>
      <c r="C8577" t="s">
        <v>7</v>
      </c>
      <c r="D8577" t="s">
        <v>60</v>
      </c>
      <c r="E8577">
        <v>0</v>
      </c>
      <c r="F8577">
        <v>0</v>
      </c>
      <c r="G8577">
        <v>0</v>
      </c>
      <c r="H8577">
        <v>0</v>
      </c>
    </row>
    <row r="8578" spans="1:8" x14ac:dyDescent="0.25">
      <c r="A8578" t="s">
        <v>59</v>
      </c>
      <c r="B8578">
        <v>2020</v>
      </c>
      <c r="C8578" t="s">
        <v>7</v>
      </c>
      <c r="D8578" t="s">
        <v>60</v>
      </c>
      <c r="E8578">
        <v>261</v>
      </c>
      <c r="F8578">
        <v>27.783580000000001</v>
      </c>
      <c r="G8578">
        <v>2192.23</v>
      </c>
      <c r="H8578">
        <v>2946.93</v>
      </c>
    </row>
    <row r="8579" spans="1:8" x14ac:dyDescent="0.25">
      <c r="A8579" t="s">
        <v>59</v>
      </c>
      <c r="B8579">
        <v>2020</v>
      </c>
      <c r="C8579" t="s">
        <v>7</v>
      </c>
      <c r="D8579" t="s">
        <v>60</v>
      </c>
      <c r="E8579">
        <v>248</v>
      </c>
      <c r="F8579">
        <v>48.893210000000003</v>
      </c>
      <c r="G8579">
        <v>3369.93</v>
      </c>
      <c r="H8579">
        <v>3913.41</v>
      </c>
    </row>
    <row r="8580" spans="1:8" x14ac:dyDescent="0.25">
      <c r="A8580" t="s">
        <v>59</v>
      </c>
      <c r="B8580">
        <v>2020</v>
      </c>
      <c r="C8580" t="s">
        <v>7</v>
      </c>
      <c r="D8580" t="s">
        <v>60</v>
      </c>
      <c r="E8580">
        <v>0</v>
      </c>
      <c r="F8580">
        <v>0</v>
      </c>
      <c r="G8580">
        <v>0</v>
      </c>
      <c r="H8580">
        <v>0</v>
      </c>
    </row>
    <row r="8581" spans="1:8" x14ac:dyDescent="0.25">
      <c r="A8581" t="s">
        <v>59</v>
      </c>
      <c r="B8581">
        <v>2020</v>
      </c>
      <c r="C8581" t="s">
        <v>7</v>
      </c>
      <c r="D8581" t="s">
        <v>60</v>
      </c>
      <c r="E8581">
        <v>0</v>
      </c>
      <c r="F8581">
        <v>0</v>
      </c>
      <c r="G8581">
        <v>0</v>
      </c>
      <c r="H8581">
        <v>0</v>
      </c>
    </row>
    <row r="8582" spans="1:8" x14ac:dyDescent="0.25">
      <c r="A8582" t="s">
        <v>59</v>
      </c>
      <c r="B8582">
        <v>2020</v>
      </c>
      <c r="C8582" t="s">
        <v>7</v>
      </c>
      <c r="D8582" t="s">
        <v>60</v>
      </c>
      <c r="E8582">
        <v>4</v>
      </c>
      <c r="F8582">
        <v>22.645330000000001</v>
      </c>
      <c r="G8582">
        <v>1412.33</v>
      </c>
      <c r="H8582">
        <v>104.45</v>
      </c>
    </row>
    <row r="8583" spans="1:8" x14ac:dyDescent="0.25">
      <c r="A8583" t="s">
        <v>59</v>
      </c>
      <c r="B8583">
        <v>2020</v>
      </c>
      <c r="C8583" t="s">
        <v>7</v>
      </c>
      <c r="D8583" t="s">
        <v>60</v>
      </c>
      <c r="E8583">
        <v>0</v>
      </c>
      <c r="F8583">
        <v>0</v>
      </c>
      <c r="G8583">
        <v>0</v>
      </c>
      <c r="H8583">
        <v>0</v>
      </c>
    </row>
    <row r="8584" spans="1:8" x14ac:dyDescent="0.25">
      <c r="A8584" t="s">
        <v>59</v>
      </c>
      <c r="B8584">
        <v>2020</v>
      </c>
      <c r="C8584" t="s">
        <v>7</v>
      </c>
      <c r="D8584" t="s">
        <v>60</v>
      </c>
      <c r="E8584">
        <v>10</v>
      </c>
      <c r="F8584">
        <v>2.3033199999999998</v>
      </c>
      <c r="G8584">
        <v>446.09</v>
      </c>
      <c r="H8584">
        <v>185.75</v>
      </c>
    </row>
    <row r="8585" spans="1:8" x14ac:dyDescent="0.25">
      <c r="A8585" t="s">
        <v>59</v>
      </c>
      <c r="B8585">
        <v>2020</v>
      </c>
      <c r="C8585" t="s">
        <v>7</v>
      </c>
      <c r="D8585" t="s">
        <v>60</v>
      </c>
      <c r="E8585">
        <v>28</v>
      </c>
      <c r="F8585">
        <v>24.89978</v>
      </c>
      <c r="G8585">
        <v>2485.27</v>
      </c>
      <c r="H8585">
        <v>2744.82</v>
      </c>
    </row>
    <row r="8586" spans="1:8" x14ac:dyDescent="0.25">
      <c r="A8586" t="s">
        <v>59</v>
      </c>
      <c r="B8586">
        <v>2020</v>
      </c>
      <c r="C8586" t="s">
        <v>7</v>
      </c>
      <c r="D8586" t="s">
        <v>60</v>
      </c>
      <c r="E8586">
        <v>0</v>
      </c>
      <c r="F8586">
        <v>0</v>
      </c>
      <c r="G8586">
        <v>0</v>
      </c>
      <c r="H8586">
        <v>0</v>
      </c>
    </row>
    <row r="8587" spans="1:8" x14ac:dyDescent="0.25">
      <c r="A8587" t="s">
        <v>59</v>
      </c>
      <c r="B8587">
        <v>2020</v>
      </c>
      <c r="C8587" t="s">
        <v>7</v>
      </c>
      <c r="D8587" t="s">
        <v>63</v>
      </c>
      <c r="E8587">
        <v>162437</v>
      </c>
      <c r="F8587">
        <v>36548.272530000002</v>
      </c>
      <c r="G8587">
        <v>3505490.05</v>
      </c>
      <c r="H8587">
        <v>1197940.33</v>
      </c>
    </row>
    <row r="8588" spans="1:8" x14ac:dyDescent="0.25">
      <c r="A8588" t="s">
        <v>59</v>
      </c>
      <c r="B8588">
        <v>2020</v>
      </c>
      <c r="C8588" t="s">
        <v>7</v>
      </c>
      <c r="D8588" t="s">
        <v>63</v>
      </c>
      <c r="E8588">
        <v>24</v>
      </c>
      <c r="F8588">
        <v>4.2859999999999996</v>
      </c>
      <c r="G8588">
        <v>584.6</v>
      </c>
      <c r="H8588">
        <v>649.97</v>
      </c>
    </row>
    <row r="8589" spans="1:8" x14ac:dyDescent="0.25">
      <c r="A8589" t="s">
        <v>59</v>
      </c>
      <c r="B8589">
        <v>2020</v>
      </c>
      <c r="C8589" t="s">
        <v>7</v>
      </c>
      <c r="D8589" t="s">
        <v>63</v>
      </c>
      <c r="E8589">
        <v>845461</v>
      </c>
      <c r="F8589">
        <v>120105.63343</v>
      </c>
      <c r="G8589">
        <v>11502871.84</v>
      </c>
      <c r="H8589">
        <v>6534961.7199999997</v>
      </c>
    </row>
    <row r="8590" spans="1:8" x14ac:dyDescent="0.25">
      <c r="A8590" t="s">
        <v>59</v>
      </c>
      <c r="B8590">
        <v>2020</v>
      </c>
      <c r="C8590" t="s">
        <v>7</v>
      </c>
      <c r="D8590" t="s">
        <v>63</v>
      </c>
      <c r="E8590">
        <v>0</v>
      </c>
      <c r="F8590">
        <v>0</v>
      </c>
      <c r="G8590">
        <v>0</v>
      </c>
      <c r="H8590">
        <v>0</v>
      </c>
    </row>
    <row r="8591" spans="1:8" x14ac:dyDescent="0.25">
      <c r="A8591" t="s">
        <v>59</v>
      </c>
      <c r="B8591">
        <v>2020</v>
      </c>
      <c r="C8591" t="s">
        <v>7</v>
      </c>
      <c r="D8591" t="s">
        <v>64</v>
      </c>
      <c r="E8591">
        <v>0</v>
      </c>
      <c r="F8591">
        <v>0</v>
      </c>
      <c r="G8591">
        <v>0</v>
      </c>
      <c r="H8591">
        <v>0</v>
      </c>
    </row>
    <row r="8592" spans="1:8" x14ac:dyDescent="0.25">
      <c r="A8592" t="s">
        <v>59</v>
      </c>
      <c r="B8592">
        <v>2020</v>
      </c>
      <c r="C8592" t="s">
        <v>7</v>
      </c>
      <c r="D8592" t="s">
        <v>61</v>
      </c>
      <c r="E8592">
        <v>1561</v>
      </c>
      <c r="F8592">
        <v>13990.765020000001</v>
      </c>
      <c r="G8592">
        <v>1095186.45</v>
      </c>
      <c r="H8592">
        <v>714356.03</v>
      </c>
    </row>
    <row r="8593" spans="1:8" x14ac:dyDescent="0.25">
      <c r="A8593" t="s">
        <v>59</v>
      </c>
      <c r="B8593">
        <v>2020</v>
      </c>
      <c r="C8593" t="s">
        <v>7</v>
      </c>
      <c r="D8593" t="s">
        <v>61</v>
      </c>
      <c r="E8593">
        <v>1257</v>
      </c>
      <c r="F8593">
        <v>430.87248</v>
      </c>
      <c r="G8593">
        <v>102108.4</v>
      </c>
      <c r="H8593">
        <v>118681.41</v>
      </c>
    </row>
    <row r="8594" spans="1:8" x14ac:dyDescent="0.25">
      <c r="A8594" t="s">
        <v>59</v>
      </c>
      <c r="B8594">
        <v>2020</v>
      </c>
      <c r="C8594" t="s">
        <v>7</v>
      </c>
      <c r="D8594" t="s">
        <v>61</v>
      </c>
      <c r="E8594">
        <v>9678</v>
      </c>
      <c r="F8594">
        <v>713.44852000000003</v>
      </c>
      <c r="G8594">
        <v>53830.92</v>
      </c>
      <c r="H8594">
        <v>131354.99</v>
      </c>
    </row>
    <row r="8595" spans="1:8" x14ac:dyDescent="0.25">
      <c r="A8595" t="s">
        <v>59</v>
      </c>
      <c r="B8595">
        <v>2020</v>
      </c>
      <c r="C8595" t="s">
        <v>7</v>
      </c>
      <c r="D8595" t="s">
        <v>60</v>
      </c>
      <c r="E8595">
        <v>6</v>
      </c>
      <c r="F8595">
        <v>-4.2576000000000001</v>
      </c>
      <c r="G8595">
        <v>140.22999999999999</v>
      </c>
      <c r="H8595">
        <v>39.69</v>
      </c>
    </row>
    <row r="8596" spans="1:8" x14ac:dyDescent="0.25">
      <c r="A8596" t="s">
        <v>59</v>
      </c>
      <c r="B8596">
        <v>2020</v>
      </c>
      <c r="C8596" t="s">
        <v>7</v>
      </c>
      <c r="D8596" t="s">
        <v>60</v>
      </c>
      <c r="E8596">
        <v>33</v>
      </c>
      <c r="F8596">
        <v>68.390770000000003</v>
      </c>
      <c r="G8596">
        <v>5653.95</v>
      </c>
      <c r="H8596">
        <v>5255.31</v>
      </c>
    </row>
    <row r="8597" spans="1:8" x14ac:dyDescent="0.25">
      <c r="A8597" t="s">
        <v>59</v>
      </c>
      <c r="B8597">
        <v>2020</v>
      </c>
      <c r="C8597" t="s">
        <v>7</v>
      </c>
      <c r="D8597" t="s">
        <v>60</v>
      </c>
      <c r="E8597">
        <v>689</v>
      </c>
      <c r="F8597">
        <v>-8.4207400000000003</v>
      </c>
      <c r="G8597">
        <v>-709.33</v>
      </c>
      <c r="H8597">
        <v>8737.08</v>
      </c>
    </row>
    <row r="8598" spans="1:8" x14ac:dyDescent="0.25">
      <c r="A8598" t="s">
        <v>59</v>
      </c>
      <c r="B8598">
        <v>2020</v>
      </c>
      <c r="C8598" t="s">
        <v>7</v>
      </c>
      <c r="D8598" t="s">
        <v>62</v>
      </c>
      <c r="E8598">
        <v>2725</v>
      </c>
      <c r="F8598">
        <v>20280.928950000001</v>
      </c>
      <c r="G8598">
        <v>1893751.1</v>
      </c>
      <c r="H8598">
        <v>1301190.53</v>
      </c>
    </row>
    <row r="8599" spans="1:8" x14ac:dyDescent="0.25">
      <c r="A8599" t="s">
        <v>59</v>
      </c>
      <c r="B8599">
        <v>2020</v>
      </c>
      <c r="C8599" t="s">
        <v>7</v>
      </c>
      <c r="D8599" t="s">
        <v>62</v>
      </c>
      <c r="E8599">
        <v>5535</v>
      </c>
      <c r="F8599">
        <v>268.98379</v>
      </c>
      <c r="G8599">
        <v>315260.67</v>
      </c>
      <c r="H8599">
        <v>526702.28</v>
      </c>
    </row>
    <row r="8600" spans="1:8" x14ac:dyDescent="0.25">
      <c r="A8600" t="s">
        <v>59</v>
      </c>
      <c r="B8600">
        <v>2020</v>
      </c>
      <c r="C8600" t="s">
        <v>7</v>
      </c>
      <c r="D8600" t="s">
        <v>62</v>
      </c>
      <c r="E8600">
        <v>127336</v>
      </c>
      <c r="F8600">
        <v>2132.0907900000002</v>
      </c>
      <c r="G8600">
        <v>324634</v>
      </c>
      <c r="H8600">
        <v>1620161.3</v>
      </c>
    </row>
    <row r="8601" spans="1:8" x14ac:dyDescent="0.25">
      <c r="A8601" t="s">
        <v>59</v>
      </c>
      <c r="B8601">
        <v>2020</v>
      </c>
      <c r="C8601" t="s">
        <v>7</v>
      </c>
      <c r="D8601" t="s">
        <v>60</v>
      </c>
      <c r="E8601">
        <v>23</v>
      </c>
      <c r="F8601">
        <v>123.14498</v>
      </c>
      <c r="G8601">
        <v>9691.42</v>
      </c>
      <c r="H8601">
        <v>5821.49</v>
      </c>
    </row>
    <row r="8602" spans="1:8" x14ac:dyDescent="0.25">
      <c r="A8602" t="s">
        <v>59</v>
      </c>
      <c r="B8602">
        <v>2020</v>
      </c>
      <c r="C8602" t="s">
        <v>7</v>
      </c>
      <c r="D8602" t="s">
        <v>60</v>
      </c>
      <c r="E8602">
        <v>61</v>
      </c>
      <c r="F8602">
        <v>56.612580000000001</v>
      </c>
      <c r="G8602">
        <v>6716.76</v>
      </c>
      <c r="H8602">
        <v>4747.75</v>
      </c>
    </row>
    <row r="8603" spans="1:8" x14ac:dyDescent="0.25">
      <c r="A8603" t="s">
        <v>59</v>
      </c>
      <c r="B8603">
        <v>2020</v>
      </c>
      <c r="C8603" t="s">
        <v>7</v>
      </c>
      <c r="D8603" t="s">
        <v>60</v>
      </c>
      <c r="E8603">
        <v>26</v>
      </c>
      <c r="F8603">
        <v>183.23248000000001</v>
      </c>
      <c r="G8603">
        <v>7347.49</v>
      </c>
      <c r="H8603">
        <v>10431.280000000001</v>
      </c>
    </row>
    <row r="8604" spans="1:8" x14ac:dyDescent="0.25">
      <c r="A8604" t="s">
        <v>59</v>
      </c>
      <c r="B8604">
        <v>2020</v>
      </c>
      <c r="C8604" t="s">
        <v>7</v>
      </c>
      <c r="D8604" t="s">
        <v>60</v>
      </c>
      <c r="E8604">
        <v>36</v>
      </c>
      <c r="F8604">
        <v>293.18716000000001</v>
      </c>
      <c r="G8604">
        <v>19029.04</v>
      </c>
      <c r="H8604">
        <v>13949.54</v>
      </c>
    </row>
    <row r="8605" spans="1:8" x14ac:dyDescent="0.25">
      <c r="A8605" t="s">
        <v>59</v>
      </c>
      <c r="B8605">
        <v>2020</v>
      </c>
      <c r="C8605" t="s">
        <v>7</v>
      </c>
      <c r="D8605" t="s">
        <v>60</v>
      </c>
      <c r="E8605">
        <v>0</v>
      </c>
      <c r="F8605">
        <v>0</v>
      </c>
      <c r="G8605">
        <v>0</v>
      </c>
      <c r="H8605">
        <v>0</v>
      </c>
    </row>
    <row r="8606" spans="1:8" x14ac:dyDescent="0.25">
      <c r="A8606" t="s">
        <v>59</v>
      </c>
      <c r="B8606">
        <v>2020</v>
      </c>
      <c r="C8606" t="s">
        <v>7</v>
      </c>
      <c r="D8606" t="s">
        <v>60</v>
      </c>
      <c r="E8606">
        <v>1</v>
      </c>
      <c r="F8606">
        <v>0.998</v>
      </c>
      <c r="G8606">
        <v>158.71</v>
      </c>
      <c r="H8606">
        <v>0</v>
      </c>
    </row>
    <row r="8607" spans="1:8" x14ac:dyDescent="0.25">
      <c r="A8607" t="s">
        <v>59</v>
      </c>
      <c r="B8607">
        <v>2020</v>
      </c>
      <c r="C8607" t="s">
        <v>7</v>
      </c>
      <c r="D8607" t="s">
        <v>61</v>
      </c>
      <c r="E8607">
        <v>0</v>
      </c>
      <c r="F8607">
        <v>0</v>
      </c>
      <c r="G8607">
        <v>0</v>
      </c>
      <c r="H8607">
        <v>0</v>
      </c>
    </row>
    <row r="8608" spans="1:8" x14ac:dyDescent="0.25">
      <c r="A8608" t="s">
        <v>59</v>
      </c>
      <c r="B8608">
        <v>2020</v>
      </c>
      <c r="C8608" t="s">
        <v>7</v>
      </c>
      <c r="D8608" t="s">
        <v>60</v>
      </c>
      <c r="E8608">
        <v>0</v>
      </c>
      <c r="F8608">
        <v>0</v>
      </c>
      <c r="G8608">
        <v>0</v>
      </c>
      <c r="H8608">
        <v>0</v>
      </c>
    </row>
    <row r="8609" spans="1:8" x14ac:dyDescent="0.25">
      <c r="A8609" t="s">
        <v>59</v>
      </c>
      <c r="B8609">
        <v>2020</v>
      </c>
      <c r="C8609" t="s">
        <v>7</v>
      </c>
      <c r="D8609" t="s">
        <v>60</v>
      </c>
      <c r="E8609">
        <v>0</v>
      </c>
      <c r="F8609">
        <v>0</v>
      </c>
      <c r="G8609">
        <v>0</v>
      </c>
      <c r="H8609">
        <v>0</v>
      </c>
    </row>
    <row r="8610" spans="1:8" x14ac:dyDescent="0.25">
      <c r="A8610" t="s">
        <v>59</v>
      </c>
      <c r="B8610">
        <v>2020</v>
      </c>
      <c r="C8610" t="s">
        <v>7</v>
      </c>
      <c r="D8610" t="s">
        <v>60</v>
      </c>
      <c r="E8610">
        <v>0</v>
      </c>
      <c r="F8610">
        <v>0</v>
      </c>
      <c r="G8610">
        <v>0</v>
      </c>
      <c r="H8610">
        <v>0</v>
      </c>
    </row>
    <row r="8611" spans="1:8" x14ac:dyDescent="0.25">
      <c r="A8611" t="s">
        <v>59</v>
      </c>
      <c r="B8611">
        <v>2020</v>
      </c>
      <c r="C8611" t="s">
        <v>7</v>
      </c>
      <c r="D8611" t="s">
        <v>62</v>
      </c>
      <c r="E8611">
        <v>1</v>
      </c>
      <c r="F8611">
        <v>434.54399999999998</v>
      </c>
      <c r="G8611">
        <v>39910.14</v>
      </c>
      <c r="H8611">
        <v>77066.850000000006</v>
      </c>
    </row>
    <row r="8612" spans="1:8" x14ac:dyDescent="0.25">
      <c r="A8612" t="s">
        <v>59</v>
      </c>
      <c r="B8612">
        <v>2020</v>
      </c>
      <c r="C8612" t="s">
        <v>7</v>
      </c>
      <c r="D8612" t="s">
        <v>60</v>
      </c>
      <c r="E8612">
        <v>0</v>
      </c>
      <c r="F8612">
        <v>0</v>
      </c>
      <c r="G8612">
        <v>0</v>
      </c>
      <c r="H8612">
        <v>0</v>
      </c>
    </row>
    <row r="8613" spans="1:8" x14ac:dyDescent="0.25">
      <c r="A8613" t="s">
        <v>59</v>
      </c>
      <c r="B8613">
        <v>2020</v>
      </c>
      <c r="C8613" t="s">
        <v>7</v>
      </c>
      <c r="D8613" t="s">
        <v>60</v>
      </c>
      <c r="E8613">
        <v>0</v>
      </c>
      <c r="F8613">
        <v>0</v>
      </c>
      <c r="G8613">
        <v>0</v>
      </c>
      <c r="H8613">
        <v>0</v>
      </c>
    </row>
    <row r="8614" spans="1:8" x14ac:dyDescent="0.25">
      <c r="A8614" t="s">
        <v>59</v>
      </c>
      <c r="B8614">
        <v>2020</v>
      </c>
      <c r="C8614" t="s">
        <v>7</v>
      </c>
      <c r="D8614" t="s">
        <v>60</v>
      </c>
      <c r="E8614">
        <v>0</v>
      </c>
      <c r="F8614">
        <v>0</v>
      </c>
      <c r="G8614">
        <v>0</v>
      </c>
      <c r="H8614">
        <v>0</v>
      </c>
    </row>
    <row r="8615" spans="1:8" x14ac:dyDescent="0.25">
      <c r="A8615" t="s">
        <v>59</v>
      </c>
      <c r="B8615">
        <v>2020</v>
      </c>
      <c r="C8615" t="s">
        <v>7</v>
      </c>
      <c r="D8615" t="s">
        <v>60</v>
      </c>
      <c r="E8615">
        <v>0</v>
      </c>
      <c r="F8615">
        <v>0</v>
      </c>
      <c r="G8615">
        <v>0</v>
      </c>
      <c r="H8615">
        <v>0</v>
      </c>
    </row>
    <row r="8616" spans="1:8" x14ac:dyDescent="0.25">
      <c r="A8616" t="s">
        <v>59</v>
      </c>
      <c r="B8616">
        <v>2020</v>
      </c>
      <c r="C8616" t="s">
        <v>7</v>
      </c>
      <c r="D8616" t="s">
        <v>61</v>
      </c>
      <c r="E8616">
        <v>0</v>
      </c>
      <c r="F8616">
        <v>0</v>
      </c>
      <c r="G8616">
        <v>0</v>
      </c>
      <c r="H8616">
        <v>0</v>
      </c>
    </row>
    <row r="8617" spans="1:8" x14ac:dyDescent="0.25">
      <c r="A8617" t="s">
        <v>59</v>
      </c>
      <c r="B8617">
        <v>2020</v>
      </c>
      <c r="C8617" t="s">
        <v>7</v>
      </c>
      <c r="D8617" t="s">
        <v>60</v>
      </c>
      <c r="E8617">
        <v>0</v>
      </c>
      <c r="F8617">
        <v>0</v>
      </c>
      <c r="G8617">
        <v>0</v>
      </c>
      <c r="H8617">
        <v>0</v>
      </c>
    </row>
    <row r="8618" spans="1:8" x14ac:dyDescent="0.25">
      <c r="A8618" t="s">
        <v>59</v>
      </c>
      <c r="B8618">
        <v>2020</v>
      </c>
      <c r="C8618" t="s">
        <v>7</v>
      </c>
      <c r="D8618" t="s">
        <v>60</v>
      </c>
      <c r="E8618">
        <v>0</v>
      </c>
      <c r="F8618">
        <v>0</v>
      </c>
      <c r="G8618">
        <v>0</v>
      </c>
      <c r="H8618">
        <v>0</v>
      </c>
    </row>
    <row r="8619" spans="1:8" x14ac:dyDescent="0.25">
      <c r="A8619" t="s">
        <v>59</v>
      </c>
      <c r="B8619">
        <v>2020</v>
      </c>
      <c r="C8619" t="s">
        <v>7</v>
      </c>
      <c r="D8619" t="s">
        <v>60</v>
      </c>
      <c r="E8619">
        <v>0</v>
      </c>
      <c r="F8619">
        <v>0</v>
      </c>
      <c r="G8619">
        <v>0</v>
      </c>
      <c r="H8619">
        <v>0</v>
      </c>
    </row>
    <row r="8620" spans="1:8" x14ac:dyDescent="0.25">
      <c r="A8620" t="s">
        <v>59</v>
      </c>
      <c r="B8620">
        <v>2020</v>
      </c>
      <c r="C8620" t="s">
        <v>7</v>
      </c>
      <c r="D8620" t="s">
        <v>60</v>
      </c>
      <c r="E8620">
        <v>0</v>
      </c>
      <c r="F8620">
        <v>0</v>
      </c>
      <c r="G8620">
        <v>0</v>
      </c>
      <c r="H8620">
        <v>0</v>
      </c>
    </row>
    <row r="8621" spans="1:8" x14ac:dyDescent="0.25">
      <c r="A8621" t="s">
        <v>59</v>
      </c>
      <c r="B8621">
        <v>2020</v>
      </c>
      <c r="C8621" t="s">
        <v>7</v>
      </c>
      <c r="D8621" t="s">
        <v>60</v>
      </c>
      <c r="E8621">
        <v>0</v>
      </c>
      <c r="F8621">
        <v>0</v>
      </c>
      <c r="G8621">
        <v>0</v>
      </c>
      <c r="H8621">
        <v>0</v>
      </c>
    </row>
    <row r="8622" spans="1:8" x14ac:dyDescent="0.25">
      <c r="A8622" t="s">
        <v>59</v>
      </c>
      <c r="B8622">
        <v>2020</v>
      </c>
      <c r="C8622" t="s">
        <v>7</v>
      </c>
      <c r="D8622" t="s">
        <v>60</v>
      </c>
      <c r="E8622">
        <v>7</v>
      </c>
      <c r="F8622">
        <v>324.43525</v>
      </c>
      <c r="G8622">
        <v>15462.41</v>
      </c>
      <c r="H8622">
        <v>1104.53</v>
      </c>
    </row>
    <row r="8623" spans="1:8" x14ac:dyDescent="0.25">
      <c r="A8623" t="s">
        <v>59</v>
      </c>
      <c r="B8623">
        <v>2020</v>
      </c>
      <c r="C8623" t="s">
        <v>7</v>
      </c>
      <c r="D8623" t="s">
        <v>60</v>
      </c>
      <c r="E8623">
        <v>0</v>
      </c>
      <c r="F8623">
        <v>0</v>
      </c>
      <c r="G8623">
        <v>0</v>
      </c>
      <c r="H8623">
        <v>0</v>
      </c>
    </row>
    <row r="8624" spans="1:8" x14ac:dyDescent="0.25">
      <c r="A8624" t="s">
        <v>59</v>
      </c>
      <c r="B8624">
        <v>2020</v>
      </c>
      <c r="C8624" t="s">
        <v>7</v>
      </c>
      <c r="D8624" t="s">
        <v>60</v>
      </c>
      <c r="E8624">
        <v>0</v>
      </c>
      <c r="F8624">
        <v>0</v>
      </c>
      <c r="G8624">
        <v>0</v>
      </c>
      <c r="H8624">
        <v>0</v>
      </c>
    </row>
    <row r="8625" spans="1:8" x14ac:dyDescent="0.25">
      <c r="A8625" t="s">
        <v>59</v>
      </c>
      <c r="B8625">
        <v>2020</v>
      </c>
      <c r="C8625" t="s">
        <v>7</v>
      </c>
      <c r="D8625" t="s">
        <v>62</v>
      </c>
      <c r="E8625">
        <v>0</v>
      </c>
      <c r="F8625">
        <v>0</v>
      </c>
      <c r="G8625">
        <v>0</v>
      </c>
      <c r="H8625">
        <v>0</v>
      </c>
    </row>
    <row r="8626" spans="1:8" x14ac:dyDescent="0.25">
      <c r="A8626" t="s">
        <v>59</v>
      </c>
      <c r="B8626">
        <v>2020</v>
      </c>
      <c r="C8626" t="s">
        <v>7</v>
      </c>
      <c r="D8626" t="s">
        <v>60</v>
      </c>
      <c r="E8626">
        <v>0</v>
      </c>
      <c r="F8626">
        <v>0</v>
      </c>
      <c r="G8626">
        <v>0</v>
      </c>
      <c r="H8626">
        <v>0</v>
      </c>
    </row>
    <row r="8627" spans="1:8" x14ac:dyDescent="0.25">
      <c r="A8627" t="s">
        <v>59</v>
      </c>
      <c r="B8627">
        <v>2020</v>
      </c>
      <c r="C8627" t="s">
        <v>7</v>
      </c>
      <c r="D8627" t="s">
        <v>60</v>
      </c>
      <c r="E8627">
        <v>0</v>
      </c>
      <c r="F8627">
        <v>0</v>
      </c>
      <c r="G8627">
        <v>0</v>
      </c>
      <c r="H8627">
        <v>0</v>
      </c>
    </row>
    <row r="8628" spans="1:8" x14ac:dyDescent="0.25">
      <c r="A8628" t="s">
        <v>59</v>
      </c>
      <c r="B8628">
        <v>2020</v>
      </c>
      <c r="C8628" t="s">
        <v>7</v>
      </c>
      <c r="D8628" t="s">
        <v>60</v>
      </c>
      <c r="E8628">
        <v>3</v>
      </c>
      <c r="F8628">
        <v>34.211069999999999</v>
      </c>
      <c r="G8628">
        <v>2359.19</v>
      </c>
      <c r="H8628">
        <v>0</v>
      </c>
    </row>
    <row r="8629" spans="1:8" x14ac:dyDescent="0.25">
      <c r="A8629" t="s">
        <v>59</v>
      </c>
      <c r="B8629">
        <v>2020</v>
      </c>
      <c r="C8629" t="s">
        <v>7</v>
      </c>
      <c r="D8629" t="s">
        <v>61</v>
      </c>
      <c r="E8629">
        <v>0</v>
      </c>
      <c r="F8629">
        <v>0</v>
      </c>
      <c r="G8629">
        <v>0</v>
      </c>
      <c r="H8629">
        <v>0</v>
      </c>
    </row>
    <row r="8630" spans="1:8" x14ac:dyDescent="0.25">
      <c r="A8630" t="s">
        <v>59</v>
      </c>
      <c r="B8630">
        <v>2020</v>
      </c>
      <c r="C8630" t="s">
        <v>7</v>
      </c>
      <c r="D8630" t="s">
        <v>61</v>
      </c>
      <c r="E8630">
        <v>7</v>
      </c>
      <c r="F8630">
        <v>454.70776000000001</v>
      </c>
      <c r="G8630">
        <v>37910.74</v>
      </c>
      <c r="H8630">
        <v>62247.4</v>
      </c>
    </row>
    <row r="8631" spans="1:8" x14ac:dyDescent="0.25">
      <c r="A8631" t="s">
        <v>59</v>
      </c>
      <c r="B8631">
        <v>2020</v>
      </c>
      <c r="C8631" t="s">
        <v>7</v>
      </c>
      <c r="D8631" t="s">
        <v>61</v>
      </c>
      <c r="E8631">
        <v>0</v>
      </c>
      <c r="F8631">
        <v>0</v>
      </c>
      <c r="G8631">
        <v>0</v>
      </c>
      <c r="H8631">
        <v>0</v>
      </c>
    </row>
    <row r="8632" spans="1:8" x14ac:dyDescent="0.25">
      <c r="A8632" t="s">
        <v>59</v>
      </c>
      <c r="B8632">
        <v>2020</v>
      </c>
      <c r="C8632" t="s">
        <v>7</v>
      </c>
      <c r="D8632" t="s">
        <v>60</v>
      </c>
      <c r="E8632">
        <v>0</v>
      </c>
      <c r="F8632">
        <v>0</v>
      </c>
      <c r="G8632">
        <v>0</v>
      </c>
      <c r="H8632">
        <v>0</v>
      </c>
    </row>
    <row r="8633" spans="1:8" x14ac:dyDescent="0.25">
      <c r="A8633" t="s">
        <v>59</v>
      </c>
      <c r="B8633">
        <v>2020</v>
      </c>
      <c r="C8633" t="s">
        <v>7</v>
      </c>
      <c r="D8633" t="s">
        <v>60</v>
      </c>
      <c r="E8633">
        <v>0</v>
      </c>
      <c r="F8633">
        <v>0</v>
      </c>
      <c r="G8633">
        <v>0</v>
      </c>
      <c r="H8633">
        <v>0</v>
      </c>
    </row>
    <row r="8634" spans="1:8" x14ac:dyDescent="0.25">
      <c r="A8634" t="s">
        <v>59</v>
      </c>
      <c r="B8634">
        <v>2020</v>
      </c>
      <c r="C8634" t="s">
        <v>7</v>
      </c>
      <c r="D8634" t="s">
        <v>60</v>
      </c>
      <c r="E8634">
        <v>2</v>
      </c>
      <c r="F8634">
        <v>25.376000000000001</v>
      </c>
      <c r="G8634">
        <v>5901.65</v>
      </c>
      <c r="H8634">
        <v>5901.65</v>
      </c>
    </row>
    <row r="8635" spans="1:8" x14ac:dyDescent="0.25">
      <c r="A8635" t="s">
        <v>59</v>
      </c>
      <c r="B8635">
        <v>2020</v>
      </c>
      <c r="C8635" t="s">
        <v>7</v>
      </c>
      <c r="D8635" t="s">
        <v>60</v>
      </c>
      <c r="E8635">
        <v>0</v>
      </c>
      <c r="F8635">
        <v>0</v>
      </c>
      <c r="G8635">
        <v>0</v>
      </c>
      <c r="H8635">
        <v>0</v>
      </c>
    </row>
    <row r="8636" spans="1:8" x14ac:dyDescent="0.25">
      <c r="A8636" t="s">
        <v>59</v>
      </c>
      <c r="B8636">
        <v>2020</v>
      </c>
      <c r="C8636" t="s">
        <v>7</v>
      </c>
      <c r="D8636" t="s">
        <v>60</v>
      </c>
      <c r="E8636">
        <v>106</v>
      </c>
      <c r="F8636">
        <v>5281.5610299999998</v>
      </c>
      <c r="G8636">
        <v>392368</v>
      </c>
      <c r="H8636">
        <v>278601.40000000002</v>
      </c>
    </row>
    <row r="8637" spans="1:8" x14ac:dyDescent="0.25">
      <c r="A8637" t="s">
        <v>59</v>
      </c>
      <c r="B8637">
        <v>2020</v>
      </c>
      <c r="C8637" t="s">
        <v>7</v>
      </c>
      <c r="D8637" t="s">
        <v>60</v>
      </c>
      <c r="E8637">
        <v>1</v>
      </c>
      <c r="F8637">
        <v>1.0109999999999999</v>
      </c>
      <c r="G8637">
        <v>99.06</v>
      </c>
      <c r="H8637">
        <v>124.32</v>
      </c>
    </row>
    <row r="8638" spans="1:8" x14ac:dyDescent="0.25">
      <c r="A8638" t="s">
        <v>59</v>
      </c>
      <c r="B8638">
        <v>2020</v>
      </c>
      <c r="C8638" t="s">
        <v>7</v>
      </c>
      <c r="D8638" t="s">
        <v>62</v>
      </c>
      <c r="E8638">
        <v>5</v>
      </c>
      <c r="F8638">
        <v>449.49752999999998</v>
      </c>
      <c r="G8638">
        <v>44291.82</v>
      </c>
      <c r="H8638">
        <v>42769.07</v>
      </c>
    </row>
    <row r="8639" spans="1:8" x14ac:dyDescent="0.25">
      <c r="A8639" t="s">
        <v>59</v>
      </c>
      <c r="B8639">
        <v>2020</v>
      </c>
      <c r="C8639" t="s">
        <v>7</v>
      </c>
      <c r="D8639" t="s">
        <v>62</v>
      </c>
      <c r="E8639">
        <v>0</v>
      </c>
      <c r="F8639">
        <v>0</v>
      </c>
      <c r="G8639">
        <v>0</v>
      </c>
      <c r="H8639">
        <v>0</v>
      </c>
    </row>
    <row r="8640" spans="1:8" x14ac:dyDescent="0.25">
      <c r="A8640" t="s">
        <v>59</v>
      </c>
      <c r="B8640">
        <v>2020</v>
      </c>
      <c r="C8640" t="s">
        <v>7</v>
      </c>
      <c r="D8640" t="s">
        <v>60</v>
      </c>
      <c r="E8640">
        <v>0</v>
      </c>
      <c r="F8640">
        <v>0</v>
      </c>
      <c r="G8640">
        <v>0</v>
      </c>
      <c r="H8640">
        <v>0</v>
      </c>
    </row>
    <row r="8641" spans="1:8" x14ac:dyDescent="0.25">
      <c r="A8641" t="s">
        <v>59</v>
      </c>
      <c r="B8641">
        <v>2020</v>
      </c>
      <c r="C8641" t="s">
        <v>7</v>
      </c>
      <c r="D8641" t="s">
        <v>60</v>
      </c>
      <c r="E8641">
        <v>0</v>
      </c>
      <c r="F8641">
        <v>0</v>
      </c>
      <c r="G8641">
        <v>0</v>
      </c>
      <c r="H8641">
        <v>0</v>
      </c>
    </row>
    <row r="8642" spans="1:8" x14ac:dyDescent="0.25">
      <c r="A8642" t="s">
        <v>59</v>
      </c>
      <c r="B8642">
        <v>2020</v>
      </c>
      <c r="C8642" t="s">
        <v>7</v>
      </c>
      <c r="D8642" t="s">
        <v>60</v>
      </c>
      <c r="E8642">
        <v>0</v>
      </c>
      <c r="F8642">
        <v>0</v>
      </c>
      <c r="G8642">
        <v>0</v>
      </c>
      <c r="H8642">
        <v>0</v>
      </c>
    </row>
    <row r="8643" spans="1:8" x14ac:dyDescent="0.25">
      <c r="A8643" t="s">
        <v>59</v>
      </c>
      <c r="B8643">
        <v>2020</v>
      </c>
      <c r="C8643" t="s">
        <v>7</v>
      </c>
      <c r="D8643" t="s">
        <v>60</v>
      </c>
      <c r="E8643">
        <v>18</v>
      </c>
      <c r="F8643">
        <v>551.57019000000003</v>
      </c>
      <c r="G8643">
        <v>37410.699999999997</v>
      </c>
      <c r="H8643">
        <v>14491.32</v>
      </c>
    </row>
    <row r="8644" spans="1:8" x14ac:dyDescent="0.25">
      <c r="A8644" t="s">
        <v>59</v>
      </c>
      <c r="B8644">
        <v>2020</v>
      </c>
      <c r="C8644" t="s">
        <v>7</v>
      </c>
      <c r="D8644" t="s">
        <v>60</v>
      </c>
      <c r="E8644">
        <v>0</v>
      </c>
      <c r="F8644">
        <v>0</v>
      </c>
      <c r="G8644">
        <v>0</v>
      </c>
      <c r="H8644">
        <v>0</v>
      </c>
    </row>
    <row r="8645" spans="1:8" x14ac:dyDescent="0.25">
      <c r="A8645" t="s">
        <v>59</v>
      </c>
      <c r="B8645">
        <v>2020</v>
      </c>
      <c r="C8645" t="s">
        <v>7</v>
      </c>
      <c r="D8645" t="s">
        <v>60</v>
      </c>
      <c r="E8645">
        <v>26</v>
      </c>
      <c r="F8645">
        <v>2609.4318699999999</v>
      </c>
      <c r="G8645">
        <v>164875.46</v>
      </c>
      <c r="H8645">
        <v>99458.39</v>
      </c>
    </row>
    <row r="8646" spans="1:8" x14ac:dyDescent="0.25">
      <c r="A8646" t="s">
        <v>59</v>
      </c>
      <c r="B8646">
        <v>2020</v>
      </c>
      <c r="C8646" t="s">
        <v>7</v>
      </c>
      <c r="D8646" t="s">
        <v>60</v>
      </c>
      <c r="E8646">
        <v>1</v>
      </c>
      <c r="F8646">
        <v>0.45594000000000001</v>
      </c>
      <c r="G8646">
        <v>46.23</v>
      </c>
      <c r="H8646">
        <v>46.99</v>
      </c>
    </row>
    <row r="8647" spans="1:8" x14ac:dyDescent="0.25">
      <c r="A8647" t="s">
        <v>59</v>
      </c>
      <c r="B8647">
        <v>2020</v>
      </c>
      <c r="C8647" t="s">
        <v>7</v>
      </c>
      <c r="D8647" t="s">
        <v>60</v>
      </c>
      <c r="E8647">
        <v>0</v>
      </c>
      <c r="F8647">
        <v>0</v>
      </c>
      <c r="G8647">
        <v>0</v>
      </c>
      <c r="H8647">
        <v>0</v>
      </c>
    </row>
    <row r="8648" spans="1:8" x14ac:dyDescent="0.25">
      <c r="A8648" t="s">
        <v>59</v>
      </c>
      <c r="B8648">
        <v>2020</v>
      </c>
      <c r="C8648" t="s">
        <v>7</v>
      </c>
      <c r="D8648" t="s">
        <v>60</v>
      </c>
      <c r="E8648">
        <v>0</v>
      </c>
      <c r="F8648">
        <v>0</v>
      </c>
      <c r="G8648">
        <v>0</v>
      </c>
      <c r="H8648">
        <v>0</v>
      </c>
    </row>
    <row r="8649" spans="1:8" x14ac:dyDescent="0.25">
      <c r="A8649" t="s">
        <v>59</v>
      </c>
      <c r="B8649">
        <v>2020</v>
      </c>
      <c r="C8649" t="s">
        <v>7</v>
      </c>
      <c r="D8649" t="s">
        <v>60</v>
      </c>
      <c r="E8649">
        <v>2</v>
      </c>
      <c r="F8649">
        <v>6.28E-3</v>
      </c>
      <c r="G8649">
        <v>3.45</v>
      </c>
      <c r="H8649">
        <v>1.53</v>
      </c>
    </row>
    <row r="8650" spans="1:8" x14ac:dyDescent="0.25">
      <c r="A8650" t="s">
        <v>59</v>
      </c>
      <c r="B8650">
        <v>2020</v>
      </c>
      <c r="C8650" t="s">
        <v>7</v>
      </c>
      <c r="D8650" t="s">
        <v>63</v>
      </c>
      <c r="E8650">
        <v>29</v>
      </c>
      <c r="F8650">
        <v>2.3260000000000001</v>
      </c>
      <c r="G8650">
        <v>235.34</v>
      </c>
      <c r="H8650">
        <v>95.14</v>
      </c>
    </row>
    <row r="8651" spans="1:8" x14ac:dyDescent="0.25">
      <c r="A8651" t="s">
        <v>59</v>
      </c>
      <c r="B8651">
        <v>2020</v>
      </c>
      <c r="C8651" t="s">
        <v>7</v>
      </c>
      <c r="D8651" t="s">
        <v>60</v>
      </c>
      <c r="E8651">
        <v>1</v>
      </c>
      <c r="F8651">
        <v>3.3884799999999999</v>
      </c>
      <c r="G8651">
        <v>304.89999999999998</v>
      </c>
      <c r="H8651">
        <v>490.03</v>
      </c>
    </row>
    <row r="8652" spans="1:8" x14ac:dyDescent="0.25">
      <c r="A8652" t="s">
        <v>59</v>
      </c>
      <c r="B8652">
        <v>2020</v>
      </c>
      <c r="C8652" t="s">
        <v>7</v>
      </c>
      <c r="D8652" t="s">
        <v>60</v>
      </c>
      <c r="E8652">
        <v>5</v>
      </c>
      <c r="F8652">
        <v>51.832099999999997</v>
      </c>
      <c r="G8652">
        <v>4141.6000000000004</v>
      </c>
      <c r="H8652">
        <v>1893.29</v>
      </c>
    </row>
    <row r="8653" spans="1:8" x14ac:dyDescent="0.25">
      <c r="A8653" t="s">
        <v>59</v>
      </c>
      <c r="B8653">
        <v>2020</v>
      </c>
      <c r="C8653" t="s">
        <v>7</v>
      </c>
      <c r="D8653" t="s">
        <v>60</v>
      </c>
      <c r="E8653">
        <v>9</v>
      </c>
      <c r="F8653">
        <v>12.8628</v>
      </c>
      <c r="G8653">
        <v>1643.8</v>
      </c>
      <c r="H8653">
        <v>732.63</v>
      </c>
    </row>
    <row r="8654" spans="1:8" x14ac:dyDescent="0.25">
      <c r="A8654" t="s">
        <v>59</v>
      </c>
      <c r="B8654">
        <v>2020</v>
      </c>
      <c r="C8654" t="s">
        <v>7</v>
      </c>
      <c r="D8654" t="s">
        <v>60</v>
      </c>
      <c r="E8654">
        <v>57</v>
      </c>
      <c r="F8654">
        <v>9.3988999999999994</v>
      </c>
      <c r="G8654">
        <v>842.8</v>
      </c>
      <c r="H8654">
        <v>604.92999999999995</v>
      </c>
    </row>
    <row r="8655" spans="1:8" x14ac:dyDescent="0.25">
      <c r="A8655" t="s">
        <v>59</v>
      </c>
      <c r="B8655">
        <v>2020</v>
      </c>
      <c r="C8655" t="s">
        <v>7</v>
      </c>
      <c r="D8655" t="s">
        <v>60</v>
      </c>
      <c r="E8655">
        <v>0</v>
      </c>
      <c r="F8655">
        <v>0</v>
      </c>
      <c r="G8655">
        <v>0</v>
      </c>
      <c r="H8655">
        <v>0</v>
      </c>
    </row>
    <row r="8656" spans="1:8" x14ac:dyDescent="0.25">
      <c r="A8656" t="s">
        <v>59</v>
      </c>
      <c r="B8656">
        <v>2020</v>
      </c>
      <c r="C8656" t="s">
        <v>7</v>
      </c>
      <c r="D8656" t="s">
        <v>60</v>
      </c>
      <c r="E8656">
        <v>26</v>
      </c>
      <c r="F8656">
        <v>7.0827600000000004</v>
      </c>
      <c r="G8656">
        <v>576.04999999999995</v>
      </c>
      <c r="H8656">
        <v>246.06</v>
      </c>
    </row>
    <row r="8657" spans="1:8" x14ac:dyDescent="0.25">
      <c r="A8657" t="s">
        <v>59</v>
      </c>
      <c r="B8657">
        <v>2020</v>
      </c>
      <c r="C8657" t="s">
        <v>7</v>
      </c>
      <c r="D8657" t="s">
        <v>63</v>
      </c>
      <c r="E8657">
        <v>0</v>
      </c>
      <c r="F8657">
        <v>0</v>
      </c>
      <c r="G8657">
        <v>0</v>
      </c>
      <c r="H8657">
        <v>0</v>
      </c>
    </row>
    <row r="8658" spans="1:8" x14ac:dyDescent="0.25">
      <c r="A8658" t="s">
        <v>59</v>
      </c>
      <c r="B8658">
        <v>2020</v>
      </c>
      <c r="C8658" t="s">
        <v>7</v>
      </c>
      <c r="D8658" t="s">
        <v>60</v>
      </c>
      <c r="E8658">
        <v>12</v>
      </c>
      <c r="F8658">
        <v>-3.7269999999999999</v>
      </c>
      <c r="G8658">
        <v>-302.26</v>
      </c>
      <c r="H8658">
        <v>18.46</v>
      </c>
    </row>
    <row r="8659" spans="1:8" x14ac:dyDescent="0.25">
      <c r="A8659" t="s">
        <v>59</v>
      </c>
      <c r="B8659">
        <v>2020</v>
      </c>
      <c r="C8659" t="s">
        <v>7</v>
      </c>
      <c r="D8659" t="s">
        <v>60</v>
      </c>
      <c r="E8659">
        <v>0</v>
      </c>
      <c r="F8659">
        <v>0</v>
      </c>
      <c r="G8659">
        <v>0</v>
      </c>
      <c r="H8659">
        <v>0</v>
      </c>
    </row>
    <row r="8660" spans="1:8" x14ac:dyDescent="0.25">
      <c r="A8660" t="s">
        <v>59</v>
      </c>
      <c r="B8660">
        <v>2020</v>
      </c>
      <c r="C8660" t="s">
        <v>7</v>
      </c>
      <c r="D8660" t="s">
        <v>60</v>
      </c>
      <c r="E8660">
        <v>0</v>
      </c>
      <c r="F8660">
        <v>0</v>
      </c>
      <c r="G8660">
        <v>0</v>
      </c>
      <c r="H8660">
        <v>0</v>
      </c>
    </row>
    <row r="8661" spans="1:8" x14ac:dyDescent="0.25">
      <c r="A8661" t="s">
        <v>59</v>
      </c>
      <c r="B8661">
        <v>2020</v>
      </c>
      <c r="C8661" t="s">
        <v>7</v>
      </c>
      <c r="D8661" t="s">
        <v>60</v>
      </c>
      <c r="E8661">
        <v>27</v>
      </c>
      <c r="F8661">
        <v>162.37971999999999</v>
      </c>
      <c r="G8661">
        <v>13351</v>
      </c>
      <c r="H8661">
        <v>0</v>
      </c>
    </row>
    <row r="8662" spans="1:8" x14ac:dyDescent="0.25">
      <c r="A8662" t="s">
        <v>59</v>
      </c>
      <c r="B8662">
        <v>2020</v>
      </c>
      <c r="C8662" t="s">
        <v>7</v>
      </c>
      <c r="D8662" t="s">
        <v>60</v>
      </c>
      <c r="E8662">
        <v>0</v>
      </c>
      <c r="F8662">
        <v>0</v>
      </c>
      <c r="G8662">
        <v>0</v>
      </c>
      <c r="H8662">
        <v>0</v>
      </c>
    </row>
    <row r="8663" spans="1:8" x14ac:dyDescent="0.25">
      <c r="A8663" t="s">
        <v>59</v>
      </c>
      <c r="B8663">
        <v>2020</v>
      </c>
      <c r="C8663" t="s">
        <v>7</v>
      </c>
      <c r="D8663" t="s">
        <v>63</v>
      </c>
      <c r="E8663">
        <v>0</v>
      </c>
      <c r="F8663">
        <v>0</v>
      </c>
      <c r="G8663">
        <v>0</v>
      </c>
      <c r="H8663">
        <v>0</v>
      </c>
    </row>
    <row r="8664" spans="1:8" x14ac:dyDescent="0.25">
      <c r="A8664" t="s">
        <v>59</v>
      </c>
      <c r="B8664">
        <v>2020</v>
      </c>
      <c r="C8664" t="s">
        <v>7</v>
      </c>
      <c r="D8664" t="s">
        <v>64</v>
      </c>
      <c r="E8664">
        <v>0</v>
      </c>
      <c r="F8664">
        <v>0</v>
      </c>
      <c r="G8664">
        <v>0</v>
      </c>
      <c r="H8664">
        <v>0</v>
      </c>
    </row>
    <row r="8665" spans="1:8" x14ac:dyDescent="0.25">
      <c r="A8665" t="s">
        <v>59</v>
      </c>
      <c r="B8665">
        <v>2020</v>
      </c>
      <c r="C8665" t="s">
        <v>7</v>
      </c>
      <c r="D8665" t="s">
        <v>61</v>
      </c>
      <c r="E8665">
        <v>9</v>
      </c>
      <c r="F8665">
        <v>82.613169999999997</v>
      </c>
      <c r="G8665">
        <v>6341.13</v>
      </c>
      <c r="H8665">
        <v>11211.34</v>
      </c>
    </row>
    <row r="8666" spans="1:8" x14ac:dyDescent="0.25">
      <c r="A8666" t="s">
        <v>59</v>
      </c>
      <c r="B8666">
        <v>2020</v>
      </c>
      <c r="C8666" t="s">
        <v>7</v>
      </c>
      <c r="D8666" t="s">
        <v>61</v>
      </c>
      <c r="E8666">
        <v>5</v>
      </c>
      <c r="F8666">
        <v>-0.85</v>
      </c>
      <c r="G8666">
        <v>26.36</v>
      </c>
      <c r="H8666">
        <v>0</v>
      </c>
    </row>
    <row r="8667" spans="1:8" x14ac:dyDescent="0.25">
      <c r="A8667" t="s">
        <v>59</v>
      </c>
      <c r="B8667">
        <v>2020</v>
      </c>
      <c r="C8667" t="s">
        <v>7</v>
      </c>
      <c r="D8667" t="s">
        <v>61</v>
      </c>
      <c r="E8667">
        <v>24</v>
      </c>
      <c r="F8667">
        <v>5.7083000000000004</v>
      </c>
      <c r="G8667">
        <v>476.1</v>
      </c>
      <c r="H8667">
        <v>1033.06</v>
      </c>
    </row>
    <row r="8668" spans="1:8" x14ac:dyDescent="0.25">
      <c r="A8668" t="s">
        <v>59</v>
      </c>
      <c r="B8668">
        <v>2020</v>
      </c>
      <c r="C8668" t="s">
        <v>7</v>
      </c>
      <c r="D8668" t="s">
        <v>60</v>
      </c>
      <c r="E8668">
        <v>11</v>
      </c>
      <c r="F8668">
        <v>-0.80389999999999995</v>
      </c>
      <c r="G8668">
        <v>468.68</v>
      </c>
      <c r="H8668">
        <v>1993.69</v>
      </c>
    </row>
    <row r="8669" spans="1:8" x14ac:dyDescent="0.25">
      <c r="A8669" t="s">
        <v>59</v>
      </c>
      <c r="B8669">
        <v>2020</v>
      </c>
      <c r="C8669" t="s">
        <v>7</v>
      </c>
      <c r="D8669" t="s">
        <v>60</v>
      </c>
      <c r="E8669">
        <v>472</v>
      </c>
      <c r="F8669">
        <v>5296.8717100000003</v>
      </c>
      <c r="G8669">
        <v>423015.38</v>
      </c>
      <c r="H8669">
        <v>223839.54</v>
      </c>
    </row>
    <row r="8670" spans="1:8" x14ac:dyDescent="0.25">
      <c r="A8670" t="s">
        <v>59</v>
      </c>
      <c r="B8670">
        <v>2020</v>
      </c>
      <c r="C8670" t="s">
        <v>7</v>
      </c>
      <c r="D8670" t="s">
        <v>60</v>
      </c>
      <c r="E8670">
        <v>385</v>
      </c>
      <c r="F8670">
        <v>246.69423</v>
      </c>
      <c r="G8670">
        <v>38531.230000000003</v>
      </c>
      <c r="H8670">
        <v>44996.11</v>
      </c>
    </row>
    <row r="8671" spans="1:8" x14ac:dyDescent="0.25">
      <c r="A8671" t="s">
        <v>59</v>
      </c>
      <c r="B8671">
        <v>2020</v>
      </c>
      <c r="C8671" t="s">
        <v>7</v>
      </c>
      <c r="D8671" t="s">
        <v>60</v>
      </c>
      <c r="E8671">
        <v>3192</v>
      </c>
      <c r="F8671">
        <v>848.74140999999997</v>
      </c>
      <c r="G8671">
        <v>75237.38</v>
      </c>
      <c r="H8671">
        <v>113448.42</v>
      </c>
    </row>
    <row r="8672" spans="1:8" x14ac:dyDescent="0.25">
      <c r="A8672" t="s">
        <v>59</v>
      </c>
      <c r="B8672">
        <v>2020</v>
      </c>
      <c r="C8672" t="s">
        <v>7</v>
      </c>
      <c r="D8672" t="s">
        <v>60</v>
      </c>
      <c r="E8672">
        <v>0</v>
      </c>
      <c r="F8672">
        <v>0</v>
      </c>
      <c r="G8672">
        <v>0</v>
      </c>
      <c r="H8672">
        <v>0</v>
      </c>
    </row>
    <row r="8673" spans="1:8" x14ac:dyDescent="0.25">
      <c r="A8673" t="s">
        <v>59</v>
      </c>
      <c r="B8673">
        <v>2020</v>
      </c>
      <c r="C8673" t="s">
        <v>7</v>
      </c>
      <c r="D8673" t="s">
        <v>60</v>
      </c>
      <c r="E8673">
        <v>11</v>
      </c>
      <c r="F8673">
        <v>3.7440000000000002</v>
      </c>
      <c r="G8673">
        <v>303.52</v>
      </c>
      <c r="H8673">
        <v>201.49</v>
      </c>
    </row>
    <row r="8674" spans="1:8" x14ac:dyDescent="0.25">
      <c r="A8674" t="s">
        <v>59</v>
      </c>
      <c r="B8674">
        <v>2020</v>
      </c>
      <c r="C8674" t="s">
        <v>7</v>
      </c>
      <c r="D8674" t="s">
        <v>62</v>
      </c>
      <c r="E8674">
        <v>48</v>
      </c>
      <c r="F8674">
        <v>482.05477999999999</v>
      </c>
      <c r="G8674">
        <v>41933.97</v>
      </c>
      <c r="H8674">
        <v>9663.4599999999991</v>
      </c>
    </row>
    <row r="8675" spans="1:8" x14ac:dyDescent="0.25">
      <c r="A8675" t="s">
        <v>59</v>
      </c>
      <c r="B8675">
        <v>2020</v>
      </c>
      <c r="C8675" t="s">
        <v>7</v>
      </c>
      <c r="D8675" t="s">
        <v>62</v>
      </c>
      <c r="E8675">
        <v>49</v>
      </c>
      <c r="F8675">
        <v>21.959199999999999</v>
      </c>
      <c r="G8675">
        <v>3967.92</v>
      </c>
      <c r="H8675">
        <v>8575.5</v>
      </c>
    </row>
    <row r="8676" spans="1:8" x14ac:dyDescent="0.25">
      <c r="A8676" t="s">
        <v>59</v>
      </c>
      <c r="B8676">
        <v>2020</v>
      </c>
      <c r="C8676" t="s">
        <v>7</v>
      </c>
      <c r="D8676" t="s">
        <v>62</v>
      </c>
      <c r="E8676">
        <v>770</v>
      </c>
      <c r="F8676">
        <v>135.80569</v>
      </c>
      <c r="G8676">
        <v>13763.58</v>
      </c>
      <c r="H8676">
        <v>20399.669999999998</v>
      </c>
    </row>
    <row r="8677" spans="1:8" x14ac:dyDescent="0.25">
      <c r="A8677" t="s">
        <v>59</v>
      </c>
      <c r="B8677">
        <v>2020</v>
      </c>
      <c r="C8677" t="s">
        <v>7</v>
      </c>
      <c r="D8677" t="s">
        <v>60</v>
      </c>
      <c r="E8677">
        <v>69</v>
      </c>
      <c r="F8677">
        <v>803.54591000000005</v>
      </c>
      <c r="G8677">
        <v>51651.86</v>
      </c>
      <c r="H8677">
        <v>6956.98</v>
      </c>
    </row>
    <row r="8678" spans="1:8" x14ac:dyDescent="0.25">
      <c r="A8678" t="s">
        <v>59</v>
      </c>
      <c r="B8678">
        <v>2020</v>
      </c>
      <c r="C8678" t="s">
        <v>7</v>
      </c>
      <c r="D8678" t="s">
        <v>60</v>
      </c>
      <c r="E8678">
        <v>4</v>
      </c>
      <c r="F8678">
        <v>1.9630000000000001</v>
      </c>
      <c r="G8678">
        <v>136.68</v>
      </c>
      <c r="H8678">
        <v>19.739999999999998</v>
      </c>
    </row>
    <row r="8679" spans="1:8" x14ac:dyDescent="0.25">
      <c r="A8679" t="s">
        <v>59</v>
      </c>
      <c r="B8679">
        <v>2020</v>
      </c>
      <c r="C8679" t="s">
        <v>7</v>
      </c>
      <c r="D8679" t="s">
        <v>60</v>
      </c>
      <c r="E8679">
        <v>9</v>
      </c>
      <c r="F8679">
        <v>46.13646</v>
      </c>
      <c r="G8679">
        <v>3204.46</v>
      </c>
      <c r="H8679">
        <v>931.99</v>
      </c>
    </row>
    <row r="8680" spans="1:8" x14ac:dyDescent="0.25">
      <c r="A8680" t="s">
        <v>59</v>
      </c>
      <c r="B8680">
        <v>2020</v>
      </c>
      <c r="C8680" t="s">
        <v>7</v>
      </c>
      <c r="D8680" t="s">
        <v>60</v>
      </c>
      <c r="E8680">
        <v>167</v>
      </c>
      <c r="F8680">
        <v>82.665679999999995</v>
      </c>
      <c r="G8680">
        <v>12623.85</v>
      </c>
      <c r="H8680">
        <v>1395.87</v>
      </c>
    </row>
    <row r="8681" spans="1:8" x14ac:dyDescent="0.25">
      <c r="A8681" t="s">
        <v>59</v>
      </c>
      <c r="B8681">
        <v>2020</v>
      </c>
      <c r="C8681" t="s">
        <v>7</v>
      </c>
      <c r="D8681" t="s">
        <v>60</v>
      </c>
      <c r="E8681">
        <v>2</v>
      </c>
      <c r="F8681">
        <v>1.2999999999999999E-2</v>
      </c>
      <c r="G8681">
        <v>1.92</v>
      </c>
      <c r="H8681">
        <v>0.64</v>
      </c>
    </row>
    <row r="8682" spans="1:8" x14ac:dyDescent="0.25">
      <c r="A8682" t="s">
        <v>59</v>
      </c>
      <c r="B8682">
        <v>2020</v>
      </c>
      <c r="C8682" t="s">
        <v>7</v>
      </c>
      <c r="D8682" t="s">
        <v>60</v>
      </c>
      <c r="E8682">
        <v>91</v>
      </c>
      <c r="F8682">
        <v>515.09937000000002</v>
      </c>
      <c r="G8682">
        <v>33222.97</v>
      </c>
      <c r="H8682">
        <v>7825.23</v>
      </c>
    </row>
    <row r="8683" spans="1:8" x14ac:dyDescent="0.25">
      <c r="A8683" t="s">
        <v>59</v>
      </c>
      <c r="B8683">
        <v>2020</v>
      </c>
      <c r="C8683" t="s">
        <v>7</v>
      </c>
      <c r="D8683" t="s">
        <v>60</v>
      </c>
      <c r="E8683">
        <v>60</v>
      </c>
      <c r="F8683">
        <v>22.741160000000001</v>
      </c>
      <c r="G8683">
        <v>3616.79</v>
      </c>
      <c r="H8683">
        <v>5818.29</v>
      </c>
    </row>
    <row r="8684" spans="1:8" x14ac:dyDescent="0.25">
      <c r="A8684" t="s">
        <v>59</v>
      </c>
      <c r="B8684">
        <v>2020</v>
      </c>
      <c r="C8684" t="s">
        <v>7</v>
      </c>
      <c r="D8684" t="s">
        <v>60</v>
      </c>
      <c r="E8684">
        <v>625</v>
      </c>
      <c r="F8684">
        <v>27.474699999999999</v>
      </c>
      <c r="G8684">
        <v>922.31</v>
      </c>
      <c r="H8684">
        <v>15835.72</v>
      </c>
    </row>
    <row r="8685" spans="1:8" x14ac:dyDescent="0.25">
      <c r="A8685" t="s">
        <v>59</v>
      </c>
      <c r="B8685">
        <v>2020</v>
      </c>
      <c r="C8685" t="s">
        <v>7</v>
      </c>
      <c r="D8685" t="s">
        <v>60</v>
      </c>
      <c r="E8685">
        <v>11</v>
      </c>
      <c r="F8685">
        <v>-0.312</v>
      </c>
      <c r="G8685">
        <v>492.72</v>
      </c>
      <c r="H8685">
        <v>0</v>
      </c>
    </row>
    <row r="8686" spans="1:8" x14ac:dyDescent="0.25">
      <c r="A8686" t="s">
        <v>59</v>
      </c>
      <c r="B8686">
        <v>2020</v>
      </c>
      <c r="C8686" t="s">
        <v>7</v>
      </c>
      <c r="D8686" t="s">
        <v>60</v>
      </c>
      <c r="E8686">
        <v>56</v>
      </c>
      <c r="F8686">
        <v>418.00029000000001</v>
      </c>
      <c r="G8686">
        <v>28379.14</v>
      </c>
      <c r="H8686">
        <v>19042.990000000002</v>
      </c>
    </row>
    <row r="8687" spans="1:8" x14ac:dyDescent="0.25">
      <c r="A8687" t="s">
        <v>59</v>
      </c>
      <c r="B8687">
        <v>2020</v>
      </c>
      <c r="C8687" t="s">
        <v>7</v>
      </c>
      <c r="D8687" t="s">
        <v>60</v>
      </c>
      <c r="E8687">
        <v>35</v>
      </c>
      <c r="F8687">
        <v>28.090479999999999</v>
      </c>
      <c r="G8687">
        <v>2959.11</v>
      </c>
      <c r="H8687">
        <v>3927.88</v>
      </c>
    </row>
    <row r="8688" spans="1:8" x14ac:dyDescent="0.25">
      <c r="A8688" t="s">
        <v>59</v>
      </c>
      <c r="B8688">
        <v>2020</v>
      </c>
      <c r="C8688" t="s">
        <v>7</v>
      </c>
      <c r="D8688" t="s">
        <v>60</v>
      </c>
      <c r="E8688">
        <v>265</v>
      </c>
      <c r="F8688">
        <v>80.633340000000004</v>
      </c>
      <c r="G8688">
        <v>5657.28</v>
      </c>
      <c r="H8688">
        <v>7351.98</v>
      </c>
    </row>
    <row r="8689" spans="1:8" x14ac:dyDescent="0.25">
      <c r="A8689" t="s">
        <v>59</v>
      </c>
      <c r="B8689">
        <v>2020</v>
      </c>
      <c r="C8689" t="s">
        <v>7</v>
      </c>
      <c r="D8689" t="s">
        <v>64</v>
      </c>
      <c r="E8689">
        <v>1</v>
      </c>
      <c r="F8689">
        <v>21564.408360000001</v>
      </c>
      <c r="G8689">
        <v>1363867.32</v>
      </c>
      <c r="H8689">
        <v>1596166.87</v>
      </c>
    </row>
    <row r="8690" spans="1:8" x14ac:dyDescent="0.25">
      <c r="A8690" t="s">
        <v>59</v>
      </c>
      <c r="B8690">
        <v>2020</v>
      </c>
      <c r="C8690" t="s">
        <v>7</v>
      </c>
      <c r="D8690" t="s">
        <v>60</v>
      </c>
      <c r="E8690">
        <v>0</v>
      </c>
      <c r="F8690">
        <v>0</v>
      </c>
      <c r="G8690">
        <v>0</v>
      </c>
      <c r="H8690">
        <v>0</v>
      </c>
    </row>
    <row r="8691" spans="1:8" x14ac:dyDescent="0.25">
      <c r="A8691" t="s">
        <v>59</v>
      </c>
      <c r="B8691">
        <v>2020</v>
      </c>
      <c r="C8691" t="s">
        <v>7</v>
      </c>
      <c r="D8691" t="s">
        <v>60</v>
      </c>
      <c r="E8691">
        <v>0</v>
      </c>
      <c r="F8691">
        <v>0</v>
      </c>
      <c r="G8691">
        <v>0</v>
      </c>
      <c r="H8691">
        <v>0</v>
      </c>
    </row>
    <row r="8692" spans="1:8" x14ac:dyDescent="0.25">
      <c r="A8692" t="s">
        <v>59</v>
      </c>
      <c r="B8692">
        <v>2020</v>
      </c>
      <c r="C8692" t="s">
        <v>6</v>
      </c>
      <c r="D8692" t="s">
        <v>61</v>
      </c>
      <c r="E8692">
        <v>0</v>
      </c>
      <c r="F8692">
        <v>0</v>
      </c>
      <c r="G8692">
        <v>0</v>
      </c>
      <c r="H8692">
        <v>0</v>
      </c>
    </row>
    <row r="8693" spans="1:8" x14ac:dyDescent="0.25">
      <c r="A8693" t="s">
        <v>59</v>
      </c>
      <c r="B8693">
        <v>2020</v>
      </c>
      <c r="C8693" t="s">
        <v>6</v>
      </c>
      <c r="D8693" t="s">
        <v>60</v>
      </c>
      <c r="E8693">
        <v>0</v>
      </c>
      <c r="F8693">
        <v>0</v>
      </c>
      <c r="G8693">
        <v>0</v>
      </c>
      <c r="H8693">
        <v>0</v>
      </c>
    </row>
    <row r="8694" spans="1:8" x14ac:dyDescent="0.25">
      <c r="A8694" t="s">
        <v>59</v>
      </c>
      <c r="B8694">
        <v>2020</v>
      </c>
      <c r="C8694" t="s">
        <v>6</v>
      </c>
      <c r="D8694" t="s">
        <v>62</v>
      </c>
      <c r="E8694">
        <v>0</v>
      </c>
      <c r="F8694">
        <v>0</v>
      </c>
      <c r="G8694">
        <v>0</v>
      </c>
      <c r="H8694">
        <v>0</v>
      </c>
    </row>
    <row r="8695" spans="1:8" x14ac:dyDescent="0.25">
      <c r="A8695" t="s">
        <v>59</v>
      </c>
      <c r="B8695">
        <v>2020</v>
      </c>
      <c r="C8695" t="s">
        <v>6</v>
      </c>
      <c r="D8695" t="s">
        <v>60</v>
      </c>
      <c r="E8695">
        <v>0</v>
      </c>
      <c r="F8695">
        <v>0</v>
      </c>
      <c r="G8695">
        <v>0</v>
      </c>
      <c r="H8695">
        <v>0</v>
      </c>
    </row>
    <row r="8696" spans="1:8" x14ac:dyDescent="0.25">
      <c r="A8696" t="s">
        <v>59</v>
      </c>
      <c r="B8696">
        <v>2020</v>
      </c>
      <c r="C8696" t="s">
        <v>6</v>
      </c>
      <c r="D8696" t="s">
        <v>60</v>
      </c>
      <c r="E8696">
        <v>0</v>
      </c>
      <c r="F8696">
        <v>0</v>
      </c>
      <c r="G8696">
        <v>0</v>
      </c>
      <c r="H8696">
        <v>0</v>
      </c>
    </row>
    <row r="8697" spans="1:8" x14ac:dyDescent="0.25">
      <c r="A8697" t="s">
        <v>59</v>
      </c>
      <c r="B8697">
        <v>2020</v>
      </c>
      <c r="C8697" t="s">
        <v>6</v>
      </c>
      <c r="D8697" t="s">
        <v>60</v>
      </c>
      <c r="E8697">
        <v>0</v>
      </c>
      <c r="F8697">
        <v>0</v>
      </c>
      <c r="G8697">
        <v>0</v>
      </c>
      <c r="H8697">
        <v>0</v>
      </c>
    </row>
    <row r="8698" spans="1:8" x14ac:dyDescent="0.25">
      <c r="A8698" t="s">
        <v>59</v>
      </c>
      <c r="B8698">
        <v>2020</v>
      </c>
      <c r="C8698" t="s">
        <v>6</v>
      </c>
      <c r="D8698" t="s">
        <v>60</v>
      </c>
      <c r="E8698">
        <v>0</v>
      </c>
      <c r="F8698">
        <v>0</v>
      </c>
      <c r="G8698">
        <v>0</v>
      </c>
      <c r="H8698">
        <v>0</v>
      </c>
    </row>
    <row r="8699" spans="1:8" x14ac:dyDescent="0.25">
      <c r="A8699" t="s">
        <v>59</v>
      </c>
      <c r="B8699">
        <v>2020</v>
      </c>
      <c r="C8699" t="s">
        <v>6</v>
      </c>
      <c r="D8699" t="s">
        <v>61</v>
      </c>
      <c r="E8699">
        <v>3</v>
      </c>
      <c r="F8699">
        <v>870.024</v>
      </c>
      <c r="G8699">
        <v>148466.45000000001</v>
      </c>
      <c r="H8699">
        <v>148466.45000000001</v>
      </c>
    </row>
    <row r="8700" spans="1:8" x14ac:dyDescent="0.25">
      <c r="A8700" t="s">
        <v>59</v>
      </c>
      <c r="B8700">
        <v>2020</v>
      </c>
      <c r="C8700" t="s">
        <v>6</v>
      </c>
      <c r="D8700" t="s">
        <v>60</v>
      </c>
      <c r="E8700">
        <v>0</v>
      </c>
      <c r="F8700">
        <v>0</v>
      </c>
      <c r="G8700">
        <v>0</v>
      </c>
      <c r="H8700">
        <v>0</v>
      </c>
    </row>
    <row r="8701" spans="1:8" x14ac:dyDescent="0.25">
      <c r="A8701" t="s">
        <v>59</v>
      </c>
      <c r="B8701">
        <v>2020</v>
      </c>
      <c r="C8701" t="s">
        <v>6</v>
      </c>
      <c r="D8701" t="s">
        <v>60</v>
      </c>
      <c r="E8701">
        <v>0</v>
      </c>
      <c r="F8701">
        <v>0</v>
      </c>
      <c r="G8701">
        <v>0</v>
      </c>
      <c r="H8701">
        <v>0</v>
      </c>
    </row>
    <row r="8702" spans="1:8" x14ac:dyDescent="0.25">
      <c r="A8702" t="s">
        <v>59</v>
      </c>
      <c r="B8702">
        <v>2020</v>
      </c>
      <c r="C8702" t="s">
        <v>6</v>
      </c>
      <c r="D8702" t="s">
        <v>60</v>
      </c>
      <c r="E8702">
        <v>0</v>
      </c>
      <c r="F8702">
        <v>0</v>
      </c>
      <c r="G8702">
        <v>0</v>
      </c>
      <c r="H8702">
        <v>0</v>
      </c>
    </row>
    <row r="8703" spans="1:8" x14ac:dyDescent="0.25">
      <c r="A8703" t="s">
        <v>59</v>
      </c>
      <c r="B8703">
        <v>2020</v>
      </c>
      <c r="C8703" t="s">
        <v>6</v>
      </c>
      <c r="D8703" t="s">
        <v>60</v>
      </c>
      <c r="E8703">
        <v>0</v>
      </c>
      <c r="F8703">
        <v>0</v>
      </c>
      <c r="G8703">
        <v>0</v>
      </c>
      <c r="H8703">
        <v>0</v>
      </c>
    </row>
    <row r="8704" spans="1:8" x14ac:dyDescent="0.25">
      <c r="A8704" t="s">
        <v>59</v>
      </c>
      <c r="B8704">
        <v>2020</v>
      </c>
      <c r="C8704" t="s">
        <v>6</v>
      </c>
      <c r="D8704" t="s">
        <v>60</v>
      </c>
      <c r="E8704">
        <v>0</v>
      </c>
      <c r="F8704">
        <v>0</v>
      </c>
      <c r="G8704">
        <v>0</v>
      </c>
      <c r="H8704">
        <v>0</v>
      </c>
    </row>
    <row r="8705" spans="1:8" x14ac:dyDescent="0.25">
      <c r="A8705" t="s">
        <v>59</v>
      </c>
      <c r="B8705">
        <v>2020</v>
      </c>
      <c r="C8705" t="s">
        <v>6</v>
      </c>
      <c r="D8705" t="s">
        <v>62</v>
      </c>
      <c r="E8705">
        <v>0</v>
      </c>
      <c r="F8705">
        <v>0</v>
      </c>
      <c r="G8705">
        <v>0</v>
      </c>
      <c r="H8705">
        <v>0</v>
      </c>
    </row>
    <row r="8706" spans="1:8" x14ac:dyDescent="0.25">
      <c r="A8706" t="s">
        <v>59</v>
      </c>
      <c r="B8706">
        <v>2020</v>
      </c>
      <c r="C8706" t="s">
        <v>6</v>
      </c>
      <c r="D8706" t="s">
        <v>60</v>
      </c>
      <c r="E8706">
        <v>0</v>
      </c>
      <c r="F8706">
        <v>0</v>
      </c>
      <c r="G8706">
        <v>0</v>
      </c>
      <c r="H8706">
        <v>0</v>
      </c>
    </row>
    <row r="8707" spans="1:8" x14ac:dyDescent="0.25">
      <c r="A8707" t="s">
        <v>59</v>
      </c>
      <c r="B8707">
        <v>2020</v>
      </c>
      <c r="C8707" t="s">
        <v>6</v>
      </c>
      <c r="D8707" t="s">
        <v>60</v>
      </c>
      <c r="E8707">
        <v>0</v>
      </c>
      <c r="F8707">
        <v>0</v>
      </c>
      <c r="G8707">
        <v>0</v>
      </c>
      <c r="H8707">
        <v>0</v>
      </c>
    </row>
    <row r="8708" spans="1:8" x14ac:dyDescent="0.25">
      <c r="A8708" t="s">
        <v>59</v>
      </c>
      <c r="B8708">
        <v>2020</v>
      </c>
      <c r="C8708" t="s">
        <v>6</v>
      </c>
      <c r="D8708" t="s">
        <v>60</v>
      </c>
      <c r="E8708">
        <v>0</v>
      </c>
      <c r="F8708">
        <v>0</v>
      </c>
      <c r="G8708">
        <v>0</v>
      </c>
      <c r="H8708">
        <v>0</v>
      </c>
    </row>
    <row r="8709" spans="1:8" x14ac:dyDescent="0.25">
      <c r="A8709" t="s">
        <v>59</v>
      </c>
      <c r="B8709">
        <v>2020</v>
      </c>
      <c r="C8709" t="s">
        <v>6</v>
      </c>
      <c r="D8709" t="s">
        <v>60</v>
      </c>
      <c r="E8709">
        <v>1</v>
      </c>
      <c r="F8709">
        <v>187.12</v>
      </c>
      <c r="G8709">
        <v>11720.63</v>
      </c>
      <c r="H8709">
        <v>11720.63</v>
      </c>
    </row>
    <row r="8710" spans="1:8" x14ac:dyDescent="0.25">
      <c r="A8710" t="s">
        <v>59</v>
      </c>
      <c r="B8710">
        <v>2020</v>
      </c>
      <c r="C8710" t="s">
        <v>6</v>
      </c>
      <c r="D8710" t="s">
        <v>60</v>
      </c>
      <c r="E8710">
        <v>0</v>
      </c>
      <c r="F8710">
        <v>0</v>
      </c>
      <c r="G8710">
        <v>0</v>
      </c>
      <c r="H8710">
        <v>0</v>
      </c>
    </row>
    <row r="8711" spans="1:8" x14ac:dyDescent="0.25">
      <c r="A8711" t="s">
        <v>59</v>
      </c>
      <c r="B8711">
        <v>2020</v>
      </c>
      <c r="C8711" t="s">
        <v>6</v>
      </c>
      <c r="D8711" t="s">
        <v>60</v>
      </c>
      <c r="E8711">
        <v>0</v>
      </c>
      <c r="F8711">
        <v>0</v>
      </c>
      <c r="G8711">
        <v>0</v>
      </c>
      <c r="H8711">
        <v>0</v>
      </c>
    </row>
    <row r="8712" spans="1:8" x14ac:dyDescent="0.25">
      <c r="A8712" t="s">
        <v>59</v>
      </c>
      <c r="B8712">
        <v>2020</v>
      </c>
      <c r="C8712" t="s">
        <v>6</v>
      </c>
      <c r="D8712" t="s">
        <v>60</v>
      </c>
      <c r="E8712">
        <v>0</v>
      </c>
      <c r="F8712">
        <v>0</v>
      </c>
      <c r="G8712">
        <v>0</v>
      </c>
      <c r="H8712">
        <v>0</v>
      </c>
    </row>
    <row r="8713" spans="1:8" x14ac:dyDescent="0.25">
      <c r="A8713" t="s">
        <v>59</v>
      </c>
      <c r="B8713">
        <v>2020</v>
      </c>
      <c r="C8713" t="s">
        <v>6</v>
      </c>
      <c r="D8713" t="s">
        <v>61</v>
      </c>
      <c r="E8713">
        <v>0</v>
      </c>
      <c r="F8713">
        <v>0</v>
      </c>
      <c r="G8713">
        <v>0</v>
      </c>
      <c r="H8713">
        <v>0</v>
      </c>
    </row>
    <row r="8714" spans="1:8" x14ac:dyDescent="0.25">
      <c r="A8714" t="s">
        <v>59</v>
      </c>
      <c r="B8714">
        <v>2020</v>
      </c>
      <c r="C8714" t="s">
        <v>6</v>
      </c>
      <c r="D8714" t="s">
        <v>61</v>
      </c>
      <c r="E8714">
        <v>327</v>
      </c>
      <c r="F8714">
        <v>21122.011190000001</v>
      </c>
      <c r="G8714">
        <v>1867073.37</v>
      </c>
      <c r="H8714">
        <v>1829393.22</v>
      </c>
    </row>
    <row r="8715" spans="1:8" x14ac:dyDescent="0.25">
      <c r="A8715" t="s">
        <v>59</v>
      </c>
      <c r="B8715">
        <v>2020</v>
      </c>
      <c r="C8715" t="s">
        <v>6</v>
      </c>
      <c r="D8715" t="s">
        <v>61</v>
      </c>
      <c r="E8715">
        <v>1</v>
      </c>
      <c r="F8715">
        <v>2.2042199999999998</v>
      </c>
      <c r="G8715">
        <v>294.14</v>
      </c>
      <c r="H8715">
        <v>573.84</v>
      </c>
    </row>
    <row r="8716" spans="1:8" x14ac:dyDescent="0.25">
      <c r="A8716" t="s">
        <v>59</v>
      </c>
      <c r="B8716">
        <v>2020</v>
      </c>
      <c r="C8716" t="s">
        <v>6</v>
      </c>
      <c r="D8716" t="s">
        <v>60</v>
      </c>
      <c r="E8716">
        <v>0</v>
      </c>
      <c r="F8716">
        <v>0</v>
      </c>
      <c r="G8716">
        <v>0</v>
      </c>
      <c r="H8716">
        <v>0</v>
      </c>
    </row>
    <row r="8717" spans="1:8" x14ac:dyDescent="0.25">
      <c r="A8717" t="s">
        <v>59</v>
      </c>
      <c r="B8717">
        <v>2020</v>
      </c>
      <c r="C8717" t="s">
        <v>6</v>
      </c>
      <c r="D8717" t="s">
        <v>60</v>
      </c>
      <c r="E8717">
        <v>0</v>
      </c>
      <c r="F8717">
        <v>0</v>
      </c>
      <c r="G8717">
        <v>0</v>
      </c>
      <c r="H8717">
        <v>0</v>
      </c>
    </row>
    <row r="8718" spans="1:8" x14ac:dyDescent="0.25">
      <c r="A8718" t="s">
        <v>59</v>
      </c>
      <c r="B8718">
        <v>2020</v>
      </c>
      <c r="C8718" t="s">
        <v>6</v>
      </c>
      <c r="D8718" t="s">
        <v>60</v>
      </c>
      <c r="E8718">
        <v>0</v>
      </c>
      <c r="F8718">
        <v>0</v>
      </c>
      <c r="G8718">
        <v>0</v>
      </c>
      <c r="H8718">
        <v>0</v>
      </c>
    </row>
    <row r="8719" spans="1:8" x14ac:dyDescent="0.25">
      <c r="A8719" t="s">
        <v>59</v>
      </c>
      <c r="B8719">
        <v>2020</v>
      </c>
      <c r="C8719" t="s">
        <v>6</v>
      </c>
      <c r="D8719" t="s">
        <v>60</v>
      </c>
      <c r="E8719">
        <v>1</v>
      </c>
      <c r="F8719">
        <v>0</v>
      </c>
      <c r="G8719">
        <v>1.41</v>
      </c>
      <c r="H8719">
        <v>1.41</v>
      </c>
    </row>
    <row r="8720" spans="1:8" x14ac:dyDescent="0.25">
      <c r="A8720" t="s">
        <v>59</v>
      </c>
      <c r="B8720">
        <v>2020</v>
      </c>
      <c r="C8720" t="s">
        <v>6</v>
      </c>
      <c r="D8720" t="s">
        <v>62</v>
      </c>
      <c r="E8720">
        <v>155</v>
      </c>
      <c r="F8720">
        <v>7767.991</v>
      </c>
      <c r="G8720">
        <v>780240.76</v>
      </c>
      <c r="H8720">
        <v>790602.56</v>
      </c>
    </row>
    <row r="8721" spans="1:8" x14ac:dyDescent="0.25">
      <c r="A8721" t="s">
        <v>59</v>
      </c>
      <c r="B8721">
        <v>2020</v>
      </c>
      <c r="C8721" t="s">
        <v>6</v>
      </c>
      <c r="D8721" t="s">
        <v>62</v>
      </c>
      <c r="E8721">
        <v>9</v>
      </c>
      <c r="F8721">
        <v>9.7414400000000008</v>
      </c>
      <c r="G8721">
        <v>1433.98</v>
      </c>
      <c r="H8721">
        <v>106.77</v>
      </c>
    </row>
    <row r="8722" spans="1:8" x14ac:dyDescent="0.25">
      <c r="A8722" t="s">
        <v>59</v>
      </c>
      <c r="B8722">
        <v>2020</v>
      </c>
      <c r="C8722" t="s">
        <v>6</v>
      </c>
      <c r="D8722" t="s">
        <v>60</v>
      </c>
      <c r="E8722">
        <v>0</v>
      </c>
      <c r="F8722">
        <v>0</v>
      </c>
      <c r="G8722">
        <v>0</v>
      </c>
      <c r="H8722">
        <v>0</v>
      </c>
    </row>
    <row r="8723" spans="1:8" x14ac:dyDescent="0.25">
      <c r="A8723" t="s">
        <v>59</v>
      </c>
      <c r="B8723">
        <v>2020</v>
      </c>
      <c r="C8723" t="s">
        <v>6</v>
      </c>
      <c r="D8723" t="s">
        <v>60</v>
      </c>
      <c r="E8723">
        <v>0</v>
      </c>
      <c r="F8723">
        <v>0</v>
      </c>
      <c r="G8723">
        <v>0</v>
      </c>
      <c r="H8723">
        <v>0</v>
      </c>
    </row>
    <row r="8724" spans="1:8" x14ac:dyDescent="0.25">
      <c r="A8724" t="s">
        <v>59</v>
      </c>
      <c r="B8724">
        <v>2020</v>
      </c>
      <c r="C8724" t="s">
        <v>6</v>
      </c>
      <c r="D8724" t="s">
        <v>60</v>
      </c>
      <c r="E8724">
        <v>0</v>
      </c>
      <c r="F8724">
        <v>0</v>
      </c>
      <c r="G8724">
        <v>0</v>
      </c>
      <c r="H8724">
        <v>0</v>
      </c>
    </row>
    <row r="8725" spans="1:8" x14ac:dyDescent="0.25">
      <c r="A8725" t="s">
        <v>59</v>
      </c>
      <c r="B8725">
        <v>2020</v>
      </c>
      <c r="C8725" t="s">
        <v>6</v>
      </c>
      <c r="D8725" t="s">
        <v>60</v>
      </c>
      <c r="E8725">
        <v>0</v>
      </c>
      <c r="F8725">
        <v>0</v>
      </c>
      <c r="G8725">
        <v>0</v>
      </c>
      <c r="H8725">
        <v>0</v>
      </c>
    </row>
    <row r="8726" spans="1:8" x14ac:dyDescent="0.25">
      <c r="A8726" t="s">
        <v>59</v>
      </c>
      <c r="B8726">
        <v>2020</v>
      </c>
      <c r="C8726" t="s">
        <v>6</v>
      </c>
      <c r="D8726" t="s">
        <v>60</v>
      </c>
      <c r="E8726">
        <v>0</v>
      </c>
      <c r="F8726">
        <v>0</v>
      </c>
      <c r="G8726">
        <v>0</v>
      </c>
      <c r="H8726">
        <v>0</v>
      </c>
    </row>
    <row r="8727" spans="1:8" x14ac:dyDescent="0.25">
      <c r="A8727" t="s">
        <v>59</v>
      </c>
      <c r="B8727">
        <v>2020</v>
      </c>
      <c r="C8727" t="s">
        <v>6</v>
      </c>
      <c r="D8727" t="s">
        <v>60</v>
      </c>
      <c r="E8727">
        <v>20</v>
      </c>
      <c r="F8727">
        <v>-0.27168999999999999</v>
      </c>
      <c r="G8727">
        <v>139.84</v>
      </c>
      <c r="H8727">
        <v>257.32</v>
      </c>
    </row>
    <row r="8728" spans="1:8" x14ac:dyDescent="0.25">
      <c r="A8728" t="s">
        <v>59</v>
      </c>
      <c r="B8728">
        <v>2020</v>
      </c>
      <c r="C8728" t="s">
        <v>6</v>
      </c>
      <c r="D8728" t="s">
        <v>60</v>
      </c>
      <c r="E8728">
        <v>298</v>
      </c>
      <c r="F8728">
        <v>1332.93292</v>
      </c>
      <c r="G8728">
        <v>122437.32</v>
      </c>
      <c r="H8728">
        <v>89262.44</v>
      </c>
    </row>
    <row r="8729" spans="1:8" x14ac:dyDescent="0.25">
      <c r="A8729" t="s">
        <v>59</v>
      </c>
      <c r="B8729">
        <v>2020</v>
      </c>
      <c r="C8729" t="s">
        <v>6</v>
      </c>
      <c r="D8729" t="s">
        <v>60</v>
      </c>
      <c r="E8729">
        <v>2</v>
      </c>
      <c r="F8729">
        <v>0.94011</v>
      </c>
      <c r="G8729">
        <v>283.87</v>
      </c>
      <c r="H8729">
        <v>283.87</v>
      </c>
    </row>
    <row r="8730" spans="1:8" x14ac:dyDescent="0.25">
      <c r="A8730" t="s">
        <v>59</v>
      </c>
      <c r="B8730">
        <v>2020</v>
      </c>
      <c r="C8730" t="s">
        <v>6</v>
      </c>
      <c r="D8730" t="s">
        <v>60</v>
      </c>
      <c r="E8730">
        <v>1090</v>
      </c>
      <c r="F8730">
        <v>1390.3012699999999</v>
      </c>
      <c r="G8730">
        <v>164294.41</v>
      </c>
      <c r="H8730">
        <v>138511.34</v>
      </c>
    </row>
    <row r="8731" spans="1:8" x14ac:dyDescent="0.25">
      <c r="A8731" t="s">
        <v>59</v>
      </c>
      <c r="B8731">
        <v>2020</v>
      </c>
      <c r="C8731" t="s">
        <v>6</v>
      </c>
      <c r="D8731" t="s">
        <v>60</v>
      </c>
      <c r="E8731">
        <v>8148</v>
      </c>
      <c r="F8731">
        <v>2067.6269699999998</v>
      </c>
      <c r="G8731">
        <v>179096.56</v>
      </c>
      <c r="H8731">
        <v>145684.20000000001</v>
      </c>
    </row>
    <row r="8732" spans="1:8" x14ac:dyDescent="0.25">
      <c r="A8732" t="s">
        <v>59</v>
      </c>
      <c r="B8732">
        <v>2020</v>
      </c>
      <c r="C8732" t="s">
        <v>6</v>
      </c>
      <c r="D8732" t="s">
        <v>60</v>
      </c>
      <c r="E8732">
        <v>0</v>
      </c>
      <c r="F8732">
        <v>0</v>
      </c>
      <c r="G8732">
        <v>0</v>
      </c>
      <c r="H8732">
        <v>0</v>
      </c>
    </row>
    <row r="8733" spans="1:8" x14ac:dyDescent="0.25">
      <c r="A8733" t="s">
        <v>59</v>
      </c>
      <c r="B8733">
        <v>2020</v>
      </c>
      <c r="C8733" t="s">
        <v>6</v>
      </c>
      <c r="D8733" t="s">
        <v>60</v>
      </c>
      <c r="E8733">
        <v>46</v>
      </c>
      <c r="F8733">
        <v>24.177600000000002</v>
      </c>
      <c r="G8733">
        <v>1920.82</v>
      </c>
      <c r="H8733">
        <v>1475.88</v>
      </c>
    </row>
    <row r="8734" spans="1:8" x14ac:dyDescent="0.25">
      <c r="A8734" t="s">
        <v>59</v>
      </c>
      <c r="B8734">
        <v>2020</v>
      </c>
      <c r="C8734" t="s">
        <v>6</v>
      </c>
      <c r="D8734" t="s">
        <v>60</v>
      </c>
      <c r="E8734">
        <v>22</v>
      </c>
      <c r="F8734">
        <v>7.7170399999999999</v>
      </c>
      <c r="G8734">
        <v>682.78</v>
      </c>
      <c r="H8734">
        <v>52.63</v>
      </c>
    </row>
    <row r="8735" spans="1:8" x14ac:dyDescent="0.25">
      <c r="A8735" t="s">
        <v>59</v>
      </c>
      <c r="B8735">
        <v>2020</v>
      </c>
      <c r="C8735" t="s">
        <v>6</v>
      </c>
      <c r="D8735" t="s">
        <v>60</v>
      </c>
      <c r="E8735">
        <v>0</v>
      </c>
      <c r="F8735">
        <v>0</v>
      </c>
      <c r="G8735">
        <v>0</v>
      </c>
      <c r="H8735">
        <v>0</v>
      </c>
    </row>
    <row r="8736" spans="1:8" x14ac:dyDescent="0.25">
      <c r="A8736" t="s">
        <v>59</v>
      </c>
      <c r="B8736">
        <v>2020</v>
      </c>
      <c r="C8736" t="s">
        <v>6</v>
      </c>
      <c r="D8736" t="s">
        <v>60</v>
      </c>
      <c r="E8736">
        <v>262</v>
      </c>
      <c r="F8736">
        <v>61.685960000000001</v>
      </c>
      <c r="G8736">
        <v>4475.42</v>
      </c>
      <c r="H8736">
        <v>4740.01</v>
      </c>
    </row>
    <row r="8737" spans="1:8" x14ac:dyDescent="0.25">
      <c r="A8737" t="s">
        <v>59</v>
      </c>
      <c r="B8737">
        <v>2020</v>
      </c>
      <c r="C8737" t="s">
        <v>6</v>
      </c>
      <c r="D8737" t="s">
        <v>60</v>
      </c>
      <c r="E8737">
        <v>249</v>
      </c>
      <c r="F8737">
        <v>97.585470000000001</v>
      </c>
      <c r="G8737">
        <v>7166.28</v>
      </c>
      <c r="H8737">
        <v>6958.85</v>
      </c>
    </row>
    <row r="8738" spans="1:8" x14ac:dyDescent="0.25">
      <c r="A8738" t="s">
        <v>59</v>
      </c>
      <c r="B8738">
        <v>2020</v>
      </c>
      <c r="C8738" t="s">
        <v>6</v>
      </c>
      <c r="D8738" t="s">
        <v>60</v>
      </c>
      <c r="E8738">
        <v>0</v>
      </c>
      <c r="F8738">
        <v>0</v>
      </c>
      <c r="G8738">
        <v>0</v>
      </c>
      <c r="H8738">
        <v>0</v>
      </c>
    </row>
    <row r="8739" spans="1:8" x14ac:dyDescent="0.25">
      <c r="A8739" t="s">
        <v>59</v>
      </c>
      <c r="B8739">
        <v>2020</v>
      </c>
      <c r="C8739" t="s">
        <v>6</v>
      </c>
      <c r="D8739" t="s">
        <v>60</v>
      </c>
      <c r="E8739">
        <v>0</v>
      </c>
      <c r="F8739">
        <v>0</v>
      </c>
      <c r="G8739">
        <v>0</v>
      </c>
      <c r="H8739">
        <v>0</v>
      </c>
    </row>
    <row r="8740" spans="1:8" x14ac:dyDescent="0.25">
      <c r="A8740" t="s">
        <v>59</v>
      </c>
      <c r="B8740">
        <v>2020</v>
      </c>
      <c r="C8740" t="s">
        <v>6</v>
      </c>
      <c r="D8740" t="s">
        <v>60</v>
      </c>
      <c r="E8740">
        <v>4</v>
      </c>
      <c r="F8740">
        <v>1.0955699999999999</v>
      </c>
      <c r="G8740">
        <v>160.37</v>
      </c>
      <c r="H8740">
        <v>320.04000000000002</v>
      </c>
    </row>
    <row r="8741" spans="1:8" x14ac:dyDescent="0.25">
      <c r="A8741" t="s">
        <v>59</v>
      </c>
      <c r="B8741">
        <v>2020</v>
      </c>
      <c r="C8741" t="s">
        <v>6</v>
      </c>
      <c r="D8741" t="s">
        <v>60</v>
      </c>
      <c r="E8741">
        <v>0</v>
      </c>
      <c r="F8741">
        <v>0</v>
      </c>
      <c r="G8741">
        <v>0</v>
      </c>
      <c r="H8741">
        <v>0</v>
      </c>
    </row>
    <row r="8742" spans="1:8" x14ac:dyDescent="0.25">
      <c r="A8742" t="s">
        <v>59</v>
      </c>
      <c r="B8742">
        <v>2020</v>
      </c>
      <c r="C8742" t="s">
        <v>6</v>
      </c>
      <c r="D8742" t="s">
        <v>60</v>
      </c>
      <c r="E8742">
        <v>10</v>
      </c>
      <c r="F8742">
        <v>9.6467399999999994</v>
      </c>
      <c r="G8742">
        <v>901.22</v>
      </c>
      <c r="H8742">
        <v>917.62</v>
      </c>
    </row>
    <row r="8743" spans="1:8" x14ac:dyDescent="0.25">
      <c r="A8743" t="s">
        <v>59</v>
      </c>
      <c r="B8743">
        <v>2020</v>
      </c>
      <c r="C8743" t="s">
        <v>6</v>
      </c>
      <c r="D8743" t="s">
        <v>60</v>
      </c>
      <c r="E8743">
        <v>28</v>
      </c>
      <c r="F8743">
        <v>38.898260000000001</v>
      </c>
      <c r="G8743">
        <v>3349.32</v>
      </c>
      <c r="H8743">
        <v>3103.96</v>
      </c>
    </row>
    <row r="8744" spans="1:8" x14ac:dyDescent="0.25">
      <c r="A8744" t="s">
        <v>59</v>
      </c>
      <c r="B8744">
        <v>2020</v>
      </c>
      <c r="C8744" t="s">
        <v>6</v>
      </c>
      <c r="D8744" t="s">
        <v>60</v>
      </c>
      <c r="E8744">
        <v>0</v>
      </c>
      <c r="F8744">
        <v>0</v>
      </c>
      <c r="G8744">
        <v>0</v>
      </c>
      <c r="H8744">
        <v>0</v>
      </c>
    </row>
    <row r="8745" spans="1:8" x14ac:dyDescent="0.25">
      <c r="A8745" t="s">
        <v>59</v>
      </c>
      <c r="B8745">
        <v>2020</v>
      </c>
      <c r="C8745" t="s">
        <v>6</v>
      </c>
      <c r="D8745" t="s">
        <v>63</v>
      </c>
      <c r="E8745">
        <v>163895</v>
      </c>
      <c r="F8745">
        <v>28761.810740000001</v>
      </c>
      <c r="G8745">
        <v>2726534.22</v>
      </c>
      <c r="H8745">
        <v>1458117.43</v>
      </c>
    </row>
    <row r="8746" spans="1:8" x14ac:dyDescent="0.25">
      <c r="A8746" t="s">
        <v>59</v>
      </c>
      <c r="B8746">
        <v>2020</v>
      </c>
      <c r="C8746" t="s">
        <v>6</v>
      </c>
      <c r="D8746" t="s">
        <v>63</v>
      </c>
      <c r="E8746">
        <v>24</v>
      </c>
      <c r="F8746">
        <v>3.8380000000000001</v>
      </c>
      <c r="G8746">
        <v>527.04999999999995</v>
      </c>
      <c r="H8746">
        <v>601.22</v>
      </c>
    </row>
    <row r="8747" spans="1:8" x14ac:dyDescent="0.25">
      <c r="A8747" t="s">
        <v>59</v>
      </c>
      <c r="B8747">
        <v>2020</v>
      </c>
      <c r="C8747" t="s">
        <v>6</v>
      </c>
      <c r="D8747" t="s">
        <v>63</v>
      </c>
      <c r="E8747">
        <v>852474</v>
      </c>
      <c r="F8747">
        <v>107520.38022000001</v>
      </c>
      <c r="G8747">
        <v>10416147.449999999</v>
      </c>
      <c r="H8747">
        <v>7088050.6500000004</v>
      </c>
    </row>
    <row r="8748" spans="1:8" x14ac:dyDescent="0.25">
      <c r="A8748" t="s">
        <v>59</v>
      </c>
      <c r="B8748">
        <v>2020</v>
      </c>
      <c r="C8748" t="s">
        <v>6</v>
      </c>
      <c r="D8748" t="s">
        <v>63</v>
      </c>
      <c r="E8748">
        <v>0</v>
      </c>
      <c r="F8748">
        <v>0</v>
      </c>
      <c r="G8748">
        <v>0</v>
      </c>
      <c r="H8748">
        <v>0</v>
      </c>
    </row>
    <row r="8749" spans="1:8" x14ac:dyDescent="0.25">
      <c r="A8749" t="s">
        <v>59</v>
      </c>
      <c r="B8749">
        <v>2020</v>
      </c>
      <c r="C8749" t="s">
        <v>6</v>
      </c>
      <c r="D8749" t="s">
        <v>64</v>
      </c>
      <c r="E8749">
        <v>0</v>
      </c>
      <c r="F8749">
        <v>0</v>
      </c>
      <c r="G8749">
        <v>0</v>
      </c>
      <c r="H8749">
        <v>0</v>
      </c>
    </row>
    <row r="8750" spans="1:8" x14ac:dyDescent="0.25">
      <c r="A8750" t="s">
        <v>59</v>
      </c>
      <c r="B8750">
        <v>2020</v>
      </c>
      <c r="C8750" t="s">
        <v>6</v>
      </c>
      <c r="D8750" t="s">
        <v>61</v>
      </c>
      <c r="E8750">
        <v>1558</v>
      </c>
      <c r="F8750">
        <v>6054.1713499999996</v>
      </c>
      <c r="G8750">
        <v>558325.86</v>
      </c>
      <c r="H8750">
        <v>509107.22</v>
      </c>
    </row>
    <row r="8751" spans="1:8" x14ac:dyDescent="0.25">
      <c r="A8751" t="s">
        <v>59</v>
      </c>
      <c r="B8751">
        <v>2020</v>
      </c>
      <c r="C8751" t="s">
        <v>6</v>
      </c>
      <c r="D8751" t="s">
        <v>61</v>
      </c>
      <c r="E8751">
        <v>1259</v>
      </c>
      <c r="F8751">
        <v>1447.85132</v>
      </c>
      <c r="G8751">
        <v>187463.81</v>
      </c>
      <c r="H8751">
        <v>104924.61</v>
      </c>
    </row>
    <row r="8752" spans="1:8" x14ac:dyDescent="0.25">
      <c r="A8752" t="s">
        <v>59</v>
      </c>
      <c r="B8752">
        <v>2020</v>
      </c>
      <c r="C8752" t="s">
        <v>6</v>
      </c>
      <c r="D8752" t="s">
        <v>61</v>
      </c>
      <c r="E8752">
        <v>9739</v>
      </c>
      <c r="F8752">
        <v>2738.3811900000001</v>
      </c>
      <c r="G8752">
        <v>217426.56</v>
      </c>
      <c r="H8752">
        <v>127078.47</v>
      </c>
    </row>
    <row r="8753" spans="1:8" x14ac:dyDescent="0.25">
      <c r="A8753" t="s">
        <v>59</v>
      </c>
      <c r="B8753">
        <v>2020</v>
      </c>
      <c r="C8753" t="s">
        <v>6</v>
      </c>
      <c r="D8753" t="s">
        <v>60</v>
      </c>
      <c r="E8753">
        <v>6</v>
      </c>
      <c r="F8753">
        <v>4.4904200000000003</v>
      </c>
      <c r="G8753">
        <v>829.54</v>
      </c>
      <c r="H8753">
        <v>0</v>
      </c>
    </row>
    <row r="8754" spans="1:8" x14ac:dyDescent="0.25">
      <c r="A8754" t="s">
        <v>59</v>
      </c>
      <c r="B8754">
        <v>2020</v>
      </c>
      <c r="C8754" t="s">
        <v>6</v>
      </c>
      <c r="D8754" t="s">
        <v>60</v>
      </c>
      <c r="E8754">
        <v>32</v>
      </c>
      <c r="F8754">
        <v>49.953899999999997</v>
      </c>
      <c r="G8754">
        <v>4569.6899999999996</v>
      </c>
      <c r="H8754">
        <v>2594.0500000000002</v>
      </c>
    </row>
    <row r="8755" spans="1:8" x14ac:dyDescent="0.25">
      <c r="A8755" t="s">
        <v>59</v>
      </c>
      <c r="B8755">
        <v>2020</v>
      </c>
      <c r="C8755" t="s">
        <v>6</v>
      </c>
      <c r="D8755" t="s">
        <v>60</v>
      </c>
      <c r="E8755">
        <v>692</v>
      </c>
      <c r="F8755">
        <v>189.90206000000001</v>
      </c>
      <c r="G8755">
        <v>13340.67</v>
      </c>
      <c r="H8755">
        <v>11858.2</v>
      </c>
    </row>
    <row r="8756" spans="1:8" x14ac:dyDescent="0.25">
      <c r="A8756" t="s">
        <v>59</v>
      </c>
      <c r="B8756">
        <v>2020</v>
      </c>
      <c r="C8756" t="s">
        <v>6</v>
      </c>
      <c r="D8756" t="s">
        <v>62</v>
      </c>
      <c r="E8756">
        <v>2727</v>
      </c>
      <c r="F8756">
        <v>9715.7334900000005</v>
      </c>
      <c r="G8756">
        <v>1014853.35</v>
      </c>
      <c r="H8756">
        <v>874877.11</v>
      </c>
    </row>
    <row r="8757" spans="1:8" x14ac:dyDescent="0.25">
      <c r="A8757" t="s">
        <v>59</v>
      </c>
      <c r="B8757">
        <v>2020</v>
      </c>
      <c r="C8757" t="s">
        <v>6</v>
      </c>
      <c r="D8757" t="s">
        <v>62</v>
      </c>
      <c r="E8757">
        <v>5538</v>
      </c>
      <c r="F8757">
        <v>8451.6429399999997</v>
      </c>
      <c r="G8757">
        <v>1033873.87</v>
      </c>
      <c r="H8757">
        <v>702847.24</v>
      </c>
    </row>
    <row r="8758" spans="1:8" x14ac:dyDescent="0.25">
      <c r="A8758" t="s">
        <v>59</v>
      </c>
      <c r="B8758">
        <v>2020</v>
      </c>
      <c r="C8758" t="s">
        <v>6</v>
      </c>
      <c r="D8758" t="s">
        <v>62</v>
      </c>
      <c r="E8758">
        <v>127672</v>
      </c>
      <c r="F8758">
        <v>29831.63091</v>
      </c>
      <c r="G8758">
        <v>2872698.31</v>
      </c>
      <c r="H8758">
        <v>1748385.45</v>
      </c>
    </row>
    <row r="8759" spans="1:8" x14ac:dyDescent="0.25">
      <c r="A8759" t="s">
        <v>59</v>
      </c>
      <c r="B8759">
        <v>2020</v>
      </c>
      <c r="C8759" t="s">
        <v>6</v>
      </c>
      <c r="D8759" t="s">
        <v>60</v>
      </c>
      <c r="E8759">
        <v>23</v>
      </c>
      <c r="F8759">
        <v>118.88720000000001</v>
      </c>
      <c r="G8759">
        <v>9819.14</v>
      </c>
      <c r="H8759">
        <v>15876.48</v>
      </c>
    </row>
    <row r="8760" spans="1:8" x14ac:dyDescent="0.25">
      <c r="A8760" t="s">
        <v>59</v>
      </c>
      <c r="B8760">
        <v>2020</v>
      </c>
      <c r="C8760" t="s">
        <v>6</v>
      </c>
      <c r="D8760" t="s">
        <v>60</v>
      </c>
      <c r="E8760">
        <v>61</v>
      </c>
      <c r="F8760">
        <v>88.856679999999997</v>
      </c>
      <c r="G8760">
        <v>9036.7099999999991</v>
      </c>
      <c r="H8760">
        <v>6072.5</v>
      </c>
    </row>
    <row r="8761" spans="1:8" x14ac:dyDescent="0.25">
      <c r="A8761" t="s">
        <v>59</v>
      </c>
      <c r="B8761">
        <v>2020</v>
      </c>
      <c r="C8761" t="s">
        <v>6</v>
      </c>
      <c r="D8761" t="s">
        <v>60</v>
      </c>
      <c r="E8761">
        <v>25</v>
      </c>
      <c r="F8761">
        <v>85.051140000000004</v>
      </c>
      <c r="G8761">
        <v>3419.54</v>
      </c>
      <c r="H8761">
        <v>4099.8599999999997</v>
      </c>
    </row>
    <row r="8762" spans="1:8" x14ac:dyDescent="0.25">
      <c r="A8762" t="s">
        <v>59</v>
      </c>
      <c r="B8762">
        <v>2020</v>
      </c>
      <c r="C8762" t="s">
        <v>6</v>
      </c>
      <c r="D8762" t="s">
        <v>60</v>
      </c>
      <c r="E8762">
        <v>36</v>
      </c>
      <c r="F8762">
        <v>133.26904999999999</v>
      </c>
      <c r="G8762">
        <v>9495.67</v>
      </c>
      <c r="H8762">
        <v>7009.8</v>
      </c>
    </row>
    <row r="8763" spans="1:8" x14ac:dyDescent="0.25">
      <c r="A8763" t="s">
        <v>59</v>
      </c>
      <c r="B8763">
        <v>2020</v>
      </c>
      <c r="C8763" t="s">
        <v>6</v>
      </c>
      <c r="D8763" t="s">
        <v>60</v>
      </c>
      <c r="E8763">
        <v>0</v>
      </c>
      <c r="F8763">
        <v>0</v>
      </c>
      <c r="G8763">
        <v>0</v>
      </c>
      <c r="H8763">
        <v>0</v>
      </c>
    </row>
    <row r="8764" spans="1:8" x14ac:dyDescent="0.25">
      <c r="A8764" t="s">
        <v>59</v>
      </c>
      <c r="B8764">
        <v>2020</v>
      </c>
      <c r="C8764" t="s">
        <v>6</v>
      </c>
      <c r="D8764" t="s">
        <v>60</v>
      </c>
      <c r="E8764">
        <v>0</v>
      </c>
      <c r="F8764">
        <v>0</v>
      </c>
      <c r="G8764">
        <v>0</v>
      </c>
      <c r="H8764">
        <v>0</v>
      </c>
    </row>
    <row r="8765" spans="1:8" x14ac:dyDescent="0.25">
      <c r="A8765" t="s">
        <v>59</v>
      </c>
      <c r="B8765">
        <v>2020</v>
      </c>
      <c r="C8765" t="s">
        <v>6</v>
      </c>
      <c r="D8765" t="s">
        <v>61</v>
      </c>
      <c r="E8765">
        <v>0</v>
      </c>
      <c r="F8765">
        <v>0</v>
      </c>
      <c r="G8765">
        <v>0</v>
      </c>
      <c r="H8765">
        <v>0</v>
      </c>
    </row>
    <row r="8766" spans="1:8" x14ac:dyDescent="0.25">
      <c r="A8766" t="s">
        <v>59</v>
      </c>
      <c r="B8766">
        <v>2020</v>
      </c>
      <c r="C8766" t="s">
        <v>6</v>
      </c>
      <c r="D8766" t="s">
        <v>60</v>
      </c>
      <c r="E8766">
        <v>0</v>
      </c>
      <c r="F8766">
        <v>0</v>
      </c>
      <c r="G8766">
        <v>0</v>
      </c>
      <c r="H8766">
        <v>0</v>
      </c>
    </row>
    <row r="8767" spans="1:8" x14ac:dyDescent="0.25">
      <c r="A8767" t="s">
        <v>59</v>
      </c>
      <c r="B8767">
        <v>2020</v>
      </c>
      <c r="C8767" t="s">
        <v>6</v>
      </c>
      <c r="D8767" t="s">
        <v>60</v>
      </c>
      <c r="E8767">
        <v>0</v>
      </c>
      <c r="F8767">
        <v>0</v>
      </c>
      <c r="G8767">
        <v>0</v>
      </c>
      <c r="H8767">
        <v>0</v>
      </c>
    </row>
    <row r="8768" spans="1:8" x14ac:dyDescent="0.25">
      <c r="A8768" t="s">
        <v>59</v>
      </c>
      <c r="B8768">
        <v>2020</v>
      </c>
      <c r="C8768" t="s">
        <v>6</v>
      </c>
      <c r="D8768" t="s">
        <v>60</v>
      </c>
      <c r="E8768">
        <v>0</v>
      </c>
      <c r="F8768">
        <v>0</v>
      </c>
      <c r="G8768">
        <v>0</v>
      </c>
      <c r="H8768">
        <v>0</v>
      </c>
    </row>
    <row r="8769" spans="1:8" x14ac:dyDescent="0.25">
      <c r="A8769" t="s">
        <v>59</v>
      </c>
      <c r="B8769">
        <v>2020</v>
      </c>
      <c r="C8769" t="s">
        <v>6</v>
      </c>
      <c r="D8769" t="s">
        <v>62</v>
      </c>
      <c r="E8769">
        <v>1</v>
      </c>
      <c r="F8769">
        <v>404.68799999999999</v>
      </c>
      <c r="G8769">
        <v>37341.269999999997</v>
      </c>
      <c r="H8769">
        <v>0</v>
      </c>
    </row>
    <row r="8770" spans="1:8" x14ac:dyDescent="0.25">
      <c r="A8770" t="s">
        <v>59</v>
      </c>
      <c r="B8770">
        <v>2020</v>
      </c>
      <c r="C8770" t="s">
        <v>6</v>
      </c>
      <c r="D8770" t="s">
        <v>60</v>
      </c>
      <c r="E8770">
        <v>0</v>
      </c>
      <c r="F8770">
        <v>0</v>
      </c>
      <c r="G8770">
        <v>0</v>
      </c>
      <c r="H8770">
        <v>0</v>
      </c>
    </row>
    <row r="8771" spans="1:8" x14ac:dyDescent="0.25">
      <c r="A8771" t="s">
        <v>59</v>
      </c>
      <c r="B8771">
        <v>2020</v>
      </c>
      <c r="C8771" t="s">
        <v>6</v>
      </c>
      <c r="D8771" t="s">
        <v>60</v>
      </c>
      <c r="E8771">
        <v>0</v>
      </c>
      <c r="F8771">
        <v>0</v>
      </c>
      <c r="G8771">
        <v>0</v>
      </c>
      <c r="H8771">
        <v>0</v>
      </c>
    </row>
    <row r="8772" spans="1:8" x14ac:dyDescent="0.25">
      <c r="A8772" t="s">
        <v>59</v>
      </c>
      <c r="B8772">
        <v>2020</v>
      </c>
      <c r="C8772" t="s">
        <v>6</v>
      </c>
      <c r="D8772" t="s">
        <v>60</v>
      </c>
      <c r="E8772">
        <v>0</v>
      </c>
      <c r="F8772">
        <v>0</v>
      </c>
      <c r="G8772">
        <v>0</v>
      </c>
      <c r="H8772">
        <v>0</v>
      </c>
    </row>
    <row r="8773" spans="1:8" x14ac:dyDescent="0.25">
      <c r="A8773" t="s">
        <v>59</v>
      </c>
      <c r="B8773">
        <v>2020</v>
      </c>
      <c r="C8773" t="s">
        <v>6</v>
      </c>
      <c r="D8773" t="s">
        <v>60</v>
      </c>
      <c r="E8773">
        <v>0</v>
      </c>
      <c r="F8773">
        <v>0</v>
      </c>
      <c r="G8773">
        <v>0</v>
      </c>
      <c r="H8773">
        <v>0</v>
      </c>
    </row>
    <row r="8774" spans="1:8" x14ac:dyDescent="0.25">
      <c r="A8774" t="s">
        <v>59</v>
      </c>
      <c r="B8774">
        <v>2020</v>
      </c>
      <c r="C8774" t="s">
        <v>6</v>
      </c>
      <c r="D8774" t="s">
        <v>61</v>
      </c>
      <c r="E8774">
        <v>0</v>
      </c>
      <c r="F8774">
        <v>0</v>
      </c>
      <c r="G8774">
        <v>0</v>
      </c>
      <c r="H8774">
        <v>0</v>
      </c>
    </row>
    <row r="8775" spans="1:8" x14ac:dyDescent="0.25">
      <c r="A8775" t="s">
        <v>59</v>
      </c>
      <c r="B8775">
        <v>2020</v>
      </c>
      <c r="C8775" t="s">
        <v>6</v>
      </c>
      <c r="D8775" t="s">
        <v>60</v>
      </c>
      <c r="E8775">
        <v>0</v>
      </c>
      <c r="F8775">
        <v>0</v>
      </c>
      <c r="G8775">
        <v>0</v>
      </c>
      <c r="H8775">
        <v>0</v>
      </c>
    </row>
    <row r="8776" spans="1:8" x14ac:dyDescent="0.25">
      <c r="A8776" t="s">
        <v>59</v>
      </c>
      <c r="B8776">
        <v>2020</v>
      </c>
      <c r="C8776" t="s">
        <v>6</v>
      </c>
      <c r="D8776" t="s">
        <v>60</v>
      </c>
      <c r="E8776">
        <v>0</v>
      </c>
      <c r="F8776">
        <v>0</v>
      </c>
      <c r="G8776">
        <v>0</v>
      </c>
      <c r="H8776">
        <v>0</v>
      </c>
    </row>
    <row r="8777" spans="1:8" x14ac:dyDescent="0.25">
      <c r="A8777" t="s">
        <v>59</v>
      </c>
      <c r="B8777">
        <v>2020</v>
      </c>
      <c r="C8777" t="s">
        <v>6</v>
      </c>
      <c r="D8777" t="s">
        <v>60</v>
      </c>
      <c r="E8777">
        <v>0</v>
      </c>
      <c r="F8777">
        <v>0</v>
      </c>
      <c r="G8777">
        <v>0</v>
      </c>
      <c r="H8777">
        <v>0</v>
      </c>
    </row>
    <row r="8778" spans="1:8" x14ac:dyDescent="0.25">
      <c r="A8778" t="s">
        <v>59</v>
      </c>
      <c r="B8778">
        <v>2020</v>
      </c>
      <c r="C8778" t="s">
        <v>6</v>
      </c>
      <c r="D8778" t="s">
        <v>60</v>
      </c>
      <c r="E8778">
        <v>0</v>
      </c>
      <c r="F8778">
        <v>0</v>
      </c>
      <c r="G8778">
        <v>0</v>
      </c>
      <c r="H8778">
        <v>0</v>
      </c>
    </row>
    <row r="8779" spans="1:8" x14ac:dyDescent="0.25">
      <c r="A8779" t="s">
        <v>59</v>
      </c>
      <c r="B8779">
        <v>2020</v>
      </c>
      <c r="C8779" t="s">
        <v>6</v>
      </c>
      <c r="D8779" t="s">
        <v>60</v>
      </c>
      <c r="E8779">
        <v>0</v>
      </c>
      <c r="F8779">
        <v>0</v>
      </c>
      <c r="G8779">
        <v>0</v>
      </c>
      <c r="H8779">
        <v>0</v>
      </c>
    </row>
    <row r="8780" spans="1:8" x14ac:dyDescent="0.25">
      <c r="A8780" t="s">
        <v>59</v>
      </c>
      <c r="B8780">
        <v>2020</v>
      </c>
      <c r="C8780" t="s">
        <v>6</v>
      </c>
      <c r="D8780" t="s">
        <v>60</v>
      </c>
      <c r="E8780">
        <v>7</v>
      </c>
      <c r="F8780">
        <v>76.257729999999995</v>
      </c>
      <c r="G8780">
        <v>4978.99</v>
      </c>
      <c r="H8780">
        <v>1101.92</v>
      </c>
    </row>
    <row r="8781" spans="1:8" x14ac:dyDescent="0.25">
      <c r="A8781" t="s">
        <v>59</v>
      </c>
      <c r="B8781">
        <v>2020</v>
      </c>
      <c r="C8781" t="s">
        <v>6</v>
      </c>
      <c r="D8781" t="s">
        <v>60</v>
      </c>
      <c r="E8781">
        <v>0</v>
      </c>
      <c r="F8781">
        <v>0</v>
      </c>
      <c r="G8781">
        <v>0</v>
      </c>
      <c r="H8781">
        <v>0</v>
      </c>
    </row>
    <row r="8782" spans="1:8" x14ac:dyDescent="0.25">
      <c r="A8782" t="s">
        <v>59</v>
      </c>
      <c r="B8782">
        <v>2020</v>
      </c>
      <c r="C8782" t="s">
        <v>6</v>
      </c>
      <c r="D8782" t="s">
        <v>60</v>
      </c>
      <c r="E8782">
        <v>0</v>
      </c>
      <c r="F8782">
        <v>0</v>
      </c>
      <c r="G8782">
        <v>0</v>
      </c>
      <c r="H8782">
        <v>0</v>
      </c>
    </row>
    <row r="8783" spans="1:8" x14ac:dyDescent="0.25">
      <c r="A8783" t="s">
        <v>59</v>
      </c>
      <c r="B8783">
        <v>2020</v>
      </c>
      <c r="C8783" t="s">
        <v>6</v>
      </c>
      <c r="D8783" t="s">
        <v>62</v>
      </c>
      <c r="E8783">
        <v>0</v>
      </c>
      <c r="F8783">
        <v>0</v>
      </c>
      <c r="G8783">
        <v>0</v>
      </c>
      <c r="H8783">
        <v>0</v>
      </c>
    </row>
    <row r="8784" spans="1:8" x14ac:dyDescent="0.25">
      <c r="A8784" t="s">
        <v>59</v>
      </c>
      <c r="B8784">
        <v>2020</v>
      </c>
      <c r="C8784" t="s">
        <v>6</v>
      </c>
      <c r="D8784" t="s">
        <v>60</v>
      </c>
      <c r="E8784">
        <v>0</v>
      </c>
      <c r="F8784">
        <v>0</v>
      </c>
      <c r="G8784">
        <v>0</v>
      </c>
      <c r="H8784">
        <v>0</v>
      </c>
    </row>
    <row r="8785" spans="1:8" x14ac:dyDescent="0.25">
      <c r="A8785" t="s">
        <v>59</v>
      </c>
      <c r="B8785">
        <v>2020</v>
      </c>
      <c r="C8785" t="s">
        <v>6</v>
      </c>
      <c r="D8785" t="s">
        <v>60</v>
      </c>
      <c r="E8785">
        <v>0</v>
      </c>
      <c r="F8785">
        <v>0</v>
      </c>
      <c r="G8785">
        <v>0</v>
      </c>
      <c r="H8785">
        <v>0</v>
      </c>
    </row>
    <row r="8786" spans="1:8" x14ac:dyDescent="0.25">
      <c r="A8786" t="s">
        <v>59</v>
      </c>
      <c r="B8786">
        <v>2020</v>
      </c>
      <c r="C8786" t="s">
        <v>6</v>
      </c>
      <c r="D8786" t="s">
        <v>60</v>
      </c>
      <c r="E8786">
        <v>3</v>
      </c>
      <c r="F8786">
        <v>23.500830000000001</v>
      </c>
      <c r="G8786">
        <v>1767.43</v>
      </c>
      <c r="H8786">
        <v>0</v>
      </c>
    </row>
    <row r="8787" spans="1:8" x14ac:dyDescent="0.25">
      <c r="A8787" t="s">
        <v>59</v>
      </c>
      <c r="B8787">
        <v>2020</v>
      </c>
      <c r="C8787" t="s">
        <v>6</v>
      </c>
      <c r="D8787" t="s">
        <v>61</v>
      </c>
      <c r="E8787">
        <v>0</v>
      </c>
      <c r="F8787">
        <v>0</v>
      </c>
      <c r="G8787">
        <v>0</v>
      </c>
      <c r="H8787">
        <v>0</v>
      </c>
    </row>
    <row r="8788" spans="1:8" x14ac:dyDescent="0.25">
      <c r="A8788" t="s">
        <v>59</v>
      </c>
      <c r="B8788">
        <v>2020</v>
      </c>
      <c r="C8788" t="s">
        <v>6</v>
      </c>
      <c r="D8788" t="s">
        <v>61</v>
      </c>
      <c r="E8788">
        <v>7</v>
      </c>
      <c r="F8788">
        <v>338.16363999999999</v>
      </c>
      <c r="G8788">
        <v>30309.87</v>
      </c>
      <c r="H8788">
        <v>0</v>
      </c>
    </row>
    <row r="8789" spans="1:8" x14ac:dyDescent="0.25">
      <c r="A8789" t="s">
        <v>59</v>
      </c>
      <c r="B8789">
        <v>2020</v>
      </c>
      <c r="C8789" t="s">
        <v>6</v>
      </c>
      <c r="D8789" t="s">
        <v>61</v>
      </c>
      <c r="E8789">
        <v>0</v>
      </c>
      <c r="F8789">
        <v>0</v>
      </c>
      <c r="G8789">
        <v>0</v>
      </c>
      <c r="H8789">
        <v>0</v>
      </c>
    </row>
    <row r="8790" spans="1:8" x14ac:dyDescent="0.25">
      <c r="A8790" t="s">
        <v>59</v>
      </c>
      <c r="B8790">
        <v>2020</v>
      </c>
      <c r="C8790" t="s">
        <v>6</v>
      </c>
      <c r="D8790" t="s">
        <v>60</v>
      </c>
      <c r="E8790">
        <v>0</v>
      </c>
      <c r="F8790">
        <v>0</v>
      </c>
      <c r="G8790">
        <v>0</v>
      </c>
      <c r="H8790">
        <v>0</v>
      </c>
    </row>
    <row r="8791" spans="1:8" x14ac:dyDescent="0.25">
      <c r="A8791" t="s">
        <v>59</v>
      </c>
      <c r="B8791">
        <v>2020</v>
      </c>
      <c r="C8791" t="s">
        <v>6</v>
      </c>
      <c r="D8791" t="s">
        <v>60</v>
      </c>
      <c r="E8791">
        <v>0</v>
      </c>
      <c r="F8791">
        <v>0</v>
      </c>
      <c r="G8791">
        <v>0</v>
      </c>
      <c r="H8791">
        <v>0</v>
      </c>
    </row>
    <row r="8792" spans="1:8" x14ac:dyDescent="0.25">
      <c r="A8792" t="s">
        <v>59</v>
      </c>
      <c r="B8792">
        <v>2020</v>
      </c>
      <c r="C8792" t="s">
        <v>6</v>
      </c>
      <c r="D8792" t="s">
        <v>60</v>
      </c>
      <c r="E8792">
        <v>2</v>
      </c>
      <c r="F8792">
        <v>26.746390000000002</v>
      </c>
      <c r="G8792">
        <v>5395.75</v>
      </c>
      <c r="H8792">
        <v>5395.75</v>
      </c>
    </row>
    <row r="8793" spans="1:8" x14ac:dyDescent="0.25">
      <c r="A8793" t="s">
        <v>59</v>
      </c>
      <c r="B8793">
        <v>2020</v>
      </c>
      <c r="C8793" t="s">
        <v>6</v>
      </c>
      <c r="D8793" t="s">
        <v>60</v>
      </c>
      <c r="E8793">
        <v>0</v>
      </c>
      <c r="F8793">
        <v>0</v>
      </c>
      <c r="G8793">
        <v>0</v>
      </c>
      <c r="H8793">
        <v>0</v>
      </c>
    </row>
    <row r="8794" spans="1:8" x14ac:dyDescent="0.25">
      <c r="A8794" t="s">
        <v>59</v>
      </c>
      <c r="B8794">
        <v>2020</v>
      </c>
      <c r="C8794" t="s">
        <v>6</v>
      </c>
      <c r="D8794" t="s">
        <v>60</v>
      </c>
      <c r="E8794">
        <v>107</v>
      </c>
      <c r="F8794">
        <v>4553.5405799999999</v>
      </c>
      <c r="G8794">
        <v>347464</v>
      </c>
      <c r="H8794">
        <v>138150.5</v>
      </c>
    </row>
    <row r="8795" spans="1:8" x14ac:dyDescent="0.25">
      <c r="A8795" t="s">
        <v>59</v>
      </c>
      <c r="B8795">
        <v>2020</v>
      </c>
      <c r="C8795" t="s">
        <v>6</v>
      </c>
      <c r="D8795" t="s">
        <v>60</v>
      </c>
      <c r="E8795">
        <v>1</v>
      </c>
      <c r="F8795">
        <v>1.514</v>
      </c>
      <c r="G8795">
        <v>133.26</v>
      </c>
      <c r="H8795">
        <v>119.17</v>
      </c>
    </row>
    <row r="8796" spans="1:8" x14ac:dyDescent="0.25">
      <c r="A8796" t="s">
        <v>59</v>
      </c>
      <c r="B8796">
        <v>2020</v>
      </c>
      <c r="C8796" t="s">
        <v>6</v>
      </c>
      <c r="D8796" t="s">
        <v>62</v>
      </c>
      <c r="E8796">
        <v>5</v>
      </c>
      <c r="F8796">
        <v>397.89616999999998</v>
      </c>
      <c r="G8796">
        <v>39714.019999999997</v>
      </c>
      <c r="H8796">
        <v>6832.43</v>
      </c>
    </row>
    <row r="8797" spans="1:8" x14ac:dyDescent="0.25">
      <c r="A8797" t="s">
        <v>59</v>
      </c>
      <c r="B8797">
        <v>2020</v>
      </c>
      <c r="C8797" t="s">
        <v>6</v>
      </c>
      <c r="D8797" t="s">
        <v>62</v>
      </c>
      <c r="E8797">
        <v>0</v>
      </c>
      <c r="F8797">
        <v>0</v>
      </c>
      <c r="G8797">
        <v>0</v>
      </c>
      <c r="H8797">
        <v>0</v>
      </c>
    </row>
    <row r="8798" spans="1:8" x14ac:dyDescent="0.25">
      <c r="A8798" t="s">
        <v>59</v>
      </c>
      <c r="B8798">
        <v>2020</v>
      </c>
      <c r="C8798" t="s">
        <v>6</v>
      </c>
      <c r="D8798" t="s">
        <v>60</v>
      </c>
      <c r="E8798">
        <v>0</v>
      </c>
      <c r="F8798">
        <v>0</v>
      </c>
      <c r="G8798">
        <v>0</v>
      </c>
      <c r="H8798">
        <v>0</v>
      </c>
    </row>
    <row r="8799" spans="1:8" x14ac:dyDescent="0.25">
      <c r="A8799" t="s">
        <v>59</v>
      </c>
      <c r="B8799">
        <v>2020</v>
      </c>
      <c r="C8799" t="s">
        <v>6</v>
      </c>
      <c r="D8799" t="s">
        <v>60</v>
      </c>
      <c r="E8799">
        <v>0</v>
      </c>
      <c r="F8799">
        <v>0</v>
      </c>
      <c r="G8799">
        <v>0</v>
      </c>
      <c r="H8799">
        <v>0</v>
      </c>
    </row>
    <row r="8800" spans="1:8" x14ac:dyDescent="0.25">
      <c r="A8800" t="s">
        <v>59</v>
      </c>
      <c r="B8800">
        <v>2020</v>
      </c>
      <c r="C8800" t="s">
        <v>6</v>
      </c>
      <c r="D8800" t="s">
        <v>60</v>
      </c>
      <c r="E8800">
        <v>0</v>
      </c>
      <c r="F8800">
        <v>0</v>
      </c>
      <c r="G8800">
        <v>0</v>
      </c>
      <c r="H8800">
        <v>0</v>
      </c>
    </row>
    <row r="8801" spans="1:8" x14ac:dyDescent="0.25">
      <c r="A8801" t="s">
        <v>59</v>
      </c>
      <c r="B8801">
        <v>2020</v>
      </c>
      <c r="C8801" t="s">
        <v>6</v>
      </c>
      <c r="D8801" t="s">
        <v>60</v>
      </c>
      <c r="E8801">
        <v>17</v>
      </c>
      <c r="F8801">
        <v>517.31385</v>
      </c>
      <c r="G8801">
        <v>35556.07</v>
      </c>
      <c r="H8801">
        <v>68529.95</v>
      </c>
    </row>
    <row r="8802" spans="1:8" x14ac:dyDescent="0.25">
      <c r="A8802" t="s">
        <v>59</v>
      </c>
      <c r="B8802">
        <v>2020</v>
      </c>
      <c r="C8802" t="s">
        <v>6</v>
      </c>
      <c r="D8802" t="s">
        <v>60</v>
      </c>
      <c r="E8802">
        <v>0</v>
      </c>
      <c r="F8802">
        <v>0</v>
      </c>
      <c r="G8802">
        <v>0</v>
      </c>
      <c r="H8802">
        <v>0</v>
      </c>
    </row>
    <row r="8803" spans="1:8" x14ac:dyDescent="0.25">
      <c r="A8803" t="s">
        <v>59</v>
      </c>
      <c r="B8803">
        <v>2020</v>
      </c>
      <c r="C8803" t="s">
        <v>6</v>
      </c>
      <c r="D8803" t="s">
        <v>60</v>
      </c>
      <c r="E8803">
        <v>24</v>
      </c>
      <c r="F8803">
        <v>2455.4368199999999</v>
      </c>
      <c r="G8803">
        <v>156069.38</v>
      </c>
      <c r="H8803">
        <v>106860.86</v>
      </c>
    </row>
    <row r="8804" spans="1:8" x14ac:dyDescent="0.25">
      <c r="A8804" t="s">
        <v>59</v>
      </c>
      <c r="B8804">
        <v>2020</v>
      </c>
      <c r="C8804" t="s">
        <v>6</v>
      </c>
      <c r="D8804" t="s">
        <v>60</v>
      </c>
      <c r="E8804">
        <v>1</v>
      </c>
      <c r="F8804">
        <v>0.46817999999999999</v>
      </c>
      <c r="G8804">
        <v>46.99</v>
      </c>
      <c r="H8804">
        <v>62.92</v>
      </c>
    </row>
    <row r="8805" spans="1:8" x14ac:dyDescent="0.25">
      <c r="A8805" t="s">
        <v>59</v>
      </c>
      <c r="B8805">
        <v>2020</v>
      </c>
      <c r="C8805" t="s">
        <v>6</v>
      </c>
      <c r="D8805" t="s">
        <v>60</v>
      </c>
      <c r="E8805">
        <v>0</v>
      </c>
      <c r="F8805">
        <v>0</v>
      </c>
      <c r="G8805">
        <v>0</v>
      </c>
      <c r="H8805">
        <v>0</v>
      </c>
    </row>
    <row r="8806" spans="1:8" x14ac:dyDescent="0.25">
      <c r="A8806" t="s">
        <v>59</v>
      </c>
      <c r="B8806">
        <v>2020</v>
      </c>
      <c r="C8806" t="s">
        <v>6</v>
      </c>
      <c r="D8806" t="s">
        <v>60</v>
      </c>
      <c r="E8806">
        <v>0</v>
      </c>
      <c r="F8806">
        <v>0</v>
      </c>
      <c r="G8806">
        <v>0</v>
      </c>
      <c r="H8806">
        <v>0</v>
      </c>
    </row>
    <row r="8807" spans="1:8" x14ac:dyDescent="0.25">
      <c r="A8807" t="s">
        <v>59</v>
      </c>
      <c r="B8807">
        <v>2020</v>
      </c>
      <c r="C8807" t="s">
        <v>6</v>
      </c>
      <c r="D8807" t="s">
        <v>60</v>
      </c>
      <c r="E8807">
        <v>2</v>
      </c>
      <c r="F8807">
        <v>0</v>
      </c>
      <c r="G8807">
        <v>2.94</v>
      </c>
      <c r="H8807">
        <v>1.53</v>
      </c>
    </row>
    <row r="8808" spans="1:8" x14ac:dyDescent="0.25">
      <c r="A8808" t="s">
        <v>59</v>
      </c>
      <c r="B8808">
        <v>2020</v>
      </c>
      <c r="C8808" t="s">
        <v>6</v>
      </c>
      <c r="D8808" t="s">
        <v>63</v>
      </c>
      <c r="E8808">
        <v>28</v>
      </c>
      <c r="F8808">
        <v>1.8676999999999999</v>
      </c>
      <c r="G8808">
        <v>190.41</v>
      </c>
      <c r="H8808">
        <v>403.29</v>
      </c>
    </row>
    <row r="8809" spans="1:8" x14ac:dyDescent="0.25">
      <c r="A8809" t="s">
        <v>59</v>
      </c>
      <c r="B8809">
        <v>2020</v>
      </c>
      <c r="C8809" t="s">
        <v>6</v>
      </c>
      <c r="D8809" t="s">
        <v>60</v>
      </c>
      <c r="E8809">
        <v>1</v>
      </c>
      <c r="F8809">
        <v>5.8152499999999998</v>
      </c>
      <c r="G8809">
        <v>490.03</v>
      </c>
      <c r="H8809">
        <v>490.03</v>
      </c>
    </row>
    <row r="8810" spans="1:8" x14ac:dyDescent="0.25">
      <c r="A8810" t="s">
        <v>59</v>
      </c>
      <c r="B8810">
        <v>2020</v>
      </c>
      <c r="C8810" t="s">
        <v>6</v>
      </c>
      <c r="D8810" t="s">
        <v>60</v>
      </c>
      <c r="E8810">
        <v>5</v>
      </c>
      <c r="F8810">
        <v>3.6503399999999999</v>
      </c>
      <c r="G8810">
        <v>577.85</v>
      </c>
      <c r="H8810">
        <v>438.99</v>
      </c>
    </row>
    <row r="8811" spans="1:8" x14ac:dyDescent="0.25">
      <c r="A8811" t="s">
        <v>59</v>
      </c>
      <c r="B8811">
        <v>2020</v>
      </c>
      <c r="C8811" t="s">
        <v>6</v>
      </c>
      <c r="D8811" t="s">
        <v>60</v>
      </c>
      <c r="E8811">
        <v>9</v>
      </c>
      <c r="F8811">
        <v>35.421880000000002</v>
      </c>
      <c r="G8811">
        <v>3295.53</v>
      </c>
      <c r="H8811">
        <v>749.71</v>
      </c>
    </row>
    <row r="8812" spans="1:8" x14ac:dyDescent="0.25">
      <c r="A8812" t="s">
        <v>59</v>
      </c>
      <c r="B8812">
        <v>2020</v>
      </c>
      <c r="C8812" t="s">
        <v>6</v>
      </c>
      <c r="D8812" t="s">
        <v>60</v>
      </c>
      <c r="E8812">
        <v>57</v>
      </c>
      <c r="F8812">
        <v>18.784500000000001</v>
      </c>
      <c r="G8812">
        <v>1658.68</v>
      </c>
      <c r="H8812">
        <v>1058.45</v>
      </c>
    </row>
    <row r="8813" spans="1:8" x14ac:dyDescent="0.25">
      <c r="A8813" t="s">
        <v>59</v>
      </c>
      <c r="B8813">
        <v>2020</v>
      </c>
      <c r="C8813" t="s">
        <v>6</v>
      </c>
      <c r="D8813" t="s">
        <v>60</v>
      </c>
      <c r="E8813">
        <v>0</v>
      </c>
      <c r="F8813">
        <v>0</v>
      </c>
      <c r="G8813">
        <v>0</v>
      </c>
      <c r="H8813">
        <v>0</v>
      </c>
    </row>
    <row r="8814" spans="1:8" x14ac:dyDescent="0.25">
      <c r="A8814" t="s">
        <v>59</v>
      </c>
      <c r="B8814">
        <v>2020</v>
      </c>
      <c r="C8814" t="s">
        <v>6</v>
      </c>
      <c r="D8814" t="s">
        <v>60</v>
      </c>
      <c r="E8814">
        <v>27</v>
      </c>
      <c r="F8814">
        <v>8.2556600000000007</v>
      </c>
      <c r="G8814">
        <v>671.43</v>
      </c>
      <c r="H8814">
        <v>9.7899999999999991</v>
      </c>
    </row>
    <row r="8815" spans="1:8" x14ac:dyDescent="0.25">
      <c r="A8815" t="s">
        <v>59</v>
      </c>
      <c r="B8815">
        <v>2020</v>
      </c>
      <c r="C8815" t="s">
        <v>6</v>
      </c>
      <c r="D8815" t="s">
        <v>63</v>
      </c>
      <c r="E8815">
        <v>0</v>
      </c>
      <c r="F8815">
        <v>0</v>
      </c>
      <c r="G8815">
        <v>0</v>
      </c>
      <c r="H8815">
        <v>0</v>
      </c>
    </row>
    <row r="8816" spans="1:8" x14ac:dyDescent="0.25">
      <c r="A8816" t="s">
        <v>59</v>
      </c>
      <c r="B8816">
        <v>2020</v>
      </c>
      <c r="C8816" t="s">
        <v>6</v>
      </c>
      <c r="D8816" t="s">
        <v>60</v>
      </c>
      <c r="E8816">
        <v>12</v>
      </c>
      <c r="F8816">
        <v>1.202</v>
      </c>
      <c r="G8816">
        <v>114.36</v>
      </c>
      <c r="H8816">
        <v>34.68</v>
      </c>
    </row>
    <row r="8817" spans="1:8" x14ac:dyDescent="0.25">
      <c r="A8817" t="s">
        <v>59</v>
      </c>
      <c r="B8817">
        <v>2020</v>
      </c>
      <c r="C8817" t="s">
        <v>6</v>
      </c>
      <c r="D8817" t="s">
        <v>60</v>
      </c>
      <c r="E8817">
        <v>0</v>
      </c>
      <c r="F8817">
        <v>0</v>
      </c>
      <c r="G8817">
        <v>0</v>
      </c>
      <c r="H8817">
        <v>0</v>
      </c>
    </row>
    <row r="8818" spans="1:8" x14ac:dyDescent="0.25">
      <c r="A8818" t="s">
        <v>59</v>
      </c>
      <c r="B8818">
        <v>2020</v>
      </c>
      <c r="C8818" t="s">
        <v>6</v>
      </c>
      <c r="D8818" t="s">
        <v>60</v>
      </c>
      <c r="E8818">
        <v>0</v>
      </c>
      <c r="F8818">
        <v>0</v>
      </c>
      <c r="G8818">
        <v>0</v>
      </c>
      <c r="H8818">
        <v>0</v>
      </c>
    </row>
    <row r="8819" spans="1:8" x14ac:dyDescent="0.25">
      <c r="A8819" t="s">
        <v>59</v>
      </c>
      <c r="B8819">
        <v>2020</v>
      </c>
      <c r="C8819" t="s">
        <v>6</v>
      </c>
      <c r="D8819" t="s">
        <v>60</v>
      </c>
      <c r="E8819">
        <v>27</v>
      </c>
      <c r="F8819">
        <v>124.22817000000001</v>
      </c>
      <c r="G8819">
        <v>10541.08</v>
      </c>
      <c r="H8819">
        <v>0</v>
      </c>
    </row>
    <row r="8820" spans="1:8" x14ac:dyDescent="0.25">
      <c r="A8820" t="s">
        <v>59</v>
      </c>
      <c r="B8820">
        <v>2020</v>
      </c>
      <c r="C8820" t="s">
        <v>6</v>
      </c>
      <c r="D8820" t="s">
        <v>60</v>
      </c>
      <c r="E8820">
        <v>0</v>
      </c>
      <c r="F8820">
        <v>0</v>
      </c>
      <c r="G8820">
        <v>0</v>
      </c>
      <c r="H8820">
        <v>0</v>
      </c>
    </row>
    <row r="8821" spans="1:8" x14ac:dyDescent="0.25">
      <c r="A8821" t="s">
        <v>59</v>
      </c>
      <c r="B8821">
        <v>2020</v>
      </c>
      <c r="C8821" t="s">
        <v>6</v>
      </c>
      <c r="D8821" t="s">
        <v>63</v>
      </c>
      <c r="E8821">
        <v>0</v>
      </c>
      <c r="F8821">
        <v>0</v>
      </c>
      <c r="G8821">
        <v>0</v>
      </c>
      <c r="H8821">
        <v>0</v>
      </c>
    </row>
    <row r="8822" spans="1:8" x14ac:dyDescent="0.25">
      <c r="A8822" t="s">
        <v>59</v>
      </c>
      <c r="B8822">
        <v>2020</v>
      </c>
      <c r="C8822" t="s">
        <v>6</v>
      </c>
      <c r="D8822" t="s">
        <v>64</v>
      </c>
      <c r="E8822">
        <v>0</v>
      </c>
      <c r="F8822">
        <v>0</v>
      </c>
      <c r="G8822">
        <v>0</v>
      </c>
      <c r="H8822">
        <v>0</v>
      </c>
    </row>
    <row r="8823" spans="1:8" x14ac:dyDescent="0.25">
      <c r="A8823" t="s">
        <v>59</v>
      </c>
      <c r="B8823">
        <v>2020</v>
      </c>
      <c r="C8823" t="s">
        <v>6</v>
      </c>
      <c r="D8823" t="s">
        <v>61</v>
      </c>
      <c r="E8823">
        <v>9</v>
      </c>
      <c r="F8823">
        <v>73.528809999999993</v>
      </c>
      <c r="G8823">
        <v>5659.68</v>
      </c>
      <c r="H8823">
        <v>486.33</v>
      </c>
    </row>
    <row r="8824" spans="1:8" x14ac:dyDescent="0.25">
      <c r="A8824" t="s">
        <v>59</v>
      </c>
      <c r="B8824">
        <v>2020</v>
      </c>
      <c r="C8824" t="s">
        <v>6</v>
      </c>
      <c r="D8824" t="s">
        <v>61</v>
      </c>
      <c r="E8824">
        <v>5</v>
      </c>
      <c r="F8824">
        <v>1.474</v>
      </c>
      <c r="G8824">
        <v>245.27</v>
      </c>
      <c r="H8824">
        <v>32.39</v>
      </c>
    </row>
    <row r="8825" spans="1:8" x14ac:dyDescent="0.25">
      <c r="A8825" t="s">
        <v>59</v>
      </c>
      <c r="B8825">
        <v>2020</v>
      </c>
      <c r="C8825" t="s">
        <v>6</v>
      </c>
      <c r="D8825" t="s">
        <v>61</v>
      </c>
      <c r="E8825">
        <v>24</v>
      </c>
      <c r="F8825">
        <v>10.408300000000001</v>
      </c>
      <c r="G8825">
        <v>866.35</v>
      </c>
      <c r="H8825">
        <v>352.77</v>
      </c>
    </row>
    <row r="8826" spans="1:8" x14ac:dyDescent="0.25">
      <c r="A8826" t="s">
        <v>59</v>
      </c>
      <c r="B8826">
        <v>2020</v>
      </c>
      <c r="C8826" t="s">
        <v>6</v>
      </c>
      <c r="D8826" t="s">
        <v>60</v>
      </c>
      <c r="E8826">
        <v>11</v>
      </c>
      <c r="F8826">
        <v>19.133780000000002</v>
      </c>
      <c r="G8826">
        <v>2167.1</v>
      </c>
      <c r="H8826">
        <v>439.78</v>
      </c>
    </row>
    <row r="8827" spans="1:8" x14ac:dyDescent="0.25">
      <c r="A8827" t="s">
        <v>59</v>
      </c>
      <c r="B8827">
        <v>2020</v>
      </c>
      <c r="C8827" t="s">
        <v>6</v>
      </c>
      <c r="D8827" t="s">
        <v>60</v>
      </c>
      <c r="E8827">
        <v>472</v>
      </c>
      <c r="F8827">
        <v>2761.5855999999999</v>
      </c>
      <c r="G8827">
        <v>240635.1</v>
      </c>
      <c r="H8827">
        <v>151662.19</v>
      </c>
    </row>
    <row r="8828" spans="1:8" x14ac:dyDescent="0.25">
      <c r="A8828" t="s">
        <v>59</v>
      </c>
      <c r="B8828">
        <v>2020</v>
      </c>
      <c r="C8828" t="s">
        <v>6</v>
      </c>
      <c r="D8828" t="s">
        <v>60</v>
      </c>
      <c r="E8828">
        <v>384</v>
      </c>
      <c r="F8828">
        <v>473.33301</v>
      </c>
      <c r="G8828">
        <v>56476.89</v>
      </c>
      <c r="H8828">
        <v>41857.800000000003</v>
      </c>
    </row>
    <row r="8829" spans="1:8" x14ac:dyDescent="0.25">
      <c r="A8829" t="s">
        <v>59</v>
      </c>
      <c r="B8829">
        <v>2020</v>
      </c>
      <c r="C8829" t="s">
        <v>6</v>
      </c>
      <c r="D8829" t="s">
        <v>60</v>
      </c>
      <c r="E8829">
        <v>3194</v>
      </c>
      <c r="F8829">
        <v>1243.2546199999999</v>
      </c>
      <c r="G8829">
        <v>109654.17</v>
      </c>
      <c r="H8829">
        <v>77661.59</v>
      </c>
    </row>
    <row r="8830" spans="1:8" x14ac:dyDescent="0.25">
      <c r="A8830" t="s">
        <v>59</v>
      </c>
      <c r="B8830">
        <v>2020</v>
      </c>
      <c r="C8830" t="s">
        <v>6</v>
      </c>
      <c r="D8830" t="s">
        <v>60</v>
      </c>
      <c r="E8830">
        <v>0</v>
      </c>
      <c r="F8830">
        <v>0</v>
      </c>
      <c r="G8830">
        <v>0</v>
      </c>
      <c r="H8830">
        <v>0</v>
      </c>
    </row>
    <row r="8831" spans="1:8" x14ac:dyDescent="0.25">
      <c r="A8831" t="s">
        <v>59</v>
      </c>
      <c r="B8831">
        <v>2020</v>
      </c>
      <c r="C8831" t="s">
        <v>6</v>
      </c>
      <c r="D8831" t="s">
        <v>60</v>
      </c>
      <c r="E8831">
        <v>12</v>
      </c>
      <c r="F8831">
        <v>3.0990000000000002</v>
      </c>
      <c r="G8831">
        <v>243.05</v>
      </c>
      <c r="H8831">
        <v>34</v>
      </c>
    </row>
    <row r="8832" spans="1:8" x14ac:dyDescent="0.25">
      <c r="A8832" t="s">
        <v>59</v>
      </c>
      <c r="B8832">
        <v>2020</v>
      </c>
      <c r="C8832" t="s">
        <v>6</v>
      </c>
      <c r="D8832" t="s">
        <v>62</v>
      </c>
      <c r="E8832">
        <v>48</v>
      </c>
      <c r="F8832">
        <v>185.51123000000001</v>
      </c>
      <c r="G8832">
        <v>18276.25</v>
      </c>
      <c r="H8832">
        <v>8530.36</v>
      </c>
    </row>
    <row r="8833" spans="1:8" x14ac:dyDescent="0.25">
      <c r="A8833" t="s">
        <v>59</v>
      </c>
      <c r="B8833">
        <v>2020</v>
      </c>
      <c r="C8833" t="s">
        <v>6</v>
      </c>
      <c r="D8833" t="s">
        <v>62</v>
      </c>
      <c r="E8833">
        <v>49</v>
      </c>
      <c r="F8833">
        <v>41.260919999999999</v>
      </c>
      <c r="G8833">
        <v>5861.48</v>
      </c>
      <c r="H8833">
        <v>3109.35</v>
      </c>
    </row>
    <row r="8834" spans="1:8" x14ac:dyDescent="0.25">
      <c r="A8834" t="s">
        <v>59</v>
      </c>
      <c r="B8834">
        <v>2020</v>
      </c>
      <c r="C8834" t="s">
        <v>6</v>
      </c>
      <c r="D8834" t="s">
        <v>62</v>
      </c>
      <c r="E8834">
        <v>769</v>
      </c>
      <c r="F8834">
        <v>235.66203999999999</v>
      </c>
      <c r="G8834">
        <v>22917.759999999998</v>
      </c>
      <c r="H8834">
        <v>12116.61</v>
      </c>
    </row>
    <row r="8835" spans="1:8" x14ac:dyDescent="0.25">
      <c r="A8835" t="s">
        <v>59</v>
      </c>
      <c r="B8835">
        <v>2020</v>
      </c>
      <c r="C8835" t="s">
        <v>6</v>
      </c>
      <c r="D8835" t="s">
        <v>60</v>
      </c>
      <c r="E8835">
        <v>69</v>
      </c>
      <c r="F8835">
        <v>409.03149000000002</v>
      </c>
      <c r="G8835">
        <v>27189.62</v>
      </c>
      <c r="H8835">
        <v>7147.62</v>
      </c>
    </row>
    <row r="8836" spans="1:8" x14ac:dyDescent="0.25">
      <c r="A8836" t="s">
        <v>59</v>
      </c>
      <c r="B8836">
        <v>2020</v>
      </c>
      <c r="C8836" t="s">
        <v>6</v>
      </c>
      <c r="D8836" t="s">
        <v>60</v>
      </c>
      <c r="E8836">
        <v>4</v>
      </c>
      <c r="F8836">
        <v>3.694</v>
      </c>
      <c r="G8836">
        <v>243.13</v>
      </c>
      <c r="H8836">
        <v>13.39</v>
      </c>
    </row>
    <row r="8837" spans="1:8" x14ac:dyDescent="0.25">
      <c r="A8837" t="s">
        <v>59</v>
      </c>
      <c r="B8837">
        <v>2020</v>
      </c>
      <c r="C8837" t="s">
        <v>6</v>
      </c>
      <c r="D8837" t="s">
        <v>60</v>
      </c>
      <c r="E8837">
        <v>9</v>
      </c>
      <c r="F8837">
        <v>21.257739999999998</v>
      </c>
      <c r="G8837">
        <v>1610.16</v>
      </c>
      <c r="H8837">
        <v>931.99</v>
      </c>
    </row>
    <row r="8838" spans="1:8" x14ac:dyDescent="0.25">
      <c r="A8838" t="s">
        <v>59</v>
      </c>
      <c r="B8838">
        <v>2020</v>
      </c>
      <c r="C8838" t="s">
        <v>6</v>
      </c>
      <c r="D8838" t="s">
        <v>60</v>
      </c>
      <c r="E8838">
        <v>167</v>
      </c>
      <c r="F8838">
        <v>82.545900000000003</v>
      </c>
      <c r="G8838">
        <v>11245.16</v>
      </c>
      <c r="H8838">
        <v>564.23</v>
      </c>
    </row>
    <row r="8839" spans="1:8" x14ac:dyDescent="0.25">
      <c r="A8839" t="s">
        <v>59</v>
      </c>
      <c r="B8839">
        <v>2020</v>
      </c>
      <c r="C8839" t="s">
        <v>6</v>
      </c>
      <c r="D8839" t="s">
        <v>60</v>
      </c>
      <c r="E8839">
        <v>2</v>
      </c>
      <c r="F8839">
        <v>8.9999999999999993E-3</v>
      </c>
      <c r="G8839">
        <v>1.76</v>
      </c>
      <c r="H8839">
        <v>1.06</v>
      </c>
    </row>
    <row r="8840" spans="1:8" x14ac:dyDescent="0.25">
      <c r="A8840" t="s">
        <v>59</v>
      </c>
      <c r="B8840">
        <v>2020</v>
      </c>
      <c r="C8840" t="s">
        <v>6</v>
      </c>
      <c r="D8840" t="s">
        <v>60</v>
      </c>
      <c r="E8840">
        <v>91</v>
      </c>
      <c r="F8840">
        <v>97.366389999999996</v>
      </c>
      <c r="G8840">
        <v>8844.82</v>
      </c>
      <c r="H8840">
        <v>12436.98</v>
      </c>
    </row>
    <row r="8841" spans="1:8" x14ac:dyDescent="0.25">
      <c r="A8841" t="s">
        <v>59</v>
      </c>
      <c r="B8841">
        <v>2020</v>
      </c>
      <c r="C8841" t="s">
        <v>6</v>
      </c>
      <c r="D8841" t="s">
        <v>60</v>
      </c>
      <c r="E8841">
        <v>60</v>
      </c>
      <c r="F8841">
        <v>90.202860000000001</v>
      </c>
      <c r="G8841">
        <v>7685.32</v>
      </c>
      <c r="H8841">
        <v>3390.48</v>
      </c>
    </row>
    <row r="8842" spans="1:8" x14ac:dyDescent="0.25">
      <c r="A8842" t="s">
        <v>59</v>
      </c>
      <c r="B8842">
        <v>2020</v>
      </c>
      <c r="C8842" t="s">
        <v>6</v>
      </c>
      <c r="D8842" t="s">
        <v>60</v>
      </c>
      <c r="E8842">
        <v>626</v>
      </c>
      <c r="F8842">
        <v>298.16419999999999</v>
      </c>
      <c r="G8842">
        <v>22368.92</v>
      </c>
      <c r="H8842">
        <v>11228.05</v>
      </c>
    </row>
    <row r="8843" spans="1:8" x14ac:dyDescent="0.25">
      <c r="A8843" t="s">
        <v>59</v>
      </c>
      <c r="B8843">
        <v>2020</v>
      </c>
      <c r="C8843" t="s">
        <v>6</v>
      </c>
      <c r="D8843" t="s">
        <v>60</v>
      </c>
      <c r="E8843">
        <v>11</v>
      </c>
      <c r="F8843">
        <v>22.402000000000001</v>
      </c>
      <c r="G8843">
        <v>2299.5</v>
      </c>
      <c r="H8843">
        <v>0</v>
      </c>
    </row>
    <row r="8844" spans="1:8" x14ac:dyDescent="0.25">
      <c r="A8844" t="s">
        <v>59</v>
      </c>
      <c r="B8844">
        <v>2020</v>
      </c>
      <c r="C8844" t="s">
        <v>6</v>
      </c>
      <c r="D8844" t="s">
        <v>60</v>
      </c>
      <c r="E8844">
        <v>56</v>
      </c>
      <c r="F8844">
        <v>291.47086999999999</v>
      </c>
      <c r="G8844">
        <v>20914.21</v>
      </c>
      <c r="H8844">
        <v>14291.65</v>
      </c>
    </row>
    <row r="8845" spans="1:8" x14ac:dyDescent="0.25">
      <c r="A8845" t="s">
        <v>59</v>
      </c>
      <c r="B8845">
        <v>2020</v>
      </c>
      <c r="C8845" t="s">
        <v>6</v>
      </c>
      <c r="D8845" t="s">
        <v>60</v>
      </c>
      <c r="E8845">
        <v>35</v>
      </c>
      <c r="F8845">
        <v>53.409849999999999</v>
      </c>
      <c r="G8845">
        <v>4601.41</v>
      </c>
      <c r="H8845">
        <v>4461.22</v>
      </c>
    </row>
    <row r="8846" spans="1:8" x14ac:dyDescent="0.25">
      <c r="A8846" t="s">
        <v>59</v>
      </c>
      <c r="B8846">
        <v>2020</v>
      </c>
      <c r="C8846" t="s">
        <v>6</v>
      </c>
      <c r="D8846" t="s">
        <v>60</v>
      </c>
      <c r="E8846">
        <v>271</v>
      </c>
      <c r="F8846">
        <v>129.37794</v>
      </c>
      <c r="G8846">
        <v>9379.0300000000007</v>
      </c>
      <c r="H8846">
        <v>5610.53</v>
      </c>
    </row>
    <row r="8847" spans="1:8" x14ac:dyDescent="0.25">
      <c r="A8847" t="s">
        <v>59</v>
      </c>
      <c r="B8847">
        <v>2020</v>
      </c>
      <c r="C8847" t="s">
        <v>6</v>
      </c>
      <c r="D8847" t="s">
        <v>64</v>
      </c>
      <c r="E8847">
        <v>1</v>
      </c>
      <c r="F8847">
        <v>22257.038690000001</v>
      </c>
      <c r="G8847">
        <v>1454232.71</v>
      </c>
      <c r="H8847">
        <v>1107676.3899999999</v>
      </c>
    </row>
    <row r="8848" spans="1:8" x14ac:dyDescent="0.25">
      <c r="A8848" t="s">
        <v>59</v>
      </c>
      <c r="B8848">
        <v>2020</v>
      </c>
      <c r="C8848" t="s">
        <v>6</v>
      </c>
      <c r="D8848" t="s">
        <v>60</v>
      </c>
      <c r="E8848">
        <v>0</v>
      </c>
      <c r="F8848">
        <v>0</v>
      </c>
      <c r="G8848">
        <v>0</v>
      </c>
      <c r="H8848">
        <v>0</v>
      </c>
    </row>
    <row r="8849" spans="1:8" x14ac:dyDescent="0.25">
      <c r="A8849" t="s">
        <v>59</v>
      </c>
      <c r="B8849">
        <v>2020</v>
      </c>
      <c r="C8849" t="s">
        <v>6</v>
      </c>
      <c r="D8849" t="s">
        <v>60</v>
      </c>
      <c r="E8849">
        <v>0</v>
      </c>
      <c r="F8849">
        <v>0</v>
      </c>
      <c r="G8849">
        <v>0</v>
      </c>
      <c r="H8849">
        <v>0</v>
      </c>
    </row>
    <row r="8850" spans="1:8" x14ac:dyDescent="0.25">
      <c r="A8850" t="s">
        <v>59</v>
      </c>
      <c r="B8850">
        <v>2020</v>
      </c>
      <c r="C8850" t="s">
        <v>5</v>
      </c>
      <c r="D8850" t="s">
        <v>61</v>
      </c>
      <c r="E8850">
        <v>0</v>
      </c>
      <c r="F8850">
        <v>0</v>
      </c>
      <c r="G8850">
        <v>0</v>
      </c>
      <c r="H8850">
        <v>0</v>
      </c>
    </row>
    <row r="8851" spans="1:8" x14ac:dyDescent="0.25">
      <c r="A8851" t="s">
        <v>59</v>
      </c>
      <c r="B8851">
        <v>2020</v>
      </c>
      <c r="C8851" t="s">
        <v>5</v>
      </c>
      <c r="D8851" t="s">
        <v>60</v>
      </c>
      <c r="E8851">
        <v>0</v>
      </c>
      <c r="F8851">
        <v>0</v>
      </c>
      <c r="G8851">
        <v>0</v>
      </c>
      <c r="H8851">
        <v>0</v>
      </c>
    </row>
    <row r="8852" spans="1:8" x14ac:dyDescent="0.25">
      <c r="A8852" t="s">
        <v>59</v>
      </c>
      <c r="B8852">
        <v>2020</v>
      </c>
      <c r="C8852" t="s">
        <v>5</v>
      </c>
      <c r="D8852" t="s">
        <v>62</v>
      </c>
      <c r="E8852">
        <v>0</v>
      </c>
      <c r="F8852">
        <v>0</v>
      </c>
      <c r="G8852">
        <v>0</v>
      </c>
      <c r="H8852">
        <v>0</v>
      </c>
    </row>
    <row r="8853" spans="1:8" x14ac:dyDescent="0.25">
      <c r="A8853" t="s">
        <v>59</v>
      </c>
      <c r="B8853">
        <v>2020</v>
      </c>
      <c r="C8853" t="s">
        <v>5</v>
      </c>
      <c r="D8853" t="s">
        <v>60</v>
      </c>
      <c r="E8853">
        <v>0</v>
      </c>
      <c r="F8853">
        <v>0</v>
      </c>
      <c r="G8853">
        <v>0</v>
      </c>
      <c r="H8853">
        <v>0</v>
      </c>
    </row>
    <row r="8854" spans="1:8" x14ac:dyDescent="0.25">
      <c r="A8854" t="s">
        <v>59</v>
      </c>
      <c r="B8854">
        <v>2020</v>
      </c>
      <c r="C8854" t="s">
        <v>5</v>
      </c>
      <c r="D8854" t="s">
        <v>60</v>
      </c>
      <c r="E8854">
        <v>0</v>
      </c>
      <c r="F8854">
        <v>0</v>
      </c>
      <c r="G8854">
        <v>0</v>
      </c>
      <c r="H8854">
        <v>0</v>
      </c>
    </row>
    <row r="8855" spans="1:8" x14ac:dyDescent="0.25">
      <c r="A8855" t="s">
        <v>59</v>
      </c>
      <c r="B8855">
        <v>2020</v>
      </c>
      <c r="C8855" t="s">
        <v>5</v>
      </c>
      <c r="D8855" t="s">
        <v>60</v>
      </c>
      <c r="E8855">
        <v>0</v>
      </c>
      <c r="F8855">
        <v>0</v>
      </c>
      <c r="G8855">
        <v>0</v>
      </c>
      <c r="H8855">
        <v>0</v>
      </c>
    </row>
    <row r="8856" spans="1:8" x14ac:dyDescent="0.25">
      <c r="A8856" t="s">
        <v>59</v>
      </c>
      <c r="B8856">
        <v>2020</v>
      </c>
      <c r="C8856" t="s">
        <v>5</v>
      </c>
      <c r="D8856" t="s">
        <v>60</v>
      </c>
      <c r="E8856">
        <v>0</v>
      </c>
      <c r="F8856">
        <v>0</v>
      </c>
      <c r="G8856">
        <v>0</v>
      </c>
      <c r="H8856">
        <v>0</v>
      </c>
    </row>
    <row r="8857" spans="1:8" x14ac:dyDescent="0.25">
      <c r="A8857" t="s">
        <v>59</v>
      </c>
      <c r="B8857">
        <v>2020</v>
      </c>
      <c r="C8857" t="s">
        <v>5</v>
      </c>
      <c r="D8857" t="s">
        <v>61</v>
      </c>
      <c r="E8857">
        <v>3</v>
      </c>
      <c r="F8857">
        <v>6895.8720000000003</v>
      </c>
      <c r="G8857">
        <v>535725.62</v>
      </c>
      <c r="H8857">
        <v>103464.24</v>
      </c>
    </row>
    <row r="8858" spans="1:8" x14ac:dyDescent="0.25">
      <c r="A8858" t="s">
        <v>59</v>
      </c>
      <c r="B8858">
        <v>2020</v>
      </c>
      <c r="C8858" t="s">
        <v>5</v>
      </c>
      <c r="D8858" t="s">
        <v>60</v>
      </c>
      <c r="E8858">
        <v>0</v>
      </c>
      <c r="F8858">
        <v>0</v>
      </c>
      <c r="G8858">
        <v>0</v>
      </c>
      <c r="H8858">
        <v>0</v>
      </c>
    </row>
    <row r="8859" spans="1:8" x14ac:dyDescent="0.25">
      <c r="A8859" t="s">
        <v>59</v>
      </c>
      <c r="B8859">
        <v>2020</v>
      </c>
      <c r="C8859" t="s">
        <v>5</v>
      </c>
      <c r="D8859" t="s">
        <v>60</v>
      </c>
      <c r="E8859">
        <v>0</v>
      </c>
      <c r="F8859">
        <v>0</v>
      </c>
      <c r="G8859">
        <v>0</v>
      </c>
      <c r="H8859">
        <v>0</v>
      </c>
    </row>
    <row r="8860" spans="1:8" x14ac:dyDescent="0.25">
      <c r="A8860" t="s">
        <v>59</v>
      </c>
      <c r="B8860">
        <v>2020</v>
      </c>
      <c r="C8860" t="s">
        <v>5</v>
      </c>
      <c r="D8860" t="s">
        <v>60</v>
      </c>
      <c r="E8860">
        <v>0</v>
      </c>
      <c r="F8860">
        <v>0</v>
      </c>
      <c r="G8860">
        <v>0</v>
      </c>
      <c r="H8860">
        <v>0</v>
      </c>
    </row>
    <row r="8861" spans="1:8" x14ac:dyDescent="0.25">
      <c r="A8861" t="s">
        <v>59</v>
      </c>
      <c r="B8861">
        <v>2020</v>
      </c>
      <c r="C8861" t="s">
        <v>5</v>
      </c>
      <c r="D8861" t="s">
        <v>60</v>
      </c>
      <c r="E8861">
        <v>0</v>
      </c>
      <c r="F8861">
        <v>0</v>
      </c>
      <c r="G8861">
        <v>0</v>
      </c>
      <c r="H8861">
        <v>0</v>
      </c>
    </row>
    <row r="8862" spans="1:8" x14ac:dyDescent="0.25">
      <c r="A8862" t="s">
        <v>59</v>
      </c>
      <c r="B8862">
        <v>2020</v>
      </c>
      <c r="C8862" t="s">
        <v>5</v>
      </c>
      <c r="D8862" t="s">
        <v>60</v>
      </c>
      <c r="E8862">
        <v>0</v>
      </c>
      <c r="F8862">
        <v>0</v>
      </c>
      <c r="G8862">
        <v>0</v>
      </c>
      <c r="H8862">
        <v>0</v>
      </c>
    </row>
    <row r="8863" spans="1:8" x14ac:dyDescent="0.25">
      <c r="A8863" t="s">
        <v>59</v>
      </c>
      <c r="B8863">
        <v>2020</v>
      </c>
      <c r="C8863" t="s">
        <v>5</v>
      </c>
      <c r="D8863" t="s">
        <v>62</v>
      </c>
      <c r="E8863">
        <v>0</v>
      </c>
      <c r="F8863">
        <v>0</v>
      </c>
      <c r="G8863">
        <v>0</v>
      </c>
      <c r="H8863">
        <v>0</v>
      </c>
    </row>
    <row r="8864" spans="1:8" x14ac:dyDescent="0.25">
      <c r="A8864" t="s">
        <v>59</v>
      </c>
      <c r="B8864">
        <v>2020</v>
      </c>
      <c r="C8864" t="s">
        <v>5</v>
      </c>
      <c r="D8864" t="s">
        <v>60</v>
      </c>
      <c r="E8864">
        <v>0</v>
      </c>
      <c r="F8864">
        <v>0</v>
      </c>
      <c r="G8864">
        <v>0</v>
      </c>
      <c r="H8864">
        <v>0</v>
      </c>
    </row>
    <row r="8865" spans="1:8" x14ac:dyDescent="0.25">
      <c r="A8865" t="s">
        <v>59</v>
      </c>
      <c r="B8865">
        <v>2020</v>
      </c>
      <c r="C8865" t="s">
        <v>5</v>
      </c>
      <c r="D8865" t="s">
        <v>60</v>
      </c>
      <c r="E8865">
        <v>0</v>
      </c>
      <c r="F8865">
        <v>0</v>
      </c>
      <c r="G8865">
        <v>0</v>
      </c>
      <c r="H8865">
        <v>0</v>
      </c>
    </row>
    <row r="8866" spans="1:8" x14ac:dyDescent="0.25">
      <c r="A8866" t="s">
        <v>59</v>
      </c>
      <c r="B8866">
        <v>2020</v>
      </c>
      <c r="C8866" t="s">
        <v>5</v>
      </c>
      <c r="D8866" t="s">
        <v>60</v>
      </c>
      <c r="E8866">
        <v>0</v>
      </c>
      <c r="F8866">
        <v>0</v>
      </c>
      <c r="G8866">
        <v>0</v>
      </c>
      <c r="H8866">
        <v>0</v>
      </c>
    </row>
    <row r="8867" spans="1:8" x14ac:dyDescent="0.25">
      <c r="A8867" t="s">
        <v>59</v>
      </c>
      <c r="B8867">
        <v>2020</v>
      </c>
      <c r="C8867" t="s">
        <v>5</v>
      </c>
      <c r="D8867" t="s">
        <v>60</v>
      </c>
      <c r="E8867">
        <v>1</v>
      </c>
      <c r="F8867">
        <v>208.34200000000001</v>
      </c>
      <c r="G8867">
        <v>13274.92</v>
      </c>
      <c r="H8867">
        <v>13274.92</v>
      </c>
    </row>
    <row r="8868" spans="1:8" x14ac:dyDescent="0.25">
      <c r="A8868" t="s">
        <v>59</v>
      </c>
      <c r="B8868">
        <v>2020</v>
      </c>
      <c r="C8868" t="s">
        <v>5</v>
      </c>
      <c r="D8868" t="s">
        <v>60</v>
      </c>
      <c r="E8868">
        <v>0</v>
      </c>
      <c r="F8868">
        <v>0</v>
      </c>
      <c r="G8868">
        <v>0</v>
      </c>
      <c r="H8868">
        <v>0</v>
      </c>
    </row>
    <row r="8869" spans="1:8" x14ac:dyDescent="0.25">
      <c r="A8869" t="s">
        <v>59</v>
      </c>
      <c r="B8869">
        <v>2020</v>
      </c>
      <c r="C8869" t="s">
        <v>5</v>
      </c>
      <c r="D8869" t="s">
        <v>60</v>
      </c>
      <c r="E8869">
        <v>0</v>
      </c>
      <c r="F8869">
        <v>0</v>
      </c>
      <c r="G8869">
        <v>0</v>
      </c>
      <c r="H8869">
        <v>0</v>
      </c>
    </row>
    <row r="8870" spans="1:8" x14ac:dyDescent="0.25">
      <c r="A8870" t="s">
        <v>59</v>
      </c>
      <c r="B8870">
        <v>2020</v>
      </c>
      <c r="C8870" t="s">
        <v>5</v>
      </c>
      <c r="D8870" t="s">
        <v>60</v>
      </c>
      <c r="E8870">
        <v>0</v>
      </c>
      <c r="F8870">
        <v>0</v>
      </c>
      <c r="G8870">
        <v>0</v>
      </c>
      <c r="H8870">
        <v>0</v>
      </c>
    </row>
    <row r="8871" spans="1:8" x14ac:dyDescent="0.25">
      <c r="A8871" t="s">
        <v>59</v>
      </c>
      <c r="B8871">
        <v>2020</v>
      </c>
      <c r="C8871" t="s">
        <v>5</v>
      </c>
      <c r="D8871" t="s">
        <v>61</v>
      </c>
      <c r="E8871">
        <v>0</v>
      </c>
      <c r="F8871">
        <v>0</v>
      </c>
      <c r="G8871">
        <v>0</v>
      </c>
      <c r="H8871">
        <v>0</v>
      </c>
    </row>
    <row r="8872" spans="1:8" x14ac:dyDescent="0.25">
      <c r="A8872" t="s">
        <v>59</v>
      </c>
      <c r="B8872">
        <v>2020</v>
      </c>
      <c r="C8872" t="s">
        <v>5</v>
      </c>
      <c r="D8872" t="s">
        <v>61</v>
      </c>
      <c r="E8872">
        <v>325</v>
      </c>
      <c r="F8872">
        <v>27857.308659999999</v>
      </c>
      <c r="G8872">
        <v>2374119.65</v>
      </c>
      <c r="H8872">
        <v>1934765.79</v>
      </c>
    </row>
    <row r="8873" spans="1:8" x14ac:dyDescent="0.25">
      <c r="A8873" t="s">
        <v>59</v>
      </c>
      <c r="B8873">
        <v>2020</v>
      </c>
      <c r="C8873" t="s">
        <v>5</v>
      </c>
      <c r="D8873" t="s">
        <v>61</v>
      </c>
      <c r="E8873">
        <v>1</v>
      </c>
      <c r="F8873">
        <v>2.0461200000000002</v>
      </c>
      <c r="G8873">
        <v>279.7</v>
      </c>
      <c r="H8873">
        <v>283.2</v>
      </c>
    </row>
    <row r="8874" spans="1:8" x14ac:dyDescent="0.25">
      <c r="A8874" t="s">
        <v>59</v>
      </c>
      <c r="B8874">
        <v>2020</v>
      </c>
      <c r="C8874" t="s">
        <v>5</v>
      </c>
      <c r="D8874" t="s">
        <v>60</v>
      </c>
      <c r="E8874">
        <v>0</v>
      </c>
      <c r="F8874">
        <v>0</v>
      </c>
      <c r="G8874">
        <v>0</v>
      </c>
      <c r="H8874">
        <v>0</v>
      </c>
    </row>
    <row r="8875" spans="1:8" x14ac:dyDescent="0.25">
      <c r="A8875" t="s">
        <v>59</v>
      </c>
      <c r="B8875">
        <v>2020</v>
      </c>
      <c r="C8875" t="s">
        <v>5</v>
      </c>
      <c r="D8875" t="s">
        <v>60</v>
      </c>
      <c r="E8875">
        <v>0</v>
      </c>
      <c r="F8875">
        <v>0</v>
      </c>
      <c r="G8875">
        <v>0</v>
      </c>
      <c r="H8875">
        <v>0</v>
      </c>
    </row>
    <row r="8876" spans="1:8" x14ac:dyDescent="0.25">
      <c r="A8876" t="s">
        <v>59</v>
      </c>
      <c r="B8876">
        <v>2020</v>
      </c>
      <c r="C8876" t="s">
        <v>5</v>
      </c>
      <c r="D8876" t="s">
        <v>60</v>
      </c>
      <c r="E8876">
        <v>0</v>
      </c>
      <c r="F8876">
        <v>0</v>
      </c>
      <c r="G8876">
        <v>0</v>
      </c>
      <c r="H8876">
        <v>0</v>
      </c>
    </row>
    <row r="8877" spans="1:8" x14ac:dyDescent="0.25">
      <c r="A8877" t="s">
        <v>59</v>
      </c>
      <c r="B8877">
        <v>2020</v>
      </c>
      <c r="C8877" t="s">
        <v>5</v>
      </c>
      <c r="D8877" t="s">
        <v>60</v>
      </c>
      <c r="E8877">
        <v>1</v>
      </c>
      <c r="F8877">
        <v>0</v>
      </c>
      <c r="G8877">
        <v>1.41</v>
      </c>
      <c r="H8877">
        <v>2.82</v>
      </c>
    </row>
    <row r="8878" spans="1:8" x14ac:dyDescent="0.25">
      <c r="A8878" t="s">
        <v>59</v>
      </c>
      <c r="B8878">
        <v>2020</v>
      </c>
      <c r="C8878" t="s">
        <v>5</v>
      </c>
      <c r="D8878" t="s">
        <v>62</v>
      </c>
      <c r="E8878">
        <v>152</v>
      </c>
      <c r="F8878">
        <v>10068.48632</v>
      </c>
      <c r="G8878">
        <v>1005010.5</v>
      </c>
      <c r="H8878">
        <v>931126.34</v>
      </c>
    </row>
    <row r="8879" spans="1:8" x14ac:dyDescent="0.25">
      <c r="A8879" t="s">
        <v>59</v>
      </c>
      <c r="B8879">
        <v>2020</v>
      </c>
      <c r="C8879" t="s">
        <v>5</v>
      </c>
      <c r="D8879" t="s">
        <v>62</v>
      </c>
      <c r="E8879">
        <v>9</v>
      </c>
      <c r="F8879">
        <v>11.66098</v>
      </c>
      <c r="G8879">
        <v>1602.9</v>
      </c>
      <c r="H8879">
        <v>425.14</v>
      </c>
    </row>
    <row r="8880" spans="1:8" x14ac:dyDescent="0.25">
      <c r="A8880" t="s">
        <v>59</v>
      </c>
      <c r="B8880">
        <v>2020</v>
      </c>
      <c r="C8880" t="s">
        <v>5</v>
      </c>
      <c r="D8880" t="s">
        <v>60</v>
      </c>
      <c r="E8880">
        <v>0</v>
      </c>
      <c r="F8880">
        <v>0</v>
      </c>
      <c r="G8880">
        <v>0</v>
      </c>
      <c r="H8880">
        <v>0</v>
      </c>
    </row>
    <row r="8881" spans="1:8" x14ac:dyDescent="0.25">
      <c r="A8881" t="s">
        <v>59</v>
      </c>
      <c r="B8881">
        <v>2020</v>
      </c>
      <c r="C8881" t="s">
        <v>5</v>
      </c>
      <c r="D8881" t="s">
        <v>60</v>
      </c>
      <c r="E8881">
        <v>0</v>
      </c>
      <c r="F8881">
        <v>0</v>
      </c>
      <c r="G8881">
        <v>0</v>
      </c>
      <c r="H8881">
        <v>0</v>
      </c>
    </row>
    <row r="8882" spans="1:8" x14ac:dyDescent="0.25">
      <c r="A8882" t="s">
        <v>59</v>
      </c>
      <c r="B8882">
        <v>2020</v>
      </c>
      <c r="C8882" t="s">
        <v>5</v>
      </c>
      <c r="D8882" t="s">
        <v>60</v>
      </c>
      <c r="E8882">
        <v>0</v>
      </c>
      <c r="F8882">
        <v>0</v>
      </c>
      <c r="G8882">
        <v>0</v>
      </c>
      <c r="H8882">
        <v>0</v>
      </c>
    </row>
    <row r="8883" spans="1:8" x14ac:dyDescent="0.25">
      <c r="A8883" t="s">
        <v>59</v>
      </c>
      <c r="B8883">
        <v>2020</v>
      </c>
      <c r="C8883" t="s">
        <v>5</v>
      </c>
      <c r="D8883" t="s">
        <v>60</v>
      </c>
      <c r="E8883">
        <v>0</v>
      </c>
      <c r="F8883">
        <v>0</v>
      </c>
      <c r="G8883">
        <v>0</v>
      </c>
      <c r="H8883">
        <v>0</v>
      </c>
    </row>
    <row r="8884" spans="1:8" x14ac:dyDescent="0.25">
      <c r="A8884" t="s">
        <v>59</v>
      </c>
      <c r="B8884">
        <v>2020</v>
      </c>
      <c r="C8884" t="s">
        <v>5</v>
      </c>
      <c r="D8884" t="s">
        <v>60</v>
      </c>
      <c r="E8884">
        <v>0</v>
      </c>
      <c r="F8884">
        <v>0</v>
      </c>
      <c r="G8884">
        <v>0</v>
      </c>
      <c r="H8884">
        <v>0</v>
      </c>
    </row>
    <row r="8885" spans="1:8" x14ac:dyDescent="0.25">
      <c r="A8885" t="s">
        <v>59</v>
      </c>
      <c r="B8885">
        <v>2020</v>
      </c>
      <c r="C8885" t="s">
        <v>5</v>
      </c>
      <c r="D8885" t="s">
        <v>60</v>
      </c>
      <c r="E8885">
        <v>19</v>
      </c>
      <c r="F8885">
        <v>1.2183200000000001</v>
      </c>
      <c r="G8885">
        <v>268.27</v>
      </c>
      <c r="H8885">
        <v>239.05</v>
      </c>
    </row>
    <row r="8886" spans="1:8" x14ac:dyDescent="0.25">
      <c r="A8886" t="s">
        <v>59</v>
      </c>
      <c r="B8886">
        <v>2020</v>
      </c>
      <c r="C8886" t="s">
        <v>5</v>
      </c>
      <c r="D8886" t="s">
        <v>60</v>
      </c>
      <c r="E8886">
        <v>297</v>
      </c>
      <c r="F8886">
        <v>1337.2309</v>
      </c>
      <c r="G8886">
        <v>123484.53</v>
      </c>
      <c r="H8886">
        <v>79196.06</v>
      </c>
    </row>
    <row r="8887" spans="1:8" x14ac:dyDescent="0.25">
      <c r="A8887" t="s">
        <v>59</v>
      </c>
      <c r="B8887">
        <v>2020</v>
      </c>
      <c r="C8887" t="s">
        <v>5</v>
      </c>
      <c r="D8887" t="s">
        <v>60</v>
      </c>
      <c r="E8887">
        <v>2</v>
      </c>
      <c r="F8887">
        <v>0.94011</v>
      </c>
      <c r="G8887">
        <v>283.87</v>
      </c>
      <c r="H8887">
        <v>1067.45</v>
      </c>
    </row>
    <row r="8888" spans="1:8" x14ac:dyDescent="0.25">
      <c r="A8888" t="s">
        <v>59</v>
      </c>
      <c r="B8888">
        <v>2020</v>
      </c>
      <c r="C8888" t="s">
        <v>5</v>
      </c>
      <c r="D8888" t="s">
        <v>60</v>
      </c>
      <c r="E8888">
        <v>1092</v>
      </c>
      <c r="F8888">
        <v>1431.2401500000001</v>
      </c>
      <c r="G8888">
        <v>168140.59</v>
      </c>
      <c r="H8888">
        <v>105075.83</v>
      </c>
    </row>
    <row r="8889" spans="1:8" x14ac:dyDescent="0.25">
      <c r="A8889" t="s">
        <v>59</v>
      </c>
      <c r="B8889">
        <v>2020</v>
      </c>
      <c r="C8889" t="s">
        <v>5</v>
      </c>
      <c r="D8889" t="s">
        <v>60</v>
      </c>
      <c r="E8889">
        <v>8142</v>
      </c>
      <c r="F8889">
        <v>2119.94713</v>
      </c>
      <c r="G8889">
        <v>183730.78</v>
      </c>
      <c r="H8889">
        <v>120597.32</v>
      </c>
    </row>
    <row r="8890" spans="1:8" x14ac:dyDescent="0.25">
      <c r="A8890" t="s">
        <v>59</v>
      </c>
      <c r="B8890">
        <v>2020</v>
      </c>
      <c r="C8890" t="s">
        <v>5</v>
      </c>
      <c r="D8890" t="s">
        <v>60</v>
      </c>
      <c r="E8890">
        <v>0</v>
      </c>
      <c r="F8890">
        <v>0</v>
      </c>
      <c r="G8890">
        <v>0</v>
      </c>
      <c r="H8890">
        <v>0</v>
      </c>
    </row>
    <row r="8891" spans="1:8" x14ac:dyDescent="0.25">
      <c r="A8891" t="s">
        <v>59</v>
      </c>
      <c r="B8891">
        <v>2020</v>
      </c>
      <c r="C8891" t="s">
        <v>5</v>
      </c>
      <c r="D8891" t="s">
        <v>60</v>
      </c>
      <c r="E8891">
        <v>45</v>
      </c>
      <c r="F8891">
        <v>23.020160000000001</v>
      </c>
      <c r="G8891">
        <v>1829.14</v>
      </c>
      <c r="H8891">
        <v>1314.79</v>
      </c>
    </row>
    <row r="8892" spans="1:8" x14ac:dyDescent="0.25">
      <c r="A8892" t="s">
        <v>59</v>
      </c>
      <c r="B8892">
        <v>2020</v>
      </c>
      <c r="C8892" t="s">
        <v>5</v>
      </c>
      <c r="D8892" t="s">
        <v>60</v>
      </c>
      <c r="E8892">
        <v>21</v>
      </c>
      <c r="F8892">
        <v>8.1546199999999995</v>
      </c>
      <c r="G8892">
        <v>718.46</v>
      </c>
      <c r="H8892">
        <v>196.17</v>
      </c>
    </row>
    <row r="8893" spans="1:8" x14ac:dyDescent="0.25">
      <c r="A8893" t="s">
        <v>59</v>
      </c>
      <c r="B8893">
        <v>2020</v>
      </c>
      <c r="C8893" t="s">
        <v>5</v>
      </c>
      <c r="D8893" t="s">
        <v>60</v>
      </c>
      <c r="E8893">
        <v>0</v>
      </c>
      <c r="F8893">
        <v>0</v>
      </c>
      <c r="G8893">
        <v>0</v>
      </c>
      <c r="H8893">
        <v>0</v>
      </c>
    </row>
    <row r="8894" spans="1:8" x14ac:dyDescent="0.25">
      <c r="A8894" t="s">
        <v>59</v>
      </c>
      <c r="B8894">
        <v>2020</v>
      </c>
      <c r="C8894" t="s">
        <v>5</v>
      </c>
      <c r="D8894" t="s">
        <v>60</v>
      </c>
      <c r="E8894">
        <v>262</v>
      </c>
      <c r="F8894">
        <v>72.397279999999995</v>
      </c>
      <c r="G8894">
        <v>5251.05</v>
      </c>
      <c r="H8894">
        <v>2437.5</v>
      </c>
    </row>
    <row r="8895" spans="1:8" x14ac:dyDescent="0.25">
      <c r="A8895" t="s">
        <v>59</v>
      </c>
      <c r="B8895">
        <v>2020</v>
      </c>
      <c r="C8895" t="s">
        <v>5</v>
      </c>
      <c r="D8895" t="s">
        <v>60</v>
      </c>
      <c r="E8895">
        <v>249</v>
      </c>
      <c r="F8895">
        <v>100.64124</v>
      </c>
      <c r="G8895">
        <v>7380.17</v>
      </c>
      <c r="H8895">
        <v>6248.57</v>
      </c>
    </row>
    <row r="8896" spans="1:8" x14ac:dyDescent="0.25">
      <c r="A8896" t="s">
        <v>59</v>
      </c>
      <c r="B8896">
        <v>2020</v>
      </c>
      <c r="C8896" t="s">
        <v>5</v>
      </c>
      <c r="D8896" t="s">
        <v>60</v>
      </c>
      <c r="E8896">
        <v>0</v>
      </c>
      <c r="F8896">
        <v>0</v>
      </c>
      <c r="G8896">
        <v>0</v>
      </c>
      <c r="H8896">
        <v>0</v>
      </c>
    </row>
    <row r="8897" spans="1:8" x14ac:dyDescent="0.25">
      <c r="A8897" t="s">
        <v>59</v>
      </c>
      <c r="B8897">
        <v>2020</v>
      </c>
      <c r="C8897" t="s">
        <v>5</v>
      </c>
      <c r="D8897" t="s">
        <v>60</v>
      </c>
      <c r="E8897">
        <v>0</v>
      </c>
      <c r="F8897">
        <v>0</v>
      </c>
      <c r="G8897">
        <v>0</v>
      </c>
      <c r="H8897">
        <v>0</v>
      </c>
    </row>
    <row r="8898" spans="1:8" x14ac:dyDescent="0.25">
      <c r="A8898" t="s">
        <v>59</v>
      </c>
      <c r="B8898">
        <v>2020</v>
      </c>
      <c r="C8898" t="s">
        <v>5</v>
      </c>
      <c r="D8898" t="s">
        <v>60</v>
      </c>
      <c r="E8898">
        <v>4</v>
      </c>
      <c r="F8898">
        <v>1.0955699999999999</v>
      </c>
      <c r="G8898">
        <v>160.37</v>
      </c>
      <c r="H8898">
        <v>522.16999999999996</v>
      </c>
    </row>
    <row r="8899" spans="1:8" x14ac:dyDescent="0.25">
      <c r="A8899" t="s">
        <v>59</v>
      </c>
      <c r="B8899">
        <v>2020</v>
      </c>
      <c r="C8899" t="s">
        <v>5</v>
      </c>
      <c r="D8899" t="s">
        <v>60</v>
      </c>
      <c r="E8899">
        <v>0</v>
      </c>
      <c r="F8899">
        <v>0</v>
      </c>
      <c r="G8899">
        <v>0</v>
      </c>
      <c r="H8899">
        <v>0</v>
      </c>
    </row>
    <row r="8900" spans="1:8" x14ac:dyDescent="0.25">
      <c r="A8900" t="s">
        <v>59</v>
      </c>
      <c r="B8900">
        <v>2020</v>
      </c>
      <c r="C8900" t="s">
        <v>5</v>
      </c>
      <c r="D8900" t="s">
        <v>60</v>
      </c>
      <c r="E8900">
        <v>10</v>
      </c>
      <c r="F8900">
        <v>11.76276</v>
      </c>
      <c r="G8900">
        <v>1036.52</v>
      </c>
      <c r="H8900">
        <v>1103.93</v>
      </c>
    </row>
    <row r="8901" spans="1:8" x14ac:dyDescent="0.25">
      <c r="A8901" t="s">
        <v>59</v>
      </c>
      <c r="B8901">
        <v>2020</v>
      </c>
      <c r="C8901" t="s">
        <v>5</v>
      </c>
      <c r="D8901" t="s">
        <v>60</v>
      </c>
      <c r="E8901">
        <v>28</v>
      </c>
      <c r="F8901">
        <v>39.399259999999998</v>
      </c>
      <c r="G8901">
        <v>3380.77</v>
      </c>
      <c r="H8901">
        <v>2530.06</v>
      </c>
    </row>
    <row r="8902" spans="1:8" x14ac:dyDescent="0.25">
      <c r="A8902" t="s">
        <v>59</v>
      </c>
      <c r="B8902">
        <v>2020</v>
      </c>
      <c r="C8902" t="s">
        <v>5</v>
      </c>
      <c r="D8902" t="s">
        <v>60</v>
      </c>
      <c r="E8902">
        <v>0</v>
      </c>
      <c r="F8902">
        <v>0</v>
      </c>
      <c r="G8902">
        <v>0</v>
      </c>
      <c r="H8902">
        <v>0</v>
      </c>
    </row>
    <row r="8903" spans="1:8" x14ac:dyDescent="0.25">
      <c r="A8903" t="s">
        <v>59</v>
      </c>
      <c r="B8903">
        <v>2020</v>
      </c>
      <c r="C8903" t="s">
        <v>5</v>
      </c>
      <c r="D8903" t="s">
        <v>63</v>
      </c>
      <c r="E8903">
        <v>163947</v>
      </c>
      <c r="F8903">
        <v>29275.595010000001</v>
      </c>
      <c r="G8903">
        <v>2780052.78</v>
      </c>
      <c r="H8903">
        <v>1257257.27</v>
      </c>
    </row>
    <row r="8904" spans="1:8" x14ac:dyDescent="0.25">
      <c r="A8904" t="s">
        <v>59</v>
      </c>
      <c r="B8904">
        <v>2020</v>
      </c>
      <c r="C8904" t="s">
        <v>5</v>
      </c>
      <c r="D8904" t="s">
        <v>63</v>
      </c>
      <c r="E8904">
        <v>24</v>
      </c>
      <c r="F8904">
        <v>4.1890000000000001</v>
      </c>
      <c r="G8904">
        <v>573.57000000000005</v>
      </c>
      <c r="H8904">
        <v>169.97</v>
      </c>
    </row>
    <row r="8905" spans="1:8" x14ac:dyDescent="0.25">
      <c r="A8905" t="s">
        <v>59</v>
      </c>
      <c r="B8905">
        <v>2020</v>
      </c>
      <c r="C8905" t="s">
        <v>5</v>
      </c>
      <c r="D8905" t="s">
        <v>63</v>
      </c>
      <c r="E8905">
        <v>852739</v>
      </c>
      <c r="F8905">
        <v>110229.43876999999</v>
      </c>
      <c r="G8905">
        <v>10736562.26</v>
      </c>
      <c r="H8905">
        <v>5886341.0599999996</v>
      </c>
    </row>
    <row r="8906" spans="1:8" x14ac:dyDescent="0.25">
      <c r="A8906" t="s">
        <v>59</v>
      </c>
      <c r="B8906">
        <v>2020</v>
      </c>
      <c r="C8906" t="s">
        <v>5</v>
      </c>
      <c r="D8906" t="s">
        <v>63</v>
      </c>
      <c r="E8906">
        <v>0</v>
      </c>
      <c r="F8906">
        <v>0</v>
      </c>
      <c r="G8906">
        <v>0</v>
      </c>
      <c r="H8906">
        <v>0</v>
      </c>
    </row>
    <row r="8907" spans="1:8" x14ac:dyDescent="0.25">
      <c r="A8907" t="s">
        <v>59</v>
      </c>
      <c r="B8907">
        <v>2020</v>
      </c>
      <c r="C8907" t="s">
        <v>5</v>
      </c>
      <c r="D8907" t="s">
        <v>64</v>
      </c>
      <c r="E8907">
        <v>0</v>
      </c>
      <c r="F8907">
        <v>0</v>
      </c>
      <c r="G8907">
        <v>0</v>
      </c>
      <c r="H8907">
        <v>0</v>
      </c>
    </row>
    <row r="8908" spans="1:8" x14ac:dyDescent="0.25">
      <c r="A8908" t="s">
        <v>59</v>
      </c>
      <c r="B8908">
        <v>2020</v>
      </c>
      <c r="C8908" t="s">
        <v>5</v>
      </c>
      <c r="D8908" t="s">
        <v>61</v>
      </c>
      <c r="E8908">
        <v>1559</v>
      </c>
      <c r="F8908">
        <v>6985.1482500000002</v>
      </c>
      <c r="G8908">
        <v>632000.67000000004</v>
      </c>
      <c r="H8908">
        <v>500549.98</v>
      </c>
    </row>
    <row r="8909" spans="1:8" x14ac:dyDescent="0.25">
      <c r="A8909" t="s">
        <v>59</v>
      </c>
      <c r="B8909">
        <v>2020</v>
      </c>
      <c r="C8909" t="s">
        <v>5</v>
      </c>
      <c r="D8909" t="s">
        <v>61</v>
      </c>
      <c r="E8909">
        <v>1261</v>
      </c>
      <c r="F8909">
        <v>1570.0109399999999</v>
      </c>
      <c r="G8909">
        <v>198904.65</v>
      </c>
      <c r="H8909">
        <v>97842.96</v>
      </c>
    </row>
    <row r="8910" spans="1:8" x14ac:dyDescent="0.25">
      <c r="A8910" t="s">
        <v>59</v>
      </c>
      <c r="B8910">
        <v>2020</v>
      </c>
      <c r="C8910" t="s">
        <v>5</v>
      </c>
      <c r="D8910" t="s">
        <v>61</v>
      </c>
      <c r="E8910">
        <v>9762</v>
      </c>
      <c r="F8910">
        <v>2910.72741</v>
      </c>
      <c r="G8910">
        <v>232397.53</v>
      </c>
      <c r="H8910">
        <v>104059.38</v>
      </c>
    </row>
    <row r="8911" spans="1:8" x14ac:dyDescent="0.25">
      <c r="A8911" t="s">
        <v>59</v>
      </c>
      <c r="B8911">
        <v>2020</v>
      </c>
      <c r="C8911" t="s">
        <v>5</v>
      </c>
      <c r="D8911" t="s">
        <v>60</v>
      </c>
      <c r="E8911">
        <v>6</v>
      </c>
      <c r="F8911">
        <v>4.39994</v>
      </c>
      <c r="G8911">
        <v>822.81</v>
      </c>
      <c r="H8911">
        <v>42.03</v>
      </c>
    </row>
    <row r="8912" spans="1:8" x14ac:dyDescent="0.25">
      <c r="A8912" t="s">
        <v>59</v>
      </c>
      <c r="B8912">
        <v>2020</v>
      </c>
      <c r="C8912" t="s">
        <v>5</v>
      </c>
      <c r="D8912" t="s">
        <v>60</v>
      </c>
      <c r="E8912">
        <v>31</v>
      </c>
      <c r="F8912">
        <v>31.930620000000001</v>
      </c>
      <c r="G8912">
        <v>3260.69</v>
      </c>
      <c r="H8912">
        <v>3182.34</v>
      </c>
    </row>
    <row r="8913" spans="1:8" x14ac:dyDescent="0.25">
      <c r="A8913" t="s">
        <v>59</v>
      </c>
      <c r="B8913">
        <v>2020</v>
      </c>
      <c r="C8913" t="s">
        <v>5</v>
      </c>
      <c r="D8913" t="s">
        <v>60</v>
      </c>
      <c r="E8913">
        <v>692</v>
      </c>
      <c r="F8913">
        <v>195.21961999999999</v>
      </c>
      <c r="G8913">
        <v>13742.8</v>
      </c>
      <c r="H8913">
        <v>8089.94</v>
      </c>
    </row>
    <row r="8914" spans="1:8" x14ac:dyDescent="0.25">
      <c r="A8914" t="s">
        <v>59</v>
      </c>
      <c r="B8914">
        <v>2020</v>
      </c>
      <c r="C8914" t="s">
        <v>5</v>
      </c>
      <c r="D8914" t="s">
        <v>62</v>
      </c>
      <c r="E8914">
        <v>2727</v>
      </c>
      <c r="F8914">
        <v>9896.0251399999997</v>
      </c>
      <c r="G8914">
        <v>1052079.1200000001</v>
      </c>
      <c r="H8914">
        <v>991706.23</v>
      </c>
    </row>
    <row r="8915" spans="1:8" x14ac:dyDescent="0.25">
      <c r="A8915" t="s">
        <v>59</v>
      </c>
      <c r="B8915">
        <v>2020</v>
      </c>
      <c r="C8915" t="s">
        <v>5</v>
      </c>
      <c r="D8915" t="s">
        <v>62</v>
      </c>
      <c r="E8915">
        <v>5541</v>
      </c>
      <c r="F8915">
        <v>8993.2930699999997</v>
      </c>
      <c r="G8915">
        <v>1083926.3600000001</v>
      </c>
      <c r="H8915">
        <v>623907.68999999994</v>
      </c>
    </row>
    <row r="8916" spans="1:8" x14ac:dyDescent="0.25">
      <c r="A8916" t="s">
        <v>59</v>
      </c>
      <c r="B8916">
        <v>2020</v>
      </c>
      <c r="C8916" t="s">
        <v>5</v>
      </c>
      <c r="D8916" t="s">
        <v>62</v>
      </c>
      <c r="E8916">
        <v>127796</v>
      </c>
      <c r="F8916">
        <v>31702.192439999999</v>
      </c>
      <c r="G8916">
        <v>3053776.23</v>
      </c>
      <c r="H8916">
        <v>1475380.44</v>
      </c>
    </row>
    <row r="8917" spans="1:8" x14ac:dyDescent="0.25">
      <c r="A8917" t="s">
        <v>59</v>
      </c>
      <c r="B8917">
        <v>2020</v>
      </c>
      <c r="C8917" t="s">
        <v>5</v>
      </c>
      <c r="D8917" t="s">
        <v>60</v>
      </c>
      <c r="E8917">
        <v>23</v>
      </c>
      <c r="F8917">
        <v>134.90172000000001</v>
      </c>
      <c r="G8917">
        <v>10851.73</v>
      </c>
      <c r="H8917">
        <v>5329.59</v>
      </c>
    </row>
    <row r="8918" spans="1:8" x14ac:dyDescent="0.25">
      <c r="A8918" t="s">
        <v>59</v>
      </c>
      <c r="B8918">
        <v>2020</v>
      </c>
      <c r="C8918" t="s">
        <v>5</v>
      </c>
      <c r="D8918" t="s">
        <v>60</v>
      </c>
      <c r="E8918">
        <v>61</v>
      </c>
      <c r="F8918">
        <v>89.968140000000005</v>
      </c>
      <c r="G8918">
        <v>9106.7900000000009</v>
      </c>
      <c r="H8918">
        <v>2983.57</v>
      </c>
    </row>
    <row r="8919" spans="1:8" x14ac:dyDescent="0.25">
      <c r="A8919" t="s">
        <v>59</v>
      </c>
      <c r="B8919">
        <v>2020</v>
      </c>
      <c r="C8919" t="s">
        <v>5</v>
      </c>
      <c r="D8919" t="s">
        <v>60</v>
      </c>
      <c r="E8919">
        <v>26</v>
      </c>
      <c r="F8919">
        <v>188.59827000000001</v>
      </c>
      <c r="G8919">
        <v>7562.84</v>
      </c>
      <c r="H8919">
        <v>6413.22</v>
      </c>
    </row>
    <row r="8920" spans="1:8" x14ac:dyDescent="0.25">
      <c r="A8920" t="s">
        <v>59</v>
      </c>
      <c r="B8920">
        <v>2020</v>
      </c>
      <c r="C8920" t="s">
        <v>5</v>
      </c>
      <c r="D8920" t="s">
        <v>60</v>
      </c>
      <c r="E8920">
        <v>36</v>
      </c>
      <c r="F8920">
        <v>145.70266000000001</v>
      </c>
      <c r="G8920">
        <v>10301.06</v>
      </c>
      <c r="H8920">
        <v>6658.12</v>
      </c>
    </row>
    <row r="8921" spans="1:8" x14ac:dyDescent="0.25">
      <c r="A8921" t="s">
        <v>59</v>
      </c>
      <c r="B8921">
        <v>2020</v>
      </c>
      <c r="C8921" t="s">
        <v>5</v>
      </c>
      <c r="D8921" t="s">
        <v>60</v>
      </c>
      <c r="E8921">
        <v>0</v>
      </c>
      <c r="F8921">
        <v>0</v>
      </c>
      <c r="G8921">
        <v>0</v>
      </c>
      <c r="H8921">
        <v>0</v>
      </c>
    </row>
    <row r="8922" spans="1:8" x14ac:dyDescent="0.25">
      <c r="A8922" t="s">
        <v>59</v>
      </c>
      <c r="B8922">
        <v>2020</v>
      </c>
      <c r="C8922" t="s">
        <v>5</v>
      </c>
      <c r="D8922" t="s">
        <v>60</v>
      </c>
      <c r="E8922">
        <v>0</v>
      </c>
      <c r="F8922">
        <v>0</v>
      </c>
      <c r="G8922">
        <v>0</v>
      </c>
      <c r="H8922">
        <v>0</v>
      </c>
    </row>
    <row r="8923" spans="1:8" x14ac:dyDescent="0.25">
      <c r="A8923" t="s">
        <v>59</v>
      </c>
      <c r="B8923">
        <v>2020</v>
      </c>
      <c r="C8923" t="s">
        <v>5</v>
      </c>
      <c r="D8923" t="s">
        <v>61</v>
      </c>
      <c r="E8923">
        <v>0</v>
      </c>
      <c r="F8923">
        <v>0</v>
      </c>
      <c r="G8923">
        <v>0</v>
      </c>
      <c r="H8923">
        <v>0</v>
      </c>
    </row>
    <row r="8924" spans="1:8" x14ac:dyDescent="0.25">
      <c r="A8924" t="s">
        <v>59</v>
      </c>
      <c r="B8924">
        <v>2020</v>
      </c>
      <c r="C8924" t="s">
        <v>5</v>
      </c>
      <c r="D8924" t="s">
        <v>60</v>
      </c>
      <c r="E8924">
        <v>0</v>
      </c>
      <c r="F8924">
        <v>0</v>
      </c>
      <c r="G8924">
        <v>0</v>
      </c>
      <c r="H8924">
        <v>0</v>
      </c>
    </row>
    <row r="8925" spans="1:8" x14ac:dyDescent="0.25">
      <c r="A8925" t="s">
        <v>59</v>
      </c>
      <c r="B8925">
        <v>2020</v>
      </c>
      <c r="C8925" t="s">
        <v>5</v>
      </c>
      <c r="D8925" t="s">
        <v>60</v>
      </c>
      <c r="E8925">
        <v>0</v>
      </c>
      <c r="F8925">
        <v>0</v>
      </c>
      <c r="G8925">
        <v>0</v>
      </c>
      <c r="H8925">
        <v>0</v>
      </c>
    </row>
    <row r="8926" spans="1:8" x14ac:dyDescent="0.25">
      <c r="A8926" t="s">
        <v>59</v>
      </c>
      <c r="B8926">
        <v>2020</v>
      </c>
      <c r="C8926" t="s">
        <v>5</v>
      </c>
      <c r="D8926" t="s">
        <v>60</v>
      </c>
      <c r="E8926">
        <v>0</v>
      </c>
      <c r="F8926">
        <v>0</v>
      </c>
      <c r="G8926">
        <v>0</v>
      </c>
      <c r="H8926">
        <v>0</v>
      </c>
    </row>
    <row r="8927" spans="1:8" x14ac:dyDescent="0.25">
      <c r="A8927" t="s">
        <v>59</v>
      </c>
      <c r="B8927">
        <v>2020</v>
      </c>
      <c r="C8927" t="s">
        <v>5</v>
      </c>
      <c r="D8927" t="s">
        <v>62</v>
      </c>
      <c r="E8927">
        <v>1</v>
      </c>
      <c r="F8927">
        <v>432.38400000000001</v>
      </c>
      <c r="G8927">
        <v>39725.58</v>
      </c>
      <c r="H8927">
        <v>36653.949999999997</v>
      </c>
    </row>
    <row r="8928" spans="1:8" x14ac:dyDescent="0.25">
      <c r="A8928" t="s">
        <v>59</v>
      </c>
      <c r="B8928">
        <v>2020</v>
      </c>
      <c r="C8928" t="s">
        <v>5</v>
      </c>
      <c r="D8928" t="s">
        <v>60</v>
      </c>
      <c r="E8928">
        <v>0</v>
      </c>
      <c r="F8928">
        <v>0</v>
      </c>
      <c r="G8928">
        <v>0</v>
      </c>
      <c r="H8928">
        <v>0</v>
      </c>
    </row>
    <row r="8929" spans="1:8" x14ac:dyDescent="0.25">
      <c r="A8929" t="s">
        <v>59</v>
      </c>
      <c r="B8929">
        <v>2020</v>
      </c>
      <c r="C8929" t="s">
        <v>5</v>
      </c>
      <c r="D8929" t="s">
        <v>60</v>
      </c>
      <c r="E8929">
        <v>0</v>
      </c>
      <c r="F8929">
        <v>0</v>
      </c>
      <c r="G8929">
        <v>0</v>
      </c>
      <c r="H8929">
        <v>0</v>
      </c>
    </row>
    <row r="8930" spans="1:8" x14ac:dyDescent="0.25">
      <c r="A8930" t="s">
        <v>59</v>
      </c>
      <c r="B8930">
        <v>2020</v>
      </c>
      <c r="C8930" t="s">
        <v>5</v>
      </c>
      <c r="D8930" t="s">
        <v>60</v>
      </c>
      <c r="E8930">
        <v>0</v>
      </c>
      <c r="F8930">
        <v>0</v>
      </c>
      <c r="G8930">
        <v>0</v>
      </c>
      <c r="H8930">
        <v>0</v>
      </c>
    </row>
    <row r="8931" spans="1:8" x14ac:dyDescent="0.25">
      <c r="A8931" t="s">
        <v>59</v>
      </c>
      <c r="B8931">
        <v>2020</v>
      </c>
      <c r="C8931" t="s">
        <v>5</v>
      </c>
      <c r="D8931" t="s">
        <v>60</v>
      </c>
      <c r="E8931">
        <v>0</v>
      </c>
      <c r="F8931">
        <v>0</v>
      </c>
      <c r="G8931">
        <v>0</v>
      </c>
      <c r="H8931">
        <v>0</v>
      </c>
    </row>
    <row r="8932" spans="1:8" x14ac:dyDescent="0.25">
      <c r="A8932" t="s">
        <v>59</v>
      </c>
      <c r="B8932">
        <v>2020</v>
      </c>
      <c r="C8932" t="s">
        <v>5</v>
      </c>
      <c r="D8932" t="s">
        <v>61</v>
      </c>
      <c r="E8932">
        <v>0</v>
      </c>
      <c r="F8932">
        <v>0</v>
      </c>
      <c r="G8932">
        <v>0</v>
      </c>
      <c r="H8932">
        <v>0</v>
      </c>
    </row>
    <row r="8933" spans="1:8" x14ac:dyDescent="0.25">
      <c r="A8933" t="s">
        <v>59</v>
      </c>
      <c r="B8933">
        <v>2020</v>
      </c>
      <c r="C8933" t="s">
        <v>5</v>
      </c>
      <c r="D8933" t="s">
        <v>60</v>
      </c>
      <c r="E8933">
        <v>0</v>
      </c>
      <c r="F8933">
        <v>0</v>
      </c>
      <c r="G8933">
        <v>0</v>
      </c>
      <c r="H8933">
        <v>0</v>
      </c>
    </row>
    <row r="8934" spans="1:8" x14ac:dyDescent="0.25">
      <c r="A8934" t="s">
        <v>59</v>
      </c>
      <c r="B8934">
        <v>2020</v>
      </c>
      <c r="C8934" t="s">
        <v>5</v>
      </c>
      <c r="D8934" t="s">
        <v>60</v>
      </c>
      <c r="E8934">
        <v>0</v>
      </c>
      <c r="F8934">
        <v>0</v>
      </c>
      <c r="G8934">
        <v>0</v>
      </c>
      <c r="H8934">
        <v>0</v>
      </c>
    </row>
    <row r="8935" spans="1:8" x14ac:dyDescent="0.25">
      <c r="A8935" t="s">
        <v>59</v>
      </c>
      <c r="B8935">
        <v>2020</v>
      </c>
      <c r="C8935" t="s">
        <v>5</v>
      </c>
      <c r="D8935" t="s">
        <v>60</v>
      </c>
      <c r="E8935">
        <v>0</v>
      </c>
      <c r="F8935">
        <v>0</v>
      </c>
      <c r="G8935">
        <v>0</v>
      </c>
      <c r="H8935">
        <v>0</v>
      </c>
    </row>
    <row r="8936" spans="1:8" x14ac:dyDescent="0.25">
      <c r="A8936" t="s">
        <v>59</v>
      </c>
      <c r="B8936">
        <v>2020</v>
      </c>
      <c r="C8936" t="s">
        <v>5</v>
      </c>
      <c r="D8936" t="s">
        <v>60</v>
      </c>
      <c r="E8936">
        <v>0</v>
      </c>
      <c r="F8936">
        <v>0</v>
      </c>
      <c r="G8936">
        <v>0</v>
      </c>
      <c r="H8936">
        <v>0</v>
      </c>
    </row>
    <row r="8937" spans="1:8" x14ac:dyDescent="0.25">
      <c r="A8937" t="s">
        <v>59</v>
      </c>
      <c r="B8937">
        <v>2020</v>
      </c>
      <c r="C8937" t="s">
        <v>5</v>
      </c>
      <c r="D8937" t="s">
        <v>60</v>
      </c>
      <c r="E8937">
        <v>0</v>
      </c>
      <c r="F8937">
        <v>0</v>
      </c>
      <c r="G8937">
        <v>0</v>
      </c>
      <c r="H8937">
        <v>0</v>
      </c>
    </row>
    <row r="8938" spans="1:8" x14ac:dyDescent="0.25">
      <c r="A8938" t="s">
        <v>59</v>
      </c>
      <c r="B8938">
        <v>2020</v>
      </c>
      <c r="C8938" t="s">
        <v>5</v>
      </c>
      <c r="D8938" t="s">
        <v>60</v>
      </c>
      <c r="E8938">
        <v>7</v>
      </c>
      <c r="F8938">
        <v>140.23264</v>
      </c>
      <c r="G8938">
        <v>8250.49</v>
      </c>
      <c r="H8938">
        <v>3725.69</v>
      </c>
    </row>
    <row r="8939" spans="1:8" x14ac:dyDescent="0.25">
      <c r="A8939" t="s">
        <v>59</v>
      </c>
      <c r="B8939">
        <v>2020</v>
      </c>
      <c r="C8939" t="s">
        <v>5</v>
      </c>
      <c r="D8939" t="s">
        <v>60</v>
      </c>
      <c r="E8939">
        <v>0</v>
      </c>
      <c r="F8939">
        <v>0</v>
      </c>
      <c r="G8939">
        <v>0</v>
      </c>
      <c r="H8939">
        <v>0</v>
      </c>
    </row>
    <row r="8940" spans="1:8" x14ac:dyDescent="0.25">
      <c r="A8940" t="s">
        <v>59</v>
      </c>
      <c r="B8940">
        <v>2020</v>
      </c>
      <c r="C8940" t="s">
        <v>5</v>
      </c>
      <c r="D8940" t="s">
        <v>60</v>
      </c>
      <c r="E8940">
        <v>0</v>
      </c>
      <c r="F8940">
        <v>0</v>
      </c>
      <c r="G8940">
        <v>0</v>
      </c>
      <c r="H8940">
        <v>0</v>
      </c>
    </row>
    <row r="8941" spans="1:8" x14ac:dyDescent="0.25">
      <c r="A8941" t="s">
        <v>59</v>
      </c>
      <c r="B8941">
        <v>2020</v>
      </c>
      <c r="C8941" t="s">
        <v>5</v>
      </c>
      <c r="D8941" t="s">
        <v>62</v>
      </c>
      <c r="E8941">
        <v>0</v>
      </c>
      <c r="F8941">
        <v>0</v>
      </c>
      <c r="G8941">
        <v>0</v>
      </c>
      <c r="H8941">
        <v>0</v>
      </c>
    </row>
    <row r="8942" spans="1:8" x14ac:dyDescent="0.25">
      <c r="A8942" t="s">
        <v>59</v>
      </c>
      <c r="B8942">
        <v>2020</v>
      </c>
      <c r="C8942" t="s">
        <v>5</v>
      </c>
      <c r="D8942" t="s">
        <v>60</v>
      </c>
      <c r="E8942">
        <v>0</v>
      </c>
      <c r="F8942">
        <v>0</v>
      </c>
      <c r="G8942">
        <v>0</v>
      </c>
      <c r="H8942">
        <v>0</v>
      </c>
    </row>
    <row r="8943" spans="1:8" x14ac:dyDescent="0.25">
      <c r="A8943" t="s">
        <v>59</v>
      </c>
      <c r="B8943">
        <v>2020</v>
      </c>
      <c r="C8943" t="s">
        <v>5</v>
      </c>
      <c r="D8943" t="s">
        <v>60</v>
      </c>
      <c r="E8943">
        <v>0</v>
      </c>
      <c r="F8943">
        <v>0</v>
      </c>
      <c r="G8943">
        <v>0</v>
      </c>
      <c r="H8943">
        <v>0</v>
      </c>
    </row>
    <row r="8944" spans="1:8" x14ac:dyDescent="0.25">
      <c r="A8944" t="s">
        <v>59</v>
      </c>
      <c r="B8944">
        <v>2020</v>
      </c>
      <c r="C8944" t="s">
        <v>5</v>
      </c>
      <c r="D8944" t="s">
        <v>60</v>
      </c>
      <c r="E8944">
        <v>3</v>
      </c>
      <c r="F8944">
        <v>23.954270000000001</v>
      </c>
      <c r="G8944">
        <v>1795.28</v>
      </c>
      <c r="H8944">
        <v>0</v>
      </c>
    </row>
    <row r="8945" spans="1:8" x14ac:dyDescent="0.25">
      <c r="A8945" t="s">
        <v>59</v>
      </c>
      <c r="B8945">
        <v>2020</v>
      </c>
      <c r="C8945" t="s">
        <v>5</v>
      </c>
      <c r="D8945" t="s">
        <v>61</v>
      </c>
      <c r="E8945">
        <v>0</v>
      </c>
      <c r="F8945">
        <v>0</v>
      </c>
      <c r="G8945">
        <v>0</v>
      </c>
      <c r="H8945">
        <v>0</v>
      </c>
    </row>
    <row r="8946" spans="1:8" x14ac:dyDescent="0.25">
      <c r="A8946" t="s">
        <v>59</v>
      </c>
      <c r="B8946">
        <v>2020</v>
      </c>
      <c r="C8946" t="s">
        <v>5</v>
      </c>
      <c r="D8946" t="s">
        <v>61</v>
      </c>
      <c r="E8946">
        <v>7</v>
      </c>
      <c r="F8946">
        <v>745.82766000000004</v>
      </c>
      <c r="G8946">
        <v>58326.62</v>
      </c>
      <c r="H8946">
        <v>58049.27</v>
      </c>
    </row>
    <row r="8947" spans="1:8" x14ac:dyDescent="0.25">
      <c r="A8947" t="s">
        <v>59</v>
      </c>
      <c r="B8947">
        <v>2020</v>
      </c>
      <c r="C8947" t="s">
        <v>5</v>
      </c>
      <c r="D8947" t="s">
        <v>61</v>
      </c>
      <c r="E8947">
        <v>0</v>
      </c>
      <c r="F8947">
        <v>0</v>
      </c>
      <c r="G8947">
        <v>0</v>
      </c>
      <c r="H8947">
        <v>0</v>
      </c>
    </row>
    <row r="8948" spans="1:8" x14ac:dyDescent="0.25">
      <c r="A8948" t="s">
        <v>59</v>
      </c>
      <c r="B8948">
        <v>2020</v>
      </c>
      <c r="C8948" t="s">
        <v>5</v>
      </c>
      <c r="D8948" t="s">
        <v>60</v>
      </c>
      <c r="E8948">
        <v>0</v>
      </c>
      <c r="F8948">
        <v>0</v>
      </c>
      <c r="G8948">
        <v>0</v>
      </c>
      <c r="H8948">
        <v>0</v>
      </c>
    </row>
    <row r="8949" spans="1:8" x14ac:dyDescent="0.25">
      <c r="A8949" t="s">
        <v>59</v>
      </c>
      <c r="B8949">
        <v>2020</v>
      </c>
      <c r="C8949" t="s">
        <v>5</v>
      </c>
      <c r="D8949" t="s">
        <v>60</v>
      </c>
      <c r="E8949">
        <v>0</v>
      </c>
      <c r="F8949">
        <v>0</v>
      </c>
      <c r="G8949">
        <v>0</v>
      </c>
      <c r="H8949">
        <v>0</v>
      </c>
    </row>
    <row r="8950" spans="1:8" x14ac:dyDescent="0.25">
      <c r="A8950" t="s">
        <v>59</v>
      </c>
      <c r="B8950">
        <v>2020</v>
      </c>
      <c r="C8950" t="s">
        <v>5</v>
      </c>
      <c r="D8950" t="s">
        <v>60</v>
      </c>
      <c r="E8950">
        <v>2</v>
      </c>
      <c r="F8950">
        <v>37.571429999999999</v>
      </c>
      <c r="G8950">
        <v>6090.93</v>
      </c>
      <c r="H8950">
        <v>6090.93</v>
      </c>
    </row>
    <row r="8951" spans="1:8" x14ac:dyDescent="0.25">
      <c r="A8951" t="s">
        <v>59</v>
      </c>
      <c r="B8951">
        <v>2020</v>
      </c>
      <c r="C8951" t="s">
        <v>5</v>
      </c>
      <c r="D8951" t="s">
        <v>60</v>
      </c>
      <c r="E8951">
        <v>0</v>
      </c>
      <c r="F8951">
        <v>0</v>
      </c>
      <c r="G8951">
        <v>0</v>
      </c>
      <c r="H8951">
        <v>0</v>
      </c>
    </row>
    <row r="8952" spans="1:8" x14ac:dyDescent="0.25">
      <c r="A8952" t="s">
        <v>59</v>
      </c>
      <c r="B8952">
        <v>2020</v>
      </c>
      <c r="C8952" t="s">
        <v>5</v>
      </c>
      <c r="D8952" t="s">
        <v>60</v>
      </c>
      <c r="E8952">
        <v>107</v>
      </c>
      <c r="F8952">
        <v>5888.3142500000004</v>
      </c>
      <c r="G8952">
        <v>436310.85</v>
      </c>
      <c r="H8952">
        <v>400376.37</v>
      </c>
    </row>
    <row r="8953" spans="1:8" x14ac:dyDescent="0.25">
      <c r="A8953" t="s">
        <v>59</v>
      </c>
      <c r="B8953">
        <v>2020</v>
      </c>
      <c r="C8953" t="s">
        <v>5</v>
      </c>
      <c r="D8953" t="s">
        <v>60</v>
      </c>
      <c r="E8953">
        <v>1</v>
      </c>
      <c r="F8953">
        <v>1.246</v>
      </c>
      <c r="G8953">
        <v>119.17</v>
      </c>
      <c r="H8953">
        <v>0</v>
      </c>
    </row>
    <row r="8954" spans="1:8" x14ac:dyDescent="0.25">
      <c r="A8954" t="s">
        <v>59</v>
      </c>
      <c r="B8954">
        <v>2020</v>
      </c>
      <c r="C8954" t="s">
        <v>5</v>
      </c>
      <c r="D8954" t="s">
        <v>62</v>
      </c>
      <c r="E8954">
        <v>5</v>
      </c>
      <c r="F8954">
        <v>559.12148999999999</v>
      </c>
      <c r="G8954">
        <v>54369.82</v>
      </c>
      <c r="H8954">
        <v>30652.080000000002</v>
      </c>
    </row>
    <row r="8955" spans="1:8" x14ac:dyDescent="0.25">
      <c r="A8955" t="s">
        <v>59</v>
      </c>
      <c r="B8955">
        <v>2020</v>
      </c>
      <c r="C8955" t="s">
        <v>5</v>
      </c>
      <c r="D8955" t="s">
        <v>62</v>
      </c>
      <c r="E8955">
        <v>0</v>
      </c>
      <c r="F8955">
        <v>0</v>
      </c>
      <c r="G8955">
        <v>0</v>
      </c>
      <c r="H8955">
        <v>0</v>
      </c>
    </row>
    <row r="8956" spans="1:8" x14ac:dyDescent="0.25">
      <c r="A8956" t="s">
        <v>59</v>
      </c>
      <c r="B8956">
        <v>2020</v>
      </c>
      <c r="C8956" t="s">
        <v>5</v>
      </c>
      <c r="D8956" t="s">
        <v>60</v>
      </c>
      <c r="E8956">
        <v>0</v>
      </c>
      <c r="F8956">
        <v>0</v>
      </c>
      <c r="G8956">
        <v>0</v>
      </c>
      <c r="H8956">
        <v>0</v>
      </c>
    </row>
    <row r="8957" spans="1:8" x14ac:dyDescent="0.25">
      <c r="A8957" t="s">
        <v>59</v>
      </c>
      <c r="B8957">
        <v>2020</v>
      </c>
      <c r="C8957" t="s">
        <v>5</v>
      </c>
      <c r="D8957" t="s">
        <v>60</v>
      </c>
      <c r="E8957">
        <v>0</v>
      </c>
      <c r="F8957">
        <v>0</v>
      </c>
      <c r="G8957">
        <v>0</v>
      </c>
      <c r="H8957">
        <v>0</v>
      </c>
    </row>
    <row r="8958" spans="1:8" x14ac:dyDescent="0.25">
      <c r="A8958" t="s">
        <v>59</v>
      </c>
      <c r="B8958">
        <v>2020</v>
      </c>
      <c r="C8958" t="s">
        <v>5</v>
      </c>
      <c r="D8958" t="s">
        <v>60</v>
      </c>
      <c r="E8958">
        <v>0</v>
      </c>
      <c r="F8958">
        <v>0</v>
      </c>
      <c r="G8958">
        <v>0</v>
      </c>
      <c r="H8958">
        <v>0</v>
      </c>
    </row>
    <row r="8959" spans="1:8" x14ac:dyDescent="0.25">
      <c r="A8959" t="s">
        <v>59</v>
      </c>
      <c r="B8959">
        <v>2020</v>
      </c>
      <c r="C8959" t="s">
        <v>5</v>
      </c>
      <c r="D8959" t="s">
        <v>60</v>
      </c>
      <c r="E8959">
        <v>17</v>
      </c>
      <c r="F8959">
        <v>717.43710999999996</v>
      </c>
      <c r="G8959">
        <v>46869.46</v>
      </c>
      <c r="H8959">
        <v>32837.760000000002</v>
      </c>
    </row>
    <row r="8960" spans="1:8" x14ac:dyDescent="0.25">
      <c r="A8960" t="s">
        <v>59</v>
      </c>
      <c r="B8960">
        <v>2020</v>
      </c>
      <c r="C8960" t="s">
        <v>5</v>
      </c>
      <c r="D8960" t="s">
        <v>60</v>
      </c>
      <c r="E8960">
        <v>0</v>
      </c>
      <c r="F8960">
        <v>0</v>
      </c>
      <c r="G8960">
        <v>0</v>
      </c>
      <c r="H8960">
        <v>0</v>
      </c>
    </row>
    <row r="8961" spans="1:8" x14ac:dyDescent="0.25">
      <c r="A8961" t="s">
        <v>59</v>
      </c>
      <c r="B8961">
        <v>2020</v>
      </c>
      <c r="C8961" t="s">
        <v>5</v>
      </c>
      <c r="D8961" t="s">
        <v>60</v>
      </c>
      <c r="E8961">
        <v>24</v>
      </c>
      <c r="F8961">
        <v>2703.3793300000002</v>
      </c>
      <c r="G8961">
        <v>172031.92</v>
      </c>
      <c r="H8961">
        <v>175978.02</v>
      </c>
    </row>
    <row r="8962" spans="1:8" x14ac:dyDescent="0.25">
      <c r="A8962" t="s">
        <v>59</v>
      </c>
      <c r="B8962">
        <v>2020</v>
      </c>
      <c r="C8962" t="s">
        <v>5</v>
      </c>
      <c r="D8962" t="s">
        <v>60</v>
      </c>
      <c r="E8962">
        <v>1</v>
      </c>
      <c r="F8962">
        <v>0.72521999999999998</v>
      </c>
      <c r="G8962">
        <v>62.92</v>
      </c>
      <c r="H8962">
        <v>37.18</v>
      </c>
    </row>
    <row r="8963" spans="1:8" x14ac:dyDescent="0.25">
      <c r="A8963" t="s">
        <v>59</v>
      </c>
      <c r="B8963">
        <v>2020</v>
      </c>
      <c r="C8963" t="s">
        <v>5</v>
      </c>
      <c r="D8963" t="s">
        <v>60</v>
      </c>
      <c r="E8963">
        <v>0</v>
      </c>
      <c r="F8963">
        <v>0</v>
      </c>
      <c r="G8963">
        <v>0</v>
      </c>
      <c r="H8963">
        <v>0</v>
      </c>
    </row>
    <row r="8964" spans="1:8" x14ac:dyDescent="0.25">
      <c r="A8964" t="s">
        <v>59</v>
      </c>
      <c r="B8964">
        <v>2020</v>
      </c>
      <c r="C8964" t="s">
        <v>5</v>
      </c>
      <c r="D8964" t="s">
        <v>60</v>
      </c>
      <c r="E8964">
        <v>0</v>
      </c>
      <c r="F8964">
        <v>0</v>
      </c>
      <c r="G8964">
        <v>0</v>
      </c>
      <c r="H8964">
        <v>0</v>
      </c>
    </row>
    <row r="8965" spans="1:8" x14ac:dyDescent="0.25">
      <c r="A8965" t="s">
        <v>59</v>
      </c>
      <c r="B8965">
        <v>2020</v>
      </c>
      <c r="C8965" t="s">
        <v>5</v>
      </c>
      <c r="D8965" t="s">
        <v>60</v>
      </c>
      <c r="E8965">
        <v>2</v>
      </c>
      <c r="F8965">
        <v>3.0000000000000001E-5</v>
      </c>
      <c r="G8965">
        <v>2.94</v>
      </c>
      <c r="H8965">
        <v>10.6</v>
      </c>
    </row>
    <row r="8966" spans="1:8" x14ac:dyDescent="0.25">
      <c r="A8966" t="s">
        <v>59</v>
      </c>
      <c r="B8966">
        <v>2020</v>
      </c>
      <c r="C8966" t="s">
        <v>5</v>
      </c>
      <c r="D8966" t="s">
        <v>63</v>
      </c>
      <c r="E8966">
        <v>28</v>
      </c>
      <c r="F8966">
        <v>2.3193000000000001</v>
      </c>
      <c r="G8966">
        <v>226.94</v>
      </c>
      <c r="H8966">
        <v>102.25</v>
      </c>
    </row>
    <row r="8967" spans="1:8" x14ac:dyDescent="0.25">
      <c r="A8967" t="s">
        <v>59</v>
      </c>
      <c r="B8967">
        <v>2020</v>
      </c>
      <c r="C8967" t="s">
        <v>5</v>
      </c>
      <c r="D8967" t="s">
        <v>60</v>
      </c>
      <c r="E8967">
        <v>1</v>
      </c>
      <c r="F8967">
        <v>5.8152499999999998</v>
      </c>
      <c r="G8967">
        <v>490.03</v>
      </c>
      <c r="H8967">
        <v>535.02</v>
      </c>
    </row>
    <row r="8968" spans="1:8" x14ac:dyDescent="0.25">
      <c r="A8968" t="s">
        <v>59</v>
      </c>
      <c r="B8968">
        <v>2020</v>
      </c>
      <c r="C8968" t="s">
        <v>5</v>
      </c>
      <c r="D8968" t="s">
        <v>60</v>
      </c>
      <c r="E8968">
        <v>5</v>
      </c>
      <c r="F8968">
        <v>3.7078199999999999</v>
      </c>
      <c r="G8968">
        <v>586.96</v>
      </c>
      <c r="H8968">
        <v>2084.7800000000002</v>
      </c>
    </row>
    <row r="8969" spans="1:8" x14ac:dyDescent="0.25">
      <c r="A8969" t="s">
        <v>59</v>
      </c>
      <c r="B8969">
        <v>2020</v>
      </c>
      <c r="C8969" t="s">
        <v>5</v>
      </c>
      <c r="D8969" t="s">
        <v>60</v>
      </c>
      <c r="E8969">
        <v>9</v>
      </c>
      <c r="F8969">
        <v>36.820520000000002</v>
      </c>
      <c r="G8969">
        <v>3416.39</v>
      </c>
      <c r="H8969">
        <v>734.33</v>
      </c>
    </row>
    <row r="8970" spans="1:8" x14ac:dyDescent="0.25">
      <c r="A8970" t="s">
        <v>59</v>
      </c>
      <c r="B8970">
        <v>2020</v>
      </c>
      <c r="C8970" t="s">
        <v>5</v>
      </c>
      <c r="D8970" t="s">
        <v>60</v>
      </c>
      <c r="E8970">
        <v>57</v>
      </c>
      <c r="F8970">
        <v>18.9526</v>
      </c>
      <c r="G8970">
        <v>1675.86</v>
      </c>
      <c r="H8970">
        <v>1315.56</v>
      </c>
    </row>
    <row r="8971" spans="1:8" x14ac:dyDescent="0.25">
      <c r="A8971" t="s">
        <v>59</v>
      </c>
      <c r="B8971">
        <v>2020</v>
      </c>
      <c r="C8971" t="s">
        <v>5</v>
      </c>
      <c r="D8971" t="s">
        <v>60</v>
      </c>
      <c r="E8971">
        <v>0</v>
      </c>
      <c r="F8971">
        <v>0</v>
      </c>
      <c r="G8971">
        <v>0</v>
      </c>
      <c r="H8971">
        <v>0</v>
      </c>
    </row>
    <row r="8972" spans="1:8" x14ac:dyDescent="0.25">
      <c r="A8972" t="s">
        <v>59</v>
      </c>
      <c r="B8972">
        <v>2020</v>
      </c>
      <c r="C8972" t="s">
        <v>5</v>
      </c>
      <c r="D8972" t="s">
        <v>60</v>
      </c>
      <c r="E8972">
        <v>27</v>
      </c>
      <c r="F8972">
        <v>7.8962899999999996</v>
      </c>
      <c r="G8972">
        <v>642.41999999999996</v>
      </c>
      <c r="H8972">
        <v>563.19000000000005</v>
      </c>
    </row>
    <row r="8973" spans="1:8" x14ac:dyDescent="0.25">
      <c r="A8973" t="s">
        <v>59</v>
      </c>
      <c r="B8973">
        <v>2020</v>
      </c>
      <c r="C8973" t="s">
        <v>5</v>
      </c>
      <c r="D8973" t="s">
        <v>63</v>
      </c>
      <c r="E8973">
        <v>0</v>
      </c>
      <c r="F8973">
        <v>0</v>
      </c>
      <c r="G8973">
        <v>0</v>
      </c>
      <c r="H8973">
        <v>0</v>
      </c>
    </row>
    <row r="8974" spans="1:8" x14ac:dyDescent="0.25">
      <c r="A8974" t="s">
        <v>59</v>
      </c>
      <c r="B8974">
        <v>2020</v>
      </c>
      <c r="C8974" t="s">
        <v>5</v>
      </c>
      <c r="D8974" t="s">
        <v>60</v>
      </c>
      <c r="E8974">
        <v>12</v>
      </c>
      <c r="F8974">
        <v>3.5459999999999998</v>
      </c>
      <c r="G8974">
        <v>302.7</v>
      </c>
      <c r="H8974">
        <v>58.95</v>
      </c>
    </row>
    <row r="8975" spans="1:8" x14ac:dyDescent="0.25">
      <c r="A8975" t="s">
        <v>59</v>
      </c>
      <c r="B8975">
        <v>2020</v>
      </c>
      <c r="C8975" t="s">
        <v>5</v>
      </c>
      <c r="D8975" t="s">
        <v>60</v>
      </c>
      <c r="E8975">
        <v>0</v>
      </c>
      <c r="F8975">
        <v>0</v>
      </c>
      <c r="G8975">
        <v>0</v>
      </c>
      <c r="H8975">
        <v>0</v>
      </c>
    </row>
    <row r="8976" spans="1:8" x14ac:dyDescent="0.25">
      <c r="A8976" t="s">
        <v>59</v>
      </c>
      <c r="B8976">
        <v>2020</v>
      </c>
      <c r="C8976" t="s">
        <v>5</v>
      </c>
      <c r="D8976" t="s">
        <v>60</v>
      </c>
      <c r="E8976">
        <v>0</v>
      </c>
      <c r="F8976">
        <v>0</v>
      </c>
      <c r="G8976">
        <v>0</v>
      </c>
      <c r="H8976">
        <v>0</v>
      </c>
    </row>
    <row r="8977" spans="1:8" x14ac:dyDescent="0.25">
      <c r="A8977" t="s">
        <v>59</v>
      </c>
      <c r="B8977">
        <v>2020</v>
      </c>
      <c r="C8977" t="s">
        <v>5</v>
      </c>
      <c r="D8977" t="s">
        <v>60</v>
      </c>
      <c r="E8977">
        <v>27</v>
      </c>
      <c r="F8977">
        <v>140.81925000000001</v>
      </c>
      <c r="G8977">
        <v>11780.73</v>
      </c>
      <c r="H8977">
        <v>0</v>
      </c>
    </row>
    <row r="8978" spans="1:8" x14ac:dyDescent="0.25">
      <c r="A8978" t="s">
        <v>59</v>
      </c>
      <c r="B8978">
        <v>2020</v>
      </c>
      <c r="C8978" t="s">
        <v>5</v>
      </c>
      <c r="D8978" t="s">
        <v>60</v>
      </c>
      <c r="E8978">
        <v>0</v>
      </c>
      <c r="F8978">
        <v>0</v>
      </c>
      <c r="G8978">
        <v>0</v>
      </c>
      <c r="H8978">
        <v>0</v>
      </c>
    </row>
    <row r="8979" spans="1:8" x14ac:dyDescent="0.25">
      <c r="A8979" t="s">
        <v>59</v>
      </c>
      <c r="B8979">
        <v>2020</v>
      </c>
      <c r="C8979" t="s">
        <v>5</v>
      </c>
      <c r="D8979" t="s">
        <v>63</v>
      </c>
      <c r="E8979">
        <v>0</v>
      </c>
      <c r="F8979">
        <v>0</v>
      </c>
      <c r="G8979">
        <v>0</v>
      </c>
      <c r="H8979">
        <v>0</v>
      </c>
    </row>
    <row r="8980" spans="1:8" x14ac:dyDescent="0.25">
      <c r="A8980" t="s">
        <v>59</v>
      </c>
      <c r="B8980">
        <v>2020</v>
      </c>
      <c r="C8980" t="s">
        <v>5</v>
      </c>
      <c r="D8980" t="s">
        <v>64</v>
      </c>
      <c r="E8980">
        <v>0</v>
      </c>
      <c r="F8980">
        <v>0</v>
      </c>
      <c r="G8980">
        <v>0</v>
      </c>
      <c r="H8980">
        <v>0</v>
      </c>
    </row>
    <row r="8981" spans="1:8" x14ac:dyDescent="0.25">
      <c r="A8981" t="s">
        <v>59</v>
      </c>
      <c r="B8981">
        <v>2020</v>
      </c>
      <c r="C8981" t="s">
        <v>5</v>
      </c>
      <c r="D8981" t="s">
        <v>61</v>
      </c>
      <c r="E8981">
        <v>9</v>
      </c>
      <c r="F8981">
        <v>83.472520000000003</v>
      </c>
      <c r="G8981">
        <v>6406.15</v>
      </c>
      <c r="H8981">
        <v>6654.11</v>
      </c>
    </row>
    <row r="8982" spans="1:8" x14ac:dyDescent="0.25">
      <c r="A8982" t="s">
        <v>59</v>
      </c>
      <c r="B8982">
        <v>2020</v>
      </c>
      <c r="C8982" t="s">
        <v>5</v>
      </c>
      <c r="D8982" t="s">
        <v>61</v>
      </c>
      <c r="E8982">
        <v>5</v>
      </c>
      <c r="F8982">
        <v>1.4590000000000001</v>
      </c>
      <c r="G8982">
        <v>243.39</v>
      </c>
      <c r="H8982">
        <v>32.700000000000003</v>
      </c>
    </row>
    <row r="8983" spans="1:8" x14ac:dyDescent="0.25">
      <c r="A8983" t="s">
        <v>59</v>
      </c>
      <c r="B8983">
        <v>2020</v>
      </c>
      <c r="C8983" t="s">
        <v>5</v>
      </c>
      <c r="D8983" t="s">
        <v>61</v>
      </c>
      <c r="E8983">
        <v>24</v>
      </c>
      <c r="F8983">
        <v>10.748060000000001</v>
      </c>
      <c r="G8983">
        <v>898.81</v>
      </c>
      <c r="H8983">
        <v>589.66999999999996</v>
      </c>
    </row>
    <row r="8984" spans="1:8" x14ac:dyDescent="0.25">
      <c r="A8984" t="s">
        <v>59</v>
      </c>
      <c r="B8984">
        <v>2020</v>
      </c>
      <c r="C8984" t="s">
        <v>5</v>
      </c>
      <c r="D8984" t="s">
        <v>60</v>
      </c>
      <c r="E8984">
        <v>11</v>
      </c>
      <c r="F8984">
        <v>19.506139999999998</v>
      </c>
      <c r="G8984">
        <v>2202.04</v>
      </c>
      <c r="H8984">
        <v>2077.21</v>
      </c>
    </row>
    <row r="8985" spans="1:8" x14ac:dyDescent="0.25">
      <c r="A8985" t="s">
        <v>59</v>
      </c>
      <c r="B8985">
        <v>2020</v>
      </c>
      <c r="C8985" t="s">
        <v>5</v>
      </c>
      <c r="D8985" t="s">
        <v>60</v>
      </c>
      <c r="E8985">
        <v>472</v>
      </c>
      <c r="F8985">
        <v>3228.0335300000002</v>
      </c>
      <c r="G8985">
        <v>278089.08</v>
      </c>
      <c r="H8985">
        <v>320439.73</v>
      </c>
    </row>
    <row r="8986" spans="1:8" x14ac:dyDescent="0.25">
      <c r="A8986" t="s">
        <v>59</v>
      </c>
      <c r="B8986">
        <v>2020</v>
      </c>
      <c r="C8986" t="s">
        <v>5</v>
      </c>
      <c r="D8986" t="s">
        <v>60</v>
      </c>
      <c r="E8986">
        <v>385</v>
      </c>
      <c r="F8986">
        <v>479.18506000000002</v>
      </c>
      <c r="G8986">
        <v>57114.46</v>
      </c>
      <c r="H8986">
        <v>40964.17</v>
      </c>
    </row>
    <row r="8987" spans="1:8" x14ac:dyDescent="0.25">
      <c r="A8987" t="s">
        <v>59</v>
      </c>
      <c r="B8987">
        <v>2020</v>
      </c>
      <c r="C8987" t="s">
        <v>5</v>
      </c>
      <c r="D8987" t="s">
        <v>60</v>
      </c>
      <c r="E8987">
        <v>3197</v>
      </c>
      <c r="F8987">
        <v>1284.6403600000001</v>
      </c>
      <c r="G8987">
        <v>113293.96</v>
      </c>
      <c r="H8987">
        <v>65645.17</v>
      </c>
    </row>
    <row r="8988" spans="1:8" x14ac:dyDescent="0.25">
      <c r="A8988" t="s">
        <v>59</v>
      </c>
      <c r="B8988">
        <v>2020</v>
      </c>
      <c r="C8988" t="s">
        <v>5</v>
      </c>
      <c r="D8988" t="s">
        <v>60</v>
      </c>
      <c r="E8988">
        <v>0</v>
      </c>
      <c r="F8988">
        <v>0</v>
      </c>
      <c r="G8988">
        <v>0</v>
      </c>
      <c r="H8988">
        <v>0</v>
      </c>
    </row>
    <row r="8989" spans="1:8" x14ac:dyDescent="0.25">
      <c r="A8989" t="s">
        <v>59</v>
      </c>
      <c r="B8989">
        <v>2020</v>
      </c>
      <c r="C8989" t="s">
        <v>5</v>
      </c>
      <c r="D8989" t="s">
        <v>60</v>
      </c>
      <c r="E8989">
        <v>12</v>
      </c>
      <c r="F8989">
        <v>3.7519999999999998</v>
      </c>
      <c r="G8989">
        <v>279.72000000000003</v>
      </c>
      <c r="H8989">
        <v>405.84</v>
      </c>
    </row>
    <row r="8990" spans="1:8" x14ac:dyDescent="0.25">
      <c r="A8990" t="s">
        <v>59</v>
      </c>
      <c r="B8990">
        <v>2020</v>
      </c>
      <c r="C8990" t="s">
        <v>5</v>
      </c>
      <c r="D8990" t="s">
        <v>62</v>
      </c>
      <c r="E8990">
        <v>48</v>
      </c>
      <c r="F8990">
        <v>217.06732</v>
      </c>
      <c r="G8990">
        <v>21128.48</v>
      </c>
      <c r="H8990">
        <v>27592.09</v>
      </c>
    </row>
    <row r="8991" spans="1:8" x14ac:dyDescent="0.25">
      <c r="A8991" t="s">
        <v>59</v>
      </c>
      <c r="B8991">
        <v>2020</v>
      </c>
      <c r="C8991" t="s">
        <v>5</v>
      </c>
      <c r="D8991" t="s">
        <v>62</v>
      </c>
      <c r="E8991">
        <v>49</v>
      </c>
      <c r="F8991">
        <v>41.491219999999998</v>
      </c>
      <c r="G8991">
        <v>5881.82</v>
      </c>
      <c r="H8991">
        <v>2859.01</v>
      </c>
    </row>
    <row r="8992" spans="1:8" x14ac:dyDescent="0.25">
      <c r="A8992" t="s">
        <v>59</v>
      </c>
      <c r="B8992">
        <v>2020</v>
      </c>
      <c r="C8992" t="s">
        <v>5</v>
      </c>
      <c r="D8992" t="s">
        <v>62</v>
      </c>
      <c r="E8992">
        <v>767</v>
      </c>
      <c r="F8992">
        <v>237.16085000000001</v>
      </c>
      <c r="G8992">
        <v>23017</v>
      </c>
      <c r="H8992">
        <v>11899.82</v>
      </c>
    </row>
    <row r="8993" spans="1:8" x14ac:dyDescent="0.25">
      <c r="A8993" t="s">
        <v>59</v>
      </c>
      <c r="B8993">
        <v>2020</v>
      </c>
      <c r="C8993" t="s">
        <v>5</v>
      </c>
      <c r="D8993" t="s">
        <v>60</v>
      </c>
      <c r="E8993">
        <v>70</v>
      </c>
      <c r="F8993">
        <v>414.14228000000003</v>
      </c>
      <c r="G8993">
        <v>27412.44</v>
      </c>
      <c r="H8993">
        <v>17141.689999999999</v>
      </c>
    </row>
    <row r="8994" spans="1:8" x14ac:dyDescent="0.25">
      <c r="A8994" t="s">
        <v>59</v>
      </c>
      <c r="B8994">
        <v>2020</v>
      </c>
      <c r="C8994" t="s">
        <v>5</v>
      </c>
      <c r="D8994" t="s">
        <v>60</v>
      </c>
      <c r="E8994">
        <v>4</v>
      </c>
      <c r="F8994">
        <v>3.38</v>
      </c>
      <c r="G8994">
        <v>222.39</v>
      </c>
      <c r="H8994">
        <v>0</v>
      </c>
    </row>
    <row r="8995" spans="1:8" x14ac:dyDescent="0.25">
      <c r="A8995" t="s">
        <v>59</v>
      </c>
      <c r="B8995">
        <v>2020</v>
      </c>
      <c r="C8995" t="s">
        <v>5</v>
      </c>
      <c r="D8995" t="s">
        <v>60</v>
      </c>
      <c r="E8995">
        <v>9</v>
      </c>
      <c r="F8995">
        <v>20.915849999999999</v>
      </c>
      <c r="G8995">
        <v>1591.13</v>
      </c>
      <c r="H8995">
        <v>1924.45</v>
      </c>
    </row>
    <row r="8996" spans="1:8" x14ac:dyDescent="0.25">
      <c r="A8996" t="s">
        <v>59</v>
      </c>
      <c r="B8996">
        <v>2020</v>
      </c>
      <c r="C8996" t="s">
        <v>5</v>
      </c>
      <c r="D8996" t="s">
        <v>60</v>
      </c>
      <c r="E8996">
        <v>167</v>
      </c>
      <c r="F8996">
        <v>86.617800000000003</v>
      </c>
      <c r="G8996">
        <v>11522.8</v>
      </c>
      <c r="H8996">
        <v>5921.53</v>
      </c>
    </row>
    <row r="8997" spans="1:8" x14ac:dyDescent="0.25">
      <c r="A8997" t="s">
        <v>59</v>
      </c>
      <c r="B8997">
        <v>2020</v>
      </c>
      <c r="C8997" t="s">
        <v>5</v>
      </c>
      <c r="D8997" t="s">
        <v>60</v>
      </c>
      <c r="E8997">
        <v>2</v>
      </c>
      <c r="F8997">
        <v>8.0000000000000002E-3</v>
      </c>
      <c r="G8997">
        <v>1.72</v>
      </c>
      <c r="H8997">
        <v>1.72</v>
      </c>
    </row>
    <row r="8998" spans="1:8" x14ac:dyDescent="0.25">
      <c r="A8998" t="s">
        <v>59</v>
      </c>
      <c r="B8998">
        <v>2020</v>
      </c>
      <c r="C8998" t="s">
        <v>5</v>
      </c>
      <c r="D8998" t="s">
        <v>60</v>
      </c>
      <c r="E8998">
        <v>90</v>
      </c>
      <c r="F8998">
        <v>105.5462</v>
      </c>
      <c r="G8998">
        <v>9222.2999999999993</v>
      </c>
      <c r="H8998">
        <v>11857.21</v>
      </c>
    </row>
    <row r="8999" spans="1:8" x14ac:dyDescent="0.25">
      <c r="A8999" t="s">
        <v>59</v>
      </c>
      <c r="B8999">
        <v>2020</v>
      </c>
      <c r="C8999" t="s">
        <v>5</v>
      </c>
      <c r="D8999" t="s">
        <v>60</v>
      </c>
      <c r="E8999">
        <v>60</v>
      </c>
      <c r="F8999">
        <v>91.004300000000001</v>
      </c>
      <c r="G8999">
        <v>7735.63</v>
      </c>
      <c r="H8999">
        <v>4030.01</v>
      </c>
    </row>
    <row r="9000" spans="1:8" x14ac:dyDescent="0.25">
      <c r="A9000" t="s">
        <v>59</v>
      </c>
      <c r="B9000">
        <v>2020</v>
      </c>
      <c r="C9000" t="s">
        <v>5</v>
      </c>
      <c r="D9000" t="s">
        <v>60</v>
      </c>
      <c r="E9000">
        <v>625</v>
      </c>
      <c r="F9000">
        <v>301.90350000000001</v>
      </c>
      <c r="G9000">
        <v>22618.97</v>
      </c>
      <c r="H9000">
        <v>11210.9</v>
      </c>
    </row>
    <row r="9001" spans="1:8" x14ac:dyDescent="0.25">
      <c r="A9001" t="s">
        <v>59</v>
      </c>
      <c r="B9001">
        <v>2020</v>
      </c>
      <c r="C9001" t="s">
        <v>5</v>
      </c>
      <c r="D9001" t="s">
        <v>60</v>
      </c>
      <c r="E9001">
        <v>11</v>
      </c>
      <c r="F9001">
        <v>22.556000000000001</v>
      </c>
      <c r="G9001">
        <v>2311.52</v>
      </c>
      <c r="H9001">
        <v>0</v>
      </c>
    </row>
    <row r="9002" spans="1:8" x14ac:dyDescent="0.25">
      <c r="A9002" t="s">
        <v>59</v>
      </c>
      <c r="B9002">
        <v>2020</v>
      </c>
      <c r="C9002" t="s">
        <v>5</v>
      </c>
      <c r="D9002" t="s">
        <v>60</v>
      </c>
      <c r="E9002">
        <v>56</v>
      </c>
      <c r="F9002">
        <v>307.65417000000002</v>
      </c>
      <c r="G9002">
        <v>21987.55</v>
      </c>
      <c r="H9002">
        <v>22910.83</v>
      </c>
    </row>
    <row r="9003" spans="1:8" x14ac:dyDescent="0.25">
      <c r="A9003" t="s">
        <v>59</v>
      </c>
      <c r="B9003">
        <v>2020</v>
      </c>
      <c r="C9003" t="s">
        <v>5</v>
      </c>
      <c r="D9003" t="s">
        <v>60</v>
      </c>
      <c r="E9003">
        <v>35</v>
      </c>
      <c r="F9003">
        <v>55.215730000000001</v>
      </c>
      <c r="G9003">
        <v>4735.13</v>
      </c>
      <c r="H9003">
        <v>2759.26</v>
      </c>
    </row>
    <row r="9004" spans="1:8" x14ac:dyDescent="0.25">
      <c r="A9004" t="s">
        <v>59</v>
      </c>
      <c r="B9004">
        <v>2020</v>
      </c>
      <c r="C9004" t="s">
        <v>5</v>
      </c>
      <c r="D9004" t="s">
        <v>60</v>
      </c>
      <c r="E9004">
        <v>271</v>
      </c>
      <c r="F9004">
        <v>130.23308</v>
      </c>
      <c r="G9004">
        <v>9456.07</v>
      </c>
      <c r="H9004">
        <v>8903.41</v>
      </c>
    </row>
    <row r="9005" spans="1:8" x14ac:dyDescent="0.25">
      <c r="A9005" t="s">
        <v>59</v>
      </c>
      <c r="B9005">
        <v>2020</v>
      </c>
      <c r="C9005" t="s">
        <v>5</v>
      </c>
      <c r="D9005" t="s">
        <v>64</v>
      </c>
      <c r="E9005">
        <v>1</v>
      </c>
      <c r="F9005">
        <v>21522.611959999998</v>
      </c>
      <c r="G9005">
        <v>1540193.92</v>
      </c>
      <c r="H9005">
        <v>1006986.67</v>
      </c>
    </row>
    <row r="9006" spans="1:8" x14ac:dyDescent="0.25">
      <c r="A9006" t="s">
        <v>59</v>
      </c>
      <c r="B9006">
        <v>2020</v>
      </c>
      <c r="C9006" t="s">
        <v>5</v>
      </c>
      <c r="D9006" t="s">
        <v>60</v>
      </c>
      <c r="E9006">
        <v>0</v>
      </c>
      <c r="F9006">
        <v>0</v>
      </c>
      <c r="G9006">
        <v>0</v>
      </c>
      <c r="H9006">
        <v>0</v>
      </c>
    </row>
    <row r="9007" spans="1:8" x14ac:dyDescent="0.25">
      <c r="A9007" t="s">
        <v>59</v>
      </c>
      <c r="B9007">
        <v>2020</v>
      </c>
      <c r="C9007" t="s">
        <v>5</v>
      </c>
      <c r="D9007" t="s">
        <v>60</v>
      </c>
      <c r="E9007">
        <v>0</v>
      </c>
      <c r="F9007">
        <v>0</v>
      </c>
      <c r="G9007">
        <v>0</v>
      </c>
      <c r="H9007">
        <v>0</v>
      </c>
    </row>
    <row r="9008" spans="1:8" x14ac:dyDescent="0.25">
      <c r="A9008" t="s">
        <v>59</v>
      </c>
      <c r="B9008">
        <v>2020</v>
      </c>
      <c r="C9008" t="s">
        <v>4</v>
      </c>
      <c r="D9008" t="s">
        <v>60</v>
      </c>
      <c r="E9008">
        <v>0</v>
      </c>
      <c r="F9008">
        <v>0</v>
      </c>
      <c r="G9008">
        <v>0</v>
      </c>
      <c r="H9008">
        <v>0</v>
      </c>
    </row>
    <row r="9009" spans="1:8" x14ac:dyDescent="0.25">
      <c r="A9009" t="s">
        <v>59</v>
      </c>
      <c r="B9009">
        <v>2020</v>
      </c>
      <c r="C9009" t="s">
        <v>4</v>
      </c>
      <c r="D9009" t="s">
        <v>60</v>
      </c>
      <c r="E9009">
        <v>0</v>
      </c>
      <c r="F9009">
        <v>0</v>
      </c>
      <c r="G9009">
        <v>0</v>
      </c>
      <c r="H9009">
        <v>0</v>
      </c>
    </row>
    <row r="9010" spans="1:8" x14ac:dyDescent="0.25">
      <c r="A9010" t="s">
        <v>59</v>
      </c>
      <c r="B9010">
        <v>2020</v>
      </c>
      <c r="C9010" t="s">
        <v>4</v>
      </c>
      <c r="D9010" t="s">
        <v>60</v>
      </c>
      <c r="E9010">
        <v>4</v>
      </c>
      <c r="F9010">
        <v>9.5243400000000005</v>
      </c>
      <c r="G9010">
        <v>683.5</v>
      </c>
      <c r="H9010">
        <v>729.76</v>
      </c>
    </row>
    <row r="9011" spans="1:8" x14ac:dyDescent="0.25">
      <c r="A9011" t="s">
        <v>59</v>
      </c>
      <c r="B9011">
        <v>2020</v>
      </c>
      <c r="C9011" t="s">
        <v>4</v>
      </c>
      <c r="D9011" t="s">
        <v>60</v>
      </c>
      <c r="E9011">
        <v>0</v>
      </c>
      <c r="F9011">
        <v>0</v>
      </c>
      <c r="G9011">
        <v>0</v>
      </c>
      <c r="H9011">
        <v>0</v>
      </c>
    </row>
    <row r="9012" spans="1:8" x14ac:dyDescent="0.25">
      <c r="A9012" t="s">
        <v>59</v>
      </c>
      <c r="B9012">
        <v>2020</v>
      </c>
      <c r="C9012" t="s">
        <v>4</v>
      </c>
      <c r="D9012" t="s">
        <v>60</v>
      </c>
      <c r="E9012">
        <v>10</v>
      </c>
      <c r="F9012">
        <v>11.464740000000001</v>
      </c>
      <c r="G9012">
        <v>1020.03</v>
      </c>
      <c r="H9012">
        <v>815.38</v>
      </c>
    </row>
    <row r="9013" spans="1:8" x14ac:dyDescent="0.25">
      <c r="A9013" t="s">
        <v>59</v>
      </c>
      <c r="B9013">
        <v>2020</v>
      </c>
      <c r="C9013" t="s">
        <v>4</v>
      </c>
      <c r="D9013" t="s">
        <v>60</v>
      </c>
      <c r="E9013">
        <v>28</v>
      </c>
      <c r="F9013">
        <v>39.089680000000001</v>
      </c>
      <c r="G9013">
        <v>3361.97</v>
      </c>
      <c r="H9013">
        <v>2923.65</v>
      </c>
    </row>
    <row r="9014" spans="1:8" x14ac:dyDescent="0.25">
      <c r="A9014" t="s">
        <v>59</v>
      </c>
      <c r="B9014">
        <v>2020</v>
      </c>
      <c r="C9014" t="s">
        <v>4</v>
      </c>
      <c r="D9014" t="s">
        <v>60</v>
      </c>
      <c r="E9014">
        <v>0</v>
      </c>
      <c r="F9014">
        <v>0</v>
      </c>
      <c r="G9014">
        <v>0</v>
      </c>
      <c r="H9014">
        <v>0</v>
      </c>
    </row>
    <row r="9015" spans="1:8" x14ac:dyDescent="0.25">
      <c r="A9015" t="s">
        <v>59</v>
      </c>
      <c r="B9015">
        <v>2020</v>
      </c>
      <c r="C9015" t="s">
        <v>4</v>
      </c>
      <c r="D9015" t="s">
        <v>63</v>
      </c>
      <c r="E9015">
        <v>163664</v>
      </c>
      <c r="F9015">
        <v>28648.82647</v>
      </c>
      <c r="G9015">
        <v>2724115.4</v>
      </c>
      <c r="H9015">
        <v>1304080.8</v>
      </c>
    </row>
    <row r="9016" spans="1:8" x14ac:dyDescent="0.25">
      <c r="A9016" t="s">
        <v>59</v>
      </c>
      <c r="B9016">
        <v>2020</v>
      </c>
      <c r="C9016" t="s">
        <v>4</v>
      </c>
      <c r="D9016" t="s">
        <v>63</v>
      </c>
      <c r="E9016">
        <v>23</v>
      </c>
      <c r="F9016">
        <v>3.8490000000000002</v>
      </c>
      <c r="G9016">
        <v>527.04</v>
      </c>
      <c r="H9016">
        <v>745.97</v>
      </c>
    </row>
    <row r="9017" spans="1:8" x14ac:dyDescent="0.25">
      <c r="A9017" t="s">
        <v>59</v>
      </c>
      <c r="B9017">
        <v>2020</v>
      </c>
      <c r="C9017" t="s">
        <v>4</v>
      </c>
      <c r="D9017" t="s">
        <v>63</v>
      </c>
      <c r="E9017">
        <v>850526</v>
      </c>
      <c r="F9017">
        <v>108892.17288</v>
      </c>
      <c r="G9017">
        <v>10709064.960000001</v>
      </c>
      <c r="H9017">
        <v>6396795.71</v>
      </c>
    </row>
    <row r="9018" spans="1:8" x14ac:dyDescent="0.25">
      <c r="A9018" t="s">
        <v>59</v>
      </c>
      <c r="B9018">
        <v>2020</v>
      </c>
      <c r="C9018" t="s">
        <v>4</v>
      </c>
      <c r="D9018" t="s">
        <v>63</v>
      </c>
      <c r="E9018">
        <v>0</v>
      </c>
      <c r="F9018">
        <v>0</v>
      </c>
      <c r="G9018">
        <v>0</v>
      </c>
      <c r="H9018">
        <v>0</v>
      </c>
    </row>
    <row r="9019" spans="1:8" x14ac:dyDescent="0.25">
      <c r="A9019" t="s">
        <v>59</v>
      </c>
      <c r="B9019">
        <v>2020</v>
      </c>
      <c r="C9019" t="s">
        <v>4</v>
      </c>
      <c r="D9019" t="s">
        <v>64</v>
      </c>
      <c r="E9019">
        <v>0</v>
      </c>
      <c r="F9019">
        <v>0</v>
      </c>
      <c r="G9019">
        <v>0</v>
      </c>
      <c r="H9019">
        <v>0</v>
      </c>
    </row>
    <row r="9020" spans="1:8" x14ac:dyDescent="0.25">
      <c r="A9020" t="s">
        <v>59</v>
      </c>
      <c r="B9020">
        <v>2020</v>
      </c>
      <c r="C9020" t="s">
        <v>4</v>
      </c>
      <c r="D9020" t="s">
        <v>61</v>
      </c>
      <c r="E9020">
        <v>1570</v>
      </c>
      <c r="F9020">
        <v>11029.445750000001</v>
      </c>
      <c r="G9020">
        <v>919823.39</v>
      </c>
      <c r="H9020">
        <v>727358.83</v>
      </c>
    </row>
    <row r="9021" spans="1:8" x14ac:dyDescent="0.25">
      <c r="A9021" t="s">
        <v>59</v>
      </c>
      <c r="B9021">
        <v>2020</v>
      </c>
      <c r="C9021" t="s">
        <v>4</v>
      </c>
      <c r="D9021" t="s">
        <v>61</v>
      </c>
      <c r="E9021">
        <v>1248</v>
      </c>
      <c r="F9021">
        <v>1540.60823</v>
      </c>
      <c r="G9021">
        <v>195798.5</v>
      </c>
      <c r="H9021">
        <v>133910.03</v>
      </c>
    </row>
    <row r="9022" spans="1:8" x14ac:dyDescent="0.25">
      <c r="A9022" t="s">
        <v>59</v>
      </c>
      <c r="B9022">
        <v>2020</v>
      </c>
      <c r="C9022" t="s">
        <v>4</v>
      </c>
      <c r="D9022" t="s">
        <v>61</v>
      </c>
      <c r="E9022">
        <v>9684</v>
      </c>
      <c r="F9022">
        <v>2891.3746799999999</v>
      </c>
      <c r="G9022">
        <v>231662.71</v>
      </c>
      <c r="H9022">
        <v>141950.81</v>
      </c>
    </row>
    <row r="9023" spans="1:8" x14ac:dyDescent="0.25">
      <c r="A9023" t="s">
        <v>59</v>
      </c>
      <c r="B9023">
        <v>2020</v>
      </c>
      <c r="C9023" t="s">
        <v>4</v>
      </c>
      <c r="D9023" t="s">
        <v>60</v>
      </c>
      <c r="E9023">
        <v>6</v>
      </c>
      <c r="F9023">
        <v>4.5667</v>
      </c>
      <c r="G9023">
        <v>837.07</v>
      </c>
      <c r="H9023">
        <v>130.11000000000001</v>
      </c>
    </row>
    <row r="9024" spans="1:8" x14ac:dyDescent="0.25">
      <c r="A9024" t="s">
        <v>59</v>
      </c>
      <c r="B9024">
        <v>2020</v>
      </c>
      <c r="C9024" t="s">
        <v>4</v>
      </c>
      <c r="D9024" t="s">
        <v>60</v>
      </c>
      <c r="E9024">
        <v>32</v>
      </c>
      <c r="F9024">
        <v>62.545430000000003</v>
      </c>
      <c r="G9024">
        <v>5373.96</v>
      </c>
      <c r="H9024">
        <v>5120.76</v>
      </c>
    </row>
    <row r="9025" spans="1:8" x14ac:dyDescent="0.25">
      <c r="A9025" t="s">
        <v>59</v>
      </c>
      <c r="B9025">
        <v>2020</v>
      </c>
      <c r="C9025" t="s">
        <v>4</v>
      </c>
      <c r="D9025" t="s">
        <v>60</v>
      </c>
      <c r="E9025">
        <v>693</v>
      </c>
      <c r="F9025">
        <v>187.86928</v>
      </c>
      <c r="G9025">
        <v>13234.34</v>
      </c>
      <c r="H9025">
        <v>8058.74</v>
      </c>
    </row>
    <row r="9026" spans="1:8" x14ac:dyDescent="0.25">
      <c r="A9026" t="s">
        <v>59</v>
      </c>
      <c r="B9026">
        <v>2020</v>
      </c>
      <c r="C9026" t="s">
        <v>4</v>
      </c>
      <c r="D9026" t="s">
        <v>62</v>
      </c>
      <c r="E9026">
        <v>2733</v>
      </c>
      <c r="F9026">
        <v>18580.370370000001</v>
      </c>
      <c r="G9026">
        <v>1822673.77</v>
      </c>
      <c r="H9026">
        <v>1665606</v>
      </c>
    </row>
    <row r="9027" spans="1:8" x14ac:dyDescent="0.25">
      <c r="A9027" t="s">
        <v>59</v>
      </c>
      <c r="B9027">
        <v>2020</v>
      </c>
      <c r="C9027" t="s">
        <v>4</v>
      </c>
      <c r="D9027" t="s">
        <v>62</v>
      </c>
      <c r="E9027">
        <v>5538</v>
      </c>
      <c r="F9027">
        <v>9196.2525600000008</v>
      </c>
      <c r="G9027">
        <v>1106888.1200000001</v>
      </c>
      <c r="H9027">
        <v>840103.69</v>
      </c>
    </row>
    <row r="9028" spans="1:8" x14ac:dyDescent="0.25">
      <c r="A9028" t="s">
        <v>59</v>
      </c>
      <c r="B9028">
        <v>2020</v>
      </c>
      <c r="C9028" t="s">
        <v>4</v>
      </c>
      <c r="D9028" t="s">
        <v>62</v>
      </c>
      <c r="E9028">
        <v>126913</v>
      </c>
      <c r="F9028">
        <v>31462.76497</v>
      </c>
      <c r="G9028">
        <v>3033647.01</v>
      </c>
      <c r="H9028">
        <v>2029550.08</v>
      </c>
    </row>
    <row r="9029" spans="1:8" x14ac:dyDescent="0.25">
      <c r="A9029" t="s">
        <v>59</v>
      </c>
      <c r="B9029">
        <v>2020</v>
      </c>
      <c r="C9029" t="s">
        <v>4</v>
      </c>
      <c r="D9029" t="s">
        <v>60</v>
      </c>
      <c r="E9029">
        <v>23</v>
      </c>
      <c r="F9029">
        <v>134.45826</v>
      </c>
      <c r="G9029">
        <v>11006.14</v>
      </c>
      <c r="H9029">
        <v>10274.01</v>
      </c>
    </row>
    <row r="9030" spans="1:8" x14ac:dyDescent="0.25">
      <c r="A9030" t="s">
        <v>59</v>
      </c>
      <c r="B9030">
        <v>2020</v>
      </c>
      <c r="C9030" t="s">
        <v>4</v>
      </c>
      <c r="D9030" t="s">
        <v>60</v>
      </c>
      <c r="E9030">
        <v>62</v>
      </c>
      <c r="F9030">
        <v>90.718199999999996</v>
      </c>
      <c r="G9030">
        <v>9260.2999999999993</v>
      </c>
      <c r="H9030">
        <v>7066.47</v>
      </c>
    </row>
    <row r="9031" spans="1:8" x14ac:dyDescent="0.25">
      <c r="A9031" t="s">
        <v>59</v>
      </c>
      <c r="B9031">
        <v>2020</v>
      </c>
      <c r="C9031" t="s">
        <v>4</v>
      </c>
      <c r="D9031" t="s">
        <v>60</v>
      </c>
      <c r="E9031">
        <v>26</v>
      </c>
      <c r="F9031">
        <v>134.82137</v>
      </c>
      <c r="G9031">
        <v>5411.04</v>
      </c>
      <c r="H9031">
        <v>3244.39</v>
      </c>
    </row>
    <row r="9032" spans="1:8" x14ac:dyDescent="0.25">
      <c r="A9032" t="s">
        <v>59</v>
      </c>
      <c r="B9032">
        <v>2020</v>
      </c>
      <c r="C9032" t="s">
        <v>4</v>
      </c>
      <c r="D9032" t="s">
        <v>60</v>
      </c>
      <c r="E9032">
        <v>36</v>
      </c>
      <c r="F9032">
        <v>205.08302</v>
      </c>
      <c r="G9032">
        <v>14013.65</v>
      </c>
      <c r="H9032">
        <v>15583.48</v>
      </c>
    </row>
    <row r="9033" spans="1:8" x14ac:dyDescent="0.25">
      <c r="A9033" t="s">
        <v>59</v>
      </c>
      <c r="B9033">
        <v>2020</v>
      </c>
      <c r="C9033" t="s">
        <v>4</v>
      </c>
      <c r="D9033" t="s">
        <v>60</v>
      </c>
      <c r="E9033">
        <v>0</v>
      </c>
      <c r="F9033">
        <v>0</v>
      </c>
      <c r="G9033">
        <v>0</v>
      </c>
      <c r="H9033">
        <v>0</v>
      </c>
    </row>
    <row r="9034" spans="1:8" x14ac:dyDescent="0.25">
      <c r="A9034" t="s">
        <v>59</v>
      </c>
      <c r="B9034">
        <v>2020</v>
      </c>
      <c r="C9034" t="s">
        <v>4</v>
      </c>
      <c r="D9034" t="s">
        <v>60</v>
      </c>
      <c r="E9034">
        <v>0</v>
      </c>
      <c r="F9034">
        <v>0</v>
      </c>
      <c r="G9034">
        <v>0</v>
      </c>
      <c r="H9034">
        <v>0</v>
      </c>
    </row>
    <row r="9035" spans="1:8" x14ac:dyDescent="0.25">
      <c r="A9035" t="s">
        <v>59</v>
      </c>
      <c r="B9035">
        <v>2020</v>
      </c>
      <c r="C9035" t="s">
        <v>4</v>
      </c>
      <c r="D9035" t="s">
        <v>61</v>
      </c>
      <c r="E9035">
        <v>0</v>
      </c>
      <c r="F9035">
        <v>0</v>
      </c>
      <c r="G9035">
        <v>0</v>
      </c>
      <c r="H9035">
        <v>0</v>
      </c>
    </row>
    <row r="9036" spans="1:8" x14ac:dyDescent="0.25">
      <c r="A9036" t="s">
        <v>59</v>
      </c>
      <c r="B9036">
        <v>2020</v>
      </c>
      <c r="C9036" t="s">
        <v>4</v>
      </c>
      <c r="D9036" t="s">
        <v>60</v>
      </c>
      <c r="E9036">
        <v>0</v>
      </c>
      <c r="F9036">
        <v>0</v>
      </c>
      <c r="G9036">
        <v>0</v>
      </c>
      <c r="H9036">
        <v>0</v>
      </c>
    </row>
    <row r="9037" spans="1:8" x14ac:dyDescent="0.25">
      <c r="A9037" t="s">
        <v>59</v>
      </c>
      <c r="B9037">
        <v>2020</v>
      </c>
      <c r="C9037" t="s">
        <v>4</v>
      </c>
      <c r="D9037" t="s">
        <v>60</v>
      </c>
      <c r="E9037">
        <v>0</v>
      </c>
      <c r="F9037">
        <v>0</v>
      </c>
      <c r="G9037">
        <v>0</v>
      </c>
      <c r="H9037">
        <v>0</v>
      </c>
    </row>
    <row r="9038" spans="1:8" x14ac:dyDescent="0.25">
      <c r="A9038" t="s">
        <v>59</v>
      </c>
      <c r="B9038">
        <v>2020</v>
      </c>
      <c r="C9038" t="s">
        <v>4</v>
      </c>
      <c r="D9038" t="s">
        <v>60</v>
      </c>
      <c r="E9038">
        <v>0</v>
      </c>
      <c r="F9038">
        <v>0</v>
      </c>
      <c r="G9038">
        <v>0</v>
      </c>
      <c r="H9038">
        <v>0</v>
      </c>
    </row>
    <row r="9039" spans="1:8" x14ac:dyDescent="0.25">
      <c r="A9039" t="s">
        <v>59</v>
      </c>
      <c r="B9039">
        <v>2020</v>
      </c>
      <c r="C9039" t="s">
        <v>4</v>
      </c>
      <c r="D9039" t="s">
        <v>62</v>
      </c>
      <c r="E9039">
        <v>1</v>
      </c>
      <c r="F9039">
        <v>396.67200000000003</v>
      </c>
      <c r="G9039">
        <v>36653.949999999997</v>
      </c>
      <c r="H9039">
        <v>0</v>
      </c>
    </row>
    <row r="9040" spans="1:8" x14ac:dyDescent="0.25">
      <c r="A9040" t="s">
        <v>59</v>
      </c>
      <c r="B9040">
        <v>2020</v>
      </c>
      <c r="C9040" t="s">
        <v>4</v>
      </c>
      <c r="D9040" t="s">
        <v>60</v>
      </c>
      <c r="E9040">
        <v>0</v>
      </c>
      <c r="F9040">
        <v>0</v>
      </c>
      <c r="G9040">
        <v>0</v>
      </c>
      <c r="H9040">
        <v>0</v>
      </c>
    </row>
    <row r="9041" spans="1:8" x14ac:dyDescent="0.25">
      <c r="A9041" t="s">
        <v>59</v>
      </c>
      <c r="B9041">
        <v>2020</v>
      </c>
      <c r="C9041" t="s">
        <v>4</v>
      </c>
      <c r="D9041" t="s">
        <v>60</v>
      </c>
      <c r="E9041">
        <v>0</v>
      </c>
      <c r="F9041">
        <v>0</v>
      </c>
      <c r="G9041">
        <v>0</v>
      </c>
      <c r="H9041">
        <v>0</v>
      </c>
    </row>
    <row r="9042" spans="1:8" x14ac:dyDescent="0.25">
      <c r="A9042" t="s">
        <v>59</v>
      </c>
      <c r="B9042">
        <v>2020</v>
      </c>
      <c r="C9042" t="s">
        <v>4</v>
      </c>
      <c r="D9042" t="s">
        <v>60</v>
      </c>
      <c r="E9042">
        <v>0</v>
      </c>
      <c r="F9042">
        <v>0</v>
      </c>
      <c r="G9042">
        <v>0</v>
      </c>
      <c r="H9042">
        <v>0</v>
      </c>
    </row>
    <row r="9043" spans="1:8" x14ac:dyDescent="0.25">
      <c r="A9043" t="s">
        <v>59</v>
      </c>
      <c r="B9043">
        <v>2020</v>
      </c>
      <c r="C9043" t="s">
        <v>4</v>
      </c>
      <c r="D9043" t="s">
        <v>60</v>
      </c>
      <c r="E9043">
        <v>0</v>
      </c>
      <c r="F9043">
        <v>0</v>
      </c>
      <c r="G9043">
        <v>0</v>
      </c>
      <c r="H9043">
        <v>0</v>
      </c>
    </row>
    <row r="9044" spans="1:8" x14ac:dyDescent="0.25">
      <c r="A9044" t="s">
        <v>59</v>
      </c>
      <c r="B9044">
        <v>2020</v>
      </c>
      <c r="C9044" t="s">
        <v>4</v>
      </c>
      <c r="D9044" t="s">
        <v>61</v>
      </c>
      <c r="E9044">
        <v>0</v>
      </c>
      <c r="F9044">
        <v>0</v>
      </c>
      <c r="G9044">
        <v>0</v>
      </c>
      <c r="H9044">
        <v>0</v>
      </c>
    </row>
    <row r="9045" spans="1:8" x14ac:dyDescent="0.25">
      <c r="A9045" t="s">
        <v>59</v>
      </c>
      <c r="B9045">
        <v>2020</v>
      </c>
      <c r="C9045" t="s">
        <v>4</v>
      </c>
      <c r="D9045" t="s">
        <v>60</v>
      </c>
      <c r="E9045">
        <v>0</v>
      </c>
      <c r="F9045">
        <v>0</v>
      </c>
      <c r="G9045">
        <v>0</v>
      </c>
      <c r="H9045">
        <v>0</v>
      </c>
    </row>
    <row r="9046" spans="1:8" x14ac:dyDescent="0.25">
      <c r="A9046" t="s">
        <v>59</v>
      </c>
      <c r="B9046">
        <v>2020</v>
      </c>
      <c r="C9046" t="s">
        <v>4</v>
      </c>
      <c r="D9046" t="s">
        <v>60</v>
      </c>
      <c r="E9046">
        <v>0</v>
      </c>
      <c r="F9046">
        <v>0</v>
      </c>
      <c r="G9046">
        <v>0</v>
      </c>
      <c r="H9046">
        <v>0</v>
      </c>
    </row>
    <row r="9047" spans="1:8" x14ac:dyDescent="0.25">
      <c r="A9047" t="s">
        <v>59</v>
      </c>
      <c r="B9047">
        <v>2020</v>
      </c>
      <c r="C9047" t="s">
        <v>4</v>
      </c>
      <c r="D9047" t="s">
        <v>60</v>
      </c>
      <c r="E9047">
        <v>0</v>
      </c>
      <c r="F9047">
        <v>0</v>
      </c>
      <c r="G9047">
        <v>0</v>
      </c>
      <c r="H9047">
        <v>0</v>
      </c>
    </row>
    <row r="9048" spans="1:8" x14ac:dyDescent="0.25">
      <c r="A9048" t="s">
        <v>59</v>
      </c>
      <c r="B9048">
        <v>2020</v>
      </c>
      <c r="C9048" t="s">
        <v>4</v>
      </c>
      <c r="D9048" t="s">
        <v>60</v>
      </c>
      <c r="E9048">
        <v>0</v>
      </c>
      <c r="F9048">
        <v>0</v>
      </c>
      <c r="G9048">
        <v>0</v>
      </c>
      <c r="H9048">
        <v>0</v>
      </c>
    </row>
    <row r="9049" spans="1:8" x14ac:dyDescent="0.25">
      <c r="A9049" t="s">
        <v>59</v>
      </c>
      <c r="B9049">
        <v>2020</v>
      </c>
      <c r="C9049" t="s">
        <v>4</v>
      </c>
      <c r="D9049" t="s">
        <v>60</v>
      </c>
      <c r="E9049">
        <v>0</v>
      </c>
      <c r="F9049">
        <v>0</v>
      </c>
      <c r="G9049">
        <v>0</v>
      </c>
      <c r="H9049">
        <v>0</v>
      </c>
    </row>
    <row r="9050" spans="1:8" x14ac:dyDescent="0.25">
      <c r="A9050" t="s">
        <v>59</v>
      </c>
      <c r="B9050">
        <v>2020</v>
      </c>
      <c r="C9050" t="s">
        <v>4</v>
      </c>
      <c r="D9050" t="s">
        <v>60</v>
      </c>
      <c r="E9050">
        <v>7</v>
      </c>
      <c r="F9050">
        <v>154.60805999999999</v>
      </c>
      <c r="G9050">
        <v>9500.36</v>
      </c>
      <c r="H9050">
        <v>2023.81</v>
      </c>
    </row>
    <row r="9051" spans="1:8" x14ac:dyDescent="0.25">
      <c r="A9051" t="s">
        <v>59</v>
      </c>
      <c r="B9051">
        <v>2020</v>
      </c>
      <c r="C9051" t="s">
        <v>4</v>
      </c>
      <c r="D9051" t="s">
        <v>60</v>
      </c>
      <c r="E9051">
        <v>0</v>
      </c>
      <c r="F9051">
        <v>0</v>
      </c>
      <c r="G9051">
        <v>0</v>
      </c>
      <c r="H9051">
        <v>0</v>
      </c>
    </row>
    <row r="9052" spans="1:8" x14ac:dyDescent="0.25">
      <c r="A9052" t="s">
        <v>59</v>
      </c>
      <c r="B9052">
        <v>2020</v>
      </c>
      <c r="C9052" t="s">
        <v>4</v>
      </c>
      <c r="D9052" t="s">
        <v>60</v>
      </c>
      <c r="E9052">
        <v>0</v>
      </c>
      <c r="F9052">
        <v>0</v>
      </c>
      <c r="G9052">
        <v>0</v>
      </c>
      <c r="H9052">
        <v>0</v>
      </c>
    </row>
    <row r="9053" spans="1:8" x14ac:dyDescent="0.25">
      <c r="A9053" t="s">
        <v>59</v>
      </c>
      <c r="B9053">
        <v>2020</v>
      </c>
      <c r="C9053" t="s">
        <v>4</v>
      </c>
      <c r="D9053" t="s">
        <v>62</v>
      </c>
      <c r="E9053">
        <v>0</v>
      </c>
      <c r="F9053">
        <v>0</v>
      </c>
      <c r="G9053">
        <v>0</v>
      </c>
      <c r="H9053">
        <v>0</v>
      </c>
    </row>
    <row r="9054" spans="1:8" x14ac:dyDescent="0.25">
      <c r="A9054" t="s">
        <v>59</v>
      </c>
      <c r="B9054">
        <v>2020</v>
      </c>
      <c r="C9054" t="s">
        <v>4</v>
      </c>
      <c r="D9054" t="s">
        <v>60</v>
      </c>
      <c r="E9054">
        <v>0</v>
      </c>
      <c r="F9054">
        <v>0</v>
      </c>
      <c r="G9054">
        <v>0</v>
      </c>
      <c r="H9054">
        <v>0</v>
      </c>
    </row>
    <row r="9055" spans="1:8" x14ac:dyDescent="0.25">
      <c r="A9055" t="s">
        <v>59</v>
      </c>
      <c r="B9055">
        <v>2020</v>
      </c>
      <c r="C9055" t="s">
        <v>4</v>
      </c>
      <c r="D9055" t="s">
        <v>60</v>
      </c>
      <c r="E9055">
        <v>0</v>
      </c>
      <c r="F9055">
        <v>0</v>
      </c>
      <c r="G9055">
        <v>0</v>
      </c>
      <c r="H9055">
        <v>0</v>
      </c>
    </row>
    <row r="9056" spans="1:8" x14ac:dyDescent="0.25">
      <c r="A9056" t="s">
        <v>59</v>
      </c>
      <c r="B9056">
        <v>2020</v>
      </c>
      <c r="C9056" t="s">
        <v>4</v>
      </c>
      <c r="D9056" t="s">
        <v>60</v>
      </c>
      <c r="E9056">
        <v>3</v>
      </c>
      <c r="F9056">
        <v>26.029199999999999</v>
      </c>
      <c r="G9056">
        <v>1938.04</v>
      </c>
      <c r="H9056">
        <v>0</v>
      </c>
    </row>
    <row r="9057" spans="1:8" x14ac:dyDescent="0.25">
      <c r="A9057" t="s">
        <v>59</v>
      </c>
      <c r="B9057">
        <v>2020</v>
      </c>
      <c r="C9057" t="s">
        <v>4</v>
      </c>
      <c r="D9057" t="s">
        <v>61</v>
      </c>
      <c r="E9057">
        <v>0</v>
      </c>
      <c r="F9057">
        <v>0</v>
      </c>
      <c r="G9057">
        <v>0</v>
      </c>
      <c r="H9057">
        <v>0</v>
      </c>
    </row>
    <row r="9058" spans="1:8" x14ac:dyDescent="0.25">
      <c r="A9058" t="s">
        <v>59</v>
      </c>
      <c r="B9058">
        <v>2020</v>
      </c>
      <c r="C9058" t="s">
        <v>4</v>
      </c>
      <c r="D9058" t="s">
        <v>61</v>
      </c>
      <c r="E9058">
        <v>7</v>
      </c>
      <c r="F9058">
        <v>746.37752999999998</v>
      </c>
      <c r="G9058">
        <v>58110.14</v>
      </c>
      <c r="H9058">
        <v>52776.7</v>
      </c>
    </row>
    <row r="9059" spans="1:8" x14ac:dyDescent="0.25">
      <c r="A9059" t="s">
        <v>59</v>
      </c>
      <c r="B9059">
        <v>2020</v>
      </c>
      <c r="C9059" t="s">
        <v>4</v>
      </c>
      <c r="D9059" t="s">
        <v>61</v>
      </c>
      <c r="E9059">
        <v>0</v>
      </c>
      <c r="F9059">
        <v>0</v>
      </c>
      <c r="G9059">
        <v>0</v>
      </c>
      <c r="H9059">
        <v>0</v>
      </c>
    </row>
    <row r="9060" spans="1:8" x14ac:dyDescent="0.25">
      <c r="A9060" t="s">
        <v>59</v>
      </c>
      <c r="B9060">
        <v>2020</v>
      </c>
      <c r="C9060" t="s">
        <v>4</v>
      </c>
      <c r="D9060" t="s">
        <v>60</v>
      </c>
      <c r="E9060">
        <v>0</v>
      </c>
      <c r="F9060">
        <v>0</v>
      </c>
      <c r="G9060">
        <v>0</v>
      </c>
      <c r="H9060">
        <v>0</v>
      </c>
    </row>
    <row r="9061" spans="1:8" x14ac:dyDescent="0.25">
      <c r="A9061" t="s">
        <v>59</v>
      </c>
      <c r="B9061">
        <v>2020</v>
      </c>
      <c r="C9061" t="s">
        <v>4</v>
      </c>
      <c r="D9061" t="s">
        <v>60</v>
      </c>
      <c r="E9061">
        <v>0</v>
      </c>
      <c r="F9061">
        <v>0</v>
      </c>
      <c r="G9061">
        <v>0</v>
      </c>
      <c r="H9061">
        <v>0</v>
      </c>
    </row>
    <row r="9062" spans="1:8" x14ac:dyDescent="0.25">
      <c r="A9062" t="s">
        <v>59</v>
      </c>
      <c r="B9062">
        <v>2020</v>
      </c>
      <c r="C9062" t="s">
        <v>4</v>
      </c>
      <c r="D9062" t="s">
        <v>60</v>
      </c>
      <c r="E9062">
        <v>2</v>
      </c>
      <c r="F9062">
        <v>60.525309999999998</v>
      </c>
      <c r="G9062">
        <v>6354.27</v>
      </c>
      <c r="H9062">
        <v>6354.27</v>
      </c>
    </row>
    <row r="9063" spans="1:8" x14ac:dyDescent="0.25">
      <c r="A9063" t="s">
        <v>59</v>
      </c>
      <c r="B9063">
        <v>2020</v>
      </c>
      <c r="C9063" t="s">
        <v>4</v>
      </c>
      <c r="D9063" t="s">
        <v>60</v>
      </c>
      <c r="E9063">
        <v>0</v>
      </c>
      <c r="F9063">
        <v>0</v>
      </c>
      <c r="G9063">
        <v>0</v>
      </c>
      <c r="H9063">
        <v>0</v>
      </c>
    </row>
    <row r="9064" spans="1:8" x14ac:dyDescent="0.25">
      <c r="A9064" t="s">
        <v>59</v>
      </c>
      <c r="B9064">
        <v>2020</v>
      </c>
      <c r="C9064" t="s">
        <v>4</v>
      </c>
      <c r="D9064" t="s">
        <v>60</v>
      </c>
      <c r="E9064">
        <v>107</v>
      </c>
      <c r="F9064">
        <v>6515.5488299999997</v>
      </c>
      <c r="G9064">
        <v>478679.28</v>
      </c>
      <c r="H9064">
        <v>358815.24</v>
      </c>
    </row>
    <row r="9065" spans="1:8" x14ac:dyDescent="0.25">
      <c r="A9065" t="s">
        <v>59</v>
      </c>
      <c r="B9065">
        <v>2020</v>
      </c>
      <c r="C9065" t="s">
        <v>4</v>
      </c>
      <c r="D9065" t="s">
        <v>60</v>
      </c>
      <c r="E9065">
        <v>1</v>
      </c>
      <c r="F9065">
        <v>1.0009999999999999</v>
      </c>
      <c r="G9065">
        <v>102.51</v>
      </c>
      <c r="H9065">
        <v>102.51</v>
      </c>
    </row>
    <row r="9066" spans="1:8" x14ac:dyDescent="0.25">
      <c r="A9066" t="s">
        <v>59</v>
      </c>
      <c r="B9066">
        <v>2020</v>
      </c>
      <c r="C9066" t="s">
        <v>4</v>
      </c>
      <c r="D9066" t="s">
        <v>62</v>
      </c>
      <c r="E9066">
        <v>5</v>
      </c>
      <c r="F9066">
        <v>620.67827999999997</v>
      </c>
      <c r="G9066">
        <v>59795.95</v>
      </c>
      <c r="H9066">
        <v>60088.57</v>
      </c>
    </row>
    <row r="9067" spans="1:8" x14ac:dyDescent="0.25">
      <c r="A9067" t="s">
        <v>59</v>
      </c>
      <c r="B9067">
        <v>2020</v>
      </c>
      <c r="C9067" t="s">
        <v>4</v>
      </c>
      <c r="D9067" t="s">
        <v>62</v>
      </c>
      <c r="E9067">
        <v>0</v>
      </c>
      <c r="F9067">
        <v>0</v>
      </c>
      <c r="G9067">
        <v>0</v>
      </c>
      <c r="H9067">
        <v>0</v>
      </c>
    </row>
    <row r="9068" spans="1:8" x14ac:dyDescent="0.25">
      <c r="A9068" t="s">
        <v>59</v>
      </c>
      <c r="B9068">
        <v>2020</v>
      </c>
      <c r="C9068" t="s">
        <v>4</v>
      </c>
      <c r="D9068" t="s">
        <v>60</v>
      </c>
      <c r="E9068">
        <v>0</v>
      </c>
      <c r="F9068">
        <v>0</v>
      </c>
      <c r="G9068">
        <v>0</v>
      </c>
      <c r="H9068">
        <v>0</v>
      </c>
    </row>
    <row r="9069" spans="1:8" x14ac:dyDescent="0.25">
      <c r="A9069" t="s">
        <v>59</v>
      </c>
      <c r="B9069">
        <v>2020</v>
      </c>
      <c r="C9069" t="s">
        <v>4</v>
      </c>
      <c r="D9069" t="s">
        <v>60</v>
      </c>
      <c r="E9069">
        <v>0</v>
      </c>
      <c r="F9069">
        <v>0</v>
      </c>
      <c r="G9069">
        <v>0</v>
      </c>
      <c r="H9069">
        <v>0</v>
      </c>
    </row>
    <row r="9070" spans="1:8" x14ac:dyDescent="0.25">
      <c r="A9070" t="s">
        <v>59</v>
      </c>
      <c r="B9070">
        <v>2020</v>
      </c>
      <c r="C9070" t="s">
        <v>4</v>
      </c>
      <c r="D9070" t="s">
        <v>60</v>
      </c>
      <c r="E9070">
        <v>0</v>
      </c>
      <c r="F9070">
        <v>0</v>
      </c>
      <c r="G9070">
        <v>0</v>
      </c>
      <c r="H9070">
        <v>0</v>
      </c>
    </row>
    <row r="9071" spans="1:8" x14ac:dyDescent="0.25">
      <c r="A9071" t="s">
        <v>59</v>
      </c>
      <c r="B9071">
        <v>2020</v>
      </c>
      <c r="C9071" t="s">
        <v>4</v>
      </c>
      <c r="D9071" t="s">
        <v>60</v>
      </c>
      <c r="E9071">
        <v>17</v>
      </c>
      <c r="F9071">
        <v>887.77102000000002</v>
      </c>
      <c r="G9071">
        <v>58366.73</v>
      </c>
      <c r="H9071">
        <v>42940.33</v>
      </c>
    </row>
    <row r="9072" spans="1:8" x14ac:dyDescent="0.25">
      <c r="A9072" t="s">
        <v>59</v>
      </c>
      <c r="B9072">
        <v>2020</v>
      </c>
      <c r="C9072" t="s">
        <v>4</v>
      </c>
      <c r="D9072" t="s">
        <v>60</v>
      </c>
      <c r="E9072">
        <v>0</v>
      </c>
      <c r="F9072">
        <v>0</v>
      </c>
      <c r="G9072">
        <v>0</v>
      </c>
      <c r="H9072">
        <v>0</v>
      </c>
    </row>
    <row r="9073" spans="1:8" x14ac:dyDescent="0.25">
      <c r="A9073" t="s">
        <v>59</v>
      </c>
      <c r="B9073">
        <v>2020</v>
      </c>
      <c r="C9073" t="s">
        <v>4</v>
      </c>
      <c r="D9073" t="s">
        <v>60</v>
      </c>
      <c r="E9073">
        <v>24</v>
      </c>
      <c r="F9073">
        <v>2702.6491500000002</v>
      </c>
      <c r="G9073">
        <v>172692.67</v>
      </c>
      <c r="H9073">
        <v>136894.87</v>
      </c>
    </row>
    <row r="9074" spans="1:8" x14ac:dyDescent="0.25">
      <c r="A9074" t="s">
        <v>59</v>
      </c>
      <c r="B9074">
        <v>2020</v>
      </c>
      <c r="C9074" t="s">
        <v>4</v>
      </c>
      <c r="D9074" t="s">
        <v>60</v>
      </c>
      <c r="E9074">
        <v>1</v>
      </c>
      <c r="F9074">
        <v>0.31008000000000002</v>
      </c>
      <c r="G9074">
        <v>37.18</v>
      </c>
      <c r="H9074">
        <v>46.86</v>
      </c>
    </row>
    <row r="9075" spans="1:8" x14ac:dyDescent="0.25">
      <c r="A9075" t="s">
        <v>59</v>
      </c>
      <c r="B9075">
        <v>2020</v>
      </c>
      <c r="C9075" t="s">
        <v>4</v>
      </c>
      <c r="D9075" t="s">
        <v>60</v>
      </c>
      <c r="E9075">
        <v>0</v>
      </c>
      <c r="F9075">
        <v>0</v>
      </c>
      <c r="G9075">
        <v>0</v>
      </c>
      <c r="H9075">
        <v>0</v>
      </c>
    </row>
    <row r="9076" spans="1:8" x14ac:dyDescent="0.25">
      <c r="A9076" t="s">
        <v>59</v>
      </c>
      <c r="B9076">
        <v>2020</v>
      </c>
      <c r="C9076" t="s">
        <v>4</v>
      </c>
      <c r="D9076" t="s">
        <v>60</v>
      </c>
      <c r="E9076">
        <v>0</v>
      </c>
      <c r="F9076">
        <v>0</v>
      </c>
      <c r="G9076">
        <v>0</v>
      </c>
      <c r="H9076">
        <v>0</v>
      </c>
    </row>
    <row r="9077" spans="1:8" x14ac:dyDescent="0.25">
      <c r="A9077" t="s">
        <v>59</v>
      </c>
      <c r="B9077">
        <v>2020</v>
      </c>
      <c r="C9077" t="s">
        <v>4</v>
      </c>
      <c r="D9077" t="s">
        <v>60</v>
      </c>
      <c r="E9077">
        <v>2</v>
      </c>
      <c r="F9077">
        <v>2E-3</v>
      </c>
      <c r="G9077">
        <v>10.6</v>
      </c>
      <c r="H9077">
        <v>1.41</v>
      </c>
    </row>
    <row r="9078" spans="1:8" x14ac:dyDescent="0.25">
      <c r="A9078" t="s">
        <v>59</v>
      </c>
      <c r="B9078">
        <v>2020</v>
      </c>
      <c r="C9078" t="s">
        <v>4</v>
      </c>
      <c r="D9078" t="s">
        <v>63</v>
      </c>
      <c r="E9078">
        <v>29</v>
      </c>
      <c r="F9078">
        <v>2.3220000000000001</v>
      </c>
      <c r="G9078">
        <v>227.62</v>
      </c>
      <c r="H9078">
        <v>119.49</v>
      </c>
    </row>
    <row r="9079" spans="1:8" x14ac:dyDescent="0.25">
      <c r="A9079" t="s">
        <v>59</v>
      </c>
      <c r="B9079">
        <v>2020</v>
      </c>
      <c r="C9079" t="s">
        <v>4</v>
      </c>
      <c r="D9079" t="s">
        <v>60</v>
      </c>
      <c r="E9079">
        <v>1</v>
      </c>
      <c r="F9079">
        <v>6.4517899999999999</v>
      </c>
      <c r="G9079">
        <v>535.02</v>
      </c>
      <c r="H9079">
        <v>510.43</v>
      </c>
    </row>
    <row r="9080" spans="1:8" x14ac:dyDescent="0.25">
      <c r="A9080" t="s">
        <v>59</v>
      </c>
      <c r="B9080">
        <v>2020</v>
      </c>
      <c r="C9080" t="s">
        <v>4</v>
      </c>
      <c r="D9080" t="s">
        <v>60</v>
      </c>
      <c r="E9080">
        <v>5</v>
      </c>
      <c r="F9080">
        <v>35.877360000000003</v>
      </c>
      <c r="G9080">
        <v>3013.48</v>
      </c>
      <c r="H9080">
        <v>1657.17</v>
      </c>
    </row>
    <row r="9081" spans="1:8" x14ac:dyDescent="0.25">
      <c r="A9081" t="s">
        <v>59</v>
      </c>
      <c r="B9081">
        <v>2020</v>
      </c>
      <c r="C9081" t="s">
        <v>4</v>
      </c>
      <c r="D9081" t="s">
        <v>60</v>
      </c>
      <c r="E9081">
        <v>9</v>
      </c>
      <c r="F9081">
        <v>33.632559999999998</v>
      </c>
      <c r="G9081">
        <v>3255.76</v>
      </c>
      <c r="H9081">
        <v>28.92</v>
      </c>
    </row>
    <row r="9082" spans="1:8" x14ac:dyDescent="0.25">
      <c r="A9082" t="s">
        <v>59</v>
      </c>
      <c r="B9082">
        <v>2020</v>
      </c>
      <c r="C9082" t="s">
        <v>4</v>
      </c>
      <c r="D9082" t="s">
        <v>60</v>
      </c>
      <c r="E9082">
        <v>57</v>
      </c>
      <c r="F9082">
        <v>17.901</v>
      </c>
      <c r="G9082">
        <v>1591.19</v>
      </c>
      <c r="H9082">
        <v>1467.22</v>
      </c>
    </row>
    <row r="9083" spans="1:8" x14ac:dyDescent="0.25">
      <c r="A9083" t="s">
        <v>59</v>
      </c>
      <c r="B9083">
        <v>2020</v>
      </c>
      <c r="C9083" t="s">
        <v>4</v>
      </c>
      <c r="D9083" t="s">
        <v>60</v>
      </c>
      <c r="E9083">
        <v>0</v>
      </c>
      <c r="F9083">
        <v>0</v>
      </c>
      <c r="G9083">
        <v>0</v>
      </c>
      <c r="H9083">
        <v>0</v>
      </c>
    </row>
    <row r="9084" spans="1:8" x14ac:dyDescent="0.25">
      <c r="A9084" t="s">
        <v>59</v>
      </c>
      <c r="B9084">
        <v>2020</v>
      </c>
      <c r="C9084" t="s">
        <v>4</v>
      </c>
      <c r="D9084" t="s">
        <v>60</v>
      </c>
      <c r="E9084">
        <v>27</v>
      </c>
      <c r="F9084">
        <v>7.8690300000000004</v>
      </c>
      <c r="G9084">
        <v>645.19000000000005</v>
      </c>
      <c r="H9084">
        <v>680.11</v>
      </c>
    </row>
    <row r="9085" spans="1:8" x14ac:dyDescent="0.25">
      <c r="A9085" t="s">
        <v>59</v>
      </c>
      <c r="B9085">
        <v>2020</v>
      </c>
      <c r="C9085" t="s">
        <v>4</v>
      </c>
      <c r="D9085" t="s">
        <v>63</v>
      </c>
      <c r="E9085">
        <v>0</v>
      </c>
      <c r="F9085">
        <v>0</v>
      </c>
      <c r="G9085">
        <v>0</v>
      </c>
      <c r="H9085">
        <v>0</v>
      </c>
    </row>
    <row r="9086" spans="1:8" x14ac:dyDescent="0.25">
      <c r="A9086" t="s">
        <v>59</v>
      </c>
      <c r="B9086">
        <v>2020</v>
      </c>
      <c r="C9086" t="s">
        <v>4</v>
      </c>
      <c r="D9086" t="s">
        <v>60</v>
      </c>
      <c r="E9086">
        <v>12</v>
      </c>
      <c r="F9086">
        <v>3.2109999999999999</v>
      </c>
      <c r="G9086">
        <v>268.55</v>
      </c>
      <c r="H9086">
        <v>80.08</v>
      </c>
    </row>
    <row r="9087" spans="1:8" x14ac:dyDescent="0.25">
      <c r="A9087" t="s">
        <v>59</v>
      </c>
      <c r="B9087">
        <v>2020</v>
      </c>
      <c r="C9087" t="s">
        <v>4</v>
      </c>
      <c r="D9087" t="s">
        <v>60</v>
      </c>
      <c r="E9087">
        <v>0</v>
      </c>
      <c r="F9087">
        <v>0</v>
      </c>
      <c r="G9087">
        <v>0</v>
      </c>
      <c r="H9087">
        <v>0</v>
      </c>
    </row>
    <row r="9088" spans="1:8" x14ac:dyDescent="0.25">
      <c r="A9088" t="s">
        <v>59</v>
      </c>
      <c r="B9088">
        <v>2020</v>
      </c>
      <c r="C9088" t="s">
        <v>4</v>
      </c>
      <c r="D9088" t="s">
        <v>60</v>
      </c>
      <c r="E9088">
        <v>0</v>
      </c>
      <c r="F9088">
        <v>0</v>
      </c>
      <c r="G9088">
        <v>0</v>
      </c>
      <c r="H9088">
        <v>0</v>
      </c>
    </row>
    <row r="9089" spans="1:8" x14ac:dyDescent="0.25">
      <c r="A9089" t="s">
        <v>59</v>
      </c>
      <c r="B9089">
        <v>2020</v>
      </c>
      <c r="C9089" t="s">
        <v>4</v>
      </c>
      <c r="D9089" t="s">
        <v>60</v>
      </c>
      <c r="E9089">
        <v>27</v>
      </c>
      <c r="F9089">
        <v>160.15809999999999</v>
      </c>
      <c r="G9089">
        <v>13462.3</v>
      </c>
      <c r="H9089">
        <v>0</v>
      </c>
    </row>
    <row r="9090" spans="1:8" x14ac:dyDescent="0.25">
      <c r="A9090" t="s">
        <v>59</v>
      </c>
      <c r="B9090">
        <v>2020</v>
      </c>
      <c r="C9090" t="s">
        <v>4</v>
      </c>
      <c r="D9090" t="s">
        <v>60</v>
      </c>
      <c r="E9090">
        <v>0</v>
      </c>
      <c r="F9090">
        <v>0</v>
      </c>
      <c r="G9090">
        <v>0</v>
      </c>
      <c r="H9090">
        <v>0</v>
      </c>
    </row>
    <row r="9091" spans="1:8" x14ac:dyDescent="0.25">
      <c r="A9091" t="s">
        <v>59</v>
      </c>
      <c r="B9091">
        <v>2020</v>
      </c>
      <c r="C9091" t="s">
        <v>4</v>
      </c>
      <c r="D9091" t="s">
        <v>63</v>
      </c>
      <c r="E9091">
        <v>0</v>
      </c>
      <c r="F9091">
        <v>0</v>
      </c>
      <c r="G9091">
        <v>0</v>
      </c>
      <c r="H9091">
        <v>0</v>
      </c>
    </row>
    <row r="9092" spans="1:8" x14ac:dyDescent="0.25">
      <c r="A9092" t="s">
        <v>59</v>
      </c>
      <c r="B9092">
        <v>2020</v>
      </c>
      <c r="C9092" t="s">
        <v>4</v>
      </c>
      <c r="D9092" t="s">
        <v>64</v>
      </c>
      <c r="E9092">
        <v>0</v>
      </c>
      <c r="F9092">
        <v>0</v>
      </c>
      <c r="G9092">
        <v>0</v>
      </c>
      <c r="H9092">
        <v>0</v>
      </c>
    </row>
    <row r="9093" spans="1:8" x14ac:dyDescent="0.25">
      <c r="A9093" t="s">
        <v>59</v>
      </c>
      <c r="B9093">
        <v>2020</v>
      </c>
      <c r="C9093" t="s">
        <v>4</v>
      </c>
      <c r="D9093" t="s">
        <v>61</v>
      </c>
      <c r="E9093">
        <v>9</v>
      </c>
      <c r="F9093">
        <v>78.033299999999997</v>
      </c>
      <c r="G9093">
        <v>6077.34</v>
      </c>
      <c r="H9093">
        <v>2140.46</v>
      </c>
    </row>
    <row r="9094" spans="1:8" x14ac:dyDescent="0.25">
      <c r="A9094" t="s">
        <v>59</v>
      </c>
      <c r="B9094">
        <v>2020</v>
      </c>
      <c r="C9094" t="s">
        <v>4</v>
      </c>
      <c r="D9094" t="s">
        <v>61</v>
      </c>
      <c r="E9094">
        <v>5</v>
      </c>
      <c r="F9094">
        <v>0.622</v>
      </c>
      <c r="G9094">
        <v>213.51</v>
      </c>
      <c r="H9094">
        <v>109.81</v>
      </c>
    </row>
    <row r="9095" spans="1:8" x14ac:dyDescent="0.25">
      <c r="A9095" t="s">
        <v>59</v>
      </c>
      <c r="B9095">
        <v>2020</v>
      </c>
      <c r="C9095" t="s">
        <v>4</v>
      </c>
      <c r="D9095" t="s">
        <v>61</v>
      </c>
      <c r="E9095">
        <v>24</v>
      </c>
      <c r="F9095">
        <v>9.9328199999999995</v>
      </c>
      <c r="G9095">
        <v>834.11</v>
      </c>
      <c r="H9095">
        <v>618.07000000000005</v>
      </c>
    </row>
    <row r="9096" spans="1:8" x14ac:dyDescent="0.25">
      <c r="A9096" t="s">
        <v>59</v>
      </c>
      <c r="B9096">
        <v>2020</v>
      </c>
      <c r="C9096" t="s">
        <v>4</v>
      </c>
      <c r="D9096" t="s">
        <v>60</v>
      </c>
      <c r="E9096">
        <v>11</v>
      </c>
      <c r="F9096">
        <v>20.032959999999999</v>
      </c>
      <c r="G9096">
        <v>2241.62</v>
      </c>
      <c r="H9096">
        <v>2331.08</v>
      </c>
    </row>
    <row r="9097" spans="1:8" x14ac:dyDescent="0.25">
      <c r="A9097" t="s">
        <v>59</v>
      </c>
      <c r="B9097">
        <v>2020</v>
      </c>
      <c r="C9097" t="s">
        <v>4</v>
      </c>
      <c r="D9097" t="s">
        <v>60</v>
      </c>
      <c r="E9097">
        <v>474</v>
      </c>
      <c r="F9097">
        <v>4256.6166999999996</v>
      </c>
      <c r="G9097">
        <v>358218.97</v>
      </c>
      <c r="H9097">
        <v>250778.95</v>
      </c>
    </row>
    <row r="9098" spans="1:8" x14ac:dyDescent="0.25">
      <c r="A9098" t="s">
        <v>59</v>
      </c>
      <c r="B9098">
        <v>2020</v>
      </c>
      <c r="C9098" t="s">
        <v>4</v>
      </c>
      <c r="D9098" t="s">
        <v>60</v>
      </c>
      <c r="E9098">
        <v>384</v>
      </c>
      <c r="F9098">
        <v>492.03363999999999</v>
      </c>
      <c r="G9098">
        <v>58187.26</v>
      </c>
      <c r="H9098">
        <v>39009.449999999997</v>
      </c>
    </row>
    <row r="9099" spans="1:8" x14ac:dyDescent="0.25">
      <c r="A9099" t="s">
        <v>59</v>
      </c>
      <c r="B9099">
        <v>2020</v>
      </c>
      <c r="C9099" t="s">
        <v>4</v>
      </c>
      <c r="D9099" t="s">
        <v>60</v>
      </c>
      <c r="E9099">
        <v>3191</v>
      </c>
      <c r="F9099">
        <v>1243.2803699999999</v>
      </c>
      <c r="G9099">
        <v>109611.24</v>
      </c>
      <c r="H9099">
        <v>60830.55</v>
      </c>
    </row>
    <row r="9100" spans="1:8" x14ac:dyDescent="0.25">
      <c r="A9100" t="s">
        <v>59</v>
      </c>
      <c r="B9100">
        <v>2020</v>
      </c>
      <c r="C9100" t="s">
        <v>4</v>
      </c>
      <c r="D9100" t="s">
        <v>60</v>
      </c>
      <c r="E9100">
        <v>0</v>
      </c>
      <c r="F9100">
        <v>0</v>
      </c>
      <c r="G9100">
        <v>0</v>
      </c>
      <c r="H9100">
        <v>0</v>
      </c>
    </row>
    <row r="9101" spans="1:8" x14ac:dyDescent="0.25">
      <c r="A9101" t="s">
        <v>59</v>
      </c>
      <c r="B9101">
        <v>2020</v>
      </c>
      <c r="C9101" t="s">
        <v>4</v>
      </c>
      <c r="D9101" t="s">
        <v>60</v>
      </c>
      <c r="E9101">
        <v>11</v>
      </c>
      <c r="F9101">
        <v>3.05</v>
      </c>
      <c r="G9101">
        <v>232.7</v>
      </c>
      <c r="H9101">
        <v>72.77</v>
      </c>
    </row>
    <row r="9102" spans="1:8" x14ac:dyDescent="0.25">
      <c r="A9102" t="s">
        <v>59</v>
      </c>
      <c r="B9102">
        <v>2020</v>
      </c>
      <c r="C9102" t="s">
        <v>4</v>
      </c>
      <c r="D9102" t="s">
        <v>62</v>
      </c>
      <c r="E9102">
        <v>48</v>
      </c>
      <c r="F9102">
        <v>377.71832999999998</v>
      </c>
      <c r="G9102">
        <v>34820.019999999997</v>
      </c>
      <c r="H9102">
        <v>17783.919999999998</v>
      </c>
    </row>
    <row r="9103" spans="1:8" x14ac:dyDescent="0.25">
      <c r="A9103" t="s">
        <v>59</v>
      </c>
      <c r="B9103">
        <v>2020</v>
      </c>
      <c r="C9103" t="s">
        <v>4</v>
      </c>
      <c r="D9103" t="s">
        <v>62</v>
      </c>
      <c r="E9103">
        <v>49</v>
      </c>
      <c r="F9103">
        <v>48.262300000000003</v>
      </c>
      <c r="G9103">
        <v>6577.21</v>
      </c>
      <c r="H9103">
        <v>3253.49</v>
      </c>
    </row>
    <row r="9104" spans="1:8" x14ac:dyDescent="0.25">
      <c r="A9104" t="s">
        <v>59</v>
      </c>
      <c r="B9104">
        <v>2020</v>
      </c>
      <c r="C9104" t="s">
        <v>4</v>
      </c>
      <c r="D9104" t="s">
        <v>62</v>
      </c>
      <c r="E9104">
        <v>774</v>
      </c>
      <c r="F9104">
        <v>244.43331000000001</v>
      </c>
      <c r="G9104">
        <v>23788.81</v>
      </c>
      <c r="H9104">
        <v>14446.46</v>
      </c>
    </row>
    <row r="9105" spans="1:8" x14ac:dyDescent="0.25">
      <c r="A9105" t="s">
        <v>59</v>
      </c>
      <c r="B9105">
        <v>2020</v>
      </c>
      <c r="C9105" t="s">
        <v>4</v>
      </c>
      <c r="D9105" t="s">
        <v>60</v>
      </c>
      <c r="E9105">
        <v>69</v>
      </c>
      <c r="F9105">
        <v>414.45470999999998</v>
      </c>
      <c r="G9105">
        <v>28413.96</v>
      </c>
      <c r="H9105">
        <v>13159.03</v>
      </c>
    </row>
    <row r="9106" spans="1:8" x14ac:dyDescent="0.25">
      <c r="A9106" t="s">
        <v>59</v>
      </c>
      <c r="B9106">
        <v>2020</v>
      </c>
      <c r="C9106" t="s">
        <v>4</v>
      </c>
      <c r="D9106" t="s">
        <v>61</v>
      </c>
      <c r="E9106">
        <v>0</v>
      </c>
      <c r="F9106">
        <v>0</v>
      </c>
      <c r="G9106">
        <v>0</v>
      </c>
      <c r="H9106">
        <v>0</v>
      </c>
    </row>
    <row r="9107" spans="1:8" x14ac:dyDescent="0.25">
      <c r="A9107" t="s">
        <v>59</v>
      </c>
      <c r="B9107">
        <v>2020</v>
      </c>
      <c r="C9107" t="s">
        <v>4</v>
      </c>
      <c r="D9107" t="s">
        <v>60</v>
      </c>
      <c r="E9107">
        <v>0</v>
      </c>
      <c r="F9107">
        <v>0</v>
      </c>
      <c r="G9107">
        <v>0</v>
      </c>
      <c r="H9107">
        <v>0</v>
      </c>
    </row>
    <row r="9108" spans="1:8" x14ac:dyDescent="0.25">
      <c r="A9108" t="s">
        <v>59</v>
      </c>
      <c r="B9108">
        <v>2020</v>
      </c>
      <c r="C9108" t="s">
        <v>4</v>
      </c>
      <c r="D9108" t="s">
        <v>62</v>
      </c>
      <c r="E9108">
        <v>0</v>
      </c>
      <c r="F9108">
        <v>0</v>
      </c>
      <c r="G9108">
        <v>0</v>
      </c>
      <c r="H9108">
        <v>0</v>
      </c>
    </row>
    <row r="9109" spans="1:8" x14ac:dyDescent="0.25">
      <c r="A9109" t="s">
        <v>59</v>
      </c>
      <c r="B9109">
        <v>2020</v>
      </c>
      <c r="C9109" t="s">
        <v>4</v>
      </c>
      <c r="D9109" t="s">
        <v>60</v>
      </c>
      <c r="E9109">
        <v>0</v>
      </c>
      <c r="F9109">
        <v>0</v>
      </c>
      <c r="G9109">
        <v>0</v>
      </c>
      <c r="H9109">
        <v>0</v>
      </c>
    </row>
    <row r="9110" spans="1:8" x14ac:dyDescent="0.25">
      <c r="A9110" t="s">
        <v>59</v>
      </c>
      <c r="B9110">
        <v>2020</v>
      </c>
      <c r="C9110" t="s">
        <v>4</v>
      </c>
      <c r="D9110" t="s">
        <v>60</v>
      </c>
      <c r="E9110">
        <v>0</v>
      </c>
      <c r="F9110">
        <v>0</v>
      </c>
      <c r="G9110">
        <v>0</v>
      </c>
      <c r="H9110">
        <v>0</v>
      </c>
    </row>
    <row r="9111" spans="1:8" x14ac:dyDescent="0.25">
      <c r="A9111" t="s">
        <v>59</v>
      </c>
      <c r="B9111">
        <v>2020</v>
      </c>
      <c r="C9111" t="s">
        <v>4</v>
      </c>
      <c r="D9111" t="s">
        <v>60</v>
      </c>
      <c r="E9111">
        <v>0</v>
      </c>
      <c r="F9111">
        <v>0</v>
      </c>
      <c r="G9111">
        <v>0</v>
      </c>
      <c r="H9111">
        <v>0</v>
      </c>
    </row>
    <row r="9112" spans="1:8" x14ac:dyDescent="0.25">
      <c r="A9112" t="s">
        <v>59</v>
      </c>
      <c r="B9112">
        <v>2020</v>
      </c>
      <c r="C9112" t="s">
        <v>4</v>
      </c>
      <c r="D9112" t="s">
        <v>60</v>
      </c>
      <c r="E9112">
        <v>0</v>
      </c>
      <c r="F9112">
        <v>0</v>
      </c>
      <c r="G9112">
        <v>0</v>
      </c>
      <c r="H9112">
        <v>0</v>
      </c>
    </row>
    <row r="9113" spans="1:8" x14ac:dyDescent="0.25">
      <c r="A9113" t="s">
        <v>59</v>
      </c>
      <c r="B9113">
        <v>2020</v>
      </c>
      <c r="C9113" t="s">
        <v>4</v>
      </c>
      <c r="D9113" t="s">
        <v>61</v>
      </c>
      <c r="E9113">
        <v>3</v>
      </c>
      <c r="F9113">
        <v>10881.938</v>
      </c>
      <c r="G9113">
        <v>791346.21</v>
      </c>
      <c r="H9113">
        <v>205238.32</v>
      </c>
    </row>
    <row r="9114" spans="1:8" x14ac:dyDescent="0.25">
      <c r="A9114" t="s">
        <v>59</v>
      </c>
      <c r="B9114">
        <v>2020</v>
      </c>
      <c r="C9114" t="s">
        <v>4</v>
      </c>
      <c r="D9114" t="s">
        <v>60</v>
      </c>
      <c r="E9114">
        <v>0</v>
      </c>
      <c r="F9114">
        <v>0</v>
      </c>
      <c r="G9114">
        <v>0</v>
      </c>
      <c r="H9114">
        <v>0</v>
      </c>
    </row>
    <row r="9115" spans="1:8" x14ac:dyDescent="0.25">
      <c r="A9115" t="s">
        <v>59</v>
      </c>
      <c r="B9115">
        <v>2020</v>
      </c>
      <c r="C9115" t="s">
        <v>4</v>
      </c>
      <c r="D9115" t="s">
        <v>60</v>
      </c>
      <c r="E9115">
        <v>0</v>
      </c>
      <c r="F9115">
        <v>0</v>
      </c>
      <c r="G9115">
        <v>0</v>
      </c>
      <c r="H9115">
        <v>0</v>
      </c>
    </row>
    <row r="9116" spans="1:8" x14ac:dyDescent="0.25">
      <c r="A9116" t="s">
        <v>59</v>
      </c>
      <c r="B9116">
        <v>2020</v>
      </c>
      <c r="C9116" t="s">
        <v>4</v>
      </c>
      <c r="D9116" t="s">
        <v>60</v>
      </c>
      <c r="E9116">
        <v>0</v>
      </c>
      <c r="F9116">
        <v>0</v>
      </c>
      <c r="G9116">
        <v>0</v>
      </c>
      <c r="H9116">
        <v>0</v>
      </c>
    </row>
    <row r="9117" spans="1:8" x14ac:dyDescent="0.25">
      <c r="A9117" t="s">
        <v>59</v>
      </c>
      <c r="B9117">
        <v>2020</v>
      </c>
      <c r="C9117" t="s">
        <v>4</v>
      </c>
      <c r="D9117" t="s">
        <v>60</v>
      </c>
      <c r="E9117">
        <v>4</v>
      </c>
      <c r="F9117">
        <v>3.1240000000000001</v>
      </c>
      <c r="G9117">
        <v>205.51</v>
      </c>
      <c r="H9117">
        <v>0</v>
      </c>
    </row>
    <row r="9118" spans="1:8" x14ac:dyDescent="0.25">
      <c r="A9118" t="s">
        <v>59</v>
      </c>
      <c r="B9118">
        <v>2020</v>
      </c>
      <c r="C9118" t="s">
        <v>4</v>
      </c>
      <c r="D9118" t="s">
        <v>60</v>
      </c>
      <c r="E9118">
        <v>9</v>
      </c>
      <c r="F9118">
        <v>17.81223</v>
      </c>
      <c r="G9118">
        <v>1447.38</v>
      </c>
      <c r="H9118">
        <v>139.81</v>
      </c>
    </row>
    <row r="9119" spans="1:8" x14ac:dyDescent="0.25">
      <c r="A9119" t="s">
        <v>59</v>
      </c>
      <c r="B9119">
        <v>2020</v>
      </c>
      <c r="C9119" t="s">
        <v>4</v>
      </c>
      <c r="D9119" t="s">
        <v>60</v>
      </c>
      <c r="E9119">
        <v>166</v>
      </c>
      <c r="F9119">
        <v>84.936220000000006</v>
      </c>
      <c r="G9119">
        <v>11737.48</v>
      </c>
      <c r="H9119">
        <v>6210.11</v>
      </c>
    </row>
    <row r="9120" spans="1:8" x14ac:dyDescent="0.25">
      <c r="A9120" t="s">
        <v>59</v>
      </c>
      <c r="B9120">
        <v>2020</v>
      </c>
      <c r="C9120" t="s">
        <v>4</v>
      </c>
      <c r="D9120" t="s">
        <v>60</v>
      </c>
      <c r="E9120">
        <v>2</v>
      </c>
      <c r="F9120">
        <v>1.4999999999999999E-2</v>
      </c>
      <c r="G9120">
        <v>2</v>
      </c>
      <c r="H9120">
        <v>2</v>
      </c>
    </row>
    <row r="9121" spans="1:8" x14ac:dyDescent="0.25">
      <c r="A9121" t="s">
        <v>59</v>
      </c>
      <c r="B9121">
        <v>2020</v>
      </c>
      <c r="C9121" t="s">
        <v>4</v>
      </c>
      <c r="D9121" t="s">
        <v>60</v>
      </c>
      <c r="E9121">
        <v>91</v>
      </c>
      <c r="F9121">
        <v>395.63672000000003</v>
      </c>
      <c r="G9121">
        <v>27438.560000000001</v>
      </c>
      <c r="H9121">
        <v>30448.55</v>
      </c>
    </row>
    <row r="9122" spans="1:8" x14ac:dyDescent="0.25">
      <c r="A9122" t="s">
        <v>59</v>
      </c>
      <c r="B9122">
        <v>2020</v>
      </c>
      <c r="C9122" t="s">
        <v>4</v>
      </c>
      <c r="D9122" t="s">
        <v>60</v>
      </c>
      <c r="E9122">
        <v>60</v>
      </c>
      <c r="F9122">
        <v>89.499399999999994</v>
      </c>
      <c r="G9122">
        <v>7701.83</v>
      </c>
      <c r="H9122">
        <v>8303.23</v>
      </c>
    </row>
    <row r="9123" spans="1:8" x14ac:dyDescent="0.25">
      <c r="A9123" t="s">
        <v>59</v>
      </c>
      <c r="B9123">
        <v>2020</v>
      </c>
      <c r="C9123" t="s">
        <v>4</v>
      </c>
      <c r="D9123" t="s">
        <v>60</v>
      </c>
      <c r="E9123">
        <v>626</v>
      </c>
      <c r="F9123">
        <v>299.2654</v>
      </c>
      <c r="G9123">
        <v>22470.959999999999</v>
      </c>
      <c r="H9123">
        <v>20383.09</v>
      </c>
    </row>
    <row r="9124" spans="1:8" x14ac:dyDescent="0.25">
      <c r="A9124" t="s">
        <v>59</v>
      </c>
      <c r="B9124">
        <v>2020</v>
      </c>
      <c r="C9124" t="s">
        <v>4</v>
      </c>
      <c r="D9124" t="s">
        <v>60</v>
      </c>
      <c r="E9124">
        <v>0</v>
      </c>
      <c r="F9124">
        <v>0</v>
      </c>
      <c r="G9124">
        <v>0</v>
      </c>
      <c r="H9124">
        <v>0</v>
      </c>
    </row>
    <row r="9125" spans="1:8" x14ac:dyDescent="0.25">
      <c r="A9125" t="s">
        <v>59</v>
      </c>
      <c r="B9125">
        <v>2020</v>
      </c>
      <c r="C9125" t="s">
        <v>4</v>
      </c>
      <c r="D9125" t="s">
        <v>60</v>
      </c>
      <c r="E9125">
        <v>0</v>
      </c>
      <c r="F9125">
        <v>0</v>
      </c>
      <c r="G9125">
        <v>0</v>
      </c>
      <c r="H9125">
        <v>0</v>
      </c>
    </row>
    <row r="9126" spans="1:8" x14ac:dyDescent="0.25">
      <c r="A9126" t="s">
        <v>59</v>
      </c>
      <c r="B9126">
        <v>2020</v>
      </c>
      <c r="C9126" t="s">
        <v>4</v>
      </c>
      <c r="D9126" t="s">
        <v>62</v>
      </c>
      <c r="E9126">
        <v>0</v>
      </c>
      <c r="F9126">
        <v>0</v>
      </c>
      <c r="G9126">
        <v>0</v>
      </c>
      <c r="H9126">
        <v>0</v>
      </c>
    </row>
    <row r="9127" spans="1:8" x14ac:dyDescent="0.25">
      <c r="A9127" t="s">
        <v>59</v>
      </c>
      <c r="B9127">
        <v>2020</v>
      </c>
      <c r="C9127" t="s">
        <v>4</v>
      </c>
      <c r="D9127" t="s">
        <v>60</v>
      </c>
      <c r="E9127">
        <v>0</v>
      </c>
      <c r="F9127">
        <v>0</v>
      </c>
      <c r="G9127">
        <v>0</v>
      </c>
      <c r="H9127">
        <v>0</v>
      </c>
    </row>
    <row r="9128" spans="1:8" x14ac:dyDescent="0.25">
      <c r="A9128" t="s">
        <v>59</v>
      </c>
      <c r="B9128">
        <v>2020</v>
      </c>
      <c r="C9128" t="s">
        <v>4</v>
      </c>
      <c r="D9128" t="s">
        <v>60</v>
      </c>
      <c r="E9128">
        <v>0</v>
      </c>
      <c r="F9128">
        <v>0</v>
      </c>
      <c r="G9128">
        <v>0</v>
      </c>
      <c r="H9128">
        <v>0</v>
      </c>
    </row>
    <row r="9129" spans="1:8" x14ac:dyDescent="0.25">
      <c r="A9129" t="s">
        <v>59</v>
      </c>
      <c r="B9129">
        <v>2020</v>
      </c>
      <c r="C9129" t="s">
        <v>4</v>
      </c>
      <c r="D9129" t="s">
        <v>60</v>
      </c>
      <c r="E9129">
        <v>0</v>
      </c>
      <c r="F9129">
        <v>0</v>
      </c>
      <c r="G9129">
        <v>0</v>
      </c>
      <c r="H9129">
        <v>0</v>
      </c>
    </row>
    <row r="9130" spans="1:8" x14ac:dyDescent="0.25">
      <c r="A9130" t="s">
        <v>59</v>
      </c>
      <c r="B9130">
        <v>2020</v>
      </c>
      <c r="C9130" t="s">
        <v>4</v>
      </c>
      <c r="D9130" t="s">
        <v>60</v>
      </c>
      <c r="E9130">
        <v>1</v>
      </c>
      <c r="F9130">
        <v>199.18199999999999</v>
      </c>
      <c r="G9130">
        <v>12748.54</v>
      </c>
      <c r="H9130">
        <v>12748.54</v>
      </c>
    </row>
    <row r="9131" spans="1:8" x14ac:dyDescent="0.25">
      <c r="A9131" t="s">
        <v>59</v>
      </c>
      <c r="B9131">
        <v>2020</v>
      </c>
      <c r="C9131" t="s">
        <v>4</v>
      </c>
      <c r="D9131" t="s">
        <v>60</v>
      </c>
      <c r="E9131">
        <v>0</v>
      </c>
      <c r="F9131">
        <v>0</v>
      </c>
      <c r="G9131">
        <v>0</v>
      </c>
      <c r="H9131">
        <v>0</v>
      </c>
    </row>
    <row r="9132" spans="1:8" x14ac:dyDescent="0.25">
      <c r="A9132" t="s">
        <v>59</v>
      </c>
      <c r="B9132">
        <v>2020</v>
      </c>
      <c r="C9132" t="s">
        <v>4</v>
      </c>
      <c r="D9132" t="s">
        <v>60</v>
      </c>
      <c r="E9132">
        <v>0</v>
      </c>
      <c r="F9132">
        <v>0</v>
      </c>
      <c r="G9132">
        <v>0</v>
      </c>
      <c r="H9132">
        <v>0</v>
      </c>
    </row>
    <row r="9133" spans="1:8" x14ac:dyDescent="0.25">
      <c r="A9133" t="s">
        <v>59</v>
      </c>
      <c r="B9133">
        <v>2020</v>
      </c>
      <c r="C9133" t="s">
        <v>4</v>
      </c>
      <c r="D9133" t="s">
        <v>60</v>
      </c>
      <c r="E9133">
        <v>0</v>
      </c>
      <c r="F9133">
        <v>0</v>
      </c>
      <c r="G9133">
        <v>0</v>
      </c>
      <c r="H9133">
        <v>0</v>
      </c>
    </row>
    <row r="9134" spans="1:8" x14ac:dyDescent="0.25">
      <c r="A9134" t="s">
        <v>59</v>
      </c>
      <c r="B9134">
        <v>2020</v>
      </c>
      <c r="C9134" t="s">
        <v>4</v>
      </c>
      <c r="D9134" t="s">
        <v>61</v>
      </c>
      <c r="E9134">
        <v>0</v>
      </c>
      <c r="F9134">
        <v>0</v>
      </c>
      <c r="G9134">
        <v>0</v>
      </c>
      <c r="H9134">
        <v>0</v>
      </c>
    </row>
    <row r="9135" spans="1:8" x14ac:dyDescent="0.25">
      <c r="A9135" t="s">
        <v>59</v>
      </c>
      <c r="B9135">
        <v>2020</v>
      </c>
      <c r="C9135" t="s">
        <v>4</v>
      </c>
      <c r="D9135" t="s">
        <v>61</v>
      </c>
      <c r="E9135">
        <v>326</v>
      </c>
      <c r="F9135">
        <v>31275.504059999999</v>
      </c>
      <c r="G9135">
        <v>2620663.27</v>
      </c>
      <c r="H9135">
        <v>2022981.66</v>
      </c>
    </row>
    <row r="9136" spans="1:8" x14ac:dyDescent="0.25">
      <c r="A9136" t="s">
        <v>59</v>
      </c>
      <c r="B9136">
        <v>2020</v>
      </c>
      <c r="C9136" t="s">
        <v>4</v>
      </c>
      <c r="D9136" t="s">
        <v>61</v>
      </c>
      <c r="E9136">
        <v>1</v>
      </c>
      <c r="F9136">
        <v>2.05836</v>
      </c>
      <c r="G9136">
        <v>283.2</v>
      </c>
      <c r="H9136">
        <v>294.92</v>
      </c>
    </row>
    <row r="9137" spans="1:8" x14ac:dyDescent="0.25">
      <c r="A9137" t="s">
        <v>59</v>
      </c>
      <c r="B9137">
        <v>2020</v>
      </c>
      <c r="C9137" t="s">
        <v>4</v>
      </c>
      <c r="D9137" t="s">
        <v>60</v>
      </c>
      <c r="E9137">
        <v>0</v>
      </c>
      <c r="F9137">
        <v>0</v>
      </c>
      <c r="G9137">
        <v>0</v>
      </c>
      <c r="H9137">
        <v>0</v>
      </c>
    </row>
    <row r="9138" spans="1:8" x14ac:dyDescent="0.25">
      <c r="A9138" t="s">
        <v>59</v>
      </c>
      <c r="B9138">
        <v>2020</v>
      </c>
      <c r="C9138" t="s">
        <v>4</v>
      </c>
      <c r="D9138" t="s">
        <v>60</v>
      </c>
      <c r="E9138">
        <v>11</v>
      </c>
      <c r="F9138">
        <v>42.134</v>
      </c>
      <c r="G9138">
        <v>4149.51</v>
      </c>
      <c r="H9138">
        <v>0</v>
      </c>
    </row>
    <row r="9139" spans="1:8" x14ac:dyDescent="0.25">
      <c r="A9139" t="s">
        <v>59</v>
      </c>
      <c r="B9139">
        <v>2020</v>
      </c>
      <c r="C9139" t="s">
        <v>4</v>
      </c>
      <c r="D9139" t="s">
        <v>60</v>
      </c>
      <c r="E9139">
        <v>55</v>
      </c>
      <c r="F9139">
        <v>354.75011000000001</v>
      </c>
      <c r="G9139">
        <v>24915.77</v>
      </c>
      <c r="H9139">
        <v>19044.47</v>
      </c>
    </row>
    <row r="9140" spans="1:8" x14ac:dyDescent="0.25">
      <c r="A9140" t="s">
        <v>59</v>
      </c>
      <c r="B9140">
        <v>2020</v>
      </c>
      <c r="C9140" t="s">
        <v>4</v>
      </c>
      <c r="D9140" t="s">
        <v>60</v>
      </c>
      <c r="E9140">
        <v>34</v>
      </c>
      <c r="F9140">
        <v>54.073799999999999</v>
      </c>
      <c r="G9140">
        <v>4648.46</v>
      </c>
      <c r="H9140">
        <v>4735.55</v>
      </c>
    </row>
    <row r="9141" spans="1:8" x14ac:dyDescent="0.25">
      <c r="A9141" t="s">
        <v>59</v>
      </c>
      <c r="B9141">
        <v>2020</v>
      </c>
      <c r="C9141" t="s">
        <v>4</v>
      </c>
      <c r="D9141" t="s">
        <v>60</v>
      </c>
      <c r="E9141">
        <v>271</v>
      </c>
      <c r="F9141">
        <v>125.57844</v>
      </c>
      <c r="G9141">
        <v>9082.9699999999993</v>
      </c>
      <c r="H9141">
        <v>5900.18</v>
      </c>
    </row>
    <row r="9142" spans="1:8" x14ac:dyDescent="0.25">
      <c r="A9142" t="s">
        <v>59</v>
      </c>
      <c r="B9142">
        <v>2020</v>
      </c>
      <c r="C9142" t="s">
        <v>4</v>
      </c>
      <c r="D9142" t="s">
        <v>64</v>
      </c>
      <c r="E9142">
        <v>1</v>
      </c>
      <c r="F9142">
        <v>22202.5497</v>
      </c>
      <c r="G9142">
        <v>1627553.12</v>
      </c>
      <c r="H9142">
        <v>1139340.3799999999</v>
      </c>
    </row>
    <row r="9143" spans="1:8" x14ac:dyDescent="0.25">
      <c r="A9143" t="s">
        <v>59</v>
      </c>
      <c r="B9143">
        <v>2020</v>
      </c>
      <c r="C9143" t="s">
        <v>4</v>
      </c>
      <c r="D9143" t="s">
        <v>60</v>
      </c>
      <c r="E9143">
        <v>0</v>
      </c>
      <c r="F9143">
        <v>0</v>
      </c>
      <c r="G9143">
        <v>0</v>
      </c>
      <c r="H9143">
        <v>0</v>
      </c>
    </row>
    <row r="9144" spans="1:8" x14ac:dyDescent="0.25">
      <c r="A9144" t="s">
        <v>59</v>
      </c>
      <c r="B9144">
        <v>2020</v>
      </c>
      <c r="C9144" t="s">
        <v>4</v>
      </c>
      <c r="D9144" t="s">
        <v>60</v>
      </c>
      <c r="E9144">
        <v>0</v>
      </c>
      <c r="F9144">
        <v>0</v>
      </c>
      <c r="G9144">
        <v>0</v>
      </c>
      <c r="H9144">
        <v>0</v>
      </c>
    </row>
    <row r="9145" spans="1:8" x14ac:dyDescent="0.25">
      <c r="A9145" t="s">
        <v>59</v>
      </c>
      <c r="B9145">
        <v>2020</v>
      </c>
      <c r="C9145" t="s">
        <v>4</v>
      </c>
      <c r="D9145" t="s">
        <v>60</v>
      </c>
      <c r="E9145">
        <v>0</v>
      </c>
      <c r="F9145">
        <v>0</v>
      </c>
      <c r="G9145">
        <v>0</v>
      </c>
      <c r="H9145">
        <v>0</v>
      </c>
    </row>
    <row r="9146" spans="1:8" x14ac:dyDescent="0.25">
      <c r="A9146" t="s">
        <v>59</v>
      </c>
      <c r="B9146">
        <v>2020</v>
      </c>
      <c r="C9146" t="s">
        <v>4</v>
      </c>
      <c r="D9146" t="s">
        <v>60</v>
      </c>
      <c r="E9146">
        <v>0</v>
      </c>
      <c r="F9146">
        <v>0</v>
      </c>
      <c r="G9146">
        <v>0</v>
      </c>
      <c r="H9146">
        <v>0</v>
      </c>
    </row>
    <row r="9147" spans="1:8" x14ac:dyDescent="0.25">
      <c r="A9147" t="s">
        <v>59</v>
      </c>
      <c r="B9147">
        <v>2020</v>
      </c>
      <c r="C9147" t="s">
        <v>4</v>
      </c>
      <c r="D9147" t="s">
        <v>60</v>
      </c>
      <c r="E9147">
        <v>1</v>
      </c>
      <c r="F9147">
        <v>0</v>
      </c>
      <c r="G9147">
        <v>1.41</v>
      </c>
      <c r="H9147">
        <v>1.41</v>
      </c>
    </row>
    <row r="9148" spans="1:8" x14ac:dyDescent="0.25">
      <c r="A9148" t="s">
        <v>59</v>
      </c>
      <c r="B9148">
        <v>2020</v>
      </c>
      <c r="C9148" t="s">
        <v>4</v>
      </c>
      <c r="D9148" t="s">
        <v>62</v>
      </c>
      <c r="E9148">
        <v>151</v>
      </c>
      <c r="F9148">
        <v>11374.29801</v>
      </c>
      <c r="G9148">
        <v>1132853.28</v>
      </c>
      <c r="H9148">
        <v>1038708.13</v>
      </c>
    </row>
    <row r="9149" spans="1:8" x14ac:dyDescent="0.25">
      <c r="A9149" t="s">
        <v>59</v>
      </c>
      <c r="B9149">
        <v>2020</v>
      </c>
      <c r="C9149" t="s">
        <v>4</v>
      </c>
      <c r="D9149" t="s">
        <v>62</v>
      </c>
      <c r="E9149">
        <v>9</v>
      </c>
      <c r="F9149">
        <v>11.284879999999999</v>
      </c>
      <c r="G9149">
        <v>1570.06</v>
      </c>
      <c r="H9149">
        <v>1496.73</v>
      </c>
    </row>
    <row r="9150" spans="1:8" x14ac:dyDescent="0.25">
      <c r="A9150" t="s">
        <v>59</v>
      </c>
      <c r="B9150">
        <v>2020</v>
      </c>
      <c r="C9150" t="s">
        <v>4</v>
      </c>
      <c r="D9150" t="s">
        <v>60</v>
      </c>
      <c r="E9150">
        <v>0</v>
      </c>
      <c r="F9150">
        <v>0</v>
      </c>
      <c r="G9150">
        <v>0</v>
      </c>
      <c r="H9150">
        <v>0</v>
      </c>
    </row>
    <row r="9151" spans="1:8" x14ac:dyDescent="0.25">
      <c r="A9151" t="s">
        <v>59</v>
      </c>
      <c r="B9151">
        <v>2020</v>
      </c>
      <c r="C9151" t="s">
        <v>4</v>
      </c>
      <c r="D9151" t="s">
        <v>60</v>
      </c>
      <c r="E9151">
        <v>0</v>
      </c>
      <c r="F9151">
        <v>0</v>
      </c>
      <c r="G9151">
        <v>0</v>
      </c>
      <c r="H9151">
        <v>0</v>
      </c>
    </row>
    <row r="9152" spans="1:8" x14ac:dyDescent="0.25">
      <c r="A9152" t="s">
        <v>59</v>
      </c>
      <c r="B9152">
        <v>2020</v>
      </c>
      <c r="C9152" t="s">
        <v>4</v>
      </c>
      <c r="D9152" t="s">
        <v>60</v>
      </c>
      <c r="E9152">
        <v>0</v>
      </c>
      <c r="F9152">
        <v>0</v>
      </c>
      <c r="G9152">
        <v>0</v>
      </c>
      <c r="H9152">
        <v>0</v>
      </c>
    </row>
    <row r="9153" spans="1:8" x14ac:dyDescent="0.25">
      <c r="A9153" t="s">
        <v>59</v>
      </c>
      <c r="B9153">
        <v>2020</v>
      </c>
      <c r="C9153" t="s">
        <v>4</v>
      </c>
      <c r="D9153" t="s">
        <v>60</v>
      </c>
      <c r="E9153">
        <v>0</v>
      </c>
      <c r="F9153">
        <v>0</v>
      </c>
      <c r="G9153">
        <v>0</v>
      </c>
      <c r="H9153">
        <v>0</v>
      </c>
    </row>
    <row r="9154" spans="1:8" x14ac:dyDescent="0.25">
      <c r="A9154" t="s">
        <v>59</v>
      </c>
      <c r="B9154">
        <v>2020</v>
      </c>
      <c r="C9154" t="s">
        <v>4</v>
      </c>
      <c r="D9154" t="s">
        <v>60</v>
      </c>
      <c r="E9154">
        <v>0</v>
      </c>
      <c r="F9154">
        <v>0</v>
      </c>
      <c r="G9154">
        <v>0</v>
      </c>
      <c r="H9154">
        <v>0</v>
      </c>
    </row>
    <row r="9155" spans="1:8" x14ac:dyDescent="0.25">
      <c r="A9155" t="s">
        <v>59</v>
      </c>
      <c r="B9155">
        <v>2020</v>
      </c>
      <c r="C9155" t="s">
        <v>4</v>
      </c>
      <c r="D9155" t="s">
        <v>60</v>
      </c>
      <c r="E9155">
        <v>19</v>
      </c>
      <c r="F9155">
        <v>7.3658799999999998</v>
      </c>
      <c r="G9155">
        <v>1538.75</v>
      </c>
      <c r="H9155">
        <v>2611.34</v>
      </c>
    </row>
    <row r="9156" spans="1:8" x14ac:dyDescent="0.25">
      <c r="A9156" t="s">
        <v>59</v>
      </c>
      <c r="B9156">
        <v>2020</v>
      </c>
      <c r="C9156" t="s">
        <v>4</v>
      </c>
      <c r="D9156" t="s">
        <v>60</v>
      </c>
      <c r="E9156">
        <v>299</v>
      </c>
      <c r="F9156">
        <v>1976.5626400000001</v>
      </c>
      <c r="G9156">
        <v>174735.77</v>
      </c>
      <c r="H9156">
        <v>132124.06</v>
      </c>
    </row>
    <row r="9157" spans="1:8" x14ac:dyDescent="0.25">
      <c r="A9157" t="s">
        <v>59</v>
      </c>
      <c r="B9157">
        <v>2020</v>
      </c>
      <c r="C9157" t="s">
        <v>4</v>
      </c>
      <c r="D9157" t="s">
        <v>60</v>
      </c>
      <c r="E9157">
        <v>2</v>
      </c>
      <c r="F9157">
        <v>9.8765400000000003</v>
      </c>
      <c r="G9157">
        <v>1067.45</v>
      </c>
      <c r="H9157">
        <v>1182.28</v>
      </c>
    </row>
    <row r="9158" spans="1:8" x14ac:dyDescent="0.25">
      <c r="A9158" t="s">
        <v>59</v>
      </c>
      <c r="B9158">
        <v>2020</v>
      </c>
      <c r="C9158" t="s">
        <v>4</v>
      </c>
      <c r="D9158" t="s">
        <v>60</v>
      </c>
      <c r="E9158">
        <v>1093</v>
      </c>
      <c r="F9158">
        <v>1407.1448600000001</v>
      </c>
      <c r="G9158">
        <v>166538.56</v>
      </c>
      <c r="H9158">
        <v>116476.88</v>
      </c>
    </row>
    <row r="9159" spans="1:8" x14ac:dyDescent="0.25">
      <c r="A9159" t="s">
        <v>59</v>
      </c>
      <c r="B9159">
        <v>2020</v>
      </c>
      <c r="C9159" t="s">
        <v>4</v>
      </c>
      <c r="D9159" t="s">
        <v>60</v>
      </c>
      <c r="E9159">
        <v>8116</v>
      </c>
      <c r="F9159">
        <v>2096.8892500000002</v>
      </c>
      <c r="G9159">
        <v>181686.89</v>
      </c>
      <c r="H9159">
        <v>122463.21</v>
      </c>
    </row>
    <row r="9160" spans="1:8" x14ac:dyDescent="0.25">
      <c r="A9160" t="s">
        <v>59</v>
      </c>
      <c r="B9160">
        <v>2020</v>
      </c>
      <c r="C9160" t="s">
        <v>4</v>
      </c>
      <c r="D9160" t="s">
        <v>60</v>
      </c>
      <c r="E9160">
        <v>0</v>
      </c>
      <c r="F9160">
        <v>0</v>
      </c>
      <c r="G9160">
        <v>0</v>
      </c>
      <c r="H9160">
        <v>0</v>
      </c>
    </row>
    <row r="9161" spans="1:8" x14ac:dyDescent="0.25">
      <c r="A9161" t="s">
        <v>59</v>
      </c>
      <c r="B9161">
        <v>2020</v>
      </c>
      <c r="C9161" t="s">
        <v>4</v>
      </c>
      <c r="D9161" t="s">
        <v>60</v>
      </c>
      <c r="E9161">
        <v>46</v>
      </c>
      <c r="F9161">
        <v>18.44828</v>
      </c>
      <c r="G9161">
        <v>1419.93</v>
      </c>
      <c r="H9161">
        <v>1539.13</v>
      </c>
    </row>
    <row r="9162" spans="1:8" x14ac:dyDescent="0.25">
      <c r="A9162" t="s">
        <v>59</v>
      </c>
      <c r="B9162">
        <v>2020</v>
      </c>
      <c r="C9162" t="s">
        <v>4</v>
      </c>
      <c r="D9162" t="s">
        <v>60</v>
      </c>
      <c r="E9162">
        <v>18</v>
      </c>
      <c r="F9162">
        <v>5.5549999999999997</v>
      </c>
      <c r="G9162">
        <v>495.97</v>
      </c>
      <c r="H9162">
        <v>70.95</v>
      </c>
    </row>
    <row r="9163" spans="1:8" x14ac:dyDescent="0.25">
      <c r="A9163" t="s">
        <v>59</v>
      </c>
      <c r="B9163">
        <v>2020</v>
      </c>
      <c r="C9163" t="s">
        <v>4</v>
      </c>
      <c r="D9163" t="s">
        <v>60</v>
      </c>
      <c r="E9163">
        <v>0</v>
      </c>
      <c r="F9163">
        <v>0</v>
      </c>
      <c r="G9163">
        <v>0</v>
      </c>
      <c r="H9163">
        <v>0</v>
      </c>
    </row>
    <row r="9164" spans="1:8" x14ac:dyDescent="0.25">
      <c r="A9164" t="s">
        <v>59</v>
      </c>
      <c r="B9164">
        <v>2020</v>
      </c>
      <c r="C9164" t="s">
        <v>4</v>
      </c>
      <c r="D9164" t="s">
        <v>60</v>
      </c>
      <c r="E9164">
        <v>262</v>
      </c>
      <c r="F9164">
        <v>71.095420000000004</v>
      </c>
      <c r="G9164">
        <v>5153.0600000000004</v>
      </c>
      <c r="H9164">
        <v>4914.46</v>
      </c>
    </row>
    <row r="9165" spans="1:8" x14ac:dyDescent="0.25">
      <c r="A9165" t="s">
        <v>59</v>
      </c>
      <c r="B9165">
        <v>2020</v>
      </c>
      <c r="C9165" t="s">
        <v>4</v>
      </c>
      <c r="D9165" t="s">
        <v>60</v>
      </c>
      <c r="E9165">
        <v>250</v>
      </c>
      <c r="F9165">
        <v>99.56456</v>
      </c>
      <c r="G9165">
        <v>7297.38</v>
      </c>
      <c r="H9165">
        <v>5421.14</v>
      </c>
    </row>
    <row r="9166" spans="1:8" x14ac:dyDescent="0.25">
      <c r="A9166" t="s">
        <v>59</v>
      </c>
      <c r="B9166">
        <v>2020</v>
      </c>
      <c r="C9166" t="s">
        <v>3</v>
      </c>
      <c r="D9166" t="s">
        <v>61</v>
      </c>
      <c r="E9166">
        <v>0</v>
      </c>
      <c r="F9166">
        <v>0</v>
      </c>
      <c r="G9166">
        <v>0</v>
      </c>
      <c r="H9166">
        <v>0</v>
      </c>
    </row>
    <row r="9167" spans="1:8" x14ac:dyDescent="0.25">
      <c r="A9167" t="s">
        <v>59</v>
      </c>
      <c r="B9167">
        <v>2020</v>
      </c>
      <c r="C9167" t="s">
        <v>3</v>
      </c>
      <c r="D9167" t="s">
        <v>60</v>
      </c>
      <c r="E9167">
        <v>0</v>
      </c>
      <c r="F9167">
        <v>0</v>
      </c>
      <c r="G9167">
        <v>0</v>
      </c>
      <c r="H9167">
        <v>0</v>
      </c>
    </row>
    <row r="9168" spans="1:8" x14ac:dyDescent="0.25">
      <c r="A9168" t="s">
        <v>59</v>
      </c>
      <c r="B9168">
        <v>2020</v>
      </c>
      <c r="C9168" t="s">
        <v>3</v>
      </c>
      <c r="D9168" t="s">
        <v>62</v>
      </c>
      <c r="E9168">
        <v>0</v>
      </c>
      <c r="F9168">
        <v>0</v>
      </c>
      <c r="G9168">
        <v>0</v>
      </c>
      <c r="H9168">
        <v>0</v>
      </c>
    </row>
    <row r="9169" spans="1:8" x14ac:dyDescent="0.25">
      <c r="A9169" t="s">
        <v>59</v>
      </c>
      <c r="B9169">
        <v>2020</v>
      </c>
      <c r="C9169" t="s">
        <v>3</v>
      </c>
      <c r="D9169" t="s">
        <v>60</v>
      </c>
      <c r="E9169">
        <v>0</v>
      </c>
      <c r="F9169">
        <v>0</v>
      </c>
      <c r="G9169">
        <v>0</v>
      </c>
      <c r="H9169">
        <v>0</v>
      </c>
    </row>
    <row r="9170" spans="1:8" x14ac:dyDescent="0.25">
      <c r="A9170" t="s">
        <v>59</v>
      </c>
      <c r="B9170">
        <v>2020</v>
      </c>
      <c r="C9170" t="s">
        <v>3</v>
      </c>
      <c r="D9170" t="s">
        <v>60</v>
      </c>
      <c r="E9170">
        <v>0</v>
      </c>
      <c r="F9170">
        <v>0</v>
      </c>
      <c r="G9170">
        <v>0</v>
      </c>
      <c r="H9170">
        <v>0</v>
      </c>
    </row>
    <row r="9171" spans="1:8" x14ac:dyDescent="0.25">
      <c r="A9171" t="s">
        <v>59</v>
      </c>
      <c r="B9171">
        <v>2020</v>
      </c>
      <c r="C9171" t="s">
        <v>3</v>
      </c>
      <c r="D9171" t="s">
        <v>60</v>
      </c>
      <c r="E9171">
        <v>0</v>
      </c>
      <c r="F9171">
        <v>0</v>
      </c>
      <c r="G9171">
        <v>0</v>
      </c>
      <c r="H9171">
        <v>0</v>
      </c>
    </row>
    <row r="9172" spans="1:8" x14ac:dyDescent="0.25">
      <c r="A9172" t="s">
        <v>59</v>
      </c>
      <c r="B9172">
        <v>2020</v>
      </c>
      <c r="C9172" t="s">
        <v>3</v>
      </c>
      <c r="D9172" t="s">
        <v>60</v>
      </c>
      <c r="E9172">
        <v>0</v>
      </c>
      <c r="F9172">
        <v>0</v>
      </c>
      <c r="G9172">
        <v>0</v>
      </c>
      <c r="H9172">
        <v>0</v>
      </c>
    </row>
    <row r="9173" spans="1:8" x14ac:dyDescent="0.25">
      <c r="A9173" t="s">
        <v>59</v>
      </c>
      <c r="B9173">
        <v>2020</v>
      </c>
      <c r="C9173" t="s">
        <v>3</v>
      </c>
      <c r="D9173" t="s">
        <v>61</v>
      </c>
      <c r="E9173">
        <v>3</v>
      </c>
      <c r="F9173">
        <v>11596.164000000001</v>
      </c>
      <c r="G9173">
        <v>856205.61</v>
      </c>
      <c r="H9173">
        <v>856205.61</v>
      </c>
    </row>
    <row r="9174" spans="1:8" x14ac:dyDescent="0.25">
      <c r="A9174" t="s">
        <v>59</v>
      </c>
      <c r="B9174">
        <v>2020</v>
      </c>
      <c r="C9174" t="s">
        <v>3</v>
      </c>
      <c r="D9174" t="s">
        <v>60</v>
      </c>
      <c r="E9174">
        <v>0</v>
      </c>
      <c r="F9174">
        <v>0</v>
      </c>
      <c r="G9174">
        <v>0</v>
      </c>
      <c r="H9174">
        <v>0</v>
      </c>
    </row>
    <row r="9175" spans="1:8" x14ac:dyDescent="0.25">
      <c r="A9175" t="s">
        <v>59</v>
      </c>
      <c r="B9175">
        <v>2020</v>
      </c>
      <c r="C9175" t="s">
        <v>3</v>
      </c>
      <c r="D9175" t="s">
        <v>60</v>
      </c>
      <c r="E9175">
        <v>0</v>
      </c>
      <c r="F9175">
        <v>0</v>
      </c>
      <c r="G9175">
        <v>0</v>
      </c>
      <c r="H9175">
        <v>0</v>
      </c>
    </row>
    <row r="9176" spans="1:8" x14ac:dyDescent="0.25">
      <c r="A9176" t="s">
        <v>59</v>
      </c>
      <c r="B9176">
        <v>2020</v>
      </c>
      <c r="C9176" t="s">
        <v>3</v>
      </c>
      <c r="D9176" t="s">
        <v>60</v>
      </c>
      <c r="E9176">
        <v>0</v>
      </c>
      <c r="F9176">
        <v>0</v>
      </c>
      <c r="G9176">
        <v>0</v>
      </c>
      <c r="H9176">
        <v>0</v>
      </c>
    </row>
    <row r="9177" spans="1:8" x14ac:dyDescent="0.25">
      <c r="A9177" t="s">
        <v>59</v>
      </c>
      <c r="B9177">
        <v>2020</v>
      </c>
      <c r="C9177" t="s">
        <v>3</v>
      </c>
      <c r="D9177" t="s">
        <v>60</v>
      </c>
      <c r="E9177">
        <v>0</v>
      </c>
      <c r="F9177">
        <v>0</v>
      </c>
      <c r="G9177">
        <v>0</v>
      </c>
      <c r="H9177">
        <v>0</v>
      </c>
    </row>
    <row r="9178" spans="1:8" x14ac:dyDescent="0.25">
      <c r="A9178" t="s">
        <v>59</v>
      </c>
      <c r="B9178">
        <v>2020</v>
      </c>
      <c r="C9178" t="s">
        <v>3</v>
      </c>
      <c r="D9178" t="s">
        <v>60</v>
      </c>
      <c r="E9178">
        <v>0</v>
      </c>
      <c r="F9178">
        <v>0</v>
      </c>
      <c r="G9178">
        <v>0</v>
      </c>
      <c r="H9178">
        <v>0</v>
      </c>
    </row>
    <row r="9179" spans="1:8" x14ac:dyDescent="0.25">
      <c r="A9179" t="s">
        <v>59</v>
      </c>
      <c r="B9179">
        <v>2020</v>
      </c>
      <c r="C9179" t="s">
        <v>3</v>
      </c>
      <c r="D9179" t="s">
        <v>62</v>
      </c>
      <c r="E9179">
        <v>0</v>
      </c>
      <c r="F9179">
        <v>0</v>
      </c>
      <c r="G9179">
        <v>0</v>
      </c>
      <c r="H9179">
        <v>0</v>
      </c>
    </row>
    <row r="9180" spans="1:8" x14ac:dyDescent="0.25">
      <c r="A9180" t="s">
        <v>59</v>
      </c>
      <c r="B9180">
        <v>2020</v>
      </c>
      <c r="C9180" t="s">
        <v>3</v>
      </c>
      <c r="D9180" t="s">
        <v>60</v>
      </c>
      <c r="E9180">
        <v>0</v>
      </c>
      <c r="F9180">
        <v>0</v>
      </c>
      <c r="G9180">
        <v>0</v>
      </c>
      <c r="H9180">
        <v>0</v>
      </c>
    </row>
    <row r="9181" spans="1:8" x14ac:dyDescent="0.25">
      <c r="A9181" t="s">
        <v>59</v>
      </c>
      <c r="B9181">
        <v>2020</v>
      </c>
      <c r="C9181" t="s">
        <v>3</v>
      </c>
      <c r="D9181" t="s">
        <v>60</v>
      </c>
      <c r="E9181">
        <v>0</v>
      </c>
      <c r="F9181">
        <v>0</v>
      </c>
      <c r="G9181">
        <v>0</v>
      </c>
      <c r="H9181">
        <v>0</v>
      </c>
    </row>
    <row r="9182" spans="1:8" x14ac:dyDescent="0.25">
      <c r="A9182" t="s">
        <v>59</v>
      </c>
      <c r="B9182">
        <v>2020</v>
      </c>
      <c r="C9182" t="s">
        <v>3</v>
      </c>
      <c r="D9182" t="s">
        <v>60</v>
      </c>
      <c r="E9182">
        <v>0</v>
      </c>
      <c r="F9182">
        <v>0</v>
      </c>
      <c r="G9182">
        <v>0</v>
      </c>
      <c r="H9182">
        <v>0</v>
      </c>
    </row>
    <row r="9183" spans="1:8" x14ac:dyDescent="0.25">
      <c r="A9183" t="s">
        <v>59</v>
      </c>
      <c r="B9183">
        <v>2020</v>
      </c>
      <c r="C9183" t="s">
        <v>3</v>
      </c>
      <c r="D9183" t="s">
        <v>60</v>
      </c>
      <c r="E9183">
        <v>1</v>
      </c>
      <c r="F9183">
        <v>212.066</v>
      </c>
      <c r="G9183">
        <v>13501.25</v>
      </c>
      <c r="H9183">
        <v>13501.25</v>
      </c>
    </row>
    <row r="9184" spans="1:8" x14ac:dyDescent="0.25">
      <c r="A9184" t="s">
        <v>59</v>
      </c>
      <c r="B9184">
        <v>2020</v>
      </c>
      <c r="C9184" t="s">
        <v>3</v>
      </c>
      <c r="D9184" t="s">
        <v>60</v>
      </c>
      <c r="E9184">
        <v>0</v>
      </c>
      <c r="F9184">
        <v>0</v>
      </c>
      <c r="G9184">
        <v>0</v>
      </c>
      <c r="H9184">
        <v>0</v>
      </c>
    </row>
    <row r="9185" spans="1:8" x14ac:dyDescent="0.25">
      <c r="A9185" t="s">
        <v>59</v>
      </c>
      <c r="B9185">
        <v>2020</v>
      </c>
      <c r="C9185" t="s">
        <v>3</v>
      </c>
      <c r="D9185" t="s">
        <v>60</v>
      </c>
      <c r="E9185">
        <v>0</v>
      </c>
      <c r="F9185">
        <v>0</v>
      </c>
      <c r="G9185">
        <v>0</v>
      </c>
      <c r="H9185">
        <v>0</v>
      </c>
    </row>
    <row r="9186" spans="1:8" x14ac:dyDescent="0.25">
      <c r="A9186" t="s">
        <v>59</v>
      </c>
      <c r="B9186">
        <v>2020</v>
      </c>
      <c r="C9186" t="s">
        <v>3</v>
      </c>
      <c r="D9186" t="s">
        <v>60</v>
      </c>
      <c r="E9186">
        <v>0</v>
      </c>
      <c r="F9186">
        <v>0</v>
      </c>
      <c r="G9186">
        <v>0</v>
      </c>
      <c r="H9186">
        <v>0</v>
      </c>
    </row>
    <row r="9187" spans="1:8" x14ac:dyDescent="0.25">
      <c r="A9187" t="s">
        <v>59</v>
      </c>
      <c r="B9187">
        <v>2020</v>
      </c>
      <c r="C9187" t="s">
        <v>3</v>
      </c>
      <c r="D9187" t="s">
        <v>61</v>
      </c>
      <c r="E9187">
        <v>0</v>
      </c>
      <c r="F9187">
        <v>0</v>
      </c>
      <c r="G9187">
        <v>0</v>
      </c>
      <c r="H9187">
        <v>0</v>
      </c>
    </row>
    <row r="9188" spans="1:8" x14ac:dyDescent="0.25">
      <c r="A9188" t="s">
        <v>59</v>
      </c>
      <c r="B9188">
        <v>2020</v>
      </c>
      <c r="C9188" t="s">
        <v>3</v>
      </c>
      <c r="D9188" t="s">
        <v>61</v>
      </c>
      <c r="E9188">
        <v>319</v>
      </c>
      <c r="F9188">
        <v>32355.319080000001</v>
      </c>
      <c r="G9188">
        <v>2736538.69</v>
      </c>
      <c r="H9188">
        <v>2666930.5699999998</v>
      </c>
    </row>
    <row r="9189" spans="1:8" x14ac:dyDescent="0.25">
      <c r="A9189" t="s">
        <v>59</v>
      </c>
      <c r="B9189">
        <v>2020</v>
      </c>
      <c r="C9189" t="s">
        <v>3</v>
      </c>
      <c r="D9189" t="s">
        <v>61</v>
      </c>
      <c r="E9189">
        <v>1</v>
      </c>
      <c r="F9189">
        <v>2.1879</v>
      </c>
      <c r="G9189">
        <v>294.92</v>
      </c>
      <c r="H9189">
        <v>0</v>
      </c>
    </row>
    <row r="9190" spans="1:8" x14ac:dyDescent="0.25">
      <c r="A9190" t="s">
        <v>59</v>
      </c>
      <c r="B9190">
        <v>2020</v>
      </c>
      <c r="C9190" t="s">
        <v>3</v>
      </c>
      <c r="D9190" t="s">
        <v>60</v>
      </c>
      <c r="E9190">
        <v>0</v>
      </c>
      <c r="F9190">
        <v>0</v>
      </c>
      <c r="G9190">
        <v>0</v>
      </c>
      <c r="H9190">
        <v>0</v>
      </c>
    </row>
    <row r="9191" spans="1:8" x14ac:dyDescent="0.25">
      <c r="A9191" t="s">
        <v>59</v>
      </c>
      <c r="B9191">
        <v>2020</v>
      </c>
      <c r="C9191" t="s">
        <v>3</v>
      </c>
      <c r="D9191" t="s">
        <v>60</v>
      </c>
      <c r="E9191">
        <v>0</v>
      </c>
      <c r="F9191">
        <v>0</v>
      </c>
      <c r="G9191">
        <v>0</v>
      </c>
      <c r="H9191">
        <v>0</v>
      </c>
    </row>
    <row r="9192" spans="1:8" x14ac:dyDescent="0.25">
      <c r="A9192" t="s">
        <v>59</v>
      </c>
      <c r="B9192">
        <v>2020</v>
      </c>
      <c r="C9192" t="s">
        <v>3</v>
      </c>
      <c r="D9192" t="s">
        <v>60</v>
      </c>
      <c r="E9192">
        <v>0</v>
      </c>
      <c r="F9192">
        <v>0</v>
      </c>
      <c r="G9192">
        <v>0</v>
      </c>
      <c r="H9192">
        <v>0</v>
      </c>
    </row>
    <row r="9193" spans="1:8" x14ac:dyDescent="0.25">
      <c r="A9193" t="s">
        <v>59</v>
      </c>
      <c r="B9193">
        <v>2020</v>
      </c>
      <c r="C9193" t="s">
        <v>3</v>
      </c>
      <c r="D9193" t="s">
        <v>60</v>
      </c>
      <c r="E9193">
        <v>1</v>
      </c>
      <c r="F9193">
        <v>0</v>
      </c>
      <c r="G9193">
        <v>1.41</v>
      </c>
      <c r="H9193">
        <v>0</v>
      </c>
    </row>
    <row r="9194" spans="1:8" x14ac:dyDescent="0.25">
      <c r="A9194" t="s">
        <v>59</v>
      </c>
      <c r="B9194">
        <v>2020</v>
      </c>
      <c r="C9194" t="s">
        <v>3</v>
      </c>
      <c r="D9194" t="s">
        <v>62</v>
      </c>
      <c r="E9194">
        <v>147</v>
      </c>
      <c r="F9194">
        <v>12279.34575</v>
      </c>
      <c r="G9194">
        <v>1213901.32</v>
      </c>
      <c r="H9194">
        <v>1198296.47</v>
      </c>
    </row>
    <row r="9195" spans="1:8" x14ac:dyDescent="0.25">
      <c r="A9195" t="s">
        <v>59</v>
      </c>
      <c r="B9195">
        <v>2020</v>
      </c>
      <c r="C9195" t="s">
        <v>3</v>
      </c>
      <c r="D9195" t="s">
        <v>62</v>
      </c>
      <c r="E9195">
        <v>9</v>
      </c>
      <c r="F9195">
        <v>11.05836</v>
      </c>
      <c r="G9195">
        <v>1593.27</v>
      </c>
      <c r="H9195">
        <v>913.37</v>
      </c>
    </row>
    <row r="9196" spans="1:8" x14ac:dyDescent="0.25">
      <c r="A9196" t="s">
        <v>59</v>
      </c>
      <c r="B9196">
        <v>2020</v>
      </c>
      <c r="C9196" t="s">
        <v>3</v>
      </c>
      <c r="D9196" t="s">
        <v>60</v>
      </c>
      <c r="E9196">
        <v>0</v>
      </c>
      <c r="F9196">
        <v>0</v>
      </c>
      <c r="G9196">
        <v>0</v>
      </c>
      <c r="H9196">
        <v>0</v>
      </c>
    </row>
    <row r="9197" spans="1:8" x14ac:dyDescent="0.25">
      <c r="A9197" t="s">
        <v>59</v>
      </c>
      <c r="B9197">
        <v>2020</v>
      </c>
      <c r="C9197" t="s">
        <v>3</v>
      </c>
      <c r="D9197" t="s">
        <v>60</v>
      </c>
      <c r="E9197">
        <v>0</v>
      </c>
      <c r="F9197">
        <v>0</v>
      </c>
      <c r="G9197">
        <v>0</v>
      </c>
      <c r="H9197">
        <v>0</v>
      </c>
    </row>
    <row r="9198" spans="1:8" x14ac:dyDescent="0.25">
      <c r="A9198" t="s">
        <v>59</v>
      </c>
      <c r="B9198">
        <v>2020</v>
      </c>
      <c r="C9198" t="s">
        <v>3</v>
      </c>
      <c r="D9198" t="s">
        <v>60</v>
      </c>
      <c r="E9198">
        <v>0</v>
      </c>
      <c r="F9198">
        <v>0</v>
      </c>
      <c r="G9198">
        <v>0</v>
      </c>
      <c r="H9198">
        <v>0</v>
      </c>
    </row>
    <row r="9199" spans="1:8" x14ac:dyDescent="0.25">
      <c r="A9199" t="s">
        <v>59</v>
      </c>
      <c r="B9199">
        <v>2020</v>
      </c>
      <c r="C9199" t="s">
        <v>3</v>
      </c>
      <c r="D9199" t="s">
        <v>60</v>
      </c>
      <c r="E9199">
        <v>0</v>
      </c>
      <c r="F9199">
        <v>0</v>
      </c>
      <c r="G9199">
        <v>0</v>
      </c>
      <c r="H9199">
        <v>0</v>
      </c>
    </row>
    <row r="9200" spans="1:8" x14ac:dyDescent="0.25">
      <c r="A9200" t="s">
        <v>59</v>
      </c>
      <c r="B9200">
        <v>2020</v>
      </c>
      <c r="C9200" t="s">
        <v>3</v>
      </c>
      <c r="D9200" t="s">
        <v>60</v>
      </c>
      <c r="E9200">
        <v>0</v>
      </c>
      <c r="F9200">
        <v>0</v>
      </c>
      <c r="G9200">
        <v>0</v>
      </c>
      <c r="H9200">
        <v>0</v>
      </c>
    </row>
    <row r="9201" spans="1:8" x14ac:dyDescent="0.25">
      <c r="A9201" t="s">
        <v>59</v>
      </c>
      <c r="B9201">
        <v>2020</v>
      </c>
      <c r="C9201" t="s">
        <v>3</v>
      </c>
      <c r="D9201" t="s">
        <v>60</v>
      </c>
      <c r="E9201">
        <v>19</v>
      </c>
      <c r="F9201">
        <v>12.379390000000001</v>
      </c>
      <c r="G9201">
        <v>1523.05</v>
      </c>
      <c r="H9201">
        <v>1485.08</v>
      </c>
    </row>
    <row r="9202" spans="1:8" x14ac:dyDescent="0.25">
      <c r="A9202" t="s">
        <v>59</v>
      </c>
      <c r="B9202">
        <v>2020</v>
      </c>
      <c r="C9202" t="s">
        <v>3</v>
      </c>
      <c r="D9202" t="s">
        <v>60</v>
      </c>
      <c r="E9202">
        <v>298</v>
      </c>
      <c r="F9202">
        <v>2174.3826300000001</v>
      </c>
      <c r="G9202">
        <v>189247.35</v>
      </c>
      <c r="H9202">
        <v>144247.37</v>
      </c>
    </row>
    <row r="9203" spans="1:8" x14ac:dyDescent="0.25">
      <c r="A9203" t="s">
        <v>59</v>
      </c>
      <c r="B9203">
        <v>2020</v>
      </c>
      <c r="C9203" t="s">
        <v>3</v>
      </c>
      <c r="D9203" t="s">
        <v>60</v>
      </c>
      <c r="E9203">
        <v>2</v>
      </c>
      <c r="F9203">
        <v>11.780340000000001</v>
      </c>
      <c r="G9203">
        <v>1182.28</v>
      </c>
      <c r="H9203">
        <v>787.27</v>
      </c>
    </row>
    <row r="9204" spans="1:8" x14ac:dyDescent="0.25">
      <c r="A9204" t="s">
        <v>59</v>
      </c>
      <c r="B9204">
        <v>2020</v>
      </c>
      <c r="C9204" t="s">
        <v>3</v>
      </c>
      <c r="D9204" t="s">
        <v>60</v>
      </c>
      <c r="E9204">
        <v>1078</v>
      </c>
      <c r="F9204">
        <v>1361.3847900000001</v>
      </c>
      <c r="G9204">
        <v>162768.76</v>
      </c>
      <c r="H9204">
        <v>147789.65</v>
      </c>
    </row>
    <row r="9205" spans="1:8" x14ac:dyDescent="0.25">
      <c r="A9205" t="s">
        <v>59</v>
      </c>
      <c r="B9205">
        <v>2020</v>
      </c>
      <c r="C9205" t="s">
        <v>3</v>
      </c>
      <c r="D9205" t="s">
        <v>60</v>
      </c>
      <c r="E9205">
        <v>8093</v>
      </c>
      <c r="F9205">
        <v>2020.00036</v>
      </c>
      <c r="G9205">
        <v>175070.15</v>
      </c>
      <c r="H9205">
        <v>170746.31</v>
      </c>
    </row>
    <row r="9206" spans="1:8" x14ac:dyDescent="0.25">
      <c r="A9206" t="s">
        <v>59</v>
      </c>
      <c r="B9206">
        <v>2020</v>
      </c>
      <c r="C9206" t="s">
        <v>3</v>
      </c>
      <c r="D9206" t="s">
        <v>60</v>
      </c>
      <c r="E9206">
        <v>0</v>
      </c>
      <c r="F9206">
        <v>0</v>
      </c>
      <c r="G9206">
        <v>0</v>
      </c>
      <c r="H9206">
        <v>0</v>
      </c>
    </row>
    <row r="9207" spans="1:8" x14ac:dyDescent="0.25">
      <c r="A9207" t="s">
        <v>59</v>
      </c>
      <c r="B9207">
        <v>2020</v>
      </c>
      <c r="C9207" t="s">
        <v>3</v>
      </c>
      <c r="D9207" t="s">
        <v>60</v>
      </c>
      <c r="E9207">
        <v>46</v>
      </c>
      <c r="F9207">
        <v>26.488420000000001</v>
      </c>
      <c r="G9207">
        <v>2115.12</v>
      </c>
      <c r="H9207">
        <v>2187.7600000000002</v>
      </c>
    </row>
    <row r="9208" spans="1:8" x14ac:dyDescent="0.25">
      <c r="A9208" t="s">
        <v>59</v>
      </c>
      <c r="B9208">
        <v>2020</v>
      </c>
      <c r="C9208" t="s">
        <v>3</v>
      </c>
      <c r="D9208" t="s">
        <v>60</v>
      </c>
      <c r="E9208">
        <v>18</v>
      </c>
      <c r="F9208">
        <v>5.6980000000000004</v>
      </c>
      <c r="G9208">
        <v>514.34</v>
      </c>
      <c r="H9208">
        <v>571.29999999999995</v>
      </c>
    </row>
    <row r="9209" spans="1:8" x14ac:dyDescent="0.25">
      <c r="A9209" t="s">
        <v>59</v>
      </c>
      <c r="B9209">
        <v>2020</v>
      </c>
      <c r="C9209" t="s">
        <v>3</v>
      </c>
      <c r="D9209" t="s">
        <v>60</v>
      </c>
      <c r="E9209">
        <v>0</v>
      </c>
      <c r="F9209">
        <v>0</v>
      </c>
      <c r="G9209">
        <v>0</v>
      </c>
      <c r="H9209">
        <v>0</v>
      </c>
    </row>
    <row r="9210" spans="1:8" x14ac:dyDescent="0.25">
      <c r="A9210" t="s">
        <v>59</v>
      </c>
      <c r="B9210">
        <v>2020</v>
      </c>
      <c r="C9210" t="s">
        <v>3</v>
      </c>
      <c r="D9210" t="s">
        <v>60</v>
      </c>
      <c r="E9210">
        <v>262</v>
      </c>
      <c r="F9210">
        <v>71.908779999999993</v>
      </c>
      <c r="G9210">
        <v>5178.51</v>
      </c>
      <c r="H9210">
        <v>4467.9799999999996</v>
      </c>
    </row>
    <row r="9211" spans="1:8" x14ac:dyDescent="0.25">
      <c r="A9211" t="s">
        <v>59</v>
      </c>
      <c r="B9211">
        <v>2020</v>
      </c>
      <c r="C9211" t="s">
        <v>3</v>
      </c>
      <c r="D9211" t="s">
        <v>60</v>
      </c>
      <c r="E9211">
        <v>250</v>
      </c>
      <c r="F9211">
        <v>97.323920000000001</v>
      </c>
      <c r="G9211">
        <v>7103.69</v>
      </c>
      <c r="H9211">
        <v>6633.4</v>
      </c>
    </row>
    <row r="9212" spans="1:8" x14ac:dyDescent="0.25">
      <c r="A9212" t="s">
        <v>59</v>
      </c>
      <c r="B9212">
        <v>2020</v>
      </c>
      <c r="C9212" t="s">
        <v>3</v>
      </c>
      <c r="D9212" t="s">
        <v>60</v>
      </c>
      <c r="E9212">
        <v>0</v>
      </c>
      <c r="F9212">
        <v>0</v>
      </c>
      <c r="G9212">
        <v>0</v>
      </c>
      <c r="H9212">
        <v>0</v>
      </c>
    </row>
    <row r="9213" spans="1:8" x14ac:dyDescent="0.25">
      <c r="A9213" t="s">
        <v>59</v>
      </c>
      <c r="B9213">
        <v>2020</v>
      </c>
      <c r="C9213" t="s">
        <v>3</v>
      </c>
      <c r="D9213" t="s">
        <v>60</v>
      </c>
      <c r="E9213">
        <v>0</v>
      </c>
      <c r="F9213">
        <v>0</v>
      </c>
      <c r="G9213">
        <v>0</v>
      </c>
      <c r="H9213">
        <v>0</v>
      </c>
    </row>
    <row r="9214" spans="1:8" x14ac:dyDescent="0.25">
      <c r="A9214" t="s">
        <v>59</v>
      </c>
      <c r="B9214">
        <v>2020</v>
      </c>
      <c r="C9214" t="s">
        <v>3</v>
      </c>
      <c r="D9214" t="s">
        <v>60</v>
      </c>
      <c r="E9214">
        <v>4</v>
      </c>
      <c r="F9214">
        <v>11.700419999999999</v>
      </c>
      <c r="G9214">
        <v>807.65</v>
      </c>
      <c r="H9214">
        <v>465.67</v>
      </c>
    </row>
    <row r="9215" spans="1:8" x14ac:dyDescent="0.25">
      <c r="A9215" t="s">
        <v>59</v>
      </c>
      <c r="B9215">
        <v>2020</v>
      </c>
      <c r="C9215" t="s">
        <v>3</v>
      </c>
      <c r="D9215" t="s">
        <v>60</v>
      </c>
      <c r="E9215">
        <v>0</v>
      </c>
      <c r="F9215">
        <v>0</v>
      </c>
      <c r="G9215">
        <v>0</v>
      </c>
      <c r="H9215">
        <v>0</v>
      </c>
    </row>
    <row r="9216" spans="1:8" x14ac:dyDescent="0.25">
      <c r="A9216" t="s">
        <v>59</v>
      </c>
      <c r="B9216">
        <v>2020</v>
      </c>
      <c r="C9216" t="s">
        <v>3</v>
      </c>
      <c r="D9216" t="s">
        <v>60</v>
      </c>
      <c r="E9216">
        <v>10</v>
      </c>
      <c r="F9216">
        <v>12.083220000000001</v>
      </c>
      <c r="G9216">
        <v>1056.31</v>
      </c>
      <c r="H9216">
        <v>1000.85</v>
      </c>
    </row>
    <row r="9217" spans="1:8" x14ac:dyDescent="0.25">
      <c r="A9217" t="s">
        <v>59</v>
      </c>
      <c r="B9217">
        <v>2020</v>
      </c>
      <c r="C9217" t="s">
        <v>3</v>
      </c>
      <c r="D9217" t="s">
        <v>60</v>
      </c>
      <c r="E9217">
        <v>28</v>
      </c>
      <c r="F9217">
        <v>43.182940000000002</v>
      </c>
      <c r="G9217">
        <v>3627.32</v>
      </c>
      <c r="H9217">
        <v>3407.05</v>
      </c>
    </row>
    <row r="9218" spans="1:8" x14ac:dyDescent="0.25">
      <c r="A9218" t="s">
        <v>59</v>
      </c>
      <c r="B9218">
        <v>2020</v>
      </c>
      <c r="C9218" t="s">
        <v>3</v>
      </c>
      <c r="D9218" t="s">
        <v>60</v>
      </c>
      <c r="E9218">
        <v>0</v>
      </c>
      <c r="F9218">
        <v>0</v>
      </c>
      <c r="G9218">
        <v>0</v>
      </c>
      <c r="H9218">
        <v>0</v>
      </c>
    </row>
    <row r="9219" spans="1:8" x14ac:dyDescent="0.25">
      <c r="A9219" t="s">
        <v>59</v>
      </c>
      <c r="B9219">
        <v>2020</v>
      </c>
      <c r="C9219" t="s">
        <v>3</v>
      </c>
      <c r="D9219" t="s">
        <v>63</v>
      </c>
      <c r="E9219">
        <v>163735</v>
      </c>
      <c r="F9219">
        <v>28244.981599999999</v>
      </c>
      <c r="G9219">
        <v>2687487.67</v>
      </c>
      <c r="H9219">
        <v>1718996.96</v>
      </c>
    </row>
    <row r="9220" spans="1:8" x14ac:dyDescent="0.25">
      <c r="A9220" t="s">
        <v>59</v>
      </c>
      <c r="B9220">
        <v>2020</v>
      </c>
      <c r="C9220" t="s">
        <v>3</v>
      </c>
      <c r="D9220" t="s">
        <v>63</v>
      </c>
      <c r="E9220">
        <v>25</v>
      </c>
      <c r="F9220">
        <v>3.93</v>
      </c>
      <c r="G9220">
        <v>540.25</v>
      </c>
      <c r="H9220">
        <v>157.1</v>
      </c>
    </row>
    <row r="9221" spans="1:8" x14ac:dyDescent="0.25">
      <c r="A9221" t="s">
        <v>59</v>
      </c>
      <c r="B9221">
        <v>2020</v>
      </c>
      <c r="C9221" t="s">
        <v>3</v>
      </c>
      <c r="D9221" t="s">
        <v>63</v>
      </c>
      <c r="E9221">
        <v>846916</v>
      </c>
      <c r="F9221">
        <v>105603.73768000001</v>
      </c>
      <c r="G9221">
        <v>10391700.66</v>
      </c>
      <c r="H9221">
        <v>8604884.0899999999</v>
      </c>
    </row>
    <row r="9222" spans="1:8" x14ac:dyDescent="0.25">
      <c r="A9222" t="s">
        <v>59</v>
      </c>
      <c r="B9222">
        <v>2020</v>
      </c>
      <c r="C9222" t="s">
        <v>3</v>
      </c>
      <c r="D9222" t="s">
        <v>63</v>
      </c>
      <c r="E9222">
        <v>0</v>
      </c>
      <c r="F9222">
        <v>0</v>
      </c>
      <c r="G9222">
        <v>0</v>
      </c>
      <c r="H9222">
        <v>0</v>
      </c>
    </row>
    <row r="9223" spans="1:8" x14ac:dyDescent="0.25">
      <c r="A9223" t="s">
        <v>59</v>
      </c>
      <c r="B9223">
        <v>2020</v>
      </c>
      <c r="C9223" t="s">
        <v>3</v>
      </c>
      <c r="D9223" t="s">
        <v>64</v>
      </c>
      <c r="E9223">
        <v>0</v>
      </c>
      <c r="F9223">
        <v>0</v>
      </c>
      <c r="G9223">
        <v>0</v>
      </c>
      <c r="H9223">
        <v>0</v>
      </c>
    </row>
    <row r="9224" spans="1:8" x14ac:dyDescent="0.25">
      <c r="A9224" t="s">
        <v>59</v>
      </c>
      <c r="B9224">
        <v>2020</v>
      </c>
      <c r="C9224" t="s">
        <v>3</v>
      </c>
      <c r="D9224" t="s">
        <v>61</v>
      </c>
      <c r="E9224">
        <v>1581</v>
      </c>
      <c r="F9224">
        <v>12911.70282</v>
      </c>
      <c r="G9224">
        <v>1048728.73</v>
      </c>
      <c r="H9224">
        <v>938196.64</v>
      </c>
    </row>
    <row r="9225" spans="1:8" x14ac:dyDescent="0.25">
      <c r="A9225" t="s">
        <v>59</v>
      </c>
      <c r="B9225">
        <v>2020</v>
      </c>
      <c r="C9225" t="s">
        <v>3</v>
      </c>
      <c r="D9225" t="s">
        <v>61</v>
      </c>
      <c r="E9225">
        <v>1254</v>
      </c>
      <c r="F9225">
        <v>1585.13086</v>
      </c>
      <c r="G9225">
        <v>199153.4</v>
      </c>
      <c r="H9225">
        <v>175831.8</v>
      </c>
    </row>
    <row r="9226" spans="1:8" x14ac:dyDescent="0.25">
      <c r="A9226" t="s">
        <v>59</v>
      </c>
      <c r="B9226">
        <v>2020</v>
      </c>
      <c r="C9226" t="s">
        <v>3</v>
      </c>
      <c r="D9226" t="s">
        <v>61</v>
      </c>
      <c r="E9226">
        <v>9779</v>
      </c>
      <c r="F9226">
        <v>2826.6711599999999</v>
      </c>
      <c r="G9226">
        <v>226038.26</v>
      </c>
      <c r="H9226">
        <v>210829.83</v>
      </c>
    </row>
    <row r="9227" spans="1:8" x14ac:dyDescent="0.25">
      <c r="A9227" t="s">
        <v>59</v>
      </c>
      <c r="B9227">
        <v>2020</v>
      </c>
      <c r="C9227" t="s">
        <v>3</v>
      </c>
      <c r="D9227" t="s">
        <v>60</v>
      </c>
      <c r="E9227">
        <v>5</v>
      </c>
      <c r="F9227">
        <v>3.8786800000000001</v>
      </c>
      <c r="G9227">
        <v>787.73</v>
      </c>
      <c r="H9227">
        <v>611.71</v>
      </c>
    </row>
    <row r="9228" spans="1:8" x14ac:dyDescent="0.25">
      <c r="A9228" t="s">
        <v>59</v>
      </c>
      <c r="B9228">
        <v>2020</v>
      </c>
      <c r="C9228" t="s">
        <v>3</v>
      </c>
      <c r="D9228" t="s">
        <v>60</v>
      </c>
      <c r="E9228">
        <v>32</v>
      </c>
      <c r="F9228">
        <v>73.129379999999998</v>
      </c>
      <c r="G9228">
        <v>6041.09</v>
      </c>
      <c r="H9228">
        <v>5079.7</v>
      </c>
    </row>
    <row r="9229" spans="1:8" x14ac:dyDescent="0.25">
      <c r="A9229" t="s">
        <v>59</v>
      </c>
      <c r="B9229">
        <v>2020</v>
      </c>
      <c r="C9229" t="s">
        <v>3</v>
      </c>
      <c r="D9229" t="s">
        <v>60</v>
      </c>
      <c r="E9229">
        <v>686</v>
      </c>
      <c r="F9229">
        <v>183.32679999999999</v>
      </c>
      <c r="G9229">
        <v>12877.02</v>
      </c>
      <c r="H9229">
        <v>11988.29</v>
      </c>
    </row>
    <row r="9230" spans="1:8" x14ac:dyDescent="0.25">
      <c r="A9230" t="s">
        <v>59</v>
      </c>
      <c r="B9230">
        <v>2020</v>
      </c>
      <c r="C9230" t="s">
        <v>3</v>
      </c>
      <c r="D9230" t="s">
        <v>62</v>
      </c>
      <c r="E9230">
        <v>2741</v>
      </c>
      <c r="F9230">
        <v>20906.857980000001</v>
      </c>
      <c r="G9230">
        <v>2019586.69</v>
      </c>
      <c r="H9230">
        <v>1763463.18</v>
      </c>
    </row>
    <row r="9231" spans="1:8" x14ac:dyDescent="0.25">
      <c r="A9231" t="s">
        <v>59</v>
      </c>
      <c r="B9231">
        <v>2020</v>
      </c>
      <c r="C9231" t="s">
        <v>3</v>
      </c>
      <c r="D9231" t="s">
        <v>62</v>
      </c>
      <c r="E9231">
        <v>5501</v>
      </c>
      <c r="F9231">
        <v>8864.4803100000008</v>
      </c>
      <c r="G9231">
        <v>1072627.3400000001</v>
      </c>
      <c r="H9231">
        <v>1052851.56</v>
      </c>
    </row>
    <row r="9232" spans="1:8" x14ac:dyDescent="0.25">
      <c r="A9232" t="s">
        <v>59</v>
      </c>
      <c r="B9232">
        <v>2020</v>
      </c>
      <c r="C9232" t="s">
        <v>3</v>
      </c>
      <c r="D9232" t="s">
        <v>62</v>
      </c>
      <c r="E9232">
        <v>127381</v>
      </c>
      <c r="F9232">
        <v>30747.04752</v>
      </c>
      <c r="G9232">
        <v>2966839.97</v>
      </c>
      <c r="H9232">
        <v>2801607.98</v>
      </c>
    </row>
    <row r="9233" spans="1:8" x14ac:dyDescent="0.25">
      <c r="A9233" t="s">
        <v>59</v>
      </c>
      <c r="B9233">
        <v>2020</v>
      </c>
      <c r="C9233" t="s">
        <v>3</v>
      </c>
      <c r="D9233" t="s">
        <v>60</v>
      </c>
      <c r="E9233">
        <v>23</v>
      </c>
      <c r="F9233">
        <v>159.90406999999999</v>
      </c>
      <c r="G9233">
        <v>12362.72</v>
      </c>
      <c r="H9233">
        <v>9915.49</v>
      </c>
    </row>
    <row r="9234" spans="1:8" x14ac:dyDescent="0.25">
      <c r="A9234" t="s">
        <v>59</v>
      </c>
      <c r="B9234">
        <v>2020</v>
      </c>
      <c r="C9234" t="s">
        <v>3</v>
      </c>
      <c r="D9234" t="s">
        <v>60</v>
      </c>
      <c r="E9234">
        <v>62</v>
      </c>
      <c r="F9234">
        <v>98.057479999999998</v>
      </c>
      <c r="G9234">
        <v>9759.94</v>
      </c>
      <c r="H9234">
        <v>6566.93</v>
      </c>
    </row>
    <row r="9235" spans="1:8" x14ac:dyDescent="0.25">
      <c r="A9235" t="s">
        <v>59</v>
      </c>
      <c r="B9235">
        <v>2020</v>
      </c>
      <c r="C9235" t="s">
        <v>3</v>
      </c>
      <c r="D9235" t="s">
        <v>60</v>
      </c>
      <c r="E9235">
        <v>26</v>
      </c>
      <c r="F9235">
        <v>163.37363999999999</v>
      </c>
      <c r="G9235">
        <v>6553.17</v>
      </c>
      <c r="H9235">
        <v>5819.45</v>
      </c>
    </row>
    <row r="9236" spans="1:8" x14ac:dyDescent="0.25">
      <c r="A9236" t="s">
        <v>59</v>
      </c>
      <c r="B9236">
        <v>2020</v>
      </c>
      <c r="C9236" t="s">
        <v>3</v>
      </c>
      <c r="D9236" t="s">
        <v>60</v>
      </c>
      <c r="E9236">
        <v>36</v>
      </c>
      <c r="F9236">
        <v>234.77828</v>
      </c>
      <c r="G9236">
        <v>15873.58</v>
      </c>
      <c r="H9236">
        <v>14012.28</v>
      </c>
    </row>
    <row r="9237" spans="1:8" x14ac:dyDescent="0.25">
      <c r="A9237" t="s">
        <v>59</v>
      </c>
      <c r="B9237">
        <v>2020</v>
      </c>
      <c r="C9237" t="s">
        <v>3</v>
      </c>
      <c r="D9237" t="s">
        <v>60</v>
      </c>
      <c r="E9237">
        <v>0</v>
      </c>
      <c r="F9237">
        <v>0</v>
      </c>
      <c r="G9237">
        <v>0</v>
      </c>
      <c r="H9237">
        <v>0</v>
      </c>
    </row>
    <row r="9238" spans="1:8" x14ac:dyDescent="0.25">
      <c r="A9238" t="s">
        <v>59</v>
      </c>
      <c r="B9238">
        <v>2020</v>
      </c>
      <c r="C9238" t="s">
        <v>3</v>
      </c>
      <c r="D9238" t="s">
        <v>60</v>
      </c>
      <c r="E9238">
        <v>0</v>
      </c>
      <c r="F9238">
        <v>0</v>
      </c>
      <c r="G9238">
        <v>0</v>
      </c>
      <c r="H9238">
        <v>0</v>
      </c>
    </row>
    <row r="9239" spans="1:8" x14ac:dyDescent="0.25">
      <c r="A9239" t="s">
        <v>59</v>
      </c>
      <c r="B9239">
        <v>2020</v>
      </c>
      <c r="C9239" t="s">
        <v>3</v>
      </c>
      <c r="D9239" t="s">
        <v>61</v>
      </c>
      <c r="E9239">
        <v>0</v>
      </c>
      <c r="F9239">
        <v>0</v>
      </c>
      <c r="G9239">
        <v>0</v>
      </c>
      <c r="H9239">
        <v>0</v>
      </c>
    </row>
    <row r="9240" spans="1:8" x14ac:dyDescent="0.25">
      <c r="A9240" t="s">
        <v>59</v>
      </c>
      <c r="B9240">
        <v>2020</v>
      </c>
      <c r="C9240" t="s">
        <v>3</v>
      </c>
      <c r="D9240" t="s">
        <v>60</v>
      </c>
      <c r="E9240">
        <v>0</v>
      </c>
      <c r="F9240">
        <v>0</v>
      </c>
      <c r="G9240">
        <v>0</v>
      </c>
      <c r="H9240">
        <v>0</v>
      </c>
    </row>
    <row r="9241" spans="1:8" x14ac:dyDescent="0.25">
      <c r="A9241" t="s">
        <v>59</v>
      </c>
      <c r="B9241">
        <v>2020</v>
      </c>
      <c r="C9241" t="s">
        <v>3</v>
      </c>
      <c r="D9241" t="s">
        <v>60</v>
      </c>
      <c r="E9241">
        <v>0</v>
      </c>
      <c r="F9241">
        <v>0</v>
      </c>
      <c r="G9241">
        <v>0</v>
      </c>
      <c r="H9241">
        <v>0</v>
      </c>
    </row>
    <row r="9242" spans="1:8" x14ac:dyDescent="0.25">
      <c r="A9242" t="s">
        <v>59</v>
      </c>
      <c r="B9242">
        <v>2020</v>
      </c>
      <c r="C9242" t="s">
        <v>3</v>
      </c>
      <c r="D9242" t="s">
        <v>60</v>
      </c>
      <c r="E9242">
        <v>0</v>
      </c>
      <c r="F9242">
        <v>0</v>
      </c>
      <c r="G9242">
        <v>0</v>
      </c>
      <c r="H9242">
        <v>0</v>
      </c>
    </row>
    <row r="9243" spans="1:8" x14ac:dyDescent="0.25">
      <c r="A9243" t="s">
        <v>59</v>
      </c>
      <c r="B9243">
        <v>2020</v>
      </c>
      <c r="C9243" t="s">
        <v>3</v>
      </c>
      <c r="D9243" t="s">
        <v>62</v>
      </c>
      <c r="E9243">
        <v>1</v>
      </c>
      <c r="F9243">
        <v>411.16800000000001</v>
      </c>
      <c r="G9243">
        <v>37938.769999999997</v>
      </c>
      <c r="H9243">
        <v>37938.769999999997</v>
      </c>
    </row>
    <row r="9244" spans="1:8" x14ac:dyDescent="0.25">
      <c r="A9244" t="s">
        <v>59</v>
      </c>
      <c r="B9244">
        <v>2020</v>
      </c>
      <c r="C9244" t="s">
        <v>3</v>
      </c>
      <c r="D9244" t="s">
        <v>60</v>
      </c>
      <c r="E9244">
        <v>0</v>
      </c>
      <c r="F9244">
        <v>0</v>
      </c>
      <c r="G9244">
        <v>0</v>
      </c>
      <c r="H9244">
        <v>0</v>
      </c>
    </row>
    <row r="9245" spans="1:8" x14ac:dyDescent="0.25">
      <c r="A9245" t="s">
        <v>59</v>
      </c>
      <c r="B9245">
        <v>2020</v>
      </c>
      <c r="C9245" t="s">
        <v>3</v>
      </c>
      <c r="D9245" t="s">
        <v>60</v>
      </c>
      <c r="E9245">
        <v>0</v>
      </c>
      <c r="F9245">
        <v>0</v>
      </c>
      <c r="G9245">
        <v>0</v>
      </c>
      <c r="H9245">
        <v>0</v>
      </c>
    </row>
    <row r="9246" spans="1:8" x14ac:dyDescent="0.25">
      <c r="A9246" t="s">
        <v>59</v>
      </c>
      <c r="B9246">
        <v>2020</v>
      </c>
      <c r="C9246" t="s">
        <v>3</v>
      </c>
      <c r="D9246" t="s">
        <v>60</v>
      </c>
      <c r="E9246">
        <v>0</v>
      </c>
      <c r="F9246">
        <v>0</v>
      </c>
      <c r="G9246">
        <v>0</v>
      </c>
      <c r="H9246">
        <v>0</v>
      </c>
    </row>
    <row r="9247" spans="1:8" x14ac:dyDescent="0.25">
      <c r="A9247" t="s">
        <v>59</v>
      </c>
      <c r="B9247">
        <v>2020</v>
      </c>
      <c r="C9247" t="s">
        <v>3</v>
      </c>
      <c r="D9247" t="s">
        <v>60</v>
      </c>
      <c r="E9247">
        <v>0</v>
      </c>
      <c r="F9247">
        <v>0</v>
      </c>
      <c r="G9247">
        <v>0</v>
      </c>
      <c r="H9247">
        <v>0</v>
      </c>
    </row>
    <row r="9248" spans="1:8" x14ac:dyDescent="0.25">
      <c r="A9248" t="s">
        <v>59</v>
      </c>
      <c r="B9248">
        <v>2020</v>
      </c>
      <c r="C9248" t="s">
        <v>3</v>
      </c>
      <c r="D9248" t="s">
        <v>61</v>
      </c>
      <c r="E9248">
        <v>0</v>
      </c>
      <c r="F9248">
        <v>0</v>
      </c>
      <c r="G9248">
        <v>0</v>
      </c>
      <c r="H9248">
        <v>0</v>
      </c>
    </row>
    <row r="9249" spans="1:8" x14ac:dyDescent="0.25">
      <c r="A9249" t="s">
        <v>59</v>
      </c>
      <c r="B9249">
        <v>2020</v>
      </c>
      <c r="C9249" t="s">
        <v>3</v>
      </c>
      <c r="D9249" t="s">
        <v>60</v>
      </c>
      <c r="E9249">
        <v>0</v>
      </c>
      <c r="F9249">
        <v>0</v>
      </c>
      <c r="G9249">
        <v>0</v>
      </c>
      <c r="H9249">
        <v>0</v>
      </c>
    </row>
    <row r="9250" spans="1:8" x14ac:dyDescent="0.25">
      <c r="A9250" t="s">
        <v>59</v>
      </c>
      <c r="B9250">
        <v>2020</v>
      </c>
      <c r="C9250" t="s">
        <v>3</v>
      </c>
      <c r="D9250" t="s">
        <v>60</v>
      </c>
      <c r="E9250">
        <v>0</v>
      </c>
      <c r="F9250">
        <v>0</v>
      </c>
      <c r="G9250">
        <v>0</v>
      </c>
      <c r="H9250">
        <v>0</v>
      </c>
    </row>
    <row r="9251" spans="1:8" x14ac:dyDescent="0.25">
      <c r="A9251" t="s">
        <v>59</v>
      </c>
      <c r="B9251">
        <v>2020</v>
      </c>
      <c r="C9251" t="s">
        <v>3</v>
      </c>
      <c r="D9251" t="s">
        <v>60</v>
      </c>
      <c r="E9251">
        <v>0</v>
      </c>
      <c r="F9251">
        <v>0</v>
      </c>
      <c r="G9251">
        <v>0</v>
      </c>
      <c r="H9251">
        <v>0</v>
      </c>
    </row>
    <row r="9252" spans="1:8" x14ac:dyDescent="0.25">
      <c r="A9252" t="s">
        <v>59</v>
      </c>
      <c r="B9252">
        <v>2020</v>
      </c>
      <c r="C9252" t="s">
        <v>3</v>
      </c>
      <c r="D9252" t="s">
        <v>60</v>
      </c>
      <c r="E9252">
        <v>0</v>
      </c>
      <c r="F9252">
        <v>0</v>
      </c>
      <c r="G9252">
        <v>0</v>
      </c>
      <c r="H9252">
        <v>0</v>
      </c>
    </row>
    <row r="9253" spans="1:8" x14ac:dyDescent="0.25">
      <c r="A9253" t="s">
        <v>59</v>
      </c>
      <c r="B9253">
        <v>2020</v>
      </c>
      <c r="C9253" t="s">
        <v>3</v>
      </c>
      <c r="D9253" t="s">
        <v>60</v>
      </c>
      <c r="E9253">
        <v>0</v>
      </c>
      <c r="F9253">
        <v>0</v>
      </c>
      <c r="G9253">
        <v>0</v>
      </c>
      <c r="H9253">
        <v>0</v>
      </c>
    </row>
    <row r="9254" spans="1:8" x14ac:dyDescent="0.25">
      <c r="A9254" t="s">
        <v>59</v>
      </c>
      <c r="B9254">
        <v>2020</v>
      </c>
      <c r="C9254" t="s">
        <v>3</v>
      </c>
      <c r="D9254" t="s">
        <v>60</v>
      </c>
      <c r="E9254">
        <v>7</v>
      </c>
      <c r="F9254">
        <v>104.90291999999999</v>
      </c>
      <c r="G9254">
        <v>7012.54</v>
      </c>
      <c r="H9254">
        <v>12596.76</v>
      </c>
    </row>
    <row r="9255" spans="1:8" x14ac:dyDescent="0.25">
      <c r="A9255" t="s">
        <v>59</v>
      </c>
      <c r="B9255">
        <v>2020</v>
      </c>
      <c r="C9255" t="s">
        <v>3</v>
      </c>
      <c r="D9255" t="s">
        <v>60</v>
      </c>
      <c r="E9255">
        <v>0</v>
      </c>
      <c r="F9255">
        <v>0</v>
      </c>
      <c r="G9255">
        <v>0</v>
      </c>
      <c r="H9255">
        <v>0</v>
      </c>
    </row>
    <row r="9256" spans="1:8" x14ac:dyDescent="0.25">
      <c r="A9256" t="s">
        <v>59</v>
      </c>
      <c r="B9256">
        <v>2020</v>
      </c>
      <c r="C9256" t="s">
        <v>3</v>
      </c>
      <c r="D9256" t="s">
        <v>60</v>
      </c>
      <c r="E9256">
        <v>0</v>
      </c>
      <c r="F9256">
        <v>0</v>
      </c>
      <c r="G9256">
        <v>0</v>
      </c>
      <c r="H9256">
        <v>0</v>
      </c>
    </row>
    <row r="9257" spans="1:8" x14ac:dyDescent="0.25">
      <c r="A9257" t="s">
        <v>59</v>
      </c>
      <c r="B9257">
        <v>2020</v>
      </c>
      <c r="C9257" t="s">
        <v>3</v>
      </c>
      <c r="D9257" t="s">
        <v>62</v>
      </c>
      <c r="E9257">
        <v>0</v>
      </c>
      <c r="F9257">
        <v>0</v>
      </c>
      <c r="G9257">
        <v>0</v>
      </c>
      <c r="H9257">
        <v>0</v>
      </c>
    </row>
    <row r="9258" spans="1:8" x14ac:dyDescent="0.25">
      <c r="A9258" t="s">
        <v>59</v>
      </c>
      <c r="B9258">
        <v>2020</v>
      </c>
      <c r="C9258" t="s">
        <v>3</v>
      </c>
      <c r="D9258" t="s">
        <v>60</v>
      </c>
      <c r="E9258">
        <v>0</v>
      </c>
      <c r="F9258">
        <v>0</v>
      </c>
      <c r="G9258">
        <v>0</v>
      </c>
      <c r="H9258">
        <v>0</v>
      </c>
    </row>
    <row r="9259" spans="1:8" x14ac:dyDescent="0.25">
      <c r="A9259" t="s">
        <v>59</v>
      </c>
      <c r="B9259">
        <v>2020</v>
      </c>
      <c r="C9259" t="s">
        <v>3</v>
      </c>
      <c r="D9259" t="s">
        <v>60</v>
      </c>
      <c r="E9259">
        <v>0</v>
      </c>
      <c r="F9259">
        <v>0</v>
      </c>
      <c r="G9259">
        <v>0</v>
      </c>
      <c r="H9259">
        <v>0</v>
      </c>
    </row>
    <row r="9260" spans="1:8" x14ac:dyDescent="0.25">
      <c r="A9260" t="s">
        <v>59</v>
      </c>
      <c r="B9260">
        <v>2020</v>
      </c>
      <c r="C9260" t="s">
        <v>3</v>
      </c>
      <c r="D9260" t="s">
        <v>60</v>
      </c>
      <c r="E9260">
        <v>1</v>
      </c>
      <c r="F9260">
        <v>29.255600000000001</v>
      </c>
      <c r="G9260">
        <v>2130.7399999999998</v>
      </c>
      <c r="H9260">
        <v>0</v>
      </c>
    </row>
    <row r="9261" spans="1:8" x14ac:dyDescent="0.25">
      <c r="A9261" t="s">
        <v>59</v>
      </c>
      <c r="B9261">
        <v>2020</v>
      </c>
      <c r="C9261" t="s">
        <v>3</v>
      </c>
      <c r="D9261" t="s">
        <v>61</v>
      </c>
      <c r="E9261">
        <v>0</v>
      </c>
      <c r="F9261">
        <v>0</v>
      </c>
      <c r="G9261">
        <v>0</v>
      </c>
      <c r="H9261">
        <v>0</v>
      </c>
    </row>
    <row r="9262" spans="1:8" x14ac:dyDescent="0.25">
      <c r="A9262" t="s">
        <v>59</v>
      </c>
      <c r="B9262">
        <v>2020</v>
      </c>
      <c r="C9262" t="s">
        <v>3</v>
      </c>
      <c r="D9262" t="s">
        <v>61</v>
      </c>
      <c r="E9262">
        <v>7</v>
      </c>
      <c r="F9262">
        <v>703.76904999999999</v>
      </c>
      <c r="G9262">
        <v>55963.78</v>
      </c>
      <c r="H9262">
        <v>58488.480000000003</v>
      </c>
    </row>
    <row r="9263" spans="1:8" x14ac:dyDescent="0.25">
      <c r="A9263" t="s">
        <v>59</v>
      </c>
      <c r="B9263">
        <v>2020</v>
      </c>
      <c r="C9263" t="s">
        <v>3</v>
      </c>
      <c r="D9263" t="s">
        <v>61</v>
      </c>
      <c r="E9263">
        <v>0</v>
      </c>
      <c r="F9263">
        <v>0</v>
      </c>
      <c r="G9263">
        <v>0</v>
      </c>
      <c r="H9263">
        <v>0</v>
      </c>
    </row>
    <row r="9264" spans="1:8" x14ac:dyDescent="0.25">
      <c r="A9264" t="s">
        <v>59</v>
      </c>
      <c r="B9264">
        <v>2020</v>
      </c>
      <c r="C9264" t="s">
        <v>3</v>
      </c>
      <c r="D9264" t="s">
        <v>60</v>
      </c>
      <c r="E9264">
        <v>0</v>
      </c>
      <c r="F9264">
        <v>0</v>
      </c>
      <c r="G9264">
        <v>0</v>
      </c>
      <c r="H9264">
        <v>0</v>
      </c>
    </row>
    <row r="9265" spans="1:8" x14ac:dyDescent="0.25">
      <c r="A9265" t="s">
        <v>59</v>
      </c>
      <c r="B9265">
        <v>2020</v>
      </c>
      <c r="C9265" t="s">
        <v>3</v>
      </c>
      <c r="D9265" t="s">
        <v>60</v>
      </c>
      <c r="E9265">
        <v>0</v>
      </c>
      <c r="F9265">
        <v>0</v>
      </c>
      <c r="G9265">
        <v>0</v>
      </c>
      <c r="H9265">
        <v>0</v>
      </c>
    </row>
    <row r="9266" spans="1:8" x14ac:dyDescent="0.25">
      <c r="A9266" t="s">
        <v>59</v>
      </c>
      <c r="B9266">
        <v>2020</v>
      </c>
      <c r="C9266" t="s">
        <v>3</v>
      </c>
      <c r="D9266" t="s">
        <v>60</v>
      </c>
      <c r="E9266">
        <v>2</v>
      </c>
      <c r="F9266">
        <v>30.92587</v>
      </c>
      <c r="G9266">
        <v>2924.2</v>
      </c>
      <c r="H9266">
        <v>2924.2</v>
      </c>
    </row>
    <row r="9267" spans="1:8" x14ac:dyDescent="0.25">
      <c r="A9267" t="s">
        <v>59</v>
      </c>
      <c r="B9267">
        <v>2020</v>
      </c>
      <c r="C9267" t="s">
        <v>3</v>
      </c>
      <c r="D9267" t="s">
        <v>60</v>
      </c>
      <c r="E9267">
        <v>0</v>
      </c>
      <c r="F9267">
        <v>0</v>
      </c>
      <c r="G9267">
        <v>0</v>
      </c>
      <c r="H9267">
        <v>0</v>
      </c>
    </row>
    <row r="9268" spans="1:8" x14ac:dyDescent="0.25">
      <c r="A9268" t="s">
        <v>59</v>
      </c>
      <c r="B9268">
        <v>2020</v>
      </c>
      <c r="C9268" t="s">
        <v>3</v>
      </c>
      <c r="D9268" t="s">
        <v>60</v>
      </c>
      <c r="E9268">
        <v>107</v>
      </c>
      <c r="F9268">
        <v>7143.0500899999997</v>
      </c>
      <c r="G9268">
        <v>520478.74</v>
      </c>
      <c r="H9268">
        <v>544187.18999999994</v>
      </c>
    </row>
    <row r="9269" spans="1:8" x14ac:dyDescent="0.25">
      <c r="A9269" t="s">
        <v>59</v>
      </c>
      <c r="B9269">
        <v>2020</v>
      </c>
      <c r="C9269" t="s">
        <v>3</v>
      </c>
      <c r="D9269" t="s">
        <v>60</v>
      </c>
      <c r="E9269">
        <v>1</v>
      </c>
      <c r="F9269">
        <v>0.99099999999999999</v>
      </c>
      <c r="G9269">
        <v>105.96</v>
      </c>
      <c r="H9269">
        <v>105.96</v>
      </c>
    </row>
    <row r="9270" spans="1:8" x14ac:dyDescent="0.25">
      <c r="A9270" t="s">
        <v>59</v>
      </c>
      <c r="B9270">
        <v>2020</v>
      </c>
      <c r="C9270" t="s">
        <v>3</v>
      </c>
      <c r="D9270" t="s">
        <v>62</v>
      </c>
      <c r="E9270">
        <v>5</v>
      </c>
      <c r="F9270">
        <v>641.92506000000003</v>
      </c>
      <c r="G9270">
        <v>61983.48</v>
      </c>
      <c r="H9270">
        <v>58890.55</v>
      </c>
    </row>
    <row r="9271" spans="1:8" x14ac:dyDescent="0.25">
      <c r="A9271" t="s">
        <v>59</v>
      </c>
      <c r="B9271">
        <v>2020</v>
      </c>
      <c r="C9271" t="s">
        <v>3</v>
      </c>
      <c r="D9271" t="s">
        <v>62</v>
      </c>
      <c r="E9271">
        <v>0</v>
      </c>
      <c r="F9271">
        <v>0</v>
      </c>
      <c r="G9271">
        <v>0</v>
      </c>
      <c r="H9271">
        <v>0</v>
      </c>
    </row>
    <row r="9272" spans="1:8" x14ac:dyDescent="0.25">
      <c r="A9272" t="s">
        <v>59</v>
      </c>
      <c r="B9272">
        <v>2020</v>
      </c>
      <c r="C9272" t="s">
        <v>3</v>
      </c>
      <c r="D9272" t="s">
        <v>60</v>
      </c>
      <c r="E9272">
        <v>0</v>
      </c>
      <c r="F9272">
        <v>0</v>
      </c>
      <c r="G9272">
        <v>0</v>
      </c>
      <c r="H9272">
        <v>0</v>
      </c>
    </row>
    <row r="9273" spans="1:8" x14ac:dyDescent="0.25">
      <c r="A9273" t="s">
        <v>59</v>
      </c>
      <c r="B9273">
        <v>2020</v>
      </c>
      <c r="C9273" t="s">
        <v>3</v>
      </c>
      <c r="D9273" t="s">
        <v>60</v>
      </c>
      <c r="E9273">
        <v>0</v>
      </c>
      <c r="F9273">
        <v>0</v>
      </c>
      <c r="G9273">
        <v>0</v>
      </c>
      <c r="H9273">
        <v>0</v>
      </c>
    </row>
    <row r="9274" spans="1:8" x14ac:dyDescent="0.25">
      <c r="A9274" t="s">
        <v>59</v>
      </c>
      <c r="B9274">
        <v>2020</v>
      </c>
      <c r="C9274" t="s">
        <v>3</v>
      </c>
      <c r="D9274" t="s">
        <v>60</v>
      </c>
      <c r="E9274">
        <v>0</v>
      </c>
      <c r="F9274">
        <v>0</v>
      </c>
      <c r="G9274">
        <v>0</v>
      </c>
      <c r="H9274">
        <v>0</v>
      </c>
    </row>
    <row r="9275" spans="1:8" x14ac:dyDescent="0.25">
      <c r="A9275" t="s">
        <v>59</v>
      </c>
      <c r="B9275">
        <v>2020</v>
      </c>
      <c r="C9275" t="s">
        <v>3</v>
      </c>
      <c r="D9275" t="s">
        <v>60</v>
      </c>
      <c r="E9275">
        <v>17</v>
      </c>
      <c r="F9275">
        <v>1081.6614999999999</v>
      </c>
      <c r="G9275">
        <v>70267.740000000005</v>
      </c>
      <c r="H9275">
        <v>104108.74</v>
      </c>
    </row>
    <row r="9276" spans="1:8" x14ac:dyDescent="0.25">
      <c r="A9276" t="s">
        <v>59</v>
      </c>
      <c r="B9276">
        <v>2020</v>
      </c>
      <c r="C9276" t="s">
        <v>3</v>
      </c>
      <c r="D9276" t="s">
        <v>60</v>
      </c>
      <c r="E9276">
        <v>0</v>
      </c>
      <c r="F9276">
        <v>0</v>
      </c>
      <c r="G9276">
        <v>0</v>
      </c>
      <c r="H9276">
        <v>0</v>
      </c>
    </row>
    <row r="9277" spans="1:8" x14ac:dyDescent="0.25">
      <c r="A9277" t="s">
        <v>59</v>
      </c>
      <c r="B9277">
        <v>2020</v>
      </c>
      <c r="C9277" t="s">
        <v>3</v>
      </c>
      <c r="D9277" t="s">
        <v>60</v>
      </c>
      <c r="E9277">
        <v>24</v>
      </c>
      <c r="F9277">
        <v>2950.55107</v>
      </c>
      <c r="G9277">
        <v>187461.81</v>
      </c>
      <c r="H9277">
        <v>208779.47</v>
      </c>
    </row>
    <row r="9278" spans="1:8" x14ac:dyDescent="0.25">
      <c r="A9278" t="s">
        <v>59</v>
      </c>
      <c r="B9278">
        <v>2020</v>
      </c>
      <c r="C9278" t="s">
        <v>3</v>
      </c>
      <c r="D9278" t="s">
        <v>60</v>
      </c>
      <c r="E9278">
        <v>1</v>
      </c>
      <c r="F9278">
        <v>0.46614</v>
      </c>
      <c r="G9278">
        <v>46.86</v>
      </c>
      <c r="H9278">
        <v>43.76</v>
      </c>
    </row>
    <row r="9279" spans="1:8" x14ac:dyDescent="0.25">
      <c r="A9279" t="s">
        <v>59</v>
      </c>
      <c r="B9279">
        <v>2020</v>
      </c>
      <c r="C9279" t="s">
        <v>3</v>
      </c>
      <c r="D9279" t="s">
        <v>60</v>
      </c>
      <c r="E9279">
        <v>0</v>
      </c>
      <c r="F9279">
        <v>0</v>
      </c>
      <c r="G9279">
        <v>0</v>
      </c>
      <c r="H9279">
        <v>0</v>
      </c>
    </row>
    <row r="9280" spans="1:8" x14ac:dyDescent="0.25">
      <c r="A9280" t="s">
        <v>59</v>
      </c>
      <c r="B9280">
        <v>2020</v>
      </c>
      <c r="C9280" t="s">
        <v>3</v>
      </c>
      <c r="D9280" t="s">
        <v>60</v>
      </c>
      <c r="E9280">
        <v>0</v>
      </c>
      <c r="F9280">
        <v>0</v>
      </c>
      <c r="G9280">
        <v>0</v>
      </c>
      <c r="H9280">
        <v>0</v>
      </c>
    </row>
    <row r="9281" spans="1:8" x14ac:dyDescent="0.25">
      <c r="A9281" t="s">
        <v>59</v>
      </c>
      <c r="B9281">
        <v>2020</v>
      </c>
      <c r="C9281" t="s">
        <v>3</v>
      </c>
      <c r="D9281" t="s">
        <v>60</v>
      </c>
      <c r="E9281">
        <v>2</v>
      </c>
      <c r="F9281">
        <v>0</v>
      </c>
      <c r="G9281">
        <v>2.82</v>
      </c>
      <c r="H9281">
        <v>4.2300000000000004</v>
      </c>
    </row>
    <row r="9282" spans="1:8" x14ac:dyDescent="0.25">
      <c r="A9282" t="s">
        <v>59</v>
      </c>
      <c r="B9282">
        <v>2020</v>
      </c>
      <c r="C9282" t="s">
        <v>3</v>
      </c>
      <c r="D9282" t="s">
        <v>63</v>
      </c>
      <c r="E9282">
        <v>3615</v>
      </c>
      <c r="F9282">
        <v>422.37256000000002</v>
      </c>
      <c r="G9282">
        <v>43119.360000000001</v>
      </c>
      <c r="H9282">
        <v>32541.040000000001</v>
      </c>
    </row>
    <row r="9283" spans="1:8" x14ac:dyDescent="0.25">
      <c r="A9283" t="s">
        <v>59</v>
      </c>
      <c r="B9283">
        <v>2020</v>
      </c>
      <c r="C9283" t="s">
        <v>3</v>
      </c>
      <c r="D9283" t="s">
        <v>60</v>
      </c>
      <c r="E9283">
        <v>1</v>
      </c>
      <c r="F9283">
        <v>6.1442899999999998</v>
      </c>
      <c r="G9283">
        <v>510.43</v>
      </c>
      <c r="H9283">
        <v>525.95000000000005</v>
      </c>
    </row>
    <row r="9284" spans="1:8" x14ac:dyDescent="0.25">
      <c r="A9284" t="s">
        <v>59</v>
      </c>
      <c r="B9284">
        <v>2020</v>
      </c>
      <c r="C9284" t="s">
        <v>3</v>
      </c>
      <c r="D9284" t="s">
        <v>60</v>
      </c>
      <c r="E9284">
        <v>5</v>
      </c>
      <c r="F9284">
        <v>34.373330000000003</v>
      </c>
      <c r="G9284">
        <v>2854.6</v>
      </c>
      <c r="H9284">
        <v>3795.92</v>
      </c>
    </row>
    <row r="9285" spans="1:8" x14ac:dyDescent="0.25">
      <c r="A9285" t="s">
        <v>59</v>
      </c>
      <c r="B9285">
        <v>2020</v>
      </c>
      <c r="C9285" t="s">
        <v>3</v>
      </c>
      <c r="D9285" t="s">
        <v>60</v>
      </c>
      <c r="E9285">
        <v>9</v>
      </c>
      <c r="F9285">
        <v>38.002139999999997</v>
      </c>
      <c r="G9285">
        <v>3624.61</v>
      </c>
      <c r="H9285">
        <v>4135.0200000000004</v>
      </c>
    </row>
    <row r="9286" spans="1:8" x14ac:dyDescent="0.25">
      <c r="A9286" t="s">
        <v>59</v>
      </c>
      <c r="B9286">
        <v>2020</v>
      </c>
      <c r="C9286" t="s">
        <v>3</v>
      </c>
      <c r="D9286" t="s">
        <v>60</v>
      </c>
      <c r="E9286">
        <v>55</v>
      </c>
      <c r="F9286">
        <v>19.099</v>
      </c>
      <c r="G9286">
        <v>1685.37</v>
      </c>
      <c r="H9286">
        <v>1486.14</v>
      </c>
    </row>
    <row r="9287" spans="1:8" x14ac:dyDescent="0.25">
      <c r="A9287" t="s">
        <v>59</v>
      </c>
      <c r="B9287">
        <v>2020</v>
      </c>
      <c r="C9287" t="s">
        <v>3</v>
      </c>
      <c r="D9287" t="s">
        <v>60</v>
      </c>
      <c r="E9287">
        <v>0</v>
      </c>
      <c r="F9287">
        <v>0</v>
      </c>
      <c r="G9287">
        <v>0</v>
      </c>
      <c r="H9287">
        <v>0</v>
      </c>
    </row>
    <row r="9288" spans="1:8" x14ac:dyDescent="0.25">
      <c r="A9288" t="s">
        <v>59</v>
      </c>
      <c r="B9288">
        <v>2020</v>
      </c>
      <c r="C9288" t="s">
        <v>3</v>
      </c>
      <c r="D9288" t="s">
        <v>60</v>
      </c>
      <c r="E9288">
        <v>27</v>
      </c>
      <c r="F9288">
        <v>8.6692999999999998</v>
      </c>
      <c r="G9288">
        <v>701.89</v>
      </c>
      <c r="H9288">
        <v>338.03</v>
      </c>
    </row>
    <row r="9289" spans="1:8" x14ac:dyDescent="0.25">
      <c r="A9289" t="s">
        <v>59</v>
      </c>
      <c r="B9289">
        <v>2020</v>
      </c>
      <c r="C9289" t="s">
        <v>3</v>
      </c>
      <c r="D9289" t="s">
        <v>63</v>
      </c>
      <c r="E9289">
        <v>0</v>
      </c>
      <c r="F9289">
        <v>0</v>
      </c>
      <c r="G9289">
        <v>0</v>
      </c>
      <c r="H9289">
        <v>0</v>
      </c>
    </row>
    <row r="9290" spans="1:8" x14ac:dyDescent="0.25">
      <c r="A9290" t="s">
        <v>59</v>
      </c>
      <c r="B9290">
        <v>2020</v>
      </c>
      <c r="C9290" t="s">
        <v>3</v>
      </c>
      <c r="D9290" t="s">
        <v>60</v>
      </c>
      <c r="E9290">
        <v>11</v>
      </c>
      <c r="F9290">
        <v>3.2869999999999999</v>
      </c>
      <c r="G9290">
        <v>282.99</v>
      </c>
      <c r="H9290">
        <v>198.58</v>
      </c>
    </row>
    <row r="9291" spans="1:8" x14ac:dyDescent="0.25">
      <c r="A9291" t="s">
        <v>59</v>
      </c>
      <c r="B9291">
        <v>2020</v>
      </c>
      <c r="C9291" t="s">
        <v>3</v>
      </c>
      <c r="D9291" t="s">
        <v>60</v>
      </c>
      <c r="E9291">
        <v>0</v>
      </c>
      <c r="F9291">
        <v>0</v>
      </c>
      <c r="G9291">
        <v>0</v>
      </c>
      <c r="H9291">
        <v>0</v>
      </c>
    </row>
    <row r="9292" spans="1:8" x14ac:dyDescent="0.25">
      <c r="A9292" t="s">
        <v>59</v>
      </c>
      <c r="B9292">
        <v>2020</v>
      </c>
      <c r="C9292" t="s">
        <v>3</v>
      </c>
      <c r="D9292" t="s">
        <v>60</v>
      </c>
      <c r="E9292">
        <v>0</v>
      </c>
      <c r="F9292">
        <v>0</v>
      </c>
      <c r="G9292">
        <v>0</v>
      </c>
      <c r="H9292">
        <v>0</v>
      </c>
    </row>
    <row r="9293" spans="1:8" x14ac:dyDescent="0.25">
      <c r="A9293" t="s">
        <v>59</v>
      </c>
      <c r="B9293">
        <v>2020</v>
      </c>
      <c r="C9293" t="s">
        <v>3</v>
      </c>
      <c r="D9293" t="s">
        <v>60</v>
      </c>
      <c r="E9293">
        <v>27</v>
      </c>
      <c r="F9293">
        <v>218.28635</v>
      </c>
      <c r="G9293">
        <v>17650.16</v>
      </c>
      <c r="H9293">
        <v>0</v>
      </c>
    </row>
    <row r="9294" spans="1:8" x14ac:dyDescent="0.25">
      <c r="A9294" t="s">
        <v>59</v>
      </c>
      <c r="B9294">
        <v>2020</v>
      </c>
      <c r="C9294" t="s">
        <v>3</v>
      </c>
      <c r="D9294" t="s">
        <v>60</v>
      </c>
      <c r="E9294">
        <v>0</v>
      </c>
      <c r="F9294">
        <v>0</v>
      </c>
      <c r="G9294">
        <v>0</v>
      </c>
      <c r="H9294">
        <v>0</v>
      </c>
    </row>
    <row r="9295" spans="1:8" x14ac:dyDescent="0.25">
      <c r="A9295" t="s">
        <v>59</v>
      </c>
      <c r="B9295">
        <v>2020</v>
      </c>
      <c r="C9295" t="s">
        <v>3</v>
      </c>
      <c r="D9295" t="s">
        <v>63</v>
      </c>
      <c r="E9295">
        <v>0</v>
      </c>
      <c r="F9295">
        <v>0</v>
      </c>
      <c r="G9295">
        <v>0</v>
      </c>
      <c r="H9295">
        <v>0</v>
      </c>
    </row>
    <row r="9296" spans="1:8" x14ac:dyDescent="0.25">
      <c r="A9296" t="s">
        <v>59</v>
      </c>
      <c r="B9296">
        <v>2020</v>
      </c>
      <c r="C9296" t="s">
        <v>3</v>
      </c>
      <c r="D9296" t="s">
        <v>64</v>
      </c>
      <c r="E9296">
        <v>0</v>
      </c>
      <c r="F9296">
        <v>0</v>
      </c>
      <c r="G9296">
        <v>0</v>
      </c>
      <c r="H9296">
        <v>0</v>
      </c>
    </row>
    <row r="9297" spans="1:8" x14ac:dyDescent="0.25">
      <c r="A9297" t="s">
        <v>59</v>
      </c>
      <c r="B9297">
        <v>2020</v>
      </c>
      <c r="C9297" t="s">
        <v>3</v>
      </c>
      <c r="D9297" t="s">
        <v>61</v>
      </c>
      <c r="E9297">
        <v>9</v>
      </c>
      <c r="F9297">
        <v>67.398719999999997</v>
      </c>
      <c r="G9297">
        <v>5297.55</v>
      </c>
      <c r="H9297">
        <v>7367.73</v>
      </c>
    </row>
    <row r="9298" spans="1:8" x14ac:dyDescent="0.25">
      <c r="A9298" t="s">
        <v>59</v>
      </c>
      <c r="B9298">
        <v>2020</v>
      </c>
      <c r="C9298" t="s">
        <v>3</v>
      </c>
      <c r="D9298" t="s">
        <v>61</v>
      </c>
      <c r="E9298">
        <v>5</v>
      </c>
      <c r="F9298">
        <v>1.143</v>
      </c>
      <c r="G9298">
        <v>692.66</v>
      </c>
      <c r="H9298">
        <v>0</v>
      </c>
    </row>
    <row r="9299" spans="1:8" x14ac:dyDescent="0.25">
      <c r="A9299" t="s">
        <v>59</v>
      </c>
      <c r="B9299">
        <v>2020</v>
      </c>
      <c r="C9299" t="s">
        <v>3</v>
      </c>
      <c r="D9299" t="s">
        <v>61</v>
      </c>
      <c r="E9299">
        <v>24</v>
      </c>
      <c r="F9299">
        <v>10.50938</v>
      </c>
      <c r="G9299">
        <v>872.68</v>
      </c>
      <c r="H9299">
        <v>975.93</v>
      </c>
    </row>
    <row r="9300" spans="1:8" x14ac:dyDescent="0.25">
      <c r="A9300" t="s">
        <v>59</v>
      </c>
      <c r="B9300">
        <v>2020</v>
      </c>
      <c r="C9300" t="s">
        <v>3</v>
      </c>
      <c r="D9300" t="s">
        <v>60</v>
      </c>
      <c r="E9300">
        <v>11</v>
      </c>
      <c r="F9300">
        <v>19.72296</v>
      </c>
      <c r="G9300">
        <v>2194.4699999999998</v>
      </c>
      <c r="H9300">
        <v>1726.9</v>
      </c>
    </row>
    <row r="9301" spans="1:8" x14ac:dyDescent="0.25">
      <c r="A9301" t="s">
        <v>59</v>
      </c>
      <c r="B9301">
        <v>2020</v>
      </c>
      <c r="C9301" t="s">
        <v>3</v>
      </c>
      <c r="D9301" t="s">
        <v>60</v>
      </c>
      <c r="E9301">
        <v>480</v>
      </c>
      <c r="F9301">
        <v>4716.1080599999996</v>
      </c>
      <c r="G9301">
        <v>395184.89</v>
      </c>
      <c r="H9301">
        <v>380481.16</v>
      </c>
    </row>
    <row r="9302" spans="1:8" x14ac:dyDescent="0.25">
      <c r="A9302" t="s">
        <v>59</v>
      </c>
      <c r="B9302">
        <v>2020</v>
      </c>
      <c r="C9302" t="s">
        <v>3</v>
      </c>
      <c r="D9302" t="s">
        <v>60</v>
      </c>
      <c r="E9302">
        <v>383</v>
      </c>
      <c r="F9302">
        <v>496.73514999999998</v>
      </c>
      <c r="G9302">
        <v>58130.83</v>
      </c>
      <c r="H9302">
        <v>59351.18</v>
      </c>
    </row>
    <row r="9303" spans="1:8" x14ac:dyDescent="0.25">
      <c r="A9303" t="s">
        <v>59</v>
      </c>
      <c r="B9303">
        <v>2020</v>
      </c>
      <c r="C9303" t="s">
        <v>3</v>
      </c>
      <c r="D9303" t="s">
        <v>60</v>
      </c>
      <c r="E9303">
        <v>3189</v>
      </c>
      <c r="F9303">
        <v>1241.2758899999999</v>
      </c>
      <c r="G9303">
        <v>109573.75999999999</v>
      </c>
      <c r="H9303">
        <v>111235.17</v>
      </c>
    </row>
    <row r="9304" spans="1:8" x14ac:dyDescent="0.25">
      <c r="A9304" t="s">
        <v>59</v>
      </c>
      <c r="B9304">
        <v>2020</v>
      </c>
      <c r="C9304" t="s">
        <v>3</v>
      </c>
      <c r="D9304" t="s">
        <v>60</v>
      </c>
      <c r="E9304">
        <v>0</v>
      </c>
      <c r="F9304">
        <v>0</v>
      </c>
      <c r="G9304">
        <v>0</v>
      </c>
      <c r="H9304">
        <v>0</v>
      </c>
    </row>
    <row r="9305" spans="1:8" x14ac:dyDescent="0.25">
      <c r="A9305" t="s">
        <v>59</v>
      </c>
      <c r="B9305">
        <v>2020</v>
      </c>
      <c r="C9305" t="s">
        <v>3</v>
      </c>
      <c r="D9305" t="s">
        <v>60</v>
      </c>
      <c r="E9305">
        <v>11</v>
      </c>
      <c r="F9305">
        <v>3.464</v>
      </c>
      <c r="G9305">
        <v>261.58</v>
      </c>
      <c r="H9305">
        <v>269.77</v>
      </c>
    </row>
    <row r="9306" spans="1:8" x14ac:dyDescent="0.25">
      <c r="A9306" t="s">
        <v>59</v>
      </c>
      <c r="B9306">
        <v>2020</v>
      </c>
      <c r="C9306" t="s">
        <v>3</v>
      </c>
      <c r="D9306" t="s">
        <v>62</v>
      </c>
      <c r="E9306">
        <v>48</v>
      </c>
      <c r="F9306">
        <v>418.94112000000001</v>
      </c>
      <c r="G9306">
        <v>38218.160000000003</v>
      </c>
      <c r="H9306">
        <v>49071.98</v>
      </c>
    </row>
    <row r="9307" spans="1:8" x14ac:dyDescent="0.25">
      <c r="A9307" t="s">
        <v>59</v>
      </c>
      <c r="B9307">
        <v>2020</v>
      </c>
      <c r="C9307" t="s">
        <v>3</v>
      </c>
      <c r="D9307" t="s">
        <v>62</v>
      </c>
      <c r="E9307">
        <v>50</v>
      </c>
      <c r="F9307">
        <v>41.121720000000003</v>
      </c>
      <c r="G9307">
        <v>5512.8</v>
      </c>
      <c r="H9307">
        <v>4234.0600000000004</v>
      </c>
    </row>
    <row r="9308" spans="1:8" x14ac:dyDescent="0.25">
      <c r="A9308" t="s">
        <v>59</v>
      </c>
      <c r="B9308">
        <v>2020</v>
      </c>
      <c r="C9308" t="s">
        <v>3</v>
      </c>
      <c r="D9308" t="s">
        <v>62</v>
      </c>
      <c r="E9308">
        <v>764</v>
      </c>
      <c r="F9308">
        <v>248.00167999999999</v>
      </c>
      <c r="G9308">
        <v>24131.75</v>
      </c>
      <c r="H9308">
        <v>23003.48</v>
      </c>
    </row>
    <row r="9309" spans="1:8" x14ac:dyDescent="0.25">
      <c r="A9309" t="s">
        <v>59</v>
      </c>
      <c r="B9309">
        <v>2020</v>
      </c>
      <c r="C9309" t="s">
        <v>3</v>
      </c>
      <c r="D9309" t="s">
        <v>60</v>
      </c>
      <c r="E9309">
        <v>69</v>
      </c>
      <c r="F9309">
        <v>512.82605000000001</v>
      </c>
      <c r="G9309">
        <v>34022.92</v>
      </c>
      <c r="H9309">
        <v>21167.65</v>
      </c>
    </row>
    <row r="9310" spans="1:8" x14ac:dyDescent="0.25">
      <c r="A9310" t="s">
        <v>59</v>
      </c>
      <c r="B9310">
        <v>2020</v>
      </c>
      <c r="C9310" t="s">
        <v>3</v>
      </c>
      <c r="D9310" t="s">
        <v>60</v>
      </c>
      <c r="E9310">
        <v>4</v>
      </c>
      <c r="F9310">
        <v>3.5840000000000001</v>
      </c>
      <c r="G9310">
        <v>237.97</v>
      </c>
      <c r="H9310">
        <v>190.69</v>
      </c>
    </row>
    <row r="9311" spans="1:8" x14ac:dyDescent="0.25">
      <c r="A9311" t="s">
        <v>59</v>
      </c>
      <c r="B9311">
        <v>2020</v>
      </c>
      <c r="C9311" t="s">
        <v>3</v>
      </c>
      <c r="D9311" t="s">
        <v>60</v>
      </c>
      <c r="E9311">
        <v>9</v>
      </c>
      <c r="F9311">
        <v>17.442599999999999</v>
      </c>
      <c r="G9311">
        <v>1387.57</v>
      </c>
      <c r="H9311">
        <v>3690.66</v>
      </c>
    </row>
    <row r="9312" spans="1:8" x14ac:dyDescent="0.25">
      <c r="A9312" t="s">
        <v>59</v>
      </c>
      <c r="B9312">
        <v>2020</v>
      </c>
      <c r="C9312" t="s">
        <v>3</v>
      </c>
      <c r="D9312" t="s">
        <v>60</v>
      </c>
      <c r="E9312">
        <v>166</v>
      </c>
      <c r="F9312">
        <v>80.482640000000004</v>
      </c>
      <c r="G9312">
        <v>11114.43</v>
      </c>
      <c r="H9312">
        <v>11343.42</v>
      </c>
    </row>
    <row r="9313" spans="1:8" x14ac:dyDescent="0.25">
      <c r="A9313" t="s">
        <v>59</v>
      </c>
      <c r="B9313">
        <v>2020</v>
      </c>
      <c r="C9313" t="s">
        <v>3</v>
      </c>
      <c r="D9313" t="s">
        <v>60</v>
      </c>
      <c r="E9313">
        <v>2</v>
      </c>
      <c r="F9313">
        <v>8.0000000000000002E-3</v>
      </c>
      <c r="G9313">
        <v>1.72</v>
      </c>
      <c r="H9313">
        <v>1.72</v>
      </c>
    </row>
    <row r="9314" spans="1:8" x14ac:dyDescent="0.25">
      <c r="A9314" t="s">
        <v>59</v>
      </c>
      <c r="B9314">
        <v>2020</v>
      </c>
      <c r="C9314" t="s">
        <v>3</v>
      </c>
      <c r="D9314" t="s">
        <v>60</v>
      </c>
      <c r="E9314">
        <v>91</v>
      </c>
      <c r="F9314">
        <v>513.49409000000003</v>
      </c>
      <c r="G9314">
        <v>34615.25</v>
      </c>
      <c r="H9314">
        <v>30590.16</v>
      </c>
    </row>
    <row r="9315" spans="1:8" x14ac:dyDescent="0.25">
      <c r="A9315" t="s">
        <v>59</v>
      </c>
      <c r="B9315">
        <v>2020</v>
      </c>
      <c r="C9315" t="s">
        <v>3</v>
      </c>
      <c r="D9315" t="s">
        <v>60</v>
      </c>
      <c r="E9315">
        <v>59</v>
      </c>
      <c r="F9315">
        <v>84.596000000000004</v>
      </c>
      <c r="G9315">
        <v>7301.14</v>
      </c>
      <c r="H9315">
        <v>7328.16</v>
      </c>
    </row>
    <row r="9316" spans="1:8" x14ac:dyDescent="0.25">
      <c r="A9316" t="s">
        <v>59</v>
      </c>
      <c r="B9316">
        <v>2020</v>
      </c>
      <c r="C9316" t="s">
        <v>3</v>
      </c>
      <c r="D9316" t="s">
        <v>60</v>
      </c>
      <c r="E9316">
        <v>624</v>
      </c>
      <c r="F9316">
        <v>322.70260000000002</v>
      </c>
      <c r="G9316">
        <v>24311.59</v>
      </c>
      <c r="H9316">
        <v>22079.06</v>
      </c>
    </row>
    <row r="9317" spans="1:8" x14ac:dyDescent="0.25">
      <c r="A9317" t="s">
        <v>59</v>
      </c>
      <c r="B9317">
        <v>2020</v>
      </c>
      <c r="C9317" t="s">
        <v>3</v>
      </c>
      <c r="D9317" t="s">
        <v>60</v>
      </c>
      <c r="E9317">
        <v>10</v>
      </c>
      <c r="F9317">
        <v>17.751000000000001</v>
      </c>
      <c r="G9317">
        <v>1855.86</v>
      </c>
      <c r="H9317">
        <v>0</v>
      </c>
    </row>
    <row r="9318" spans="1:8" x14ac:dyDescent="0.25">
      <c r="A9318" t="s">
        <v>59</v>
      </c>
      <c r="B9318">
        <v>2020</v>
      </c>
      <c r="C9318" t="s">
        <v>3</v>
      </c>
      <c r="D9318" t="s">
        <v>60</v>
      </c>
      <c r="E9318">
        <v>55</v>
      </c>
      <c r="F9318">
        <v>386.62335999999999</v>
      </c>
      <c r="G9318">
        <v>26805.67</v>
      </c>
      <c r="H9318">
        <v>25772.01</v>
      </c>
    </row>
    <row r="9319" spans="1:8" x14ac:dyDescent="0.25">
      <c r="A9319" t="s">
        <v>59</v>
      </c>
      <c r="B9319">
        <v>2020</v>
      </c>
      <c r="C9319" t="s">
        <v>3</v>
      </c>
      <c r="D9319" t="s">
        <v>60</v>
      </c>
      <c r="E9319">
        <v>35</v>
      </c>
      <c r="F9319">
        <v>55.660879999999999</v>
      </c>
      <c r="G9319">
        <v>4774.72</v>
      </c>
      <c r="H9319">
        <v>5185.26</v>
      </c>
    </row>
    <row r="9320" spans="1:8" x14ac:dyDescent="0.25">
      <c r="A9320" t="s">
        <v>59</v>
      </c>
      <c r="B9320">
        <v>2020</v>
      </c>
      <c r="C9320" t="s">
        <v>3</v>
      </c>
      <c r="D9320" t="s">
        <v>60</v>
      </c>
      <c r="E9320">
        <v>269</v>
      </c>
      <c r="F9320">
        <v>130.9307</v>
      </c>
      <c r="G9320">
        <v>9468.75</v>
      </c>
      <c r="H9320">
        <v>7985.25</v>
      </c>
    </row>
    <row r="9321" spans="1:8" x14ac:dyDescent="0.25">
      <c r="A9321" t="s">
        <v>59</v>
      </c>
      <c r="B9321">
        <v>2020</v>
      </c>
      <c r="C9321" t="s">
        <v>3</v>
      </c>
      <c r="D9321" t="s">
        <v>64</v>
      </c>
      <c r="E9321">
        <v>1</v>
      </c>
      <c r="F9321">
        <v>20714.68419</v>
      </c>
      <c r="G9321">
        <v>1520240.85</v>
      </c>
      <c r="H9321">
        <v>1463940.55</v>
      </c>
    </row>
    <row r="9322" spans="1:8" x14ac:dyDescent="0.25">
      <c r="A9322" t="s">
        <v>59</v>
      </c>
      <c r="B9322">
        <v>2020</v>
      </c>
      <c r="C9322" t="s">
        <v>3</v>
      </c>
      <c r="D9322" t="s">
        <v>60</v>
      </c>
      <c r="E9322">
        <v>0</v>
      </c>
      <c r="F9322">
        <v>0</v>
      </c>
      <c r="G9322">
        <v>0</v>
      </c>
      <c r="H9322">
        <v>0</v>
      </c>
    </row>
    <row r="9323" spans="1:8" x14ac:dyDescent="0.25">
      <c r="A9323" t="s">
        <v>59</v>
      </c>
      <c r="B9323">
        <v>2020</v>
      </c>
      <c r="C9323" t="s">
        <v>3</v>
      </c>
      <c r="D9323" t="s">
        <v>60</v>
      </c>
      <c r="E9323">
        <v>0</v>
      </c>
      <c r="F9323">
        <v>0</v>
      </c>
      <c r="G9323">
        <v>0</v>
      </c>
      <c r="H9323">
        <v>0</v>
      </c>
    </row>
    <row r="9324" spans="1:8" x14ac:dyDescent="0.25">
      <c r="A9324" t="s">
        <v>59</v>
      </c>
      <c r="B9324">
        <v>2020</v>
      </c>
      <c r="C9324" t="s">
        <v>2</v>
      </c>
      <c r="D9324" t="s">
        <v>60</v>
      </c>
      <c r="E9324">
        <v>0</v>
      </c>
      <c r="F9324">
        <v>0</v>
      </c>
      <c r="G9324">
        <v>0</v>
      </c>
      <c r="H9324">
        <v>0</v>
      </c>
    </row>
    <row r="9325" spans="1:8" x14ac:dyDescent="0.25">
      <c r="A9325" t="s">
        <v>59</v>
      </c>
      <c r="B9325">
        <v>2020</v>
      </c>
      <c r="C9325" t="s">
        <v>2</v>
      </c>
      <c r="D9325" t="s">
        <v>61</v>
      </c>
      <c r="E9325">
        <v>0</v>
      </c>
      <c r="F9325">
        <v>0</v>
      </c>
      <c r="G9325">
        <v>0</v>
      </c>
      <c r="H9325">
        <v>0</v>
      </c>
    </row>
    <row r="9326" spans="1:8" x14ac:dyDescent="0.25">
      <c r="A9326" t="s">
        <v>59</v>
      </c>
      <c r="B9326">
        <v>2020</v>
      </c>
      <c r="C9326" t="s">
        <v>2</v>
      </c>
      <c r="D9326" t="s">
        <v>60</v>
      </c>
      <c r="E9326">
        <v>0</v>
      </c>
      <c r="F9326">
        <v>0</v>
      </c>
      <c r="G9326">
        <v>0</v>
      </c>
      <c r="H9326">
        <v>0</v>
      </c>
    </row>
    <row r="9327" spans="1:8" x14ac:dyDescent="0.25">
      <c r="A9327" t="s">
        <v>59</v>
      </c>
      <c r="B9327">
        <v>2020</v>
      </c>
      <c r="C9327" t="s">
        <v>2</v>
      </c>
      <c r="D9327" t="s">
        <v>60</v>
      </c>
      <c r="E9327">
        <v>0</v>
      </c>
      <c r="F9327">
        <v>0</v>
      </c>
      <c r="G9327">
        <v>0</v>
      </c>
      <c r="H9327">
        <v>0</v>
      </c>
    </row>
    <row r="9328" spans="1:8" x14ac:dyDescent="0.25">
      <c r="A9328" t="s">
        <v>59</v>
      </c>
      <c r="B9328">
        <v>2020</v>
      </c>
      <c r="C9328" t="s">
        <v>2</v>
      </c>
      <c r="D9328" t="s">
        <v>60</v>
      </c>
      <c r="E9328">
        <v>0</v>
      </c>
      <c r="F9328">
        <v>0</v>
      </c>
      <c r="G9328">
        <v>0</v>
      </c>
      <c r="H9328">
        <v>0</v>
      </c>
    </row>
    <row r="9329" spans="1:8" x14ac:dyDescent="0.25">
      <c r="A9329" t="s">
        <v>59</v>
      </c>
      <c r="B9329">
        <v>2020</v>
      </c>
      <c r="C9329" t="s">
        <v>2</v>
      </c>
      <c r="D9329" t="s">
        <v>60</v>
      </c>
      <c r="E9329">
        <v>0</v>
      </c>
      <c r="F9329">
        <v>0</v>
      </c>
      <c r="G9329">
        <v>0</v>
      </c>
      <c r="H9329">
        <v>0</v>
      </c>
    </row>
    <row r="9330" spans="1:8" x14ac:dyDescent="0.25">
      <c r="A9330" t="s">
        <v>59</v>
      </c>
      <c r="B9330">
        <v>2020</v>
      </c>
      <c r="C9330" t="s">
        <v>2</v>
      </c>
      <c r="D9330" t="s">
        <v>60</v>
      </c>
      <c r="E9330">
        <v>0</v>
      </c>
      <c r="F9330">
        <v>0</v>
      </c>
      <c r="G9330">
        <v>0</v>
      </c>
      <c r="H9330">
        <v>0</v>
      </c>
    </row>
    <row r="9331" spans="1:8" x14ac:dyDescent="0.25">
      <c r="A9331" t="s">
        <v>59</v>
      </c>
      <c r="B9331">
        <v>2020</v>
      </c>
      <c r="C9331" t="s">
        <v>2</v>
      </c>
      <c r="D9331" t="s">
        <v>60</v>
      </c>
      <c r="E9331">
        <v>7</v>
      </c>
      <c r="F9331">
        <v>209.86499000000001</v>
      </c>
      <c r="G9331">
        <v>11216.88</v>
      </c>
      <c r="H9331">
        <v>2071.6799999999998</v>
      </c>
    </row>
    <row r="9332" spans="1:8" x14ac:dyDescent="0.25">
      <c r="A9332" t="s">
        <v>59</v>
      </c>
      <c r="B9332">
        <v>2020</v>
      </c>
      <c r="C9332" t="s">
        <v>2</v>
      </c>
      <c r="D9332" t="s">
        <v>60</v>
      </c>
      <c r="E9332">
        <v>0</v>
      </c>
      <c r="F9332">
        <v>0</v>
      </c>
      <c r="G9332">
        <v>0</v>
      </c>
      <c r="H9332">
        <v>0</v>
      </c>
    </row>
    <row r="9333" spans="1:8" x14ac:dyDescent="0.25">
      <c r="A9333" t="s">
        <v>59</v>
      </c>
      <c r="B9333">
        <v>2020</v>
      </c>
      <c r="C9333" t="s">
        <v>2</v>
      </c>
      <c r="D9333" t="s">
        <v>60</v>
      </c>
      <c r="E9333">
        <v>0</v>
      </c>
      <c r="F9333">
        <v>0</v>
      </c>
      <c r="G9333">
        <v>0</v>
      </c>
      <c r="H9333">
        <v>0</v>
      </c>
    </row>
    <row r="9334" spans="1:8" x14ac:dyDescent="0.25">
      <c r="A9334" t="s">
        <v>59</v>
      </c>
      <c r="B9334">
        <v>2020</v>
      </c>
      <c r="C9334" t="s">
        <v>2</v>
      </c>
      <c r="D9334" t="s">
        <v>62</v>
      </c>
      <c r="E9334">
        <v>0</v>
      </c>
      <c r="F9334">
        <v>0</v>
      </c>
      <c r="G9334">
        <v>0</v>
      </c>
      <c r="H9334">
        <v>0</v>
      </c>
    </row>
    <row r="9335" spans="1:8" x14ac:dyDescent="0.25">
      <c r="A9335" t="s">
        <v>59</v>
      </c>
      <c r="B9335">
        <v>2020</v>
      </c>
      <c r="C9335" t="s">
        <v>2</v>
      </c>
      <c r="D9335" t="s">
        <v>60</v>
      </c>
      <c r="E9335">
        <v>0</v>
      </c>
      <c r="F9335">
        <v>0</v>
      </c>
      <c r="G9335">
        <v>0</v>
      </c>
      <c r="H9335">
        <v>0</v>
      </c>
    </row>
    <row r="9336" spans="1:8" x14ac:dyDescent="0.25">
      <c r="A9336" t="s">
        <v>59</v>
      </c>
      <c r="B9336">
        <v>2020</v>
      </c>
      <c r="C9336" t="s">
        <v>2</v>
      </c>
      <c r="D9336" t="s">
        <v>60</v>
      </c>
      <c r="E9336">
        <v>0</v>
      </c>
      <c r="F9336">
        <v>0</v>
      </c>
      <c r="G9336">
        <v>0</v>
      </c>
      <c r="H9336">
        <v>0</v>
      </c>
    </row>
    <row r="9337" spans="1:8" x14ac:dyDescent="0.25">
      <c r="A9337" t="s">
        <v>59</v>
      </c>
      <c r="B9337">
        <v>2020</v>
      </c>
      <c r="C9337" t="s">
        <v>2</v>
      </c>
      <c r="D9337" t="s">
        <v>60</v>
      </c>
      <c r="E9337">
        <v>1</v>
      </c>
      <c r="F9337">
        <v>26.203600000000002</v>
      </c>
      <c r="G9337">
        <v>1931.05</v>
      </c>
      <c r="H9337">
        <v>0</v>
      </c>
    </row>
    <row r="9338" spans="1:8" x14ac:dyDescent="0.25">
      <c r="A9338" t="s">
        <v>59</v>
      </c>
      <c r="B9338">
        <v>2020</v>
      </c>
      <c r="C9338" t="s">
        <v>2</v>
      </c>
      <c r="D9338" t="s">
        <v>61</v>
      </c>
      <c r="E9338">
        <v>0</v>
      </c>
      <c r="F9338">
        <v>0</v>
      </c>
      <c r="G9338">
        <v>0</v>
      </c>
      <c r="H9338">
        <v>0</v>
      </c>
    </row>
    <row r="9339" spans="1:8" x14ac:dyDescent="0.25">
      <c r="A9339" t="s">
        <v>59</v>
      </c>
      <c r="B9339">
        <v>2020</v>
      </c>
      <c r="C9339" t="s">
        <v>2</v>
      </c>
      <c r="D9339" t="s">
        <v>61</v>
      </c>
      <c r="E9339">
        <v>7</v>
      </c>
      <c r="F9339">
        <v>695.36567000000002</v>
      </c>
      <c r="G9339">
        <v>55167.74</v>
      </c>
      <c r="H9339">
        <v>52318.28</v>
      </c>
    </row>
    <row r="9340" spans="1:8" x14ac:dyDescent="0.25">
      <c r="A9340" t="s">
        <v>59</v>
      </c>
      <c r="B9340">
        <v>2020</v>
      </c>
      <c r="C9340" t="s">
        <v>2</v>
      </c>
      <c r="D9340" t="s">
        <v>61</v>
      </c>
      <c r="E9340">
        <v>0</v>
      </c>
      <c r="F9340">
        <v>0</v>
      </c>
      <c r="G9340">
        <v>0</v>
      </c>
      <c r="H9340">
        <v>0</v>
      </c>
    </row>
    <row r="9341" spans="1:8" x14ac:dyDescent="0.25">
      <c r="A9341" t="s">
        <v>59</v>
      </c>
      <c r="B9341">
        <v>2020</v>
      </c>
      <c r="C9341" t="s">
        <v>2</v>
      </c>
      <c r="D9341" t="s">
        <v>60</v>
      </c>
      <c r="E9341">
        <v>0</v>
      </c>
      <c r="F9341">
        <v>0</v>
      </c>
      <c r="G9341">
        <v>0</v>
      </c>
      <c r="H9341">
        <v>0</v>
      </c>
    </row>
    <row r="9342" spans="1:8" x14ac:dyDescent="0.25">
      <c r="A9342" t="s">
        <v>59</v>
      </c>
      <c r="B9342">
        <v>2020</v>
      </c>
      <c r="C9342" t="s">
        <v>2</v>
      </c>
      <c r="D9342" t="s">
        <v>60</v>
      </c>
      <c r="E9342">
        <v>0</v>
      </c>
      <c r="F9342">
        <v>0</v>
      </c>
      <c r="G9342">
        <v>0</v>
      </c>
      <c r="H9342">
        <v>0</v>
      </c>
    </row>
    <row r="9343" spans="1:8" x14ac:dyDescent="0.25">
      <c r="A9343" t="s">
        <v>59</v>
      </c>
      <c r="B9343">
        <v>2020</v>
      </c>
      <c r="C9343" t="s">
        <v>2</v>
      </c>
      <c r="D9343" t="s">
        <v>60</v>
      </c>
      <c r="E9343">
        <v>2</v>
      </c>
      <c r="F9343">
        <v>34.579979999999999</v>
      </c>
      <c r="G9343">
        <v>3158.13</v>
      </c>
      <c r="H9343">
        <v>3158.13</v>
      </c>
    </row>
    <row r="9344" spans="1:8" x14ac:dyDescent="0.25">
      <c r="A9344" t="s">
        <v>59</v>
      </c>
      <c r="B9344">
        <v>2020</v>
      </c>
      <c r="C9344" t="s">
        <v>2</v>
      </c>
      <c r="D9344" t="s">
        <v>60</v>
      </c>
      <c r="E9344">
        <v>0</v>
      </c>
      <c r="F9344">
        <v>0</v>
      </c>
      <c r="G9344">
        <v>0</v>
      </c>
      <c r="H9344">
        <v>0</v>
      </c>
    </row>
    <row r="9345" spans="1:8" x14ac:dyDescent="0.25">
      <c r="A9345" t="s">
        <v>59</v>
      </c>
      <c r="B9345">
        <v>2020</v>
      </c>
      <c r="C9345" t="s">
        <v>2</v>
      </c>
      <c r="D9345" t="s">
        <v>60</v>
      </c>
      <c r="E9345">
        <v>108</v>
      </c>
      <c r="F9345">
        <v>6797.6606199999997</v>
      </c>
      <c r="G9345">
        <v>494870.17</v>
      </c>
      <c r="H9345">
        <v>387133.68</v>
      </c>
    </row>
    <row r="9346" spans="1:8" x14ac:dyDescent="0.25">
      <c r="A9346" t="s">
        <v>59</v>
      </c>
      <c r="B9346">
        <v>2020</v>
      </c>
      <c r="C9346" t="s">
        <v>2</v>
      </c>
      <c r="D9346" t="s">
        <v>60</v>
      </c>
      <c r="E9346">
        <v>1</v>
      </c>
      <c r="F9346">
        <v>1.4079999999999999</v>
      </c>
      <c r="G9346">
        <v>138.44</v>
      </c>
      <c r="H9346">
        <v>138.44</v>
      </c>
    </row>
    <row r="9347" spans="1:8" x14ac:dyDescent="0.25">
      <c r="A9347" t="s">
        <v>59</v>
      </c>
      <c r="B9347">
        <v>2020</v>
      </c>
      <c r="C9347" t="s">
        <v>2</v>
      </c>
      <c r="D9347" t="s">
        <v>62</v>
      </c>
      <c r="E9347">
        <v>5</v>
      </c>
      <c r="F9347">
        <v>622.45888000000002</v>
      </c>
      <c r="G9347">
        <v>60285.99</v>
      </c>
      <c r="H9347">
        <v>62529.03</v>
      </c>
    </row>
    <row r="9348" spans="1:8" x14ac:dyDescent="0.25">
      <c r="A9348" t="s">
        <v>59</v>
      </c>
      <c r="B9348">
        <v>2020</v>
      </c>
      <c r="C9348" t="s">
        <v>2</v>
      </c>
      <c r="D9348" t="s">
        <v>62</v>
      </c>
      <c r="E9348">
        <v>1</v>
      </c>
      <c r="F9348">
        <v>1.4331</v>
      </c>
      <c r="G9348">
        <v>209.15</v>
      </c>
      <c r="H9348">
        <v>199.13</v>
      </c>
    </row>
    <row r="9349" spans="1:8" x14ac:dyDescent="0.25">
      <c r="A9349" t="s">
        <v>59</v>
      </c>
      <c r="B9349">
        <v>2020</v>
      </c>
      <c r="C9349" t="s">
        <v>2</v>
      </c>
      <c r="D9349" t="s">
        <v>60</v>
      </c>
      <c r="E9349">
        <v>0</v>
      </c>
      <c r="F9349">
        <v>0</v>
      </c>
      <c r="G9349">
        <v>0</v>
      </c>
      <c r="H9349">
        <v>0</v>
      </c>
    </row>
    <row r="9350" spans="1:8" x14ac:dyDescent="0.25">
      <c r="A9350" t="s">
        <v>59</v>
      </c>
      <c r="B9350">
        <v>2020</v>
      </c>
      <c r="C9350" t="s">
        <v>2</v>
      </c>
      <c r="D9350" t="s">
        <v>60</v>
      </c>
      <c r="E9350">
        <v>0</v>
      </c>
      <c r="F9350">
        <v>0</v>
      </c>
      <c r="G9350">
        <v>0</v>
      </c>
      <c r="H9350">
        <v>0</v>
      </c>
    </row>
    <row r="9351" spans="1:8" x14ac:dyDescent="0.25">
      <c r="A9351" t="s">
        <v>59</v>
      </c>
      <c r="B9351">
        <v>2020</v>
      </c>
      <c r="C9351" t="s">
        <v>2</v>
      </c>
      <c r="D9351" t="s">
        <v>60</v>
      </c>
      <c r="E9351">
        <v>0</v>
      </c>
      <c r="F9351">
        <v>0</v>
      </c>
      <c r="G9351">
        <v>0</v>
      </c>
      <c r="H9351">
        <v>0</v>
      </c>
    </row>
    <row r="9352" spans="1:8" x14ac:dyDescent="0.25">
      <c r="A9352" t="s">
        <v>59</v>
      </c>
      <c r="B9352">
        <v>2020</v>
      </c>
      <c r="C9352" t="s">
        <v>2</v>
      </c>
      <c r="D9352" t="s">
        <v>60</v>
      </c>
      <c r="E9352">
        <v>17</v>
      </c>
      <c r="F9352">
        <v>928.95662000000004</v>
      </c>
      <c r="G9352">
        <v>61250.1</v>
      </c>
      <c r="H9352">
        <v>5693.44</v>
      </c>
    </row>
    <row r="9353" spans="1:8" x14ac:dyDescent="0.25">
      <c r="A9353" t="s">
        <v>59</v>
      </c>
      <c r="B9353">
        <v>2020</v>
      </c>
      <c r="C9353" t="s">
        <v>2</v>
      </c>
      <c r="D9353" t="s">
        <v>60</v>
      </c>
      <c r="E9353">
        <v>0</v>
      </c>
      <c r="F9353">
        <v>0</v>
      </c>
      <c r="G9353">
        <v>0</v>
      </c>
      <c r="H9353">
        <v>0</v>
      </c>
    </row>
    <row r="9354" spans="1:8" x14ac:dyDescent="0.25">
      <c r="A9354" t="s">
        <v>59</v>
      </c>
      <c r="B9354">
        <v>2020</v>
      </c>
      <c r="C9354" t="s">
        <v>2</v>
      </c>
      <c r="D9354" t="s">
        <v>60</v>
      </c>
      <c r="E9354">
        <v>24</v>
      </c>
      <c r="F9354">
        <v>2883.68316</v>
      </c>
      <c r="G9354">
        <v>183292.04</v>
      </c>
      <c r="H9354">
        <v>138681.42000000001</v>
      </c>
    </row>
    <row r="9355" spans="1:8" x14ac:dyDescent="0.25">
      <c r="A9355" t="s">
        <v>59</v>
      </c>
      <c r="B9355">
        <v>2020</v>
      </c>
      <c r="C9355" t="s">
        <v>2</v>
      </c>
      <c r="D9355" t="s">
        <v>60</v>
      </c>
      <c r="E9355">
        <v>1</v>
      </c>
      <c r="F9355">
        <v>0.41615999999999997</v>
      </c>
      <c r="G9355">
        <v>43.76</v>
      </c>
      <c r="H9355">
        <v>46.17</v>
      </c>
    </row>
    <row r="9356" spans="1:8" x14ac:dyDescent="0.25">
      <c r="A9356" t="s">
        <v>59</v>
      </c>
      <c r="B9356">
        <v>2020</v>
      </c>
      <c r="C9356" t="s">
        <v>2</v>
      </c>
      <c r="D9356" t="s">
        <v>60</v>
      </c>
      <c r="E9356">
        <v>0</v>
      </c>
      <c r="F9356">
        <v>0</v>
      </c>
      <c r="G9356">
        <v>0</v>
      </c>
      <c r="H9356">
        <v>0</v>
      </c>
    </row>
    <row r="9357" spans="1:8" x14ac:dyDescent="0.25">
      <c r="A9357" t="s">
        <v>59</v>
      </c>
      <c r="B9357">
        <v>2020</v>
      </c>
      <c r="C9357" t="s">
        <v>2</v>
      </c>
      <c r="D9357" t="s">
        <v>60</v>
      </c>
      <c r="E9357">
        <v>0</v>
      </c>
      <c r="F9357">
        <v>0</v>
      </c>
      <c r="G9357">
        <v>0</v>
      </c>
      <c r="H9357">
        <v>0</v>
      </c>
    </row>
    <row r="9358" spans="1:8" x14ac:dyDescent="0.25">
      <c r="A9358" t="s">
        <v>59</v>
      </c>
      <c r="B9358">
        <v>2020</v>
      </c>
      <c r="C9358" t="s">
        <v>2</v>
      </c>
      <c r="D9358" t="s">
        <v>60</v>
      </c>
      <c r="E9358">
        <v>2</v>
      </c>
      <c r="F9358">
        <v>0</v>
      </c>
      <c r="G9358">
        <v>2.82</v>
      </c>
      <c r="H9358">
        <v>0</v>
      </c>
    </row>
    <row r="9359" spans="1:8" x14ac:dyDescent="0.25">
      <c r="A9359" t="s">
        <v>59</v>
      </c>
      <c r="B9359">
        <v>2020</v>
      </c>
      <c r="C9359" t="s">
        <v>2</v>
      </c>
      <c r="D9359" t="s">
        <v>63</v>
      </c>
      <c r="E9359">
        <v>28239</v>
      </c>
      <c r="F9359">
        <v>3663.7806999999998</v>
      </c>
      <c r="G9359">
        <v>366235.28</v>
      </c>
      <c r="H9359">
        <v>339799.58</v>
      </c>
    </row>
    <row r="9360" spans="1:8" x14ac:dyDescent="0.25">
      <c r="A9360" t="s">
        <v>59</v>
      </c>
      <c r="B9360">
        <v>2020</v>
      </c>
      <c r="C9360" t="s">
        <v>2</v>
      </c>
      <c r="D9360" t="s">
        <v>60</v>
      </c>
      <c r="E9360">
        <v>1</v>
      </c>
      <c r="F9360">
        <v>6.3290699999999998</v>
      </c>
      <c r="G9360">
        <v>525.95000000000005</v>
      </c>
      <c r="H9360">
        <v>537.53</v>
      </c>
    </row>
    <row r="9361" spans="1:8" x14ac:dyDescent="0.25">
      <c r="A9361" t="s">
        <v>59</v>
      </c>
      <c r="B9361">
        <v>2020</v>
      </c>
      <c r="C9361" t="s">
        <v>2</v>
      </c>
      <c r="D9361" t="s">
        <v>60</v>
      </c>
      <c r="E9361">
        <v>5</v>
      </c>
      <c r="F9361">
        <v>30.426950000000001</v>
      </c>
      <c r="G9361">
        <v>2603.3000000000002</v>
      </c>
      <c r="H9361">
        <v>1468.27</v>
      </c>
    </row>
    <row r="9362" spans="1:8" x14ac:dyDescent="0.25">
      <c r="A9362" t="s">
        <v>59</v>
      </c>
      <c r="B9362">
        <v>2020</v>
      </c>
      <c r="C9362" t="s">
        <v>2</v>
      </c>
      <c r="D9362" t="s">
        <v>60</v>
      </c>
      <c r="E9362">
        <v>22</v>
      </c>
      <c r="F9362">
        <v>52.008859999999999</v>
      </c>
      <c r="G9362">
        <v>5345.82</v>
      </c>
      <c r="H9362">
        <v>2916.98</v>
      </c>
    </row>
    <row r="9363" spans="1:8" x14ac:dyDescent="0.25">
      <c r="A9363" t="s">
        <v>59</v>
      </c>
      <c r="B9363">
        <v>2020</v>
      </c>
      <c r="C9363" t="s">
        <v>2</v>
      </c>
      <c r="D9363" t="s">
        <v>60</v>
      </c>
      <c r="E9363">
        <v>158</v>
      </c>
      <c r="F9363">
        <v>49.81962</v>
      </c>
      <c r="G9363">
        <v>4344.57</v>
      </c>
      <c r="H9363">
        <v>4443.75</v>
      </c>
    </row>
    <row r="9364" spans="1:8" x14ac:dyDescent="0.25">
      <c r="A9364" t="s">
        <v>59</v>
      </c>
      <c r="B9364">
        <v>2020</v>
      </c>
      <c r="C9364" t="s">
        <v>2</v>
      </c>
      <c r="D9364" t="s">
        <v>60</v>
      </c>
      <c r="E9364">
        <v>0</v>
      </c>
      <c r="F9364">
        <v>0</v>
      </c>
      <c r="G9364">
        <v>0</v>
      </c>
      <c r="H9364">
        <v>0</v>
      </c>
    </row>
    <row r="9365" spans="1:8" x14ac:dyDescent="0.25">
      <c r="A9365" t="s">
        <v>59</v>
      </c>
      <c r="B9365">
        <v>2020</v>
      </c>
      <c r="C9365" t="s">
        <v>2</v>
      </c>
      <c r="D9365" t="s">
        <v>60</v>
      </c>
      <c r="E9365">
        <v>29</v>
      </c>
      <c r="F9365">
        <v>4.8874399999999998</v>
      </c>
      <c r="G9365">
        <v>392.24</v>
      </c>
      <c r="H9365">
        <v>416.49</v>
      </c>
    </row>
    <row r="9366" spans="1:8" x14ac:dyDescent="0.25">
      <c r="A9366" t="s">
        <v>59</v>
      </c>
      <c r="B9366">
        <v>2020</v>
      </c>
      <c r="C9366" t="s">
        <v>2</v>
      </c>
      <c r="D9366" t="s">
        <v>61</v>
      </c>
      <c r="E9366">
        <v>0</v>
      </c>
      <c r="F9366">
        <v>0</v>
      </c>
      <c r="G9366">
        <v>0</v>
      </c>
      <c r="H9366">
        <v>0</v>
      </c>
    </row>
    <row r="9367" spans="1:8" x14ac:dyDescent="0.25">
      <c r="A9367" t="s">
        <v>59</v>
      </c>
      <c r="B9367">
        <v>2020</v>
      </c>
      <c r="C9367" t="s">
        <v>2</v>
      </c>
      <c r="D9367" t="s">
        <v>60</v>
      </c>
      <c r="E9367">
        <v>0</v>
      </c>
      <c r="F9367">
        <v>0</v>
      </c>
      <c r="G9367">
        <v>0</v>
      </c>
      <c r="H9367">
        <v>0</v>
      </c>
    </row>
    <row r="9368" spans="1:8" x14ac:dyDescent="0.25">
      <c r="A9368" t="s">
        <v>59</v>
      </c>
      <c r="B9368">
        <v>2020</v>
      </c>
      <c r="C9368" t="s">
        <v>2</v>
      </c>
      <c r="D9368" t="s">
        <v>62</v>
      </c>
      <c r="E9368">
        <v>0</v>
      </c>
      <c r="F9368">
        <v>0</v>
      </c>
      <c r="G9368">
        <v>0</v>
      </c>
      <c r="H9368">
        <v>0</v>
      </c>
    </row>
    <row r="9369" spans="1:8" x14ac:dyDescent="0.25">
      <c r="A9369" t="s">
        <v>59</v>
      </c>
      <c r="B9369">
        <v>2020</v>
      </c>
      <c r="C9369" t="s">
        <v>2</v>
      </c>
      <c r="D9369" t="s">
        <v>60</v>
      </c>
      <c r="E9369">
        <v>0</v>
      </c>
      <c r="F9369">
        <v>0</v>
      </c>
      <c r="G9369">
        <v>0</v>
      </c>
      <c r="H9369">
        <v>0</v>
      </c>
    </row>
    <row r="9370" spans="1:8" x14ac:dyDescent="0.25">
      <c r="A9370" t="s">
        <v>59</v>
      </c>
      <c r="B9370">
        <v>2020</v>
      </c>
      <c r="C9370" t="s">
        <v>2</v>
      </c>
      <c r="D9370" t="s">
        <v>60</v>
      </c>
      <c r="E9370">
        <v>0</v>
      </c>
      <c r="F9370">
        <v>0</v>
      </c>
      <c r="G9370">
        <v>0</v>
      </c>
      <c r="H9370">
        <v>0</v>
      </c>
    </row>
    <row r="9371" spans="1:8" x14ac:dyDescent="0.25">
      <c r="A9371" t="s">
        <v>59</v>
      </c>
      <c r="B9371">
        <v>2020</v>
      </c>
      <c r="C9371" t="s">
        <v>2</v>
      </c>
      <c r="D9371" t="s">
        <v>60</v>
      </c>
      <c r="E9371">
        <v>0</v>
      </c>
      <c r="F9371">
        <v>0</v>
      </c>
      <c r="G9371">
        <v>0</v>
      </c>
      <c r="H9371">
        <v>0</v>
      </c>
    </row>
    <row r="9372" spans="1:8" x14ac:dyDescent="0.25">
      <c r="A9372" t="s">
        <v>59</v>
      </c>
      <c r="B9372">
        <v>2020</v>
      </c>
      <c r="C9372" t="s">
        <v>2</v>
      </c>
      <c r="D9372" t="s">
        <v>60</v>
      </c>
      <c r="E9372">
        <v>0</v>
      </c>
      <c r="F9372">
        <v>0</v>
      </c>
      <c r="G9372">
        <v>0</v>
      </c>
      <c r="H9372">
        <v>0</v>
      </c>
    </row>
    <row r="9373" spans="1:8" x14ac:dyDescent="0.25">
      <c r="A9373" t="s">
        <v>59</v>
      </c>
      <c r="B9373">
        <v>2020</v>
      </c>
      <c r="C9373" t="s">
        <v>2</v>
      </c>
      <c r="D9373" t="s">
        <v>61</v>
      </c>
      <c r="E9373">
        <v>3</v>
      </c>
      <c r="F9373">
        <v>1477.6559999999999</v>
      </c>
      <c r="G9373">
        <v>172803.4</v>
      </c>
      <c r="H9373">
        <v>172803.4</v>
      </c>
    </row>
    <row r="9374" spans="1:8" x14ac:dyDescent="0.25">
      <c r="A9374" t="s">
        <v>59</v>
      </c>
      <c r="B9374">
        <v>2020</v>
      </c>
      <c r="C9374" t="s">
        <v>2</v>
      </c>
      <c r="D9374" t="s">
        <v>60</v>
      </c>
      <c r="E9374">
        <v>0</v>
      </c>
      <c r="F9374">
        <v>0</v>
      </c>
      <c r="G9374">
        <v>0</v>
      </c>
      <c r="H9374">
        <v>0</v>
      </c>
    </row>
    <row r="9375" spans="1:8" x14ac:dyDescent="0.25">
      <c r="A9375" t="s">
        <v>59</v>
      </c>
      <c r="B9375">
        <v>2020</v>
      </c>
      <c r="C9375" t="s">
        <v>2</v>
      </c>
      <c r="D9375" t="s">
        <v>60</v>
      </c>
      <c r="E9375">
        <v>0</v>
      </c>
      <c r="F9375">
        <v>0</v>
      </c>
      <c r="G9375">
        <v>0</v>
      </c>
      <c r="H9375">
        <v>0</v>
      </c>
    </row>
    <row r="9376" spans="1:8" x14ac:dyDescent="0.25">
      <c r="A9376" t="s">
        <v>59</v>
      </c>
      <c r="B9376">
        <v>2020</v>
      </c>
      <c r="C9376" t="s">
        <v>2</v>
      </c>
      <c r="D9376" t="s">
        <v>60</v>
      </c>
      <c r="E9376">
        <v>0</v>
      </c>
      <c r="F9376">
        <v>0</v>
      </c>
      <c r="G9376">
        <v>0</v>
      </c>
      <c r="H9376">
        <v>0</v>
      </c>
    </row>
    <row r="9377" spans="1:8" x14ac:dyDescent="0.25">
      <c r="A9377" t="s">
        <v>59</v>
      </c>
      <c r="B9377">
        <v>2020</v>
      </c>
      <c r="C9377" t="s">
        <v>2</v>
      </c>
      <c r="D9377" t="s">
        <v>60</v>
      </c>
      <c r="E9377">
        <v>0</v>
      </c>
      <c r="F9377">
        <v>0</v>
      </c>
      <c r="G9377">
        <v>0</v>
      </c>
      <c r="H9377">
        <v>0</v>
      </c>
    </row>
    <row r="9378" spans="1:8" x14ac:dyDescent="0.25">
      <c r="A9378" t="s">
        <v>59</v>
      </c>
      <c r="B9378">
        <v>2020</v>
      </c>
      <c r="C9378" t="s">
        <v>2</v>
      </c>
      <c r="D9378" t="s">
        <v>60</v>
      </c>
      <c r="E9378">
        <v>0</v>
      </c>
      <c r="F9378">
        <v>0</v>
      </c>
      <c r="G9378">
        <v>0</v>
      </c>
      <c r="H9378">
        <v>0</v>
      </c>
    </row>
    <row r="9379" spans="1:8" x14ac:dyDescent="0.25">
      <c r="A9379" t="s">
        <v>59</v>
      </c>
      <c r="B9379">
        <v>2020</v>
      </c>
      <c r="C9379" t="s">
        <v>2</v>
      </c>
      <c r="D9379" t="s">
        <v>62</v>
      </c>
      <c r="E9379">
        <v>0</v>
      </c>
      <c r="F9379">
        <v>0</v>
      </c>
      <c r="G9379">
        <v>0</v>
      </c>
      <c r="H9379">
        <v>0</v>
      </c>
    </row>
    <row r="9380" spans="1:8" x14ac:dyDescent="0.25">
      <c r="A9380" t="s">
        <v>59</v>
      </c>
      <c r="B9380">
        <v>2020</v>
      </c>
      <c r="C9380" t="s">
        <v>2</v>
      </c>
      <c r="D9380" t="s">
        <v>60</v>
      </c>
      <c r="E9380">
        <v>0</v>
      </c>
      <c r="F9380">
        <v>0</v>
      </c>
      <c r="G9380">
        <v>0</v>
      </c>
      <c r="H9380">
        <v>0</v>
      </c>
    </row>
    <row r="9381" spans="1:8" x14ac:dyDescent="0.25">
      <c r="A9381" t="s">
        <v>59</v>
      </c>
      <c r="B9381">
        <v>2020</v>
      </c>
      <c r="C9381" t="s">
        <v>2</v>
      </c>
      <c r="D9381" t="s">
        <v>60</v>
      </c>
      <c r="E9381">
        <v>0</v>
      </c>
      <c r="F9381">
        <v>0</v>
      </c>
      <c r="G9381">
        <v>0</v>
      </c>
      <c r="H9381">
        <v>0</v>
      </c>
    </row>
    <row r="9382" spans="1:8" x14ac:dyDescent="0.25">
      <c r="A9382" t="s">
        <v>59</v>
      </c>
      <c r="B9382">
        <v>2020</v>
      </c>
      <c r="C9382" t="s">
        <v>2</v>
      </c>
      <c r="D9382" t="s">
        <v>60</v>
      </c>
      <c r="E9382">
        <v>0</v>
      </c>
      <c r="F9382">
        <v>0</v>
      </c>
      <c r="G9382">
        <v>0</v>
      </c>
      <c r="H9382">
        <v>0</v>
      </c>
    </row>
    <row r="9383" spans="1:8" x14ac:dyDescent="0.25">
      <c r="A9383" t="s">
        <v>59</v>
      </c>
      <c r="B9383">
        <v>2020</v>
      </c>
      <c r="C9383" t="s">
        <v>2</v>
      </c>
      <c r="D9383" t="s">
        <v>60</v>
      </c>
      <c r="E9383">
        <v>1</v>
      </c>
      <c r="F9383">
        <v>198.34800000000001</v>
      </c>
      <c r="G9383">
        <v>12610.03</v>
      </c>
      <c r="H9383">
        <v>12610.03</v>
      </c>
    </row>
    <row r="9384" spans="1:8" x14ac:dyDescent="0.25">
      <c r="A9384" t="s">
        <v>59</v>
      </c>
      <c r="B9384">
        <v>2020</v>
      </c>
      <c r="C9384" t="s">
        <v>2</v>
      </c>
      <c r="D9384" t="s">
        <v>60</v>
      </c>
      <c r="E9384">
        <v>0</v>
      </c>
      <c r="F9384">
        <v>0</v>
      </c>
      <c r="G9384">
        <v>0</v>
      </c>
      <c r="H9384">
        <v>0</v>
      </c>
    </row>
    <row r="9385" spans="1:8" x14ac:dyDescent="0.25">
      <c r="A9385" t="s">
        <v>59</v>
      </c>
      <c r="B9385">
        <v>2020</v>
      </c>
      <c r="C9385" t="s">
        <v>2</v>
      </c>
      <c r="D9385" t="s">
        <v>60</v>
      </c>
      <c r="E9385">
        <v>0</v>
      </c>
      <c r="F9385">
        <v>0</v>
      </c>
      <c r="G9385">
        <v>0</v>
      </c>
      <c r="H9385">
        <v>0</v>
      </c>
    </row>
    <row r="9386" spans="1:8" x14ac:dyDescent="0.25">
      <c r="A9386" t="s">
        <v>59</v>
      </c>
      <c r="B9386">
        <v>2020</v>
      </c>
      <c r="C9386" t="s">
        <v>2</v>
      </c>
      <c r="D9386" t="s">
        <v>60</v>
      </c>
      <c r="E9386">
        <v>0</v>
      </c>
      <c r="F9386">
        <v>0</v>
      </c>
      <c r="G9386">
        <v>0</v>
      </c>
      <c r="H9386">
        <v>0</v>
      </c>
    </row>
    <row r="9387" spans="1:8" x14ac:dyDescent="0.25">
      <c r="A9387" t="s">
        <v>59</v>
      </c>
      <c r="B9387">
        <v>2020</v>
      </c>
      <c r="C9387" t="s">
        <v>2</v>
      </c>
      <c r="D9387" t="s">
        <v>61</v>
      </c>
      <c r="E9387">
        <v>0</v>
      </c>
      <c r="F9387">
        <v>0</v>
      </c>
      <c r="G9387">
        <v>0</v>
      </c>
      <c r="H9387">
        <v>0</v>
      </c>
    </row>
    <row r="9388" spans="1:8" x14ac:dyDescent="0.25">
      <c r="A9388" t="s">
        <v>59</v>
      </c>
      <c r="B9388">
        <v>2020</v>
      </c>
      <c r="C9388" t="s">
        <v>2</v>
      </c>
      <c r="D9388" t="s">
        <v>61</v>
      </c>
      <c r="E9388">
        <v>315</v>
      </c>
      <c r="F9388">
        <v>30734.455000000002</v>
      </c>
      <c r="G9388">
        <v>2575644.6</v>
      </c>
      <c r="H9388">
        <v>2668536.08</v>
      </c>
    </row>
    <row r="9389" spans="1:8" x14ac:dyDescent="0.25">
      <c r="A9389" t="s">
        <v>59</v>
      </c>
      <c r="B9389">
        <v>2020</v>
      </c>
      <c r="C9389" t="s">
        <v>2</v>
      </c>
      <c r="D9389" t="s">
        <v>61</v>
      </c>
      <c r="E9389">
        <v>1</v>
      </c>
      <c r="F9389">
        <v>2.0573399999999999</v>
      </c>
      <c r="G9389">
        <v>284.33999999999997</v>
      </c>
      <c r="H9389">
        <v>284.33999999999997</v>
      </c>
    </row>
    <row r="9390" spans="1:8" x14ac:dyDescent="0.25">
      <c r="A9390" t="s">
        <v>59</v>
      </c>
      <c r="B9390">
        <v>2020</v>
      </c>
      <c r="C9390" t="s">
        <v>2</v>
      </c>
      <c r="D9390" t="s">
        <v>60</v>
      </c>
      <c r="E9390">
        <v>0</v>
      </c>
      <c r="F9390">
        <v>0</v>
      </c>
      <c r="G9390">
        <v>0</v>
      </c>
      <c r="H9390">
        <v>0</v>
      </c>
    </row>
    <row r="9391" spans="1:8" x14ac:dyDescent="0.25">
      <c r="A9391" t="s">
        <v>59</v>
      </c>
      <c r="B9391">
        <v>2020</v>
      </c>
      <c r="C9391" t="s">
        <v>2</v>
      </c>
      <c r="D9391" t="s">
        <v>60</v>
      </c>
      <c r="E9391">
        <v>0</v>
      </c>
      <c r="F9391">
        <v>0</v>
      </c>
      <c r="G9391">
        <v>0</v>
      </c>
      <c r="H9391">
        <v>0</v>
      </c>
    </row>
    <row r="9392" spans="1:8" x14ac:dyDescent="0.25">
      <c r="A9392" t="s">
        <v>59</v>
      </c>
      <c r="B9392">
        <v>2020</v>
      </c>
      <c r="C9392" t="s">
        <v>2</v>
      </c>
      <c r="D9392" t="s">
        <v>60</v>
      </c>
      <c r="E9392">
        <v>0</v>
      </c>
      <c r="F9392">
        <v>0</v>
      </c>
      <c r="G9392">
        <v>0</v>
      </c>
      <c r="H9392">
        <v>0</v>
      </c>
    </row>
    <row r="9393" spans="1:8" x14ac:dyDescent="0.25">
      <c r="A9393" t="s">
        <v>59</v>
      </c>
      <c r="B9393">
        <v>2020</v>
      </c>
      <c r="C9393" t="s">
        <v>2</v>
      </c>
      <c r="D9393" t="s">
        <v>60</v>
      </c>
      <c r="E9393">
        <v>0</v>
      </c>
      <c r="F9393">
        <v>0</v>
      </c>
      <c r="G9393">
        <v>0</v>
      </c>
      <c r="H9393">
        <v>0</v>
      </c>
    </row>
    <row r="9394" spans="1:8" x14ac:dyDescent="0.25">
      <c r="A9394" t="s">
        <v>59</v>
      </c>
      <c r="B9394">
        <v>2020</v>
      </c>
      <c r="C9394" t="s">
        <v>2</v>
      </c>
      <c r="D9394" t="s">
        <v>62</v>
      </c>
      <c r="E9394">
        <v>143</v>
      </c>
      <c r="F9394">
        <v>12089.59684</v>
      </c>
      <c r="G9394">
        <v>1200129.43</v>
      </c>
      <c r="H9394">
        <v>1205968.08</v>
      </c>
    </row>
    <row r="9395" spans="1:8" x14ac:dyDescent="0.25">
      <c r="A9395" t="s">
        <v>59</v>
      </c>
      <c r="B9395">
        <v>2020</v>
      </c>
      <c r="C9395" t="s">
        <v>2</v>
      </c>
      <c r="D9395" t="s">
        <v>62</v>
      </c>
      <c r="E9395">
        <v>8</v>
      </c>
      <c r="F9395">
        <v>9.0692000000000004</v>
      </c>
      <c r="G9395">
        <v>1332.9</v>
      </c>
      <c r="H9395">
        <v>1299.8900000000001</v>
      </c>
    </row>
    <row r="9396" spans="1:8" x14ac:dyDescent="0.25">
      <c r="A9396" t="s">
        <v>59</v>
      </c>
      <c r="B9396">
        <v>2020</v>
      </c>
      <c r="C9396" t="s">
        <v>2</v>
      </c>
      <c r="D9396" t="s">
        <v>60</v>
      </c>
      <c r="E9396">
        <v>0</v>
      </c>
      <c r="F9396">
        <v>0</v>
      </c>
      <c r="G9396">
        <v>0</v>
      </c>
      <c r="H9396">
        <v>0</v>
      </c>
    </row>
    <row r="9397" spans="1:8" x14ac:dyDescent="0.25">
      <c r="A9397" t="s">
        <v>59</v>
      </c>
      <c r="B9397">
        <v>2020</v>
      </c>
      <c r="C9397" t="s">
        <v>2</v>
      </c>
      <c r="D9397" t="s">
        <v>60</v>
      </c>
      <c r="E9397">
        <v>0</v>
      </c>
      <c r="F9397">
        <v>0</v>
      </c>
      <c r="G9397">
        <v>0</v>
      </c>
      <c r="H9397">
        <v>0</v>
      </c>
    </row>
    <row r="9398" spans="1:8" x14ac:dyDescent="0.25">
      <c r="A9398" t="s">
        <v>59</v>
      </c>
      <c r="B9398">
        <v>2020</v>
      </c>
      <c r="C9398" t="s">
        <v>2</v>
      </c>
      <c r="D9398" t="s">
        <v>60</v>
      </c>
      <c r="E9398">
        <v>0</v>
      </c>
      <c r="F9398">
        <v>0</v>
      </c>
      <c r="G9398">
        <v>0</v>
      </c>
      <c r="H9398">
        <v>0</v>
      </c>
    </row>
    <row r="9399" spans="1:8" x14ac:dyDescent="0.25">
      <c r="A9399" t="s">
        <v>59</v>
      </c>
      <c r="B9399">
        <v>2020</v>
      </c>
      <c r="C9399" t="s">
        <v>2</v>
      </c>
      <c r="D9399" t="s">
        <v>60</v>
      </c>
      <c r="E9399">
        <v>0</v>
      </c>
      <c r="F9399">
        <v>0</v>
      </c>
      <c r="G9399">
        <v>0</v>
      </c>
      <c r="H9399">
        <v>0</v>
      </c>
    </row>
    <row r="9400" spans="1:8" x14ac:dyDescent="0.25">
      <c r="A9400" t="s">
        <v>59</v>
      </c>
      <c r="B9400">
        <v>2020</v>
      </c>
      <c r="C9400" t="s">
        <v>2</v>
      </c>
      <c r="D9400" t="s">
        <v>60</v>
      </c>
      <c r="E9400">
        <v>0</v>
      </c>
      <c r="F9400">
        <v>0</v>
      </c>
      <c r="G9400">
        <v>0</v>
      </c>
      <c r="H9400">
        <v>0</v>
      </c>
    </row>
    <row r="9401" spans="1:8" x14ac:dyDescent="0.25">
      <c r="A9401" t="s">
        <v>59</v>
      </c>
      <c r="B9401">
        <v>2020</v>
      </c>
      <c r="C9401" t="s">
        <v>2</v>
      </c>
      <c r="D9401" t="s">
        <v>60</v>
      </c>
      <c r="E9401">
        <v>18</v>
      </c>
      <c r="F9401">
        <v>11.55996</v>
      </c>
      <c r="G9401">
        <v>1519.69</v>
      </c>
      <c r="H9401">
        <v>313.66000000000003</v>
      </c>
    </row>
    <row r="9402" spans="1:8" x14ac:dyDescent="0.25">
      <c r="A9402" t="s">
        <v>59</v>
      </c>
      <c r="B9402">
        <v>2020</v>
      </c>
      <c r="C9402" t="s">
        <v>2</v>
      </c>
      <c r="D9402" t="s">
        <v>60</v>
      </c>
      <c r="E9402">
        <v>292</v>
      </c>
      <c r="F9402">
        <v>2124.2587199999998</v>
      </c>
      <c r="G9402">
        <v>185133.66</v>
      </c>
      <c r="H9402">
        <v>198001.18</v>
      </c>
    </row>
    <row r="9403" spans="1:8" x14ac:dyDescent="0.25">
      <c r="A9403" t="s">
        <v>59</v>
      </c>
      <c r="B9403">
        <v>2020</v>
      </c>
      <c r="C9403" t="s">
        <v>2</v>
      </c>
      <c r="D9403" t="s">
        <v>60</v>
      </c>
      <c r="E9403">
        <v>2</v>
      </c>
      <c r="F9403">
        <v>6.8081300000000002</v>
      </c>
      <c r="G9403">
        <v>787.27</v>
      </c>
      <c r="H9403">
        <v>1133.54</v>
      </c>
    </row>
    <row r="9404" spans="1:8" x14ac:dyDescent="0.25">
      <c r="A9404" t="s">
        <v>59</v>
      </c>
      <c r="B9404">
        <v>2020</v>
      </c>
      <c r="C9404" t="s">
        <v>2</v>
      </c>
      <c r="D9404" t="s">
        <v>60</v>
      </c>
      <c r="E9404">
        <v>1055</v>
      </c>
      <c r="F9404">
        <v>1434.4021299999999</v>
      </c>
      <c r="G9404">
        <v>167192.45000000001</v>
      </c>
      <c r="H9404">
        <v>167063.13</v>
      </c>
    </row>
    <row r="9405" spans="1:8" x14ac:dyDescent="0.25">
      <c r="A9405" t="s">
        <v>59</v>
      </c>
      <c r="B9405">
        <v>2020</v>
      </c>
      <c r="C9405" t="s">
        <v>2</v>
      </c>
      <c r="D9405" t="s">
        <v>63</v>
      </c>
      <c r="E9405">
        <v>1</v>
      </c>
      <c r="F9405">
        <v>4.0000000000000001E-3</v>
      </c>
      <c r="G9405">
        <v>1.92</v>
      </c>
      <c r="H9405">
        <v>6.81</v>
      </c>
    </row>
    <row r="9406" spans="1:8" x14ac:dyDescent="0.25">
      <c r="A9406" t="s">
        <v>59</v>
      </c>
      <c r="B9406">
        <v>2020</v>
      </c>
      <c r="C9406" t="s">
        <v>2</v>
      </c>
      <c r="D9406" t="s">
        <v>60</v>
      </c>
      <c r="E9406">
        <v>9</v>
      </c>
      <c r="F9406">
        <v>1.7250000000000001</v>
      </c>
      <c r="G9406">
        <v>147.07</v>
      </c>
      <c r="H9406">
        <v>97.6</v>
      </c>
    </row>
    <row r="9407" spans="1:8" x14ac:dyDescent="0.25">
      <c r="A9407" t="s">
        <v>59</v>
      </c>
      <c r="B9407">
        <v>2020</v>
      </c>
      <c r="C9407" t="s">
        <v>2</v>
      </c>
      <c r="D9407" t="s">
        <v>60</v>
      </c>
      <c r="E9407">
        <v>0</v>
      </c>
      <c r="F9407">
        <v>0</v>
      </c>
      <c r="G9407">
        <v>0</v>
      </c>
      <c r="H9407">
        <v>0</v>
      </c>
    </row>
    <row r="9408" spans="1:8" x14ac:dyDescent="0.25">
      <c r="A9408" t="s">
        <v>59</v>
      </c>
      <c r="B9408">
        <v>2020</v>
      </c>
      <c r="C9408" t="s">
        <v>2</v>
      </c>
      <c r="D9408" t="s">
        <v>60</v>
      </c>
      <c r="E9408">
        <v>0</v>
      </c>
      <c r="F9408">
        <v>0</v>
      </c>
      <c r="G9408">
        <v>0</v>
      </c>
      <c r="H9408">
        <v>0</v>
      </c>
    </row>
    <row r="9409" spans="1:8" x14ac:dyDescent="0.25">
      <c r="A9409" t="s">
        <v>59</v>
      </c>
      <c r="B9409">
        <v>2020</v>
      </c>
      <c r="C9409" t="s">
        <v>2</v>
      </c>
      <c r="D9409" t="s">
        <v>60</v>
      </c>
      <c r="E9409">
        <v>27</v>
      </c>
      <c r="F9409">
        <v>112.34738</v>
      </c>
      <c r="G9409">
        <v>9837.0400000000009</v>
      </c>
      <c r="H9409">
        <v>0</v>
      </c>
    </row>
    <row r="9410" spans="1:8" x14ac:dyDescent="0.25">
      <c r="A9410" t="s">
        <v>59</v>
      </c>
      <c r="B9410">
        <v>2020</v>
      </c>
      <c r="C9410" t="s">
        <v>2</v>
      </c>
      <c r="D9410" t="s">
        <v>60</v>
      </c>
      <c r="E9410">
        <v>0</v>
      </c>
      <c r="F9410">
        <v>0</v>
      </c>
      <c r="G9410">
        <v>0</v>
      </c>
      <c r="H9410">
        <v>0</v>
      </c>
    </row>
    <row r="9411" spans="1:8" x14ac:dyDescent="0.25">
      <c r="A9411" t="s">
        <v>59</v>
      </c>
      <c r="B9411">
        <v>2020</v>
      </c>
      <c r="C9411" t="s">
        <v>2</v>
      </c>
      <c r="D9411" t="s">
        <v>63</v>
      </c>
      <c r="E9411">
        <v>0</v>
      </c>
      <c r="F9411">
        <v>0</v>
      </c>
      <c r="G9411">
        <v>0</v>
      </c>
      <c r="H9411">
        <v>0</v>
      </c>
    </row>
    <row r="9412" spans="1:8" x14ac:dyDescent="0.25">
      <c r="A9412" t="s">
        <v>59</v>
      </c>
      <c r="B9412">
        <v>2020</v>
      </c>
      <c r="C9412" t="s">
        <v>2</v>
      </c>
      <c r="D9412" t="s">
        <v>60</v>
      </c>
      <c r="E9412">
        <v>7955</v>
      </c>
      <c r="F9412">
        <v>2141.0285800000001</v>
      </c>
      <c r="G9412">
        <v>185836.4</v>
      </c>
      <c r="H9412">
        <v>185567.05</v>
      </c>
    </row>
    <row r="9413" spans="1:8" x14ac:dyDescent="0.25">
      <c r="A9413" t="s">
        <v>59</v>
      </c>
      <c r="B9413">
        <v>2020</v>
      </c>
      <c r="C9413" t="s">
        <v>2</v>
      </c>
      <c r="D9413" t="s">
        <v>60</v>
      </c>
      <c r="E9413">
        <v>0</v>
      </c>
      <c r="F9413">
        <v>0</v>
      </c>
      <c r="G9413">
        <v>0</v>
      </c>
      <c r="H9413">
        <v>0</v>
      </c>
    </row>
    <row r="9414" spans="1:8" x14ac:dyDescent="0.25">
      <c r="A9414" t="s">
        <v>59</v>
      </c>
      <c r="B9414">
        <v>2020</v>
      </c>
      <c r="C9414" t="s">
        <v>2</v>
      </c>
      <c r="D9414" t="s">
        <v>60</v>
      </c>
      <c r="E9414">
        <v>43</v>
      </c>
      <c r="F9414">
        <v>24.992640000000002</v>
      </c>
      <c r="G9414">
        <v>2020.32</v>
      </c>
      <c r="H9414">
        <v>1966.13</v>
      </c>
    </row>
    <row r="9415" spans="1:8" x14ac:dyDescent="0.25">
      <c r="A9415" t="s">
        <v>59</v>
      </c>
      <c r="B9415">
        <v>2020</v>
      </c>
      <c r="C9415" t="s">
        <v>2</v>
      </c>
      <c r="D9415" t="s">
        <v>60</v>
      </c>
      <c r="E9415">
        <v>19</v>
      </c>
      <c r="F9415">
        <v>5.8</v>
      </c>
      <c r="G9415">
        <v>511.73</v>
      </c>
      <c r="H9415">
        <v>667.58</v>
      </c>
    </row>
    <row r="9416" spans="1:8" x14ac:dyDescent="0.25">
      <c r="A9416" t="s">
        <v>59</v>
      </c>
      <c r="B9416">
        <v>2020</v>
      </c>
      <c r="C9416" t="s">
        <v>2</v>
      </c>
      <c r="D9416" t="s">
        <v>60</v>
      </c>
      <c r="E9416">
        <v>0</v>
      </c>
      <c r="F9416">
        <v>0</v>
      </c>
      <c r="G9416">
        <v>0</v>
      </c>
      <c r="H9416">
        <v>0</v>
      </c>
    </row>
    <row r="9417" spans="1:8" x14ac:dyDescent="0.25">
      <c r="A9417" t="s">
        <v>59</v>
      </c>
      <c r="B9417">
        <v>2020</v>
      </c>
      <c r="C9417" t="s">
        <v>2</v>
      </c>
      <c r="D9417" t="s">
        <v>60</v>
      </c>
      <c r="E9417">
        <v>226</v>
      </c>
      <c r="F9417">
        <v>67.323459999999997</v>
      </c>
      <c r="G9417">
        <v>4907.7700000000004</v>
      </c>
      <c r="H9417">
        <v>4732.71</v>
      </c>
    </row>
    <row r="9418" spans="1:8" x14ac:dyDescent="0.25">
      <c r="A9418" t="s">
        <v>59</v>
      </c>
      <c r="B9418">
        <v>2020</v>
      </c>
      <c r="C9418" t="s">
        <v>2</v>
      </c>
      <c r="D9418" t="s">
        <v>60</v>
      </c>
      <c r="E9418">
        <v>246</v>
      </c>
      <c r="F9418">
        <v>108.73692</v>
      </c>
      <c r="G9418">
        <v>8104.25</v>
      </c>
      <c r="H9418">
        <v>7890.7</v>
      </c>
    </row>
    <row r="9419" spans="1:8" x14ac:dyDescent="0.25">
      <c r="A9419" t="s">
        <v>59</v>
      </c>
      <c r="B9419">
        <v>2020</v>
      </c>
      <c r="C9419" t="s">
        <v>2</v>
      </c>
      <c r="D9419" t="s">
        <v>64</v>
      </c>
      <c r="E9419">
        <v>0</v>
      </c>
      <c r="F9419">
        <v>0</v>
      </c>
      <c r="G9419">
        <v>0</v>
      </c>
      <c r="H9419">
        <v>0</v>
      </c>
    </row>
    <row r="9420" spans="1:8" x14ac:dyDescent="0.25">
      <c r="A9420" t="s">
        <v>59</v>
      </c>
      <c r="B9420">
        <v>2020</v>
      </c>
      <c r="C9420" t="s">
        <v>2</v>
      </c>
      <c r="D9420" t="s">
        <v>61</v>
      </c>
      <c r="E9420">
        <v>9</v>
      </c>
      <c r="F9420">
        <v>72.937669999999997</v>
      </c>
      <c r="G9420">
        <v>5642.33</v>
      </c>
      <c r="H9420">
        <v>3286.22</v>
      </c>
    </row>
    <row r="9421" spans="1:8" x14ac:dyDescent="0.25">
      <c r="A9421" t="s">
        <v>59</v>
      </c>
      <c r="B9421">
        <v>2020</v>
      </c>
      <c r="C9421" t="s">
        <v>2</v>
      </c>
      <c r="D9421" t="s">
        <v>61</v>
      </c>
      <c r="E9421">
        <v>39</v>
      </c>
      <c r="F9421">
        <v>30.273620000000001</v>
      </c>
      <c r="G9421">
        <v>4338.6099999999997</v>
      </c>
      <c r="H9421">
        <v>4941.04</v>
      </c>
    </row>
    <row r="9422" spans="1:8" x14ac:dyDescent="0.25">
      <c r="A9422" t="s">
        <v>59</v>
      </c>
      <c r="B9422">
        <v>2020</v>
      </c>
      <c r="C9422" t="s">
        <v>2</v>
      </c>
      <c r="D9422" t="s">
        <v>61</v>
      </c>
      <c r="E9422">
        <v>250</v>
      </c>
      <c r="F9422">
        <v>83.985900000000001</v>
      </c>
      <c r="G9422">
        <v>6848.64</v>
      </c>
      <c r="H9422">
        <v>7451.45</v>
      </c>
    </row>
    <row r="9423" spans="1:8" x14ac:dyDescent="0.25">
      <c r="A9423" t="s">
        <v>59</v>
      </c>
      <c r="B9423">
        <v>2020</v>
      </c>
      <c r="C9423" t="s">
        <v>2</v>
      </c>
      <c r="D9423" t="s">
        <v>60</v>
      </c>
      <c r="E9423">
        <v>11</v>
      </c>
      <c r="F9423">
        <v>29.251639999999998</v>
      </c>
      <c r="G9423">
        <v>3180.95</v>
      </c>
      <c r="H9423">
        <v>1988.64</v>
      </c>
    </row>
    <row r="9424" spans="1:8" x14ac:dyDescent="0.25">
      <c r="A9424" t="s">
        <v>59</v>
      </c>
      <c r="B9424">
        <v>2020</v>
      </c>
      <c r="C9424" t="s">
        <v>2</v>
      </c>
      <c r="D9424" t="s">
        <v>60</v>
      </c>
      <c r="E9424">
        <v>476</v>
      </c>
      <c r="F9424">
        <v>4548.3255399999998</v>
      </c>
      <c r="G9424">
        <v>376958.27</v>
      </c>
      <c r="H9424">
        <v>363966.42</v>
      </c>
    </row>
    <row r="9425" spans="1:8" x14ac:dyDescent="0.25">
      <c r="A9425" t="s">
        <v>59</v>
      </c>
      <c r="B9425">
        <v>2020</v>
      </c>
      <c r="C9425" t="s">
        <v>2</v>
      </c>
      <c r="D9425" t="s">
        <v>60</v>
      </c>
      <c r="E9425">
        <v>380</v>
      </c>
      <c r="F9425">
        <v>535.50405999999998</v>
      </c>
      <c r="G9425">
        <v>62360.43</v>
      </c>
      <c r="H9425">
        <v>49538.77</v>
      </c>
    </row>
    <row r="9426" spans="1:8" x14ac:dyDescent="0.25">
      <c r="A9426" t="s">
        <v>59</v>
      </c>
      <c r="B9426">
        <v>2020</v>
      </c>
      <c r="C9426" t="s">
        <v>2</v>
      </c>
      <c r="D9426" t="s">
        <v>60</v>
      </c>
      <c r="E9426">
        <v>0</v>
      </c>
      <c r="F9426">
        <v>0</v>
      </c>
      <c r="G9426">
        <v>0</v>
      </c>
      <c r="H9426">
        <v>0</v>
      </c>
    </row>
    <row r="9427" spans="1:8" x14ac:dyDescent="0.25">
      <c r="A9427" t="s">
        <v>59</v>
      </c>
      <c r="B9427">
        <v>2020</v>
      </c>
      <c r="C9427" t="s">
        <v>2</v>
      </c>
      <c r="D9427" t="s">
        <v>60</v>
      </c>
      <c r="E9427">
        <v>0</v>
      </c>
      <c r="F9427">
        <v>0</v>
      </c>
      <c r="G9427">
        <v>0</v>
      </c>
      <c r="H9427">
        <v>0</v>
      </c>
    </row>
    <row r="9428" spans="1:8" x14ac:dyDescent="0.25">
      <c r="A9428" t="s">
        <v>59</v>
      </c>
      <c r="B9428">
        <v>2020</v>
      </c>
      <c r="C9428" t="s">
        <v>2</v>
      </c>
      <c r="D9428" t="s">
        <v>60</v>
      </c>
      <c r="E9428">
        <v>4</v>
      </c>
      <c r="F9428">
        <v>10.532209999999999</v>
      </c>
      <c r="G9428">
        <v>732.28</v>
      </c>
      <c r="H9428">
        <v>1019.4</v>
      </c>
    </row>
    <row r="9429" spans="1:8" x14ac:dyDescent="0.25">
      <c r="A9429" t="s">
        <v>59</v>
      </c>
      <c r="B9429">
        <v>2020</v>
      </c>
      <c r="C9429" t="s">
        <v>2</v>
      </c>
      <c r="D9429" t="s">
        <v>60</v>
      </c>
      <c r="E9429">
        <v>0</v>
      </c>
      <c r="F9429">
        <v>0</v>
      </c>
      <c r="G9429">
        <v>0</v>
      </c>
      <c r="H9429">
        <v>0</v>
      </c>
    </row>
    <row r="9430" spans="1:8" x14ac:dyDescent="0.25">
      <c r="A9430" t="s">
        <v>59</v>
      </c>
      <c r="B9430">
        <v>2020</v>
      </c>
      <c r="C9430" t="s">
        <v>2</v>
      </c>
      <c r="D9430" t="s">
        <v>60</v>
      </c>
      <c r="E9430">
        <v>9</v>
      </c>
      <c r="F9430">
        <v>11.25464</v>
      </c>
      <c r="G9430">
        <v>1006.43</v>
      </c>
      <c r="H9430">
        <v>986.92</v>
      </c>
    </row>
    <row r="9431" spans="1:8" x14ac:dyDescent="0.25">
      <c r="A9431" t="s">
        <v>59</v>
      </c>
      <c r="B9431">
        <v>2020</v>
      </c>
      <c r="C9431" t="s">
        <v>2</v>
      </c>
      <c r="D9431" t="s">
        <v>60</v>
      </c>
      <c r="E9431">
        <v>26</v>
      </c>
      <c r="F9431">
        <v>34.027819999999998</v>
      </c>
      <c r="G9431">
        <v>3088.76</v>
      </c>
      <c r="H9431">
        <v>2899.3</v>
      </c>
    </row>
    <row r="9432" spans="1:8" x14ac:dyDescent="0.25">
      <c r="A9432" t="s">
        <v>59</v>
      </c>
      <c r="B9432">
        <v>2020</v>
      </c>
      <c r="C9432" t="s">
        <v>2</v>
      </c>
      <c r="D9432" t="s">
        <v>60</v>
      </c>
      <c r="E9432">
        <v>0</v>
      </c>
      <c r="F9432">
        <v>0</v>
      </c>
      <c r="G9432">
        <v>0</v>
      </c>
      <c r="H9432">
        <v>0</v>
      </c>
    </row>
    <row r="9433" spans="1:8" x14ac:dyDescent="0.25">
      <c r="A9433" t="s">
        <v>59</v>
      </c>
      <c r="B9433">
        <v>2020</v>
      </c>
      <c r="C9433" t="s">
        <v>2</v>
      </c>
      <c r="D9433" t="s">
        <v>60</v>
      </c>
      <c r="E9433">
        <v>3166</v>
      </c>
      <c r="F9433">
        <v>1267.8345400000001</v>
      </c>
      <c r="G9433">
        <v>111957.25</v>
      </c>
      <c r="H9433">
        <v>121641.15</v>
      </c>
    </row>
    <row r="9434" spans="1:8" x14ac:dyDescent="0.25">
      <c r="A9434" t="s">
        <v>59</v>
      </c>
      <c r="B9434">
        <v>2020</v>
      </c>
      <c r="C9434" t="s">
        <v>2</v>
      </c>
      <c r="D9434" t="s">
        <v>60</v>
      </c>
      <c r="E9434">
        <v>1</v>
      </c>
      <c r="F9434">
        <v>5.49</v>
      </c>
      <c r="G9434">
        <v>368.29</v>
      </c>
      <c r="H9434">
        <v>368.29</v>
      </c>
    </row>
    <row r="9435" spans="1:8" x14ac:dyDescent="0.25">
      <c r="A9435" t="s">
        <v>59</v>
      </c>
      <c r="B9435">
        <v>2020</v>
      </c>
      <c r="C9435" t="s">
        <v>2</v>
      </c>
      <c r="D9435" t="s">
        <v>60</v>
      </c>
      <c r="E9435">
        <v>44</v>
      </c>
      <c r="F9435">
        <v>9.5510000000000002</v>
      </c>
      <c r="G9435">
        <v>654.52</v>
      </c>
      <c r="H9435">
        <v>780.48</v>
      </c>
    </row>
    <row r="9436" spans="1:8" x14ac:dyDescent="0.25">
      <c r="A9436" t="s">
        <v>59</v>
      </c>
      <c r="B9436">
        <v>2020</v>
      </c>
      <c r="C9436" t="s">
        <v>2</v>
      </c>
      <c r="D9436" t="s">
        <v>62</v>
      </c>
      <c r="E9436">
        <v>48</v>
      </c>
      <c r="F9436">
        <v>418.67765000000003</v>
      </c>
      <c r="G9436">
        <v>38135.26</v>
      </c>
      <c r="H9436">
        <v>43346.53</v>
      </c>
    </row>
    <row r="9437" spans="1:8" x14ac:dyDescent="0.25">
      <c r="A9437" t="s">
        <v>59</v>
      </c>
      <c r="B9437">
        <v>2020</v>
      </c>
      <c r="C9437" t="s">
        <v>2</v>
      </c>
      <c r="D9437" t="s">
        <v>62</v>
      </c>
      <c r="E9437">
        <v>161</v>
      </c>
      <c r="F9437">
        <v>216.72298000000001</v>
      </c>
      <c r="G9437">
        <v>26633.41</v>
      </c>
      <c r="H9437">
        <v>28171.759999999998</v>
      </c>
    </row>
    <row r="9438" spans="1:8" x14ac:dyDescent="0.25">
      <c r="A9438" t="s">
        <v>59</v>
      </c>
      <c r="B9438">
        <v>2020</v>
      </c>
      <c r="C9438" t="s">
        <v>2</v>
      </c>
      <c r="D9438" t="s">
        <v>62</v>
      </c>
      <c r="E9438">
        <v>3730</v>
      </c>
      <c r="F9438">
        <v>1151.9862499999999</v>
      </c>
      <c r="G9438">
        <v>111048.02</v>
      </c>
      <c r="H9438">
        <v>123925.23</v>
      </c>
    </row>
    <row r="9439" spans="1:8" x14ac:dyDescent="0.25">
      <c r="A9439" t="s">
        <v>59</v>
      </c>
      <c r="B9439">
        <v>2020</v>
      </c>
      <c r="C9439" t="s">
        <v>2</v>
      </c>
      <c r="D9439" t="s">
        <v>60</v>
      </c>
      <c r="E9439">
        <v>69</v>
      </c>
      <c r="F9439">
        <v>491.15201999999999</v>
      </c>
      <c r="G9439">
        <v>32174.41</v>
      </c>
      <c r="H9439">
        <v>14644.96</v>
      </c>
    </row>
    <row r="9440" spans="1:8" x14ac:dyDescent="0.25">
      <c r="A9440" t="s">
        <v>59</v>
      </c>
      <c r="B9440">
        <v>2020</v>
      </c>
      <c r="C9440" t="s">
        <v>2</v>
      </c>
      <c r="D9440" t="s">
        <v>63</v>
      </c>
      <c r="E9440">
        <v>163708</v>
      </c>
      <c r="F9440">
        <v>30147.81926</v>
      </c>
      <c r="G9440">
        <v>2875467.18</v>
      </c>
      <c r="H9440">
        <v>1915124.93</v>
      </c>
    </row>
    <row r="9441" spans="1:8" x14ac:dyDescent="0.25">
      <c r="A9441" t="s">
        <v>59</v>
      </c>
      <c r="B9441">
        <v>2020</v>
      </c>
      <c r="C9441" t="s">
        <v>2</v>
      </c>
      <c r="D9441" t="s">
        <v>63</v>
      </c>
      <c r="E9441">
        <v>24</v>
      </c>
      <c r="F9441">
        <v>4.3949999999999996</v>
      </c>
      <c r="G9441">
        <v>600.03</v>
      </c>
      <c r="H9441">
        <v>590.62</v>
      </c>
    </row>
    <row r="9442" spans="1:8" x14ac:dyDescent="0.25">
      <c r="A9442" t="s">
        <v>59</v>
      </c>
      <c r="B9442">
        <v>2020</v>
      </c>
      <c r="C9442" t="s">
        <v>2</v>
      </c>
      <c r="D9442" t="s">
        <v>63</v>
      </c>
      <c r="E9442">
        <v>819694</v>
      </c>
      <c r="F9442">
        <v>108558.52396999999</v>
      </c>
      <c r="G9442">
        <v>10086023.859999999</v>
      </c>
      <c r="H9442">
        <v>9331926.5299999993</v>
      </c>
    </row>
    <row r="9443" spans="1:8" x14ac:dyDescent="0.25">
      <c r="A9443" t="s">
        <v>59</v>
      </c>
      <c r="B9443">
        <v>2020</v>
      </c>
      <c r="C9443" t="s">
        <v>2</v>
      </c>
      <c r="D9443" t="s">
        <v>63</v>
      </c>
      <c r="E9443">
        <v>0</v>
      </c>
      <c r="F9443">
        <v>0</v>
      </c>
      <c r="G9443">
        <v>0</v>
      </c>
      <c r="H9443">
        <v>0</v>
      </c>
    </row>
    <row r="9444" spans="1:8" x14ac:dyDescent="0.25">
      <c r="A9444" t="s">
        <v>59</v>
      </c>
      <c r="B9444">
        <v>2020</v>
      </c>
      <c r="C9444" t="s">
        <v>2</v>
      </c>
      <c r="D9444" t="s">
        <v>64</v>
      </c>
      <c r="E9444">
        <v>0</v>
      </c>
      <c r="F9444">
        <v>0</v>
      </c>
      <c r="G9444">
        <v>0</v>
      </c>
      <c r="H9444">
        <v>0</v>
      </c>
    </row>
    <row r="9445" spans="1:8" x14ac:dyDescent="0.25">
      <c r="A9445" t="s">
        <v>59</v>
      </c>
      <c r="B9445">
        <v>2020</v>
      </c>
      <c r="C9445" t="s">
        <v>2</v>
      </c>
      <c r="D9445" t="s">
        <v>61</v>
      </c>
      <c r="E9445">
        <v>1575</v>
      </c>
      <c r="F9445">
        <v>11397.538689999999</v>
      </c>
      <c r="G9445">
        <v>951209.15</v>
      </c>
      <c r="H9445">
        <v>1033311.3</v>
      </c>
    </row>
    <row r="9446" spans="1:8" x14ac:dyDescent="0.25">
      <c r="A9446" t="s">
        <v>59</v>
      </c>
      <c r="B9446">
        <v>2020</v>
      </c>
      <c r="C9446" t="s">
        <v>2</v>
      </c>
      <c r="D9446" t="s">
        <v>61</v>
      </c>
      <c r="E9446">
        <v>1235</v>
      </c>
      <c r="F9446">
        <v>1459.90102</v>
      </c>
      <c r="G9446">
        <v>187811</v>
      </c>
      <c r="H9446">
        <v>193404.13</v>
      </c>
    </row>
    <row r="9447" spans="1:8" x14ac:dyDescent="0.25">
      <c r="A9447" t="s">
        <v>59</v>
      </c>
      <c r="B9447">
        <v>2020</v>
      </c>
      <c r="C9447" t="s">
        <v>2</v>
      </c>
      <c r="D9447" t="s">
        <v>60</v>
      </c>
      <c r="E9447">
        <v>4</v>
      </c>
      <c r="F9447">
        <v>3.718</v>
      </c>
      <c r="G9447">
        <v>245.07</v>
      </c>
      <c r="H9447">
        <v>403.68</v>
      </c>
    </row>
    <row r="9448" spans="1:8" x14ac:dyDescent="0.25">
      <c r="A9448" t="s">
        <v>59</v>
      </c>
      <c r="B9448">
        <v>2020</v>
      </c>
      <c r="C9448" t="s">
        <v>2</v>
      </c>
      <c r="D9448" t="s">
        <v>60</v>
      </c>
      <c r="E9448">
        <v>10</v>
      </c>
      <c r="F9448">
        <v>54.064010000000003</v>
      </c>
      <c r="G9448">
        <v>3568.33</v>
      </c>
      <c r="H9448">
        <v>917.79</v>
      </c>
    </row>
    <row r="9449" spans="1:8" x14ac:dyDescent="0.25">
      <c r="A9449" t="s">
        <v>59</v>
      </c>
      <c r="B9449">
        <v>2020</v>
      </c>
      <c r="C9449" t="s">
        <v>2</v>
      </c>
      <c r="D9449" t="s">
        <v>60</v>
      </c>
      <c r="E9449">
        <v>168</v>
      </c>
      <c r="F9449">
        <v>75.557640000000006</v>
      </c>
      <c r="G9449">
        <v>10810.83</v>
      </c>
      <c r="H9449">
        <v>4394.63</v>
      </c>
    </row>
    <row r="9450" spans="1:8" x14ac:dyDescent="0.25">
      <c r="A9450" t="s">
        <v>59</v>
      </c>
      <c r="B9450">
        <v>2020</v>
      </c>
      <c r="C9450" t="s">
        <v>2</v>
      </c>
      <c r="D9450" t="s">
        <v>60</v>
      </c>
      <c r="E9450">
        <v>5</v>
      </c>
      <c r="F9450">
        <v>2.1419999999999999</v>
      </c>
      <c r="G9450">
        <v>89.18</v>
      </c>
      <c r="H9450">
        <v>4.6399999999999997</v>
      </c>
    </row>
    <row r="9451" spans="1:8" x14ac:dyDescent="0.25">
      <c r="A9451" t="s">
        <v>59</v>
      </c>
      <c r="B9451">
        <v>2020</v>
      </c>
      <c r="C9451" t="s">
        <v>2</v>
      </c>
      <c r="D9451" t="s">
        <v>60</v>
      </c>
      <c r="E9451">
        <v>91</v>
      </c>
      <c r="F9451">
        <v>478.06</v>
      </c>
      <c r="G9451">
        <v>32586.07</v>
      </c>
      <c r="H9451">
        <v>19750.77</v>
      </c>
    </row>
    <row r="9452" spans="1:8" x14ac:dyDescent="0.25">
      <c r="A9452" t="s">
        <v>59</v>
      </c>
      <c r="B9452">
        <v>2020</v>
      </c>
      <c r="C9452" t="s">
        <v>2</v>
      </c>
      <c r="D9452" t="s">
        <v>60</v>
      </c>
      <c r="E9452">
        <v>63</v>
      </c>
      <c r="F9452">
        <v>99.808000000000007</v>
      </c>
      <c r="G9452">
        <v>8398.7199999999993</v>
      </c>
      <c r="H9452">
        <v>7282.32</v>
      </c>
    </row>
    <row r="9453" spans="1:8" x14ac:dyDescent="0.25">
      <c r="A9453" t="s">
        <v>59</v>
      </c>
      <c r="B9453">
        <v>2020</v>
      </c>
      <c r="C9453" t="s">
        <v>2</v>
      </c>
      <c r="D9453" t="s">
        <v>60</v>
      </c>
      <c r="E9453">
        <v>657</v>
      </c>
      <c r="F9453">
        <v>281.19664</v>
      </c>
      <c r="G9453">
        <v>20807.05</v>
      </c>
      <c r="H9453">
        <v>15480.71</v>
      </c>
    </row>
    <row r="9454" spans="1:8" x14ac:dyDescent="0.25">
      <c r="A9454" t="s">
        <v>59</v>
      </c>
      <c r="B9454">
        <v>2020</v>
      </c>
      <c r="C9454" t="s">
        <v>2</v>
      </c>
      <c r="D9454" t="s">
        <v>61</v>
      </c>
      <c r="E9454">
        <v>9559</v>
      </c>
      <c r="F9454">
        <v>2805.3845799999999</v>
      </c>
      <c r="G9454">
        <v>224327.08</v>
      </c>
      <c r="H9454">
        <v>232163.75</v>
      </c>
    </row>
    <row r="9455" spans="1:8" x14ac:dyDescent="0.25">
      <c r="A9455" t="s">
        <v>59</v>
      </c>
      <c r="B9455">
        <v>2020</v>
      </c>
      <c r="C9455" t="s">
        <v>2</v>
      </c>
      <c r="D9455" t="s">
        <v>60</v>
      </c>
      <c r="E9455">
        <v>5</v>
      </c>
      <c r="F9455">
        <v>3.19306</v>
      </c>
      <c r="G9455">
        <v>601.61</v>
      </c>
      <c r="H9455">
        <v>731.49</v>
      </c>
    </row>
    <row r="9456" spans="1:8" x14ac:dyDescent="0.25">
      <c r="A9456" t="s">
        <v>59</v>
      </c>
      <c r="B9456">
        <v>2020</v>
      </c>
      <c r="C9456" t="s">
        <v>2</v>
      </c>
      <c r="D9456" t="s">
        <v>60</v>
      </c>
      <c r="E9456">
        <v>30</v>
      </c>
      <c r="F9456">
        <v>65.054820000000007</v>
      </c>
      <c r="G9456">
        <v>5476.29</v>
      </c>
      <c r="H9456">
        <v>5648.02</v>
      </c>
    </row>
    <row r="9457" spans="1:8" x14ac:dyDescent="0.25">
      <c r="A9457" t="s">
        <v>59</v>
      </c>
      <c r="B9457">
        <v>2020</v>
      </c>
      <c r="C9457" t="s">
        <v>2</v>
      </c>
      <c r="D9457" t="s">
        <v>60</v>
      </c>
      <c r="E9457">
        <v>651</v>
      </c>
      <c r="F9457">
        <v>192.96646000000001</v>
      </c>
      <c r="G9457">
        <v>13643.92</v>
      </c>
      <c r="H9457">
        <v>14942.67</v>
      </c>
    </row>
    <row r="9458" spans="1:8" x14ac:dyDescent="0.25">
      <c r="A9458" t="s">
        <v>59</v>
      </c>
      <c r="B9458">
        <v>2020</v>
      </c>
      <c r="C9458" t="s">
        <v>2</v>
      </c>
      <c r="D9458" t="s">
        <v>62</v>
      </c>
      <c r="E9458">
        <v>2740</v>
      </c>
      <c r="F9458">
        <v>20603.919170000001</v>
      </c>
      <c r="G9458">
        <v>1994304.17</v>
      </c>
      <c r="H9458">
        <v>2064226.13</v>
      </c>
    </row>
    <row r="9459" spans="1:8" x14ac:dyDescent="0.25">
      <c r="A9459" t="s">
        <v>59</v>
      </c>
      <c r="B9459">
        <v>2020</v>
      </c>
      <c r="C9459" t="s">
        <v>2</v>
      </c>
      <c r="D9459" t="s">
        <v>62</v>
      </c>
      <c r="E9459">
        <v>5416</v>
      </c>
      <c r="F9459">
        <v>9227.2148799999995</v>
      </c>
      <c r="G9459">
        <v>1098267.81</v>
      </c>
      <c r="H9459">
        <v>1066059.8600000001</v>
      </c>
    </row>
    <row r="9460" spans="1:8" x14ac:dyDescent="0.25">
      <c r="A9460" t="s">
        <v>59</v>
      </c>
      <c r="B9460">
        <v>2020</v>
      </c>
      <c r="C9460" t="s">
        <v>2</v>
      </c>
      <c r="D9460" t="s">
        <v>62</v>
      </c>
      <c r="E9460">
        <v>123867</v>
      </c>
      <c r="F9460">
        <v>30896.836039999998</v>
      </c>
      <c r="G9460">
        <v>2983905.11</v>
      </c>
      <c r="H9460">
        <v>3090276.91</v>
      </c>
    </row>
    <row r="9461" spans="1:8" x14ac:dyDescent="0.25">
      <c r="A9461" t="s">
        <v>59</v>
      </c>
      <c r="B9461">
        <v>2020</v>
      </c>
      <c r="C9461" t="s">
        <v>2</v>
      </c>
      <c r="D9461" t="s">
        <v>60</v>
      </c>
      <c r="E9461">
        <v>10</v>
      </c>
      <c r="F9461">
        <v>18.707999999999998</v>
      </c>
      <c r="G9461">
        <v>1909.59</v>
      </c>
      <c r="H9461">
        <v>0</v>
      </c>
    </row>
    <row r="9462" spans="1:8" x14ac:dyDescent="0.25">
      <c r="A9462" t="s">
        <v>59</v>
      </c>
      <c r="B9462">
        <v>2020</v>
      </c>
      <c r="C9462" t="s">
        <v>2</v>
      </c>
      <c r="D9462" t="s">
        <v>60</v>
      </c>
      <c r="E9462">
        <v>55</v>
      </c>
      <c r="F9462">
        <v>373.78215</v>
      </c>
      <c r="G9462">
        <v>26209.69</v>
      </c>
      <c r="H9462">
        <v>12270.36</v>
      </c>
    </row>
    <row r="9463" spans="1:8" x14ac:dyDescent="0.25">
      <c r="A9463" t="s">
        <v>59</v>
      </c>
      <c r="B9463">
        <v>2020</v>
      </c>
      <c r="C9463" t="s">
        <v>2</v>
      </c>
      <c r="D9463" t="s">
        <v>60</v>
      </c>
      <c r="E9463">
        <v>36</v>
      </c>
      <c r="F9463">
        <v>66.186980000000005</v>
      </c>
      <c r="G9463">
        <v>5636.55</v>
      </c>
      <c r="H9463">
        <v>4402.75</v>
      </c>
    </row>
    <row r="9464" spans="1:8" x14ac:dyDescent="0.25">
      <c r="A9464" t="s">
        <v>59</v>
      </c>
      <c r="B9464">
        <v>2020</v>
      </c>
      <c r="C9464" t="s">
        <v>2</v>
      </c>
      <c r="D9464" t="s">
        <v>60</v>
      </c>
      <c r="E9464">
        <v>270</v>
      </c>
      <c r="F9464">
        <v>130.31988000000001</v>
      </c>
      <c r="G9464">
        <v>9440.64</v>
      </c>
      <c r="H9464">
        <v>7283.69</v>
      </c>
    </row>
    <row r="9465" spans="1:8" x14ac:dyDescent="0.25">
      <c r="A9465" t="s">
        <v>59</v>
      </c>
      <c r="B9465">
        <v>2020</v>
      </c>
      <c r="C9465" t="s">
        <v>2</v>
      </c>
      <c r="D9465" t="s">
        <v>64</v>
      </c>
      <c r="E9465">
        <v>1</v>
      </c>
      <c r="F9465">
        <v>22131.55256</v>
      </c>
      <c r="G9465">
        <v>1522718.1</v>
      </c>
      <c r="H9465">
        <v>1659848.89</v>
      </c>
    </row>
    <row r="9466" spans="1:8" x14ac:dyDescent="0.25">
      <c r="A9466" t="s">
        <v>59</v>
      </c>
      <c r="B9466">
        <v>2020</v>
      </c>
      <c r="C9466" t="s">
        <v>2</v>
      </c>
      <c r="D9466" t="s">
        <v>60</v>
      </c>
      <c r="E9466">
        <v>0</v>
      </c>
      <c r="F9466">
        <v>0</v>
      </c>
      <c r="G9466">
        <v>0</v>
      </c>
      <c r="H9466">
        <v>0</v>
      </c>
    </row>
    <row r="9467" spans="1:8" x14ac:dyDescent="0.25">
      <c r="A9467" t="s">
        <v>59</v>
      </c>
      <c r="B9467">
        <v>2020</v>
      </c>
      <c r="C9467" t="s">
        <v>2</v>
      </c>
      <c r="D9467" t="s">
        <v>60</v>
      </c>
      <c r="E9467">
        <v>0</v>
      </c>
      <c r="F9467">
        <v>0</v>
      </c>
      <c r="G9467">
        <v>0</v>
      </c>
      <c r="H9467">
        <v>0</v>
      </c>
    </row>
    <row r="9468" spans="1:8" x14ac:dyDescent="0.25">
      <c r="A9468" t="s">
        <v>59</v>
      </c>
      <c r="B9468">
        <v>2020</v>
      </c>
      <c r="C9468" t="s">
        <v>2</v>
      </c>
      <c r="D9468" t="s">
        <v>60</v>
      </c>
      <c r="E9468">
        <v>23</v>
      </c>
      <c r="F9468">
        <v>168.10796999999999</v>
      </c>
      <c r="G9468">
        <v>13328.86</v>
      </c>
      <c r="H9468">
        <v>12755.79</v>
      </c>
    </row>
    <row r="9469" spans="1:8" x14ac:dyDescent="0.25">
      <c r="A9469" t="s">
        <v>59</v>
      </c>
      <c r="B9469">
        <v>2020</v>
      </c>
      <c r="C9469" t="s">
        <v>2</v>
      </c>
      <c r="D9469" t="s">
        <v>60</v>
      </c>
      <c r="E9469">
        <v>59</v>
      </c>
      <c r="F9469">
        <v>75.604100000000003</v>
      </c>
      <c r="G9469">
        <v>7098.59</v>
      </c>
      <c r="H9469">
        <v>8026.8</v>
      </c>
    </row>
    <row r="9470" spans="1:8" x14ac:dyDescent="0.25">
      <c r="A9470" t="s">
        <v>59</v>
      </c>
      <c r="B9470">
        <v>2020</v>
      </c>
      <c r="C9470" t="s">
        <v>2</v>
      </c>
      <c r="D9470" t="s">
        <v>60</v>
      </c>
      <c r="E9470">
        <v>23</v>
      </c>
      <c r="F9470">
        <v>170.82499000000001</v>
      </c>
      <c r="G9470">
        <v>6849.08</v>
      </c>
      <c r="H9470">
        <v>6851.34</v>
      </c>
    </row>
    <row r="9471" spans="1:8" x14ac:dyDescent="0.25">
      <c r="A9471" t="s">
        <v>59</v>
      </c>
      <c r="B9471">
        <v>2020</v>
      </c>
      <c r="C9471" t="s">
        <v>2</v>
      </c>
      <c r="D9471" t="s">
        <v>60</v>
      </c>
      <c r="E9471">
        <v>36</v>
      </c>
      <c r="F9471">
        <v>225.72008</v>
      </c>
      <c r="G9471">
        <v>15286.13</v>
      </c>
      <c r="H9471">
        <v>14769.88</v>
      </c>
    </row>
    <row r="9472" spans="1:8" x14ac:dyDescent="0.25">
      <c r="A9472" t="s">
        <v>59</v>
      </c>
      <c r="B9472">
        <v>2020</v>
      </c>
      <c r="C9472" t="s">
        <v>2</v>
      </c>
      <c r="D9472" t="s">
        <v>60</v>
      </c>
      <c r="E9472">
        <v>0</v>
      </c>
      <c r="F9472">
        <v>0</v>
      </c>
      <c r="G9472">
        <v>0</v>
      </c>
      <c r="H9472">
        <v>0</v>
      </c>
    </row>
    <row r="9473" spans="1:8" x14ac:dyDescent="0.25">
      <c r="A9473" t="s">
        <v>59</v>
      </c>
      <c r="B9473">
        <v>2020</v>
      </c>
      <c r="C9473" t="s">
        <v>2</v>
      </c>
      <c r="D9473" t="s">
        <v>60</v>
      </c>
      <c r="E9473">
        <v>0</v>
      </c>
      <c r="F9473">
        <v>0</v>
      </c>
      <c r="G9473">
        <v>0</v>
      </c>
      <c r="H9473">
        <v>0</v>
      </c>
    </row>
    <row r="9474" spans="1:8" x14ac:dyDescent="0.25">
      <c r="A9474" t="s">
        <v>59</v>
      </c>
      <c r="B9474">
        <v>2020</v>
      </c>
      <c r="C9474" t="s">
        <v>2</v>
      </c>
      <c r="D9474" t="s">
        <v>61</v>
      </c>
      <c r="E9474">
        <v>0</v>
      </c>
      <c r="F9474">
        <v>0</v>
      </c>
      <c r="G9474">
        <v>0</v>
      </c>
      <c r="H9474">
        <v>0</v>
      </c>
    </row>
    <row r="9475" spans="1:8" x14ac:dyDescent="0.25">
      <c r="A9475" t="s">
        <v>59</v>
      </c>
      <c r="B9475">
        <v>2020</v>
      </c>
      <c r="C9475" t="s">
        <v>2</v>
      </c>
      <c r="D9475" t="s">
        <v>60</v>
      </c>
      <c r="E9475">
        <v>0</v>
      </c>
      <c r="F9475">
        <v>0</v>
      </c>
      <c r="G9475">
        <v>0</v>
      </c>
      <c r="H9475">
        <v>0</v>
      </c>
    </row>
    <row r="9476" spans="1:8" x14ac:dyDescent="0.25">
      <c r="A9476" t="s">
        <v>59</v>
      </c>
      <c r="B9476">
        <v>2020</v>
      </c>
      <c r="C9476" t="s">
        <v>2</v>
      </c>
      <c r="D9476" t="s">
        <v>60</v>
      </c>
      <c r="E9476">
        <v>0</v>
      </c>
      <c r="F9476">
        <v>0</v>
      </c>
      <c r="G9476">
        <v>0</v>
      </c>
      <c r="H9476">
        <v>0</v>
      </c>
    </row>
    <row r="9477" spans="1:8" x14ac:dyDescent="0.25">
      <c r="A9477" t="s">
        <v>59</v>
      </c>
      <c r="B9477">
        <v>2020</v>
      </c>
      <c r="C9477" t="s">
        <v>2</v>
      </c>
      <c r="D9477" t="s">
        <v>60</v>
      </c>
      <c r="E9477">
        <v>0</v>
      </c>
      <c r="F9477">
        <v>0</v>
      </c>
      <c r="G9477">
        <v>0</v>
      </c>
      <c r="H9477">
        <v>0</v>
      </c>
    </row>
    <row r="9478" spans="1:8" x14ac:dyDescent="0.25">
      <c r="A9478" t="s">
        <v>59</v>
      </c>
      <c r="B9478">
        <v>2020</v>
      </c>
      <c r="C9478" t="s">
        <v>2</v>
      </c>
      <c r="D9478" t="s">
        <v>62</v>
      </c>
      <c r="E9478">
        <v>1</v>
      </c>
      <c r="F9478">
        <v>410.44799999999998</v>
      </c>
      <c r="G9478">
        <v>37674.519999999997</v>
      </c>
      <c r="H9478">
        <v>74097.25</v>
      </c>
    </row>
    <row r="9479" spans="1:8" x14ac:dyDescent="0.25">
      <c r="A9479" t="s">
        <v>59</v>
      </c>
      <c r="B9479">
        <v>2020</v>
      </c>
      <c r="C9479" t="s">
        <v>2</v>
      </c>
      <c r="D9479" t="s">
        <v>60</v>
      </c>
      <c r="E9479">
        <v>0</v>
      </c>
      <c r="F9479">
        <v>0</v>
      </c>
      <c r="G9479">
        <v>0</v>
      </c>
      <c r="H9479">
        <v>0</v>
      </c>
    </row>
    <row r="9480" spans="1:8" x14ac:dyDescent="0.25">
      <c r="A9480" t="s">
        <v>59</v>
      </c>
      <c r="B9480">
        <v>2020</v>
      </c>
      <c r="C9480" t="s">
        <v>2</v>
      </c>
      <c r="D9480" t="s">
        <v>60</v>
      </c>
      <c r="E9480">
        <v>0</v>
      </c>
      <c r="F9480">
        <v>0</v>
      </c>
      <c r="G9480">
        <v>0</v>
      </c>
      <c r="H9480">
        <v>0</v>
      </c>
    </row>
    <row r="9481" spans="1:8" x14ac:dyDescent="0.25">
      <c r="A9481" t="s">
        <v>59</v>
      </c>
      <c r="B9481">
        <v>2020</v>
      </c>
      <c r="C9481" t="s">
        <v>2</v>
      </c>
      <c r="D9481" t="s">
        <v>60</v>
      </c>
      <c r="E9481">
        <v>0</v>
      </c>
      <c r="F9481">
        <v>0</v>
      </c>
      <c r="G9481">
        <v>0</v>
      </c>
      <c r="H9481">
        <v>0</v>
      </c>
    </row>
    <row r="9482" spans="1:8" x14ac:dyDescent="0.25">
      <c r="A9482" t="s">
        <v>59</v>
      </c>
      <c r="B9482">
        <v>2019</v>
      </c>
      <c r="C9482" t="s">
        <v>11</v>
      </c>
      <c r="D9482" t="s">
        <v>61</v>
      </c>
      <c r="E9482">
        <v>0</v>
      </c>
      <c r="F9482">
        <v>0</v>
      </c>
      <c r="G9482">
        <v>0</v>
      </c>
      <c r="H9482">
        <v>0</v>
      </c>
    </row>
    <row r="9483" spans="1:8" x14ac:dyDescent="0.25">
      <c r="A9483" t="s">
        <v>59</v>
      </c>
      <c r="B9483">
        <v>2019</v>
      </c>
      <c r="C9483" t="s">
        <v>11</v>
      </c>
      <c r="D9483" t="s">
        <v>60</v>
      </c>
      <c r="E9483">
        <v>0</v>
      </c>
      <c r="F9483">
        <v>0</v>
      </c>
      <c r="G9483">
        <v>0</v>
      </c>
      <c r="H9483">
        <v>0</v>
      </c>
    </row>
    <row r="9484" spans="1:8" x14ac:dyDescent="0.25">
      <c r="A9484" t="s">
        <v>59</v>
      </c>
      <c r="B9484">
        <v>2019</v>
      </c>
      <c r="C9484" t="s">
        <v>11</v>
      </c>
      <c r="D9484" t="s">
        <v>62</v>
      </c>
      <c r="E9484">
        <v>0</v>
      </c>
      <c r="F9484">
        <v>0</v>
      </c>
      <c r="G9484">
        <v>0</v>
      </c>
      <c r="H9484">
        <v>0</v>
      </c>
    </row>
    <row r="9485" spans="1:8" x14ac:dyDescent="0.25">
      <c r="A9485" t="s">
        <v>59</v>
      </c>
      <c r="B9485">
        <v>2019</v>
      </c>
      <c r="C9485" t="s">
        <v>11</v>
      </c>
      <c r="D9485" t="s">
        <v>60</v>
      </c>
      <c r="E9485">
        <v>0</v>
      </c>
      <c r="F9485">
        <v>0</v>
      </c>
      <c r="G9485">
        <v>0</v>
      </c>
      <c r="H9485">
        <v>0</v>
      </c>
    </row>
    <row r="9486" spans="1:8" x14ac:dyDescent="0.25">
      <c r="A9486" t="s">
        <v>59</v>
      </c>
      <c r="B9486">
        <v>2019</v>
      </c>
      <c r="C9486" t="s">
        <v>11</v>
      </c>
      <c r="D9486" t="s">
        <v>60</v>
      </c>
      <c r="E9486">
        <v>0</v>
      </c>
      <c r="F9486">
        <v>0</v>
      </c>
      <c r="G9486">
        <v>0</v>
      </c>
      <c r="H9486">
        <v>0</v>
      </c>
    </row>
    <row r="9487" spans="1:8" x14ac:dyDescent="0.25">
      <c r="A9487" t="s">
        <v>59</v>
      </c>
      <c r="B9487">
        <v>2019</v>
      </c>
      <c r="C9487" t="s">
        <v>11</v>
      </c>
      <c r="D9487" t="s">
        <v>60</v>
      </c>
      <c r="E9487">
        <v>0</v>
      </c>
      <c r="F9487">
        <v>0</v>
      </c>
      <c r="G9487">
        <v>0</v>
      </c>
      <c r="H9487">
        <v>0</v>
      </c>
    </row>
    <row r="9488" spans="1:8" x14ac:dyDescent="0.25">
      <c r="A9488" t="s">
        <v>59</v>
      </c>
      <c r="B9488">
        <v>2019</v>
      </c>
      <c r="C9488" t="s">
        <v>11</v>
      </c>
      <c r="D9488" t="s">
        <v>60</v>
      </c>
      <c r="E9488">
        <v>0</v>
      </c>
      <c r="F9488">
        <v>0</v>
      </c>
      <c r="G9488">
        <v>0</v>
      </c>
      <c r="H9488">
        <v>0</v>
      </c>
    </row>
    <row r="9489" spans="1:8" x14ac:dyDescent="0.25">
      <c r="A9489" t="s">
        <v>59</v>
      </c>
      <c r="B9489">
        <v>2019</v>
      </c>
      <c r="C9489" t="s">
        <v>11</v>
      </c>
      <c r="D9489" t="s">
        <v>61</v>
      </c>
      <c r="E9489">
        <v>3</v>
      </c>
      <c r="F9489">
        <v>12822.252</v>
      </c>
      <c r="G9489">
        <v>940547.78</v>
      </c>
      <c r="H9489">
        <v>940547.78</v>
      </c>
    </row>
    <row r="9490" spans="1:8" x14ac:dyDescent="0.25">
      <c r="A9490" t="s">
        <v>59</v>
      </c>
      <c r="B9490">
        <v>2019</v>
      </c>
      <c r="C9490" t="s">
        <v>11</v>
      </c>
      <c r="D9490" t="s">
        <v>60</v>
      </c>
      <c r="E9490">
        <v>0</v>
      </c>
      <c r="F9490">
        <v>0</v>
      </c>
      <c r="G9490">
        <v>0</v>
      </c>
      <c r="H9490">
        <v>0</v>
      </c>
    </row>
    <row r="9491" spans="1:8" x14ac:dyDescent="0.25">
      <c r="A9491" t="s">
        <v>59</v>
      </c>
      <c r="B9491">
        <v>2019</v>
      </c>
      <c r="C9491" t="s">
        <v>11</v>
      </c>
      <c r="D9491" t="s">
        <v>60</v>
      </c>
      <c r="E9491">
        <v>0</v>
      </c>
      <c r="F9491">
        <v>0</v>
      </c>
      <c r="G9491">
        <v>0</v>
      </c>
      <c r="H9491">
        <v>0</v>
      </c>
    </row>
    <row r="9492" spans="1:8" x14ac:dyDescent="0.25">
      <c r="A9492" t="s">
        <v>59</v>
      </c>
      <c r="B9492">
        <v>2019</v>
      </c>
      <c r="C9492" t="s">
        <v>11</v>
      </c>
      <c r="D9492" t="s">
        <v>60</v>
      </c>
      <c r="E9492">
        <v>0</v>
      </c>
      <c r="F9492">
        <v>0</v>
      </c>
      <c r="G9492">
        <v>0</v>
      </c>
      <c r="H9492">
        <v>0</v>
      </c>
    </row>
    <row r="9493" spans="1:8" x14ac:dyDescent="0.25">
      <c r="A9493" t="s">
        <v>59</v>
      </c>
      <c r="B9493">
        <v>2019</v>
      </c>
      <c r="C9493" t="s">
        <v>11</v>
      </c>
      <c r="D9493" t="s">
        <v>60</v>
      </c>
      <c r="E9493">
        <v>0</v>
      </c>
      <c r="F9493">
        <v>0</v>
      </c>
      <c r="G9493">
        <v>0</v>
      </c>
      <c r="H9493">
        <v>0</v>
      </c>
    </row>
    <row r="9494" spans="1:8" x14ac:dyDescent="0.25">
      <c r="A9494" t="s">
        <v>59</v>
      </c>
      <c r="B9494">
        <v>2019</v>
      </c>
      <c r="C9494" t="s">
        <v>11</v>
      </c>
      <c r="D9494" t="s">
        <v>60</v>
      </c>
      <c r="E9494">
        <v>0</v>
      </c>
      <c r="F9494">
        <v>0</v>
      </c>
      <c r="G9494">
        <v>0</v>
      </c>
      <c r="H9494">
        <v>0</v>
      </c>
    </row>
    <row r="9495" spans="1:8" x14ac:dyDescent="0.25">
      <c r="A9495" t="s">
        <v>59</v>
      </c>
      <c r="B9495">
        <v>2019</v>
      </c>
      <c r="C9495" t="s">
        <v>11</v>
      </c>
      <c r="D9495" t="s">
        <v>62</v>
      </c>
      <c r="E9495">
        <v>0</v>
      </c>
      <c r="F9495">
        <v>0</v>
      </c>
      <c r="G9495">
        <v>0</v>
      </c>
      <c r="H9495">
        <v>0</v>
      </c>
    </row>
    <row r="9496" spans="1:8" x14ac:dyDescent="0.25">
      <c r="A9496" t="s">
        <v>59</v>
      </c>
      <c r="B9496">
        <v>2019</v>
      </c>
      <c r="C9496" t="s">
        <v>11</v>
      </c>
      <c r="D9496" t="s">
        <v>60</v>
      </c>
      <c r="E9496">
        <v>0</v>
      </c>
      <c r="F9496">
        <v>0</v>
      </c>
      <c r="G9496">
        <v>0</v>
      </c>
      <c r="H9496">
        <v>0</v>
      </c>
    </row>
    <row r="9497" spans="1:8" x14ac:dyDescent="0.25">
      <c r="A9497" t="s">
        <v>59</v>
      </c>
      <c r="B9497">
        <v>2019</v>
      </c>
      <c r="C9497" t="s">
        <v>11</v>
      </c>
      <c r="D9497" t="s">
        <v>60</v>
      </c>
      <c r="E9497">
        <v>0</v>
      </c>
      <c r="F9497">
        <v>0</v>
      </c>
      <c r="G9497">
        <v>0</v>
      </c>
      <c r="H9497">
        <v>0</v>
      </c>
    </row>
    <row r="9498" spans="1:8" x14ac:dyDescent="0.25">
      <c r="A9498" t="s">
        <v>59</v>
      </c>
      <c r="B9498">
        <v>2019</v>
      </c>
      <c r="C9498" t="s">
        <v>11</v>
      </c>
      <c r="D9498" t="s">
        <v>60</v>
      </c>
      <c r="E9498">
        <v>0</v>
      </c>
      <c r="F9498">
        <v>0</v>
      </c>
      <c r="G9498">
        <v>0</v>
      </c>
      <c r="H9498">
        <v>0</v>
      </c>
    </row>
    <row r="9499" spans="1:8" x14ac:dyDescent="0.25">
      <c r="A9499" t="s">
        <v>59</v>
      </c>
      <c r="B9499">
        <v>2019</v>
      </c>
      <c r="C9499" t="s">
        <v>11</v>
      </c>
      <c r="D9499" t="s">
        <v>60</v>
      </c>
      <c r="E9499">
        <v>1</v>
      </c>
      <c r="F9499">
        <v>189.142</v>
      </c>
      <c r="G9499">
        <v>12028.98</v>
      </c>
      <c r="H9499">
        <v>12028.98</v>
      </c>
    </row>
    <row r="9500" spans="1:8" x14ac:dyDescent="0.25">
      <c r="A9500" t="s">
        <v>59</v>
      </c>
      <c r="B9500">
        <v>2019</v>
      </c>
      <c r="C9500" t="s">
        <v>11</v>
      </c>
      <c r="D9500" t="s">
        <v>60</v>
      </c>
      <c r="E9500">
        <v>0</v>
      </c>
      <c r="F9500">
        <v>0</v>
      </c>
      <c r="G9500">
        <v>0</v>
      </c>
      <c r="H9500">
        <v>0</v>
      </c>
    </row>
    <row r="9501" spans="1:8" x14ac:dyDescent="0.25">
      <c r="A9501" t="s">
        <v>59</v>
      </c>
      <c r="B9501">
        <v>2019</v>
      </c>
      <c r="C9501" t="s">
        <v>11</v>
      </c>
      <c r="D9501" t="s">
        <v>60</v>
      </c>
      <c r="E9501">
        <v>0</v>
      </c>
      <c r="F9501">
        <v>0</v>
      </c>
      <c r="G9501">
        <v>0</v>
      </c>
      <c r="H9501">
        <v>0</v>
      </c>
    </row>
    <row r="9502" spans="1:8" x14ac:dyDescent="0.25">
      <c r="A9502" t="s">
        <v>59</v>
      </c>
      <c r="B9502">
        <v>2019</v>
      </c>
      <c r="C9502" t="s">
        <v>11</v>
      </c>
      <c r="D9502" t="s">
        <v>60</v>
      </c>
      <c r="E9502">
        <v>0</v>
      </c>
      <c r="F9502">
        <v>0</v>
      </c>
      <c r="G9502">
        <v>0</v>
      </c>
      <c r="H9502">
        <v>0</v>
      </c>
    </row>
    <row r="9503" spans="1:8" x14ac:dyDescent="0.25">
      <c r="A9503" t="s">
        <v>59</v>
      </c>
      <c r="B9503">
        <v>2019</v>
      </c>
      <c r="C9503" t="s">
        <v>11</v>
      </c>
      <c r="D9503" t="s">
        <v>61</v>
      </c>
      <c r="E9503">
        <v>0</v>
      </c>
      <c r="F9503">
        <v>0</v>
      </c>
      <c r="G9503">
        <v>0</v>
      </c>
      <c r="H9503">
        <v>0</v>
      </c>
    </row>
    <row r="9504" spans="1:8" x14ac:dyDescent="0.25">
      <c r="A9504" t="s">
        <v>59</v>
      </c>
      <c r="B9504">
        <v>2019</v>
      </c>
      <c r="C9504" t="s">
        <v>11</v>
      </c>
      <c r="D9504" t="s">
        <v>61</v>
      </c>
      <c r="E9504">
        <v>307</v>
      </c>
      <c r="F9504">
        <v>35012.390169999999</v>
      </c>
      <c r="G9504">
        <v>2923252.31</v>
      </c>
      <c r="H9504">
        <v>2956175.45</v>
      </c>
    </row>
    <row r="9505" spans="1:8" x14ac:dyDescent="0.25">
      <c r="A9505" t="s">
        <v>59</v>
      </c>
      <c r="B9505">
        <v>2019</v>
      </c>
      <c r="C9505" t="s">
        <v>11</v>
      </c>
      <c r="D9505" t="s">
        <v>61</v>
      </c>
      <c r="E9505">
        <v>1</v>
      </c>
      <c r="F9505">
        <v>1.9237200000000001</v>
      </c>
      <c r="G9505">
        <v>266.60000000000002</v>
      </c>
      <c r="H9505">
        <v>266.60000000000002</v>
      </c>
    </row>
    <row r="9506" spans="1:8" x14ac:dyDescent="0.25">
      <c r="A9506" t="s">
        <v>59</v>
      </c>
      <c r="B9506">
        <v>2019</v>
      </c>
      <c r="C9506" t="s">
        <v>11</v>
      </c>
      <c r="D9506" t="s">
        <v>60</v>
      </c>
      <c r="E9506">
        <v>0</v>
      </c>
      <c r="F9506">
        <v>0</v>
      </c>
      <c r="G9506">
        <v>0</v>
      </c>
      <c r="H9506">
        <v>0</v>
      </c>
    </row>
    <row r="9507" spans="1:8" x14ac:dyDescent="0.25">
      <c r="A9507" t="s">
        <v>59</v>
      </c>
      <c r="B9507">
        <v>2019</v>
      </c>
      <c r="C9507" t="s">
        <v>11</v>
      </c>
      <c r="D9507" t="s">
        <v>60</v>
      </c>
      <c r="E9507">
        <v>0</v>
      </c>
      <c r="F9507">
        <v>0</v>
      </c>
      <c r="G9507">
        <v>0</v>
      </c>
      <c r="H9507">
        <v>0</v>
      </c>
    </row>
    <row r="9508" spans="1:8" x14ac:dyDescent="0.25">
      <c r="A9508" t="s">
        <v>59</v>
      </c>
      <c r="B9508">
        <v>2019</v>
      </c>
      <c r="C9508" t="s">
        <v>11</v>
      </c>
      <c r="D9508" t="s">
        <v>60</v>
      </c>
      <c r="E9508">
        <v>0</v>
      </c>
      <c r="F9508">
        <v>0</v>
      </c>
      <c r="G9508">
        <v>0</v>
      </c>
      <c r="H9508">
        <v>0</v>
      </c>
    </row>
    <row r="9509" spans="1:8" x14ac:dyDescent="0.25">
      <c r="A9509" t="s">
        <v>59</v>
      </c>
      <c r="B9509">
        <v>2019</v>
      </c>
      <c r="C9509" t="s">
        <v>11</v>
      </c>
      <c r="D9509" t="s">
        <v>60</v>
      </c>
      <c r="E9509">
        <v>0</v>
      </c>
      <c r="F9509">
        <v>0</v>
      </c>
      <c r="G9509">
        <v>0</v>
      </c>
      <c r="H9509">
        <v>0</v>
      </c>
    </row>
    <row r="9510" spans="1:8" x14ac:dyDescent="0.25">
      <c r="A9510" t="s">
        <v>59</v>
      </c>
      <c r="B9510">
        <v>2019</v>
      </c>
      <c r="C9510" t="s">
        <v>11</v>
      </c>
      <c r="D9510" t="s">
        <v>62</v>
      </c>
      <c r="E9510">
        <v>133</v>
      </c>
      <c r="F9510">
        <v>11740.30228</v>
      </c>
      <c r="G9510">
        <v>1159393.96</v>
      </c>
      <c r="H9510">
        <v>1175506.02</v>
      </c>
    </row>
    <row r="9511" spans="1:8" x14ac:dyDescent="0.25">
      <c r="A9511" t="s">
        <v>59</v>
      </c>
      <c r="B9511">
        <v>2019</v>
      </c>
      <c r="C9511" t="s">
        <v>11</v>
      </c>
      <c r="D9511" t="s">
        <v>62</v>
      </c>
      <c r="E9511">
        <v>8</v>
      </c>
      <c r="F9511">
        <v>-121.61578</v>
      </c>
      <c r="G9511">
        <v>-13710</v>
      </c>
      <c r="H9511">
        <v>999.74</v>
      </c>
    </row>
    <row r="9512" spans="1:8" x14ac:dyDescent="0.25">
      <c r="A9512" t="s">
        <v>59</v>
      </c>
      <c r="B9512">
        <v>2019</v>
      </c>
      <c r="C9512" t="s">
        <v>11</v>
      </c>
      <c r="D9512" t="s">
        <v>60</v>
      </c>
      <c r="E9512">
        <v>0</v>
      </c>
      <c r="F9512">
        <v>0</v>
      </c>
      <c r="G9512">
        <v>0</v>
      </c>
      <c r="H9512">
        <v>0</v>
      </c>
    </row>
    <row r="9513" spans="1:8" x14ac:dyDescent="0.25">
      <c r="A9513" t="s">
        <v>59</v>
      </c>
      <c r="B9513">
        <v>2019</v>
      </c>
      <c r="C9513" t="s">
        <v>11</v>
      </c>
      <c r="D9513" t="s">
        <v>60</v>
      </c>
      <c r="E9513">
        <v>0</v>
      </c>
      <c r="F9513">
        <v>0</v>
      </c>
      <c r="G9513">
        <v>0</v>
      </c>
      <c r="H9513">
        <v>0</v>
      </c>
    </row>
    <row r="9514" spans="1:8" x14ac:dyDescent="0.25">
      <c r="A9514" t="s">
        <v>59</v>
      </c>
      <c r="B9514">
        <v>2019</v>
      </c>
      <c r="C9514" t="s">
        <v>11</v>
      </c>
      <c r="D9514" t="s">
        <v>60</v>
      </c>
      <c r="E9514">
        <v>0</v>
      </c>
      <c r="F9514">
        <v>0</v>
      </c>
      <c r="G9514">
        <v>0</v>
      </c>
      <c r="H9514">
        <v>0</v>
      </c>
    </row>
    <row r="9515" spans="1:8" x14ac:dyDescent="0.25">
      <c r="A9515" t="s">
        <v>59</v>
      </c>
      <c r="B9515">
        <v>2019</v>
      </c>
      <c r="C9515" t="s">
        <v>11</v>
      </c>
      <c r="D9515" t="s">
        <v>60</v>
      </c>
      <c r="E9515">
        <v>0</v>
      </c>
      <c r="F9515">
        <v>0</v>
      </c>
      <c r="G9515">
        <v>0</v>
      </c>
      <c r="H9515">
        <v>0</v>
      </c>
    </row>
    <row r="9516" spans="1:8" x14ac:dyDescent="0.25">
      <c r="A9516" t="s">
        <v>59</v>
      </c>
      <c r="B9516">
        <v>2019</v>
      </c>
      <c r="C9516" t="s">
        <v>11</v>
      </c>
      <c r="D9516" t="s">
        <v>60</v>
      </c>
      <c r="E9516">
        <v>0</v>
      </c>
      <c r="F9516">
        <v>0</v>
      </c>
      <c r="G9516">
        <v>0</v>
      </c>
      <c r="H9516">
        <v>0</v>
      </c>
    </row>
    <row r="9517" spans="1:8" x14ac:dyDescent="0.25">
      <c r="A9517" t="s">
        <v>59</v>
      </c>
      <c r="B9517">
        <v>2019</v>
      </c>
      <c r="C9517" t="s">
        <v>11</v>
      </c>
      <c r="D9517" t="s">
        <v>60</v>
      </c>
      <c r="E9517">
        <v>19</v>
      </c>
      <c r="F9517">
        <v>8.3999600000000001</v>
      </c>
      <c r="G9517">
        <v>1319.1</v>
      </c>
      <c r="H9517">
        <v>1352.63</v>
      </c>
    </row>
    <row r="9518" spans="1:8" x14ac:dyDescent="0.25">
      <c r="A9518" t="s">
        <v>59</v>
      </c>
      <c r="B9518">
        <v>2019</v>
      </c>
      <c r="C9518" t="s">
        <v>11</v>
      </c>
      <c r="D9518" t="s">
        <v>60</v>
      </c>
      <c r="E9518">
        <v>288</v>
      </c>
      <c r="F9518">
        <v>2105.16</v>
      </c>
      <c r="G9518">
        <v>184069.13</v>
      </c>
      <c r="H9518">
        <v>218120.71</v>
      </c>
    </row>
    <row r="9519" spans="1:8" x14ac:dyDescent="0.25">
      <c r="A9519" t="s">
        <v>59</v>
      </c>
      <c r="B9519">
        <v>2019</v>
      </c>
      <c r="C9519" t="s">
        <v>11</v>
      </c>
      <c r="D9519" t="s">
        <v>60</v>
      </c>
      <c r="E9519">
        <v>2</v>
      </c>
      <c r="F9519">
        <v>8.9807500000000005</v>
      </c>
      <c r="G9519">
        <v>973.67</v>
      </c>
      <c r="H9519">
        <v>2012.43</v>
      </c>
    </row>
    <row r="9520" spans="1:8" x14ac:dyDescent="0.25">
      <c r="A9520" t="s">
        <v>59</v>
      </c>
      <c r="B9520">
        <v>2019</v>
      </c>
      <c r="C9520" t="s">
        <v>11</v>
      </c>
      <c r="D9520" t="s">
        <v>60</v>
      </c>
      <c r="E9520">
        <v>1065</v>
      </c>
      <c r="F9520">
        <v>1499.26722</v>
      </c>
      <c r="G9520">
        <v>177892.16</v>
      </c>
      <c r="H9520">
        <v>171133.04</v>
      </c>
    </row>
    <row r="9521" spans="1:8" x14ac:dyDescent="0.25">
      <c r="A9521" t="s">
        <v>59</v>
      </c>
      <c r="B9521">
        <v>2019</v>
      </c>
      <c r="C9521" t="s">
        <v>11</v>
      </c>
      <c r="D9521" t="s">
        <v>60</v>
      </c>
      <c r="E9521">
        <v>8069</v>
      </c>
      <c r="F9521">
        <v>2173.4764300000002</v>
      </c>
      <c r="G9521">
        <v>188763.46</v>
      </c>
      <c r="H9521">
        <v>191030.06</v>
      </c>
    </row>
    <row r="9522" spans="1:8" x14ac:dyDescent="0.25">
      <c r="A9522" t="s">
        <v>59</v>
      </c>
      <c r="B9522">
        <v>2019</v>
      </c>
      <c r="C9522" t="s">
        <v>11</v>
      </c>
      <c r="D9522" t="s">
        <v>60</v>
      </c>
      <c r="E9522">
        <v>0</v>
      </c>
      <c r="F9522">
        <v>0</v>
      </c>
      <c r="G9522">
        <v>0</v>
      </c>
      <c r="H9522">
        <v>0</v>
      </c>
    </row>
    <row r="9523" spans="1:8" x14ac:dyDescent="0.25">
      <c r="A9523" t="s">
        <v>59</v>
      </c>
      <c r="B9523">
        <v>2019</v>
      </c>
      <c r="C9523" t="s">
        <v>11</v>
      </c>
      <c r="D9523" t="s">
        <v>60</v>
      </c>
      <c r="E9523">
        <v>48</v>
      </c>
      <c r="F9523">
        <v>25.85614</v>
      </c>
      <c r="G9523">
        <v>2074.37</v>
      </c>
      <c r="H9523">
        <v>2298.7399999999998</v>
      </c>
    </row>
    <row r="9524" spans="1:8" x14ac:dyDescent="0.25">
      <c r="A9524" t="s">
        <v>59</v>
      </c>
      <c r="B9524">
        <v>2019</v>
      </c>
      <c r="C9524" t="s">
        <v>11</v>
      </c>
      <c r="D9524" t="s">
        <v>60</v>
      </c>
      <c r="E9524">
        <v>16</v>
      </c>
      <c r="F9524">
        <v>5.1449999999999996</v>
      </c>
      <c r="G9524">
        <v>459.74</v>
      </c>
      <c r="H9524">
        <v>787.95</v>
      </c>
    </row>
    <row r="9525" spans="1:8" x14ac:dyDescent="0.25">
      <c r="A9525" t="s">
        <v>59</v>
      </c>
      <c r="B9525">
        <v>2019</v>
      </c>
      <c r="C9525" t="s">
        <v>11</v>
      </c>
      <c r="D9525" t="s">
        <v>60</v>
      </c>
      <c r="E9525">
        <v>0</v>
      </c>
      <c r="F9525">
        <v>0</v>
      </c>
      <c r="G9525">
        <v>0</v>
      </c>
      <c r="H9525">
        <v>0</v>
      </c>
    </row>
    <row r="9526" spans="1:8" x14ac:dyDescent="0.25">
      <c r="A9526" t="s">
        <v>59</v>
      </c>
      <c r="B9526">
        <v>2019</v>
      </c>
      <c r="C9526" t="s">
        <v>11</v>
      </c>
      <c r="D9526" t="s">
        <v>60</v>
      </c>
      <c r="E9526">
        <v>265</v>
      </c>
      <c r="F9526">
        <v>70.99324</v>
      </c>
      <c r="G9526">
        <v>5165.51</v>
      </c>
      <c r="H9526">
        <v>4586.28</v>
      </c>
    </row>
    <row r="9527" spans="1:8" x14ac:dyDescent="0.25">
      <c r="A9527" t="s">
        <v>59</v>
      </c>
      <c r="B9527">
        <v>2019</v>
      </c>
      <c r="C9527" t="s">
        <v>11</v>
      </c>
      <c r="D9527" t="s">
        <v>60</v>
      </c>
      <c r="E9527">
        <v>257</v>
      </c>
      <c r="F9527">
        <v>116.58355</v>
      </c>
      <c r="G9527">
        <v>8721.48</v>
      </c>
      <c r="H9527">
        <v>8623.66</v>
      </c>
    </row>
    <row r="9528" spans="1:8" x14ac:dyDescent="0.25">
      <c r="A9528" t="s">
        <v>59</v>
      </c>
      <c r="B9528">
        <v>2019</v>
      </c>
      <c r="C9528" t="s">
        <v>11</v>
      </c>
      <c r="D9528" t="s">
        <v>60</v>
      </c>
      <c r="E9528">
        <v>0</v>
      </c>
      <c r="F9528">
        <v>0</v>
      </c>
      <c r="G9528">
        <v>0</v>
      </c>
      <c r="H9528">
        <v>0</v>
      </c>
    </row>
    <row r="9529" spans="1:8" x14ac:dyDescent="0.25">
      <c r="A9529" t="s">
        <v>59</v>
      </c>
      <c r="B9529">
        <v>2019</v>
      </c>
      <c r="C9529" t="s">
        <v>11</v>
      </c>
      <c r="D9529" t="s">
        <v>60</v>
      </c>
      <c r="E9529">
        <v>0</v>
      </c>
      <c r="F9529">
        <v>0</v>
      </c>
      <c r="G9529">
        <v>0</v>
      </c>
      <c r="H9529">
        <v>0</v>
      </c>
    </row>
    <row r="9530" spans="1:8" x14ac:dyDescent="0.25">
      <c r="A9530" t="s">
        <v>59</v>
      </c>
      <c r="B9530">
        <v>2019</v>
      </c>
      <c r="C9530" t="s">
        <v>11</v>
      </c>
      <c r="D9530" t="s">
        <v>60</v>
      </c>
      <c r="E9530">
        <v>4</v>
      </c>
      <c r="F9530">
        <v>9.9747900000000005</v>
      </c>
      <c r="G9530">
        <v>716.97</v>
      </c>
      <c r="H9530">
        <v>475.28</v>
      </c>
    </row>
    <row r="9531" spans="1:8" x14ac:dyDescent="0.25">
      <c r="A9531" t="s">
        <v>59</v>
      </c>
      <c r="B9531">
        <v>2019</v>
      </c>
      <c r="C9531" t="s">
        <v>11</v>
      </c>
      <c r="D9531" t="s">
        <v>60</v>
      </c>
      <c r="E9531">
        <v>0</v>
      </c>
      <c r="F9531">
        <v>0</v>
      </c>
      <c r="G9531">
        <v>0</v>
      </c>
      <c r="H9531">
        <v>0</v>
      </c>
    </row>
    <row r="9532" spans="1:8" x14ac:dyDescent="0.25">
      <c r="A9532" t="s">
        <v>59</v>
      </c>
      <c r="B9532">
        <v>2019</v>
      </c>
      <c r="C9532" t="s">
        <v>11</v>
      </c>
      <c r="D9532" t="s">
        <v>60</v>
      </c>
      <c r="E9532">
        <v>10</v>
      </c>
      <c r="F9532">
        <v>11.401479999999999</v>
      </c>
      <c r="G9532">
        <v>1016.59</v>
      </c>
      <c r="H9532">
        <v>1142.49</v>
      </c>
    </row>
    <row r="9533" spans="1:8" x14ac:dyDescent="0.25">
      <c r="A9533" t="s">
        <v>59</v>
      </c>
      <c r="B9533">
        <v>2019</v>
      </c>
      <c r="C9533" t="s">
        <v>11</v>
      </c>
      <c r="D9533" t="s">
        <v>60</v>
      </c>
      <c r="E9533">
        <v>28</v>
      </c>
      <c r="F9533">
        <v>41.124899999999997</v>
      </c>
      <c r="G9533">
        <v>3487.46</v>
      </c>
      <c r="H9533">
        <v>3742.03</v>
      </c>
    </row>
    <row r="9534" spans="1:8" x14ac:dyDescent="0.25">
      <c r="A9534" t="s">
        <v>59</v>
      </c>
      <c r="B9534">
        <v>2019</v>
      </c>
      <c r="C9534" t="s">
        <v>11</v>
      </c>
      <c r="D9534" t="s">
        <v>60</v>
      </c>
      <c r="E9534">
        <v>0</v>
      </c>
      <c r="F9534">
        <v>0</v>
      </c>
      <c r="G9534">
        <v>0</v>
      </c>
      <c r="H9534">
        <v>0</v>
      </c>
    </row>
    <row r="9535" spans="1:8" x14ac:dyDescent="0.25">
      <c r="A9535" t="s">
        <v>59</v>
      </c>
      <c r="B9535">
        <v>2019</v>
      </c>
      <c r="C9535" t="s">
        <v>11</v>
      </c>
      <c r="D9535" t="s">
        <v>63</v>
      </c>
      <c r="E9535">
        <v>163979</v>
      </c>
      <c r="F9535">
        <v>29541.243030000001</v>
      </c>
      <c r="G9535">
        <v>2814436.23</v>
      </c>
      <c r="H9535">
        <v>1834363.67</v>
      </c>
    </row>
    <row r="9536" spans="1:8" x14ac:dyDescent="0.25">
      <c r="A9536" t="s">
        <v>59</v>
      </c>
      <c r="B9536">
        <v>2019</v>
      </c>
      <c r="C9536" t="s">
        <v>11</v>
      </c>
      <c r="D9536" t="s">
        <v>63</v>
      </c>
      <c r="E9536">
        <v>25</v>
      </c>
      <c r="F9536">
        <v>4.1849999999999996</v>
      </c>
      <c r="G9536">
        <v>573.01</v>
      </c>
      <c r="H9536">
        <v>262.56</v>
      </c>
    </row>
    <row r="9537" spans="1:8" x14ac:dyDescent="0.25">
      <c r="A9537" t="s">
        <v>59</v>
      </c>
      <c r="B9537">
        <v>2019</v>
      </c>
      <c r="C9537" t="s">
        <v>11</v>
      </c>
      <c r="D9537" t="s">
        <v>63</v>
      </c>
      <c r="E9537">
        <v>841843</v>
      </c>
      <c r="F9537">
        <v>110628.34325999999</v>
      </c>
      <c r="G9537">
        <v>10837523.34</v>
      </c>
      <c r="H9537">
        <v>9153605.0299999993</v>
      </c>
    </row>
    <row r="9538" spans="1:8" x14ac:dyDescent="0.25">
      <c r="A9538" t="s">
        <v>59</v>
      </c>
      <c r="B9538">
        <v>2019</v>
      </c>
      <c r="C9538" t="s">
        <v>11</v>
      </c>
      <c r="D9538" t="s">
        <v>63</v>
      </c>
      <c r="E9538">
        <v>0</v>
      </c>
      <c r="F9538">
        <v>0</v>
      </c>
      <c r="G9538">
        <v>0</v>
      </c>
      <c r="H9538">
        <v>0</v>
      </c>
    </row>
    <row r="9539" spans="1:8" x14ac:dyDescent="0.25">
      <c r="A9539" t="s">
        <v>59</v>
      </c>
      <c r="B9539">
        <v>2019</v>
      </c>
      <c r="C9539" t="s">
        <v>11</v>
      </c>
      <c r="D9539" t="s">
        <v>64</v>
      </c>
      <c r="E9539">
        <v>0</v>
      </c>
      <c r="F9539">
        <v>0</v>
      </c>
      <c r="G9539">
        <v>0</v>
      </c>
      <c r="H9539">
        <v>0</v>
      </c>
    </row>
    <row r="9540" spans="1:8" x14ac:dyDescent="0.25">
      <c r="A9540" t="s">
        <v>59</v>
      </c>
      <c r="B9540">
        <v>2019</v>
      </c>
      <c r="C9540" t="s">
        <v>11</v>
      </c>
      <c r="D9540" t="s">
        <v>61</v>
      </c>
      <c r="E9540">
        <v>1582</v>
      </c>
      <c r="F9540">
        <v>12140.47256</v>
      </c>
      <c r="G9540">
        <v>997774.09</v>
      </c>
      <c r="H9540">
        <v>1025450.5</v>
      </c>
    </row>
    <row r="9541" spans="1:8" x14ac:dyDescent="0.25">
      <c r="A9541" t="s">
        <v>59</v>
      </c>
      <c r="B9541">
        <v>2019</v>
      </c>
      <c r="C9541" t="s">
        <v>11</v>
      </c>
      <c r="D9541" t="s">
        <v>61</v>
      </c>
      <c r="E9541">
        <v>1264</v>
      </c>
      <c r="F9541">
        <v>1547.82546</v>
      </c>
      <c r="G9541">
        <v>209940.08</v>
      </c>
      <c r="H9541">
        <v>194309.92</v>
      </c>
    </row>
    <row r="9542" spans="1:8" x14ac:dyDescent="0.25">
      <c r="A9542" t="s">
        <v>59</v>
      </c>
      <c r="B9542">
        <v>2019</v>
      </c>
      <c r="C9542" t="s">
        <v>11</v>
      </c>
      <c r="D9542" t="s">
        <v>61</v>
      </c>
      <c r="E9542">
        <v>9871</v>
      </c>
      <c r="F9542">
        <v>3000.5155</v>
      </c>
      <c r="G9542">
        <v>241122.7</v>
      </c>
      <c r="H9542">
        <v>230797.41</v>
      </c>
    </row>
    <row r="9543" spans="1:8" x14ac:dyDescent="0.25">
      <c r="A9543" t="s">
        <v>59</v>
      </c>
      <c r="B9543">
        <v>2019</v>
      </c>
      <c r="C9543" t="s">
        <v>11</v>
      </c>
      <c r="D9543" t="s">
        <v>60</v>
      </c>
      <c r="E9543">
        <v>5</v>
      </c>
      <c r="F9543">
        <v>3.5350799999999998</v>
      </c>
      <c r="G9543">
        <v>658.13</v>
      </c>
      <c r="H9543">
        <v>1138.6400000000001</v>
      </c>
    </row>
    <row r="9544" spans="1:8" x14ac:dyDescent="0.25">
      <c r="A9544" t="s">
        <v>59</v>
      </c>
      <c r="B9544">
        <v>2019</v>
      </c>
      <c r="C9544" t="s">
        <v>11</v>
      </c>
      <c r="D9544" t="s">
        <v>60</v>
      </c>
      <c r="E9544">
        <v>32</v>
      </c>
      <c r="F9544">
        <v>59.204050000000002</v>
      </c>
      <c r="G9544">
        <v>5379.18</v>
      </c>
      <c r="H9544">
        <v>6429.8</v>
      </c>
    </row>
    <row r="9545" spans="1:8" x14ac:dyDescent="0.25">
      <c r="A9545" t="s">
        <v>59</v>
      </c>
      <c r="B9545">
        <v>2019</v>
      </c>
      <c r="C9545" t="s">
        <v>11</v>
      </c>
      <c r="D9545" t="s">
        <v>60</v>
      </c>
      <c r="E9545">
        <v>689</v>
      </c>
      <c r="F9545">
        <v>199.93809999999999</v>
      </c>
      <c r="G9545">
        <v>14299.29</v>
      </c>
      <c r="H9545">
        <v>13430.67</v>
      </c>
    </row>
    <row r="9546" spans="1:8" x14ac:dyDescent="0.25">
      <c r="A9546" t="s">
        <v>59</v>
      </c>
      <c r="B9546">
        <v>2019</v>
      </c>
      <c r="C9546" t="s">
        <v>11</v>
      </c>
      <c r="D9546" t="s">
        <v>62</v>
      </c>
      <c r="E9546">
        <v>2736</v>
      </c>
      <c r="F9546">
        <v>19462.327160000001</v>
      </c>
      <c r="G9546">
        <v>1894847.14</v>
      </c>
      <c r="H9546">
        <v>2013985.84</v>
      </c>
    </row>
    <row r="9547" spans="1:8" x14ac:dyDescent="0.25">
      <c r="A9547" t="s">
        <v>59</v>
      </c>
      <c r="B9547">
        <v>2019</v>
      </c>
      <c r="C9547" t="s">
        <v>11</v>
      </c>
      <c r="D9547" t="s">
        <v>62</v>
      </c>
      <c r="E9547">
        <v>5509</v>
      </c>
      <c r="F9547">
        <v>9160.2180100000005</v>
      </c>
      <c r="G9547">
        <v>1103877.07</v>
      </c>
      <c r="H9547">
        <v>1093376.7</v>
      </c>
    </row>
    <row r="9548" spans="1:8" x14ac:dyDescent="0.25">
      <c r="A9548" t="s">
        <v>59</v>
      </c>
      <c r="B9548">
        <v>2019</v>
      </c>
      <c r="C9548" t="s">
        <v>11</v>
      </c>
      <c r="D9548" t="s">
        <v>62</v>
      </c>
      <c r="E9548">
        <v>127313</v>
      </c>
      <c r="F9548">
        <v>31605.71845</v>
      </c>
      <c r="G9548">
        <v>3049919.95</v>
      </c>
      <c r="H9548">
        <v>3001014.7</v>
      </c>
    </row>
    <row r="9549" spans="1:8" x14ac:dyDescent="0.25">
      <c r="A9549" t="s">
        <v>59</v>
      </c>
      <c r="B9549">
        <v>2019</v>
      </c>
      <c r="C9549" t="s">
        <v>11</v>
      </c>
      <c r="D9549" t="s">
        <v>60</v>
      </c>
      <c r="E9549">
        <v>23</v>
      </c>
      <c r="F9549">
        <v>134.04203000000001</v>
      </c>
      <c r="G9549">
        <v>10772.49</v>
      </c>
      <c r="H9549">
        <v>13189.54</v>
      </c>
    </row>
    <row r="9550" spans="1:8" x14ac:dyDescent="0.25">
      <c r="A9550" t="s">
        <v>59</v>
      </c>
      <c r="B9550">
        <v>2019</v>
      </c>
      <c r="C9550" t="s">
        <v>11</v>
      </c>
      <c r="D9550" t="s">
        <v>60</v>
      </c>
      <c r="E9550">
        <v>64</v>
      </c>
      <c r="F9550">
        <v>104.38590000000001</v>
      </c>
      <c r="G9550">
        <v>10536.98</v>
      </c>
      <c r="H9550">
        <v>9000.76</v>
      </c>
    </row>
    <row r="9551" spans="1:8" x14ac:dyDescent="0.25">
      <c r="A9551" t="s">
        <v>59</v>
      </c>
      <c r="B9551">
        <v>2019</v>
      </c>
      <c r="C9551" t="s">
        <v>11</v>
      </c>
      <c r="D9551" t="s">
        <v>60</v>
      </c>
      <c r="E9551">
        <v>26</v>
      </c>
      <c r="F9551">
        <v>157.67375999999999</v>
      </c>
      <c r="G9551">
        <v>6325.15</v>
      </c>
      <c r="H9551">
        <v>6816.62</v>
      </c>
    </row>
    <row r="9552" spans="1:8" x14ac:dyDescent="0.25">
      <c r="A9552" t="s">
        <v>59</v>
      </c>
      <c r="B9552">
        <v>2019</v>
      </c>
      <c r="C9552" t="s">
        <v>11</v>
      </c>
      <c r="D9552" t="s">
        <v>60</v>
      </c>
      <c r="E9552">
        <v>36</v>
      </c>
      <c r="F9552">
        <v>219.9126</v>
      </c>
      <c r="G9552">
        <v>14874.51</v>
      </c>
      <c r="H9552">
        <v>15104.75</v>
      </c>
    </row>
    <row r="9553" spans="1:8" x14ac:dyDescent="0.25">
      <c r="A9553" t="s">
        <v>59</v>
      </c>
      <c r="B9553">
        <v>2019</v>
      </c>
      <c r="C9553" t="s">
        <v>11</v>
      </c>
      <c r="D9553" t="s">
        <v>60</v>
      </c>
      <c r="E9553">
        <v>0</v>
      </c>
      <c r="F9553">
        <v>0</v>
      </c>
      <c r="G9553">
        <v>0</v>
      </c>
      <c r="H9553">
        <v>0</v>
      </c>
    </row>
    <row r="9554" spans="1:8" x14ac:dyDescent="0.25">
      <c r="A9554" t="s">
        <v>59</v>
      </c>
      <c r="B9554">
        <v>2019</v>
      </c>
      <c r="C9554" t="s">
        <v>11</v>
      </c>
      <c r="D9554" t="s">
        <v>60</v>
      </c>
      <c r="E9554">
        <v>0</v>
      </c>
      <c r="F9554">
        <v>0</v>
      </c>
      <c r="G9554">
        <v>0</v>
      </c>
      <c r="H9554">
        <v>0</v>
      </c>
    </row>
    <row r="9555" spans="1:8" x14ac:dyDescent="0.25">
      <c r="A9555" t="s">
        <v>59</v>
      </c>
      <c r="B9555">
        <v>2019</v>
      </c>
      <c r="C9555" t="s">
        <v>11</v>
      </c>
      <c r="D9555" t="s">
        <v>61</v>
      </c>
      <c r="E9555">
        <v>0</v>
      </c>
      <c r="F9555">
        <v>0</v>
      </c>
      <c r="G9555">
        <v>0</v>
      </c>
      <c r="H9555">
        <v>0</v>
      </c>
    </row>
    <row r="9556" spans="1:8" x14ac:dyDescent="0.25">
      <c r="A9556" t="s">
        <v>59</v>
      </c>
      <c r="B9556">
        <v>2019</v>
      </c>
      <c r="C9556" t="s">
        <v>11</v>
      </c>
      <c r="D9556" t="s">
        <v>60</v>
      </c>
      <c r="E9556">
        <v>0</v>
      </c>
      <c r="F9556">
        <v>0</v>
      </c>
      <c r="G9556">
        <v>0</v>
      </c>
      <c r="H9556">
        <v>0</v>
      </c>
    </row>
    <row r="9557" spans="1:8" x14ac:dyDescent="0.25">
      <c r="A9557" t="s">
        <v>59</v>
      </c>
      <c r="B9557">
        <v>2019</v>
      </c>
      <c r="C9557" t="s">
        <v>11</v>
      </c>
      <c r="D9557" t="s">
        <v>60</v>
      </c>
      <c r="E9557">
        <v>0</v>
      </c>
      <c r="F9557">
        <v>0</v>
      </c>
      <c r="G9557">
        <v>0</v>
      </c>
      <c r="H9557">
        <v>0</v>
      </c>
    </row>
    <row r="9558" spans="1:8" x14ac:dyDescent="0.25">
      <c r="A9558" t="s">
        <v>59</v>
      </c>
      <c r="B9558">
        <v>2019</v>
      </c>
      <c r="C9558" t="s">
        <v>11</v>
      </c>
      <c r="D9558" t="s">
        <v>60</v>
      </c>
      <c r="E9558">
        <v>0</v>
      </c>
      <c r="F9558">
        <v>0</v>
      </c>
      <c r="G9558">
        <v>0</v>
      </c>
      <c r="H9558">
        <v>0</v>
      </c>
    </row>
    <row r="9559" spans="1:8" x14ac:dyDescent="0.25">
      <c r="A9559" t="s">
        <v>59</v>
      </c>
      <c r="B9559">
        <v>2019</v>
      </c>
      <c r="C9559" t="s">
        <v>11</v>
      </c>
      <c r="D9559" t="s">
        <v>62</v>
      </c>
      <c r="E9559">
        <v>1</v>
      </c>
      <c r="F9559">
        <v>395.32799999999997</v>
      </c>
      <c r="G9559">
        <v>36568.559999999998</v>
      </c>
      <c r="H9559">
        <v>36568.559999999998</v>
      </c>
    </row>
    <row r="9560" spans="1:8" x14ac:dyDescent="0.25">
      <c r="A9560" t="s">
        <v>59</v>
      </c>
      <c r="B9560">
        <v>2019</v>
      </c>
      <c r="C9560" t="s">
        <v>11</v>
      </c>
      <c r="D9560" t="s">
        <v>60</v>
      </c>
      <c r="E9560">
        <v>0</v>
      </c>
      <c r="F9560">
        <v>0</v>
      </c>
      <c r="G9560">
        <v>0</v>
      </c>
      <c r="H9560">
        <v>0</v>
      </c>
    </row>
    <row r="9561" spans="1:8" x14ac:dyDescent="0.25">
      <c r="A9561" t="s">
        <v>59</v>
      </c>
      <c r="B9561">
        <v>2019</v>
      </c>
      <c r="C9561" t="s">
        <v>11</v>
      </c>
      <c r="D9561" t="s">
        <v>60</v>
      </c>
      <c r="E9561">
        <v>0</v>
      </c>
      <c r="F9561">
        <v>0</v>
      </c>
      <c r="G9561">
        <v>0</v>
      </c>
      <c r="H9561">
        <v>0</v>
      </c>
    </row>
    <row r="9562" spans="1:8" x14ac:dyDescent="0.25">
      <c r="A9562" t="s">
        <v>59</v>
      </c>
      <c r="B9562">
        <v>2019</v>
      </c>
      <c r="C9562" t="s">
        <v>11</v>
      </c>
      <c r="D9562" t="s">
        <v>60</v>
      </c>
      <c r="E9562">
        <v>0</v>
      </c>
      <c r="F9562">
        <v>0</v>
      </c>
      <c r="G9562">
        <v>0</v>
      </c>
      <c r="H9562">
        <v>0</v>
      </c>
    </row>
    <row r="9563" spans="1:8" x14ac:dyDescent="0.25">
      <c r="A9563" t="s">
        <v>59</v>
      </c>
      <c r="B9563">
        <v>2019</v>
      </c>
      <c r="C9563" t="s">
        <v>11</v>
      </c>
      <c r="D9563" t="s">
        <v>60</v>
      </c>
      <c r="E9563">
        <v>0</v>
      </c>
      <c r="F9563">
        <v>0</v>
      </c>
      <c r="G9563">
        <v>0</v>
      </c>
      <c r="H9563">
        <v>0</v>
      </c>
    </row>
    <row r="9564" spans="1:8" x14ac:dyDescent="0.25">
      <c r="A9564" t="s">
        <v>59</v>
      </c>
      <c r="B9564">
        <v>2019</v>
      </c>
      <c r="C9564" t="s">
        <v>11</v>
      </c>
      <c r="D9564" t="s">
        <v>61</v>
      </c>
      <c r="E9564">
        <v>0</v>
      </c>
      <c r="F9564">
        <v>0</v>
      </c>
      <c r="G9564">
        <v>0</v>
      </c>
      <c r="H9564">
        <v>0</v>
      </c>
    </row>
    <row r="9565" spans="1:8" x14ac:dyDescent="0.25">
      <c r="A9565" t="s">
        <v>59</v>
      </c>
      <c r="B9565">
        <v>2019</v>
      </c>
      <c r="C9565" t="s">
        <v>11</v>
      </c>
      <c r="D9565" t="s">
        <v>60</v>
      </c>
      <c r="E9565">
        <v>0</v>
      </c>
      <c r="F9565">
        <v>0</v>
      </c>
      <c r="G9565">
        <v>0</v>
      </c>
      <c r="H9565">
        <v>0</v>
      </c>
    </row>
    <row r="9566" spans="1:8" x14ac:dyDescent="0.25">
      <c r="A9566" t="s">
        <v>59</v>
      </c>
      <c r="B9566">
        <v>2019</v>
      </c>
      <c r="C9566" t="s">
        <v>11</v>
      </c>
      <c r="D9566" t="s">
        <v>60</v>
      </c>
      <c r="E9566">
        <v>0</v>
      </c>
      <c r="F9566">
        <v>0</v>
      </c>
      <c r="G9566">
        <v>0</v>
      </c>
      <c r="H9566">
        <v>0</v>
      </c>
    </row>
    <row r="9567" spans="1:8" x14ac:dyDescent="0.25">
      <c r="A9567" t="s">
        <v>59</v>
      </c>
      <c r="B9567">
        <v>2019</v>
      </c>
      <c r="C9567" t="s">
        <v>11</v>
      </c>
      <c r="D9567" t="s">
        <v>60</v>
      </c>
      <c r="E9567">
        <v>0</v>
      </c>
      <c r="F9567">
        <v>0</v>
      </c>
      <c r="G9567">
        <v>0</v>
      </c>
      <c r="H9567">
        <v>0</v>
      </c>
    </row>
    <row r="9568" spans="1:8" x14ac:dyDescent="0.25">
      <c r="A9568" t="s">
        <v>59</v>
      </c>
      <c r="B9568">
        <v>2019</v>
      </c>
      <c r="C9568" t="s">
        <v>11</v>
      </c>
      <c r="D9568" t="s">
        <v>60</v>
      </c>
      <c r="E9568">
        <v>0</v>
      </c>
      <c r="F9568">
        <v>0</v>
      </c>
      <c r="G9568">
        <v>0</v>
      </c>
      <c r="H9568">
        <v>0</v>
      </c>
    </row>
    <row r="9569" spans="1:8" x14ac:dyDescent="0.25">
      <c r="A9569" t="s">
        <v>59</v>
      </c>
      <c r="B9569">
        <v>2019</v>
      </c>
      <c r="C9569" t="s">
        <v>11</v>
      </c>
      <c r="D9569" t="s">
        <v>60</v>
      </c>
      <c r="E9569">
        <v>0</v>
      </c>
      <c r="F9569">
        <v>0</v>
      </c>
      <c r="G9569">
        <v>0</v>
      </c>
      <c r="H9569">
        <v>0</v>
      </c>
    </row>
    <row r="9570" spans="1:8" x14ac:dyDescent="0.25">
      <c r="A9570" t="s">
        <v>59</v>
      </c>
      <c r="B9570">
        <v>2019</v>
      </c>
      <c r="C9570" t="s">
        <v>11</v>
      </c>
      <c r="D9570" t="s">
        <v>60</v>
      </c>
      <c r="E9570">
        <v>7</v>
      </c>
      <c r="F9570">
        <v>361.78014999999999</v>
      </c>
      <c r="G9570">
        <v>18703.080000000002</v>
      </c>
      <c r="H9570">
        <v>19348.63</v>
      </c>
    </row>
    <row r="9571" spans="1:8" x14ac:dyDescent="0.25">
      <c r="A9571" t="s">
        <v>59</v>
      </c>
      <c r="B9571">
        <v>2019</v>
      </c>
      <c r="C9571" t="s">
        <v>11</v>
      </c>
      <c r="D9571" t="s">
        <v>60</v>
      </c>
      <c r="E9571">
        <v>0</v>
      </c>
      <c r="F9571">
        <v>0</v>
      </c>
      <c r="G9571">
        <v>0</v>
      </c>
      <c r="H9571">
        <v>0</v>
      </c>
    </row>
    <row r="9572" spans="1:8" x14ac:dyDescent="0.25">
      <c r="A9572" t="s">
        <v>59</v>
      </c>
      <c r="B9572">
        <v>2019</v>
      </c>
      <c r="C9572" t="s">
        <v>11</v>
      </c>
      <c r="D9572" t="s">
        <v>60</v>
      </c>
      <c r="E9572">
        <v>0</v>
      </c>
      <c r="F9572">
        <v>0</v>
      </c>
      <c r="G9572">
        <v>0</v>
      </c>
      <c r="H9572">
        <v>0</v>
      </c>
    </row>
    <row r="9573" spans="1:8" x14ac:dyDescent="0.25">
      <c r="A9573" t="s">
        <v>59</v>
      </c>
      <c r="B9573">
        <v>2019</v>
      </c>
      <c r="C9573" t="s">
        <v>11</v>
      </c>
      <c r="D9573" t="s">
        <v>62</v>
      </c>
      <c r="E9573">
        <v>0</v>
      </c>
      <c r="F9573">
        <v>0</v>
      </c>
      <c r="G9573">
        <v>0</v>
      </c>
      <c r="H9573">
        <v>0</v>
      </c>
    </row>
    <row r="9574" spans="1:8" x14ac:dyDescent="0.25">
      <c r="A9574" t="s">
        <v>59</v>
      </c>
      <c r="B9574">
        <v>2019</v>
      </c>
      <c r="C9574" t="s">
        <v>11</v>
      </c>
      <c r="D9574" t="s">
        <v>60</v>
      </c>
      <c r="E9574">
        <v>0</v>
      </c>
      <c r="F9574">
        <v>0</v>
      </c>
      <c r="G9574">
        <v>0</v>
      </c>
      <c r="H9574">
        <v>0</v>
      </c>
    </row>
    <row r="9575" spans="1:8" x14ac:dyDescent="0.25">
      <c r="A9575" t="s">
        <v>59</v>
      </c>
      <c r="B9575">
        <v>2019</v>
      </c>
      <c r="C9575" t="s">
        <v>11</v>
      </c>
      <c r="D9575" t="s">
        <v>60</v>
      </c>
      <c r="E9575">
        <v>0</v>
      </c>
      <c r="F9575">
        <v>0</v>
      </c>
      <c r="G9575">
        <v>0</v>
      </c>
      <c r="H9575">
        <v>0</v>
      </c>
    </row>
    <row r="9576" spans="1:8" x14ac:dyDescent="0.25">
      <c r="A9576" t="s">
        <v>59</v>
      </c>
      <c r="B9576">
        <v>2019</v>
      </c>
      <c r="C9576" t="s">
        <v>11</v>
      </c>
      <c r="D9576" t="s">
        <v>60</v>
      </c>
      <c r="E9576">
        <v>1</v>
      </c>
      <c r="F9576">
        <v>25.003419999999998</v>
      </c>
      <c r="G9576">
        <v>1856.21</v>
      </c>
      <c r="H9576">
        <v>0</v>
      </c>
    </row>
    <row r="9577" spans="1:8" x14ac:dyDescent="0.25">
      <c r="A9577" t="s">
        <v>59</v>
      </c>
      <c r="B9577">
        <v>2019</v>
      </c>
      <c r="C9577" t="s">
        <v>11</v>
      </c>
      <c r="D9577" t="s">
        <v>61</v>
      </c>
      <c r="E9577">
        <v>0</v>
      </c>
      <c r="F9577">
        <v>0</v>
      </c>
      <c r="G9577">
        <v>0</v>
      </c>
      <c r="H9577">
        <v>0</v>
      </c>
    </row>
    <row r="9578" spans="1:8" x14ac:dyDescent="0.25">
      <c r="A9578" t="s">
        <v>59</v>
      </c>
      <c r="B9578">
        <v>2019</v>
      </c>
      <c r="C9578" t="s">
        <v>11</v>
      </c>
      <c r="D9578" t="s">
        <v>61</v>
      </c>
      <c r="E9578">
        <v>8</v>
      </c>
      <c r="F9578">
        <v>758.14107000000001</v>
      </c>
      <c r="G9578">
        <v>59057.88</v>
      </c>
      <c r="H9578">
        <v>55214.32</v>
      </c>
    </row>
    <row r="9579" spans="1:8" x14ac:dyDescent="0.25">
      <c r="A9579" t="s">
        <v>59</v>
      </c>
      <c r="B9579">
        <v>2019</v>
      </c>
      <c r="C9579" t="s">
        <v>11</v>
      </c>
      <c r="D9579" t="s">
        <v>61</v>
      </c>
      <c r="E9579">
        <v>0</v>
      </c>
      <c r="F9579">
        <v>0</v>
      </c>
      <c r="G9579">
        <v>0</v>
      </c>
      <c r="H9579">
        <v>0</v>
      </c>
    </row>
    <row r="9580" spans="1:8" x14ac:dyDescent="0.25">
      <c r="A9580" t="s">
        <v>59</v>
      </c>
      <c r="B9580">
        <v>2019</v>
      </c>
      <c r="C9580" t="s">
        <v>11</v>
      </c>
      <c r="D9580" t="s">
        <v>60</v>
      </c>
      <c r="E9580">
        <v>0</v>
      </c>
      <c r="F9580">
        <v>0</v>
      </c>
      <c r="G9580">
        <v>0</v>
      </c>
      <c r="H9580">
        <v>0</v>
      </c>
    </row>
    <row r="9581" spans="1:8" x14ac:dyDescent="0.25">
      <c r="A9581" t="s">
        <v>59</v>
      </c>
      <c r="B9581">
        <v>2019</v>
      </c>
      <c r="C9581" t="s">
        <v>11</v>
      </c>
      <c r="D9581" t="s">
        <v>60</v>
      </c>
      <c r="E9581">
        <v>0</v>
      </c>
      <c r="F9581">
        <v>0</v>
      </c>
      <c r="G9581">
        <v>0</v>
      </c>
      <c r="H9581">
        <v>0</v>
      </c>
    </row>
    <row r="9582" spans="1:8" x14ac:dyDescent="0.25">
      <c r="A9582" t="s">
        <v>59</v>
      </c>
      <c r="B9582">
        <v>2019</v>
      </c>
      <c r="C9582" t="s">
        <v>11</v>
      </c>
      <c r="D9582" t="s">
        <v>60</v>
      </c>
      <c r="E9582">
        <v>2</v>
      </c>
      <c r="F9582">
        <v>41.719709999999999</v>
      </c>
      <c r="G9582">
        <v>4681.68</v>
      </c>
      <c r="H9582">
        <v>4681.68</v>
      </c>
    </row>
    <row r="9583" spans="1:8" x14ac:dyDescent="0.25">
      <c r="A9583" t="s">
        <v>59</v>
      </c>
      <c r="B9583">
        <v>2019</v>
      </c>
      <c r="C9583" t="s">
        <v>11</v>
      </c>
      <c r="D9583" t="s">
        <v>60</v>
      </c>
      <c r="E9583">
        <v>0</v>
      </c>
      <c r="F9583">
        <v>0</v>
      </c>
      <c r="G9583">
        <v>0</v>
      </c>
      <c r="H9583">
        <v>0</v>
      </c>
    </row>
    <row r="9584" spans="1:8" x14ac:dyDescent="0.25">
      <c r="A9584" t="s">
        <v>59</v>
      </c>
      <c r="B9584">
        <v>2019</v>
      </c>
      <c r="C9584" t="s">
        <v>11</v>
      </c>
      <c r="D9584" t="s">
        <v>60</v>
      </c>
      <c r="E9584">
        <v>101</v>
      </c>
      <c r="F9584">
        <v>6883.7878099999998</v>
      </c>
      <c r="G9584">
        <v>507475.68</v>
      </c>
      <c r="H9584">
        <v>493976.16</v>
      </c>
    </row>
    <row r="9585" spans="1:8" x14ac:dyDescent="0.25">
      <c r="A9585" t="s">
        <v>59</v>
      </c>
      <c r="B9585">
        <v>2019</v>
      </c>
      <c r="C9585" t="s">
        <v>11</v>
      </c>
      <c r="D9585" t="s">
        <v>60</v>
      </c>
      <c r="E9585">
        <v>1</v>
      </c>
      <c r="F9585">
        <v>1.2669999999999999</v>
      </c>
      <c r="G9585">
        <v>120.6</v>
      </c>
      <c r="H9585">
        <v>110.62</v>
      </c>
    </row>
    <row r="9586" spans="1:8" x14ac:dyDescent="0.25">
      <c r="A9586" t="s">
        <v>59</v>
      </c>
      <c r="B9586">
        <v>2019</v>
      </c>
      <c r="C9586" t="s">
        <v>11</v>
      </c>
      <c r="D9586" t="s">
        <v>62</v>
      </c>
      <c r="E9586">
        <v>5</v>
      </c>
      <c r="F9586">
        <v>612.33852999999999</v>
      </c>
      <c r="G9586">
        <v>59245.25</v>
      </c>
      <c r="H9586">
        <v>62125.07</v>
      </c>
    </row>
    <row r="9587" spans="1:8" x14ac:dyDescent="0.25">
      <c r="A9587" t="s">
        <v>59</v>
      </c>
      <c r="B9587">
        <v>2019</v>
      </c>
      <c r="C9587" t="s">
        <v>11</v>
      </c>
      <c r="D9587" t="s">
        <v>62</v>
      </c>
      <c r="E9587">
        <v>0</v>
      </c>
      <c r="F9587">
        <v>0</v>
      </c>
      <c r="G9587">
        <v>0</v>
      </c>
      <c r="H9587">
        <v>0</v>
      </c>
    </row>
    <row r="9588" spans="1:8" x14ac:dyDescent="0.25">
      <c r="A9588" t="s">
        <v>59</v>
      </c>
      <c r="B9588">
        <v>2019</v>
      </c>
      <c r="C9588" t="s">
        <v>11</v>
      </c>
      <c r="D9588" t="s">
        <v>60</v>
      </c>
      <c r="E9588">
        <v>0</v>
      </c>
      <c r="F9588">
        <v>0</v>
      </c>
      <c r="G9588">
        <v>0</v>
      </c>
      <c r="H9588">
        <v>0</v>
      </c>
    </row>
    <row r="9589" spans="1:8" x14ac:dyDescent="0.25">
      <c r="A9589" t="s">
        <v>59</v>
      </c>
      <c r="B9589">
        <v>2019</v>
      </c>
      <c r="C9589" t="s">
        <v>11</v>
      </c>
      <c r="D9589" t="s">
        <v>60</v>
      </c>
      <c r="E9589">
        <v>0</v>
      </c>
      <c r="F9589">
        <v>0</v>
      </c>
      <c r="G9589">
        <v>0</v>
      </c>
      <c r="H9589">
        <v>0</v>
      </c>
    </row>
    <row r="9590" spans="1:8" x14ac:dyDescent="0.25">
      <c r="A9590" t="s">
        <v>59</v>
      </c>
      <c r="B9590">
        <v>2019</v>
      </c>
      <c r="C9590" t="s">
        <v>11</v>
      </c>
      <c r="D9590" t="s">
        <v>60</v>
      </c>
      <c r="E9590">
        <v>0</v>
      </c>
      <c r="F9590">
        <v>0</v>
      </c>
      <c r="G9590">
        <v>0</v>
      </c>
      <c r="H9590">
        <v>0</v>
      </c>
    </row>
    <row r="9591" spans="1:8" x14ac:dyDescent="0.25">
      <c r="A9591" t="s">
        <v>59</v>
      </c>
      <c r="B9591">
        <v>2019</v>
      </c>
      <c r="C9591" t="s">
        <v>11</v>
      </c>
      <c r="D9591" t="s">
        <v>64</v>
      </c>
      <c r="E9591">
        <v>0</v>
      </c>
      <c r="F9591">
        <v>0</v>
      </c>
      <c r="G9591">
        <v>0</v>
      </c>
      <c r="H9591">
        <v>0</v>
      </c>
    </row>
    <row r="9592" spans="1:8" x14ac:dyDescent="0.25">
      <c r="A9592" t="s">
        <v>59</v>
      </c>
      <c r="B9592">
        <v>2019</v>
      </c>
      <c r="C9592" t="s">
        <v>11</v>
      </c>
      <c r="D9592" t="s">
        <v>61</v>
      </c>
      <c r="E9592">
        <v>9</v>
      </c>
      <c r="F9592">
        <v>85.360519999999994</v>
      </c>
      <c r="G9592">
        <v>6492.25</v>
      </c>
      <c r="H9592">
        <v>6960.6</v>
      </c>
    </row>
    <row r="9593" spans="1:8" x14ac:dyDescent="0.25">
      <c r="A9593" t="s">
        <v>59</v>
      </c>
      <c r="B9593">
        <v>2019</v>
      </c>
      <c r="C9593" t="s">
        <v>11</v>
      </c>
      <c r="D9593" t="s">
        <v>61</v>
      </c>
      <c r="E9593">
        <v>0</v>
      </c>
      <c r="F9593">
        <v>0</v>
      </c>
      <c r="G9593">
        <v>0</v>
      </c>
      <c r="H9593">
        <v>0</v>
      </c>
    </row>
    <row r="9594" spans="1:8" x14ac:dyDescent="0.25">
      <c r="A9594" t="s">
        <v>59</v>
      </c>
      <c r="B9594">
        <v>2019</v>
      </c>
      <c r="C9594" t="s">
        <v>11</v>
      </c>
      <c r="D9594" t="s">
        <v>61</v>
      </c>
      <c r="E9594">
        <v>5</v>
      </c>
      <c r="F9594">
        <v>4.9729999999999999</v>
      </c>
      <c r="G9594">
        <v>429.46</v>
      </c>
      <c r="H9594">
        <v>426.81</v>
      </c>
    </row>
    <row r="9595" spans="1:8" x14ac:dyDescent="0.25">
      <c r="A9595" t="s">
        <v>59</v>
      </c>
      <c r="B9595">
        <v>2019</v>
      </c>
      <c r="C9595" t="s">
        <v>11</v>
      </c>
      <c r="D9595" t="s">
        <v>60</v>
      </c>
      <c r="E9595">
        <v>11</v>
      </c>
      <c r="F9595">
        <v>17.50638</v>
      </c>
      <c r="G9595">
        <v>2087.3000000000002</v>
      </c>
      <c r="H9595">
        <v>4578.83</v>
      </c>
    </row>
    <row r="9596" spans="1:8" x14ac:dyDescent="0.25">
      <c r="A9596" t="s">
        <v>59</v>
      </c>
      <c r="B9596">
        <v>2019</v>
      </c>
      <c r="C9596" t="s">
        <v>11</v>
      </c>
      <c r="D9596" t="s">
        <v>60</v>
      </c>
      <c r="E9596">
        <v>475</v>
      </c>
      <c r="F9596">
        <v>4574.3222299999998</v>
      </c>
      <c r="G9596">
        <v>385462.29</v>
      </c>
      <c r="H9596">
        <v>368726.1</v>
      </c>
    </row>
    <row r="9597" spans="1:8" x14ac:dyDescent="0.25">
      <c r="A9597" t="s">
        <v>59</v>
      </c>
      <c r="B9597">
        <v>2019</v>
      </c>
      <c r="C9597" t="s">
        <v>11</v>
      </c>
      <c r="D9597" t="s">
        <v>60</v>
      </c>
      <c r="E9597">
        <v>373</v>
      </c>
      <c r="F9597">
        <v>471.89762000000002</v>
      </c>
      <c r="G9597">
        <v>55375.26</v>
      </c>
      <c r="H9597">
        <v>53259.35</v>
      </c>
    </row>
    <row r="9598" spans="1:8" x14ac:dyDescent="0.25">
      <c r="A9598" t="s">
        <v>59</v>
      </c>
      <c r="B9598">
        <v>2019</v>
      </c>
      <c r="C9598" t="s">
        <v>11</v>
      </c>
      <c r="D9598" t="s">
        <v>60</v>
      </c>
      <c r="E9598">
        <v>16</v>
      </c>
      <c r="F9598">
        <v>918.10612000000003</v>
      </c>
      <c r="G9598">
        <v>60186.43</v>
      </c>
      <c r="H9598">
        <v>61262.49</v>
      </c>
    </row>
    <row r="9599" spans="1:8" x14ac:dyDescent="0.25">
      <c r="A9599" t="s">
        <v>59</v>
      </c>
      <c r="B9599">
        <v>2019</v>
      </c>
      <c r="C9599" t="s">
        <v>11</v>
      </c>
      <c r="D9599" t="s">
        <v>60</v>
      </c>
      <c r="E9599">
        <v>0</v>
      </c>
      <c r="F9599">
        <v>0</v>
      </c>
      <c r="G9599">
        <v>0</v>
      </c>
      <c r="H9599">
        <v>0</v>
      </c>
    </row>
    <row r="9600" spans="1:8" x14ac:dyDescent="0.25">
      <c r="A9600" t="s">
        <v>59</v>
      </c>
      <c r="B9600">
        <v>2019</v>
      </c>
      <c r="C9600" t="s">
        <v>11</v>
      </c>
      <c r="D9600" t="s">
        <v>60</v>
      </c>
      <c r="E9600">
        <v>22</v>
      </c>
      <c r="F9600">
        <v>2813.1866300000002</v>
      </c>
      <c r="G9600">
        <v>179173</v>
      </c>
      <c r="H9600">
        <v>226774.1</v>
      </c>
    </row>
    <row r="9601" spans="1:8" x14ac:dyDescent="0.25">
      <c r="A9601" t="s">
        <v>59</v>
      </c>
      <c r="B9601">
        <v>2019</v>
      </c>
      <c r="C9601" t="s">
        <v>11</v>
      </c>
      <c r="D9601" t="s">
        <v>60</v>
      </c>
      <c r="E9601">
        <v>1</v>
      </c>
      <c r="F9601">
        <v>0.32640000000000002</v>
      </c>
      <c r="G9601">
        <v>35.44</v>
      </c>
      <c r="H9601">
        <v>40.409999999999997</v>
      </c>
    </row>
    <row r="9602" spans="1:8" x14ac:dyDescent="0.25">
      <c r="A9602" t="s">
        <v>59</v>
      </c>
      <c r="B9602">
        <v>2019</v>
      </c>
      <c r="C9602" t="s">
        <v>11</v>
      </c>
      <c r="D9602" t="s">
        <v>60</v>
      </c>
      <c r="E9602">
        <v>0</v>
      </c>
      <c r="F9602">
        <v>0</v>
      </c>
      <c r="G9602">
        <v>0</v>
      </c>
      <c r="H9602">
        <v>0</v>
      </c>
    </row>
    <row r="9603" spans="1:8" x14ac:dyDescent="0.25">
      <c r="A9603" t="s">
        <v>59</v>
      </c>
      <c r="B9603">
        <v>2019</v>
      </c>
      <c r="C9603" t="s">
        <v>11</v>
      </c>
      <c r="D9603" t="s">
        <v>60</v>
      </c>
      <c r="E9603">
        <v>0</v>
      </c>
      <c r="F9603">
        <v>0</v>
      </c>
      <c r="G9603">
        <v>0</v>
      </c>
      <c r="H9603">
        <v>0</v>
      </c>
    </row>
    <row r="9604" spans="1:8" x14ac:dyDescent="0.25">
      <c r="A9604" t="s">
        <v>59</v>
      </c>
      <c r="B9604">
        <v>2019</v>
      </c>
      <c r="C9604" t="s">
        <v>11</v>
      </c>
      <c r="D9604" t="s">
        <v>60</v>
      </c>
      <c r="E9604">
        <v>2</v>
      </c>
      <c r="F9604">
        <v>0</v>
      </c>
      <c r="G9604">
        <v>2.82</v>
      </c>
      <c r="H9604">
        <v>1.41</v>
      </c>
    </row>
    <row r="9605" spans="1:8" x14ac:dyDescent="0.25">
      <c r="A9605" t="s">
        <v>59</v>
      </c>
      <c r="B9605">
        <v>2019</v>
      </c>
      <c r="C9605" t="s">
        <v>11</v>
      </c>
      <c r="D9605" t="s">
        <v>60</v>
      </c>
      <c r="E9605">
        <v>3188</v>
      </c>
      <c r="F9605">
        <v>1297.3546899999999</v>
      </c>
      <c r="G9605">
        <v>114663.16</v>
      </c>
      <c r="H9605">
        <v>86479.97</v>
      </c>
    </row>
    <row r="9606" spans="1:8" x14ac:dyDescent="0.25">
      <c r="A9606" t="s">
        <v>59</v>
      </c>
      <c r="B9606">
        <v>2019</v>
      </c>
      <c r="C9606" t="s">
        <v>11</v>
      </c>
      <c r="D9606" t="s">
        <v>60</v>
      </c>
      <c r="E9606">
        <v>0</v>
      </c>
      <c r="F9606">
        <v>0</v>
      </c>
      <c r="G9606">
        <v>0</v>
      </c>
      <c r="H9606">
        <v>0</v>
      </c>
    </row>
    <row r="9607" spans="1:8" x14ac:dyDescent="0.25">
      <c r="A9607" t="s">
        <v>59</v>
      </c>
      <c r="B9607">
        <v>2019</v>
      </c>
      <c r="C9607" t="s">
        <v>11</v>
      </c>
      <c r="D9607" t="s">
        <v>60</v>
      </c>
      <c r="E9607">
        <v>6</v>
      </c>
      <c r="F9607">
        <v>0.46500000000000002</v>
      </c>
      <c r="G9607">
        <v>29.69</v>
      </c>
      <c r="H9607">
        <v>44.08</v>
      </c>
    </row>
    <row r="9608" spans="1:8" x14ac:dyDescent="0.25">
      <c r="A9608" t="s">
        <v>59</v>
      </c>
      <c r="B9608">
        <v>2019</v>
      </c>
      <c r="C9608" t="s">
        <v>11</v>
      </c>
      <c r="D9608" t="s">
        <v>62</v>
      </c>
      <c r="E9608">
        <v>48</v>
      </c>
      <c r="F9608">
        <v>405.39013999999997</v>
      </c>
      <c r="G9608">
        <v>37331.33</v>
      </c>
      <c r="H9608">
        <v>34565.85</v>
      </c>
    </row>
    <row r="9609" spans="1:8" x14ac:dyDescent="0.25">
      <c r="A9609" t="s">
        <v>59</v>
      </c>
      <c r="B9609">
        <v>2019</v>
      </c>
      <c r="C9609" t="s">
        <v>11</v>
      </c>
      <c r="D9609" t="s">
        <v>62</v>
      </c>
      <c r="E9609">
        <v>51</v>
      </c>
      <c r="F9609">
        <v>44.212560000000003</v>
      </c>
      <c r="G9609">
        <v>6203.42</v>
      </c>
      <c r="H9609">
        <v>4749.03</v>
      </c>
    </row>
    <row r="9610" spans="1:8" x14ac:dyDescent="0.25">
      <c r="A9610" t="s">
        <v>59</v>
      </c>
      <c r="B9610">
        <v>2019</v>
      </c>
      <c r="C9610" t="s">
        <v>11</v>
      </c>
      <c r="D9610" t="s">
        <v>62</v>
      </c>
      <c r="E9610">
        <v>346</v>
      </c>
      <c r="F9610">
        <v>116.65459</v>
      </c>
      <c r="G9610">
        <v>11426.97</v>
      </c>
      <c r="H9610">
        <v>11083.68</v>
      </c>
    </row>
    <row r="9611" spans="1:8" x14ac:dyDescent="0.25">
      <c r="A9611" t="s">
        <v>59</v>
      </c>
      <c r="B9611">
        <v>2019</v>
      </c>
      <c r="C9611" t="s">
        <v>11</v>
      </c>
      <c r="D9611" t="s">
        <v>60</v>
      </c>
      <c r="E9611">
        <v>68</v>
      </c>
      <c r="F9611">
        <v>402.38389000000001</v>
      </c>
      <c r="G9611">
        <v>25978.99</v>
      </c>
      <c r="H9611">
        <v>29530.98</v>
      </c>
    </row>
    <row r="9612" spans="1:8" x14ac:dyDescent="0.25">
      <c r="A9612" t="s">
        <v>59</v>
      </c>
      <c r="B9612">
        <v>2019</v>
      </c>
      <c r="C9612" t="s">
        <v>11</v>
      </c>
      <c r="D9612" t="s">
        <v>60</v>
      </c>
      <c r="E9612">
        <v>3</v>
      </c>
      <c r="F9612">
        <v>4.0010000000000003</v>
      </c>
      <c r="G9612">
        <v>262.33999999999997</v>
      </c>
      <c r="H9612">
        <v>185.7</v>
      </c>
    </row>
    <row r="9613" spans="1:8" x14ac:dyDescent="0.25">
      <c r="A9613" t="s">
        <v>59</v>
      </c>
      <c r="B9613">
        <v>2019</v>
      </c>
      <c r="C9613" t="s">
        <v>11</v>
      </c>
      <c r="D9613" t="s">
        <v>60</v>
      </c>
      <c r="E9613">
        <v>10</v>
      </c>
      <c r="F9613">
        <v>15.20743</v>
      </c>
      <c r="G9613">
        <v>1202.07</v>
      </c>
      <c r="H9613">
        <v>1785.75</v>
      </c>
    </row>
    <row r="9614" spans="1:8" x14ac:dyDescent="0.25">
      <c r="A9614" t="s">
        <v>59</v>
      </c>
      <c r="B9614">
        <v>2019</v>
      </c>
      <c r="C9614" t="s">
        <v>11</v>
      </c>
      <c r="D9614" t="s">
        <v>60</v>
      </c>
      <c r="E9614">
        <v>166</v>
      </c>
      <c r="F9614">
        <v>93.886139999999997</v>
      </c>
      <c r="G9614">
        <v>11743.14</v>
      </c>
      <c r="H9614">
        <v>11663.86</v>
      </c>
    </row>
    <row r="9615" spans="1:8" x14ac:dyDescent="0.25">
      <c r="A9615" t="s">
        <v>59</v>
      </c>
      <c r="B9615">
        <v>2019</v>
      </c>
      <c r="C9615" t="s">
        <v>11</v>
      </c>
      <c r="D9615" t="s">
        <v>60</v>
      </c>
      <c r="E9615">
        <v>2</v>
      </c>
      <c r="F9615">
        <v>8.9999999999999993E-3</v>
      </c>
      <c r="G9615">
        <v>1.76</v>
      </c>
      <c r="H9615">
        <v>1.76</v>
      </c>
    </row>
    <row r="9616" spans="1:8" x14ac:dyDescent="0.25">
      <c r="A9616" t="s">
        <v>59</v>
      </c>
      <c r="B9616">
        <v>2019</v>
      </c>
      <c r="C9616" t="s">
        <v>11</v>
      </c>
      <c r="D9616" t="s">
        <v>60</v>
      </c>
      <c r="E9616">
        <v>90</v>
      </c>
      <c r="F9616">
        <v>408.10307999999998</v>
      </c>
      <c r="G9616">
        <v>28179.98</v>
      </c>
      <c r="H9616">
        <v>37046.92</v>
      </c>
    </row>
    <row r="9617" spans="1:8" x14ac:dyDescent="0.25">
      <c r="A9617" t="s">
        <v>59</v>
      </c>
      <c r="B9617">
        <v>2019</v>
      </c>
      <c r="C9617" t="s">
        <v>11</v>
      </c>
      <c r="D9617" t="s">
        <v>60</v>
      </c>
      <c r="E9617">
        <v>61</v>
      </c>
      <c r="F9617">
        <v>88.869079999999997</v>
      </c>
      <c r="G9617">
        <v>7696.41</v>
      </c>
      <c r="H9617">
        <v>5982.55</v>
      </c>
    </row>
    <row r="9618" spans="1:8" x14ac:dyDescent="0.25">
      <c r="A9618" t="s">
        <v>59</v>
      </c>
      <c r="B9618">
        <v>2019</v>
      </c>
      <c r="C9618" t="s">
        <v>11</v>
      </c>
      <c r="D9618" t="s">
        <v>60</v>
      </c>
      <c r="E9618">
        <v>621</v>
      </c>
      <c r="F9618">
        <v>282.87209999999999</v>
      </c>
      <c r="G9618">
        <v>21165.439999999999</v>
      </c>
      <c r="H9618">
        <v>17540.96</v>
      </c>
    </row>
    <row r="9619" spans="1:8" x14ac:dyDescent="0.25">
      <c r="A9619" t="s">
        <v>59</v>
      </c>
      <c r="B9619">
        <v>2019</v>
      </c>
      <c r="C9619" t="s">
        <v>11</v>
      </c>
      <c r="D9619" t="s">
        <v>63</v>
      </c>
      <c r="E9619">
        <v>68</v>
      </c>
      <c r="F9619">
        <v>7.23</v>
      </c>
      <c r="G9619">
        <v>719.62</v>
      </c>
      <c r="H9619">
        <v>1031.8800000000001</v>
      </c>
    </row>
    <row r="9620" spans="1:8" x14ac:dyDescent="0.25">
      <c r="A9620" t="s">
        <v>59</v>
      </c>
      <c r="B9620">
        <v>2019</v>
      </c>
      <c r="C9620" t="s">
        <v>11</v>
      </c>
      <c r="D9620" t="s">
        <v>60</v>
      </c>
      <c r="E9620">
        <v>1</v>
      </c>
      <c r="F9620">
        <v>6.0931699999999998</v>
      </c>
      <c r="G9620">
        <v>515.48</v>
      </c>
      <c r="H9620">
        <v>533.38</v>
      </c>
    </row>
    <row r="9621" spans="1:8" x14ac:dyDescent="0.25">
      <c r="A9621" t="s">
        <v>59</v>
      </c>
      <c r="B9621">
        <v>2019</v>
      </c>
      <c r="C9621" t="s">
        <v>11</v>
      </c>
      <c r="D9621" t="s">
        <v>60</v>
      </c>
      <c r="E9621">
        <v>5</v>
      </c>
      <c r="F9621">
        <v>39.197890000000001</v>
      </c>
      <c r="G9621">
        <v>3392.57</v>
      </c>
      <c r="H9621">
        <v>4531.01</v>
      </c>
    </row>
    <row r="9622" spans="1:8" x14ac:dyDescent="0.25">
      <c r="A9622" t="s">
        <v>59</v>
      </c>
      <c r="B9622">
        <v>2019</v>
      </c>
      <c r="C9622" t="s">
        <v>11</v>
      </c>
      <c r="D9622" t="s">
        <v>60</v>
      </c>
      <c r="E9622">
        <v>3</v>
      </c>
      <c r="F9622">
        <v>7.6593999999999998</v>
      </c>
      <c r="G9622">
        <v>726.65</v>
      </c>
      <c r="H9622">
        <v>0</v>
      </c>
    </row>
    <row r="9623" spans="1:8" x14ac:dyDescent="0.25">
      <c r="A9623" t="s">
        <v>59</v>
      </c>
      <c r="B9623">
        <v>2019</v>
      </c>
      <c r="C9623" t="s">
        <v>11</v>
      </c>
      <c r="D9623" t="s">
        <v>60</v>
      </c>
      <c r="E9623">
        <v>14</v>
      </c>
      <c r="F9623">
        <v>7.3120000000000003</v>
      </c>
      <c r="G9623">
        <v>584.13</v>
      </c>
      <c r="H9623">
        <v>143.19999999999999</v>
      </c>
    </row>
    <row r="9624" spans="1:8" x14ac:dyDescent="0.25">
      <c r="A9624" t="s">
        <v>59</v>
      </c>
      <c r="B9624">
        <v>2019</v>
      </c>
      <c r="C9624" t="s">
        <v>11</v>
      </c>
      <c r="D9624" t="s">
        <v>60</v>
      </c>
      <c r="E9624">
        <v>0</v>
      </c>
      <c r="F9624">
        <v>0</v>
      </c>
      <c r="G9624">
        <v>0</v>
      </c>
      <c r="H9624">
        <v>0</v>
      </c>
    </row>
    <row r="9625" spans="1:8" x14ac:dyDescent="0.25">
      <c r="A9625" t="s">
        <v>59</v>
      </c>
      <c r="B9625">
        <v>2019</v>
      </c>
      <c r="C9625" t="s">
        <v>11</v>
      </c>
      <c r="D9625" t="s">
        <v>60</v>
      </c>
      <c r="E9625">
        <v>22</v>
      </c>
      <c r="F9625">
        <v>5.9882600000000004</v>
      </c>
      <c r="G9625">
        <v>506.7</v>
      </c>
      <c r="H9625">
        <v>469.03</v>
      </c>
    </row>
    <row r="9626" spans="1:8" x14ac:dyDescent="0.25">
      <c r="A9626" t="s">
        <v>59</v>
      </c>
      <c r="B9626">
        <v>2019</v>
      </c>
      <c r="C9626" t="s">
        <v>11</v>
      </c>
      <c r="D9626" t="s">
        <v>60</v>
      </c>
      <c r="E9626">
        <v>10</v>
      </c>
      <c r="F9626">
        <v>23.477</v>
      </c>
      <c r="G9626">
        <v>2299.12</v>
      </c>
      <c r="H9626">
        <v>0</v>
      </c>
    </row>
    <row r="9627" spans="1:8" x14ac:dyDescent="0.25">
      <c r="A9627" t="s">
        <v>59</v>
      </c>
      <c r="B9627">
        <v>2019</v>
      </c>
      <c r="C9627" t="s">
        <v>11</v>
      </c>
      <c r="D9627" t="s">
        <v>60</v>
      </c>
      <c r="E9627">
        <v>56</v>
      </c>
      <c r="F9627">
        <v>371.49673000000001</v>
      </c>
      <c r="G9627">
        <v>26171.27</v>
      </c>
      <c r="H9627">
        <v>32096.02</v>
      </c>
    </row>
    <row r="9628" spans="1:8" x14ac:dyDescent="0.25">
      <c r="A9628" t="s">
        <v>59</v>
      </c>
      <c r="B9628">
        <v>2019</v>
      </c>
      <c r="C9628" t="s">
        <v>11</v>
      </c>
      <c r="D9628" t="s">
        <v>60</v>
      </c>
      <c r="E9628">
        <v>35</v>
      </c>
      <c r="F9628">
        <v>57.366840000000003</v>
      </c>
      <c r="G9628">
        <v>4923.96</v>
      </c>
      <c r="H9628">
        <v>3475.65</v>
      </c>
    </row>
    <row r="9629" spans="1:8" x14ac:dyDescent="0.25">
      <c r="A9629" t="s">
        <v>59</v>
      </c>
      <c r="B9629">
        <v>2019</v>
      </c>
      <c r="C9629" t="s">
        <v>11</v>
      </c>
      <c r="D9629" t="s">
        <v>60</v>
      </c>
      <c r="E9629">
        <v>266</v>
      </c>
      <c r="F9629">
        <v>122.33512</v>
      </c>
      <c r="G9629">
        <v>8857.74</v>
      </c>
      <c r="H9629">
        <v>8259.82</v>
      </c>
    </row>
    <row r="9630" spans="1:8" x14ac:dyDescent="0.25">
      <c r="A9630" t="s">
        <v>59</v>
      </c>
      <c r="B9630">
        <v>2019</v>
      </c>
      <c r="C9630" t="s">
        <v>11</v>
      </c>
      <c r="D9630" t="s">
        <v>64</v>
      </c>
      <c r="E9630">
        <v>1</v>
      </c>
      <c r="F9630">
        <v>21951.86116</v>
      </c>
      <c r="G9630">
        <v>1772232.42</v>
      </c>
      <c r="H9630">
        <v>1779230.67</v>
      </c>
    </row>
    <row r="9631" spans="1:8" x14ac:dyDescent="0.25">
      <c r="A9631" t="s">
        <v>59</v>
      </c>
      <c r="B9631">
        <v>2019</v>
      </c>
      <c r="C9631" t="s">
        <v>11</v>
      </c>
      <c r="D9631" t="s">
        <v>60</v>
      </c>
      <c r="E9631">
        <v>0</v>
      </c>
      <c r="F9631">
        <v>0</v>
      </c>
      <c r="G9631">
        <v>0</v>
      </c>
      <c r="H9631">
        <v>0</v>
      </c>
    </row>
    <row r="9632" spans="1:8" x14ac:dyDescent="0.25">
      <c r="A9632" t="s">
        <v>59</v>
      </c>
      <c r="B9632">
        <v>2019</v>
      </c>
      <c r="C9632" t="s">
        <v>11</v>
      </c>
      <c r="D9632" t="s">
        <v>60</v>
      </c>
      <c r="E9632">
        <v>0</v>
      </c>
      <c r="F9632">
        <v>0</v>
      </c>
      <c r="G9632">
        <v>0</v>
      </c>
      <c r="H9632">
        <v>0</v>
      </c>
    </row>
    <row r="9633" spans="1:8" x14ac:dyDescent="0.25">
      <c r="A9633" t="s">
        <v>59</v>
      </c>
      <c r="B9633">
        <v>2019</v>
      </c>
      <c r="C9633" t="s">
        <v>11</v>
      </c>
      <c r="D9633" t="s">
        <v>63</v>
      </c>
      <c r="E9633">
        <v>0</v>
      </c>
      <c r="F9633">
        <v>0</v>
      </c>
      <c r="G9633">
        <v>0</v>
      </c>
      <c r="H9633">
        <v>0</v>
      </c>
    </row>
    <row r="9634" spans="1:8" x14ac:dyDescent="0.25">
      <c r="A9634" t="s">
        <v>59</v>
      </c>
      <c r="B9634">
        <v>2019</v>
      </c>
      <c r="C9634" t="s">
        <v>11</v>
      </c>
      <c r="D9634" t="s">
        <v>60</v>
      </c>
      <c r="E9634">
        <v>6</v>
      </c>
      <c r="F9634">
        <v>1.0309999999999999</v>
      </c>
      <c r="G9634">
        <v>91.15</v>
      </c>
      <c r="H9634">
        <v>106.94</v>
      </c>
    </row>
    <row r="9635" spans="1:8" x14ac:dyDescent="0.25">
      <c r="A9635" t="s">
        <v>59</v>
      </c>
      <c r="B9635">
        <v>2019</v>
      </c>
      <c r="C9635" t="s">
        <v>11</v>
      </c>
      <c r="D9635" t="s">
        <v>60</v>
      </c>
      <c r="E9635">
        <v>0</v>
      </c>
      <c r="F9635">
        <v>0</v>
      </c>
      <c r="G9635">
        <v>0</v>
      </c>
      <c r="H9635">
        <v>0</v>
      </c>
    </row>
    <row r="9636" spans="1:8" x14ac:dyDescent="0.25">
      <c r="A9636" t="s">
        <v>59</v>
      </c>
      <c r="B9636">
        <v>2019</v>
      </c>
      <c r="C9636" t="s">
        <v>11</v>
      </c>
      <c r="D9636" t="s">
        <v>60</v>
      </c>
      <c r="E9636">
        <v>0</v>
      </c>
      <c r="F9636">
        <v>0</v>
      </c>
      <c r="G9636">
        <v>0</v>
      </c>
      <c r="H9636">
        <v>0</v>
      </c>
    </row>
    <row r="9637" spans="1:8" x14ac:dyDescent="0.25">
      <c r="A9637" t="s">
        <v>59</v>
      </c>
      <c r="B9637">
        <v>2019</v>
      </c>
      <c r="C9637" t="s">
        <v>11</v>
      </c>
      <c r="D9637" t="s">
        <v>60</v>
      </c>
      <c r="E9637">
        <v>26</v>
      </c>
      <c r="F9637">
        <v>132.74367000000001</v>
      </c>
      <c r="G9637">
        <v>11491.76</v>
      </c>
      <c r="H9637">
        <v>0</v>
      </c>
    </row>
    <row r="9638" spans="1:8" x14ac:dyDescent="0.25">
      <c r="A9638" t="s">
        <v>59</v>
      </c>
      <c r="B9638">
        <v>2019</v>
      </c>
      <c r="C9638" t="s">
        <v>11</v>
      </c>
      <c r="D9638" t="s">
        <v>60</v>
      </c>
      <c r="E9638">
        <v>0</v>
      </c>
      <c r="F9638">
        <v>0</v>
      </c>
      <c r="G9638">
        <v>0</v>
      </c>
      <c r="H9638">
        <v>0</v>
      </c>
    </row>
    <row r="9639" spans="1:8" x14ac:dyDescent="0.25">
      <c r="A9639" t="s">
        <v>59</v>
      </c>
      <c r="B9639">
        <v>2019</v>
      </c>
      <c r="C9639" t="s">
        <v>11</v>
      </c>
      <c r="D9639" t="s">
        <v>63</v>
      </c>
      <c r="E9639">
        <v>0</v>
      </c>
      <c r="F9639">
        <v>0</v>
      </c>
      <c r="G9639">
        <v>0</v>
      </c>
      <c r="H9639">
        <v>0</v>
      </c>
    </row>
    <row r="9640" spans="1:8" x14ac:dyDescent="0.25">
      <c r="A9640" t="s">
        <v>59</v>
      </c>
      <c r="B9640">
        <v>2019</v>
      </c>
      <c r="C9640" t="s">
        <v>13</v>
      </c>
      <c r="D9640" t="s">
        <v>61</v>
      </c>
      <c r="E9640">
        <v>0</v>
      </c>
      <c r="F9640">
        <v>0</v>
      </c>
      <c r="G9640">
        <v>0</v>
      </c>
      <c r="H9640">
        <v>0</v>
      </c>
    </row>
    <row r="9641" spans="1:8" x14ac:dyDescent="0.25">
      <c r="A9641" t="s">
        <v>59</v>
      </c>
      <c r="B9641">
        <v>2019</v>
      </c>
      <c r="C9641" t="s">
        <v>13</v>
      </c>
      <c r="D9641" t="s">
        <v>60</v>
      </c>
      <c r="E9641">
        <v>0</v>
      </c>
      <c r="F9641">
        <v>0</v>
      </c>
      <c r="G9641">
        <v>0</v>
      </c>
      <c r="H9641">
        <v>0</v>
      </c>
    </row>
    <row r="9642" spans="1:8" x14ac:dyDescent="0.25">
      <c r="A9642" t="s">
        <v>59</v>
      </c>
      <c r="B9642">
        <v>2019</v>
      </c>
      <c r="C9642" t="s">
        <v>13</v>
      </c>
      <c r="D9642" t="s">
        <v>62</v>
      </c>
      <c r="E9642">
        <v>0</v>
      </c>
      <c r="F9642">
        <v>0</v>
      </c>
      <c r="G9642">
        <v>0</v>
      </c>
      <c r="H9642">
        <v>0</v>
      </c>
    </row>
    <row r="9643" spans="1:8" x14ac:dyDescent="0.25">
      <c r="A9643" t="s">
        <v>59</v>
      </c>
      <c r="B9643">
        <v>2019</v>
      </c>
      <c r="C9643" t="s">
        <v>13</v>
      </c>
      <c r="D9643" t="s">
        <v>60</v>
      </c>
      <c r="E9643">
        <v>0</v>
      </c>
      <c r="F9643">
        <v>0</v>
      </c>
      <c r="G9643">
        <v>0</v>
      </c>
      <c r="H9643">
        <v>0</v>
      </c>
    </row>
    <row r="9644" spans="1:8" x14ac:dyDescent="0.25">
      <c r="A9644" t="s">
        <v>59</v>
      </c>
      <c r="B9644">
        <v>2019</v>
      </c>
      <c r="C9644" t="s">
        <v>13</v>
      </c>
      <c r="D9644" t="s">
        <v>60</v>
      </c>
      <c r="E9644">
        <v>0</v>
      </c>
      <c r="F9644">
        <v>0</v>
      </c>
      <c r="G9644">
        <v>0</v>
      </c>
      <c r="H9644">
        <v>0</v>
      </c>
    </row>
    <row r="9645" spans="1:8" x14ac:dyDescent="0.25">
      <c r="A9645" t="s">
        <v>59</v>
      </c>
      <c r="B9645">
        <v>2019</v>
      </c>
      <c r="C9645" t="s">
        <v>13</v>
      </c>
      <c r="D9645" t="s">
        <v>60</v>
      </c>
      <c r="E9645">
        <v>0</v>
      </c>
      <c r="F9645">
        <v>0</v>
      </c>
      <c r="G9645">
        <v>0</v>
      </c>
      <c r="H9645">
        <v>0</v>
      </c>
    </row>
    <row r="9646" spans="1:8" x14ac:dyDescent="0.25">
      <c r="A9646" t="s">
        <v>59</v>
      </c>
      <c r="B9646">
        <v>2019</v>
      </c>
      <c r="C9646" t="s">
        <v>13</v>
      </c>
      <c r="D9646" t="s">
        <v>60</v>
      </c>
      <c r="E9646">
        <v>0</v>
      </c>
      <c r="F9646">
        <v>0</v>
      </c>
      <c r="G9646">
        <v>0</v>
      </c>
      <c r="H9646">
        <v>0</v>
      </c>
    </row>
    <row r="9647" spans="1:8" x14ac:dyDescent="0.25">
      <c r="A9647" t="s">
        <v>59</v>
      </c>
      <c r="B9647">
        <v>2019</v>
      </c>
      <c r="C9647" t="s">
        <v>13</v>
      </c>
      <c r="D9647" t="s">
        <v>61</v>
      </c>
      <c r="E9647">
        <v>3</v>
      </c>
      <c r="F9647">
        <v>3009.4659999999999</v>
      </c>
      <c r="G9647">
        <v>315484.17</v>
      </c>
      <c r="H9647">
        <v>262570</v>
      </c>
    </row>
    <row r="9648" spans="1:8" x14ac:dyDescent="0.25">
      <c r="A9648" t="s">
        <v>59</v>
      </c>
      <c r="B9648">
        <v>2019</v>
      </c>
      <c r="C9648" t="s">
        <v>13</v>
      </c>
      <c r="D9648" t="s">
        <v>60</v>
      </c>
      <c r="E9648">
        <v>0</v>
      </c>
      <c r="F9648">
        <v>0</v>
      </c>
      <c r="G9648">
        <v>0</v>
      </c>
      <c r="H9648">
        <v>0</v>
      </c>
    </row>
    <row r="9649" spans="1:8" x14ac:dyDescent="0.25">
      <c r="A9649" t="s">
        <v>59</v>
      </c>
      <c r="B9649">
        <v>2019</v>
      </c>
      <c r="C9649" t="s">
        <v>13</v>
      </c>
      <c r="D9649" t="s">
        <v>60</v>
      </c>
      <c r="E9649">
        <v>0</v>
      </c>
      <c r="F9649">
        <v>0</v>
      </c>
      <c r="G9649">
        <v>0</v>
      </c>
      <c r="H9649">
        <v>0</v>
      </c>
    </row>
    <row r="9650" spans="1:8" x14ac:dyDescent="0.25">
      <c r="A9650" t="s">
        <v>59</v>
      </c>
      <c r="B9650">
        <v>2019</v>
      </c>
      <c r="C9650" t="s">
        <v>13</v>
      </c>
      <c r="D9650" t="s">
        <v>60</v>
      </c>
      <c r="E9650">
        <v>0</v>
      </c>
      <c r="F9650">
        <v>0</v>
      </c>
      <c r="G9650">
        <v>0</v>
      </c>
      <c r="H9650">
        <v>0</v>
      </c>
    </row>
    <row r="9651" spans="1:8" x14ac:dyDescent="0.25">
      <c r="A9651" t="s">
        <v>59</v>
      </c>
      <c r="B9651">
        <v>2019</v>
      </c>
      <c r="C9651" t="s">
        <v>13</v>
      </c>
      <c r="D9651" t="s">
        <v>60</v>
      </c>
      <c r="E9651">
        <v>0</v>
      </c>
      <c r="F9651">
        <v>0</v>
      </c>
      <c r="G9651">
        <v>0</v>
      </c>
      <c r="H9651">
        <v>0</v>
      </c>
    </row>
    <row r="9652" spans="1:8" x14ac:dyDescent="0.25">
      <c r="A9652" t="s">
        <v>59</v>
      </c>
      <c r="B9652">
        <v>2019</v>
      </c>
      <c r="C9652" t="s">
        <v>13</v>
      </c>
      <c r="D9652" t="s">
        <v>60</v>
      </c>
      <c r="E9652">
        <v>0</v>
      </c>
      <c r="F9652">
        <v>0</v>
      </c>
      <c r="G9652">
        <v>0</v>
      </c>
      <c r="H9652">
        <v>0</v>
      </c>
    </row>
    <row r="9653" spans="1:8" x14ac:dyDescent="0.25">
      <c r="A9653" t="s">
        <v>59</v>
      </c>
      <c r="B9653">
        <v>2019</v>
      </c>
      <c r="C9653" t="s">
        <v>13</v>
      </c>
      <c r="D9653" t="s">
        <v>62</v>
      </c>
      <c r="E9653">
        <v>0</v>
      </c>
      <c r="F9653">
        <v>0</v>
      </c>
      <c r="G9653">
        <v>0</v>
      </c>
      <c r="H9653">
        <v>0</v>
      </c>
    </row>
    <row r="9654" spans="1:8" x14ac:dyDescent="0.25">
      <c r="A9654" t="s">
        <v>59</v>
      </c>
      <c r="B9654">
        <v>2019</v>
      </c>
      <c r="C9654" t="s">
        <v>13</v>
      </c>
      <c r="D9654" t="s">
        <v>60</v>
      </c>
      <c r="E9654">
        <v>0</v>
      </c>
      <c r="F9654">
        <v>0</v>
      </c>
      <c r="G9654">
        <v>0</v>
      </c>
      <c r="H9654">
        <v>0</v>
      </c>
    </row>
    <row r="9655" spans="1:8" x14ac:dyDescent="0.25">
      <c r="A9655" t="s">
        <v>59</v>
      </c>
      <c r="B9655">
        <v>2019</v>
      </c>
      <c r="C9655" t="s">
        <v>13</v>
      </c>
      <c r="D9655" t="s">
        <v>60</v>
      </c>
      <c r="E9655">
        <v>0</v>
      </c>
      <c r="F9655">
        <v>0</v>
      </c>
      <c r="G9655">
        <v>0</v>
      </c>
      <c r="H9655">
        <v>0</v>
      </c>
    </row>
    <row r="9656" spans="1:8" x14ac:dyDescent="0.25">
      <c r="A9656" t="s">
        <v>59</v>
      </c>
      <c r="B9656">
        <v>2019</v>
      </c>
      <c r="C9656" t="s">
        <v>13</v>
      </c>
      <c r="D9656" t="s">
        <v>60</v>
      </c>
      <c r="E9656">
        <v>0</v>
      </c>
      <c r="F9656">
        <v>0</v>
      </c>
      <c r="G9656">
        <v>0</v>
      </c>
      <c r="H9656">
        <v>0</v>
      </c>
    </row>
    <row r="9657" spans="1:8" x14ac:dyDescent="0.25">
      <c r="A9657" t="s">
        <v>59</v>
      </c>
      <c r="B9657">
        <v>2019</v>
      </c>
      <c r="C9657" t="s">
        <v>13</v>
      </c>
      <c r="D9657" t="s">
        <v>60</v>
      </c>
      <c r="E9657">
        <v>0</v>
      </c>
      <c r="F9657">
        <v>0</v>
      </c>
      <c r="G9657">
        <v>0</v>
      </c>
      <c r="H9657">
        <v>0</v>
      </c>
    </row>
    <row r="9658" spans="1:8" x14ac:dyDescent="0.25">
      <c r="A9658" t="s">
        <v>59</v>
      </c>
      <c r="B9658">
        <v>2019</v>
      </c>
      <c r="C9658" t="s">
        <v>13</v>
      </c>
      <c r="D9658" t="s">
        <v>60</v>
      </c>
      <c r="E9658">
        <v>1</v>
      </c>
      <c r="F9658">
        <v>26.901199999999999</v>
      </c>
      <c r="G9658">
        <v>1979.54</v>
      </c>
      <c r="H9658">
        <v>0</v>
      </c>
    </row>
    <row r="9659" spans="1:8" x14ac:dyDescent="0.25">
      <c r="A9659" t="s">
        <v>59</v>
      </c>
      <c r="B9659">
        <v>2019</v>
      </c>
      <c r="C9659" t="s">
        <v>13</v>
      </c>
      <c r="D9659" t="s">
        <v>60</v>
      </c>
      <c r="E9659">
        <v>1</v>
      </c>
      <c r="F9659">
        <v>188.32599999999999</v>
      </c>
      <c r="G9659">
        <v>12012.38</v>
      </c>
      <c r="H9659">
        <v>12012.38</v>
      </c>
    </row>
    <row r="9660" spans="1:8" x14ac:dyDescent="0.25">
      <c r="A9660" t="s">
        <v>59</v>
      </c>
      <c r="B9660">
        <v>2019</v>
      </c>
      <c r="C9660" t="s">
        <v>13</v>
      </c>
      <c r="D9660" t="s">
        <v>60</v>
      </c>
      <c r="E9660">
        <v>0</v>
      </c>
      <c r="F9660">
        <v>0</v>
      </c>
      <c r="G9660">
        <v>0</v>
      </c>
      <c r="H9660">
        <v>0</v>
      </c>
    </row>
    <row r="9661" spans="1:8" x14ac:dyDescent="0.25">
      <c r="A9661" t="s">
        <v>59</v>
      </c>
      <c r="B9661">
        <v>2019</v>
      </c>
      <c r="C9661" t="s">
        <v>13</v>
      </c>
      <c r="D9661" t="s">
        <v>60</v>
      </c>
      <c r="E9661">
        <v>0</v>
      </c>
      <c r="F9661">
        <v>0</v>
      </c>
      <c r="G9661">
        <v>0</v>
      </c>
      <c r="H9661">
        <v>0</v>
      </c>
    </row>
    <row r="9662" spans="1:8" x14ac:dyDescent="0.25">
      <c r="A9662" t="s">
        <v>59</v>
      </c>
      <c r="B9662">
        <v>2019</v>
      </c>
      <c r="C9662" t="s">
        <v>13</v>
      </c>
      <c r="D9662" t="s">
        <v>60</v>
      </c>
      <c r="E9662">
        <v>0</v>
      </c>
      <c r="F9662">
        <v>0</v>
      </c>
      <c r="G9662">
        <v>0</v>
      </c>
      <c r="H9662">
        <v>0</v>
      </c>
    </row>
    <row r="9663" spans="1:8" x14ac:dyDescent="0.25">
      <c r="A9663" t="s">
        <v>59</v>
      </c>
      <c r="B9663">
        <v>2019</v>
      </c>
      <c r="C9663" t="s">
        <v>13</v>
      </c>
      <c r="D9663" t="s">
        <v>61</v>
      </c>
      <c r="E9663">
        <v>0</v>
      </c>
      <c r="F9663">
        <v>0</v>
      </c>
      <c r="G9663">
        <v>0</v>
      </c>
      <c r="H9663">
        <v>0</v>
      </c>
    </row>
    <row r="9664" spans="1:8" x14ac:dyDescent="0.25">
      <c r="A9664" t="s">
        <v>59</v>
      </c>
      <c r="B9664">
        <v>2019</v>
      </c>
      <c r="C9664" t="s">
        <v>13</v>
      </c>
      <c r="D9664" t="s">
        <v>61</v>
      </c>
      <c r="E9664">
        <v>312</v>
      </c>
      <c r="F9664">
        <v>35032.595130000002</v>
      </c>
      <c r="G9664">
        <v>2920171.84</v>
      </c>
      <c r="H9664">
        <v>2844498.64</v>
      </c>
    </row>
    <row r="9665" spans="1:8" x14ac:dyDescent="0.25">
      <c r="A9665" t="s">
        <v>59</v>
      </c>
      <c r="B9665">
        <v>2019</v>
      </c>
      <c r="C9665" t="s">
        <v>13</v>
      </c>
      <c r="D9665" t="s">
        <v>61</v>
      </c>
      <c r="E9665">
        <v>1</v>
      </c>
      <c r="F9665">
        <v>2.2837800000000001</v>
      </c>
      <c r="G9665">
        <v>301.33999999999997</v>
      </c>
      <c r="H9665">
        <v>301.33999999999997</v>
      </c>
    </row>
    <row r="9666" spans="1:8" x14ac:dyDescent="0.25">
      <c r="A9666" t="s">
        <v>59</v>
      </c>
      <c r="B9666">
        <v>2019</v>
      </c>
      <c r="C9666" t="s">
        <v>13</v>
      </c>
      <c r="D9666" t="s">
        <v>61</v>
      </c>
      <c r="E9666">
        <v>0</v>
      </c>
      <c r="F9666">
        <v>0</v>
      </c>
      <c r="G9666">
        <v>0</v>
      </c>
      <c r="H9666">
        <v>0</v>
      </c>
    </row>
    <row r="9667" spans="1:8" x14ac:dyDescent="0.25">
      <c r="A9667" t="s">
        <v>59</v>
      </c>
      <c r="B9667">
        <v>2019</v>
      </c>
      <c r="C9667" t="s">
        <v>13</v>
      </c>
      <c r="D9667" t="s">
        <v>61</v>
      </c>
      <c r="E9667">
        <v>7</v>
      </c>
      <c r="F9667">
        <v>723.52584999999999</v>
      </c>
      <c r="G9667">
        <v>56688.24</v>
      </c>
      <c r="H9667">
        <v>53537.38</v>
      </c>
    </row>
    <row r="9668" spans="1:8" x14ac:dyDescent="0.25">
      <c r="A9668" t="s">
        <v>59</v>
      </c>
      <c r="B9668">
        <v>2019</v>
      </c>
      <c r="C9668" t="s">
        <v>13</v>
      </c>
      <c r="D9668" t="s">
        <v>61</v>
      </c>
      <c r="E9668">
        <v>0</v>
      </c>
      <c r="F9668">
        <v>0</v>
      </c>
      <c r="G9668">
        <v>0</v>
      </c>
      <c r="H9668">
        <v>0</v>
      </c>
    </row>
    <row r="9669" spans="1:8" x14ac:dyDescent="0.25">
      <c r="A9669" t="s">
        <v>59</v>
      </c>
      <c r="B9669">
        <v>2019</v>
      </c>
      <c r="C9669" t="s">
        <v>13</v>
      </c>
      <c r="D9669" t="s">
        <v>60</v>
      </c>
      <c r="E9669">
        <v>0</v>
      </c>
      <c r="F9669">
        <v>0</v>
      </c>
      <c r="G9669">
        <v>0</v>
      </c>
      <c r="H9669">
        <v>0</v>
      </c>
    </row>
    <row r="9670" spans="1:8" x14ac:dyDescent="0.25">
      <c r="A9670" t="s">
        <v>59</v>
      </c>
      <c r="B9670">
        <v>2019</v>
      </c>
      <c r="C9670" t="s">
        <v>13</v>
      </c>
      <c r="D9670" t="s">
        <v>60</v>
      </c>
      <c r="E9670">
        <v>0</v>
      </c>
      <c r="F9670">
        <v>0</v>
      </c>
      <c r="G9670">
        <v>0</v>
      </c>
      <c r="H9670">
        <v>0</v>
      </c>
    </row>
    <row r="9671" spans="1:8" x14ac:dyDescent="0.25">
      <c r="A9671" t="s">
        <v>59</v>
      </c>
      <c r="B9671">
        <v>2019</v>
      </c>
      <c r="C9671" t="s">
        <v>13</v>
      </c>
      <c r="D9671" t="s">
        <v>60</v>
      </c>
      <c r="E9671">
        <v>2</v>
      </c>
      <c r="F9671">
        <v>39.434310000000004</v>
      </c>
      <c r="G9671">
        <v>4544.03</v>
      </c>
      <c r="H9671">
        <v>4544.03</v>
      </c>
    </row>
    <row r="9672" spans="1:8" x14ac:dyDescent="0.25">
      <c r="A9672" t="s">
        <v>59</v>
      </c>
      <c r="B9672">
        <v>2019</v>
      </c>
      <c r="C9672" t="s">
        <v>13</v>
      </c>
      <c r="D9672" t="s">
        <v>60</v>
      </c>
      <c r="E9672">
        <v>0</v>
      </c>
      <c r="F9672">
        <v>0</v>
      </c>
      <c r="G9672">
        <v>0</v>
      </c>
      <c r="H9672">
        <v>0</v>
      </c>
    </row>
    <row r="9673" spans="1:8" x14ac:dyDescent="0.25">
      <c r="A9673" t="s">
        <v>59</v>
      </c>
      <c r="B9673">
        <v>2019</v>
      </c>
      <c r="C9673" t="s">
        <v>13</v>
      </c>
      <c r="D9673" t="s">
        <v>60</v>
      </c>
      <c r="E9673">
        <v>0</v>
      </c>
      <c r="F9673">
        <v>0</v>
      </c>
      <c r="G9673">
        <v>0</v>
      </c>
      <c r="H9673">
        <v>0</v>
      </c>
    </row>
    <row r="9674" spans="1:8" x14ac:dyDescent="0.25">
      <c r="A9674" t="s">
        <v>59</v>
      </c>
      <c r="B9674">
        <v>2019</v>
      </c>
      <c r="C9674" t="s">
        <v>13</v>
      </c>
      <c r="D9674" t="s">
        <v>60</v>
      </c>
      <c r="E9674">
        <v>0</v>
      </c>
      <c r="F9674">
        <v>0</v>
      </c>
      <c r="G9674">
        <v>0</v>
      </c>
      <c r="H9674">
        <v>0</v>
      </c>
    </row>
    <row r="9675" spans="1:8" x14ac:dyDescent="0.25">
      <c r="A9675" t="s">
        <v>59</v>
      </c>
      <c r="B9675">
        <v>2019</v>
      </c>
      <c r="C9675" t="s">
        <v>13</v>
      </c>
      <c r="D9675" t="s">
        <v>60</v>
      </c>
      <c r="E9675">
        <v>0</v>
      </c>
      <c r="F9675">
        <v>0</v>
      </c>
      <c r="G9675">
        <v>0</v>
      </c>
      <c r="H9675">
        <v>0</v>
      </c>
    </row>
    <row r="9676" spans="1:8" x14ac:dyDescent="0.25">
      <c r="A9676" t="s">
        <v>59</v>
      </c>
      <c r="B9676">
        <v>2019</v>
      </c>
      <c r="C9676" t="s">
        <v>13</v>
      </c>
      <c r="D9676" t="s">
        <v>60</v>
      </c>
      <c r="E9676">
        <v>0</v>
      </c>
      <c r="F9676">
        <v>0</v>
      </c>
      <c r="G9676">
        <v>0</v>
      </c>
      <c r="H9676">
        <v>0</v>
      </c>
    </row>
    <row r="9677" spans="1:8" x14ac:dyDescent="0.25">
      <c r="A9677" t="s">
        <v>59</v>
      </c>
      <c r="B9677">
        <v>2019</v>
      </c>
      <c r="C9677" t="s">
        <v>13</v>
      </c>
      <c r="D9677" t="s">
        <v>62</v>
      </c>
      <c r="E9677">
        <v>137</v>
      </c>
      <c r="F9677">
        <v>12779.76064</v>
      </c>
      <c r="G9677">
        <v>1269484.3799999999</v>
      </c>
      <c r="H9677">
        <v>1273981.3600000001</v>
      </c>
    </row>
    <row r="9678" spans="1:8" x14ac:dyDescent="0.25">
      <c r="A9678" t="s">
        <v>59</v>
      </c>
      <c r="B9678">
        <v>2019</v>
      </c>
      <c r="C9678" t="s">
        <v>13</v>
      </c>
      <c r="D9678" t="s">
        <v>62</v>
      </c>
      <c r="E9678">
        <v>8</v>
      </c>
      <c r="F9678">
        <v>8.0697399999999995</v>
      </c>
      <c r="G9678">
        <v>1180.18</v>
      </c>
      <c r="H9678">
        <v>1156.58</v>
      </c>
    </row>
    <row r="9679" spans="1:8" x14ac:dyDescent="0.25">
      <c r="A9679" t="s">
        <v>59</v>
      </c>
      <c r="B9679">
        <v>2019</v>
      </c>
      <c r="C9679" t="s">
        <v>13</v>
      </c>
      <c r="D9679" t="s">
        <v>60</v>
      </c>
      <c r="E9679">
        <v>0</v>
      </c>
      <c r="F9679">
        <v>0</v>
      </c>
      <c r="G9679">
        <v>0</v>
      </c>
      <c r="H9679">
        <v>0</v>
      </c>
    </row>
    <row r="9680" spans="1:8" x14ac:dyDescent="0.25">
      <c r="A9680" t="s">
        <v>59</v>
      </c>
      <c r="B9680">
        <v>2019</v>
      </c>
      <c r="C9680" t="s">
        <v>13</v>
      </c>
      <c r="D9680" t="s">
        <v>60</v>
      </c>
      <c r="E9680">
        <v>103</v>
      </c>
      <c r="F9680">
        <v>6796.4546399999999</v>
      </c>
      <c r="G9680">
        <v>495981.84</v>
      </c>
      <c r="H9680">
        <v>444517.07</v>
      </c>
    </row>
    <row r="9681" spans="1:8" x14ac:dyDescent="0.25">
      <c r="A9681" t="s">
        <v>59</v>
      </c>
      <c r="B9681">
        <v>2019</v>
      </c>
      <c r="C9681" t="s">
        <v>13</v>
      </c>
      <c r="D9681" t="s">
        <v>60</v>
      </c>
      <c r="E9681">
        <v>1</v>
      </c>
      <c r="F9681">
        <v>1.254</v>
      </c>
      <c r="G9681">
        <v>115.58</v>
      </c>
      <c r="H9681">
        <v>115.58</v>
      </c>
    </row>
    <row r="9682" spans="1:8" x14ac:dyDescent="0.25">
      <c r="A9682" t="s">
        <v>59</v>
      </c>
      <c r="B9682">
        <v>2019</v>
      </c>
      <c r="C9682" t="s">
        <v>13</v>
      </c>
      <c r="D9682" t="s">
        <v>62</v>
      </c>
      <c r="E9682">
        <v>5</v>
      </c>
      <c r="F9682">
        <v>613.29390999999998</v>
      </c>
      <c r="G9682">
        <v>59438.19</v>
      </c>
      <c r="H9682">
        <v>54062.44</v>
      </c>
    </row>
    <row r="9683" spans="1:8" x14ac:dyDescent="0.25">
      <c r="A9683" t="s">
        <v>59</v>
      </c>
      <c r="B9683">
        <v>2019</v>
      </c>
      <c r="C9683" t="s">
        <v>13</v>
      </c>
      <c r="D9683" t="s">
        <v>62</v>
      </c>
      <c r="E9683">
        <v>0</v>
      </c>
      <c r="F9683">
        <v>0</v>
      </c>
      <c r="G9683">
        <v>0</v>
      </c>
      <c r="H9683">
        <v>0</v>
      </c>
    </row>
    <row r="9684" spans="1:8" x14ac:dyDescent="0.25">
      <c r="A9684" t="s">
        <v>59</v>
      </c>
      <c r="B9684">
        <v>2019</v>
      </c>
      <c r="C9684" t="s">
        <v>13</v>
      </c>
      <c r="D9684" t="s">
        <v>60</v>
      </c>
      <c r="E9684">
        <v>0</v>
      </c>
      <c r="F9684">
        <v>0</v>
      </c>
      <c r="G9684">
        <v>0</v>
      </c>
      <c r="H9684">
        <v>0</v>
      </c>
    </row>
    <row r="9685" spans="1:8" x14ac:dyDescent="0.25">
      <c r="A9685" t="s">
        <v>59</v>
      </c>
      <c r="B9685">
        <v>2019</v>
      </c>
      <c r="C9685" t="s">
        <v>13</v>
      </c>
      <c r="D9685" t="s">
        <v>60</v>
      </c>
      <c r="E9685">
        <v>0</v>
      </c>
      <c r="F9685">
        <v>0</v>
      </c>
      <c r="G9685">
        <v>0</v>
      </c>
      <c r="H9685">
        <v>0</v>
      </c>
    </row>
    <row r="9686" spans="1:8" x14ac:dyDescent="0.25">
      <c r="A9686" t="s">
        <v>59</v>
      </c>
      <c r="B9686">
        <v>2019</v>
      </c>
      <c r="C9686" t="s">
        <v>13</v>
      </c>
      <c r="D9686" t="s">
        <v>60</v>
      </c>
      <c r="E9686">
        <v>0</v>
      </c>
      <c r="F9686">
        <v>0</v>
      </c>
      <c r="G9686">
        <v>0</v>
      </c>
      <c r="H9686">
        <v>0</v>
      </c>
    </row>
    <row r="9687" spans="1:8" x14ac:dyDescent="0.25">
      <c r="A9687" t="s">
        <v>59</v>
      </c>
      <c r="B9687">
        <v>2019</v>
      </c>
      <c r="C9687" t="s">
        <v>13</v>
      </c>
      <c r="D9687" t="s">
        <v>60</v>
      </c>
      <c r="E9687">
        <v>0</v>
      </c>
      <c r="F9687">
        <v>0</v>
      </c>
      <c r="G9687">
        <v>0</v>
      </c>
      <c r="H9687">
        <v>0</v>
      </c>
    </row>
    <row r="9688" spans="1:8" x14ac:dyDescent="0.25">
      <c r="A9688" t="s">
        <v>59</v>
      </c>
      <c r="B9688">
        <v>2019</v>
      </c>
      <c r="C9688" t="s">
        <v>13</v>
      </c>
      <c r="D9688" t="s">
        <v>60</v>
      </c>
      <c r="E9688">
        <v>0</v>
      </c>
      <c r="F9688">
        <v>0</v>
      </c>
      <c r="G9688">
        <v>0</v>
      </c>
      <c r="H9688">
        <v>0</v>
      </c>
    </row>
    <row r="9689" spans="1:8" x14ac:dyDescent="0.25">
      <c r="A9689" t="s">
        <v>59</v>
      </c>
      <c r="B9689">
        <v>2019</v>
      </c>
      <c r="C9689" t="s">
        <v>13</v>
      </c>
      <c r="D9689" t="s">
        <v>60</v>
      </c>
      <c r="E9689">
        <v>0</v>
      </c>
      <c r="F9689">
        <v>0</v>
      </c>
      <c r="G9689">
        <v>0</v>
      </c>
      <c r="H9689">
        <v>0</v>
      </c>
    </row>
    <row r="9690" spans="1:8" x14ac:dyDescent="0.25">
      <c r="A9690" t="s">
        <v>59</v>
      </c>
      <c r="B9690">
        <v>2019</v>
      </c>
      <c r="C9690" t="s">
        <v>13</v>
      </c>
      <c r="D9690" t="s">
        <v>60</v>
      </c>
      <c r="E9690">
        <v>0</v>
      </c>
      <c r="F9690">
        <v>0</v>
      </c>
      <c r="G9690">
        <v>0</v>
      </c>
      <c r="H9690">
        <v>0</v>
      </c>
    </row>
    <row r="9691" spans="1:8" x14ac:dyDescent="0.25">
      <c r="A9691" t="s">
        <v>59</v>
      </c>
      <c r="B9691">
        <v>2019</v>
      </c>
      <c r="C9691" t="s">
        <v>13</v>
      </c>
      <c r="D9691" t="s">
        <v>60</v>
      </c>
      <c r="E9691">
        <v>19</v>
      </c>
      <c r="F9691">
        <v>10.28556</v>
      </c>
      <c r="G9691">
        <v>1452.69</v>
      </c>
      <c r="H9691">
        <v>1468.7</v>
      </c>
    </row>
    <row r="9692" spans="1:8" x14ac:dyDescent="0.25">
      <c r="A9692" t="s">
        <v>59</v>
      </c>
      <c r="B9692">
        <v>2019</v>
      </c>
      <c r="C9692" t="s">
        <v>13</v>
      </c>
      <c r="D9692" t="s">
        <v>60</v>
      </c>
      <c r="E9692">
        <v>293</v>
      </c>
      <c r="F9692">
        <v>2113.48135</v>
      </c>
      <c r="G9692">
        <v>184159.33</v>
      </c>
      <c r="H9692">
        <v>177104.6</v>
      </c>
    </row>
    <row r="9693" spans="1:8" x14ac:dyDescent="0.25">
      <c r="A9693" t="s">
        <v>59</v>
      </c>
      <c r="B9693">
        <v>2019</v>
      </c>
      <c r="C9693" t="s">
        <v>13</v>
      </c>
      <c r="D9693" t="s">
        <v>60</v>
      </c>
      <c r="E9693">
        <v>2</v>
      </c>
      <c r="F9693">
        <v>10.481680000000001</v>
      </c>
      <c r="G9693">
        <v>1133.54</v>
      </c>
      <c r="H9693">
        <v>0</v>
      </c>
    </row>
    <row r="9694" spans="1:8" x14ac:dyDescent="0.25">
      <c r="A9694" t="s">
        <v>59</v>
      </c>
      <c r="B9694">
        <v>2019</v>
      </c>
      <c r="C9694" t="s">
        <v>13</v>
      </c>
      <c r="D9694" t="s">
        <v>60</v>
      </c>
      <c r="E9694">
        <v>16</v>
      </c>
      <c r="F9694">
        <v>1029.1347900000001</v>
      </c>
      <c r="G9694">
        <v>67611.009999999995</v>
      </c>
      <c r="H9694">
        <v>67469.8</v>
      </c>
    </row>
    <row r="9695" spans="1:8" x14ac:dyDescent="0.25">
      <c r="A9695" t="s">
        <v>59</v>
      </c>
      <c r="B9695">
        <v>2019</v>
      </c>
      <c r="C9695" t="s">
        <v>13</v>
      </c>
      <c r="D9695" t="s">
        <v>60</v>
      </c>
      <c r="E9695">
        <v>0</v>
      </c>
      <c r="F9695">
        <v>0</v>
      </c>
      <c r="G9695">
        <v>0</v>
      </c>
      <c r="H9695">
        <v>0</v>
      </c>
    </row>
    <row r="9696" spans="1:8" x14ac:dyDescent="0.25">
      <c r="A9696" t="s">
        <v>59</v>
      </c>
      <c r="B9696">
        <v>2019</v>
      </c>
      <c r="C9696" t="s">
        <v>13</v>
      </c>
      <c r="D9696" t="s">
        <v>60</v>
      </c>
      <c r="E9696">
        <v>22</v>
      </c>
      <c r="F9696">
        <v>2823.5835200000001</v>
      </c>
      <c r="G9696">
        <v>179722.62</v>
      </c>
      <c r="H9696">
        <v>138186.9</v>
      </c>
    </row>
    <row r="9697" spans="1:8" x14ac:dyDescent="0.25">
      <c r="A9697" t="s">
        <v>59</v>
      </c>
      <c r="B9697">
        <v>2019</v>
      </c>
      <c r="C9697" t="s">
        <v>13</v>
      </c>
      <c r="D9697" t="s">
        <v>60</v>
      </c>
      <c r="E9697">
        <v>1</v>
      </c>
      <c r="F9697">
        <v>0.45491999999999999</v>
      </c>
      <c r="G9697">
        <v>46.17</v>
      </c>
      <c r="H9697">
        <v>31.76</v>
      </c>
    </row>
    <row r="9698" spans="1:8" x14ac:dyDescent="0.25">
      <c r="A9698" t="s">
        <v>59</v>
      </c>
      <c r="B9698">
        <v>2019</v>
      </c>
      <c r="C9698" t="s">
        <v>13</v>
      </c>
      <c r="D9698" t="s">
        <v>60</v>
      </c>
      <c r="E9698">
        <v>0</v>
      </c>
      <c r="F9698">
        <v>0</v>
      </c>
      <c r="G9698">
        <v>0</v>
      </c>
      <c r="H9698">
        <v>0</v>
      </c>
    </row>
    <row r="9699" spans="1:8" x14ac:dyDescent="0.25">
      <c r="A9699" t="s">
        <v>59</v>
      </c>
      <c r="B9699">
        <v>2019</v>
      </c>
      <c r="C9699" t="s">
        <v>13</v>
      </c>
      <c r="D9699" t="s">
        <v>60</v>
      </c>
      <c r="E9699">
        <v>0</v>
      </c>
      <c r="F9699">
        <v>0</v>
      </c>
      <c r="G9699">
        <v>0</v>
      </c>
      <c r="H9699">
        <v>0</v>
      </c>
    </row>
    <row r="9700" spans="1:8" x14ac:dyDescent="0.25">
      <c r="A9700" t="s">
        <v>59</v>
      </c>
      <c r="B9700">
        <v>2019</v>
      </c>
      <c r="C9700" t="s">
        <v>13</v>
      </c>
      <c r="D9700" t="s">
        <v>60</v>
      </c>
      <c r="E9700">
        <v>2</v>
      </c>
      <c r="F9700">
        <v>0</v>
      </c>
      <c r="G9700">
        <v>2.82</v>
      </c>
      <c r="H9700">
        <v>2.82</v>
      </c>
    </row>
    <row r="9701" spans="1:8" x14ac:dyDescent="0.25">
      <c r="A9701" t="s">
        <v>59</v>
      </c>
      <c r="B9701">
        <v>2019</v>
      </c>
      <c r="C9701" t="s">
        <v>13</v>
      </c>
      <c r="D9701" t="s">
        <v>60</v>
      </c>
      <c r="E9701">
        <v>1065</v>
      </c>
      <c r="F9701">
        <v>1382.5442599999999</v>
      </c>
      <c r="G9701">
        <v>164285.5</v>
      </c>
      <c r="H9701">
        <v>176464.37</v>
      </c>
    </row>
    <row r="9702" spans="1:8" x14ac:dyDescent="0.25">
      <c r="A9702" t="s">
        <v>59</v>
      </c>
      <c r="B9702">
        <v>2019</v>
      </c>
      <c r="C9702" t="s">
        <v>13</v>
      </c>
      <c r="D9702" t="s">
        <v>60</v>
      </c>
      <c r="E9702">
        <v>8059</v>
      </c>
      <c r="F9702">
        <v>2054.0635600000001</v>
      </c>
      <c r="G9702">
        <v>178896.06</v>
      </c>
      <c r="H9702">
        <v>182197.79</v>
      </c>
    </row>
    <row r="9703" spans="1:8" x14ac:dyDescent="0.25">
      <c r="A9703" t="s">
        <v>59</v>
      </c>
      <c r="B9703">
        <v>2019</v>
      </c>
      <c r="C9703" t="s">
        <v>13</v>
      </c>
      <c r="D9703" t="s">
        <v>60</v>
      </c>
      <c r="E9703">
        <v>0</v>
      </c>
      <c r="F9703">
        <v>0</v>
      </c>
      <c r="G9703">
        <v>0</v>
      </c>
      <c r="H9703">
        <v>0</v>
      </c>
    </row>
    <row r="9704" spans="1:8" x14ac:dyDescent="0.25">
      <c r="A9704" t="s">
        <v>59</v>
      </c>
      <c r="B9704">
        <v>2019</v>
      </c>
      <c r="C9704" t="s">
        <v>13</v>
      </c>
      <c r="D9704" t="s">
        <v>60</v>
      </c>
      <c r="E9704">
        <v>49</v>
      </c>
      <c r="F9704">
        <v>29.16272</v>
      </c>
      <c r="G9704">
        <v>2329.73</v>
      </c>
      <c r="H9704">
        <v>2249.83</v>
      </c>
    </row>
    <row r="9705" spans="1:8" x14ac:dyDescent="0.25">
      <c r="A9705" t="s">
        <v>59</v>
      </c>
      <c r="B9705">
        <v>2019</v>
      </c>
      <c r="C9705" t="s">
        <v>13</v>
      </c>
      <c r="D9705" t="s">
        <v>60</v>
      </c>
      <c r="E9705">
        <v>17</v>
      </c>
      <c r="F9705">
        <v>8.8330000000000002</v>
      </c>
      <c r="G9705">
        <v>793.66</v>
      </c>
      <c r="H9705">
        <v>564.20000000000005</v>
      </c>
    </row>
    <row r="9706" spans="1:8" x14ac:dyDescent="0.25">
      <c r="A9706" t="s">
        <v>59</v>
      </c>
      <c r="B9706">
        <v>2019</v>
      </c>
      <c r="C9706" t="s">
        <v>13</v>
      </c>
      <c r="D9706" t="s">
        <v>60</v>
      </c>
      <c r="E9706">
        <v>0</v>
      </c>
      <c r="F9706">
        <v>0</v>
      </c>
      <c r="G9706">
        <v>0</v>
      </c>
      <c r="H9706">
        <v>0</v>
      </c>
    </row>
    <row r="9707" spans="1:8" x14ac:dyDescent="0.25">
      <c r="A9707" t="s">
        <v>59</v>
      </c>
      <c r="B9707">
        <v>2019</v>
      </c>
      <c r="C9707" t="s">
        <v>13</v>
      </c>
      <c r="D9707" t="s">
        <v>60</v>
      </c>
      <c r="E9707">
        <v>263</v>
      </c>
      <c r="F9707">
        <v>73.413139999999999</v>
      </c>
      <c r="G9707">
        <v>5365.49</v>
      </c>
      <c r="H9707">
        <v>4956.5600000000004</v>
      </c>
    </row>
    <row r="9708" spans="1:8" x14ac:dyDescent="0.25">
      <c r="A9708" t="s">
        <v>59</v>
      </c>
      <c r="B9708">
        <v>2019</v>
      </c>
      <c r="C9708" t="s">
        <v>13</v>
      </c>
      <c r="D9708" t="s">
        <v>63</v>
      </c>
      <c r="E9708">
        <v>70</v>
      </c>
      <c r="F9708">
        <v>7.31</v>
      </c>
      <c r="G9708">
        <v>723.78</v>
      </c>
      <c r="H9708">
        <v>743.62</v>
      </c>
    </row>
    <row r="9709" spans="1:8" x14ac:dyDescent="0.25">
      <c r="A9709" t="s">
        <v>59</v>
      </c>
      <c r="B9709">
        <v>2019</v>
      </c>
      <c r="C9709" t="s">
        <v>13</v>
      </c>
      <c r="D9709" t="s">
        <v>60</v>
      </c>
      <c r="E9709">
        <v>1</v>
      </c>
      <c r="F9709">
        <v>6.5024899999999999</v>
      </c>
      <c r="G9709">
        <v>537.53</v>
      </c>
      <c r="H9709">
        <v>546.65</v>
      </c>
    </row>
    <row r="9710" spans="1:8" x14ac:dyDescent="0.25">
      <c r="A9710" t="s">
        <v>59</v>
      </c>
      <c r="B9710">
        <v>2019</v>
      </c>
      <c r="C9710" t="s">
        <v>13</v>
      </c>
      <c r="D9710" t="s">
        <v>60</v>
      </c>
      <c r="E9710">
        <v>5</v>
      </c>
      <c r="F9710">
        <v>37.779260000000001</v>
      </c>
      <c r="G9710">
        <v>3251.03</v>
      </c>
      <c r="H9710">
        <v>2791.7</v>
      </c>
    </row>
    <row r="9711" spans="1:8" x14ac:dyDescent="0.25">
      <c r="A9711" t="s">
        <v>59</v>
      </c>
      <c r="B9711">
        <v>2019</v>
      </c>
      <c r="C9711" t="s">
        <v>13</v>
      </c>
      <c r="D9711" t="s">
        <v>60</v>
      </c>
      <c r="E9711">
        <v>3</v>
      </c>
      <c r="F9711">
        <v>5.7830399999999997</v>
      </c>
      <c r="G9711">
        <v>643.72</v>
      </c>
      <c r="H9711">
        <v>0</v>
      </c>
    </row>
    <row r="9712" spans="1:8" x14ac:dyDescent="0.25">
      <c r="A9712" t="s">
        <v>59</v>
      </c>
      <c r="B9712">
        <v>2019</v>
      </c>
      <c r="C9712" t="s">
        <v>13</v>
      </c>
      <c r="D9712" t="s">
        <v>60</v>
      </c>
      <c r="E9712">
        <v>17</v>
      </c>
      <c r="F9712">
        <v>1.645</v>
      </c>
      <c r="G9712">
        <v>145.18</v>
      </c>
      <c r="H9712">
        <v>113.18</v>
      </c>
    </row>
    <row r="9713" spans="1:8" x14ac:dyDescent="0.25">
      <c r="A9713" t="s">
        <v>59</v>
      </c>
      <c r="B9713">
        <v>2019</v>
      </c>
      <c r="C9713" t="s">
        <v>13</v>
      </c>
      <c r="D9713" t="s">
        <v>60</v>
      </c>
      <c r="E9713">
        <v>0</v>
      </c>
      <c r="F9713">
        <v>0</v>
      </c>
      <c r="G9713">
        <v>0</v>
      </c>
      <c r="H9713">
        <v>0</v>
      </c>
    </row>
    <row r="9714" spans="1:8" x14ac:dyDescent="0.25">
      <c r="A9714" t="s">
        <v>59</v>
      </c>
      <c r="B9714">
        <v>2019</v>
      </c>
      <c r="C9714" t="s">
        <v>13</v>
      </c>
      <c r="D9714" t="s">
        <v>60</v>
      </c>
      <c r="E9714">
        <v>22</v>
      </c>
      <c r="F9714">
        <v>10.84408</v>
      </c>
      <c r="G9714">
        <v>888.06</v>
      </c>
      <c r="H9714">
        <v>497.31</v>
      </c>
    </row>
    <row r="9715" spans="1:8" x14ac:dyDescent="0.25">
      <c r="A9715" t="s">
        <v>59</v>
      </c>
      <c r="B9715">
        <v>2019</v>
      </c>
      <c r="C9715" t="s">
        <v>13</v>
      </c>
      <c r="D9715" t="s">
        <v>60</v>
      </c>
      <c r="E9715">
        <v>253</v>
      </c>
      <c r="F9715">
        <v>107.47456</v>
      </c>
      <c r="G9715">
        <v>8015.89</v>
      </c>
      <c r="H9715">
        <v>7767.31</v>
      </c>
    </row>
    <row r="9716" spans="1:8" x14ac:dyDescent="0.25">
      <c r="A9716" t="s">
        <v>59</v>
      </c>
      <c r="B9716">
        <v>2019</v>
      </c>
      <c r="C9716" t="s">
        <v>13</v>
      </c>
      <c r="D9716" t="s">
        <v>60</v>
      </c>
      <c r="E9716">
        <v>0</v>
      </c>
      <c r="F9716">
        <v>0</v>
      </c>
      <c r="G9716">
        <v>0</v>
      </c>
      <c r="H9716">
        <v>0</v>
      </c>
    </row>
    <row r="9717" spans="1:8" x14ac:dyDescent="0.25">
      <c r="A9717" t="s">
        <v>59</v>
      </c>
      <c r="B9717">
        <v>2019</v>
      </c>
      <c r="C9717" t="s">
        <v>13</v>
      </c>
      <c r="D9717" t="s">
        <v>60</v>
      </c>
      <c r="E9717">
        <v>0</v>
      </c>
      <c r="F9717">
        <v>0</v>
      </c>
      <c r="G9717">
        <v>0</v>
      </c>
      <c r="H9717">
        <v>0</v>
      </c>
    </row>
    <row r="9718" spans="1:8" x14ac:dyDescent="0.25">
      <c r="A9718" t="s">
        <v>59</v>
      </c>
      <c r="B9718">
        <v>2019</v>
      </c>
      <c r="C9718" t="s">
        <v>13</v>
      </c>
      <c r="D9718" t="s">
        <v>60</v>
      </c>
      <c r="E9718">
        <v>4</v>
      </c>
      <c r="F9718">
        <v>10.7766</v>
      </c>
      <c r="G9718">
        <v>752.79</v>
      </c>
      <c r="H9718">
        <v>496.36</v>
      </c>
    </row>
    <row r="9719" spans="1:8" x14ac:dyDescent="0.25">
      <c r="A9719" t="s">
        <v>59</v>
      </c>
      <c r="B9719">
        <v>2019</v>
      </c>
      <c r="C9719" t="s">
        <v>13</v>
      </c>
      <c r="D9719" t="s">
        <v>60</v>
      </c>
      <c r="E9719">
        <v>0</v>
      </c>
      <c r="F9719">
        <v>0</v>
      </c>
      <c r="G9719">
        <v>0</v>
      </c>
      <c r="H9719">
        <v>0</v>
      </c>
    </row>
    <row r="9720" spans="1:8" x14ac:dyDescent="0.25">
      <c r="A9720" t="s">
        <v>59</v>
      </c>
      <c r="B9720">
        <v>2019</v>
      </c>
      <c r="C9720" t="s">
        <v>13</v>
      </c>
      <c r="D9720" t="s">
        <v>60</v>
      </c>
      <c r="E9720">
        <v>10</v>
      </c>
      <c r="F9720">
        <v>12.39672</v>
      </c>
      <c r="G9720">
        <v>1092.0999999999999</v>
      </c>
      <c r="H9720">
        <v>761.79</v>
      </c>
    </row>
    <row r="9721" spans="1:8" x14ac:dyDescent="0.25">
      <c r="A9721" t="s">
        <v>59</v>
      </c>
      <c r="B9721">
        <v>2019</v>
      </c>
      <c r="C9721" t="s">
        <v>13</v>
      </c>
      <c r="D9721" t="s">
        <v>60</v>
      </c>
      <c r="E9721">
        <v>27</v>
      </c>
      <c r="F9721">
        <v>38.385640000000002</v>
      </c>
      <c r="G9721">
        <v>3305.59</v>
      </c>
      <c r="H9721">
        <v>3130.57</v>
      </c>
    </row>
    <row r="9722" spans="1:8" x14ac:dyDescent="0.25">
      <c r="A9722" t="s">
        <v>59</v>
      </c>
      <c r="B9722">
        <v>2019</v>
      </c>
      <c r="C9722" t="s">
        <v>13</v>
      </c>
      <c r="D9722" t="s">
        <v>63</v>
      </c>
      <c r="E9722">
        <v>0</v>
      </c>
      <c r="F9722">
        <v>0</v>
      </c>
      <c r="G9722">
        <v>0</v>
      </c>
      <c r="H9722">
        <v>0</v>
      </c>
    </row>
    <row r="9723" spans="1:8" x14ac:dyDescent="0.25">
      <c r="A9723" t="s">
        <v>59</v>
      </c>
      <c r="B9723">
        <v>2019</v>
      </c>
      <c r="C9723" t="s">
        <v>13</v>
      </c>
      <c r="D9723" t="s">
        <v>60</v>
      </c>
      <c r="E9723">
        <v>8</v>
      </c>
      <c r="F9723">
        <v>1.7170000000000001</v>
      </c>
      <c r="G9723">
        <v>147.54</v>
      </c>
      <c r="H9723">
        <v>143.33000000000001</v>
      </c>
    </row>
    <row r="9724" spans="1:8" x14ac:dyDescent="0.25">
      <c r="A9724" t="s">
        <v>59</v>
      </c>
      <c r="B9724">
        <v>2019</v>
      </c>
      <c r="C9724" t="s">
        <v>13</v>
      </c>
      <c r="D9724" t="s">
        <v>60</v>
      </c>
      <c r="E9724">
        <v>0</v>
      </c>
      <c r="F9724">
        <v>0</v>
      </c>
      <c r="G9724">
        <v>0</v>
      </c>
      <c r="H9724">
        <v>0</v>
      </c>
    </row>
    <row r="9725" spans="1:8" x14ac:dyDescent="0.25">
      <c r="A9725" t="s">
        <v>59</v>
      </c>
      <c r="B9725">
        <v>2019</v>
      </c>
      <c r="C9725" t="s">
        <v>13</v>
      </c>
      <c r="D9725" t="s">
        <v>60</v>
      </c>
      <c r="E9725">
        <v>0</v>
      </c>
      <c r="F9725">
        <v>0</v>
      </c>
      <c r="G9725">
        <v>0</v>
      </c>
      <c r="H9725">
        <v>0</v>
      </c>
    </row>
    <row r="9726" spans="1:8" x14ac:dyDescent="0.25">
      <c r="A9726" t="s">
        <v>59</v>
      </c>
      <c r="B9726">
        <v>2019</v>
      </c>
      <c r="C9726" t="s">
        <v>13</v>
      </c>
      <c r="D9726" t="s">
        <v>60</v>
      </c>
      <c r="E9726">
        <v>26</v>
      </c>
      <c r="F9726">
        <v>117.9422</v>
      </c>
      <c r="G9726">
        <v>10035.17</v>
      </c>
      <c r="H9726">
        <v>0</v>
      </c>
    </row>
    <row r="9727" spans="1:8" x14ac:dyDescent="0.25">
      <c r="A9727" t="s">
        <v>59</v>
      </c>
      <c r="B9727">
        <v>2019</v>
      </c>
      <c r="C9727" t="s">
        <v>13</v>
      </c>
      <c r="D9727" t="s">
        <v>60</v>
      </c>
      <c r="E9727">
        <v>0</v>
      </c>
      <c r="F9727">
        <v>0</v>
      </c>
      <c r="G9727">
        <v>0</v>
      </c>
      <c r="H9727">
        <v>0</v>
      </c>
    </row>
    <row r="9728" spans="1:8" x14ac:dyDescent="0.25">
      <c r="A9728" t="s">
        <v>59</v>
      </c>
      <c r="B9728">
        <v>2019</v>
      </c>
      <c r="C9728" t="s">
        <v>13</v>
      </c>
      <c r="D9728" t="s">
        <v>63</v>
      </c>
      <c r="E9728">
        <v>0</v>
      </c>
      <c r="F9728">
        <v>0</v>
      </c>
      <c r="G9728">
        <v>0</v>
      </c>
      <c r="H9728">
        <v>0</v>
      </c>
    </row>
    <row r="9729" spans="1:8" x14ac:dyDescent="0.25">
      <c r="A9729" t="s">
        <v>59</v>
      </c>
      <c r="B9729">
        <v>2019</v>
      </c>
      <c r="C9729" t="s">
        <v>13</v>
      </c>
      <c r="D9729" t="s">
        <v>60</v>
      </c>
      <c r="E9729">
        <v>0</v>
      </c>
      <c r="F9729">
        <v>0</v>
      </c>
      <c r="G9729">
        <v>0</v>
      </c>
      <c r="H9729">
        <v>0</v>
      </c>
    </row>
    <row r="9730" spans="1:8" x14ac:dyDescent="0.25">
      <c r="A9730" t="s">
        <v>59</v>
      </c>
      <c r="B9730">
        <v>2019</v>
      </c>
      <c r="C9730" t="s">
        <v>13</v>
      </c>
      <c r="D9730" t="s">
        <v>63</v>
      </c>
      <c r="E9730">
        <v>163337</v>
      </c>
      <c r="F9730">
        <v>27384.525269999998</v>
      </c>
      <c r="G9730">
        <v>2602948.02</v>
      </c>
      <c r="H9730">
        <v>1798660.64</v>
      </c>
    </row>
    <row r="9731" spans="1:8" x14ac:dyDescent="0.25">
      <c r="A9731" t="s">
        <v>59</v>
      </c>
      <c r="B9731">
        <v>2019</v>
      </c>
      <c r="C9731" t="s">
        <v>13</v>
      </c>
      <c r="D9731" t="s">
        <v>63</v>
      </c>
      <c r="E9731">
        <v>24</v>
      </c>
      <c r="F9731">
        <v>4.4749999999999996</v>
      </c>
      <c r="G9731">
        <v>608.9</v>
      </c>
      <c r="H9731">
        <v>581.17999999999995</v>
      </c>
    </row>
    <row r="9732" spans="1:8" x14ac:dyDescent="0.25">
      <c r="A9732" t="s">
        <v>59</v>
      </c>
      <c r="B9732">
        <v>2019</v>
      </c>
      <c r="C9732" t="s">
        <v>13</v>
      </c>
      <c r="D9732" t="s">
        <v>63</v>
      </c>
      <c r="E9732">
        <v>842451</v>
      </c>
      <c r="F9732">
        <v>102283.53138</v>
      </c>
      <c r="G9732">
        <v>9453745.1199999992</v>
      </c>
      <c r="H9732">
        <v>8840859.5099999998</v>
      </c>
    </row>
    <row r="9733" spans="1:8" x14ac:dyDescent="0.25">
      <c r="A9733" t="s">
        <v>59</v>
      </c>
      <c r="B9733">
        <v>2019</v>
      </c>
      <c r="C9733" t="s">
        <v>13</v>
      </c>
      <c r="D9733" t="s">
        <v>63</v>
      </c>
      <c r="E9733">
        <v>0</v>
      </c>
      <c r="F9733">
        <v>0</v>
      </c>
      <c r="G9733">
        <v>0</v>
      </c>
      <c r="H9733">
        <v>0</v>
      </c>
    </row>
    <row r="9734" spans="1:8" x14ac:dyDescent="0.25">
      <c r="A9734" t="s">
        <v>59</v>
      </c>
      <c r="B9734">
        <v>2019</v>
      </c>
      <c r="C9734" t="s">
        <v>13</v>
      </c>
      <c r="D9734" t="s">
        <v>64</v>
      </c>
      <c r="E9734">
        <v>0</v>
      </c>
      <c r="F9734">
        <v>0</v>
      </c>
      <c r="G9734">
        <v>0</v>
      </c>
      <c r="H9734">
        <v>0</v>
      </c>
    </row>
    <row r="9735" spans="1:8" x14ac:dyDescent="0.25">
      <c r="A9735" t="s">
        <v>59</v>
      </c>
      <c r="B9735">
        <v>2019</v>
      </c>
      <c r="C9735" t="s">
        <v>13</v>
      </c>
      <c r="D9735" t="s">
        <v>64</v>
      </c>
      <c r="E9735">
        <v>0</v>
      </c>
      <c r="F9735">
        <v>0</v>
      </c>
      <c r="G9735">
        <v>0</v>
      </c>
      <c r="H9735">
        <v>0</v>
      </c>
    </row>
    <row r="9736" spans="1:8" x14ac:dyDescent="0.25">
      <c r="A9736" t="s">
        <v>59</v>
      </c>
      <c r="B9736">
        <v>2019</v>
      </c>
      <c r="C9736" t="s">
        <v>13</v>
      </c>
      <c r="D9736" t="s">
        <v>61</v>
      </c>
      <c r="E9736">
        <v>9</v>
      </c>
      <c r="F9736">
        <v>87.888360000000006</v>
      </c>
      <c r="G9736">
        <v>6696.13</v>
      </c>
      <c r="H9736">
        <v>6696.19</v>
      </c>
    </row>
    <row r="9737" spans="1:8" x14ac:dyDescent="0.25">
      <c r="A9737" t="s">
        <v>59</v>
      </c>
      <c r="B9737">
        <v>2019</v>
      </c>
      <c r="C9737" t="s">
        <v>13</v>
      </c>
      <c r="D9737" t="s">
        <v>61</v>
      </c>
      <c r="E9737">
        <v>0</v>
      </c>
      <c r="F9737">
        <v>0</v>
      </c>
      <c r="G9737">
        <v>0</v>
      </c>
      <c r="H9737">
        <v>0</v>
      </c>
    </row>
    <row r="9738" spans="1:8" x14ac:dyDescent="0.25">
      <c r="A9738" t="s">
        <v>59</v>
      </c>
      <c r="B9738">
        <v>2019</v>
      </c>
      <c r="C9738" t="s">
        <v>13</v>
      </c>
      <c r="D9738" t="s">
        <v>61</v>
      </c>
      <c r="E9738">
        <v>5</v>
      </c>
      <c r="F9738">
        <v>5.923</v>
      </c>
      <c r="G9738">
        <v>508.98</v>
      </c>
      <c r="H9738">
        <v>350.61</v>
      </c>
    </row>
    <row r="9739" spans="1:8" x14ac:dyDescent="0.25">
      <c r="A9739" t="s">
        <v>59</v>
      </c>
      <c r="B9739">
        <v>2019</v>
      </c>
      <c r="C9739" t="s">
        <v>13</v>
      </c>
      <c r="D9739" t="s">
        <v>60</v>
      </c>
      <c r="E9739">
        <v>10</v>
      </c>
      <c r="F9739">
        <v>11.388920000000001</v>
      </c>
      <c r="G9739">
        <v>1422.53</v>
      </c>
      <c r="H9739">
        <v>2667.91</v>
      </c>
    </row>
    <row r="9740" spans="1:8" x14ac:dyDescent="0.25">
      <c r="A9740" t="s">
        <v>59</v>
      </c>
      <c r="B9740">
        <v>2019</v>
      </c>
      <c r="C9740" t="s">
        <v>13</v>
      </c>
      <c r="D9740" t="s">
        <v>60</v>
      </c>
      <c r="E9740">
        <v>476</v>
      </c>
      <c r="F9740">
        <v>4512.6710400000002</v>
      </c>
      <c r="G9740">
        <v>378042.59</v>
      </c>
      <c r="H9740">
        <v>304386.39</v>
      </c>
    </row>
    <row r="9741" spans="1:8" x14ac:dyDescent="0.25">
      <c r="A9741" t="s">
        <v>59</v>
      </c>
      <c r="B9741">
        <v>2019</v>
      </c>
      <c r="C9741" t="s">
        <v>13</v>
      </c>
      <c r="D9741" t="s">
        <v>60</v>
      </c>
      <c r="E9741">
        <v>373</v>
      </c>
      <c r="F9741">
        <v>454.69191000000001</v>
      </c>
      <c r="G9741">
        <v>54865.47</v>
      </c>
      <c r="H9741">
        <v>48483.16</v>
      </c>
    </row>
    <row r="9742" spans="1:8" x14ac:dyDescent="0.25">
      <c r="A9742" t="s">
        <v>59</v>
      </c>
      <c r="B9742">
        <v>2019</v>
      </c>
      <c r="C9742" t="s">
        <v>13</v>
      </c>
      <c r="D9742" t="s">
        <v>61</v>
      </c>
      <c r="E9742">
        <v>1579</v>
      </c>
      <c r="F9742">
        <v>12663.383620000001</v>
      </c>
      <c r="G9742">
        <v>1036461.7</v>
      </c>
      <c r="H9742">
        <v>1028459</v>
      </c>
    </row>
    <row r="9743" spans="1:8" x14ac:dyDescent="0.25">
      <c r="A9743" t="s">
        <v>59</v>
      </c>
      <c r="B9743">
        <v>2019</v>
      </c>
      <c r="C9743" t="s">
        <v>13</v>
      </c>
      <c r="D9743" t="s">
        <v>61</v>
      </c>
      <c r="E9743">
        <v>1236</v>
      </c>
      <c r="F9743">
        <v>1568.5542</v>
      </c>
      <c r="G9743">
        <v>200348.89</v>
      </c>
      <c r="H9743">
        <v>194707.96</v>
      </c>
    </row>
    <row r="9744" spans="1:8" x14ac:dyDescent="0.25">
      <c r="A9744" t="s">
        <v>59</v>
      </c>
      <c r="B9744">
        <v>2019</v>
      </c>
      <c r="C9744" t="s">
        <v>13</v>
      </c>
      <c r="D9744" t="s">
        <v>61</v>
      </c>
      <c r="E9744">
        <v>9748</v>
      </c>
      <c r="F9744">
        <v>2789.5261399999999</v>
      </c>
      <c r="G9744">
        <v>222863.95</v>
      </c>
      <c r="H9744">
        <v>223236.32</v>
      </c>
    </row>
    <row r="9745" spans="1:8" x14ac:dyDescent="0.25">
      <c r="A9745" t="s">
        <v>59</v>
      </c>
      <c r="B9745">
        <v>2019</v>
      </c>
      <c r="C9745" t="s">
        <v>13</v>
      </c>
      <c r="D9745" t="s">
        <v>60</v>
      </c>
      <c r="E9745">
        <v>5</v>
      </c>
      <c r="F9745">
        <v>3.4537399999999998</v>
      </c>
      <c r="G9745">
        <v>617.29</v>
      </c>
      <c r="H9745">
        <v>438.17</v>
      </c>
    </row>
    <row r="9746" spans="1:8" x14ac:dyDescent="0.25">
      <c r="A9746" t="s">
        <v>59</v>
      </c>
      <c r="B9746">
        <v>2019</v>
      </c>
      <c r="C9746" t="s">
        <v>13</v>
      </c>
      <c r="D9746" t="s">
        <v>60</v>
      </c>
      <c r="E9746">
        <v>32</v>
      </c>
      <c r="F9746">
        <v>67.930909999999997</v>
      </c>
      <c r="G9746">
        <v>5730.09</v>
      </c>
      <c r="H9746">
        <v>5938.78</v>
      </c>
    </row>
    <row r="9747" spans="1:8" x14ac:dyDescent="0.25">
      <c r="A9747" t="s">
        <v>59</v>
      </c>
      <c r="B9747">
        <v>2019</v>
      </c>
      <c r="C9747" t="s">
        <v>13</v>
      </c>
      <c r="D9747" t="s">
        <v>60</v>
      </c>
      <c r="E9747">
        <v>689</v>
      </c>
      <c r="F9747">
        <v>195.80868000000001</v>
      </c>
      <c r="G9747">
        <v>13854.62</v>
      </c>
      <c r="H9747">
        <v>13149.29</v>
      </c>
    </row>
    <row r="9748" spans="1:8" x14ac:dyDescent="0.25">
      <c r="A9748" t="s">
        <v>59</v>
      </c>
      <c r="B9748">
        <v>2019</v>
      </c>
      <c r="C9748" t="s">
        <v>13</v>
      </c>
      <c r="D9748" t="s">
        <v>62</v>
      </c>
      <c r="E9748">
        <v>2737</v>
      </c>
      <c r="F9748">
        <v>20681.643639999998</v>
      </c>
      <c r="G9748">
        <v>2005568.91</v>
      </c>
      <c r="H9748">
        <v>2078190.57</v>
      </c>
    </row>
    <row r="9749" spans="1:8" x14ac:dyDescent="0.25">
      <c r="A9749" t="s">
        <v>59</v>
      </c>
      <c r="B9749">
        <v>2019</v>
      </c>
      <c r="C9749" t="s">
        <v>13</v>
      </c>
      <c r="D9749" t="s">
        <v>60</v>
      </c>
      <c r="E9749">
        <v>3151</v>
      </c>
      <c r="F9749">
        <v>1235.8255899999999</v>
      </c>
      <c r="G9749">
        <v>108892.67</v>
      </c>
      <c r="H9749">
        <v>77723.05</v>
      </c>
    </row>
    <row r="9750" spans="1:8" x14ac:dyDescent="0.25">
      <c r="A9750" t="s">
        <v>59</v>
      </c>
      <c r="B9750">
        <v>2019</v>
      </c>
      <c r="C9750" t="s">
        <v>13</v>
      </c>
      <c r="D9750" t="s">
        <v>60</v>
      </c>
      <c r="E9750">
        <v>0</v>
      </c>
      <c r="F9750">
        <v>0</v>
      </c>
      <c r="G9750">
        <v>0</v>
      </c>
      <c r="H9750">
        <v>0</v>
      </c>
    </row>
    <row r="9751" spans="1:8" x14ac:dyDescent="0.25">
      <c r="A9751" t="s">
        <v>59</v>
      </c>
      <c r="B9751">
        <v>2019</v>
      </c>
      <c r="C9751" t="s">
        <v>13</v>
      </c>
      <c r="D9751" t="s">
        <v>60</v>
      </c>
      <c r="E9751">
        <v>6</v>
      </c>
      <c r="F9751">
        <v>0.67600000000000005</v>
      </c>
      <c r="G9751">
        <v>45.19</v>
      </c>
      <c r="H9751">
        <v>37.65</v>
      </c>
    </row>
    <row r="9752" spans="1:8" x14ac:dyDescent="0.25">
      <c r="A9752" t="s">
        <v>59</v>
      </c>
      <c r="B9752">
        <v>2019</v>
      </c>
      <c r="C9752" t="s">
        <v>13</v>
      </c>
      <c r="D9752" t="s">
        <v>62</v>
      </c>
      <c r="E9752">
        <v>48</v>
      </c>
      <c r="F9752">
        <v>414.54002000000003</v>
      </c>
      <c r="G9752">
        <v>38072.559999999998</v>
      </c>
      <c r="H9752">
        <v>27700.75</v>
      </c>
    </row>
    <row r="9753" spans="1:8" x14ac:dyDescent="0.25">
      <c r="A9753" t="s">
        <v>59</v>
      </c>
      <c r="B9753">
        <v>2019</v>
      </c>
      <c r="C9753" t="s">
        <v>13</v>
      </c>
      <c r="D9753" t="s">
        <v>62</v>
      </c>
      <c r="E9753">
        <v>41</v>
      </c>
      <c r="F9753">
        <v>31.879519999999999</v>
      </c>
      <c r="G9753">
        <v>4878.33</v>
      </c>
      <c r="H9753">
        <v>5789.17</v>
      </c>
    </row>
    <row r="9754" spans="1:8" x14ac:dyDescent="0.25">
      <c r="A9754" t="s">
        <v>59</v>
      </c>
      <c r="B9754">
        <v>2019</v>
      </c>
      <c r="C9754" t="s">
        <v>13</v>
      </c>
      <c r="D9754" t="s">
        <v>62</v>
      </c>
      <c r="E9754">
        <v>332</v>
      </c>
      <c r="F9754">
        <v>107.32013999999999</v>
      </c>
      <c r="G9754">
        <v>10445.82</v>
      </c>
      <c r="H9754">
        <v>7081.31</v>
      </c>
    </row>
    <row r="9755" spans="1:8" x14ac:dyDescent="0.25">
      <c r="A9755" t="s">
        <v>59</v>
      </c>
      <c r="B9755">
        <v>2019</v>
      </c>
      <c r="C9755" t="s">
        <v>13</v>
      </c>
      <c r="D9755" t="s">
        <v>60</v>
      </c>
      <c r="E9755">
        <v>69</v>
      </c>
      <c r="F9755">
        <v>442.33407999999997</v>
      </c>
      <c r="G9755">
        <v>29430.9</v>
      </c>
      <c r="H9755">
        <v>20521.03</v>
      </c>
    </row>
    <row r="9756" spans="1:8" x14ac:dyDescent="0.25">
      <c r="A9756" t="s">
        <v>59</v>
      </c>
      <c r="B9756">
        <v>2019</v>
      </c>
      <c r="C9756" t="s">
        <v>13</v>
      </c>
      <c r="D9756" t="s">
        <v>62</v>
      </c>
      <c r="E9756">
        <v>5467</v>
      </c>
      <c r="F9756">
        <v>8503.8890100000008</v>
      </c>
      <c r="G9756">
        <v>1045702.12</v>
      </c>
      <c r="H9756">
        <v>1131725.76</v>
      </c>
    </row>
    <row r="9757" spans="1:8" x14ac:dyDescent="0.25">
      <c r="A9757" t="s">
        <v>59</v>
      </c>
      <c r="B9757">
        <v>2019</v>
      </c>
      <c r="C9757" t="s">
        <v>13</v>
      </c>
      <c r="D9757" t="s">
        <v>62</v>
      </c>
      <c r="E9757">
        <v>126271</v>
      </c>
      <c r="F9757">
        <v>30655.795409999999</v>
      </c>
      <c r="G9757">
        <v>2956584.36</v>
      </c>
      <c r="H9757">
        <v>2917153.74</v>
      </c>
    </row>
    <row r="9758" spans="1:8" x14ac:dyDescent="0.25">
      <c r="A9758" t="s">
        <v>59</v>
      </c>
      <c r="B9758">
        <v>2019</v>
      </c>
      <c r="C9758" t="s">
        <v>13</v>
      </c>
      <c r="D9758" t="s">
        <v>60</v>
      </c>
      <c r="E9758">
        <v>23</v>
      </c>
      <c r="F9758">
        <v>160.64715000000001</v>
      </c>
      <c r="G9758">
        <v>12727.32</v>
      </c>
      <c r="H9758">
        <v>14137.72</v>
      </c>
    </row>
    <row r="9759" spans="1:8" x14ac:dyDescent="0.25">
      <c r="A9759" t="s">
        <v>59</v>
      </c>
      <c r="B9759">
        <v>2019</v>
      </c>
      <c r="C9759" t="s">
        <v>13</v>
      </c>
      <c r="D9759" t="s">
        <v>60</v>
      </c>
      <c r="E9759">
        <v>62</v>
      </c>
      <c r="F9759">
        <v>88.408559999999994</v>
      </c>
      <c r="G9759">
        <v>9259.06</v>
      </c>
      <c r="H9759">
        <v>7514.97</v>
      </c>
    </row>
    <row r="9760" spans="1:8" x14ac:dyDescent="0.25">
      <c r="A9760" t="s">
        <v>59</v>
      </c>
      <c r="B9760">
        <v>2019</v>
      </c>
      <c r="C9760" t="s">
        <v>13</v>
      </c>
      <c r="D9760" t="s">
        <v>60</v>
      </c>
      <c r="E9760">
        <v>26</v>
      </c>
      <c r="F9760">
        <v>153.52089000000001</v>
      </c>
      <c r="G9760">
        <v>6159.03</v>
      </c>
      <c r="H9760">
        <v>6487.56</v>
      </c>
    </row>
    <row r="9761" spans="1:8" x14ac:dyDescent="0.25">
      <c r="A9761" t="s">
        <v>59</v>
      </c>
      <c r="B9761">
        <v>2019</v>
      </c>
      <c r="C9761" t="s">
        <v>13</v>
      </c>
      <c r="D9761" t="s">
        <v>60</v>
      </c>
      <c r="E9761">
        <v>36</v>
      </c>
      <c r="F9761">
        <v>229.02744000000001</v>
      </c>
      <c r="G9761">
        <v>15468.18</v>
      </c>
      <c r="H9761">
        <v>16702.919999999998</v>
      </c>
    </row>
    <row r="9762" spans="1:8" x14ac:dyDescent="0.25">
      <c r="A9762" t="s">
        <v>59</v>
      </c>
      <c r="B9762">
        <v>2019</v>
      </c>
      <c r="C9762" t="s">
        <v>13</v>
      </c>
      <c r="D9762" t="s">
        <v>60</v>
      </c>
      <c r="E9762">
        <v>0</v>
      </c>
      <c r="F9762">
        <v>0</v>
      </c>
      <c r="G9762">
        <v>0</v>
      </c>
      <c r="H9762">
        <v>0</v>
      </c>
    </row>
    <row r="9763" spans="1:8" x14ac:dyDescent="0.25">
      <c r="A9763" t="s">
        <v>59</v>
      </c>
      <c r="B9763">
        <v>2019</v>
      </c>
      <c r="C9763" t="s">
        <v>13</v>
      </c>
      <c r="D9763" t="s">
        <v>60</v>
      </c>
      <c r="E9763">
        <v>3</v>
      </c>
      <c r="F9763">
        <v>3.782</v>
      </c>
      <c r="G9763">
        <v>249.15</v>
      </c>
      <c r="H9763">
        <v>2.46</v>
      </c>
    </row>
    <row r="9764" spans="1:8" x14ac:dyDescent="0.25">
      <c r="A9764" t="s">
        <v>59</v>
      </c>
      <c r="B9764">
        <v>2019</v>
      </c>
      <c r="C9764" t="s">
        <v>13</v>
      </c>
      <c r="D9764" t="s">
        <v>60</v>
      </c>
      <c r="E9764">
        <v>10</v>
      </c>
      <c r="F9764">
        <v>13.113160000000001</v>
      </c>
      <c r="G9764">
        <v>1070.4100000000001</v>
      </c>
      <c r="H9764">
        <v>1057.18</v>
      </c>
    </row>
    <row r="9765" spans="1:8" x14ac:dyDescent="0.25">
      <c r="A9765" t="s">
        <v>59</v>
      </c>
      <c r="B9765">
        <v>2019</v>
      </c>
      <c r="C9765" t="s">
        <v>13</v>
      </c>
      <c r="D9765" t="s">
        <v>60</v>
      </c>
      <c r="E9765">
        <v>164</v>
      </c>
      <c r="F9765">
        <v>86.271780000000007</v>
      </c>
      <c r="G9765">
        <v>11445.82</v>
      </c>
      <c r="H9765">
        <v>7591.98</v>
      </c>
    </row>
    <row r="9766" spans="1:8" x14ac:dyDescent="0.25">
      <c r="A9766" t="s">
        <v>59</v>
      </c>
      <c r="B9766">
        <v>2019</v>
      </c>
      <c r="C9766" t="s">
        <v>13</v>
      </c>
      <c r="D9766" t="s">
        <v>60</v>
      </c>
      <c r="E9766">
        <v>2</v>
      </c>
      <c r="F9766">
        <v>6.0000000000000001E-3</v>
      </c>
      <c r="G9766">
        <v>1.64</v>
      </c>
      <c r="H9766">
        <v>0.94</v>
      </c>
    </row>
    <row r="9767" spans="1:8" x14ac:dyDescent="0.25">
      <c r="A9767" t="s">
        <v>59</v>
      </c>
      <c r="B9767">
        <v>2019</v>
      </c>
      <c r="C9767" t="s">
        <v>13</v>
      </c>
      <c r="D9767" t="s">
        <v>60</v>
      </c>
      <c r="E9767">
        <v>87</v>
      </c>
      <c r="F9767">
        <v>470.91172</v>
      </c>
      <c r="G9767">
        <v>32241.75</v>
      </c>
      <c r="H9767">
        <v>36821.4</v>
      </c>
    </row>
    <row r="9768" spans="1:8" x14ac:dyDescent="0.25">
      <c r="A9768" t="s">
        <v>59</v>
      </c>
      <c r="B9768">
        <v>2019</v>
      </c>
      <c r="C9768" t="s">
        <v>13</v>
      </c>
      <c r="D9768" t="s">
        <v>60</v>
      </c>
      <c r="E9768">
        <v>62</v>
      </c>
      <c r="F9768">
        <v>83.961320000000001</v>
      </c>
      <c r="G9768">
        <v>7387.95</v>
      </c>
      <c r="H9768">
        <v>7565.26</v>
      </c>
    </row>
    <row r="9769" spans="1:8" x14ac:dyDescent="0.25">
      <c r="A9769" t="s">
        <v>59</v>
      </c>
      <c r="B9769">
        <v>2019</v>
      </c>
      <c r="C9769" t="s">
        <v>13</v>
      </c>
      <c r="D9769" t="s">
        <v>60</v>
      </c>
      <c r="E9769">
        <v>620</v>
      </c>
      <c r="F9769">
        <v>300.50060000000002</v>
      </c>
      <c r="G9769">
        <v>22593.34</v>
      </c>
      <c r="H9769">
        <v>24513.99</v>
      </c>
    </row>
    <row r="9770" spans="1:8" x14ac:dyDescent="0.25">
      <c r="A9770" t="s">
        <v>59</v>
      </c>
      <c r="B9770">
        <v>2019</v>
      </c>
      <c r="C9770" t="s">
        <v>13</v>
      </c>
      <c r="D9770" t="s">
        <v>60</v>
      </c>
      <c r="E9770">
        <v>0</v>
      </c>
      <c r="F9770">
        <v>0</v>
      </c>
      <c r="G9770">
        <v>0</v>
      </c>
      <c r="H9770">
        <v>0</v>
      </c>
    </row>
    <row r="9771" spans="1:8" x14ac:dyDescent="0.25">
      <c r="A9771" t="s">
        <v>59</v>
      </c>
      <c r="B9771">
        <v>2019</v>
      </c>
      <c r="C9771" t="s">
        <v>13</v>
      </c>
      <c r="D9771" t="s">
        <v>61</v>
      </c>
      <c r="E9771">
        <v>0</v>
      </c>
      <c r="F9771">
        <v>0</v>
      </c>
      <c r="G9771">
        <v>0</v>
      </c>
      <c r="H9771">
        <v>0</v>
      </c>
    </row>
    <row r="9772" spans="1:8" x14ac:dyDescent="0.25">
      <c r="A9772" t="s">
        <v>59</v>
      </c>
      <c r="B9772">
        <v>2019</v>
      </c>
      <c r="C9772" t="s">
        <v>13</v>
      </c>
      <c r="D9772" t="s">
        <v>60</v>
      </c>
      <c r="E9772">
        <v>0</v>
      </c>
      <c r="F9772">
        <v>0</v>
      </c>
      <c r="G9772">
        <v>0</v>
      </c>
      <c r="H9772">
        <v>0</v>
      </c>
    </row>
    <row r="9773" spans="1:8" x14ac:dyDescent="0.25">
      <c r="A9773" t="s">
        <v>59</v>
      </c>
      <c r="B9773">
        <v>2019</v>
      </c>
      <c r="C9773" t="s">
        <v>13</v>
      </c>
      <c r="D9773" t="s">
        <v>60</v>
      </c>
      <c r="E9773">
        <v>0</v>
      </c>
      <c r="F9773">
        <v>0</v>
      </c>
      <c r="G9773">
        <v>0</v>
      </c>
      <c r="H9773">
        <v>0</v>
      </c>
    </row>
    <row r="9774" spans="1:8" x14ac:dyDescent="0.25">
      <c r="A9774" t="s">
        <v>59</v>
      </c>
      <c r="B9774">
        <v>2019</v>
      </c>
      <c r="C9774" t="s">
        <v>13</v>
      </c>
      <c r="D9774" t="s">
        <v>60</v>
      </c>
      <c r="E9774">
        <v>0</v>
      </c>
      <c r="F9774">
        <v>0</v>
      </c>
      <c r="G9774">
        <v>0</v>
      </c>
      <c r="H9774">
        <v>0</v>
      </c>
    </row>
    <row r="9775" spans="1:8" x14ac:dyDescent="0.25">
      <c r="A9775" t="s">
        <v>59</v>
      </c>
      <c r="B9775">
        <v>2019</v>
      </c>
      <c r="C9775" t="s">
        <v>13</v>
      </c>
      <c r="D9775" t="s">
        <v>62</v>
      </c>
      <c r="E9775">
        <v>1</v>
      </c>
      <c r="F9775">
        <v>393.50400000000002</v>
      </c>
      <c r="G9775">
        <v>36422.730000000003</v>
      </c>
      <c r="H9775">
        <v>0</v>
      </c>
    </row>
    <row r="9776" spans="1:8" x14ac:dyDescent="0.25">
      <c r="A9776" t="s">
        <v>59</v>
      </c>
      <c r="B9776">
        <v>2019</v>
      </c>
      <c r="C9776" t="s">
        <v>13</v>
      </c>
      <c r="D9776" t="s">
        <v>60</v>
      </c>
      <c r="E9776">
        <v>0</v>
      </c>
      <c r="F9776">
        <v>0</v>
      </c>
      <c r="G9776">
        <v>0</v>
      </c>
      <c r="H9776">
        <v>0</v>
      </c>
    </row>
    <row r="9777" spans="1:8" x14ac:dyDescent="0.25">
      <c r="A9777" t="s">
        <v>59</v>
      </c>
      <c r="B9777">
        <v>2019</v>
      </c>
      <c r="C9777" t="s">
        <v>13</v>
      </c>
      <c r="D9777" t="s">
        <v>60</v>
      </c>
      <c r="E9777">
        <v>10</v>
      </c>
      <c r="F9777">
        <v>15.978</v>
      </c>
      <c r="G9777">
        <v>1776.69</v>
      </c>
      <c r="H9777">
        <v>0</v>
      </c>
    </row>
    <row r="9778" spans="1:8" x14ac:dyDescent="0.25">
      <c r="A9778" t="s">
        <v>59</v>
      </c>
      <c r="B9778">
        <v>2019</v>
      </c>
      <c r="C9778" t="s">
        <v>13</v>
      </c>
      <c r="D9778" t="s">
        <v>60</v>
      </c>
      <c r="E9778">
        <v>55</v>
      </c>
      <c r="F9778">
        <v>378.35849999999999</v>
      </c>
      <c r="G9778">
        <v>26453.62</v>
      </c>
      <c r="H9778">
        <v>23718.84</v>
      </c>
    </row>
    <row r="9779" spans="1:8" x14ac:dyDescent="0.25">
      <c r="A9779" t="s">
        <v>59</v>
      </c>
      <c r="B9779">
        <v>2019</v>
      </c>
      <c r="C9779" t="s">
        <v>13</v>
      </c>
      <c r="D9779" t="s">
        <v>60</v>
      </c>
      <c r="E9779">
        <v>33</v>
      </c>
      <c r="F9779">
        <v>48.175919999999998</v>
      </c>
      <c r="G9779">
        <v>4225.41</v>
      </c>
      <c r="H9779">
        <v>2845.58</v>
      </c>
    </row>
    <row r="9780" spans="1:8" x14ac:dyDescent="0.25">
      <c r="A9780" t="s">
        <v>59</v>
      </c>
      <c r="B9780">
        <v>2019</v>
      </c>
      <c r="C9780" t="s">
        <v>13</v>
      </c>
      <c r="D9780" t="s">
        <v>60</v>
      </c>
      <c r="E9780">
        <v>260</v>
      </c>
      <c r="F9780">
        <v>117.2664</v>
      </c>
      <c r="G9780">
        <v>8417.0400000000009</v>
      </c>
      <c r="H9780">
        <v>6212.37</v>
      </c>
    </row>
    <row r="9781" spans="1:8" x14ac:dyDescent="0.25">
      <c r="A9781" t="s">
        <v>59</v>
      </c>
      <c r="B9781">
        <v>2019</v>
      </c>
      <c r="C9781" t="s">
        <v>13</v>
      </c>
      <c r="D9781" t="s">
        <v>64</v>
      </c>
      <c r="E9781">
        <v>1</v>
      </c>
      <c r="F9781">
        <v>22088.994190000001</v>
      </c>
      <c r="G9781">
        <v>1548628.6</v>
      </c>
      <c r="H9781">
        <v>1674454.21</v>
      </c>
    </row>
    <row r="9782" spans="1:8" x14ac:dyDescent="0.25">
      <c r="A9782" t="s">
        <v>59</v>
      </c>
      <c r="B9782">
        <v>2019</v>
      </c>
      <c r="C9782" t="s">
        <v>13</v>
      </c>
      <c r="D9782" t="s">
        <v>60</v>
      </c>
      <c r="E9782">
        <v>0</v>
      </c>
      <c r="F9782">
        <v>0</v>
      </c>
      <c r="G9782">
        <v>0</v>
      </c>
      <c r="H9782">
        <v>0</v>
      </c>
    </row>
    <row r="9783" spans="1:8" x14ac:dyDescent="0.25">
      <c r="A9783" t="s">
        <v>59</v>
      </c>
      <c r="B9783">
        <v>2019</v>
      </c>
      <c r="C9783" t="s">
        <v>13</v>
      </c>
      <c r="D9783" t="s">
        <v>60</v>
      </c>
      <c r="E9783">
        <v>0</v>
      </c>
      <c r="F9783">
        <v>0</v>
      </c>
      <c r="G9783">
        <v>0</v>
      </c>
      <c r="H9783">
        <v>0</v>
      </c>
    </row>
    <row r="9784" spans="1:8" x14ac:dyDescent="0.25">
      <c r="A9784" t="s">
        <v>59</v>
      </c>
      <c r="B9784">
        <v>2019</v>
      </c>
      <c r="C9784" t="s">
        <v>13</v>
      </c>
      <c r="D9784" t="s">
        <v>60</v>
      </c>
      <c r="E9784">
        <v>0</v>
      </c>
      <c r="F9784">
        <v>0</v>
      </c>
      <c r="G9784">
        <v>0</v>
      </c>
      <c r="H9784">
        <v>0</v>
      </c>
    </row>
    <row r="9785" spans="1:8" x14ac:dyDescent="0.25">
      <c r="A9785" t="s">
        <v>59</v>
      </c>
      <c r="B9785">
        <v>2019</v>
      </c>
      <c r="C9785" t="s">
        <v>13</v>
      </c>
      <c r="D9785" t="s">
        <v>60</v>
      </c>
      <c r="E9785">
        <v>0</v>
      </c>
      <c r="F9785">
        <v>0</v>
      </c>
      <c r="G9785">
        <v>0</v>
      </c>
      <c r="H9785">
        <v>0</v>
      </c>
    </row>
    <row r="9786" spans="1:8" x14ac:dyDescent="0.25">
      <c r="A9786" t="s">
        <v>59</v>
      </c>
      <c r="B9786">
        <v>2019</v>
      </c>
      <c r="C9786" t="s">
        <v>13</v>
      </c>
      <c r="D9786" t="s">
        <v>60</v>
      </c>
      <c r="E9786">
        <v>0</v>
      </c>
      <c r="F9786">
        <v>0</v>
      </c>
      <c r="G9786">
        <v>0</v>
      </c>
      <c r="H9786">
        <v>0</v>
      </c>
    </row>
    <row r="9787" spans="1:8" x14ac:dyDescent="0.25">
      <c r="A9787" t="s">
        <v>59</v>
      </c>
      <c r="B9787">
        <v>2019</v>
      </c>
      <c r="C9787" t="s">
        <v>13</v>
      </c>
      <c r="D9787" t="s">
        <v>61</v>
      </c>
      <c r="E9787">
        <v>0</v>
      </c>
      <c r="F9787">
        <v>0</v>
      </c>
      <c r="G9787">
        <v>0</v>
      </c>
      <c r="H9787">
        <v>0</v>
      </c>
    </row>
    <row r="9788" spans="1:8" x14ac:dyDescent="0.25">
      <c r="A9788" t="s">
        <v>59</v>
      </c>
      <c r="B9788">
        <v>2019</v>
      </c>
      <c r="C9788" t="s">
        <v>13</v>
      </c>
      <c r="D9788" t="s">
        <v>60</v>
      </c>
      <c r="E9788">
        <v>0</v>
      </c>
      <c r="F9788">
        <v>0</v>
      </c>
      <c r="G9788">
        <v>0</v>
      </c>
      <c r="H9788">
        <v>0</v>
      </c>
    </row>
    <row r="9789" spans="1:8" x14ac:dyDescent="0.25">
      <c r="A9789" t="s">
        <v>59</v>
      </c>
      <c r="B9789">
        <v>2019</v>
      </c>
      <c r="C9789" t="s">
        <v>13</v>
      </c>
      <c r="D9789" t="s">
        <v>60</v>
      </c>
      <c r="E9789">
        <v>0</v>
      </c>
      <c r="F9789">
        <v>0</v>
      </c>
      <c r="G9789">
        <v>0</v>
      </c>
      <c r="H9789">
        <v>0</v>
      </c>
    </row>
    <row r="9790" spans="1:8" x14ac:dyDescent="0.25">
      <c r="A9790" t="s">
        <v>59</v>
      </c>
      <c r="B9790">
        <v>2019</v>
      </c>
      <c r="C9790" t="s">
        <v>13</v>
      </c>
      <c r="D9790" t="s">
        <v>60</v>
      </c>
      <c r="E9790">
        <v>0</v>
      </c>
      <c r="F9790">
        <v>0</v>
      </c>
      <c r="G9790">
        <v>0</v>
      </c>
      <c r="H9790">
        <v>0</v>
      </c>
    </row>
    <row r="9791" spans="1:8" x14ac:dyDescent="0.25">
      <c r="A9791" t="s">
        <v>59</v>
      </c>
      <c r="B9791">
        <v>2019</v>
      </c>
      <c r="C9791" t="s">
        <v>13</v>
      </c>
      <c r="D9791" t="s">
        <v>60</v>
      </c>
      <c r="E9791">
        <v>0</v>
      </c>
      <c r="F9791">
        <v>0</v>
      </c>
      <c r="G9791">
        <v>0</v>
      </c>
      <c r="H9791">
        <v>0</v>
      </c>
    </row>
    <row r="9792" spans="1:8" x14ac:dyDescent="0.25">
      <c r="A9792" t="s">
        <v>59</v>
      </c>
      <c r="B9792">
        <v>2019</v>
      </c>
      <c r="C9792" t="s">
        <v>13</v>
      </c>
      <c r="D9792" t="s">
        <v>60</v>
      </c>
      <c r="E9792">
        <v>0</v>
      </c>
      <c r="F9792">
        <v>0</v>
      </c>
      <c r="G9792">
        <v>0</v>
      </c>
      <c r="H9792">
        <v>0</v>
      </c>
    </row>
    <row r="9793" spans="1:8" x14ac:dyDescent="0.25">
      <c r="A9793" t="s">
        <v>59</v>
      </c>
      <c r="B9793">
        <v>2019</v>
      </c>
      <c r="C9793" t="s">
        <v>13</v>
      </c>
      <c r="D9793" t="s">
        <v>60</v>
      </c>
      <c r="E9793">
        <v>7</v>
      </c>
      <c r="F9793">
        <v>222.61804000000001</v>
      </c>
      <c r="G9793">
        <v>11949.07</v>
      </c>
      <c r="H9793">
        <v>11766.76</v>
      </c>
    </row>
    <row r="9794" spans="1:8" x14ac:dyDescent="0.25">
      <c r="A9794" t="s">
        <v>59</v>
      </c>
      <c r="B9794">
        <v>2019</v>
      </c>
      <c r="C9794" t="s">
        <v>13</v>
      </c>
      <c r="D9794" t="s">
        <v>60</v>
      </c>
      <c r="E9794">
        <v>0</v>
      </c>
      <c r="F9794">
        <v>0</v>
      </c>
      <c r="G9794">
        <v>0</v>
      </c>
      <c r="H9794">
        <v>0</v>
      </c>
    </row>
    <row r="9795" spans="1:8" x14ac:dyDescent="0.25">
      <c r="A9795" t="s">
        <v>59</v>
      </c>
      <c r="B9795">
        <v>2019</v>
      </c>
      <c r="C9795" t="s">
        <v>13</v>
      </c>
      <c r="D9795" t="s">
        <v>60</v>
      </c>
      <c r="E9795">
        <v>0</v>
      </c>
      <c r="F9795">
        <v>0</v>
      </c>
      <c r="G9795">
        <v>0</v>
      </c>
      <c r="H9795">
        <v>0</v>
      </c>
    </row>
    <row r="9796" spans="1:8" x14ac:dyDescent="0.25">
      <c r="A9796" t="s">
        <v>59</v>
      </c>
      <c r="B9796">
        <v>2019</v>
      </c>
      <c r="C9796" t="s">
        <v>13</v>
      </c>
      <c r="D9796" t="s">
        <v>62</v>
      </c>
      <c r="E9796">
        <v>0</v>
      </c>
      <c r="F9796">
        <v>0</v>
      </c>
      <c r="G9796">
        <v>0</v>
      </c>
      <c r="H9796">
        <v>0</v>
      </c>
    </row>
    <row r="9797" spans="1:8" x14ac:dyDescent="0.25">
      <c r="A9797" t="s">
        <v>59</v>
      </c>
      <c r="B9797">
        <v>2019</v>
      </c>
      <c r="C9797" t="s">
        <v>13</v>
      </c>
      <c r="D9797" t="s">
        <v>60</v>
      </c>
      <c r="E9797">
        <v>0</v>
      </c>
      <c r="F9797">
        <v>0</v>
      </c>
      <c r="G9797">
        <v>0</v>
      </c>
      <c r="H9797">
        <v>0</v>
      </c>
    </row>
    <row r="9798" spans="1:8" x14ac:dyDescent="0.25">
      <c r="A9798" t="s">
        <v>59</v>
      </c>
      <c r="B9798">
        <v>2019</v>
      </c>
      <c r="C9798" t="s">
        <v>12</v>
      </c>
      <c r="D9798" t="s">
        <v>61</v>
      </c>
      <c r="E9798">
        <v>0</v>
      </c>
      <c r="F9798">
        <v>0</v>
      </c>
      <c r="G9798">
        <v>0</v>
      </c>
      <c r="H9798">
        <v>0</v>
      </c>
    </row>
    <row r="9799" spans="1:8" x14ac:dyDescent="0.25">
      <c r="A9799" t="s">
        <v>59</v>
      </c>
      <c r="B9799">
        <v>2019</v>
      </c>
      <c r="C9799" t="s">
        <v>12</v>
      </c>
      <c r="D9799" t="s">
        <v>60</v>
      </c>
      <c r="E9799">
        <v>0</v>
      </c>
      <c r="F9799">
        <v>0</v>
      </c>
      <c r="G9799">
        <v>0</v>
      </c>
      <c r="H9799">
        <v>0</v>
      </c>
    </row>
    <row r="9800" spans="1:8" x14ac:dyDescent="0.25">
      <c r="A9800" t="s">
        <v>59</v>
      </c>
      <c r="B9800">
        <v>2019</v>
      </c>
      <c r="C9800" t="s">
        <v>12</v>
      </c>
      <c r="D9800" t="s">
        <v>62</v>
      </c>
      <c r="E9800">
        <v>0</v>
      </c>
      <c r="F9800">
        <v>0</v>
      </c>
      <c r="G9800">
        <v>0</v>
      </c>
      <c r="H9800">
        <v>0</v>
      </c>
    </row>
    <row r="9801" spans="1:8" x14ac:dyDescent="0.25">
      <c r="A9801" t="s">
        <v>59</v>
      </c>
      <c r="B9801">
        <v>2019</v>
      </c>
      <c r="C9801" t="s">
        <v>12</v>
      </c>
      <c r="D9801" t="s">
        <v>60</v>
      </c>
      <c r="E9801">
        <v>0</v>
      </c>
      <c r="F9801">
        <v>0</v>
      </c>
      <c r="G9801">
        <v>0</v>
      </c>
      <c r="H9801">
        <v>0</v>
      </c>
    </row>
    <row r="9802" spans="1:8" x14ac:dyDescent="0.25">
      <c r="A9802" t="s">
        <v>59</v>
      </c>
      <c r="B9802">
        <v>2019</v>
      </c>
      <c r="C9802" t="s">
        <v>12</v>
      </c>
      <c r="D9802" t="s">
        <v>60</v>
      </c>
      <c r="E9802">
        <v>0</v>
      </c>
      <c r="F9802">
        <v>0</v>
      </c>
      <c r="G9802">
        <v>0</v>
      </c>
      <c r="H9802">
        <v>0</v>
      </c>
    </row>
    <row r="9803" spans="1:8" x14ac:dyDescent="0.25">
      <c r="A9803" t="s">
        <v>59</v>
      </c>
      <c r="B9803">
        <v>2019</v>
      </c>
      <c r="C9803" t="s">
        <v>12</v>
      </c>
      <c r="D9803" t="s">
        <v>60</v>
      </c>
      <c r="E9803">
        <v>0</v>
      </c>
      <c r="F9803">
        <v>0</v>
      </c>
      <c r="G9803">
        <v>0</v>
      </c>
      <c r="H9803">
        <v>0</v>
      </c>
    </row>
    <row r="9804" spans="1:8" x14ac:dyDescent="0.25">
      <c r="A9804" t="s">
        <v>59</v>
      </c>
      <c r="B9804">
        <v>2019</v>
      </c>
      <c r="C9804" t="s">
        <v>12</v>
      </c>
      <c r="D9804" t="s">
        <v>60</v>
      </c>
      <c r="E9804">
        <v>0</v>
      </c>
      <c r="F9804">
        <v>0</v>
      </c>
      <c r="G9804">
        <v>0</v>
      </c>
      <c r="H9804">
        <v>0</v>
      </c>
    </row>
    <row r="9805" spans="1:8" x14ac:dyDescent="0.25">
      <c r="A9805" t="s">
        <v>59</v>
      </c>
      <c r="B9805">
        <v>2019</v>
      </c>
      <c r="C9805" t="s">
        <v>12</v>
      </c>
      <c r="D9805" t="s">
        <v>61</v>
      </c>
      <c r="E9805">
        <v>3</v>
      </c>
      <c r="F9805">
        <v>12792.482</v>
      </c>
      <c r="G9805">
        <v>932412.06</v>
      </c>
      <c r="H9805">
        <v>985326.23</v>
      </c>
    </row>
    <row r="9806" spans="1:8" x14ac:dyDescent="0.25">
      <c r="A9806" t="s">
        <v>59</v>
      </c>
      <c r="B9806">
        <v>2019</v>
      </c>
      <c r="C9806" t="s">
        <v>12</v>
      </c>
      <c r="D9806" t="s">
        <v>60</v>
      </c>
      <c r="E9806">
        <v>0</v>
      </c>
      <c r="F9806">
        <v>0</v>
      </c>
      <c r="G9806">
        <v>0</v>
      </c>
      <c r="H9806">
        <v>0</v>
      </c>
    </row>
    <row r="9807" spans="1:8" x14ac:dyDescent="0.25">
      <c r="A9807" t="s">
        <v>59</v>
      </c>
      <c r="B9807">
        <v>2019</v>
      </c>
      <c r="C9807" t="s">
        <v>12</v>
      </c>
      <c r="D9807" t="s">
        <v>60</v>
      </c>
      <c r="E9807">
        <v>0</v>
      </c>
      <c r="F9807">
        <v>0</v>
      </c>
      <c r="G9807">
        <v>0</v>
      </c>
      <c r="H9807">
        <v>0</v>
      </c>
    </row>
    <row r="9808" spans="1:8" x14ac:dyDescent="0.25">
      <c r="A9808" t="s">
        <v>59</v>
      </c>
      <c r="B9808">
        <v>2019</v>
      </c>
      <c r="C9808" t="s">
        <v>12</v>
      </c>
      <c r="D9808" t="s">
        <v>60</v>
      </c>
      <c r="E9808">
        <v>0</v>
      </c>
      <c r="F9808">
        <v>0</v>
      </c>
      <c r="G9808">
        <v>0</v>
      </c>
      <c r="H9808">
        <v>0</v>
      </c>
    </row>
    <row r="9809" spans="1:8" x14ac:dyDescent="0.25">
      <c r="A9809" t="s">
        <v>59</v>
      </c>
      <c r="B9809">
        <v>2019</v>
      </c>
      <c r="C9809" t="s">
        <v>12</v>
      </c>
      <c r="D9809" t="s">
        <v>60</v>
      </c>
      <c r="E9809">
        <v>0</v>
      </c>
      <c r="F9809">
        <v>0</v>
      </c>
      <c r="G9809">
        <v>0</v>
      </c>
      <c r="H9809">
        <v>0</v>
      </c>
    </row>
    <row r="9810" spans="1:8" x14ac:dyDescent="0.25">
      <c r="A9810" t="s">
        <v>59</v>
      </c>
      <c r="B9810">
        <v>2019</v>
      </c>
      <c r="C9810" t="s">
        <v>12</v>
      </c>
      <c r="D9810" t="s">
        <v>60</v>
      </c>
      <c r="E9810">
        <v>0</v>
      </c>
      <c r="F9810">
        <v>0</v>
      </c>
      <c r="G9810">
        <v>0</v>
      </c>
      <c r="H9810">
        <v>0</v>
      </c>
    </row>
    <row r="9811" spans="1:8" x14ac:dyDescent="0.25">
      <c r="A9811" t="s">
        <v>59</v>
      </c>
      <c r="B9811">
        <v>2019</v>
      </c>
      <c r="C9811" t="s">
        <v>12</v>
      </c>
      <c r="D9811" t="s">
        <v>62</v>
      </c>
      <c r="E9811">
        <v>0</v>
      </c>
      <c r="F9811">
        <v>0</v>
      </c>
      <c r="G9811">
        <v>0</v>
      </c>
      <c r="H9811">
        <v>0</v>
      </c>
    </row>
    <row r="9812" spans="1:8" x14ac:dyDescent="0.25">
      <c r="A9812" t="s">
        <v>59</v>
      </c>
      <c r="B9812">
        <v>2019</v>
      </c>
      <c r="C9812" t="s">
        <v>12</v>
      </c>
      <c r="D9812" t="s">
        <v>60</v>
      </c>
      <c r="E9812">
        <v>0</v>
      </c>
      <c r="F9812">
        <v>0</v>
      </c>
      <c r="G9812">
        <v>0</v>
      </c>
      <c r="H9812">
        <v>0</v>
      </c>
    </row>
    <row r="9813" spans="1:8" x14ac:dyDescent="0.25">
      <c r="A9813" t="s">
        <v>59</v>
      </c>
      <c r="B9813">
        <v>2019</v>
      </c>
      <c r="C9813" t="s">
        <v>12</v>
      </c>
      <c r="D9813" t="s">
        <v>60</v>
      </c>
      <c r="E9813">
        <v>0</v>
      </c>
      <c r="F9813">
        <v>0</v>
      </c>
      <c r="G9813">
        <v>0</v>
      </c>
      <c r="H9813">
        <v>0</v>
      </c>
    </row>
    <row r="9814" spans="1:8" x14ac:dyDescent="0.25">
      <c r="A9814" t="s">
        <v>59</v>
      </c>
      <c r="B9814">
        <v>2019</v>
      </c>
      <c r="C9814" t="s">
        <v>12</v>
      </c>
      <c r="D9814" t="s">
        <v>60</v>
      </c>
      <c r="E9814">
        <v>0</v>
      </c>
      <c r="F9814">
        <v>0</v>
      </c>
      <c r="G9814">
        <v>0</v>
      </c>
      <c r="H9814">
        <v>0</v>
      </c>
    </row>
    <row r="9815" spans="1:8" x14ac:dyDescent="0.25">
      <c r="A9815" t="s">
        <v>59</v>
      </c>
      <c r="B9815">
        <v>2019</v>
      </c>
      <c r="C9815" t="s">
        <v>12</v>
      </c>
      <c r="D9815" t="s">
        <v>60</v>
      </c>
      <c r="E9815">
        <v>1</v>
      </c>
      <c r="F9815">
        <v>187.678</v>
      </c>
      <c r="G9815">
        <v>11978.93</v>
      </c>
      <c r="H9815">
        <v>11978.93</v>
      </c>
    </row>
    <row r="9816" spans="1:8" x14ac:dyDescent="0.25">
      <c r="A9816" t="s">
        <v>59</v>
      </c>
      <c r="B9816">
        <v>2019</v>
      </c>
      <c r="C9816" t="s">
        <v>12</v>
      </c>
      <c r="D9816" t="s">
        <v>60</v>
      </c>
      <c r="E9816">
        <v>0</v>
      </c>
      <c r="F9816">
        <v>0</v>
      </c>
      <c r="G9816">
        <v>0</v>
      </c>
      <c r="H9816">
        <v>0</v>
      </c>
    </row>
    <row r="9817" spans="1:8" x14ac:dyDescent="0.25">
      <c r="A9817" t="s">
        <v>59</v>
      </c>
      <c r="B9817">
        <v>2019</v>
      </c>
      <c r="C9817" t="s">
        <v>12</v>
      </c>
      <c r="D9817" t="s">
        <v>60</v>
      </c>
      <c r="E9817">
        <v>0</v>
      </c>
      <c r="F9817">
        <v>0</v>
      </c>
      <c r="G9817">
        <v>0</v>
      </c>
      <c r="H9817">
        <v>0</v>
      </c>
    </row>
    <row r="9818" spans="1:8" x14ac:dyDescent="0.25">
      <c r="A9818" t="s">
        <v>59</v>
      </c>
      <c r="B9818">
        <v>2019</v>
      </c>
      <c r="C9818" t="s">
        <v>12</v>
      </c>
      <c r="D9818" t="s">
        <v>60</v>
      </c>
      <c r="E9818">
        <v>0</v>
      </c>
      <c r="F9818">
        <v>0</v>
      </c>
      <c r="G9818">
        <v>0</v>
      </c>
      <c r="H9818">
        <v>0</v>
      </c>
    </row>
    <row r="9819" spans="1:8" x14ac:dyDescent="0.25">
      <c r="A9819" t="s">
        <v>59</v>
      </c>
      <c r="B9819">
        <v>2019</v>
      </c>
      <c r="C9819" t="s">
        <v>12</v>
      </c>
      <c r="D9819" t="s">
        <v>61</v>
      </c>
      <c r="E9819">
        <v>0</v>
      </c>
      <c r="F9819">
        <v>0</v>
      </c>
      <c r="G9819">
        <v>0</v>
      </c>
      <c r="H9819">
        <v>0</v>
      </c>
    </row>
    <row r="9820" spans="1:8" x14ac:dyDescent="0.25">
      <c r="A9820" t="s">
        <v>59</v>
      </c>
      <c r="B9820">
        <v>2019</v>
      </c>
      <c r="C9820" t="s">
        <v>12</v>
      </c>
      <c r="D9820" t="s">
        <v>61</v>
      </c>
      <c r="E9820">
        <v>309</v>
      </c>
      <c r="F9820">
        <v>34769.863490000003</v>
      </c>
      <c r="G9820">
        <v>2908561.34</v>
      </c>
      <c r="H9820">
        <v>2862406.83</v>
      </c>
    </row>
    <row r="9821" spans="1:8" x14ac:dyDescent="0.25">
      <c r="A9821" t="s">
        <v>59</v>
      </c>
      <c r="B9821">
        <v>2019</v>
      </c>
      <c r="C9821" t="s">
        <v>12</v>
      </c>
      <c r="D9821" t="s">
        <v>61</v>
      </c>
      <c r="E9821">
        <v>1</v>
      </c>
      <c r="F9821">
        <v>1.8920999999999999</v>
      </c>
      <c r="G9821">
        <v>263.76</v>
      </c>
      <c r="H9821">
        <v>263.76</v>
      </c>
    </row>
    <row r="9822" spans="1:8" x14ac:dyDescent="0.25">
      <c r="A9822" t="s">
        <v>59</v>
      </c>
      <c r="B9822">
        <v>2019</v>
      </c>
      <c r="C9822" t="s">
        <v>12</v>
      </c>
      <c r="D9822" t="s">
        <v>60</v>
      </c>
      <c r="E9822">
        <v>0</v>
      </c>
      <c r="F9822">
        <v>0</v>
      </c>
      <c r="G9822">
        <v>0</v>
      </c>
      <c r="H9822">
        <v>0</v>
      </c>
    </row>
    <row r="9823" spans="1:8" x14ac:dyDescent="0.25">
      <c r="A9823" t="s">
        <v>59</v>
      </c>
      <c r="B9823">
        <v>2019</v>
      </c>
      <c r="C9823" t="s">
        <v>12</v>
      </c>
      <c r="D9823" t="s">
        <v>60</v>
      </c>
      <c r="E9823">
        <v>0</v>
      </c>
      <c r="F9823">
        <v>0</v>
      </c>
      <c r="G9823">
        <v>0</v>
      </c>
      <c r="H9823">
        <v>0</v>
      </c>
    </row>
    <row r="9824" spans="1:8" x14ac:dyDescent="0.25">
      <c r="A9824" t="s">
        <v>59</v>
      </c>
      <c r="B9824">
        <v>2019</v>
      </c>
      <c r="C9824" t="s">
        <v>12</v>
      </c>
      <c r="D9824" t="s">
        <v>60</v>
      </c>
      <c r="E9824">
        <v>0</v>
      </c>
      <c r="F9824">
        <v>0</v>
      </c>
      <c r="G9824">
        <v>0</v>
      </c>
      <c r="H9824">
        <v>0</v>
      </c>
    </row>
    <row r="9825" spans="1:8" x14ac:dyDescent="0.25">
      <c r="A9825" t="s">
        <v>59</v>
      </c>
      <c r="B9825">
        <v>2019</v>
      </c>
      <c r="C9825" t="s">
        <v>12</v>
      </c>
      <c r="D9825" t="s">
        <v>60</v>
      </c>
      <c r="E9825">
        <v>0</v>
      </c>
      <c r="F9825">
        <v>0</v>
      </c>
      <c r="G9825">
        <v>0</v>
      </c>
      <c r="H9825">
        <v>0</v>
      </c>
    </row>
    <row r="9826" spans="1:8" x14ac:dyDescent="0.25">
      <c r="A9826" t="s">
        <v>59</v>
      </c>
      <c r="B9826">
        <v>2019</v>
      </c>
      <c r="C9826" t="s">
        <v>12</v>
      </c>
      <c r="D9826" t="s">
        <v>62</v>
      </c>
      <c r="E9826">
        <v>135</v>
      </c>
      <c r="F9826">
        <v>12334.066279999999</v>
      </c>
      <c r="G9826">
        <v>1225014.83</v>
      </c>
      <c r="H9826">
        <v>1201062.68</v>
      </c>
    </row>
    <row r="9827" spans="1:8" x14ac:dyDescent="0.25">
      <c r="A9827" t="s">
        <v>59</v>
      </c>
      <c r="B9827">
        <v>2019</v>
      </c>
      <c r="C9827" t="s">
        <v>12</v>
      </c>
      <c r="D9827" t="s">
        <v>62</v>
      </c>
      <c r="E9827">
        <v>7</v>
      </c>
      <c r="F9827">
        <v>6.7363600000000003</v>
      </c>
      <c r="G9827">
        <v>1008.59</v>
      </c>
      <c r="H9827">
        <v>1178.76</v>
      </c>
    </row>
    <row r="9828" spans="1:8" x14ac:dyDescent="0.25">
      <c r="A9828" t="s">
        <v>59</v>
      </c>
      <c r="B9828">
        <v>2019</v>
      </c>
      <c r="C9828" t="s">
        <v>12</v>
      </c>
      <c r="D9828" t="s">
        <v>60</v>
      </c>
      <c r="E9828">
        <v>0</v>
      </c>
      <c r="F9828">
        <v>0</v>
      </c>
      <c r="G9828">
        <v>0</v>
      </c>
      <c r="H9828">
        <v>0</v>
      </c>
    </row>
    <row r="9829" spans="1:8" x14ac:dyDescent="0.25">
      <c r="A9829" t="s">
        <v>59</v>
      </c>
      <c r="B9829">
        <v>2019</v>
      </c>
      <c r="C9829" t="s">
        <v>12</v>
      </c>
      <c r="D9829" t="s">
        <v>60</v>
      </c>
      <c r="E9829">
        <v>0</v>
      </c>
      <c r="F9829">
        <v>0</v>
      </c>
      <c r="G9829">
        <v>0</v>
      </c>
      <c r="H9829">
        <v>0</v>
      </c>
    </row>
    <row r="9830" spans="1:8" x14ac:dyDescent="0.25">
      <c r="A9830" t="s">
        <v>59</v>
      </c>
      <c r="B9830">
        <v>2019</v>
      </c>
      <c r="C9830" t="s">
        <v>12</v>
      </c>
      <c r="D9830" t="s">
        <v>60</v>
      </c>
      <c r="E9830">
        <v>0</v>
      </c>
      <c r="F9830">
        <v>0</v>
      </c>
      <c r="G9830">
        <v>0</v>
      </c>
      <c r="H9830">
        <v>0</v>
      </c>
    </row>
    <row r="9831" spans="1:8" x14ac:dyDescent="0.25">
      <c r="A9831" t="s">
        <v>59</v>
      </c>
      <c r="B9831">
        <v>2019</v>
      </c>
      <c r="C9831" t="s">
        <v>12</v>
      </c>
      <c r="D9831" t="s">
        <v>60</v>
      </c>
      <c r="E9831">
        <v>0</v>
      </c>
      <c r="F9831">
        <v>0</v>
      </c>
      <c r="G9831">
        <v>0</v>
      </c>
      <c r="H9831">
        <v>0</v>
      </c>
    </row>
    <row r="9832" spans="1:8" x14ac:dyDescent="0.25">
      <c r="A9832" t="s">
        <v>59</v>
      </c>
      <c r="B9832">
        <v>2019</v>
      </c>
      <c r="C9832" t="s">
        <v>12</v>
      </c>
      <c r="D9832" t="s">
        <v>60</v>
      </c>
      <c r="E9832">
        <v>0</v>
      </c>
      <c r="F9832">
        <v>0</v>
      </c>
      <c r="G9832">
        <v>0</v>
      </c>
      <c r="H9832">
        <v>0</v>
      </c>
    </row>
    <row r="9833" spans="1:8" x14ac:dyDescent="0.25">
      <c r="A9833" t="s">
        <v>59</v>
      </c>
      <c r="B9833">
        <v>2019</v>
      </c>
      <c r="C9833" t="s">
        <v>12</v>
      </c>
      <c r="D9833" t="s">
        <v>60</v>
      </c>
      <c r="E9833">
        <v>19</v>
      </c>
      <c r="F9833">
        <v>11.14429</v>
      </c>
      <c r="G9833">
        <v>1476.62</v>
      </c>
      <c r="H9833">
        <v>1439.47</v>
      </c>
    </row>
    <row r="9834" spans="1:8" x14ac:dyDescent="0.25">
      <c r="A9834" t="s">
        <v>59</v>
      </c>
      <c r="B9834">
        <v>2019</v>
      </c>
      <c r="C9834" t="s">
        <v>12</v>
      </c>
      <c r="D9834" t="s">
        <v>60</v>
      </c>
      <c r="E9834">
        <v>292</v>
      </c>
      <c r="F9834">
        <v>2081.7435300000002</v>
      </c>
      <c r="G9834">
        <v>181354.16</v>
      </c>
      <c r="H9834">
        <v>179888.9</v>
      </c>
    </row>
    <row r="9835" spans="1:8" x14ac:dyDescent="0.25">
      <c r="A9835" t="s">
        <v>59</v>
      </c>
      <c r="B9835">
        <v>2019</v>
      </c>
      <c r="C9835" t="s">
        <v>12</v>
      </c>
      <c r="D9835" t="s">
        <v>60</v>
      </c>
      <c r="E9835">
        <v>2</v>
      </c>
      <c r="F9835">
        <v>6.8156400000000001</v>
      </c>
      <c r="G9835">
        <v>807.2</v>
      </c>
      <c r="H9835">
        <v>807.2</v>
      </c>
    </row>
    <row r="9836" spans="1:8" x14ac:dyDescent="0.25">
      <c r="A9836" t="s">
        <v>59</v>
      </c>
      <c r="B9836">
        <v>2019</v>
      </c>
      <c r="C9836" t="s">
        <v>12</v>
      </c>
      <c r="D9836" t="s">
        <v>60</v>
      </c>
      <c r="E9836">
        <v>1067</v>
      </c>
      <c r="F9836">
        <v>1506.1546599999999</v>
      </c>
      <c r="G9836">
        <v>170948.93</v>
      </c>
      <c r="H9836">
        <v>165666.63</v>
      </c>
    </row>
    <row r="9837" spans="1:8" x14ac:dyDescent="0.25">
      <c r="A9837" t="s">
        <v>59</v>
      </c>
      <c r="B9837">
        <v>2019</v>
      </c>
      <c r="C9837" t="s">
        <v>12</v>
      </c>
      <c r="D9837" t="s">
        <v>60</v>
      </c>
      <c r="E9837">
        <v>8062</v>
      </c>
      <c r="F9837">
        <v>2138.9226600000002</v>
      </c>
      <c r="G9837">
        <v>185657.64</v>
      </c>
      <c r="H9837">
        <v>181188.43</v>
      </c>
    </row>
    <row r="9838" spans="1:8" x14ac:dyDescent="0.25">
      <c r="A9838" t="s">
        <v>59</v>
      </c>
      <c r="B9838">
        <v>2019</v>
      </c>
      <c r="C9838" t="s">
        <v>12</v>
      </c>
      <c r="D9838" t="s">
        <v>60</v>
      </c>
      <c r="E9838">
        <v>0</v>
      </c>
      <c r="F9838">
        <v>0</v>
      </c>
      <c r="G9838">
        <v>0</v>
      </c>
      <c r="H9838">
        <v>0</v>
      </c>
    </row>
    <row r="9839" spans="1:8" x14ac:dyDescent="0.25">
      <c r="A9839" t="s">
        <v>59</v>
      </c>
      <c r="B9839">
        <v>2019</v>
      </c>
      <c r="C9839" t="s">
        <v>12</v>
      </c>
      <c r="D9839" t="s">
        <v>60</v>
      </c>
      <c r="E9839">
        <v>48</v>
      </c>
      <c r="F9839">
        <v>22.132239999999999</v>
      </c>
      <c r="G9839">
        <v>1753.63</v>
      </c>
      <c r="H9839">
        <v>1812.65</v>
      </c>
    </row>
    <row r="9840" spans="1:8" x14ac:dyDescent="0.25">
      <c r="A9840" t="s">
        <v>59</v>
      </c>
      <c r="B9840">
        <v>2019</v>
      </c>
      <c r="C9840" t="s">
        <v>12</v>
      </c>
      <c r="D9840" t="s">
        <v>60</v>
      </c>
      <c r="E9840">
        <v>16</v>
      </c>
      <c r="F9840">
        <v>7.3470000000000004</v>
      </c>
      <c r="G9840">
        <v>668.2</v>
      </c>
      <c r="H9840">
        <v>1050.3599999999999</v>
      </c>
    </row>
    <row r="9841" spans="1:8" x14ac:dyDescent="0.25">
      <c r="A9841" t="s">
        <v>59</v>
      </c>
      <c r="B9841">
        <v>2019</v>
      </c>
      <c r="C9841" t="s">
        <v>12</v>
      </c>
      <c r="D9841" t="s">
        <v>60</v>
      </c>
      <c r="E9841">
        <v>0</v>
      </c>
      <c r="F9841">
        <v>0</v>
      </c>
      <c r="G9841">
        <v>0</v>
      </c>
      <c r="H9841">
        <v>0</v>
      </c>
    </row>
    <row r="9842" spans="1:8" x14ac:dyDescent="0.25">
      <c r="A9842" t="s">
        <v>59</v>
      </c>
      <c r="B9842">
        <v>2019</v>
      </c>
      <c r="C9842" t="s">
        <v>12</v>
      </c>
      <c r="D9842" t="s">
        <v>60</v>
      </c>
      <c r="E9842">
        <v>264</v>
      </c>
      <c r="F9842">
        <v>73.161500000000004</v>
      </c>
      <c r="G9842">
        <v>5362.11</v>
      </c>
      <c r="H9842">
        <v>6189.2</v>
      </c>
    </row>
    <row r="9843" spans="1:8" x14ac:dyDescent="0.25">
      <c r="A9843" t="s">
        <v>59</v>
      </c>
      <c r="B9843">
        <v>2019</v>
      </c>
      <c r="C9843" t="s">
        <v>12</v>
      </c>
      <c r="D9843" t="s">
        <v>60</v>
      </c>
      <c r="E9843">
        <v>257</v>
      </c>
      <c r="F9843">
        <v>114.89686</v>
      </c>
      <c r="G9843">
        <v>8613.93</v>
      </c>
      <c r="H9843">
        <v>8370.51</v>
      </c>
    </row>
    <row r="9844" spans="1:8" x14ac:dyDescent="0.25">
      <c r="A9844" t="s">
        <v>59</v>
      </c>
      <c r="B9844">
        <v>2019</v>
      </c>
      <c r="C9844" t="s">
        <v>12</v>
      </c>
      <c r="D9844" t="s">
        <v>60</v>
      </c>
      <c r="E9844">
        <v>0</v>
      </c>
      <c r="F9844">
        <v>0</v>
      </c>
      <c r="G9844">
        <v>0</v>
      </c>
      <c r="H9844">
        <v>0</v>
      </c>
    </row>
    <row r="9845" spans="1:8" x14ac:dyDescent="0.25">
      <c r="A9845" t="s">
        <v>59</v>
      </c>
      <c r="B9845">
        <v>2019</v>
      </c>
      <c r="C9845" t="s">
        <v>12</v>
      </c>
      <c r="D9845" t="s">
        <v>60</v>
      </c>
      <c r="E9845">
        <v>0</v>
      </c>
      <c r="F9845">
        <v>0</v>
      </c>
      <c r="G9845">
        <v>0</v>
      </c>
      <c r="H9845">
        <v>0</v>
      </c>
    </row>
    <row r="9846" spans="1:8" x14ac:dyDescent="0.25">
      <c r="A9846" t="s">
        <v>59</v>
      </c>
      <c r="B9846">
        <v>2019</v>
      </c>
      <c r="C9846" t="s">
        <v>12</v>
      </c>
      <c r="D9846" t="s">
        <v>60</v>
      </c>
      <c r="E9846">
        <v>4</v>
      </c>
      <c r="F9846">
        <v>11.07643</v>
      </c>
      <c r="G9846">
        <v>765.59</v>
      </c>
      <c r="H9846">
        <v>729.08</v>
      </c>
    </row>
    <row r="9847" spans="1:8" x14ac:dyDescent="0.25">
      <c r="A9847" t="s">
        <v>59</v>
      </c>
      <c r="B9847">
        <v>2019</v>
      </c>
      <c r="C9847" t="s">
        <v>12</v>
      </c>
      <c r="D9847" t="s">
        <v>60</v>
      </c>
      <c r="E9847">
        <v>0</v>
      </c>
      <c r="F9847">
        <v>0</v>
      </c>
      <c r="G9847">
        <v>0</v>
      </c>
      <c r="H9847">
        <v>0</v>
      </c>
    </row>
    <row r="9848" spans="1:8" x14ac:dyDescent="0.25">
      <c r="A9848" t="s">
        <v>59</v>
      </c>
      <c r="B9848">
        <v>2019</v>
      </c>
      <c r="C9848" t="s">
        <v>12</v>
      </c>
      <c r="D9848" t="s">
        <v>60</v>
      </c>
      <c r="E9848">
        <v>10</v>
      </c>
      <c r="F9848">
        <v>12.75264</v>
      </c>
      <c r="G9848">
        <v>1108.69</v>
      </c>
      <c r="H9848">
        <v>1259.55</v>
      </c>
    </row>
    <row r="9849" spans="1:8" x14ac:dyDescent="0.25">
      <c r="A9849" t="s">
        <v>59</v>
      </c>
      <c r="B9849">
        <v>2019</v>
      </c>
      <c r="C9849" t="s">
        <v>12</v>
      </c>
      <c r="D9849" t="s">
        <v>60</v>
      </c>
      <c r="E9849">
        <v>28</v>
      </c>
      <c r="F9849">
        <v>41.619100000000003</v>
      </c>
      <c r="G9849">
        <v>3572.31</v>
      </c>
      <c r="H9849">
        <v>3397.39</v>
      </c>
    </row>
    <row r="9850" spans="1:8" x14ac:dyDescent="0.25">
      <c r="A9850" t="s">
        <v>59</v>
      </c>
      <c r="B9850">
        <v>2019</v>
      </c>
      <c r="C9850" t="s">
        <v>12</v>
      </c>
      <c r="D9850" t="s">
        <v>60</v>
      </c>
      <c r="E9850">
        <v>0</v>
      </c>
      <c r="F9850">
        <v>0</v>
      </c>
      <c r="G9850">
        <v>0</v>
      </c>
      <c r="H9850">
        <v>0</v>
      </c>
    </row>
    <row r="9851" spans="1:8" x14ac:dyDescent="0.25">
      <c r="A9851" t="s">
        <v>59</v>
      </c>
      <c r="B9851">
        <v>2019</v>
      </c>
      <c r="C9851" t="s">
        <v>12</v>
      </c>
      <c r="D9851" t="s">
        <v>63</v>
      </c>
      <c r="E9851">
        <v>163680</v>
      </c>
      <c r="F9851">
        <v>29551.06624</v>
      </c>
      <c r="G9851">
        <v>2812840.13</v>
      </c>
      <c r="H9851">
        <v>1809168.36</v>
      </c>
    </row>
    <row r="9852" spans="1:8" x14ac:dyDescent="0.25">
      <c r="A9852" t="s">
        <v>59</v>
      </c>
      <c r="B9852">
        <v>2019</v>
      </c>
      <c r="C9852" t="s">
        <v>12</v>
      </c>
      <c r="D9852" t="s">
        <v>63</v>
      </c>
      <c r="E9852">
        <v>25</v>
      </c>
      <c r="F9852">
        <v>4.4690000000000003</v>
      </c>
      <c r="G9852">
        <v>609.5</v>
      </c>
      <c r="H9852">
        <v>805.97</v>
      </c>
    </row>
    <row r="9853" spans="1:8" x14ac:dyDescent="0.25">
      <c r="A9853" t="s">
        <v>59</v>
      </c>
      <c r="B9853">
        <v>2019</v>
      </c>
      <c r="C9853" t="s">
        <v>12</v>
      </c>
      <c r="D9853" t="s">
        <v>63</v>
      </c>
      <c r="E9853">
        <v>842504</v>
      </c>
      <c r="F9853">
        <v>111057.82967000001</v>
      </c>
      <c r="G9853">
        <v>11432601.380000001</v>
      </c>
      <c r="H9853">
        <v>9133727.2699999996</v>
      </c>
    </row>
    <row r="9854" spans="1:8" x14ac:dyDescent="0.25">
      <c r="A9854" t="s">
        <v>59</v>
      </c>
      <c r="B9854">
        <v>2019</v>
      </c>
      <c r="C9854" t="s">
        <v>12</v>
      </c>
      <c r="D9854" t="s">
        <v>63</v>
      </c>
      <c r="E9854">
        <v>0</v>
      </c>
      <c r="F9854">
        <v>0</v>
      </c>
      <c r="G9854">
        <v>0</v>
      </c>
      <c r="H9854">
        <v>0</v>
      </c>
    </row>
    <row r="9855" spans="1:8" x14ac:dyDescent="0.25">
      <c r="A9855" t="s">
        <v>59</v>
      </c>
      <c r="B9855">
        <v>2019</v>
      </c>
      <c r="C9855" t="s">
        <v>12</v>
      </c>
      <c r="D9855" t="s">
        <v>64</v>
      </c>
      <c r="E9855">
        <v>0</v>
      </c>
      <c r="F9855">
        <v>0</v>
      </c>
      <c r="G9855">
        <v>0</v>
      </c>
      <c r="H9855">
        <v>0</v>
      </c>
    </row>
    <row r="9856" spans="1:8" x14ac:dyDescent="0.25">
      <c r="A9856" t="s">
        <v>59</v>
      </c>
      <c r="B9856">
        <v>2019</v>
      </c>
      <c r="C9856" t="s">
        <v>12</v>
      </c>
      <c r="D9856" t="s">
        <v>61</v>
      </c>
      <c r="E9856">
        <v>1579</v>
      </c>
      <c r="F9856">
        <v>12585.85534</v>
      </c>
      <c r="G9856">
        <v>1029217.38</v>
      </c>
      <c r="H9856">
        <v>982459.35</v>
      </c>
    </row>
    <row r="9857" spans="1:8" x14ac:dyDescent="0.25">
      <c r="A9857" t="s">
        <v>59</v>
      </c>
      <c r="B9857">
        <v>2019</v>
      </c>
      <c r="C9857" t="s">
        <v>12</v>
      </c>
      <c r="D9857" t="s">
        <v>61</v>
      </c>
      <c r="E9857">
        <v>1264</v>
      </c>
      <c r="F9857">
        <v>1587.83124</v>
      </c>
      <c r="G9857">
        <v>176160.11</v>
      </c>
      <c r="H9857">
        <v>193303.16</v>
      </c>
    </row>
    <row r="9858" spans="1:8" x14ac:dyDescent="0.25">
      <c r="A9858" t="s">
        <v>59</v>
      </c>
      <c r="B9858">
        <v>2019</v>
      </c>
      <c r="C9858" t="s">
        <v>12</v>
      </c>
      <c r="D9858" t="s">
        <v>61</v>
      </c>
      <c r="E9858">
        <v>9784</v>
      </c>
      <c r="F9858">
        <v>2904.6269699999998</v>
      </c>
      <c r="G9858">
        <v>232626.81</v>
      </c>
      <c r="H9858">
        <v>219159.33</v>
      </c>
    </row>
    <row r="9859" spans="1:8" x14ac:dyDescent="0.25">
      <c r="A9859" t="s">
        <v>59</v>
      </c>
      <c r="B9859">
        <v>2019</v>
      </c>
      <c r="C9859" t="s">
        <v>12</v>
      </c>
      <c r="D9859" t="s">
        <v>60</v>
      </c>
      <c r="E9859">
        <v>5</v>
      </c>
      <c r="F9859">
        <v>3.5465800000000001</v>
      </c>
      <c r="G9859">
        <v>651.04</v>
      </c>
      <c r="H9859">
        <v>701.56</v>
      </c>
    </row>
    <row r="9860" spans="1:8" x14ac:dyDescent="0.25">
      <c r="A9860" t="s">
        <v>59</v>
      </c>
      <c r="B9860">
        <v>2019</v>
      </c>
      <c r="C9860" t="s">
        <v>12</v>
      </c>
      <c r="D9860" t="s">
        <v>60</v>
      </c>
      <c r="E9860">
        <v>32</v>
      </c>
      <c r="F9860">
        <v>67.726519999999994</v>
      </c>
      <c r="G9860">
        <v>5407.2</v>
      </c>
      <c r="H9860">
        <v>4187.3100000000004</v>
      </c>
    </row>
    <row r="9861" spans="1:8" x14ac:dyDescent="0.25">
      <c r="A9861" t="s">
        <v>59</v>
      </c>
      <c r="B9861">
        <v>2019</v>
      </c>
      <c r="C9861" t="s">
        <v>12</v>
      </c>
      <c r="D9861" t="s">
        <v>60</v>
      </c>
      <c r="E9861">
        <v>685</v>
      </c>
      <c r="F9861">
        <v>191.24892</v>
      </c>
      <c r="G9861">
        <v>13587.12</v>
      </c>
      <c r="H9861">
        <v>14431.84</v>
      </c>
    </row>
    <row r="9862" spans="1:8" x14ac:dyDescent="0.25">
      <c r="A9862" t="s">
        <v>59</v>
      </c>
      <c r="B9862">
        <v>2019</v>
      </c>
      <c r="C9862" t="s">
        <v>12</v>
      </c>
      <c r="D9862" t="s">
        <v>62</v>
      </c>
      <c r="E9862">
        <v>2734</v>
      </c>
      <c r="F9862">
        <v>20207.42785</v>
      </c>
      <c r="G9862">
        <v>1961925.05</v>
      </c>
      <c r="H9862">
        <v>1797943.68</v>
      </c>
    </row>
    <row r="9863" spans="1:8" x14ac:dyDescent="0.25">
      <c r="A9863" t="s">
        <v>59</v>
      </c>
      <c r="B9863">
        <v>2019</v>
      </c>
      <c r="C9863" t="s">
        <v>12</v>
      </c>
      <c r="D9863" t="s">
        <v>62</v>
      </c>
      <c r="E9863">
        <v>5504</v>
      </c>
      <c r="F9863">
        <v>8991.4073499999995</v>
      </c>
      <c r="G9863">
        <v>1081467.8799999999</v>
      </c>
      <c r="H9863">
        <v>1058256.3500000001</v>
      </c>
    </row>
    <row r="9864" spans="1:8" x14ac:dyDescent="0.25">
      <c r="A9864" t="s">
        <v>59</v>
      </c>
      <c r="B9864">
        <v>2019</v>
      </c>
      <c r="C9864" t="s">
        <v>12</v>
      </c>
      <c r="D9864" t="s">
        <v>62</v>
      </c>
      <c r="E9864">
        <v>126829</v>
      </c>
      <c r="F9864">
        <v>30941.74483</v>
      </c>
      <c r="G9864">
        <v>2984023.96</v>
      </c>
      <c r="H9864">
        <v>2891670.36</v>
      </c>
    </row>
    <row r="9865" spans="1:8" x14ac:dyDescent="0.25">
      <c r="A9865" t="s">
        <v>59</v>
      </c>
      <c r="B9865">
        <v>2019</v>
      </c>
      <c r="C9865" t="s">
        <v>12</v>
      </c>
      <c r="D9865" t="s">
        <v>60</v>
      </c>
      <c r="E9865">
        <v>23</v>
      </c>
      <c r="F9865">
        <v>136.79463999999999</v>
      </c>
      <c r="G9865">
        <v>11360.13</v>
      </c>
      <c r="H9865">
        <v>11011.03</v>
      </c>
    </row>
    <row r="9866" spans="1:8" x14ac:dyDescent="0.25">
      <c r="A9866" t="s">
        <v>59</v>
      </c>
      <c r="B9866">
        <v>2019</v>
      </c>
      <c r="C9866" t="s">
        <v>12</v>
      </c>
      <c r="D9866" t="s">
        <v>60</v>
      </c>
      <c r="E9866">
        <v>63</v>
      </c>
      <c r="F9866">
        <v>83.294380000000004</v>
      </c>
      <c r="G9866">
        <v>8994.64</v>
      </c>
      <c r="H9866">
        <v>8079.83</v>
      </c>
    </row>
    <row r="9867" spans="1:8" x14ac:dyDescent="0.25">
      <c r="A9867" t="s">
        <v>59</v>
      </c>
      <c r="B9867">
        <v>2019</v>
      </c>
      <c r="C9867" t="s">
        <v>12</v>
      </c>
      <c r="D9867" t="s">
        <v>60</v>
      </c>
      <c r="E9867">
        <v>26</v>
      </c>
      <c r="F9867">
        <v>155.6739</v>
      </c>
      <c r="G9867">
        <v>6245.16</v>
      </c>
      <c r="H9867">
        <v>6206.97</v>
      </c>
    </row>
    <row r="9868" spans="1:8" x14ac:dyDescent="0.25">
      <c r="A9868" t="s">
        <v>59</v>
      </c>
      <c r="B9868">
        <v>2019</v>
      </c>
      <c r="C9868" t="s">
        <v>12</v>
      </c>
      <c r="D9868" t="s">
        <v>60</v>
      </c>
      <c r="E9868">
        <v>36</v>
      </c>
      <c r="F9868">
        <v>232.35650999999999</v>
      </c>
      <c r="G9868">
        <v>15689.4</v>
      </c>
      <c r="H9868">
        <v>14908.38</v>
      </c>
    </row>
    <row r="9869" spans="1:8" x14ac:dyDescent="0.25">
      <c r="A9869" t="s">
        <v>59</v>
      </c>
      <c r="B9869">
        <v>2019</v>
      </c>
      <c r="C9869" t="s">
        <v>12</v>
      </c>
      <c r="D9869" t="s">
        <v>60</v>
      </c>
      <c r="E9869">
        <v>0</v>
      </c>
      <c r="F9869">
        <v>0</v>
      </c>
      <c r="G9869">
        <v>0</v>
      </c>
      <c r="H9869">
        <v>0</v>
      </c>
    </row>
    <row r="9870" spans="1:8" x14ac:dyDescent="0.25">
      <c r="A9870" t="s">
        <v>59</v>
      </c>
      <c r="B9870">
        <v>2019</v>
      </c>
      <c r="C9870" t="s">
        <v>12</v>
      </c>
      <c r="D9870" t="s">
        <v>60</v>
      </c>
      <c r="E9870">
        <v>0</v>
      </c>
      <c r="F9870">
        <v>0</v>
      </c>
      <c r="G9870">
        <v>0</v>
      </c>
      <c r="H9870">
        <v>0</v>
      </c>
    </row>
    <row r="9871" spans="1:8" x14ac:dyDescent="0.25">
      <c r="A9871" t="s">
        <v>59</v>
      </c>
      <c r="B9871">
        <v>2019</v>
      </c>
      <c r="C9871" t="s">
        <v>12</v>
      </c>
      <c r="D9871" t="s">
        <v>61</v>
      </c>
      <c r="E9871">
        <v>0</v>
      </c>
      <c r="F9871">
        <v>0</v>
      </c>
      <c r="G9871">
        <v>0</v>
      </c>
      <c r="H9871">
        <v>0</v>
      </c>
    </row>
    <row r="9872" spans="1:8" x14ac:dyDescent="0.25">
      <c r="A9872" t="s">
        <v>59</v>
      </c>
      <c r="B9872">
        <v>2019</v>
      </c>
      <c r="C9872" t="s">
        <v>12</v>
      </c>
      <c r="D9872" t="s">
        <v>60</v>
      </c>
      <c r="E9872">
        <v>0</v>
      </c>
      <c r="F9872">
        <v>0</v>
      </c>
      <c r="G9872">
        <v>0</v>
      </c>
      <c r="H9872">
        <v>0</v>
      </c>
    </row>
    <row r="9873" spans="1:8" x14ac:dyDescent="0.25">
      <c r="A9873" t="s">
        <v>59</v>
      </c>
      <c r="B9873">
        <v>2019</v>
      </c>
      <c r="C9873" t="s">
        <v>12</v>
      </c>
      <c r="D9873" t="s">
        <v>60</v>
      </c>
      <c r="E9873">
        <v>0</v>
      </c>
      <c r="F9873">
        <v>0</v>
      </c>
      <c r="G9873">
        <v>0</v>
      </c>
      <c r="H9873">
        <v>0</v>
      </c>
    </row>
    <row r="9874" spans="1:8" x14ac:dyDescent="0.25">
      <c r="A9874" t="s">
        <v>59</v>
      </c>
      <c r="B9874">
        <v>2019</v>
      </c>
      <c r="C9874" t="s">
        <v>12</v>
      </c>
      <c r="D9874" t="s">
        <v>60</v>
      </c>
      <c r="E9874">
        <v>0</v>
      </c>
      <c r="F9874">
        <v>0</v>
      </c>
      <c r="G9874">
        <v>0</v>
      </c>
      <c r="H9874">
        <v>0</v>
      </c>
    </row>
    <row r="9875" spans="1:8" x14ac:dyDescent="0.25">
      <c r="A9875" t="s">
        <v>59</v>
      </c>
      <c r="B9875">
        <v>2019</v>
      </c>
      <c r="C9875" t="s">
        <v>12</v>
      </c>
      <c r="D9875" t="s">
        <v>62</v>
      </c>
      <c r="E9875">
        <v>1</v>
      </c>
      <c r="F9875">
        <v>413.32799999999997</v>
      </c>
      <c r="G9875">
        <v>38085.65</v>
      </c>
      <c r="H9875">
        <v>38085.65</v>
      </c>
    </row>
    <row r="9876" spans="1:8" x14ac:dyDescent="0.25">
      <c r="A9876" t="s">
        <v>59</v>
      </c>
      <c r="B9876">
        <v>2019</v>
      </c>
      <c r="C9876" t="s">
        <v>12</v>
      </c>
      <c r="D9876" t="s">
        <v>60</v>
      </c>
      <c r="E9876">
        <v>0</v>
      </c>
      <c r="F9876">
        <v>0</v>
      </c>
      <c r="G9876">
        <v>0</v>
      </c>
      <c r="H9876">
        <v>0</v>
      </c>
    </row>
    <row r="9877" spans="1:8" x14ac:dyDescent="0.25">
      <c r="A9877" t="s">
        <v>59</v>
      </c>
      <c r="B9877">
        <v>2019</v>
      </c>
      <c r="C9877" t="s">
        <v>12</v>
      </c>
      <c r="D9877" t="s">
        <v>60</v>
      </c>
      <c r="E9877">
        <v>0</v>
      </c>
      <c r="F9877">
        <v>0</v>
      </c>
      <c r="G9877">
        <v>0</v>
      </c>
      <c r="H9877">
        <v>0</v>
      </c>
    </row>
    <row r="9878" spans="1:8" x14ac:dyDescent="0.25">
      <c r="A9878" t="s">
        <v>59</v>
      </c>
      <c r="B9878">
        <v>2019</v>
      </c>
      <c r="C9878" t="s">
        <v>12</v>
      </c>
      <c r="D9878" t="s">
        <v>60</v>
      </c>
      <c r="E9878">
        <v>0</v>
      </c>
      <c r="F9878">
        <v>0</v>
      </c>
      <c r="G9878">
        <v>0</v>
      </c>
      <c r="H9878">
        <v>0</v>
      </c>
    </row>
    <row r="9879" spans="1:8" x14ac:dyDescent="0.25">
      <c r="A9879" t="s">
        <v>59</v>
      </c>
      <c r="B9879">
        <v>2019</v>
      </c>
      <c r="C9879" t="s">
        <v>12</v>
      </c>
      <c r="D9879" t="s">
        <v>60</v>
      </c>
      <c r="E9879">
        <v>0</v>
      </c>
      <c r="F9879">
        <v>0</v>
      </c>
      <c r="G9879">
        <v>0</v>
      </c>
      <c r="H9879">
        <v>0</v>
      </c>
    </row>
    <row r="9880" spans="1:8" x14ac:dyDescent="0.25">
      <c r="A9880" t="s">
        <v>59</v>
      </c>
      <c r="B9880">
        <v>2019</v>
      </c>
      <c r="C9880" t="s">
        <v>12</v>
      </c>
      <c r="D9880" t="s">
        <v>61</v>
      </c>
      <c r="E9880">
        <v>0</v>
      </c>
      <c r="F9880">
        <v>0</v>
      </c>
      <c r="G9880">
        <v>0</v>
      </c>
      <c r="H9880">
        <v>0</v>
      </c>
    </row>
    <row r="9881" spans="1:8" x14ac:dyDescent="0.25">
      <c r="A9881" t="s">
        <v>59</v>
      </c>
      <c r="B9881">
        <v>2019</v>
      </c>
      <c r="C9881" t="s">
        <v>12</v>
      </c>
      <c r="D9881" t="s">
        <v>60</v>
      </c>
      <c r="E9881">
        <v>0</v>
      </c>
      <c r="F9881">
        <v>0</v>
      </c>
      <c r="G9881">
        <v>0</v>
      </c>
      <c r="H9881">
        <v>0</v>
      </c>
    </row>
    <row r="9882" spans="1:8" x14ac:dyDescent="0.25">
      <c r="A9882" t="s">
        <v>59</v>
      </c>
      <c r="B9882">
        <v>2019</v>
      </c>
      <c r="C9882" t="s">
        <v>12</v>
      </c>
      <c r="D9882" t="s">
        <v>60</v>
      </c>
      <c r="E9882">
        <v>0</v>
      </c>
      <c r="F9882">
        <v>0</v>
      </c>
      <c r="G9882">
        <v>0</v>
      </c>
      <c r="H9882">
        <v>0</v>
      </c>
    </row>
    <row r="9883" spans="1:8" x14ac:dyDescent="0.25">
      <c r="A9883" t="s">
        <v>59</v>
      </c>
      <c r="B9883">
        <v>2019</v>
      </c>
      <c r="C9883" t="s">
        <v>12</v>
      </c>
      <c r="D9883" t="s">
        <v>60</v>
      </c>
      <c r="E9883">
        <v>0</v>
      </c>
      <c r="F9883">
        <v>0</v>
      </c>
      <c r="G9883">
        <v>0</v>
      </c>
      <c r="H9883">
        <v>0</v>
      </c>
    </row>
    <row r="9884" spans="1:8" x14ac:dyDescent="0.25">
      <c r="A9884" t="s">
        <v>59</v>
      </c>
      <c r="B9884">
        <v>2019</v>
      </c>
      <c r="C9884" t="s">
        <v>12</v>
      </c>
      <c r="D9884" t="s">
        <v>60</v>
      </c>
      <c r="E9884">
        <v>0</v>
      </c>
      <c r="F9884">
        <v>0</v>
      </c>
      <c r="G9884">
        <v>0</v>
      </c>
      <c r="H9884">
        <v>0</v>
      </c>
    </row>
    <row r="9885" spans="1:8" x14ac:dyDescent="0.25">
      <c r="A9885" t="s">
        <v>59</v>
      </c>
      <c r="B9885">
        <v>2019</v>
      </c>
      <c r="C9885" t="s">
        <v>12</v>
      </c>
      <c r="D9885" t="s">
        <v>60</v>
      </c>
      <c r="E9885">
        <v>0</v>
      </c>
      <c r="F9885">
        <v>0</v>
      </c>
      <c r="G9885">
        <v>0</v>
      </c>
      <c r="H9885">
        <v>0</v>
      </c>
    </row>
    <row r="9886" spans="1:8" x14ac:dyDescent="0.25">
      <c r="A9886" t="s">
        <v>59</v>
      </c>
      <c r="B9886">
        <v>2019</v>
      </c>
      <c r="C9886" t="s">
        <v>12</v>
      </c>
      <c r="D9886" t="s">
        <v>60</v>
      </c>
      <c r="E9886">
        <v>7</v>
      </c>
      <c r="F9886">
        <v>354.43166000000002</v>
      </c>
      <c r="G9886">
        <v>18480.03</v>
      </c>
      <c r="H9886">
        <v>18634.73</v>
      </c>
    </row>
    <row r="9887" spans="1:8" x14ac:dyDescent="0.25">
      <c r="A9887" t="s">
        <v>59</v>
      </c>
      <c r="B9887">
        <v>2019</v>
      </c>
      <c r="C9887" t="s">
        <v>12</v>
      </c>
      <c r="D9887" t="s">
        <v>60</v>
      </c>
      <c r="E9887">
        <v>0</v>
      </c>
      <c r="F9887">
        <v>0</v>
      </c>
      <c r="G9887">
        <v>0</v>
      </c>
      <c r="H9887">
        <v>0</v>
      </c>
    </row>
    <row r="9888" spans="1:8" x14ac:dyDescent="0.25">
      <c r="A9888" t="s">
        <v>59</v>
      </c>
      <c r="B9888">
        <v>2019</v>
      </c>
      <c r="C9888" t="s">
        <v>12</v>
      </c>
      <c r="D9888" t="s">
        <v>60</v>
      </c>
      <c r="E9888">
        <v>0</v>
      </c>
      <c r="F9888">
        <v>0</v>
      </c>
      <c r="G9888">
        <v>0</v>
      </c>
      <c r="H9888">
        <v>0</v>
      </c>
    </row>
    <row r="9889" spans="1:8" x14ac:dyDescent="0.25">
      <c r="A9889" t="s">
        <v>59</v>
      </c>
      <c r="B9889">
        <v>2019</v>
      </c>
      <c r="C9889" t="s">
        <v>12</v>
      </c>
      <c r="D9889" t="s">
        <v>62</v>
      </c>
      <c r="E9889">
        <v>0</v>
      </c>
      <c r="F9889">
        <v>0</v>
      </c>
      <c r="G9889">
        <v>0</v>
      </c>
      <c r="H9889">
        <v>0</v>
      </c>
    </row>
    <row r="9890" spans="1:8" x14ac:dyDescent="0.25">
      <c r="A9890" t="s">
        <v>59</v>
      </c>
      <c r="B9890">
        <v>2019</v>
      </c>
      <c r="C9890" t="s">
        <v>12</v>
      </c>
      <c r="D9890" t="s">
        <v>60</v>
      </c>
      <c r="E9890">
        <v>0</v>
      </c>
      <c r="F9890">
        <v>0</v>
      </c>
      <c r="G9890">
        <v>0</v>
      </c>
      <c r="H9890">
        <v>0</v>
      </c>
    </row>
    <row r="9891" spans="1:8" x14ac:dyDescent="0.25">
      <c r="A9891" t="s">
        <v>59</v>
      </c>
      <c r="B9891">
        <v>2019</v>
      </c>
      <c r="C9891" t="s">
        <v>12</v>
      </c>
      <c r="D9891" t="s">
        <v>60</v>
      </c>
      <c r="E9891">
        <v>0</v>
      </c>
      <c r="F9891">
        <v>0</v>
      </c>
      <c r="G9891">
        <v>0</v>
      </c>
      <c r="H9891">
        <v>0</v>
      </c>
    </row>
    <row r="9892" spans="1:8" x14ac:dyDescent="0.25">
      <c r="A9892" t="s">
        <v>59</v>
      </c>
      <c r="B9892">
        <v>2019</v>
      </c>
      <c r="C9892" t="s">
        <v>12</v>
      </c>
      <c r="D9892" t="s">
        <v>60</v>
      </c>
      <c r="E9892">
        <v>1</v>
      </c>
      <c r="F9892">
        <v>25.77908</v>
      </c>
      <c r="G9892">
        <v>1910.16</v>
      </c>
      <c r="H9892">
        <v>0</v>
      </c>
    </row>
    <row r="9893" spans="1:8" x14ac:dyDescent="0.25">
      <c r="A9893" t="s">
        <v>59</v>
      </c>
      <c r="B9893">
        <v>2019</v>
      </c>
      <c r="C9893" t="s">
        <v>12</v>
      </c>
      <c r="D9893" t="s">
        <v>61</v>
      </c>
      <c r="E9893">
        <v>0</v>
      </c>
      <c r="F9893">
        <v>0</v>
      </c>
      <c r="G9893">
        <v>0</v>
      </c>
      <c r="H9893">
        <v>0</v>
      </c>
    </row>
    <row r="9894" spans="1:8" x14ac:dyDescent="0.25">
      <c r="A9894" t="s">
        <v>59</v>
      </c>
      <c r="B9894">
        <v>2019</v>
      </c>
      <c r="C9894" t="s">
        <v>12</v>
      </c>
      <c r="D9894" t="s">
        <v>61</v>
      </c>
      <c r="E9894">
        <v>8</v>
      </c>
      <c r="F9894">
        <v>640.91600000000005</v>
      </c>
      <c r="G9894">
        <v>51391.3</v>
      </c>
      <c r="H9894">
        <v>78202.42</v>
      </c>
    </row>
    <row r="9895" spans="1:8" x14ac:dyDescent="0.25">
      <c r="A9895" t="s">
        <v>59</v>
      </c>
      <c r="B9895">
        <v>2019</v>
      </c>
      <c r="C9895" t="s">
        <v>12</v>
      </c>
      <c r="D9895" t="s">
        <v>61</v>
      </c>
      <c r="E9895">
        <v>0</v>
      </c>
      <c r="F9895">
        <v>0</v>
      </c>
      <c r="G9895">
        <v>0</v>
      </c>
      <c r="H9895">
        <v>0</v>
      </c>
    </row>
    <row r="9896" spans="1:8" x14ac:dyDescent="0.25">
      <c r="A9896" t="s">
        <v>59</v>
      </c>
      <c r="B9896">
        <v>2019</v>
      </c>
      <c r="C9896" t="s">
        <v>12</v>
      </c>
      <c r="D9896" t="s">
        <v>60</v>
      </c>
      <c r="E9896">
        <v>0</v>
      </c>
      <c r="F9896">
        <v>0</v>
      </c>
      <c r="G9896">
        <v>0</v>
      </c>
      <c r="H9896">
        <v>0</v>
      </c>
    </row>
    <row r="9897" spans="1:8" x14ac:dyDescent="0.25">
      <c r="A9897" t="s">
        <v>59</v>
      </c>
      <c r="B9897">
        <v>2019</v>
      </c>
      <c r="C9897" t="s">
        <v>12</v>
      </c>
      <c r="D9897" t="s">
        <v>60</v>
      </c>
      <c r="E9897">
        <v>0</v>
      </c>
      <c r="F9897">
        <v>0</v>
      </c>
      <c r="G9897">
        <v>0</v>
      </c>
      <c r="H9897">
        <v>0</v>
      </c>
    </row>
    <row r="9898" spans="1:8" x14ac:dyDescent="0.25">
      <c r="A9898" t="s">
        <v>59</v>
      </c>
      <c r="B9898">
        <v>2019</v>
      </c>
      <c r="C9898" t="s">
        <v>12</v>
      </c>
      <c r="D9898" t="s">
        <v>60</v>
      </c>
      <c r="E9898">
        <v>2</v>
      </c>
      <c r="F9898">
        <v>41.801960000000001</v>
      </c>
      <c r="G9898">
        <v>4404.12</v>
      </c>
      <c r="H9898">
        <v>4404.12</v>
      </c>
    </row>
    <row r="9899" spans="1:8" x14ac:dyDescent="0.25">
      <c r="A9899" t="s">
        <v>59</v>
      </c>
      <c r="B9899">
        <v>2019</v>
      </c>
      <c r="C9899" t="s">
        <v>12</v>
      </c>
      <c r="D9899" t="s">
        <v>60</v>
      </c>
      <c r="E9899">
        <v>0</v>
      </c>
      <c r="F9899">
        <v>0</v>
      </c>
      <c r="G9899">
        <v>0</v>
      </c>
      <c r="H9899">
        <v>0</v>
      </c>
    </row>
    <row r="9900" spans="1:8" x14ac:dyDescent="0.25">
      <c r="A9900" t="s">
        <v>59</v>
      </c>
      <c r="B9900">
        <v>2019</v>
      </c>
      <c r="C9900" t="s">
        <v>12</v>
      </c>
      <c r="D9900" t="s">
        <v>60</v>
      </c>
      <c r="E9900">
        <v>103</v>
      </c>
      <c r="F9900">
        <v>6844.4803599999996</v>
      </c>
      <c r="G9900">
        <v>500609.16</v>
      </c>
      <c r="H9900">
        <v>571365.67000000004</v>
      </c>
    </row>
    <row r="9901" spans="1:8" x14ac:dyDescent="0.25">
      <c r="A9901" t="s">
        <v>59</v>
      </c>
      <c r="B9901">
        <v>2019</v>
      </c>
      <c r="C9901" t="s">
        <v>12</v>
      </c>
      <c r="D9901" t="s">
        <v>60</v>
      </c>
      <c r="E9901">
        <v>1</v>
      </c>
      <c r="F9901">
        <v>1.171</v>
      </c>
      <c r="G9901">
        <v>114.07</v>
      </c>
      <c r="H9901">
        <v>114.07</v>
      </c>
    </row>
    <row r="9902" spans="1:8" x14ac:dyDescent="0.25">
      <c r="A9902" t="s">
        <v>59</v>
      </c>
      <c r="B9902">
        <v>2019</v>
      </c>
      <c r="C9902" t="s">
        <v>12</v>
      </c>
      <c r="D9902" t="s">
        <v>62</v>
      </c>
      <c r="E9902">
        <v>5</v>
      </c>
      <c r="F9902">
        <v>615.12464</v>
      </c>
      <c r="G9902">
        <v>59582</v>
      </c>
      <c r="H9902">
        <v>56951.72</v>
      </c>
    </row>
    <row r="9903" spans="1:8" x14ac:dyDescent="0.25">
      <c r="A9903" t="s">
        <v>59</v>
      </c>
      <c r="B9903">
        <v>2019</v>
      </c>
      <c r="C9903" t="s">
        <v>12</v>
      </c>
      <c r="D9903" t="s">
        <v>62</v>
      </c>
      <c r="E9903">
        <v>0</v>
      </c>
      <c r="F9903">
        <v>0</v>
      </c>
      <c r="G9903">
        <v>0</v>
      </c>
      <c r="H9903">
        <v>0</v>
      </c>
    </row>
    <row r="9904" spans="1:8" x14ac:dyDescent="0.25">
      <c r="A9904" t="s">
        <v>59</v>
      </c>
      <c r="B9904">
        <v>2019</v>
      </c>
      <c r="C9904" t="s">
        <v>12</v>
      </c>
      <c r="D9904" t="s">
        <v>60</v>
      </c>
      <c r="E9904">
        <v>0</v>
      </c>
      <c r="F9904">
        <v>0</v>
      </c>
      <c r="G9904">
        <v>0</v>
      </c>
      <c r="H9904">
        <v>0</v>
      </c>
    </row>
    <row r="9905" spans="1:8" x14ac:dyDescent="0.25">
      <c r="A9905" t="s">
        <v>59</v>
      </c>
      <c r="B9905">
        <v>2019</v>
      </c>
      <c r="C9905" t="s">
        <v>12</v>
      </c>
      <c r="D9905" t="s">
        <v>60</v>
      </c>
      <c r="E9905">
        <v>0</v>
      </c>
      <c r="F9905">
        <v>0</v>
      </c>
      <c r="G9905">
        <v>0</v>
      </c>
      <c r="H9905">
        <v>0</v>
      </c>
    </row>
    <row r="9906" spans="1:8" x14ac:dyDescent="0.25">
      <c r="A9906" t="s">
        <v>59</v>
      </c>
      <c r="B9906">
        <v>2019</v>
      </c>
      <c r="C9906" t="s">
        <v>12</v>
      </c>
      <c r="D9906" t="s">
        <v>60</v>
      </c>
      <c r="E9906">
        <v>0</v>
      </c>
      <c r="F9906">
        <v>0</v>
      </c>
      <c r="G9906">
        <v>0</v>
      </c>
      <c r="H9906">
        <v>0</v>
      </c>
    </row>
    <row r="9907" spans="1:8" x14ac:dyDescent="0.25">
      <c r="A9907" t="s">
        <v>59</v>
      </c>
      <c r="B9907">
        <v>2019</v>
      </c>
      <c r="C9907" t="s">
        <v>12</v>
      </c>
      <c r="D9907" t="s">
        <v>60</v>
      </c>
      <c r="E9907">
        <v>16</v>
      </c>
      <c r="F9907">
        <v>974.47568000000001</v>
      </c>
      <c r="G9907">
        <v>64101.22</v>
      </c>
      <c r="H9907">
        <v>63709.87</v>
      </c>
    </row>
    <row r="9908" spans="1:8" x14ac:dyDescent="0.25">
      <c r="A9908" t="s">
        <v>59</v>
      </c>
      <c r="B9908">
        <v>2019</v>
      </c>
      <c r="C9908" t="s">
        <v>12</v>
      </c>
      <c r="D9908" t="s">
        <v>60</v>
      </c>
      <c r="E9908">
        <v>0</v>
      </c>
      <c r="F9908">
        <v>0</v>
      </c>
      <c r="G9908">
        <v>0</v>
      </c>
      <c r="H9908">
        <v>0</v>
      </c>
    </row>
    <row r="9909" spans="1:8" x14ac:dyDescent="0.25">
      <c r="A9909" t="s">
        <v>59</v>
      </c>
      <c r="B9909">
        <v>2019</v>
      </c>
      <c r="C9909" t="s">
        <v>12</v>
      </c>
      <c r="D9909" t="s">
        <v>60</v>
      </c>
      <c r="E9909">
        <v>22</v>
      </c>
      <c r="F9909">
        <v>2854.21731</v>
      </c>
      <c r="G9909">
        <v>181320.04</v>
      </c>
      <c r="H9909">
        <v>173330.27</v>
      </c>
    </row>
    <row r="9910" spans="1:8" x14ac:dyDescent="0.25">
      <c r="A9910" t="s">
        <v>59</v>
      </c>
      <c r="B9910">
        <v>2019</v>
      </c>
      <c r="C9910" t="s">
        <v>12</v>
      </c>
      <c r="D9910" t="s">
        <v>60</v>
      </c>
      <c r="E9910">
        <v>1</v>
      </c>
      <c r="F9910">
        <v>0.30293999999999999</v>
      </c>
      <c r="G9910">
        <v>31.76</v>
      </c>
      <c r="H9910">
        <v>35.44</v>
      </c>
    </row>
    <row r="9911" spans="1:8" x14ac:dyDescent="0.25">
      <c r="A9911" t="s">
        <v>59</v>
      </c>
      <c r="B9911">
        <v>2019</v>
      </c>
      <c r="C9911" t="s">
        <v>12</v>
      </c>
      <c r="D9911" t="s">
        <v>60</v>
      </c>
      <c r="E9911">
        <v>0</v>
      </c>
      <c r="F9911">
        <v>0</v>
      </c>
      <c r="G9911">
        <v>0</v>
      </c>
      <c r="H9911">
        <v>0</v>
      </c>
    </row>
    <row r="9912" spans="1:8" x14ac:dyDescent="0.25">
      <c r="A9912" t="s">
        <v>59</v>
      </c>
      <c r="B9912">
        <v>2019</v>
      </c>
      <c r="C9912" t="s">
        <v>12</v>
      </c>
      <c r="D9912" t="s">
        <v>60</v>
      </c>
      <c r="E9912">
        <v>0</v>
      </c>
      <c r="F9912">
        <v>0</v>
      </c>
      <c r="G9912">
        <v>0</v>
      </c>
      <c r="H9912">
        <v>0</v>
      </c>
    </row>
    <row r="9913" spans="1:8" x14ac:dyDescent="0.25">
      <c r="A9913" t="s">
        <v>59</v>
      </c>
      <c r="B9913">
        <v>2019</v>
      </c>
      <c r="C9913" t="s">
        <v>12</v>
      </c>
      <c r="D9913" t="s">
        <v>60</v>
      </c>
      <c r="E9913">
        <v>2</v>
      </c>
      <c r="F9913">
        <v>0</v>
      </c>
      <c r="G9913">
        <v>2.82</v>
      </c>
      <c r="H9913">
        <v>4.2300000000000004</v>
      </c>
    </row>
    <row r="9914" spans="1:8" x14ac:dyDescent="0.25">
      <c r="A9914" t="s">
        <v>59</v>
      </c>
      <c r="B9914">
        <v>2019</v>
      </c>
      <c r="C9914" t="s">
        <v>12</v>
      </c>
      <c r="D9914" t="s">
        <v>63</v>
      </c>
      <c r="E9914">
        <v>69</v>
      </c>
      <c r="F9914">
        <v>7.08</v>
      </c>
      <c r="G9914">
        <v>704</v>
      </c>
      <c r="H9914">
        <v>578.77</v>
      </c>
    </row>
    <row r="9915" spans="1:8" x14ac:dyDescent="0.25">
      <c r="A9915" t="s">
        <v>59</v>
      </c>
      <c r="B9915">
        <v>2019</v>
      </c>
      <c r="C9915" t="s">
        <v>12</v>
      </c>
      <c r="D9915" t="s">
        <v>60</v>
      </c>
      <c r="E9915">
        <v>1</v>
      </c>
      <c r="F9915">
        <v>6.5575999999999999</v>
      </c>
      <c r="G9915">
        <v>546.65</v>
      </c>
      <c r="H9915">
        <v>515.48</v>
      </c>
    </row>
    <row r="9916" spans="1:8" x14ac:dyDescent="0.25">
      <c r="A9916" t="s">
        <v>59</v>
      </c>
      <c r="B9916">
        <v>2019</v>
      </c>
      <c r="C9916" t="s">
        <v>12</v>
      </c>
      <c r="D9916" t="s">
        <v>60</v>
      </c>
      <c r="E9916">
        <v>5</v>
      </c>
      <c r="F9916">
        <v>38.628920000000001</v>
      </c>
      <c r="G9916">
        <v>3341.29</v>
      </c>
      <c r="H9916">
        <v>5264.41</v>
      </c>
    </row>
    <row r="9917" spans="1:8" x14ac:dyDescent="0.25">
      <c r="A9917" t="s">
        <v>59</v>
      </c>
      <c r="B9917">
        <v>2019</v>
      </c>
      <c r="C9917" t="s">
        <v>12</v>
      </c>
      <c r="D9917" t="s">
        <v>60</v>
      </c>
      <c r="E9917">
        <v>2</v>
      </c>
      <c r="F9917">
        <v>4.0315200000000004</v>
      </c>
      <c r="G9917">
        <v>414.57</v>
      </c>
      <c r="H9917">
        <v>0</v>
      </c>
    </row>
    <row r="9918" spans="1:8" x14ac:dyDescent="0.25">
      <c r="A9918" t="s">
        <v>59</v>
      </c>
      <c r="B9918">
        <v>2019</v>
      </c>
      <c r="C9918" t="s">
        <v>12</v>
      </c>
      <c r="D9918" t="s">
        <v>60</v>
      </c>
      <c r="E9918">
        <v>16</v>
      </c>
      <c r="F9918">
        <v>1.9910000000000001</v>
      </c>
      <c r="G9918">
        <v>174.35</v>
      </c>
      <c r="H9918">
        <v>91.67</v>
      </c>
    </row>
    <row r="9919" spans="1:8" x14ac:dyDescent="0.25">
      <c r="A9919" t="s">
        <v>59</v>
      </c>
      <c r="B9919">
        <v>2019</v>
      </c>
      <c r="C9919" t="s">
        <v>12</v>
      </c>
      <c r="D9919" t="s">
        <v>60</v>
      </c>
      <c r="E9919">
        <v>0</v>
      </c>
      <c r="F9919">
        <v>0</v>
      </c>
      <c r="G9919">
        <v>0</v>
      </c>
      <c r="H9919">
        <v>0</v>
      </c>
    </row>
    <row r="9920" spans="1:8" x14ac:dyDescent="0.25">
      <c r="A9920" t="s">
        <v>59</v>
      </c>
      <c r="B9920">
        <v>2019</v>
      </c>
      <c r="C9920" t="s">
        <v>12</v>
      </c>
      <c r="D9920" t="s">
        <v>60</v>
      </c>
      <c r="E9920">
        <v>22</v>
      </c>
      <c r="F9920">
        <v>7.1023800000000001</v>
      </c>
      <c r="G9920">
        <v>580.88</v>
      </c>
      <c r="H9920">
        <v>603.85</v>
      </c>
    </row>
    <row r="9921" spans="1:8" x14ac:dyDescent="0.25">
      <c r="A9921" t="s">
        <v>59</v>
      </c>
      <c r="B9921">
        <v>2019</v>
      </c>
      <c r="C9921" t="s">
        <v>12</v>
      </c>
      <c r="D9921" t="s">
        <v>63</v>
      </c>
      <c r="E9921">
        <v>0</v>
      </c>
      <c r="F9921">
        <v>0</v>
      </c>
      <c r="G9921">
        <v>0</v>
      </c>
      <c r="H9921">
        <v>0</v>
      </c>
    </row>
    <row r="9922" spans="1:8" x14ac:dyDescent="0.25">
      <c r="A9922" t="s">
        <v>59</v>
      </c>
      <c r="B9922">
        <v>2019</v>
      </c>
      <c r="C9922" t="s">
        <v>12</v>
      </c>
      <c r="D9922" t="s">
        <v>60</v>
      </c>
      <c r="E9922">
        <v>8</v>
      </c>
      <c r="F9922">
        <v>1.556</v>
      </c>
      <c r="G9922">
        <v>139.1</v>
      </c>
      <c r="H9922">
        <v>220.92</v>
      </c>
    </row>
    <row r="9923" spans="1:8" x14ac:dyDescent="0.25">
      <c r="A9923" t="s">
        <v>59</v>
      </c>
      <c r="B9923">
        <v>2019</v>
      </c>
      <c r="C9923" t="s">
        <v>12</v>
      </c>
      <c r="D9923" t="s">
        <v>60</v>
      </c>
      <c r="E9923">
        <v>0</v>
      </c>
      <c r="F9923">
        <v>0</v>
      </c>
      <c r="G9923">
        <v>0</v>
      </c>
      <c r="H9923">
        <v>0</v>
      </c>
    </row>
    <row r="9924" spans="1:8" x14ac:dyDescent="0.25">
      <c r="A9924" t="s">
        <v>59</v>
      </c>
      <c r="B9924">
        <v>2019</v>
      </c>
      <c r="C9924" t="s">
        <v>12</v>
      </c>
      <c r="D9924" t="s">
        <v>60</v>
      </c>
      <c r="E9924">
        <v>0</v>
      </c>
      <c r="F9924">
        <v>0</v>
      </c>
      <c r="G9924">
        <v>0</v>
      </c>
      <c r="H9924">
        <v>0</v>
      </c>
    </row>
    <row r="9925" spans="1:8" x14ac:dyDescent="0.25">
      <c r="A9925" t="s">
        <v>59</v>
      </c>
      <c r="B9925">
        <v>2019</v>
      </c>
      <c r="C9925" t="s">
        <v>12</v>
      </c>
      <c r="D9925" t="s">
        <v>60</v>
      </c>
      <c r="E9925">
        <v>26</v>
      </c>
      <c r="F9925">
        <v>127.35266</v>
      </c>
      <c r="G9925">
        <v>11006.65</v>
      </c>
      <c r="H9925">
        <v>0</v>
      </c>
    </row>
    <row r="9926" spans="1:8" x14ac:dyDescent="0.25">
      <c r="A9926" t="s">
        <v>59</v>
      </c>
      <c r="B9926">
        <v>2019</v>
      </c>
      <c r="C9926" t="s">
        <v>12</v>
      </c>
      <c r="D9926" t="s">
        <v>60</v>
      </c>
      <c r="E9926">
        <v>0</v>
      </c>
      <c r="F9926">
        <v>0</v>
      </c>
      <c r="G9926">
        <v>0</v>
      </c>
      <c r="H9926">
        <v>0</v>
      </c>
    </row>
    <row r="9927" spans="1:8" x14ac:dyDescent="0.25">
      <c r="A9927" t="s">
        <v>59</v>
      </c>
      <c r="B9927">
        <v>2019</v>
      </c>
      <c r="C9927" t="s">
        <v>12</v>
      </c>
      <c r="D9927" t="s">
        <v>63</v>
      </c>
      <c r="E9927">
        <v>0</v>
      </c>
      <c r="F9927">
        <v>0</v>
      </c>
      <c r="G9927">
        <v>0</v>
      </c>
      <c r="H9927">
        <v>0</v>
      </c>
    </row>
    <row r="9928" spans="1:8" x14ac:dyDescent="0.25">
      <c r="A9928" t="s">
        <v>59</v>
      </c>
      <c r="B9928">
        <v>2019</v>
      </c>
      <c r="C9928" t="s">
        <v>12</v>
      </c>
      <c r="D9928" t="s">
        <v>64</v>
      </c>
      <c r="E9928">
        <v>0</v>
      </c>
      <c r="F9928">
        <v>0</v>
      </c>
      <c r="G9928">
        <v>0</v>
      </c>
      <c r="H9928">
        <v>0</v>
      </c>
    </row>
    <row r="9929" spans="1:8" x14ac:dyDescent="0.25">
      <c r="A9929" t="s">
        <v>59</v>
      </c>
      <c r="B9929">
        <v>2019</v>
      </c>
      <c r="C9929" t="s">
        <v>12</v>
      </c>
      <c r="D9929" t="s">
        <v>61</v>
      </c>
      <c r="E9929">
        <v>9</v>
      </c>
      <c r="F9929">
        <v>80.819460000000007</v>
      </c>
      <c r="G9929">
        <v>6132.1</v>
      </c>
      <c r="H9929">
        <v>6152.08</v>
      </c>
    </row>
    <row r="9930" spans="1:8" x14ac:dyDescent="0.25">
      <c r="A9930" t="s">
        <v>59</v>
      </c>
      <c r="B9930">
        <v>2019</v>
      </c>
      <c r="C9930" t="s">
        <v>12</v>
      </c>
      <c r="D9930" t="s">
        <v>61</v>
      </c>
      <c r="E9930">
        <v>0</v>
      </c>
      <c r="F9930">
        <v>0</v>
      </c>
      <c r="G9930">
        <v>0</v>
      </c>
      <c r="H9930">
        <v>0</v>
      </c>
    </row>
    <row r="9931" spans="1:8" x14ac:dyDescent="0.25">
      <c r="A9931" t="s">
        <v>59</v>
      </c>
      <c r="B9931">
        <v>2019</v>
      </c>
      <c r="C9931" t="s">
        <v>12</v>
      </c>
      <c r="D9931" t="s">
        <v>61</v>
      </c>
      <c r="E9931">
        <v>5</v>
      </c>
      <c r="F9931">
        <v>4.87</v>
      </c>
      <c r="G9931">
        <v>417.71</v>
      </c>
      <c r="H9931">
        <v>397.7</v>
      </c>
    </row>
    <row r="9932" spans="1:8" x14ac:dyDescent="0.25">
      <c r="A9932" t="s">
        <v>59</v>
      </c>
      <c r="B9932">
        <v>2019</v>
      </c>
      <c r="C9932" t="s">
        <v>12</v>
      </c>
      <c r="D9932" t="s">
        <v>60</v>
      </c>
      <c r="E9932">
        <v>11</v>
      </c>
      <c r="F9932">
        <v>18.0107</v>
      </c>
      <c r="G9932">
        <v>2079.25</v>
      </c>
      <c r="H9932">
        <v>1120.67</v>
      </c>
    </row>
    <row r="9933" spans="1:8" x14ac:dyDescent="0.25">
      <c r="A9933" t="s">
        <v>59</v>
      </c>
      <c r="B9933">
        <v>2019</v>
      </c>
      <c r="C9933" t="s">
        <v>12</v>
      </c>
      <c r="D9933" t="s">
        <v>60</v>
      </c>
      <c r="E9933">
        <v>475</v>
      </c>
      <c r="F9933">
        <v>4591.1252999999997</v>
      </c>
      <c r="G9933">
        <v>383767.18</v>
      </c>
      <c r="H9933">
        <v>428105.6</v>
      </c>
    </row>
    <row r="9934" spans="1:8" x14ac:dyDescent="0.25">
      <c r="A9934" t="s">
        <v>59</v>
      </c>
      <c r="B9934">
        <v>2019</v>
      </c>
      <c r="C9934" t="s">
        <v>12</v>
      </c>
      <c r="D9934" t="s">
        <v>60</v>
      </c>
      <c r="E9934">
        <v>366</v>
      </c>
      <c r="F9934">
        <v>471.06873999999999</v>
      </c>
      <c r="G9934">
        <v>55951.85</v>
      </c>
      <c r="H9934">
        <v>62941.72</v>
      </c>
    </row>
    <row r="9935" spans="1:8" x14ac:dyDescent="0.25">
      <c r="A9935" t="s">
        <v>59</v>
      </c>
      <c r="B9935">
        <v>2019</v>
      </c>
      <c r="C9935" t="s">
        <v>12</v>
      </c>
      <c r="D9935" t="s">
        <v>60</v>
      </c>
      <c r="E9935">
        <v>3169</v>
      </c>
      <c r="F9935">
        <v>1266.00092</v>
      </c>
      <c r="G9935">
        <v>111755.85</v>
      </c>
      <c r="H9935">
        <v>123979.21</v>
      </c>
    </row>
    <row r="9936" spans="1:8" x14ac:dyDescent="0.25">
      <c r="A9936" t="s">
        <v>59</v>
      </c>
      <c r="B9936">
        <v>2019</v>
      </c>
      <c r="C9936" t="s">
        <v>12</v>
      </c>
      <c r="D9936" t="s">
        <v>60</v>
      </c>
      <c r="E9936">
        <v>0</v>
      </c>
      <c r="F9936">
        <v>0</v>
      </c>
      <c r="G9936">
        <v>0</v>
      </c>
      <c r="H9936">
        <v>0</v>
      </c>
    </row>
    <row r="9937" spans="1:8" x14ac:dyDescent="0.25">
      <c r="A9937" t="s">
        <v>59</v>
      </c>
      <c r="B9937">
        <v>2019</v>
      </c>
      <c r="C9937" t="s">
        <v>12</v>
      </c>
      <c r="D9937" t="s">
        <v>60</v>
      </c>
      <c r="E9937">
        <v>6</v>
      </c>
      <c r="F9937">
        <v>0.67200000000000004</v>
      </c>
      <c r="G9937">
        <v>46.17</v>
      </c>
      <c r="H9937">
        <v>23.56</v>
      </c>
    </row>
    <row r="9938" spans="1:8" x14ac:dyDescent="0.25">
      <c r="A9938" t="s">
        <v>59</v>
      </c>
      <c r="B9938">
        <v>2019</v>
      </c>
      <c r="C9938" t="s">
        <v>12</v>
      </c>
      <c r="D9938" t="s">
        <v>62</v>
      </c>
      <c r="E9938">
        <v>48</v>
      </c>
      <c r="F9938">
        <v>406.19900000000001</v>
      </c>
      <c r="G9938">
        <v>37260.26</v>
      </c>
      <c r="H9938">
        <v>32183.38</v>
      </c>
    </row>
    <row r="9939" spans="1:8" x14ac:dyDescent="0.25">
      <c r="A9939" t="s">
        <v>59</v>
      </c>
      <c r="B9939">
        <v>2019</v>
      </c>
      <c r="C9939" t="s">
        <v>12</v>
      </c>
      <c r="D9939" t="s">
        <v>62</v>
      </c>
      <c r="E9939">
        <v>48</v>
      </c>
      <c r="F9939">
        <v>33.42492</v>
      </c>
      <c r="G9939">
        <v>5124.92</v>
      </c>
      <c r="H9939">
        <v>4455.09</v>
      </c>
    </row>
    <row r="9940" spans="1:8" x14ac:dyDescent="0.25">
      <c r="A9940" t="s">
        <v>59</v>
      </c>
      <c r="B9940">
        <v>2019</v>
      </c>
      <c r="C9940" t="s">
        <v>12</v>
      </c>
      <c r="D9940" t="s">
        <v>62</v>
      </c>
      <c r="E9940">
        <v>334</v>
      </c>
      <c r="F9940">
        <v>103.7529</v>
      </c>
      <c r="G9940">
        <v>10120.56</v>
      </c>
      <c r="H9940">
        <v>11988.6</v>
      </c>
    </row>
    <row r="9941" spans="1:8" x14ac:dyDescent="0.25">
      <c r="A9941" t="s">
        <v>59</v>
      </c>
      <c r="B9941">
        <v>2019</v>
      </c>
      <c r="C9941" t="s">
        <v>12</v>
      </c>
      <c r="D9941" t="s">
        <v>60</v>
      </c>
      <c r="E9941">
        <v>69</v>
      </c>
      <c r="F9941">
        <v>469.98074000000003</v>
      </c>
      <c r="G9941">
        <v>30984.2</v>
      </c>
      <c r="H9941">
        <v>36552.43</v>
      </c>
    </row>
    <row r="9942" spans="1:8" x14ac:dyDescent="0.25">
      <c r="A9942" t="s">
        <v>59</v>
      </c>
      <c r="B9942">
        <v>2019</v>
      </c>
      <c r="C9942" t="s">
        <v>12</v>
      </c>
      <c r="D9942" t="s">
        <v>60</v>
      </c>
      <c r="E9942">
        <v>3</v>
      </c>
      <c r="F9942">
        <v>3.7850000000000001</v>
      </c>
      <c r="G9942">
        <v>248.13</v>
      </c>
      <c r="H9942">
        <v>251.41</v>
      </c>
    </row>
    <row r="9943" spans="1:8" x14ac:dyDescent="0.25">
      <c r="A9943" t="s">
        <v>59</v>
      </c>
      <c r="B9943">
        <v>2019</v>
      </c>
      <c r="C9943" t="s">
        <v>12</v>
      </c>
      <c r="D9943" t="s">
        <v>60</v>
      </c>
      <c r="E9943">
        <v>10</v>
      </c>
      <c r="F9943">
        <v>15.41018</v>
      </c>
      <c r="G9943">
        <v>1212.21</v>
      </c>
      <c r="H9943">
        <v>1218.7</v>
      </c>
    </row>
    <row r="9944" spans="1:8" x14ac:dyDescent="0.25">
      <c r="A9944" t="s">
        <v>59</v>
      </c>
      <c r="B9944">
        <v>2019</v>
      </c>
      <c r="C9944" t="s">
        <v>12</v>
      </c>
      <c r="D9944" t="s">
        <v>60</v>
      </c>
      <c r="E9944">
        <v>163</v>
      </c>
      <c r="F9944">
        <v>89.502880000000005</v>
      </c>
      <c r="G9944">
        <v>11949.41</v>
      </c>
      <c r="H9944">
        <v>12722.03</v>
      </c>
    </row>
    <row r="9945" spans="1:8" x14ac:dyDescent="0.25">
      <c r="A9945" t="s">
        <v>59</v>
      </c>
      <c r="B9945">
        <v>2019</v>
      </c>
      <c r="C9945" t="s">
        <v>12</v>
      </c>
      <c r="D9945" t="s">
        <v>60</v>
      </c>
      <c r="E9945">
        <v>2</v>
      </c>
      <c r="F9945">
        <v>2E-3</v>
      </c>
      <c r="G9945">
        <v>1.48</v>
      </c>
      <c r="H9945">
        <v>1.19</v>
      </c>
    </row>
    <row r="9946" spans="1:8" x14ac:dyDescent="0.25">
      <c r="A9946" t="s">
        <v>59</v>
      </c>
      <c r="B9946">
        <v>2019</v>
      </c>
      <c r="C9946" t="s">
        <v>12</v>
      </c>
      <c r="D9946" t="s">
        <v>60</v>
      </c>
      <c r="E9946">
        <v>91</v>
      </c>
      <c r="F9946">
        <v>491.39911999999998</v>
      </c>
      <c r="G9946">
        <v>33462.620000000003</v>
      </c>
      <c r="H9946">
        <v>30834.53</v>
      </c>
    </row>
    <row r="9947" spans="1:8" x14ac:dyDescent="0.25">
      <c r="A9947" t="s">
        <v>59</v>
      </c>
      <c r="B9947">
        <v>2019</v>
      </c>
      <c r="C9947" t="s">
        <v>12</v>
      </c>
      <c r="D9947" t="s">
        <v>60</v>
      </c>
      <c r="E9947">
        <v>59</v>
      </c>
      <c r="F9947">
        <v>89.760199999999998</v>
      </c>
      <c r="G9947">
        <v>7673.31</v>
      </c>
      <c r="H9947">
        <v>8430.02</v>
      </c>
    </row>
    <row r="9948" spans="1:8" x14ac:dyDescent="0.25">
      <c r="A9948" t="s">
        <v>59</v>
      </c>
      <c r="B9948">
        <v>2019</v>
      </c>
      <c r="C9948" t="s">
        <v>12</v>
      </c>
      <c r="D9948" t="s">
        <v>60</v>
      </c>
      <c r="E9948">
        <v>620</v>
      </c>
      <c r="F9948">
        <v>298.58730000000003</v>
      </c>
      <c r="G9948">
        <v>22465.57</v>
      </c>
      <c r="H9948">
        <v>24466.34</v>
      </c>
    </row>
    <row r="9949" spans="1:8" x14ac:dyDescent="0.25">
      <c r="A9949" t="s">
        <v>59</v>
      </c>
      <c r="B9949">
        <v>2019</v>
      </c>
      <c r="C9949" t="s">
        <v>12</v>
      </c>
      <c r="D9949" t="s">
        <v>60</v>
      </c>
      <c r="E9949">
        <v>11</v>
      </c>
      <c r="F9949">
        <v>17.161000000000001</v>
      </c>
      <c r="G9949">
        <v>1844.13</v>
      </c>
      <c r="H9949">
        <v>0</v>
      </c>
    </row>
    <row r="9950" spans="1:8" x14ac:dyDescent="0.25">
      <c r="A9950" t="s">
        <v>59</v>
      </c>
      <c r="B9950">
        <v>2019</v>
      </c>
      <c r="C9950" t="s">
        <v>12</v>
      </c>
      <c r="D9950" t="s">
        <v>60</v>
      </c>
      <c r="E9950">
        <v>55</v>
      </c>
      <c r="F9950">
        <v>393.11757</v>
      </c>
      <c r="G9950">
        <v>27444.7</v>
      </c>
      <c r="H9950">
        <v>27992.86</v>
      </c>
    </row>
    <row r="9951" spans="1:8" x14ac:dyDescent="0.25">
      <c r="A9951" t="s">
        <v>59</v>
      </c>
      <c r="B9951">
        <v>2019</v>
      </c>
      <c r="C9951" t="s">
        <v>12</v>
      </c>
      <c r="D9951" t="s">
        <v>60</v>
      </c>
      <c r="E9951">
        <v>33</v>
      </c>
      <c r="F9951">
        <v>50.249659999999999</v>
      </c>
      <c r="G9951">
        <v>4357.7700000000004</v>
      </c>
      <c r="H9951">
        <v>3585.47</v>
      </c>
    </row>
    <row r="9952" spans="1:8" x14ac:dyDescent="0.25">
      <c r="A9952" t="s">
        <v>59</v>
      </c>
      <c r="B9952">
        <v>2019</v>
      </c>
      <c r="C9952" t="s">
        <v>12</v>
      </c>
      <c r="D9952" t="s">
        <v>60</v>
      </c>
      <c r="E9952">
        <v>261</v>
      </c>
      <c r="F9952">
        <v>115.52134</v>
      </c>
      <c r="G9952">
        <v>8286.16</v>
      </c>
      <c r="H9952">
        <v>7931.89</v>
      </c>
    </row>
    <row r="9953" spans="1:8" x14ac:dyDescent="0.25">
      <c r="A9953" t="s">
        <v>59</v>
      </c>
      <c r="B9953">
        <v>2019</v>
      </c>
      <c r="C9953" t="s">
        <v>12</v>
      </c>
      <c r="D9953" t="s">
        <v>64</v>
      </c>
      <c r="E9953">
        <v>1</v>
      </c>
      <c r="F9953">
        <v>21312.991959999999</v>
      </c>
      <c r="G9953">
        <v>1820365.5</v>
      </c>
      <c r="H9953">
        <v>1749758.58</v>
      </c>
    </row>
    <row r="9954" spans="1:8" x14ac:dyDescent="0.25">
      <c r="A9954" t="s">
        <v>59</v>
      </c>
      <c r="B9954">
        <v>2019</v>
      </c>
      <c r="C9954" t="s">
        <v>12</v>
      </c>
      <c r="D9954" t="s">
        <v>60</v>
      </c>
      <c r="E9954">
        <v>0</v>
      </c>
      <c r="F9954">
        <v>0</v>
      </c>
      <c r="G9954">
        <v>0</v>
      </c>
      <c r="H9954">
        <v>0</v>
      </c>
    </row>
    <row r="9955" spans="1:8" x14ac:dyDescent="0.25">
      <c r="A9955" t="s">
        <v>59</v>
      </c>
      <c r="B9955">
        <v>2019</v>
      </c>
      <c r="C9955" t="s">
        <v>12</v>
      </c>
      <c r="D9955" t="s">
        <v>60</v>
      </c>
      <c r="E9955">
        <v>0</v>
      </c>
      <c r="F9955">
        <v>0</v>
      </c>
      <c r="G9955">
        <v>0</v>
      </c>
      <c r="H9955">
        <v>0</v>
      </c>
    </row>
    <row r="9956" spans="1:8" x14ac:dyDescent="0.25">
      <c r="A9956" t="s">
        <v>59</v>
      </c>
      <c r="B9956">
        <v>2019</v>
      </c>
      <c r="C9956" t="s">
        <v>10</v>
      </c>
      <c r="D9956" t="s">
        <v>61</v>
      </c>
      <c r="E9956">
        <v>0</v>
      </c>
      <c r="F9956">
        <v>0</v>
      </c>
      <c r="G9956">
        <v>0</v>
      </c>
      <c r="H9956">
        <v>0</v>
      </c>
    </row>
    <row r="9957" spans="1:8" x14ac:dyDescent="0.25">
      <c r="A9957" t="s">
        <v>59</v>
      </c>
      <c r="B9957">
        <v>2019</v>
      </c>
      <c r="C9957" t="s">
        <v>10</v>
      </c>
      <c r="D9957" t="s">
        <v>60</v>
      </c>
      <c r="E9957">
        <v>0</v>
      </c>
      <c r="F9957">
        <v>0</v>
      </c>
      <c r="G9957">
        <v>0</v>
      </c>
      <c r="H9957">
        <v>0</v>
      </c>
    </row>
    <row r="9958" spans="1:8" x14ac:dyDescent="0.25">
      <c r="A9958" t="s">
        <v>59</v>
      </c>
      <c r="B9958">
        <v>2019</v>
      </c>
      <c r="C9958" t="s">
        <v>10</v>
      </c>
      <c r="D9958" t="s">
        <v>62</v>
      </c>
      <c r="E9958">
        <v>0</v>
      </c>
      <c r="F9958">
        <v>0</v>
      </c>
      <c r="G9958">
        <v>0</v>
      </c>
      <c r="H9958">
        <v>0</v>
      </c>
    </row>
    <row r="9959" spans="1:8" x14ac:dyDescent="0.25">
      <c r="A9959" t="s">
        <v>59</v>
      </c>
      <c r="B9959">
        <v>2019</v>
      </c>
      <c r="C9959" t="s">
        <v>10</v>
      </c>
      <c r="D9959" t="s">
        <v>60</v>
      </c>
      <c r="E9959">
        <v>0</v>
      </c>
      <c r="F9959">
        <v>0</v>
      </c>
      <c r="G9959">
        <v>0</v>
      </c>
      <c r="H9959">
        <v>0</v>
      </c>
    </row>
    <row r="9960" spans="1:8" x14ac:dyDescent="0.25">
      <c r="A9960" t="s">
        <v>59</v>
      </c>
      <c r="B9960">
        <v>2019</v>
      </c>
      <c r="C9960" t="s">
        <v>10</v>
      </c>
      <c r="D9960" t="s">
        <v>60</v>
      </c>
      <c r="E9960">
        <v>0</v>
      </c>
      <c r="F9960">
        <v>0</v>
      </c>
      <c r="G9960">
        <v>0</v>
      </c>
      <c r="H9960">
        <v>0</v>
      </c>
    </row>
    <row r="9961" spans="1:8" x14ac:dyDescent="0.25">
      <c r="A9961" t="s">
        <v>59</v>
      </c>
      <c r="B9961">
        <v>2019</v>
      </c>
      <c r="C9961" t="s">
        <v>10</v>
      </c>
      <c r="D9961" t="s">
        <v>60</v>
      </c>
      <c r="E9961">
        <v>0</v>
      </c>
      <c r="F9961">
        <v>0</v>
      </c>
      <c r="G9961">
        <v>0</v>
      </c>
      <c r="H9961">
        <v>0</v>
      </c>
    </row>
    <row r="9962" spans="1:8" x14ac:dyDescent="0.25">
      <c r="A9962" t="s">
        <v>59</v>
      </c>
      <c r="B9962">
        <v>2019</v>
      </c>
      <c r="C9962" t="s">
        <v>10</v>
      </c>
      <c r="D9962" t="s">
        <v>60</v>
      </c>
      <c r="E9962">
        <v>0</v>
      </c>
      <c r="F9962">
        <v>0</v>
      </c>
      <c r="G9962">
        <v>0</v>
      </c>
      <c r="H9962">
        <v>0</v>
      </c>
    </row>
    <row r="9963" spans="1:8" x14ac:dyDescent="0.25">
      <c r="A9963" t="s">
        <v>59</v>
      </c>
      <c r="B9963">
        <v>2019</v>
      </c>
      <c r="C9963" t="s">
        <v>10</v>
      </c>
      <c r="D9963" t="s">
        <v>61</v>
      </c>
      <c r="E9963">
        <v>3</v>
      </c>
      <c r="F9963">
        <v>8316.1180000000004</v>
      </c>
      <c r="G9963">
        <v>634785.1</v>
      </c>
      <c r="H9963">
        <v>634785.1</v>
      </c>
    </row>
    <row r="9964" spans="1:8" x14ac:dyDescent="0.25">
      <c r="A9964" t="s">
        <v>59</v>
      </c>
      <c r="B9964">
        <v>2019</v>
      </c>
      <c r="C9964" t="s">
        <v>10</v>
      </c>
      <c r="D9964" t="s">
        <v>60</v>
      </c>
      <c r="E9964">
        <v>0</v>
      </c>
      <c r="F9964">
        <v>0</v>
      </c>
      <c r="G9964">
        <v>0</v>
      </c>
      <c r="H9964">
        <v>0</v>
      </c>
    </row>
    <row r="9965" spans="1:8" x14ac:dyDescent="0.25">
      <c r="A9965" t="s">
        <v>59</v>
      </c>
      <c r="B9965">
        <v>2019</v>
      </c>
      <c r="C9965" t="s">
        <v>10</v>
      </c>
      <c r="D9965" t="s">
        <v>60</v>
      </c>
      <c r="E9965">
        <v>0</v>
      </c>
      <c r="F9965">
        <v>0</v>
      </c>
      <c r="G9965">
        <v>0</v>
      </c>
      <c r="H9965">
        <v>0</v>
      </c>
    </row>
    <row r="9966" spans="1:8" x14ac:dyDescent="0.25">
      <c r="A9966" t="s">
        <v>59</v>
      </c>
      <c r="B9966">
        <v>2019</v>
      </c>
      <c r="C9966" t="s">
        <v>10</v>
      </c>
      <c r="D9966" t="s">
        <v>60</v>
      </c>
      <c r="E9966">
        <v>0</v>
      </c>
      <c r="F9966">
        <v>0</v>
      </c>
      <c r="G9966">
        <v>0</v>
      </c>
      <c r="H9966">
        <v>0</v>
      </c>
    </row>
    <row r="9967" spans="1:8" x14ac:dyDescent="0.25">
      <c r="A9967" t="s">
        <v>59</v>
      </c>
      <c r="B9967">
        <v>2019</v>
      </c>
      <c r="C9967" t="s">
        <v>10</v>
      </c>
      <c r="D9967" t="s">
        <v>60</v>
      </c>
      <c r="E9967">
        <v>0</v>
      </c>
      <c r="F9967">
        <v>0</v>
      </c>
      <c r="G9967">
        <v>0</v>
      </c>
      <c r="H9967">
        <v>0</v>
      </c>
    </row>
    <row r="9968" spans="1:8" x14ac:dyDescent="0.25">
      <c r="A9968" t="s">
        <v>59</v>
      </c>
      <c r="B9968">
        <v>2019</v>
      </c>
      <c r="C9968" t="s">
        <v>10</v>
      </c>
      <c r="D9968" t="s">
        <v>60</v>
      </c>
      <c r="E9968">
        <v>0</v>
      </c>
      <c r="F9968">
        <v>0</v>
      </c>
      <c r="G9968">
        <v>0</v>
      </c>
      <c r="H9968">
        <v>0</v>
      </c>
    </row>
    <row r="9969" spans="1:8" x14ac:dyDescent="0.25">
      <c r="A9969" t="s">
        <v>59</v>
      </c>
      <c r="B9969">
        <v>2019</v>
      </c>
      <c r="C9969" t="s">
        <v>10</v>
      </c>
      <c r="D9969" t="s">
        <v>62</v>
      </c>
      <c r="E9969">
        <v>0</v>
      </c>
      <c r="F9969">
        <v>0</v>
      </c>
      <c r="G9969">
        <v>0</v>
      </c>
      <c r="H9969">
        <v>0</v>
      </c>
    </row>
    <row r="9970" spans="1:8" x14ac:dyDescent="0.25">
      <c r="A9970" t="s">
        <v>59</v>
      </c>
      <c r="B9970">
        <v>2019</v>
      </c>
      <c r="C9970" t="s">
        <v>10</v>
      </c>
      <c r="D9970" t="s">
        <v>60</v>
      </c>
      <c r="E9970">
        <v>0</v>
      </c>
      <c r="F9970">
        <v>0</v>
      </c>
      <c r="G9970">
        <v>0</v>
      </c>
      <c r="H9970">
        <v>0</v>
      </c>
    </row>
    <row r="9971" spans="1:8" x14ac:dyDescent="0.25">
      <c r="A9971" t="s">
        <v>59</v>
      </c>
      <c r="B9971">
        <v>2019</v>
      </c>
      <c r="C9971" t="s">
        <v>10</v>
      </c>
      <c r="D9971" t="s">
        <v>60</v>
      </c>
      <c r="E9971">
        <v>0</v>
      </c>
      <c r="F9971">
        <v>0</v>
      </c>
      <c r="G9971">
        <v>0</v>
      </c>
      <c r="H9971">
        <v>0</v>
      </c>
    </row>
    <row r="9972" spans="1:8" x14ac:dyDescent="0.25">
      <c r="A9972" t="s">
        <v>59</v>
      </c>
      <c r="B9972">
        <v>2019</v>
      </c>
      <c r="C9972" t="s">
        <v>10</v>
      </c>
      <c r="D9972" t="s">
        <v>60</v>
      </c>
      <c r="E9972">
        <v>0</v>
      </c>
      <c r="F9972">
        <v>0</v>
      </c>
      <c r="G9972">
        <v>0</v>
      </c>
      <c r="H9972">
        <v>0</v>
      </c>
    </row>
    <row r="9973" spans="1:8" x14ac:dyDescent="0.25">
      <c r="A9973" t="s">
        <v>59</v>
      </c>
      <c r="B9973">
        <v>2019</v>
      </c>
      <c r="C9973" t="s">
        <v>10</v>
      </c>
      <c r="D9973" t="s">
        <v>60</v>
      </c>
      <c r="E9973">
        <v>1</v>
      </c>
      <c r="F9973">
        <v>198.214</v>
      </c>
      <c r="G9973">
        <v>12668.54</v>
      </c>
      <c r="H9973">
        <v>12668.54</v>
      </c>
    </row>
    <row r="9974" spans="1:8" x14ac:dyDescent="0.25">
      <c r="A9974" t="s">
        <v>59</v>
      </c>
      <c r="B9974">
        <v>2019</v>
      </c>
      <c r="C9974" t="s">
        <v>10</v>
      </c>
      <c r="D9974" t="s">
        <v>60</v>
      </c>
      <c r="E9974">
        <v>0</v>
      </c>
      <c r="F9974">
        <v>0</v>
      </c>
      <c r="G9974">
        <v>0</v>
      </c>
      <c r="H9974">
        <v>0</v>
      </c>
    </row>
    <row r="9975" spans="1:8" x14ac:dyDescent="0.25">
      <c r="A9975" t="s">
        <v>59</v>
      </c>
      <c r="B9975">
        <v>2019</v>
      </c>
      <c r="C9975" t="s">
        <v>10</v>
      </c>
      <c r="D9975" t="s">
        <v>60</v>
      </c>
      <c r="E9975">
        <v>0</v>
      </c>
      <c r="F9975">
        <v>0</v>
      </c>
      <c r="G9975">
        <v>0</v>
      </c>
      <c r="H9975">
        <v>0</v>
      </c>
    </row>
    <row r="9976" spans="1:8" x14ac:dyDescent="0.25">
      <c r="A9976" t="s">
        <v>59</v>
      </c>
      <c r="B9976">
        <v>2019</v>
      </c>
      <c r="C9976" t="s">
        <v>10</v>
      </c>
      <c r="D9976" t="s">
        <v>60</v>
      </c>
      <c r="E9976">
        <v>0</v>
      </c>
      <c r="F9976">
        <v>0</v>
      </c>
      <c r="G9976">
        <v>0</v>
      </c>
      <c r="H9976">
        <v>0</v>
      </c>
    </row>
    <row r="9977" spans="1:8" x14ac:dyDescent="0.25">
      <c r="A9977" t="s">
        <v>59</v>
      </c>
      <c r="B9977">
        <v>2019</v>
      </c>
      <c r="C9977" t="s">
        <v>10</v>
      </c>
      <c r="D9977" t="s">
        <v>61</v>
      </c>
      <c r="E9977">
        <v>0</v>
      </c>
      <c r="F9977">
        <v>0</v>
      </c>
      <c r="G9977">
        <v>0</v>
      </c>
      <c r="H9977">
        <v>0</v>
      </c>
    </row>
    <row r="9978" spans="1:8" x14ac:dyDescent="0.25">
      <c r="A9978" t="s">
        <v>59</v>
      </c>
      <c r="B9978">
        <v>2019</v>
      </c>
      <c r="C9978" t="s">
        <v>10</v>
      </c>
      <c r="D9978" t="s">
        <v>61</v>
      </c>
      <c r="E9978">
        <v>307</v>
      </c>
      <c r="F9978">
        <v>34468.051010000003</v>
      </c>
      <c r="G9978">
        <v>2867917.61</v>
      </c>
      <c r="H9978">
        <v>2925968.2</v>
      </c>
    </row>
    <row r="9979" spans="1:8" x14ac:dyDescent="0.25">
      <c r="A9979" t="s">
        <v>59</v>
      </c>
      <c r="B9979">
        <v>2019</v>
      </c>
      <c r="C9979" t="s">
        <v>10</v>
      </c>
      <c r="D9979" t="s">
        <v>61</v>
      </c>
      <c r="E9979">
        <v>1</v>
      </c>
      <c r="F9979">
        <v>2.1756600000000001</v>
      </c>
      <c r="G9979">
        <v>294.92</v>
      </c>
      <c r="H9979">
        <v>623.66</v>
      </c>
    </row>
    <row r="9980" spans="1:8" x14ac:dyDescent="0.25">
      <c r="A9980" t="s">
        <v>59</v>
      </c>
      <c r="B9980">
        <v>2019</v>
      </c>
      <c r="C9980" t="s">
        <v>10</v>
      </c>
      <c r="D9980" t="s">
        <v>60</v>
      </c>
      <c r="E9980">
        <v>0</v>
      </c>
      <c r="F9980">
        <v>0</v>
      </c>
      <c r="G9980">
        <v>0</v>
      </c>
      <c r="H9980">
        <v>0</v>
      </c>
    </row>
    <row r="9981" spans="1:8" x14ac:dyDescent="0.25">
      <c r="A9981" t="s">
        <v>59</v>
      </c>
      <c r="B9981">
        <v>2019</v>
      </c>
      <c r="C9981" t="s">
        <v>10</v>
      </c>
      <c r="D9981" t="s">
        <v>60</v>
      </c>
      <c r="E9981">
        <v>0</v>
      </c>
      <c r="F9981">
        <v>0</v>
      </c>
      <c r="G9981">
        <v>0</v>
      </c>
      <c r="H9981">
        <v>0</v>
      </c>
    </row>
    <row r="9982" spans="1:8" x14ac:dyDescent="0.25">
      <c r="A9982" t="s">
        <v>59</v>
      </c>
      <c r="B9982">
        <v>2019</v>
      </c>
      <c r="C9982" t="s">
        <v>10</v>
      </c>
      <c r="D9982" t="s">
        <v>60</v>
      </c>
      <c r="E9982">
        <v>0</v>
      </c>
      <c r="F9982">
        <v>0</v>
      </c>
      <c r="G9982">
        <v>0</v>
      </c>
      <c r="H9982">
        <v>0</v>
      </c>
    </row>
    <row r="9983" spans="1:8" x14ac:dyDescent="0.25">
      <c r="A9983" t="s">
        <v>59</v>
      </c>
      <c r="B9983">
        <v>2019</v>
      </c>
      <c r="C9983" t="s">
        <v>10</v>
      </c>
      <c r="D9983" t="s">
        <v>60</v>
      </c>
      <c r="E9983">
        <v>0</v>
      </c>
      <c r="F9983">
        <v>0</v>
      </c>
      <c r="G9983">
        <v>0</v>
      </c>
      <c r="H9983">
        <v>0</v>
      </c>
    </row>
    <row r="9984" spans="1:8" x14ac:dyDescent="0.25">
      <c r="A9984" t="s">
        <v>59</v>
      </c>
      <c r="B9984">
        <v>2019</v>
      </c>
      <c r="C9984" t="s">
        <v>10</v>
      </c>
      <c r="D9984" t="s">
        <v>62</v>
      </c>
      <c r="E9984">
        <v>134</v>
      </c>
      <c r="F9984">
        <v>11965.02348</v>
      </c>
      <c r="G9984">
        <v>1184396.05</v>
      </c>
      <c r="H9984">
        <v>1176801.42</v>
      </c>
    </row>
    <row r="9985" spans="1:8" x14ac:dyDescent="0.25">
      <c r="A9985" t="s">
        <v>59</v>
      </c>
      <c r="B9985">
        <v>2019</v>
      </c>
      <c r="C9985" t="s">
        <v>10</v>
      </c>
      <c r="D9985" t="s">
        <v>62</v>
      </c>
      <c r="E9985">
        <v>10</v>
      </c>
      <c r="F9985">
        <v>12.86637</v>
      </c>
      <c r="G9985">
        <v>1865.81</v>
      </c>
      <c r="H9985">
        <v>1142.79</v>
      </c>
    </row>
    <row r="9986" spans="1:8" x14ac:dyDescent="0.25">
      <c r="A9986" t="s">
        <v>59</v>
      </c>
      <c r="B9986">
        <v>2019</v>
      </c>
      <c r="C9986" t="s">
        <v>10</v>
      </c>
      <c r="D9986" t="s">
        <v>60</v>
      </c>
      <c r="E9986">
        <v>0</v>
      </c>
      <c r="F9986">
        <v>0</v>
      </c>
      <c r="G9986">
        <v>0</v>
      </c>
      <c r="H9986">
        <v>0</v>
      </c>
    </row>
    <row r="9987" spans="1:8" x14ac:dyDescent="0.25">
      <c r="A9987" t="s">
        <v>59</v>
      </c>
      <c r="B9987">
        <v>2019</v>
      </c>
      <c r="C9987" t="s">
        <v>10</v>
      </c>
      <c r="D9987" t="s">
        <v>60</v>
      </c>
      <c r="E9987">
        <v>0</v>
      </c>
      <c r="F9987">
        <v>0</v>
      </c>
      <c r="G9987">
        <v>0</v>
      </c>
      <c r="H9987">
        <v>0</v>
      </c>
    </row>
    <row r="9988" spans="1:8" x14ac:dyDescent="0.25">
      <c r="A9988" t="s">
        <v>59</v>
      </c>
      <c r="B9988">
        <v>2019</v>
      </c>
      <c r="C9988" t="s">
        <v>10</v>
      </c>
      <c r="D9988" t="s">
        <v>60</v>
      </c>
      <c r="E9988">
        <v>0</v>
      </c>
      <c r="F9988">
        <v>0</v>
      </c>
      <c r="G9988">
        <v>0</v>
      </c>
      <c r="H9988">
        <v>0</v>
      </c>
    </row>
    <row r="9989" spans="1:8" x14ac:dyDescent="0.25">
      <c r="A9989" t="s">
        <v>59</v>
      </c>
      <c r="B9989">
        <v>2019</v>
      </c>
      <c r="C9989" t="s">
        <v>10</v>
      </c>
      <c r="D9989" t="s">
        <v>60</v>
      </c>
      <c r="E9989">
        <v>0</v>
      </c>
      <c r="F9989">
        <v>0</v>
      </c>
      <c r="G9989">
        <v>0</v>
      </c>
      <c r="H9989">
        <v>0</v>
      </c>
    </row>
    <row r="9990" spans="1:8" x14ac:dyDescent="0.25">
      <c r="A9990" t="s">
        <v>59</v>
      </c>
      <c r="B9990">
        <v>2019</v>
      </c>
      <c r="C9990" t="s">
        <v>10</v>
      </c>
      <c r="D9990" t="s">
        <v>60</v>
      </c>
      <c r="E9990">
        <v>0</v>
      </c>
      <c r="F9990">
        <v>0</v>
      </c>
      <c r="G9990">
        <v>0</v>
      </c>
      <c r="H9990">
        <v>0</v>
      </c>
    </row>
    <row r="9991" spans="1:8" x14ac:dyDescent="0.25">
      <c r="A9991" t="s">
        <v>59</v>
      </c>
      <c r="B9991">
        <v>2019</v>
      </c>
      <c r="C9991" t="s">
        <v>10</v>
      </c>
      <c r="D9991" t="s">
        <v>60</v>
      </c>
      <c r="E9991">
        <v>18</v>
      </c>
      <c r="F9991">
        <v>16.689900000000002</v>
      </c>
      <c r="G9991">
        <v>1966.37</v>
      </c>
      <c r="H9991">
        <v>4022.9</v>
      </c>
    </row>
    <row r="9992" spans="1:8" x14ac:dyDescent="0.25">
      <c r="A9992" t="s">
        <v>59</v>
      </c>
      <c r="B9992">
        <v>2019</v>
      </c>
      <c r="C9992" t="s">
        <v>10</v>
      </c>
      <c r="D9992" t="s">
        <v>60</v>
      </c>
      <c r="E9992">
        <v>287</v>
      </c>
      <c r="F9992">
        <v>2112.0225799999998</v>
      </c>
      <c r="G9992">
        <v>183772.82</v>
      </c>
      <c r="H9992">
        <v>164307.56</v>
      </c>
    </row>
    <row r="9993" spans="1:8" x14ac:dyDescent="0.25">
      <c r="A9993" t="s">
        <v>59</v>
      </c>
      <c r="B9993">
        <v>2019</v>
      </c>
      <c r="C9993" t="s">
        <v>10</v>
      </c>
      <c r="D9993" t="s">
        <v>60</v>
      </c>
      <c r="E9993">
        <v>2</v>
      </c>
      <c r="F9993">
        <v>9.7730099999999993</v>
      </c>
      <c r="G9993">
        <v>1038.76</v>
      </c>
      <c r="H9993">
        <v>945.43</v>
      </c>
    </row>
    <row r="9994" spans="1:8" x14ac:dyDescent="0.25">
      <c r="A9994" t="s">
        <v>59</v>
      </c>
      <c r="B9994">
        <v>2019</v>
      </c>
      <c r="C9994" t="s">
        <v>10</v>
      </c>
      <c r="D9994" t="s">
        <v>60</v>
      </c>
      <c r="E9994">
        <v>1065</v>
      </c>
      <c r="F9994">
        <v>1359.3431</v>
      </c>
      <c r="G9994">
        <v>162649.1</v>
      </c>
      <c r="H9994">
        <v>182980.84</v>
      </c>
    </row>
    <row r="9995" spans="1:8" x14ac:dyDescent="0.25">
      <c r="A9995" t="s">
        <v>59</v>
      </c>
      <c r="B9995">
        <v>2019</v>
      </c>
      <c r="C9995" t="s">
        <v>10</v>
      </c>
      <c r="D9995" t="s">
        <v>60</v>
      </c>
      <c r="E9995">
        <v>8040</v>
      </c>
      <c r="F9995">
        <v>2099.0123899999999</v>
      </c>
      <c r="G9995">
        <v>182179.44</v>
      </c>
      <c r="H9995">
        <v>188651.62</v>
      </c>
    </row>
    <row r="9996" spans="1:8" x14ac:dyDescent="0.25">
      <c r="A9996" t="s">
        <v>59</v>
      </c>
      <c r="B9996">
        <v>2019</v>
      </c>
      <c r="C9996" t="s">
        <v>10</v>
      </c>
      <c r="D9996" t="s">
        <v>60</v>
      </c>
      <c r="E9996">
        <v>0</v>
      </c>
      <c r="F9996">
        <v>0</v>
      </c>
      <c r="G9996">
        <v>0</v>
      </c>
      <c r="H9996">
        <v>0</v>
      </c>
    </row>
    <row r="9997" spans="1:8" x14ac:dyDescent="0.25">
      <c r="A9997" t="s">
        <v>59</v>
      </c>
      <c r="B9997">
        <v>2019</v>
      </c>
      <c r="C9997" t="s">
        <v>10</v>
      </c>
      <c r="D9997" t="s">
        <v>60</v>
      </c>
      <c r="E9997">
        <v>46</v>
      </c>
      <c r="F9997">
        <v>29.965499999999999</v>
      </c>
      <c r="G9997">
        <v>2388.0700000000002</v>
      </c>
      <c r="H9997">
        <v>2462.11</v>
      </c>
    </row>
    <row r="9998" spans="1:8" x14ac:dyDescent="0.25">
      <c r="A9998" t="s">
        <v>59</v>
      </c>
      <c r="B9998">
        <v>2019</v>
      </c>
      <c r="C9998" t="s">
        <v>10</v>
      </c>
      <c r="D9998" t="s">
        <v>60</v>
      </c>
      <c r="E9998">
        <v>14</v>
      </c>
      <c r="F9998">
        <v>5.5640000000000001</v>
      </c>
      <c r="G9998">
        <v>499.84</v>
      </c>
      <c r="H9998">
        <v>296.20999999999998</v>
      </c>
    </row>
    <row r="9999" spans="1:8" x14ac:dyDescent="0.25">
      <c r="A9999" t="s">
        <v>59</v>
      </c>
      <c r="B9999">
        <v>2019</v>
      </c>
      <c r="C9999" t="s">
        <v>10</v>
      </c>
      <c r="D9999" t="s">
        <v>60</v>
      </c>
      <c r="E9999">
        <v>0</v>
      </c>
      <c r="F9999">
        <v>0</v>
      </c>
      <c r="G9999">
        <v>0</v>
      </c>
      <c r="H9999">
        <v>0</v>
      </c>
    </row>
    <row r="10000" spans="1:8" x14ac:dyDescent="0.25">
      <c r="A10000" t="s">
        <v>59</v>
      </c>
      <c r="B10000">
        <v>2019</v>
      </c>
      <c r="C10000" t="s">
        <v>10</v>
      </c>
      <c r="D10000" t="s">
        <v>60</v>
      </c>
      <c r="E10000">
        <v>264</v>
      </c>
      <c r="F10000">
        <v>67.094899999999996</v>
      </c>
      <c r="G10000">
        <v>4861.72</v>
      </c>
      <c r="H10000">
        <v>4329.87</v>
      </c>
    </row>
    <row r="10001" spans="1:8" x14ac:dyDescent="0.25">
      <c r="A10001" t="s">
        <v>59</v>
      </c>
      <c r="B10001">
        <v>2019</v>
      </c>
      <c r="C10001" t="s">
        <v>10</v>
      </c>
      <c r="D10001" t="s">
        <v>60</v>
      </c>
      <c r="E10001">
        <v>259</v>
      </c>
      <c r="F10001">
        <v>111.26014000000001</v>
      </c>
      <c r="G10001">
        <v>8313.1</v>
      </c>
      <c r="H10001">
        <v>8290.69</v>
      </c>
    </row>
    <row r="10002" spans="1:8" x14ac:dyDescent="0.25">
      <c r="A10002" t="s">
        <v>59</v>
      </c>
      <c r="B10002">
        <v>2019</v>
      </c>
      <c r="C10002" t="s">
        <v>10</v>
      </c>
      <c r="D10002" t="s">
        <v>60</v>
      </c>
      <c r="E10002">
        <v>0</v>
      </c>
      <c r="F10002">
        <v>0</v>
      </c>
      <c r="G10002">
        <v>0</v>
      </c>
      <c r="H10002">
        <v>0</v>
      </c>
    </row>
    <row r="10003" spans="1:8" x14ac:dyDescent="0.25">
      <c r="A10003" t="s">
        <v>59</v>
      </c>
      <c r="B10003">
        <v>2019</v>
      </c>
      <c r="C10003" t="s">
        <v>10</v>
      </c>
      <c r="D10003" t="s">
        <v>60</v>
      </c>
      <c r="E10003">
        <v>0</v>
      </c>
      <c r="F10003">
        <v>0</v>
      </c>
      <c r="G10003">
        <v>0</v>
      </c>
      <c r="H10003">
        <v>0</v>
      </c>
    </row>
    <row r="10004" spans="1:8" x14ac:dyDescent="0.25">
      <c r="A10004" t="s">
        <v>59</v>
      </c>
      <c r="B10004">
        <v>2019</v>
      </c>
      <c r="C10004" t="s">
        <v>10</v>
      </c>
      <c r="D10004" t="s">
        <v>60</v>
      </c>
      <c r="E10004">
        <v>4</v>
      </c>
      <c r="F10004">
        <v>10.180619999999999</v>
      </c>
      <c r="G10004">
        <v>723.32</v>
      </c>
      <c r="H10004">
        <v>977.3</v>
      </c>
    </row>
    <row r="10005" spans="1:8" x14ac:dyDescent="0.25">
      <c r="A10005" t="s">
        <v>59</v>
      </c>
      <c r="B10005">
        <v>2019</v>
      </c>
      <c r="C10005" t="s">
        <v>10</v>
      </c>
      <c r="D10005" t="s">
        <v>60</v>
      </c>
      <c r="E10005">
        <v>0</v>
      </c>
      <c r="F10005">
        <v>0</v>
      </c>
      <c r="G10005">
        <v>0</v>
      </c>
      <c r="H10005">
        <v>0</v>
      </c>
    </row>
    <row r="10006" spans="1:8" x14ac:dyDescent="0.25">
      <c r="A10006" t="s">
        <v>59</v>
      </c>
      <c r="B10006">
        <v>2019</v>
      </c>
      <c r="C10006" t="s">
        <v>10</v>
      </c>
      <c r="D10006" t="s">
        <v>60</v>
      </c>
      <c r="E10006">
        <v>10</v>
      </c>
      <c r="F10006">
        <v>10.46894</v>
      </c>
      <c r="G10006">
        <v>958.82</v>
      </c>
      <c r="H10006">
        <v>922.42</v>
      </c>
    </row>
    <row r="10007" spans="1:8" x14ac:dyDescent="0.25">
      <c r="A10007" t="s">
        <v>59</v>
      </c>
      <c r="B10007">
        <v>2019</v>
      </c>
      <c r="C10007" t="s">
        <v>10</v>
      </c>
      <c r="D10007" t="s">
        <v>60</v>
      </c>
      <c r="E10007">
        <v>29</v>
      </c>
      <c r="F10007">
        <v>45.893619999999999</v>
      </c>
      <c r="G10007">
        <v>3834.27</v>
      </c>
      <c r="H10007">
        <v>3753.24</v>
      </c>
    </row>
    <row r="10008" spans="1:8" x14ac:dyDescent="0.25">
      <c r="A10008" t="s">
        <v>59</v>
      </c>
      <c r="B10008">
        <v>2019</v>
      </c>
      <c r="C10008" t="s">
        <v>10</v>
      </c>
      <c r="D10008" t="s">
        <v>60</v>
      </c>
      <c r="E10008">
        <v>0</v>
      </c>
      <c r="F10008">
        <v>0</v>
      </c>
      <c r="G10008">
        <v>0</v>
      </c>
      <c r="H10008">
        <v>0</v>
      </c>
    </row>
    <row r="10009" spans="1:8" x14ac:dyDescent="0.25">
      <c r="A10009" t="s">
        <v>59</v>
      </c>
      <c r="B10009">
        <v>2019</v>
      </c>
      <c r="C10009" t="s">
        <v>10</v>
      </c>
      <c r="D10009" t="s">
        <v>63</v>
      </c>
      <c r="E10009">
        <v>164689</v>
      </c>
      <c r="F10009">
        <v>28516.787550000001</v>
      </c>
      <c r="G10009">
        <v>2712223.45</v>
      </c>
      <c r="H10009">
        <v>1830679.85</v>
      </c>
    </row>
    <row r="10010" spans="1:8" x14ac:dyDescent="0.25">
      <c r="A10010" t="s">
        <v>59</v>
      </c>
      <c r="B10010">
        <v>2019</v>
      </c>
      <c r="C10010" t="s">
        <v>10</v>
      </c>
      <c r="D10010" t="s">
        <v>63</v>
      </c>
      <c r="E10010">
        <v>25</v>
      </c>
      <c r="F10010">
        <v>3.9750000000000001</v>
      </c>
      <c r="G10010">
        <v>546.02</v>
      </c>
      <c r="H10010">
        <v>565.64</v>
      </c>
    </row>
    <row r="10011" spans="1:8" x14ac:dyDescent="0.25">
      <c r="A10011" t="s">
        <v>59</v>
      </c>
      <c r="B10011">
        <v>2019</v>
      </c>
      <c r="C10011" t="s">
        <v>10</v>
      </c>
      <c r="D10011" t="s">
        <v>63</v>
      </c>
      <c r="E10011">
        <v>841978</v>
      </c>
      <c r="F10011">
        <v>107320.76201999999</v>
      </c>
      <c r="G10011">
        <v>11032290.65</v>
      </c>
      <c r="H10011">
        <v>9116610.7699999996</v>
      </c>
    </row>
    <row r="10012" spans="1:8" x14ac:dyDescent="0.25">
      <c r="A10012" t="s">
        <v>59</v>
      </c>
      <c r="B10012">
        <v>2019</v>
      </c>
      <c r="C10012" t="s">
        <v>10</v>
      </c>
      <c r="D10012" t="s">
        <v>63</v>
      </c>
      <c r="E10012">
        <v>0</v>
      </c>
      <c r="F10012">
        <v>0</v>
      </c>
      <c r="G10012">
        <v>0</v>
      </c>
      <c r="H10012">
        <v>0</v>
      </c>
    </row>
    <row r="10013" spans="1:8" x14ac:dyDescent="0.25">
      <c r="A10013" t="s">
        <v>59</v>
      </c>
      <c r="B10013">
        <v>2019</v>
      </c>
      <c r="C10013" t="s">
        <v>10</v>
      </c>
      <c r="D10013" t="s">
        <v>64</v>
      </c>
      <c r="E10013">
        <v>0</v>
      </c>
      <c r="F10013">
        <v>0</v>
      </c>
      <c r="G10013">
        <v>0</v>
      </c>
      <c r="H10013">
        <v>0</v>
      </c>
    </row>
    <row r="10014" spans="1:8" x14ac:dyDescent="0.25">
      <c r="A10014" t="s">
        <v>59</v>
      </c>
      <c r="B10014">
        <v>2019</v>
      </c>
      <c r="C10014" t="s">
        <v>10</v>
      </c>
      <c r="D10014" t="s">
        <v>61</v>
      </c>
      <c r="E10014">
        <v>1586</v>
      </c>
      <c r="F10014">
        <v>12952.663619999999</v>
      </c>
      <c r="G10014">
        <v>1052409.05</v>
      </c>
      <c r="H10014">
        <v>1089872</v>
      </c>
    </row>
    <row r="10015" spans="1:8" x14ac:dyDescent="0.25">
      <c r="A10015" t="s">
        <v>59</v>
      </c>
      <c r="B10015">
        <v>2019</v>
      </c>
      <c r="C10015" t="s">
        <v>10</v>
      </c>
      <c r="D10015" t="s">
        <v>61</v>
      </c>
      <c r="E10015">
        <v>1279</v>
      </c>
      <c r="F10015">
        <v>1631.4774600000001</v>
      </c>
      <c r="G10015">
        <v>210048.81</v>
      </c>
      <c r="H10015">
        <v>198145.93</v>
      </c>
    </row>
    <row r="10016" spans="1:8" x14ac:dyDescent="0.25">
      <c r="A10016" t="s">
        <v>59</v>
      </c>
      <c r="B10016">
        <v>2019</v>
      </c>
      <c r="C10016" t="s">
        <v>10</v>
      </c>
      <c r="D10016" t="s">
        <v>61</v>
      </c>
      <c r="E10016">
        <v>9950</v>
      </c>
      <c r="F10016">
        <v>2939.46396</v>
      </c>
      <c r="G10016">
        <v>235591.33</v>
      </c>
      <c r="H10016">
        <v>241804.15</v>
      </c>
    </row>
    <row r="10017" spans="1:8" x14ac:dyDescent="0.25">
      <c r="A10017" t="s">
        <v>59</v>
      </c>
      <c r="B10017">
        <v>2019</v>
      </c>
      <c r="C10017" t="s">
        <v>10</v>
      </c>
      <c r="D10017" t="s">
        <v>60</v>
      </c>
      <c r="E10017">
        <v>5</v>
      </c>
      <c r="F10017">
        <v>4.4997199999999999</v>
      </c>
      <c r="G10017">
        <v>709.41</v>
      </c>
      <c r="H10017">
        <v>938.11</v>
      </c>
    </row>
    <row r="10018" spans="1:8" x14ac:dyDescent="0.25">
      <c r="A10018" t="s">
        <v>59</v>
      </c>
      <c r="B10018">
        <v>2019</v>
      </c>
      <c r="C10018" t="s">
        <v>10</v>
      </c>
      <c r="D10018" t="s">
        <v>60</v>
      </c>
      <c r="E10018">
        <v>31</v>
      </c>
      <c r="F10018">
        <v>63.23451</v>
      </c>
      <c r="G10018">
        <v>5275.95</v>
      </c>
      <c r="H10018">
        <v>4486.09</v>
      </c>
    </row>
    <row r="10019" spans="1:8" x14ac:dyDescent="0.25">
      <c r="A10019" t="s">
        <v>59</v>
      </c>
      <c r="B10019">
        <v>2019</v>
      </c>
      <c r="C10019" t="s">
        <v>10</v>
      </c>
      <c r="D10019" t="s">
        <v>60</v>
      </c>
      <c r="E10019">
        <v>689</v>
      </c>
      <c r="F10019">
        <v>183.76942</v>
      </c>
      <c r="G10019">
        <v>12930.29</v>
      </c>
      <c r="H10019">
        <v>12367.14</v>
      </c>
    </row>
    <row r="10020" spans="1:8" x14ac:dyDescent="0.25">
      <c r="A10020" t="s">
        <v>59</v>
      </c>
      <c r="B10020">
        <v>2019</v>
      </c>
      <c r="C10020" t="s">
        <v>10</v>
      </c>
      <c r="D10020" t="s">
        <v>62</v>
      </c>
      <c r="E10020">
        <v>2739</v>
      </c>
      <c r="F10020">
        <v>20607.482199999999</v>
      </c>
      <c r="G10020">
        <v>1996877.73</v>
      </c>
      <c r="H10020">
        <v>1977152.98</v>
      </c>
    </row>
    <row r="10021" spans="1:8" x14ac:dyDescent="0.25">
      <c r="A10021" t="s">
        <v>59</v>
      </c>
      <c r="B10021">
        <v>2019</v>
      </c>
      <c r="C10021" t="s">
        <v>10</v>
      </c>
      <c r="D10021" t="s">
        <v>62</v>
      </c>
      <c r="E10021">
        <v>5556</v>
      </c>
      <c r="F10021">
        <v>9149.1188600000005</v>
      </c>
      <c r="G10021">
        <v>1103353.99</v>
      </c>
      <c r="H10021">
        <v>1101152.3600000001</v>
      </c>
    </row>
    <row r="10022" spans="1:8" x14ac:dyDescent="0.25">
      <c r="A10022" t="s">
        <v>59</v>
      </c>
      <c r="B10022">
        <v>2019</v>
      </c>
      <c r="C10022" t="s">
        <v>10</v>
      </c>
      <c r="D10022" t="s">
        <v>62</v>
      </c>
      <c r="E10022">
        <v>127421</v>
      </c>
      <c r="F10022">
        <v>31453.81076</v>
      </c>
      <c r="G10022">
        <v>3033041.7</v>
      </c>
      <c r="H10022">
        <v>3095462.97</v>
      </c>
    </row>
    <row r="10023" spans="1:8" x14ac:dyDescent="0.25">
      <c r="A10023" t="s">
        <v>59</v>
      </c>
      <c r="B10023">
        <v>2019</v>
      </c>
      <c r="C10023" t="s">
        <v>10</v>
      </c>
      <c r="D10023" t="s">
        <v>60</v>
      </c>
      <c r="E10023">
        <v>23</v>
      </c>
      <c r="F10023">
        <v>203.44732999999999</v>
      </c>
      <c r="G10023">
        <v>15510.79</v>
      </c>
      <c r="H10023">
        <v>16213.31</v>
      </c>
    </row>
    <row r="10024" spans="1:8" x14ac:dyDescent="0.25">
      <c r="A10024" t="s">
        <v>59</v>
      </c>
      <c r="B10024">
        <v>2019</v>
      </c>
      <c r="C10024" t="s">
        <v>10</v>
      </c>
      <c r="D10024" t="s">
        <v>60</v>
      </c>
      <c r="E10024">
        <v>62</v>
      </c>
      <c r="F10024">
        <v>123.85245999999999</v>
      </c>
      <c r="G10024">
        <v>11815</v>
      </c>
      <c r="H10024">
        <v>10951.93</v>
      </c>
    </row>
    <row r="10025" spans="1:8" x14ac:dyDescent="0.25">
      <c r="A10025" t="s">
        <v>59</v>
      </c>
      <c r="B10025">
        <v>2019</v>
      </c>
      <c r="C10025" t="s">
        <v>10</v>
      </c>
      <c r="D10025" t="s">
        <v>60</v>
      </c>
      <c r="E10025">
        <v>26</v>
      </c>
      <c r="F10025">
        <v>163.82312999999999</v>
      </c>
      <c r="G10025">
        <v>6571.14</v>
      </c>
      <c r="H10025">
        <v>6623.12</v>
      </c>
    </row>
    <row r="10026" spans="1:8" x14ac:dyDescent="0.25">
      <c r="A10026" t="s">
        <v>59</v>
      </c>
      <c r="B10026">
        <v>2019</v>
      </c>
      <c r="C10026" t="s">
        <v>10</v>
      </c>
      <c r="D10026" t="s">
        <v>60</v>
      </c>
      <c r="E10026">
        <v>36</v>
      </c>
      <c r="F10026">
        <v>218.28263999999999</v>
      </c>
      <c r="G10026">
        <v>14753.86</v>
      </c>
      <c r="H10026">
        <v>15391.54</v>
      </c>
    </row>
    <row r="10027" spans="1:8" x14ac:dyDescent="0.25">
      <c r="A10027" t="s">
        <v>59</v>
      </c>
      <c r="B10027">
        <v>2019</v>
      </c>
      <c r="C10027" t="s">
        <v>10</v>
      </c>
      <c r="D10027" t="s">
        <v>60</v>
      </c>
      <c r="E10027">
        <v>0</v>
      </c>
      <c r="F10027">
        <v>0</v>
      </c>
      <c r="G10027">
        <v>0</v>
      </c>
      <c r="H10027">
        <v>0</v>
      </c>
    </row>
    <row r="10028" spans="1:8" x14ac:dyDescent="0.25">
      <c r="A10028" t="s">
        <v>59</v>
      </c>
      <c r="B10028">
        <v>2019</v>
      </c>
      <c r="C10028" t="s">
        <v>10</v>
      </c>
      <c r="D10028" t="s">
        <v>60</v>
      </c>
      <c r="E10028">
        <v>0</v>
      </c>
      <c r="F10028">
        <v>0</v>
      </c>
      <c r="G10028">
        <v>0</v>
      </c>
      <c r="H10028">
        <v>0</v>
      </c>
    </row>
    <row r="10029" spans="1:8" x14ac:dyDescent="0.25">
      <c r="A10029" t="s">
        <v>59</v>
      </c>
      <c r="B10029">
        <v>2019</v>
      </c>
      <c r="C10029" t="s">
        <v>10</v>
      </c>
      <c r="D10029" t="s">
        <v>61</v>
      </c>
      <c r="E10029">
        <v>0</v>
      </c>
      <c r="F10029">
        <v>0</v>
      </c>
      <c r="G10029">
        <v>0</v>
      </c>
      <c r="H10029">
        <v>0</v>
      </c>
    </row>
    <row r="10030" spans="1:8" x14ac:dyDescent="0.25">
      <c r="A10030" t="s">
        <v>59</v>
      </c>
      <c r="B10030">
        <v>2019</v>
      </c>
      <c r="C10030" t="s">
        <v>10</v>
      </c>
      <c r="D10030" t="s">
        <v>60</v>
      </c>
      <c r="E10030">
        <v>0</v>
      </c>
      <c r="F10030">
        <v>0</v>
      </c>
      <c r="G10030">
        <v>0</v>
      </c>
      <c r="H10030">
        <v>0</v>
      </c>
    </row>
    <row r="10031" spans="1:8" x14ac:dyDescent="0.25">
      <c r="A10031" t="s">
        <v>59</v>
      </c>
      <c r="B10031">
        <v>2019</v>
      </c>
      <c r="C10031" t="s">
        <v>10</v>
      </c>
      <c r="D10031" t="s">
        <v>60</v>
      </c>
      <c r="E10031">
        <v>0</v>
      </c>
      <c r="F10031">
        <v>0</v>
      </c>
      <c r="G10031">
        <v>0</v>
      </c>
      <c r="H10031">
        <v>0</v>
      </c>
    </row>
    <row r="10032" spans="1:8" x14ac:dyDescent="0.25">
      <c r="A10032" t="s">
        <v>59</v>
      </c>
      <c r="B10032">
        <v>2019</v>
      </c>
      <c r="C10032" t="s">
        <v>10</v>
      </c>
      <c r="D10032" t="s">
        <v>60</v>
      </c>
      <c r="E10032">
        <v>0</v>
      </c>
      <c r="F10032">
        <v>0</v>
      </c>
      <c r="G10032">
        <v>0</v>
      </c>
      <c r="H10032">
        <v>0</v>
      </c>
    </row>
    <row r="10033" spans="1:8" x14ac:dyDescent="0.25">
      <c r="A10033" t="s">
        <v>59</v>
      </c>
      <c r="B10033">
        <v>2019</v>
      </c>
      <c r="C10033" t="s">
        <v>10</v>
      </c>
      <c r="D10033" t="s">
        <v>62</v>
      </c>
      <c r="E10033">
        <v>1</v>
      </c>
      <c r="F10033">
        <v>402.52800000000002</v>
      </c>
      <c r="G10033">
        <v>37350.400000000001</v>
      </c>
      <c r="H10033">
        <v>37350.400000000001</v>
      </c>
    </row>
    <row r="10034" spans="1:8" x14ac:dyDescent="0.25">
      <c r="A10034" t="s">
        <v>59</v>
      </c>
      <c r="B10034">
        <v>2019</v>
      </c>
      <c r="C10034" t="s">
        <v>10</v>
      </c>
      <c r="D10034" t="s">
        <v>60</v>
      </c>
      <c r="E10034">
        <v>0</v>
      </c>
      <c r="F10034">
        <v>0</v>
      </c>
      <c r="G10034">
        <v>0</v>
      </c>
      <c r="H10034">
        <v>0</v>
      </c>
    </row>
    <row r="10035" spans="1:8" x14ac:dyDescent="0.25">
      <c r="A10035" t="s">
        <v>59</v>
      </c>
      <c r="B10035">
        <v>2019</v>
      </c>
      <c r="C10035" t="s">
        <v>10</v>
      </c>
      <c r="D10035" t="s">
        <v>60</v>
      </c>
      <c r="E10035">
        <v>0</v>
      </c>
      <c r="F10035">
        <v>0</v>
      </c>
      <c r="G10035">
        <v>0</v>
      </c>
      <c r="H10035">
        <v>0</v>
      </c>
    </row>
    <row r="10036" spans="1:8" x14ac:dyDescent="0.25">
      <c r="A10036" t="s">
        <v>59</v>
      </c>
      <c r="B10036">
        <v>2019</v>
      </c>
      <c r="C10036" t="s">
        <v>10</v>
      </c>
      <c r="D10036" t="s">
        <v>60</v>
      </c>
      <c r="E10036">
        <v>0</v>
      </c>
      <c r="F10036">
        <v>0</v>
      </c>
      <c r="G10036">
        <v>0</v>
      </c>
      <c r="H10036">
        <v>0</v>
      </c>
    </row>
    <row r="10037" spans="1:8" x14ac:dyDescent="0.25">
      <c r="A10037" t="s">
        <v>59</v>
      </c>
      <c r="B10037">
        <v>2019</v>
      </c>
      <c r="C10037" t="s">
        <v>10</v>
      </c>
      <c r="D10037" t="s">
        <v>60</v>
      </c>
      <c r="E10037">
        <v>0</v>
      </c>
      <c r="F10037">
        <v>0</v>
      </c>
      <c r="G10037">
        <v>0</v>
      </c>
      <c r="H10037">
        <v>0</v>
      </c>
    </row>
    <row r="10038" spans="1:8" x14ac:dyDescent="0.25">
      <c r="A10038" t="s">
        <v>59</v>
      </c>
      <c r="B10038">
        <v>2019</v>
      </c>
      <c r="C10038" t="s">
        <v>10</v>
      </c>
      <c r="D10038" t="s">
        <v>61</v>
      </c>
      <c r="E10038">
        <v>0</v>
      </c>
      <c r="F10038">
        <v>0</v>
      </c>
      <c r="G10038">
        <v>0</v>
      </c>
      <c r="H10038">
        <v>0</v>
      </c>
    </row>
    <row r="10039" spans="1:8" x14ac:dyDescent="0.25">
      <c r="A10039" t="s">
        <v>59</v>
      </c>
      <c r="B10039">
        <v>2019</v>
      </c>
      <c r="C10039" t="s">
        <v>10</v>
      </c>
      <c r="D10039" t="s">
        <v>60</v>
      </c>
      <c r="E10039">
        <v>0</v>
      </c>
      <c r="F10039">
        <v>0</v>
      </c>
      <c r="G10039">
        <v>0</v>
      </c>
      <c r="H10039">
        <v>0</v>
      </c>
    </row>
    <row r="10040" spans="1:8" x14ac:dyDescent="0.25">
      <c r="A10040" t="s">
        <v>59</v>
      </c>
      <c r="B10040">
        <v>2019</v>
      </c>
      <c r="C10040" t="s">
        <v>10</v>
      </c>
      <c r="D10040" t="s">
        <v>60</v>
      </c>
      <c r="E10040">
        <v>0</v>
      </c>
      <c r="F10040">
        <v>0</v>
      </c>
      <c r="G10040">
        <v>0</v>
      </c>
      <c r="H10040">
        <v>0</v>
      </c>
    </row>
    <row r="10041" spans="1:8" x14ac:dyDescent="0.25">
      <c r="A10041" t="s">
        <v>59</v>
      </c>
      <c r="B10041">
        <v>2019</v>
      </c>
      <c r="C10041" t="s">
        <v>10</v>
      </c>
      <c r="D10041" t="s">
        <v>60</v>
      </c>
      <c r="E10041">
        <v>0</v>
      </c>
      <c r="F10041">
        <v>0</v>
      </c>
      <c r="G10041">
        <v>0</v>
      </c>
      <c r="H10041">
        <v>0</v>
      </c>
    </row>
    <row r="10042" spans="1:8" x14ac:dyDescent="0.25">
      <c r="A10042" t="s">
        <v>59</v>
      </c>
      <c r="B10042">
        <v>2019</v>
      </c>
      <c r="C10042" t="s">
        <v>10</v>
      </c>
      <c r="D10042" t="s">
        <v>60</v>
      </c>
      <c r="E10042">
        <v>0</v>
      </c>
      <c r="F10042">
        <v>0</v>
      </c>
      <c r="G10042">
        <v>0</v>
      </c>
      <c r="H10042">
        <v>0</v>
      </c>
    </row>
    <row r="10043" spans="1:8" x14ac:dyDescent="0.25">
      <c r="A10043" t="s">
        <v>59</v>
      </c>
      <c r="B10043">
        <v>2019</v>
      </c>
      <c r="C10043" t="s">
        <v>10</v>
      </c>
      <c r="D10043" t="s">
        <v>60</v>
      </c>
      <c r="E10043">
        <v>0</v>
      </c>
      <c r="F10043">
        <v>0</v>
      </c>
      <c r="G10043">
        <v>0</v>
      </c>
      <c r="H10043">
        <v>0</v>
      </c>
    </row>
    <row r="10044" spans="1:8" x14ac:dyDescent="0.25">
      <c r="A10044" t="s">
        <v>59</v>
      </c>
      <c r="B10044">
        <v>2019</v>
      </c>
      <c r="C10044" t="s">
        <v>10</v>
      </c>
      <c r="D10044" t="s">
        <v>60</v>
      </c>
      <c r="E10044">
        <v>7</v>
      </c>
      <c r="F10044">
        <v>336.19265999999999</v>
      </c>
      <c r="G10044">
        <v>17325.52</v>
      </c>
      <c r="H10044">
        <v>16649.82</v>
      </c>
    </row>
    <row r="10045" spans="1:8" x14ac:dyDescent="0.25">
      <c r="A10045" t="s">
        <v>59</v>
      </c>
      <c r="B10045">
        <v>2019</v>
      </c>
      <c r="C10045" t="s">
        <v>10</v>
      </c>
      <c r="D10045" t="s">
        <v>60</v>
      </c>
      <c r="E10045">
        <v>0</v>
      </c>
      <c r="F10045">
        <v>0</v>
      </c>
      <c r="G10045">
        <v>0</v>
      </c>
      <c r="H10045">
        <v>0</v>
      </c>
    </row>
    <row r="10046" spans="1:8" x14ac:dyDescent="0.25">
      <c r="A10046" t="s">
        <v>59</v>
      </c>
      <c r="B10046">
        <v>2019</v>
      </c>
      <c r="C10046" t="s">
        <v>10</v>
      </c>
      <c r="D10046" t="s">
        <v>60</v>
      </c>
      <c r="E10046">
        <v>0</v>
      </c>
      <c r="F10046">
        <v>0</v>
      </c>
      <c r="G10046">
        <v>0</v>
      </c>
      <c r="H10046">
        <v>0</v>
      </c>
    </row>
    <row r="10047" spans="1:8" x14ac:dyDescent="0.25">
      <c r="A10047" t="s">
        <v>59</v>
      </c>
      <c r="B10047">
        <v>2019</v>
      </c>
      <c r="C10047" t="s">
        <v>10</v>
      </c>
      <c r="D10047" t="s">
        <v>62</v>
      </c>
      <c r="E10047">
        <v>0</v>
      </c>
      <c r="F10047">
        <v>0</v>
      </c>
      <c r="G10047">
        <v>0</v>
      </c>
      <c r="H10047">
        <v>0</v>
      </c>
    </row>
    <row r="10048" spans="1:8" x14ac:dyDescent="0.25">
      <c r="A10048" t="s">
        <v>59</v>
      </c>
      <c r="B10048">
        <v>2019</v>
      </c>
      <c r="C10048" t="s">
        <v>10</v>
      </c>
      <c r="D10048" t="s">
        <v>60</v>
      </c>
      <c r="E10048">
        <v>0</v>
      </c>
      <c r="F10048">
        <v>0</v>
      </c>
      <c r="G10048">
        <v>0</v>
      </c>
      <c r="H10048">
        <v>0</v>
      </c>
    </row>
    <row r="10049" spans="1:8" x14ac:dyDescent="0.25">
      <c r="A10049" t="s">
        <v>59</v>
      </c>
      <c r="B10049">
        <v>2019</v>
      </c>
      <c r="C10049" t="s">
        <v>10</v>
      </c>
      <c r="D10049" t="s">
        <v>60</v>
      </c>
      <c r="E10049">
        <v>0</v>
      </c>
      <c r="F10049">
        <v>0</v>
      </c>
      <c r="G10049">
        <v>0</v>
      </c>
      <c r="H10049">
        <v>0</v>
      </c>
    </row>
    <row r="10050" spans="1:8" x14ac:dyDescent="0.25">
      <c r="A10050" t="s">
        <v>59</v>
      </c>
      <c r="B10050">
        <v>2019</v>
      </c>
      <c r="C10050" t="s">
        <v>10</v>
      </c>
      <c r="D10050" t="s">
        <v>60</v>
      </c>
      <c r="E10050">
        <v>1</v>
      </c>
      <c r="F10050">
        <v>27.141590000000001</v>
      </c>
      <c r="G10050">
        <v>1997.42</v>
      </c>
      <c r="H10050">
        <v>0</v>
      </c>
    </row>
    <row r="10051" spans="1:8" x14ac:dyDescent="0.25">
      <c r="A10051" t="s">
        <v>59</v>
      </c>
      <c r="B10051">
        <v>2019</v>
      </c>
      <c r="C10051" t="s">
        <v>10</v>
      </c>
      <c r="D10051" t="s">
        <v>61</v>
      </c>
      <c r="E10051">
        <v>0</v>
      </c>
      <c r="F10051">
        <v>0</v>
      </c>
      <c r="G10051">
        <v>0</v>
      </c>
      <c r="H10051">
        <v>0</v>
      </c>
    </row>
    <row r="10052" spans="1:8" x14ac:dyDescent="0.25">
      <c r="A10052" t="s">
        <v>59</v>
      </c>
      <c r="B10052">
        <v>2019</v>
      </c>
      <c r="C10052" t="s">
        <v>10</v>
      </c>
      <c r="D10052" t="s">
        <v>61</v>
      </c>
      <c r="E10052">
        <v>8</v>
      </c>
      <c r="F10052">
        <v>818.28223000000003</v>
      </c>
      <c r="G10052">
        <v>63302.78</v>
      </c>
      <c r="H10052">
        <v>59102.78</v>
      </c>
    </row>
    <row r="10053" spans="1:8" x14ac:dyDescent="0.25">
      <c r="A10053" t="s">
        <v>59</v>
      </c>
      <c r="B10053">
        <v>2019</v>
      </c>
      <c r="C10053" t="s">
        <v>10</v>
      </c>
      <c r="D10053" t="s">
        <v>61</v>
      </c>
      <c r="E10053">
        <v>0</v>
      </c>
      <c r="F10053">
        <v>0</v>
      </c>
      <c r="G10053">
        <v>0</v>
      </c>
      <c r="H10053">
        <v>0</v>
      </c>
    </row>
    <row r="10054" spans="1:8" x14ac:dyDescent="0.25">
      <c r="A10054" t="s">
        <v>59</v>
      </c>
      <c r="B10054">
        <v>2019</v>
      </c>
      <c r="C10054" t="s">
        <v>10</v>
      </c>
      <c r="D10054" t="s">
        <v>60</v>
      </c>
      <c r="E10054">
        <v>0</v>
      </c>
      <c r="F10054">
        <v>0</v>
      </c>
      <c r="G10054">
        <v>0</v>
      </c>
      <c r="H10054">
        <v>0</v>
      </c>
    </row>
    <row r="10055" spans="1:8" x14ac:dyDescent="0.25">
      <c r="A10055" t="s">
        <v>59</v>
      </c>
      <c r="B10055">
        <v>2019</v>
      </c>
      <c r="C10055" t="s">
        <v>10</v>
      </c>
      <c r="D10055" t="s">
        <v>60</v>
      </c>
      <c r="E10055">
        <v>0</v>
      </c>
      <c r="F10055">
        <v>0</v>
      </c>
      <c r="G10055">
        <v>0</v>
      </c>
      <c r="H10055">
        <v>0</v>
      </c>
    </row>
    <row r="10056" spans="1:8" x14ac:dyDescent="0.25">
      <c r="A10056" t="s">
        <v>59</v>
      </c>
      <c r="B10056">
        <v>2019</v>
      </c>
      <c r="C10056" t="s">
        <v>10</v>
      </c>
      <c r="D10056" t="s">
        <v>60</v>
      </c>
      <c r="E10056">
        <v>2</v>
      </c>
      <c r="F10056">
        <v>50.696559999999998</v>
      </c>
      <c r="G10056">
        <v>5206.78</v>
      </c>
      <c r="H10056">
        <v>5206.78</v>
      </c>
    </row>
    <row r="10057" spans="1:8" x14ac:dyDescent="0.25">
      <c r="A10057" t="s">
        <v>59</v>
      </c>
      <c r="B10057">
        <v>2019</v>
      </c>
      <c r="C10057" t="s">
        <v>10</v>
      </c>
      <c r="D10057" t="s">
        <v>60</v>
      </c>
      <c r="E10057">
        <v>0</v>
      </c>
      <c r="F10057">
        <v>0</v>
      </c>
      <c r="G10057">
        <v>0</v>
      </c>
      <c r="H10057">
        <v>0</v>
      </c>
    </row>
    <row r="10058" spans="1:8" x14ac:dyDescent="0.25">
      <c r="A10058" t="s">
        <v>59</v>
      </c>
      <c r="B10058">
        <v>2019</v>
      </c>
      <c r="C10058" t="s">
        <v>10</v>
      </c>
      <c r="D10058" t="s">
        <v>60</v>
      </c>
      <c r="E10058">
        <v>101</v>
      </c>
      <c r="F10058">
        <v>7049.30638</v>
      </c>
      <c r="G10058">
        <v>513492.26</v>
      </c>
      <c r="H10058">
        <v>528693.84</v>
      </c>
    </row>
    <row r="10059" spans="1:8" x14ac:dyDescent="0.25">
      <c r="A10059" t="s">
        <v>59</v>
      </c>
      <c r="B10059">
        <v>2019</v>
      </c>
      <c r="C10059" t="s">
        <v>10</v>
      </c>
      <c r="D10059" t="s">
        <v>60</v>
      </c>
      <c r="E10059">
        <v>1</v>
      </c>
      <c r="F10059">
        <v>1.306</v>
      </c>
      <c r="G10059">
        <v>123.25</v>
      </c>
      <c r="H10059">
        <v>123.25</v>
      </c>
    </row>
    <row r="10060" spans="1:8" x14ac:dyDescent="0.25">
      <c r="A10060" t="s">
        <v>59</v>
      </c>
      <c r="B10060">
        <v>2019</v>
      </c>
      <c r="C10060" t="s">
        <v>10</v>
      </c>
      <c r="D10060" t="s">
        <v>62</v>
      </c>
      <c r="E10060">
        <v>5</v>
      </c>
      <c r="F10060">
        <v>605.85590000000002</v>
      </c>
      <c r="G10060">
        <v>58793.66</v>
      </c>
      <c r="H10060">
        <v>59201.95</v>
      </c>
    </row>
    <row r="10061" spans="1:8" x14ac:dyDescent="0.25">
      <c r="A10061" t="s">
        <v>59</v>
      </c>
      <c r="B10061">
        <v>2019</v>
      </c>
      <c r="C10061" t="s">
        <v>10</v>
      </c>
      <c r="D10061" t="s">
        <v>62</v>
      </c>
      <c r="E10061">
        <v>0</v>
      </c>
      <c r="F10061">
        <v>0</v>
      </c>
      <c r="G10061">
        <v>0</v>
      </c>
      <c r="H10061">
        <v>0</v>
      </c>
    </row>
    <row r="10062" spans="1:8" x14ac:dyDescent="0.25">
      <c r="A10062" t="s">
        <v>59</v>
      </c>
      <c r="B10062">
        <v>2019</v>
      </c>
      <c r="C10062" t="s">
        <v>10</v>
      </c>
      <c r="D10062" t="s">
        <v>60</v>
      </c>
      <c r="E10062">
        <v>0</v>
      </c>
      <c r="F10062">
        <v>0</v>
      </c>
      <c r="G10062">
        <v>0</v>
      </c>
      <c r="H10062">
        <v>0</v>
      </c>
    </row>
    <row r="10063" spans="1:8" x14ac:dyDescent="0.25">
      <c r="A10063" t="s">
        <v>59</v>
      </c>
      <c r="B10063">
        <v>2019</v>
      </c>
      <c r="C10063" t="s">
        <v>10</v>
      </c>
      <c r="D10063" t="s">
        <v>60</v>
      </c>
      <c r="E10063">
        <v>0</v>
      </c>
      <c r="F10063">
        <v>0</v>
      </c>
      <c r="G10063">
        <v>0</v>
      </c>
      <c r="H10063">
        <v>0</v>
      </c>
    </row>
    <row r="10064" spans="1:8" x14ac:dyDescent="0.25">
      <c r="A10064" t="s">
        <v>59</v>
      </c>
      <c r="B10064">
        <v>2019</v>
      </c>
      <c r="C10064" t="s">
        <v>10</v>
      </c>
      <c r="D10064" t="s">
        <v>60</v>
      </c>
      <c r="E10064">
        <v>0</v>
      </c>
      <c r="F10064">
        <v>0</v>
      </c>
      <c r="G10064">
        <v>0</v>
      </c>
      <c r="H10064">
        <v>0</v>
      </c>
    </row>
    <row r="10065" spans="1:8" x14ac:dyDescent="0.25">
      <c r="A10065" t="s">
        <v>59</v>
      </c>
      <c r="B10065">
        <v>2019</v>
      </c>
      <c r="C10065" t="s">
        <v>10</v>
      </c>
      <c r="D10065" t="s">
        <v>60</v>
      </c>
      <c r="E10065">
        <v>16</v>
      </c>
      <c r="F10065">
        <v>847.77034000000003</v>
      </c>
      <c r="G10065">
        <v>54911.53</v>
      </c>
      <c r="H10065">
        <v>92288.86</v>
      </c>
    </row>
    <row r="10066" spans="1:8" x14ac:dyDescent="0.25">
      <c r="A10066" t="s">
        <v>59</v>
      </c>
      <c r="B10066">
        <v>2019</v>
      </c>
      <c r="C10066" t="s">
        <v>10</v>
      </c>
      <c r="D10066" t="s">
        <v>60</v>
      </c>
      <c r="E10066">
        <v>0</v>
      </c>
      <c r="F10066">
        <v>0</v>
      </c>
      <c r="G10066">
        <v>0</v>
      </c>
      <c r="H10066">
        <v>0</v>
      </c>
    </row>
    <row r="10067" spans="1:8" x14ac:dyDescent="0.25">
      <c r="A10067" t="s">
        <v>59</v>
      </c>
      <c r="B10067">
        <v>2019</v>
      </c>
      <c r="C10067" t="s">
        <v>10</v>
      </c>
      <c r="D10067" t="s">
        <v>60</v>
      </c>
      <c r="E10067">
        <v>22</v>
      </c>
      <c r="F10067">
        <v>2910.3504800000001</v>
      </c>
      <c r="G10067">
        <v>185025.68</v>
      </c>
      <c r="H10067">
        <v>189266.79</v>
      </c>
    </row>
    <row r="10068" spans="1:8" x14ac:dyDescent="0.25">
      <c r="A10068" t="s">
        <v>59</v>
      </c>
      <c r="B10068">
        <v>2019</v>
      </c>
      <c r="C10068" t="s">
        <v>10</v>
      </c>
      <c r="D10068" t="s">
        <v>60</v>
      </c>
      <c r="E10068">
        <v>1</v>
      </c>
      <c r="F10068">
        <v>0.36209999999999998</v>
      </c>
      <c r="G10068">
        <v>40.409999999999997</v>
      </c>
      <c r="H10068">
        <v>0</v>
      </c>
    </row>
    <row r="10069" spans="1:8" x14ac:dyDescent="0.25">
      <c r="A10069" t="s">
        <v>59</v>
      </c>
      <c r="B10069">
        <v>2019</v>
      </c>
      <c r="C10069" t="s">
        <v>10</v>
      </c>
      <c r="D10069" t="s">
        <v>60</v>
      </c>
      <c r="E10069">
        <v>0</v>
      </c>
      <c r="F10069">
        <v>0</v>
      </c>
      <c r="G10069">
        <v>0</v>
      </c>
      <c r="H10069">
        <v>0</v>
      </c>
    </row>
    <row r="10070" spans="1:8" x14ac:dyDescent="0.25">
      <c r="A10070" t="s">
        <v>59</v>
      </c>
      <c r="B10070">
        <v>2019</v>
      </c>
      <c r="C10070" t="s">
        <v>10</v>
      </c>
      <c r="D10070" t="s">
        <v>60</v>
      </c>
      <c r="E10070">
        <v>0</v>
      </c>
      <c r="F10070">
        <v>0</v>
      </c>
      <c r="G10070">
        <v>0</v>
      </c>
      <c r="H10070">
        <v>0</v>
      </c>
    </row>
    <row r="10071" spans="1:8" x14ac:dyDescent="0.25">
      <c r="A10071" t="s">
        <v>59</v>
      </c>
      <c r="B10071">
        <v>2019</v>
      </c>
      <c r="C10071" t="s">
        <v>10</v>
      </c>
      <c r="D10071" t="s">
        <v>60</v>
      </c>
      <c r="E10071">
        <v>2</v>
      </c>
      <c r="F10071">
        <v>0</v>
      </c>
      <c r="G10071">
        <v>2.82</v>
      </c>
      <c r="H10071">
        <v>4.2300000000000004</v>
      </c>
    </row>
    <row r="10072" spans="1:8" x14ac:dyDescent="0.25">
      <c r="A10072" t="s">
        <v>59</v>
      </c>
      <c r="B10072">
        <v>2019</v>
      </c>
      <c r="C10072" t="s">
        <v>10</v>
      </c>
      <c r="D10072" t="s">
        <v>63</v>
      </c>
      <c r="E10072">
        <v>68</v>
      </c>
      <c r="F10072">
        <v>7.0110000000000001</v>
      </c>
      <c r="G10072">
        <v>682.1</v>
      </c>
      <c r="H10072">
        <v>1134.6300000000001</v>
      </c>
    </row>
    <row r="10073" spans="1:8" x14ac:dyDescent="0.25">
      <c r="A10073" t="s">
        <v>59</v>
      </c>
      <c r="B10073">
        <v>2019</v>
      </c>
      <c r="C10073" t="s">
        <v>10</v>
      </c>
      <c r="D10073" t="s">
        <v>60</v>
      </c>
      <c r="E10073">
        <v>1</v>
      </c>
      <c r="F10073">
        <v>6.3815099999999996</v>
      </c>
      <c r="G10073">
        <v>533.38</v>
      </c>
      <c r="H10073">
        <v>545.29999999999995</v>
      </c>
    </row>
    <row r="10074" spans="1:8" x14ac:dyDescent="0.25">
      <c r="A10074" t="s">
        <v>59</v>
      </c>
      <c r="B10074">
        <v>2019</v>
      </c>
      <c r="C10074" t="s">
        <v>10</v>
      </c>
      <c r="D10074" t="s">
        <v>60</v>
      </c>
      <c r="E10074">
        <v>5</v>
      </c>
      <c r="F10074">
        <v>41.677030000000002</v>
      </c>
      <c r="G10074">
        <v>3562.33</v>
      </c>
      <c r="H10074">
        <v>1519.69</v>
      </c>
    </row>
    <row r="10075" spans="1:8" x14ac:dyDescent="0.25">
      <c r="A10075" t="s">
        <v>59</v>
      </c>
      <c r="B10075">
        <v>2019</v>
      </c>
      <c r="C10075" t="s">
        <v>10</v>
      </c>
      <c r="D10075" t="s">
        <v>60</v>
      </c>
      <c r="E10075">
        <v>3</v>
      </c>
      <c r="F10075">
        <v>8.9849800000000002</v>
      </c>
      <c r="G10075">
        <v>839.92</v>
      </c>
      <c r="H10075">
        <v>0</v>
      </c>
    </row>
    <row r="10076" spans="1:8" x14ac:dyDescent="0.25">
      <c r="A10076" t="s">
        <v>59</v>
      </c>
      <c r="B10076">
        <v>2019</v>
      </c>
      <c r="C10076" t="s">
        <v>10</v>
      </c>
      <c r="D10076" t="s">
        <v>60</v>
      </c>
      <c r="E10076">
        <v>12</v>
      </c>
      <c r="F10076">
        <v>1.462</v>
      </c>
      <c r="G10076">
        <v>126.29</v>
      </c>
      <c r="H10076">
        <v>134.18</v>
      </c>
    </row>
    <row r="10077" spans="1:8" x14ac:dyDescent="0.25">
      <c r="A10077" t="s">
        <v>59</v>
      </c>
      <c r="B10077">
        <v>2019</v>
      </c>
      <c r="C10077" t="s">
        <v>10</v>
      </c>
      <c r="D10077" t="s">
        <v>60</v>
      </c>
      <c r="E10077">
        <v>0</v>
      </c>
      <c r="F10077">
        <v>0</v>
      </c>
      <c r="G10077">
        <v>0</v>
      </c>
      <c r="H10077">
        <v>0</v>
      </c>
    </row>
    <row r="10078" spans="1:8" x14ac:dyDescent="0.25">
      <c r="A10078" t="s">
        <v>59</v>
      </c>
      <c r="B10078">
        <v>2019</v>
      </c>
      <c r="C10078" t="s">
        <v>10</v>
      </c>
      <c r="D10078" t="s">
        <v>60</v>
      </c>
      <c r="E10078">
        <v>22</v>
      </c>
      <c r="F10078">
        <v>6.78857</v>
      </c>
      <c r="G10078">
        <v>562.29999999999995</v>
      </c>
      <c r="H10078">
        <v>495.17</v>
      </c>
    </row>
    <row r="10079" spans="1:8" x14ac:dyDescent="0.25">
      <c r="A10079" t="s">
        <v>59</v>
      </c>
      <c r="B10079">
        <v>2019</v>
      </c>
      <c r="C10079" t="s">
        <v>10</v>
      </c>
      <c r="D10079" t="s">
        <v>63</v>
      </c>
      <c r="E10079">
        <v>0</v>
      </c>
      <c r="F10079">
        <v>0</v>
      </c>
      <c r="G10079">
        <v>0</v>
      </c>
      <c r="H10079">
        <v>0</v>
      </c>
    </row>
    <row r="10080" spans="1:8" x14ac:dyDescent="0.25">
      <c r="A10080" t="s">
        <v>59</v>
      </c>
      <c r="B10080">
        <v>2019</v>
      </c>
      <c r="C10080" t="s">
        <v>10</v>
      </c>
      <c r="D10080" t="s">
        <v>60</v>
      </c>
      <c r="E10080">
        <v>6</v>
      </c>
      <c r="F10080">
        <v>1.694</v>
      </c>
      <c r="G10080">
        <v>145.94</v>
      </c>
      <c r="H10080">
        <v>129.81</v>
      </c>
    </row>
    <row r="10081" spans="1:8" x14ac:dyDescent="0.25">
      <c r="A10081" t="s">
        <v>59</v>
      </c>
      <c r="B10081">
        <v>2019</v>
      </c>
      <c r="C10081" t="s">
        <v>10</v>
      </c>
      <c r="D10081" t="s">
        <v>60</v>
      </c>
      <c r="E10081">
        <v>0</v>
      </c>
      <c r="F10081">
        <v>0</v>
      </c>
      <c r="G10081">
        <v>0</v>
      </c>
      <c r="H10081">
        <v>0</v>
      </c>
    </row>
    <row r="10082" spans="1:8" x14ac:dyDescent="0.25">
      <c r="A10082" t="s">
        <v>59</v>
      </c>
      <c r="B10082">
        <v>2019</v>
      </c>
      <c r="C10082" t="s">
        <v>10</v>
      </c>
      <c r="D10082" t="s">
        <v>60</v>
      </c>
      <c r="E10082">
        <v>0</v>
      </c>
      <c r="F10082">
        <v>0</v>
      </c>
      <c r="G10082">
        <v>0</v>
      </c>
      <c r="H10082">
        <v>0</v>
      </c>
    </row>
    <row r="10083" spans="1:8" x14ac:dyDescent="0.25">
      <c r="A10083" t="s">
        <v>59</v>
      </c>
      <c r="B10083">
        <v>2019</v>
      </c>
      <c r="C10083" t="s">
        <v>10</v>
      </c>
      <c r="D10083" t="s">
        <v>60</v>
      </c>
      <c r="E10083">
        <v>26</v>
      </c>
      <c r="F10083">
        <v>110.38996</v>
      </c>
      <c r="G10083">
        <v>9671.7800000000007</v>
      </c>
      <c r="H10083">
        <v>0</v>
      </c>
    </row>
    <row r="10084" spans="1:8" x14ac:dyDescent="0.25">
      <c r="A10084" t="s">
        <v>59</v>
      </c>
      <c r="B10084">
        <v>2019</v>
      </c>
      <c r="C10084" t="s">
        <v>10</v>
      </c>
      <c r="D10084" t="s">
        <v>60</v>
      </c>
      <c r="E10084">
        <v>0</v>
      </c>
      <c r="F10084">
        <v>0</v>
      </c>
      <c r="G10084">
        <v>0</v>
      </c>
      <c r="H10084">
        <v>0</v>
      </c>
    </row>
    <row r="10085" spans="1:8" x14ac:dyDescent="0.25">
      <c r="A10085" t="s">
        <v>59</v>
      </c>
      <c r="B10085">
        <v>2019</v>
      </c>
      <c r="C10085" t="s">
        <v>10</v>
      </c>
      <c r="D10085" t="s">
        <v>63</v>
      </c>
      <c r="E10085">
        <v>0</v>
      </c>
      <c r="F10085">
        <v>0</v>
      </c>
      <c r="G10085">
        <v>0</v>
      </c>
      <c r="H10085">
        <v>0</v>
      </c>
    </row>
    <row r="10086" spans="1:8" x14ac:dyDescent="0.25">
      <c r="A10086" t="s">
        <v>59</v>
      </c>
      <c r="B10086">
        <v>2019</v>
      </c>
      <c r="C10086" t="s">
        <v>10</v>
      </c>
      <c r="D10086" t="s">
        <v>64</v>
      </c>
      <c r="E10086">
        <v>0</v>
      </c>
      <c r="F10086">
        <v>0</v>
      </c>
      <c r="G10086">
        <v>0</v>
      </c>
      <c r="H10086">
        <v>0</v>
      </c>
    </row>
    <row r="10087" spans="1:8" x14ac:dyDescent="0.25">
      <c r="A10087" t="s">
        <v>59</v>
      </c>
      <c r="B10087">
        <v>2019</v>
      </c>
      <c r="C10087" t="s">
        <v>10</v>
      </c>
      <c r="D10087" t="s">
        <v>61</v>
      </c>
      <c r="E10087">
        <v>9</v>
      </c>
      <c r="F10087">
        <v>82.684610000000006</v>
      </c>
      <c r="G10087">
        <v>6330.17</v>
      </c>
      <c r="H10087">
        <v>5906.03</v>
      </c>
    </row>
    <row r="10088" spans="1:8" x14ac:dyDescent="0.25">
      <c r="A10088" t="s">
        <v>59</v>
      </c>
      <c r="B10088">
        <v>2019</v>
      </c>
      <c r="C10088" t="s">
        <v>10</v>
      </c>
      <c r="D10088" t="s">
        <v>61</v>
      </c>
      <c r="E10088">
        <v>0</v>
      </c>
      <c r="F10088">
        <v>0</v>
      </c>
      <c r="G10088">
        <v>0</v>
      </c>
      <c r="H10088">
        <v>0</v>
      </c>
    </row>
    <row r="10089" spans="1:8" x14ac:dyDescent="0.25">
      <c r="A10089" t="s">
        <v>59</v>
      </c>
      <c r="B10089">
        <v>2019</v>
      </c>
      <c r="C10089" t="s">
        <v>10</v>
      </c>
      <c r="D10089" t="s">
        <v>61</v>
      </c>
      <c r="E10089">
        <v>5</v>
      </c>
      <c r="F10089">
        <v>4.3360000000000003</v>
      </c>
      <c r="G10089">
        <v>370.22</v>
      </c>
      <c r="H10089">
        <v>224.72</v>
      </c>
    </row>
    <row r="10090" spans="1:8" x14ac:dyDescent="0.25">
      <c r="A10090" t="s">
        <v>59</v>
      </c>
      <c r="B10090">
        <v>2019</v>
      </c>
      <c r="C10090" t="s">
        <v>10</v>
      </c>
      <c r="D10090" t="s">
        <v>60</v>
      </c>
      <c r="E10090">
        <v>11</v>
      </c>
      <c r="F10090">
        <v>13.84812</v>
      </c>
      <c r="G10090">
        <v>1743.49</v>
      </c>
      <c r="H10090">
        <v>857.48</v>
      </c>
    </row>
    <row r="10091" spans="1:8" x14ac:dyDescent="0.25">
      <c r="A10091" t="s">
        <v>59</v>
      </c>
      <c r="B10091">
        <v>2019</v>
      </c>
      <c r="C10091" t="s">
        <v>10</v>
      </c>
      <c r="D10091" t="s">
        <v>60</v>
      </c>
      <c r="E10091">
        <v>476</v>
      </c>
      <c r="F10091">
        <v>4755.2181700000001</v>
      </c>
      <c r="G10091">
        <v>397435.29</v>
      </c>
      <c r="H10091">
        <v>397349.45</v>
      </c>
    </row>
    <row r="10092" spans="1:8" x14ac:dyDescent="0.25">
      <c r="A10092" t="s">
        <v>59</v>
      </c>
      <c r="B10092">
        <v>2019</v>
      </c>
      <c r="C10092" t="s">
        <v>10</v>
      </c>
      <c r="D10092" t="s">
        <v>60</v>
      </c>
      <c r="E10092">
        <v>378</v>
      </c>
      <c r="F10092">
        <v>480.18794000000003</v>
      </c>
      <c r="G10092">
        <v>57779.15</v>
      </c>
      <c r="H10092">
        <v>56196.2</v>
      </c>
    </row>
    <row r="10093" spans="1:8" x14ac:dyDescent="0.25">
      <c r="A10093" t="s">
        <v>59</v>
      </c>
      <c r="B10093">
        <v>2019</v>
      </c>
      <c r="C10093" t="s">
        <v>10</v>
      </c>
      <c r="D10093" t="s">
        <v>60</v>
      </c>
      <c r="E10093">
        <v>3169</v>
      </c>
      <c r="F10093">
        <v>1244.1607200000001</v>
      </c>
      <c r="G10093">
        <v>109757.28</v>
      </c>
      <c r="H10093">
        <v>114961.27</v>
      </c>
    </row>
    <row r="10094" spans="1:8" x14ac:dyDescent="0.25">
      <c r="A10094" t="s">
        <v>59</v>
      </c>
      <c r="B10094">
        <v>2019</v>
      </c>
      <c r="C10094" t="s">
        <v>10</v>
      </c>
      <c r="D10094" t="s">
        <v>60</v>
      </c>
      <c r="E10094">
        <v>0</v>
      </c>
      <c r="F10094">
        <v>0</v>
      </c>
      <c r="G10094">
        <v>0</v>
      </c>
      <c r="H10094">
        <v>0</v>
      </c>
    </row>
    <row r="10095" spans="1:8" x14ac:dyDescent="0.25">
      <c r="A10095" t="s">
        <v>59</v>
      </c>
      <c r="B10095">
        <v>2019</v>
      </c>
      <c r="C10095" t="s">
        <v>10</v>
      </c>
      <c r="D10095" t="s">
        <v>60</v>
      </c>
      <c r="E10095">
        <v>6</v>
      </c>
      <c r="F10095">
        <v>0.372</v>
      </c>
      <c r="G10095">
        <v>25.34</v>
      </c>
      <c r="H10095">
        <v>19.68</v>
      </c>
    </row>
    <row r="10096" spans="1:8" x14ac:dyDescent="0.25">
      <c r="A10096" t="s">
        <v>59</v>
      </c>
      <c r="B10096">
        <v>2019</v>
      </c>
      <c r="C10096" t="s">
        <v>10</v>
      </c>
      <c r="D10096" t="s">
        <v>62</v>
      </c>
      <c r="E10096">
        <v>48</v>
      </c>
      <c r="F10096">
        <v>410.26258999999999</v>
      </c>
      <c r="G10096">
        <v>37774.379999999997</v>
      </c>
      <c r="H10096">
        <v>17960.48</v>
      </c>
    </row>
    <row r="10097" spans="1:8" x14ac:dyDescent="0.25">
      <c r="A10097" t="s">
        <v>59</v>
      </c>
      <c r="B10097">
        <v>2019</v>
      </c>
      <c r="C10097" t="s">
        <v>10</v>
      </c>
      <c r="D10097" t="s">
        <v>62</v>
      </c>
      <c r="E10097">
        <v>43</v>
      </c>
      <c r="F10097">
        <v>33.511960000000002</v>
      </c>
      <c r="G10097">
        <v>5014.1899999999996</v>
      </c>
      <c r="H10097">
        <v>5247.27</v>
      </c>
    </row>
    <row r="10098" spans="1:8" x14ac:dyDescent="0.25">
      <c r="A10098" t="s">
        <v>59</v>
      </c>
      <c r="B10098">
        <v>2019</v>
      </c>
      <c r="C10098" t="s">
        <v>10</v>
      </c>
      <c r="D10098" t="s">
        <v>62</v>
      </c>
      <c r="E10098">
        <v>345</v>
      </c>
      <c r="F10098">
        <v>117.78407</v>
      </c>
      <c r="G10098">
        <v>11540.02</v>
      </c>
      <c r="H10098">
        <v>11516.15</v>
      </c>
    </row>
    <row r="10099" spans="1:8" x14ac:dyDescent="0.25">
      <c r="A10099" t="s">
        <v>59</v>
      </c>
      <c r="B10099">
        <v>2019</v>
      </c>
      <c r="C10099" t="s">
        <v>10</v>
      </c>
      <c r="D10099" t="s">
        <v>60</v>
      </c>
      <c r="E10099">
        <v>69</v>
      </c>
      <c r="F10099">
        <v>459.25727999999998</v>
      </c>
      <c r="G10099">
        <v>29398.400000000001</v>
      </c>
      <c r="H10099">
        <v>20886.650000000001</v>
      </c>
    </row>
    <row r="10100" spans="1:8" x14ac:dyDescent="0.25">
      <c r="A10100" t="s">
        <v>59</v>
      </c>
      <c r="B10100">
        <v>2019</v>
      </c>
      <c r="C10100" t="s">
        <v>10</v>
      </c>
      <c r="D10100" t="s">
        <v>60</v>
      </c>
      <c r="E10100">
        <v>3</v>
      </c>
      <c r="F10100">
        <v>3.3319999999999999</v>
      </c>
      <c r="G10100">
        <v>218.21</v>
      </c>
      <c r="H10100">
        <v>174.17</v>
      </c>
    </row>
    <row r="10101" spans="1:8" x14ac:dyDescent="0.25">
      <c r="A10101" t="s">
        <v>59</v>
      </c>
      <c r="B10101">
        <v>2019</v>
      </c>
      <c r="C10101" t="s">
        <v>10</v>
      </c>
      <c r="D10101" t="s">
        <v>60</v>
      </c>
      <c r="E10101">
        <v>10</v>
      </c>
      <c r="F10101">
        <v>21.636610000000001</v>
      </c>
      <c r="G10101">
        <v>1659.75</v>
      </c>
      <c r="H10101">
        <v>1065.67</v>
      </c>
    </row>
    <row r="10102" spans="1:8" x14ac:dyDescent="0.25">
      <c r="A10102" t="s">
        <v>59</v>
      </c>
      <c r="B10102">
        <v>2019</v>
      </c>
      <c r="C10102" t="s">
        <v>10</v>
      </c>
      <c r="D10102" t="s">
        <v>60</v>
      </c>
      <c r="E10102">
        <v>166</v>
      </c>
      <c r="F10102">
        <v>99.961799999999997</v>
      </c>
      <c r="G10102">
        <v>12273.28</v>
      </c>
      <c r="H10102">
        <v>10583.12</v>
      </c>
    </row>
    <row r="10103" spans="1:8" x14ac:dyDescent="0.25">
      <c r="A10103" t="s">
        <v>59</v>
      </c>
      <c r="B10103">
        <v>2019</v>
      </c>
      <c r="C10103" t="s">
        <v>10</v>
      </c>
      <c r="D10103" t="s">
        <v>60</v>
      </c>
      <c r="E10103">
        <v>2</v>
      </c>
      <c r="F10103">
        <v>8.9999999999999993E-3</v>
      </c>
      <c r="G10103">
        <v>1.76</v>
      </c>
      <c r="H10103">
        <v>1.76</v>
      </c>
    </row>
    <row r="10104" spans="1:8" x14ac:dyDescent="0.25">
      <c r="A10104" t="s">
        <v>59</v>
      </c>
      <c r="B10104">
        <v>2019</v>
      </c>
      <c r="C10104" t="s">
        <v>10</v>
      </c>
      <c r="D10104" t="s">
        <v>60</v>
      </c>
      <c r="E10104">
        <v>89</v>
      </c>
      <c r="F10104">
        <v>378.51357000000002</v>
      </c>
      <c r="G10104">
        <v>26037.040000000001</v>
      </c>
      <c r="H10104">
        <v>23416.2</v>
      </c>
    </row>
    <row r="10105" spans="1:8" x14ac:dyDescent="0.25">
      <c r="A10105" t="s">
        <v>59</v>
      </c>
      <c r="B10105">
        <v>2019</v>
      </c>
      <c r="C10105" t="s">
        <v>10</v>
      </c>
      <c r="D10105" t="s">
        <v>60</v>
      </c>
      <c r="E10105">
        <v>61</v>
      </c>
      <c r="F10105">
        <v>73.943920000000006</v>
      </c>
      <c r="G10105">
        <v>6665.05</v>
      </c>
      <c r="H10105">
        <v>6927.3</v>
      </c>
    </row>
    <row r="10106" spans="1:8" x14ac:dyDescent="0.25">
      <c r="A10106" t="s">
        <v>59</v>
      </c>
      <c r="B10106">
        <v>2019</v>
      </c>
      <c r="C10106" t="s">
        <v>10</v>
      </c>
      <c r="D10106" t="s">
        <v>60</v>
      </c>
      <c r="E10106">
        <v>616</v>
      </c>
      <c r="F10106">
        <v>232.33850000000001</v>
      </c>
      <c r="G10106">
        <v>17120.009999999998</v>
      </c>
      <c r="H10106">
        <v>14873.52</v>
      </c>
    </row>
    <row r="10107" spans="1:8" x14ac:dyDescent="0.25">
      <c r="A10107" t="s">
        <v>59</v>
      </c>
      <c r="B10107">
        <v>2019</v>
      </c>
      <c r="C10107" t="s">
        <v>10</v>
      </c>
      <c r="D10107" t="s">
        <v>60</v>
      </c>
      <c r="E10107">
        <v>11</v>
      </c>
      <c r="F10107">
        <v>28.672000000000001</v>
      </c>
      <c r="G10107">
        <v>2784.37</v>
      </c>
      <c r="H10107">
        <v>0</v>
      </c>
    </row>
    <row r="10108" spans="1:8" x14ac:dyDescent="0.25">
      <c r="A10108" t="s">
        <v>59</v>
      </c>
      <c r="B10108">
        <v>2019</v>
      </c>
      <c r="C10108" t="s">
        <v>10</v>
      </c>
      <c r="D10108" t="s">
        <v>60</v>
      </c>
      <c r="E10108">
        <v>56</v>
      </c>
      <c r="F10108">
        <v>379.97201999999999</v>
      </c>
      <c r="G10108">
        <v>26630.83</v>
      </c>
      <c r="H10108">
        <v>26028.82</v>
      </c>
    </row>
    <row r="10109" spans="1:8" x14ac:dyDescent="0.25">
      <c r="A10109" t="s">
        <v>59</v>
      </c>
      <c r="B10109">
        <v>2019</v>
      </c>
      <c r="C10109" t="s">
        <v>10</v>
      </c>
      <c r="D10109" t="s">
        <v>60</v>
      </c>
      <c r="E10109">
        <v>33</v>
      </c>
      <c r="F10109">
        <v>52.159660000000002</v>
      </c>
      <c r="G10109">
        <v>4496.28</v>
      </c>
      <c r="H10109">
        <v>5379.23</v>
      </c>
    </row>
    <row r="10110" spans="1:8" x14ac:dyDescent="0.25">
      <c r="A10110" t="s">
        <v>59</v>
      </c>
      <c r="B10110">
        <v>2019</v>
      </c>
      <c r="C10110" t="s">
        <v>10</v>
      </c>
      <c r="D10110" t="s">
        <v>60</v>
      </c>
      <c r="E10110">
        <v>268</v>
      </c>
      <c r="F10110">
        <v>111.92974</v>
      </c>
      <c r="G10110">
        <v>8026.08</v>
      </c>
      <c r="H10110">
        <v>6136.57</v>
      </c>
    </row>
    <row r="10111" spans="1:8" x14ac:dyDescent="0.25">
      <c r="A10111" t="s">
        <v>59</v>
      </c>
      <c r="B10111">
        <v>2019</v>
      </c>
      <c r="C10111" t="s">
        <v>10</v>
      </c>
      <c r="D10111" t="s">
        <v>64</v>
      </c>
      <c r="E10111">
        <v>1</v>
      </c>
      <c r="F10111">
        <v>21189.437180000001</v>
      </c>
      <c r="G10111">
        <v>1797067.34</v>
      </c>
      <c r="H10111">
        <v>1782159.22</v>
      </c>
    </row>
    <row r="10112" spans="1:8" x14ac:dyDescent="0.25">
      <c r="A10112" t="s">
        <v>59</v>
      </c>
      <c r="B10112">
        <v>2019</v>
      </c>
      <c r="C10112" t="s">
        <v>10</v>
      </c>
      <c r="D10112" t="s">
        <v>60</v>
      </c>
      <c r="E10112">
        <v>0</v>
      </c>
      <c r="F10112">
        <v>0</v>
      </c>
      <c r="G10112">
        <v>0</v>
      </c>
      <c r="H10112">
        <v>0</v>
      </c>
    </row>
    <row r="10113" spans="1:8" x14ac:dyDescent="0.25">
      <c r="A10113" t="s">
        <v>59</v>
      </c>
      <c r="B10113">
        <v>2019</v>
      </c>
      <c r="C10113" t="s">
        <v>10</v>
      </c>
      <c r="D10113" t="s">
        <v>60</v>
      </c>
      <c r="E10113">
        <v>0</v>
      </c>
      <c r="F10113">
        <v>0</v>
      </c>
      <c r="G10113">
        <v>0</v>
      </c>
      <c r="H10113">
        <v>0</v>
      </c>
    </row>
    <row r="10114" spans="1:8" x14ac:dyDescent="0.25">
      <c r="A10114" t="s">
        <v>59</v>
      </c>
      <c r="B10114">
        <v>2019</v>
      </c>
      <c r="C10114" t="s">
        <v>8</v>
      </c>
      <c r="D10114" t="s">
        <v>61</v>
      </c>
      <c r="E10114">
        <v>0</v>
      </c>
      <c r="F10114">
        <v>0</v>
      </c>
      <c r="G10114">
        <v>0</v>
      </c>
      <c r="H10114">
        <v>0</v>
      </c>
    </row>
    <row r="10115" spans="1:8" x14ac:dyDescent="0.25">
      <c r="A10115" t="s">
        <v>59</v>
      </c>
      <c r="B10115">
        <v>2019</v>
      </c>
      <c r="C10115" t="s">
        <v>8</v>
      </c>
      <c r="D10115" t="s">
        <v>60</v>
      </c>
      <c r="E10115">
        <v>0</v>
      </c>
      <c r="F10115">
        <v>0</v>
      </c>
      <c r="G10115">
        <v>0</v>
      </c>
      <c r="H10115">
        <v>0</v>
      </c>
    </row>
    <row r="10116" spans="1:8" x14ac:dyDescent="0.25">
      <c r="A10116" t="s">
        <v>59</v>
      </c>
      <c r="B10116">
        <v>2019</v>
      </c>
      <c r="C10116" t="s">
        <v>8</v>
      </c>
      <c r="D10116" t="s">
        <v>62</v>
      </c>
      <c r="E10116">
        <v>1</v>
      </c>
      <c r="F10116">
        <v>390.38400000000001</v>
      </c>
      <c r="G10116">
        <v>35950.65</v>
      </c>
      <c r="H10116">
        <v>35950.65</v>
      </c>
    </row>
    <row r="10117" spans="1:8" x14ac:dyDescent="0.25">
      <c r="A10117" t="s">
        <v>59</v>
      </c>
      <c r="B10117">
        <v>2019</v>
      </c>
      <c r="C10117" t="s">
        <v>8</v>
      </c>
      <c r="D10117" t="s">
        <v>60</v>
      </c>
      <c r="E10117">
        <v>0</v>
      </c>
      <c r="F10117">
        <v>0</v>
      </c>
      <c r="G10117">
        <v>0</v>
      </c>
      <c r="H10117">
        <v>0</v>
      </c>
    </row>
    <row r="10118" spans="1:8" x14ac:dyDescent="0.25">
      <c r="A10118" t="s">
        <v>59</v>
      </c>
      <c r="B10118">
        <v>2019</v>
      </c>
      <c r="C10118" t="s">
        <v>8</v>
      </c>
      <c r="D10118" t="s">
        <v>60</v>
      </c>
      <c r="E10118">
        <v>0</v>
      </c>
      <c r="F10118">
        <v>0</v>
      </c>
      <c r="G10118">
        <v>0</v>
      </c>
      <c r="H10118">
        <v>0</v>
      </c>
    </row>
    <row r="10119" spans="1:8" x14ac:dyDescent="0.25">
      <c r="A10119" t="s">
        <v>59</v>
      </c>
      <c r="B10119">
        <v>2019</v>
      </c>
      <c r="C10119" t="s">
        <v>8</v>
      </c>
      <c r="D10119" t="s">
        <v>60</v>
      </c>
      <c r="E10119">
        <v>0</v>
      </c>
      <c r="F10119">
        <v>0</v>
      </c>
      <c r="G10119">
        <v>0</v>
      </c>
      <c r="H10119">
        <v>0</v>
      </c>
    </row>
    <row r="10120" spans="1:8" x14ac:dyDescent="0.25">
      <c r="A10120" t="s">
        <v>59</v>
      </c>
      <c r="B10120">
        <v>2019</v>
      </c>
      <c r="C10120" t="s">
        <v>8</v>
      </c>
      <c r="D10120" t="s">
        <v>60</v>
      </c>
      <c r="E10120">
        <v>0</v>
      </c>
      <c r="F10120">
        <v>0</v>
      </c>
      <c r="G10120">
        <v>0</v>
      </c>
      <c r="H10120">
        <v>0</v>
      </c>
    </row>
    <row r="10121" spans="1:8" x14ac:dyDescent="0.25">
      <c r="A10121" t="s">
        <v>59</v>
      </c>
      <c r="B10121">
        <v>2019</v>
      </c>
      <c r="C10121" t="s">
        <v>8</v>
      </c>
      <c r="D10121" t="s">
        <v>61</v>
      </c>
      <c r="E10121">
        <v>4</v>
      </c>
      <c r="F10121">
        <v>12281.450999999999</v>
      </c>
      <c r="G10121">
        <v>931146.41</v>
      </c>
      <c r="H10121">
        <v>980785.82</v>
      </c>
    </row>
    <row r="10122" spans="1:8" x14ac:dyDescent="0.25">
      <c r="A10122" t="s">
        <v>59</v>
      </c>
      <c r="B10122">
        <v>2019</v>
      </c>
      <c r="C10122" t="s">
        <v>8</v>
      </c>
      <c r="D10122" t="s">
        <v>60</v>
      </c>
      <c r="E10122">
        <v>0</v>
      </c>
      <c r="F10122">
        <v>0</v>
      </c>
      <c r="G10122">
        <v>0</v>
      </c>
      <c r="H10122">
        <v>0</v>
      </c>
    </row>
    <row r="10123" spans="1:8" x14ac:dyDescent="0.25">
      <c r="A10123" t="s">
        <v>59</v>
      </c>
      <c r="B10123">
        <v>2019</v>
      </c>
      <c r="C10123" t="s">
        <v>8</v>
      </c>
      <c r="D10123" t="s">
        <v>60</v>
      </c>
      <c r="E10123">
        <v>0</v>
      </c>
      <c r="F10123">
        <v>0</v>
      </c>
      <c r="G10123">
        <v>0</v>
      </c>
      <c r="H10123">
        <v>0</v>
      </c>
    </row>
    <row r="10124" spans="1:8" x14ac:dyDescent="0.25">
      <c r="A10124" t="s">
        <v>59</v>
      </c>
      <c r="B10124">
        <v>2019</v>
      </c>
      <c r="C10124" t="s">
        <v>8</v>
      </c>
      <c r="D10124" t="s">
        <v>60</v>
      </c>
      <c r="E10124">
        <v>0</v>
      </c>
      <c r="F10124">
        <v>0</v>
      </c>
      <c r="G10124">
        <v>0</v>
      </c>
      <c r="H10124">
        <v>0</v>
      </c>
    </row>
    <row r="10125" spans="1:8" x14ac:dyDescent="0.25">
      <c r="A10125" t="s">
        <v>59</v>
      </c>
      <c r="B10125">
        <v>2019</v>
      </c>
      <c r="C10125" t="s">
        <v>8</v>
      </c>
      <c r="D10125" t="s">
        <v>60</v>
      </c>
      <c r="E10125">
        <v>0</v>
      </c>
      <c r="F10125">
        <v>0</v>
      </c>
      <c r="G10125">
        <v>0</v>
      </c>
      <c r="H10125">
        <v>0</v>
      </c>
    </row>
    <row r="10126" spans="1:8" x14ac:dyDescent="0.25">
      <c r="A10126" t="s">
        <v>59</v>
      </c>
      <c r="B10126">
        <v>2019</v>
      </c>
      <c r="C10126" t="s">
        <v>8</v>
      </c>
      <c r="D10126" t="s">
        <v>60</v>
      </c>
      <c r="E10126">
        <v>0</v>
      </c>
      <c r="F10126">
        <v>0</v>
      </c>
      <c r="G10126">
        <v>0</v>
      </c>
      <c r="H10126">
        <v>0</v>
      </c>
    </row>
    <row r="10127" spans="1:8" x14ac:dyDescent="0.25">
      <c r="A10127" t="s">
        <v>59</v>
      </c>
      <c r="B10127">
        <v>2019</v>
      </c>
      <c r="C10127" t="s">
        <v>8</v>
      </c>
      <c r="D10127" t="s">
        <v>62</v>
      </c>
      <c r="E10127">
        <v>0</v>
      </c>
      <c r="F10127">
        <v>0</v>
      </c>
      <c r="G10127">
        <v>0</v>
      </c>
      <c r="H10127">
        <v>0</v>
      </c>
    </row>
    <row r="10128" spans="1:8" x14ac:dyDescent="0.25">
      <c r="A10128" t="s">
        <v>59</v>
      </c>
      <c r="B10128">
        <v>2019</v>
      </c>
      <c r="C10128" t="s">
        <v>8</v>
      </c>
      <c r="D10128" t="s">
        <v>60</v>
      </c>
      <c r="E10128">
        <v>0</v>
      </c>
      <c r="F10128">
        <v>0</v>
      </c>
      <c r="G10128">
        <v>0</v>
      </c>
      <c r="H10128">
        <v>0</v>
      </c>
    </row>
    <row r="10129" spans="1:8" x14ac:dyDescent="0.25">
      <c r="A10129" t="s">
        <v>59</v>
      </c>
      <c r="B10129">
        <v>2019</v>
      </c>
      <c r="C10129" t="s">
        <v>8</v>
      </c>
      <c r="D10129" t="s">
        <v>60</v>
      </c>
      <c r="E10129">
        <v>0</v>
      </c>
      <c r="F10129">
        <v>0</v>
      </c>
      <c r="G10129">
        <v>0</v>
      </c>
      <c r="H10129">
        <v>0</v>
      </c>
    </row>
    <row r="10130" spans="1:8" x14ac:dyDescent="0.25">
      <c r="A10130" t="s">
        <v>59</v>
      </c>
      <c r="B10130">
        <v>2019</v>
      </c>
      <c r="C10130" t="s">
        <v>8</v>
      </c>
      <c r="D10130" t="s">
        <v>60</v>
      </c>
      <c r="E10130">
        <v>0</v>
      </c>
      <c r="F10130">
        <v>0</v>
      </c>
      <c r="G10130">
        <v>0</v>
      </c>
      <c r="H10130">
        <v>0</v>
      </c>
    </row>
    <row r="10131" spans="1:8" x14ac:dyDescent="0.25">
      <c r="A10131" t="s">
        <v>59</v>
      </c>
      <c r="B10131">
        <v>2019</v>
      </c>
      <c r="C10131" t="s">
        <v>8</v>
      </c>
      <c r="D10131" t="s">
        <v>60</v>
      </c>
      <c r="E10131">
        <v>1</v>
      </c>
      <c r="F10131">
        <v>187.22200000000001</v>
      </c>
      <c r="G10131">
        <v>11970.64</v>
      </c>
      <c r="H10131">
        <v>11970.64</v>
      </c>
    </row>
    <row r="10132" spans="1:8" x14ac:dyDescent="0.25">
      <c r="A10132" t="s">
        <v>59</v>
      </c>
      <c r="B10132">
        <v>2019</v>
      </c>
      <c r="C10132" t="s">
        <v>8</v>
      </c>
      <c r="D10132" t="s">
        <v>60</v>
      </c>
      <c r="E10132">
        <v>0</v>
      </c>
      <c r="F10132">
        <v>0</v>
      </c>
      <c r="G10132">
        <v>0</v>
      </c>
      <c r="H10132">
        <v>0</v>
      </c>
    </row>
    <row r="10133" spans="1:8" x14ac:dyDescent="0.25">
      <c r="A10133" t="s">
        <v>59</v>
      </c>
      <c r="B10133">
        <v>2019</v>
      </c>
      <c r="C10133" t="s">
        <v>8</v>
      </c>
      <c r="D10133" t="s">
        <v>60</v>
      </c>
      <c r="E10133">
        <v>0</v>
      </c>
      <c r="F10133">
        <v>0</v>
      </c>
      <c r="G10133">
        <v>0</v>
      </c>
      <c r="H10133">
        <v>0</v>
      </c>
    </row>
    <row r="10134" spans="1:8" x14ac:dyDescent="0.25">
      <c r="A10134" t="s">
        <v>59</v>
      </c>
      <c r="B10134">
        <v>2019</v>
      </c>
      <c r="C10134" t="s">
        <v>8</v>
      </c>
      <c r="D10134" t="s">
        <v>60</v>
      </c>
      <c r="E10134">
        <v>0</v>
      </c>
      <c r="F10134">
        <v>0</v>
      </c>
      <c r="G10134">
        <v>0</v>
      </c>
      <c r="H10134">
        <v>0</v>
      </c>
    </row>
    <row r="10135" spans="1:8" x14ac:dyDescent="0.25">
      <c r="A10135" t="s">
        <v>59</v>
      </c>
      <c r="B10135">
        <v>2019</v>
      </c>
      <c r="C10135" t="s">
        <v>8</v>
      </c>
      <c r="D10135" t="s">
        <v>61</v>
      </c>
      <c r="E10135">
        <v>0</v>
      </c>
      <c r="F10135">
        <v>0</v>
      </c>
      <c r="G10135">
        <v>0</v>
      </c>
      <c r="H10135">
        <v>0</v>
      </c>
    </row>
    <row r="10136" spans="1:8" x14ac:dyDescent="0.25">
      <c r="A10136" t="s">
        <v>59</v>
      </c>
      <c r="B10136">
        <v>2019</v>
      </c>
      <c r="C10136" t="s">
        <v>8</v>
      </c>
      <c r="D10136" t="s">
        <v>61</v>
      </c>
      <c r="E10136">
        <v>305</v>
      </c>
      <c r="F10136">
        <v>33874.370560000003</v>
      </c>
      <c r="G10136">
        <v>2830596.87</v>
      </c>
      <c r="H10136">
        <v>2868914.66</v>
      </c>
    </row>
    <row r="10137" spans="1:8" x14ac:dyDescent="0.25">
      <c r="A10137" t="s">
        <v>59</v>
      </c>
      <c r="B10137">
        <v>2019</v>
      </c>
      <c r="C10137" t="s">
        <v>8</v>
      </c>
      <c r="D10137" t="s">
        <v>61</v>
      </c>
      <c r="E10137">
        <v>1</v>
      </c>
      <c r="F10137">
        <v>2.0960999999999999</v>
      </c>
      <c r="G10137">
        <v>306.97000000000003</v>
      </c>
      <c r="H10137">
        <v>302.70999999999998</v>
      </c>
    </row>
    <row r="10138" spans="1:8" x14ac:dyDescent="0.25">
      <c r="A10138" t="s">
        <v>59</v>
      </c>
      <c r="B10138">
        <v>2019</v>
      </c>
      <c r="C10138" t="s">
        <v>8</v>
      </c>
      <c r="D10138" t="s">
        <v>60</v>
      </c>
      <c r="E10138">
        <v>0</v>
      </c>
      <c r="F10138">
        <v>0</v>
      </c>
      <c r="G10138">
        <v>0</v>
      </c>
      <c r="H10138">
        <v>0</v>
      </c>
    </row>
    <row r="10139" spans="1:8" x14ac:dyDescent="0.25">
      <c r="A10139" t="s">
        <v>59</v>
      </c>
      <c r="B10139">
        <v>2019</v>
      </c>
      <c r="C10139" t="s">
        <v>8</v>
      </c>
      <c r="D10139" t="s">
        <v>60</v>
      </c>
      <c r="E10139">
        <v>0</v>
      </c>
      <c r="F10139">
        <v>0</v>
      </c>
      <c r="G10139">
        <v>0</v>
      </c>
      <c r="H10139">
        <v>0</v>
      </c>
    </row>
    <row r="10140" spans="1:8" x14ac:dyDescent="0.25">
      <c r="A10140" t="s">
        <v>59</v>
      </c>
      <c r="B10140">
        <v>2019</v>
      </c>
      <c r="C10140" t="s">
        <v>8</v>
      </c>
      <c r="D10140" t="s">
        <v>60</v>
      </c>
      <c r="E10140">
        <v>0</v>
      </c>
      <c r="F10140">
        <v>0</v>
      </c>
      <c r="G10140">
        <v>0</v>
      </c>
      <c r="H10140">
        <v>0</v>
      </c>
    </row>
    <row r="10141" spans="1:8" x14ac:dyDescent="0.25">
      <c r="A10141" t="s">
        <v>59</v>
      </c>
      <c r="B10141">
        <v>2019</v>
      </c>
      <c r="C10141" t="s">
        <v>8</v>
      </c>
      <c r="D10141" t="s">
        <v>60</v>
      </c>
      <c r="E10141">
        <v>0</v>
      </c>
      <c r="F10141">
        <v>0</v>
      </c>
      <c r="G10141">
        <v>0</v>
      </c>
      <c r="H10141">
        <v>0</v>
      </c>
    </row>
    <row r="10142" spans="1:8" x14ac:dyDescent="0.25">
      <c r="A10142" t="s">
        <v>59</v>
      </c>
      <c r="B10142">
        <v>2019</v>
      </c>
      <c r="C10142" t="s">
        <v>8</v>
      </c>
      <c r="D10142" t="s">
        <v>62</v>
      </c>
      <c r="E10142">
        <v>133</v>
      </c>
      <c r="F10142">
        <v>11678.0332</v>
      </c>
      <c r="G10142">
        <v>1164863.72</v>
      </c>
      <c r="H10142">
        <v>1173651.53</v>
      </c>
    </row>
    <row r="10143" spans="1:8" x14ac:dyDescent="0.25">
      <c r="A10143" t="s">
        <v>59</v>
      </c>
      <c r="B10143">
        <v>2019</v>
      </c>
      <c r="C10143" t="s">
        <v>8</v>
      </c>
      <c r="D10143" t="s">
        <v>62</v>
      </c>
      <c r="E10143">
        <v>10</v>
      </c>
      <c r="F10143">
        <v>11.462020000000001</v>
      </c>
      <c r="G10143">
        <v>1802.45</v>
      </c>
      <c r="H10143">
        <v>1008.42</v>
      </c>
    </row>
    <row r="10144" spans="1:8" x14ac:dyDescent="0.25">
      <c r="A10144" t="s">
        <v>59</v>
      </c>
      <c r="B10144">
        <v>2019</v>
      </c>
      <c r="C10144" t="s">
        <v>8</v>
      </c>
      <c r="D10144" t="s">
        <v>60</v>
      </c>
      <c r="E10144">
        <v>0</v>
      </c>
      <c r="F10144">
        <v>0</v>
      </c>
      <c r="G10144">
        <v>0</v>
      </c>
      <c r="H10144">
        <v>0</v>
      </c>
    </row>
    <row r="10145" spans="1:8" x14ac:dyDescent="0.25">
      <c r="A10145" t="s">
        <v>59</v>
      </c>
      <c r="B10145">
        <v>2019</v>
      </c>
      <c r="C10145" t="s">
        <v>8</v>
      </c>
      <c r="D10145" t="s">
        <v>60</v>
      </c>
      <c r="E10145">
        <v>0</v>
      </c>
      <c r="F10145">
        <v>0</v>
      </c>
      <c r="G10145">
        <v>0</v>
      </c>
      <c r="H10145">
        <v>0</v>
      </c>
    </row>
    <row r="10146" spans="1:8" x14ac:dyDescent="0.25">
      <c r="A10146" t="s">
        <v>59</v>
      </c>
      <c r="B10146">
        <v>2019</v>
      </c>
      <c r="C10146" t="s">
        <v>8</v>
      </c>
      <c r="D10146" t="s">
        <v>60</v>
      </c>
      <c r="E10146">
        <v>0</v>
      </c>
      <c r="F10146">
        <v>0</v>
      </c>
      <c r="G10146">
        <v>0</v>
      </c>
      <c r="H10146">
        <v>0</v>
      </c>
    </row>
    <row r="10147" spans="1:8" x14ac:dyDescent="0.25">
      <c r="A10147" t="s">
        <v>59</v>
      </c>
      <c r="B10147">
        <v>2019</v>
      </c>
      <c r="C10147" t="s">
        <v>8</v>
      </c>
      <c r="D10147" t="s">
        <v>60</v>
      </c>
      <c r="E10147">
        <v>0</v>
      </c>
      <c r="F10147">
        <v>0</v>
      </c>
      <c r="G10147">
        <v>0</v>
      </c>
      <c r="H10147">
        <v>0</v>
      </c>
    </row>
    <row r="10148" spans="1:8" x14ac:dyDescent="0.25">
      <c r="A10148" t="s">
        <v>59</v>
      </c>
      <c r="B10148">
        <v>2019</v>
      </c>
      <c r="C10148" t="s">
        <v>8</v>
      </c>
      <c r="D10148" t="s">
        <v>60</v>
      </c>
      <c r="E10148">
        <v>0</v>
      </c>
      <c r="F10148">
        <v>0</v>
      </c>
      <c r="G10148">
        <v>0</v>
      </c>
      <c r="H10148">
        <v>0</v>
      </c>
    </row>
    <row r="10149" spans="1:8" x14ac:dyDescent="0.25">
      <c r="A10149" t="s">
        <v>59</v>
      </c>
      <c r="B10149">
        <v>2019</v>
      </c>
      <c r="C10149" t="s">
        <v>8</v>
      </c>
      <c r="D10149" t="s">
        <v>60</v>
      </c>
      <c r="E10149">
        <v>16</v>
      </c>
      <c r="F10149">
        <v>9.4349299999999996</v>
      </c>
      <c r="G10149">
        <v>1231.08</v>
      </c>
      <c r="H10149">
        <v>1193.6400000000001</v>
      </c>
    </row>
    <row r="10150" spans="1:8" x14ac:dyDescent="0.25">
      <c r="A10150" t="s">
        <v>59</v>
      </c>
      <c r="B10150">
        <v>2019</v>
      </c>
      <c r="C10150" t="s">
        <v>8</v>
      </c>
      <c r="D10150" t="s">
        <v>60</v>
      </c>
      <c r="E10150">
        <v>285</v>
      </c>
      <c r="F10150">
        <v>2020.8999200000001</v>
      </c>
      <c r="G10150">
        <v>176247.34</v>
      </c>
      <c r="H10150">
        <v>209501.49</v>
      </c>
    </row>
    <row r="10151" spans="1:8" x14ac:dyDescent="0.25">
      <c r="A10151" t="s">
        <v>59</v>
      </c>
      <c r="B10151">
        <v>2019</v>
      </c>
      <c r="C10151" t="s">
        <v>8</v>
      </c>
      <c r="D10151" t="s">
        <v>60</v>
      </c>
      <c r="E10151">
        <v>2</v>
      </c>
      <c r="F10151">
        <v>6.8368599999999997</v>
      </c>
      <c r="G10151">
        <v>766.28</v>
      </c>
      <c r="H10151">
        <v>766.28</v>
      </c>
    </row>
    <row r="10152" spans="1:8" x14ac:dyDescent="0.25">
      <c r="A10152" t="s">
        <v>59</v>
      </c>
      <c r="B10152">
        <v>2019</v>
      </c>
      <c r="C10152" t="s">
        <v>8</v>
      </c>
      <c r="D10152" t="s">
        <v>60</v>
      </c>
      <c r="E10152">
        <v>1054</v>
      </c>
      <c r="F10152">
        <v>1376.9056</v>
      </c>
      <c r="G10152">
        <v>163769.60999999999</v>
      </c>
      <c r="H10152">
        <v>171159.75</v>
      </c>
    </row>
    <row r="10153" spans="1:8" x14ac:dyDescent="0.25">
      <c r="A10153" t="s">
        <v>59</v>
      </c>
      <c r="B10153">
        <v>2019</v>
      </c>
      <c r="C10153" t="s">
        <v>8</v>
      </c>
      <c r="D10153" t="s">
        <v>60</v>
      </c>
      <c r="E10153">
        <v>8007</v>
      </c>
      <c r="F10153">
        <v>2080.2122300000001</v>
      </c>
      <c r="G10153">
        <v>180476.59</v>
      </c>
      <c r="H10153">
        <v>186385.95</v>
      </c>
    </row>
    <row r="10154" spans="1:8" x14ac:dyDescent="0.25">
      <c r="A10154" t="s">
        <v>59</v>
      </c>
      <c r="B10154">
        <v>2019</v>
      </c>
      <c r="C10154" t="s">
        <v>8</v>
      </c>
      <c r="D10154" t="s">
        <v>60</v>
      </c>
      <c r="E10154">
        <v>0</v>
      </c>
      <c r="F10154">
        <v>0</v>
      </c>
      <c r="G10154">
        <v>0</v>
      </c>
      <c r="H10154">
        <v>0</v>
      </c>
    </row>
    <row r="10155" spans="1:8" x14ac:dyDescent="0.25">
      <c r="A10155" t="s">
        <v>59</v>
      </c>
      <c r="B10155">
        <v>2019</v>
      </c>
      <c r="C10155" t="s">
        <v>8</v>
      </c>
      <c r="D10155" t="s">
        <v>60</v>
      </c>
      <c r="E10155">
        <v>47</v>
      </c>
      <c r="F10155">
        <v>24.776800000000001</v>
      </c>
      <c r="G10155">
        <v>1978.91</v>
      </c>
      <c r="H10155">
        <v>1872.81</v>
      </c>
    </row>
    <row r="10156" spans="1:8" x14ac:dyDescent="0.25">
      <c r="A10156" t="s">
        <v>59</v>
      </c>
      <c r="B10156">
        <v>2019</v>
      </c>
      <c r="C10156" t="s">
        <v>8</v>
      </c>
      <c r="D10156" t="s">
        <v>60</v>
      </c>
      <c r="E10156">
        <v>12</v>
      </c>
      <c r="F10156">
        <v>2.7050000000000001</v>
      </c>
      <c r="G10156">
        <v>244.65</v>
      </c>
      <c r="H10156">
        <v>184.8</v>
      </c>
    </row>
    <row r="10157" spans="1:8" x14ac:dyDescent="0.25">
      <c r="A10157" t="s">
        <v>59</v>
      </c>
      <c r="B10157">
        <v>2019</v>
      </c>
      <c r="C10157" t="s">
        <v>8</v>
      </c>
      <c r="D10157" t="s">
        <v>60</v>
      </c>
      <c r="E10157">
        <v>0</v>
      </c>
      <c r="F10157">
        <v>0</v>
      </c>
      <c r="G10157">
        <v>0</v>
      </c>
      <c r="H10157">
        <v>0</v>
      </c>
    </row>
    <row r="10158" spans="1:8" x14ac:dyDescent="0.25">
      <c r="A10158" t="s">
        <v>59</v>
      </c>
      <c r="B10158">
        <v>2019</v>
      </c>
      <c r="C10158" t="s">
        <v>8</v>
      </c>
      <c r="D10158" t="s">
        <v>60</v>
      </c>
      <c r="E10158">
        <v>270</v>
      </c>
      <c r="F10158">
        <v>75.420360000000002</v>
      </c>
      <c r="G10158">
        <v>5505.81</v>
      </c>
      <c r="H10158">
        <v>6046.66</v>
      </c>
    </row>
    <row r="10159" spans="1:8" x14ac:dyDescent="0.25">
      <c r="A10159" t="s">
        <v>59</v>
      </c>
      <c r="B10159">
        <v>2019</v>
      </c>
      <c r="C10159" t="s">
        <v>8</v>
      </c>
      <c r="D10159" t="s">
        <v>60</v>
      </c>
      <c r="E10159">
        <v>262</v>
      </c>
      <c r="F10159">
        <v>119.42395999999999</v>
      </c>
      <c r="G10159">
        <v>8925.7900000000009</v>
      </c>
      <c r="H10159">
        <v>9635</v>
      </c>
    </row>
    <row r="10160" spans="1:8" x14ac:dyDescent="0.25">
      <c r="A10160" t="s">
        <v>59</v>
      </c>
      <c r="B10160">
        <v>2019</v>
      </c>
      <c r="C10160" t="s">
        <v>8</v>
      </c>
      <c r="D10160" t="s">
        <v>60</v>
      </c>
      <c r="E10160">
        <v>0</v>
      </c>
      <c r="F10160">
        <v>0</v>
      </c>
      <c r="G10160">
        <v>0</v>
      </c>
      <c r="H10160">
        <v>0</v>
      </c>
    </row>
    <row r="10161" spans="1:8" x14ac:dyDescent="0.25">
      <c r="A10161" t="s">
        <v>59</v>
      </c>
      <c r="B10161">
        <v>2019</v>
      </c>
      <c r="C10161" t="s">
        <v>8</v>
      </c>
      <c r="D10161" t="s">
        <v>60</v>
      </c>
      <c r="E10161">
        <v>0</v>
      </c>
      <c r="F10161">
        <v>0</v>
      </c>
      <c r="G10161">
        <v>0</v>
      </c>
      <c r="H10161">
        <v>0</v>
      </c>
    </row>
    <row r="10162" spans="1:8" x14ac:dyDescent="0.25">
      <c r="A10162" t="s">
        <v>59</v>
      </c>
      <c r="B10162">
        <v>2019</v>
      </c>
      <c r="C10162" t="s">
        <v>8</v>
      </c>
      <c r="D10162" t="s">
        <v>60</v>
      </c>
      <c r="E10162">
        <v>4</v>
      </c>
      <c r="F10162">
        <v>10.748710000000001</v>
      </c>
      <c r="G10162">
        <v>754.64</v>
      </c>
      <c r="H10162">
        <v>851.03</v>
      </c>
    </row>
    <row r="10163" spans="1:8" x14ac:dyDescent="0.25">
      <c r="A10163" t="s">
        <v>59</v>
      </c>
      <c r="B10163">
        <v>2019</v>
      </c>
      <c r="C10163" t="s">
        <v>8</v>
      </c>
      <c r="D10163" t="s">
        <v>60</v>
      </c>
      <c r="E10163">
        <v>0</v>
      </c>
      <c r="F10163">
        <v>0</v>
      </c>
      <c r="G10163">
        <v>0</v>
      </c>
      <c r="H10163">
        <v>0</v>
      </c>
    </row>
    <row r="10164" spans="1:8" x14ac:dyDescent="0.25">
      <c r="A10164" t="s">
        <v>59</v>
      </c>
      <c r="B10164">
        <v>2019</v>
      </c>
      <c r="C10164" t="s">
        <v>8</v>
      </c>
      <c r="D10164" t="s">
        <v>60</v>
      </c>
      <c r="E10164">
        <v>10</v>
      </c>
      <c r="F10164">
        <v>11.795680000000001</v>
      </c>
      <c r="G10164">
        <v>1048.69</v>
      </c>
      <c r="H10164">
        <v>1127.3699999999999</v>
      </c>
    </row>
    <row r="10165" spans="1:8" x14ac:dyDescent="0.25">
      <c r="A10165" t="s">
        <v>59</v>
      </c>
      <c r="B10165">
        <v>2019</v>
      </c>
      <c r="C10165" t="s">
        <v>8</v>
      </c>
      <c r="D10165" t="s">
        <v>60</v>
      </c>
      <c r="E10165">
        <v>29</v>
      </c>
      <c r="F10165">
        <v>47.4251</v>
      </c>
      <c r="G10165">
        <v>3925.05</v>
      </c>
      <c r="H10165">
        <v>4036.19</v>
      </c>
    </row>
    <row r="10166" spans="1:8" x14ac:dyDescent="0.25">
      <c r="A10166" t="s">
        <v>59</v>
      </c>
      <c r="B10166">
        <v>2019</v>
      </c>
      <c r="C10166" t="s">
        <v>8</v>
      </c>
      <c r="D10166" t="s">
        <v>60</v>
      </c>
      <c r="E10166">
        <v>0</v>
      </c>
      <c r="F10166">
        <v>0</v>
      </c>
      <c r="G10166">
        <v>0</v>
      </c>
      <c r="H10166">
        <v>0</v>
      </c>
    </row>
    <row r="10167" spans="1:8" x14ac:dyDescent="0.25">
      <c r="A10167" t="s">
        <v>59</v>
      </c>
      <c r="B10167">
        <v>2019</v>
      </c>
      <c r="C10167" t="s">
        <v>8</v>
      </c>
      <c r="D10167" t="s">
        <v>63</v>
      </c>
      <c r="E10167">
        <v>164467</v>
      </c>
      <c r="F10167">
        <v>28808.078130000002</v>
      </c>
      <c r="G10167">
        <v>2733209.98</v>
      </c>
      <c r="H10167">
        <v>1925372.63</v>
      </c>
    </row>
    <row r="10168" spans="1:8" x14ac:dyDescent="0.25">
      <c r="A10168" t="s">
        <v>59</v>
      </c>
      <c r="B10168">
        <v>2019</v>
      </c>
      <c r="C10168" t="s">
        <v>8</v>
      </c>
      <c r="D10168" t="s">
        <v>63</v>
      </c>
      <c r="E10168">
        <v>25</v>
      </c>
      <c r="F10168">
        <v>3.7879999999999998</v>
      </c>
      <c r="G10168">
        <v>523.41999999999996</v>
      </c>
      <c r="H10168">
        <v>1001.1</v>
      </c>
    </row>
    <row r="10169" spans="1:8" x14ac:dyDescent="0.25">
      <c r="A10169" t="s">
        <v>59</v>
      </c>
      <c r="B10169">
        <v>2019</v>
      </c>
      <c r="C10169" t="s">
        <v>8</v>
      </c>
      <c r="D10169" t="s">
        <v>63</v>
      </c>
      <c r="E10169">
        <v>838904</v>
      </c>
      <c r="F10169">
        <v>107150.58900000001</v>
      </c>
      <c r="G10169">
        <v>10525452.210000001</v>
      </c>
      <c r="H10169">
        <v>9488940.3800000008</v>
      </c>
    </row>
    <row r="10170" spans="1:8" x14ac:dyDescent="0.25">
      <c r="A10170" t="s">
        <v>59</v>
      </c>
      <c r="B10170">
        <v>2019</v>
      </c>
      <c r="C10170" t="s">
        <v>8</v>
      </c>
      <c r="D10170" t="s">
        <v>63</v>
      </c>
      <c r="E10170">
        <v>0</v>
      </c>
      <c r="F10170">
        <v>0</v>
      </c>
      <c r="G10170">
        <v>0</v>
      </c>
      <c r="H10170">
        <v>0</v>
      </c>
    </row>
    <row r="10171" spans="1:8" x14ac:dyDescent="0.25">
      <c r="A10171" t="s">
        <v>59</v>
      </c>
      <c r="B10171">
        <v>2019</v>
      </c>
      <c r="C10171" t="s">
        <v>8</v>
      </c>
      <c r="D10171" t="s">
        <v>64</v>
      </c>
      <c r="E10171">
        <v>0</v>
      </c>
      <c r="F10171">
        <v>0</v>
      </c>
      <c r="G10171">
        <v>0</v>
      </c>
      <c r="H10171">
        <v>0</v>
      </c>
    </row>
    <row r="10172" spans="1:8" x14ac:dyDescent="0.25">
      <c r="A10172" t="s">
        <v>59</v>
      </c>
      <c r="B10172">
        <v>2019</v>
      </c>
      <c r="C10172" t="s">
        <v>8</v>
      </c>
      <c r="D10172" t="s">
        <v>61</v>
      </c>
      <c r="E10172">
        <v>1582</v>
      </c>
      <c r="F10172">
        <v>13020.73602</v>
      </c>
      <c r="G10172">
        <v>1056924.22</v>
      </c>
      <c r="H10172">
        <v>1121575.83</v>
      </c>
    </row>
    <row r="10173" spans="1:8" x14ac:dyDescent="0.25">
      <c r="A10173" t="s">
        <v>59</v>
      </c>
      <c r="B10173">
        <v>2019</v>
      </c>
      <c r="C10173" t="s">
        <v>8</v>
      </c>
      <c r="D10173" t="s">
        <v>61</v>
      </c>
      <c r="E10173">
        <v>1295</v>
      </c>
      <c r="F10173">
        <v>1624.95165</v>
      </c>
      <c r="G10173">
        <v>204245.4</v>
      </c>
      <c r="H10173">
        <v>206223.74</v>
      </c>
    </row>
    <row r="10174" spans="1:8" x14ac:dyDescent="0.25">
      <c r="A10174" t="s">
        <v>59</v>
      </c>
      <c r="B10174">
        <v>2019</v>
      </c>
      <c r="C10174" t="s">
        <v>8</v>
      </c>
      <c r="D10174" t="s">
        <v>61</v>
      </c>
      <c r="E10174">
        <v>9986</v>
      </c>
      <c r="F10174">
        <v>2970.7151199999998</v>
      </c>
      <c r="G10174">
        <v>237992.29</v>
      </c>
      <c r="H10174">
        <v>303208.34000000003</v>
      </c>
    </row>
    <row r="10175" spans="1:8" x14ac:dyDescent="0.25">
      <c r="A10175" t="s">
        <v>59</v>
      </c>
      <c r="B10175">
        <v>2019</v>
      </c>
      <c r="C10175" t="s">
        <v>8</v>
      </c>
      <c r="D10175" t="s">
        <v>60</v>
      </c>
      <c r="E10175">
        <v>5</v>
      </c>
      <c r="F10175">
        <v>3.4524400000000002</v>
      </c>
      <c r="G10175">
        <v>662.88</v>
      </c>
      <c r="H10175">
        <v>1038.1099999999999</v>
      </c>
    </row>
    <row r="10176" spans="1:8" x14ac:dyDescent="0.25">
      <c r="A10176" t="s">
        <v>59</v>
      </c>
      <c r="B10176">
        <v>2019</v>
      </c>
      <c r="C10176" t="s">
        <v>8</v>
      </c>
      <c r="D10176" t="s">
        <v>60</v>
      </c>
      <c r="E10176">
        <v>31</v>
      </c>
      <c r="F10176">
        <v>60.50564</v>
      </c>
      <c r="G10176">
        <v>5119.21</v>
      </c>
      <c r="H10176">
        <v>4482.3999999999996</v>
      </c>
    </row>
    <row r="10177" spans="1:8" x14ac:dyDescent="0.25">
      <c r="A10177" t="s">
        <v>59</v>
      </c>
      <c r="B10177">
        <v>2019</v>
      </c>
      <c r="C10177" t="s">
        <v>8</v>
      </c>
      <c r="D10177" t="s">
        <v>60</v>
      </c>
      <c r="E10177">
        <v>682</v>
      </c>
      <c r="F10177">
        <v>191.23298</v>
      </c>
      <c r="G10177">
        <v>13492.06</v>
      </c>
      <c r="H10177">
        <v>13791.84</v>
      </c>
    </row>
    <row r="10178" spans="1:8" x14ac:dyDescent="0.25">
      <c r="A10178" t="s">
        <v>59</v>
      </c>
      <c r="B10178">
        <v>2019</v>
      </c>
      <c r="C10178" t="s">
        <v>8</v>
      </c>
      <c r="D10178" t="s">
        <v>62</v>
      </c>
      <c r="E10178">
        <v>2746</v>
      </c>
      <c r="F10178">
        <v>20499.261549999999</v>
      </c>
      <c r="G10178">
        <v>1996149.3</v>
      </c>
      <c r="H10178">
        <v>2128492.0099999998</v>
      </c>
    </row>
    <row r="10179" spans="1:8" x14ac:dyDescent="0.25">
      <c r="A10179" t="s">
        <v>59</v>
      </c>
      <c r="B10179">
        <v>2019</v>
      </c>
      <c r="C10179" t="s">
        <v>8</v>
      </c>
      <c r="D10179" t="s">
        <v>62</v>
      </c>
      <c r="E10179">
        <v>5575</v>
      </c>
      <c r="F10179">
        <v>9132.6533400000008</v>
      </c>
      <c r="G10179">
        <v>1105576.54</v>
      </c>
      <c r="H10179">
        <v>1139671.92</v>
      </c>
    </row>
    <row r="10180" spans="1:8" x14ac:dyDescent="0.25">
      <c r="A10180" t="s">
        <v>59</v>
      </c>
      <c r="B10180">
        <v>2019</v>
      </c>
      <c r="C10180" t="s">
        <v>8</v>
      </c>
      <c r="D10180" t="s">
        <v>62</v>
      </c>
      <c r="E10180">
        <v>127301</v>
      </c>
      <c r="F10180">
        <v>31464.558700000001</v>
      </c>
      <c r="G10180">
        <v>3035207.94</v>
      </c>
      <c r="H10180">
        <v>3182704.08</v>
      </c>
    </row>
    <row r="10181" spans="1:8" x14ac:dyDescent="0.25">
      <c r="A10181" t="s">
        <v>59</v>
      </c>
      <c r="B10181">
        <v>2019</v>
      </c>
      <c r="C10181" t="s">
        <v>8</v>
      </c>
      <c r="D10181" t="s">
        <v>60</v>
      </c>
      <c r="E10181">
        <v>23</v>
      </c>
      <c r="F10181">
        <v>190.45446999999999</v>
      </c>
      <c r="G10181">
        <v>14819.77</v>
      </c>
      <c r="H10181">
        <v>12386.15</v>
      </c>
    </row>
    <row r="10182" spans="1:8" x14ac:dyDescent="0.25">
      <c r="A10182" t="s">
        <v>59</v>
      </c>
      <c r="B10182">
        <v>2019</v>
      </c>
      <c r="C10182" t="s">
        <v>8</v>
      </c>
      <c r="D10182" t="s">
        <v>60</v>
      </c>
      <c r="E10182">
        <v>63</v>
      </c>
      <c r="F10182">
        <v>102.9667</v>
      </c>
      <c r="G10182">
        <v>10284.24</v>
      </c>
      <c r="H10182">
        <v>9870.4500000000007</v>
      </c>
    </row>
    <row r="10183" spans="1:8" x14ac:dyDescent="0.25">
      <c r="A10183" t="s">
        <v>59</v>
      </c>
      <c r="B10183">
        <v>2019</v>
      </c>
      <c r="C10183" t="s">
        <v>8</v>
      </c>
      <c r="D10183" t="s">
        <v>60</v>
      </c>
      <c r="E10183">
        <v>26</v>
      </c>
      <c r="F10183">
        <v>155.63299000000001</v>
      </c>
      <c r="G10183">
        <v>6243.53</v>
      </c>
      <c r="H10183">
        <v>6596.95</v>
      </c>
    </row>
    <row r="10184" spans="1:8" x14ac:dyDescent="0.25">
      <c r="A10184" t="s">
        <v>59</v>
      </c>
      <c r="B10184">
        <v>2019</v>
      </c>
      <c r="C10184" t="s">
        <v>8</v>
      </c>
      <c r="D10184" t="s">
        <v>60</v>
      </c>
      <c r="E10184">
        <v>36</v>
      </c>
      <c r="F10184">
        <v>229.66586000000001</v>
      </c>
      <c r="G10184">
        <v>15514.7</v>
      </c>
      <c r="H10184">
        <v>16720.36</v>
      </c>
    </row>
    <row r="10185" spans="1:8" x14ac:dyDescent="0.25">
      <c r="A10185" t="s">
        <v>59</v>
      </c>
      <c r="B10185">
        <v>2019</v>
      </c>
      <c r="C10185" t="s">
        <v>8</v>
      </c>
      <c r="D10185" t="s">
        <v>60</v>
      </c>
      <c r="E10185">
        <v>0</v>
      </c>
      <c r="F10185">
        <v>0</v>
      </c>
      <c r="G10185">
        <v>0</v>
      </c>
      <c r="H10185">
        <v>0</v>
      </c>
    </row>
    <row r="10186" spans="1:8" x14ac:dyDescent="0.25">
      <c r="A10186" t="s">
        <v>59</v>
      </c>
      <c r="B10186">
        <v>2019</v>
      </c>
      <c r="C10186" t="s">
        <v>8</v>
      </c>
      <c r="D10186" t="s">
        <v>60</v>
      </c>
      <c r="E10186">
        <v>0</v>
      </c>
      <c r="F10186">
        <v>0</v>
      </c>
      <c r="G10186">
        <v>0</v>
      </c>
      <c r="H10186">
        <v>0</v>
      </c>
    </row>
    <row r="10187" spans="1:8" x14ac:dyDescent="0.25">
      <c r="A10187" t="s">
        <v>59</v>
      </c>
      <c r="B10187">
        <v>2019</v>
      </c>
      <c r="C10187" t="s">
        <v>8</v>
      </c>
      <c r="D10187" t="s">
        <v>61</v>
      </c>
      <c r="E10187">
        <v>0</v>
      </c>
      <c r="F10187">
        <v>0</v>
      </c>
      <c r="G10187">
        <v>0</v>
      </c>
      <c r="H10187">
        <v>0</v>
      </c>
    </row>
    <row r="10188" spans="1:8" x14ac:dyDescent="0.25">
      <c r="A10188" t="s">
        <v>59</v>
      </c>
      <c r="B10188">
        <v>2019</v>
      </c>
      <c r="C10188" t="s">
        <v>8</v>
      </c>
      <c r="D10188" t="s">
        <v>60</v>
      </c>
      <c r="E10188">
        <v>0</v>
      </c>
      <c r="F10188">
        <v>0</v>
      </c>
      <c r="G10188">
        <v>0</v>
      </c>
      <c r="H10188">
        <v>0</v>
      </c>
    </row>
    <row r="10189" spans="1:8" x14ac:dyDescent="0.25">
      <c r="A10189" t="s">
        <v>59</v>
      </c>
      <c r="B10189">
        <v>2019</v>
      </c>
      <c r="C10189" t="s">
        <v>8</v>
      </c>
      <c r="D10189" t="s">
        <v>60</v>
      </c>
      <c r="E10189">
        <v>0</v>
      </c>
      <c r="F10189">
        <v>0</v>
      </c>
      <c r="G10189">
        <v>0</v>
      </c>
      <c r="H10189">
        <v>0</v>
      </c>
    </row>
    <row r="10190" spans="1:8" x14ac:dyDescent="0.25">
      <c r="A10190" t="s">
        <v>59</v>
      </c>
      <c r="B10190">
        <v>2019</v>
      </c>
      <c r="C10190" t="s">
        <v>8</v>
      </c>
      <c r="D10190" t="s">
        <v>60</v>
      </c>
      <c r="E10190">
        <v>0</v>
      </c>
      <c r="F10190">
        <v>0</v>
      </c>
      <c r="G10190">
        <v>0</v>
      </c>
      <c r="H10190">
        <v>0</v>
      </c>
    </row>
    <row r="10191" spans="1:8" x14ac:dyDescent="0.25">
      <c r="A10191" t="s">
        <v>59</v>
      </c>
      <c r="B10191">
        <v>2019</v>
      </c>
      <c r="C10191" t="s">
        <v>8</v>
      </c>
      <c r="D10191" t="s">
        <v>62</v>
      </c>
      <c r="E10191">
        <v>0</v>
      </c>
      <c r="F10191">
        <v>0</v>
      </c>
      <c r="G10191">
        <v>0</v>
      </c>
      <c r="H10191">
        <v>0</v>
      </c>
    </row>
    <row r="10192" spans="1:8" x14ac:dyDescent="0.25">
      <c r="A10192" t="s">
        <v>59</v>
      </c>
      <c r="B10192">
        <v>2019</v>
      </c>
      <c r="C10192" t="s">
        <v>8</v>
      </c>
      <c r="D10192" t="s">
        <v>60</v>
      </c>
      <c r="E10192">
        <v>0</v>
      </c>
      <c r="F10192">
        <v>0</v>
      </c>
      <c r="G10192">
        <v>0</v>
      </c>
      <c r="H10192">
        <v>0</v>
      </c>
    </row>
    <row r="10193" spans="1:8" x14ac:dyDescent="0.25">
      <c r="A10193" t="s">
        <v>59</v>
      </c>
      <c r="B10193">
        <v>2019</v>
      </c>
      <c r="C10193" t="s">
        <v>8</v>
      </c>
      <c r="D10193" t="s">
        <v>60</v>
      </c>
      <c r="E10193">
        <v>0</v>
      </c>
      <c r="F10193">
        <v>0</v>
      </c>
      <c r="G10193">
        <v>0</v>
      </c>
      <c r="H10193">
        <v>0</v>
      </c>
    </row>
    <row r="10194" spans="1:8" x14ac:dyDescent="0.25">
      <c r="A10194" t="s">
        <v>59</v>
      </c>
      <c r="B10194">
        <v>2019</v>
      </c>
      <c r="C10194" t="s">
        <v>8</v>
      </c>
      <c r="D10194" t="s">
        <v>60</v>
      </c>
      <c r="E10194">
        <v>0</v>
      </c>
      <c r="F10194">
        <v>0</v>
      </c>
      <c r="G10194">
        <v>0</v>
      </c>
      <c r="H10194">
        <v>0</v>
      </c>
    </row>
    <row r="10195" spans="1:8" x14ac:dyDescent="0.25">
      <c r="A10195" t="s">
        <v>59</v>
      </c>
      <c r="B10195">
        <v>2019</v>
      </c>
      <c r="C10195" t="s">
        <v>8</v>
      </c>
      <c r="D10195" t="s">
        <v>60</v>
      </c>
      <c r="E10195">
        <v>0</v>
      </c>
      <c r="F10195">
        <v>0</v>
      </c>
      <c r="G10195">
        <v>0</v>
      </c>
      <c r="H10195">
        <v>0</v>
      </c>
    </row>
    <row r="10196" spans="1:8" x14ac:dyDescent="0.25">
      <c r="A10196" t="s">
        <v>59</v>
      </c>
      <c r="B10196">
        <v>2019</v>
      </c>
      <c r="C10196" t="s">
        <v>8</v>
      </c>
      <c r="D10196" t="s">
        <v>61</v>
      </c>
      <c r="E10196">
        <v>0</v>
      </c>
      <c r="F10196">
        <v>0</v>
      </c>
      <c r="G10196">
        <v>0</v>
      </c>
      <c r="H10196">
        <v>0</v>
      </c>
    </row>
    <row r="10197" spans="1:8" x14ac:dyDescent="0.25">
      <c r="A10197" t="s">
        <v>59</v>
      </c>
      <c r="B10197">
        <v>2019</v>
      </c>
      <c r="C10197" t="s">
        <v>8</v>
      </c>
      <c r="D10197" t="s">
        <v>60</v>
      </c>
      <c r="E10197">
        <v>0</v>
      </c>
      <c r="F10197">
        <v>0</v>
      </c>
      <c r="G10197">
        <v>0</v>
      </c>
      <c r="H10197">
        <v>0</v>
      </c>
    </row>
    <row r="10198" spans="1:8" x14ac:dyDescent="0.25">
      <c r="A10198" t="s">
        <v>59</v>
      </c>
      <c r="B10198">
        <v>2019</v>
      </c>
      <c r="C10198" t="s">
        <v>8</v>
      </c>
      <c r="D10198" t="s">
        <v>60</v>
      </c>
      <c r="E10198">
        <v>0</v>
      </c>
      <c r="F10198">
        <v>0</v>
      </c>
      <c r="G10198">
        <v>0</v>
      </c>
      <c r="H10198">
        <v>0</v>
      </c>
    </row>
    <row r="10199" spans="1:8" x14ac:dyDescent="0.25">
      <c r="A10199" t="s">
        <v>59</v>
      </c>
      <c r="B10199">
        <v>2019</v>
      </c>
      <c r="C10199" t="s">
        <v>8</v>
      </c>
      <c r="D10199" t="s">
        <v>60</v>
      </c>
      <c r="E10199">
        <v>0</v>
      </c>
      <c r="F10199">
        <v>0</v>
      </c>
      <c r="G10199">
        <v>0</v>
      </c>
      <c r="H10199">
        <v>0</v>
      </c>
    </row>
    <row r="10200" spans="1:8" x14ac:dyDescent="0.25">
      <c r="A10200" t="s">
        <v>59</v>
      </c>
      <c r="B10200">
        <v>2019</v>
      </c>
      <c r="C10200" t="s">
        <v>8</v>
      </c>
      <c r="D10200" t="s">
        <v>60</v>
      </c>
      <c r="E10200">
        <v>0</v>
      </c>
      <c r="F10200">
        <v>0</v>
      </c>
      <c r="G10200">
        <v>0</v>
      </c>
      <c r="H10200">
        <v>0</v>
      </c>
    </row>
    <row r="10201" spans="1:8" x14ac:dyDescent="0.25">
      <c r="A10201" t="s">
        <v>59</v>
      </c>
      <c r="B10201">
        <v>2019</v>
      </c>
      <c r="C10201" t="s">
        <v>8</v>
      </c>
      <c r="D10201" t="s">
        <v>60</v>
      </c>
      <c r="E10201">
        <v>0</v>
      </c>
      <c r="F10201">
        <v>0</v>
      </c>
      <c r="G10201">
        <v>0</v>
      </c>
      <c r="H10201">
        <v>0</v>
      </c>
    </row>
    <row r="10202" spans="1:8" x14ac:dyDescent="0.25">
      <c r="A10202" t="s">
        <v>59</v>
      </c>
      <c r="B10202">
        <v>2019</v>
      </c>
      <c r="C10202" t="s">
        <v>8</v>
      </c>
      <c r="D10202" t="s">
        <v>60</v>
      </c>
      <c r="E10202">
        <v>7</v>
      </c>
      <c r="F10202">
        <v>93.220320000000001</v>
      </c>
      <c r="G10202">
        <v>8108</v>
      </c>
      <c r="H10202">
        <v>6266.62</v>
      </c>
    </row>
    <row r="10203" spans="1:8" x14ac:dyDescent="0.25">
      <c r="A10203" t="s">
        <v>59</v>
      </c>
      <c r="B10203">
        <v>2019</v>
      </c>
      <c r="C10203" t="s">
        <v>8</v>
      </c>
      <c r="D10203" t="s">
        <v>60</v>
      </c>
      <c r="E10203">
        <v>0</v>
      </c>
      <c r="F10203">
        <v>0</v>
      </c>
      <c r="G10203">
        <v>0</v>
      </c>
      <c r="H10203">
        <v>0</v>
      </c>
    </row>
    <row r="10204" spans="1:8" x14ac:dyDescent="0.25">
      <c r="A10204" t="s">
        <v>59</v>
      </c>
      <c r="B10204">
        <v>2019</v>
      </c>
      <c r="C10204" t="s">
        <v>8</v>
      </c>
      <c r="D10204" t="s">
        <v>60</v>
      </c>
      <c r="E10204">
        <v>0</v>
      </c>
      <c r="F10204">
        <v>0</v>
      </c>
      <c r="G10204">
        <v>0</v>
      </c>
      <c r="H10204">
        <v>0</v>
      </c>
    </row>
    <row r="10205" spans="1:8" x14ac:dyDescent="0.25">
      <c r="A10205" t="s">
        <v>59</v>
      </c>
      <c r="B10205">
        <v>2019</v>
      </c>
      <c r="C10205" t="s">
        <v>8</v>
      </c>
      <c r="D10205" t="s">
        <v>62</v>
      </c>
      <c r="E10205">
        <v>0</v>
      </c>
      <c r="F10205">
        <v>0</v>
      </c>
      <c r="G10205">
        <v>0</v>
      </c>
      <c r="H10205">
        <v>0</v>
      </c>
    </row>
    <row r="10206" spans="1:8" x14ac:dyDescent="0.25">
      <c r="A10206" t="s">
        <v>59</v>
      </c>
      <c r="B10206">
        <v>2019</v>
      </c>
      <c r="C10206" t="s">
        <v>8</v>
      </c>
      <c r="D10206" t="s">
        <v>60</v>
      </c>
      <c r="E10206">
        <v>0</v>
      </c>
      <c r="F10206">
        <v>0</v>
      </c>
      <c r="G10206">
        <v>0</v>
      </c>
      <c r="H10206">
        <v>0</v>
      </c>
    </row>
    <row r="10207" spans="1:8" x14ac:dyDescent="0.25">
      <c r="A10207" t="s">
        <v>59</v>
      </c>
      <c r="B10207">
        <v>2019</v>
      </c>
      <c r="C10207" t="s">
        <v>8</v>
      </c>
      <c r="D10207" t="s">
        <v>60</v>
      </c>
      <c r="E10207">
        <v>0</v>
      </c>
      <c r="F10207">
        <v>0</v>
      </c>
      <c r="G10207">
        <v>0</v>
      </c>
      <c r="H10207">
        <v>0</v>
      </c>
    </row>
    <row r="10208" spans="1:8" x14ac:dyDescent="0.25">
      <c r="A10208" t="s">
        <v>59</v>
      </c>
      <c r="B10208">
        <v>2019</v>
      </c>
      <c r="C10208" t="s">
        <v>8</v>
      </c>
      <c r="D10208" t="s">
        <v>60</v>
      </c>
      <c r="E10208">
        <v>1</v>
      </c>
      <c r="F10208">
        <v>25.657959999999999</v>
      </c>
      <c r="G10208">
        <v>1899.15</v>
      </c>
      <c r="H10208">
        <v>0</v>
      </c>
    </row>
    <row r="10209" spans="1:8" x14ac:dyDescent="0.25">
      <c r="A10209" t="s">
        <v>59</v>
      </c>
      <c r="B10209">
        <v>2019</v>
      </c>
      <c r="C10209" t="s">
        <v>8</v>
      </c>
      <c r="D10209" t="s">
        <v>61</v>
      </c>
      <c r="E10209">
        <v>0</v>
      </c>
      <c r="F10209">
        <v>0</v>
      </c>
      <c r="G10209">
        <v>0</v>
      </c>
      <c r="H10209">
        <v>0</v>
      </c>
    </row>
    <row r="10210" spans="1:8" x14ac:dyDescent="0.25">
      <c r="A10210" t="s">
        <v>59</v>
      </c>
      <c r="B10210">
        <v>2019</v>
      </c>
      <c r="C10210" t="s">
        <v>8</v>
      </c>
      <c r="D10210" t="s">
        <v>61</v>
      </c>
      <c r="E10210">
        <v>8</v>
      </c>
      <c r="F10210">
        <v>682.33045000000004</v>
      </c>
      <c r="G10210">
        <v>54435.88</v>
      </c>
      <c r="H10210">
        <v>50324.93</v>
      </c>
    </row>
    <row r="10211" spans="1:8" x14ac:dyDescent="0.25">
      <c r="A10211" t="s">
        <v>59</v>
      </c>
      <c r="B10211">
        <v>2019</v>
      </c>
      <c r="C10211" t="s">
        <v>8</v>
      </c>
      <c r="D10211" t="s">
        <v>61</v>
      </c>
      <c r="E10211">
        <v>0</v>
      </c>
      <c r="F10211">
        <v>0</v>
      </c>
      <c r="G10211">
        <v>0</v>
      </c>
      <c r="H10211">
        <v>0</v>
      </c>
    </row>
    <row r="10212" spans="1:8" x14ac:dyDescent="0.25">
      <c r="A10212" t="s">
        <v>59</v>
      </c>
      <c r="B10212">
        <v>2019</v>
      </c>
      <c r="C10212" t="s">
        <v>8</v>
      </c>
      <c r="D10212" t="s">
        <v>60</v>
      </c>
      <c r="E10212">
        <v>0</v>
      </c>
      <c r="F10212">
        <v>0</v>
      </c>
      <c r="G10212">
        <v>0</v>
      </c>
      <c r="H10212">
        <v>0</v>
      </c>
    </row>
    <row r="10213" spans="1:8" x14ac:dyDescent="0.25">
      <c r="A10213" t="s">
        <v>59</v>
      </c>
      <c r="B10213">
        <v>2019</v>
      </c>
      <c r="C10213" t="s">
        <v>8</v>
      </c>
      <c r="D10213" t="s">
        <v>60</v>
      </c>
      <c r="E10213">
        <v>0</v>
      </c>
      <c r="F10213">
        <v>0</v>
      </c>
      <c r="G10213">
        <v>0</v>
      </c>
      <c r="H10213">
        <v>0</v>
      </c>
    </row>
    <row r="10214" spans="1:8" x14ac:dyDescent="0.25">
      <c r="A10214" t="s">
        <v>59</v>
      </c>
      <c r="B10214">
        <v>2019</v>
      </c>
      <c r="C10214" t="s">
        <v>8</v>
      </c>
      <c r="D10214" t="s">
        <v>60</v>
      </c>
      <c r="E10214">
        <v>2</v>
      </c>
      <c r="F10214">
        <v>39.40972</v>
      </c>
      <c r="G10214">
        <v>3577.45</v>
      </c>
      <c r="H10214">
        <v>3577.45</v>
      </c>
    </row>
    <row r="10215" spans="1:8" x14ac:dyDescent="0.25">
      <c r="A10215" t="s">
        <v>59</v>
      </c>
      <c r="B10215">
        <v>2019</v>
      </c>
      <c r="C10215" t="s">
        <v>8</v>
      </c>
      <c r="D10215" t="s">
        <v>60</v>
      </c>
      <c r="E10215">
        <v>0</v>
      </c>
      <c r="F10215">
        <v>0</v>
      </c>
      <c r="G10215">
        <v>0</v>
      </c>
      <c r="H10215">
        <v>0</v>
      </c>
    </row>
    <row r="10216" spans="1:8" x14ac:dyDescent="0.25">
      <c r="A10216" t="s">
        <v>59</v>
      </c>
      <c r="B10216">
        <v>2019</v>
      </c>
      <c r="C10216" t="s">
        <v>8</v>
      </c>
      <c r="D10216" t="s">
        <v>60</v>
      </c>
      <c r="E10216">
        <v>100</v>
      </c>
      <c r="F10216">
        <v>6950.3823300000004</v>
      </c>
      <c r="G10216">
        <v>507108.03</v>
      </c>
      <c r="H10216">
        <v>574026.81999999995</v>
      </c>
    </row>
    <row r="10217" spans="1:8" x14ac:dyDescent="0.25">
      <c r="A10217" t="s">
        <v>59</v>
      </c>
      <c r="B10217">
        <v>2019</v>
      </c>
      <c r="C10217" t="s">
        <v>8</v>
      </c>
      <c r="D10217" t="s">
        <v>60</v>
      </c>
      <c r="E10217">
        <v>1</v>
      </c>
      <c r="F10217">
        <v>1.1319999999999999</v>
      </c>
      <c r="G10217">
        <v>111.42</v>
      </c>
      <c r="H10217">
        <v>111.42</v>
      </c>
    </row>
    <row r="10218" spans="1:8" x14ac:dyDescent="0.25">
      <c r="A10218" t="s">
        <v>59</v>
      </c>
      <c r="B10218">
        <v>2019</v>
      </c>
      <c r="C10218" t="s">
        <v>8</v>
      </c>
      <c r="D10218" t="s">
        <v>62</v>
      </c>
      <c r="E10218">
        <v>5</v>
      </c>
      <c r="F10218">
        <v>607.16771000000006</v>
      </c>
      <c r="G10218">
        <v>58954.37</v>
      </c>
      <c r="H10218">
        <v>56423.47</v>
      </c>
    </row>
    <row r="10219" spans="1:8" x14ac:dyDescent="0.25">
      <c r="A10219" t="s">
        <v>59</v>
      </c>
      <c r="B10219">
        <v>2019</v>
      </c>
      <c r="C10219" t="s">
        <v>8</v>
      </c>
      <c r="D10219" t="s">
        <v>62</v>
      </c>
      <c r="E10219">
        <v>0</v>
      </c>
      <c r="F10219">
        <v>0</v>
      </c>
      <c r="G10219">
        <v>0</v>
      </c>
      <c r="H10219">
        <v>0</v>
      </c>
    </row>
    <row r="10220" spans="1:8" x14ac:dyDescent="0.25">
      <c r="A10220" t="s">
        <v>59</v>
      </c>
      <c r="B10220">
        <v>2019</v>
      </c>
      <c r="C10220" t="s">
        <v>8</v>
      </c>
      <c r="D10220" t="s">
        <v>60</v>
      </c>
      <c r="E10220">
        <v>0</v>
      </c>
      <c r="F10220">
        <v>0</v>
      </c>
      <c r="G10220">
        <v>0</v>
      </c>
      <c r="H10220">
        <v>0</v>
      </c>
    </row>
    <row r="10221" spans="1:8" x14ac:dyDescent="0.25">
      <c r="A10221" t="s">
        <v>59</v>
      </c>
      <c r="B10221">
        <v>2019</v>
      </c>
      <c r="C10221" t="s">
        <v>8</v>
      </c>
      <c r="D10221" t="s">
        <v>60</v>
      </c>
      <c r="E10221">
        <v>0</v>
      </c>
      <c r="F10221">
        <v>0</v>
      </c>
      <c r="G10221">
        <v>0</v>
      </c>
      <c r="H10221">
        <v>0</v>
      </c>
    </row>
    <row r="10222" spans="1:8" x14ac:dyDescent="0.25">
      <c r="A10222" t="s">
        <v>59</v>
      </c>
      <c r="B10222">
        <v>2019</v>
      </c>
      <c r="C10222" t="s">
        <v>8</v>
      </c>
      <c r="D10222" t="s">
        <v>60</v>
      </c>
      <c r="E10222">
        <v>0</v>
      </c>
      <c r="F10222">
        <v>0</v>
      </c>
      <c r="G10222">
        <v>0</v>
      </c>
      <c r="H10222">
        <v>0</v>
      </c>
    </row>
    <row r="10223" spans="1:8" x14ac:dyDescent="0.25">
      <c r="A10223" t="s">
        <v>59</v>
      </c>
      <c r="B10223">
        <v>2019</v>
      </c>
      <c r="C10223" t="s">
        <v>8</v>
      </c>
      <c r="D10223" t="s">
        <v>60</v>
      </c>
      <c r="E10223">
        <v>16</v>
      </c>
      <c r="F10223">
        <v>1051.24641</v>
      </c>
      <c r="G10223">
        <v>68787.600000000006</v>
      </c>
      <c r="H10223">
        <v>55908.66</v>
      </c>
    </row>
    <row r="10224" spans="1:8" x14ac:dyDescent="0.25">
      <c r="A10224" t="s">
        <v>59</v>
      </c>
      <c r="B10224">
        <v>2019</v>
      </c>
      <c r="C10224" t="s">
        <v>8</v>
      </c>
      <c r="D10224" t="s">
        <v>60</v>
      </c>
      <c r="E10224">
        <v>0</v>
      </c>
      <c r="F10224">
        <v>0</v>
      </c>
      <c r="G10224">
        <v>0</v>
      </c>
      <c r="H10224">
        <v>0</v>
      </c>
    </row>
    <row r="10225" spans="1:8" x14ac:dyDescent="0.25">
      <c r="A10225" t="s">
        <v>59</v>
      </c>
      <c r="B10225">
        <v>2019</v>
      </c>
      <c r="C10225" t="s">
        <v>8</v>
      </c>
      <c r="D10225" t="s">
        <v>60</v>
      </c>
      <c r="E10225">
        <v>22</v>
      </c>
      <c r="F10225">
        <v>2855.6257999999998</v>
      </c>
      <c r="G10225">
        <v>182151.38</v>
      </c>
      <c r="H10225">
        <v>154206.87</v>
      </c>
    </row>
    <row r="10226" spans="1:8" x14ac:dyDescent="0.25">
      <c r="A10226" t="s">
        <v>59</v>
      </c>
      <c r="B10226">
        <v>2019</v>
      </c>
      <c r="C10226" t="s">
        <v>8</v>
      </c>
      <c r="D10226" t="s">
        <v>60</v>
      </c>
      <c r="E10226">
        <v>1</v>
      </c>
      <c r="F10226">
        <v>0.40392</v>
      </c>
      <c r="G10226">
        <v>43</v>
      </c>
      <c r="H10226">
        <v>0</v>
      </c>
    </row>
    <row r="10227" spans="1:8" x14ac:dyDescent="0.25">
      <c r="A10227" t="s">
        <v>59</v>
      </c>
      <c r="B10227">
        <v>2019</v>
      </c>
      <c r="C10227" t="s">
        <v>8</v>
      </c>
      <c r="D10227" t="s">
        <v>60</v>
      </c>
      <c r="E10227">
        <v>0</v>
      </c>
      <c r="F10227">
        <v>0</v>
      </c>
      <c r="G10227">
        <v>0</v>
      </c>
      <c r="H10227">
        <v>0</v>
      </c>
    </row>
    <row r="10228" spans="1:8" x14ac:dyDescent="0.25">
      <c r="A10228" t="s">
        <v>59</v>
      </c>
      <c r="B10228">
        <v>2019</v>
      </c>
      <c r="C10228" t="s">
        <v>8</v>
      </c>
      <c r="D10228" t="s">
        <v>60</v>
      </c>
      <c r="E10228">
        <v>0</v>
      </c>
      <c r="F10228">
        <v>0</v>
      </c>
      <c r="G10228">
        <v>0</v>
      </c>
      <c r="H10228">
        <v>0</v>
      </c>
    </row>
    <row r="10229" spans="1:8" x14ac:dyDescent="0.25">
      <c r="A10229" t="s">
        <v>59</v>
      </c>
      <c r="B10229">
        <v>2019</v>
      </c>
      <c r="C10229" t="s">
        <v>8</v>
      </c>
      <c r="D10229" t="s">
        <v>60</v>
      </c>
      <c r="E10229">
        <v>2</v>
      </c>
      <c r="F10229">
        <v>0</v>
      </c>
      <c r="G10229">
        <v>2.82</v>
      </c>
      <c r="H10229">
        <v>2.83</v>
      </c>
    </row>
    <row r="10230" spans="1:8" x14ac:dyDescent="0.25">
      <c r="A10230" t="s">
        <v>59</v>
      </c>
      <c r="B10230">
        <v>2019</v>
      </c>
      <c r="C10230" t="s">
        <v>8</v>
      </c>
      <c r="D10230" t="s">
        <v>63</v>
      </c>
      <c r="E10230">
        <v>72</v>
      </c>
      <c r="F10230">
        <v>8.4987999999999992</v>
      </c>
      <c r="G10230">
        <v>857.24</v>
      </c>
      <c r="H10230">
        <v>542.65</v>
      </c>
    </row>
    <row r="10231" spans="1:8" x14ac:dyDescent="0.25">
      <c r="A10231" t="s">
        <v>59</v>
      </c>
      <c r="B10231">
        <v>2019</v>
      </c>
      <c r="C10231" t="s">
        <v>8</v>
      </c>
      <c r="D10231" t="s">
        <v>60</v>
      </c>
      <c r="E10231">
        <v>1</v>
      </c>
      <c r="F10231">
        <v>6.4549099999999999</v>
      </c>
      <c r="G10231">
        <v>532.58000000000004</v>
      </c>
      <c r="H10231">
        <v>517.63</v>
      </c>
    </row>
    <row r="10232" spans="1:8" x14ac:dyDescent="0.25">
      <c r="A10232" t="s">
        <v>59</v>
      </c>
      <c r="B10232">
        <v>2019</v>
      </c>
      <c r="C10232" t="s">
        <v>8</v>
      </c>
      <c r="D10232" t="s">
        <v>60</v>
      </c>
      <c r="E10232">
        <v>5</v>
      </c>
      <c r="F10232">
        <v>38.42174</v>
      </c>
      <c r="G10232">
        <v>3339.9</v>
      </c>
      <c r="H10232">
        <v>3072.29</v>
      </c>
    </row>
    <row r="10233" spans="1:8" x14ac:dyDescent="0.25">
      <c r="A10233" t="s">
        <v>59</v>
      </c>
      <c r="B10233">
        <v>2019</v>
      </c>
      <c r="C10233" t="s">
        <v>8</v>
      </c>
      <c r="D10233" t="s">
        <v>60</v>
      </c>
      <c r="E10233">
        <v>3</v>
      </c>
      <c r="F10233">
        <v>7.3851599999999999</v>
      </c>
      <c r="G10233">
        <v>905.9</v>
      </c>
      <c r="H10233">
        <v>0</v>
      </c>
    </row>
    <row r="10234" spans="1:8" x14ac:dyDescent="0.25">
      <c r="A10234" t="s">
        <v>59</v>
      </c>
      <c r="B10234">
        <v>2019</v>
      </c>
      <c r="C10234" t="s">
        <v>8</v>
      </c>
      <c r="D10234" t="s">
        <v>60</v>
      </c>
      <c r="E10234">
        <v>4</v>
      </c>
      <c r="F10234">
        <v>0.52200000000000002</v>
      </c>
      <c r="G10234">
        <v>46.44</v>
      </c>
      <c r="H10234">
        <v>34.83</v>
      </c>
    </row>
    <row r="10235" spans="1:8" x14ac:dyDescent="0.25">
      <c r="A10235" t="s">
        <v>59</v>
      </c>
      <c r="B10235">
        <v>2019</v>
      </c>
      <c r="C10235" t="s">
        <v>8</v>
      </c>
      <c r="D10235" t="s">
        <v>60</v>
      </c>
      <c r="E10235">
        <v>0</v>
      </c>
      <c r="F10235">
        <v>0</v>
      </c>
      <c r="G10235">
        <v>0</v>
      </c>
      <c r="H10235">
        <v>0</v>
      </c>
    </row>
    <row r="10236" spans="1:8" x14ac:dyDescent="0.25">
      <c r="A10236" t="s">
        <v>59</v>
      </c>
      <c r="B10236">
        <v>2019</v>
      </c>
      <c r="C10236" t="s">
        <v>8</v>
      </c>
      <c r="D10236" t="s">
        <v>60</v>
      </c>
      <c r="E10236">
        <v>22</v>
      </c>
      <c r="F10236">
        <v>7.3390000000000004</v>
      </c>
      <c r="G10236">
        <v>602.71</v>
      </c>
      <c r="H10236">
        <v>561</v>
      </c>
    </row>
    <row r="10237" spans="1:8" x14ac:dyDescent="0.25">
      <c r="A10237" t="s">
        <v>59</v>
      </c>
      <c r="B10237">
        <v>2019</v>
      </c>
      <c r="C10237" t="s">
        <v>8</v>
      </c>
      <c r="D10237" t="s">
        <v>63</v>
      </c>
      <c r="E10237">
        <v>0</v>
      </c>
      <c r="F10237">
        <v>0</v>
      </c>
      <c r="G10237">
        <v>0</v>
      </c>
      <c r="H10237">
        <v>0</v>
      </c>
    </row>
    <row r="10238" spans="1:8" x14ac:dyDescent="0.25">
      <c r="A10238" t="s">
        <v>59</v>
      </c>
      <c r="B10238">
        <v>2019</v>
      </c>
      <c r="C10238" t="s">
        <v>8</v>
      </c>
      <c r="D10238" t="s">
        <v>60</v>
      </c>
      <c r="E10238">
        <v>6</v>
      </c>
      <c r="F10238">
        <v>1.2969999999999999</v>
      </c>
      <c r="G10238">
        <v>110.95</v>
      </c>
      <c r="H10238">
        <v>157.15</v>
      </c>
    </row>
    <row r="10239" spans="1:8" x14ac:dyDescent="0.25">
      <c r="A10239" t="s">
        <v>59</v>
      </c>
      <c r="B10239">
        <v>2019</v>
      </c>
      <c r="C10239" t="s">
        <v>8</v>
      </c>
      <c r="D10239" t="s">
        <v>60</v>
      </c>
      <c r="E10239">
        <v>0</v>
      </c>
      <c r="F10239">
        <v>0</v>
      </c>
      <c r="G10239">
        <v>0</v>
      </c>
      <c r="H10239">
        <v>0</v>
      </c>
    </row>
    <row r="10240" spans="1:8" x14ac:dyDescent="0.25">
      <c r="A10240" t="s">
        <v>59</v>
      </c>
      <c r="B10240">
        <v>2019</v>
      </c>
      <c r="C10240" t="s">
        <v>8</v>
      </c>
      <c r="D10240" t="s">
        <v>60</v>
      </c>
      <c r="E10240">
        <v>0</v>
      </c>
      <c r="F10240">
        <v>0</v>
      </c>
      <c r="G10240">
        <v>0</v>
      </c>
      <c r="H10240">
        <v>0</v>
      </c>
    </row>
    <row r="10241" spans="1:8" x14ac:dyDescent="0.25">
      <c r="A10241" t="s">
        <v>59</v>
      </c>
      <c r="B10241">
        <v>2019</v>
      </c>
      <c r="C10241" t="s">
        <v>8</v>
      </c>
      <c r="D10241" t="s">
        <v>60</v>
      </c>
      <c r="E10241">
        <v>26</v>
      </c>
      <c r="F10241">
        <v>107.83251</v>
      </c>
      <c r="G10241">
        <v>9523.98</v>
      </c>
      <c r="H10241">
        <v>0</v>
      </c>
    </row>
    <row r="10242" spans="1:8" x14ac:dyDescent="0.25">
      <c r="A10242" t="s">
        <v>59</v>
      </c>
      <c r="B10242">
        <v>2019</v>
      </c>
      <c r="C10242" t="s">
        <v>8</v>
      </c>
      <c r="D10242" t="s">
        <v>60</v>
      </c>
      <c r="E10242">
        <v>0</v>
      </c>
      <c r="F10242">
        <v>0</v>
      </c>
      <c r="G10242">
        <v>0</v>
      </c>
      <c r="H10242">
        <v>0</v>
      </c>
    </row>
    <row r="10243" spans="1:8" x14ac:dyDescent="0.25">
      <c r="A10243" t="s">
        <v>59</v>
      </c>
      <c r="B10243">
        <v>2019</v>
      </c>
      <c r="C10243" t="s">
        <v>8</v>
      </c>
      <c r="D10243" t="s">
        <v>63</v>
      </c>
      <c r="E10243">
        <v>0</v>
      </c>
      <c r="F10243">
        <v>0</v>
      </c>
      <c r="G10243">
        <v>0</v>
      </c>
      <c r="H10243">
        <v>0</v>
      </c>
    </row>
    <row r="10244" spans="1:8" x14ac:dyDescent="0.25">
      <c r="A10244" t="s">
        <v>59</v>
      </c>
      <c r="B10244">
        <v>2019</v>
      </c>
      <c r="C10244" t="s">
        <v>8</v>
      </c>
      <c r="D10244" t="s">
        <v>64</v>
      </c>
      <c r="E10244">
        <v>0</v>
      </c>
      <c r="F10244">
        <v>0</v>
      </c>
      <c r="G10244">
        <v>0</v>
      </c>
      <c r="H10244">
        <v>0</v>
      </c>
    </row>
    <row r="10245" spans="1:8" x14ac:dyDescent="0.25">
      <c r="A10245" t="s">
        <v>59</v>
      </c>
      <c r="B10245">
        <v>2019</v>
      </c>
      <c r="C10245" t="s">
        <v>8</v>
      </c>
      <c r="D10245" t="s">
        <v>61</v>
      </c>
      <c r="E10245">
        <v>9</v>
      </c>
      <c r="F10245">
        <v>75.215999999999994</v>
      </c>
      <c r="G10245">
        <v>5820.37</v>
      </c>
      <c r="H10245">
        <v>5779.82</v>
      </c>
    </row>
    <row r="10246" spans="1:8" x14ac:dyDescent="0.25">
      <c r="A10246" t="s">
        <v>59</v>
      </c>
      <c r="B10246">
        <v>2019</v>
      </c>
      <c r="C10246" t="s">
        <v>8</v>
      </c>
      <c r="D10246" t="s">
        <v>61</v>
      </c>
      <c r="E10246">
        <v>0</v>
      </c>
      <c r="F10246">
        <v>0</v>
      </c>
      <c r="G10246">
        <v>0</v>
      </c>
      <c r="H10246">
        <v>0</v>
      </c>
    </row>
    <row r="10247" spans="1:8" x14ac:dyDescent="0.25">
      <c r="A10247" t="s">
        <v>59</v>
      </c>
      <c r="B10247">
        <v>2019</v>
      </c>
      <c r="C10247" t="s">
        <v>8</v>
      </c>
      <c r="D10247" t="s">
        <v>61</v>
      </c>
      <c r="E10247">
        <v>5</v>
      </c>
      <c r="F10247">
        <v>5.7350000000000003</v>
      </c>
      <c r="G10247">
        <v>501.11</v>
      </c>
      <c r="H10247">
        <v>645.79999999999995</v>
      </c>
    </row>
    <row r="10248" spans="1:8" x14ac:dyDescent="0.25">
      <c r="A10248" t="s">
        <v>59</v>
      </c>
      <c r="B10248">
        <v>2019</v>
      </c>
      <c r="C10248" t="s">
        <v>8</v>
      </c>
      <c r="D10248" t="s">
        <v>60</v>
      </c>
      <c r="E10248">
        <v>11</v>
      </c>
      <c r="F10248">
        <v>20.71866</v>
      </c>
      <c r="G10248">
        <v>2351.4</v>
      </c>
      <c r="H10248">
        <v>2590.5300000000002</v>
      </c>
    </row>
    <row r="10249" spans="1:8" x14ac:dyDescent="0.25">
      <c r="A10249" t="s">
        <v>59</v>
      </c>
      <c r="B10249">
        <v>2019</v>
      </c>
      <c r="C10249" t="s">
        <v>8</v>
      </c>
      <c r="D10249" t="s">
        <v>60</v>
      </c>
      <c r="E10249">
        <v>477</v>
      </c>
      <c r="F10249">
        <v>4747.80368</v>
      </c>
      <c r="G10249">
        <v>397119.68</v>
      </c>
      <c r="H10249">
        <v>453960.57</v>
      </c>
    </row>
    <row r="10250" spans="1:8" x14ac:dyDescent="0.25">
      <c r="A10250" t="s">
        <v>59</v>
      </c>
      <c r="B10250">
        <v>2019</v>
      </c>
      <c r="C10250" t="s">
        <v>8</v>
      </c>
      <c r="D10250" t="s">
        <v>60</v>
      </c>
      <c r="E10250">
        <v>378</v>
      </c>
      <c r="F10250">
        <v>487.87711000000002</v>
      </c>
      <c r="G10250">
        <v>58485.81</v>
      </c>
      <c r="H10250">
        <v>58628.04</v>
      </c>
    </row>
    <row r="10251" spans="1:8" x14ac:dyDescent="0.25">
      <c r="A10251" t="s">
        <v>59</v>
      </c>
      <c r="B10251">
        <v>2019</v>
      </c>
      <c r="C10251" t="s">
        <v>8</v>
      </c>
      <c r="D10251" t="s">
        <v>60</v>
      </c>
      <c r="E10251">
        <v>3159</v>
      </c>
      <c r="F10251">
        <v>1250.7156500000001</v>
      </c>
      <c r="G10251">
        <v>110408.21</v>
      </c>
      <c r="H10251">
        <v>106839.37</v>
      </c>
    </row>
    <row r="10252" spans="1:8" x14ac:dyDescent="0.25">
      <c r="A10252" t="s">
        <v>59</v>
      </c>
      <c r="B10252">
        <v>2019</v>
      </c>
      <c r="C10252" t="s">
        <v>8</v>
      </c>
      <c r="D10252" t="s">
        <v>60</v>
      </c>
      <c r="E10252">
        <v>0</v>
      </c>
      <c r="F10252">
        <v>0</v>
      </c>
      <c r="G10252">
        <v>0</v>
      </c>
      <c r="H10252">
        <v>0</v>
      </c>
    </row>
    <row r="10253" spans="1:8" x14ac:dyDescent="0.25">
      <c r="A10253" t="s">
        <v>59</v>
      </c>
      <c r="B10253">
        <v>2019</v>
      </c>
      <c r="C10253" t="s">
        <v>8</v>
      </c>
      <c r="D10253" t="s">
        <v>60</v>
      </c>
      <c r="E10253">
        <v>6</v>
      </c>
      <c r="F10253">
        <v>0.26200000000000001</v>
      </c>
      <c r="G10253">
        <v>20.29</v>
      </c>
      <c r="H10253">
        <v>22</v>
      </c>
    </row>
    <row r="10254" spans="1:8" x14ac:dyDescent="0.25">
      <c r="A10254" t="s">
        <v>59</v>
      </c>
      <c r="B10254">
        <v>2019</v>
      </c>
      <c r="C10254" t="s">
        <v>8</v>
      </c>
      <c r="D10254" t="s">
        <v>62</v>
      </c>
      <c r="E10254">
        <v>44</v>
      </c>
      <c r="F10254">
        <v>396.92478</v>
      </c>
      <c r="G10254">
        <v>36573.97</v>
      </c>
      <c r="H10254">
        <v>42002.74</v>
      </c>
    </row>
    <row r="10255" spans="1:8" x14ac:dyDescent="0.25">
      <c r="A10255" t="s">
        <v>59</v>
      </c>
      <c r="B10255">
        <v>2019</v>
      </c>
      <c r="C10255" t="s">
        <v>8</v>
      </c>
      <c r="D10255" t="s">
        <v>62</v>
      </c>
      <c r="E10255">
        <v>42</v>
      </c>
      <c r="F10255">
        <v>26.725020000000001</v>
      </c>
      <c r="G10255">
        <v>4707.4399999999996</v>
      </c>
      <c r="H10255">
        <v>5393.3</v>
      </c>
    </row>
    <row r="10256" spans="1:8" x14ac:dyDescent="0.25">
      <c r="A10256" t="s">
        <v>59</v>
      </c>
      <c r="B10256">
        <v>2019</v>
      </c>
      <c r="C10256" t="s">
        <v>8</v>
      </c>
      <c r="D10256" t="s">
        <v>62</v>
      </c>
      <c r="E10256">
        <v>334</v>
      </c>
      <c r="F10256">
        <v>108.00303</v>
      </c>
      <c r="G10256">
        <v>10553.89</v>
      </c>
      <c r="H10256">
        <v>9273.34</v>
      </c>
    </row>
    <row r="10257" spans="1:8" x14ac:dyDescent="0.25">
      <c r="A10257" t="s">
        <v>59</v>
      </c>
      <c r="B10257">
        <v>2019</v>
      </c>
      <c r="C10257" t="s">
        <v>8</v>
      </c>
      <c r="D10257" t="s">
        <v>60</v>
      </c>
      <c r="E10257">
        <v>68</v>
      </c>
      <c r="F10257">
        <v>403.31934000000001</v>
      </c>
      <c r="G10257">
        <v>26331.25</v>
      </c>
      <c r="H10257">
        <v>20774.05</v>
      </c>
    </row>
    <row r="10258" spans="1:8" x14ac:dyDescent="0.25">
      <c r="A10258" t="s">
        <v>59</v>
      </c>
      <c r="B10258">
        <v>2019</v>
      </c>
      <c r="C10258" t="s">
        <v>8</v>
      </c>
      <c r="D10258" t="s">
        <v>60</v>
      </c>
      <c r="E10258">
        <v>2</v>
      </c>
      <c r="F10258">
        <v>0.65700000000000003</v>
      </c>
      <c r="G10258">
        <v>42.7</v>
      </c>
      <c r="H10258">
        <v>0</v>
      </c>
    </row>
    <row r="10259" spans="1:8" x14ac:dyDescent="0.25">
      <c r="A10259" t="s">
        <v>59</v>
      </c>
      <c r="B10259">
        <v>2019</v>
      </c>
      <c r="C10259" t="s">
        <v>8</v>
      </c>
      <c r="D10259" t="s">
        <v>60</v>
      </c>
      <c r="E10259">
        <v>10</v>
      </c>
      <c r="F10259">
        <v>18.126650000000001</v>
      </c>
      <c r="G10259">
        <v>1440.11</v>
      </c>
      <c r="H10259">
        <v>1211.6300000000001</v>
      </c>
    </row>
    <row r="10260" spans="1:8" x14ac:dyDescent="0.25">
      <c r="A10260" t="s">
        <v>59</v>
      </c>
      <c r="B10260">
        <v>2019</v>
      </c>
      <c r="C10260" t="s">
        <v>8</v>
      </c>
      <c r="D10260" t="s">
        <v>60</v>
      </c>
      <c r="E10260">
        <v>165</v>
      </c>
      <c r="F10260">
        <v>79.647620000000003</v>
      </c>
      <c r="G10260">
        <v>10811.29</v>
      </c>
      <c r="H10260">
        <v>8547.3799999999992</v>
      </c>
    </row>
    <row r="10261" spans="1:8" x14ac:dyDescent="0.25">
      <c r="A10261" t="s">
        <v>59</v>
      </c>
      <c r="B10261">
        <v>2019</v>
      </c>
      <c r="C10261" t="s">
        <v>8</v>
      </c>
      <c r="D10261" t="s">
        <v>60</v>
      </c>
      <c r="E10261">
        <v>2</v>
      </c>
      <c r="F10261">
        <v>0.01</v>
      </c>
      <c r="G10261">
        <v>1.8</v>
      </c>
      <c r="H10261">
        <v>1.8</v>
      </c>
    </row>
    <row r="10262" spans="1:8" x14ac:dyDescent="0.25">
      <c r="A10262" t="s">
        <v>59</v>
      </c>
      <c r="B10262">
        <v>2019</v>
      </c>
      <c r="C10262" t="s">
        <v>8</v>
      </c>
      <c r="D10262" t="s">
        <v>60</v>
      </c>
      <c r="E10262">
        <v>89</v>
      </c>
      <c r="F10262">
        <v>448.93799000000001</v>
      </c>
      <c r="G10262">
        <v>30630.92</v>
      </c>
      <c r="H10262">
        <v>38493.760000000002</v>
      </c>
    </row>
    <row r="10263" spans="1:8" x14ac:dyDescent="0.25">
      <c r="A10263" t="s">
        <v>59</v>
      </c>
      <c r="B10263">
        <v>2019</v>
      </c>
      <c r="C10263" t="s">
        <v>8</v>
      </c>
      <c r="D10263" t="s">
        <v>60</v>
      </c>
      <c r="E10263">
        <v>61</v>
      </c>
      <c r="F10263">
        <v>86.349440000000001</v>
      </c>
      <c r="G10263">
        <v>7534.83</v>
      </c>
      <c r="H10263">
        <v>8765.7999999999993</v>
      </c>
    </row>
    <row r="10264" spans="1:8" x14ac:dyDescent="0.25">
      <c r="A10264" t="s">
        <v>59</v>
      </c>
      <c r="B10264">
        <v>2019</v>
      </c>
      <c r="C10264" t="s">
        <v>8</v>
      </c>
      <c r="D10264" t="s">
        <v>60</v>
      </c>
      <c r="E10264">
        <v>617</v>
      </c>
      <c r="F10264">
        <v>311.99810000000002</v>
      </c>
      <c r="G10264">
        <v>23694.74</v>
      </c>
      <c r="H10264">
        <v>28483.31</v>
      </c>
    </row>
    <row r="10265" spans="1:8" x14ac:dyDescent="0.25">
      <c r="A10265" t="s">
        <v>59</v>
      </c>
      <c r="B10265">
        <v>2019</v>
      </c>
      <c r="C10265" t="s">
        <v>8</v>
      </c>
      <c r="D10265" t="s">
        <v>60</v>
      </c>
      <c r="E10265">
        <v>11</v>
      </c>
      <c r="F10265">
        <v>42.436</v>
      </c>
      <c r="G10265">
        <v>5441.93</v>
      </c>
      <c r="H10265">
        <v>0</v>
      </c>
    </row>
    <row r="10266" spans="1:8" x14ac:dyDescent="0.25">
      <c r="A10266" t="s">
        <v>59</v>
      </c>
      <c r="B10266">
        <v>2019</v>
      </c>
      <c r="C10266" t="s">
        <v>8</v>
      </c>
      <c r="D10266" t="s">
        <v>60</v>
      </c>
      <c r="E10266">
        <v>54</v>
      </c>
      <c r="F10266">
        <v>390.74468000000002</v>
      </c>
      <c r="G10266">
        <v>27399.7</v>
      </c>
      <c r="H10266">
        <v>24476.07</v>
      </c>
    </row>
    <row r="10267" spans="1:8" x14ac:dyDescent="0.25">
      <c r="A10267" t="s">
        <v>59</v>
      </c>
      <c r="B10267">
        <v>2019</v>
      </c>
      <c r="C10267" t="s">
        <v>8</v>
      </c>
      <c r="D10267" t="s">
        <v>60</v>
      </c>
      <c r="E10267">
        <v>35</v>
      </c>
      <c r="F10267">
        <v>56.220419999999997</v>
      </c>
      <c r="G10267">
        <v>4799.96</v>
      </c>
      <c r="H10267">
        <v>3157.65</v>
      </c>
    </row>
    <row r="10268" spans="1:8" x14ac:dyDescent="0.25">
      <c r="A10268" t="s">
        <v>59</v>
      </c>
      <c r="B10268">
        <v>2019</v>
      </c>
      <c r="C10268" t="s">
        <v>8</v>
      </c>
      <c r="D10268" t="s">
        <v>60</v>
      </c>
      <c r="E10268">
        <v>264</v>
      </c>
      <c r="F10268">
        <v>127.43302</v>
      </c>
      <c r="G10268">
        <v>9347.2800000000007</v>
      </c>
      <c r="H10268">
        <v>8673.2000000000007</v>
      </c>
    </row>
    <row r="10269" spans="1:8" x14ac:dyDescent="0.25">
      <c r="A10269" t="s">
        <v>59</v>
      </c>
      <c r="B10269">
        <v>2019</v>
      </c>
      <c r="C10269" t="s">
        <v>8</v>
      </c>
      <c r="D10269" t="s">
        <v>64</v>
      </c>
      <c r="E10269">
        <v>1</v>
      </c>
      <c r="F10269">
        <v>21786.771140000001</v>
      </c>
      <c r="G10269">
        <v>1758285.38</v>
      </c>
      <c r="H10269">
        <v>1919541.59</v>
      </c>
    </row>
    <row r="10270" spans="1:8" x14ac:dyDescent="0.25">
      <c r="A10270" t="s">
        <v>59</v>
      </c>
      <c r="B10270">
        <v>2019</v>
      </c>
      <c r="C10270" t="s">
        <v>8</v>
      </c>
      <c r="D10270" t="s">
        <v>60</v>
      </c>
      <c r="E10270">
        <v>0</v>
      </c>
      <c r="F10270">
        <v>0</v>
      </c>
      <c r="G10270">
        <v>0</v>
      </c>
      <c r="H10270">
        <v>0</v>
      </c>
    </row>
    <row r="10271" spans="1:8" x14ac:dyDescent="0.25">
      <c r="A10271" t="s">
        <v>59</v>
      </c>
      <c r="B10271">
        <v>2019</v>
      </c>
      <c r="C10271" t="s">
        <v>8</v>
      </c>
      <c r="D10271" t="s">
        <v>60</v>
      </c>
      <c r="E10271">
        <v>0</v>
      </c>
      <c r="F10271">
        <v>0</v>
      </c>
      <c r="G10271">
        <v>0</v>
      </c>
      <c r="H10271">
        <v>0</v>
      </c>
    </row>
    <row r="10272" spans="1:8" x14ac:dyDescent="0.25">
      <c r="A10272" t="s">
        <v>59</v>
      </c>
      <c r="B10272">
        <v>2019</v>
      </c>
      <c r="C10272" t="s">
        <v>9</v>
      </c>
      <c r="D10272" t="s">
        <v>60</v>
      </c>
      <c r="E10272">
        <v>0</v>
      </c>
      <c r="F10272">
        <v>0</v>
      </c>
      <c r="G10272">
        <v>0</v>
      </c>
      <c r="H10272">
        <v>0</v>
      </c>
    </row>
    <row r="10273" spans="1:8" x14ac:dyDescent="0.25">
      <c r="A10273" t="s">
        <v>59</v>
      </c>
      <c r="B10273">
        <v>2019</v>
      </c>
      <c r="C10273" t="s">
        <v>9</v>
      </c>
      <c r="D10273" t="s">
        <v>60</v>
      </c>
      <c r="E10273">
        <v>0</v>
      </c>
      <c r="F10273">
        <v>0</v>
      </c>
      <c r="G10273">
        <v>0</v>
      </c>
      <c r="H10273">
        <v>0</v>
      </c>
    </row>
    <row r="10274" spans="1:8" x14ac:dyDescent="0.25">
      <c r="A10274" t="s">
        <v>59</v>
      </c>
      <c r="B10274">
        <v>2019</v>
      </c>
      <c r="C10274" t="s">
        <v>9</v>
      </c>
      <c r="D10274" t="s">
        <v>60</v>
      </c>
      <c r="E10274">
        <v>0</v>
      </c>
      <c r="F10274">
        <v>0</v>
      </c>
      <c r="G10274">
        <v>0</v>
      </c>
      <c r="H10274">
        <v>0</v>
      </c>
    </row>
    <row r="10275" spans="1:8" x14ac:dyDescent="0.25">
      <c r="A10275" t="s">
        <v>59</v>
      </c>
      <c r="B10275">
        <v>2019</v>
      </c>
      <c r="C10275" t="s">
        <v>9</v>
      </c>
      <c r="D10275" t="s">
        <v>60</v>
      </c>
      <c r="E10275">
        <v>0</v>
      </c>
      <c r="F10275">
        <v>0</v>
      </c>
      <c r="G10275">
        <v>0</v>
      </c>
      <c r="H10275">
        <v>0</v>
      </c>
    </row>
    <row r="10276" spans="1:8" x14ac:dyDescent="0.25">
      <c r="A10276" t="s">
        <v>59</v>
      </c>
      <c r="B10276">
        <v>2019</v>
      </c>
      <c r="C10276" t="s">
        <v>9</v>
      </c>
      <c r="D10276" t="s">
        <v>60</v>
      </c>
      <c r="E10276">
        <v>0</v>
      </c>
      <c r="F10276">
        <v>0</v>
      </c>
      <c r="G10276">
        <v>0</v>
      </c>
      <c r="H10276">
        <v>0</v>
      </c>
    </row>
    <row r="10277" spans="1:8" x14ac:dyDescent="0.25">
      <c r="A10277" t="s">
        <v>59</v>
      </c>
      <c r="B10277">
        <v>2019</v>
      </c>
      <c r="C10277" t="s">
        <v>9</v>
      </c>
      <c r="D10277" t="s">
        <v>60</v>
      </c>
      <c r="E10277">
        <v>16</v>
      </c>
      <c r="F10277">
        <v>10.28425</v>
      </c>
      <c r="G10277">
        <v>1420.54</v>
      </c>
      <c r="H10277">
        <v>878.66</v>
      </c>
    </row>
    <row r="10278" spans="1:8" x14ac:dyDescent="0.25">
      <c r="A10278" t="s">
        <v>59</v>
      </c>
      <c r="B10278">
        <v>2019</v>
      </c>
      <c r="C10278" t="s">
        <v>9</v>
      </c>
      <c r="D10278" t="s">
        <v>60</v>
      </c>
      <c r="E10278">
        <v>288</v>
      </c>
      <c r="F10278">
        <v>2057.8003899999999</v>
      </c>
      <c r="G10278">
        <v>179376.63</v>
      </c>
      <c r="H10278">
        <v>162164.26999999999</v>
      </c>
    </row>
    <row r="10279" spans="1:8" x14ac:dyDescent="0.25">
      <c r="A10279" t="s">
        <v>59</v>
      </c>
      <c r="B10279">
        <v>2019</v>
      </c>
      <c r="C10279" t="s">
        <v>9</v>
      </c>
      <c r="D10279" t="s">
        <v>60</v>
      </c>
      <c r="E10279">
        <v>2</v>
      </c>
      <c r="F10279">
        <v>8.7623899999999999</v>
      </c>
      <c r="G10279">
        <v>945.43</v>
      </c>
      <c r="H10279">
        <v>0</v>
      </c>
    </row>
    <row r="10280" spans="1:8" x14ac:dyDescent="0.25">
      <c r="A10280" t="s">
        <v>59</v>
      </c>
      <c r="B10280">
        <v>2019</v>
      </c>
      <c r="C10280" t="s">
        <v>9</v>
      </c>
      <c r="D10280" t="s">
        <v>60</v>
      </c>
      <c r="E10280">
        <v>1050</v>
      </c>
      <c r="F10280">
        <v>1530.75209</v>
      </c>
      <c r="G10280">
        <v>176253.41</v>
      </c>
      <c r="H10280">
        <v>156422.95000000001</v>
      </c>
    </row>
    <row r="10281" spans="1:8" x14ac:dyDescent="0.25">
      <c r="A10281" t="s">
        <v>59</v>
      </c>
      <c r="B10281">
        <v>2019</v>
      </c>
      <c r="C10281" t="s">
        <v>9</v>
      </c>
      <c r="D10281" t="s">
        <v>60</v>
      </c>
      <c r="E10281">
        <v>8005</v>
      </c>
      <c r="F10281">
        <v>2141.90038</v>
      </c>
      <c r="G10281">
        <v>185730.79</v>
      </c>
      <c r="H10281">
        <v>178502.24</v>
      </c>
    </row>
    <row r="10282" spans="1:8" x14ac:dyDescent="0.25">
      <c r="A10282" t="s">
        <v>59</v>
      </c>
      <c r="B10282">
        <v>2019</v>
      </c>
      <c r="C10282" t="s">
        <v>9</v>
      </c>
      <c r="D10282" t="s">
        <v>60</v>
      </c>
      <c r="E10282">
        <v>0</v>
      </c>
      <c r="F10282">
        <v>0</v>
      </c>
      <c r="G10282">
        <v>0</v>
      </c>
      <c r="H10282">
        <v>0</v>
      </c>
    </row>
    <row r="10283" spans="1:8" x14ac:dyDescent="0.25">
      <c r="A10283" t="s">
        <v>59</v>
      </c>
      <c r="B10283">
        <v>2019</v>
      </c>
      <c r="C10283" t="s">
        <v>9</v>
      </c>
      <c r="D10283" t="s">
        <v>60</v>
      </c>
      <c r="E10283">
        <v>45</v>
      </c>
      <c r="F10283">
        <v>31.701440000000002</v>
      </c>
      <c r="G10283">
        <v>2546.38</v>
      </c>
      <c r="H10283">
        <v>2250.85</v>
      </c>
    </row>
    <row r="10284" spans="1:8" x14ac:dyDescent="0.25">
      <c r="A10284" t="s">
        <v>59</v>
      </c>
      <c r="B10284">
        <v>2019</v>
      </c>
      <c r="C10284" t="s">
        <v>9</v>
      </c>
      <c r="D10284" t="s">
        <v>60</v>
      </c>
      <c r="E10284">
        <v>12</v>
      </c>
      <c r="F10284">
        <v>3.2170000000000001</v>
      </c>
      <c r="G10284">
        <v>286.02</v>
      </c>
      <c r="H10284">
        <v>204.18</v>
      </c>
    </row>
    <row r="10285" spans="1:8" x14ac:dyDescent="0.25">
      <c r="A10285" t="s">
        <v>59</v>
      </c>
      <c r="B10285">
        <v>2019</v>
      </c>
      <c r="C10285" t="s">
        <v>9</v>
      </c>
      <c r="D10285" t="s">
        <v>60</v>
      </c>
      <c r="E10285">
        <v>0</v>
      </c>
      <c r="F10285">
        <v>0</v>
      </c>
      <c r="G10285">
        <v>0</v>
      </c>
      <c r="H10285">
        <v>0</v>
      </c>
    </row>
    <row r="10286" spans="1:8" x14ac:dyDescent="0.25">
      <c r="A10286" t="s">
        <v>59</v>
      </c>
      <c r="B10286">
        <v>2019</v>
      </c>
      <c r="C10286" t="s">
        <v>9</v>
      </c>
      <c r="D10286" t="s">
        <v>60</v>
      </c>
      <c r="E10286">
        <v>267</v>
      </c>
      <c r="F10286">
        <v>67.400639999999996</v>
      </c>
      <c r="G10286">
        <v>4879.9799999999996</v>
      </c>
      <c r="H10286">
        <v>4297.2299999999996</v>
      </c>
    </row>
    <row r="10287" spans="1:8" x14ac:dyDescent="0.25">
      <c r="A10287" t="s">
        <v>59</v>
      </c>
      <c r="B10287">
        <v>2019</v>
      </c>
      <c r="C10287" t="s">
        <v>9</v>
      </c>
      <c r="D10287" t="s">
        <v>60</v>
      </c>
      <c r="E10287">
        <v>257</v>
      </c>
      <c r="F10287">
        <v>114.15948</v>
      </c>
      <c r="G10287">
        <v>8471.01</v>
      </c>
      <c r="H10287">
        <v>7796.98</v>
      </c>
    </row>
    <row r="10288" spans="1:8" x14ac:dyDescent="0.25">
      <c r="A10288" t="s">
        <v>59</v>
      </c>
      <c r="B10288">
        <v>2019</v>
      </c>
      <c r="C10288" t="s">
        <v>9</v>
      </c>
      <c r="D10288" t="s">
        <v>60</v>
      </c>
      <c r="E10288">
        <v>0</v>
      </c>
      <c r="F10288">
        <v>0</v>
      </c>
      <c r="G10288">
        <v>0</v>
      </c>
      <c r="H10288">
        <v>0</v>
      </c>
    </row>
    <row r="10289" spans="1:8" x14ac:dyDescent="0.25">
      <c r="A10289" t="s">
        <v>59</v>
      </c>
      <c r="B10289">
        <v>2019</v>
      </c>
      <c r="C10289" t="s">
        <v>9</v>
      </c>
      <c r="D10289" t="s">
        <v>60</v>
      </c>
      <c r="E10289">
        <v>0</v>
      </c>
      <c r="F10289">
        <v>0</v>
      </c>
      <c r="G10289">
        <v>0</v>
      </c>
      <c r="H10289">
        <v>0</v>
      </c>
    </row>
    <row r="10290" spans="1:8" x14ac:dyDescent="0.25">
      <c r="A10290" t="s">
        <v>59</v>
      </c>
      <c r="B10290">
        <v>2019</v>
      </c>
      <c r="C10290" t="s">
        <v>9</v>
      </c>
      <c r="D10290" t="s">
        <v>60</v>
      </c>
      <c r="E10290">
        <v>4</v>
      </c>
      <c r="F10290">
        <v>10.24011</v>
      </c>
      <c r="G10290">
        <v>729.26</v>
      </c>
      <c r="H10290">
        <v>477.1</v>
      </c>
    </row>
    <row r="10291" spans="1:8" x14ac:dyDescent="0.25">
      <c r="A10291" t="s">
        <v>59</v>
      </c>
      <c r="B10291">
        <v>2019</v>
      </c>
      <c r="C10291" t="s">
        <v>9</v>
      </c>
      <c r="D10291" t="s">
        <v>60</v>
      </c>
      <c r="E10291">
        <v>0</v>
      </c>
      <c r="F10291">
        <v>0</v>
      </c>
      <c r="G10291">
        <v>0</v>
      </c>
      <c r="H10291">
        <v>0</v>
      </c>
    </row>
    <row r="10292" spans="1:8" x14ac:dyDescent="0.25">
      <c r="A10292" t="s">
        <v>59</v>
      </c>
      <c r="B10292">
        <v>2019</v>
      </c>
      <c r="C10292" t="s">
        <v>9</v>
      </c>
      <c r="D10292" t="s">
        <v>60</v>
      </c>
      <c r="E10292">
        <v>10</v>
      </c>
      <c r="F10292">
        <v>10.52754</v>
      </c>
      <c r="G10292">
        <v>970.27</v>
      </c>
      <c r="H10292">
        <v>724.11</v>
      </c>
    </row>
    <row r="10293" spans="1:8" x14ac:dyDescent="0.25">
      <c r="A10293" t="s">
        <v>59</v>
      </c>
      <c r="B10293">
        <v>2019</v>
      </c>
      <c r="C10293" t="s">
        <v>9</v>
      </c>
      <c r="D10293" t="s">
        <v>60</v>
      </c>
      <c r="E10293">
        <v>28</v>
      </c>
      <c r="F10293">
        <v>42.964179999999999</v>
      </c>
      <c r="G10293">
        <v>3613.55</v>
      </c>
      <c r="H10293">
        <v>3088.63</v>
      </c>
    </row>
    <row r="10294" spans="1:8" x14ac:dyDescent="0.25">
      <c r="A10294" t="s">
        <v>59</v>
      </c>
      <c r="B10294">
        <v>2019</v>
      </c>
      <c r="C10294" t="s">
        <v>9</v>
      </c>
      <c r="D10294" t="s">
        <v>60</v>
      </c>
      <c r="E10294">
        <v>0</v>
      </c>
      <c r="F10294">
        <v>0</v>
      </c>
      <c r="G10294">
        <v>0</v>
      </c>
      <c r="H10294">
        <v>0</v>
      </c>
    </row>
    <row r="10295" spans="1:8" x14ac:dyDescent="0.25">
      <c r="A10295" t="s">
        <v>59</v>
      </c>
      <c r="B10295">
        <v>2019</v>
      </c>
      <c r="C10295" t="s">
        <v>9</v>
      </c>
      <c r="D10295" t="s">
        <v>63</v>
      </c>
      <c r="E10295">
        <v>164539</v>
      </c>
      <c r="F10295">
        <v>28958.570360000002</v>
      </c>
      <c r="G10295">
        <v>2757468.27</v>
      </c>
      <c r="H10295">
        <v>1825231.5</v>
      </c>
    </row>
    <row r="10296" spans="1:8" x14ac:dyDescent="0.25">
      <c r="A10296" t="s">
        <v>59</v>
      </c>
      <c r="B10296">
        <v>2019</v>
      </c>
      <c r="C10296" t="s">
        <v>9</v>
      </c>
      <c r="D10296" t="s">
        <v>63</v>
      </c>
      <c r="E10296">
        <v>25</v>
      </c>
      <c r="F10296">
        <v>4.2050000000000001</v>
      </c>
      <c r="G10296">
        <v>575.59</v>
      </c>
      <c r="H10296">
        <v>830.49</v>
      </c>
    </row>
    <row r="10297" spans="1:8" x14ac:dyDescent="0.25">
      <c r="A10297" t="s">
        <v>59</v>
      </c>
      <c r="B10297">
        <v>2019</v>
      </c>
      <c r="C10297" t="s">
        <v>9</v>
      </c>
      <c r="D10297" t="s">
        <v>63</v>
      </c>
      <c r="E10297">
        <v>839939</v>
      </c>
      <c r="F10297">
        <v>108101.60879</v>
      </c>
      <c r="G10297">
        <v>10568335.109999999</v>
      </c>
      <c r="H10297">
        <v>9048298.7100000009</v>
      </c>
    </row>
    <row r="10298" spans="1:8" x14ac:dyDescent="0.25">
      <c r="A10298" t="s">
        <v>59</v>
      </c>
      <c r="B10298">
        <v>2019</v>
      </c>
      <c r="C10298" t="s">
        <v>9</v>
      </c>
      <c r="D10298" t="s">
        <v>63</v>
      </c>
      <c r="E10298">
        <v>0</v>
      </c>
      <c r="F10298">
        <v>0</v>
      </c>
      <c r="G10298">
        <v>0</v>
      </c>
      <c r="H10298">
        <v>0</v>
      </c>
    </row>
    <row r="10299" spans="1:8" x14ac:dyDescent="0.25">
      <c r="A10299" t="s">
        <v>59</v>
      </c>
      <c r="B10299">
        <v>2019</v>
      </c>
      <c r="C10299" t="s">
        <v>9</v>
      </c>
      <c r="D10299" t="s">
        <v>64</v>
      </c>
      <c r="E10299">
        <v>0</v>
      </c>
      <c r="F10299">
        <v>0</v>
      </c>
      <c r="G10299">
        <v>0</v>
      </c>
      <c r="H10299">
        <v>0</v>
      </c>
    </row>
    <row r="10300" spans="1:8" x14ac:dyDescent="0.25">
      <c r="A10300" t="s">
        <v>59</v>
      </c>
      <c r="B10300">
        <v>2019</v>
      </c>
      <c r="C10300" t="s">
        <v>9</v>
      </c>
      <c r="D10300" t="s">
        <v>61</v>
      </c>
      <c r="E10300">
        <v>1583</v>
      </c>
      <c r="F10300">
        <v>13535.89342</v>
      </c>
      <c r="G10300">
        <v>1087877.17</v>
      </c>
      <c r="H10300">
        <v>1034816.8</v>
      </c>
    </row>
    <row r="10301" spans="1:8" x14ac:dyDescent="0.25">
      <c r="A10301" t="s">
        <v>59</v>
      </c>
      <c r="B10301">
        <v>2019</v>
      </c>
      <c r="C10301" t="s">
        <v>9</v>
      </c>
      <c r="D10301" t="s">
        <v>61</v>
      </c>
      <c r="E10301">
        <v>1277</v>
      </c>
      <c r="F10301">
        <v>1613.03835</v>
      </c>
      <c r="G10301">
        <v>205037.96</v>
      </c>
      <c r="H10301">
        <v>197588.69</v>
      </c>
    </row>
    <row r="10302" spans="1:8" x14ac:dyDescent="0.25">
      <c r="A10302" t="s">
        <v>59</v>
      </c>
      <c r="B10302">
        <v>2019</v>
      </c>
      <c r="C10302" t="s">
        <v>9</v>
      </c>
      <c r="D10302" t="s">
        <v>61</v>
      </c>
      <c r="E10302">
        <v>9949</v>
      </c>
      <c r="F10302">
        <v>3056.5603000000001</v>
      </c>
      <c r="G10302">
        <v>245852.76</v>
      </c>
      <c r="H10302">
        <v>244354.53</v>
      </c>
    </row>
    <row r="10303" spans="1:8" x14ac:dyDescent="0.25">
      <c r="A10303" t="s">
        <v>59</v>
      </c>
      <c r="B10303">
        <v>2019</v>
      </c>
      <c r="C10303" t="s">
        <v>9</v>
      </c>
      <c r="D10303" t="s">
        <v>60</v>
      </c>
      <c r="E10303">
        <v>5</v>
      </c>
      <c r="F10303">
        <v>3.3442400000000001</v>
      </c>
      <c r="G10303">
        <v>634.47</v>
      </c>
      <c r="H10303">
        <v>1008.31</v>
      </c>
    </row>
    <row r="10304" spans="1:8" x14ac:dyDescent="0.25">
      <c r="A10304" t="s">
        <v>59</v>
      </c>
      <c r="B10304">
        <v>2019</v>
      </c>
      <c r="C10304" t="s">
        <v>9</v>
      </c>
      <c r="D10304" t="s">
        <v>60</v>
      </c>
      <c r="E10304">
        <v>30</v>
      </c>
      <c r="F10304">
        <v>64.113759999999999</v>
      </c>
      <c r="G10304">
        <v>5300</v>
      </c>
      <c r="H10304">
        <v>5463.27</v>
      </c>
    </row>
    <row r="10305" spans="1:8" x14ac:dyDescent="0.25">
      <c r="A10305" t="s">
        <v>59</v>
      </c>
      <c r="B10305">
        <v>2019</v>
      </c>
      <c r="C10305" t="s">
        <v>9</v>
      </c>
      <c r="D10305" t="s">
        <v>60</v>
      </c>
      <c r="E10305">
        <v>688</v>
      </c>
      <c r="F10305">
        <v>190.15971999999999</v>
      </c>
      <c r="G10305">
        <v>13458.2</v>
      </c>
      <c r="H10305">
        <v>14029.15</v>
      </c>
    </row>
    <row r="10306" spans="1:8" x14ac:dyDescent="0.25">
      <c r="A10306" t="s">
        <v>59</v>
      </c>
      <c r="B10306">
        <v>2019</v>
      </c>
      <c r="C10306" t="s">
        <v>9</v>
      </c>
      <c r="D10306" t="s">
        <v>62</v>
      </c>
      <c r="E10306">
        <v>2740</v>
      </c>
      <c r="F10306">
        <v>20597.224190000001</v>
      </c>
      <c r="G10306">
        <v>1996641.93</v>
      </c>
      <c r="H10306">
        <v>1953674.45</v>
      </c>
    </row>
    <row r="10307" spans="1:8" x14ac:dyDescent="0.25">
      <c r="A10307" t="s">
        <v>59</v>
      </c>
      <c r="B10307">
        <v>2019</v>
      </c>
      <c r="C10307" t="s">
        <v>9</v>
      </c>
      <c r="D10307" t="s">
        <v>62</v>
      </c>
      <c r="E10307">
        <v>5563</v>
      </c>
      <c r="F10307">
        <v>9489.2620100000004</v>
      </c>
      <c r="G10307">
        <v>1139355.3899999999</v>
      </c>
      <c r="H10307">
        <v>1099511.94</v>
      </c>
    </row>
    <row r="10308" spans="1:8" x14ac:dyDescent="0.25">
      <c r="A10308" t="s">
        <v>59</v>
      </c>
      <c r="B10308">
        <v>2019</v>
      </c>
      <c r="C10308" t="s">
        <v>9</v>
      </c>
      <c r="D10308" t="s">
        <v>62</v>
      </c>
      <c r="E10308">
        <v>127280</v>
      </c>
      <c r="F10308">
        <v>32122.926360000001</v>
      </c>
      <c r="G10308">
        <v>3099601.62</v>
      </c>
      <c r="H10308">
        <v>2984593.64</v>
      </c>
    </row>
    <row r="10309" spans="1:8" x14ac:dyDescent="0.25">
      <c r="A10309" t="s">
        <v>59</v>
      </c>
      <c r="B10309">
        <v>2019</v>
      </c>
      <c r="C10309" t="s">
        <v>9</v>
      </c>
      <c r="D10309" t="s">
        <v>60</v>
      </c>
      <c r="E10309">
        <v>23</v>
      </c>
      <c r="F10309">
        <v>230.60559000000001</v>
      </c>
      <c r="G10309">
        <v>17357.48</v>
      </c>
      <c r="H10309">
        <v>15743.69</v>
      </c>
    </row>
    <row r="10310" spans="1:8" x14ac:dyDescent="0.25">
      <c r="A10310" t="s">
        <v>59</v>
      </c>
      <c r="B10310">
        <v>2019</v>
      </c>
      <c r="C10310" t="s">
        <v>9</v>
      </c>
      <c r="D10310" t="s">
        <v>60</v>
      </c>
      <c r="E10310">
        <v>62</v>
      </c>
      <c r="F10310">
        <v>114.58047999999999</v>
      </c>
      <c r="G10310">
        <v>10990.12</v>
      </c>
      <c r="H10310">
        <v>8403.14</v>
      </c>
    </row>
    <row r="10311" spans="1:8" x14ac:dyDescent="0.25">
      <c r="A10311" t="s">
        <v>59</v>
      </c>
      <c r="B10311">
        <v>2019</v>
      </c>
      <c r="C10311" t="s">
        <v>9</v>
      </c>
      <c r="D10311" t="s">
        <v>60</v>
      </c>
      <c r="E10311">
        <v>28</v>
      </c>
      <c r="F10311">
        <v>169.54852</v>
      </c>
      <c r="G10311">
        <v>6801.56</v>
      </c>
      <c r="H10311">
        <v>6719.64</v>
      </c>
    </row>
    <row r="10312" spans="1:8" x14ac:dyDescent="0.25">
      <c r="A10312" t="s">
        <v>59</v>
      </c>
      <c r="B10312">
        <v>2019</v>
      </c>
      <c r="C10312" t="s">
        <v>9</v>
      </c>
      <c r="D10312" t="s">
        <v>60</v>
      </c>
      <c r="E10312">
        <v>36</v>
      </c>
      <c r="F10312">
        <v>224.34269</v>
      </c>
      <c r="G10312">
        <v>15134.6</v>
      </c>
      <c r="H10312">
        <v>13830.44</v>
      </c>
    </row>
    <row r="10313" spans="1:8" x14ac:dyDescent="0.25">
      <c r="A10313" t="s">
        <v>59</v>
      </c>
      <c r="B10313">
        <v>2019</v>
      </c>
      <c r="C10313" t="s">
        <v>9</v>
      </c>
      <c r="D10313" t="s">
        <v>60</v>
      </c>
      <c r="E10313">
        <v>0</v>
      </c>
      <c r="F10313">
        <v>0</v>
      </c>
      <c r="G10313">
        <v>0</v>
      </c>
      <c r="H10313">
        <v>0</v>
      </c>
    </row>
    <row r="10314" spans="1:8" x14ac:dyDescent="0.25">
      <c r="A10314" t="s">
        <v>59</v>
      </c>
      <c r="B10314">
        <v>2019</v>
      </c>
      <c r="C10314" t="s">
        <v>9</v>
      </c>
      <c r="D10314" t="s">
        <v>60</v>
      </c>
      <c r="E10314">
        <v>0</v>
      </c>
      <c r="F10314">
        <v>0</v>
      </c>
      <c r="G10314">
        <v>0</v>
      </c>
      <c r="H10314">
        <v>0</v>
      </c>
    </row>
    <row r="10315" spans="1:8" x14ac:dyDescent="0.25">
      <c r="A10315" t="s">
        <v>59</v>
      </c>
      <c r="B10315">
        <v>2019</v>
      </c>
      <c r="C10315" t="s">
        <v>9</v>
      </c>
      <c r="D10315" t="s">
        <v>61</v>
      </c>
      <c r="E10315">
        <v>0</v>
      </c>
      <c r="F10315">
        <v>0</v>
      </c>
      <c r="G10315">
        <v>0</v>
      </c>
      <c r="H10315">
        <v>0</v>
      </c>
    </row>
    <row r="10316" spans="1:8" x14ac:dyDescent="0.25">
      <c r="A10316" t="s">
        <v>59</v>
      </c>
      <c r="B10316">
        <v>2019</v>
      </c>
      <c r="C10316" t="s">
        <v>9</v>
      </c>
      <c r="D10316" t="s">
        <v>60</v>
      </c>
      <c r="E10316">
        <v>0</v>
      </c>
      <c r="F10316">
        <v>0</v>
      </c>
      <c r="G10316">
        <v>0</v>
      </c>
      <c r="H10316">
        <v>0</v>
      </c>
    </row>
    <row r="10317" spans="1:8" x14ac:dyDescent="0.25">
      <c r="A10317" t="s">
        <v>59</v>
      </c>
      <c r="B10317">
        <v>2019</v>
      </c>
      <c r="C10317" t="s">
        <v>9</v>
      </c>
      <c r="D10317" t="s">
        <v>60</v>
      </c>
      <c r="E10317">
        <v>0</v>
      </c>
      <c r="F10317">
        <v>0</v>
      </c>
      <c r="G10317">
        <v>0</v>
      </c>
      <c r="H10317">
        <v>0</v>
      </c>
    </row>
    <row r="10318" spans="1:8" x14ac:dyDescent="0.25">
      <c r="A10318" t="s">
        <v>59</v>
      </c>
      <c r="B10318">
        <v>2019</v>
      </c>
      <c r="C10318" t="s">
        <v>9</v>
      </c>
      <c r="D10318" t="s">
        <v>60</v>
      </c>
      <c r="E10318">
        <v>0</v>
      </c>
      <c r="F10318">
        <v>0</v>
      </c>
      <c r="G10318">
        <v>0</v>
      </c>
      <c r="H10318">
        <v>0</v>
      </c>
    </row>
    <row r="10319" spans="1:8" x14ac:dyDescent="0.25">
      <c r="A10319" t="s">
        <v>59</v>
      </c>
      <c r="B10319">
        <v>2019</v>
      </c>
      <c r="C10319" t="s">
        <v>9</v>
      </c>
      <c r="D10319" t="s">
        <v>62</v>
      </c>
      <c r="E10319">
        <v>0</v>
      </c>
      <c r="F10319">
        <v>0</v>
      </c>
      <c r="G10319">
        <v>0</v>
      </c>
      <c r="H10319">
        <v>0</v>
      </c>
    </row>
    <row r="10320" spans="1:8" x14ac:dyDescent="0.25">
      <c r="A10320" t="s">
        <v>59</v>
      </c>
      <c r="B10320">
        <v>2019</v>
      </c>
      <c r="C10320" t="s">
        <v>9</v>
      </c>
      <c r="D10320" t="s">
        <v>60</v>
      </c>
      <c r="E10320">
        <v>0</v>
      </c>
      <c r="F10320">
        <v>0</v>
      </c>
      <c r="G10320">
        <v>0</v>
      </c>
      <c r="H10320">
        <v>0</v>
      </c>
    </row>
    <row r="10321" spans="1:8" x14ac:dyDescent="0.25">
      <c r="A10321" t="s">
        <v>59</v>
      </c>
      <c r="B10321">
        <v>2019</v>
      </c>
      <c r="C10321" t="s">
        <v>9</v>
      </c>
      <c r="D10321" t="s">
        <v>60</v>
      </c>
      <c r="E10321">
        <v>0</v>
      </c>
      <c r="F10321">
        <v>0</v>
      </c>
      <c r="G10321">
        <v>0</v>
      </c>
      <c r="H10321">
        <v>0</v>
      </c>
    </row>
    <row r="10322" spans="1:8" x14ac:dyDescent="0.25">
      <c r="A10322" t="s">
        <v>59</v>
      </c>
      <c r="B10322">
        <v>2019</v>
      </c>
      <c r="C10322" t="s">
        <v>9</v>
      </c>
      <c r="D10322" t="s">
        <v>60</v>
      </c>
      <c r="E10322">
        <v>0</v>
      </c>
      <c r="F10322">
        <v>0</v>
      </c>
      <c r="G10322">
        <v>0</v>
      </c>
      <c r="H10322">
        <v>0</v>
      </c>
    </row>
    <row r="10323" spans="1:8" x14ac:dyDescent="0.25">
      <c r="A10323" t="s">
        <v>59</v>
      </c>
      <c r="B10323">
        <v>2019</v>
      </c>
      <c r="C10323" t="s">
        <v>9</v>
      </c>
      <c r="D10323" t="s">
        <v>60</v>
      </c>
      <c r="E10323">
        <v>0</v>
      </c>
      <c r="F10323">
        <v>0</v>
      </c>
      <c r="G10323">
        <v>0</v>
      </c>
      <c r="H10323">
        <v>0</v>
      </c>
    </row>
    <row r="10324" spans="1:8" x14ac:dyDescent="0.25">
      <c r="A10324" t="s">
        <v>59</v>
      </c>
      <c r="B10324">
        <v>2019</v>
      </c>
      <c r="C10324" t="s">
        <v>9</v>
      </c>
      <c r="D10324" t="s">
        <v>61</v>
      </c>
      <c r="E10324">
        <v>0</v>
      </c>
      <c r="F10324">
        <v>0</v>
      </c>
      <c r="G10324">
        <v>0</v>
      </c>
      <c r="H10324">
        <v>0</v>
      </c>
    </row>
    <row r="10325" spans="1:8" x14ac:dyDescent="0.25">
      <c r="A10325" t="s">
        <v>59</v>
      </c>
      <c r="B10325">
        <v>2019</v>
      </c>
      <c r="C10325" t="s">
        <v>9</v>
      </c>
      <c r="D10325" t="s">
        <v>60</v>
      </c>
      <c r="E10325">
        <v>0</v>
      </c>
      <c r="F10325">
        <v>0</v>
      </c>
      <c r="G10325">
        <v>0</v>
      </c>
      <c r="H10325">
        <v>0</v>
      </c>
    </row>
    <row r="10326" spans="1:8" x14ac:dyDescent="0.25">
      <c r="A10326" t="s">
        <v>59</v>
      </c>
      <c r="B10326">
        <v>2019</v>
      </c>
      <c r="C10326" t="s">
        <v>9</v>
      </c>
      <c r="D10326" t="s">
        <v>60</v>
      </c>
      <c r="E10326">
        <v>0</v>
      </c>
      <c r="F10326">
        <v>0</v>
      </c>
      <c r="G10326">
        <v>0</v>
      </c>
      <c r="H10326">
        <v>0</v>
      </c>
    </row>
    <row r="10327" spans="1:8" x14ac:dyDescent="0.25">
      <c r="A10327" t="s">
        <v>59</v>
      </c>
      <c r="B10327">
        <v>2019</v>
      </c>
      <c r="C10327" t="s">
        <v>9</v>
      </c>
      <c r="D10327" t="s">
        <v>60</v>
      </c>
      <c r="E10327">
        <v>0</v>
      </c>
      <c r="F10327">
        <v>0</v>
      </c>
      <c r="G10327">
        <v>0</v>
      </c>
      <c r="H10327">
        <v>0</v>
      </c>
    </row>
    <row r="10328" spans="1:8" x14ac:dyDescent="0.25">
      <c r="A10328" t="s">
        <v>59</v>
      </c>
      <c r="B10328">
        <v>2019</v>
      </c>
      <c r="C10328" t="s">
        <v>9</v>
      </c>
      <c r="D10328" t="s">
        <v>60</v>
      </c>
      <c r="E10328">
        <v>0</v>
      </c>
      <c r="F10328">
        <v>0</v>
      </c>
      <c r="G10328">
        <v>0</v>
      </c>
      <c r="H10328">
        <v>0</v>
      </c>
    </row>
    <row r="10329" spans="1:8" x14ac:dyDescent="0.25">
      <c r="A10329" t="s">
        <v>59</v>
      </c>
      <c r="B10329">
        <v>2019</v>
      </c>
      <c r="C10329" t="s">
        <v>9</v>
      </c>
      <c r="D10329" t="s">
        <v>60</v>
      </c>
      <c r="E10329">
        <v>0</v>
      </c>
      <c r="F10329">
        <v>0</v>
      </c>
      <c r="G10329">
        <v>0</v>
      </c>
      <c r="H10329">
        <v>0</v>
      </c>
    </row>
    <row r="10330" spans="1:8" x14ac:dyDescent="0.25">
      <c r="A10330" t="s">
        <v>59</v>
      </c>
      <c r="B10330">
        <v>2019</v>
      </c>
      <c r="C10330" t="s">
        <v>9</v>
      </c>
      <c r="D10330" t="s">
        <v>60</v>
      </c>
      <c r="E10330">
        <v>7</v>
      </c>
      <c r="F10330">
        <v>136.21015</v>
      </c>
      <c r="G10330">
        <v>10032.129999999999</v>
      </c>
      <c r="H10330">
        <v>12073.92</v>
      </c>
    </row>
    <row r="10331" spans="1:8" x14ac:dyDescent="0.25">
      <c r="A10331" t="s">
        <v>59</v>
      </c>
      <c r="B10331">
        <v>2019</v>
      </c>
      <c r="C10331" t="s">
        <v>9</v>
      </c>
      <c r="D10331" t="s">
        <v>60</v>
      </c>
      <c r="E10331">
        <v>0</v>
      </c>
      <c r="F10331">
        <v>0</v>
      </c>
      <c r="G10331">
        <v>0</v>
      </c>
      <c r="H10331">
        <v>0</v>
      </c>
    </row>
    <row r="10332" spans="1:8" x14ac:dyDescent="0.25">
      <c r="A10332" t="s">
        <v>59</v>
      </c>
      <c r="B10332">
        <v>2019</v>
      </c>
      <c r="C10332" t="s">
        <v>9</v>
      </c>
      <c r="D10332" t="s">
        <v>60</v>
      </c>
      <c r="E10332">
        <v>0</v>
      </c>
      <c r="F10332">
        <v>0</v>
      </c>
      <c r="G10332">
        <v>0</v>
      </c>
      <c r="H10332">
        <v>0</v>
      </c>
    </row>
    <row r="10333" spans="1:8" x14ac:dyDescent="0.25">
      <c r="A10333" t="s">
        <v>59</v>
      </c>
      <c r="B10333">
        <v>2019</v>
      </c>
      <c r="C10333" t="s">
        <v>9</v>
      </c>
      <c r="D10333" t="s">
        <v>62</v>
      </c>
      <c r="E10333">
        <v>0</v>
      </c>
      <c r="F10333">
        <v>0</v>
      </c>
      <c r="G10333">
        <v>0</v>
      </c>
      <c r="H10333">
        <v>0</v>
      </c>
    </row>
    <row r="10334" spans="1:8" x14ac:dyDescent="0.25">
      <c r="A10334" t="s">
        <v>59</v>
      </c>
      <c r="B10334">
        <v>2019</v>
      </c>
      <c r="C10334" t="s">
        <v>9</v>
      </c>
      <c r="D10334" t="s">
        <v>60</v>
      </c>
      <c r="E10334">
        <v>0</v>
      </c>
      <c r="F10334">
        <v>0</v>
      </c>
      <c r="G10334">
        <v>0</v>
      </c>
      <c r="H10334">
        <v>0</v>
      </c>
    </row>
    <row r="10335" spans="1:8" x14ac:dyDescent="0.25">
      <c r="A10335" t="s">
        <v>59</v>
      </c>
      <c r="B10335">
        <v>2019</v>
      </c>
      <c r="C10335" t="s">
        <v>9</v>
      </c>
      <c r="D10335" t="s">
        <v>60</v>
      </c>
      <c r="E10335">
        <v>0</v>
      </c>
      <c r="F10335">
        <v>0</v>
      </c>
      <c r="G10335">
        <v>0</v>
      </c>
      <c r="H10335">
        <v>0</v>
      </c>
    </row>
    <row r="10336" spans="1:8" x14ac:dyDescent="0.25">
      <c r="A10336" t="s">
        <v>59</v>
      </c>
      <c r="B10336">
        <v>2019</v>
      </c>
      <c r="C10336" t="s">
        <v>9</v>
      </c>
      <c r="D10336" t="s">
        <v>60</v>
      </c>
      <c r="E10336">
        <v>1</v>
      </c>
      <c r="F10336">
        <v>26.3125</v>
      </c>
      <c r="G10336">
        <v>1964.24</v>
      </c>
      <c r="H10336">
        <v>0</v>
      </c>
    </row>
    <row r="10337" spans="1:8" x14ac:dyDescent="0.25">
      <c r="A10337" t="s">
        <v>59</v>
      </c>
      <c r="B10337">
        <v>2019</v>
      </c>
      <c r="C10337" t="s">
        <v>9</v>
      </c>
      <c r="D10337" t="s">
        <v>61</v>
      </c>
      <c r="E10337">
        <v>0</v>
      </c>
      <c r="F10337">
        <v>0</v>
      </c>
      <c r="G10337">
        <v>0</v>
      </c>
      <c r="H10337">
        <v>0</v>
      </c>
    </row>
    <row r="10338" spans="1:8" x14ac:dyDescent="0.25">
      <c r="A10338" t="s">
        <v>59</v>
      </c>
      <c r="B10338">
        <v>2019</v>
      </c>
      <c r="C10338" t="s">
        <v>9</v>
      </c>
      <c r="D10338" t="s">
        <v>61</v>
      </c>
      <c r="E10338">
        <v>8</v>
      </c>
      <c r="F10338">
        <v>765.24252999999999</v>
      </c>
      <c r="G10338">
        <v>60690.92</v>
      </c>
      <c r="H10338">
        <v>56600.63</v>
      </c>
    </row>
    <row r="10339" spans="1:8" x14ac:dyDescent="0.25">
      <c r="A10339" t="s">
        <v>59</v>
      </c>
      <c r="B10339">
        <v>2019</v>
      </c>
      <c r="C10339" t="s">
        <v>9</v>
      </c>
      <c r="D10339" t="s">
        <v>61</v>
      </c>
      <c r="E10339">
        <v>0</v>
      </c>
      <c r="F10339">
        <v>0</v>
      </c>
      <c r="G10339">
        <v>0</v>
      </c>
      <c r="H10339">
        <v>0</v>
      </c>
    </row>
    <row r="10340" spans="1:8" x14ac:dyDescent="0.25">
      <c r="A10340" t="s">
        <v>59</v>
      </c>
      <c r="B10340">
        <v>2019</v>
      </c>
      <c r="C10340" t="s">
        <v>9</v>
      </c>
      <c r="D10340" t="s">
        <v>60</v>
      </c>
      <c r="E10340">
        <v>0</v>
      </c>
      <c r="F10340">
        <v>0</v>
      </c>
      <c r="G10340">
        <v>0</v>
      </c>
      <c r="H10340">
        <v>0</v>
      </c>
    </row>
    <row r="10341" spans="1:8" x14ac:dyDescent="0.25">
      <c r="A10341" t="s">
        <v>59</v>
      </c>
      <c r="B10341">
        <v>2019</v>
      </c>
      <c r="C10341" t="s">
        <v>9</v>
      </c>
      <c r="D10341" t="s">
        <v>60</v>
      </c>
      <c r="E10341">
        <v>0</v>
      </c>
      <c r="F10341">
        <v>0</v>
      </c>
      <c r="G10341">
        <v>0</v>
      </c>
      <c r="H10341">
        <v>0</v>
      </c>
    </row>
    <row r="10342" spans="1:8" x14ac:dyDescent="0.25">
      <c r="A10342" t="s">
        <v>59</v>
      </c>
      <c r="B10342">
        <v>2019</v>
      </c>
      <c r="C10342" t="s">
        <v>9</v>
      </c>
      <c r="D10342" t="s">
        <v>60</v>
      </c>
      <c r="E10342">
        <v>2</v>
      </c>
      <c r="F10342">
        <v>46.951270000000001</v>
      </c>
      <c r="G10342">
        <v>4908.1099999999997</v>
      </c>
      <c r="H10342">
        <v>4908.1099999999997</v>
      </c>
    </row>
    <row r="10343" spans="1:8" x14ac:dyDescent="0.25">
      <c r="A10343" t="s">
        <v>59</v>
      </c>
      <c r="B10343">
        <v>2019</v>
      </c>
      <c r="C10343" t="s">
        <v>9</v>
      </c>
      <c r="D10343" t="s">
        <v>60</v>
      </c>
      <c r="E10343">
        <v>0</v>
      </c>
      <c r="F10343">
        <v>0</v>
      </c>
      <c r="G10343">
        <v>0</v>
      </c>
      <c r="H10343">
        <v>0</v>
      </c>
    </row>
    <row r="10344" spans="1:8" x14ac:dyDescent="0.25">
      <c r="A10344" t="s">
        <v>59</v>
      </c>
      <c r="B10344">
        <v>2019</v>
      </c>
      <c r="C10344" t="s">
        <v>9</v>
      </c>
      <c r="D10344" t="s">
        <v>60</v>
      </c>
      <c r="E10344">
        <v>101</v>
      </c>
      <c r="F10344">
        <v>7228.9009599999999</v>
      </c>
      <c r="G10344">
        <v>524877.54</v>
      </c>
      <c r="H10344">
        <v>452972.81</v>
      </c>
    </row>
    <row r="10345" spans="1:8" x14ac:dyDescent="0.25">
      <c r="A10345" t="s">
        <v>59</v>
      </c>
      <c r="B10345">
        <v>2019</v>
      </c>
      <c r="C10345" t="s">
        <v>9</v>
      </c>
      <c r="D10345" t="s">
        <v>60</v>
      </c>
      <c r="E10345">
        <v>1</v>
      </c>
      <c r="F10345">
        <v>1.0660000000000001</v>
      </c>
      <c r="G10345">
        <v>106.93</v>
      </c>
      <c r="H10345">
        <v>8.2799999999999994</v>
      </c>
    </row>
    <row r="10346" spans="1:8" x14ac:dyDescent="0.25">
      <c r="A10346" t="s">
        <v>59</v>
      </c>
      <c r="B10346">
        <v>2019</v>
      </c>
      <c r="C10346" t="s">
        <v>9</v>
      </c>
      <c r="D10346" t="s">
        <v>62</v>
      </c>
      <c r="E10346">
        <v>5</v>
      </c>
      <c r="F10346">
        <v>609.14958999999999</v>
      </c>
      <c r="G10346">
        <v>59063.33</v>
      </c>
      <c r="H10346">
        <v>63602.239999999998</v>
      </c>
    </row>
    <row r="10347" spans="1:8" x14ac:dyDescent="0.25">
      <c r="A10347" t="s">
        <v>59</v>
      </c>
      <c r="B10347">
        <v>2019</v>
      </c>
      <c r="C10347" t="s">
        <v>9</v>
      </c>
      <c r="D10347" t="s">
        <v>62</v>
      </c>
      <c r="E10347">
        <v>0</v>
      </c>
      <c r="F10347">
        <v>0</v>
      </c>
      <c r="G10347">
        <v>0</v>
      </c>
      <c r="H10347">
        <v>0</v>
      </c>
    </row>
    <row r="10348" spans="1:8" x14ac:dyDescent="0.25">
      <c r="A10348" t="s">
        <v>59</v>
      </c>
      <c r="B10348">
        <v>2019</v>
      </c>
      <c r="C10348" t="s">
        <v>9</v>
      </c>
      <c r="D10348" t="s">
        <v>60</v>
      </c>
      <c r="E10348">
        <v>0</v>
      </c>
      <c r="F10348">
        <v>0</v>
      </c>
      <c r="G10348">
        <v>0</v>
      </c>
      <c r="H10348">
        <v>0</v>
      </c>
    </row>
    <row r="10349" spans="1:8" x14ac:dyDescent="0.25">
      <c r="A10349" t="s">
        <v>59</v>
      </c>
      <c r="B10349">
        <v>2019</v>
      </c>
      <c r="C10349" t="s">
        <v>9</v>
      </c>
      <c r="D10349" t="s">
        <v>60</v>
      </c>
      <c r="E10349">
        <v>0</v>
      </c>
      <c r="F10349">
        <v>0</v>
      </c>
      <c r="G10349">
        <v>0</v>
      </c>
      <c r="H10349">
        <v>0</v>
      </c>
    </row>
    <row r="10350" spans="1:8" x14ac:dyDescent="0.25">
      <c r="A10350" t="s">
        <v>59</v>
      </c>
      <c r="B10350">
        <v>2019</v>
      </c>
      <c r="C10350" t="s">
        <v>9</v>
      </c>
      <c r="D10350" t="s">
        <v>60</v>
      </c>
      <c r="E10350">
        <v>0</v>
      </c>
      <c r="F10350">
        <v>0</v>
      </c>
      <c r="G10350">
        <v>0</v>
      </c>
      <c r="H10350">
        <v>0</v>
      </c>
    </row>
    <row r="10351" spans="1:8" x14ac:dyDescent="0.25">
      <c r="A10351" t="s">
        <v>59</v>
      </c>
      <c r="B10351">
        <v>2019</v>
      </c>
      <c r="C10351" t="s">
        <v>9</v>
      </c>
      <c r="D10351" t="s">
        <v>60</v>
      </c>
      <c r="E10351">
        <v>16</v>
      </c>
      <c r="F10351">
        <v>1092.1668400000001</v>
      </c>
      <c r="G10351">
        <v>71104.009999999995</v>
      </c>
      <c r="H10351">
        <v>49897.04</v>
      </c>
    </row>
    <row r="10352" spans="1:8" x14ac:dyDescent="0.25">
      <c r="A10352" t="s">
        <v>59</v>
      </c>
      <c r="B10352">
        <v>2019</v>
      </c>
      <c r="C10352" t="s">
        <v>9</v>
      </c>
      <c r="D10352" t="s">
        <v>60</v>
      </c>
      <c r="E10352">
        <v>0</v>
      </c>
      <c r="F10352">
        <v>0</v>
      </c>
      <c r="G10352">
        <v>0</v>
      </c>
      <c r="H10352">
        <v>0</v>
      </c>
    </row>
    <row r="10353" spans="1:8" x14ac:dyDescent="0.25">
      <c r="A10353" t="s">
        <v>59</v>
      </c>
      <c r="B10353">
        <v>2019</v>
      </c>
      <c r="C10353" t="s">
        <v>9</v>
      </c>
      <c r="D10353" t="s">
        <v>60</v>
      </c>
      <c r="E10353">
        <v>22</v>
      </c>
      <c r="F10353">
        <v>2950.1650399999999</v>
      </c>
      <c r="G10353">
        <v>187640.03</v>
      </c>
      <c r="H10353">
        <v>192329.03</v>
      </c>
    </row>
    <row r="10354" spans="1:8" x14ac:dyDescent="0.25">
      <c r="A10354" t="s">
        <v>59</v>
      </c>
      <c r="B10354">
        <v>2019</v>
      </c>
      <c r="C10354" t="s">
        <v>9</v>
      </c>
      <c r="D10354" t="s">
        <v>60</v>
      </c>
      <c r="E10354">
        <v>1</v>
      </c>
      <c r="F10354">
        <v>0.33150000000000002</v>
      </c>
      <c r="G10354">
        <v>34.46</v>
      </c>
      <c r="H10354">
        <v>43</v>
      </c>
    </row>
    <row r="10355" spans="1:8" x14ac:dyDescent="0.25">
      <c r="A10355" t="s">
        <v>59</v>
      </c>
      <c r="B10355">
        <v>2019</v>
      </c>
      <c r="C10355" t="s">
        <v>9</v>
      </c>
      <c r="D10355" t="s">
        <v>60</v>
      </c>
      <c r="E10355">
        <v>0</v>
      </c>
      <c r="F10355">
        <v>0</v>
      </c>
      <c r="G10355">
        <v>0</v>
      </c>
      <c r="H10355">
        <v>0</v>
      </c>
    </row>
    <row r="10356" spans="1:8" x14ac:dyDescent="0.25">
      <c r="A10356" t="s">
        <v>59</v>
      </c>
      <c r="B10356">
        <v>2019</v>
      </c>
      <c r="C10356" t="s">
        <v>9</v>
      </c>
      <c r="D10356" t="s">
        <v>60</v>
      </c>
      <c r="E10356">
        <v>0</v>
      </c>
      <c r="F10356">
        <v>0</v>
      </c>
      <c r="G10356">
        <v>0</v>
      </c>
      <c r="H10356">
        <v>0</v>
      </c>
    </row>
    <row r="10357" spans="1:8" x14ac:dyDescent="0.25">
      <c r="A10357" t="s">
        <v>59</v>
      </c>
      <c r="B10357">
        <v>2019</v>
      </c>
      <c r="C10357" t="s">
        <v>9</v>
      </c>
      <c r="D10357" t="s">
        <v>60</v>
      </c>
      <c r="E10357">
        <v>2</v>
      </c>
      <c r="F10357">
        <v>0</v>
      </c>
      <c r="G10357">
        <v>2.82</v>
      </c>
      <c r="H10357">
        <v>1.41</v>
      </c>
    </row>
    <row r="10358" spans="1:8" x14ac:dyDescent="0.25">
      <c r="A10358" t="s">
        <v>59</v>
      </c>
      <c r="B10358">
        <v>2019</v>
      </c>
      <c r="C10358" t="s">
        <v>9</v>
      </c>
      <c r="D10358" t="s">
        <v>63</v>
      </c>
      <c r="E10358">
        <v>69</v>
      </c>
      <c r="F10358">
        <v>4.9231999999999996</v>
      </c>
      <c r="G10358">
        <v>44.54</v>
      </c>
      <c r="H10358">
        <v>462.28</v>
      </c>
    </row>
    <row r="10359" spans="1:8" x14ac:dyDescent="0.25">
      <c r="A10359" t="s">
        <v>59</v>
      </c>
      <c r="B10359">
        <v>2019</v>
      </c>
      <c r="C10359" t="s">
        <v>9</v>
      </c>
      <c r="D10359" t="s">
        <v>60</v>
      </c>
      <c r="E10359">
        <v>1</v>
      </c>
      <c r="F10359">
        <v>6.6709800000000001</v>
      </c>
      <c r="G10359">
        <v>545.29999999999995</v>
      </c>
      <c r="H10359">
        <v>532.58000000000004</v>
      </c>
    </row>
    <row r="10360" spans="1:8" x14ac:dyDescent="0.25">
      <c r="A10360" t="s">
        <v>59</v>
      </c>
      <c r="B10360">
        <v>2019</v>
      </c>
      <c r="C10360" t="s">
        <v>9</v>
      </c>
      <c r="D10360" t="s">
        <v>61</v>
      </c>
      <c r="E10360">
        <v>0</v>
      </c>
      <c r="F10360">
        <v>0</v>
      </c>
      <c r="G10360">
        <v>0</v>
      </c>
      <c r="H10360">
        <v>0</v>
      </c>
    </row>
    <row r="10361" spans="1:8" x14ac:dyDescent="0.25">
      <c r="A10361" t="s">
        <v>59</v>
      </c>
      <c r="B10361">
        <v>2019</v>
      </c>
      <c r="C10361" t="s">
        <v>9</v>
      </c>
      <c r="D10361" t="s">
        <v>60</v>
      </c>
      <c r="E10361">
        <v>0</v>
      </c>
      <c r="F10361">
        <v>0</v>
      </c>
      <c r="G10361">
        <v>0</v>
      </c>
      <c r="H10361">
        <v>0</v>
      </c>
    </row>
    <row r="10362" spans="1:8" x14ac:dyDescent="0.25">
      <c r="A10362" t="s">
        <v>59</v>
      </c>
      <c r="B10362">
        <v>2019</v>
      </c>
      <c r="C10362" t="s">
        <v>9</v>
      </c>
      <c r="D10362" t="s">
        <v>62</v>
      </c>
      <c r="E10362">
        <v>1</v>
      </c>
      <c r="F10362">
        <v>395.904</v>
      </c>
      <c r="G10362">
        <v>36432.33</v>
      </c>
      <c r="H10362">
        <v>36432.33</v>
      </c>
    </row>
    <row r="10363" spans="1:8" x14ac:dyDescent="0.25">
      <c r="A10363" t="s">
        <v>59</v>
      </c>
      <c r="B10363">
        <v>2019</v>
      </c>
      <c r="C10363" t="s">
        <v>9</v>
      </c>
      <c r="D10363" t="s">
        <v>60</v>
      </c>
      <c r="E10363">
        <v>0</v>
      </c>
      <c r="F10363">
        <v>0</v>
      </c>
      <c r="G10363">
        <v>0</v>
      </c>
      <c r="H10363">
        <v>0</v>
      </c>
    </row>
    <row r="10364" spans="1:8" x14ac:dyDescent="0.25">
      <c r="A10364" t="s">
        <v>59</v>
      </c>
      <c r="B10364">
        <v>2019</v>
      </c>
      <c r="C10364" t="s">
        <v>9</v>
      </c>
      <c r="D10364" t="s">
        <v>60</v>
      </c>
      <c r="E10364">
        <v>5</v>
      </c>
      <c r="F10364">
        <v>39.854779999999998</v>
      </c>
      <c r="G10364">
        <v>3445.41</v>
      </c>
      <c r="H10364">
        <v>1482.07</v>
      </c>
    </row>
    <row r="10365" spans="1:8" x14ac:dyDescent="0.25">
      <c r="A10365" t="s">
        <v>59</v>
      </c>
      <c r="B10365">
        <v>2019</v>
      </c>
      <c r="C10365" t="s">
        <v>9</v>
      </c>
      <c r="D10365" t="s">
        <v>60</v>
      </c>
      <c r="E10365">
        <v>3</v>
      </c>
      <c r="F10365">
        <v>8.9373199999999997</v>
      </c>
      <c r="G10365">
        <v>866.89</v>
      </c>
      <c r="H10365">
        <v>0</v>
      </c>
    </row>
    <row r="10366" spans="1:8" x14ac:dyDescent="0.25">
      <c r="A10366" t="s">
        <v>59</v>
      </c>
      <c r="B10366">
        <v>2019</v>
      </c>
      <c r="C10366" t="s">
        <v>9</v>
      </c>
      <c r="D10366" t="s">
        <v>60</v>
      </c>
      <c r="E10366">
        <v>11</v>
      </c>
      <c r="F10366">
        <v>1.1679999999999999</v>
      </c>
      <c r="G10366">
        <v>104.78</v>
      </c>
      <c r="H10366">
        <v>95.48</v>
      </c>
    </row>
    <row r="10367" spans="1:8" x14ac:dyDescent="0.25">
      <c r="A10367" t="s">
        <v>59</v>
      </c>
      <c r="B10367">
        <v>2019</v>
      </c>
      <c r="C10367" t="s">
        <v>9</v>
      </c>
      <c r="D10367" t="s">
        <v>60</v>
      </c>
      <c r="E10367">
        <v>0</v>
      </c>
      <c r="F10367">
        <v>0</v>
      </c>
      <c r="G10367">
        <v>0</v>
      </c>
      <c r="H10367">
        <v>0</v>
      </c>
    </row>
    <row r="10368" spans="1:8" x14ac:dyDescent="0.25">
      <c r="A10368" t="s">
        <v>59</v>
      </c>
      <c r="B10368">
        <v>2019</v>
      </c>
      <c r="C10368" t="s">
        <v>9</v>
      </c>
      <c r="D10368" t="s">
        <v>60</v>
      </c>
      <c r="E10368">
        <v>21</v>
      </c>
      <c r="F10368">
        <v>7.3741099999999999</v>
      </c>
      <c r="G10368">
        <v>609.71</v>
      </c>
      <c r="H10368">
        <v>618.53</v>
      </c>
    </row>
    <row r="10369" spans="1:8" x14ac:dyDescent="0.25">
      <c r="A10369" t="s">
        <v>59</v>
      </c>
      <c r="B10369">
        <v>2019</v>
      </c>
      <c r="C10369" t="s">
        <v>9</v>
      </c>
      <c r="D10369" t="s">
        <v>63</v>
      </c>
      <c r="E10369">
        <v>0</v>
      </c>
      <c r="F10369">
        <v>0</v>
      </c>
      <c r="G10369">
        <v>0</v>
      </c>
      <c r="H10369">
        <v>0</v>
      </c>
    </row>
    <row r="10370" spans="1:8" x14ac:dyDescent="0.25">
      <c r="A10370" t="s">
        <v>59</v>
      </c>
      <c r="B10370">
        <v>2019</v>
      </c>
      <c r="C10370" t="s">
        <v>9</v>
      </c>
      <c r="D10370" t="s">
        <v>60</v>
      </c>
      <c r="E10370">
        <v>6</v>
      </c>
      <c r="F10370">
        <v>1.393</v>
      </c>
      <c r="G10370">
        <v>117.19</v>
      </c>
      <c r="H10370">
        <v>76.88</v>
      </c>
    </row>
    <row r="10371" spans="1:8" x14ac:dyDescent="0.25">
      <c r="A10371" t="s">
        <v>59</v>
      </c>
      <c r="B10371">
        <v>2019</v>
      </c>
      <c r="C10371" t="s">
        <v>9</v>
      </c>
      <c r="D10371" t="s">
        <v>60</v>
      </c>
      <c r="E10371">
        <v>0</v>
      </c>
      <c r="F10371">
        <v>0</v>
      </c>
      <c r="G10371">
        <v>0</v>
      </c>
      <c r="H10371">
        <v>0</v>
      </c>
    </row>
    <row r="10372" spans="1:8" x14ac:dyDescent="0.25">
      <c r="A10372" t="s">
        <v>59</v>
      </c>
      <c r="B10372">
        <v>2019</v>
      </c>
      <c r="C10372" t="s">
        <v>9</v>
      </c>
      <c r="D10372" t="s">
        <v>60</v>
      </c>
      <c r="E10372">
        <v>0</v>
      </c>
      <c r="F10372">
        <v>0</v>
      </c>
      <c r="G10372">
        <v>0</v>
      </c>
      <c r="H10372">
        <v>0</v>
      </c>
    </row>
    <row r="10373" spans="1:8" x14ac:dyDescent="0.25">
      <c r="A10373" t="s">
        <v>59</v>
      </c>
      <c r="B10373">
        <v>2019</v>
      </c>
      <c r="C10373" t="s">
        <v>9</v>
      </c>
      <c r="D10373" t="s">
        <v>60</v>
      </c>
      <c r="E10373">
        <v>26</v>
      </c>
      <c r="F10373">
        <v>109.76219</v>
      </c>
      <c r="G10373">
        <v>9641.84</v>
      </c>
      <c r="H10373">
        <v>0</v>
      </c>
    </row>
    <row r="10374" spans="1:8" x14ac:dyDescent="0.25">
      <c r="A10374" t="s">
        <v>59</v>
      </c>
      <c r="B10374">
        <v>2019</v>
      </c>
      <c r="C10374" t="s">
        <v>9</v>
      </c>
      <c r="D10374" t="s">
        <v>60</v>
      </c>
      <c r="E10374">
        <v>0</v>
      </c>
      <c r="F10374">
        <v>0</v>
      </c>
      <c r="G10374">
        <v>0</v>
      </c>
      <c r="H10374">
        <v>0</v>
      </c>
    </row>
    <row r="10375" spans="1:8" x14ac:dyDescent="0.25">
      <c r="A10375" t="s">
        <v>59</v>
      </c>
      <c r="B10375">
        <v>2019</v>
      </c>
      <c r="C10375" t="s">
        <v>9</v>
      </c>
      <c r="D10375" t="s">
        <v>63</v>
      </c>
      <c r="E10375">
        <v>0</v>
      </c>
      <c r="F10375">
        <v>0</v>
      </c>
      <c r="G10375">
        <v>0</v>
      </c>
      <c r="H10375">
        <v>0</v>
      </c>
    </row>
    <row r="10376" spans="1:8" x14ac:dyDescent="0.25">
      <c r="A10376" t="s">
        <v>59</v>
      </c>
      <c r="B10376">
        <v>2019</v>
      </c>
      <c r="C10376" t="s">
        <v>9</v>
      </c>
      <c r="D10376" t="s">
        <v>64</v>
      </c>
      <c r="E10376">
        <v>0</v>
      </c>
      <c r="F10376">
        <v>0</v>
      </c>
      <c r="G10376">
        <v>0</v>
      </c>
      <c r="H10376">
        <v>0</v>
      </c>
    </row>
    <row r="10377" spans="1:8" x14ac:dyDescent="0.25">
      <c r="A10377" t="s">
        <v>59</v>
      </c>
      <c r="B10377">
        <v>2019</v>
      </c>
      <c r="C10377" t="s">
        <v>9</v>
      </c>
      <c r="D10377" t="s">
        <v>60</v>
      </c>
      <c r="E10377">
        <v>0</v>
      </c>
      <c r="F10377">
        <v>0</v>
      </c>
      <c r="G10377">
        <v>0</v>
      </c>
      <c r="H10377">
        <v>0</v>
      </c>
    </row>
    <row r="10378" spans="1:8" x14ac:dyDescent="0.25">
      <c r="A10378" t="s">
        <v>59</v>
      </c>
      <c r="B10378">
        <v>2019</v>
      </c>
      <c r="C10378" t="s">
        <v>9</v>
      </c>
      <c r="D10378" t="s">
        <v>60</v>
      </c>
      <c r="E10378">
        <v>0</v>
      </c>
      <c r="F10378">
        <v>0</v>
      </c>
      <c r="G10378">
        <v>0</v>
      </c>
      <c r="H10378">
        <v>0</v>
      </c>
    </row>
    <row r="10379" spans="1:8" x14ac:dyDescent="0.25">
      <c r="A10379" t="s">
        <v>59</v>
      </c>
      <c r="B10379">
        <v>2019</v>
      </c>
      <c r="C10379" t="s">
        <v>9</v>
      </c>
      <c r="D10379" t="s">
        <v>60</v>
      </c>
      <c r="E10379">
        <v>0</v>
      </c>
      <c r="F10379">
        <v>0</v>
      </c>
      <c r="G10379">
        <v>0</v>
      </c>
      <c r="H10379">
        <v>0</v>
      </c>
    </row>
    <row r="10380" spans="1:8" x14ac:dyDescent="0.25">
      <c r="A10380" t="s">
        <v>59</v>
      </c>
      <c r="B10380">
        <v>2019</v>
      </c>
      <c r="C10380" t="s">
        <v>9</v>
      </c>
      <c r="D10380" t="s">
        <v>61</v>
      </c>
      <c r="E10380">
        <v>3</v>
      </c>
      <c r="F10380">
        <v>13216.97</v>
      </c>
      <c r="G10380">
        <v>968574.99</v>
      </c>
      <c r="H10380">
        <v>968574.99</v>
      </c>
    </row>
    <row r="10381" spans="1:8" x14ac:dyDescent="0.25">
      <c r="A10381" t="s">
        <v>59</v>
      </c>
      <c r="B10381">
        <v>2019</v>
      </c>
      <c r="C10381" t="s">
        <v>9</v>
      </c>
      <c r="D10381" t="s">
        <v>60</v>
      </c>
      <c r="E10381">
        <v>0</v>
      </c>
      <c r="F10381">
        <v>0</v>
      </c>
      <c r="G10381">
        <v>0</v>
      </c>
      <c r="H10381">
        <v>0</v>
      </c>
    </row>
    <row r="10382" spans="1:8" x14ac:dyDescent="0.25">
      <c r="A10382" t="s">
        <v>59</v>
      </c>
      <c r="B10382">
        <v>2019</v>
      </c>
      <c r="C10382" t="s">
        <v>9</v>
      </c>
      <c r="D10382" t="s">
        <v>60</v>
      </c>
      <c r="E10382">
        <v>0</v>
      </c>
      <c r="F10382">
        <v>0</v>
      </c>
      <c r="G10382">
        <v>0</v>
      </c>
      <c r="H10382">
        <v>0</v>
      </c>
    </row>
    <row r="10383" spans="1:8" x14ac:dyDescent="0.25">
      <c r="A10383" t="s">
        <v>59</v>
      </c>
      <c r="B10383">
        <v>2019</v>
      </c>
      <c r="C10383" t="s">
        <v>9</v>
      </c>
      <c r="D10383" t="s">
        <v>60</v>
      </c>
      <c r="E10383">
        <v>0</v>
      </c>
      <c r="F10383">
        <v>0</v>
      </c>
      <c r="G10383">
        <v>0</v>
      </c>
      <c r="H10383">
        <v>0</v>
      </c>
    </row>
    <row r="10384" spans="1:8" x14ac:dyDescent="0.25">
      <c r="A10384" t="s">
        <v>59</v>
      </c>
      <c r="B10384">
        <v>2019</v>
      </c>
      <c r="C10384" t="s">
        <v>9</v>
      </c>
      <c r="D10384" t="s">
        <v>61</v>
      </c>
      <c r="E10384">
        <v>9</v>
      </c>
      <c r="F10384">
        <v>85.37567</v>
      </c>
      <c r="G10384">
        <v>6501.89</v>
      </c>
      <c r="H10384">
        <v>6525.97</v>
      </c>
    </row>
    <row r="10385" spans="1:8" x14ac:dyDescent="0.25">
      <c r="A10385" t="s">
        <v>59</v>
      </c>
      <c r="B10385">
        <v>2019</v>
      </c>
      <c r="C10385" t="s">
        <v>9</v>
      </c>
      <c r="D10385" t="s">
        <v>61</v>
      </c>
      <c r="E10385">
        <v>0</v>
      </c>
      <c r="F10385">
        <v>0</v>
      </c>
      <c r="G10385">
        <v>0</v>
      </c>
      <c r="H10385">
        <v>0</v>
      </c>
    </row>
    <row r="10386" spans="1:8" x14ac:dyDescent="0.25">
      <c r="A10386" t="s">
        <v>59</v>
      </c>
      <c r="B10386">
        <v>2019</v>
      </c>
      <c r="C10386" t="s">
        <v>9</v>
      </c>
      <c r="D10386" t="s">
        <v>61</v>
      </c>
      <c r="E10386">
        <v>5</v>
      </c>
      <c r="F10386">
        <v>4.2560000000000002</v>
      </c>
      <c r="G10386">
        <v>362.97</v>
      </c>
      <c r="H10386">
        <v>394.53</v>
      </c>
    </row>
    <row r="10387" spans="1:8" x14ac:dyDescent="0.25">
      <c r="A10387" t="s">
        <v>59</v>
      </c>
      <c r="B10387">
        <v>2019</v>
      </c>
      <c r="C10387" t="s">
        <v>9</v>
      </c>
      <c r="D10387" t="s">
        <v>60</v>
      </c>
      <c r="E10387">
        <v>11</v>
      </c>
      <c r="F10387">
        <v>22.843859999999999</v>
      </c>
      <c r="G10387">
        <v>2510.7199999999998</v>
      </c>
      <c r="H10387">
        <v>540.30999999999995</v>
      </c>
    </row>
    <row r="10388" spans="1:8" x14ac:dyDescent="0.25">
      <c r="A10388" t="s">
        <v>59</v>
      </c>
      <c r="B10388">
        <v>2019</v>
      </c>
      <c r="C10388" t="s">
        <v>9</v>
      </c>
      <c r="D10388" t="s">
        <v>60</v>
      </c>
      <c r="E10388">
        <v>476</v>
      </c>
      <c r="F10388">
        <v>4813.3389200000001</v>
      </c>
      <c r="G10388">
        <v>401664.66</v>
      </c>
      <c r="H10388">
        <v>369082.15</v>
      </c>
    </row>
    <row r="10389" spans="1:8" x14ac:dyDescent="0.25">
      <c r="A10389" t="s">
        <v>59</v>
      </c>
      <c r="B10389">
        <v>2019</v>
      </c>
      <c r="C10389" t="s">
        <v>9</v>
      </c>
      <c r="D10389" t="s">
        <v>60</v>
      </c>
      <c r="E10389">
        <v>375</v>
      </c>
      <c r="F10389">
        <v>482.12000999999998</v>
      </c>
      <c r="G10389">
        <v>56142.16</v>
      </c>
      <c r="H10389">
        <v>52148.88</v>
      </c>
    </row>
    <row r="10390" spans="1:8" x14ac:dyDescent="0.25">
      <c r="A10390" t="s">
        <v>59</v>
      </c>
      <c r="B10390">
        <v>2019</v>
      </c>
      <c r="C10390" t="s">
        <v>9</v>
      </c>
      <c r="D10390" t="s">
        <v>60</v>
      </c>
      <c r="E10390">
        <v>3149</v>
      </c>
      <c r="F10390">
        <v>1276.4538700000001</v>
      </c>
      <c r="G10390">
        <v>112785.7</v>
      </c>
      <c r="H10390">
        <v>102399.39</v>
      </c>
    </row>
    <row r="10391" spans="1:8" x14ac:dyDescent="0.25">
      <c r="A10391" t="s">
        <v>59</v>
      </c>
      <c r="B10391">
        <v>2019</v>
      </c>
      <c r="C10391" t="s">
        <v>9</v>
      </c>
      <c r="D10391" t="s">
        <v>60</v>
      </c>
      <c r="E10391">
        <v>0</v>
      </c>
      <c r="F10391">
        <v>0</v>
      </c>
      <c r="G10391">
        <v>0</v>
      </c>
      <c r="H10391">
        <v>0</v>
      </c>
    </row>
    <row r="10392" spans="1:8" x14ac:dyDescent="0.25">
      <c r="A10392" t="s">
        <v>59</v>
      </c>
      <c r="B10392">
        <v>2019</v>
      </c>
      <c r="C10392" t="s">
        <v>9</v>
      </c>
      <c r="D10392" t="s">
        <v>60</v>
      </c>
      <c r="E10392">
        <v>0</v>
      </c>
      <c r="F10392">
        <v>0</v>
      </c>
      <c r="G10392">
        <v>0</v>
      </c>
      <c r="H10392">
        <v>0</v>
      </c>
    </row>
    <row r="10393" spans="1:8" x14ac:dyDescent="0.25">
      <c r="A10393" t="s">
        <v>59</v>
      </c>
      <c r="B10393">
        <v>2019</v>
      </c>
      <c r="C10393" t="s">
        <v>9</v>
      </c>
      <c r="D10393" t="s">
        <v>62</v>
      </c>
      <c r="E10393">
        <v>0</v>
      </c>
      <c r="F10393">
        <v>0</v>
      </c>
      <c r="G10393">
        <v>0</v>
      </c>
      <c r="H10393">
        <v>0</v>
      </c>
    </row>
    <row r="10394" spans="1:8" x14ac:dyDescent="0.25">
      <c r="A10394" t="s">
        <v>59</v>
      </c>
      <c r="B10394">
        <v>2019</v>
      </c>
      <c r="C10394" t="s">
        <v>9</v>
      </c>
      <c r="D10394" t="s">
        <v>60</v>
      </c>
      <c r="E10394">
        <v>0</v>
      </c>
      <c r="F10394">
        <v>0</v>
      </c>
      <c r="G10394">
        <v>0</v>
      </c>
      <c r="H10394">
        <v>0</v>
      </c>
    </row>
    <row r="10395" spans="1:8" x14ac:dyDescent="0.25">
      <c r="A10395" t="s">
        <v>59</v>
      </c>
      <c r="B10395">
        <v>2019</v>
      </c>
      <c r="C10395" t="s">
        <v>9</v>
      </c>
      <c r="D10395" t="s">
        <v>60</v>
      </c>
      <c r="E10395">
        <v>0</v>
      </c>
      <c r="F10395">
        <v>0</v>
      </c>
      <c r="G10395">
        <v>0</v>
      </c>
      <c r="H10395">
        <v>0</v>
      </c>
    </row>
    <row r="10396" spans="1:8" x14ac:dyDescent="0.25">
      <c r="A10396" t="s">
        <v>59</v>
      </c>
      <c r="B10396">
        <v>2019</v>
      </c>
      <c r="C10396" t="s">
        <v>9</v>
      </c>
      <c r="D10396" t="s">
        <v>60</v>
      </c>
      <c r="E10396">
        <v>0</v>
      </c>
      <c r="F10396">
        <v>0</v>
      </c>
      <c r="G10396">
        <v>0</v>
      </c>
      <c r="H10396">
        <v>0</v>
      </c>
    </row>
    <row r="10397" spans="1:8" x14ac:dyDescent="0.25">
      <c r="A10397" t="s">
        <v>59</v>
      </c>
      <c r="B10397">
        <v>2019</v>
      </c>
      <c r="C10397" t="s">
        <v>9</v>
      </c>
      <c r="D10397" t="s">
        <v>60</v>
      </c>
      <c r="E10397">
        <v>0</v>
      </c>
      <c r="F10397">
        <v>0</v>
      </c>
      <c r="G10397">
        <v>0</v>
      </c>
      <c r="H10397">
        <v>0</v>
      </c>
    </row>
    <row r="10398" spans="1:8" x14ac:dyDescent="0.25">
      <c r="A10398" t="s">
        <v>59</v>
      </c>
      <c r="B10398">
        <v>2019</v>
      </c>
      <c r="C10398" t="s">
        <v>9</v>
      </c>
      <c r="D10398" t="s">
        <v>60</v>
      </c>
      <c r="E10398">
        <v>6</v>
      </c>
      <c r="F10398">
        <v>0.31900000000000001</v>
      </c>
      <c r="G10398">
        <v>22.92</v>
      </c>
      <c r="H10398">
        <v>10.91</v>
      </c>
    </row>
    <row r="10399" spans="1:8" x14ac:dyDescent="0.25">
      <c r="A10399" t="s">
        <v>59</v>
      </c>
      <c r="B10399">
        <v>2019</v>
      </c>
      <c r="C10399" t="s">
        <v>9</v>
      </c>
      <c r="D10399" t="s">
        <v>62</v>
      </c>
      <c r="E10399">
        <v>44</v>
      </c>
      <c r="F10399">
        <v>404.43669</v>
      </c>
      <c r="G10399">
        <v>37123.410000000003</v>
      </c>
      <c r="H10399">
        <v>29625.35</v>
      </c>
    </row>
    <row r="10400" spans="1:8" x14ac:dyDescent="0.25">
      <c r="A10400" t="s">
        <v>59</v>
      </c>
      <c r="B10400">
        <v>2019</v>
      </c>
      <c r="C10400" t="s">
        <v>9</v>
      </c>
      <c r="D10400" t="s">
        <v>62</v>
      </c>
      <c r="E10400">
        <v>41</v>
      </c>
      <c r="F10400">
        <v>39.018140000000002</v>
      </c>
      <c r="G10400">
        <v>5177.1000000000004</v>
      </c>
      <c r="H10400">
        <v>2467.31</v>
      </c>
    </row>
    <row r="10401" spans="1:8" x14ac:dyDescent="0.25">
      <c r="A10401" t="s">
        <v>59</v>
      </c>
      <c r="B10401">
        <v>2019</v>
      </c>
      <c r="C10401" t="s">
        <v>9</v>
      </c>
      <c r="D10401" t="s">
        <v>62</v>
      </c>
      <c r="E10401">
        <v>318</v>
      </c>
      <c r="F10401">
        <v>107.40215000000001</v>
      </c>
      <c r="G10401">
        <v>10484.34</v>
      </c>
      <c r="H10401">
        <v>10513.37</v>
      </c>
    </row>
    <row r="10402" spans="1:8" x14ac:dyDescent="0.25">
      <c r="A10402" t="s">
        <v>59</v>
      </c>
      <c r="B10402">
        <v>2019</v>
      </c>
      <c r="C10402" t="s">
        <v>9</v>
      </c>
      <c r="D10402" t="s">
        <v>60</v>
      </c>
      <c r="E10402">
        <v>68</v>
      </c>
      <c r="F10402">
        <v>405.45582000000002</v>
      </c>
      <c r="G10402">
        <v>26292.93</v>
      </c>
      <c r="H10402">
        <v>31622.68</v>
      </c>
    </row>
    <row r="10403" spans="1:8" x14ac:dyDescent="0.25">
      <c r="A10403" t="s">
        <v>59</v>
      </c>
      <c r="B10403">
        <v>2019</v>
      </c>
      <c r="C10403" t="s">
        <v>9</v>
      </c>
      <c r="D10403" t="s">
        <v>60</v>
      </c>
      <c r="E10403">
        <v>2</v>
      </c>
      <c r="F10403">
        <v>0.59599999999999997</v>
      </c>
      <c r="G10403">
        <v>38.67</v>
      </c>
      <c r="H10403">
        <v>0</v>
      </c>
    </row>
    <row r="10404" spans="1:8" x14ac:dyDescent="0.25">
      <c r="A10404" t="s">
        <v>59</v>
      </c>
      <c r="B10404">
        <v>2019</v>
      </c>
      <c r="C10404" t="s">
        <v>9</v>
      </c>
      <c r="D10404" t="s">
        <v>60</v>
      </c>
      <c r="E10404">
        <v>1</v>
      </c>
      <c r="F10404">
        <v>198.38200000000001</v>
      </c>
      <c r="G10404">
        <v>12623.93</v>
      </c>
      <c r="H10404">
        <v>12623.93</v>
      </c>
    </row>
    <row r="10405" spans="1:8" x14ac:dyDescent="0.25">
      <c r="A10405" t="s">
        <v>59</v>
      </c>
      <c r="B10405">
        <v>2019</v>
      </c>
      <c r="C10405" t="s">
        <v>9</v>
      </c>
      <c r="D10405" t="s">
        <v>60</v>
      </c>
      <c r="E10405">
        <v>0</v>
      </c>
      <c r="F10405">
        <v>0</v>
      </c>
      <c r="G10405">
        <v>0</v>
      </c>
      <c r="H10405">
        <v>0</v>
      </c>
    </row>
    <row r="10406" spans="1:8" x14ac:dyDescent="0.25">
      <c r="A10406" t="s">
        <v>59</v>
      </c>
      <c r="B10406">
        <v>2019</v>
      </c>
      <c r="C10406" t="s">
        <v>9</v>
      </c>
      <c r="D10406" t="s">
        <v>60</v>
      </c>
      <c r="E10406">
        <v>0</v>
      </c>
      <c r="F10406">
        <v>0</v>
      </c>
      <c r="G10406">
        <v>0</v>
      </c>
      <c r="H10406">
        <v>0</v>
      </c>
    </row>
    <row r="10407" spans="1:8" x14ac:dyDescent="0.25">
      <c r="A10407" t="s">
        <v>59</v>
      </c>
      <c r="B10407">
        <v>2019</v>
      </c>
      <c r="C10407" t="s">
        <v>9</v>
      </c>
      <c r="D10407" t="s">
        <v>60</v>
      </c>
      <c r="E10407">
        <v>0</v>
      </c>
      <c r="F10407">
        <v>0</v>
      </c>
      <c r="G10407">
        <v>0</v>
      </c>
      <c r="H10407">
        <v>0</v>
      </c>
    </row>
    <row r="10408" spans="1:8" x14ac:dyDescent="0.25">
      <c r="A10408" t="s">
        <v>59</v>
      </c>
      <c r="B10408">
        <v>2019</v>
      </c>
      <c r="C10408" t="s">
        <v>9</v>
      </c>
      <c r="D10408" t="s">
        <v>61</v>
      </c>
      <c r="E10408">
        <v>0</v>
      </c>
      <c r="F10408">
        <v>0</v>
      </c>
      <c r="G10408">
        <v>0</v>
      </c>
      <c r="H10408">
        <v>0</v>
      </c>
    </row>
    <row r="10409" spans="1:8" x14ac:dyDescent="0.25">
      <c r="A10409" t="s">
        <v>59</v>
      </c>
      <c r="B10409">
        <v>2019</v>
      </c>
      <c r="C10409" t="s">
        <v>9</v>
      </c>
      <c r="D10409" t="s">
        <v>61</v>
      </c>
      <c r="E10409">
        <v>304</v>
      </c>
      <c r="F10409">
        <v>34899.167690000002</v>
      </c>
      <c r="G10409">
        <v>2925717.98</v>
      </c>
      <c r="H10409">
        <v>2848362.9</v>
      </c>
    </row>
    <row r="10410" spans="1:8" x14ac:dyDescent="0.25">
      <c r="A10410" t="s">
        <v>59</v>
      </c>
      <c r="B10410">
        <v>2019</v>
      </c>
      <c r="C10410" t="s">
        <v>9</v>
      </c>
      <c r="D10410" t="s">
        <v>60</v>
      </c>
      <c r="E10410">
        <v>10</v>
      </c>
      <c r="F10410">
        <v>44.614899999999999</v>
      </c>
      <c r="G10410">
        <v>3044.89</v>
      </c>
      <c r="H10410">
        <v>3406.6</v>
      </c>
    </row>
    <row r="10411" spans="1:8" x14ac:dyDescent="0.25">
      <c r="A10411" t="s">
        <v>59</v>
      </c>
      <c r="B10411">
        <v>2019</v>
      </c>
      <c r="C10411" t="s">
        <v>9</v>
      </c>
      <c r="D10411" t="s">
        <v>60</v>
      </c>
      <c r="E10411">
        <v>163</v>
      </c>
      <c r="F10411">
        <v>99.629519999999999</v>
      </c>
      <c r="G10411">
        <v>12197.43</v>
      </c>
      <c r="H10411">
        <v>12328.17</v>
      </c>
    </row>
    <row r="10412" spans="1:8" x14ac:dyDescent="0.25">
      <c r="A10412" t="s">
        <v>59</v>
      </c>
      <c r="B10412">
        <v>2019</v>
      </c>
      <c r="C10412" t="s">
        <v>9</v>
      </c>
      <c r="D10412" t="s">
        <v>60</v>
      </c>
      <c r="E10412">
        <v>2</v>
      </c>
      <c r="F10412">
        <v>5.0000000000000001E-3</v>
      </c>
      <c r="G10412">
        <v>1.6</v>
      </c>
      <c r="H10412">
        <v>1.6</v>
      </c>
    </row>
    <row r="10413" spans="1:8" x14ac:dyDescent="0.25">
      <c r="A10413" t="s">
        <v>59</v>
      </c>
      <c r="B10413">
        <v>2019</v>
      </c>
      <c r="C10413" t="s">
        <v>9</v>
      </c>
      <c r="D10413" t="s">
        <v>60</v>
      </c>
      <c r="E10413">
        <v>90</v>
      </c>
      <c r="F10413">
        <v>366.18624</v>
      </c>
      <c r="G10413">
        <v>25105.3</v>
      </c>
      <c r="H10413">
        <v>25844.37</v>
      </c>
    </row>
    <row r="10414" spans="1:8" x14ac:dyDescent="0.25">
      <c r="A10414" t="s">
        <v>59</v>
      </c>
      <c r="B10414">
        <v>2019</v>
      </c>
      <c r="C10414" t="s">
        <v>9</v>
      </c>
      <c r="D10414" t="s">
        <v>60</v>
      </c>
      <c r="E10414">
        <v>59</v>
      </c>
      <c r="F10414">
        <v>70.888720000000006</v>
      </c>
      <c r="G10414">
        <v>6458.34</v>
      </c>
      <c r="H10414">
        <v>4738.1400000000003</v>
      </c>
    </row>
    <row r="10415" spans="1:8" x14ac:dyDescent="0.25">
      <c r="A10415" t="s">
        <v>59</v>
      </c>
      <c r="B10415">
        <v>2019</v>
      </c>
      <c r="C10415" t="s">
        <v>9</v>
      </c>
      <c r="D10415" t="s">
        <v>60</v>
      </c>
      <c r="E10415">
        <v>612</v>
      </c>
      <c r="F10415">
        <v>227.93</v>
      </c>
      <c r="G10415">
        <v>16720.57</v>
      </c>
      <c r="H10415">
        <v>15705.68</v>
      </c>
    </row>
    <row r="10416" spans="1:8" x14ac:dyDescent="0.25">
      <c r="A10416" t="s">
        <v>59</v>
      </c>
      <c r="B10416">
        <v>2019</v>
      </c>
      <c r="C10416" t="s">
        <v>9</v>
      </c>
      <c r="D10416" t="s">
        <v>60</v>
      </c>
      <c r="E10416">
        <v>11</v>
      </c>
      <c r="F10416">
        <v>16.298999999999999</v>
      </c>
      <c r="G10416">
        <v>1815.92</v>
      </c>
      <c r="H10416">
        <v>0</v>
      </c>
    </row>
    <row r="10417" spans="1:8" x14ac:dyDescent="0.25">
      <c r="A10417" t="s">
        <v>59</v>
      </c>
      <c r="B10417">
        <v>2019</v>
      </c>
      <c r="C10417" t="s">
        <v>9</v>
      </c>
      <c r="D10417" t="s">
        <v>60</v>
      </c>
      <c r="E10417">
        <v>56</v>
      </c>
      <c r="F10417">
        <v>405.32229999999998</v>
      </c>
      <c r="G10417">
        <v>28338.73</v>
      </c>
      <c r="H10417">
        <v>24671.17</v>
      </c>
    </row>
    <row r="10418" spans="1:8" x14ac:dyDescent="0.25">
      <c r="A10418" t="s">
        <v>59</v>
      </c>
      <c r="B10418">
        <v>2019</v>
      </c>
      <c r="C10418" t="s">
        <v>9</v>
      </c>
      <c r="D10418" t="s">
        <v>60</v>
      </c>
      <c r="E10418">
        <v>35</v>
      </c>
      <c r="F10418">
        <v>56.289960000000001</v>
      </c>
      <c r="G10418">
        <v>4814.59</v>
      </c>
      <c r="H10418">
        <v>3985.28</v>
      </c>
    </row>
    <row r="10419" spans="1:8" x14ac:dyDescent="0.25">
      <c r="A10419" t="s">
        <v>59</v>
      </c>
      <c r="B10419">
        <v>2019</v>
      </c>
      <c r="C10419" t="s">
        <v>9</v>
      </c>
      <c r="D10419" t="s">
        <v>60</v>
      </c>
      <c r="E10419">
        <v>263</v>
      </c>
      <c r="F10419">
        <v>118.43686</v>
      </c>
      <c r="G10419">
        <v>8584.0400000000009</v>
      </c>
      <c r="H10419">
        <v>7897.02</v>
      </c>
    </row>
    <row r="10420" spans="1:8" x14ac:dyDescent="0.25">
      <c r="A10420" t="s">
        <v>59</v>
      </c>
      <c r="B10420">
        <v>2019</v>
      </c>
      <c r="C10420" t="s">
        <v>9</v>
      </c>
      <c r="D10420" t="s">
        <v>64</v>
      </c>
      <c r="E10420">
        <v>1</v>
      </c>
      <c r="F10420">
        <v>21871.135620000001</v>
      </c>
      <c r="G10420">
        <v>1771503.86</v>
      </c>
      <c r="H10420">
        <v>1751958.79</v>
      </c>
    </row>
    <row r="10421" spans="1:8" x14ac:dyDescent="0.25">
      <c r="A10421" t="s">
        <v>59</v>
      </c>
      <c r="B10421">
        <v>2019</v>
      </c>
      <c r="C10421" t="s">
        <v>9</v>
      </c>
      <c r="D10421" t="s">
        <v>60</v>
      </c>
      <c r="E10421">
        <v>0</v>
      </c>
      <c r="F10421">
        <v>0</v>
      </c>
      <c r="G10421">
        <v>0</v>
      </c>
      <c r="H10421">
        <v>0</v>
      </c>
    </row>
    <row r="10422" spans="1:8" x14ac:dyDescent="0.25">
      <c r="A10422" t="s">
        <v>59</v>
      </c>
      <c r="B10422">
        <v>2019</v>
      </c>
      <c r="C10422" t="s">
        <v>9</v>
      </c>
      <c r="D10422" t="s">
        <v>60</v>
      </c>
      <c r="E10422">
        <v>0</v>
      </c>
      <c r="F10422">
        <v>0</v>
      </c>
      <c r="G10422">
        <v>0</v>
      </c>
      <c r="H10422">
        <v>0</v>
      </c>
    </row>
    <row r="10423" spans="1:8" x14ac:dyDescent="0.25">
      <c r="A10423" t="s">
        <v>59</v>
      </c>
      <c r="B10423">
        <v>2019</v>
      </c>
      <c r="C10423" t="s">
        <v>9</v>
      </c>
      <c r="D10423" t="s">
        <v>61</v>
      </c>
      <c r="E10423">
        <v>1</v>
      </c>
      <c r="F10423">
        <v>2.4357600000000001</v>
      </c>
      <c r="G10423">
        <v>328.74</v>
      </c>
      <c r="H10423">
        <v>0</v>
      </c>
    </row>
    <row r="10424" spans="1:8" x14ac:dyDescent="0.25">
      <c r="A10424" t="s">
        <v>59</v>
      </c>
      <c r="B10424">
        <v>2019</v>
      </c>
      <c r="C10424" t="s">
        <v>9</v>
      </c>
      <c r="D10424" t="s">
        <v>60</v>
      </c>
      <c r="E10424">
        <v>0</v>
      </c>
      <c r="F10424">
        <v>0</v>
      </c>
      <c r="G10424">
        <v>0</v>
      </c>
      <c r="H10424">
        <v>0</v>
      </c>
    </row>
    <row r="10425" spans="1:8" x14ac:dyDescent="0.25">
      <c r="A10425" t="s">
        <v>59</v>
      </c>
      <c r="B10425">
        <v>2019</v>
      </c>
      <c r="C10425" t="s">
        <v>9</v>
      </c>
      <c r="D10425" t="s">
        <v>60</v>
      </c>
      <c r="E10425">
        <v>0</v>
      </c>
      <c r="F10425">
        <v>0</v>
      </c>
      <c r="G10425">
        <v>0</v>
      </c>
      <c r="H10425">
        <v>0</v>
      </c>
    </row>
    <row r="10426" spans="1:8" x14ac:dyDescent="0.25">
      <c r="A10426" t="s">
        <v>59</v>
      </c>
      <c r="B10426">
        <v>2019</v>
      </c>
      <c r="C10426" t="s">
        <v>9</v>
      </c>
      <c r="D10426" t="s">
        <v>60</v>
      </c>
      <c r="E10426">
        <v>0</v>
      </c>
      <c r="F10426">
        <v>0</v>
      </c>
      <c r="G10426">
        <v>0</v>
      </c>
      <c r="H10426">
        <v>0</v>
      </c>
    </row>
    <row r="10427" spans="1:8" x14ac:dyDescent="0.25">
      <c r="A10427" t="s">
        <v>59</v>
      </c>
      <c r="B10427">
        <v>2019</v>
      </c>
      <c r="C10427" t="s">
        <v>9</v>
      </c>
      <c r="D10427" t="s">
        <v>60</v>
      </c>
      <c r="E10427">
        <v>0</v>
      </c>
      <c r="F10427">
        <v>0</v>
      </c>
      <c r="G10427">
        <v>0</v>
      </c>
      <c r="H10427">
        <v>0</v>
      </c>
    </row>
    <row r="10428" spans="1:8" x14ac:dyDescent="0.25">
      <c r="A10428" t="s">
        <v>59</v>
      </c>
      <c r="B10428">
        <v>2019</v>
      </c>
      <c r="C10428" t="s">
        <v>9</v>
      </c>
      <c r="D10428" t="s">
        <v>62</v>
      </c>
      <c r="E10428">
        <v>133</v>
      </c>
      <c r="F10428">
        <v>11975.52212</v>
      </c>
      <c r="G10428">
        <v>1186083.99</v>
      </c>
      <c r="H10428">
        <v>1174885.54</v>
      </c>
    </row>
    <row r="10429" spans="1:8" x14ac:dyDescent="0.25">
      <c r="A10429" t="s">
        <v>59</v>
      </c>
      <c r="B10429">
        <v>2019</v>
      </c>
      <c r="C10429" t="s">
        <v>9</v>
      </c>
      <c r="D10429" t="s">
        <v>62</v>
      </c>
      <c r="E10429">
        <v>10</v>
      </c>
      <c r="F10429">
        <v>12.31246</v>
      </c>
      <c r="G10429">
        <v>1935.26</v>
      </c>
      <c r="H10429">
        <v>838.3</v>
      </c>
    </row>
    <row r="10430" spans="1:8" x14ac:dyDescent="0.25">
      <c r="A10430" t="s">
        <v>59</v>
      </c>
      <c r="B10430">
        <v>2019</v>
      </c>
      <c r="C10430" t="s">
        <v>7</v>
      </c>
      <c r="D10430" t="s">
        <v>61</v>
      </c>
      <c r="E10430">
        <v>0</v>
      </c>
      <c r="F10430">
        <v>0</v>
      </c>
      <c r="G10430">
        <v>0</v>
      </c>
      <c r="H10430">
        <v>0</v>
      </c>
    </row>
    <row r="10431" spans="1:8" x14ac:dyDescent="0.25">
      <c r="A10431" t="s">
        <v>59</v>
      </c>
      <c r="B10431">
        <v>2019</v>
      </c>
      <c r="C10431" t="s">
        <v>7</v>
      </c>
      <c r="D10431" t="s">
        <v>60</v>
      </c>
      <c r="E10431">
        <v>0</v>
      </c>
      <c r="F10431">
        <v>0</v>
      </c>
      <c r="G10431">
        <v>0</v>
      </c>
      <c r="H10431">
        <v>0</v>
      </c>
    </row>
    <row r="10432" spans="1:8" x14ac:dyDescent="0.25">
      <c r="A10432" t="s">
        <v>59</v>
      </c>
      <c r="B10432">
        <v>2019</v>
      </c>
      <c r="C10432" t="s">
        <v>7</v>
      </c>
      <c r="D10432" t="s">
        <v>62</v>
      </c>
      <c r="E10432">
        <v>1</v>
      </c>
      <c r="F10432">
        <v>400.65600000000001</v>
      </c>
      <c r="G10432">
        <v>37189.17</v>
      </c>
      <c r="H10432">
        <v>71214.34</v>
      </c>
    </row>
    <row r="10433" spans="1:8" x14ac:dyDescent="0.25">
      <c r="A10433" t="s">
        <v>59</v>
      </c>
      <c r="B10433">
        <v>2019</v>
      </c>
      <c r="C10433" t="s">
        <v>7</v>
      </c>
      <c r="D10433" t="s">
        <v>60</v>
      </c>
      <c r="E10433">
        <v>0</v>
      </c>
      <c r="F10433">
        <v>0</v>
      </c>
      <c r="G10433">
        <v>0</v>
      </c>
      <c r="H10433">
        <v>0</v>
      </c>
    </row>
    <row r="10434" spans="1:8" x14ac:dyDescent="0.25">
      <c r="A10434" t="s">
        <v>59</v>
      </c>
      <c r="B10434">
        <v>2019</v>
      </c>
      <c r="C10434" t="s">
        <v>7</v>
      </c>
      <c r="D10434" t="s">
        <v>60</v>
      </c>
      <c r="E10434">
        <v>0</v>
      </c>
      <c r="F10434">
        <v>0</v>
      </c>
      <c r="G10434">
        <v>0</v>
      </c>
      <c r="H10434">
        <v>0</v>
      </c>
    </row>
    <row r="10435" spans="1:8" x14ac:dyDescent="0.25">
      <c r="A10435" t="s">
        <v>59</v>
      </c>
      <c r="B10435">
        <v>2019</v>
      </c>
      <c r="C10435" t="s">
        <v>7</v>
      </c>
      <c r="D10435" t="s">
        <v>60</v>
      </c>
      <c r="E10435">
        <v>0</v>
      </c>
      <c r="F10435">
        <v>0</v>
      </c>
      <c r="G10435">
        <v>0</v>
      </c>
      <c r="H10435">
        <v>0</v>
      </c>
    </row>
    <row r="10436" spans="1:8" x14ac:dyDescent="0.25">
      <c r="A10436" t="s">
        <v>59</v>
      </c>
      <c r="B10436">
        <v>2019</v>
      </c>
      <c r="C10436" t="s">
        <v>7</v>
      </c>
      <c r="D10436" t="s">
        <v>60</v>
      </c>
      <c r="E10436">
        <v>0</v>
      </c>
      <c r="F10436">
        <v>0</v>
      </c>
      <c r="G10436">
        <v>0</v>
      </c>
      <c r="H10436">
        <v>0</v>
      </c>
    </row>
    <row r="10437" spans="1:8" x14ac:dyDescent="0.25">
      <c r="A10437" t="s">
        <v>59</v>
      </c>
      <c r="B10437">
        <v>2019</v>
      </c>
      <c r="C10437" t="s">
        <v>7</v>
      </c>
      <c r="D10437" t="s">
        <v>61</v>
      </c>
      <c r="E10437">
        <v>5</v>
      </c>
      <c r="F10437">
        <v>13079.909</v>
      </c>
      <c r="G10437">
        <v>954938.49</v>
      </c>
      <c r="H10437">
        <v>935799.33</v>
      </c>
    </row>
    <row r="10438" spans="1:8" x14ac:dyDescent="0.25">
      <c r="A10438" t="s">
        <v>59</v>
      </c>
      <c r="B10438">
        <v>2019</v>
      </c>
      <c r="C10438" t="s">
        <v>7</v>
      </c>
      <c r="D10438" t="s">
        <v>60</v>
      </c>
      <c r="E10438">
        <v>0</v>
      </c>
      <c r="F10438">
        <v>0</v>
      </c>
      <c r="G10438">
        <v>0</v>
      </c>
      <c r="H10438">
        <v>0</v>
      </c>
    </row>
    <row r="10439" spans="1:8" x14ac:dyDescent="0.25">
      <c r="A10439" t="s">
        <v>59</v>
      </c>
      <c r="B10439">
        <v>2019</v>
      </c>
      <c r="C10439" t="s">
        <v>7</v>
      </c>
      <c r="D10439" t="s">
        <v>60</v>
      </c>
      <c r="E10439">
        <v>0</v>
      </c>
      <c r="F10439">
        <v>0</v>
      </c>
      <c r="G10439">
        <v>0</v>
      </c>
      <c r="H10439">
        <v>0</v>
      </c>
    </row>
    <row r="10440" spans="1:8" x14ac:dyDescent="0.25">
      <c r="A10440" t="s">
        <v>59</v>
      </c>
      <c r="B10440">
        <v>2019</v>
      </c>
      <c r="C10440" t="s">
        <v>7</v>
      </c>
      <c r="D10440" t="s">
        <v>60</v>
      </c>
      <c r="E10440">
        <v>0</v>
      </c>
      <c r="F10440">
        <v>0</v>
      </c>
      <c r="G10440">
        <v>0</v>
      </c>
      <c r="H10440">
        <v>0</v>
      </c>
    </row>
    <row r="10441" spans="1:8" x14ac:dyDescent="0.25">
      <c r="A10441" t="s">
        <v>59</v>
      </c>
      <c r="B10441">
        <v>2019</v>
      </c>
      <c r="C10441" t="s">
        <v>7</v>
      </c>
      <c r="D10441" t="s">
        <v>60</v>
      </c>
      <c r="E10441">
        <v>0</v>
      </c>
      <c r="F10441">
        <v>0</v>
      </c>
      <c r="G10441">
        <v>0</v>
      </c>
      <c r="H10441">
        <v>0</v>
      </c>
    </row>
    <row r="10442" spans="1:8" x14ac:dyDescent="0.25">
      <c r="A10442" t="s">
        <v>59</v>
      </c>
      <c r="B10442">
        <v>2019</v>
      </c>
      <c r="C10442" t="s">
        <v>7</v>
      </c>
      <c r="D10442" t="s">
        <v>60</v>
      </c>
      <c r="E10442">
        <v>0</v>
      </c>
      <c r="F10442">
        <v>0</v>
      </c>
      <c r="G10442">
        <v>0</v>
      </c>
      <c r="H10442">
        <v>0</v>
      </c>
    </row>
    <row r="10443" spans="1:8" x14ac:dyDescent="0.25">
      <c r="A10443" t="s">
        <v>59</v>
      </c>
      <c r="B10443">
        <v>2019</v>
      </c>
      <c r="C10443" t="s">
        <v>7</v>
      </c>
      <c r="D10443" t="s">
        <v>62</v>
      </c>
      <c r="E10443">
        <v>0</v>
      </c>
      <c r="F10443">
        <v>0</v>
      </c>
      <c r="G10443">
        <v>0</v>
      </c>
      <c r="H10443">
        <v>0</v>
      </c>
    </row>
    <row r="10444" spans="1:8" x14ac:dyDescent="0.25">
      <c r="A10444" t="s">
        <v>59</v>
      </c>
      <c r="B10444">
        <v>2019</v>
      </c>
      <c r="C10444" t="s">
        <v>7</v>
      </c>
      <c r="D10444" t="s">
        <v>60</v>
      </c>
      <c r="E10444">
        <v>0</v>
      </c>
      <c r="F10444">
        <v>0</v>
      </c>
      <c r="G10444">
        <v>0</v>
      </c>
      <c r="H10444">
        <v>0</v>
      </c>
    </row>
    <row r="10445" spans="1:8" x14ac:dyDescent="0.25">
      <c r="A10445" t="s">
        <v>59</v>
      </c>
      <c r="B10445">
        <v>2019</v>
      </c>
      <c r="C10445" t="s">
        <v>7</v>
      </c>
      <c r="D10445" t="s">
        <v>60</v>
      </c>
      <c r="E10445">
        <v>0</v>
      </c>
      <c r="F10445">
        <v>0</v>
      </c>
      <c r="G10445">
        <v>0</v>
      </c>
      <c r="H10445">
        <v>0</v>
      </c>
    </row>
    <row r="10446" spans="1:8" x14ac:dyDescent="0.25">
      <c r="A10446" t="s">
        <v>59</v>
      </c>
      <c r="B10446">
        <v>2019</v>
      </c>
      <c r="C10446" t="s">
        <v>7</v>
      </c>
      <c r="D10446" t="s">
        <v>60</v>
      </c>
      <c r="E10446">
        <v>0</v>
      </c>
      <c r="F10446">
        <v>0</v>
      </c>
      <c r="G10446">
        <v>0</v>
      </c>
      <c r="H10446">
        <v>0</v>
      </c>
    </row>
    <row r="10447" spans="1:8" x14ac:dyDescent="0.25">
      <c r="A10447" t="s">
        <v>59</v>
      </c>
      <c r="B10447">
        <v>2019</v>
      </c>
      <c r="C10447" t="s">
        <v>7</v>
      </c>
      <c r="D10447" t="s">
        <v>60</v>
      </c>
      <c r="E10447">
        <v>1</v>
      </c>
      <c r="F10447">
        <v>188.672</v>
      </c>
      <c r="G10447">
        <v>12041.22</v>
      </c>
      <c r="H10447">
        <v>12041.22</v>
      </c>
    </row>
    <row r="10448" spans="1:8" x14ac:dyDescent="0.25">
      <c r="A10448" t="s">
        <v>59</v>
      </c>
      <c r="B10448">
        <v>2019</v>
      </c>
      <c r="C10448" t="s">
        <v>7</v>
      </c>
      <c r="D10448" t="s">
        <v>60</v>
      </c>
      <c r="E10448">
        <v>0</v>
      </c>
      <c r="F10448">
        <v>0</v>
      </c>
      <c r="G10448">
        <v>0</v>
      </c>
      <c r="H10448">
        <v>0</v>
      </c>
    </row>
    <row r="10449" spans="1:8" x14ac:dyDescent="0.25">
      <c r="A10449" t="s">
        <v>59</v>
      </c>
      <c r="B10449">
        <v>2019</v>
      </c>
      <c r="C10449" t="s">
        <v>7</v>
      </c>
      <c r="D10449" t="s">
        <v>60</v>
      </c>
      <c r="E10449">
        <v>0</v>
      </c>
      <c r="F10449">
        <v>0</v>
      </c>
      <c r="G10449">
        <v>0</v>
      </c>
      <c r="H10449">
        <v>0</v>
      </c>
    </row>
    <row r="10450" spans="1:8" x14ac:dyDescent="0.25">
      <c r="A10450" t="s">
        <v>59</v>
      </c>
      <c r="B10450">
        <v>2019</v>
      </c>
      <c r="C10450" t="s">
        <v>7</v>
      </c>
      <c r="D10450" t="s">
        <v>60</v>
      </c>
      <c r="E10450">
        <v>0</v>
      </c>
      <c r="F10450">
        <v>0</v>
      </c>
      <c r="G10450">
        <v>0</v>
      </c>
      <c r="H10450">
        <v>0</v>
      </c>
    </row>
    <row r="10451" spans="1:8" x14ac:dyDescent="0.25">
      <c r="A10451" t="s">
        <v>59</v>
      </c>
      <c r="B10451">
        <v>2019</v>
      </c>
      <c r="C10451" t="s">
        <v>7</v>
      </c>
      <c r="D10451" t="s">
        <v>61</v>
      </c>
      <c r="E10451">
        <v>0</v>
      </c>
      <c r="F10451">
        <v>0</v>
      </c>
      <c r="G10451">
        <v>0</v>
      </c>
      <c r="H10451">
        <v>0</v>
      </c>
    </row>
    <row r="10452" spans="1:8" x14ac:dyDescent="0.25">
      <c r="A10452" t="s">
        <v>59</v>
      </c>
      <c r="B10452">
        <v>2019</v>
      </c>
      <c r="C10452" t="s">
        <v>7</v>
      </c>
      <c r="D10452" t="s">
        <v>61</v>
      </c>
      <c r="E10452">
        <v>303</v>
      </c>
      <c r="F10452">
        <v>33381.758809999999</v>
      </c>
      <c r="G10452">
        <v>2796816.75</v>
      </c>
      <c r="H10452">
        <v>2687520.53</v>
      </c>
    </row>
    <row r="10453" spans="1:8" x14ac:dyDescent="0.25">
      <c r="A10453" t="s">
        <v>59</v>
      </c>
      <c r="B10453">
        <v>2019</v>
      </c>
      <c r="C10453" t="s">
        <v>7</v>
      </c>
      <c r="D10453" t="s">
        <v>61</v>
      </c>
      <c r="E10453">
        <v>1</v>
      </c>
      <c r="F10453">
        <v>2.2062599999999999</v>
      </c>
      <c r="G10453">
        <v>307.06</v>
      </c>
      <c r="H10453">
        <v>307.06</v>
      </c>
    </row>
    <row r="10454" spans="1:8" x14ac:dyDescent="0.25">
      <c r="A10454" t="s">
        <v>59</v>
      </c>
      <c r="B10454">
        <v>2019</v>
      </c>
      <c r="C10454" t="s">
        <v>7</v>
      </c>
      <c r="D10454" t="s">
        <v>60</v>
      </c>
      <c r="E10454">
        <v>0</v>
      </c>
      <c r="F10454">
        <v>0</v>
      </c>
      <c r="G10454">
        <v>0</v>
      </c>
      <c r="H10454">
        <v>0</v>
      </c>
    </row>
    <row r="10455" spans="1:8" x14ac:dyDescent="0.25">
      <c r="A10455" t="s">
        <v>59</v>
      </c>
      <c r="B10455">
        <v>2019</v>
      </c>
      <c r="C10455" t="s">
        <v>7</v>
      </c>
      <c r="D10455" t="s">
        <v>60</v>
      </c>
      <c r="E10455">
        <v>0</v>
      </c>
      <c r="F10455">
        <v>0</v>
      </c>
      <c r="G10455">
        <v>0</v>
      </c>
      <c r="H10455">
        <v>0</v>
      </c>
    </row>
    <row r="10456" spans="1:8" x14ac:dyDescent="0.25">
      <c r="A10456" t="s">
        <v>59</v>
      </c>
      <c r="B10456">
        <v>2019</v>
      </c>
      <c r="C10456" t="s">
        <v>7</v>
      </c>
      <c r="D10456" t="s">
        <v>60</v>
      </c>
      <c r="E10456">
        <v>0</v>
      </c>
      <c r="F10456">
        <v>0</v>
      </c>
      <c r="G10456">
        <v>0</v>
      </c>
      <c r="H10456">
        <v>0</v>
      </c>
    </row>
    <row r="10457" spans="1:8" x14ac:dyDescent="0.25">
      <c r="A10457" t="s">
        <v>59</v>
      </c>
      <c r="B10457">
        <v>2019</v>
      </c>
      <c r="C10457" t="s">
        <v>7</v>
      </c>
      <c r="D10457" t="s">
        <v>60</v>
      </c>
      <c r="E10457">
        <v>0</v>
      </c>
      <c r="F10457">
        <v>0</v>
      </c>
      <c r="G10457">
        <v>0</v>
      </c>
      <c r="H10457">
        <v>0</v>
      </c>
    </row>
    <row r="10458" spans="1:8" x14ac:dyDescent="0.25">
      <c r="A10458" t="s">
        <v>59</v>
      </c>
      <c r="B10458">
        <v>2019</v>
      </c>
      <c r="C10458" t="s">
        <v>7</v>
      </c>
      <c r="D10458" t="s">
        <v>62</v>
      </c>
      <c r="E10458">
        <v>133</v>
      </c>
      <c r="F10458">
        <v>12019.33785</v>
      </c>
      <c r="G10458">
        <v>1197390.77</v>
      </c>
      <c r="H10458">
        <v>1183556.53</v>
      </c>
    </row>
    <row r="10459" spans="1:8" x14ac:dyDescent="0.25">
      <c r="A10459" t="s">
        <v>59</v>
      </c>
      <c r="B10459">
        <v>2019</v>
      </c>
      <c r="C10459" t="s">
        <v>7</v>
      </c>
      <c r="D10459" t="s">
        <v>62</v>
      </c>
      <c r="E10459">
        <v>10</v>
      </c>
      <c r="F10459">
        <v>12.09712</v>
      </c>
      <c r="G10459">
        <v>1867.14</v>
      </c>
      <c r="H10459">
        <v>1343.1</v>
      </c>
    </row>
    <row r="10460" spans="1:8" x14ac:dyDescent="0.25">
      <c r="A10460" t="s">
        <v>59</v>
      </c>
      <c r="B10460">
        <v>2019</v>
      </c>
      <c r="C10460" t="s">
        <v>7</v>
      </c>
      <c r="D10460" t="s">
        <v>60</v>
      </c>
      <c r="E10460">
        <v>0</v>
      </c>
      <c r="F10460">
        <v>0</v>
      </c>
      <c r="G10460">
        <v>0</v>
      </c>
      <c r="H10460">
        <v>0</v>
      </c>
    </row>
    <row r="10461" spans="1:8" x14ac:dyDescent="0.25">
      <c r="A10461" t="s">
        <v>59</v>
      </c>
      <c r="B10461">
        <v>2019</v>
      </c>
      <c r="C10461" t="s">
        <v>7</v>
      </c>
      <c r="D10461" t="s">
        <v>60</v>
      </c>
      <c r="E10461">
        <v>0</v>
      </c>
      <c r="F10461">
        <v>0</v>
      </c>
      <c r="G10461">
        <v>0</v>
      </c>
      <c r="H10461">
        <v>0</v>
      </c>
    </row>
    <row r="10462" spans="1:8" x14ac:dyDescent="0.25">
      <c r="A10462" t="s">
        <v>59</v>
      </c>
      <c r="B10462">
        <v>2019</v>
      </c>
      <c r="C10462" t="s">
        <v>7</v>
      </c>
      <c r="D10462" t="s">
        <v>60</v>
      </c>
      <c r="E10462">
        <v>0</v>
      </c>
      <c r="F10462">
        <v>0</v>
      </c>
      <c r="G10462">
        <v>0</v>
      </c>
      <c r="H10462">
        <v>0</v>
      </c>
    </row>
    <row r="10463" spans="1:8" x14ac:dyDescent="0.25">
      <c r="A10463" t="s">
        <v>59</v>
      </c>
      <c r="B10463">
        <v>2019</v>
      </c>
      <c r="C10463" t="s">
        <v>7</v>
      </c>
      <c r="D10463" t="s">
        <v>60</v>
      </c>
      <c r="E10463">
        <v>0</v>
      </c>
      <c r="F10463">
        <v>0</v>
      </c>
      <c r="G10463">
        <v>0</v>
      </c>
      <c r="H10463">
        <v>0</v>
      </c>
    </row>
    <row r="10464" spans="1:8" x14ac:dyDescent="0.25">
      <c r="A10464" t="s">
        <v>59</v>
      </c>
      <c r="B10464">
        <v>2019</v>
      </c>
      <c r="C10464" t="s">
        <v>7</v>
      </c>
      <c r="D10464" t="s">
        <v>60</v>
      </c>
      <c r="E10464">
        <v>0</v>
      </c>
      <c r="F10464">
        <v>0</v>
      </c>
      <c r="G10464">
        <v>0</v>
      </c>
      <c r="H10464">
        <v>0</v>
      </c>
    </row>
    <row r="10465" spans="1:8" x14ac:dyDescent="0.25">
      <c r="A10465" t="s">
        <v>59</v>
      </c>
      <c r="B10465">
        <v>2019</v>
      </c>
      <c r="C10465" t="s">
        <v>7</v>
      </c>
      <c r="D10465" t="s">
        <v>60</v>
      </c>
      <c r="E10465">
        <v>16</v>
      </c>
      <c r="F10465">
        <v>9.0842700000000001</v>
      </c>
      <c r="G10465">
        <v>1198.75</v>
      </c>
      <c r="H10465">
        <v>821.57</v>
      </c>
    </row>
    <row r="10466" spans="1:8" x14ac:dyDescent="0.25">
      <c r="A10466" t="s">
        <v>59</v>
      </c>
      <c r="B10466">
        <v>2019</v>
      </c>
      <c r="C10466" t="s">
        <v>7</v>
      </c>
      <c r="D10466" t="s">
        <v>60</v>
      </c>
      <c r="E10466">
        <v>274</v>
      </c>
      <c r="F10466">
        <v>2080.16354</v>
      </c>
      <c r="G10466">
        <v>181314.18</v>
      </c>
      <c r="H10466">
        <v>124613.64</v>
      </c>
    </row>
    <row r="10467" spans="1:8" x14ac:dyDescent="0.25">
      <c r="A10467" t="s">
        <v>59</v>
      </c>
      <c r="B10467">
        <v>2019</v>
      </c>
      <c r="C10467" t="s">
        <v>7</v>
      </c>
      <c r="D10467" t="s">
        <v>60</v>
      </c>
      <c r="E10467">
        <v>2</v>
      </c>
      <c r="F10467">
        <v>9.4352</v>
      </c>
      <c r="G10467">
        <v>1025.51</v>
      </c>
      <c r="H10467">
        <v>1025.51</v>
      </c>
    </row>
    <row r="10468" spans="1:8" x14ac:dyDescent="0.25">
      <c r="A10468" t="s">
        <v>59</v>
      </c>
      <c r="B10468">
        <v>2019</v>
      </c>
      <c r="C10468" t="s">
        <v>7</v>
      </c>
      <c r="D10468" t="s">
        <v>60</v>
      </c>
      <c r="E10468">
        <v>1043</v>
      </c>
      <c r="F10468">
        <v>1381.62122</v>
      </c>
      <c r="G10468">
        <v>163750.29999999999</v>
      </c>
      <c r="H10468">
        <v>145995.65</v>
      </c>
    </row>
    <row r="10469" spans="1:8" x14ac:dyDescent="0.25">
      <c r="A10469" t="s">
        <v>59</v>
      </c>
      <c r="B10469">
        <v>2019</v>
      </c>
      <c r="C10469" t="s">
        <v>7</v>
      </c>
      <c r="D10469" t="s">
        <v>60</v>
      </c>
      <c r="E10469">
        <v>7925</v>
      </c>
      <c r="F10469">
        <v>2098.4892799999998</v>
      </c>
      <c r="G10469">
        <v>182253.18</v>
      </c>
      <c r="H10469">
        <v>155516.04999999999</v>
      </c>
    </row>
    <row r="10470" spans="1:8" x14ac:dyDescent="0.25">
      <c r="A10470" t="s">
        <v>59</v>
      </c>
      <c r="B10470">
        <v>2019</v>
      </c>
      <c r="C10470" t="s">
        <v>7</v>
      </c>
      <c r="D10470" t="s">
        <v>60</v>
      </c>
      <c r="E10470">
        <v>0</v>
      </c>
      <c r="F10470">
        <v>0</v>
      </c>
      <c r="G10470">
        <v>0</v>
      </c>
      <c r="H10470">
        <v>0</v>
      </c>
    </row>
    <row r="10471" spans="1:8" x14ac:dyDescent="0.25">
      <c r="A10471" t="s">
        <v>59</v>
      </c>
      <c r="B10471">
        <v>2019</v>
      </c>
      <c r="C10471" t="s">
        <v>7</v>
      </c>
      <c r="D10471" t="s">
        <v>60</v>
      </c>
      <c r="E10471">
        <v>43</v>
      </c>
      <c r="F10471">
        <v>22.46256</v>
      </c>
      <c r="G10471">
        <v>1788.62</v>
      </c>
      <c r="H10471">
        <v>1522.51</v>
      </c>
    </row>
    <row r="10472" spans="1:8" x14ac:dyDescent="0.25">
      <c r="A10472" t="s">
        <v>59</v>
      </c>
      <c r="B10472">
        <v>2019</v>
      </c>
      <c r="C10472" t="s">
        <v>7</v>
      </c>
      <c r="D10472" t="s">
        <v>60</v>
      </c>
      <c r="E10472">
        <v>12</v>
      </c>
      <c r="F10472">
        <v>3.0310000000000001</v>
      </c>
      <c r="G10472">
        <v>276.42</v>
      </c>
      <c r="H10472">
        <v>226.58</v>
      </c>
    </row>
    <row r="10473" spans="1:8" x14ac:dyDescent="0.25">
      <c r="A10473" t="s">
        <v>59</v>
      </c>
      <c r="B10473">
        <v>2019</v>
      </c>
      <c r="C10473" t="s">
        <v>7</v>
      </c>
      <c r="D10473" t="s">
        <v>60</v>
      </c>
      <c r="E10473">
        <v>0</v>
      </c>
      <c r="F10473">
        <v>0</v>
      </c>
      <c r="G10473">
        <v>0</v>
      </c>
      <c r="H10473">
        <v>0</v>
      </c>
    </row>
    <row r="10474" spans="1:8" x14ac:dyDescent="0.25">
      <c r="A10474" t="s">
        <v>59</v>
      </c>
      <c r="B10474">
        <v>2019</v>
      </c>
      <c r="C10474" t="s">
        <v>7</v>
      </c>
      <c r="D10474" t="s">
        <v>60</v>
      </c>
      <c r="E10474">
        <v>274</v>
      </c>
      <c r="F10474">
        <v>77.65692</v>
      </c>
      <c r="G10474">
        <v>5646.67</v>
      </c>
      <c r="H10474">
        <v>5462.57</v>
      </c>
    </row>
    <row r="10475" spans="1:8" x14ac:dyDescent="0.25">
      <c r="A10475" t="s">
        <v>59</v>
      </c>
      <c r="B10475">
        <v>2019</v>
      </c>
      <c r="C10475" t="s">
        <v>7</v>
      </c>
      <c r="D10475" t="s">
        <v>60</v>
      </c>
      <c r="E10475">
        <v>263</v>
      </c>
      <c r="F10475">
        <v>125.4024</v>
      </c>
      <c r="G10475">
        <v>9394.99</v>
      </c>
      <c r="H10475">
        <v>9231.93</v>
      </c>
    </row>
    <row r="10476" spans="1:8" x14ac:dyDescent="0.25">
      <c r="A10476" t="s">
        <v>59</v>
      </c>
      <c r="B10476">
        <v>2019</v>
      </c>
      <c r="C10476" t="s">
        <v>7</v>
      </c>
      <c r="D10476" t="s">
        <v>60</v>
      </c>
      <c r="E10476">
        <v>0</v>
      </c>
      <c r="F10476">
        <v>0</v>
      </c>
      <c r="G10476">
        <v>0</v>
      </c>
      <c r="H10476">
        <v>0</v>
      </c>
    </row>
    <row r="10477" spans="1:8" x14ac:dyDescent="0.25">
      <c r="A10477" t="s">
        <v>59</v>
      </c>
      <c r="B10477">
        <v>2019</v>
      </c>
      <c r="C10477" t="s">
        <v>7</v>
      </c>
      <c r="D10477" t="s">
        <v>60</v>
      </c>
      <c r="E10477">
        <v>0</v>
      </c>
      <c r="F10477">
        <v>0</v>
      </c>
      <c r="G10477">
        <v>0</v>
      </c>
      <c r="H10477">
        <v>0</v>
      </c>
    </row>
    <row r="10478" spans="1:8" x14ac:dyDescent="0.25">
      <c r="A10478" t="s">
        <v>59</v>
      </c>
      <c r="B10478">
        <v>2019</v>
      </c>
      <c r="C10478" t="s">
        <v>7</v>
      </c>
      <c r="D10478" t="s">
        <v>60</v>
      </c>
      <c r="E10478">
        <v>4</v>
      </c>
      <c r="F10478">
        <v>12.194229999999999</v>
      </c>
      <c r="G10478">
        <v>880.53</v>
      </c>
      <c r="H10478">
        <v>1605.91</v>
      </c>
    </row>
    <row r="10479" spans="1:8" x14ac:dyDescent="0.25">
      <c r="A10479" t="s">
        <v>59</v>
      </c>
      <c r="B10479">
        <v>2019</v>
      </c>
      <c r="C10479" t="s">
        <v>7</v>
      </c>
      <c r="D10479" t="s">
        <v>60</v>
      </c>
      <c r="E10479">
        <v>0</v>
      </c>
      <c r="F10479">
        <v>0</v>
      </c>
      <c r="G10479">
        <v>0</v>
      </c>
      <c r="H10479">
        <v>0</v>
      </c>
    </row>
    <row r="10480" spans="1:8" x14ac:dyDescent="0.25">
      <c r="A10480" t="s">
        <v>59</v>
      </c>
      <c r="B10480">
        <v>2019</v>
      </c>
      <c r="C10480" t="s">
        <v>7</v>
      </c>
      <c r="D10480" t="s">
        <v>60</v>
      </c>
      <c r="E10480">
        <v>10</v>
      </c>
      <c r="F10480">
        <v>12.484159999999999</v>
      </c>
      <c r="G10480">
        <v>1094.8</v>
      </c>
      <c r="H10480">
        <v>1263.1500000000001</v>
      </c>
    </row>
    <row r="10481" spans="1:8" x14ac:dyDescent="0.25">
      <c r="A10481" t="s">
        <v>59</v>
      </c>
      <c r="B10481">
        <v>2019</v>
      </c>
      <c r="C10481" t="s">
        <v>7</v>
      </c>
      <c r="D10481" t="s">
        <v>60</v>
      </c>
      <c r="E10481">
        <v>29</v>
      </c>
      <c r="F10481">
        <v>46.223379999999999</v>
      </c>
      <c r="G10481">
        <v>3829.74</v>
      </c>
      <c r="H10481">
        <v>3505.41</v>
      </c>
    </row>
    <row r="10482" spans="1:8" x14ac:dyDescent="0.25">
      <c r="A10482" t="s">
        <v>59</v>
      </c>
      <c r="B10482">
        <v>2019</v>
      </c>
      <c r="C10482" t="s">
        <v>7</v>
      </c>
      <c r="D10482" t="s">
        <v>60</v>
      </c>
      <c r="E10482">
        <v>0</v>
      </c>
      <c r="F10482">
        <v>0</v>
      </c>
      <c r="G10482">
        <v>0</v>
      </c>
      <c r="H10482">
        <v>0</v>
      </c>
    </row>
    <row r="10483" spans="1:8" x14ac:dyDescent="0.25">
      <c r="A10483" t="s">
        <v>59</v>
      </c>
      <c r="B10483">
        <v>2019</v>
      </c>
      <c r="C10483" t="s">
        <v>7</v>
      </c>
      <c r="D10483" t="s">
        <v>63</v>
      </c>
      <c r="E10483">
        <v>163780</v>
      </c>
      <c r="F10483">
        <v>29194.94543</v>
      </c>
      <c r="G10483">
        <v>2778220.1</v>
      </c>
      <c r="H10483">
        <v>1744608.48</v>
      </c>
    </row>
    <row r="10484" spans="1:8" x14ac:dyDescent="0.25">
      <c r="A10484" t="s">
        <v>59</v>
      </c>
      <c r="B10484">
        <v>2019</v>
      </c>
      <c r="C10484" t="s">
        <v>7</v>
      </c>
      <c r="D10484" t="s">
        <v>63</v>
      </c>
      <c r="E10484">
        <v>25</v>
      </c>
      <c r="F10484">
        <v>5.7</v>
      </c>
      <c r="G10484">
        <v>767</v>
      </c>
      <c r="H10484">
        <v>454.83</v>
      </c>
    </row>
    <row r="10485" spans="1:8" x14ac:dyDescent="0.25">
      <c r="A10485" t="s">
        <v>59</v>
      </c>
      <c r="B10485">
        <v>2019</v>
      </c>
      <c r="C10485" t="s">
        <v>7</v>
      </c>
      <c r="D10485" t="s">
        <v>63</v>
      </c>
      <c r="E10485">
        <v>834587</v>
      </c>
      <c r="F10485">
        <v>108537.93753</v>
      </c>
      <c r="G10485">
        <v>10612511.82</v>
      </c>
      <c r="H10485">
        <v>8606063.9199999999</v>
      </c>
    </row>
    <row r="10486" spans="1:8" x14ac:dyDescent="0.25">
      <c r="A10486" t="s">
        <v>59</v>
      </c>
      <c r="B10486">
        <v>2019</v>
      </c>
      <c r="C10486" t="s">
        <v>7</v>
      </c>
      <c r="D10486" t="s">
        <v>63</v>
      </c>
      <c r="E10486">
        <v>0</v>
      </c>
      <c r="F10486">
        <v>0</v>
      </c>
      <c r="G10486">
        <v>0</v>
      </c>
      <c r="H10486">
        <v>0</v>
      </c>
    </row>
    <row r="10487" spans="1:8" x14ac:dyDescent="0.25">
      <c r="A10487" t="s">
        <v>59</v>
      </c>
      <c r="B10487">
        <v>2019</v>
      </c>
      <c r="C10487" t="s">
        <v>7</v>
      </c>
      <c r="D10487" t="s">
        <v>64</v>
      </c>
      <c r="E10487">
        <v>0</v>
      </c>
      <c r="F10487">
        <v>0</v>
      </c>
      <c r="G10487">
        <v>0</v>
      </c>
      <c r="H10487">
        <v>0</v>
      </c>
    </row>
    <row r="10488" spans="1:8" x14ac:dyDescent="0.25">
      <c r="A10488" t="s">
        <v>59</v>
      </c>
      <c r="B10488">
        <v>2019</v>
      </c>
      <c r="C10488" t="s">
        <v>7</v>
      </c>
      <c r="D10488" t="s">
        <v>61</v>
      </c>
      <c r="E10488">
        <v>1584</v>
      </c>
      <c r="F10488">
        <v>13237.7323</v>
      </c>
      <c r="G10488">
        <v>1075310.1399999999</v>
      </c>
      <c r="H10488">
        <v>953935.61</v>
      </c>
    </row>
    <row r="10489" spans="1:8" x14ac:dyDescent="0.25">
      <c r="A10489" t="s">
        <v>59</v>
      </c>
      <c r="B10489">
        <v>2019</v>
      </c>
      <c r="C10489" t="s">
        <v>7</v>
      </c>
      <c r="D10489" t="s">
        <v>61</v>
      </c>
      <c r="E10489">
        <v>1292</v>
      </c>
      <c r="F10489">
        <v>1484.9995899999999</v>
      </c>
      <c r="G10489">
        <v>189678.81</v>
      </c>
      <c r="H10489">
        <v>177228.94</v>
      </c>
    </row>
    <row r="10490" spans="1:8" x14ac:dyDescent="0.25">
      <c r="A10490" t="s">
        <v>59</v>
      </c>
      <c r="B10490">
        <v>2019</v>
      </c>
      <c r="C10490" t="s">
        <v>7</v>
      </c>
      <c r="D10490" t="s">
        <v>61</v>
      </c>
      <c r="E10490">
        <v>9991</v>
      </c>
      <c r="F10490">
        <v>2949.1653000000001</v>
      </c>
      <c r="G10490">
        <v>235856.02</v>
      </c>
      <c r="H10490">
        <v>219867.73</v>
      </c>
    </row>
    <row r="10491" spans="1:8" x14ac:dyDescent="0.25">
      <c r="A10491" t="s">
        <v>59</v>
      </c>
      <c r="B10491">
        <v>2019</v>
      </c>
      <c r="C10491" t="s">
        <v>7</v>
      </c>
      <c r="D10491" t="s">
        <v>60</v>
      </c>
      <c r="E10491">
        <v>5</v>
      </c>
      <c r="F10491">
        <v>2.31006</v>
      </c>
      <c r="G10491">
        <v>562.83000000000004</v>
      </c>
      <c r="H10491">
        <v>952.16</v>
      </c>
    </row>
    <row r="10492" spans="1:8" x14ac:dyDescent="0.25">
      <c r="A10492" t="s">
        <v>59</v>
      </c>
      <c r="B10492">
        <v>2019</v>
      </c>
      <c r="C10492" t="s">
        <v>7</v>
      </c>
      <c r="D10492" t="s">
        <v>60</v>
      </c>
      <c r="E10492">
        <v>31</v>
      </c>
      <c r="F10492">
        <v>57.830860000000001</v>
      </c>
      <c r="G10492">
        <v>4990.2700000000004</v>
      </c>
      <c r="H10492">
        <v>3861.44</v>
      </c>
    </row>
    <row r="10493" spans="1:8" x14ac:dyDescent="0.25">
      <c r="A10493" t="s">
        <v>59</v>
      </c>
      <c r="B10493">
        <v>2019</v>
      </c>
      <c r="C10493" t="s">
        <v>7</v>
      </c>
      <c r="D10493" t="s">
        <v>60</v>
      </c>
      <c r="E10493">
        <v>686</v>
      </c>
      <c r="F10493">
        <v>198.04496</v>
      </c>
      <c r="G10493">
        <v>14082.7</v>
      </c>
      <c r="H10493">
        <v>12734.99</v>
      </c>
    </row>
    <row r="10494" spans="1:8" x14ac:dyDescent="0.25">
      <c r="A10494" t="s">
        <v>59</v>
      </c>
      <c r="B10494">
        <v>2019</v>
      </c>
      <c r="C10494" t="s">
        <v>7</v>
      </c>
      <c r="D10494" t="s">
        <v>62</v>
      </c>
      <c r="E10494">
        <v>2745</v>
      </c>
      <c r="F10494">
        <v>20908.116569999998</v>
      </c>
      <c r="G10494">
        <v>2032975.48</v>
      </c>
      <c r="H10494">
        <v>1775610.86</v>
      </c>
    </row>
    <row r="10495" spans="1:8" x14ac:dyDescent="0.25">
      <c r="A10495" t="s">
        <v>59</v>
      </c>
      <c r="B10495">
        <v>2019</v>
      </c>
      <c r="C10495" t="s">
        <v>7</v>
      </c>
      <c r="D10495" t="s">
        <v>62</v>
      </c>
      <c r="E10495">
        <v>5524</v>
      </c>
      <c r="F10495">
        <v>9156.4617799999996</v>
      </c>
      <c r="G10495">
        <v>1098973.06</v>
      </c>
      <c r="H10495">
        <v>1052585.8799999999</v>
      </c>
    </row>
    <row r="10496" spans="1:8" x14ac:dyDescent="0.25">
      <c r="A10496" t="s">
        <v>59</v>
      </c>
      <c r="B10496">
        <v>2019</v>
      </c>
      <c r="C10496" t="s">
        <v>7</v>
      </c>
      <c r="D10496" t="s">
        <v>62</v>
      </c>
      <c r="E10496">
        <v>126891</v>
      </c>
      <c r="F10496">
        <v>31432.90668</v>
      </c>
      <c r="G10496">
        <v>3030850.59</v>
      </c>
      <c r="H10496">
        <v>2746501.53</v>
      </c>
    </row>
    <row r="10497" spans="1:8" x14ac:dyDescent="0.25">
      <c r="A10497" t="s">
        <v>59</v>
      </c>
      <c r="B10497">
        <v>2019</v>
      </c>
      <c r="C10497" t="s">
        <v>7</v>
      </c>
      <c r="D10497" t="s">
        <v>60</v>
      </c>
      <c r="E10497">
        <v>23</v>
      </c>
      <c r="F10497">
        <v>137.51408000000001</v>
      </c>
      <c r="G10497">
        <v>11294.11</v>
      </c>
      <c r="H10497">
        <v>9566.75</v>
      </c>
    </row>
    <row r="10498" spans="1:8" x14ac:dyDescent="0.25">
      <c r="A10498" t="s">
        <v>59</v>
      </c>
      <c r="B10498">
        <v>2019</v>
      </c>
      <c r="C10498" t="s">
        <v>7</v>
      </c>
      <c r="D10498" t="s">
        <v>60</v>
      </c>
      <c r="E10498">
        <v>63</v>
      </c>
      <c r="F10498">
        <v>78.846959999999996</v>
      </c>
      <c r="G10498">
        <v>8413.84</v>
      </c>
      <c r="H10498">
        <v>6636.63</v>
      </c>
    </row>
    <row r="10499" spans="1:8" x14ac:dyDescent="0.25">
      <c r="A10499" t="s">
        <v>59</v>
      </c>
      <c r="B10499">
        <v>2019</v>
      </c>
      <c r="C10499" t="s">
        <v>7</v>
      </c>
      <c r="D10499" t="s">
        <v>60</v>
      </c>
      <c r="E10499">
        <v>26</v>
      </c>
      <c r="F10499">
        <v>167.02958000000001</v>
      </c>
      <c r="G10499">
        <v>6700.08</v>
      </c>
      <c r="H10499">
        <v>5550.22</v>
      </c>
    </row>
    <row r="10500" spans="1:8" x14ac:dyDescent="0.25">
      <c r="A10500" t="s">
        <v>59</v>
      </c>
      <c r="B10500">
        <v>2019</v>
      </c>
      <c r="C10500" t="s">
        <v>7</v>
      </c>
      <c r="D10500" t="s">
        <v>60</v>
      </c>
      <c r="E10500">
        <v>36</v>
      </c>
      <c r="F10500">
        <v>234.42388</v>
      </c>
      <c r="G10500">
        <v>15867.14</v>
      </c>
      <c r="H10500">
        <v>15405.83</v>
      </c>
    </row>
    <row r="10501" spans="1:8" x14ac:dyDescent="0.25">
      <c r="A10501" t="s">
        <v>59</v>
      </c>
      <c r="B10501">
        <v>2019</v>
      </c>
      <c r="C10501" t="s">
        <v>7</v>
      </c>
      <c r="D10501" t="s">
        <v>60</v>
      </c>
      <c r="E10501">
        <v>0</v>
      </c>
      <c r="F10501">
        <v>0</v>
      </c>
      <c r="G10501">
        <v>0</v>
      </c>
      <c r="H10501">
        <v>0</v>
      </c>
    </row>
    <row r="10502" spans="1:8" x14ac:dyDescent="0.25">
      <c r="A10502" t="s">
        <v>59</v>
      </c>
      <c r="B10502">
        <v>2019</v>
      </c>
      <c r="C10502" t="s">
        <v>7</v>
      </c>
      <c r="D10502" t="s">
        <v>60</v>
      </c>
      <c r="E10502">
        <v>0</v>
      </c>
      <c r="F10502">
        <v>0</v>
      </c>
      <c r="G10502">
        <v>0</v>
      </c>
      <c r="H10502">
        <v>0</v>
      </c>
    </row>
    <row r="10503" spans="1:8" x14ac:dyDescent="0.25">
      <c r="A10503" t="s">
        <v>59</v>
      </c>
      <c r="B10503">
        <v>2019</v>
      </c>
      <c r="C10503" t="s">
        <v>7</v>
      </c>
      <c r="D10503" t="s">
        <v>61</v>
      </c>
      <c r="E10503">
        <v>0</v>
      </c>
      <c r="F10503">
        <v>0</v>
      </c>
      <c r="G10503">
        <v>0</v>
      </c>
      <c r="H10503">
        <v>0</v>
      </c>
    </row>
    <row r="10504" spans="1:8" x14ac:dyDescent="0.25">
      <c r="A10504" t="s">
        <v>59</v>
      </c>
      <c r="B10504">
        <v>2019</v>
      </c>
      <c r="C10504" t="s">
        <v>7</v>
      </c>
      <c r="D10504" t="s">
        <v>60</v>
      </c>
      <c r="E10504">
        <v>0</v>
      </c>
      <c r="F10504">
        <v>0</v>
      </c>
      <c r="G10504">
        <v>0</v>
      </c>
      <c r="H10504">
        <v>0</v>
      </c>
    </row>
    <row r="10505" spans="1:8" x14ac:dyDescent="0.25">
      <c r="A10505" t="s">
        <v>59</v>
      </c>
      <c r="B10505">
        <v>2019</v>
      </c>
      <c r="C10505" t="s">
        <v>7</v>
      </c>
      <c r="D10505" t="s">
        <v>60</v>
      </c>
      <c r="E10505">
        <v>0</v>
      </c>
      <c r="F10505">
        <v>0</v>
      </c>
      <c r="G10505">
        <v>0</v>
      </c>
      <c r="H10505">
        <v>0</v>
      </c>
    </row>
    <row r="10506" spans="1:8" x14ac:dyDescent="0.25">
      <c r="A10506" t="s">
        <v>59</v>
      </c>
      <c r="B10506">
        <v>2019</v>
      </c>
      <c r="C10506" t="s">
        <v>7</v>
      </c>
      <c r="D10506" t="s">
        <v>60</v>
      </c>
      <c r="E10506">
        <v>0</v>
      </c>
      <c r="F10506">
        <v>0</v>
      </c>
      <c r="G10506">
        <v>0</v>
      </c>
      <c r="H10506">
        <v>0</v>
      </c>
    </row>
    <row r="10507" spans="1:8" x14ac:dyDescent="0.25">
      <c r="A10507" t="s">
        <v>59</v>
      </c>
      <c r="B10507">
        <v>2019</v>
      </c>
      <c r="C10507" t="s">
        <v>7</v>
      </c>
      <c r="D10507" t="s">
        <v>62</v>
      </c>
      <c r="E10507">
        <v>0</v>
      </c>
      <c r="F10507">
        <v>0</v>
      </c>
      <c r="G10507">
        <v>0</v>
      </c>
      <c r="H10507">
        <v>0</v>
      </c>
    </row>
    <row r="10508" spans="1:8" x14ac:dyDescent="0.25">
      <c r="A10508" t="s">
        <v>59</v>
      </c>
      <c r="B10508">
        <v>2019</v>
      </c>
      <c r="C10508" t="s">
        <v>7</v>
      </c>
      <c r="D10508" t="s">
        <v>60</v>
      </c>
      <c r="E10508">
        <v>0</v>
      </c>
      <c r="F10508">
        <v>0</v>
      </c>
      <c r="G10508">
        <v>0</v>
      </c>
      <c r="H10508">
        <v>0</v>
      </c>
    </row>
    <row r="10509" spans="1:8" x14ac:dyDescent="0.25">
      <c r="A10509" t="s">
        <v>59</v>
      </c>
      <c r="B10509">
        <v>2019</v>
      </c>
      <c r="C10509" t="s">
        <v>7</v>
      </c>
      <c r="D10509" t="s">
        <v>60</v>
      </c>
      <c r="E10509">
        <v>0</v>
      </c>
      <c r="F10509">
        <v>0</v>
      </c>
      <c r="G10509">
        <v>0</v>
      </c>
      <c r="H10509">
        <v>0</v>
      </c>
    </row>
    <row r="10510" spans="1:8" x14ac:dyDescent="0.25">
      <c r="A10510" t="s">
        <v>59</v>
      </c>
      <c r="B10510">
        <v>2019</v>
      </c>
      <c r="C10510" t="s">
        <v>7</v>
      </c>
      <c r="D10510" t="s">
        <v>60</v>
      </c>
      <c r="E10510">
        <v>0</v>
      </c>
      <c r="F10510">
        <v>0</v>
      </c>
      <c r="G10510">
        <v>0</v>
      </c>
      <c r="H10510">
        <v>0</v>
      </c>
    </row>
    <row r="10511" spans="1:8" x14ac:dyDescent="0.25">
      <c r="A10511" t="s">
        <v>59</v>
      </c>
      <c r="B10511">
        <v>2019</v>
      </c>
      <c r="C10511" t="s">
        <v>7</v>
      </c>
      <c r="D10511" t="s">
        <v>60</v>
      </c>
      <c r="E10511">
        <v>0</v>
      </c>
      <c r="F10511">
        <v>0</v>
      </c>
      <c r="G10511">
        <v>0</v>
      </c>
      <c r="H10511">
        <v>0</v>
      </c>
    </row>
    <row r="10512" spans="1:8" x14ac:dyDescent="0.25">
      <c r="A10512" t="s">
        <v>59</v>
      </c>
      <c r="B10512">
        <v>2019</v>
      </c>
      <c r="C10512" t="s">
        <v>7</v>
      </c>
      <c r="D10512" t="s">
        <v>61</v>
      </c>
      <c r="E10512">
        <v>0</v>
      </c>
      <c r="F10512">
        <v>0</v>
      </c>
      <c r="G10512">
        <v>0</v>
      </c>
      <c r="H10512">
        <v>0</v>
      </c>
    </row>
    <row r="10513" spans="1:8" x14ac:dyDescent="0.25">
      <c r="A10513" t="s">
        <v>59</v>
      </c>
      <c r="B10513">
        <v>2019</v>
      </c>
      <c r="C10513" t="s">
        <v>7</v>
      </c>
      <c r="D10513" t="s">
        <v>60</v>
      </c>
      <c r="E10513">
        <v>0</v>
      </c>
      <c r="F10513">
        <v>0</v>
      </c>
      <c r="G10513">
        <v>0</v>
      </c>
      <c r="H10513">
        <v>0</v>
      </c>
    </row>
    <row r="10514" spans="1:8" x14ac:dyDescent="0.25">
      <c r="A10514" t="s">
        <v>59</v>
      </c>
      <c r="B10514">
        <v>2019</v>
      </c>
      <c r="C10514" t="s">
        <v>7</v>
      </c>
      <c r="D10514" t="s">
        <v>60</v>
      </c>
      <c r="E10514">
        <v>0</v>
      </c>
      <c r="F10514">
        <v>0</v>
      </c>
      <c r="G10514">
        <v>0</v>
      </c>
      <c r="H10514">
        <v>0</v>
      </c>
    </row>
    <row r="10515" spans="1:8" x14ac:dyDescent="0.25">
      <c r="A10515" t="s">
        <v>59</v>
      </c>
      <c r="B10515">
        <v>2019</v>
      </c>
      <c r="C10515" t="s">
        <v>7</v>
      </c>
      <c r="D10515" t="s">
        <v>60</v>
      </c>
      <c r="E10515">
        <v>0</v>
      </c>
      <c r="F10515">
        <v>0</v>
      </c>
      <c r="G10515">
        <v>0</v>
      </c>
      <c r="H10515">
        <v>0</v>
      </c>
    </row>
    <row r="10516" spans="1:8" x14ac:dyDescent="0.25">
      <c r="A10516" t="s">
        <v>59</v>
      </c>
      <c r="B10516">
        <v>2019</v>
      </c>
      <c r="C10516" t="s">
        <v>7</v>
      </c>
      <c r="D10516" t="s">
        <v>60</v>
      </c>
      <c r="E10516">
        <v>0</v>
      </c>
      <c r="F10516">
        <v>0</v>
      </c>
      <c r="G10516">
        <v>0</v>
      </c>
      <c r="H10516">
        <v>0</v>
      </c>
    </row>
    <row r="10517" spans="1:8" x14ac:dyDescent="0.25">
      <c r="A10517" t="s">
        <v>59</v>
      </c>
      <c r="B10517">
        <v>2019</v>
      </c>
      <c r="C10517" t="s">
        <v>7</v>
      </c>
      <c r="D10517" t="s">
        <v>60</v>
      </c>
      <c r="E10517">
        <v>0</v>
      </c>
      <c r="F10517">
        <v>0</v>
      </c>
      <c r="G10517">
        <v>0</v>
      </c>
      <c r="H10517">
        <v>0</v>
      </c>
    </row>
    <row r="10518" spans="1:8" x14ac:dyDescent="0.25">
      <c r="A10518" t="s">
        <v>59</v>
      </c>
      <c r="B10518">
        <v>2019</v>
      </c>
      <c r="C10518" t="s">
        <v>7</v>
      </c>
      <c r="D10518" t="s">
        <v>60</v>
      </c>
      <c r="E10518">
        <v>7</v>
      </c>
      <c r="F10518">
        <v>74.37527</v>
      </c>
      <c r="G10518">
        <v>6612.61</v>
      </c>
      <c r="H10518">
        <v>6372.35</v>
      </c>
    </row>
    <row r="10519" spans="1:8" x14ac:dyDescent="0.25">
      <c r="A10519" t="s">
        <v>59</v>
      </c>
      <c r="B10519">
        <v>2019</v>
      </c>
      <c r="C10519" t="s">
        <v>7</v>
      </c>
      <c r="D10519" t="s">
        <v>60</v>
      </c>
      <c r="E10519">
        <v>0</v>
      </c>
      <c r="F10519">
        <v>0</v>
      </c>
      <c r="G10519">
        <v>0</v>
      </c>
      <c r="H10519">
        <v>0</v>
      </c>
    </row>
    <row r="10520" spans="1:8" x14ac:dyDescent="0.25">
      <c r="A10520" t="s">
        <v>59</v>
      </c>
      <c r="B10520">
        <v>2019</v>
      </c>
      <c r="C10520" t="s">
        <v>7</v>
      </c>
      <c r="D10520" t="s">
        <v>60</v>
      </c>
      <c r="E10520">
        <v>0</v>
      </c>
      <c r="F10520">
        <v>0</v>
      </c>
      <c r="G10520">
        <v>0</v>
      </c>
      <c r="H10520">
        <v>0</v>
      </c>
    </row>
    <row r="10521" spans="1:8" x14ac:dyDescent="0.25">
      <c r="A10521" t="s">
        <v>59</v>
      </c>
      <c r="B10521">
        <v>2019</v>
      </c>
      <c r="C10521" t="s">
        <v>7</v>
      </c>
      <c r="D10521" t="s">
        <v>62</v>
      </c>
      <c r="E10521">
        <v>0</v>
      </c>
      <c r="F10521">
        <v>0</v>
      </c>
      <c r="G10521">
        <v>0</v>
      </c>
      <c r="H10521">
        <v>0</v>
      </c>
    </row>
    <row r="10522" spans="1:8" x14ac:dyDescent="0.25">
      <c r="A10522" t="s">
        <v>59</v>
      </c>
      <c r="B10522">
        <v>2019</v>
      </c>
      <c r="C10522" t="s">
        <v>7</v>
      </c>
      <c r="D10522" t="s">
        <v>60</v>
      </c>
      <c r="E10522">
        <v>0</v>
      </c>
      <c r="F10522">
        <v>0</v>
      </c>
      <c r="G10522">
        <v>0</v>
      </c>
      <c r="H10522">
        <v>0</v>
      </c>
    </row>
    <row r="10523" spans="1:8" x14ac:dyDescent="0.25">
      <c r="A10523" t="s">
        <v>59</v>
      </c>
      <c r="B10523">
        <v>2019</v>
      </c>
      <c r="C10523" t="s">
        <v>7</v>
      </c>
      <c r="D10523" t="s">
        <v>60</v>
      </c>
      <c r="E10523">
        <v>0</v>
      </c>
      <c r="F10523">
        <v>0</v>
      </c>
      <c r="G10523">
        <v>0</v>
      </c>
      <c r="H10523">
        <v>0</v>
      </c>
    </row>
    <row r="10524" spans="1:8" x14ac:dyDescent="0.25">
      <c r="A10524" t="s">
        <v>59</v>
      </c>
      <c r="B10524">
        <v>2019</v>
      </c>
      <c r="C10524" t="s">
        <v>7</v>
      </c>
      <c r="D10524" t="s">
        <v>60</v>
      </c>
      <c r="E10524">
        <v>1</v>
      </c>
      <c r="F10524">
        <v>27.490680000000001</v>
      </c>
      <c r="G10524">
        <v>2028.83</v>
      </c>
      <c r="H10524">
        <v>0</v>
      </c>
    </row>
    <row r="10525" spans="1:8" x14ac:dyDescent="0.25">
      <c r="A10525" t="s">
        <v>59</v>
      </c>
      <c r="B10525">
        <v>2019</v>
      </c>
      <c r="C10525" t="s">
        <v>7</v>
      </c>
      <c r="D10525" t="s">
        <v>61</v>
      </c>
      <c r="E10525">
        <v>0</v>
      </c>
      <c r="F10525">
        <v>0</v>
      </c>
      <c r="G10525">
        <v>0</v>
      </c>
      <c r="H10525">
        <v>0</v>
      </c>
    </row>
    <row r="10526" spans="1:8" x14ac:dyDescent="0.25">
      <c r="A10526" t="s">
        <v>59</v>
      </c>
      <c r="B10526">
        <v>2019</v>
      </c>
      <c r="C10526" t="s">
        <v>7</v>
      </c>
      <c r="D10526" t="s">
        <v>61</v>
      </c>
      <c r="E10526">
        <v>8</v>
      </c>
      <c r="F10526">
        <v>714.67092000000002</v>
      </c>
      <c r="G10526">
        <v>56462.94</v>
      </c>
      <c r="H10526">
        <v>51066.7</v>
      </c>
    </row>
    <row r="10527" spans="1:8" x14ac:dyDescent="0.25">
      <c r="A10527" t="s">
        <v>59</v>
      </c>
      <c r="B10527">
        <v>2019</v>
      </c>
      <c r="C10527" t="s">
        <v>7</v>
      </c>
      <c r="D10527" t="s">
        <v>61</v>
      </c>
      <c r="E10527">
        <v>0</v>
      </c>
      <c r="F10527">
        <v>0</v>
      </c>
      <c r="G10527">
        <v>0</v>
      </c>
      <c r="H10527">
        <v>0</v>
      </c>
    </row>
    <row r="10528" spans="1:8" x14ac:dyDescent="0.25">
      <c r="A10528" t="s">
        <v>59</v>
      </c>
      <c r="B10528">
        <v>2019</v>
      </c>
      <c r="C10528" t="s">
        <v>7</v>
      </c>
      <c r="D10528" t="s">
        <v>60</v>
      </c>
      <c r="E10528">
        <v>0</v>
      </c>
      <c r="F10528">
        <v>0</v>
      </c>
      <c r="G10528">
        <v>0</v>
      </c>
      <c r="H10528">
        <v>0</v>
      </c>
    </row>
    <row r="10529" spans="1:8" x14ac:dyDescent="0.25">
      <c r="A10529" t="s">
        <v>59</v>
      </c>
      <c r="B10529">
        <v>2019</v>
      </c>
      <c r="C10529" t="s">
        <v>7</v>
      </c>
      <c r="D10529" t="s">
        <v>60</v>
      </c>
      <c r="E10529">
        <v>0</v>
      </c>
      <c r="F10529">
        <v>0</v>
      </c>
      <c r="G10529">
        <v>0</v>
      </c>
      <c r="H10529">
        <v>0</v>
      </c>
    </row>
    <row r="10530" spans="1:8" x14ac:dyDescent="0.25">
      <c r="A10530" t="s">
        <v>59</v>
      </c>
      <c r="B10530">
        <v>2019</v>
      </c>
      <c r="C10530" t="s">
        <v>7</v>
      </c>
      <c r="D10530" t="s">
        <v>60</v>
      </c>
      <c r="E10530">
        <v>2</v>
      </c>
      <c r="F10530">
        <v>46.734389999999998</v>
      </c>
      <c r="G10530">
        <v>4920.49</v>
      </c>
      <c r="H10530">
        <v>4920.49</v>
      </c>
    </row>
    <row r="10531" spans="1:8" x14ac:dyDescent="0.25">
      <c r="A10531" t="s">
        <v>59</v>
      </c>
      <c r="B10531">
        <v>2019</v>
      </c>
      <c r="C10531" t="s">
        <v>7</v>
      </c>
      <c r="D10531" t="s">
        <v>60</v>
      </c>
      <c r="E10531">
        <v>0</v>
      </c>
      <c r="F10531">
        <v>0</v>
      </c>
      <c r="G10531">
        <v>0</v>
      </c>
      <c r="H10531">
        <v>0</v>
      </c>
    </row>
    <row r="10532" spans="1:8" x14ac:dyDescent="0.25">
      <c r="A10532" t="s">
        <v>59</v>
      </c>
      <c r="B10532">
        <v>2019</v>
      </c>
      <c r="C10532" t="s">
        <v>7</v>
      </c>
      <c r="D10532" t="s">
        <v>60</v>
      </c>
      <c r="E10532">
        <v>101</v>
      </c>
      <c r="F10532">
        <v>7037.1101500000004</v>
      </c>
      <c r="G10532">
        <v>515341.86</v>
      </c>
      <c r="H10532">
        <v>596058.42000000004</v>
      </c>
    </row>
    <row r="10533" spans="1:8" x14ac:dyDescent="0.25">
      <c r="A10533" t="s">
        <v>59</v>
      </c>
      <c r="B10533">
        <v>2019</v>
      </c>
      <c r="C10533" t="s">
        <v>7</v>
      </c>
      <c r="D10533" t="s">
        <v>60</v>
      </c>
      <c r="E10533">
        <v>1</v>
      </c>
      <c r="F10533">
        <v>0.81200000000000006</v>
      </c>
      <c r="G10533">
        <v>89.66</v>
      </c>
      <c r="H10533">
        <v>89.66</v>
      </c>
    </row>
    <row r="10534" spans="1:8" x14ac:dyDescent="0.25">
      <c r="A10534" t="s">
        <v>59</v>
      </c>
      <c r="B10534">
        <v>2019</v>
      </c>
      <c r="C10534" t="s">
        <v>7</v>
      </c>
      <c r="D10534" t="s">
        <v>62</v>
      </c>
      <c r="E10534">
        <v>5</v>
      </c>
      <c r="F10534">
        <v>645.84999000000005</v>
      </c>
      <c r="G10534">
        <v>62311.51</v>
      </c>
      <c r="H10534">
        <v>63171.5</v>
      </c>
    </row>
    <row r="10535" spans="1:8" x14ac:dyDescent="0.25">
      <c r="A10535" t="s">
        <v>59</v>
      </c>
      <c r="B10535">
        <v>2019</v>
      </c>
      <c r="C10535" t="s">
        <v>7</v>
      </c>
      <c r="D10535" t="s">
        <v>62</v>
      </c>
      <c r="E10535">
        <v>0</v>
      </c>
      <c r="F10535">
        <v>0</v>
      </c>
      <c r="G10535">
        <v>0</v>
      </c>
      <c r="H10535">
        <v>0</v>
      </c>
    </row>
    <row r="10536" spans="1:8" x14ac:dyDescent="0.25">
      <c r="A10536" t="s">
        <v>59</v>
      </c>
      <c r="B10536">
        <v>2019</v>
      </c>
      <c r="C10536" t="s">
        <v>7</v>
      </c>
      <c r="D10536" t="s">
        <v>60</v>
      </c>
      <c r="E10536">
        <v>0</v>
      </c>
      <c r="F10536">
        <v>0</v>
      </c>
      <c r="G10536">
        <v>0</v>
      </c>
      <c r="H10536">
        <v>0</v>
      </c>
    </row>
    <row r="10537" spans="1:8" x14ac:dyDescent="0.25">
      <c r="A10537" t="s">
        <v>59</v>
      </c>
      <c r="B10537">
        <v>2019</v>
      </c>
      <c r="C10537" t="s">
        <v>7</v>
      </c>
      <c r="D10537" t="s">
        <v>60</v>
      </c>
      <c r="E10537">
        <v>0</v>
      </c>
      <c r="F10537">
        <v>0</v>
      </c>
      <c r="G10537">
        <v>0</v>
      </c>
      <c r="H10537">
        <v>0</v>
      </c>
    </row>
    <row r="10538" spans="1:8" x14ac:dyDescent="0.25">
      <c r="A10538" t="s">
        <v>59</v>
      </c>
      <c r="B10538">
        <v>2019</v>
      </c>
      <c r="C10538" t="s">
        <v>7</v>
      </c>
      <c r="D10538" t="s">
        <v>60</v>
      </c>
      <c r="E10538">
        <v>0</v>
      </c>
      <c r="F10538">
        <v>0</v>
      </c>
      <c r="G10538">
        <v>0</v>
      </c>
      <c r="H10538">
        <v>0</v>
      </c>
    </row>
    <row r="10539" spans="1:8" x14ac:dyDescent="0.25">
      <c r="A10539" t="s">
        <v>59</v>
      </c>
      <c r="B10539">
        <v>2019</v>
      </c>
      <c r="C10539" t="s">
        <v>7</v>
      </c>
      <c r="D10539" t="s">
        <v>60</v>
      </c>
      <c r="E10539">
        <v>16</v>
      </c>
      <c r="F10539">
        <v>1041.66238</v>
      </c>
      <c r="G10539">
        <v>68454.179999999993</v>
      </c>
      <c r="H10539">
        <v>84589.7</v>
      </c>
    </row>
    <row r="10540" spans="1:8" x14ac:dyDescent="0.25">
      <c r="A10540" t="s">
        <v>59</v>
      </c>
      <c r="B10540">
        <v>2019</v>
      </c>
      <c r="C10540" t="s">
        <v>7</v>
      </c>
      <c r="D10540" t="s">
        <v>60</v>
      </c>
      <c r="E10540">
        <v>0</v>
      </c>
      <c r="F10540">
        <v>0</v>
      </c>
      <c r="G10540">
        <v>0</v>
      </c>
      <c r="H10540">
        <v>0</v>
      </c>
    </row>
    <row r="10541" spans="1:8" x14ac:dyDescent="0.25">
      <c r="A10541" t="s">
        <v>59</v>
      </c>
      <c r="B10541">
        <v>2019</v>
      </c>
      <c r="C10541" t="s">
        <v>7</v>
      </c>
      <c r="D10541" t="s">
        <v>60</v>
      </c>
      <c r="E10541">
        <v>22</v>
      </c>
      <c r="F10541">
        <v>2935.5288500000001</v>
      </c>
      <c r="G10541">
        <v>187075.92</v>
      </c>
      <c r="H10541">
        <v>199952.48</v>
      </c>
    </row>
    <row r="10542" spans="1:8" x14ac:dyDescent="0.25">
      <c r="A10542" t="s">
        <v>59</v>
      </c>
      <c r="B10542">
        <v>2019</v>
      </c>
      <c r="C10542" t="s">
        <v>7</v>
      </c>
      <c r="D10542" t="s">
        <v>60</v>
      </c>
      <c r="E10542">
        <v>1</v>
      </c>
      <c r="F10542">
        <v>0.38453999999999999</v>
      </c>
      <c r="G10542">
        <v>39.04</v>
      </c>
      <c r="H10542">
        <v>83.92</v>
      </c>
    </row>
    <row r="10543" spans="1:8" x14ac:dyDescent="0.25">
      <c r="A10543" t="s">
        <v>59</v>
      </c>
      <c r="B10543">
        <v>2019</v>
      </c>
      <c r="C10543" t="s">
        <v>7</v>
      </c>
      <c r="D10543" t="s">
        <v>60</v>
      </c>
      <c r="E10543">
        <v>0</v>
      </c>
      <c r="F10543">
        <v>0</v>
      </c>
      <c r="G10543">
        <v>0</v>
      </c>
      <c r="H10543">
        <v>0</v>
      </c>
    </row>
    <row r="10544" spans="1:8" x14ac:dyDescent="0.25">
      <c r="A10544" t="s">
        <v>59</v>
      </c>
      <c r="B10544">
        <v>2019</v>
      </c>
      <c r="C10544" t="s">
        <v>7</v>
      </c>
      <c r="D10544" t="s">
        <v>60</v>
      </c>
      <c r="E10544">
        <v>0</v>
      </c>
      <c r="F10544">
        <v>0</v>
      </c>
      <c r="G10544">
        <v>0</v>
      </c>
      <c r="H10544">
        <v>0</v>
      </c>
    </row>
    <row r="10545" spans="1:8" x14ac:dyDescent="0.25">
      <c r="A10545" t="s">
        <v>59</v>
      </c>
      <c r="B10545">
        <v>2019</v>
      </c>
      <c r="C10545" t="s">
        <v>7</v>
      </c>
      <c r="D10545" t="s">
        <v>60</v>
      </c>
      <c r="E10545">
        <v>2</v>
      </c>
      <c r="F10545">
        <v>1.2999999999999999E-4</v>
      </c>
      <c r="G10545">
        <v>2.83</v>
      </c>
      <c r="H10545">
        <v>12.26</v>
      </c>
    </row>
    <row r="10546" spans="1:8" x14ac:dyDescent="0.25">
      <c r="A10546" t="s">
        <v>59</v>
      </c>
      <c r="B10546">
        <v>2019</v>
      </c>
      <c r="C10546" t="s">
        <v>7</v>
      </c>
      <c r="D10546" t="s">
        <v>63</v>
      </c>
      <c r="E10546">
        <v>77</v>
      </c>
      <c r="F10546">
        <v>8.9060000000000006</v>
      </c>
      <c r="G10546">
        <v>895.53</v>
      </c>
      <c r="H10546">
        <v>709.88</v>
      </c>
    </row>
    <row r="10547" spans="1:8" x14ac:dyDescent="0.25">
      <c r="A10547" t="s">
        <v>59</v>
      </c>
      <c r="B10547">
        <v>2019</v>
      </c>
      <c r="C10547" t="s">
        <v>7</v>
      </c>
      <c r="D10547" t="s">
        <v>60</v>
      </c>
      <c r="E10547">
        <v>1</v>
      </c>
      <c r="F10547">
        <v>6.2822300000000002</v>
      </c>
      <c r="G10547">
        <v>517.63</v>
      </c>
      <c r="H10547">
        <v>515.5</v>
      </c>
    </row>
    <row r="10548" spans="1:8" x14ac:dyDescent="0.25">
      <c r="A10548" t="s">
        <v>59</v>
      </c>
      <c r="B10548">
        <v>2019</v>
      </c>
      <c r="C10548" t="s">
        <v>7</v>
      </c>
      <c r="D10548" t="s">
        <v>60</v>
      </c>
      <c r="E10548">
        <v>5</v>
      </c>
      <c r="F10548">
        <v>37.212760000000003</v>
      </c>
      <c r="G10548">
        <v>3232.93</v>
      </c>
      <c r="H10548">
        <v>2202.0500000000002</v>
      </c>
    </row>
    <row r="10549" spans="1:8" x14ac:dyDescent="0.25">
      <c r="A10549" t="s">
        <v>59</v>
      </c>
      <c r="B10549">
        <v>2019</v>
      </c>
      <c r="C10549" t="s">
        <v>7</v>
      </c>
      <c r="D10549" t="s">
        <v>60</v>
      </c>
      <c r="E10549">
        <v>2</v>
      </c>
      <c r="F10549">
        <v>6.0119999999999996</v>
      </c>
      <c r="G10549">
        <v>588.85</v>
      </c>
      <c r="H10549">
        <v>0</v>
      </c>
    </row>
    <row r="10550" spans="1:8" x14ac:dyDescent="0.25">
      <c r="A10550" t="s">
        <v>59</v>
      </c>
      <c r="B10550">
        <v>2019</v>
      </c>
      <c r="C10550" t="s">
        <v>7</v>
      </c>
      <c r="D10550" t="s">
        <v>60</v>
      </c>
      <c r="E10550">
        <v>5</v>
      </c>
      <c r="F10550">
        <v>0.52700000000000002</v>
      </c>
      <c r="G10550">
        <v>45.63</v>
      </c>
      <c r="H10550">
        <v>45.98</v>
      </c>
    </row>
    <row r="10551" spans="1:8" x14ac:dyDescent="0.25">
      <c r="A10551" t="s">
        <v>59</v>
      </c>
      <c r="B10551">
        <v>2019</v>
      </c>
      <c r="C10551" t="s">
        <v>7</v>
      </c>
      <c r="D10551" t="s">
        <v>60</v>
      </c>
      <c r="E10551">
        <v>0</v>
      </c>
      <c r="F10551">
        <v>0</v>
      </c>
      <c r="G10551">
        <v>0</v>
      </c>
      <c r="H10551">
        <v>0</v>
      </c>
    </row>
    <row r="10552" spans="1:8" x14ac:dyDescent="0.25">
      <c r="A10552" t="s">
        <v>59</v>
      </c>
      <c r="B10552">
        <v>2019</v>
      </c>
      <c r="C10552" t="s">
        <v>7</v>
      </c>
      <c r="D10552" t="s">
        <v>60</v>
      </c>
      <c r="E10552">
        <v>22</v>
      </c>
      <c r="F10552">
        <v>7.3201400000000003</v>
      </c>
      <c r="G10552">
        <v>602.49</v>
      </c>
      <c r="H10552">
        <v>620.13</v>
      </c>
    </row>
    <row r="10553" spans="1:8" x14ac:dyDescent="0.25">
      <c r="A10553" t="s">
        <v>59</v>
      </c>
      <c r="B10553">
        <v>2019</v>
      </c>
      <c r="C10553" t="s">
        <v>7</v>
      </c>
      <c r="D10553" t="s">
        <v>63</v>
      </c>
      <c r="E10553">
        <v>0</v>
      </c>
      <c r="F10553">
        <v>0</v>
      </c>
      <c r="G10553">
        <v>0</v>
      </c>
      <c r="H10553">
        <v>0</v>
      </c>
    </row>
    <row r="10554" spans="1:8" x14ac:dyDescent="0.25">
      <c r="A10554" t="s">
        <v>59</v>
      </c>
      <c r="B10554">
        <v>2019</v>
      </c>
      <c r="C10554" t="s">
        <v>7</v>
      </c>
      <c r="D10554" t="s">
        <v>60</v>
      </c>
      <c r="E10554">
        <v>6</v>
      </c>
      <c r="F10554">
        <v>1.407</v>
      </c>
      <c r="G10554">
        <v>120.24</v>
      </c>
      <c r="H10554">
        <v>140.65</v>
      </c>
    </row>
    <row r="10555" spans="1:8" x14ac:dyDescent="0.25">
      <c r="A10555" t="s">
        <v>59</v>
      </c>
      <c r="B10555">
        <v>2019</v>
      </c>
      <c r="C10555" t="s">
        <v>7</v>
      </c>
      <c r="D10555" t="s">
        <v>60</v>
      </c>
      <c r="E10555">
        <v>0</v>
      </c>
      <c r="F10555">
        <v>0</v>
      </c>
      <c r="G10555">
        <v>0</v>
      </c>
      <c r="H10555">
        <v>0</v>
      </c>
    </row>
    <row r="10556" spans="1:8" x14ac:dyDescent="0.25">
      <c r="A10556" t="s">
        <v>59</v>
      </c>
      <c r="B10556">
        <v>2019</v>
      </c>
      <c r="C10556" t="s">
        <v>7</v>
      </c>
      <c r="D10556" t="s">
        <v>60</v>
      </c>
      <c r="E10556">
        <v>0</v>
      </c>
      <c r="F10556">
        <v>0</v>
      </c>
      <c r="G10556">
        <v>0</v>
      </c>
      <c r="H10556">
        <v>0</v>
      </c>
    </row>
    <row r="10557" spans="1:8" x14ac:dyDescent="0.25">
      <c r="A10557" t="s">
        <v>59</v>
      </c>
      <c r="B10557">
        <v>2019</v>
      </c>
      <c r="C10557" t="s">
        <v>7</v>
      </c>
      <c r="D10557" t="s">
        <v>60</v>
      </c>
      <c r="E10557">
        <v>26</v>
      </c>
      <c r="F10557">
        <v>106.73000999999999</v>
      </c>
      <c r="G10557">
        <v>9337.75</v>
      </c>
      <c r="H10557">
        <v>0</v>
      </c>
    </row>
    <row r="10558" spans="1:8" x14ac:dyDescent="0.25">
      <c r="A10558" t="s">
        <v>59</v>
      </c>
      <c r="B10558">
        <v>2019</v>
      </c>
      <c r="C10558" t="s">
        <v>7</v>
      </c>
      <c r="D10558" t="s">
        <v>60</v>
      </c>
      <c r="E10558">
        <v>0</v>
      </c>
      <c r="F10558">
        <v>0</v>
      </c>
      <c r="G10558">
        <v>0</v>
      </c>
      <c r="H10558">
        <v>0</v>
      </c>
    </row>
    <row r="10559" spans="1:8" x14ac:dyDescent="0.25">
      <c r="A10559" t="s">
        <v>59</v>
      </c>
      <c r="B10559">
        <v>2019</v>
      </c>
      <c r="C10559" t="s">
        <v>7</v>
      </c>
      <c r="D10559" t="s">
        <v>63</v>
      </c>
      <c r="E10559">
        <v>0</v>
      </c>
      <c r="F10559">
        <v>0</v>
      </c>
      <c r="G10559">
        <v>0</v>
      </c>
      <c r="H10559">
        <v>0</v>
      </c>
    </row>
    <row r="10560" spans="1:8" x14ac:dyDescent="0.25">
      <c r="A10560" t="s">
        <v>59</v>
      </c>
      <c r="B10560">
        <v>2019</v>
      </c>
      <c r="C10560" t="s">
        <v>7</v>
      </c>
      <c r="D10560" t="s">
        <v>64</v>
      </c>
      <c r="E10560">
        <v>0</v>
      </c>
      <c r="F10560">
        <v>0</v>
      </c>
      <c r="G10560">
        <v>0</v>
      </c>
      <c r="H10560">
        <v>0</v>
      </c>
    </row>
    <row r="10561" spans="1:8" x14ac:dyDescent="0.25">
      <c r="A10561" t="s">
        <v>59</v>
      </c>
      <c r="B10561">
        <v>2019</v>
      </c>
      <c r="C10561" t="s">
        <v>7</v>
      </c>
      <c r="D10561" t="s">
        <v>61</v>
      </c>
      <c r="E10561">
        <v>8</v>
      </c>
      <c r="F10561">
        <v>75.437129999999996</v>
      </c>
      <c r="G10561">
        <v>5827.26</v>
      </c>
      <c r="H10561">
        <v>5808.05</v>
      </c>
    </row>
    <row r="10562" spans="1:8" x14ac:dyDescent="0.25">
      <c r="A10562" t="s">
        <v>59</v>
      </c>
      <c r="B10562">
        <v>2019</v>
      </c>
      <c r="C10562" t="s">
        <v>7</v>
      </c>
      <c r="D10562" t="s">
        <v>61</v>
      </c>
      <c r="E10562">
        <v>0</v>
      </c>
      <c r="F10562">
        <v>0</v>
      </c>
      <c r="G10562">
        <v>0</v>
      </c>
      <c r="H10562">
        <v>0</v>
      </c>
    </row>
    <row r="10563" spans="1:8" x14ac:dyDescent="0.25">
      <c r="A10563" t="s">
        <v>59</v>
      </c>
      <c r="B10563">
        <v>2019</v>
      </c>
      <c r="C10563" t="s">
        <v>7</v>
      </c>
      <c r="D10563" t="s">
        <v>61</v>
      </c>
      <c r="E10563">
        <v>5</v>
      </c>
      <c r="F10563">
        <v>5.734</v>
      </c>
      <c r="G10563">
        <v>500.48</v>
      </c>
      <c r="H10563">
        <v>451.66</v>
      </c>
    </row>
    <row r="10564" spans="1:8" x14ac:dyDescent="0.25">
      <c r="A10564" t="s">
        <v>59</v>
      </c>
      <c r="B10564">
        <v>2019</v>
      </c>
      <c r="C10564" t="s">
        <v>7</v>
      </c>
      <c r="D10564" t="s">
        <v>60</v>
      </c>
      <c r="E10564">
        <v>11</v>
      </c>
      <c r="F10564">
        <v>20.684619999999999</v>
      </c>
      <c r="G10564">
        <v>2339.4699999999998</v>
      </c>
      <c r="H10564">
        <v>2357.73</v>
      </c>
    </row>
    <row r="10565" spans="1:8" x14ac:dyDescent="0.25">
      <c r="A10565" t="s">
        <v>59</v>
      </c>
      <c r="B10565">
        <v>2019</v>
      </c>
      <c r="C10565" t="s">
        <v>7</v>
      </c>
      <c r="D10565" t="s">
        <v>60</v>
      </c>
      <c r="E10565">
        <v>481</v>
      </c>
      <c r="F10565">
        <v>4885.3030699999999</v>
      </c>
      <c r="G10565">
        <v>410541.37</v>
      </c>
      <c r="H10565">
        <v>413034.49</v>
      </c>
    </row>
    <row r="10566" spans="1:8" x14ac:dyDescent="0.25">
      <c r="A10566" t="s">
        <v>59</v>
      </c>
      <c r="B10566">
        <v>2019</v>
      </c>
      <c r="C10566" t="s">
        <v>7</v>
      </c>
      <c r="D10566" t="s">
        <v>60</v>
      </c>
      <c r="E10566">
        <v>373</v>
      </c>
      <c r="F10566">
        <v>522.89657999999997</v>
      </c>
      <c r="G10566">
        <v>60669.27</v>
      </c>
      <c r="H10566">
        <v>59778.62</v>
      </c>
    </row>
    <row r="10567" spans="1:8" x14ac:dyDescent="0.25">
      <c r="A10567" t="s">
        <v>59</v>
      </c>
      <c r="B10567">
        <v>2019</v>
      </c>
      <c r="C10567" t="s">
        <v>7</v>
      </c>
      <c r="D10567" t="s">
        <v>60</v>
      </c>
      <c r="E10567">
        <v>3136</v>
      </c>
      <c r="F10567">
        <v>1299.1520700000001</v>
      </c>
      <c r="G10567">
        <v>114880.2</v>
      </c>
      <c r="H10567">
        <v>131816.64000000001</v>
      </c>
    </row>
    <row r="10568" spans="1:8" x14ac:dyDescent="0.25">
      <c r="A10568" t="s">
        <v>59</v>
      </c>
      <c r="B10568">
        <v>2019</v>
      </c>
      <c r="C10568" t="s">
        <v>7</v>
      </c>
      <c r="D10568" t="s">
        <v>60</v>
      </c>
      <c r="E10568">
        <v>0</v>
      </c>
      <c r="F10568">
        <v>0</v>
      </c>
      <c r="G10568">
        <v>0</v>
      </c>
      <c r="H10568">
        <v>0</v>
      </c>
    </row>
    <row r="10569" spans="1:8" x14ac:dyDescent="0.25">
      <c r="A10569" t="s">
        <v>59</v>
      </c>
      <c r="B10569">
        <v>2019</v>
      </c>
      <c r="C10569" t="s">
        <v>7</v>
      </c>
      <c r="D10569" t="s">
        <v>60</v>
      </c>
      <c r="E10569">
        <v>5</v>
      </c>
      <c r="F10569">
        <v>0.22700000000000001</v>
      </c>
      <c r="G10569">
        <v>17.37</v>
      </c>
      <c r="H10569">
        <v>15.13</v>
      </c>
    </row>
    <row r="10570" spans="1:8" x14ac:dyDescent="0.25">
      <c r="A10570" t="s">
        <v>59</v>
      </c>
      <c r="B10570">
        <v>2019</v>
      </c>
      <c r="C10570" t="s">
        <v>7</v>
      </c>
      <c r="D10570" t="s">
        <v>62</v>
      </c>
      <c r="E10570">
        <v>44</v>
      </c>
      <c r="F10570">
        <v>418.64371</v>
      </c>
      <c r="G10570">
        <v>38583.26</v>
      </c>
      <c r="H10570">
        <v>39495.1</v>
      </c>
    </row>
    <row r="10571" spans="1:8" x14ac:dyDescent="0.25">
      <c r="A10571" t="s">
        <v>59</v>
      </c>
      <c r="B10571">
        <v>2019</v>
      </c>
      <c r="C10571" t="s">
        <v>7</v>
      </c>
      <c r="D10571" t="s">
        <v>62</v>
      </c>
      <c r="E10571">
        <v>42</v>
      </c>
      <c r="F10571">
        <v>29.21322</v>
      </c>
      <c r="G10571">
        <v>4560.07</v>
      </c>
      <c r="H10571">
        <v>3353.2</v>
      </c>
    </row>
    <row r="10572" spans="1:8" x14ac:dyDescent="0.25">
      <c r="A10572" t="s">
        <v>59</v>
      </c>
      <c r="B10572">
        <v>2019</v>
      </c>
      <c r="C10572" t="s">
        <v>7</v>
      </c>
      <c r="D10572" t="s">
        <v>62</v>
      </c>
      <c r="E10572">
        <v>339</v>
      </c>
      <c r="F10572">
        <v>106.27119999999999</v>
      </c>
      <c r="G10572">
        <v>10329.209999999999</v>
      </c>
      <c r="H10572">
        <v>12956.81</v>
      </c>
    </row>
    <row r="10573" spans="1:8" x14ac:dyDescent="0.25">
      <c r="A10573" t="s">
        <v>59</v>
      </c>
      <c r="B10573">
        <v>2019</v>
      </c>
      <c r="C10573" t="s">
        <v>7</v>
      </c>
      <c r="D10573" t="s">
        <v>60</v>
      </c>
      <c r="E10573">
        <v>68</v>
      </c>
      <c r="F10573">
        <v>381.29581999999999</v>
      </c>
      <c r="G10573">
        <v>25073.35</v>
      </c>
      <c r="H10573">
        <v>30561.040000000001</v>
      </c>
    </row>
    <row r="10574" spans="1:8" x14ac:dyDescent="0.25">
      <c r="A10574" t="s">
        <v>59</v>
      </c>
      <c r="B10574">
        <v>2019</v>
      </c>
      <c r="C10574" t="s">
        <v>7</v>
      </c>
      <c r="D10574" t="s">
        <v>60</v>
      </c>
      <c r="E10574">
        <v>2</v>
      </c>
      <c r="F10574">
        <v>0.66500000000000004</v>
      </c>
      <c r="G10574">
        <v>43.11</v>
      </c>
      <c r="H10574">
        <v>0</v>
      </c>
    </row>
    <row r="10575" spans="1:8" x14ac:dyDescent="0.25">
      <c r="A10575" t="s">
        <v>59</v>
      </c>
      <c r="B10575">
        <v>2019</v>
      </c>
      <c r="C10575" t="s">
        <v>7</v>
      </c>
      <c r="D10575" t="s">
        <v>60</v>
      </c>
      <c r="E10575">
        <v>10</v>
      </c>
      <c r="F10575">
        <v>17.688379999999999</v>
      </c>
      <c r="G10575">
        <v>1240.7</v>
      </c>
      <c r="H10575">
        <v>1261.56</v>
      </c>
    </row>
    <row r="10576" spans="1:8" x14ac:dyDescent="0.25">
      <c r="A10576" t="s">
        <v>59</v>
      </c>
      <c r="B10576">
        <v>2019</v>
      </c>
      <c r="C10576" t="s">
        <v>7</v>
      </c>
      <c r="D10576" t="s">
        <v>60</v>
      </c>
      <c r="E10576">
        <v>164</v>
      </c>
      <c r="F10576">
        <v>82.89376</v>
      </c>
      <c r="G10576">
        <v>10854.55</v>
      </c>
      <c r="H10576">
        <v>13026.48</v>
      </c>
    </row>
    <row r="10577" spans="1:8" x14ac:dyDescent="0.25">
      <c r="A10577" t="s">
        <v>59</v>
      </c>
      <c r="B10577">
        <v>2019</v>
      </c>
      <c r="C10577" t="s">
        <v>7</v>
      </c>
      <c r="D10577" t="s">
        <v>60</v>
      </c>
      <c r="E10577">
        <v>2</v>
      </c>
      <c r="F10577">
        <v>1.4999999999999999E-2</v>
      </c>
      <c r="G10577">
        <v>2</v>
      </c>
      <c r="H10577">
        <v>0.47</v>
      </c>
    </row>
    <row r="10578" spans="1:8" x14ac:dyDescent="0.25">
      <c r="A10578" t="s">
        <v>59</v>
      </c>
      <c r="B10578">
        <v>2019</v>
      </c>
      <c r="C10578" t="s">
        <v>7</v>
      </c>
      <c r="D10578" t="s">
        <v>60</v>
      </c>
      <c r="E10578">
        <v>90</v>
      </c>
      <c r="F10578">
        <v>500.1961</v>
      </c>
      <c r="G10578">
        <v>34005.050000000003</v>
      </c>
      <c r="H10578">
        <v>28043.3</v>
      </c>
    </row>
    <row r="10579" spans="1:8" x14ac:dyDescent="0.25">
      <c r="A10579" t="s">
        <v>59</v>
      </c>
      <c r="B10579">
        <v>2019</v>
      </c>
      <c r="C10579" t="s">
        <v>7</v>
      </c>
      <c r="D10579" t="s">
        <v>60</v>
      </c>
      <c r="E10579">
        <v>61</v>
      </c>
      <c r="F10579">
        <v>99.909880000000001</v>
      </c>
      <c r="G10579">
        <v>8377.77</v>
      </c>
      <c r="H10579">
        <v>6641.2</v>
      </c>
    </row>
    <row r="10580" spans="1:8" x14ac:dyDescent="0.25">
      <c r="A10580" t="s">
        <v>59</v>
      </c>
      <c r="B10580">
        <v>2019</v>
      </c>
      <c r="C10580" t="s">
        <v>7</v>
      </c>
      <c r="D10580" t="s">
        <v>60</v>
      </c>
      <c r="E10580">
        <v>613</v>
      </c>
      <c r="F10580">
        <v>339.00839999999999</v>
      </c>
      <c r="G10580">
        <v>25980.85</v>
      </c>
      <c r="H10580">
        <v>18640.23</v>
      </c>
    </row>
    <row r="10581" spans="1:8" x14ac:dyDescent="0.25">
      <c r="A10581" t="s">
        <v>59</v>
      </c>
      <c r="B10581">
        <v>2019</v>
      </c>
      <c r="C10581" t="s">
        <v>7</v>
      </c>
      <c r="D10581" t="s">
        <v>60</v>
      </c>
      <c r="E10581">
        <v>9</v>
      </c>
      <c r="F10581">
        <v>16.988</v>
      </c>
      <c r="G10581">
        <v>1874.8</v>
      </c>
      <c r="H10581">
        <v>0</v>
      </c>
    </row>
    <row r="10582" spans="1:8" x14ac:dyDescent="0.25">
      <c r="A10582" t="s">
        <v>59</v>
      </c>
      <c r="B10582">
        <v>2019</v>
      </c>
      <c r="C10582" t="s">
        <v>7</v>
      </c>
      <c r="D10582" t="s">
        <v>60</v>
      </c>
      <c r="E10582">
        <v>55</v>
      </c>
      <c r="F10582">
        <v>418.49529000000001</v>
      </c>
      <c r="G10582">
        <v>29086.03</v>
      </c>
      <c r="H10582">
        <v>24686.05</v>
      </c>
    </row>
    <row r="10583" spans="1:8" x14ac:dyDescent="0.25">
      <c r="A10583" t="s">
        <v>59</v>
      </c>
      <c r="B10583">
        <v>2019</v>
      </c>
      <c r="C10583" t="s">
        <v>7</v>
      </c>
      <c r="D10583" t="s">
        <v>60</v>
      </c>
      <c r="E10583">
        <v>35</v>
      </c>
      <c r="F10583">
        <v>61.870919999999998</v>
      </c>
      <c r="G10583">
        <v>5147.22</v>
      </c>
      <c r="H10583">
        <v>5338.53</v>
      </c>
    </row>
    <row r="10584" spans="1:8" x14ac:dyDescent="0.25">
      <c r="A10584" t="s">
        <v>59</v>
      </c>
      <c r="B10584">
        <v>2019</v>
      </c>
      <c r="C10584" t="s">
        <v>7</v>
      </c>
      <c r="D10584" t="s">
        <v>60</v>
      </c>
      <c r="E10584">
        <v>264</v>
      </c>
      <c r="F10584">
        <v>132.71708000000001</v>
      </c>
      <c r="G10584">
        <v>9704.41</v>
      </c>
      <c r="H10584">
        <v>9115.2099999999991</v>
      </c>
    </row>
    <row r="10585" spans="1:8" x14ac:dyDescent="0.25">
      <c r="A10585" t="s">
        <v>59</v>
      </c>
      <c r="B10585">
        <v>2019</v>
      </c>
      <c r="C10585" t="s">
        <v>7</v>
      </c>
      <c r="D10585" t="s">
        <v>64</v>
      </c>
      <c r="E10585">
        <v>1</v>
      </c>
      <c r="F10585">
        <v>21042.101268999999</v>
      </c>
      <c r="G10585">
        <v>1623401.96</v>
      </c>
      <c r="H10585">
        <v>1818313.55</v>
      </c>
    </row>
    <row r="10586" spans="1:8" x14ac:dyDescent="0.25">
      <c r="A10586" t="s">
        <v>59</v>
      </c>
      <c r="B10586">
        <v>2019</v>
      </c>
      <c r="C10586" t="s">
        <v>7</v>
      </c>
      <c r="D10586" t="s">
        <v>60</v>
      </c>
      <c r="E10586">
        <v>0</v>
      </c>
      <c r="F10586">
        <v>0</v>
      </c>
      <c r="G10586">
        <v>0</v>
      </c>
      <c r="H10586">
        <v>0</v>
      </c>
    </row>
    <row r="10587" spans="1:8" x14ac:dyDescent="0.25">
      <c r="A10587" t="s">
        <v>59</v>
      </c>
      <c r="B10587">
        <v>2019</v>
      </c>
      <c r="C10587" t="s">
        <v>7</v>
      </c>
      <c r="D10587" t="s">
        <v>60</v>
      </c>
      <c r="E10587">
        <v>0</v>
      </c>
      <c r="F10587">
        <v>0</v>
      </c>
      <c r="G10587">
        <v>0</v>
      </c>
      <c r="H10587">
        <v>0</v>
      </c>
    </row>
    <row r="10588" spans="1:8" x14ac:dyDescent="0.25">
      <c r="A10588" t="s">
        <v>59</v>
      </c>
      <c r="B10588">
        <v>2019</v>
      </c>
      <c r="C10588" t="s">
        <v>6</v>
      </c>
      <c r="D10588" t="s">
        <v>61</v>
      </c>
      <c r="E10588">
        <v>0</v>
      </c>
      <c r="F10588">
        <v>0</v>
      </c>
      <c r="G10588">
        <v>0</v>
      </c>
      <c r="H10588">
        <v>0</v>
      </c>
    </row>
    <row r="10589" spans="1:8" x14ac:dyDescent="0.25">
      <c r="A10589" t="s">
        <v>59</v>
      </c>
      <c r="B10589">
        <v>2019</v>
      </c>
      <c r="C10589" t="s">
        <v>6</v>
      </c>
      <c r="D10589" t="s">
        <v>60</v>
      </c>
      <c r="E10589">
        <v>0</v>
      </c>
      <c r="F10589">
        <v>0</v>
      </c>
      <c r="G10589">
        <v>0</v>
      </c>
      <c r="H10589">
        <v>0</v>
      </c>
    </row>
    <row r="10590" spans="1:8" x14ac:dyDescent="0.25">
      <c r="A10590" t="s">
        <v>59</v>
      </c>
      <c r="B10590">
        <v>2019</v>
      </c>
      <c r="C10590" t="s">
        <v>6</v>
      </c>
      <c r="D10590" t="s">
        <v>62</v>
      </c>
      <c r="E10590">
        <v>1</v>
      </c>
      <c r="F10590">
        <v>368.01600000000002</v>
      </c>
      <c r="G10590">
        <v>34025.17</v>
      </c>
      <c r="H10590">
        <v>0</v>
      </c>
    </row>
    <row r="10591" spans="1:8" x14ac:dyDescent="0.25">
      <c r="A10591" t="s">
        <v>59</v>
      </c>
      <c r="B10591">
        <v>2019</v>
      </c>
      <c r="C10591" t="s">
        <v>6</v>
      </c>
      <c r="D10591" t="s">
        <v>60</v>
      </c>
      <c r="E10591">
        <v>0</v>
      </c>
      <c r="F10591">
        <v>0</v>
      </c>
      <c r="G10591">
        <v>0</v>
      </c>
      <c r="H10591">
        <v>0</v>
      </c>
    </row>
    <row r="10592" spans="1:8" x14ac:dyDescent="0.25">
      <c r="A10592" t="s">
        <v>59</v>
      </c>
      <c r="B10592">
        <v>2019</v>
      </c>
      <c r="C10592" t="s">
        <v>6</v>
      </c>
      <c r="D10592" t="s">
        <v>60</v>
      </c>
      <c r="E10592">
        <v>0</v>
      </c>
      <c r="F10592">
        <v>0</v>
      </c>
      <c r="G10592">
        <v>0</v>
      </c>
      <c r="H10592">
        <v>0</v>
      </c>
    </row>
    <row r="10593" spans="1:8" x14ac:dyDescent="0.25">
      <c r="A10593" t="s">
        <v>59</v>
      </c>
      <c r="B10593">
        <v>2019</v>
      </c>
      <c r="C10593" t="s">
        <v>6</v>
      </c>
      <c r="D10593" t="s">
        <v>60</v>
      </c>
      <c r="E10593">
        <v>0</v>
      </c>
      <c r="F10593">
        <v>0</v>
      </c>
      <c r="G10593">
        <v>0</v>
      </c>
      <c r="H10593">
        <v>0</v>
      </c>
    </row>
    <row r="10594" spans="1:8" x14ac:dyDescent="0.25">
      <c r="A10594" t="s">
        <v>59</v>
      </c>
      <c r="B10594">
        <v>2019</v>
      </c>
      <c r="C10594" t="s">
        <v>6</v>
      </c>
      <c r="D10594" t="s">
        <v>60</v>
      </c>
      <c r="E10594">
        <v>0</v>
      </c>
      <c r="F10594">
        <v>0</v>
      </c>
      <c r="G10594">
        <v>0</v>
      </c>
      <c r="H10594">
        <v>0</v>
      </c>
    </row>
    <row r="10595" spans="1:8" x14ac:dyDescent="0.25">
      <c r="A10595" t="s">
        <v>59</v>
      </c>
      <c r="B10595">
        <v>2019</v>
      </c>
      <c r="C10595" t="s">
        <v>6</v>
      </c>
      <c r="D10595" t="s">
        <v>61</v>
      </c>
      <c r="E10595">
        <v>4</v>
      </c>
      <c r="F10595">
        <v>13820.724</v>
      </c>
      <c r="G10595">
        <v>1008103.87</v>
      </c>
      <c r="H10595">
        <v>1013864.51</v>
      </c>
    </row>
    <row r="10596" spans="1:8" x14ac:dyDescent="0.25">
      <c r="A10596" t="s">
        <v>59</v>
      </c>
      <c r="B10596">
        <v>2019</v>
      </c>
      <c r="C10596" t="s">
        <v>6</v>
      </c>
      <c r="D10596" t="s">
        <v>60</v>
      </c>
      <c r="E10596">
        <v>0</v>
      </c>
      <c r="F10596">
        <v>0</v>
      </c>
      <c r="G10596">
        <v>0</v>
      </c>
      <c r="H10596">
        <v>0</v>
      </c>
    </row>
    <row r="10597" spans="1:8" x14ac:dyDescent="0.25">
      <c r="A10597" t="s">
        <v>59</v>
      </c>
      <c r="B10597">
        <v>2019</v>
      </c>
      <c r="C10597" t="s">
        <v>6</v>
      </c>
      <c r="D10597" t="s">
        <v>60</v>
      </c>
      <c r="E10597">
        <v>0</v>
      </c>
      <c r="F10597">
        <v>0</v>
      </c>
      <c r="G10597">
        <v>0</v>
      </c>
      <c r="H10597">
        <v>0</v>
      </c>
    </row>
    <row r="10598" spans="1:8" x14ac:dyDescent="0.25">
      <c r="A10598" t="s">
        <v>59</v>
      </c>
      <c r="B10598">
        <v>2019</v>
      </c>
      <c r="C10598" t="s">
        <v>6</v>
      </c>
      <c r="D10598" t="s">
        <v>60</v>
      </c>
      <c r="E10598">
        <v>0</v>
      </c>
      <c r="F10598">
        <v>0</v>
      </c>
      <c r="G10598">
        <v>0</v>
      </c>
      <c r="H10598">
        <v>0</v>
      </c>
    </row>
    <row r="10599" spans="1:8" x14ac:dyDescent="0.25">
      <c r="A10599" t="s">
        <v>59</v>
      </c>
      <c r="B10599">
        <v>2019</v>
      </c>
      <c r="C10599" t="s">
        <v>6</v>
      </c>
      <c r="D10599" t="s">
        <v>60</v>
      </c>
      <c r="E10599">
        <v>0</v>
      </c>
      <c r="F10599">
        <v>0</v>
      </c>
      <c r="G10599">
        <v>0</v>
      </c>
      <c r="H10599">
        <v>0</v>
      </c>
    </row>
    <row r="10600" spans="1:8" x14ac:dyDescent="0.25">
      <c r="A10600" t="s">
        <v>59</v>
      </c>
      <c r="B10600">
        <v>2019</v>
      </c>
      <c r="C10600" t="s">
        <v>6</v>
      </c>
      <c r="D10600" t="s">
        <v>60</v>
      </c>
      <c r="E10600">
        <v>0</v>
      </c>
      <c r="F10600">
        <v>0</v>
      </c>
      <c r="G10600">
        <v>0</v>
      </c>
      <c r="H10600">
        <v>0</v>
      </c>
    </row>
    <row r="10601" spans="1:8" x14ac:dyDescent="0.25">
      <c r="A10601" t="s">
        <v>59</v>
      </c>
      <c r="B10601">
        <v>2019</v>
      </c>
      <c r="C10601" t="s">
        <v>6</v>
      </c>
      <c r="D10601" t="s">
        <v>62</v>
      </c>
      <c r="E10601">
        <v>0</v>
      </c>
      <c r="F10601">
        <v>0</v>
      </c>
      <c r="G10601">
        <v>0</v>
      </c>
      <c r="H10601">
        <v>0</v>
      </c>
    </row>
    <row r="10602" spans="1:8" x14ac:dyDescent="0.25">
      <c r="A10602" t="s">
        <v>59</v>
      </c>
      <c r="B10602">
        <v>2019</v>
      </c>
      <c r="C10602" t="s">
        <v>6</v>
      </c>
      <c r="D10602" t="s">
        <v>60</v>
      </c>
      <c r="E10602">
        <v>0</v>
      </c>
      <c r="F10602">
        <v>0</v>
      </c>
      <c r="G10602">
        <v>0</v>
      </c>
      <c r="H10602">
        <v>0</v>
      </c>
    </row>
    <row r="10603" spans="1:8" x14ac:dyDescent="0.25">
      <c r="A10603" t="s">
        <v>59</v>
      </c>
      <c r="B10603">
        <v>2019</v>
      </c>
      <c r="C10603" t="s">
        <v>6</v>
      </c>
      <c r="D10603" t="s">
        <v>60</v>
      </c>
      <c r="E10603">
        <v>0</v>
      </c>
      <c r="F10603">
        <v>0</v>
      </c>
      <c r="G10603">
        <v>0</v>
      </c>
      <c r="H10603">
        <v>0</v>
      </c>
    </row>
    <row r="10604" spans="1:8" x14ac:dyDescent="0.25">
      <c r="A10604" t="s">
        <v>59</v>
      </c>
      <c r="B10604">
        <v>2019</v>
      </c>
      <c r="C10604" t="s">
        <v>6</v>
      </c>
      <c r="D10604" t="s">
        <v>60</v>
      </c>
      <c r="E10604">
        <v>0</v>
      </c>
      <c r="F10604">
        <v>0</v>
      </c>
      <c r="G10604">
        <v>0</v>
      </c>
      <c r="H10604">
        <v>0</v>
      </c>
    </row>
    <row r="10605" spans="1:8" x14ac:dyDescent="0.25">
      <c r="A10605" t="s">
        <v>59</v>
      </c>
      <c r="B10605">
        <v>2019</v>
      </c>
      <c r="C10605" t="s">
        <v>6</v>
      </c>
      <c r="D10605" t="s">
        <v>60</v>
      </c>
      <c r="E10605">
        <v>1</v>
      </c>
      <c r="F10605">
        <v>184.58799999999999</v>
      </c>
      <c r="G10605">
        <v>11827.46</v>
      </c>
      <c r="H10605">
        <v>11827.46</v>
      </c>
    </row>
    <row r="10606" spans="1:8" x14ac:dyDescent="0.25">
      <c r="A10606" t="s">
        <v>59</v>
      </c>
      <c r="B10606">
        <v>2019</v>
      </c>
      <c r="C10606" t="s">
        <v>6</v>
      </c>
      <c r="D10606" t="s">
        <v>60</v>
      </c>
      <c r="E10606">
        <v>0</v>
      </c>
      <c r="F10606">
        <v>0</v>
      </c>
      <c r="G10606">
        <v>0</v>
      </c>
      <c r="H10606">
        <v>0</v>
      </c>
    </row>
    <row r="10607" spans="1:8" x14ac:dyDescent="0.25">
      <c r="A10607" t="s">
        <v>59</v>
      </c>
      <c r="B10607">
        <v>2019</v>
      </c>
      <c r="C10607" t="s">
        <v>6</v>
      </c>
      <c r="D10607" t="s">
        <v>60</v>
      </c>
      <c r="E10607">
        <v>0</v>
      </c>
      <c r="F10607">
        <v>0</v>
      </c>
      <c r="G10607">
        <v>0</v>
      </c>
      <c r="H10607">
        <v>0</v>
      </c>
    </row>
    <row r="10608" spans="1:8" x14ac:dyDescent="0.25">
      <c r="A10608" t="s">
        <v>59</v>
      </c>
      <c r="B10608">
        <v>2019</v>
      </c>
      <c r="C10608" t="s">
        <v>6</v>
      </c>
      <c r="D10608" t="s">
        <v>60</v>
      </c>
      <c r="E10608">
        <v>0</v>
      </c>
      <c r="F10608">
        <v>0</v>
      </c>
      <c r="G10608">
        <v>0</v>
      </c>
      <c r="H10608">
        <v>0</v>
      </c>
    </row>
    <row r="10609" spans="1:8" x14ac:dyDescent="0.25">
      <c r="A10609" t="s">
        <v>59</v>
      </c>
      <c r="B10609">
        <v>2019</v>
      </c>
      <c r="C10609" t="s">
        <v>6</v>
      </c>
      <c r="D10609" t="s">
        <v>61</v>
      </c>
      <c r="E10609">
        <v>0</v>
      </c>
      <c r="F10609">
        <v>0</v>
      </c>
      <c r="G10609">
        <v>0</v>
      </c>
      <c r="H10609">
        <v>0</v>
      </c>
    </row>
    <row r="10610" spans="1:8" x14ac:dyDescent="0.25">
      <c r="A10610" t="s">
        <v>59</v>
      </c>
      <c r="B10610">
        <v>2019</v>
      </c>
      <c r="C10610" t="s">
        <v>6</v>
      </c>
      <c r="D10610" t="s">
        <v>61</v>
      </c>
      <c r="E10610">
        <v>302</v>
      </c>
      <c r="F10610">
        <v>31989.20451</v>
      </c>
      <c r="G10610">
        <v>2712426.33</v>
      </c>
      <c r="H10610">
        <v>2684947.46</v>
      </c>
    </row>
    <row r="10611" spans="1:8" x14ac:dyDescent="0.25">
      <c r="A10611" t="s">
        <v>59</v>
      </c>
      <c r="B10611">
        <v>2019</v>
      </c>
      <c r="C10611" t="s">
        <v>6</v>
      </c>
      <c r="D10611" t="s">
        <v>61</v>
      </c>
      <c r="E10611">
        <v>1</v>
      </c>
      <c r="F10611">
        <v>2.10426</v>
      </c>
      <c r="G10611">
        <v>280.79000000000002</v>
      </c>
      <c r="H10611">
        <v>280.79000000000002</v>
      </c>
    </row>
    <row r="10612" spans="1:8" x14ac:dyDescent="0.25">
      <c r="A10612" t="s">
        <v>59</v>
      </c>
      <c r="B10612">
        <v>2019</v>
      </c>
      <c r="C10612" t="s">
        <v>6</v>
      </c>
      <c r="D10612" t="s">
        <v>60</v>
      </c>
      <c r="E10612">
        <v>0</v>
      </c>
      <c r="F10612">
        <v>0</v>
      </c>
      <c r="G10612">
        <v>0</v>
      </c>
      <c r="H10612">
        <v>0</v>
      </c>
    </row>
    <row r="10613" spans="1:8" x14ac:dyDescent="0.25">
      <c r="A10613" t="s">
        <v>59</v>
      </c>
      <c r="B10613">
        <v>2019</v>
      </c>
      <c r="C10613" t="s">
        <v>6</v>
      </c>
      <c r="D10613" t="s">
        <v>60</v>
      </c>
      <c r="E10613">
        <v>0</v>
      </c>
      <c r="F10613">
        <v>0</v>
      </c>
      <c r="G10613">
        <v>0</v>
      </c>
      <c r="H10613">
        <v>0</v>
      </c>
    </row>
    <row r="10614" spans="1:8" x14ac:dyDescent="0.25">
      <c r="A10614" t="s">
        <v>59</v>
      </c>
      <c r="B10614">
        <v>2019</v>
      </c>
      <c r="C10614" t="s">
        <v>6</v>
      </c>
      <c r="D10614" t="s">
        <v>60</v>
      </c>
      <c r="E10614">
        <v>0</v>
      </c>
      <c r="F10614">
        <v>0</v>
      </c>
      <c r="G10614">
        <v>0</v>
      </c>
      <c r="H10614">
        <v>0</v>
      </c>
    </row>
    <row r="10615" spans="1:8" x14ac:dyDescent="0.25">
      <c r="A10615" t="s">
        <v>59</v>
      </c>
      <c r="B10615">
        <v>2019</v>
      </c>
      <c r="C10615" t="s">
        <v>6</v>
      </c>
      <c r="D10615" t="s">
        <v>60</v>
      </c>
      <c r="E10615">
        <v>0</v>
      </c>
      <c r="F10615">
        <v>0</v>
      </c>
      <c r="G10615">
        <v>0</v>
      </c>
      <c r="H10615">
        <v>0</v>
      </c>
    </row>
    <row r="10616" spans="1:8" x14ac:dyDescent="0.25">
      <c r="A10616" t="s">
        <v>59</v>
      </c>
      <c r="B10616">
        <v>2019</v>
      </c>
      <c r="C10616" t="s">
        <v>6</v>
      </c>
      <c r="D10616" t="s">
        <v>62</v>
      </c>
      <c r="E10616">
        <v>132</v>
      </c>
      <c r="F10616">
        <v>11686.391600000001</v>
      </c>
      <c r="G10616">
        <v>1164109.1299999999</v>
      </c>
      <c r="H10616">
        <v>1181191.8500000001</v>
      </c>
    </row>
    <row r="10617" spans="1:8" x14ac:dyDescent="0.25">
      <c r="A10617" t="s">
        <v>59</v>
      </c>
      <c r="B10617">
        <v>2019</v>
      </c>
      <c r="C10617" t="s">
        <v>6</v>
      </c>
      <c r="D10617" t="s">
        <v>62</v>
      </c>
      <c r="E10617">
        <v>10</v>
      </c>
      <c r="F10617">
        <v>13.914960000000001</v>
      </c>
      <c r="G10617">
        <v>2016.82</v>
      </c>
      <c r="H10617">
        <v>1466.24</v>
      </c>
    </row>
    <row r="10618" spans="1:8" x14ac:dyDescent="0.25">
      <c r="A10618" t="s">
        <v>59</v>
      </c>
      <c r="B10618">
        <v>2019</v>
      </c>
      <c r="C10618" t="s">
        <v>6</v>
      </c>
      <c r="D10618" t="s">
        <v>60</v>
      </c>
      <c r="E10618">
        <v>0</v>
      </c>
      <c r="F10618">
        <v>0</v>
      </c>
      <c r="G10618">
        <v>0</v>
      </c>
      <c r="H10618">
        <v>0</v>
      </c>
    </row>
    <row r="10619" spans="1:8" x14ac:dyDescent="0.25">
      <c r="A10619" t="s">
        <v>59</v>
      </c>
      <c r="B10619">
        <v>2019</v>
      </c>
      <c r="C10619" t="s">
        <v>6</v>
      </c>
      <c r="D10619" t="s">
        <v>60</v>
      </c>
      <c r="E10619">
        <v>0</v>
      </c>
      <c r="F10619">
        <v>0</v>
      </c>
      <c r="G10619">
        <v>0</v>
      </c>
      <c r="H10619">
        <v>0</v>
      </c>
    </row>
    <row r="10620" spans="1:8" x14ac:dyDescent="0.25">
      <c r="A10620" t="s">
        <v>59</v>
      </c>
      <c r="B10620">
        <v>2019</v>
      </c>
      <c r="C10620" t="s">
        <v>6</v>
      </c>
      <c r="D10620" t="s">
        <v>60</v>
      </c>
      <c r="E10620">
        <v>0</v>
      </c>
      <c r="F10620">
        <v>0</v>
      </c>
      <c r="G10620">
        <v>0</v>
      </c>
      <c r="H10620">
        <v>0</v>
      </c>
    </row>
    <row r="10621" spans="1:8" x14ac:dyDescent="0.25">
      <c r="A10621" t="s">
        <v>59</v>
      </c>
      <c r="B10621">
        <v>2019</v>
      </c>
      <c r="C10621" t="s">
        <v>6</v>
      </c>
      <c r="D10621" t="s">
        <v>60</v>
      </c>
      <c r="E10621">
        <v>0</v>
      </c>
      <c r="F10621">
        <v>0</v>
      </c>
      <c r="G10621">
        <v>0</v>
      </c>
      <c r="H10621">
        <v>0</v>
      </c>
    </row>
    <row r="10622" spans="1:8" x14ac:dyDescent="0.25">
      <c r="A10622" t="s">
        <v>59</v>
      </c>
      <c r="B10622">
        <v>2019</v>
      </c>
      <c r="C10622" t="s">
        <v>6</v>
      </c>
      <c r="D10622" t="s">
        <v>60</v>
      </c>
      <c r="E10622">
        <v>0</v>
      </c>
      <c r="F10622">
        <v>0</v>
      </c>
      <c r="G10622">
        <v>0</v>
      </c>
      <c r="H10622">
        <v>0</v>
      </c>
    </row>
    <row r="10623" spans="1:8" x14ac:dyDescent="0.25">
      <c r="A10623" t="s">
        <v>59</v>
      </c>
      <c r="B10623">
        <v>2019</v>
      </c>
      <c r="C10623" t="s">
        <v>6</v>
      </c>
      <c r="D10623" t="s">
        <v>60</v>
      </c>
      <c r="E10623">
        <v>16</v>
      </c>
      <c r="F10623">
        <v>3.9338500000000001</v>
      </c>
      <c r="G10623">
        <v>851.65</v>
      </c>
      <c r="H10623">
        <v>995.88</v>
      </c>
    </row>
    <row r="10624" spans="1:8" x14ac:dyDescent="0.25">
      <c r="A10624" t="s">
        <v>59</v>
      </c>
      <c r="B10624">
        <v>2019</v>
      </c>
      <c r="C10624" t="s">
        <v>6</v>
      </c>
      <c r="D10624" t="s">
        <v>60</v>
      </c>
      <c r="E10624">
        <v>272</v>
      </c>
      <c r="F10624">
        <v>1987.1534899999999</v>
      </c>
      <c r="G10624">
        <v>174257.57</v>
      </c>
      <c r="H10624">
        <v>198392.79</v>
      </c>
    </row>
    <row r="10625" spans="1:8" x14ac:dyDescent="0.25">
      <c r="A10625" t="s">
        <v>59</v>
      </c>
      <c r="B10625">
        <v>2019</v>
      </c>
      <c r="C10625" t="s">
        <v>6</v>
      </c>
      <c r="D10625" t="s">
        <v>60</v>
      </c>
      <c r="E10625">
        <v>2</v>
      </c>
      <c r="F10625">
        <v>8.9663299999999992</v>
      </c>
      <c r="G10625">
        <v>976.8</v>
      </c>
      <c r="H10625">
        <v>976.8</v>
      </c>
    </row>
    <row r="10626" spans="1:8" x14ac:dyDescent="0.25">
      <c r="A10626" t="s">
        <v>59</v>
      </c>
      <c r="B10626">
        <v>2019</v>
      </c>
      <c r="C10626" t="s">
        <v>6</v>
      </c>
      <c r="D10626" t="s">
        <v>60</v>
      </c>
      <c r="E10626">
        <v>1046</v>
      </c>
      <c r="F10626">
        <v>1353.7381600000001</v>
      </c>
      <c r="G10626">
        <v>161908.66</v>
      </c>
      <c r="H10626">
        <v>161846.87</v>
      </c>
    </row>
    <row r="10627" spans="1:8" x14ac:dyDescent="0.25">
      <c r="A10627" t="s">
        <v>59</v>
      </c>
      <c r="B10627">
        <v>2019</v>
      </c>
      <c r="C10627" t="s">
        <v>6</v>
      </c>
      <c r="D10627" t="s">
        <v>60</v>
      </c>
      <c r="E10627">
        <v>7941</v>
      </c>
      <c r="F10627">
        <v>2065.06322</v>
      </c>
      <c r="G10627">
        <v>179143.65</v>
      </c>
      <c r="H10627">
        <v>185216.18</v>
      </c>
    </row>
    <row r="10628" spans="1:8" x14ac:dyDescent="0.25">
      <c r="A10628" t="s">
        <v>59</v>
      </c>
      <c r="B10628">
        <v>2019</v>
      </c>
      <c r="C10628" t="s">
        <v>6</v>
      </c>
      <c r="D10628" t="s">
        <v>60</v>
      </c>
      <c r="E10628">
        <v>0</v>
      </c>
      <c r="F10628">
        <v>0</v>
      </c>
      <c r="G10628">
        <v>0</v>
      </c>
      <c r="H10628">
        <v>0</v>
      </c>
    </row>
    <row r="10629" spans="1:8" x14ac:dyDescent="0.25">
      <c r="A10629" t="s">
        <v>59</v>
      </c>
      <c r="B10629">
        <v>2019</v>
      </c>
      <c r="C10629" t="s">
        <v>6</v>
      </c>
      <c r="D10629" t="s">
        <v>60</v>
      </c>
      <c r="E10629">
        <v>43</v>
      </c>
      <c r="F10629">
        <v>20.608339999999998</v>
      </c>
      <c r="G10629">
        <v>1630.91</v>
      </c>
      <c r="H10629">
        <v>1974.55</v>
      </c>
    </row>
    <row r="10630" spans="1:8" x14ac:dyDescent="0.25">
      <c r="A10630" t="s">
        <v>59</v>
      </c>
      <c r="B10630">
        <v>2019</v>
      </c>
      <c r="C10630" t="s">
        <v>6</v>
      </c>
      <c r="D10630" t="s">
        <v>60</v>
      </c>
      <c r="E10630">
        <v>12</v>
      </c>
      <c r="F10630">
        <v>2.6760000000000002</v>
      </c>
      <c r="G10630">
        <v>242.85</v>
      </c>
      <c r="H10630">
        <v>199.39</v>
      </c>
    </row>
    <row r="10631" spans="1:8" x14ac:dyDescent="0.25">
      <c r="A10631" t="s">
        <v>59</v>
      </c>
      <c r="B10631">
        <v>2019</v>
      </c>
      <c r="C10631" t="s">
        <v>6</v>
      </c>
      <c r="D10631" t="s">
        <v>60</v>
      </c>
      <c r="E10631">
        <v>0</v>
      </c>
      <c r="F10631">
        <v>0</v>
      </c>
      <c r="G10631">
        <v>0</v>
      </c>
      <c r="H10631">
        <v>0</v>
      </c>
    </row>
    <row r="10632" spans="1:8" x14ac:dyDescent="0.25">
      <c r="A10632" t="s">
        <v>59</v>
      </c>
      <c r="B10632">
        <v>2019</v>
      </c>
      <c r="C10632" t="s">
        <v>6</v>
      </c>
      <c r="D10632" t="s">
        <v>60</v>
      </c>
      <c r="E10632">
        <v>276</v>
      </c>
      <c r="F10632">
        <v>79.281880000000001</v>
      </c>
      <c r="G10632">
        <v>5768.67</v>
      </c>
      <c r="H10632">
        <v>4873.8599999999997</v>
      </c>
    </row>
    <row r="10633" spans="1:8" x14ac:dyDescent="0.25">
      <c r="A10633" t="s">
        <v>59</v>
      </c>
      <c r="B10633">
        <v>2019</v>
      </c>
      <c r="C10633" t="s">
        <v>6</v>
      </c>
      <c r="D10633" t="s">
        <v>60</v>
      </c>
      <c r="E10633">
        <v>263</v>
      </c>
      <c r="F10633">
        <v>119.85062000000001</v>
      </c>
      <c r="G10633">
        <v>8915.7199999999993</v>
      </c>
      <c r="H10633">
        <v>8696.39</v>
      </c>
    </row>
    <row r="10634" spans="1:8" x14ac:dyDescent="0.25">
      <c r="A10634" t="s">
        <v>59</v>
      </c>
      <c r="B10634">
        <v>2019</v>
      </c>
      <c r="C10634" t="s">
        <v>6</v>
      </c>
      <c r="D10634" t="s">
        <v>60</v>
      </c>
      <c r="E10634">
        <v>0</v>
      </c>
      <c r="F10634">
        <v>0</v>
      </c>
      <c r="G10634">
        <v>0</v>
      </c>
      <c r="H10634">
        <v>0</v>
      </c>
    </row>
    <row r="10635" spans="1:8" x14ac:dyDescent="0.25">
      <c r="A10635" t="s">
        <v>59</v>
      </c>
      <c r="B10635">
        <v>2019</v>
      </c>
      <c r="C10635" t="s">
        <v>6</v>
      </c>
      <c r="D10635" t="s">
        <v>60</v>
      </c>
      <c r="E10635">
        <v>0</v>
      </c>
      <c r="F10635">
        <v>0</v>
      </c>
      <c r="G10635">
        <v>0</v>
      </c>
      <c r="H10635">
        <v>0</v>
      </c>
    </row>
    <row r="10636" spans="1:8" x14ac:dyDescent="0.25">
      <c r="A10636" t="s">
        <v>59</v>
      </c>
      <c r="B10636">
        <v>2019</v>
      </c>
      <c r="C10636" t="s">
        <v>6</v>
      </c>
      <c r="D10636" t="s">
        <v>60</v>
      </c>
      <c r="E10636">
        <v>4</v>
      </c>
      <c r="F10636">
        <v>11.30193</v>
      </c>
      <c r="G10636">
        <v>817.47</v>
      </c>
      <c r="H10636">
        <v>505.26</v>
      </c>
    </row>
    <row r="10637" spans="1:8" x14ac:dyDescent="0.25">
      <c r="A10637" t="s">
        <v>59</v>
      </c>
      <c r="B10637">
        <v>2019</v>
      </c>
      <c r="C10637" t="s">
        <v>6</v>
      </c>
      <c r="D10637" t="s">
        <v>60</v>
      </c>
      <c r="E10637">
        <v>0</v>
      </c>
      <c r="F10637">
        <v>0</v>
      </c>
      <c r="G10637">
        <v>0</v>
      </c>
      <c r="H10637">
        <v>0</v>
      </c>
    </row>
    <row r="10638" spans="1:8" x14ac:dyDescent="0.25">
      <c r="A10638" t="s">
        <v>59</v>
      </c>
      <c r="B10638">
        <v>2019</v>
      </c>
      <c r="C10638" t="s">
        <v>6</v>
      </c>
      <c r="D10638" t="s">
        <v>60</v>
      </c>
      <c r="E10638">
        <v>10</v>
      </c>
      <c r="F10638">
        <v>12.06738</v>
      </c>
      <c r="G10638">
        <v>1070.82</v>
      </c>
      <c r="H10638">
        <v>786.69</v>
      </c>
    </row>
    <row r="10639" spans="1:8" x14ac:dyDescent="0.25">
      <c r="A10639" t="s">
        <v>59</v>
      </c>
      <c r="B10639">
        <v>2019</v>
      </c>
      <c r="C10639" t="s">
        <v>6</v>
      </c>
      <c r="D10639" t="s">
        <v>60</v>
      </c>
      <c r="E10639">
        <v>29</v>
      </c>
      <c r="F10639">
        <v>45.519880000000001</v>
      </c>
      <c r="G10639">
        <v>3823.5</v>
      </c>
      <c r="H10639">
        <v>3598.24</v>
      </c>
    </row>
    <row r="10640" spans="1:8" x14ac:dyDescent="0.25">
      <c r="A10640" t="s">
        <v>59</v>
      </c>
      <c r="B10640">
        <v>2019</v>
      </c>
      <c r="C10640" t="s">
        <v>6</v>
      </c>
      <c r="D10640" t="s">
        <v>60</v>
      </c>
      <c r="E10640">
        <v>0</v>
      </c>
      <c r="F10640">
        <v>0</v>
      </c>
      <c r="G10640">
        <v>0</v>
      </c>
      <c r="H10640">
        <v>0</v>
      </c>
    </row>
    <row r="10641" spans="1:8" x14ac:dyDescent="0.25">
      <c r="A10641" t="s">
        <v>59</v>
      </c>
      <c r="B10641">
        <v>2019</v>
      </c>
      <c r="C10641" t="s">
        <v>6</v>
      </c>
      <c r="D10641" t="s">
        <v>63</v>
      </c>
      <c r="E10641">
        <v>164246</v>
      </c>
      <c r="F10641">
        <v>29192.720819999999</v>
      </c>
      <c r="G10641">
        <v>2785904.16</v>
      </c>
      <c r="H10641">
        <v>1865177.53</v>
      </c>
    </row>
    <row r="10642" spans="1:8" x14ac:dyDescent="0.25">
      <c r="A10642" t="s">
        <v>59</v>
      </c>
      <c r="B10642">
        <v>2019</v>
      </c>
      <c r="C10642" t="s">
        <v>6</v>
      </c>
      <c r="D10642" t="s">
        <v>63</v>
      </c>
      <c r="E10642">
        <v>26</v>
      </c>
      <c r="F10642">
        <v>5.4569999999999999</v>
      </c>
      <c r="G10642">
        <v>737.89</v>
      </c>
      <c r="H10642">
        <v>449.85</v>
      </c>
    </row>
    <row r="10643" spans="1:8" x14ac:dyDescent="0.25">
      <c r="A10643" t="s">
        <v>59</v>
      </c>
      <c r="B10643">
        <v>2019</v>
      </c>
      <c r="C10643" t="s">
        <v>6</v>
      </c>
      <c r="D10643" t="s">
        <v>63</v>
      </c>
      <c r="E10643">
        <v>834905</v>
      </c>
      <c r="F10643">
        <v>108609.00511</v>
      </c>
      <c r="G10643">
        <v>10617097.050000001</v>
      </c>
      <c r="H10643">
        <v>9216551.2799999993</v>
      </c>
    </row>
    <row r="10644" spans="1:8" x14ac:dyDescent="0.25">
      <c r="A10644" t="s">
        <v>59</v>
      </c>
      <c r="B10644">
        <v>2019</v>
      </c>
      <c r="C10644" t="s">
        <v>6</v>
      </c>
      <c r="D10644" t="s">
        <v>63</v>
      </c>
      <c r="E10644">
        <v>0</v>
      </c>
      <c r="F10644">
        <v>0</v>
      </c>
      <c r="G10644">
        <v>0</v>
      </c>
      <c r="H10644">
        <v>0</v>
      </c>
    </row>
    <row r="10645" spans="1:8" x14ac:dyDescent="0.25">
      <c r="A10645" t="s">
        <v>59</v>
      </c>
      <c r="B10645">
        <v>2019</v>
      </c>
      <c r="C10645" t="s">
        <v>6</v>
      </c>
      <c r="D10645" t="s">
        <v>64</v>
      </c>
      <c r="E10645">
        <v>0</v>
      </c>
      <c r="F10645">
        <v>0</v>
      </c>
      <c r="G10645">
        <v>0</v>
      </c>
      <c r="H10645">
        <v>0</v>
      </c>
    </row>
    <row r="10646" spans="1:8" x14ac:dyDescent="0.25">
      <c r="A10646" t="s">
        <v>59</v>
      </c>
      <c r="B10646">
        <v>2019</v>
      </c>
      <c r="C10646" t="s">
        <v>6</v>
      </c>
      <c r="D10646" t="s">
        <v>61</v>
      </c>
      <c r="E10646">
        <v>1577</v>
      </c>
      <c r="F10646">
        <v>13076.739310000001</v>
      </c>
      <c r="G10646">
        <v>1067925.1499999999</v>
      </c>
      <c r="H10646">
        <v>1133352.74</v>
      </c>
    </row>
    <row r="10647" spans="1:8" x14ac:dyDescent="0.25">
      <c r="A10647" t="s">
        <v>59</v>
      </c>
      <c r="B10647">
        <v>2019</v>
      </c>
      <c r="C10647" t="s">
        <v>6</v>
      </c>
      <c r="D10647" t="s">
        <v>61</v>
      </c>
      <c r="E10647">
        <v>1309</v>
      </c>
      <c r="F10647">
        <v>1636.9706200000001</v>
      </c>
      <c r="G10647">
        <v>207419.05</v>
      </c>
      <c r="H10647">
        <v>200450.17</v>
      </c>
    </row>
    <row r="10648" spans="1:8" x14ac:dyDescent="0.25">
      <c r="A10648" t="s">
        <v>59</v>
      </c>
      <c r="B10648">
        <v>2019</v>
      </c>
      <c r="C10648" t="s">
        <v>6</v>
      </c>
      <c r="D10648" t="s">
        <v>61</v>
      </c>
      <c r="E10648">
        <v>10051</v>
      </c>
      <c r="F10648">
        <v>3028.6801799999998</v>
      </c>
      <c r="G10648">
        <v>242939.46</v>
      </c>
      <c r="H10648">
        <v>235187.64</v>
      </c>
    </row>
    <row r="10649" spans="1:8" x14ac:dyDescent="0.25">
      <c r="A10649" t="s">
        <v>59</v>
      </c>
      <c r="B10649">
        <v>2019</v>
      </c>
      <c r="C10649" t="s">
        <v>6</v>
      </c>
      <c r="D10649" t="s">
        <v>60</v>
      </c>
      <c r="E10649">
        <v>5</v>
      </c>
      <c r="F10649">
        <v>2.5164599999999999</v>
      </c>
      <c r="G10649">
        <v>565.75</v>
      </c>
      <c r="H10649">
        <v>778.61</v>
      </c>
    </row>
    <row r="10650" spans="1:8" x14ac:dyDescent="0.25">
      <c r="A10650" t="s">
        <v>59</v>
      </c>
      <c r="B10650">
        <v>2019</v>
      </c>
      <c r="C10650" t="s">
        <v>6</v>
      </c>
      <c r="D10650" t="s">
        <v>60</v>
      </c>
      <c r="E10650">
        <v>32</v>
      </c>
      <c r="F10650">
        <v>60.717579999999998</v>
      </c>
      <c r="G10650">
        <v>5168.2299999999996</v>
      </c>
      <c r="H10650">
        <v>5012.0200000000004</v>
      </c>
    </row>
    <row r="10651" spans="1:8" x14ac:dyDescent="0.25">
      <c r="A10651" t="s">
        <v>59</v>
      </c>
      <c r="B10651">
        <v>2019</v>
      </c>
      <c r="C10651" t="s">
        <v>6</v>
      </c>
      <c r="D10651" t="s">
        <v>60</v>
      </c>
      <c r="E10651">
        <v>683</v>
      </c>
      <c r="F10651">
        <v>201.90799999999999</v>
      </c>
      <c r="G10651">
        <v>14263.18</v>
      </c>
      <c r="H10651">
        <v>13794.63</v>
      </c>
    </row>
    <row r="10652" spans="1:8" x14ac:dyDescent="0.25">
      <c r="A10652" t="s">
        <v>59</v>
      </c>
      <c r="B10652">
        <v>2019</v>
      </c>
      <c r="C10652" t="s">
        <v>6</v>
      </c>
      <c r="D10652" t="s">
        <v>62</v>
      </c>
      <c r="E10652">
        <v>2740</v>
      </c>
      <c r="F10652">
        <v>20093.613809999999</v>
      </c>
      <c r="G10652">
        <v>1966889.46</v>
      </c>
      <c r="H10652">
        <v>2105903.9</v>
      </c>
    </row>
    <row r="10653" spans="1:8" x14ac:dyDescent="0.25">
      <c r="A10653" t="s">
        <v>59</v>
      </c>
      <c r="B10653">
        <v>2019</v>
      </c>
      <c r="C10653" t="s">
        <v>6</v>
      </c>
      <c r="D10653" t="s">
        <v>62</v>
      </c>
      <c r="E10653">
        <v>5543</v>
      </c>
      <c r="F10653">
        <v>9278.3631299999997</v>
      </c>
      <c r="G10653">
        <v>1121374.1100000001</v>
      </c>
      <c r="H10653">
        <v>1123756.19</v>
      </c>
    </row>
    <row r="10654" spans="1:8" x14ac:dyDescent="0.25">
      <c r="A10654" t="s">
        <v>59</v>
      </c>
      <c r="B10654">
        <v>2019</v>
      </c>
      <c r="C10654" t="s">
        <v>6</v>
      </c>
      <c r="D10654" t="s">
        <v>62</v>
      </c>
      <c r="E10654">
        <v>127128</v>
      </c>
      <c r="F10654">
        <v>31433.990239999999</v>
      </c>
      <c r="G10654">
        <v>3032693.01</v>
      </c>
      <c r="H10654">
        <v>3023239.74</v>
      </c>
    </row>
    <row r="10655" spans="1:8" x14ac:dyDescent="0.25">
      <c r="A10655" t="s">
        <v>59</v>
      </c>
      <c r="B10655">
        <v>2019</v>
      </c>
      <c r="C10655" t="s">
        <v>6</v>
      </c>
      <c r="D10655" t="s">
        <v>60</v>
      </c>
      <c r="E10655">
        <v>23</v>
      </c>
      <c r="F10655">
        <v>120.90822</v>
      </c>
      <c r="G10655">
        <v>10110.959999999999</v>
      </c>
      <c r="H10655">
        <v>8880.58</v>
      </c>
    </row>
    <row r="10656" spans="1:8" x14ac:dyDescent="0.25">
      <c r="A10656" t="s">
        <v>59</v>
      </c>
      <c r="B10656">
        <v>2019</v>
      </c>
      <c r="C10656" t="s">
        <v>6</v>
      </c>
      <c r="D10656" t="s">
        <v>60</v>
      </c>
      <c r="E10656">
        <v>61</v>
      </c>
      <c r="F10656">
        <v>125.7393</v>
      </c>
      <c r="G10656">
        <v>11686.19</v>
      </c>
      <c r="H10656">
        <v>8674.11</v>
      </c>
    </row>
    <row r="10657" spans="1:8" x14ac:dyDescent="0.25">
      <c r="A10657" t="s">
        <v>59</v>
      </c>
      <c r="B10657">
        <v>2019</v>
      </c>
      <c r="C10657" t="s">
        <v>6</v>
      </c>
      <c r="D10657" t="s">
        <v>60</v>
      </c>
      <c r="E10657">
        <v>25</v>
      </c>
      <c r="F10657">
        <v>131.46992</v>
      </c>
      <c r="G10657">
        <v>5276.29</v>
      </c>
      <c r="H10657">
        <v>5299.03</v>
      </c>
    </row>
    <row r="10658" spans="1:8" x14ac:dyDescent="0.25">
      <c r="A10658" t="s">
        <v>59</v>
      </c>
      <c r="B10658">
        <v>2019</v>
      </c>
      <c r="C10658" t="s">
        <v>6</v>
      </c>
      <c r="D10658" t="s">
        <v>60</v>
      </c>
      <c r="E10658">
        <v>36</v>
      </c>
      <c r="F10658">
        <v>226.66343000000001</v>
      </c>
      <c r="G10658">
        <v>15384.69</v>
      </c>
      <c r="H10658">
        <v>16653.86</v>
      </c>
    </row>
    <row r="10659" spans="1:8" x14ac:dyDescent="0.25">
      <c r="A10659" t="s">
        <v>59</v>
      </c>
      <c r="B10659">
        <v>2019</v>
      </c>
      <c r="C10659" t="s">
        <v>6</v>
      </c>
      <c r="D10659" t="s">
        <v>60</v>
      </c>
      <c r="E10659">
        <v>0</v>
      </c>
      <c r="F10659">
        <v>0</v>
      </c>
      <c r="G10659">
        <v>0</v>
      </c>
      <c r="H10659">
        <v>0</v>
      </c>
    </row>
    <row r="10660" spans="1:8" x14ac:dyDescent="0.25">
      <c r="A10660" t="s">
        <v>59</v>
      </c>
      <c r="B10660">
        <v>2019</v>
      </c>
      <c r="C10660" t="s">
        <v>6</v>
      </c>
      <c r="D10660" t="s">
        <v>60</v>
      </c>
      <c r="E10660">
        <v>0</v>
      </c>
      <c r="F10660">
        <v>0</v>
      </c>
      <c r="G10660">
        <v>0</v>
      </c>
      <c r="H10660">
        <v>0</v>
      </c>
    </row>
    <row r="10661" spans="1:8" x14ac:dyDescent="0.25">
      <c r="A10661" t="s">
        <v>59</v>
      </c>
      <c r="B10661">
        <v>2019</v>
      </c>
      <c r="C10661" t="s">
        <v>6</v>
      </c>
      <c r="D10661" t="s">
        <v>61</v>
      </c>
      <c r="E10661">
        <v>0</v>
      </c>
      <c r="F10661">
        <v>0</v>
      </c>
      <c r="G10661">
        <v>0</v>
      </c>
      <c r="H10661">
        <v>0</v>
      </c>
    </row>
    <row r="10662" spans="1:8" x14ac:dyDescent="0.25">
      <c r="A10662" t="s">
        <v>59</v>
      </c>
      <c r="B10662">
        <v>2019</v>
      </c>
      <c r="C10662" t="s">
        <v>6</v>
      </c>
      <c r="D10662" t="s">
        <v>60</v>
      </c>
      <c r="E10662">
        <v>0</v>
      </c>
      <c r="F10662">
        <v>0</v>
      </c>
      <c r="G10662">
        <v>0</v>
      </c>
      <c r="H10662">
        <v>0</v>
      </c>
    </row>
    <row r="10663" spans="1:8" x14ac:dyDescent="0.25">
      <c r="A10663" t="s">
        <v>59</v>
      </c>
      <c r="B10663">
        <v>2019</v>
      </c>
      <c r="C10663" t="s">
        <v>6</v>
      </c>
      <c r="D10663" t="s">
        <v>60</v>
      </c>
      <c r="E10663">
        <v>0</v>
      </c>
      <c r="F10663">
        <v>0</v>
      </c>
      <c r="G10663">
        <v>0</v>
      </c>
      <c r="H10663">
        <v>0</v>
      </c>
    </row>
    <row r="10664" spans="1:8" x14ac:dyDescent="0.25">
      <c r="A10664" t="s">
        <v>59</v>
      </c>
      <c r="B10664">
        <v>2019</v>
      </c>
      <c r="C10664" t="s">
        <v>6</v>
      </c>
      <c r="D10664" t="s">
        <v>60</v>
      </c>
      <c r="E10664">
        <v>0</v>
      </c>
      <c r="F10664">
        <v>0</v>
      </c>
      <c r="G10664">
        <v>0</v>
      </c>
      <c r="H10664">
        <v>0</v>
      </c>
    </row>
    <row r="10665" spans="1:8" x14ac:dyDescent="0.25">
      <c r="A10665" t="s">
        <v>59</v>
      </c>
      <c r="B10665">
        <v>2019</v>
      </c>
      <c r="C10665" t="s">
        <v>6</v>
      </c>
      <c r="D10665" t="s">
        <v>62</v>
      </c>
      <c r="E10665">
        <v>0</v>
      </c>
      <c r="F10665">
        <v>0</v>
      </c>
      <c r="G10665">
        <v>0</v>
      </c>
      <c r="H10665">
        <v>0</v>
      </c>
    </row>
    <row r="10666" spans="1:8" x14ac:dyDescent="0.25">
      <c r="A10666" t="s">
        <v>59</v>
      </c>
      <c r="B10666">
        <v>2019</v>
      </c>
      <c r="C10666" t="s">
        <v>6</v>
      </c>
      <c r="D10666" t="s">
        <v>60</v>
      </c>
      <c r="E10666">
        <v>0</v>
      </c>
      <c r="F10666">
        <v>0</v>
      </c>
      <c r="G10666">
        <v>0</v>
      </c>
      <c r="H10666">
        <v>0</v>
      </c>
    </row>
    <row r="10667" spans="1:8" x14ac:dyDescent="0.25">
      <c r="A10667" t="s">
        <v>59</v>
      </c>
      <c r="B10667">
        <v>2019</v>
      </c>
      <c r="C10667" t="s">
        <v>6</v>
      </c>
      <c r="D10667" t="s">
        <v>60</v>
      </c>
      <c r="E10667">
        <v>0</v>
      </c>
      <c r="F10667">
        <v>0</v>
      </c>
      <c r="G10667">
        <v>0</v>
      </c>
      <c r="H10667">
        <v>0</v>
      </c>
    </row>
    <row r="10668" spans="1:8" x14ac:dyDescent="0.25">
      <c r="A10668" t="s">
        <v>59</v>
      </c>
      <c r="B10668">
        <v>2019</v>
      </c>
      <c r="C10668" t="s">
        <v>6</v>
      </c>
      <c r="D10668" t="s">
        <v>60</v>
      </c>
      <c r="E10668">
        <v>0</v>
      </c>
      <c r="F10668">
        <v>0</v>
      </c>
      <c r="G10668">
        <v>0</v>
      </c>
      <c r="H10668">
        <v>0</v>
      </c>
    </row>
    <row r="10669" spans="1:8" x14ac:dyDescent="0.25">
      <c r="A10669" t="s">
        <v>59</v>
      </c>
      <c r="B10669">
        <v>2019</v>
      </c>
      <c r="C10669" t="s">
        <v>6</v>
      </c>
      <c r="D10669" t="s">
        <v>60</v>
      </c>
      <c r="E10669">
        <v>0</v>
      </c>
      <c r="F10669">
        <v>0</v>
      </c>
      <c r="G10669">
        <v>0</v>
      </c>
      <c r="H10669">
        <v>0</v>
      </c>
    </row>
    <row r="10670" spans="1:8" x14ac:dyDescent="0.25">
      <c r="A10670" t="s">
        <v>59</v>
      </c>
      <c r="B10670">
        <v>2019</v>
      </c>
      <c r="C10670" t="s">
        <v>6</v>
      </c>
      <c r="D10670" t="s">
        <v>61</v>
      </c>
      <c r="E10670">
        <v>0</v>
      </c>
      <c r="F10670">
        <v>0</v>
      </c>
      <c r="G10670">
        <v>0</v>
      </c>
      <c r="H10670">
        <v>0</v>
      </c>
    </row>
    <row r="10671" spans="1:8" x14ac:dyDescent="0.25">
      <c r="A10671" t="s">
        <v>59</v>
      </c>
      <c r="B10671">
        <v>2019</v>
      </c>
      <c r="C10671" t="s">
        <v>6</v>
      </c>
      <c r="D10671" t="s">
        <v>60</v>
      </c>
      <c r="E10671">
        <v>0</v>
      </c>
      <c r="F10671">
        <v>0</v>
      </c>
      <c r="G10671">
        <v>0</v>
      </c>
      <c r="H10671">
        <v>0</v>
      </c>
    </row>
    <row r="10672" spans="1:8" x14ac:dyDescent="0.25">
      <c r="A10672" t="s">
        <v>59</v>
      </c>
      <c r="B10672">
        <v>2019</v>
      </c>
      <c r="C10672" t="s">
        <v>6</v>
      </c>
      <c r="D10672" t="s">
        <v>60</v>
      </c>
      <c r="E10672">
        <v>0</v>
      </c>
      <c r="F10672">
        <v>0</v>
      </c>
      <c r="G10672">
        <v>0</v>
      </c>
      <c r="H10672">
        <v>0</v>
      </c>
    </row>
    <row r="10673" spans="1:8" x14ac:dyDescent="0.25">
      <c r="A10673" t="s">
        <v>59</v>
      </c>
      <c r="B10673">
        <v>2019</v>
      </c>
      <c r="C10673" t="s">
        <v>6</v>
      </c>
      <c r="D10673" t="s">
        <v>60</v>
      </c>
      <c r="E10673">
        <v>0</v>
      </c>
      <c r="F10673">
        <v>0</v>
      </c>
      <c r="G10673">
        <v>0</v>
      </c>
      <c r="H10673">
        <v>0</v>
      </c>
    </row>
    <row r="10674" spans="1:8" x14ac:dyDescent="0.25">
      <c r="A10674" t="s">
        <v>59</v>
      </c>
      <c r="B10674">
        <v>2019</v>
      </c>
      <c r="C10674" t="s">
        <v>6</v>
      </c>
      <c r="D10674" t="s">
        <v>60</v>
      </c>
      <c r="E10674">
        <v>0</v>
      </c>
      <c r="F10674">
        <v>0</v>
      </c>
      <c r="G10674">
        <v>0</v>
      </c>
      <c r="H10674">
        <v>0</v>
      </c>
    </row>
    <row r="10675" spans="1:8" x14ac:dyDescent="0.25">
      <c r="A10675" t="s">
        <v>59</v>
      </c>
      <c r="B10675">
        <v>2019</v>
      </c>
      <c r="C10675" t="s">
        <v>6</v>
      </c>
      <c r="D10675" t="s">
        <v>60</v>
      </c>
      <c r="E10675">
        <v>0</v>
      </c>
      <c r="F10675">
        <v>0</v>
      </c>
      <c r="G10675">
        <v>0</v>
      </c>
      <c r="H10675">
        <v>0</v>
      </c>
    </row>
    <row r="10676" spans="1:8" x14ac:dyDescent="0.25">
      <c r="A10676" t="s">
        <v>59</v>
      </c>
      <c r="B10676">
        <v>2019</v>
      </c>
      <c r="C10676" t="s">
        <v>6</v>
      </c>
      <c r="D10676" t="s">
        <v>60</v>
      </c>
      <c r="E10676">
        <v>7</v>
      </c>
      <c r="F10676">
        <v>47.175240000000002</v>
      </c>
      <c r="G10676">
        <v>6518.06</v>
      </c>
      <c r="H10676">
        <v>10217.549999999999</v>
      </c>
    </row>
    <row r="10677" spans="1:8" x14ac:dyDescent="0.25">
      <c r="A10677" t="s">
        <v>59</v>
      </c>
      <c r="B10677">
        <v>2019</v>
      </c>
      <c r="C10677" t="s">
        <v>6</v>
      </c>
      <c r="D10677" t="s">
        <v>60</v>
      </c>
      <c r="E10677">
        <v>0</v>
      </c>
      <c r="F10677">
        <v>0</v>
      </c>
      <c r="G10677">
        <v>0</v>
      </c>
      <c r="H10677">
        <v>0</v>
      </c>
    </row>
    <row r="10678" spans="1:8" x14ac:dyDescent="0.25">
      <c r="A10678" t="s">
        <v>59</v>
      </c>
      <c r="B10678">
        <v>2019</v>
      </c>
      <c r="C10678" t="s">
        <v>6</v>
      </c>
      <c r="D10678" t="s">
        <v>60</v>
      </c>
      <c r="E10678">
        <v>0</v>
      </c>
      <c r="F10678">
        <v>0</v>
      </c>
      <c r="G10678">
        <v>0</v>
      </c>
      <c r="H10678">
        <v>0</v>
      </c>
    </row>
    <row r="10679" spans="1:8" x14ac:dyDescent="0.25">
      <c r="A10679" t="s">
        <v>59</v>
      </c>
      <c r="B10679">
        <v>2019</v>
      </c>
      <c r="C10679" t="s">
        <v>6</v>
      </c>
      <c r="D10679" t="s">
        <v>62</v>
      </c>
      <c r="E10679">
        <v>0</v>
      </c>
      <c r="F10679">
        <v>0</v>
      </c>
      <c r="G10679">
        <v>0</v>
      </c>
      <c r="H10679">
        <v>0</v>
      </c>
    </row>
    <row r="10680" spans="1:8" x14ac:dyDescent="0.25">
      <c r="A10680" t="s">
        <v>59</v>
      </c>
      <c r="B10680">
        <v>2019</v>
      </c>
      <c r="C10680" t="s">
        <v>6</v>
      </c>
      <c r="D10680" t="s">
        <v>60</v>
      </c>
      <c r="E10680">
        <v>0</v>
      </c>
      <c r="F10680">
        <v>0</v>
      </c>
      <c r="G10680">
        <v>0</v>
      </c>
      <c r="H10680">
        <v>0</v>
      </c>
    </row>
    <row r="10681" spans="1:8" x14ac:dyDescent="0.25">
      <c r="A10681" t="s">
        <v>59</v>
      </c>
      <c r="B10681">
        <v>2019</v>
      </c>
      <c r="C10681" t="s">
        <v>6</v>
      </c>
      <c r="D10681" t="s">
        <v>60</v>
      </c>
      <c r="E10681">
        <v>0</v>
      </c>
      <c r="F10681">
        <v>0</v>
      </c>
      <c r="G10681">
        <v>0</v>
      </c>
      <c r="H10681">
        <v>0</v>
      </c>
    </row>
    <row r="10682" spans="1:8" x14ac:dyDescent="0.25">
      <c r="A10682" t="s">
        <v>59</v>
      </c>
      <c r="B10682">
        <v>2019</v>
      </c>
      <c r="C10682" t="s">
        <v>6</v>
      </c>
      <c r="D10682" t="s">
        <v>60</v>
      </c>
      <c r="E10682">
        <v>1</v>
      </c>
      <c r="F10682">
        <v>25.483419999999999</v>
      </c>
      <c r="G10682">
        <v>1881</v>
      </c>
      <c r="H10682">
        <v>0</v>
      </c>
    </row>
    <row r="10683" spans="1:8" x14ac:dyDescent="0.25">
      <c r="A10683" t="s">
        <v>59</v>
      </c>
      <c r="B10683">
        <v>2019</v>
      </c>
      <c r="C10683" t="s">
        <v>6</v>
      </c>
      <c r="D10683" t="s">
        <v>61</v>
      </c>
      <c r="E10683">
        <v>0</v>
      </c>
      <c r="F10683">
        <v>0</v>
      </c>
      <c r="G10683">
        <v>0</v>
      </c>
      <c r="H10683">
        <v>0</v>
      </c>
    </row>
    <row r="10684" spans="1:8" x14ac:dyDescent="0.25">
      <c r="A10684" t="s">
        <v>59</v>
      </c>
      <c r="B10684">
        <v>2019</v>
      </c>
      <c r="C10684" t="s">
        <v>6</v>
      </c>
      <c r="D10684" t="s">
        <v>61</v>
      </c>
      <c r="E10684">
        <v>8</v>
      </c>
      <c r="F10684">
        <v>784.16854000000001</v>
      </c>
      <c r="G10684">
        <v>61942.41</v>
      </c>
      <c r="H10684">
        <v>56759.79</v>
      </c>
    </row>
    <row r="10685" spans="1:8" x14ac:dyDescent="0.25">
      <c r="A10685" t="s">
        <v>59</v>
      </c>
      <c r="B10685">
        <v>2019</v>
      </c>
      <c r="C10685" t="s">
        <v>6</v>
      </c>
      <c r="D10685" t="s">
        <v>61</v>
      </c>
      <c r="E10685">
        <v>0</v>
      </c>
      <c r="F10685">
        <v>0</v>
      </c>
      <c r="G10685">
        <v>0</v>
      </c>
      <c r="H10685">
        <v>0</v>
      </c>
    </row>
    <row r="10686" spans="1:8" x14ac:dyDescent="0.25">
      <c r="A10686" t="s">
        <v>59</v>
      </c>
      <c r="B10686">
        <v>2019</v>
      </c>
      <c r="C10686" t="s">
        <v>6</v>
      </c>
      <c r="D10686" t="s">
        <v>60</v>
      </c>
      <c r="E10686">
        <v>0</v>
      </c>
      <c r="F10686">
        <v>0</v>
      </c>
      <c r="G10686">
        <v>0</v>
      </c>
      <c r="H10686">
        <v>0</v>
      </c>
    </row>
    <row r="10687" spans="1:8" x14ac:dyDescent="0.25">
      <c r="A10687" t="s">
        <v>59</v>
      </c>
      <c r="B10687">
        <v>2019</v>
      </c>
      <c r="C10687" t="s">
        <v>6</v>
      </c>
      <c r="D10687" t="s">
        <v>60</v>
      </c>
      <c r="E10687">
        <v>0</v>
      </c>
      <c r="F10687">
        <v>0</v>
      </c>
      <c r="G10687">
        <v>0</v>
      </c>
      <c r="H10687">
        <v>0</v>
      </c>
    </row>
    <row r="10688" spans="1:8" x14ac:dyDescent="0.25">
      <c r="A10688" t="s">
        <v>59</v>
      </c>
      <c r="B10688">
        <v>2019</v>
      </c>
      <c r="C10688" t="s">
        <v>6</v>
      </c>
      <c r="D10688" t="s">
        <v>60</v>
      </c>
      <c r="E10688">
        <v>2</v>
      </c>
      <c r="F10688">
        <v>44.535119999999999</v>
      </c>
      <c r="G10688">
        <v>4623.95</v>
      </c>
      <c r="H10688">
        <v>4623.95</v>
      </c>
    </row>
    <row r="10689" spans="1:8" x14ac:dyDescent="0.25">
      <c r="A10689" t="s">
        <v>59</v>
      </c>
      <c r="B10689">
        <v>2019</v>
      </c>
      <c r="C10689" t="s">
        <v>6</v>
      </c>
      <c r="D10689" t="s">
        <v>60</v>
      </c>
      <c r="E10689">
        <v>0</v>
      </c>
      <c r="F10689">
        <v>0</v>
      </c>
      <c r="G10689">
        <v>0</v>
      </c>
      <c r="H10689">
        <v>0</v>
      </c>
    </row>
    <row r="10690" spans="1:8" x14ac:dyDescent="0.25">
      <c r="A10690" t="s">
        <v>59</v>
      </c>
      <c r="B10690">
        <v>2019</v>
      </c>
      <c r="C10690" t="s">
        <v>6</v>
      </c>
      <c r="D10690" t="s">
        <v>60</v>
      </c>
      <c r="E10690">
        <v>101</v>
      </c>
      <c r="F10690">
        <v>6897.9714899999999</v>
      </c>
      <c r="G10690">
        <v>505293.56</v>
      </c>
      <c r="H10690">
        <v>392513.15</v>
      </c>
    </row>
    <row r="10691" spans="1:8" x14ac:dyDescent="0.25">
      <c r="A10691" t="s">
        <v>59</v>
      </c>
      <c r="B10691">
        <v>2019</v>
      </c>
      <c r="C10691" t="s">
        <v>6</v>
      </c>
      <c r="D10691" t="s">
        <v>60</v>
      </c>
      <c r="E10691">
        <v>1</v>
      </c>
      <c r="F10691">
        <v>0.82099999999999995</v>
      </c>
      <c r="G10691">
        <v>90.27</v>
      </c>
      <c r="H10691">
        <v>195.5</v>
      </c>
    </row>
    <row r="10692" spans="1:8" x14ac:dyDescent="0.25">
      <c r="A10692" t="s">
        <v>59</v>
      </c>
      <c r="B10692">
        <v>2019</v>
      </c>
      <c r="C10692" t="s">
        <v>6</v>
      </c>
      <c r="D10692" t="s">
        <v>62</v>
      </c>
      <c r="E10692">
        <v>5</v>
      </c>
      <c r="F10692">
        <v>632.68822999999998</v>
      </c>
      <c r="G10692">
        <v>61073.919999999998</v>
      </c>
      <c r="H10692">
        <v>55856.03</v>
      </c>
    </row>
    <row r="10693" spans="1:8" x14ac:dyDescent="0.25">
      <c r="A10693" t="s">
        <v>59</v>
      </c>
      <c r="B10693">
        <v>2019</v>
      </c>
      <c r="C10693" t="s">
        <v>6</v>
      </c>
      <c r="D10693" t="s">
        <v>62</v>
      </c>
      <c r="E10693">
        <v>0</v>
      </c>
      <c r="F10693">
        <v>0</v>
      </c>
      <c r="G10693">
        <v>0</v>
      </c>
      <c r="H10693">
        <v>0</v>
      </c>
    </row>
    <row r="10694" spans="1:8" x14ac:dyDescent="0.25">
      <c r="A10694" t="s">
        <v>59</v>
      </c>
      <c r="B10694">
        <v>2019</v>
      </c>
      <c r="C10694" t="s">
        <v>6</v>
      </c>
      <c r="D10694" t="s">
        <v>60</v>
      </c>
      <c r="E10694">
        <v>0</v>
      </c>
      <c r="F10694">
        <v>0</v>
      </c>
      <c r="G10694">
        <v>0</v>
      </c>
      <c r="H10694">
        <v>0</v>
      </c>
    </row>
    <row r="10695" spans="1:8" x14ac:dyDescent="0.25">
      <c r="A10695" t="s">
        <v>59</v>
      </c>
      <c r="B10695">
        <v>2019</v>
      </c>
      <c r="C10695" t="s">
        <v>6</v>
      </c>
      <c r="D10695" t="s">
        <v>60</v>
      </c>
      <c r="E10695">
        <v>0</v>
      </c>
      <c r="F10695">
        <v>0</v>
      </c>
      <c r="G10695">
        <v>0</v>
      </c>
      <c r="H10695">
        <v>0</v>
      </c>
    </row>
    <row r="10696" spans="1:8" x14ac:dyDescent="0.25">
      <c r="A10696" t="s">
        <v>59</v>
      </c>
      <c r="B10696">
        <v>2019</v>
      </c>
      <c r="C10696" t="s">
        <v>6</v>
      </c>
      <c r="D10696" t="s">
        <v>60</v>
      </c>
      <c r="E10696">
        <v>0</v>
      </c>
      <c r="F10696">
        <v>0</v>
      </c>
      <c r="G10696">
        <v>0</v>
      </c>
      <c r="H10696">
        <v>0</v>
      </c>
    </row>
    <row r="10697" spans="1:8" x14ac:dyDescent="0.25">
      <c r="A10697" t="s">
        <v>59</v>
      </c>
      <c r="B10697">
        <v>2019</v>
      </c>
      <c r="C10697" t="s">
        <v>6</v>
      </c>
      <c r="D10697" t="s">
        <v>60</v>
      </c>
      <c r="E10697">
        <v>16</v>
      </c>
      <c r="F10697">
        <v>1042.0611100000001</v>
      </c>
      <c r="G10697">
        <v>68385.34</v>
      </c>
      <c r="H10697">
        <v>68866.63</v>
      </c>
    </row>
    <row r="10698" spans="1:8" x14ac:dyDescent="0.25">
      <c r="A10698" t="s">
        <v>59</v>
      </c>
      <c r="B10698">
        <v>2019</v>
      </c>
      <c r="C10698" t="s">
        <v>6</v>
      </c>
      <c r="D10698" t="s">
        <v>60</v>
      </c>
      <c r="E10698">
        <v>0</v>
      </c>
      <c r="F10698">
        <v>0</v>
      </c>
      <c r="G10698">
        <v>0</v>
      </c>
      <c r="H10698">
        <v>0</v>
      </c>
    </row>
    <row r="10699" spans="1:8" x14ac:dyDescent="0.25">
      <c r="A10699" t="s">
        <v>59</v>
      </c>
      <c r="B10699">
        <v>2019</v>
      </c>
      <c r="C10699" t="s">
        <v>6</v>
      </c>
      <c r="D10699" t="s">
        <v>60</v>
      </c>
      <c r="E10699">
        <v>22</v>
      </c>
      <c r="F10699">
        <v>2855.5002199999999</v>
      </c>
      <c r="G10699">
        <v>182968.3</v>
      </c>
      <c r="H10699">
        <v>159440.74</v>
      </c>
    </row>
    <row r="10700" spans="1:8" x14ac:dyDescent="0.25">
      <c r="A10700" t="s">
        <v>59</v>
      </c>
      <c r="B10700">
        <v>2019</v>
      </c>
      <c r="C10700" t="s">
        <v>6</v>
      </c>
      <c r="D10700" t="s">
        <v>60</v>
      </c>
      <c r="E10700">
        <v>1</v>
      </c>
      <c r="F10700">
        <v>0.38963999999999999</v>
      </c>
      <c r="G10700">
        <v>44.88</v>
      </c>
      <c r="H10700">
        <v>0</v>
      </c>
    </row>
    <row r="10701" spans="1:8" x14ac:dyDescent="0.25">
      <c r="A10701" t="s">
        <v>59</v>
      </c>
      <c r="B10701">
        <v>2019</v>
      </c>
      <c r="C10701" t="s">
        <v>6</v>
      </c>
      <c r="D10701" t="s">
        <v>60</v>
      </c>
      <c r="E10701">
        <v>0</v>
      </c>
      <c r="F10701">
        <v>0</v>
      </c>
      <c r="G10701">
        <v>0</v>
      </c>
      <c r="H10701">
        <v>0</v>
      </c>
    </row>
    <row r="10702" spans="1:8" x14ac:dyDescent="0.25">
      <c r="A10702" t="s">
        <v>59</v>
      </c>
      <c r="B10702">
        <v>2019</v>
      </c>
      <c r="C10702" t="s">
        <v>6</v>
      </c>
      <c r="D10702" t="s">
        <v>60</v>
      </c>
      <c r="E10702">
        <v>0</v>
      </c>
      <c r="F10702">
        <v>0</v>
      </c>
      <c r="G10702">
        <v>0</v>
      </c>
      <c r="H10702">
        <v>0</v>
      </c>
    </row>
    <row r="10703" spans="1:8" x14ac:dyDescent="0.25">
      <c r="A10703" t="s">
        <v>59</v>
      </c>
      <c r="B10703">
        <v>2019</v>
      </c>
      <c r="C10703" t="s">
        <v>6</v>
      </c>
      <c r="D10703" t="s">
        <v>60</v>
      </c>
      <c r="E10703">
        <v>2</v>
      </c>
      <c r="F10703">
        <v>0</v>
      </c>
      <c r="G10703">
        <v>2.82</v>
      </c>
      <c r="H10703">
        <v>1.41</v>
      </c>
    </row>
    <row r="10704" spans="1:8" x14ac:dyDescent="0.25">
      <c r="A10704" t="s">
        <v>59</v>
      </c>
      <c r="B10704">
        <v>2019</v>
      </c>
      <c r="C10704" t="s">
        <v>6</v>
      </c>
      <c r="D10704" t="s">
        <v>63</v>
      </c>
      <c r="E10704">
        <v>73</v>
      </c>
      <c r="F10704">
        <v>9.2690000000000001</v>
      </c>
      <c r="G10704">
        <v>939.85</v>
      </c>
      <c r="H10704">
        <v>386.32</v>
      </c>
    </row>
    <row r="10705" spans="1:8" x14ac:dyDescent="0.25">
      <c r="A10705" t="s">
        <v>59</v>
      </c>
      <c r="B10705">
        <v>2019</v>
      </c>
      <c r="C10705" t="s">
        <v>6</v>
      </c>
      <c r="D10705" t="s">
        <v>60</v>
      </c>
      <c r="E10705">
        <v>1</v>
      </c>
      <c r="F10705">
        <v>6.4085599999999996</v>
      </c>
      <c r="G10705">
        <v>530.39</v>
      </c>
      <c r="H10705">
        <v>567.30999999999995</v>
      </c>
    </row>
    <row r="10706" spans="1:8" x14ac:dyDescent="0.25">
      <c r="A10706" t="s">
        <v>59</v>
      </c>
      <c r="B10706">
        <v>2019</v>
      </c>
      <c r="C10706" t="s">
        <v>6</v>
      </c>
      <c r="D10706" t="s">
        <v>60</v>
      </c>
      <c r="E10706">
        <v>5</v>
      </c>
      <c r="F10706">
        <v>35.232140000000001</v>
      </c>
      <c r="G10706">
        <v>3109.08</v>
      </c>
      <c r="H10706">
        <v>4258.1000000000004</v>
      </c>
    </row>
    <row r="10707" spans="1:8" x14ac:dyDescent="0.25">
      <c r="A10707" t="s">
        <v>59</v>
      </c>
      <c r="B10707">
        <v>2019</v>
      </c>
      <c r="C10707" t="s">
        <v>6</v>
      </c>
      <c r="D10707" t="s">
        <v>60</v>
      </c>
      <c r="E10707">
        <v>2</v>
      </c>
      <c r="F10707">
        <v>3.55</v>
      </c>
      <c r="G10707">
        <v>396.81</v>
      </c>
      <c r="H10707">
        <v>0</v>
      </c>
    </row>
    <row r="10708" spans="1:8" x14ac:dyDescent="0.25">
      <c r="A10708" t="s">
        <v>59</v>
      </c>
      <c r="B10708">
        <v>2019</v>
      </c>
      <c r="C10708" t="s">
        <v>6</v>
      </c>
      <c r="D10708" t="s">
        <v>60</v>
      </c>
      <c r="E10708">
        <v>4</v>
      </c>
      <c r="F10708">
        <v>0.76100000000000001</v>
      </c>
      <c r="G10708">
        <v>62.83</v>
      </c>
      <c r="H10708">
        <v>87.63</v>
      </c>
    </row>
    <row r="10709" spans="1:8" x14ac:dyDescent="0.25">
      <c r="A10709" t="s">
        <v>59</v>
      </c>
      <c r="B10709">
        <v>2019</v>
      </c>
      <c r="C10709" t="s">
        <v>6</v>
      </c>
      <c r="D10709" t="s">
        <v>60</v>
      </c>
      <c r="E10709">
        <v>0</v>
      </c>
      <c r="F10709">
        <v>0</v>
      </c>
      <c r="G10709">
        <v>0</v>
      </c>
      <c r="H10709">
        <v>0</v>
      </c>
    </row>
    <row r="10710" spans="1:8" x14ac:dyDescent="0.25">
      <c r="A10710" t="s">
        <v>59</v>
      </c>
      <c r="B10710">
        <v>2019</v>
      </c>
      <c r="C10710" t="s">
        <v>6</v>
      </c>
      <c r="D10710" t="s">
        <v>60</v>
      </c>
      <c r="E10710">
        <v>22</v>
      </c>
      <c r="F10710">
        <v>7.15632</v>
      </c>
      <c r="G10710">
        <v>584.88</v>
      </c>
      <c r="H10710">
        <v>593.03</v>
      </c>
    </row>
    <row r="10711" spans="1:8" x14ac:dyDescent="0.25">
      <c r="A10711" t="s">
        <v>59</v>
      </c>
      <c r="B10711">
        <v>2019</v>
      </c>
      <c r="C10711" t="s">
        <v>6</v>
      </c>
      <c r="D10711" t="s">
        <v>63</v>
      </c>
      <c r="E10711">
        <v>0</v>
      </c>
      <c r="F10711">
        <v>0</v>
      </c>
      <c r="G10711">
        <v>0</v>
      </c>
      <c r="H10711">
        <v>0</v>
      </c>
    </row>
    <row r="10712" spans="1:8" x14ac:dyDescent="0.25">
      <c r="A10712" t="s">
        <v>59</v>
      </c>
      <c r="B10712">
        <v>2019</v>
      </c>
      <c r="C10712" t="s">
        <v>6</v>
      </c>
      <c r="D10712" t="s">
        <v>60</v>
      </c>
      <c r="E10712">
        <v>6</v>
      </c>
      <c r="F10712">
        <v>1.266</v>
      </c>
      <c r="G10712">
        <v>107.58</v>
      </c>
      <c r="H10712">
        <v>162.97999999999999</v>
      </c>
    </row>
    <row r="10713" spans="1:8" x14ac:dyDescent="0.25">
      <c r="A10713" t="s">
        <v>59</v>
      </c>
      <c r="B10713">
        <v>2019</v>
      </c>
      <c r="C10713" t="s">
        <v>6</v>
      </c>
      <c r="D10713" t="s">
        <v>60</v>
      </c>
      <c r="E10713">
        <v>0</v>
      </c>
      <c r="F10713">
        <v>0</v>
      </c>
      <c r="G10713">
        <v>0</v>
      </c>
      <c r="H10713">
        <v>0</v>
      </c>
    </row>
    <row r="10714" spans="1:8" x14ac:dyDescent="0.25">
      <c r="A10714" t="s">
        <v>59</v>
      </c>
      <c r="B10714">
        <v>2019</v>
      </c>
      <c r="C10714" t="s">
        <v>6</v>
      </c>
      <c r="D10714" t="s">
        <v>60</v>
      </c>
      <c r="E10714">
        <v>0</v>
      </c>
      <c r="F10714">
        <v>0</v>
      </c>
      <c r="G10714">
        <v>0</v>
      </c>
      <c r="H10714">
        <v>0</v>
      </c>
    </row>
    <row r="10715" spans="1:8" x14ac:dyDescent="0.25">
      <c r="A10715" t="s">
        <v>59</v>
      </c>
      <c r="B10715">
        <v>2019</v>
      </c>
      <c r="C10715" t="s">
        <v>6</v>
      </c>
      <c r="D10715" t="s">
        <v>60</v>
      </c>
      <c r="E10715">
        <v>26</v>
      </c>
      <c r="F10715">
        <v>114.8138</v>
      </c>
      <c r="G10715">
        <v>10402.18</v>
      </c>
      <c r="H10715">
        <v>0</v>
      </c>
    </row>
    <row r="10716" spans="1:8" x14ac:dyDescent="0.25">
      <c r="A10716" t="s">
        <v>59</v>
      </c>
      <c r="B10716">
        <v>2019</v>
      </c>
      <c r="C10716" t="s">
        <v>6</v>
      </c>
      <c r="D10716" t="s">
        <v>60</v>
      </c>
      <c r="E10716">
        <v>0</v>
      </c>
      <c r="F10716">
        <v>0</v>
      </c>
      <c r="G10716">
        <v>0</v>
      </c>
      <c r="H10716">
        <v>0</v>
      </c>
    </row>
    <row r="10717" spans="1:8" x14ac:dyDescent="0.25">
      <c r="A10717" t="s">
        <v>59</v>
      </c>
      <c r="B10717">
        <v>2019</v>
      </c>
      <c r="C10717" t="s">
        <v>6</v>
      </c>
      <c r="D10717" t="s">
        <v>63</v>
      </c>
      <c r="E10717">
        <v>0</v>
      </c>
      <c r="F10717">
        <v>0</v>
      </c>
      <c r="G10717">
        <v>0</v>
      </c>
      <c r="H10717">
        <v>0</v>
      </c>
    </row>
    <row r="10718" spans="1:8" x14ac:dyDescent="0.25">
      <c r="A10718" t="s">
        <v>59</v>
      </c>
      <c r="B10718">
        <v>2019</v>
      </c>
      <c r="C10718" t="s">
        <v>6</v>
      </c>
      <c r="D10718" t="s">
        <v>64</v>
      </c>
      <c r="E10718">
        <v>0</v>
      </c>
      <c r="F10718">
        <v>0</v>
      </c>
      <c r="G10718">
        <v>0</v>
      </c>
      <c r="H10718">
        <v>0</v>
      </c>
    </row>
    <row r="10719" spans="1:8" x14ac:dyDescent="0.25">
      <c r="A10719" t="s">
        <v>59</v>
      </c>
      <c r="B10719">
        <v>2019</v>
      </c>
      <c r="C10719" t="s">
        <v>6</v>
      </c>
      <c r="D10719" t="s">
        <v>61</v>
      </c>
      <c r="E10719">
        <v>8</v>
      </c>
      <c r="F10719">
        <v>77.274079999999998</v>
      </c>
      <c r="G10719">
        <v>6011.84</v>
      </c>
      <c r="H10719">
        <v>6010.88</v>
      </c>
    </row>
    <row r="10720" spans="1:8" x14ac:dyDescent="0.25">
      <c r="A10720" t="s">
        <v>59</v>
      </c>
      <c r="B10720">
        <v>2019</v>
      </c>
      <c r="C10720" t="s">
        <v>6</v>
      </c>
      <c r="D10720" t="s">
        <v>61</v>
      </c>
      <c r="E10720">
        <v>0</v>
      </c>
      <c r="F10720">
        <v>0</v>
      </c>
      <c r="G10720">
        <v>0</v>
      </c>
      <c r="H10720">
        <v>0</v>
      </c>
    </row>
    <row r="10721" spans="1:8" x14ac:dyDescent="0.25">
      <c r="A10721" t="s">
        <v>59</v>
      </c>
      <c r="B10721">
        <v>2019</v>
      </c>
      <c r="C10721" t="s">
        <v>6</v>
      </c>
      <c r="D10721" t="s">
        <v>61</v>
      </c>
      <c r="E10721">
        <v>5</v>
      </c>
      <c r="F10721">
        <v>5.6580000000000004</v>
      </c>
      <c r="G10721">
        <v>492.73</v>
      </c>
      <c r="H10721">
        <v>999.56</v>
      </c>
    </row>
    <row r="10722" spans="1:8" x14ac:dyDescent="0.25">
      <c r="A10722" t="s">
        <v>59</v>
      </c>
      <c r="B10722">
        <v>2019</v>
      </c>
      <c r="C10722" t="s">
        <v>6</v>
      </c>
      <c r="D10722" t="s">
        <v>60</v>
      </c>
      <c r="E10722">
        <v>11</v>
      </c>
      <c r="F10722">
        <v>21.053319999999999</v>
      </c>
      <c r="G10722">
        <v>2427.79</v>
      </c>
      <c r="H10722">
        <v>2892.83</v>
      </c>
    </row>
    <row r="10723" spans="1:8" x14ac:dyDescent="0.25">
      <c r="A10723" t="s">
        <v>59</v>
      </c>
      <c r="B10723">
        <v>2019</v>
      </c>
      <c r="C10723" t="s">
        <v>6</v>
      </c>
      <c r="D10723" t="s">
        <v>60</v>
      </c>
      <c r="E10723">
        <v>478</v>
      </c>
      <c r="F10723">
        <v>4674.9709599999996</v>
      </c>
      <c r="G10723">
        <v>393172.26</v>
      </c>
      <c r="H10723">
        <v>379952.46</v>
      </c>
    </row>
    <row r="10724" spans="1:8" x14ac:dyDescent="0.25">
      <c r="A10724" t="s">
        <v>59</v>
      </c>
      <c r="B10724">
        <v>2019</v>
      </c>
      <c r="C10724" t="s">
        <v>6</v>
      </c>
      <c r="D10724" t="s">
        <v>60</v>
      </c>
      <c r="E10724">
        <v>384</v>
      </c>
      <c r="F10724">
        <v>492.53665000000001</v>
      </c>
      <c r="G10724">
        <v>59015.12</v>
      </c>
      <c r="H10724">
        <v>54744.5</v>
      </c>
    </row>
    <row r="10725" spans="1:8" x14ac:dyDescent="0.25">
      <c r="A10725" t="s">
        <v>59</v>
      </c>
      <c r="B10725">
        <v>2019</v>
      </c>
      <c r="C10725" t="s">
        <v>6</v>
      </c>
      <c r="D10725" t="s">
        <v>60</v>
      </c>
      <c r="E10725">
        <v>3153</v>
      </c>
      <c r="F10725">
        <v>1282.3108299999999</v>
      </c>
      <c r="G10725">
        <v>113288.27</v>
      </c>
      <c r="H10725">
        <v>94030.09</v>
      </c>
    </row>
    <row r="10726" spans="1:8" x14ac:dyDescent="0.25">
      <c r="A10726" t="s">
        <v>59</v>
      </c>
      <c r="B10726">
        <v>2019</v>
      </c>
      <c r="C10726" t="s">
        <v>6</v>
      </c>
      <c r="D10726" t="s">
        <v>60</v>
      </c>
      <c r="E10726">
        <v>0</v>
      </c>
      <c r="F10726">
        <v>0</v>
      </c>
      <c r="G10726">
        <v>0</v>
      </c>
      <c r="H10726">
        <v>0</v>
      </c>
    </row>
    <row r="10727" spans="1:8" x14ac:dyDescent="0.25">
      <c r="A10727" t="s">
        <v>59</v>
      </c>
      <c r="B10727">
        <v>2019</v>
      </c>
      <c r="C10727" t="s">
        <v>6</v>
      </c>
      <c r="D10727" t="s">
        <v>60</v>
      </c>
      <c r="E10727">
        <v>4</v>
      </c>
      <c r="F10727">
        <v>0.223</v>
      </c>
      <c r="G10727">
        <v>18.63</v>
      </c>
      <c r="H10727">
        <v>13.59</v>
      </c>
    </row>
    <row r="10728" spans="1:8" x14ac:dyDescent="0.25">
      <c r="A10728" t="s">
        <v>59</v>
      </c>
      <c r="B10728">
        <v>2019</v>
      </c>
      <c r="C10728" t="s">
        <v>6</v>
      </c>
      <c r="D10728" t="s">
        <v>62</v>
      </c>
      <c r="E10728">
        <v>44</v>
      </c>
      <c r="F10728">
        <v>405.50459000000001</v>
      </c>
      <c r="G10728">
        <v>37568.39</v>
      </c>
      <c r="H10728">
        <v>44014.59</v>
      </c>
    </row>
    <row r="10729" spans="1:8" x14ac:dyDescent="0.25">
      <c r="A10729" t="s">
        <v>59</v>
      </c>
      <c r="B10729">
        <v>2019</v>
      </c>
      <c r="C10729" t="s">
        <v>6</v>
      </c>
      <c r="D10729" t="s">
        <v>62</v>
      </c>
      <c r="E10729">
        <v>42</v>
      </c>
      <c r="F10729">
        <v>28.4085</v>
      </c>
      <c r="G10729">
        <v>4491.2</v>
      </c>
      <c r="H10729">
        <v>4687.7</v>
      </c>
    </row>
    <row r="10730" spans="1:8" x14ac:dyDescent="0.25">
      <c r="A10730" t="s">
        <v>59</v>
      </c>
      <c r="B10730">
        <v>2019</v>
      </c>
      <c r="C10730" t="s">
        <v>6</v>
      </c>
      <c r="D10730" t="s">
        <v>62</v>
      </c>
      <c r="E10730">
        <v>334</v>
      </c>
      <c r="F10730">
        <v>109.90927000000001</v>
      </c>
      <c r="G10730">
        <v>10712.41</v>
      </c>
      <c r="H10730">
        <v>8674.7800000000007</v>
      </c>
    </row>
    <row r="10731" spans="1:8" x14ac:dyDescent="0.25">
      <c r="A10731" t="s">
        <v>59</v>
      </c>
      <c r="B10731">
        <v>2019</v>
      </c>
      <c r="C10731" t="s">
        <v>6</v>
      </c>
      <c r="D10731" t="s">
        <v>60</v>
      </c>
      <c r="E10731">
        <v>68</v>
      </c>
      <c r="F10731">
        <v>391.34953999999999</v>
      </c>
      <c r="G10731">
        <v>25649.88</v>
      </c>
      <c r="H10731">
        <v>25624.85</v>
      </c>
    </row>
    <row r="10732" spans="1:8" x14ac:dyDescent="0.25">
      <c r="A10732" t="s">
        <v>59</v>
      </c>
      <c r="B10732">
        <v>2019</v>
      </c>
      <c r="C10732" t="s">
        <v>6</v>
      </c>
      <c r="D10732" t="s">
        <v>60</v>
      </c>
      <c r="E10732">
        <v>2</v>
      </c>
      <c r="F10732">
        <v>0.64900000000000002</v>
      </c>
      <c r="G10732">
        <v>41.95</v>
      </c>
      <c r="H10732">
        <v>167.56</v>
      </c>
    </row>
    <row r="10733" spans="1:8" x14ac:dyDescent="0.25">
      <c r="A10733" t="s">
        <v>59</v>
      </c>
      <c r="B10733">
        <v>2019</v>
      </c>
      <c r="C10733" t="s">
        <v>6</v>
      </c>
      <c r="D10733" t="s">
        <v>60</v>
      </c>
      <c r="E10733">
        <v>10</v>
      </c>
      <c r="F10733">
        <v>17.52468</v>
      </c>
      <c r="G10733">
        <v>1229.1500000000001</v>
      </c>
      <c r="H10733">
        <v>2958.19</v>
      </c>
    </row>
    <row r="10734" spans="1:8" x14ac:dyDescent="0.25">
      <c r="A10734" t="s">
        <v>59</v>
      </c>
      <c r="B10734">
        <v>2019</v>
      </c>
      <c r="C10734" t="s">
        <v>6</v>
      </c>
      <c r="D10734" t="s">
        <v>60</v>
      </c>
      <c r="E10734">
        <v>166</v>
      </c>
      <c r="F10734">
        <v>91.742819999999995</v>
      </c>
      <c r="G10734">
        <v>11679.03</v>
      </c>
      <c r="H10734">
        <v>13347.49</v>
      </c>
    </row>
    <row r="10735" spans="1:8" x14ac:dyDescent="0.25">
      <c r="A10735" t="s">
        <v>59</v>
      </c>
      <c r="B10735">
        <v>2019</v>
      </c>
      <c r="C10735" t="s">
        <v>6</v>
      </c>
      <c r="D10735" t="s">
        <v>60</v>
      </c>
      <c r="E10735">
        <v>2</v>
      </c>
      <c r="F10735">
        <v>8.9999999999999993E-3</v>
      </c>
      <c r="G10735">
        <v>1.76</v>
      </c>
      <c r="H10735">
        <v>2.46</v>
      </c>
    </row>
    <row r="10736" spans="1:8" x14ac:dyDescent="0.25">
      <c r="A10736" t="s">
        <v>59</v>
      </c>
      <c r="B10736">
        <v>2019</v>
      </c>
      <c r="C10736" t="s">
        <v>6</v>
      </c>
      <c r="D10736" t="s">
        <v>60</v>
      </c>
      <c r="E10736">
        <v>90</v>
      </c>
      <c r="F10736">
        <v>470.24997999999999</v>
      </c>
      <c r="G10736">
        <v>32272.7</v>
      </c>
      <c r="H10736">
        <v>29614.62</v>
      </c>
    </row>
    <row r="10737" spans="1:8" x14ac:dyDescent="0.25">
      <c r="A10737" t="s">
        <v>59</v>
      </c>
      <c r="B10737">
        <v>2019</v>
      </c>
      <c r="C10737" t="s">
        <v>6</v>
      </c>
      <c r="D10737" t="s">
        <v>60</v>
      </c>
      <c r="E10737">
        <v>61</v>
      </c>
      <c r="F10737">
        <v>95.772319999999993</v>
      </c>
      <c r="G10737">
        <v>8120.46</v>
      </c>
      <c r="H10737">
        <v>8800.27</v>
      </c>
    </row>
    <row r="10738" spans="1:8" x14ac:dyDescent="0.25">
      <c r="A10738" t="s">
        <v>59</v>
      </c>
      <c r="B10738">
        <v>2019</v>
      </c>
      <c r="C10738" t="s">
        <v>6</v>
      </c>
      <c r="D10738" t="s">
        <v>60</v>
      </c>
      <c r="E10738">
        <v>612</v>
      </c>
      <c r="F10738">
        <v>328.05669999999998</v>
      </c>
      <c r="G10738">
        <v>25078.57</v>
      </c>
      <c r="H10738">
        <v>25680.02</v>
      </c>
    </row>
    <row r="10739" spans="1:8" x14ac:dyDescent="0.25">
      <c r="A10739" t="s">
        <v>59</v>
      </c>
      <c r="B10739">
        <v>2019</v>
      </c>
      <c r="C10739" t="s">
        <v>6</v>
      </c>
      <c r="D10739" t="s">
        <v>60</v>
      </c>
      <c r="E10739">
        <v>8</v>
      </c>
      <c r="F10739">
        <v>14.592000000000001</v>
      </c>
      <c r="G10739">
        <v>1442.53</v>
      </c>
      <c r="H10739">
        <v>0</v>
      </c>
    </row>
    <row r="10740" spans="1:8" x14ac:dyDescent="0.25">
      <c r="A10740" t="s">
        <v>59</v>
      </c>
      <c r="B10740">
        <v>2019</v>
      </c>
      <c r="C10740" t="s">
        <v>6</v>
      </c>
      <c r="D10740" t="s">
        <v>60</v>
      </c>
      <c r="E10740">
        <v>55</v>
      </c>
      <c r="F10740">
        <v>385.84899999999999</v>
      </c>
      <c r="G10740">
        <v>27111.4</v>
      </c>
      <c r="H10740">
        <v>26435.77</v>
      </c>
    </row>
    <row r="10741" spans="1:8" x14ac:dyDescent="0.25">
      <c r="A10741" t="s">
        <v>59</v>
      </c>
      <c r="B10741">
        <v>2019</v>
      </c>
      <c r="C10741" t="s">
        <v>6</v>
      </c>
      <c r="D10741" t="s">
        <v>60</v>
      </c>
      <c r="E10741">
        <v>35</v>
      </c>
      <c r="F10741">
        <v>53.488280000000003</v>
      </c>
      <c r="G10741">
        <v>4620.83</v>
      </c>
      <c r="H10741">
        <v>3045.29</v>
      </c>
    </row>
    <row r="10742" spans="1:8" x14ac:dyDescent="0.25">
      <c r="A10742" t="s">
        <v>59</v>
      </c>
      <c r="B10742">
        <v>2019</v>
      </c>
      <c r="C10742" t="s">
        <v>6</v>
      </c>
      <c r="D10742" t="s">
        <v>60</v>
      </c>
      <c r="E10742">
        <v>265</v>
      </c>
      <c r="F10742">
        <v>132.77848</v>
      </c>
      <c r="G10742">
        <v>9831.82</v>
      </c>
      <c r="H10742">
        <v>6077</v>
      </c>
    </row>
    <row r="10743" spans="1:8" x14ac:dyDescent="0.25">
      <c r="A10743" t="s">
        <v>59</v>
      </c>
      <c r="B10743">
        <v>2019</v>
      </c>
      <c r="C10743" t="s">
        <v>6</v>
      </c>
      <c r="D10743" t="s">
        <v>64</v>
      </c>
      <c r="E10743">
        <v>1</v>
      </c>
      <c r="F10743">
        <v>21716.540400000002</v>
      </c>
      <c r="G10743">
        <v>1598202.26</v>
      </c>
      <c r="H10743">
        <v>1467510.14</v>
      </c>
    </row>
    <row r="10744" spans="1:8" x14ac:dyDescent="0.25">
      <c r="A10744" t="s">
        <v>59</v>
      </c>
      <c r="B10744">
        <v>2019</v>
      </c>
      <c r="C10744" t="s">
        <v>6</v>
      </c>
      <c r="D10744" t="s">
        <v>60</v>
      </c>
      <c r="E10744">
        <v>0</v>
      </c>
      <c r="F10744">
        <v>0</v>
      </c>
      <c r="G10744">
        <v>0</v>
      </c>
      <c r="H10744">
        <v>0</v>
      </c>
    </row>
    <row r="10745" spans="1:8" x14ac:dyDescent="0.25">
      <c r="A10745" t="s">
        <v>59</v>
      </c>
      <c r="B10745">
        <v>2019</v>
      </c>
      <c r="C10745" t="s">
        <v>6</v>
      </c>
      <c r="D10745" t="s">
        <v>60</v>
      </c>
      <c r="E10745">
        <v>0</v>
      </c>
      <c r="F10745">
        <v>0</v>
      </c>
      <c r="G10745">
        <v>0</v>
      </c>
      <c r="H10745">
        <v>0</v>
      </c>
    </row>
    <row r="10746" spans="1:8" x14ac:dyDescent="0.25">
      <c r="A10746" t="s">
        <v>59</v>
      </c>
      <c r="B10746">
        <v>2019</v>
      </c>
      <c r="C10746" t="s">
        <v>5</v>
      </c>
      <c r="D10746" t="s">
        <v>61</v>
      </c>
      <c r="E10746">
        <v>0</v>
      </c>
      <c r="F10746">
        <v>0</v>
      </c>
      <c r="G10746">
        <v>0</v>
      </c>
      <c r="H10746">
        <v>0</v>
      </c>
    </row>
    <row r="10747" spans="1:8" x14ac:dyDescent="0.25">
      <c r="A10747" t="s">
        <v>59</v>
      </c>
      <c r="B10747">
        <v>2019</v>
      </c>
      <c r="C10747" t="s">
        <v>5</v>
      </c>
      <c r="D10747" t="s">
        <v>60</v>
      </c>
      <c r="E10747">
        <v>0</v>
      </c>
      <c r="F10747">
        <v>0</v>
      </c>
      <c r="G10747">
        <v>0</v>
      </c>
      <c r="H10747">
        <v>0</v>
      </c>
    </row>
    <row r="10748" spans="1:8" x14ac:dyDescent="0.25">
      <c r="A10748" t="s">
        <v>59</v>
      </c>
      <c r="B10748">
        <v>2019</v>
      </c>
      <c r="C10748" t="s">
        <v>5</v>
      </c>
      <c r="D10748" t="s">
        <v>62</v>
      </c>
      <c r="E10748">
        <v>1</v>
      </c>
      <c r="F10748">
        <v>397.00799999999998</v>
      </c>
      <c r="G10748">
        <v>36712.699999999997</v>
      </c>
      <c r="H10748">
        <v>36712.699999999997</v>
      </c>
    </row>
    <row r="10749" spans="1:8" x14ac:dyDescent="0.25">
      <c r="A10749" t="s">
        <v>59</v>
      </c>
      <c r="B10749">
        <v>2019</v>
      </c>
      <c r="C10749" t="s">
        <v>5</v>
      </c>
      <c r="D10749" t="s">
        <v>60</v>
      </c>
      <c r="E10749">
        <v>0</v>
      </c>
      <c r="F10749">
        <v>0</v>
      </c>
      <c r="G10749">
        <v>0</v>
      </c>
      <c r="H10749">
        <v>0</v>
      </c>
    </row>
    <row r="10750" spans="1:8" x14ac:dyDescent="0.25">
      <c r="A10750" t="s">
        <v>59</v>
      </c>
      <c r="B10750">
        <v>2019</v>
      </c>
      <c r="C10750" t="s">
        <v>5</v>
      </c>
      <c r="D10750" t="s">
        <v>60</v>
      </c>
      <c r="E10750">
        <v>0</v>
      </c>
      <c r="F10750">
        <v>0</v>
      </c>
      <c r="G10750">
        <v>0</v>
      </c>
      <c r="H10750">
        <v>0</v>
      </c>
    </row>
    <row r="10751" spans="1:8" x14ac:dyDescent="0.25">
      <c r="A10751" t="s">
        <v>59</v>
      </c>
      <c r="B10751">
        <v>2019</v>
      </c>
      <c r="C10751" t="s">
        <v>5</v>
      </c>
      <c r="D10751" t="s">
        <v>60</v>
      </c>
      <c r="E10751">
        <v>0</v>
      </c>
      <c r="F10751">
        <v>0</v>
      </c>
      <c r="G10751">
        <v>0</v>
      </c>
      <c r="H10751">
        <v>0</v>
      </c>
    </row>
    <row r="10752" spans="1:8" x14ac:dyDescent="0.25">
      <c r="A10752" t="s">
        <v>59</v>
      </c>
      <c r="B10752">
        <v>2019</v>
      </c>
      <c r="C10752" t="s">
        <v>5</v>
      </c>
      <c r="D10752" t="s">
        <v>60</v>
      </c>
      <c r="E10752">
        <v>0</v>
      </c>
      <c r="F10752">
        <v>0</v>
      </c>
      <c r="G10752">
        <v>0</v>
      </c>
      <c r="H10752">
        <v>0</v>
      </c>
    </row>
    <row r="10753" spans="1:8" x14ac:dyDescent="0.25">
      <c r="A10753" t="s">
        <v>59</v>
      </c>
      <c r="B10753">
        <v>2019</v>
      </c>
      <c r="C10753" t="s">
        <v>5</v>
      </c>
      <c r="D10753" t="s">
        <v>61</v>
      </c>
      <c r="E10753">
        <v>4</v>
      </c>
      <c r="F10753">
        <v>15382.794</v>
      </c>
      <c r="G10753">
        <v>1084661.32</v>
      </c>
      <c r="H10753">
        <v>1143923.6599999999</v>
      </c>
    </row>
    <row r="10754" spans="1:8" x14ac:dyDescent="0.25">
      <c r="A10754" t="s">
        <v>59</v>
      </c>
      <c r="B10754">
        <v>2019</v>
      </c>
      <c r="C10754" t="s">
        <v>5</v>
      </c>
      <c r="D10754" t="s">
        <v>60</v>
      </c>
      <c r="E10754">
        <v>0</v>
      </c>
      <c r="F10754">
        <v>0</v>
      </c>
      <c r="G10754">
        <v>0</v>
      </c>
      <c r="H10754">
        <v>0</v>
      </c>
    </row>
    <row r="10755" spans="1:8" x14ac:dyDescent="0.25">
      <c r="A10755" t="s">
        <v>59</v>
      </c>
      <c r="B10755">
        <v>2019</v>
      </c>
      <c r="C10755" t="s">
        <v>5</v>
      </c>
      <c r="D10755" t="s">
        <v>60</v>
      </c>
      <c r="E10755">
        <v>0</v>
      </c>
      <c r="F10755">
        <v>0</v>
      </c>
      <c r="G10755">
        <v>0</v>
      </c>
      <c r="H10755">
        <v>0</v>
      </c>
    </row>
    <row r="10756" spans="1:8" x14ac:dyDescent="0.25">
      <c r="A10756" t="s">
        <v>59</v>
      </c>
      <c r="B10756">
        <v>2019</v>
      </c>
      <c r="C10756" t="s">
        <v>5</v>
      </c>
      <c r="D10756" t="s">
        <v>60</v>
      </c>
      <c r="E10756">
        <v>0</v>
      </c>
      <c r="F10756">
        <v>0</v>
      </c>
      <c r="G10756">
        <v>0</v>
      </c>
      <c r="H10756">
        <v>0</v>
      </c>
    </row>
    <row r="10757" spans="1:8" x14ac:dyDescent="0.25">
      <c r="A10757" t="s">
        <v>59</v>
      </c>
      <c r="B10757">
        <v>2019</v>
      </c>
      <c r="C10757" t="s">
        <v>5</v>
      </c>
      <c r="D10757" t="s">
        <v>60</v>
      </c>
      <c r="E10757">
        <v>0</v>
      </c>
      <c r="F10757">
        <v>0</v>
      </c>
      <c r="G10757">
        <v>0</v>
      </c>
      <c r="H10757">
        <v>0</v>
      </c>
    </row>
    <row r="10758" spans="1:8" x14ac:dyDescent="0.25">
      <c r="A10758" t="s">
        <v>59</v>
      </c>
      <c r="B10758">
        <v>2019</v>
      </c>
      <c r="C10758" t="s">
        <v>5</v>
      </c>
      <c r="D10758" t="s">
        <v>60</v>
      </c>
      <c r="E10758">
        <v>0</v>
      </c>
      <c r="F10758">
        <v>0</v>
      </c>
      <c r="G10758">
        <v>0</v>
      </c>
      <c r="H10758">
        <v>0</v>
      </c>
    </row>
    <row r="10759" spans="1:8" x14ac:dyDescent="0.25">
      <c r="A10759" t="s">
        <v>59</v>
      </c>
      <c r="B10759">
        <v>2019</v>
      </c>
      <c r="C10759" t="s">
        <v>5</v>
      </c>
      <c r="D10759" t="s">
        <v>62</v>
      </c>
      <c r="E10759">
        <v>0</v>
      </c>
      <c r="F10759">
        <v>0</v>
      </c>
      <c r="G10759">
        <v>0</v>
      </c>
      <c r="H10759">
        <v>0</v>
      </c>
    </row>
    <row r="10760" spans="1:8" x14ac:dyDescent="0.25">
      <c r="A10760" t="s">
        <v>59</v>
      </c>
      <c r="B10760">
        <v>2019</v>
      </c>
      <c r="C10760" t="s">
        <v>5</v>
      </c>
      <c r="D10760" t="s">
        <v>60</v>
      </c>
      <c r="E10760">
        <v>0</v>
      </c>
      <c r="F10760">
        <v>0</v>
      </c>
      <c r="G10760">
        <v>0</v>
      </c>
      <c r="H10760">
        <v>0</v>
      </c>
    </row>
    <row r="10761" spans="1:8" x14ac:dyDescent="0.25">
      <c r="A10761" t="s">
        <v>59</v>
      </c>
      <c r="B10761">
        <v>2019</v>
      </c>
      <c r="C10761" t="s">
        <v>5</v>
      </c>
      <c r="D10761" t="s">
        <v>60</v>
      </c>
      <c r="E10761">
        <v>0</v>
      </c>
      <c r="F10761">
        <v>0</v>
      </c>
      <c r="G10761">
        <v>0</v>
      </c>
      <c r="H10761">
        <v>0</v>
      </c>
    </row>
    <row r="10762" spans="1:8" x14ac:dyDescent="0.25">
      <c r="A10762" t="s">
        <v>59</v>
      </c>
      <c r="B10762">
        <v>2019</v>
      </c>
      <c r="C10762" t="s">
        <v>5</v>
      </c>
      <c r="D10762" t="s">
        <v>60</v>
      </c>
      <c r="E10762">
        <v>0</v>
      </c>
      <c r="F10762">
        <v>0</v>
      </c>
      <c r="G10762">
        <v>0</v>
      </c>
      <c r="H10762">
        <v>0</v>
      </c>
    </row>
    <row r="10763" spans="1:8" x14ac:dyDescent="0.25">
      <c r="A10763" t="s">
        <v>59</v>
      </c>
      <c r="B10763">
        <v>2019</v>
      </c>
      <c r="C10763" t="s">
        <v>5</v>
      </c>
      <c r="D10763" t="s">
        <v>60</v>
      </c>
      <c r="E10763">
        <v>1</v>
      </c>
      <c r="F10763">
        <v>188.36199999999999</v>
      </c>
      <c r="G10763">
        <v>12071.6</v>
      </c>
      <c r="H10763">
        <v>12071.6</v>
      </c>
    </row>
    <row r="10764" spans="1:8" x14ac:dyDescent="0.25">
      <c r="A10764" t="s">
        <v>59</v>
      </c>
      <c r="B10764">
        <v>2019</v>
      </c>
      <c r="C10764" t="s">
        <v>5</v>
      </c>
      <c r="D10764" t="s">
        <v>60</v>
      </c>
      <c r="E10764">
        <v>0</v>
      </c>
      <c r="F10764">
        <v>0</v>
      </c>
      <c r="G10764">
        <v>0</v>
      </c>
      <c r="H10764">
        <v>0</v>
      </c>
    </row>
    <row r="10765" spans="1:8" x14ac:dyDescent="0.25">
      <c r="A10765" t="s">
        <v>59</v>
      </c>
      <c r="B10765">
        <v>2019</v>
      </c>
      <c r="C10765" t="s">
        <v>5</v>
      </c>
      <c r="D10765" t="s">
        <v>60</v>
      </c>
      <c r="E10765">
        <v>0</v>
      </c>
      <c r="F10765">
        <v>0</v>
      </c>
      <c r="G10765">
        <v>0</v>
      </c>
      <c r="H10765">
        <v>0</v>
      </c>
    </row>
    <row r="10766" spans="1:8" x14ac:dyDescent="0.25">
      <c r="A10766" t="s">
        <v>59</v>
      </c>
      <c r="B10766">
        <v>2019</v>
      </c>
      <c r="C10766" t="s">
        <v>5</v>
      </c>
      <c r="D10766" t="s">
        <v>60</v>
      </c>
      <c r="E10766">
        <v>0</v>
      </c>
      <c r="F10766">
        <v>0</v>
      </c>
      <c r="G10766">
        <v>0</v>
      </c>
      <c r="H10766">
        <v>0</v>
      </c>
    </row>
    <row r="10767" spans="1:8" x14ac:dyDescent="0.25">
      <c r="A10767" t="s">
        <v>59</v>
      </c>
      <c r="B10767">
        <v>2019</v>
      </c>
      <c r="C10767" t="s">
        <v>5</v>
      </c>
      <c r="D10767" t="s">
        <v>61</v>
      </c>
      <c r="E10767">
        <v>0</v>
      </c>
      <c r="F10767">
        <v>0</v>
      </c>
      <c r="G10767">
        <v>0</v>
      </c>
      <c r="H10767">
        <v>0</v>
      </c>
    </row>
    <row r="10768" spans="1:8" x14ac:dyDescent="0.25">
      <c r="A10768" t="s">
        <v>59</v>
      </c>
      <c r="B10768">
        <v>2019</v>
      </c>
      <c r="C10768" t="s">
        <v>5</v>
      </c>
      <c r="D10768" t="s">
        <v>61</v>
      </c>
      <c r="E10768">
        <v>301</v>
      </c>
      <c r="F10768">
        <v>33589.416169999997</v>
      </c>
      <c r="G10768">
        <v>2808814.69</v>
      </c>
      <c r="H10768">
        <v>2922791.6</v>
      </c>
    </row>
    <row r="10769" spans="1:8" x14ac:dyDescent="0.25">
      <c r="A10769" t="s">
        <v>59</v>
      </c>
      <c r="B10769">
        <v>2019</v>
      </c>
      <c r="C10769" t="s">
        <v>5</v>
      </c>
      <c r="D10769" t="s">
        <v>61</v>
      </c>
      <c r="E10769">
        <v>2</v>
      </c>
      <c r="F10769">
        <v>2.2654200000000002</v>
      </c>
      <c r="G10769">
        <v>303.14999999999998</v>
      </c>
      <c r="H10769">
        <v>290.67</v>
      </c>
    </row>
    <row r="10770" spans="1:8" x14ac:dyDescent="0.25">
      <c r="A10770" t="s">
        <v>59</v>
      </c>
      <c r="B10770">
        <v>2019</v>
      </c>
      <c r="C10770" t="s">
        <v>5</v>
      </c>
      <c r="D10770" t="s">
        <v>60</v>
      </c>
      <c r="E10770">
        <v>0</v>
      </c>
      <c r="F10770">
        <v>0</v>
      </c>
      <c r="G10770">
        <v>0</v>
      </c>
      <c r="H10770">
        <v>0</v>
      </c>
    </row>
    <row r="10771" spans="1:8" x14ac:dyDescent="0.25">
      <c r="A10771" t="s">
        <v>59</v>
      </c>
      <c r="B10771">
        <v>2019</v>
      </c>
      <c r="C10771" t="s">
        <v>5</v>
      </c>
      <c r="D10771" t="s">
        <v>60</v>
      </c>
      <c r="E10771">
        <v>0</v>
      </c>
      <c r="F10771">
        <v>0</v>
      </c>
      <c r="G10771">
        <v>0</v>
      </c>
      <c r="H10771">
        <v>0</v>
      </c>
    </row>
    <row r="10772" spans="1:8" x14ac:dyDescent="0.25">
      <c r="A10772" t="s">
        <v>59</v>
      </c>
      <c r="B10772">
        <v>2019</v>
      </c>
      <c r="C10772" t="s">
        <v>5</v>
      </c>
      <c r="D10772" t="s">
        <v>60</v>
      </c>
      <c r="E10772">
        <v>0</v>
      </c>
      <c r="F10772">
        <v>0</v>
      </c>
      <c r="G10772">
        <v>0</v>
      </c>
      <c r="H10772">
        <v>0</v>
      </c>
    </row>
    <row r="10773" spans="1:8" x14ac:dyDescent="0.25">
      <c r="A10773" t="s">
        <v>59</v>
      </c>
      <c r="B10773">
        <v>2019</v>
      </c>
      <c r="C10773" t="s">
        <v>5</v>
      </c>
      <c r="D10773" t="s">
        <v>60</v>
      </c>
      <c r="E10773">
        <v>0</v>
      </c>
      <c r="F10773">
        <v>0</v>
      </c>
      <c r="G10773">
        <v>0</v>
      </c>
      <c r="H10773">
        <v>0</v>
      </c>
    </row>
    <row r="10774" spans="1:8" x14ac:dyDescent="0.25">
      <c r="A10774" t="s">
        <v>59</v>
      </c>
      <c r="B10774">
        <v>2019</v>
      </c>
      <c r="C10774" t="s">
        <v>5</v>
      </c>
      <c r="D10774" t="s">
        <v>62</v>
      </c>
      <c r="E10774">
        <v>133</v>
      </c>
      <c r="F10774">
        <v>11854.97351</v>
      </c>
      <c r="G10774">
        <v>1183804.96</v>
      </c>
      <c r="H10774">
        <v>1172788.5</v>
      </c>
    </row>
    <row r="10775" spans="1:8" x14ac:dyDescent="0.25">
      <c r="A10775" t="s">
        <v>59</v>
      </c>
      <c r="B10775">
        <v>2019</v>
      </c>
      <c r="C10775" t="s">
        <v>5</v>
      </c>
      <c r="D10775" t="s">
        <v>62</v>
      </c>
      <c r="E10775">
        <v>11</v>
      </c>
      <c r="F10775">
        <v>12.65602</v>
      </c>
      <c r="G10775">
        <v>1888.32</v>
      </c>
      <c r="H10775">
        <v>1802.17</v>
      </c>
    </row>
    <row r="10776" spans="1:8" x14ac:dyDescent="0.25">
      <c r="A10776" t="s">
        <v>59</v>
      </c>
      <c r="B10776">
        <v>2019</v>
      </c>
      <c r="C10776" t="s">
        <v>5</v>
      </c>
      <c r="D10776" t="s">
        <v>60</v>
      </c>
      <c r="E10776">
        <v>0</v>
      </c>
      <c r="F10776">
        <v>0</v>
      </c>
      <c r="G10776">
        <v>0</v>
      </c>
      <c r="H10776">
        <v>0</v>
      </c>
    </row>
    <row r="10777" spans="1:8" x14ac:dyDescent="0.25">
      <c r="A10777" t="s">
        <v>59</v>
      </c>
      <c r="B10777">
        <v>2019</v>
      </c>
      <c r="C10777" t="s">
        <v>5</v>
      </c>
      <c r="D10777" t="s">
        <v>60</v>
      </c>
      <c r="E10777">
        <v>0</v>
      </c>
      <c r="F10777">
        <v>0</v>
      </c>
      <c r="G10777">
        <v>0</v>
      </c>
      <c r="H10777">
        <v>0</v>
      </c>
    </row>
    <row r="10778" spans="1:8" x14ac:dyDescent="0.25">
      <c r="A10778" t="s">
        <v>59</v>
      </c>
      <c r="B10778">
        <v>2019</v>
      </c>
      <c r="C10778" t="s">
        <v>5</v>
      </c>
      <c r="D10778" t="s">
        <v>60</v>
      </c>
      <c r="E10778">
        <v>0</v>
      </c>
      <c r="F10778">
        <v>0</v>
      </c>
      <c r="G10778">
        <v>0</v>
      </c>
      <c r="H10778">
        <v>0</v>
      </c>
    </row>
    <row r="10779" spans="1:8" x14ac:dyDescent="0.25">
      <c r="A10779" t="s">
        <v>59</v>
      </c>
      <c r="B10779">
        <v>2019</v>
      </c>
      <c r="C10779" t="s">
        <v>5</v>
      </c>
      <c r="D10779" t="s">
        <v>60</v>
      </c>
      <c r="E10779">
        <v>0</v>
      </c>
      <c r="F10779">
        <v>0</v>
      </c>
      <c r="G10779">
        <v>0</v>
      </c>
      <c r="H10779">
        <v>0</v>
      </c>
    </row>
    <row r="10780" spans="1:8" x14ac:dyDescent="0.25">
      <c r="A10780" t="s">
        <v>59</v>
      </c>
      <c r="B10780">
        <v>2019</v>
      </c>
      <c r="C10780" t="s">
        <v>5</v>
      </c>
      <c r="D10780" t="s">
        <v>60</v>
      </c>
      <c r="E10780">
        <v>0</v>
      </c>
      <c r="F10780">
        <v>0</v>
      </c>
      <c r="G10780">
        <v>0</v>
      </c>
      <c r="H10780">
        <v>0</v>
      </c>
    </row>
    <row r="10781" spans="1:8" x14ac:dyDescent="0.25">
      <c r="A10781" t="s">
        <v>59</v>
      </c>
      <c r="B10781">
        <v>2019</v>
      </c>
      <c r="C10781" t="s">
        <v>5</v>
      </c>
      <c r="D10781" t="s">
        <v>60</v>
      </c>
      <c r="E10781">
        <v>16</v>
      </c>
      <c r="F10781">
        <v>2.0762399999999999</v>
      </c>
      <c r="G10781">
        <v>942.11</v>
      </c>
      <c r="H10781">
        <v>227.28</v>
      </c>
    </row>
    <row r="10782" spans="1:8" x14ac:dyDescent="0.25">
      <c r="A10782" t="s">
        <v>59</v>
      </c>
      <c r="B10782">
        <v>2019</v>
      </c>
      <c r="C10782" t="s">
        <v>5</v>
      </c>
      <c r="D10782" t="s">
        <v>60</v>
      </c>
      <c r="E10782">
        <v>274</v>
      </c>
      <c r="F10782">
        <v>2104.9972600000001</v>
      </c>
      <c r="G10782">
        <v>183275.6</v>
      </c>
      <c r="H10782">
        <v>175752.3</v>
      </c>
    </row>
    <row r="10783" spans="1:8" x14ac:dyDescent="0.25">
      <c r="A10783" t="s">
        <v>59</v>
      </c>
      <c r="B10783">
        <v>2019</v>
      </c>
      <c r="C10783" t="s">
        <v>5</v>
      </c>
      <c r="D10783" t="s">
        <v>60</v>
      </c>
      <c r="E10783">
        <v>2</v>
      </c>
      <c r="F10783">
        <v>9.3778500000000005</v>
      </c>
      <c r="G10783">
        <v>1018</v>
      </c>
      <c r="H10783">
        <v>1018</v>
      </c>
    </row>
    <row r="10784" spans="1:8" x14ac:dyDescent="0.25">
      <c r="A10784" t="s">
        <v>59</v>
      </c>
      <c r="B10784">
        <v>2019</v>
      </c>
      <c r="C10784" t="s">
        <v>5</v>
      </c>
      <c r="D10784" t="s">
        <v>60</v>
      </c>
      <c r="E10784">
        <v>1042</v>
      </c>
      <c r="F10784">
        <v>1249.00578</v>
      </c>
      <c r="G10784">
        <v>154152.21</v>
      </c>
      <c r="H10784">
        <v>172738.02</v>
      </c>
    </row>
    <row r="10785" spans="1:8" x14ac:dyDescent="0.25">
      <c r="A10785" t="s">
        <v>59</v>
      </c>
      <c r="B10785">
        <v>2019</v>
      </c>
      <c r="C10785" t="s">
        <v>5</v>
      </c>
      <c r="D10785" t="s">
        <v>60</v>
      </c>
      <c r="E10785">
        <v>7881</v>
      </c>
      <c r="F10785">
        <v>1977.95353</v>
      </c>
      <c r="G10785">
        <v>171396.82</v>
      </c>
      <c r="H10785">
        <v>183413.78</v>
      </c>
    </row>
    <row r="10786" spans="1:8" x14ac:dyDescent="0.25">
      <c r="A10786" t="s">
        <v>59</v>
      </c>
      <c r="B10786">
        <v>2019</v>
      </c>
      <c r="C10786" t="s">
        <v>5</v>
      </c>
      <c r="D10786" t="s">
        <v>60</v>
      </c>
      <c r="E10786">
        <v>0</v>
      </c>
      <c r="F10786">
        <v>0</v>
      </c>
      <c r="G10786">
        <v>0</v>
      </c>
      <c r="H10786">
        <v>0</v>
      </c>
    </row>
    <row r="10787" spans="1:8" x14ac:dyDescent="0.25">
      <c r="A10787" t="s">
        <v>59</v>
      </c>
      <c r="B10787">
        <v>2019</v>
      </c>
      <c r="C10787" t="s">
        <v>5</v>
      </c>
      <c r="D10787" t="s">
        <v>60</v>
      </c>
      <c r="E10787">
        <v>39</v>
      </c>
      <c r="F10787">
        <v>20.167760000000001</v>
      </c>
      <c r="G10787">
        <v>1607.4</v>
      </c>
      <c r="H10787">
        <v>1634.05</v>
      </c>
    </row>
    <row r="10788" spans="1:8" x14ac:dyDescent="0.25">
      <c r="A10788" t="s">
        <v>59</v>
      </c>
      <c r="B10788">
        <v>2019</v>
      </c>
      <c r="C10788" t="s">
        <v>5</v>
      </c>
      <c r="D10788" t="s">
        <v>60</v>
      </c>
      <c r="E10788">
        <v>11</v>
      </c>
      <c r="F10788">
        <v>1.6859999999999999</v>
      </c>
      <c r="G10788">
        <v>150.38999999999999</v>
      </c>
      <c r="H10788">
        <v>106.56</v>
      </c>
    </row>
    <row r="10789" spans="1:8" x14ac:dyDescent="0.25">
      <c r="A10789" t="s">
        <v>59</v>
      </c>
      <c r="B10789">
        <v>2019</v>
      </c>
      <c r="C10789" t="s">
        <v>5</v>
      </c>
      <c r="D10789" t="s">
        <v>60</v>
      </c>
      <c r="E10789">
        <v>0</v>
      </c>
      <c r="F10789">
        <v>0</v>
      </c>
      <c r="G10789">
        <v>0</v>
      </c>
      <c r="H10789">
        <v>0</v>
      </c>
    </row>
    <row r="10790" spans="1:8" x14ac:dyDescent="0.25">
      <c r="A10790" t="s">
        <v>59</v>
      </c>
      <c r="B10790">
        <v>2019</v>
      </c>
      <c r="C10790" t="s">
        <v>5</v>
      </c>
      <c r="D10790" t="s">
        <v>60</v>
      </c>
      <c r="E10790">
        <v>281</v>
      </c>
      <c r="F10790">
        <v>74.886259999999993</v>
      </c>
      <c r="G10790">
        <v>5505.75</v>
      </c>
      <c r="H10790">
        <v>5329.7</v>
      </c>
    </row>
    <row r="10791" spans="1:8" x14ac:dyDescent="0.25">
      <c r="A10791" t="s">
        <v>59</v>
      </c>
      <c r="B10791">
        <v>2019</v>
      </c>
      <c r="C10791" t="s">
        <v>5</v>
      </c>
      <c r="D10791" t="s">
        <v>60</v>
      </c>
      <c r="E10791">
        <v>263</v>
      </c>
      <c r="F10791">
        <v>113.62684</v>
      </c>
      <c r="G10791">
        <v>8470.32</v>
      </c>
      <c r="H10791">
        <v>8618.94</v>
      </c>
    </row>
    <row r="10792" spans="1:8" x14ac:dyDescent="0.25">
      <c r="A10792" t="s">
        <v>59</v>
      </c>
      <c r="B10792">
        <v>2019</v>
      </c>
      <c r="C10792" t="s">
        <v>5</v>
      </c>
      <c r="D10792" t="s">
        <v>60</v>
      </c>
      <c r="E10792">
        <v>0</v>
      </c>
      <c r="F10792">
        <v>0</v>
      </c>
      <c r="G10792">
        <v>0</v>
      </c>
      <c r="H10792">
        <v>0</v>
      </c>
    </row>
    <row r="10793" spans="1:8" x14ac:dyDescent="0.25">
      <c r="A10793" t="s">
        <v>59</v>
      </c>
      <c r="B10793">
        <v>2019</v>
      </c>
      <c r="C10793" t="s">
        <v>5</v>
      </c>
      <c r="D10793" t="s">
        <v>60</v>
      </c>
      <c r="E10793">
        <v>0</v>
      </c>
      <c r="F10793">
        <v>0</v>
      </c>
      <c r="G10793">
        <v>0</v>
      </c>
      <c r="H10793">
        <v>0</v>
      </c>
    </row>
    <row r="10794" spans="1:8" x14ac:dyDescent="0.25">
      <c r="A10794" t="s">
        <v>59</v>
      </c>
      <c r="B10794">
        <v>2019</v>
      </c>
      <c r="C10794" t="s">
        <v>5</v>
      </c>
      <c r="D10794" t="s">
        <v>60</v>
      </c>
      <c r="E10794">
        <v>4</v>
      </c>
      <c r="F10794">
        <v>15.25675</v>
      </c>
      <c r="G10794">
        <v>1049.52</v>
      </c>
      <c r="H10794">
        <v>642.9</v>
      </c>
    </row>
    <row r="10795" spans="1:8" x14ac:dyDescent="0.25">
      <c r="A10795" t="s">
        <v>59</v>
      </c>
      <c r="B10795">
        <v>2019</v>
      </c>
      <c r="C10795" t="s">
        <v>5</v>
      </c>
      <c r="D10795" t="s">
        <v>60</v>
      </c>
      <c r="E10795">
        <v>0</v>
      </c>
      <c r="F10795">
        <v>0</v>
      </c>
      <c r="G10795">
        <v>0</v>
      </c>
      <c r="H10795">
        <v>0</v>
      </c>
    </row>
    <row r="10796" spans="1:8" x14ac:dyDescent="0.25">
      <c r="A10796" t="s">
        <v>59</v>
      </c>
      <c r="B10796">
        <v>2019</v>
      </c>
      <c r="C10796" t="s">
        <v>5</v>
      </c>
      <c r="D10796" t="s">
        <v>60</v>
      </c>
      <c r="E10796">
        <v>10</v>
      </c>
      <c r="F10796">
        <v>11.711</v>
      </c>
      <c r="G10796">
        <v>1045.1199999999999</v>
      </c>
      <c r="H10796">
        <v>995.35</v>
      </c>
    </row>
    <row r="10797" spans="1:8" x14ac:dyDescent="0.25">
      <c r="A10797" t="s">
        <v>59</v>
      </c>
      <c r="B10797">
        <v>2019</v>
      </c>
      <c r="C10797" t="s">
        <v>5</v>
      </c>
      <c r="D10797" t="s">
        <v>60</v>
      </c>
      <c r="E10797">
        <v>28</v>
      </c>
      <c r="F10797">
        <v>44.771619999999999</v>
      </c>
      <c r="G10797">
        <v>3763.64</v>
      </c>
      <c r="H10797">
        <v>3703.29</v>
      </c>
    </row>
    <row r="10798" spans="1:8" x14ac:dyDescent="0.25">
      <c r="A10798" t="s">
        <v>59</v>
      </c>
      <c r="B10798">
        <v>2019</v>
      </c>
      <c r="C10798" t="s">
        <v>5</v>
      </c>
      <c r="D10798" t="s">
        <v>60</v>
      </c>
      <c r="E10798">
        <v>0</v>
      </c>
      <c r="F10798">
        <v>0</v>
      </c>
      <c r="G10798">
        <v>0</v>
      </c>
      <c r="H10798">
        <v>0</v>
      </c>
    </row>
    <row r="10799" spans="1:8" x14ac:dyDescent="0.25">
      <c r="A10799" t="s">
        <v>59</v>
      </c>
      <c r="B10799">
        <v>2019</v>
      </c>
      <c r="C10799" t="s">
        <v>5</v>
      </c>
      <c r="D10799" t="s">
        <v>63</v>
      </c>
      <c r="E10799">
        <v>163791</v>
      </c>
      <c r="F10799">
        <v>27783.212899999999</v>
      </c>
      <c r="G10799">
        <v>2639263.11</v>
      </c>
      <c r="H10799">
        <v>1931159.64</v>
      </c>
    </row>
    <row r="10800" spans="1:8" x14ac:dyDescent="0.25">
      <c r="A10800" t="s">
        <v>59</v>
      </c>
      <c r="B10800">
        <v>2019</v>
      </c>
      <c r="C10800" t="s">
        <v>5</v>
      </c>
      <c r="D10800" t="s">
        <v>63</v>
      </c>
      <c r="E10800">
        <v>26</v>
      </c>
      <c r="F10800">
        <v>3.9750000000000001</v>
      </c>
      <c r="G10800">
        <v>547.45000000000005</v>
      </c>
      <c r="H10800">
        <v>1331.52</v>
      </c>
    </row>
    <row r="10801" spans="1:8" x14ac:dyDescent="0.25">
      <c r="A10801" t="s">
        <v>59</v>
      </c>
      <c r="B10801">
        <v>2019</v>
      </c>
      <c r="C10801" t="s">
        <v>5</v>
      </c>
      <c r="D10801" t="s">
        <v>63</v>
      </c>
      <c r="E10801">
        <v>831342</v>
      </c>
      <c r="F10801">
        <v>103080.59994</v>
      </c>
      <c r="G10801">
        <v>10098760.52</v>
      </c>
      <c r="H10801">
        <v>9425739.0099999998</v>
      </c>
    </row>
    <row r="10802" spans="1:8" x14ac:dyDescent="0.25">
      <c r="A10802" t="s">
        <v>59</v>
      </c>
      <c r="B10802">
        <v>2019</v>
      </c>
      <c r="C10802" t="s">
        <v>5</v>
      </c>
      <c r="D10802" t="s">
        <v>63</v>
      </c>
      <c r="E10802">
        <v>0</v>
      </c>
      <c r="F10802">
        <v>0</v>
      </c>
      <c r="G10802">
        <v>0</v>
      </c>
      <c r="H10802">
        <v>0</v>
      </c>
    </row>
    <row r="10803" spans="1:8" x14ac:dyDescent="0.25">
      <c r="A10803" t="s">
        <v>59</v>
      </c>
      <c r="B10803">
        <v>2019</v>
      </c>
      <c r="C10803" t="s">
        <v>5</v>
      </c>
      <c r="D10803" t="s">
        <v>64</v>
      </c>
      <c r="E10803">
        <v>0</v>
      </c>
      <c r="F10803">
        <v>0</v>
      </c>
      <c r="G10803">
        <v>0</v>
      </c>
      <c r="H10803">
        <v>0</v>
      </c>
    </row>
    <row r="10804" spans="1:8" x14ac:dyDescent="0.25">
      <c r="A10804" t="s">
        <v>59</v>
      </c>
      <c r="B10804">
        <v>2019</v>
      </c>
      <c r="C10804" t="s">
        <v>5</v>
      </c>
      <c r="D10804" t="s">
        <v>61</v>
      </c>
      <c r="E10804">
        <v>1572</v>
      </c>
      <c r="F10804">
        <v>13404.316699999999</v>
      </c>
      <c r="G10804">
        <v>1088227.99</v>
      </c>
      <c r="H10804">
        <v>1066063.26</v>
      </c>
    </row>
    <row r="10805" spans="1:8" x14ac:dyDescent="0.25">
      <c r="A10805" t="s">
        <v>59</v>
      </c>
      <c r="B10805">
        <v>2019</v>
      </c>
      <c r="C10805" t="s">
        <v>5</v>
      </c>
      <c r="D10805" t="s">
        <v>61</v>
      </c>
      <c r="E10805">
        <v>1302</v>
      </c>
      <c r="F10805">
        <v>1516.2315000000001</v>
      </c>
      <c r="G10805">
        <v>195368.83</v>
      </c>
      <c r="H10805">
        <v>208028.97</v>
      </c>
    </row>
    <row r="10806" spans="1:8" x14ac:dyDescent="0.25">
      <c r="A10806" t="s">
        <v>59</v>
      </c>
      <c r="B10806">
        <v>2019</v>
      </c>
      <c r="C10806" t="s">
        <v>5</v>
      </c>
      <c r="D10806" t="s">
        <v>61</v>
      </c>
      <c r="E10806">
        <v>10042</v>
      </c>
      <c r="F10806">
        <v>2833.7797300000002</v>
      </c>
      <c r="G10806">
        <v>226096.88</v>
      </c>
      <c r="H10806">
        <v>243962.75</v>
      </c>
    </row>
    <row r="10807" spans="1:8" x14ac:dyDescent="0.25">
      <c r="A10807" t="s">
        <v>59</v>
      </c>
      <c r="B10807">
        <v>2019</v>
      </c>
      <c r="C10807" t="s">
        <v>5</v>
      </c>
      <c r="D10807" t="s">
        <v>60</v>
      </c>
      <c r="E10807">
        <v>5</v>
      </c>
      <c r="F10807">
        <v>2.30904</v>
      </c>
      <c r="G10807">
        <v>506.06</v>
      </c>
      <c r="H10807">
        <v>1216.81</v>
      </c>
    </row>
    <row r="10808" spans="1:8" x14ac:dyDescent="0.25">
      <c r="A10808" t="s">
        <v>59</v>
      </c>
      <c r="B10808">
        <v>2019</v>
      </c>
      <c r="C10808" t="s">
        <v>5</v>
      </c>
      <c r="D10808" t="s">
        <v>60</v>
      </c>
      <c r="E10808">
        <v>31</v>
      </c>
      <c r="F10808">
        <v>64.83126</v>
      </c>
      <c r="G10808">
        <v>5332.23</v>
      </c>
      <c r="H10808">
        <v>5327.08</v>
      </c>
    </row>
    <row r="10809" spans="1:8" x14ac:dyDescent="0.25">
      <c r="A10809" t="s">
        <v>59</v>
      </c>
      <c r="B10809">
        <v>2019</v>
      </c>
      <c r="C10809" t="s">
        <v>5</v>
      </c>
      <c r="D10809" t="s">
        <v>60</v>
      </c>
      <c r="E10809">
        <v>675</v>
      </c>
      <c r="F10809">
        <v>188.72676000000001</v>
      </c>
      <c r="G10809">
        <v>13337.91</v>
      </c>
      <c r="H10809">
        <v>13066.67</v>
      </c>
    </row>
    <row r="10810" spans="1:8" x14ac:dyDescent="0.25">
      <c r="A10810" t="s">
        <v>59</v>
      </c>
      <c r="B10810">
        <v>2019</v>
      </c>
      <c r="C10810" t="s">
        <v>5</v>
      </c>
      <c r="D10810" t="s">
        <v>62</v>
      </c>
      <c r="E10810">
        <v>2744</v>
      </c>
      <c r="F10810">
        <v>21148.795590000002</v>
      </c>
      <c r="G10810">
        <v>2053662.68</v>
      </c>
      <c r="H10810">
        <v>2040982.47</v>
      </c>
    </row>
    <row r="10811" spans="1:8" x14ac:dyDescent="0.25">
      <c r="A10811" t="s">
        <v>59</v>
      </c>
      <c r="B10811">
        <v>2019</v>
      </c>
      <c r="C10811" t="s">
        <v>5</v>
      </c>
      <c r="D10811" t="s">
        <v>62</v>
      </c>
      <c r="E10811">
        <v>5451</v>
      </c>
      <c r="F10811">
        <v>8614.5219400000005</v>
      </c>
      <c r="G10811">
        <v>1051721.7</v>
      </c>
      <c r="H10811">
        <v>1093812.3500000001</v>
      </c>
    </row>
    <row r="10812" spans="1:8" x14ac:dyDescent="0.25">
      <c r="A10812" t="s">
        <v>59</v>
      </c>
      <c r="B10812">
        <v>2019</v>
      </c>
      <c r="C10812" t="s">
        <v>5</v>
      </c>
      <c r="D10812" t="s">
        <v>62</v>
      </c>
      <c r="E10812">
        <v>126267</v>
      </c>
      <c r="F10812">
        <v>29871.53211</v>
      </c>
      <c r="G10812">
        <v>2878212.5</v>
      </c>
      <c r="H10812">
        <v>3087786.6</v>
      </c>
    </row>
    <row r="10813" spans="1:8" x14ac:dyDescent="0.25">
      <c r="A10813" t="s">
        <v>59</v>
      </c>
      <c r="B10813">
        <v>2019</v>
      </c>
      <c r="C10813" t="s">
        <v>5</v>
      </c>
      <c r="D10813" t="s">
        <v>60</v>
      </c>
      <c r="E10813">
        <v>23</v>
      </c>
      <c r="F10813">
        <v>132.87805</v>
      </c>
      <c r="G10813">
        <v>10917.33</v>
      </c>
      <c r="H10813">
        <v>10878.24</v>
      </c>
    </row>
    <row r="10814" spans="1:8" x14ac:dyDescent="0.25">
      <c r="A10814" t="s">
        <v>59</v>
      </c>
      <c r="B10814">
        <v>2019</v>
      </c>
      <c r="C10814" t="s">
        <v>5</v>
      </c>
      <c r="D10814" t="s">
        <v>60</v>
      </c>
      <c r="E10814">
        <v>60</v>
      </c>
      <c r="F10814">
        <v>74.312280000000001</v>
      </c>
      <c r="G10814">
        <v>7813.39</v>
      </c>
      <c r="H10814">
        <v>7022.77</v>
      </c>
    </row>
    <row r="10815" spans="1:8" x14ac:dyDescent="0.25">
      <c r="A10815" t="s">
        <v>59</v>
      </c>
      <c r="B10815">
        <v>2019</v>
      </c>
      <c r="C10815" t="s">
        <v>5</v>
      </c>
      <c r="D10815" t="s">
        <v>60</v>
      </c>
      <c r="E10815">
        <v>25</v>
      </c>
      <c r="F10815">
        <v>201.55896999999999</v>
      </c>
      <c r="G10815">
        <v>8079.81</v>
      </c>
      <c r="H10815">
        <v>5381.82</v>
      </c>
    </row>
    <row r="10816" spans="1:8" x14ac:dyDescent="0.25">
      <c r="A10816" t="s">
        <v>59</v>
      </c>
      <c r="B10816">
        <v>2019</v>
      </c>
      <c r="C10816" t="s">
        <v>5</v>
      </c>
      <c r="D10816" t="s">
        <v>60</v>
      </c>
      <c r="E10816">
        <v>36</v>
      </c>
      <c r="F10816">
        <v>236.25134</v>
      </c>
      <c r="G10816">
        <v>15944.07</v>
      </c>
      <c r="H10816">
        <v>13975.02</v>
      </c>
    </row>
    <row r="10817" spans="1:8" x14ac:dyDescent="0.25">
      <c r="A10817" t="s">
        <v>59</v>
      </c>
      <c r="B10817">
        <v>2019</v>
      </c>
      <c r="C10817" t="s">
        <v>5</v>
      </c>
      <c r="D10817" t="s">
        <v>60</v>
      </c>
      <c r="E10817">
        <v>0</v>
      </c>
      <c r="F10817">
        <v>0</v>
      </c>
      <c r="G10817">
        <v>0</v>
      </c>
      <c r="H10817">
        <v>0</v>
      </c>
    </row>
    <row r="10818" spans="1:8" x14ac:dyDescent="0.25">
      <c r="A10818" t="s">
        <v>59</v>
      </c>
      <c r="B10818">
        <v>2019</v>
      </c>
      <c r="C10818" t="s">
        <v>5</v>
      </c>
      <c r="D10818" t="s">
        <v>60</v>
      </c>
      <c r="E10818">
        <v>0</v>
      </c>
      <c r="F10818">
        <v>0</v>
      </c>
      <c r="G10818">
        <v>0</v>
      </c>
      <c r="H10818">
        <v>0</v>
      </c>
    </row>
    <row r="10819" spans="1:8" x14ac:dyDescent="0.25">
      <c r="A10819" t="s">
        <v>59</v>
      </c>
      <c r="B10819">
        <v>2019</v>
      </c>
      <c r="C10819" t="s">
        <v>5</v>
      </c>
      <c r="D10819" t="s">
        <v>61</v>
      </c>
      <c r="E10819">
        <v>0</v>
      </c>
      <c r="F10819">
        <v>0</v>
      </c>
      <c r="G10819">
        <v>0</v>
      </c>
      <c r="H10819">
        <v>0</v>
      </c>
    </row>
    <row r="10820" spans="1:8" x14ac:dyDescent="0.25">
      <c r="A10820" t="s">
        <v>59</v>
      </c>
      <c r="B10820">
        <v>2019</v>
      </c>
      <c r="C10820" t="s">
        <v>5</v>
      </c>
      <c r="D10820" t="s">
        <v>60</v>
      </c>
      <c r="E10820">
        <v>0</v>
      </c>
      <c r="F10820">
        <v>0</v>
      </c>
      <c r="G10820">
        <v>0</v>
      </c>
      <c r="H10820">
        <v>0</v>
      </c>
    </row>
    <row r="10821" spans="1:8" x14ac:dyDescent="0.25">
      <c r="A10821" t="s">
        <v>59</v>
      </c>
      <c r="B10821">
        <v>2019</v>
      </c>
      <c r="C10821" t="s">
        <v>5</v>
      </c>
      <c r="D10821" t="s">
        <v>60</v>
      </c>
      <c r="E10821">
        <v>0</v>
      </c>
      <c r="F10821">
        <v>0</v>
      </c>
      <c r="G10821">
        <v>0</v>
      </c>
      <c r="H10821">
        <v>0</v>
      </c>
    </row>
    <row r="10822" spans="1:8" x14ac:dyDescent="0.25">
      <c r="A10822" t="s">
        <v>59</v>
      </c>
      <c r="B10822">
        <v>2019</v>
      </c>
      <c r="C10822" t="s">
        <v>5</v>
      </c>
      <c r="D10822" t="s">
        <v>60</v>
      </c>
      <c r="E10822">
        <v>0</v>
      </c>
      <c r="F10822">
        <v>0</v>
      </c>
      <c r="G10822">
        <v>0</v>
      </c>
      <c r="H10822">
        <v>0</v>
      </c>
    </row>
    <row r="10823" spans="1:8" x14ac:dyDescent="0.25">
      <c r="A10823" t="s">
        <v>59</v>
      </c>
      <c r="B10823">
        <v>2019</v>
      </c>
      <c r="C10823" t="s">
        <v>5</v>
      </c>
      <c r="D10823" t="s">
        <v>62</v>
      </c>
      <c r="E10823">
        <v>0</v>
      </c>
      <c r="F10823">
        <v>0</v>
      </c>
      <c r="G10823">
        <v>0</v>
      </c>
      <c r="H10823">
        <v>0</v>
      </c>
    </row>
    <row r="10824" spans="1:8" x14ac:dyDescent="0.25">
      <c r="A10824" t="s">
        <v>59</v>
      </c>
      <c r="B10824">
        <v>2019</v>
      </c>
      <c r="C10824" t="s">
        <v>5</v>
      </c>
      <c r="D10824" t="s">
        <v>60</v>
      </c>
      <c r="E10824">
        <v>0</v>
      </c>
      <c r="F10824">
        <v>0</v>
      </c>
      <c r="G10824">
        <v>0</v>
      </c>
      <c r="H10824">
        <v>0</v>
      </c>
    </row>
    <row r="10825" spans="1:8" x14ac:dyDescent="0.25">
      <c r="A10825" t="s">
        <v>59</v>
      </c>
      <c r="B10825">
        <v>2019</v>
      </c>
      <c r="C10825" t="s">
        <v>5</v>
      </c>
      <c r="D10825" t="s">
        <v>60</v>
      </c>
      <c r="E10825">
        <v>0</v>
      </c>
      <c r="F10825">
        <v>0</v>
      </c>
      <c r="G10825">
        <v>0</v>
      </c>
      <c r="H10825">
        <v>0</v>
      </c>
    </row>
    <row r="10826" spans="1:8" x14ac:dyDescent="0.25">
      <c r="A10826" t="s">
        <v>59</v>
      </c>
      <c r="B10826">
        <v>2019</v>
      </c>
      <c r="C10826" t="s">
        <v>5</v>
      </c>
      <c r="D10826" t="s">
        <v>60</v>
      </c>
      <c r="E10826">
        <v>0</v>
      </c>
      <c r="F10826">
        <v>0</v>
      </c>
      <c r="G10826">
        <v>0</v>
      </c>
      <c r="H10826">
        <v>0</v>
      </c>
    </row>
    <row r="10827" spans="1:8" x14ac:dyDescent="0.25">
      <c r="A10827" t="s">
        <v>59</v>
      </c>
      <c r="B10827">
        <v>2019</v>
      </c>
      <c r="C10827" t="s">
        <v>5</v>
      </c>
      <c r="D10827" t="s">
        <v>60</v>
      </c>
      <c r="E10827">
        <v>0</v>
      </c>
      <c r="F10827">
        <v>0</v>
      </c>
      <c r="G10827">
        <v>0</v>
      </c>
      <c r="H10827">
        <v>0</v>
      </c>
    </row>
    <row r="10828" spans="1:8" x14ac:dyDescent="0.25">
      <c r="A10828" t="s">
        <v>59</v>
      </c>
      <c r="B10828">
        <v>2019</v>
      </c>
      <c r="C10828" t="s">
        <v>5</v>
      </c>
      <c r="D10828" t="s">
        <v>61</v>
      </c>
      <c r="E10828">
        <v>0</v>
      </c>
      <c r="F10828">
        <v>0</v>
      </c>
      <c r="G10828">
        <v>0</v>
      </c>
      <c r="H10828">
        <v>0</v>
      </c>
    </row>
    <row r="10829" spans="1:8" x14ac:dyDescent="0.25">
      <c r="A10829" t="s">
        <v>59</v>
      </c>
      <c r="B10829">
        <v>2019</v>
      </c>
      <c r="C10829" t="s">
        <v>5</v>
      </c>
      <c r="D10829" t="s">
        <v>60</v>
      </c>
      <c r="E10829">
        <v>0</v>
      </c>
      <c r="F10829">
        <v>0</v>
      </c>
      <c r="G10829">
        <v>0</v>
      </c>
      <c r="H10829">
        <v>0</v>
      </c>
    </row>
    <row r="10830" spans="1:8" x14ac:dyDescent="0.25">
      <c r="A10830" t="s">
        <v>59</v>
      </c>
      <c r="B10830">
        <v>2019</v>
      </c>
      <c r="C10830" t="s">
        <v>5</v>
      </c>
      <c r="D10830" t="s">
        <v>60</v>
      </c>
      <c r="E10830">
        <v>0</v>
      </c>
      <c r="F10830">
        <v>0</v>
      </c>
      <c r="G10830">
        <v>0</v>
      </c>
      <c r="H10830">
        <v>0</v>
      </c>
    </row>
    <row r="10831" spans="1:8" x14ac:dyDescent="0.25">
      <c r="A10831" t="s">
        <v>59</v>
      </c>
      <c r="B10831">
        <v>2019</v>
      </c>
      <c r="C10831" t="s">
        <v>5</v>
      </c>
      <c r="D10831" t="s">
        <v>60</v>
      </c>
      <c r="E10831">
        <v>0</v>
      </c>
      <c r="F10831">
        <v>0</v>
      </c>
      <c r="G10831">
        <v>0</v>
      </c>
      <c r="H10831">
        <v>0</v>
      </c>
    </row>
    <row r="10832" spans="1:8" x14ac:dyDescent="0.25">
      <c r="A10832" t="s">
        <v>59</v>
      </c>
      <c r="B10832">
        <v>2019</v>
      </c>
      <c r="C10832" t="s">
        <v>5</v>
      </c>
      <c r="D10832" t="s">
        <v>60</v>
      </c>
      <c r="E10832">
        <v>0</v>
      </c>
      <c r="F10832">
        <v>0</v>
      </c>
      <c r="G10832">
        <v>0</v>
      </c>
      <c r="H10832">
        <v>0</v>
      </c>
    </row>
    <row r="10833" spans="1:8" x14ac:dyDescent="0.25">
      <c r="A10833" t="s">
        <v>59</v>
      </c>
      <c r="B10833">
        <v>2019</v>
      </c>
      <c r="C10833" t="s">
        <v>5</v>
      </c>
      <c r="D10833" t="s">
        <v>60</v>
      </c>
      <c r="E10833">
        <v>0</v>
      </c>
      <c r="F10833">
        <v>0</v>
      </c>
      <c r="G10833">
        <v>0</v>
      </c>
      <c r="H10833">
        <v>0</v>
      </c>
    </row>
    <row r="10834" spans="1:8" x14ac:dyDescent="0.25">
      <c r="A10834" t="s">
        <v>59</v>
      </c>
      <c r="B10834">
        <v>2019</v>
      </c>
      <c r="C10834" t="s">
        <v>5</v>
      </c>
      <c r="D10834" t="s">
        <v>60</v>
      </c>
      <c r="E10834">
        <v>7</v>
      </c>
      <c r="F10834">
        <v>89.027979999999999</v>
      </c>
      <c r="G10834">
        <v>8304.93</v>
      </c>
      <c r="H10834">
        <v>7894.14</v>
      </c>
    </row>
    <row r="10835" spans="1:8" x14ac:dyDescent="0.25">
      <c r="A10835" t="s">
        <v>59</v>
      </c>
      <c r="B10835">
        <v>2019</v>
      </c>
      <c r="C10835" t="s">
        <v>5</v>
      </c>
      <c r="D10835" t="s">
        <v>60</v>
      </c>
      <c r="E10835">
        <v>0</v>
      </c>
      <c r="F10835">
        <v>0</v>
      </c>
      <c r="G10835">
        <v>0</v>
      </c>
      <c r="H10835">
        <v>0</v>
      </c>
    </row>
    <row r="10836" spans="1:8" x14ac:dyDescent="0.25">
      <c r="A10836" t="s">
        <v>59</v>
      </c>
      <c r="B10836">
        <v>2019</v>
      </c>
      <c r="C10836" t="s">
        <v>5</v>
      </c>
      <c r="D10836" t="s">
        <v>60</v>
      </c>
      <c r="E10836">
        <v>0</v>
      </c>
      <c r="F10836">
        <v>0</v>
      </c>
      <c r="G10836">
        <v>0</v>
      </c>
      <c r="H10836">
        <v>0</v>
      </c>
    </row>
    <row r="10837" spans="1:8" x14ac:dyDescent="0.25">
      <c r="A10837" t="s">
        <v>59</v>
      </c>
      <c r="B10837">
        <v>2019</v>
      </c>
      <c r="C10837" t="s">
        <v>5</v>
      </c>
      <c r="D10837" t="s">
        <v>62</v>
      </c>
      <c r="E10837">
        <v>0</v>
      </c>
      <c r="F10837">
        <v>0</v>
      </c>
      <c r="G10837">
        <v>0</v>
      </c>
      <c r="H10837">
        <v>0</v>
      </c>
    </row>
    <row r="10838" spans="1:8" x14ac:dyDescent="0.25">
      <c r="A10838" t="s">
        <v>59</v>
      </c>
      <c r="B10838">
        <v>2019</v>
      </c>
      <c r="C10838" t="s">
        <v>5</v>
      </c>
      <c r="D10838" t="s">
        <v>60</v>
      </c>
      <c r="E10838">
        <v>0</v>
      </c>
      <c r="F10838">
        <v>0</v>
      </c>
      <c r="G10838">
        <v>0</v>
      </c>
      <c r="H10838">
        <v>0</v>
      </c>
    </row>
    <row r="10839" spans="1:8" x14ac:dyDescent="0.25">
      <c r="A10839" t="s">
        <v>59</v>
      </c>
      <c r="B10839">
        <v>2019</v>
      </c>
      <c r="C10839" t="s">
        <v>5</v>
      </c>
      <c r="D10839" t="s">
        <v>60</v>
      </c>
      <c r="E10839">
        <v>0</v>
      </c>
      <c r="F10839">
        <v>0</v>
      </c>
      <c r="G10839">
        <v>0</v>
      </c>
      <c r="H10839">
        <v>0</v>
      </c>
    </row>
    <row r="10840" spans="1:8" x14ac:dyDescent="0.25">
      <c r="A10840" t="s">
        <v>59</v>
      </c>
      <c r="B10840">
        <v>2019</v>
      </c>
      <c r="C10840" t="s">
        <v>5</v>
      </c>
      <c r="D10840" t="s">
        <v>60</v>
      </c>
      <c r="E10840">
        <v>1</v>
      </c>
      <c r="F10840">
        <v>27.534320000000001</v>
      </c>
      <c r="G10840">
        <v>2030.22</v>
      </c>
      <c r="H10840">
        <v>0</v>
      </c>
    </row>
    <row r="10841" spans="1:8" x14ac:dyDescent="0.25">
      <c r="A10841" t="s">
        <v>59</v>
      </c>
      <c r="B10841">
        <v>2019</v>
      </c>
      <c r="C10841" t="s">
        <v>5</v>
      </c>
      <c r="D10841" t="s">
        <v>61</v>
      </c>
      <c r="E10841">
        <v>0</v>
      </c>
      <c r="F10841">
        <v>0</v>
      </c>
      <c r="G10841">
        <v>0</v>
      </c>
      <c r="H10841">
        <v>0</v>
      </c>
    </row>
    <row r="10842" spans="1:8" x14ac:dyDescent="0.25">
      <c r="A10842" t="s">
        <v>59</v>
      </c>
      <c r="B10842">
        <v>2019</v>
      </c>
      <c r="C10842" t="s">
        <v>5</v>
      </c>
      <c r="D10842" t="s">
        <v>61</v>
      </c>
      <c r="E10842">
        <v>8</v>
      </c>
      <c r="F10842">
        <v>867.74455999999998</v>
      </c>
      <c r="G10842">
        <v>67816.28</v>
      </c>
      <c r="H10842">
        <v>72206.14</v>
      </c>
    </row>
    <row r="10843" spans="1:8" x14ac:dyDescent="0.25">
      <c r="A10843" t="s">
        <v>59</v>
      </c>
      <c r="B10843">
        <v>2019</v>
      </c>
      <c r="C10843" t="s">
        <v>5</v>
      </c>
      <c r="D10843" t="s">
        <v>61</v>
      </c>
      <c r="E10843">
        <v>0</v>
      </c>
      <c r="F10843">
        <v>0</v>
      </c>
      <c r="G10843">
        <v>0</v>
      </c>
      <c r="H10843">
        <v>0</v>
      </c>
    </row>
    <row r="10844" spans="1:8" x14ac:dyDescent="0.25">
      <c r="A10844" t="s">
        <v>59</v>
      </c>
      <c r="B10844">
        <v>2019</v>
      </c>
      <c r="C10844" t="s">
        <v>5</v>
      </c>
      <c r="D10844" t="s">
        <v>60</v>
      </c>
      <c r="E10844">
        <v>0</v>
      </c>
      <c r="F10844">
        <v>0</v>
      </c>
      <c r="G10844">
        <v>0</v>
      </c>
      <c r="H10844">
        <v>0</v>
      </c>
    </row>
    <row r="10845" spans="1:8" x14ac:dyDescent="0.25">
      <c r="A10845" t="s">
        <v>59</v>
      </c>
      <c r="B10845">
        <v>2019</v>
      </c>
      <c r="C10845" t="s">
        <v>5</v>
      </c>
      <c r="D10845" t="s">
        <v>60</v>
      </c>
      <c r="E10845">
        <v>0</v>
      </c>
      <c r="F10845">
        <v>0</v>
      </c>
      <c r="G10845">
        <v>0</v>
      </c>
      <c r="H10845">
        <v>0</v>
      </c>
    </row>
    <row r="10846" spans="1:8" x14ac:dyDescent="0.25">
      <c r="A10846" t="s">
        <v>59</v>
      </c>
      <c r="B10846">
        <v>2019</v>
      </c>
      <c r="C10846" t="s">
        <v>5</v>
      </c>
      <c r="D10846" t="s">
        <v>60</v>
      </c>
      <c r="E10846">
        <v>2</v>
      </c>
      <c r="F10846">
        <v>40.23368</v>
      </c>
      <c r="G10846">
        <v>4260.07</v>
      </c>
      <c r="H10846">
        <v>4260.07</v>
      </c>
    </row>
    <row r="10847" spans="1:8" x14ac:dyDescent="0.25">
      <c r="A10847" t="s">
        <v>59</v>
      </c>
      <c r="B10847">
        <v>2019</v>
      </c>
      <c r="C10847" t="s">
        <v>5</v>
      </c>
      <c r="D10847" t="s">
        <v>60</v>
      </c>
      <c r="E10847">
        <v>0</v>
      </c>
      <c r="F10847">
        <v>0</v>
      </c>
      <c r="G10847">
        <v>0</v>
      </c>
      <c r="H10847">
        <v>0</v>
      </c>
    </row>
    <row r="10848" spans="1:8" x14ac:dyDescent="0.25">
      <c r="A10848" t="s">
        <v>59</v>
      </c>
      <c r="B10848">
        <v>2019</v>
      </c>
      <c r="C10848" t="s">
        <v>5</v>
      </c>
      <c r="D10848" t="s">
        <v>60</v>
      </c>
      <c r="E10848">
        <v>102</v>
      </c>
      <c r="F10848">
        <v>7093.9186799999998</v>
      </c>
      <c r="G10848">
        <v>518464.81</v>
      </c>
      <c r="H10848">
        <v>553331.44999999995</v>
      </c>
    </row>
    <row r="10849" spans="1:8" x14ac:dyDescent="0.25">
      <c r="A10849" t="s">
        <v>59</v>
      </c>
      <c r="B10849">
        <v>2019</v>
      </c>
      <c r="C10849" t="s">
        <v>5</v>
      </c>
      <c r="D10849" t="s">
        <v>60</v>
      </c>
      <c r="E10849">
        <v>1</v>
      </c>
      <c r="F10849">
        <v>1.0409999999999999</v>
      </c>
      <c r="G10849">
        <v>105.23</v>
      </c>
      <c r="H10849">
        <v>126.1</v>
      </c>
    </row>
    <row r="10850" spans="1:8" x14ac:dyDescent="0.25">
      <c r="A10850" t="s">
        <v>59</v>
      </c>
      <c r="B10850">
        <v>2019</v>
      </c>
      <c r="C10850" t="s">
        <v>5</v>
      </c>
      <c r="D10850" t="s">
        <v>62</v>
      </c>
      <c r="E10850">
        <v>5</v>
      </c>
      <c r="F10850">
        <v>658.44335999999998</v>
      </c>
      <c r="G10850">
        <v>63365.52</v>
      </c>
      <c r="H10850">
        <v>67097.919999999998</v>
      </c>
    </row>
    <row r="10851" spans="1:8" x14ac:dyDescent="0.25">
      <c r="A10851" t="s">
        <v>59</v>
      </c>
      <c r="B10851">
        <v>2019</v>
      </c>
      <c r="C10851" t="s">
        <v>5</v>
      </c>
      <c r="D10851" t="s">
        <v>62</v>
      </c>
      <c r="E10851">
        <v>0</v>
      </c>
      <c r="F10851">
        <v>0</v>
      </c>
      <c r="G10851">
        <v>0</v>
      </c>
      <c r="H10851">
        <v>0</v>
      </c>
    </row>
    <row r="10852" spans="1:8" x14ac:dyDescent="0.25">
      <c r="A10852" t="s">
        <v>59</v>
      </c>
      <c r="B10852">
        <v>2019</v>
      </c>
      <c r="C10852" t="s">
        <v>5</v>
      </c>
      <c r="D10852" t="s">
        <v>60</v>
      </c>
      <c r="E10852">
        <v>0</v>
      </c>
      <c r="F10852">
        <v>0</v>
      </c>
      <c r="G10852">
        <v>0</v>
      </c>
      <c r="H10852">
        <v>0</v>
      </c>
    </row>
    <row r="10853" spans="1:8" x14ac:dyDescent="0.25">
      <c r="A10853" t="s">
        <v>59</v>
      </c>
      <c r="B10853">
        <v>2019</v>
      </c>
      <c r="C10853" t="s">
        <v>5</v>
      </c>
      <c r="D10853" t="s">
        <v>60</v>
      </c>
      <c r="E10853">
        <v>0</v>
      </c>
      <c r="F10853">
        <v>0</v>
      </c>
      <c r="G10853">
        <v>0</v>
      </c>
      <c r="H10853">
        <v>0</v>
      </c>
    </row>
    <row r="10854" spans="1:8" x14ac:dyDescent="0.25">
      <c r="A10854" t="s">
        <v>59</v>
      </c>
      <c r="B10854">
        <v>2019</v>
      </c>
      <c r="C10854" t="s">
        <v>5</v>
      </c>
      <c r="D10854" t="s">
        <v>60</v>
      </c>
      <c r="E10854">
        <v>0</v>
      </c>
      <c r="F10854">
        <v>0</v>
      </c>
      <c r="G10854">
        <v>0</v>
      </c>
      <c r="H10854">
        <v>0</v>
      </c>
    </row>
    <row r="10855" spans="1:8" x14ac:dyDescent="0.25">
      <c r="A10855" t="s">
        <v>59</v>
      </c>
      <c r="B10855">
        <v>2019</v>
      </c>
      <c r="C10855" t="s">
        <v>5</v>
      </c>
      <c r="D10855" t="s">
        <v>60</v>
      </c>
      <c r="E10855">
        <v>16</v>
      </c>
      <c r="F10855">
        <v>875.71846000000005</v>
      </c>
      <c r="G10855">
        <v>57476.62</v>
      </c>
      <c r="H10855">
        <v>73370.87</v>
      </c>
    </row>
    <row r="10856" spans="1:8" x14ac:dyDescent="0.25">
      <c r="A10856" t="s">
        <v>59</v>
      </c>
      <c r="B10856">
        <v>2019</v>
      </c>
      <c r="C10856" t="s">
        <v>5</v>
      </c>
      <c r="D10856" t="s">
        <v>60</v>
      </c>
      <c r="E10856">
        <v>0</v>
      </c>
      <c r="F10856">
        <v>0</v>
      </c>
      <c r="G10856">
        <v>0</v>
      </c>
      <c r="H10856">
        <v>0</v>
      </c>
    </row>
    <row r="10857" spans="1:8" x14ac:dyDescent="0.25">
      <c r="A10857" t="s">
        <v>59</v>
      </c>
      <c r="B10857">
        <v>2019</v>
      </c>
      <c r="C10857" t="s">
        <v>5</v>
      </c>
      <c r="D10857" t="s">
        <v>60</v>
      </c>
      <c r="E10857">
        <v>22</v>
      </c>
      <c r="F10857">
        <v>2949.49683</v>
      </c>
      <c r="G10857">
        <v>188498.5</v>
      </c>
      <c r="H10857">
        <v>195942.18</v>
      </c>
    </row>
    <row r="10858" spans="1:8" x14ac:dyDescent="0.25">
      <c r="A10858" t="s">
        <v>59</v>
      </c>
      <c r="B10858">
        <v>2019</v>
      </c>
      <c r="C10858" t="s">
        <v>5</v>
      </c>
      <c r="D10858" t="s">
        <v>60</v>
      </c>
      <c r="E10858">
        <v>1</v>
      </c>
      <c r="F10858">
        <v>0.21623999999999999</v>
      </c>
      <c r="G10858">
        <v>28.61</v>
      </c>
      <c r="H10858">
        <v>28.61</v>
      </c>
    </row>
    <row r="10859" spans="1:8" x14ac:dyDescent="0.25">
      <c r="A10859" t="s">
        <v>59</v>
      </c>
      <c r="B10859">
        <v>2019</v>
      </c>
      <c r="C10859" t="s">
        <v>5</v>
      </c>
      <c r="D10859" t="s">
        <v>60</v>
      </c>
      <c r="E10859">
        <v>0</v>
      </c>
      <c r="F10859">
        <v>0</v>
      </c>
      <c r="G10859">
        <v>0</v>
      </c>
      <c r="H10859">
        <v>0</v>
      </c>
    </row>
    <row r="10860" spans="1:8" x14ac:dyDescent="0.25">
      <c r="A10860" t="s">
        <v>59</v>
      </c>
      <c r="B10860">
        <v>2019</v>
      </c>
      <c r="C10860" t="s">
        <v>5</v>
      </c>
      <c r="D10860" t="s">
        <v>60</v>
      </c>
      <c r="E10860">
        <v>0</v>
      </c>
      <c r="F10860">
        <v>0</v>
      </c>
      <c r="G10860">
        <v>0</v>
      </c>
      <c r="H10860">
        <v>0</v>
      </c>
    </row>
    <row r="10861" spans="1:8" x14ac:dyDescent="0.25">
      <c r="A10861" t="s">
        <v>59</v>
      </c>
      <c r="B10861">
        <v>2019</v>
      </c>
      <c r="C10861" t="s">
        <v>5</v>
      </c>
      <c r="D10861" t="s">
        <v>60</v>
      </c>
      <c r="E10861">
        <v>2</v>
      </c>
      <c r="F10861">
        <v>0</v>
      </c>
      <c r="G10861">
        <v>2.82</v>
      </c>
      <c r="H10861">
        <v>2.84</v>
      </c>
    </row>
    <row r="10862" spans="1:8" x14ac:dyDescent="0.25">
      <c r="A10862" t="s">
        <v>59</v>
      </c>
      <c r="B10862">
        <v>2019</v>
      </c>
      <c r="C10862" t="s">
        <v>5</v>
      </c>
      <c r="D10862" t="s">
        <v>63</v>
      </c>
      <c r="E10862">
        <v>67</v>
      </c>
      <c r="F10862">
        <v>6.8550000000000004</v>
      </c>
      <c r="G10862">
        <v>685.65</v>
      </c>
      <c r="H10862">
        <v>708.63</v>
      </c>
    </row>
    <row r="10863" spans="1:8" x14ac:dyDescent="0.25">
      <c r="A10863" t="s">
        <v>59</v>
      </c>
      <c r="B10863">
        <v>2019</v>
      </c>
      <c r="C10863" t="s">
        <v>5</v>
      </c>
      <c r="D10863" t="s">
        <v>60</v>
      </c>
      <c r="E10863">
        <v>1</v>
      </c>
      <c r="F10863">
        <v>6.8830499999999999</v>
      </c>
      <c r="G10863">
        <v>567.30999999999995</v>
      </c>
      <c r="H10863">
        <v>516.29999999999995</v>
      </c>
    </row>
    <row r="10864" spans="1:8" x14ac:dyDescent="0.25">
      <c r="A10864" t="s">
        <v>59</v>
      </c>
      <c r="B10864">
        <v>2019</v>
      </c>
      <c r="C10864" t="s">
        <v>5</v>
      </c>
      <c r="D10864" t="s">
        <v>60</v>
      </c>
      <c r="E10864">
        <v>5</v>
      </c>
      <c r="F10864">
        <v>38.80115</v>
      </c>
      <c r="G10864">
        <v>3383.23</v>
      </c>
      <c r="H10864">
        <v>3109.37</v>
      </c>
    </row>
    <row r="10865" spans="1:8" x14ac:dyDescent="0.25">
      <c r="A10865" t="s">
        <v>59</v>
      </c>
      <c r="B10865">
        <v>2019</v>
      </c>
      <c r="C10865" t="s">
        <v>5</v>
      </c>
      <c r="D10865" t="s">
        <v>60</v>
      </c>
      <c r="E10865">
        <v>2</v>
      </c>
      <c r="F10865">
        <v>6.2610000000000001</v>
      </c>
      <c r="G10865">
        <v>452.13</v>
      </c>
      <c r="H10865">
        <v>0</v>
      </c>
    </row>
    <row r="10866" spans="1:8" x14ac:dyDescent="0.25">
      <c r="A10866" t="s">
        <v>59</v>
      </c>
      <c r="B10866">
        <v>2019</v>
      </c>
      <c r="C10866" t="s">
        <v>5</v>
      </c>
      <c r="D10866" t="s">
        <v>60</v>
      </c>
      <c r="E10866">
        <v>3</v>
      </c>
      <c r="F10866">
        <v>0.441</v>
      </c>
      <c r="G10866">
        <v>38.159999999999997</v>
      </c>
      <c r="H10866">
        <v>33.72</v>
      </c>
    </row>
    <row r="10867" spans="1:8" x14ac:dyDescent="0.25">
      <c r="A10867" t="s">
        <v>59</v>
      </c>
      <c r="B10867">
        <v>2019</v>
      </c>
      <c r="C10867" t="s">
        <v>5</v>
      </c>
      <c r="D10867" t="s">
        <v>60</v>
      </c>
      <c r="E10867">
        <v>0</v>
      </c>
      <c r="F10867">
        <v>0</v>
      </c>
      <c r="G10867">
        <v>0</v>
      </c>
      <c r="H10867">
        <v>0</v>
      </c>
    </row>
    <row r="10868" spans="1:8" x14ac:dyDescent="0.25">
      <c r="A10868" t="s">
        <v>59</v>
      </c>
      <c r="B10868">
        <v>2019</v>
      </c>
      <c r="C10868" t="s">
        <v>5</v>
      </c>
      <c r="D10868" t="s">
        <v>60</v>
      </c>
      <c r="E10868">
        <v>22</v>
      </c>
      <c r="F10868">
        <v>6.8916599999999999</v>
      </c>
      <c r="G10868">
        <v>565.17999999999995</v>
      </c>
      <c r="H10868">
        <v>567.71</v>
      </c>
    </row>
    <row r="10869" spans="1:8" x14ac:dyDescent="0.25">
      <c r="A10869" t="s">
        <v>59</v>
      </c>
      <c r="B10869">
        <v>2019</v>
      </c>
      <c r="C10869" t="s">
        <v>5</v>
      </c>
      <c r="D10869" t="s">
        <v>63</v>
      </c>
      <c r="E10869">
        <v>0</v>
      </c>
      <c r="F10869">
        <v>0</v>
      </c>
      <c r="G10869">
        <v>0</v>
      </c>
      <c r="H10869">
        <v>0</v>
      </c>
    </row>
    <row r="10870" spans="1:8" x14ac:dyDescent="0.25">
      <c r="A10870" t="s">
        <v>59</v>
      </c>
      <c r="B10870">
        <v>2019</v>
      </c>
      <c r="C10870" t="s">
        <v>5</v>
      </c>
      <c r="D10870" t="s">
        <v>60</v>
      </c>
      <c r="E10870">
        <v>6</v>
      </c>
      <c r="F10870">
        <v>1.786</v>
      </c>
      <c r="G10870">
        <v>154.68</v>
      </c>
      <c r="H10870">
        <v>34.33</v>
      </c>
    </row>
    <row r="10871" spans="1:8" x14ac:dyDescent="0.25">
      <c r="A10871" t="s">
        <v>59</v>
      </c>
      <c r="B10871">
        <v>2019</v>
      </c>
      <c r="C10871" t="s">
        <v>5</v>
      </c>
      <c r="D10871" t="s">
        <v>60</v>
      </c>
      <c r="E10871">
        <v>0</v>
      </c>
      <c r="F10871">
        <v>0</v>
      </c>
      <c r="G10871">
        <v>0</v>
      </c>
      <c r="H10871">
        <v>0</v>
      </c>
    </row>
    <row r="10872" spans="1:8" x14ac:dyDescent="0.25">
      <c r="A10872" t="s">
        <v>59</v>
      </c>
      <c r="B10872">
        <v>2019</v>
      </c>
      <c r="C10872" t="s">
        <v>5</v>
      </c>
      <c r="D10872" t="s">
        <v>60</v>
      </c>
      <c r="E10872">
        <v>0</v>
      </c>
      <c r="F10872">
        <v>0</v>
      </c>
      <c r="G10872">
        <v>0</v>
      </c>
      <c r="H10872">
        <v>0</v>
      </c>
    </row>
    <row r="10873" spans="1:8" x14ac:dyDescent="0.25">
      <c r="A10873" t="s">
        <v>59</v>
      </c>
      <c r="B10873">
        <v>2019</v>
      </c>
      <c r="C10873" t="s">
        <v>5</v>
      </c>
      <c r="D10873" t="s">
        <v>60</v>
      </c>
      <c r="E10873">
        <v>26</v>
      </c>
      <c r="F10873">
        <v>101.77728</v>
      </c>
      <c r="G10873">
        <v>8929.7199999999993</v>
      </c>
      <c r="H10873">
        <v>0</v>
      </c>
    </row>
    <row r="10874" spans="1:8" x14ac:dyDescent="0.25">
      <c r="A10874" t="s">
        <v>59</v>
      </c>
      <c r="B10874">
        <v>2019</v>
      </c>
      <c r="C10874" t="s">
        <v>5</v>
      </c>
      <c r="D10874" t="s">
        <v>60</v>
      </c>
      <c r="E10874">
        <v>0</v>
      </c>
      <c r="F10874">
        <v>0</v>
      </c>
      <c r="G10874">
        <v>0</v>
      </c>
      <c r="H10874">
        <v>0</v>
      </c>
    </row>
    <row r="10875" spans="1:8" x14ac:dyDescent="0.25">
      <c r="A10875" t="s">
        <v>59</v>
      </c>
      <c r="B10875">
        <v>2019</v>
      </c>
      <c r="C10875" t="s">
        <v>5</v>
      </c>
      <c r="D10875" t="s">
        <v>63</v>
      </c>
      <c r="E10875">
        <v>0</v>
      </c>
      <c r="F10875">
        <v>0</v>
      </c>
      <c r="G10875">
        <v>0</v>
      </c>
      <c r="H10875">
        <v>0</v>
      </c>
    </row>
    <row r="10876" spans="1:8" x14ac:dyDescent="0.25">
      <c r="A10876" t="s">
        <v>59</v>
      </c>
      <c r="B10876">
        <v>2019</v>
      </c>
      <c r="C10876" t="s">
        <v>5</v>
      </c>
      <c r="D10876" t="s">
        <v>64</v>
      </c>
      <c r="E10876">
        <v>0</v>
      </c>
      <c r="F10876">
        <v>0</v>
      </c>
      <c r="G10876">
        <v>0</v>
      </c>
      <c r="H10876">
        <v>0</v>
      </c>
    </row>
    <row r="10877" spans="1:8" x14ac:dyDescent="0.25">
      <c r="A10877" t="s">
        <v>59</v>
      </c>
      <c r="B10877">
        <v>2019</v>
      </c>
      <c r="C10877" t="s">
        <v>5</v>
      </c>
      <c r="D10877" t="s">
        <v>61</v>
      </c>
      <c r="E10877">
        <v>8</v>
      </c>
      <c r="F10877">
        <v>71.11739</v>
      </c>
      <c r="G10877">
        <v>5517.92</v>
      </c>
      <c r="H10877">
        <v>5387.14</v>
      </c>
    </row>
    <row r="10878" spans="1:8" x14ac:dyDescent="0.25">
      <c r="A10878" t="s">
        <v>59</v>
      </c>
      <c r="B10878">
        <v>2019</v>
      </c>
      <c r="C10878" t="s">
        <v>5</v>
      </c>
      <c r="D10878" t="s">
        <v>61</v>
      </c>
      <c r="E10878">
        <v>0</v>
      </c>
      <c r="F10878">
        <v>0</v>
      </c>
      <c r="G10878">
        <v>0</v>
      </c>
      <c r="H10878">
        <v>0</v>
      </c>
    </row>
    <row r="10879" spans="1:8" x14ac:dyDescent="0.25">
      <c r="A10879" t="s">
        <v>59</v>
      </c>
      <c r="B10879">
        <v>2019</v>
      </c>
      <c r="C10879" t="s">
        <v>5</v>
      </c>
      <c r="D10879" t="s">
        <v>61</v>
      </c>
      <c r="E10879">
        <v>5</v>
      </c>
      <c r="F10879">
        <v>5.5469999999999997</v>
      </c>
      <c r="G10879">
        <v>483.84</v>
      </c>
      <c r="H10879">
        <v>416.18</v>
      </c>
    </row>
    <row r="10880" spans="1:8" x14ac:dyDescent="0.25">
      <c r="A10880" t="s">
        <v>59</v>
      </c>
      <c r="B10880">
        <v>2019</v>
      </c>
      <c r="C10880" t="s">
        <v>5</v>
      </c>
      <c r="D10880" t="s">
        <v>60</v>
      </c>
      <c r="E10880">
        <v>11</v>
      </c>
      <c r="F10880">
        <v>24.501799999999999</v>
      </c>
      <c r="G10880">
        <v>2840.73</v>
      </c>
      <c r="H10880">
        <v>3056.06</v>
      </c>
    </row>
    <row r="10881" spans="1:8" x14ac:dyDescent="0.25">
      <c r="A10881" t="s">
        <v>59</v>
      </c>
      <c r="B10881">
        <v>2019</v>
      </c>
      <c r="C10881" t="s">
        <v>5</v>
      </c>
      <c r="D10881" t="s">
        <v>60</v>
      </c>
      <c r="E10881">
        <v>482</v>
      </c>
      <c r="F10881">
        <v>4934.8201799999997</v>
      </c>
      <c r="G10881">
        <v>413157.21</v>
      </c>
      <c r="H10881">
        <v>390714.45</v>
      </c>
    </row>
    <row r="10882" spans="1:8" x14ac:dyDescent="0.25">
      <c r="A10882" t="s">
        <v>59</v>
      </c>
      <c r="B10882">
        <v>2019</v>
      </c>
      <c r="C10882" t="s">
        <v>5</v>
      </c>
      <c r="D10882" t="s">
        <v>60</v>
      </c>
      <c r="E10882">
        <v>382</v>
      </c>
      <c r="F10882">
        <v>503.25125000000003</v>
      </c>
      <c r="G10882">
        <v>59753.3</v>
      </c>
      <c r="H10882">
        <v>54146.18</v>
      </c>
    </row>
    <row r="10883" spans="1:8" x14ac:dyDescent="0.25">
      <c r="A10883" t="s">
        <v>59</v>
      </c>
      <c r="B10883">
        <v>2019</v>
      </c>
      <c r="C10883" t="s">
        <v>5</v>
      </c>
      <c r="D10883" t="s">
        <v>60</v>
      </c>
      <c r="E10883">
        <v>3153</v>
      </c>
      <c r="F10883">
        <v>1205.0409</v>
      </c>
      <c r="G10883">
        <v>106332.51</v>
      </c>
      <c r="H10883">
        <v>101989.16</v>
      </c>
    </row>
    <row r="10884" spans="1:8" x14ac:dyDescent="0.25">
      <c r="A10884" t="s">
        <v>59</v>
      </c>
      <c r="B10884">
        <v>2019</v>
      </c>
      <c r="C10884" t="s">
        <v>5</v>
      </c>
      <c r="D10884" t="s">
        <v>60</v>
      </c>
      <c r="E10884">
        <v>0</v>
      </c>
      <c r="F10884">
        <v>0</v>
      </c>
      <c r="G10884">
        <v>0</v>
      </c>
      <c r="H10884">
        <v>0</v>
      </c>
    </row>
    <row r="10885" spans="1:8" x14ac:dyDescent="0.25">
      <c r="A10885" t="s">
        <v>59</v>
      </c>
      <c r="B10885">
        <v>2019</v>
      </c>
      <c r="C10885" t="s">
        <v>5</v>
      </c>
      <c r="D10885" t="s">
        <v>60</v>
      </c>
      <c r="E10885">
        <v>3</v>
      </c>
      <c r="F10885">
        <v>0.19400000000000001</v>
      </c>
      <c r="G10885">
        <v>13.05</v>
      </c>
      <c r="H10885">
        <v>15.33</v>
      </c>
    </row>
    <row r="10886" spans="1:8" x14ac:dyDescent="0.25">
      <c r="A10886" t="s">
        <v>59</v>
      </c>
      <c r="B10886">
        <v>2019</v>
      </c>
      <c r="C10886" t="s">
        <v>5</v>
      </c>
      <c r="D10886" t="s">
        <v>62</v>
      </c>
      <c r="E10886">
        <v>43</v>
      </c>
      <c r="F10886">
        <v>423.93574000000001</v>
      </c>
      <c r="G10886">
        <v>39054.31</v>
      </c>
      <c r="H10886">
        <v>22864.82</v>
      </c>
    </row>
    <row r="10887" spans="1:8" x14ac:dyDescent="0.25">
      <c r="A10887" t="s">
        <v>59</v>
      </c>
      <c r="B10887">
        <v>2019</v>
      </c>
      <c r="C10887" t="s">
        <v>5</v>
      </c>
      <c r="D10887" t="s">
        <v>62</v>
      </c>
      <c r="E10887">
        <v>43</v>
      </c>
      <c r="F10887">
        <v>28.291519999999998</v>
      </c>
      <c r="G10887">
        <v>4588.01</v>
      </c>
      <c r="H10887">
        <v>4608.87</v>
      </c>
    </row>
    <row r="10888" spans="1:8" x14ac:dyDescent="0.25">
      <c r="A10888" t="s">
        <v>59</v>
      </c>
      <c r="B10888">
        <v>2019</v>
      </c>
      <c r="C10888" t="s">
        <v>5</v>
      </c>
      <c r="D10888" t="s">
        <v>62</v>
      </c>
      <c r="E10888">
        <v>319</v>
      </c>
      <c r="F10888">
        <v>113.50053</v>
      </c>
      <c r="G10888">
        <v>11105.74</v>
      </c>
      <c r="H10888">
        <v>9789.9</v>
      </c>
    </row>
    <row r="10889" spans="1:8" x14ac:dyDescent="0.25">
      <c r="A10889" t="s">
        <v>59</v>
      </c>
      <c r="B10889">
        <v>2019</v>
      </c>
      <c r="C10889" t="s">
        <v>5</v>
      </c>
      <c r="D10889" t="s">
        <v>60</v>
      </c>
      <c r="E10889">
        <v>68</v>
      </c>
      <c r="F10889">
        <v>426.20925999999997</v>
      </c>
      <c r="G10889">
        <v>28151.08</v>
      </c>
      <c r="H10889">
        <v>32034.97</v>
      </c>
    </row>
    <row r="10890" spans="1:8" x14ac:dyDescent="0.25">
      <c r="A10890" t="s">
        <v>59</v>
      </c>
      <c r="B10890">
        <v>2019</v>
      </c>
      <c r="C10890" t="s">
        <v>5</v>
      </c>
      <c r="D10890" t="s">
        <v>60</v>
      </c>
      <c r="E10890">
        <v>2</v>
      </c>
      <c r="F10890">
        <v>0.65800000000000003</v>
      </c>
      <c r="G10890">
        <v>42.65</v>
      </c>
      <c r="H10890">
        <v>0</v>
      </c>
    </row>
    <row r="10891" spans="1:8" x14ac:dyDescent="0.25">
      <c r="A10891" t="s">
        <v>59</v>
      </c>
      <c r="B10891">
        <v>2019</v>
      </c>
      <c r="C10891" t="s">
        <v>5</v>
      </c>
      <c r="D10891" t="s">
        <v>60</v>
      </c>
      <c r="E10891">
        <v>10</v>
      </c>
      <c r="F10891">
        <v>46.346629999999998</v>
      </c>
      <c r="G10891">
        <v>2949.71</v>
      </c>
      <c r="H10891">
        <v>2763.56</v>
      </c>
    </row>
    <row r="10892" spans="1:8" x14ac:dyDescent="0.25">
      <c r="A10892" t="s">
        <v>59</v>
      </c>
      <c r="B10892">
        <v>2019</v>
      </c>
      <c r="C10892" t="s">
        <v>5</v>
      </c>
      <c r="D10892" t="s">
        <v>60</v>
      </c>
      <c r="E10892">
        <v>165</v>
      </c>
      <c r="F10892">
        <v>86.873580000000004</v>
      </c>
      <c r="G10892">
        <v>11292.87</v>
      </c>
      <c r="H10892">
        <v>8504.06</v>
      </c>
    </row>
    <row r="10893" spans="1:8" x14ac:dyDescent="0.25">
      <c r="A10893" t="s">
        <v>59</v>
      </c>
      <c r="B10893">
        <v>2019</v>
      </c>
      <c r="C10893" t="s">
        <v>5</v>
      </c>
      <c r="D10893" t="s">
        <v>60</v>
      </c>
      <c r="E10893">
        <v>2</v>
      </c>
      <c r="F10893">
        <v>0.01</v>
      </c>
      <c r="G10893">
        <v>1.8</v>
      </c>
      <c r="H10893">
        <v>1.1000000000000001</v>
      </c>
    </row>
    <row r="10894" spans="1:8" x14ac:dyDescent="0.25">
      <c r="A10894" t="s">
        <v>59</v>
      </c>
      <c r="B10894">
        <v>2019</v>
      </c>
      <c r="C10894" t="s">
        <v>5</v>
      </c>
      <c r="D10894" t="s">
        <v>60</v>
      </c>
      <c r="E10894">
        <v>90</v>
      </c>
      <c r="F10894">
        <v>487.82274000000001</v>
      </c>
      <c r="G10894">
        <v>33257.64</v>
      </c>
      <c r="H10894">
        <v>44227.6</v>
      </c>
    </row>
    <row r="10895" spans="1:8" x14ac:dyDescent="0.25">
      <c r="A10895" t="s">
        <v>59</v>
      </c>
      <c r="B10895">
        <v>2019</v>
      </c>
      <c r="C10895" t="s">
        <v>5</v>
      </c>
      <c r="D10895" t="s">
        <v>60</v>
      </c>
      <c r="E10895">
        <v>61</v>
      </c>
      <c r="F10895">
        <v>98.482240000000004</v>
      </c>
      <c r="G10895">
        <v>8251.2900000000009</v>
      </c>
      <c r="H10895">
        <v>11670.14</v>
      </c>
    </row>
    <row r="10896" spans="1:8" x14ac:dyDescent="0.25">
      <c r="A10896" t="s">
        <v>59</v>
      </c>
      <c r="B10896">
        <v>2019</v>
      </c>
      <c r="C10896" t="s">
        <v>5</v>
      </c>
      <c r="D10896" t="s">
        <v>60</v>
      </c>
      <c r="E10896">
        <v>603</v>
      </c>
      <c r="F10896">
        <v>302.95280000000002</v>
      </c>
      <c r="G10896">
        <v>23049.78</v>
      </c>
      <c r="H10896">
        <v>40358.61</v>
      </c>
    </row>
    <row r="10897" spans="1:8" x14ac:dyDescent="0.25">
      <c r="A10897" t="s">
        <v>59</v>
      </c>
      <c r="B10897">
        <v>2019</v>
      </c>
      <c r="C10897" t="s">
        <v>5</v>
      </c>
      <c r="D10897" t="s">
        <v>60</v>
      </c>
      <c r="E10897">
        <v>9</v>
      </c>
      <c r="F10897">
        <v>15.256</v>
      </c>
      <c r="G10897">
        <v>1545.91</v>
      </c>
      <c r="H10897">
        <v>0</v>
      </c>
    </row>
    <row r="10898" spans="1:8" x14ac:dyDescent="0.25">
      <c r="A10898" t="s">
        <v>59</v>
      </c>
      <c r="B10898">
        <v>2019</v>
      </c>
      <c r="C10898" t="s">
        <v>5</v>
      </c>
      <c r="D10898" t="s">
        <v>60</v>
      </c>
      <c r="E10898">
        <v>55</v>
      </c>
      <c r="F10898">
        <v>403.83523000000002</v>
      </c>
      <c r="G10898">
        <v>28267.1</v>
      </c>
      <c r="H10898">
        <v>28234.880000000001</v>
      </c>
    </row>
    <row r="10899" spans="1:8" x14ac:dyDescent="0.25">
      <c r="A10899" t="s">
        <v>59</v>
      </c>
      <c r="B10899">
        <v>2019</v>
      </c>
      <c r="C10899" t="s">
        <v>5</v>
      </c>
      <c r="D10899" t="s">
        <v>60</v>
      </c>
      <c r="E10899">
        <v>35</v>
      </c>
      <c r="F10899">
        <v>51.415280000000003</v>
      </c>
      <c r="G10899">
        <v>4488.2299999999996</v>
      </c>
      <c r="H10899">
        <v>3639.18</v>
      </c>
    </row>
    <row r="10900" spans="1:8" x14ac:dyDescent="0.25">
      <c r="A10900" t="s">
        <v>59</v>
      </c>
      <c r="B10900">
        <v>2019</v>
      </c>
      <c r="C10900" t="s">
        <v>5</v>
      </c>
      <c r="D10900" t="s">
        <v>60</v>
      </c>
      <c r="E10900">
        <v>264</v>
      </c>
      <c r="F10900">
        <v>119.96002</v>
      </c>
      <c r="G10900">
        <v>8776.9</v>
      </c>
      <c r="H10900">
        <v>10006.36</v>
      </c>
    </row>
    <row r="10901" spans="1:8" x14ac:dyDescent="0.25">
      <c r="A10901" t="s">
        <v>59</v>
      </c>
      <c r="B10901">
        <v>2019</v>
      </c>
      <c r="C10901" t="s">
        <v>5</v>
      </c>
      <c r="D10901" t="s">
        <v>64</v>
      </c>
      <c r="E10901">
        <v>1</v>
      </c>
      <c r="F10901">
        <v>20956.241160000001</v>
      </c>
      <c r="G10901">
        <v>1338347.1200000001</v>
      </c>
      <c r="H10901">
        <v>1750484.02</v>
      </c>
    </row>
    <row r="10902" spans="1:8" x14ac:dyDescent="0.25">
      <c r="A10902" t="s">
        <v>59</v>
      </c>
      <c r="B10902">
        <v>2019</v>
      </c>
      <c r="C10902" t="s">
        <v>5</v>
      </c>
      <c r="D10902" t="s">
        <v>60</v>
      </c>
      <c r="E10902">
        <v>0</v>
      </c>
      <c r="F10902">
        <v>0</v>
      </c>
      <c r="G10902">
        <v>0</v>
      </c>
      <c r="H10902">
        <v>0</v>
      </c>
    </row>
    <row r="10903" spans="1:8" x14ac:dyDescent="0.25">
      <c r="A10903" t="s">
        <v>59</v>
      </c>
      <c r="B10903">
        <v>2019</v>
      </c>
      <c r="C10903" t="s">
        <v>5</v>
      </c>
      <c r="D10903" t="s">
        <v>60</v>
      </c>
      <c r="E10903">
        <v>0</v>
      </c>
      <c r="F10903">
        <v>0</v>
      </c>
      <c r="G10903">
        <v>0</v>
      </c>
      <c r="H10903">
        <v>0</v>
      </c>
    </row>
    <row r="10904" spans="1:8" x14ac:dyDescent="0.25">
      <c r="A10904" t="s">
        <v>59</v>
      </c>
      <c r="B10904">
        <v>2019</v>
      </c>
      <c r="C10904" t="s">
        <v>4</v>
      </c>
      <c r="D10904" t="s">
        <v>60</v>
      </c>
      <c r="E10904">
        <v>0</v>
      </c>
      <c r="F10904">
        <v>0</v>
      </c>
      <c r="G10904">
        <v>0</v>
      </c>
      <c r="H10904">
        <v>0</v>
      </c>
    </row>
    <row r="10905" spans="1:8" x14ac:dyDescent="0.25">
      <c r="A10905" t="s">
        <v>59</v>
      </c>
      <c r="B10905">
        <v>2019</v>
      </c>
      <c r="C10905" t="s">
        <v>4</v>
      </c>
      <c r="D10905" t="s">
        <v>60</v>
      </c>
      <c r="E10905">
        <v>0</v>
      </c>
      <c r="F10905">
        <v>0</v>
      </c>
      <c r="G10905">
        <v>0</v>
      </c>
      <c r="H10905">
        <v>0</v>
      </c>
    </row>
    <row r="10906" spans="1:8" x14ac:dyDescent="0.25">
      <c r="A10906" t="s">
        <v>59</v>
      </c>
      <c r="B10906">
        <v>2019</v>
      </c>
      <c r="C10906" t="s">
        <v>4</v>
      </c>
      <c r="D10906" t="s">
        <v>61</v>
      </c>
      <c r="E10906">
        <v>0</v>
      </c>
      <c r="F10906">
        <v>0</v>
      </c>
      <c r="G10906">
        <v>0</v>
      </c>
      <c r="H10906">
        <v>0</v>
      </c>
    </row>
    <row r="10907" spans="1:8" x14ac:dyDescent="0.25">
      <c r="A10907" t="s">
        <v>59</v>
      </c>
      <c r="B10907">
        <v>2019</v>
      </c>
      <c r="C10907" t="s">
        <v>4</v>
      </c>
      <c r="D10907" t="s">
        <v>60</v>
      </c>
      <c r="E10907">
        <v>0</v>
      </c>
      <c r="F10907">
        <v>0</v>
      </c>
      <c r="G10907">
        <v>0</v>
      </c>
      <c r="H10907">
        <v>0</v>
      </c>
    </row>
    <row r="10908" spans="1:8" x14ac:dyDescent="0.25">
      <c r="A10908" t="s">
        <v>59</v>
      </c>
      <c r="B10908">
        <v>2019</v>
      </c>
      <c r="C10908" t="s">
        <v>4</v>
      </c>
      <c r="D10908" t="s">
        <v>60</v>
      </c>
      <c r="E10908">
        <v>0</v>
      </c>
      <c r="F10908">
        <v>0</v>
      </c>
      <c r="G10908">
        <v>0</v>
      </c>
      <c r="H10908">
        <v>0</v>
      </c>
    </row>
    <row r="10909" spans="1:8" x14ac:dyDescent="0.25">
      <c r="A10909" t="s">
        <v>59</v>
      </c>
      <c r="B10909">
        <v>2019</v>
      </c>
      <c r="C10909" t="s">
        <v>4</v>
      </c>
      <c r="D10909" t="s">
        <v>60</v>
      </c>
      <c r="E10909">
        <v>0</v>
      </c>
      <c r="F10909">
        <v>0</v>
      </c>
      <c r="G10909">
        <v>0</v>
      </c>
      <c r="H10909">
        <v>0</v>
      </c>
    </row>
    <row r="10910" spans="1:8" x14ac:dyDescent="0.25">
      <c r="A10910" t="s">
        <v>59</v>
      </c>
      <c r="B10910">
        <v>2019</v>
      </c>
      <c r="C10910" t="s">
        <v>4</v>
      </c>
      <c r="D10910" t="s">
        <v>62</v>
      </c>
      <c r="E10910">
        <v>0</v>
      </c>
      <c r="F10910">
        <v>0</v>
      </c>
      <c r="G10910">
        <v>0</v>
      </c>
      <c r="H10910">
        <v>0</v>
      </c>
    </row>
    <row r="10911" spans="1:8" x14ac:dyDescent="0.25">
      <c r="A10911" t="s">
        <v>59</v>
      </c>
      <c r="B10911">
        <v>2019</v>
      </c>
      <c r="C10911" t="s">
        <v>4</v>
      </c>
      <c r="D10911" t="s">
        <v>60</v>
      </c>
      <c r="E10911">
        <v>0</v>
      </c>
      <c r="F10911">
        <v>0</v>
      </c>
      <c r="G10911">
        <v>0</v>
      </c>
      <c r="H10911">
        <v>0</v>
      </c>
    </row>
    <row r="10912" spans="1:8" x14ac:dyDescent="0.25">
      <c r="A10912" t="s">
        <v>59</v>
      </c>
      <c r="B10912">
        <v>2019</v>
      </c>
      <c r="C10912" t="s">
        <v>4</v>
      </c>
      <c r="D10912" t="s">
        <v>60</v>
      </c>
      <c r="E10912">
        <v>0</v>
      </c>
      <c r="F10912">
        <v>0</v>
      </c>
      <c r="G10912">
        <v>0</v>
      </c>
      <c r="H10912">
        <v>0</v>
      </c>
    </row>
    <row r="10913" spans="1:8" x14ac:dyDescent="0.25">
      <c r="A10913" t="s">
        <v>59</v>
      </c>
      <c r="B10913">
        <v>2019</v>
      </c>
      <c r="C10913" t="s">
        <v>4</v>
      </c>
      <c r="D10913" t="s">
        <v>60</v>
      </c>
      <c r="E10913">
        <v>0</v>
      </c>
      <c r="F10913">
        <v>0</v>
      </c>
      <c r="G10913">
        <v>0</v>
      </c>
      <c r="H10913">
        <v>0</v>
      </c>
    </row>
    <row r="10914" spans="1:8" x14ac:dyDescent="0.25">
      <c r="A10914" t="s">
        <v>59</v>
      </c>
      <c r="B10914">
        <v>2019</v>
      </c>
      <c r="C10914" t="s">
        <v>4</v>
      </c>
      <c r="D10914" t="s">
        <v>60</v>
      </c>
      <c r="E10914">
        <v>0</v>
      </c>
      <c r="F10914">
        <v>0</v>
      </c>
      <c r="G10914">
        <v>0</v>
      </c>
      <c r="H10914">
        <v>0</v>
      </c>
    </row>
    <row r="10915" spans="1:8" x14ac:dyDescent="0.25">
      <c r="A10915" t="s">
        <v>59</v>
      </c>
      <c r="B10915">
        <v>2019</v>
      </c>
      <c r="C10915" t="s">
        <v>4</v>
      </c>
      <c r="D10915" t="s">
        <v>61</v>
      </c>
      <c r="E10915">
        <v>0</v>
      </c>
      <c r="F10915">
        <v>0</v>
      </c>
      <c r="G10915">
        <v>0</v>
      </c>
      <c r="H10915">
        <v>0</v>
      </c>
    </row>
    <row r="10916" spans="1:8" x14ac:dyDescent="0.25">
      <c r="A10916" t="s">
        <v>59</v>
      </c>
      <c r="B10916">
        <v>2019</v>
      </c>
      <c r="C10916" t="s">
        <v>4</v>
      </c>
      <c r="D10916" t="s">
        <v>60</v>
      </c>
      <c r="E10916">
        <v>0</v>
      </c>
      <c r="F10916">
        <v>0</v>
      </c>
      <c r="G10916">
        <v>0</v>
      </c>
      <c r="H10916">
        <v>0</v>
      </c>
    </row>
    <row r="10917" spans="1:8" x14ac:dyDescent="0.25">
      <c r="A10917" t="s">
        <v>59</v>
      </c>
      <c r="B10917">
        <v>2019</v>
      </c>
      <c r="C10917" t="s">
        <v>4</v>
      </c>
      <c r="D10917" t="s">
        <v>60</v>
      </c>
      <c r="E10917">
        <v>0</v>
      </c>
      <c r="F10917">
        <v>0</v>
      </c>
      <c r="G10917">
        <v>0</v>
      </c>
      <c r="H10917">
        <v>0</v>
      </c>
    </row>
    <row r="10918" spans="1:8" x14ac:dyDescent="0.25">
      <c r="A10918" t="s">
        <v>59</v>
      </c>
      <c r="B10918">
        <v>2019</v>
      </c>
      <c r="C10918" t="s">
        <v>4</v>
      </c>
      <c r="D10918" t="s">
        <v>60</v>
      </c>
      <c r="E10918">
        <v>0</v>
      </c>
      <c r="F10918">
        <v>0</v>
      </c>
      <c r="G10918">
        <v>0</v>
      </c>
      <c r="H10918">
        <v>0</v>
      </c>
    </row>
    <row r="10919" spans="1:8" x14ac:dyDescent="0.25">
      <c r="A10919" t="s">
        <v>59</v>
      </c>
      <c r="B10919">
        <v>2019</v>
      </c>
      <c r="C10919" t="s">
        <v>4</v>
      </c>
      <c r="D10919" t="s">
        <v>60</v>
      </c>
      <c r="E10919">
        <v>0</v>
      </c>
      <c r="F10919">
        <v>0</v>
      </c>
      <c r="G10919">
        <v>0</v>
      </c>
      <c r="H10919">
        <v>0</v>
      </c>
    </row>
    <row r="10920" spans="1:8" x14ac:dyDescent="0.25">
      <c r="A10920" t="s">
        <v>59</v>
      </c>
      <c r="B10920">
        <v>2019</v>
      </c>
      <c r="C10920" t="s">
        <v>4</v>
      </c>
      <c r="D10920" t="s">
        <v>60</v>
      </c>
      <c r="E10920">
        <v>0</v>
      </c>
      <c r="F10920">
        <v>0</v>
      </c>
      <c r="G10920">
        <v>0</v>
      </c>
      <c r="H10920">
        <v>0</v>
      </c>
    </row>
    <row r="10921" spans="1:8" x14ac:dyDescent="0.25">
      <c r="A10921" t="s">
        <v>59</v>
      </c>
      <c r="B10921">
        <v>2019</v>
      </c>
      <c r="C10921" t="s">
        <v>4</v>
      </c>
      <c r="D10921" t="s">
        <v>60</v>
      </c>
      <c r="E10921">
        <v>7</v>
      </c>
      <c r="F10921">
        <v>173.93206000000001</v>
      </c>
      <c r="G10921">
        <v>11844.63</v>
      </c>
      <c r="H10921">
        <v>9481.8799999999992</v>
      </c>
    </row>
    <row r="10922" spans="1:8" x14ac:dyDescent="0.25">
      <c r="A10922" t="s">
        <v>59</v>
      </c>
      <c r="B10922">
        <v>2019</v>
      </c>
      <c r="C10922" t="s">
        <v>4</v>
      </c>
      <c r="D10922" t="s">
        <v>60</v>
      </c>
      <c r="E10922">
        <v>0</v>
      </c>
      <c r="F10922">
        <v>0</v>
      </c>
      <c r="G10922">
        <v>0</v>
      </c>
      <c r="H10922">
        <v>0</v>
      </c>
    </row>
    <row r="10923" spans="1:8" x14ac:dyDescent="0.25">
      <c r="A10923" t="s">
        <v>59</v>
      </c>
      <c r="B10923">
        <v>2019</v>
      </c>
      <c r="C10923" t="s">
        <v>4</v>
      </c>
      <c r="D10923" t="s">
        <v>60</v>
      </c>
      <c r="E10923">
        <v>0</v>
      </c>
      <c r="F10923">
        <v>0</v>
      </c>
      <c r="G10923">
        <v>0</v>
      </c>
      <c r="H10923">
        <v>0</v>
      </c>
    </row>
    <row r="10924" spans="1:8" x14ac:dyDescent="0.25">
      <c r="A10924" t="s">
        <v>59</v>
      </c>
      <c r="B10924">
        <v>2019</v>
      </c>
      <c r="C10924" t="s">
        <v>4</v>
      </c>
      <c r="D10924" t="s">
        <v>62</v>
      </c>
      <c r="E10924">
        <v>0</v>
      </c>
      <c r="F10924">
        <v>0</v>
      </c>
      <c r="G10924">
        <v>0</v>
      </c>
      <c r="H10924">
        <v>0</v>
      </c>
    </row>
    <row r="10925" spans="1:8" x14ac:dyDescent="0.25">
      <c r="A10925" t="s">
        <v>59</v>
      </c>
      <c r="B10925">
        <v>2019</v>
      </c>
      <c r="C10925" t="s">
        <v>4</v>
      </c>
      <c r="D10925" t="s">
        <v>60</v>
      </c>
      <c r="E10925">
        <v>0</v>
      </c>
      <c r="F10925">
        <v>0</v>
      </c>
      <c r="G10925">
        <v>0</v>
      </c>
      <c r="H10925">
        <v>0</v>
      </c>
    </row>
    <row r="10926" spans="1:8" x14ac:dyDescent="0.25">
      <c r="A10926" t="s">
        <v>59</v>
      </c>
      <c r="B10926">
        <v>2019</v>
      </c>
      <c r="C10926" t="s">
        <v>4</v>
      </c>
      <c r="D10926" t="s">
        <v>60</v>
      </c>
      <c r="E10926">
        <v>0</v>
      </c>
      <c r="F10926">
        <v>0</v>
      </c>
      <c r="G10926">
        <v>0</v>
      </c>
      <c r="H10926">
        <v>0</v>
      </c>
    </row>
    <row r="10927" spans="1:8" x14ac:dyDescent="0.25">
      <c r="A10927" t="s">
        <v>59</v>
      </c>
      <c r="B10927">
        <v>2019</v>
      </c>
      <c r="C10927" t="s">
        <v>4</v>
      </c>
      <c r="D10927" t="s">
        <v>60</v>
      </c>
      <c r="E10927">
        <v>64</v>
      </c>
      <c r="F10927">
        <v>441.9898</v>
      </c>
      <c r="G10927">
        <v>28107.16</v>
      </c>
      <c r="H10927">
        <v>24103.71</v>
      </c>
    </row>
    <row r="10928" spans="1:8" x14ac:dyDescent="0.25">
      <c r="A10928" t="s">
        <v>59</v>
      </c>
      <c r="B10928">
        <v>2019</v>
      </c>
      <c r="C10928" t="s">
        <v>4</v>
      </c>
      <c r="D10928" t="s">
        <v>60</v>
      </c>
      <c r="E10928">
        <v>2</v>
      </c>
      <c r="F10928">
        <v>0.65700000000000003</v>
      </c>
      <c r="G10928">
        <v>42.71</v>
      </c>
      <c r="H10928">
        <v>0</v>
      </c>
    </row>
    <row r="10929" spans="1:8" x14ac:dyDescent="0.25">
      <c r="A10929" t="s">
        <v>59</v>
      </c>
      <c r="B10929">
        <v>2019</v>
      </c>
      <c r="C10929" t="s">
        <v>4</v>
      </c>
      <c r="D10929" t="s">
        <v>60</v>
      </c>
      <c r="E10929">
        <v>10</v>
      </c>
      <c r="F10929">
        <v>43.592849999999999</v>
      </c>
      <c r="G10929">
        <v>2773.76</v>
      </c>
      <c r="H10929">
        <v>916.14</v>
      </c>
    </row>
    <row r="10930" spans="1:8" x14ac:dyDescent="0.25">
      <c r="A10930" t="s">
        <v>59</v>
      </c>
      <c r="B10930">
        <v>2019</v>
      </c>
      <c r="C10930" t="s">
        <v>4</v>
      </c>
      <c r="D10930" t="s">
        <v>60</v>
      </c>
      <c r="E10930">
        <v>164</v>
      </c>
      <c r="F10930">
        <v>96.777159999999995</v>
      </c>
      <c r="G10930">
        <v>11751.89</v>
      </c>
      <c r="H10930">
        <v>8377.09</v>
      </c>
    </row>
    <row r="10931" spans="1:8" x14ac:dyDescent="0.25">
      <c r="A10931" t="s">
        <v>59</v>
      </c>
      <c r="B10931">
        <v>2019</v>
      </c>
      <c r="C10931" t="s">
        <v>4</v>
      </c>
      <c r="D10931" t="s">
        <v>60</v>
      </c>
      <c r="E10931">
        <v>2</v>
      </c>
      <c r="F10931">
        <v>0</v>
      </c>
      <c r="G10931">
        <v>1.4</v>
      </c>
      <c r="H10931">
        <v>1.07</v>
      </c>
    </row>
    <row r="10932" spans="1:8" x14ac:dyDescent="0.25">
      <c r="A10932" t="s">
        <v>59</v>
      </c>
      <c r="B10932">
        <v>2019</v>
      </c>
      <c r="C10932" t="s">
        <v>4</v>
      </c>
      <c r="D10932" t="s">
        <v>60</v>
      </c>
      <c r="E10932">
        <v>90</v>
      </c>
      <c r="F10932">
        <v>397.19511</v>
      </c>
      <c r="G10932">
        <v>27608.23</v>
      </c>
      <c r="H10932">
        <v>36759.589999999997</v>
      </c>
    </row>
    <row r="10933" spans="1:8" x14ac:dyDescent="0.25">
      <c r="A10933" t="s">
        <v>59</v>
      </c>
      <c r="B10933">
        <v>2019</v>
      </c>
      <c r="C10933" t="s">
        <v>4</v>
      </c>
      <c r="D10933" t="s">
        <v>60</v>
      </c>
      <c r="E10933">
        <v>61</v>
      </c>
      <c r="F10933">
        <v>88.204499999999996</v>
      </c>
      <c r="G10933">
        <v>7650.58</v>
      </c>
      <c r="H10933">
        <v>7664.7</v>
      </c>
    </row>
    <row r="10934" spans="1:8" x14ac:dyDescent="0.25">
      <c r="A10934" t="s">
        <v>59</v>
      </c>
      <c r="B10934">
        <v>2019</v>
      </c>
      <c r="C10934" t="s">
        <v>4</v>
      </c>
      <c r="D10934" t="s">
        <v>60</v>
      </c>
      <c r="E10934">
        <v>603</v>
      </c>
      <c r="F10934">
        <v>295.43790000000001</v>
      </c>
      <c r="G10934">
        <v>22261.22</v>
      </c>
      <c r="H10934">
        <v>28681.439999999999</v>
      </c>
    </row>
    <row r="10935" spans="1:8" x14ac:dyDescent="0.25">
      <c r="A10935" t="s">
        <v>59</v>
      </c>
      <c r="B10935">
        <v>2019</v>
      </c>
      <c r="C10935" t="s">
        <v>4</v>
      </c>
      <c r="D10935" t="s">
        <v>60</v>
      </c>
      <c r="E10935">
        <v>1</v>
      </c>
      <c r="F10935">
        <v>23.82526</v>
      </c>
      <c r="G10935">
        <v>1792.19</v>
      </c>
      <c r="H10935">
        <v>0</v>
      </c>
    </row>
    <row r="10936" spans="1:8" x14ac:dyDescent="0.25">
      <c r="A10936" t="s">
        <v>59</v>
      </c>
      <c r="B10936">
        <v>2019</v>
      </c>
      <c r="C10936" t="s">
        <v>4</v>
      </c>
      <c r="D10936" t="s">
        <v>61</v>
      </c>
      <c r="E10936">
        <v>0</v>
      </c>
      <c r="F10936">
        <v>0</v>
      </c>
      <c r="G10936">
        <v>0</v>
      </c>
      <c r="H10936">
        <v>0</v>
      </c>
    </row>
    <row r="10937" spans="1:8" x14ac:dyDescent="0.25">
      <c r="A10937" t="s">
        <v>59</v>
      </c>
      <c r="B10937">
        <v>2019</v>
      </c>
      <c r="C10937" t="s">
        <v>4</v>
      </c>
      <c r="D10937" t="s">
        <v>61</v>
      </c>
      <c r="E10937">
        <v>8</v>
      </c>
      <c r="F10937">
        <v>758.74086</v>
      </c>
      <c r="G10937">
        <v>59425.86</v>
      </c>
      <c r="H10937">
        <v>55087.360000000001</v>
      </c>
    </row>
    <row r="10938" spans="1:8" x14ac:dyDescent="0.25">
      <c r="A10938" t="s">
        <v>59</v>
      </c>
      <c r="B10938">
        <v>2019</v>
      </c>
      <c r="C10938" t="s">
        <v>4</v>
      </c>
      <c r="D10938" t="s">
        <v>61</v>
      </c>
      <c r="E10938">
        <v>0</v>
      </c>
      <c r="F10938">
        <v>0</v>
      </c>
      <c r="G10938">
        <v>0</v>
      </c>
      <c r="H10938">
        <v>0</v>
      </c>
    </row>
    <row r="10939" spans="1:8" x14ac:dyDescent="0.25">
      <c r="A10939" t="s">
        <v>59</v>
      </c>
      <c r="B10939">
        <v>2019</v>
      </c>
      <c r="C10939" t="s">
        <v>4</v>
      </c>
      <c r="D10939" t="s">
        <v>60</v>
      </c>
      <c r="E10939">
        <v>0</v>
      </c>
      <c r="F10939">
        <v>0</v>
      </c>
      <c r="G10939">
        <v>0</v>
      </c>
      <c r="H10939">
        <v>0</v>
      </c>
    </row>
    <row r="10940" spans="1:8" x14ac:dyDescent="0.25">
      <c r="A10940" t="s">
        <v>59</v>
      </c>
      <c r="B10940">
        <v>2019</v>
      </c>
      <c r="C10940" t="s">
        <v>4</v>
      </c>
      <c r="D10940" t="s">
        <v>60</v>
      </c>
      <c r="E10940">
        <v>0</v>
      </c>
      <c r="F10940">
        <v>0</v>
      </c>
      <c r="G10940">
        <v>0</v>
      </c>
      <c r="H10940">
        <v>0</v>
      </c>
    </row>
    <row r="10941" spans="1:8" x14ac:dyDescent="0.25">
      <c r="A10941" t="s">
        <v>59</v>
      </c>
      <c r="B10941">
        <v>2019</v>
      </c>
      <c r="C10941" t="s">
        <v>4</v>
      </c>
      <c r="D10941" t="s">
        <v>60</v>
      </c>
      <c r="E10941">
        <v>2</v>
      </c>
      <c r="F10941">
        <v>41.221620000000001</v>
      </c>
      <c r="G10941">
        <v>4645.74</v>
      </c>
      <c r="H10941">
        <v>4645.74</v>
      </c>
    </row>
    <row r="10942" spans="1:8" x14ac:dyDescent="0.25">
      <c r="A10942" t="s">
        <v>59</v>
      </c>
      <c r="B10942">
        <v>2019</v>
      </c>
      <c r="C10942" t="s">
        <v>4</v>
      </c>
      <c r="D10942" t="s">
        <v>60</v>
      </c>
      <c r="E10942">
        <v>0</v>
      </c>
      <c r="F10942">
        <v>0</v>
      </c>
      <c r="G10942">
        <v>0</v>
      </c>
      <c r="H10942">
        <v>0</v>
      </c>
    </row>
    <row r="10943" spans="1:8" x14ac:dyDescent="0.25">
      <c r="A10943" t="s">
        <v>59</v>
      </c>
      <c r="B10943">
        <v>2019</v>
      </c>
      <c r="C10943" t="s">
        <v>4</v>
      </c>
      <c r="D10943" t="s">
        <v>60</v>
      </c>
      <c r="E10943">
        <v>101</v>
      </c>
      <c r="F10943">
        <v>6623.5047800000002</v>
      </c>
      <c r="G10943">
        <v>486774.38</v>
      </c>
      <c r="H10943">
        <v>577987.02</v>
      </c>
    </row>
    <row r="10944" spans="1:8" x14ac:dyDescent="0.25">
      <c r="A10944" t="s">
        <v>59</v>
      </c>
      <c r="B10944">
        <v>2019</v>
      </c>
      <c r="C10944" t="s">
        <v>4</v>
      </c>
      <c r="D10944" t="s">
        <v>60</v>
      </c>
      <c r="E10944">
        <v>1</v>
      </c>
      <c r="F10944">
        <v>1.3480000000000001</v>
      </c>
      <c r="G10944">
        <v>126.1</v>
      </c>
      <c r="H10944">
        <v>0</v>
      </c>
    </row>
    <row r="10945" spans="1:8" x14ac:dyDescent="0.25">
      <c r="A10945" t="s">
        <v>59</v>
      </c>
      <c r="B10945">
        <v>2019</v>
      </c>
      <c r="C10945" t="s">
        <v>4</v>
      </c>
      <c r="D10945" t="s">
        <v>62</v>
      </c>
      <c r="E10945">
        <v>5</v>
      </c>
      <c r="F10945">
        <v>584.05745000000002</v>
      </c>
      <c r="G10945">
        <v>56940.57</v>
      </c>
      <c r="H10945">
        <v>56502.45</v>
      </c>
    </row>
    <row r="10946" spans="1:8" x14ac:dyDescent="0.25">
      <c r="A10946" t="s">
        <v>59</v>
      </c>
      <c r="B10946">
        <v>2019</v>
      </c>
      <c r="C10946" t="s">
        <v>4</v>
      </c>
      <c r="D10946" t="s">
        <v>62</v>
      </c>
      <c r="E10946">
        <v>0</v>
      </c>
      <c r="F10946">
        <v>0</v>
      </c>
      <c r="G10946">
        <v>0</v>
      </c>
      <c r="H10946">
        <v>0</v>
      </c>
    </row>
    <row r="10947" spans="1:8" x14ac:dyDescent="0.25">
      <c r="A10947" t="s">
        <v>59</v>
      </c>
      <c r="B10947">
        <v>2019</v>
      </c>
      <c r="C10947" t="s">
        <v>4</v>
      </c>
      <c r="D10947" t="s">
        <v>60</v>
      </c>
      <c r="E10947">
        <v>0</v>
      </c>
      <c r="F10947">
        <v>0</v>
      </c>
      <c r="G10947">
        <v>0</v>
      </c>
      <c r="H10947">
        <v>0</v>
      </c>
    </row>
    <row r="10948" spans="1:8" x14ac:dyDescent="0.25">
      <c r="A10948" t="s">
        <v>59</v>
      </c>
      <c r="B10948">
        <v>2019</v>
      </c>
      <c r="C10948" t="s">
        <v>4</v>
      </c>
      <c r="D10948" t="s">
        <v>60</v>
      </c>
      <c r="E10948">
        <v>0</v>
      </c>
      <c r="F10948">
        <v>0</v>
      </c>
      <c r="G10948">
        <v>0</v>
      </c>
      <c r="H10948">
        <v>0</v>
      </c>
    </row>
    <row r="10949" spans="1:8" x14ac:dyDescent="0.25">
      <c r="A10949" t="s">
        <v>59</v>
      </c>
      <c r="B10949">
        <v>2019</v>
      </c>
      <c r="C10949" t="s">
        <v>4</v>
      </c>
      <c r="D10949" t="s">
        <v>61</v>
      </c>
      <c r="E10949">
        <v>0</v>
      </c>
      <c r="F10949">
        <v>0</v>
      </c>
      <c r="G10949">
        <v>0</v>
      </c>
      <c r="H10949">
        <v>0</v>
      </c>
    </row>
    <row r="10950" spans="1:8" x14ac:dyDescent="0.25">
      <c r="A10950" t="s">
        <v>59</v>
      </c>
      <c r="B10950">
        <v>2019</v>
      </c>
      <c r="C10950" t="s">
        <v>4</v>
      </c>
      <c r="D10950" t="s">
        <v>60</v>
      </c>
      <c r="E10950">
        <v>0</v>
      </c>
      <c r="F10950">
        <v>0</v>
      </c>
      <c r="G10950">
        <v>0</v>
      </c>
      <c r="H10950">
        <v>0</v>
      </c>
    </row>
    <row r="10951" spans="1:8" x14ac:dyDescent="0.25">
      <c r="A10951" t="s">
        <v>59</v>
      </c>
      <c r="B10951">
        <v>2019</v>
      </c>
      <c r="C10951" t="s">
        <v>4</v>
      </c>
      <c r="D10951" t="s">
        <v>60</v>
      </c>
      <c r="E10951">
        <v>16</v>
      </c>
      <c r="F10951">
        <v>875.25356999999997</v>
      </c>
      <c r="G10951">
        <v>57717.5</v>
      </c>
      <c r="H10951">
        <v>45549.81</v>
      </c>
    </row>
    <row r="10952" spans="1:8" x14ac:dyDescent="0.25">
      <c r="A10952" t="s">
        <v>59</v>
      </c>
      <c r="B10952">
        <v>2019</v>
      </c>
      <c r="C10952" t="s">
        <v>4</v>
      </c>
      <c r="D10952" t="s">
        <v>60</v>
      </c>
      <c r="E10952">
        <v>0</v>
      </c>
      <c r="F10952">
        <v>0</v>
      </c>
      <c r="G10952">
        <v>0</v>
      </c>
      <c r="H10952">
        <v>0</v>
      </c>
    </row>
    <row r="10953" spans="1:8" x14ac:dyDescent="0.25">
      <c r="A10953" t="s">
        <v>59</v>
      </c>
      <c r="B10953">
        <v>2019</v>
      </c>
      <c r="C10953" t="s">
        <v>4</v>
      </c>
      <c r="D10953" t="s">
        <v>60</v>
      </c>
      <c r="E10953">
        <v>22</v>
      </c>
      <c r="F10953">
        <v>2696.72478</v>
      </c>
      <c r="G10953">
        <v>174069</v>
      </c>
      <c r="H10953">
        <v>169140.66</v>
      </c>
    </row>
    <row r="10954" spans="1:8" x14ac:dyDescent="0.25">
      <c r="A10954" t="s">
        <v>59</v>
      </c>
      <c r="B10954">
        <v>2019</v>
      </c>
      <c r="C10954" t="s">
        <v>4</v>
      </c>
      <c r="D10954" t="s">
        <v>60</v>
      </c>
      <c r="E10954">
        <v>1</v>
      </c>
      <c r="F10954">
        <v>0.45491999999999999</v>
      </c>
      <c r="G10954">
        <v>46.17</v>
      </c>
      <c r="H10954">
        <v>95.65</v>
      </c>
    </row>
    <row r="10955" spans="1:8" x14ac:dyDescent="0.25">
      <c r="A10955" t="s">
        <v>59</v>
      </c>
      <c r="B10955">
        <v>2019</v>
      </c>
      <c r="C10955" t="s">
        <v>4</v>
      </c>
      <c r="D10955" t="s">
        <v>60</v>
      </c>
      <c r="E10955">
        <v>0</v>
      </c>
      <c r="F10955">
        <v>0</v>
      </c>
      <c r="G10955">
        <v>0</v>
      </c>
      <c r="H10955">
        <v>0</v>
      </c>
    </row>
    <row r="10956" spans="1:8" x14ac:dyDescent="0.25">
      <c r="A10956" t="s">
        <v>59</v>
      </c>
      <c r="B10956">
        <v>2019</v>
      </c>
      <c r="C10956" t="s">
        <v>4</v>
      </c>
      <c r="D10956" t="s">
        <v>60</v>
      </c>
      <c r="E10956">
        <v>0</v>
      </c>
      <c r="F10956">
        <v>0</v>
      </c>
      <c r="G10956">
        <v>0</v>
      </c>
      <c r="H10956">
        <v>0</v>
      </c>
    </row>
    <row r="10957" spans="1:8" x14ac:dyDescent="0.25">
      <c r="A10957" t="s">
        <v>59</v>
      </c>
      <c r="B10957">
        <v>2019</v>
      </c>
      <c r="C10957" t="s">
        <v>4</v>
      </c>
      <c r="D10957" t="s">
        <v>60</v>
      </c>
      <c r="E10957">
        <v>0</v>
      </c>
      <c r="F10957">
        <v>0</v>
      </c>
      <c r="G10957">
        <v>0</v>
      </c>
      <c r="H10957">
        <v>0</v>
      </c>
    </row>
    <row r="10958" spans="1:8" x14ac:dyDescent="0.25">
      <c r="A10958" t="s">
        <v>59</v>
      </c>
      <c r="B10958">
        <v>2019</v>
      </c>
      <c r="C10958" t="s">
        <v>4</v>
      </c>
      <c r="D10958" t="s">
        <v>62</v>
      </c>
      <c r="E10958">
        <v>1</v>
      </c>
      <c r="F10958">
        <v>397.15199999999999</v>
      </c>
      <c r="G10958">
        <v>38253.519999999997</v>
      </c>
      <c r="H10958">
        <v>75928.600000000006</v>
      </c>
    </row>
    <row r="10959" spans="1:8" x14ac:dyDescent="0.25">
      <c r="A10959" t="s">
        <v>59</v>
      </c>
      <c r="B10959">
        <v>2019</v>
      </c>
      <c r="C10959" t="s">
        <v>4</v>
      </c>
      <c r="D10959" t="s">
        <v>60</v>
      </c>
      <c r="E10959">
        <v>0</v>
      </c>
      <c r="F10959">
        <v>0</v>
      </c>
      <c r="G10959">
        <v>0</v>
      </c>
      <c r="H10959">
        <v>0</v>
      </c>
    </row>
    <row r="10960" spans="1:8" x14ac:dyDescent="0.25">
      <c r="A10960" t="s">
        <v>59</v>
      </c>
      <c r="B10960">
        <v>2019</v>
      </c>
      <c r="C10960" t="s">
        <v>4</v>
      </c>
      <c r="D10960" t="s">
        <v>60</v>
      </c>
      <c r="E10960">
        <v>0</v>
      </c>
      <c r="F10960">
        <v>0</v>
      </c>
      <c r="G10960">
        <v>0</v>
      </c>
      <c r="H10960">
        <v>0</v>
      </c>
    </row>
    <row r="10961" spans="1:8" x14ac:dyDescent="0.25">
      <c r="A10961" t="s">
        <v>59</v>
      </c>
      <c r="B10961">
        <v>2019</v>
      </c>
      <c r="C10961" t="s">
        <v>4</v>
      </c>
      <c r="D10961" t="s">
        <v>60</v>
      </c>
      <c r="E10961">
        <v>0</v>
      </c>
      <c r="F10961">
        <v>0</v>
      </c>
      <c r="G10961">
        <v>0</v>
      </c>
      <c r="H10961">
        <v>0</v>
      </c>
    </row>
    <row r="10962" spans="1:8" x14ac:dyDescent="0.25">
      <c r="A10962" t="s">
        <v>59</v>
      </c>
      <c r="B10962">
        <v>2019</v>
      </c>
      <c r="C10962" t="s">
        <v>4</v>
      </c>
      <c r="D10962" t="s">
        <v>60</v>
      </c>
      <c r="E10962">
        <v>0</v>
      </c>
      <c r="F10962">
        <v>0</v>
      </c>
      <c r="G10962">
        <v>0</v>
      </c>
      <c r="H10962">
        <v>0</v>
      </c>
    </row>
    <row r="10963" spans="1:8" x14ac:dyDescent="0.25">
      <c r="A10963" t="s">
        <v>59</v>
      </c>
      <c r="B10963">
        <v>2019</v>
      </c>
      <c r="C10963" t="s">
        <v>4</v>
      </c>
      <c r="D10963" t="s">
        <v>61</v>
      </c>
      <c r="E10963">
        <v>5</v>
      </c>
      <c r="F10963">
        <v>16180.078</v>
      </c>
      <c r="G10963">
        <v>1156105.82</v>
      </c>
      <c r="H10963">
        <v>1096843.48</v>
      </c>
    </row>
    <row r="10964" spans="1:8" x14ac:dyDescent="0.25">
      <c r="A10964" t="s">
        <v>59</v>
      </c>
      <c r="B10964">
        <v>2019</v>
      </c>
      <c r="C10964" t="s">
        <v>4</v>
      </c>
      <c r="D10964" t="s">
        <v>60</v>
      </c>
      <c r="E10964">
        <v>2</v>
      </c>
      <c r="F10964">
        <v>6.4900000000000001E-3</v>
      </c>
      <c r="G10964">
        <v>10.85</v>
      </c>
      <c r="H10964">
        <v>1.41</v>
      </c>
    </row>
    <row r="10965" spans="1:8" x14ac:dyDescent="0.25">
      <c r="A10965" t="s">
        <v>59</v>
      </c>
      <c r="B10965">
        <v>2019</v>
      </c>
      <c r="C10965" t="s">
        <v>4</v>
      </c>
      <c r="D10965" t="s">
        <v>63</v>
      </c>
      <c r="E10965">
        <v>33</v>
      </c>
      <c r="F10965">
        <v>4.4116</v>
      </c>
      <c r="G10965">
        <v>446.14</v>
      </c>
      <c r="H10965">
        <v>537.52</v>
      </c>
    </row>
    <row r="10966" spans="1:8" x14ac:dyDescent="0.25">
      <c r="A10966" t="s">
        <v>59</v>
      </c>
      <c r="B10966">
        <v>2019</v>
      </c>
      <c r="C10966" t="s">
        <v>4</v>
      </c>
      <c r="D10966" t="s">
        <v>60</v>
      </c>
      <c r="E10966">
        <v>1</v>
      </c>
      <c r="F10966">
        <v>6.1414999999999997</v>
      </c>
      <c r="G10966">
        <v>516.29999999999995</v>
      </c>
      <c r="H10966">
        <v>506.84</v>
      </c>
    </row>
    <row r="10967" spans="1:8" x14ac:dyDescent="0.25">
      <c r="A10967" t="s">
        <v>59</v>
      </c>
      <c r="B10967">
        <v>2019</v>
      </c>
      <c r="C10967" t="s">
        <v>4</v>
      </c>
      <c r="D10967" t="s">
        <v>60</v>
      </c>
      <c r="E10967">
        <v>5</v>
      </c>
      <c r="F10967">
        <v>33.980759999999997</v>
      </c>
      <c r="G10967">
        <v>3020.87</v>
      </c>
      <c r="H10967">
        <v>2259.69</v>
      </c>
    </row>
    <row r="10968" spans="1:8" x14ac:dyDescent="0.25">
      <c r="A10968" t="s">
        <v>59</v>
      </c>
      <c r="B10968">
        <v>2019</v>
      </c>
      <c r="C10968" t="s">
        <v>4</v>
      </c>
      <c r="D10968" t="s">
        <v>60</v>
      </c>
      <c r="E10968">
        <v>3</v>
      </c>
      <c r="F10968">
        <v>7.8330000000000002</v>
      </c>
      <c r="G10968">
        <v>945.58</v>
      </c>
      <c r="H10968">
        <v>0</v>
      </c>
    </row>
    <row r="10969" spans="1:8" x14ac:dyDescent="0.25">
      <c r="A10969" t="s">
        <v>59</v>
      </c>
      <c r="B10969">
        <v>2019</v>
      </c>
      <c r="C10969" t="s">
        <v>4</v>
      </c>
      <c r="D10969" t="s">
        <v>60</v>
      </c>
      <c r="E10969">
        <v>3</v>
      </c>
      <c r="F10969">
        <v>0.41099999999999998</v>
      </c>
      <c r="G10969">
        <v>35.35</v>
      </c>
      <c r="H10969">
        <v>37.409999999999997</v>
      </c>
    </row>
    <row r="10970" spans="1:8" x14ac:dyDescent="0.25">
      <c r="A10970" t="s">
        <v>59</v>
      </c>
      <c r="B10970">
        <v>2019</v>
      </c>
      <c r="C10970" t="s">
        <v>4</v>
      </c>
      <c r="D10970" t="s">
        <v>60</v>
      </c>
      <c r="E10970">
        <v>0</v>
      </c>
      <c r="F10970">
        <v>0</v>
      </c>
      <c r="G10970">
        <v>0</v>
      </c>
      <c r="H10970">
        <v>0</v>
      </c>
    </row>
    <row r="10971" spans="1:8" x14ac:dyDescent="0.25">
      <c r="A10971" t="s">
        <v>59</v>
      </c>
      <c r="B10971">
        <v>2019</v>
      </c>
      <c r="C10971" t="s">
        <v>4</v>
      </c>
      <c r="D10971" t="s">
        <v>60</v>
      </c>
      <c r="E10971">
        <v>0</v>
      </c>
      <c r="F10971">
        <v>0</v>
      </c>
      <c r="G10971">
        <v>0</v>
      </c>
      <c r="H10971">
        <v>0</v>
      </c>
    </row>
    <row r="10972" spans="1:8" x14ac:dyDescent="0.25">
      <c r="A10972" t="s">
        <v>59</v>
      </c>
      <c r="B10972">
        <v>2019</v>
      </c>
      <c r="C10972" t="s">
        <v>4</v>
      </c>
      <c r="D10972" t="s">
        <v>60</v>
      </c>
      <c r="E10972">
        <v>0</v>
      </c>
      <c r="F10972">
        <v>0</v>
      </c>
      <c r="G10972">
        <v>0</v>
      </c>
      <c r="H10972">
        <v>0</v>
      </c>
    </row>
    <row r="10973" spans="1:8" x14ac:dyDescent="0.25">
      <c r="A10973" t="s">
        <v>59</v>
      </c>
      <c r="B10973">
        <v>2019</v>
      </c>
      <c r="C10973" t="s">
        <v>4</v>
      </c>
      <c r="D10973" t="s">
        <v>60</v>
      </c>
      <c r="E10973">
        <v>0</v>
      </c>
      <c r="F10973">
        <v>0</v>
      </c>
      <c r="G10973">
        <v>0</v>
      </c>
      <c r="H10973">
        <v>0</v>
      </c>
    </row>
    <row r="10974" spans="1:8" x14ac:dyDescent="0.25">
      <c r="A10974" t="s">
        <v>59</v>
      </c>
      <c r="B10974">
        <v>2019</v>
      </c>
      <c r="C10974" t="s">
        <v>4</v>
      </c>
      <c r="D10974" t="s">
        <v>60</v>
      </c>
      <c r="E10974">
        <v>0</v>
      </c>
      <c r="F10974">
        <v>0</v>
      </c>
      <c r="G10974">
        <v>0</v>
      </c>
      <c r="H10974">
        <v>0</v>
      </c>
    </row>
    <row r="10975" spans="1:8" x14ac:dyDescent="0.25">
      <c r="A10975" t="s">
        <v>59</v>
      </c>
      <c r="B10975">
        <v>2019</v>
      </c>
      <c r="C10975" t="s">
        <v>4</v>
      </c>
      <c r="D10975" t="s">
        <v>60</v>
      </c>
      <c r="E10975">
        <v>0</v>
      </c>
      <c r="F10975">
        <v>0</v>
      </c>
      <c r="G10975">
        <v>0</v>
      </c>
      <c r="H10975">
        <v>0</v>
      </c>
    </row>
    <row r="10976" spans="1:8" x14ac:dyDescent="0.25">
      <c r="A10976" t="s">
        <v>59</v>
      </c>
      <c r="B10976">
        <v>2019</v>
      </c>
      <c r="C10976" t="s">
        <v>4</v>
      </c>
      <c r="D10976" t="s">
        <v>62</v>
      </c>
      <c r="E10976">
        <v>0</v>
      </c>
      <c r="F10976">
        <v>0</v>
      </c>
      <c r="G10976">
        <v>0</v>
      </c>
      <c r="H10976">
        <v>0</v>
      </c>
    </row>
    <row r="10977" spans="1:8" x14ac:dyDescent="0.25">
      <c r="A10977" t="s">
        <v>59</v>
      </c>
      <c r="B10977">
        <v>2019</v>
      </c>
      <c r="C10977" t="s">
        <v>4</v>
      </c>
      <c r="D10977" t="s">
        <v>60</v>
      </c>
      <c r="E10977">
        <v>0</v>
      </c>
      <c r="F10977">
        <v>0</v>
      </c>
      <c r="G10977">
        <v>0</v>
      </c>
      <c r="H10977">
        <v>0</v>
      </c>
    </row>
    <row r="10978" spans="1:8" x14ac:dyDescent="0.25">
      <c r="A10978" t="s">
        <v>59</v>
      </c>
      <c r="B10978">
        <v>2019</v>
      </c>
      <c r="C10978" t="s">
        <v>4</v>
      </c>
      <c r="D10978" t="s">
        <v>60</v>
      </c>
      <c r="E10978">
        <v>22</v>
      </c>
      <c r="F10978">
        <v>7.1101599999999996</v>
      </c>
      <c r="G10978">
        <v>578.59</v>
      </c>
      <c r="H10978">
        <v>525.04999999999995</v>
      </c>
    </row>
    <row r="10979" spans="1:8" x14ac:dyDescent="0.25">
      <c r="A10979" t="s">
        <v>59</v>
      </c>
      <c r="B10979">
        <v>2019</v>
      </c>
      <c r="C10979" t="s">
        <v>4</v>
      </c>
      <c r="D10979" t="s">
        <v>63</v>
      </c>
      <c r="E10979">
        <v>0</v>
      </c>
      <c r="F10979">
        <v>0</v>
      </c>
      <c r="G10979">
        <v>0</v>
      </c>
      <c r="H10979">
        <v>0</v>
      </c>
    </row>
    <row r="10980" spans="1:8" x14ac:dyDescent="0.25">
      <c r="A10980" t="s">
        <v>59</v>
      </c>
      <c r="B10980">
        <v>2019</v>
      </c>
      <c r="C10980" t="s">
        <v>4</v>
      </c>
      <c r="D10980" t="s">
        <v>60</v>
      </c>
      <c r="E10980">
        <v>6</v>
      </c>
      <c r="F10980">
        <v>2.1150000000000002</v>
      </c>
      <c r="G10980">
        <v>183.83</v>
      </c>
      <c r="H10980">
        <v>396.59</v>
      </c>
    </row>
    <row r="10981" spans="1:8" x14ac:dyDescent="0.25">
      <c r="A10981" t="s">
        <v>59</v>
      </c>
      <c r="B10981">
        <v>2019</v>
      </c>
      <c r="C10981" t="s">
        <v>4</v>
      </c>
      <c r="D10981" t="s">
        <v>60</v>
      </c>
      <c r="E10981">
        <v>0</v>
      </c>
      <c r="F10981">
        <v>0</v>
      </c>
      <c r="G10981">
        <v>0</v>
      </c>
      <c r="H10981">
        <v>0</v>
      </c>
    </row>
    <row r="10982" spans="1:8" x14ac:dyDescent="0.25">
      <c r="A10982" t="s">
        <v>59</v>
      </c>
      <c r="B10982">
        <v>2019</v>
      </c>
      <c r="C10982" t="s">
        <v>4</v>
      </c>
      <c r="D10982" t="s">
        <v>60</v>
      </c>
      <c r="E10982">
        <v>0</v>
      </c>
      <c r="F10982">
        <v>0</v>
      </c>
      <c r="G10982">
        <v>0</v>
      </c>
      <c r="H10982">
        <v>0</v>
      </c>
    </row>
    <row r="10983" spans="1:8" x14ac:dyDescent="0.25">
      <c r="A10983" t="s">
        <v>59</v>
      </c>
      <c r="B10983">
        <v>2019</v>
      </c>
      <c r="C10983" t="s">
        <v>4</v>
      </c>
      <c r="D10983" t="s">
        <v>60</v>
      </c>
      <c r="E10983">
        <v>26</v>
      </c>
      <c r="F10983">
        <v>98.548599999999993</v>
      </c>
      <c r="G10983">
        <v>8680.48</v>
      </c>
      <c r="H10983">
        <v>0</v>
      </c>
    </row>
    <row r="10984" spans="1:8" x14ac:dyDescent="0.25">
      <c r="A10984" t="s">
        <v>59</v>
      </c>
      <c r="B10984">
        <v>2019</v>
      </c>
      <c r="C10984" t="s">
        <v>4</v>
      </c>
      <c r="D10984" t="s">
        <v>60</v>
      </c>
      <c r="E10984">
        <v>0</v>
      </c>
      <c r="F10984">
        <v>0</v>
      </c>
      <c r="G10984">
        <v>0</v>
      </c>
      <c r="H10984">
        <v>0</v>
      </c>
    </row>
    <row r="10985" spans="1:8" x14ac:dyDescent="0.25">
      <c r="A10985" t="s">
        <v>59</v>
      </c>
      <c r="B10985">
        <v>2019</v>
      </c>
      <c r="C10985" t="s">
        <v>4</v>
      </c>
      <c r="D10985" t="s">
        <v>60</v>
      </c>
      <c r="E10985">
        <v>0</v>
      </c>
      <c r="F10985">
        <v>0</v>
      </c>
      <c r="G10985">
        <v>0</v>
      </c>
      <c r="H10985">
        <v>0</v>
      </c>
    </row>
    <row r="10986" spans="1:8" x14ac:dyDescent="0.25">
      <c r="A10986" t="s">
        <v>59</v>
      </c>
      <c r="B10986">
        <v>2019</v>
      </c>
      <c r="C10986" t="s">
        <v>4</v>
      </c>
      <c r="D10986" t="s">
        <v>60</v>
      </c>
      <c r="E10986">
        <v>0</v>
      </c>
      <c r="F10986">
        <v>0</v>
      </c>
      <c r="G10986">
        <v>0</v>
      </c>
      <c r="H10986">
        <v>0</v>
      </c>
    </row>
    <row r="10987" spans="1:8" x14ac:dyDescent="0.25">
      <c r="A10987" t="s">
        <v>59</v>
      </c>
      <c r="B10987">
        <v>2019</v>
      </c>
      <c r="C10987" t="s">
        <v>4</v>
      </c>
      <c r="D10987" t="s">
        <v>60</v>
      </c>
      <c r="E10987">
        <v>1</v>
      </c>
      <c r="F10987">
        <v>170.94200000000001</v>
      </c>
      <c r="G10987">
        <v>11022.65</v>
      </c>
      <c r="H10987">
        <v>11022.65</v>
      </c>
    </row>
    <row r="10988" spans="1:8" x14ac:dyDescent="0.25">
      <c r="A10988" t="s">
        <v>59</v>
      </c>
      <c r="B10988">
        <v>2019</v>
      </c>
      <c r="C10988" t="s">
        <v>4</v>
      </c>
      <c r="D10988" t="s">
        <v>60</v>
      </c>
      <c r="E10988">
        <v>0</v>
      </c>
      <c r="F10988">
        <v>0</v>
      </c>
      <c r="G10988">
        <v>0</v>
      </c>
      <c r="H10988">
        <v>0</v>
      </c>
    </row>
    <row r="10989" spans="1:8" x14ac:dyDescent="0.25">
      <c r="A10989" t="s">
        <v>59</v>
      </c>
      <c r="B10989">
        <v>2019</v>
      </c>
      <c r="C10989" t="s">
        <v>4</v>
      </c>
      <c r="D10989" t="s">
        <v>60</v>
      </c>
      <c r="E10989">
        <v>0</v>
      </c>
      <c r="F10989">
        <v>0</v>
      </c>
      <c r="G10989">
        <v>0</v>
      </c>
      <c r="H10989">
        <v>0</v>
      </c>
    </row>
    <row r="10990" spans="1:8" x14ac:dyDescent="0.25">
      <c r="A10990" t="s">
        <v>59</v>
      </c>
      <c r="B10990">
        <v>2019</v>
      </c>
      <c r="C10990" t="s">
        <v>4</v>
      </c>
      <c r="D10990" t="s">
        <v>60</v>
      </c>
      <c r="E10990">
        <v>0</v>
      </c>
      <c r="F10990">
        <v>0</v>
      </c>
      <c r="G10990">
        <v>0</v>
      </c>
      <c r="H10990">
        <v>0</v>
      </c>
    </row>
    <row r="10991" spans="1:8" x14ac:dyDescent="0.25">
      <c r="A10991" t="s">
        <v>59</v>
      </c>
      <c r="B10991">
        <v>2019</v>
      </c>
      <c r="C10991" t="s">
        <v>4</v>
      </c>
      <c r="D10991" t="s">
        <v>61</v>
      </c>
      <c r="E10991">
        <v>0</v>
      </c>
      <c r="F10991">
        <v>0</v>
      </c>
      <c r="G10991">
        <v>0</v>
      </c>
      <c r="H10991">
        <v>0</v>
      </c>
    </row>
    <row r="10992" spans="1:8" x14ac:dyDescent="0.25">
      <c r="A10992" t="s">
        <v>59</v>
      </c>
      <c r="B10992">
        <v>2019</v>
      </c>
      <c r="C10992" t="s">
        <v>4</v>
      </c>
      <c r="D10992" t="s">
        <v>63</v>
      </c>
      <c r="E10992">
        <v>0</v>
      </c>
      <c r="F10992">
        <v>0</v>
      </c>
      <c r="G10992">
        <v>0</v>
      </c>
      <c r="H10992">
        <v>0</v>
      </c>
    </row>
    <row r="10993" spans="1:8" x14ac:dyDescent="0.25">
      <c r="A10993" t="s">
        <v>59</v>
      </c>
      <c r="B10993">
        <v>2019</v>
      </c>
      <c r="C10993" t="s">
        <v>4</v>
      </c>
      <c r="D10993" t="s">
        <v>64</v>
      </c>
      <c r="E10993">
        <v>0</v>
      </c>
      <c r="F10993">
        <v>0</v>
      </c>
      <c r="G10993">
        <v>0</v>
      </c>
      <c r="H10993">
        <v>0</v>
      </c>
    </row>
    <row r="10994" spans="1:8" x14ac:dyDescent="0.25">
      <c r="A10994" t="s">
        <v>59</v>
      </c>
      <c r="B10994">
        <v>2019</v>
      </c>
      <c r="C10994" t="s">
        <v>4</v>
      </c>
      <c r="D10994" t="s">
        <v>61</v>
      </c>
      <c r="E10994">
        <v>8</v>
      </c>
      <c r="F10994">
        <v>62.442889999999998</v>
      </c>
      <c r="G10994">
        <v>4946.88</v>
      </c>
      <c r="H10994">
        <v>4831.42</v>
      </c>
    </row>
    <row r="10995" spans="1:8" x14ac:dyDescent="0.25">
      <c r="A10995" t="s">
        <v>59</v>
      </c>
      <c r="B10995">
        <v>2019</v>
      </c>
      <c r="C10995" t="s">
        <v>4</v>
      </c>
      <c r="D10995" t="s">
        <v>61</v>
      </c>
      <c r="E10995">
        <v>0</v>
      </c>
      <c r="F10995">
        <v>0</v>
      </c>
      <c r="G10995">
        <v>0</v>
      </c>
      <c r="H10995">
        <v>0</v>
      </c>
    </row>
    <row r="10996" spans="1:8" x14ac:dyDescent="0.25">
      <c r="A10996" t="s">
        <v>59</v>
      </c>
      <c r="B10996">
        <v>2019</v>
      </c>
      <c r="C10996" t="s">
        <v>4</v>
      </c>
      <c r="D10996" t="s">
        <v>61</v>
      </c>
      <c r="E10996">
        <v>4</v>
      </c>
      <c r="F10996">
        <v>4.7309999999999999</v>
      </c>
      <c r="G10996">
        <v>416.18</v>
      </c>
      <c r="H10996">
        <v>257.11</v>
      </c>
    </row>
    <row r="10997" spans="1:8" x14ac:dyDescent="0.25">
      <c r="A10997" t="s">
        <v>59</v>
      </c>
      <c r="B10997">
        <v>2019</v>
      </c>
      <c r="C10997" t="s">
        <v>4</v>
      </c>
      <c r="D10997" t="s">
        <v>60</v>
      </c>
      <c r="E10997">
        <v>10</v>
      </c>
      <c r="F10997">
        <v>23.281020000000002</v>
      </c>
      <c r="G10997">
        <v>2376.34</v>
      </c>
      <c r="H10997">
        <v>2956.53</v>
      </c>
    </row>
    <row r="10998" spans="1:8" x14ac:dyDescent="0.25">
      <c r="A10998" t="s">
        <v>59</v>
      </c>
      <c r="B10998">
        <v>2019</v>
      </c>
      <c r="C10998" t="s">
        <v>4</v>
      </c>
      <c r="D10998" t="s">
        <v>60</v>
      </c>
      <c r="E10998">
        <v>482</v>
      </c>
      <c r="F10998">
        <v>4479.6391899999999</v>
      </c>
      <c r="G10998">
        <v>378699.71</v>
      </c>
      <c r="H10998">
        <v>448879.42</v>
      </c>
    </row>
    <row r="10999" spans="1:8" x14ac:dyDescent="0.25">
      <c r="A10999" t="s">
        <v>59</v>
      </c>
      <c r="B10999">
        <v>2019</v>
      </c>
      <c r="C10999" t="s">
        <v>4</v>
      </c>
      <c r="D10999" t="s">
        <v>61</v>
      </c>
      <c r="E10999">
        <v>299</v>
      </c>
      <c r="F10999">
        <v>32937.649669999999</v>
      </c>
      <c r="G10999">
        <v>2772546.6</v>
      </c>
      <c r="H10999">
        <v>2934046.66</v>
      </c>
    </row>
    <row r="11000" spans="1:8" x14ac:dyDescent="0.25">
      <c r="A11000" t="s">
        <v>59</v>
      </c>
      <c r="B11000">
        <v>2019</v>
      </c>
      <c r="C11000" t="s">
        <v>4</v>
      </c>
      <c r="D11000" t="s">
        <v>61</v>
      </c>
      <c r="E11000">
        <v>2</v>
      </c>
      <c r="F11000">
        <v>1.8186599999999999</v>
      </c>
      <c r="G11000">
        <v>258.83999999999997</v>
      </c>
      <c r="H11000">
        <v>258.83999999999997</v>
      </c>
    </row>
    <row r="11001" spans="1:8" x14ac:dyDescent="0.25">
      <c r="A11001" t="s">
        <v>59</v>
      </c>
      <c r="B11001">
        <v>2019</v>
      </c>
      <c r="C11001" t="s">
        <v>4</v>
      </c>
      <c r="D11001" t="s">
        <v>60</v>
      </c>
      <c r="E11001">
        <v>0</v>
      </c>
      <c r="F11001">
        <v>0</v>
      </c>
      <c r="G11001">
        <v>0</v>
      </c>
      <c r="H11001">
        <v>0</v>
      </c>
    </row>
    <row r="11002" spans="1:8" x14ac:dyDescent="0.25">
      <c r="A11002" t="s">
        <v>59</v>
      </c>
      <c r="B11002">
        <v>2019</v>
      </c>
      <c r="C11002" t="s">
        <v>4</v>
      </c>
      <c r="D11002" t="s">
        <v>60</v>
      </c>
      <c r="E11002">
        <v>0</v>
      </c>
      <c r="F11002">
        <v>0</v>
      </c>
      <c r="G11002">
        <v>0</v>
      </c>
      <c r="H11002">
        <v>0</v>
      </c>
    </row>
    <row r="11003" spans="1:8" x14ac:dyDescent="0.25">
      <c r="A11003" t="s">
        <v>59</v>
      </c>
      <c r="B11003">
        <v>2019</v>
      </c>
      <c r="C11003" t="s">
        <v>4</v>
      </c>
      <c r="D11003" t="s">
        <v>60</v>
      </c>
      <c r="E11003">
        <v>0</v>
      </c>
      <c r="F11003">
        <v>0</v>
      </c>
      <c r="G11003">
        <v>0</v>
      </c>
      <c r="H11003">
        <v>0</v>
      </c>
    </row>
    <row r="11004" spans="1:8" x14ac:dyDescent="0.25">
      <c r="A11004" t="s">
        <v>59</v>
      </c>
      <c r="B11004">
        <v>2019</v>
      </c>
      <c r="C11004" t="s">
        <v>4</v>
      </c>
      <c r="D11004" t="s">
        <v>60</v>
      </c>
      <c r="E11004">
        <v>0</v>
      </c>
      <c r="F11004">
        <v>0</v>
      </c>
      <c r="G11004">
        <v>0</v>
      </c>
      <c r="H11004">
        <v>0</v>
      </c>
    </row>
    <row r="11005" spans="1:8" x14ac:dyDescent="0.25">
      <c r="A11005" t="s">
        <v>59</v>
      </c>
      <c r="B11005">
        <v>2019</v>
      </c>
      <c r="C11005" t="s">
        <v>4</v>
      </c>
      <c r="D11005" t="s">
        <v>62</v>
      </c>
      <c r="E11005">
        <v>132</v>
      </c>
      <c r="F11005">
        <v>10905.702439999999</v>
      </c>
      <c r="G11005">
        <v>1099831.53</v>
      </c>
      <c r="H11005">
        <v>1094596.49</v>
      </c>
    </row>
    <row r="11006" spans="1:8" x14ac:dyDescent="0.25">
      <c r="A11006" t="s">
        <v>59</v>
      </c>
      <c r="B11006">
        <v>2019</v>
      </c>
      <c r="C11006" t="s">
        <v>4</v>
      </c>
      <c r="D11006" t="s">
        <v>60</v>
      </c>
      <c r="E11006">
        <v>9</v>
      </c>
      <c r="F11006">
        <v>16.437999999999999</v>
      </c>
      <c r="G11006">
        <v>1629.75</v>
      </c>
      <c r="H11006">
        <v>0</v>
      </c>
    </row>
    <row r="11007" spans="1:8" x14ac:dyDescent="0.25">
      <c r="A11007" t="s">
        <v>59</v>
      </c>
      <c r="B11007">
        <v>2019</v>
      </c>
      <c r="C11007" t="s">
        <v>4</v>
      </c>
      <c r="D11007" t="s">
        <v>60</v>
      </c>
      <c r="E11007">
        <v>54</v>
      </c>
      <c r="F11007">
        <v>360.87027</v>
      </c>
      <c r="G11007">
        <v>25513.17</v>
      </c>
      <c r="H11007">
        <v>25192.98</v>
      </c>
    </row>
    <row r="11008" spans="1:8" x14ac:dyDescent="0.25">
      <c r="A11008" t="s">
        <v>59</v>
      </c>
      <c r="B11008">
        <v>2019</v>
      </c>
      <c r="C11008" t="s">
        <v>4</v>
      </c>
      <c r="D11008" t="s">
        <v>60</v>
      </c>
      <c r="E11008">
        <v>39</v>
      </c>
      <c r="F11008">
        <v>57.291200000000003</v>
      </c>
      <c r="G11008">
        <v>5081.2700000000004</v>
      </c>
      <c r="H11008">
        <v>4421.4399999999996</v>
      </c>
    </row>
    <row r="11009" spans="1:8" x14ac:dyDescent="0.25">
      <c r="A11009" t="s">
        <v>59</v>
      </c>
      <c r="B11009">
        <v>2019</v>
      </c>
      <c r="C11009" t="s">
        <v>4</v>
      </c>
      <c r="D11009" t="s">
        <v>60</v>
      </c>
      <c r="E11009">
        <v>270</v>
      </c>
      <c r="F11009">
        <v>120.37318</v>
      </c>
      <c r="G11009">
        <v>8714.43</v>
      </c>
      <c r="H11009">
        <v>9242.83</v>
      </c>
    </row>
    <row r="11010" spans="1:8" x14ac:dyDescent="0.25">
      <c r="A11010" t="s">
        <v>59</v>
      </c>
      <c r="B11010">
        <v>2019</v>
      </c>
      <c r="C11010" t="s">
        <v>4</v>
      </c>
      <c r="D11010" t="s">
        <v>64</v>
      </c>
      <c r="E11010">
        <v>1</v>
      </c>
      <c r="F11010">
        <v>21575.461070000001</v>
      </c>
      <c r="G11010">
        <v>2021885.13</v>
      </c>
      <c r="H11010">
        <v>2037455.03</v>
      </c>
    </row>
    <row r="11011" spans="1:8" x14ac:dyDescent="0.25">
      <c r="A11011" t="s">
        <v>59</v>
      </c>
      <c r="B11011">
        <v>2019</v>
      </c>
      <c r="C11011" t="s">
        <v>4</v>
      </c>
      <c r="D11011" t="s">
        <v>60</v>
      </c>
      <c r="E11011">
        <v>0</v>
      </c>
      <c r="F11011">
        <v>0</v>
      </c>
      <c r="G11011">
        <v>0</v>
      </c>
      <c r="H11011">
        <v>0</v>
      </c>
    </row>
    <row r="11012" spans="1:8" x14ac:dyDescent="0.25">
      <c r="A11012" t="s">
        <v>59</v>
      </c>
      <c r="B11012">
        <v>2019</v>
      </c>
      <c r="C11012" t="s">
        <v>4</v>
      </c>
      <c r="D11012" t="s">
        <v>60</v>
      </c>
      <c r="E11012">
        <v>0</v>
      </c>
      <c r="F11012">
        <v>0</v>
      </c>
      <c r="G11012">
        <v>0</v>
      </c>
      <c r="H11012">
        <v>0</v>
      </c>
    </row>
    <row r="11013" spans="1:8" x14ac:dyDescent="0.25">
      <c r="A11013" t="s">
        <v>59</v>
      </c>
      <c r="B11013">
        <v>2019</v>
      </c>
      <c r="C11013" t="s">
        <v>4</v>
      </c>
      <c r="D11013" t="s">
        <v>60</v>
      </c>
      <c r="E11013">
        <v>370</v>
      </c>
      <c r="F11013">
        <v>458.90213999999997</v>
      </c>
      <c r="G11013">
        <v>56209.84</v>
      </c>
      <c r="H11013">
        <v>67453.09</v>
      </c>
    </row>
    <row r="11014" spans="1:8" x14ac:dyDescent="0.25">
      <c r="A11014" t="s">
        <v>59</v>
      </c>
      <c r="B11014">
        <v>2019</v>
      </c>
      <c r="C11014" t="s">
        <v>4</v>
      </c>
      <c r="D11014" t="s">
        <v>60</v>
      </c>
      <c r="E11014">
        <v>3159</v>
      </c>
      <c r="F11014">
        <v>1244.0172600000001</v>
      </c>
      <c r="G11014">
        <v>109702.39</v>
      </c>
      <c r="H11014">
        <v>168470.97</v>
      </c>
    </row>
    <row r="11015" spans="1:8" x14ac:dyDescent="0.25">
      <c r="A11015" t="s">
        <v>59</v>
      </c>
      <c r="B11015">
        <v>2019</v>
      </c>
      <c r="C11015" t="s">
        <v>4</v>
      </c>
      <c r="D11015" t="s">
        <v>60</v>
      </c>
      <c r="E11015">
        <v>0</v>
      </c>
      <c r="F11015">
        <v>0</v>
      </c>
      <c r="G11015">
        <v>0</v>
      </c>
      <c r="H11015">
        <v>0</v>
      </c>
    </row>
    <row r="11016" spans="1:8" x14ac:dyDescent="0.25">
      <c r="A11016" t="s">
        <v>59</v>
      </c>
      <c r="B11016">
        <v>2019</v>
      </c>
      <c r="C11016" t="s">
        <v>4</v>
      </c>
      <c r="D11016" t="s">
        <v>60</v>
      </c>
      <c r="E11016">
        <v>3</v>
      </c>
      <c r="F11016">
        <v>0.20699999999999999</v>
      </c>
      <c r="G11016">
        <v>13.59</v>
      </c>
      <c r="H11016">
        <v>11.42</v>
      </c>
    </row>
    <row r="11017" spans="1:8" x14ac:dyDescent="0.25">
      <c r="A11017" t="s">
        <v>59</v>
      </c>
      <c r="B11017">
        <v>2019</v>
      </c>
      <c r="C11017" t="s">
        <v>4</v>
      </c>
      <c r="D11017" t="s">
        <v>62</v>
      </c>
      <c r="E11017">
        <v>44</v>
      </c>
      <c r="F11017">
        <v>376.37175000000002</v>
      </c>
      <c r="G11017">
        <v>35254.129999999997</v>
      </c>
      <c r="H11017">
        <v>19623.2</v>
      </c>
    </row>
    <row r="11018" spans="1:8" x14ac:dyDescent="0.25">
      <c r="A11018" t="s">
        <v>59</v>
      </c>
      <c r="B11018">
        <v>2019</v>
      </c>
      <c r="C11018" t="s">
        <v>4</v>
      </c>
      <c r="D11018" t="s">
        <v>62</v>
      </c>
      <c r="E11018">
        <v>46</v>
      </c>
      <c r="F11018">
        <v>28.1585</v>
      </c>
      <c r="G11018">
        <v>4708.1000000000004</v>
      </c>
      <c r="H11018">
        <v>5814.71</v>
      </c>
    </row>
    <row r="11019" spans="1:8" x14ac:dyDescent="0.25">
      <c r="A11019" t="s">
        <v>59</v>
      </c>
      <c r="B11019">
        <v>2019</v>
      </c>
      <c r="C11019" t="s">
        <v>4</v>
      </c>
      <c r="D11019" t="s">
        <v>62</v>
      </c>
      <c r="E11019">
        <v>333</v>
      </c>
      <c r="F11019">
        <v>103.7409</v>
      </c>
      <c r="G11019">
        <v>10108.030000000001</v>
      </c>
      <c r="H11019">
        <v>18583.22</v>
      </c>
    </row>
    <row r="11020" spans="1:8" x14ac:dyDescent="0.25">
      <c r="A11020" t="s">
        <v>59</v>
      </c>
      <c r="B11020">
        <v>2019</v>
      </c>
      <c r="C11020" t="s">
        <v>4</v>
      </c>
      <c r="D11020" t="s">
        <v>62</v>
      </c>
      <c r="E11020">
        <v>11</v>
      </c>
      <c r="F11020">
        <v>13.73176</v>
      </c>
      <c r="G11020">
        <v>1996.05</v>
      </c>
      <c r="H11020">
        <v>1903.67</v>
      </c>
    </row>
    <row r="11021" spans="1:8" x14ac:dyDescent="0.25">
      <c r="A11021" t="s">
        <v>59</v>
      </c>
      <c r="B11021">
        <v>2019</v>
      </c>
      <c r="C11021" t="s">
        <v>4</v>
      </c>
      <c r="D11021" t="s">
        <v>60</v>
      </c>
      <c r="E11021">
        <v>0</v>
      </c>
      <c r="F11021">
        <v>0</v>
      </c>
      <c r="G11021">
        <v>0</v>
      </c>
      <c r="H11021">
        <v>0</v>
      </c>
    </row>
    <row r="11022" spans="1:8" x14ac:dyDescent="0.25">
      <c r="A11022" t="s">
        <v>59</v>
      </c>
      <c r="B11022">
        <v>2019</v>
      </c>
      <c r="C11022" t="s">
        <v>4</v>
      </c>
      <c r="D11022" t="s">
        <v>60</v>
      </c>
      <c r="E11022">
        <v>0</v>
      </c>
      <c r="F11022">
        <v>0</v>
      </c>
      <c r="G11022">
        <v>0</v>
      </c>
      <c r="H11022">
        <v>0</v>
      </c>
    </row>
    <row r="11023" spans="1:8" x14ac:dyDescent="0.25">
      <c r="A11023" t="s">
        <v>59</v>
      </c>
      <c r="B11023">
        <v>2019</v>
      </c>
      <c r="C11023" t="s">
        <v>4</v>
      </c>
      <c r="D11023" t="s">
        <v>60</v>
      </c>
      <c r="E11023">
        <v>0</v>
      </c>
      <c r="F11023">
        <v>0</v>
      </c>
      <c r="G11023">
        <v>0</v>
      </c>
      <c r="H11023">
        <v>0</v>
      </c>
    </row>
    <row r="11024" spans="1:8" x14ac:dyDescent="0.25">
      <c r="A11024" t="s">
        <v>59</v>
      </c>
      <c r="B11024">
        <v>2019</v>
      </c>
      <c r="C11024" t="s">
        <v>4</v>
      </c>
      <c r="D11024" t="s">
        <v>60</v>
      </c>
      <c r="E11024">
        <v>0</v>
      </c>
      <c r="F11024">
        <v>0</v>
      </c>
      <c r="G11024">
        <v>0</v>
      </c>
      <c r="H11024">
        <v>0</v>
      </c>
    </row>
    <row r="11025" spans="1:8" x14ac:dyDescent="0.25">
      <c r="A11025" t="s">
        <v>59</v>
      </c>
      <c r="B11025">
        <v>2019</v>
      </c>
      <c r="C11025" t="s">
        <v>4</v>
      </c>
      <c r="D11025" t="s">
        <v>60</v>
      </c>
      <c r="E11025">
        <v>0</v>
      </c>
      <c r="F11025">
        <v>0</v>
      </c>
      <c r="G11025">
        <v>0</v>
      </c>
      <c r="H11025">
        <v>0</v>
      </c>
    </row>
    <row r="11026" spans="1:8" x14ac:dyDescent="0.25">
      <c r="A11026" t="s">
        <v>59</v>
      </c>
      <c r="B11026">
        <v>2019</v>
      </c>
      <c r="C11026" t="s">
        <v>4</v>
      </c>
      <c r="D11026" t="s">
        <v>60</v>
      </c>
      <c r="E11026">
        <v>17</v>
      </c>
      <c r="F11026">
        <v>3.2055500000000001</v>
      </c>
      <c r="G11026">
        <v>824.5</v>
      </c>
      <c r="H11026">
        <v>856.89</v>
      </c>
    </row>
    <row r="11027" spans="1:8" x14ac:dyDescent="0.25">
      <c r="A11027" t="s">
        <v>59</v>
      </c>
      <c r="B11027">
        <v>2019</v>
      </c>
      <c r="C11027" t="s">
        <v>4</v>
      </c>
      <c r="D11027" t="s">
        <v>60</v>
      </c>
      <c r="E11027">
        <v>270</v>
      </c>
      <c r="F11027">
        <v>1805.7063900000001</v>
      </c>
      <c r="G11027">
        <v>159967.56</v>
      </c>
      <c r="H11027">
        <v>159240.53</v>
      </c>
    </row>
    <row r="11028" spans="1:8" x14ac:dyDescent="0.25">
      <c r="A11028" t="s">
        <v>59</v>
      </c>
      <c r="B11028">
        <v>2019</v>
      </c>
      <c r="C11028" t="s">
        <v>4</v>
      </c>
      <c r="D11028" t="s">
        <v>60</v>
      </c>
      <c r="E11028">
        <v>2</v>
      </c>
      <c r="F11028">
        <v>6.4101900000000001</v>
      </c>
      <c r="G11028">
        <v>810.26</v>
      </c>
      <c r="H11028">
        <v>1536.15</v>
      </c>
    </row>
    <row r="11029" spans="1:8" x14ac:dyDescent="0.25">
      <c r="A11029" t="s">
        <v>59</v>
      </c>
      <c r="B11029">
        <v>2019</v>
      </c>
      <c r="C11029" t="s">
        <v>4</v>
      </c>
      <c r="D11029" t="s">
        <v>60</v>
      </c>
      <c r="E11029">
        <v>1037</v>
      </c>
      <c r="F11029">
        <v>1301.1722400000001</v>
      </c>
      <c r="G11029">
        <v>157406.59</v>
      </c>
      <c r="H11029">
        <v>151787.96</v>
      </c>
    </row>
    <row r="11030" spans="1:8" x14ac:dyDescent="0.25">
      <c r="A11030" t="s">
        <v>59</v>
      </c>
      <c r="B11030">
        <v>2019</v>
      </c>
      <c r="C11030" t="s">
        <v>4</v>
      </c>
      <c r="D11030" t="s">
        <v>60</v>
      </c>
      <c r="E11030">
        <v>7875</v>
      </c>
      <c r="F11030">
        <v>2033.35518</v>
      </c>
      <c r="G11030">
        <v>176338.2</v>
      </c>
      <c r="H11030">
        <v>172566.24</v>
      </c>
    </row>
    <row r="11031" spans="1:8" x14ac:dyDescent="0.25">
      <c r="A11031" t="s">
        <v>59</v>
      </c>
      <c r="B11031">
        <v>2019</v>
      </c>
      <c r="C11031" t="s">
        <v>4</v>
      </c>
      <c r="D11031" t="s">
        <v>60</v>
      </c>
      <c r="E11031">
        <v>0</v>
      </c>
      <c r="F11031">
        <v>0</v>
      </c>
      <c r="G11031">
        <v>0</v>
      </c>
      <c r="H11031">
        <v>0</v>
      </c>
    </row>
    <row r="11032" spans="1:8" x14ac:dyDescent="0.25">
      <c r="A11032" t="s">
        <v>59</v>
      </c>
      <c r="B11032">
        <v>2019</v>
      </c>
      <c r="C11032" t="s">
        <v>4</v>
      </c>
      <c r="D11032" t="s">
        <v>60</v>
      </c>
      <c r="E11032">
        <v>39</v>
      </c>
      <c r="F11032">
        <v>24.22972</v>
      </c>
      <c r="G11032">
        <v>1932.59</v>
      </c>
      <c r="H11032">
        <v>3018.78</v>
      </c>
    </row>
    <row r="11033" spans="1:8" x14ac:dyDescent="0.25">
      <c r="A11033" t="s">
        <v>59</v>
      </c>
      <c r="B11033">
        <v>2019</v>
      </c>
      <c r="C11033" t="s">
        <v>4</v>
      </c>
      <c r="D11033" t="s">
        <v>60</v>
      </c>
      <c r="E11033">
        <v>10</v>
      </c>
      <c r="F11033">
        <v>2.1589999999999998</v>
      </c>
      <c r="G11033">
        <v>196.23</v>
      </c>
      <c r="H11033">
        <v>217.93</v>
      </c>
    </row>
    <row r="11034" spans="1:8" x14ac:dyDescent="0.25">
      <c r="A11034" t="s">
        <v>59</v>
      </c>
      <c r="B11034">
        <v>2019</v>
      </c>
      <c r="C11034" t="s">
        <v>4</v>
      </c>
      <c r="D11034" t="s">
        <v>60</v>
      </c>
      <c r="E11034">
        <v>0</v>
      </c>
      <c r="F11034">
        <v>0</v>
      </c>
      <c r="G11034">
        <v>0</v>
      </c>
      <c r="H11034">
        <v>0</v>
      </c>
    </row>
    <row r="11035" spans="1:8" x14ac:dyDescent="0.25">
      <c r="A11035" t="s">
        <v>59</v>
      </c>
      <c r="B11035">
        <v>2019</v>
      </c>
      <c r="C11035" t="s">
        <v>4</v>
      </c>
      <c r="D11035" t="s">
        <v>60</v>
      </c>
      <c r="E11035">
        <v>281</v>
      </c>
      <c r="F11035">
        <v>81.349819999999994</v>
      </c>
      <c r="G11035">
        <v>5973.95</v>
      </c>
      <c r="H11035">
        <v>5200.26</v>
      </c>
    </row>
    <row r="11036" spans="1:8" x14ac:dyDescent="0.25">
      <c r="A11036" t="s">
        <v>59</v>
      </c>
      <c r="B11036">
        <v>2019</v>
      </c>
      <c r="C11036" t="s">
        <v>4</v>
      </c>
      <c r="D11036" t="s">
        <v>60</v>
      </c>
      <c r="E11036">
        <v>265</v>
      </c>
      <c r="F11036">
        <v>115.0428</v>
      </c>
      <c r="G11036">
        <v>8516.2199999999993</v>
      </c>
      <c r="H11036">
        <v>7390.79</v>
      </c>
    </row>
    <row r="11037" spans="1:8" x14ac:dyDescent="0.25">
      <c r="A11037" t="s">
        <v>59</v>
      </c>
      <c r="B11037">
        <v>2019</v>
      </c>
      <c r="C11037" t="s">
        <v>4</v>
      </c>
      <c r="D11037" t="s">
        <v>60</v>
      </c>
      <c r="E11037">
        <v>0</v>
      </c>
      <c r="F11037">
        <v>0</v>
      </c>
      <c r="G11037">
        <v>0</v>
      </c>
      <c r="H11037">
        <v>0</v>
      </c>
    </row>
    <row r="11038" spans="1:8" x14ac:dyDescent="0.25">
      <c r="A11038" t="s">
        <v>59</v>
      </c>
      <c r="B11038">
        <v>2019</v>
      </c>
      <c r="C11038" t="s">
        <v>4</v>
      </c>
      <c r="D11038" t="s">
        <v>60</v>
      </c>
      <c r="E11038">
        <v>0</v>
      </c>
      <c r="F11038">
        <v>0</v>
      </c>
      <c r="G11038">
        <v>0</v>
      </c>
      <c r="H11038">
        <v>0</v>
      </c>
    </row>
    <row r="11039" spans="1:8" x14ac:dyDescent="0.25">
      <c r="A11039" t="s">
        <v>59</v>
      </c>
      <c r="B11039">
        <v>2019</v>
      </c>
      <c r="C11039" t="s">
        <v>4</v>
      </c>
      <c r="D11039" t="s">
        <v>60</v>
      </c>
      <c r="E11039">
        <v>3</v>
      </c>
      <c r="F11039">
        <v>9.1870399999999997</v>
      </c>
      <c r="G11039">
        <v>642.9</v>
      </c>
      <c r="H11039">
        <v>544.09</v>
      </c>
    </row>
    <row r="11040" spans="1:8" x14ac:dyDescent="0.25">
      <c r="A11040" t="s">
        <v>59</v>
      </c>
      <c r="B11040">
        <v>2019</v>
      </c>
      <c r="C11040" t="s">
        <v>4</v>
      </c>
      <c r="D11040" t="s">
        <v>60</v>
      </c>
      <c r="E11040">
        <v>0</v>
      </c>
      <c r="F11040">
        <v>0</v>
      </c>
      <c r="G11040">
        <v>0</v>
      </c>
      <c r="H11040">
        <v>0</v>
      </c>
    </row>
    <row r="11041" spans="1:8" x14ac:dyDescent="0.25">
      <c r="A11041" t="s">
        <v>59</v>
      </c>
      <c r="B11041">
        <v>2019</v>
      </c>
      <c r="C11041" t="s">
        <v>4</v>
      </c>
      <c r="D11041" t="s">
        <v>60</v>
      </c>
      <c r="E11041">
        <v>10</v>
      </c>
      <c r="F11041">
        <v>11.5954</v>
      </c>
      <c r="G11041">
        <v>1034.24</v>
      </c>
      <c r="H11041">
        <v>1085.26</v>
      </c>
    </row>
    <row r="11042" spans="1:8" x14ac:dyDescent="0.25">
      <c r="A11042" t="s">
        <v>59</v>
      </c>
      <c r="B11042">
        <v>2019</v>
      </c>
      <c r="C11042" t="s">
        <v>4</v>
      </c>
      <c r="D11042" t="s">
        <v>60</v>
      </c>
      <c r="E11042">
        <v>29</v>
      </c>
      <c r="F11042">
        <v>40.337539999999997</v>
      </c>
      <c r="G11042">
        <v>3474.64</v>
      </c>
      <c r="H11042">
        <v>3033.03</v>
      </c>
    </row>
    <row r="11043" spans="1:8" x14ac:dyDescent="0.25">
      <c r="A11043" t="s">
        <v>59</v>
      </c>
      <c r="B11043">
        <v>2019</v>
      </c>
      <c r="C11043" t="s">
        <v>4</v>
      </c>
      <c r="D11043" t="s">
        <v>60</v>
      </c>
      <c r="E11043">
        <v>0</v>
      </c>
      <c r="F11043">
        <v>0</v>
      </c>
      <c r="G11043">
        <v>0</v>
      </c>
      <c r="H11043">
        <v>0</v>
      </c>
    </row>
    <row r="11044" spans="1:8" x14ac:dyDescent="0.25">
      <c r="A11044" t="s">
        <v>59</v>
      </c>
      <c r="B11044">
        <v>2019</v>
      </c>
      <c r="C11044" t="s">
        <v>4</v>
      </c>
      <c r="D11044" t="s">
        <v>63</v>
      </c>
      <c r="E11044">
        <v>163731</v>
      </c>
      <c r="F11044">
        <v>28400.130389999998</v>
      </c>
      <c r="G11044">
        <v>2697187.23</v>
      </c>
      <c r="H11044">
        <v>1766320.14</v>
      </c>
    </row>
    <row r="11045" spans="1:8" x14ac:dyDescent="0.25">
      <c r="A11045" t="s">
        <v>59</v>
      </c>
      <c r="B11045">
        <v>2019</v>
      </c>
      <c r="C11045" t="s">
        <v>4</v>
      </c>
      <c r="D11045" t="s">
        <v>63</v>
      </c>
      <c r="E11045">
        <v>26</v>
      </c>
      <c r="F11045">
        <v>5.7009999999999996</v>
      </c>
      <c r="G11045">
        <v>769.22</v>
      </c>
      <c r="H11045">
        <v>622.08000000000004</v>
      </c>
    </row>
    <row r="11046" spans="1:8" x14ac:dyDescent="0.25">
      <c r="A11046" t="s">
        <v>59</v>
      </c>
      <c r="B11046">
        <v>2019</v>
      </c>
      <c r="C11046" t="s">
        <v>4</v>
      </c>
      <c r="D11046" t="s">
        <v>63</v>
      </c>
      <c r="E11046">
        <v>829780</v>
      </c>
      <c r="F11046">
        <v>105808.87944999999</v>
      </c>
      <c r="G11046">
        <v>10318009.99</v>
      </c>
      <c r="H11046">
        <v>8724865.3599999994</v>
      </c>
    </row>
    <row r="11047" spans="1:8" x14ac:dyDescent="0.25">
      <c r="A11047" t="s">
        <v>59</v>
      </c>
      <c r="B11047">
        <v>2019</v>
      </c>
      <c r="C11047" t="s">
        <v>4</v>
      </c>
      <c r="D11047" t="s">
        <v>63</v>
      </c>
      <c r="E11047">
        <v>0</v>
      </c>
      <c r="F11047">
        <v>0</v>
      </c>
      <c r="G11047">
        <v>0</v>
      </c>
      <c r="H11047">
        <v>0</v>
      </c>
    </row>
    <row r="11048" spans="1:8" x14ac:dyDescent="0.25">
      <c r="A11048" t="s">
        <v>59</v>
      </c>
      <c r="B11048">
        <v>2019</v>
      </c>
      <c r="C11048" t="s">
        <v>4</v>
      </c>
      <c r="D11048" t="s">
        <v>64</v>
      </c>
      <c r="E11048">
        <v>0</v>
      </c>
      <c r="F11048">
        <v>0</v>
      </c>
      <c r="G11048">
        <v>0</v>
      </c>
      <c r="H11048">
        <v>0</v>
      </c>
    </row>
    <row r="11049" spans="1:8" x14ac:dyDescent="0.25">
      <c r="A11049" t="s">
        <v>59</v>
      </c>
      <c r="B11049">
        <v>2019</v>
      </c>
      <c r="C11049" t="s">
        <v>4</v>
      </c>
      <c r="D11049" t="s">
        <v>61</v>
      </c>
      <c r="E11049">
        <v>1566</v>
      </c>
      <c r="F11049">
        <v>12353.145490000001</v>
      </c>
      <c r="G11049">
        <v>1015250.46</v>
      </c>
      <c r="H11049">
        <v>1043524.32</v>
      </c>
    </row>
    <row r="11050" spans="1:8" x14ac:dyDescent="0.25">
      <c r="A11050" t="s">
        <v>59</v>
      </c>
      <c r="B11050">
        <v>2019</v>
      </c>
      <c r="C11050" t="s">
        <v>4</v>
      </c>
      <c r="D11050" t="s">
        <v>61</v>
      </c>
      <c r="E11050">
        <v>1319</v>
      </c>
      <c r="F11050">
        <v>1603.9906900000001</v>
      </c>
      <c r="G11050">
        <v>203589.04</v>
      </c>
      <c r="H11050">
        <v>193196.9</v>
      </c>
    </row>
    <row r="11051" spans="1:8" x14ac:dyDescent="0.25">
      <c r="A11051" t="s">
        <v>59</v>
      </c>
      <c r="B11051">
        <v>2019</v>
      </c>
      <c r="C11051" t="s">
        <v>4</v>
      </c>
      <c r="D11051" t="s">
        <v>61</v>
      </c>
      <c r="E11051">
        <v>10095</v>
      </c>
      <c r="F11051">
        <v>2911.7431099999999</v>
      </c>
      <c r="G11051">
        <v>232492.53</v>
      </c>
      <c r="H11051">
        <v>228118.79</v>
      </c>
    </row>
    <row r="11052" spans="1:8" x14ac:dyDescent="0.25">
      <c r="A11052" t="s">
        <v>59</v>
      </c>
      <c r="B11052">
        <v>2019</v>
      </c>
      <c r="C11052" t="s">
        <v>4</v>
      </c>
      <c r="D11052" t="s">
        <v>60</v>
      </c>
      <c r="E11052">
        <v>5</v>
      </c>
      <c r="F11052">
        <v>3.7323200000000001</v>
      </c>
      <c r="G11052">
        <v>653.83000000000004</v>
      </c>
      <c r="H11052">
        <v>308.3</v>
      </c>
    </row>
    <row r="11053" spans="1:8" x14ac:dyDescent="0.25">
      <c r="A11053" t="s">
        <v>59</v>
      </c>
      <c r="B11053">
        <v>2019</v>
      </c>
      <c r="C11053" t="s">
        <v>4</v>
      </c>
      <c r="D11053" t="s">
        <v>60</v>
      </c>
      <c r="E11053">
        <v>31</v>
      </c>
      <c r="F11053">
        <v>52.234769999999997</v>
      </c>
      <c r="G11053">
        <v>4484.99</v>
      </c>
      <c r="H11053">
        <v>4191.7</v>
      </c>
    </row>
    <row r="11054" spans="1:8" x14ac:dyDescent="0.25">
      <c r="A11054" t="s">
        <v>59</v>
      </c>
      <c r="B11054">
        <v>2019</v>
      </c>
      <c r="C11054" t="s">
        <v>4</v>
      </c>
      <c r="D11054" t="s">
        <v>60</v>
      </c>
      <c r="E11054">
        <v>670</v>
      </c>
      <c r="F11054">
        <v>167.29996</v>
      </c>
      <c r="G11054">
        <v>11611.71</v>
      </c>
      <c r="H11054">
        <v>12190.78</v>
      </c>
    </row>
    <row r="11055" spans="1:8" x14ac:dyDescent="0.25">
      <c r="A11055" t="s">
        <v>59</v>
      </c>
      <c r="B11055">
        <v>2019</v>
      </c>
      <c r="C11055" t="s">
        <v>4</v>
      </c>
      <c r="D11055" t="s">
        <v>62</v>
      </c>
      <c r="E11055">
        <v>2729</v>
      </c>
      <c r="F11055">
        <v>19096.345809999999</v>
      </c>
      <c r="G11055">
        <v>1880663.14</v>
      </c>
      <c r="H11055">
        <v>1882791.36</v>
      </c>
    </row>
    <row r="11056" spans="1:8" x14ac:dyDescent="0.25">
      <c r="A11056" t="s">
        <v>59</v>
      </c>
      <c r="B11056">
        <v>2019</v>
      </c>
      <c r="C11056" t="s">
        <v>4</v>
      </c>
      <c r="D11056" t="s">
        <v>62</v>
      </c>
      <c r="E11056">
        <v>5498</v>
      </c>
      <c r="F11056">
        <v>8990.6291999999994</v>
      </c>
      <c r="G11056">
        <v>1084466.23</v>
      </c>
      <c r="H11056">
        <v>1054741.8999999999</v>
      </c>
    </row>
    <row r="11057" spans="1:8" x14ac:dyDescent="0.25">
      <c r="A11057" t="s">
        <v>59</v>
      </c>
      <c r="B11057">
        <v>2019</v>
      </c>
      <c r="C11057" t="s">
        <v>4</v>
      </c>
      <c r="D11057" t="s">
        <v>62</v>
      </c>
      <c r="E11057">
        <v>126420</v>
      </c>
      <c r="F11057">
        <v>30492.972290000002</v>
      </c>
      <c r="G11057">
        <v>2935203.64</v>
      </c>
      <c r="H11057">
        <v>2858352.93</v>
      </c>
    </row>
    <row r="11058" spans="1:8" x14ac:dyDescent="0.25">
      <c r="A11058" t="s">
        <v>59</v>
      </c>
      <c r="B11058">
        <v>2019</v>
      </c>
      <c r="C11058" t="s">
        <v>4</v>
      </c>
      <c r="D11058" t="s">
        <v>60</v>
      </c>
      <c r="E11058">
        <v>23</v>
      </c>
      <c r="F11058">
        <v>126.20775999999999</v>
      </c>
      <c r="G11058">
        <v>10522.04</v>
      </c>
      <c r="H11058">
        <v>11937.68</v>
      </c>
    </row>
    <row r="11059" spans="1:8" x14ac:dyDescent="0.25">
      <c r="A11059" t="s">
        <v>59</v>
      </c>
      <c r="B11059">
        <v>2019</v>
      </c>
      <c r="C11059" t="s">
        <v>4</v>
      </c>
      <c r="D11059" t="s">
        <v>60</v>
      </c>
      <c r="E11059">
        <v>63</v>
      </c>
      <c r="F11059">
        <v>79.426900000000003</v>
      </c>
      <c r="G11059">
        <v>8621.26</v>
      </c>
      <c r="H11059">
        <v>8258.02</v>
      </c>
    </row>
    <row r="11060" spans="1:8" x14ac:dyDescent="0.25">
      <c r="A11060" t="s">
        <v>59</v>
      </c>
      <c r="B11060">
        <v>2019</v>
      </c>
      <c r="C11060" t="s">
        <v>4</v>
      </c>
      <c r="D11060" t="s">
        <v>60</v>
      </c>
      <c r="E11060">
        <v>25</v>
      </c>
      <c r="F11060">
        <v>130.53187</v>
      </c>
      <c r="G11060">
        <v>5238.79</v>
      </c>
      <c r="H11060">
        <v>4962.59</v>
      </c>
    </row>
    <row r="11061" spans="1:8" x14ac:dyDescent="0.25">
      <c r="A11061" t="s">
        <v>59</v>
      </c>
      <c r="B11061">
        <v>2019</v>
      </c>
      <c r="C11061" t="s">
        <v>4</v>
      </c>
      <c r="D11061" t="s">
        <v>60</v>
      </c>
      <c r="E11061">
        <v>36</v>
      </c>
      <c r="F11061">
        <v>210.54284000000001</v>
      </c>
      <c r="G11061">
        <v>14506.24</v>
      </c>
      <c r="H11061">
        <v>15266.86</v>
      </c>
    </row>
    <row r="11062" spans="1:8" x14ac:dyDescent="0.25">
      <c r="A11062" t="s">
        <v>59</v>
      </c>
      <c r="B11062">
        <v>2019</v>
      </c>
      <c r="C11062" t="s">
        <v>3</v>
      </c>
      <c r="D11062" t="s">
        <v>60</v>
      </c>
      <c r="E11062">
        <v>16</v>
      </c>
      <c r="F11062">
        <v>3.52183</v>
      </c>
      <c r="G11062">
        <v>1049.19</v>
      </c>
      <c r="H11062">
        <v>1023.18</v>
      </c>
    </row>
    <row r="11063" spans="1:8" x14ac:dyDescent="0.25">
      <c r="A11063" t="s">
        <v>59</v>
      </c>
      <c r="B11063">
        <v>2019</v>
      </c>
      <c r="C11063" t="s">
        <v>3</v>
      </c>
      <c r="D11063" t="s">
        <v>60</v>
      </c>
      <c r="E11063">
        <v>265</v>
      </c>
      <c r="F11063">
        <v>1964.91598</v>
      </c>
      <c r="G11063">
        <v>171509.94</v>
      </c>
      <c r="H11063">
        <v>164736.79999999999</v>
      </c>
    </row>
    <row r="11064" spans="1:8" x14ac:dyDescent="0.25">
      <c r="A11064" t="s">
        <v>59</v>
      </c>
      <c r="B11064">
        <v>2019</v>
      </c>
      <c r="C11064" t="s">
        <v>3</v>
      </c>
      <c r="D11064" t="s">
        <v>60</v>
      </c>
      <c r="E11064">
        <v>2</v>
      </c>
      <c r="F11064">
        <v>6.5641100000000003</v>
      </c>
      <c r="G11064">
        <v>725.89</v>
      </c>
      <c r="H11064">
        <v>0</v>
      </c>
    </row>
    <row r="11065" spans="1:8" x14ac:dyDescent="0.25">
      <c r="A11065" t="s">
        <v>59</v>
      </c>
      <c r="B11065">
        <v>2019</v>
      </c>
      <c r="C11065" t="s">
        <v>3</v>
      </c>
      <c r="D11065" t="s">
        <v>60</v>
      </c>
      <c r="E11065">
        <v>1024</v>
      </c>
      <c r="F11065">
        <v>1316.58098</v>
      </c>
      <c r="G11065">
        <v>159870.13</v>
      </c>
      <c r="H11065">
        <v>146114.5</v>
      </c>
    </row>
    <row r="11066" spans="1:8" x14ac:dyDescent="0.25">
      <c r="A11066" t="s">
        <v>59</v>
      </c>
      <c r="B11066">
        <v>2019</v>
      </c>
      <c r="C11066" t="s">
        <v>3</v>
      </c>
      <c r="D11066" t="s">
        <v>60</v>
      </c>
      <c r="E11066">
        <v>7851</v>
      </c>
      <c r="F11066">
        <v>2054.2458799999999</v>
      </c>
      <c r="G11066">
        <v>179809.79</v>
      </c>
      <c r="H11066">
        <v>174976.3</v>
      </c>
    </row>
    <row r="11067" spans="1:8" x14ac:dyDescent="0.25">
      <c r="A11067" t="s">
        <v>59</v>
      </c>
      <c r="B11067">
        <v>2019</v>
      </c>
      <c r="C11067" t="s">
        <v>3</v>
      </c>
      <c r="D11067" t="s">
        <v>60</v>
      </c>
      <c r="E11067">
        <v>0</v>
      </c>
      <c r="F11067">
        <v>0</v>
      </c>
      <c r="G11067">
        <v>0</v>
      </c>
      <c r="H11067">
        <v>0</v>
      </c>
    </row>
    <row r="11068" spans="1:8" x14ac:dyDescent="0.25">
      <c r="A11068" t="s">
        <v>59</v>
      </c>
      <c r="B11068">
        <v>2019</v>
      </c>
      <c r="C11068" t="s">
        <v>3</v>
      </c>
      <c r="D11068" t="s">
        <v>60</v>
      </c>
      <c r="E11068">
        <v>38</v>
      </c>
      <c r="F11068">
        <v>30.64734</v>
      </c>
      <c r="G11068">
        <v>2487.98</v>
      </c>
      <c r="H11068">
        <v>2541.36</v>
      </c>
    </row>
    <row r="11069" spans="1:8" x14ac:dyDescent="0.25">
      <c r="A11069" t="s">
        <v>59</v>
      </c>
      <c r="B11069">
        <v>2019</v>
      </c>
      <c r="C11069" t="s">
        <v>3</v>
      </c>
      <c r="D11069" t="s">
        <v>60</v>
      </c>
      <c r="E11069">
        <v>8</v>
      </c>
      <c r="F11069">
        <v>2.1869999999999998</v>
      </c>
      <c r="G11069">
        <v>200.6</v>
      </c>
      <c r="H11069">
        <v>194.67</v>
      </c>
    </row>
    <row r="11070" spans="1:8" x14ac:dyDescent="0.25">
      <c r="A11070" t="s">
        <v>59</v>
      </c>
      <c r="B11070">
        <v>2019</v>
      </c>
      <c r="C11070" t="s">
        <v>3</v>
      </c>
      <c r="D11070" t="s">
        <v>60</v>
      </c>
      <c r="E11070">
        <v>0</v>
      </c>
      <c r="F11070">
        <v>0</v>
      </c>
      <c r="G11070">
        <v>0</v>
      </c>
      <c r="H11070">
        <v>0</v>
      </c>
    </row>
    <row r="11071" spans="1:8" x14ac:dyDescent="0.25">
      <c r="A11071" t="s">
        <v>59</v>
      </c>
      <c r="B11071">
        <v>2019</v>
      </c>
      <c r="C11071" t="s">
        <v>3</v>
      </c>
      <c r="D11071" t="s">
        <v>60</v>
      </c>
      <c r="E11071">
        <v>282</v>
      </c>
      <c r="F11071">
        <v>71.77064</v>
      </c>
      <c r="G11071">
        <v>5267.09</v>
      </c>
      <c r="H11071">
        <v>6915.27</v>
      </c>
    </row>
    <row r="11072" spans="1:8" x14ac:dyDescent="0.25">
      <c r="A11072" t="s">
        <v>59</v>
      </c>
      <c r="B11072">
        <v>2019</v>
      </c>
      <c r="C11072" t="s">
        <v>3</v>
      </c>
      <c r="D11072" t="s">
        <v>60</v>
      </c>
      <c r="E11072">
        <v>267</v>
      </c>
      <c r="F11072">
        <v>121.08177999999999</v>
      </c>
      <c r="G11072">
        <v>9150.4500000000007</v>
      </c>
      <c r="H11072">
        <v>9156.0400000000009</v>
      </c>
    </row>
    <row r="11073" spans="1:8" x14ac:dyDescent="0.25">
      <c r="A11073" t="s">
        <v>59</v>
      </c>
      <c r="B11073">
        <v>2019</v>
      </c>
      <c r="C11073" t="s">
        <v>3</v>
      </c>
      <c r="D11073" t="s">
        <v>60</v>
      </c>
      <c r="E11073">
        <v>0</v>
      </c>
      <c r="F11073">
        <v>0</v>
      </c>
      <c r="G11073">
        <v>0</v>
      </c>
      <c r="H11073">
        <v>0</v>
      </c>
    </row>
    <row r="11074" spans="1:8" x14ac:dyDescent="0.25">
      <c r="A11074" t="s">
        <v>59</v>
      </c>
      <c r="B11074">
        <v>2019</v>
      </c>
      <c r="C11074" t="s">
        <v>3</v>
      </c>
      <c r="D11074" t="s">
        <v>60</v>
      </c>
      <c r="E11074">
        <v>0</v>
      </c>
      <c r="F11074">
        <v>0</v>
      </c>
      <c r="G11074">
        <v>0</v>
      </c>
      <c r="H11074">
        <v>0</v>
      </c>
    </row>
    <row r="11075" spans="1:8" x14ac:dyDescent="0.25">
      <c r="A11075" t="s">
        <v>59</v>
      </c>
      <c r="B11075">
        <v>2019</v>
      </c>
      <c r="C11075" t="s">
        <v>3</v>
      </c>
      <c r="D11075" t="s">
        <v>60</v>
      </c>
      <c r="E11075">
        <v>3</v>
      </c>
      <c r="F11075">
        <v>7.5709600000000004</v>
      </c>
      <c r="G11075">
        <v>544.09</v>
      </c>
      <c r="H11075">
        <v>619.91999999999996</v>
      </c>
    </row>
    <row r="11076" spans="1:8" x14ac:dyDescent="0.25">
      <c r="A11076" t="s">
        <v>59</v>
      </c>
      <c r="B11076">
        <v>2019</v>
      </c>
      <c r="C11076" t="s">
        <v>3</v>
      </c>
      <c r="D11076" t="s">
        <v>60</v>
      </c>
      <c r="E11076">
        <v>0</v>
      </c>
      <c r="F11076">
        <v>0</v>
      </c>
      <c r="G11076">
        <v>0</v>
      </c>
      <c r="H11076">
        <v>0</v>
      </c>
    </row>
    <row r="11077" spans="1:8" x14ac:dyDescent="0.25">
      <c r="A11077" t="s">
        <v>59</v>
      </c>
      <c r="B11077">
        <v>2019</v>
      </c>
      <c r="C11077" t="s">
        <v>3</v>
      </c>
      <c r="D11077" t="s">
        <v>60</v>
      </c>
      <c r="E11077">
        <v>10</v>
      </c>
      <c r="F11077">
        <v>11.94828</v>
      </c>
      <c r="G11077">
        <v>1066.4000000000001</v>
      </c>
      <c r="H11077">
        <v>703.3</v>
      </c>
    </row>
    <row r="11078" spans="1:8" x14ac:dyDescent="0.25">
      <c r="A11078" t="s">
        <v>59</v>
      </c>
      <c r="B11078">
        <v>2019</v>
      </c>
      <c r="C11078" t="s">
        <v>3</v>
      </c>
      <c r="D11078" t="s">
        <v>60</v>
      </c>
      <c r="E11078">
        <v>28</v>
      </c>
      <c r="F11078">
        <v>40.038499999999999</v>
      </c>
      <c r="G11078">
        <v>3437.55</v>
      </c>
      <c r="H11078">
        <v>3891.33</v>
      </c>
    </row>
    <row r="11079" spans="1:8" x14ac:dyDescent="0.25">
      <c r="A11079" t="s">
        <v>59</v>
      </c>
      <c r="B11079">
        <v>2019</v>
      </c>
      <c r="C11079" t="s">
        <v>3</v>
      </c>
      <c r="D11079" t="s">
        <v>60</v>
      </c>
      <c r="E11079">
        <v>0</v>
      </c>
      <c r="F11079">
        <v>0</v>
      </c>
      <c r="G11079">
        <v>0</v>
      </c>
      <c r="H11079">
        <v>0</v>
      </c>
    </row>
    <row r="11080" spans="1:8" x14ac:dyDescent="0.25">
      <c r="A11080" t="s">
        <v>59</v>
      </c>
      <c r="B11080">
        <v>2019</v>
      </c>
      <c r="C11080" t="s">
        <v>3</v>
      </c>
      <c r="D11080" t="s">
        <v>63</v>
      </c>
      <c r="E11080">
        <v>163496</v>
      </c>
      <c r="F11080">
        <v>28820.75434</v>
      </c>
      <c r="G11080">
        <v>2768968.16</v>
      </c>
      <c r="H11080">
        <v>1822717.17</v>
      </c>
    </row>
    <row r="11081" spans="1:8" x14ac:dyDescent="0.25">
      <c r="A11081" t="s">
        <v>59</v>
      </c>
      <c r="B11081">
        <v>2019</v>
      </c>
      <c r="C11081" t="s">
        <v>3</v>
      </c>
      <c r="D11081" t="s">
        <v>63</v>
      </c>
      <c r="E11081">
        <v>26</v>
      </c>
      <c r="F11081">
        <v>4.4269999999999996</v>
      </c>
      <c r="G11081">
        <v>605.54999999999995</v>
      </c>
      <c r="H11081">
        <v>236.17</v>
      </c>
    </row>
    <row r="11082" spans="1:8" x14ac:dyDescent="0.25">
      <c r="A11082" t="s">
        <v>59</v>
      </c>
      <c r="B11082">
        <v>2019</v>
      </c>
      <c r="C11082" t="s">
        <v>3</v>
      </c>
      <c r="D11082" t="s">
        <v>63</v>
      </c>
      <c r="E11082">
        <v>826705</v>
      </c>
      <c r="F11082">
        <v>107720.91318</v>
      </c>
      <c r="G11082">
        <v>10550247.59</v>
      </c>
      <c r="H11082">
        <v>9115243.0899999999</v>
      </c>
    </row>
    <row r="11083" spans="1:8" x14ac:dyDescent="0.25">
      <c r="A11083" t="s">
        <v>59</v>
      </c>
      <c r="B11083">
        <v>2019</v>
      </c>
      <c r="C11083" t="s">
        <v>3</v>
      </c>
      <c r="D11083" t="s">
        <v>63</v>
      </c>
      <c r="E11083">
        <v>0</v>
      </c>
      <c r="F11083">
        <v>0</v>
      </c>
      <c r="G11083">
        <v>0</v>
      </c>
      <c r="H11083">
        <v>0</v>
      </c>
    </row>
    <row r="11084" spans="1:8" x14ac:dyDescent="0.25">
      <c r="A11084" t="s">
        <v>59</v>
      </c>
      <c r="B11084">
        <v>2019</v>
      </c>
      <c r="C11084" t="s">
        <v>3</v>
      </c>
      <c r="D11084" t="s">
        <v>64</v>
      </c>
      <c r="E11084">
        <v>0</v>
      </c>
      <c r="F11084">
        <v>0</v>
      </c>
      <c r="G11084">
        <v>0</v>
      </c>
      <c r="H11084">
        <v>0</v>
      </c>
    </row>
    <row r="11085" spans="1:8" x14ac:dyDescent="0.25">
      <c r="A11085" t="s">
        <v>59</v>
      </c>
      <c r="B11085">
        <v>2019</v>
      </c>
      <c r="C11085" t="s">
        <v>3</v>
      </c>
      <c r="D11085" t="s">
        <v>61</v>
      </c>
      <c r="E11085">
        <v>1564</v>
      </c>
      <c r="F11085">
        <v>13458.40446</v>
      </c>
      <c r="G11085">
        <v>1088961.71</v>
      </c>
      <c r="H11085">
        <v>1045401.23</v>
      </c>
    </row>
    <row r="11086" spans="1:8" x14ac:dyDescent="0.25">
      <c r="A11086" t="s">
        <v>59</v>
      </c>
      <c r="B11086">
        <v>2019</v>
      </c>
      <c r="C11086" t="s">
        <v>3</v>
      </c>
      <c r="D11086" t="s">
        <v>61</v>
      </c>
      <c r="E11086">
        <v>1323</v>
      </c>
      <c r="F11086">
        <v>1666.1745800000001</v>
      </c>
      <c r="G11086">
        <v>209441.62</v>
      </c>
      <c r="H11086">
        <v>204313.42</v>
      </c>
    </row>
    <row r="11087" spans="1:8" x14ac:dyDescent="0.25">
      <c r="A11087" t="s">
        <v>59</v>
      </c>
      <c r="B11087">
        <v>2019</v>
      </c>
      <c r="C11087" t="s">
        <v>3</v>
      </c>
      <c r="D11087" t="s">
        <v>61</v>
      </c>
      <c r="E11087">
        <v>10103</v>
      </c>
      <c r="F11087">
        <v>3004.2011699999998</v>
      </c>
      <c r="G11087">
        <v>242874.4</v>
      </c>
      <c r="H11087">
        <v>229902.6</v>
      </c>
    </row>
    <row r="11088" spans="1:8" x14ac:dyDescent="0.25">
      <c r="A11088" t="s">
        <v>59</v>
      </c>
      <c r="B11088">
        <v>2019</v>
      </c>
      <c r="C11088" t="s">
        <v>3</v>
      </c>
      <c r="D11088" t="s">
        <v>60</v>
      </c>
      <c r="E11088">
        <v>5</v>
      </c>
      <c r="F11088">
        <v>4.3582799999999997</v>
      </c>
      <c r="G11088">
        <v>705.3</v>
      </c>
      <c r="H11088">
        <v>492.61</v>
      </c>
    </row>
    <row r="11089" spans="1:8" x14ac:dyDescent="0.25">
      <c r="A11089" t="s">
        <v>59</v>
      </c>
      <c r="B11089">
        <v>2019</v>
      </c>
      <c r="C11089" t="s">
        <v>3</v>
      </c>
      <c r="D11089" t="s">
        <v>60</v>
      </c>
      <c r="E11089">
        <v>30</v>
      </c>
      <c r="F11089">
        <v>55.573610000000002</v>
      </c>
      <c r="G11089">
        <v>4640</v>
      </c>
      <c r="H11089">
        <v>4579.3100000000004</v>
      </c>
    </row>
    <row r="11090" spans="1:8" x14ac:dyDescent="0.25">
      <c r="A11090" t="s">
        <v>59</v>
      </c>
      <c r="B11090">
        <v>2019</v>
      </c>
      <c r="C11090" t="s">
        <v>3</v>
      </c>
      <c r="D11090" t="s">
        <v>60</v>
      </c>
      <c r="E11090">
        <v>667</v>
      </c>
      <c r="F11090">
        <v>182.60798</v>
      </c>
      <c r="G11090">
        <v>12829.59</v>
      </c>
      <c r="H11090">
        <v>13115.88</v>
      </c>
    </row>
    <row r="11091" spans="1:8" x14ac:dyDescent="0.25">
      <c r="A11091" t="s">
        <v>59</v>
      </c>
      <c r="B11091">
        <v>2019</v>
      </c>
      <c r="C11091" t="s">
        <v>3</v>
      </c>
      <c r="D11091" t="s">
        <v>62</v>
      </c>
      <c r="E11091">
        <v>2729</v>
      </c>
      <c r="F11091">
        <v>20670.42628</v>
      </c>
      <c r="G11091">
        <v>2013548.77</v>
      </c>
      <c r="H11091">
        <v>1913312.08</v>
      </c>
    </row>
    <row r="11092" spans="1:8" x14ac:dyDescent="0.25">
      <c r="A11092" t="s">
        <v>59</v>
      </c>
      <c r="B11092">
        <v>2019</v>
      </c>
      <c r="C11092" t="s">
        <v>3</v>
      </c>
      <c r="D11092" t="s">
        <v>62</v>
      </c>
      <c r="E11092">
        <v>5478</v>
      </c>
      <c r="F11092">
        <v>8667.9701399999994</v>
      </c>
      <c r="G11092">
        <v>1063288.42</v>
      </c>
      <c r="H11092">
        <v>1059403.47</v>
      </c>
    </row>
    <row r="11093" spans="1:8" x14ac:dyDescent="0.25">
      <c r="A11093" t="s">
        <v>59</v>
      </c>
      <c r="B11093">
        <v>2019</v>
      </c>
      <c r="C11093" t="s">
        <v>3</v>
      </c>
      <c r="D11093" t="s">
        <v>62</v>
      </c>
      <c r="E11093">
        <v>126153</v>
      </c>
      <c r="F11093">
        <v>31149.94181</v>
      </c>
      <c r="G11093">
        <v>3023687.3</v>
      </c>
      <c r="H11093">
        <v>2913819.29</v>
      </c>
    </row>
    <row r="11094" spans="1:8" x14ac:dyDescent="0.25">
      <c r="A11094" t="s">
        <v>59</v>
      </c>
      <c r="B11094">
        <v>2019</v>
      </c>
      <c r="C11094" t="s">
        <v>3</v>
      </c>
      <c r="D11094" t="s">
        <v>60</v>
      </c>
      <c r="E11094">
        <v>24</v>
      </c>
      <c r="F11094">
        <v>162.64774</v>
      </c>
      <c r="G11094">
        <v>13238.07</v>
      </c>
      <c r="H11094">
        <v>13572.64</v>
      </c>
    </row>
    <row r="11095" spans="1:8" x14ac:dyDescent="0.25">
      <c r="A11095" t="s">
        <v>59</v>
      </c>
      <c r="B11095">
        <v>2019</v>
      </c>
      <c r="C11095" t="s">
        <v>3</v>
      </c>
      <c r="D11095" t="s">
        <v>60</v>
      </c>
      <c r="E11095">
        <v>62</v>
      </c>
      <c r="F11095">
        <v>103.68425999999999</v>
      </c>
      <c r="G11095">
        <v>10214.94</v>
      </c>
      <c r="H11095">
        <v>7499.78</v>
      </c>
    </row>
    <row r="11096" spans="1:8" x14ac:dyDescent="0.25">
      <c r="A11096" t="s">
        <v>59</v>
      </c>
      <c r="B11096">
        <v>2019</v>
      </c>
      <c r="C11096" t="s">
        <v>3</v>
      </c>
      <c r="D11096" t="s">
        <v>60</v>
      </c>
      <c r="E11096">
        <v>25</v>
      </c>
      <c r="F11096">
        <v>138.78791000000001</v>
      </c>
      <c r="G11096">
        <v>5569.01</v>
      </c>
      <c r="H11096">
        <v>5603.74</v>
      </c>
    </row>
    <row r="11097" spans="1:8" x14ac:dyDescent="0.25">
      <c r="A11097" t="s">
        <v>59</v>
      </c>
      <c r="B11097">
        <v>2019</v>
      </c>
      <c r="C11097" t="s">
        <v>3</v>
      </c>
      <c r="D11097" t="s">
        <v>60</v>
      </c>
      <c r="E11097">
        <v>36</v>
      </c>
      <c r="F11097">
        <v>229.97592</v>
      </c>
      <c r="G11097">
        <v>15628.52</v>
      </c>
      <c r="H11097">
        <v>15441.96</v>
      </c>
    </row>
    <row r="11098" spans="1:8" x14ac:dyDescent="0.25">
      <c r="A11098" t="s">
        <v>59</v>
      </c>
      <c r="B11098">
        <v>2019</v>
      </c>
      <c r="C11098" t="s">
        <v>3</v>
      </c>
      <c r="D11098" t="s">
        <v>60</v>
      </c>
      <c r="E11098">
        <v>0</v>
      </c>
      <c r="F11098">
        <v>0</v>
      </c>
      <c r="G11098">
        <v>0</v>
      </c>
      <c r="H11098">
        <v>0</v>
      </c>
    </row>
    <row r="11099" spans="1:8" x14ac:dyDescent="0.25">
      <c r="A11099" t="s">
        <v>59</v>
      </c>
      <c r="B11099">
        <v>2019</v>
      </c>
      <c r="C11099" t="s">
        <v>3</v>
      </c>
      <c r="D11099" t="s">
        <v>60</v>
      </c>
      <c r="E11099">
        <v>0</v>
      </c>
      <c r="F11099">
        <v>0</v>
      </c>
      <c r="G11099">
        <v>0</v>
      </c>
      <c r="H11099">
        <v>0</v>
      </c>
    </row>
    <row r="11100" spans="1:8" x14ac:dyDescent="0.25">
      <c r="A11100" t="s">
        <v>59</v>
      </c>
      <c r="B11100">
        <v>2019</v>
      </c>
      <c r="C11100" t="s">
        <v>3</v>
      </c>
      <c r="D11100" t="s">
        <v>61</v>
      </c>
      <c r="E11100">
        <v>0</v>
      </c>
      <c r="F11100">
        <v>0</v>
      </c>
      <c r="G11100">
        <v>0</v>
      </c>
      <c r="H11100">
        <v>0</v>
      </c>
    </row>
    <row r="11101" spans="1:8" x14ac:dyDescent="0.25">
      <c r="A11101" t="s">
        <v>59</v>
      </c>
      <c r="B11101">
        <v>2019</v>
      </c>
      <c r="C11101" t="s">
        <v>3</v>
      </c>
      <c r="D11101" t="s">
        <v>60</v>
      </c>
      <c r="E11101">
        <v>0</v>
      </c>
      <c r="F11101">
        <v>0</v>
      </c>
      <c r="G11101">
        <v>0</v>
      </c>
      <c r="H11101">
        <v>0</v>
      </c>
    </row>
    <row r="11102" spans="1:8" x14ac:dyDescent="0.25">
      <c r="A11102" t="s">
        <v>59</v>
      </c>
      <c r="B11102">
        <v>2019</v>
      </c>
      <c r="C11102" t="s">
        <v>3</v>
      </c>
      <c r="D11102" t="s">
        <v>60</v>
      </c>
      <c r="E11102">
        <v>0</v>
      </c>
      <c r="F11102">
        <v>0</v>
      </c>
      <c r="G11102">
        <v>0</v>
      </c>
      <c r="H11102">
        <v>0</v>
      </c>
    </row>
    <row r="11103" spans="1:8" x14ac:dyDescent="0.25">
      <c r="A11103" t="s">
        <v>59</v>
      </c>
      <c r="B11103">
        <v>2019</v>
      </c>
      <c r="C11103" t="s">
        <v>3</v>
      </c>
      <c r="D11103" t="s">
        <v>60</v>
      </c>
      <c r="E11103">
        <v>0</v>
      </c>
      <c r="F11103">
        <v>0</v>
      </c>
      <c r="G11103">
        <v>0</v>
      </c>
      <c r="H11103">
        <v>0</v>
      </c>
    </row>
    <row r="11104" spans="1:8" x14ac:dyDescent="0.25">
      <c r="A11104" t="s">
        <v>59</v>
      </c>
      <c r="B11104">
        <v>2019</v>
      </c>
      <c r="C11104" t="s">
        <v>3</v>
      </c>
      <c r="D11104" t="s">
        <v>62</v>
      </c>
      <c r="E11104">
        <v>0</v>
      </c>
      <c r="F11104">
        <v>0</v>
      </c>
      <c r="G11104">
        <v>0</v>
      </c>
      <c r="H11104">
        <v>0</v>
      </c>
    </row>
    <row r="11105" spans="1:8" x14ac:dyDescent="0.25">
      <c r="A11105" t="s">
        <v>59</v>
      </c>
      <c r="B11105">
        <v>2019</v>
      </c>
      <c r="C11105" t="s">
        <v>3</v>
      </c>
      <c r="D11105" t="s">
        <v>60</v>
      </c>
      <c r="E11105">
        <v>0</v>
      </c>
      <c r="F11105">
        <v>0</v>
      </c>
      <c r="G11105">
        <v>0</v>
      </c>
      <c r="H11105">
        <v>0</v>
      </c>
    </row>
    <row r="11106" spans="1:8" x14ac:dyDescent="0.25">
      <c r="A11106" t="s">
        <v>59</v>
      </c>
      <c r="B11106">
        <v>2019</v>
      </c>
      <c r="C11106" t="s">
        <v>3</v>
      </c>
      <c r="D11106" t="s">
        <v>60</v>
      </c>
      <c r="E11106">
        <v>0</v>
      </c>
      <c r="F11106">
        <v>0</v>
      </c>
      <c r="G11106">
        <v>0</v>
      </c>
      <c r="H11106">
        <v>0</v>
      </c>
    </row>
    <row r="11107" spans="1:8" x14ac:dyDescent="0.25">
      <c r="A11107" t="s">
        <v>59</v>
      </c>
      <c r="B11107">
        <v>2019</v>
      </c>
      <c r="C11107" t="s">
        <v>3</v>
      </c>
      <c r="D11107" t="s">
        <v>60</v>
      </c>
      <c r="E11107">
        <v>0</v>
      </c>
      <c r="F11107">
        <v>0</v>
      </c>
      <c r="G11107">
        <v>0</v>
      </c>
      <c r="H11107">
        <v>0</v>
      </c>
    </row>
    <row r="11108" spans="1:8" x14ac:dyDescent="0.25">
      <c r="A11108" t="s">
        <v>59</v>
      </c>
      <c r="B11108">
        <v>2019</v>
      </c>
      <c r="C11108" t="s">
        <v>3</v>
      </c>
      <c r="D11108" t="s">
        <v>60</v>
      </c>
      <c r="E11108">
        <v>0</v>
      </c>
      <c r="F11108">
        <v>0</v>
      </c>
      <c r="G11108">
        <v>0</v>
      </c>
      <c r="H11108">
        <v>0</v>
      </c>
    </row>
    <row r="11109" spans="1:8" x14ac:dyDescent="0.25">
      <c r="A11109" t="s">
        <v>59</v>
      </c>
      <c r="B11109">
        <v>2019</v>
      </c>
      <c r="C11109" t="s">
        <v>3</v>
      </c>
      <c r="D11109" t="s">
        <v>61</v>
      </c>
      <c r="E11109">
        <v>0</v>
      </c>
      <c r="F11109">
        <v>0</v>
      </c>
      <c r="G11109">
        <v>0</v>
      </c>
      <c r="H11109">
        <v>0</v>
      </c>
    </row>
    <row r="11110" spans="1:8" x14ac:dyDescent="0.25">
      <c r="A11110" t="s">
        <v>59</v>
      </c>
      <c r="B11110">
        <v>2019</v>
      </c>
      <c r="C11110" t="s">
        <v>3</v>
      </c>
      <c r="D11110" t="s">
        <v>60</v>
      </c>
      <c r="E11110">
        <v>0</v>
      </c>
      <c r="F11110">
        <v>0</v>
      </c>
      <c r="G11110">
        <v>0</v>
      </c>
      <c r="H11110">
        <v>0</v>
      </c>
    </row>
    <row r="11111" spans="1:8" x14ac:dyDescent="0.25">
      <c r="A11111" t="s">
        <v>59</v>
      </c>
      <c r="B11111">
        <v>2019</v>
      </c>
      <c r="C11111" t="s">
        <v>3</v>
      </c>
      <c r="D11111" t="s">
        <v>60</v>
      </c>
      <c r="E11111">
        <v>0</v>
      </c>
      <c r="F11111">
        <v>0</v>
      </c>
      <c r="G11111">
        <v>0</v>
      </c>
      <c r="H11111">
        <v>0</v>
      </c>
    </row>
    <row r="11112" spans="1:8" x14ac:dyDescent="0.25">
      <c r="A11112" t="s">
        <v>59</v>
      </c>
      <c r="B11112">
        <v>2019</v>
      </c>
      <c r="C11112" t="s">
        <v>3</v>
      </c>
      <c r="D11112" t="s">
        <v>60</v>
      </c>
      <c r="E11112">
        <v>0</v>
      </c>
      <c r="F11112">
        <v>0</v>
      </c>
      <c r="G11112">
        <v>0</v>
      </c>
      <c r="H11112">
        <v>0</v>
      </c>
    </row>
    <row r="11113" spans="1:8" x14ac:dyDescent="0.25">
      <c r="A11113" t="s">
        <v>59</v>
      </c>
      <c r="B11113">
        <v>2019</v>
      </c>
      <c r="C11113" t="s">
        <v>3</v>
      </c>
      <c r="D11113" t="s">
        <v>60</v>
      </c>
      <c r="E11113">
        <v>0</v>
      </c>
      <c r="F11113">
        <v>0</v>
      </c>
      <c r="G11113">
        <v>0</v>
      </c>
      <c r="H11113">
        <v>0</v>
      </c>
    </row>
    <row r="11114" spans="1:8" x14ac:dyDescent="0.25">
      <c r="A11114" t="s">
        <v>59</v>
      </c>
      <c r="B11114">
        <v>2019</v>
      </c>
      <c r="C11114" t="s">
        <v>3</v>
      </c>
      <c r="D11114" t="s">
        <v>60</v>
      </c>
      <c r="E11114">
        <v>0</v>
      </c>
      <c r="F11114">
        <v>0</v>
      </c>
      <c r="G11114">
        <v>0</v>
      </c>
      <c r="H11114">
        <v>0</v>
      </c>
    </row>
    <row r="11115" spans="1:8" x14ac:dyDescent="0.25">
      <c r="A11115" t="s">
        <v>59</v>
      </c>
      <c r="B11115">
        <v>2019</v>
      </c>
      <c r="C11115" t="s">
        <v>3</v>
      </c>
      <c r="D11115" t="s">
        <v>60</v>
      </c>
      <c r="E11115">
        <v>7</v>
      </c>
      <c r="F11115">
        <v>237.98111</v>
      </c>
      <c r="G11115">
        <v>14463.48</v>
      </c>
      <c r="H11115">
        <v>18988.830000000002</v>
      </c>
    </row>
    <row r="11116" spans="1:8" x14ac:dyDescent="0.25">
      <c r="A11116" t="s">
        <v>59</v>
      </c>
      <c r="B11116">
        <v>2019</v>
      </c>
      <c r="C11116" t="s">
        <v>3</v>
      </c>
      <c r="D11116" t="s">
        <v>60</v>
      </c>
      <c r="E11116">
        <v>0</v>
      </c>
      <c r="F11116">
        <v>0</v>
      </c>
      <c r="G11116">
        <v>0</v>
      </c>
      <c r="H11116">
        <v>0</v>
      </c>
    </row>
    <row r="11117" spans="1:8" x14ac:dyDescent="0.25">
      <c r="A11117" t="s">
        <v>59</v>
      </c>
      <c r="B11117">
        <v>2019</v>
      </c>
      <c r="C11117" t="s">
        <v>3</v>
      </c>
      <c r="D11117" t="s">
        <v>60</v>
      </c>
      <c r="E11117">
        <v>0</v>
      </c>
      <c r="F11117">
        <v>0</v>
      </c>
      <c r="G11117">
        <v>0</v>
      </c>
      <c r="H11117">
        <v>0</v>
      </c>
    </row>
    <row r="11118" spans="1:8" x14ac:dyDescent="0.25">
      <c r="A11118" t="s">
        <v>59</v>
      </c>
      <c r="B11118">
        <v>2019</v>
      </c>
      <c r="C11118" t="s">
        <v>3</v>
      </c>
      <c r="D11118" t="s">
        <v>62</v>
      </c>
      <c r="E11118">
        <v>0</v>
      </c>
      <c r="F11118">
        <v>0</v>
      </c>
      <c r="G11118">
        <v>0</v>
      </c>
      <c r="H11118">
        <v>0</v>
      </c>
    </row>
    <row r="11119" spans="1:8" x14ac:dyDescent="0.25">
      <c r="A11119" t="s">
        <v>59</v>
      </c>
      <c r="B11119">
        <v>2019</v>
      </c>
      <c r="C11119" t="s">
        <v>3</v>
      </c>
      <c r="D11119" t="s">
        <v>60</v>
      </c>
      <c r="E11119">
        <v>0</v>
      </c>
      <c r="F11119">
        <v>0</v>
      </c>
      <c r="G11119">
        <v>0</v>
      </c>
      <c r="H11119">
        <v>0</v>
      </c>
    </row>
    <row r="11120" spans="1:8" x14ac:dyDescent="0.25">
      <c r="A11120" t="s">
        <v>59</v>
      </c>
      <c r="B11120">
        <v>2019</v>
      </c>
      <c r="C11120" t="s">
        <v>3</v>
      </c>
      <c r="D11120" t="s">
        <v>60</v>
      </c>
      <c r="E11120">
        <v>0</v>
      </c>
      <c r="F11120">
        <v>0</v>
      </c>
      <c r="G11120">
        <v>0</v>
      </c>
      <c r="H11120">
        <v>0</v>
      </c>
    </row>
    <row r="11121" spans="1:8" x14ac:dyDescent="0.25">
      <c r="A11121" t="s">
        <v>59</v>
      </c>
      <c r="B11121">
        <v>2019</v>
      </c>
      <c r="C11121" t="s">
        <v>3</v>
      </c>
      <c r="D11121" t="s">
        <v>60</v>
      </c>
      <c r="E11121">
        <v>1</v>
      </c>
      <c r="F11121">
        <v>28.93066</v>
      </c>
      <c r="G11121">
        <v>2122.0300000000002</v>
      </c>
      <c r="H11121">
        <v>0</v>
      </c>
    </row>
    <row r="11122" spans="1:8" x14ac:dyDescent="0.25">
      <c r="A11122" t="s">
        <v>59</v>
      </c>
      <c r="B11122">
        <v>2019</v>
      </c>
      <c r="C11122" t="s">
        <v>3</v>
      </c>
      <c r="D11122" t="s">
        <v>61</v>
      </c>
      <c r="E11122">
        <v>0</v>
      </c>
      <c r="F11122">
        <v>0</v>
      </c>
      <c r="G11122">
        <v>0</v>
      </c>
      <c r="H11122">
        <v>0</v>
      </c>
    </row>
    <row r="11123" spans="1:8" x14ac:dyDescent="0.25">
      <c r="A11123" t="s">
        <v>59</v>
      </c>
      <c r="B11123">
        <v>2019</v>
      </c>
      <c r="C11123" t="s">
        <v>3</v>
      </c>
      <c r="D11123" t="s">
        <v>61</v>
      </c>
      <c r="E11123">
        <v>8</v>
      </c>
      <c r="F11123">
        <v>835.70588999999995</v>
      </c>
      <c r="G11123">
        <v>66462.13</v>
      </c>
      <c r="H11123">
        <v>66449.399999999994</v>
      </c>
    </row>
    <row r="11124" spans="1:8" x14ac:dyDescent="0.25">
      <c r="A11124" t="s">
        <v>59</v>
      </c>
      <c r="B11124">
        <v>2019</v>
      </c>
      <c r="C11124" t="s">
        <v>3</v>
      </c>
      <c r="D11124" t="s">
        <v>61</v>
      </c>
      <c r="E11124">
        <v>0</v>
      </c>
      <c r="F11124">
        <v>0</v>
      </c>
      <c r="G11124">
        <v>0</v>
      </c>
      <c r="H11124">
        <v>0</v>
      </c>
    </row>
    <row r="11125" spans="1:8" x14ac:dyDescent="0.25">
      <c r="A11125" t="s">
        <v>59</v>
      </c>
      <c r="B11125">
        <v>2019</v>
      </c>
      <c r="C11125" t="s">
        <v>3</v>
      </c>
      <c r="D11125" t="s">
        <v>60</v>
      </c>
      <c r="E11125">
        <v>0</v>
      </c>
      <c r="F11125">
        <v>0</v>
      </c>
      <c r="G11125">
        <v>0</v>
      </c>
      <c r="H11125">
        <v>0</v>
      </c>
    </row>
    <row r="11126" spans="1:8" x14ac:dyDescent="0.25">
      <c r="A11126" t="s">
        <v>59</v>
      </c>
      <c r="B11126">
        <v>2019</v>
      </c>
      <c r="C11126" t="s">
        <v>3</v>
      </c>
      <c r="D11126" t="s">
        <v>60</v>
      </c>
      <c r="E11126">
        <v>0</v>
      </c>
      <c r="F11126">
        <v>0</v>
      </c>
      <c r="G11126">
        <v>0</v>
      </c>
      <c r="H11126">
        <v>0</v>
      </c>
    </row>
    <row r="11127" spans="1:8" x14ac:dyDescent="0.25">
      <c r="A11127" t="s">
        <v>59</v>
      </c>
      <c r="B11127">
        <v>2019</v>
      </c>
      <c r="C11127" t="s">
        <v>3</v>
      </c>
      <c r="D11127" t="s">
        <v>60</v>
      </c>
      <c r="E11127">
        <v>2</v>
      </c>
      <c r="F11127">
        <v>37.766069999999999</v>
      </c>
      <c r="G11127">
        <v>3730.79</v>
      </c>
      <c r="H11127">
        <v>3730.79</v>
      </c>
    </row>
    <row r="11128" spans="1:8" x14ac:dyDescent="0.25">
      <c r="A11128" t="s">
        <v>59</v>
      </c>
      <c r="B11128">
        <v>2019</v>
      </c>
      <c r="C11128" t="s">
        <v>3</v>
      </c>
      <c r="D11128" t="s">
        <v>60</v>
      </c>
      <c r="E11128">
        <v>0</v>
      </c>
      <c r="F11128">
        <v>0</v>
      </c>
      <c r="G11128">
        <v>0</v>
      </c>
      <c r="H11128">
        <v>0</v>
      </c>
    </row>
    <row r="11129" spans="1:8" x14ac:dyDescent="0.25">
      <c r="A11129" t="s">
        <v>59</v>
      </c>
      <c r="B11129">
        <v>2019</v>
      </c>
      <c r="C11129" t="s">
        <v>3</v>
      </c>
      <c r="D11129" t="s">
        <v>60</v>
      </c>
      <c r="E11129">
        <v>100</v>
      </c>
      <c r="F11129">
        <v>7191.64354</v>
      </c>
      <c r="G11129">
        <v>523755.43</v>
      </c>
      <c r="H11129">
        <v>618128.51</v>
      </c>
    </row>
    <row r="11130" spans="1:8" x14ac:dyDescent="0.25">
      <c r="A11130" t="s">
        <v>59</v>
      </c>
      <c r="B11130">
        <v>2019</v>
      </c>
      <c r="C11130" t="s">
        <v>3</v>
      </c>
      <c r="D11130" t="s">
        <v>60</v>
      </c>
      <c r="E11130">
        <v>3</v>
      </c>
      <c r="F11130">
        <v>1.2470000000000001</v>
      </c>
      <c r="G11130">
        <v>119.24</v>
      </c>
      <c r="H11130">
        <v>119.24</v>
      </c>
    </row>
    <row r="11131" spans="1:8" x14ac:dyDescent="0.25">
      <c r="A11131" t="s">
        <v>59</v>
      </c>
      <c r="B11131">
        <v>2019</v>
      </c>
      <c r="C11131" t="s">
        <v>3</v>
      </c>
      <c r="D11131" t="s">
        <v>62</v>
      </c>
      <c r="E11131">
        <v>5</v>
      </c>
      <c r="F11131">
        <v>628.16227000000003</v>
      </c>
      <c r="G11131">
        <v>60703.4</v>
      </c>
      <c r="H11131">
        <v>61247.73</v>
      </c>
    </row>
    <row r="11132" spans="1:8" x14ac:dyDescent="0.25">
      <c r="A11132" t="s">
        <v>59</v>
      </c>
      <c r="B11132">
        <v>2019</v>
      </c>
      <c r="C11132" t="s">
        <v>3</v>
      </c>
      <c r="D11132" t="s">
        <v>62</v>
      </c>
      <c r="E11132">
        <v>0</v>
      </c>
      <c r="F11132">
        <v>0</v>
      </c>
      <c r="G11132">
        <v>0</v>
      </c>
      <c r="H11132">
        <v>0</v>
      </c>
    </row>
    <row r="11133" spans="1:8" x14ac:dyDescent="0.25">
      <c r="A11133" t="s">
        <v>59</v>
      </c>
      <c r="B11133">
        <v>2019</v>
      </c>
      <c r="C11133" t="s">
        <v>3</v>
      </c>
      <c r="D11133" t="s">
        <v>60</v>
      </c>
      <c r="E11133">
        <v>0</v>
      </c>
      <c r="F11133">
        <v>0</v>
      </c>
      <c r="G11133">
        <v>0</v>
      </c>
      <c r="H11133">
        <v>0</v>
      </c>
    </row>
    <row r="11134" spans="1:8" x14ac:dyDescent="0.25">
      <c r="A11134" t="s">
        <v>59</v>
      </c>
      <c r="B11134">
        <v>2019</v>
      </c>
      <c r="C11134" t="s">
        <v>3</v>
      </c>
      <c r="D11134" t="s">
        <v>60</v>
      </c>
      <c r="E11134">
        <v>0</v>
      </c>
      <c r="F11134">
        <v>0</v>
      </c>
      <c r="G11134">
        <v>0</v>
      </c>
      <c r="H11134">
        <v>0</v>
      </c>
    </row>
    <row r="11135" spans="1:8" x14ac:dyDescent="0.25">
      <c r="A11135" t="s">
        <v>59</v>
      </c>
      <c r="B11135">
        <v>2019</v>
      </c>
      <c r="C11135" t="s">
        <v>3</v>
      </c>
      <c r="D11135" t="s">
        <v>60</v>
      </c>
      <c r="E11135">
        <v>0</v>
      </c>
      <c r="F11135">
        <v>0</v>
      </c>
      <c r="G11135">
        <v>0</v>
      </c>
      <c r="H11135">
        <v>0</v>
      </c>
    </row>
    <row r="11136" spans="1:8" x14ac:dyDescent="0.25">
      <c r="A11136" t="s">
        <v>59</v>
      </c>
      <c r="B11136">
        <v>2019</v>
      </c>
      <c r="C11136" t="s">
        <v>3</v>
      </c>
      <c r="D11136" t="s">
        <v>61</v>
      </c>
      <c r="E11136">
        <v>0</v>
      </c>
      <c r="F11136">
        <v>0</v>
      </c>
      <c r="G11136">
        <v>0</v>
      </c>
      <c r="H11136">
        <v>0</v>
      </c>
    </row>
    <row r="11137" spans="1:8" x14ac:dyDescent="0.25">
      <c r="A11137" t="s">
        <v>59</v>
      </c>
      <c r="B11137">
        <v>2019</v>
      </c>
      <c r="C11137" t="s">
        <v>3</v>
      </c>
      <c r="D11137" t="s">
        <v>60</v>
      </c>
      <c r="E11137">
        <v>0</v>
      </c>
      <c r="F11137">
        <v>0</v>
      </c>
      <c r="G11137">
        <v>0</v>
      </c>
      <c r="H11137">
        <v>0</v>
      </c>
    </row>
    <row r="11138" spans="1:8" x14ac:dyDescent="0.25">
      <c r="A11138" t="s">
        <v>59</v>
      </c>
      <c r="B11138">
        <v>2019</v>
      </c>
      <c r="C11138" t="s">
        <v>3</v>
      </c>
      <c r="D11138" t="s">
        <v>62</v>
      </c>
      <c r="E11138">
        <v>1</v>
      </c>
      <c r="F11138">
        <v>404.01600000000002</v>
      </c>
      <c r="G11138">
        <v>37675.08</v>
      </c>
      <c r="H11138">
        <v>117763.38</v>
      </c>
    </row>
    <row r="11139" spans="1:8" x14ac:dyDescent="0.25">
      <c r="A11139" t="s">
        <v>59</v>
      </c>
      <c r="B11139">
        <v>2019</v>
      </c>
      <c r="C11139" t="s">
        <v>3</v>
      </c>
      <c r="D11139" t="s">
        <v>60</v>
      </c>
      <c r="E11139">
        <v>0</v>
      </c>
      <c r="F11139">
        <v>0</v>
      </c>
      <c r="G11139">
        <v>0</v>
      </c>
      <c r="H11139">
        <v>0</v>
      </c>
    </row>
    <row r="11140" spans="1:8" x14ac:dyDescent="0.25">
      <c r="A11140" t="s">
        <v>59</v>
      </c>
      <c r="B11140">
        <v>2019</v>
      </c>
      <c r="C11140" t="s">
        <v>3</v>
      </c>
      <c r="D11140" t="s">
        <v>60</v>
      </c>
      <c r="E11140">
        <v>0</v>
      </c>
      <c r="F11140">
        <v>0</v>
      </c>
      <c r="G11140">
        <v>0</v>
      </c>
      <c r="H11140">
        <v>0</v>
      </c>
    </row>
    <row r="11141" spans="1:8" x14ac:dyDescent="0.25">
      <c r="A11141" t="s">
        <v>59</v>
      </c>
      <c r="B11141">
        <v>2019</v>
      </c>
      <c r="C11141" t="s">
        <v>3</v>
      </c>
      <c r="D11141" t="s">
        <v>60</v>
      </c>
      <c r="E11141">
        <v>0</v>
      </c>
      <c r="F11141">
        <v>0</v>
      </c>
      <c r="G11141">
        <v>0</v>
      </c>
      <c r="H11141">
        <v>0</v>
      </c>
    </row>
    <row r="11142" spans="1:8" x14ac:dyDescent="0.25">
      <c r="A11142" t="s">
        <v>59</v>
      </c>
      <c r="B11142">
        <v>2019</v>
      </c>
      <c r="C11142" t="s">
        <v>3</v>
      </c>
      <c r="D11142" t="s">
        <v>60</v>
      </c>
      <c r="E11142">
        <v>0</v>
      </c>
      <c r="F11142">
        <v>0</v>
      </c>
      <c r="G11142">
        <v>0</v>
      </c>
      <c r="H11142">
        <v>0</v>
      </c>
    </row>
    <row r="11143" spans="1:8" x14ac:dyDescent="0.25">
      <c r="A11143" t="s">
        <v>59</v>
      </c>
      <c r="B11143">
        <v>2019</v>
      </c>
      <c r="C11143" t="s">
        <v>3</v>
      </c>
      <c r="D11143" t="s">
        <v>60</v>
      </c>
      <c r="E11143">
        <v>16</v>
      </c>
      <c r="F11143">
        <v>1073.4042099999999</v>
      </c>
      <c r="G11143">
        <v>70513.98</v>
      </c>
      <c r="H11143">
        <v>70022.850000000006</v>
      </c>
    </row>
    <row r="11144" spans="1:8" x14ac:dyDescent="0.25">
      <c r="A11144" t="s">
        <v>59</v>
      </c>
      <c r="B11144">
        <v>2019</v>
      </c>
      <c r="C11144" t="s">
        <v>3</v>
      </c>
      <c r="D11144" t="s">
        <v>60</v>
      </c>
      <c r="E11144">
        <v>0</v>
      </c>
      <c r="F11144">
        <v>0</v>
      </c>
      <c r="G11144">
        <v>0</v>
      </c>
      <c r="H11144">
        <v>0</v>
      </c>
    </row>
    <row r="11145" spans="1:8" x14ac:dyDescent="0.25">
      <c r="A11145" t="s">
        <v>59</v>
      </c>
      <c r="B11145">
        <v>2019</v>
      </c>
      <c r="C11145" t="s">
        <v>3</v>
      </c>
      <c r="D11145" t="s">
        <v>60</v>
      </c>
      <c r="E11145">
        <v>22</v>
      </c>
      <c r="F11145">
        <v>3017.6489900000001</v>
      </c>
      <c r="G11145">
        <v>192962.13</v>
      </c>
      <c r="H11145">
        <v>181672.14</v>
      </c>
    </row>
    <row r="11146" spans="1:8" x14ac:dyDescent="0.25">
      <c r="A11146" t="s">
        <v>59</v>
      </c>
      <c r="B11146">
        <v>2019</v>
      </c>
      <c r="C11146" t="s">
        <v>3</v>
      </c>
      <c r="D11146" t="s">
        <v>60</v>
      </c>
      <c r="E11146">
        <v>1</v>
      </c>
      <c r="F11146">
        <v>0.55284</v>
      </c>
      <c r="G11146">
        <v>49.48</v>
      </c>
      <c r="H11146">
        <v>48.38</v>
      </c>
    </row>
    <row r="11147" spans="1:8" x14ac:dyDescent="0.25">
      <c r="A11147" t="s">
        <v>59</v>
      </c>
      <c r="B11147">
        <v>2019</v>
      </c>
      <c r="C11147" t="s">
        <v>3</v>
      </c>
      <c r="D11147" t="s">
        <v>60</v>
      </c>
      <c r="E11147">
        <v>0</v>
      </c>
      <c r="F11147">
        <v>0</v>
      </c>
      <c r="G11147">
        <v>0</v>
      </c>
      <c r="H11147">
        <v>0</v>
      </c>
    </row>
    <row r="11148" spans="1:8" x14ac:dyDescent="0.25">
      <c r="A11148" t="s">
        <v>59</v>
      </c>
      <c r="B11148">
        <v>2019</v>
      </c>
      <c r="C11148" t="s">
        <v>3</v>
      </c>
      <c r="D11148" t="s">
        <v>60</v>
      </c>
      <c r="E11148">
        <v>0</v>
      </c>
      <c r="F11148">
        <v>0</v>
      </c>
      <c r="G11148">
        <v>0</v>
      </c>
      <c r="H11148">
        <v>0</v>
      </c>
    </row>
    <row r="11149" spans="1:8" x14ac:dyDescent="0.25">
      <c r="A11149" t="s">
        <v>59</v>
      </c>
      <c r="B11149">
        <v>2019</v>
      </c>
      <c r="C11149" t="s">
        <v>3</v>
      </c>
      <c r="D11149" t="s">
        <v>60</v>
      </c>
      <c r="E11149">
        <v>2</v>
      </c>
      <c r="F11149">
        <v>2.4000000000000001E-4</v>
      </c>
      <c r="G11149">
        <v>2.84</v>
      </c>
      <c r="H11149">
        <v>10.43</v>
      </c>
    </row>
    <row r="11150" spans="1:8" x14ac:dyDescent="0.25">
      <c r="A11150" t="s">
        <v>59</v>
      </c>
      <c r="B11150">
        <v>2019</v>
      </c>
      <c r="C11150" t="s">
        <v>3</v>
      </c>
      <c r="D11150" t="s">
        <v>61</v>
      </c>
      <c r="E11150">
        <v>5</v>
      </c>
      <c r="F11150">
        <v>16249.995999999999</v>
      </c>
      <c r="G11150">
        <v>1139101.45</v>
      </c>
      <c r="H11150">
        <v>1139101.45</v>
      </c>
    </row>
    <row r="11151" spans="1:8" x14ac:dyDescent="0.25">
      <c r="A11151" t="s">
        <v>59</v>
      </c>
      <c r="B11151">
        <v>2019</v>
      </c>
      <c r="C11151" t="s">
        <v>3</v>
      </c>
      <c r="D11151" t="s">
        <v>60</v>
      </c>
      <c r="E11151">
        <v>0</v>
      </c>
      <c r="F11151">
        <v>0</v>
      </c>
      <c r="G11151">
        <v>0</v>
      </c>
      <c r="H11151">
        <v>0</v>
      </c>
    </row>
    <row r="11152" spans="1:8" x14ac:dyDescent="0.25">
      <c r="A11152" t="s">
        <v>59</v>
      </c>
      <c r="B11152">
        <v>2019</v>
      </c>
      <c r="C11152" t="s">
        <v>3</v>
      </c>
      <c r="D11152" t="s">
        <v>60</v>
      </c>
      <c r="E11152">
        <v>0</v>
      </c>
      <c r="F11152">
        <v>0</v>
      </c>
      <c r="G11152">
        <v>0</v>
      </c>
      <c r="H11152">
        <v>0</v>
      </c>
    </row>
    <row r="11153" spans="1:8" x14ac:dyDescent="0.25">
      <c r="A11153" t="s">
        <v>59</v>
      </c>
      <c r="B11153">
        <v>2019</v>
      </c>
      <c r="C11153" t="s">
        <v>3</v>
      </c>
      <c r="D11153" t="s">
        <v>60</v>
      </c>
      <c r="E11153">
        <v>0</v>
      </c>
      <c r="F11153">
        <v>0</v>
      </c>
      <c r="G11153">
        <v>0</v>
      </c>
      <c r="H11153">
        <v>0</v>
      </c>
    </row>
    <row r="11154" spans="1:8" x14ac:dyDescent="0.25">
      <c r="A11154" t="s">
        <v>59</v>
      </c>
      <c r="B11154">
        <v>2019</v>
      </c>
      <c r="C11154" t="s">
        <v>3</v>
      </c>
      <c r="D11154" t="s">
        <v>60</v>
      </c>
      <c r="E11154">
        <v>0</v>
      </c>
      <c r="F11154">
        <v>0</v>
      </c>
      <c r="G11154">
        <v>0</v>
      </c>
      <c r="H11154">
        <v>0</v>
      </c>
    </row>
    <row r="11155" spans="1:8" x14ac:dyDescent="0.25">
      <c r="A11155" t="s">
        <v>59</v>
      </c>
      <c r="B11155">
        <v>2019</v>
      </c>
      <c r="C11155" t="s">
        <v>3</v>
      </c>
      <c r="D11155" t="s">
        <v>60</v>
      </c>
      <c r="E11155">
        <v>0</v>
      </c>
      <c r="F11155">
        <v>0</v>
      </c>
      <c r="G11155">
        <v>0</v>
      </c>
      <c r="H11155">
        <v>0</v>
      </c>
    </row>
    <row r="11156" spans="1:8" x14ac:dyDescent="0.25">
      <c r="A11156" t="s">
        <v>59</v>
      </c>
      <c r="B11156">
        <v>2019</v>
      </c>
      <c r="C11156" t="s">
        <v>3</v>
      </c>
      <c r="D11156" t="s">
        <v>62</v>
      </c>
      <c r="E11156">
        <v>0</v>
      </c>
      <c r="F11156">
        <v>0</v>
      </c>
      <c r="G11156">
        <v>0</v>
      </c>
      <c r="H11156">
        <v>0</v>
      </c>
    </row>
    <row r="11157" spans="1:8" x14ac:dyDescent="0.25">
      <c r="A11157" t="s">
        <v>59</v>
      </c>
      <c r="B11157">
        <v>2019</v>
      </c>
      <c r="C11157" t="s">
        <v>3</v>
      </c>
      <c r="D11157" t="s">
        <v>60</v>
      </c>
      <c r="E11157">
        <v>0</v>
      </c>
      <c r="F11157">
        <v>0</v>
      </c>
      <c r="G11157">
        <v>0</v>
      </c>
      <c r="H11157">
        <v>0</v>
      </c>
    </row>
    <row r="11158" spans="1:8" x14ac:dyDescent="0.25">
      <c r="A11158" t="s">
        <v>59</v>
      </c>
      <c r="B11158">
        <v>2019</v>
      </c>
      <c r="C11158" t="s">
        <v>3</v>
      </c>
      <c r="D11158" t="s">
        <v>60</v>
      </c>
      <c r="E11158">
        <v>0</v>
      </c>
      <c r="F11158">
        <v>0</v>
      </c>
      <c r="G11158">
        <v>0</v>
      </c>
      <c r="H11158">
        <v>0</v>
      </c>
    </row>
    <row r="11159" spans="1:8" x14ac:dyDescent="0.25">
      <c r="A11159" t="s">
        <v>59</v>
      </c>
      <c r="B11159">
        <v>2019</v>
      </c>
      <c r="C11159" t="s">
        <v>3</v>
      </c>
      <c r="D11159" t="s">
        <v>60</v>
      </c>
      <c r="E11159">
        <v>0</v>
      </c>
      <c r="F11159">
        <v>0</v>
      </c>
      <c r="G11159">
        <v>0</v>
      </c>
      <c r="H11159">
        <v>0</v>
      </c>
    </row>
    <row r="11160" spans="1:8" x14ac:dyDescent="0.25">
      <c r="A11160" t="s">
        <v>59</v>
      </c>
      <c r="B11160">
        <v>2019</v>
      </c>
      <c r="C11160" t="s">
        <v>3</v>
      </c>
      <c r="D11160" t="s">
        <v>60</v>
      </c>
      <c r="E11160">
        <v>1</v>
      </c>
      <c r="F11160">
        <v>188.35</v>
      </c>
      <c r="G11160">
        <v>12077.82</v>
      </c>
      <c r="H11160">
        <v>12077.82</v>
      </c>
    </row>
    <row r="11161" spans="1:8" x14ac:dyDescent="0.25">
      <c r="A11161" t="s">
        <v>59</v>
      </c>
      <c r="B11161">
        <v>2019</v>
      </c>
      <c r="C11161" t="s">
        <v>3</v>
      </c>
      <c r="D11161" t="s">
        <v>60</v>
      </c>
      <c r="E11161">
        <v>0</v>
      </c>
      <c r="F11161">
        <v>0</v>
      </c>
      <c r="G11161">
        <v>0</v>
      </c>
      <c r="H11161">
        <v>0</v>
      </c>
    </row>
    <row r="11162" spans="1:8" x14ac:dyDescent="0.25">
      <c r="A11162" t="s">
        <v>59</v>
      </c>
      <c r="B11162">
        <v>2019</v>
      </c>
      <c r="C11162" t="s">
        <v>3</v>
      </c>
      <c r="D11162" t="s">
        <v>60</v>
      </c>
      <c r="E11162">
        <v>0</v>
      </c>
      <c r="F11162">
        <v>0</v>
      </c>
      <c r="G11162">
        <v>0</v>
      </c>
      <c r="H11162">
        <v>0</v>
      </c>
    </row>
    <row r="11163" spans="1:8" x14ac:dyDescent="0.25">
      <c r="A11163" t="s">
        <v>59</v>
      </c>
      <c r="B11163">
        <v>2019</v>
      </c>
      <c r="C11163" t="s">
        <v>3</v>
      </c>
      <c r="D11163" t="s">
        <v>60</v>
      </c>
      <c r="E11163">
        <v>0</v>
      </c>
      <c r="F11163">
        <v>0</v>
      </c>
      <c r="G11163">
        <v>0</v>
      </c>
      <c r="H11163">
        <v>0</v>
      </c>
    </row>
    <row r="11164" spans="1:8" x14ac:dyDescent="0.25">
      <c r="A11164" t="s">
        <v>59</v>
      </c>
      <c r="B11164">
        <v>2019</v>
      </c>
      <c r="C11164" t="s">
        <v>3</v>
      </c>
      <c r="D11164" t="s">
        <v>61</v>
      </c>
      <c r="E11164">
        <v>0</v>
      </c>
      <c r="F11164">
        <v>0</v>
      </c>
      <c r="G11164">
        <v>0</v>
      </c>
      <c r="H11164">
        <v>0</v>
      </c>
    </row>
    <row r="11165" spans="1:8" x14ac:dyDescent="0.25">
      <c r="A11165" t="s">
        <v>59</v>
      </c>
      <c r="B11165">
        <v>2019</v>
      </c>
      <c r="C11165" t="s">
        <v>3</v>
      </c>
      <c r="D11165" t="s">
        <v>61</v>
      </c>
      <c r="E11165">
        <v>302</v>
      </c>
      <c r="F11165">
        <v>34496.174700000003</v>
      </c>
      <c r="G11165">
        <v>2894342.03</v>
      </c>
      <c r="H11165">
        <v>2819741.68</v>
      </c>
    </row>
    <row r="11166" spans="1:8" x14ac:dyDescent="0.25">
      <c r="A11166" t="s">
        <v>59</v>
      </c>
      <c r="B11166">
        <v>2019</v>
      </c>
      <c r="C11166" t="s">
        <v>3</v>
      </c>
      <c r="D11166" t="s">
        <v>61</v>
      </c>
      <c r="E11166">
        <v>2</v>
      </c>
      <c r="F11166">
        <v>2.2082999999999999</v>
      </c>
      <c r="G11166">
        <v>306.25</v>
      </c>
      <c r="H11166">
        <v>306.25</v>
      </c>
    </row>
    <row r="11167" spans="1:8" x14ac:dyDescent="0.25">
      <c r="A11167" t="s">
        <v>59</v>
      </c>
      <c r="B11167">
        <v>2019</v>
      </c>
      <c r="C11167" t="s">
        <v>3</v>
      </c>
      <c r="D11167" t="s">
        <v>60</v>
      </c>
      <c r="E11167">
        <v>0</v>
      </c>
      <c r="F11167">
        <v>0</v>
      </c>
      <c r="G11167">
        <v>0</v>
      </c>
      <c r="H11167">
        <v>0</v>
      </c>
    </row>
    <row r="11168" spans="1:8" x14ac:dyDescent="0.25">
      <c r="A11168" t="s">
        <v>59</v>
      </c>
      <c r="B11168">
        <v>2019</v>
      </c>
      <c r="C11168" t="s">
        <v>3</v>
      </c>
      <c r="D11168" t="s">
        <v>60</v>
      </c>
      <c r="E11168">
        <v>0</v>
      </c>
      <c r="F11168">
        <v>0</v>
      </c>
      <c r="G11168">
        <v>0</v>
      </c>
      <c r="H11168">
        <v>0</v>
      </c>
    </row>
    <row r="11169" spans="1:8" x14ac:dyDescent="0.25">
      <c r="A11169" t="s">
        <v>59</v>
      </c>
      <c r="B11169">
        <v>2019</v>
      </c>
      <c r="C11169" t="s">
        <v>3</v>
      </c>
      <c r="D11169" t="s">
        <v>60</v>
      </c>
      <c r="E11169">
        <v>0</v>
      </c>
      <c r="F11169">
        <v>0</v>
      </c>
      <c r="G11169">
        <v>0</v>
      </c>
      <c r="H11169">
        <v>0</v>
      </c>
    </row>
    <row r="11170" spans="1:8" x14ac:dyDescent="0.25">
      <c r="A11170" t="s">
        <v>59</v>
      </c>
      <c r="B11170">
        <v>2019</v>
      </c>
      <c r="C11170" t="s">
        <v>3</v>
      </c>
      <c r="D11170" t="s">
        <v>60</v>
      </c>
      <c r="E11170">
        <v>0</v>
      </c>
      <c r="F11170">
        <v>0</v>
      </c>
      <c r="G11170">
        <v>0</v>
      </c>
      <c r="H11170">
        <v>0</v>
      </c>
    </row>
    <row r="11171" spans="1:8" x14ac:dyDescent="0.25">
      <c r="A11171" t="s">
        <v>59</v>
      </c>
      <c r="B11171">
        <v>2019</v>
      </c>
      <c r="C11171" t="s">
        <v>3</v>
      </c>
      <c r="D11171" t="s">
        <v>62</v>
      </c>
      <c r="E11171">
        <v>132</v>
      </c>
      <c r="F11171">
        <v>11910.932129999999</v>
      </c>
      <c r="G11171">
        <v>1184946.7</v>
      </c>
      <c r="H11171">
        <v>1192131.23</v>
      </c>
    </row>
    <row r="11172" spans="1:8" x14ac:dyDescent="0.25">
      <c r="A11172" t="s">
        <v>59</v>
      </c>
      <c r="B11172">
        <v>2019</v>
      </c>
      <c r="C11172" t="s">
        <v>3</v>
      </c>
      <c r="D11172" t="s">
        <v>62</v>
      </c>
      <c r="E11172">
        <v>10</v>
      </c>
      <c r="F11172">
        <v>13.18266</v>
      </c>
      <c r="G11172">
        <v>1964.84</v>
      </c>
      <c r="H11172">
        <v>2135.54</v>
      </c>
    </row>
    <row r="11173" spans="1:8" x14ac:dyDescent="0.25">
      <c r="A11173" t="s">
        <v>59</v>
      </c>
      <c r="B11173">
        <v>2019</v>
      </c>
      <c r="C11173" t="s">
        <v>3</v>
      </c>
      <c r="D11173" t="s">
        <v>60</v>
      </c>
      <c r="E11173">
        <v>0</v>
      </c>
      <c r="F11173">
        <v>0</v>
      </c>
      <c r="G11173">
        <v>0</v>
      </c>
      <c r="H11173">
        <v>0</v>
      </c>
    </row>
    <row r="11174" spans="1:8" x14ac:dyDescent="0.25">
      <c r="A11174" t="s">
        <v>59</v>
      </c>
      <c r="B11174">
        <v>2019</v>
      </c>
      <c r="C11174" t="s">
        <v>3</v>
      </c>
      <c r="D11174" t="s">
        <v>60</v>
      </c>
      <c r="E11174">
        <v>0</v>
      </c>
      <c r="F11174">
        <v>0</v>
      </c>
      <c r="G11174">
        <v>0</v>
      </c>
      <c r="H11174">
        <v>0</v>
      </c>
    </row>
    <row r="11175" spans="1:8" x14ac:dyDescent="0.25">
      <c r="A11175" t="s">
        <v>59</v>
      </c>
      <c r="B11175">
        <v>2019</v>
      </c>
      <c r="C11175" t="s">
        <v>3</v>
      </c>
      <c r="D11175" t="s">
        <v>60</v>
      </c>
      <c r="E11175">
        <v>0</v>
      </c>
      <c r="F11175">
        <v>0</v>
      </c>
      <c r="G11175">
        <v>0</v>
      </c>
      <c r="H11175">
        <v>0</v>
      </c>
    </row>
    <row r="11176" spans="1:8" x14ac:dyDescent="0.25">
      <c r="A11176" t="s">
        <v>59</v>
      </c>
      <c r="B11176">
        <v>2019</v>
      </c>
      <c r="C11176" t="s">
        <v>3</v>
      </c>
      <c r="D11176" t="s">
        <v>60</v>
      </c>
      <c r="E11176">
        <v>0</v>
      </c>
      <c r="F11176">
        <v>0</v>
      </c>
      <c r="G11176">
        <v>0</v>
      </c>
      <c r="H11176">
        <v>0</v>
      </c>
    </row>
    <row r="11177" spans="1:8" x14ac:dyDescent="0.25">
      <c r="A11177" t="s">
        <v>59</v>
      </c>
      <c r="B11177">
        <v>2019</v>
      </c>
      <c r="C11177" t="s">
        <v>3</v>
      </c>
      <c r="D11177" t="s">
        <v>60</v>
      </c>
      <c r="E11177">
        <v>0</v>
      </c>
      <c r="F11177">
        <v>0</v>
      </c>
      <c r="G11177">
        <v>0</v>
      </c>
      <c r="H11177">
        <v>0</v>
      </c>
    </row>
    <row r="11178" spans="1:8" x14ac:dyDescent="0.25">
      <c r="A11178" t="s">
        <v>59</v>
      </c>
      <c r="B11178">
        <v>2019</v>
      </c>
      <c r="C11178" t="s">
        <v>3</v>
      </c>
      <c r="D11178" t="s">
        <v>63</v>
      </c>
      <c r="E11178">
        <v>31</v>
      </c>
      <c r="F11178">
        <v>2.9460000000000002</v>
      </c>
      <c r="G11178">
        <v>290.73</v>
      </c>
      <c r="H11178">
        <v>176.45</v>
      </c>
    </row>
    <row r="11179" spans="1:8" x14ac:dyDescent="0.25">
      <c r="A11179" t="s">
        <v>59</v>
      </c>
      <c r="B11179">
        <v>2019</v>
      </c>
      <c r="C11179" t="s">
        <v>3</v>
      </c>
      <c r="D11179" t="s">
        <v>60</v>
      </c>
      <c r="E11179">
        <v>1</v>
      </c>
      <c r="F11179">
        <v>6.1002799999999997</v>
      </c>
      <c r="G11179">
        <v>506.84</v>
      </c>
      <c r="H11179">
        <v>505.82</v>
      </c>
    </row>
    <row r="11180" spans="1:8" x14ac:dyDescent="0.25">
      <c r="A11180" t="s">
        <v>59</v>
      </c>
      <c r="B11180">
        <v>2019</v>
      </c>
      <c r="C11180" t="s">
        <v>3</v>
      </c>
      <c r="D11180" t="s">
        <v>60</v>
      </c>
      <c r="E11180">
        <v>5</v>
      </c>
      <c r="F11180">
        <v>34.517029999999998</v>
      </c>
      <c r="G11180">
        <v>3009.57</v>
      </c>
      <c r="H11180">
        <v>3594.66</v>
      </c>
    </row>
    <row r="11181" spans="1:8" x14ac:dyDescent="0.25">
      <c r="A11181" t="s">
        <v>59</v>
      </c>
      <c r="B11181">
        <v>2019</v>
      </c>
      <c r="C11181" t="s">
        <v>3</v>
      </c>
      <c r="D11181" t="s">
        <v>60</v>
      </c>
      <c r="E11181">
        <v>2</v>
      </c>
      <c r="F11181">
        <v>30.638000000000002</v>
      </c>
      <c r="G11181">
        <v>2548.4699999999998</v>
      </c>
      <c r="H11181">
        <v>0</v>
      </c>
    </row>
    <row r="11182" spans="1:8" x14ac:dyDescent="0.25">
      <c r="A11182" t="s">
        <v>59</v>
      </c>
      <c r="B11182">
        <v>2019</v>
      </c>
      <c r="C11182" t="s">
        <v>3</v>
      </c>
      <c r="D11182" t="s">
        <v>60</v>
      </c>
      <c r="E11182">
        <v>3</v>
      </c>
      <c r="F11182">
        <v>0.44</v>
      </c>
      <c r="G11182">
        <v>37.9</v>
      </c>
      <c r="H11182">
        <v>28.36</v>
      </c>
    </row>
    <row r="11183" spans="1:8" x14ac:dyDescent="0.25">
      <c r="A11183" t="s">
        <v>59</v>
      </c>
      <c r="B11183">
        <v>2019</v>
      </c>
      <c r="C11183" t="s">
        <v>3</v>
      </c>
      <c r="D11183" t="s">
        <v>60</v>
      </c>
      <c r="E11183">
        <v>0</v>
      </c>
      <c r="F11183">
        <v>0</v>
      </c>
      <c r="G11183">
        <v>0</v>
      </c>
      <c r="H11183">
        <v>0</v>
      </c>
    </row>
    <row r="11184" spans="1:8" x14ac:dyDescent="0.25">
      <c r="A11184" t="s">
        <v>59</v>
      </c>
      <c r="B11184">
        <v>2019</v>
      </c>
      <c r="C11184" t="s">
        <v>3</v>
      </c>
      <c r="D11184" t="s">
        <v>60</v>
      </c>
      <c r="E11184">
        <v>22</v>
      </c>
      <c r="F11184">
        <v>7.3733399999999998</v>
      </c>
      <c r="G11184">
        <v>605.30999999999995</v>
      </c>
      <c r="H11184">
        <v>611.73</v>
      </c>
    </row>
    <row r="11185" spans="1:8" x14ac:dyDescent="0.25">
      <c r="A11185" t="s">
        <v>59</v>
      </c>
      <c r="B11185">
        <v>2019</v>
      </c>
      <c r="C11185" t="s">
        <v>3</v>
      </c>
      <c r="D11185" t="s">
        <v>63</v>
      </c>
      <c r="E11185">
        <v>0</v>
      </c>
      <c r="F11185">
        <v>0</v>
      </c>
      <c r="G11185">
        <v>0</v>
      </c>
      <c r="H11185">
        <v>0</v>
      </c>
    </row>
    <row r="11186" spans="1:8" x14ac:dyDescent="0.25">
      <c r="A11186" t="s">
        <v>59</v>
      </c>
      <c r="B11186">
        <v>2019</v>
      </c>
      <c r="C11186" t="s">
        <v>3</v>
      </c>
      <c r="D11186" t="s">
        <v>60</v>
      </c>
      <c r="E11186">
        <v>6</v>
      </c>
      <c r="F11186">
        <v>1.5589999999999999</v>
      </c>
      <c r="G11186">
        <v>133.1</v>
      </c>
      <c r="H11186">
        <v>34.340000000000003</v>
      </c>
    </row>
    <row r="11187" spans="1:8" x14ac:dyDescent="0.25">
      <c r="A11187" t="s">
        <v>59</v>
      </c>
      <c r="B11187">
        <v>2019</v>
      </c>
      <c r="C11187" t="s">
        <v>3</v>
      </c>
      <c r="D11187" t="s">
        <v>60</v>
      </c>
      <c r="E11187">
        <v>0</v>
      </c>
      <c r="F11187">
        <v>0</v>
      </c>
      <c r="G11187">
        <v>0</v>
      </c>
      <c r="H11187">
        <v>0</v>
      </c>
    </row>
    <row r="11188" spans="1:8" x14ac:dyDescent="0.25">
      <c r="A11188" t="s">
        <v>59</v>
      </c>
      <c r="B11188">
        <v>2019</v>
      </c>
      <c r="C11188" t="s">
        <v>3</v>
      </c>
      <c r="D11188" t="s">
        <v>60</v>
      </c>
      <c r="E11188">
        <v>0</v>
      </c>
      <c r="F11188">
        <v>0</v>
      </c>
      <c r="G11188">
        <v>0</v>
      </c>
      <c r="H11188">
        <v>0</v>
      </c>
    </row>
    <row r="11189" spans="1:8" x14ac:dyDescent="0.25">
      <c r="A11189" t="s">
        <v>59</v>
      </c>
      <c r="B11189">
        <v>2019</v>
      </c>
      <c r="C11189" t="s">
        <v>3</v>
      </c>
      <c r="D11189" t="s">
        <v>60</v>
      </c>
      <c r="E11189">
        <v>26</v>
      </c>
      <c r="F11189">
        <v>109.01232</v>
      </c>
      <c r="G11189">
        <v>9574.27</v>
      </c>
      <c r="H11189">
        <v>0</v>
      </c>
    </row>
    <row r="11190" spans="1:8" x14ac:dyDescent="0.25">
      <c r="A11190" t="s">
        <v>59</v>
      </c>
      <c r="B11190">
        <v>2019</v>
      </c>
      <c r="C11190" t="s">
        <v>3</v>
      </c>
      <c r="D11190" t="s">
        <v>60</v>
      </c>
      <c r="E11190">
        <v>0</v>
      </c>
      <c r="F11190">
        <v>0</v>
      </c>
      <c r="G11190">
        <v>0</v>
      </c>
      <c r="H11190">
        <v>0</v>
      </c>
    </row>
    <row r="11191" spans="1:8" x14ac:dyDescent="0.25">
      <c r="A11191" t="s">
        <v>59</v>
      </c>
      <c r="B11191">
        <v>2019</v>
      </c>
      <c r="C11191" t="s">
        <v>3</v>
      </c>
      <c r="D11191" t="s">
        <v>63</v>
      </c>
      <c r="E11191">
        <v>0</v>
      </c>
      <c r="F11191">
        <v>0</v>
      </c>
      <c r="G11191">
        <v>0</v>
      </c>
      <c r="H11191">
        <v>0</v>
      </c>
    </row>
    <row r="11192" spans="1:8" x14ac:dyDescent="0.25">
      <c r="A11192" t="s">
        <v>59</v>
      </c>
      <c r="B11192">
        <v>2019</v>
      </c>
      <c r="C11192" t="s">
        <v>3</v>
      </c>
      <c r="D11192" t="s">
        <v>64</v>
      </c>
      <c r="E11192">
        <v>0</v>
      </c>
      <c r="F11192">
        <v>0</v>
      </c>
      <c r="G11192">
        <v>0</v>
      </c>
      <c r="H11192">
        <v>0</v>
      </c>
    </row>
    <row r="11193" spans="1:8" x14ac:dyDescent="0.25">
      <c r="A11193" t="s">
        <v>59</v>
      </c>
      <c r="B11193">
        <v>2019</v>
      </c>
      <c r="C11193" t="s">
        <v>3</v>
      </c>
      <c r="D11193" t="s">
        <v>61</v>
      </c>
      <c r="E11193">
        <v>8</v>
      </c>
      <c r="F11193">
        <v>66.673460000000006</v>
      </c>
      <c r="G11193">
        <v>5260.84</v>
      </c>
      <c r="H11193">
        <v>5149.3100000000004</v>
      </c>
    </row>
    <row r="11194" spans="1:8" x14ac:dyDescent="0.25">
      <c r="A11194" t="s">
        <v>59</v>
      </c>
      <c r="B11194">
        <v>2019</v>
      </c>
      <c r="C11194" t="s">
        <v>3</v>
      </c>
      <c r="D11194" t="s">
        <v>61</v>
      </c>
      <c r="E11194">
        <v>0</v>
      </c>
      <c r="F11194">
        <v>0</v>
      </c>
      <c r="G11194">
        <v>0</v>
      </c>
      <c r="H11194">
        <v>0</v>
      </c>
    </row>
    <row r="11195" spans="1:8" x14ac:dyDescent="0.25">
      <c r="A11195" t="s">
        <v>59</v>
      </c>
      <c r="B11195">
        <v>2019</v>
      </c>
      <c r="C11195" t="s">
        <v>3</v>
      </c>
      <c r="D11195" t="s">
        <v>61</v>
      </c>
      <c r="E11195">
        <v>4</v>
      </c>
      <c r="F11195">
        <v>5.0330000000000004</v>
      </c>
      <c r="G11195">
        <v>444.53</v>
      </c>
      <c r="H11195">
        <v>497.5</v>
      </c>
    </row>
    <row r="11196" spans="1:8" x14ac:dyDescent="0.25">
      <c r="A11196" t="s">
        <v>59</v>
      </c>
      <c r="B11196">
        <v>2019</v>
      </c>
      <c r="C11196" t="s">
        <v>3</v>
      </c>
      <c r="D11196" t="s">
        <v>60</v>
      </c>
      <c r="E11196">
        <v>10</v>
      </c>
      <c r="F11196">
        <v>22.380459999999999</v>
      </c>
      <c r="G11196">
        <v>2321.61</v>
      </c>
      <c r="H11196">
        <v>1298.9000000000001</v>
      </c>
    </row>
    <row r="11197" spans="1:8" x14ac:dyDescent="0.25">
      <c r="A11197" t="s">
        <v>59</v>
      </c>
      <c r="B11197">
        <v>2019</v>
      </c>
      <c r="C11197" t="s">
        <v>3</v>
      </c>
      <c r="D11197" t="s">
        <v>60</v>
      </c>
      <c r="E11197">
        <v>481</v>
      </c>
      <c r="F11197">
        <v>4971.1608900000001</v>
      </c>
      <c r="G11197">
        <v>416216.06</v>
      </c>
      <c r="H11197">
        <v>464634.05</v>
      </c>
    </row>
    <row r="11198" spans="1:8" x14ac:dyDescent="0.25">
      <c r="A11198" t="s">
        <v>59</v>
      </c>
      <c r="B11198">
        <v>2019</v>
      </c>
      <c r="C11198" t="s">
        <v>3</v>
      </c>
      <c r="D11198" t="s">
        <v>60</v>
      </c>
      <c r="E11198">
        <v>376</v>
      </c>
      <c r="F11198">
        <v>487.43732999999997</v>
      </c>
      <c r="G11198">
        <v>58753.54</v>
      </c>
      <c r="H11198">
        <v>56275.15</v>
      </c>
    </row>
    <row r="11199" spans="1:8" x14ac:dyDescent="0.25">
      <c r="A11199" t="s">
        <v>59</v>
      </c>
      <c r="B11199">
        <v>2019</v>
      </c>
      <c r="C11199" t="s">
        <v>3</v>
      </c>
      <c r="D11199" t="s">
        <v>60</v>
      </c>
      <c r="E11199">
        <v>3171</v>
      </c>
      <c r="F11199">
        <v>1394.51521</v>
      </c>
      <c r="G11199">
        <v>123530.7</v>
      </c>
      <c r="H11199">
        <v>63654.61</v>
      </c>
    </row>
    <row r="11200" spans="1:8" x14ac:dyDescent="0.25">
      <c r="A11200" t="s">
        <v>59</v>
      </c>
      <c r="B11200">
        <v>2019</v>
      </c>
      <c r="C11200" t="s">
        <v>3</v>
      </c>
      <c r="D11200" t="s">
        <v>60</v>
      </c>
      <c r="E11200">
        <v>0</v>
      </c>
      <c r="F11200">
        <v>0</v>
      </c>
      <c r="G11200">
        <v>0</v>
      </c>
      <c r="H11200">
        <v>0</v>
      </c>
    </row>
    <row r="11201" spans="1:8" x14ac:dyDescent="0.25">
      <c r="A11201" t="s">
        <v>59</v>
      </c>
      <c r="B11201">
        <v>2019</v>
      </c>
      <c r="C11201" t="s">
        <v>3</v>
      </c>
      <c r="D11201" t="s">
        <v>60</v>
      </c>
      <c r="E11201">
        <v>3</v>
      </c>
      <c r="F11201">
        <v>0.17399999999999999</v>
      </c>
      <c r="G11201">
        <v>12.06</v>
      </c>
      <c r="H11201">
        <v>11.18</v>
      </c>
    </row>
    <row r="11202" spans="1:8" x14ac:dyDescent="0.25">
      <c r="A11202" t="s">
        <v>59</v>
      </c>
      <c r="B11202">
        <v>2019</v>
      </c>
      <c r="C11202" t="s">
        <v>3</v>
      </c>
      <c r="D11202" t="s">
        <v>62</v>
      </c>
      <c r="E11202">
        <v>45</v>
      </c>
      <c r="F11202">
        <v>421.55095</v>
      </c>
      <c r="G11202">
        <v>39234.21</v>
      </c>
      <c r="H11202">
        <v>19484.060000000001</v>
      </c>
    </row>
    <row r="11203" spans="1:8" x14ac:dyDescent="0.25">
      <c r="A11203" t="s">
        <v>59</v>
      </c>
      <c r="B11203">
        <v>2019</v>
      </c>
      <c r="C11203" t="s">
        <v>3</v>
      </c>
      <c r="D11203" t="s">
        <v>62</v>
      </c>
      <c r="E11203">
        <v>47</v>
      </c>
      <c r="F11203">
        <v>38.302019999999999</v>
      </c>
      <c r="G11203">
        <v>5677.84</v>
      </c>
      <c r="H11203">
        <v>4690.47</v>
      </c>
    </row>
    <row r="11204" spans="1:8" x14ac:dyDescent="0.25">
      <c r="A11204" t="s">
        <v>59</v>
      </c>
      <c r="B11204">
        <v>2019</v>
      </c>
      <c r="C11204" t="s">
        <v>3</v>
      </c>
      <c r="D11204" t="s">
        <v>62</v>
      </c>
      <c r="E11204">
        <v>325</v>
      </c>
      <c r="F11204">
        <v>123.00106</v>
      </c>
      <c r="G11204">
        <v>11974.15</v>
      </c>
      <c r="H11204">
        <v>7028.48</v>
      </c>
    </row>
    <row r="11205" spans="1:8" x14ac:dyDescent="0.25">
      <c r="A11205" t="s">
        <v>59</v>
      </c>
      <c r="B11205">
        <v>2019</v>
      </c>
      <c r="C11205" t="s">
        <v>3</v>
      </c>
      <c r="D11205" t="s">
        <v>60</v>
      </c>
      <c r="E11205">
        <v>66</v>
      </c>
      <c r="F11205">
        <v>419.97172</v>
      </c>
      <c r="G11205">
        <v>26925.53</v>
      </c>
      <c r="H11205">
        <v>23829.84</v>
      </c>
    </row>
    <row r="11206" spans="1:8" x14ac:dyDescent="0.25">
      <c r="A11206" t="s">
        <v>59</v>
      </c>
      <c r="B11206">
        <v>2019</v>
      </c>
      <c r="C11206" t="s">
        <v>3</v>
      </c>
      <c r="D11206" t="s">
        <v>60</v>
      </c>
      <c r="E11206">
        <v>2</v>
      </c>
      <c r="F11206">
        <v>0.67800000000000005</v>
      </c>
      <c r="G11206">
        <v>43.93</v>
      </c>
      <c r="H11206">
        <v>0</v>
      </c>
    </row>
    <row r="11207" spans="1:8" x14ac:dyDescent="0.25">
      <c r="A11207" t="s">
        <v>59</v>
      </c>
      <c r="B11207">
        <v>2019</v>
      </c>
      <c r="C11207" t="s">
        <v>3</v>
      </c>
      <c r="D11207" t="s">
        <v>60</v>
      </c>
      <c r="E11207">
        <v>10</v>
      </c>
      <c r="F11207">
        <v>12.372339999999999</v>
      </c>
      <c r="G11207">
        <v>917.89</v>
      </c>
      <c r="H11207">
        <v>990.14</v>
      </c>
    </row>
    <row r="11208" spans="1:8" x14ac:dyDescent="0.25">
      <c r="A11208" t="s">
        <v>59</v>
      </c>
      <c r="B11208">
        <v>2019</v>
      </c>
      <c r="C11208" t="s">
        <v>3</v>
      </c>
      <c r="D11208" t="s">
        <v>60</v>
      </c>
      <c r="E11208">
        <v>165</v>
      </c>
      <c r="F11208">
        <v>128.81139999999999</v>
      </c>
      <c r="G11208">
        <v>12256.86</v>
      </c>
      <c r="H11208">
        <v>14885.05</v>
      </c>
    </row>
    <row r="11209" spans="1:8" x14ac:dyDescent="0.25">
      <c r="A11209" t="s">
        <v>59</v>
      </c>
      <c r="B11209">
        <v>2019</v>
      </c>
      <c r="C11209" t="s">
        <v>3</v>
      </c>
      <c r="D11209" t="s">
        <v>60</v>
      </c>
      <c r="E11209">
        <v>1</v>
      </c>
      <c r="F11209">
        <v>0</v>
      </c>
      <c r="G11209">
        <v>0.7</v>
      </c>
      <c r="H11209">
        <v>0</v>
      </c>
    </row>
    <row r="11210" spans="1:8" x14ac:dyDescent="0.25">
      <c r="A11210" t="s">
        <v>59</v>
      </c>
      <c r="B11210">
        <v>2019</v>
      </c>
      <c r="C11210" t="s">
        <v>3</v>
      </c>
      <c r="D11210" t="s">
        <v>60</v>
      </c>
      <c r="E11210">
        <v>90</v>
      </c>
      <c r="F11210">
        <v>469.60498999999999</v>
      </c>
      <c r="G11210">
        <v>32237.09</v>
      </c>
      <c r="H11210">
        <v>25611.43</v>
      </c>
    </row>
    <row r="11211" spans="1:8" x14ac:dyDescent="0.25">
      <c r="A11211" t="s">
        <v>59</v>
      </c>
      <c r="B11211">
        <v>2019</v>
      </c>
      <c r="C11211" t="s">
        <v>3</v>
      </c>
      <c r="D11211" t="s">
        <v>60</v>
      </c>
      <c r="E11211">
        <v>61</v>
      </c>
      <c r="F11211">
        <v>102.99778000000001</v>
      </c>
      <c r="G11211">
        <v>8576.9500000000007</v>
      </c>
      <c r="H11211">
        <v>7667.29</v>
      </c>
    </row>
    <row r="11212" spans="1:8" x14ac:dyDescent="0.25">
      <c r="A11212" t="s">
        <v>59</v>
      </c>
      <c r="B11212">
        <v>2019</v>
      </c>
      <c r="C11212" t="s">
        <v>3</v>
      </c>
      <c r="D11212" t="s">
        <v>60</v>
      </c>
      <c r="E11212">
        <v>601</v>
      </c>
      <c r="F11212">
        <v>324.19970000000001</v>
      </c>
      <c r="G11212">
        <v>24663.06</v>
      </c>
      <c r="H11212">
        <v>17246.71</v>
      </c>
    </row>
    <row r="11213" spans="1:8" x14ac:dyDescent="0.25">
      <c r="A11213" t="s">
        <v>59</v>
      </c>
      <c r="B11213">
        <v>2019</v>
      </c>
      <c r="C11213" t="s">
        <v>3</v>
      </c>
      <c r="D11213" t="s">
        <v>60</v>
      </c>
      <c r="E11213">
        <v>8</v>
      </c>
      <c r="F11213">
        <v>71.814999999999998</v>
      </c>
      <c r="G11213">
        <v>6799.28</v>
      </c>
      <c r="H11213">
        <v>0</v>
      </c>
    </row>
    <row r="11214" spans="1:8" x14ac:dyDescent="0.25">
      <c r="A11214" t="s">
        <v>59</v>
      </c>
      <c r="B11214">
        <v>2019</v>
      </c>
      <c r="C11214" t="s">
        <v>3</v>
      </c>
      <c r="D11214" t="s">
        <v>60</v>
      </c>
      <c r="E11214">
        <v>53</v>
      </c>
      <c r="F11214">
        <v>382.14062999999999</v>
      </c>
      <c r="G11214">
        <v>26595.62</v>
      </c>
      <c r="H11214">
        <v>22445.38</v>
      </c>
    </row>
    <row r="11215" spans="1:8" x14ac:dyDescent="0.25">
      <c r="A11215" t="s">
        <v>59</v>
      </c>
      <c r="B11215">
        <v>2019</v>
      </c>
      <c r="C11215" t="s">
        <v>3</v>
      </c>
      <c r="D11215" t="s">
        <v>60</v>
      </c>
      <c r="E11215">
        <v>38</v>
      </c>
      <c r="F11215">
        <v>57.351559999999999</v>
      </c>
      <c r="G11215">
        <v>5070.8999999999996</v>
      </c>
      <c r="H11215">
        <v>5659.12</v>
      </c>
    </row>
    <row r="11216" spans="1:8" x14ac:dyDescent="0.25">
      <c r="A11216" t="s">
        <v>59</v>
      </c>
      <c r="B11216">
        <v>2019</v>
      </c>
      <c r="C11216" t="s">
        <v>3</v>
      </c>
      <c r="D11216" t="s">
        <v>60</v>
      </c>
      <c r="E11216">
        <v>270</v>
      </c>
      <c r="F11216">
        <v>124.27728</v>
      </c>
      <c r="G11216">
        <v>9108.74</v>
      </c>
      <c r="H11216">
        <v>8297.09</v>
      </c>
    </row>
    <row r="11217" spans="1:8" x14ac:dyDescent="0.25">
      <c r="A11217" t="s">
        <v>59</v>
      </c>
      <c r="B11217">
        <v>2019</v>
      </c>
      <c r="C11217" t="s">
        <v>3</v>
      </c>
      <c r="D11217" t="s">
        <v>64</v>
      </c>
      <c r="E11217">
        <v>1</v>
      </c>
      <c r="F11217">
        <v>19386.137780000001</v>
      </c>
      <c r="G11217">
        <v>2087597.28</v>
      </c>
      <c r="H11217">
        <v>2107564.77</v>
      </c>
    </row>
    <row r="11218" spans="1:8" x14ac:dyDescent="0.25">
      <c r="A11218" t="s">
        <v>59</v>
      </c>
      <c r="B11218">
        <v>2019</v>
      </c>
      <c r="C11218" t="s">
        <v>3</v>
      </c>
      <c r="D11218" t="s">
        <v>60</v>
      </c>
      <c r="E11218">
        <v>0</v>
      </c>
      <c r="F11218">
        <v>0</v>
      </c>
      <c r="G11218">
        <v>0</v>
      </c>
      <c r="H11218">
        <v>0</v>
      </c>
    </row>
    <row r="11219" spans="1:8" x14ac:dyDescent="0.25">
      <c r="A11219" t="s">
        <v>59</v>
      </c>
      <c r="B11219">
        <v>2019</v>
      </c>
      <c r="C11219" t="s">
        <v>3</v>
      </c>
      <c r="D11219" t="s">
        <v>60</v>
      </c>
      <c r="E11219">
        <v>0</v>
      </c>
      <c r="F11219">
        <v>0</v>
      </c>
      <c r="G11219">
        <v>0</v>
      </c>
      <c r="H11219">
        <v>0</v>
      </c>
    </row>
    <row r="11220" spans="1:8" x14ac:dyDescent="0.25">
      <c r="A11220" t="s">
        <v>59</v>
      </c>
      <c r="B11220">
        <v>2019</v>
      </c>
      <c r="C11220" t="s">
        <v>2</v>
      </c>
      <c r="D11220" t="s">
        <v>61</v>
      </c>
      <c r="E11220">
        <v>0</v>
      </c>
      <c r="F11220">
        <v>0</v>
      </c>
      <c r="G11220">
        <v>0</v>
      </c>
      <c r="H11220">
        <v>0</v>
      </c>
    </row>
    <row r="11221" spans="1:8" x14ac:dyDescent="0.25">
      <c r="A11221" t="s">
        <v>59</v>
      </c>
      <c r="B11221">
        <v>2019</v>
      </c>
      <c r="C11221" t="s">
        <v>2</v>
      </c>
      <c r="D11221" t="s">
        <v>60</v>
      </c>
      <c r="E11221">
        <v>0</v>
      </c>
      <c r="F11221">
        <v>0</v>
      </c>
      <c r="G11221">
        <v>0</v>
      </c>
      <c r="H11221">
        <v>0</v>
      </c>
    </row>
    <row r="11222" spans="1:8" x14ac:dyDescent="0.25">
      <c r="A11222" t="s">
        <v>59</v>
      </c>
      <c r="B11222">
        <v>2019</v>
      </c>
      <c r="C11222" t="s">
        <v>2</v>
      </c>
      <c r="D11222" t="s">
        <v>62</v>
      </c>
      <c r="E11222">
        <v>1</v>
      </c>
      <c r="F11222">
        <v>452.83199999999999</v>
      </c>
      <c r="G11222">
        <v>41649.96</v>
      </c>
      <c r="H11222">
        <v>0</v>
      </c>
    </row>
    <row r="11223" spans="1:8" x14ac:dyDescent="0.25">
      <c r="A11223" t="s">
        <v>59</v>
      </c>
      <c r="B11223">
        <v>2019</v>
      </c>
      <c r="C11223" t="s">
        <v>2</v>
      </c>
      <c r="D11223" t="s">
        <v>60</v>
      </c>
      <c r="E11223">
        <v>0</v>
      </c>
      <c r="F11223">
        <v>0</v>
      </c>
      <c r="G11223">
        <v>0</v>
      </c>
      <c r="H11223">
        <v>0</v>
      </c>
    </row>
    <row r="11224" spans="1:8" x14ac:dyDescent="0.25">
      <c r="A11224" t="s">
        <v>59</v>
      </c>
      <c r="B11224">
        <v>2019</v>
      </c>
      <c r="C11224" t="s">
        <v>2</v>
      </c>
      <c r="D11224" t="s">
        <v>60</v>
      </c>
      <c r="E11224">
        <v>0</v>
      </c>
      <c r="F11224">
        <v>0</v>
      </c>
      <c r="G11224">
        <v>0</v>
      </c>
      <c r="H11224">
        <v>0</v>
      </c>
    </row>
    <row r="11225" spans="1:8" x14ac:dyDescent="0.25">
      <c r="A11225" t="s">
        <v>59</v>
      </c>
      <c r="B11225">
        <v>2019</v>
      </c>
      <c r="C11225" t="s">
        <v>2</v>
      </c>
      <c r="D11225" t="s">
        <v>60</v>
      </c>
      <c r="E11225">
        <v>0</v>
      </c>
      <c r="F11225">
        <v>0</v>
      </c>
      <c r="G11225">
        <v>0</v>
      </c>
      <c r="H11225">
        <v>0</v>
      </c>
    </row>
    <row r="11226" spans="1:8" x14ac:dyDescent="0.25">
      <c r="A11226" t="s">
        <v>59</v>
      </c>
      <c r="B11226">
        <v>2019</v>
      </c>
      <c r="C11226" t="s">
        <v>2</v>
      </c>
      <c r="D11226" t="s">
        <v>60</v>
      </c>
      <c r="E11226">
        <v>0</v>
      </c>
      <c r="F11226">
        <v>0</v>
      </c>
      <c r="G11226">
        <v>0</v>
      </c>
      <c r="H11226">
        <v>0</v>
      </c>
    </row>
    <row r="11227" spans="1:8" x14ac:dyDescent="0.25">
      <c r="A11227" t="s">
        <v>59</v>
      </c>
      <c r="B11227">
        <v>2019</v>
      </c>
      <c r="C11227" t="s">
        <v>2</v>
      </c>
      <c r="D11227" t="s">
        <v>61</v>
      </c>
      <c r="E11227">
        <v>5</v>
      </c>
      <c r="F11227">
        <v>16792.154999999999</v>
      </c>
      <c r="G11227">
        <v>1140326.54</v>
      </c>
      <c r="H11227">
        <v>1210410.3799999999</v>
      </c>
    </row>
    <row r="11228" spans="1:8" x14ac:dyDescent="0.25">
      <c r="A11228" t="s">
        <v>59</v>
      </c>
      <c r="B11228">
        <v>2019</v>
      </c>
      <c r="C11228" t="s">
        <v>2</v>
      </c>
      <c r="D11228" t="s">
        <v>60</v>
      </c>
      <c r="E11228">
        <v>0</v>
      </c>
      <c r="F11228">
        <v>0</v>
      </c>
      <c r="G11228">
        <v>0</v>
      </c>
      <c r="H11228">
        <v>0</v>
      </c>
    </row>
    <row r="11229" spans="1:8" x14ac:dyDescent="0.25">
      <c r="A11229" t="s">
        <v>59</v>
      </c>
      <c r="B11229">
        <v>2019</v>
      </c>
      <c r="C11229" t="s">
        <v>2</v>
      </c>
      <c r="D11229" t="s">
        <v>60</v>
      </c>
      <c r="E11229">
        <v>0</v>
      </c>
      <c r="F11229">
        <v>0</v>
      </c>
      <c r="G11229">
        <v>0</v>
      </c>
      <c r="H11229">
        <v>0</v>
      </c>
    </row>
    <row r="11230" spans="1:8" x14ac:dyDescent="0.25">
      <c r="A11230" t="s">
        <v>59</v>
      </c>
      <c r="B11230">
        <v>2019</v>
      </c>
      <c r="C11230" t="s">
        <v>2</v>
      </c>
      <c r="D11230" t="s">
        <v>60</v>
      </c>
      <c r="E11230">
        <v>0</v>
      </c>
      <c r="F11230">
        <v>0</v>
      </c>
      <c r="G11230">
        <v>0</v>
      </c>
      <c r="H11230">
        <v>0</v>
      </c>
    </row>
    <row r="11231" spans="1:8" x14ac:dyDescent="0.25">
      <c r="A11231" t="s">
        <v>59</v>
      </c>
      <c r="B11231">
        <v>2019</v>
      </c>
      <c r="C11231" t="s">
        <v>2</v>
      </c>
      <c r="D11231" t="s">
        <v>60</v>
      </c>
      <c r="E11231">
        <v>0</v>
      </c>
      <c r="F11231">
        <v>0</v>
      </c>
      <c r="G11231">
        <v>0</v>
      </c>
      <c r="H11231">
        <v>0</v>
      </c>
    </row>
    <row r="11232" spans="1:8" x14ac:dyDescent="0.25">
      <c r="A11232" t="s">
        <v>59</v>
      </c>
      <c r="B11232">
        <v>2019</v>
      </c>
      <c r="C11232" t="s">
        <v>2</v>
      </c>
      <c r="D11232" t="s">
        <v>60</v>
      </c>
      <c r="E11232">
        <v>0</v>
      </c>
      <c r="F11232">
        <v>0</v>
      </c>
      <c r="G11232">
        <v>0</v>
      </c>
      <c r="H11232">
        <v>0</v>
      </c>
    </row>
    <row r="11233" spans="1:8" x14ac:dyDescent="0.25">
      <c r="A11233" t="s">
        <v>59</v>
      </c>
      <c r="B11233">
        <v>2019</v>
      </c>
      <c r="C11233" t="s">
        <v>2</v>
      </c>
      <c r="D11233" t="s">
        <v>62</v>
      </c>
      <c r="E11233">
        <v>0</v>
      </c>
      <c r="F11233">
        <v>0</v>
      </c>
      <c r="G11233">
        <v>0</v>
      </c>
      <c r="H11233">
        <v>0</v>
      </c>
    </row>
    <row r="11234" spans="1:8" x14ac:dyDescent="0.25">
      <c r="A11234" t="s">
        <v>59</v>
      </c>
      <c r="B11234">
        <v>2019</v>
      </c>
      <c r="C11234" t="s">
        <v>2</v>
      </c>
      <c r="D11234" t="s">
        <v>60</v>
      </c>
      <c r="E11234">
        <v>0</v>
      </c>
      <c r="F11234">
        <v>0</v>
      </c>
      <c r="G11234">
        <v>0</v>
      </c>
      <c r="H11234">
        <v>0</v>
      </c>
    </row>
    <row r="11235" spans="1:8" x14ac:dyDescent="0.25">
      <c r="A11235" t="s">
        <v>59</v>
      </c>
      <c r="B11235">
        <v>2019</v>
      </c>
      <c r="C11235" t="s">
        <v>2</v>
      </c>
      <c r="D11235" t="s">
        <v>60</v>
      </c>
      <c r="E11235">
        <v>0</v>
      </c>
      <c r="F11235">
        <v>0</v>
      </c>
      <c r="G11235">
        <v>0</v>
      </c>
      <c r="H11235">
        <v>0</v>
      </c>
    </row>
    <row r="11236" spans="1:8" x14ac:dyDescent="0.25">
      <c r="A11236" t="s">
        <v>59</v>
      </c>
      <c r="B11236">
        <v>2019</v>
      </c>
      <c r="C11236" t="s">
        <v>2</v>
      </c>
      <c r="D11236" t="s">
        <v>60</v>
      </c>
      <c r="E11236">
        <v>0</v>
      </c>
      <c r="F11236">
        <v>0</v>
      </c>
      <c r="G11236">
        <v>0</v>
      </c>
      <c r="H11236">
        <v>0</v>
      </c>
    </row>
    <row r="11237" spans="1:8" x14ac:dyDescent="0.25">
      <c r="A11237" t="s">
        <v>59</v>
      </c>
      <c r="B11237">
        <v>2019</v>
      </c>
      <c r="C11237" t="s">
        <v>2</v>
      </c>
      <c r="D11237" t="s">
        <v>60</v>
      </c>
      <c r="E11237">
        <v>1</v>
      </c>
      <c r="F11237">
        <v>181.68</v>
      </c>
      <c r="G11237">
        <v>11674.11</v>
      </c>
      <c r="H11237">
        <v>11674.11</v>
      </c>
    </row>
    <row r="11238" spans="1:8" x14ac:dyDescent="0.25">
      <c r="A11238" t="s">
        <v>59</v>
      </c>
      <c r="B11238">
        <v>2019</v>
      </c>
      <c r="C11238" t="s">
        <v>2</v>
      </c>
      <c r="D11238" t="s">
        <v>60</v>
      </c>
      <c r="E11238">
        <v>0</v>
      </c>
      <c r="F11238">
        <v>0</v>
      </c>
      <c r="G11238">
        <v>0</v>
      </c>
      <c r="H11238">
        <v>0</v>
      </c>
    </row>
    <row r="11239" spans="1:8" x14ac:dyDescent="0.25">
      <c r="A11239" t="s">
        <v>59</v>
      </c>
      <c r="B11239">
        <v>2019</v>
      </c>
      <c r="C11239" t="s">
        <v>2</v>
      </c>
      <c r="D11239" t="s">
        <v>60</v>
      </c>
      <c r="E11239">
        <v>0</v>
      </c>
      <c r="F11239">
        <v>0</v>
      </c>
      <c r="G11239">
        <v>0</v>
      </c>
      <c r="H11239">
        <v>0</v>
      </c>
    </row>
    <row r="11240" spans="1:8" x14ac:dyDescent="0.25">
      <c r="A11240" t="s">
        <v>59</v>
      </c>
      <c r="B11240">
        <v>2019</v>
      </c>
      <c r="C11240" t="s">
        <v>2</v>
      </c>
      <c r="D11240" t="s">
        <v>60</v>
      </c>
      <c r="E11240">
        <v>0</v>
      </c>
      <c r="F11240">
        <v>0</v>
      </c>
      <c r="G11240">
        <v>0</v>
      </c>
      <c r="H11240">
        <v>0</v>
      </c>
    </row>
    <row r="11241" spans="1:8" x14ac:dyDescent="0.25">
      <c r="A11241" t="s">
        <v>59</v>
      </c>
      <c r="B11241">
        <v>2019</v>
      </c>
      <c r="C11241" t="s">
        <v>2</v>
      </c>
      <c r="D11241" t="s">
        <v>61</v>
      </c>
      <c r="E11241">
        <v>0</v>
      </c>
      <c r="F11241">
        <v>0</v>
      </c>
      <c r="G11241">
        <v>0</v>
      </c>
      <c r="H11241">
        <v>0</v>
      </c>
    </row>
    <row r="11242" spans="1:8" x14ac:dyDescent="0.25">
      <c r="A11242" t="s">
        <v>59</v>
      </c>
      <c r="B11242">
        <v>2019</v>
      </c>
      <c r="C11242" t="s">
        <v>2</v>
      </c>
      <c r="D11242" t="s">
        <v>61</v>
      </c>
      <c r="E11242">
        <v>301</v>
      </c>
      <c r="F11242">
        <v>31245.96154</v>
      </c>
      <c r="G11242">
        <v>2602539.2599999998</v>
      </c>
      <c r="H11242">
        <v>2496315.2799999998</v>
      </c>
    </row>
    <row r="11243" spans="1:8" x14ac:dyDescent="0.25">
      <c r="A11243" t="s">
        <v>59</v>
      </c>
      <c r="B11243">
        <v>2019</v>
      </c>
      <c r="C11243" t="s">
        <v>2</v>
      </c>
      <c r="D11243" t="s">
        <v>61</v>
      </c>
      <c r="E11243">
        <v>2</v>
      </c>
      <c r="F11243">
        <v>1.8462000000000001</v>
      </c>
      <c r="G11243">
        <v>278.27999999999997</v>
      </c>
      <c r="H11243">
        <v>837.34</v>
      </c>
    </row>
    <row r="11244" spans="1:8" x14ac:dyDescent="0.25">
      <c r="A11244" t="s">
        <v>59</v>
      </c>
      <c r="B11244">
        <v>2019</v>
      </c>
      <c r="C11244" t="s">
        <v>2</v>
      </c>
      <c r="D11244" t="s">
        <v>60</v>
      </c>
      <c r="E11244">
        <v>0</v>
      </c>
      <c r="F11244">
        <v>0</v>
      </c>
      <c r="G11244">
        <v>0</v>
      </c>
      <c r="H11244">
        <v>0</v>
      </c>
    </row>
    <row r="11245" spans="1:8" x14ac:dyDescent="0.25">
      <c r="A11245" t="s">
        <v>59</v>
      </c>
      <c r="B11245">
        <v>2019</v>
      </c>
      <c r="C11245" t="s">
        <v>2</v>
      </c>
      <c r="D11245" t="s">
        <v>60</v>
      </c>
      <c r="E11245">
        <v>0</v>
      </c>
      <c r="F11245">
        <v>0</v>
      </c>
      <c r="G11245">
        <v>0</v>
      </c>
      <c r="H11245">
        <v>0</v>
      </c>
    </row>
    <row r="11246" spans="1:8" x14ac:dyDescent="0.25">
      <c r="A11246" t="s">
        <v>59</v>
      </c>
      <c r="B11246">
        <v>2019</v>
      </c>
      <c r="C11246" t="s">
        <v>2</v>
      </c>
      <c r="D11246" t="s">
        <v>60</v>
      </c>
      <c r="E11246">
        <v>0</v>
      </c>
      <c r="F11246">
        <v>0</v>
      </c>
      <c r="G11246">
        <v>0</v>
      </c>
      <c r="H11246">
        <v>0</v>
      </c>
    </row>
    <row r="11247" spans="1:8" x14ac:dyDescent="0.25">
      <c r="A11247" t="s">
        <v>59</v>
      </c>
      <c r="B11247">
        <v>2019</v>
      </c>
      <c r="C11247" t="s">
        <v>2</v>
      </c>
      <c r="D11247" t="s">
        <v>60</v>
      </c>
      <c r="E11247">
        <v>0</v>
      </c>
      <c r="F11247">
        <v>0</v>
      </c>
      <c r="G11247">
        <v>0</v>
      </c>
      <c r="H11247">
        <v>0</v>
      </c>
    </row>
    <row r="11248" spans="1:8" x14ac:dyDescent="0.25">
      <c r="A11248" t="s">
        <v>59</v>
      </c>
      <c r="B11248">
        <v>2019</v>
      </c>
      <c r="C11248" t="s">
        <v>2</v>
      </c>
      <c r="D11248" t="s">
        <v>62</v>
      </c>
      <c r="E11248">
        <v>132</v>
      </c>
      <c r="F11248">
        <v>11758.884179999999</v>
      </c>
      <c r="G11248">
        <v>1173798.3</v>
      </c>
      <c r="H11248">
        <v>1198803.07</v>
      </c>
    </row>
    <row r="11249" spans="1:8" x14ac:dyDescent="0.25">
      <c r="A11249" t="s">
        <v>59</v>
      </c>
      <c r="B11249">
        <v>2019</v>
      </c>
      <c r="C11249" t="s">
        <v>2</v>
      </c>
      <c r="D11249" t="s">
        <v>62</v>
      </c>
      <c r="E11249">
        <v>10</v>
      </c>
      <c r="F11249">
        <v>13.16268</v>
      </c>
      <c r="G11249">
        <v>2024.89</v>
      </c>
      <c r="H11249">
        <v>2174.13</v>
      </c>
    </row>
    <row r="11250" spans="1:8" x14ac:dyDescent="0.25">
      <c r="A11250" t="s">
        <v>59</v>
      </c>
      <c r="B11250">
        <v>2019</v>
      </c>
      <c r="C11250" t="s">
        <v>2</v>
      </c>
      <c r="D11250" t="s">
        <v>60</v>
      </c>
      <c r="E11250">
        <v>0</v>
      </c>
      <c r="F11250">
        <v>0</v>
      </c>
      <c r="G11250">
        <v>0</v>
      </c>
      <c r="H11250">
        <v>0</v>
      </c>
    </row>
    <row r="11251" spans="1:8" x14ac:dyDescent="0.25">
      <c r="A11251" t="s">
        <v>59</v>
      </c>
      <c r="B11251">
        <v>2019</v>
      </c>
      <c r="C11251" t="s">
        <v>2</v>
      </c>
      <c r="D11251" t="s">
        <v>60</v>
      </c>
      <c r="E11251">
        <v>0</v>
      </c>
      <c r="F11251">
        <v>0</v>
      </c>
      <c r="G11251">
        <v>0</v>
      </c>
      <c r="H11251">
        <v>0</v>
      </c>
    </row>
    <row r="11252" spans="1:8" x14ac:dyDescent="0.25">
      <c r="A11252" t="s">
        <v>59</v>
      </c>
      <c r="B11252">
        <v>2019</v>
      </c>
      <c r="C11252" t="s">
        <v>2</v>
      </c>
      <c r="D11252" t="s">
        <v>60</v>
      </c>
      <c r="E11252">
        <v>0</v>
      </c>
      <c r="F11252">
        <v>0</v>
      </c>
      <c r="G11252">
        <v>0</v>
      </c>
      <c r="H11252">
        <v>0</v>
      </c>
    </row>
    <row r="11253" spans="1:8" x14ac:dyDescent="0.25">
      <c r="A11253" t="s">
        <v>59</v>
      </c>
      <c r="B11253">
        <v>2019</v>
      </c>
      <c r="C11253" t="s">
        <v>2</v>
      </c>
      <c r="D11253" t="s">
        <v>60</v>
      </c>
      <c r="E11253">
        <v>0</v>
      </c>
      <c r="F11253">
        <v>0</v>
      </c>
      <c r="G11253">
        <v>0</v>
      </c>
      <c r="H11253">
        <v>0</v>
      </c>
    </row>
    <row r="11254" spans="1:8" x14ac:dyDescent="0.25">
      <c r="A11254" t="s">
        <v>59</v>
      </c>
      <c r="B11254">
        <v>2019</v>
      </c>
      <c r="C11254" t="s">
        <v>2</v>
      </c>
      <c r="D11254" t="s">
        <v>60</v>
      </c>
      <c r="E11254">
        <v>0</v>
      </c>
      <c r="F11254">
        <v>0</v>
      </c>
      <c r="G11254">
        <v>0</v>
      </c>
      <c r="H11254">
        <v>0</v>
      </c>
    </row>
    <row r="11255" spans="1:8" x14ac:dyDescent="0.25">
      <c r="A11255" t="s">
        <v>59</v>
      </c>
      <c r="B11255">
        <v>2019</v>
      </c>
      <c r="C11255" t="s">
        <v>2</v>
      </c>
      <c r="D11255" t="s">
        <v>60</v>
      </c>
      <c r="E11255">
        <v>15</v>
      </c>
      <c r="F11255">
        <v>1.84222</v>
      </c>
      <c r="G11255">
        <v>338.04</v>
      </c>
      <c r="H11255">
        <v>441.99</v>
      </c>
    </row>
    <row r="11256" spans="1:8" x14ac:dyDescent="0.25">
      <c r="A11256" t="s">
        <v>59</v>
      </c>
      <c r="B11256">
        <v>2019</v>
      </c>
      <c r="C11256" t="s">
        <v>2</v>
      </c>
      <c r="D11256" t="s">
        <v>60</v>
      </c>
      <c r="E11256">
        <v>266</v>
      </c>
      <c r="F11256">
        <v>2005.19749</v>
      </c>
      <c r="G11256">
        <v>174893.95</v>
      </c>
      <c r="H11256">
        <v>152728.66</v>
      </c>
    </row>
    <row r="11257" spans="1:8" x14ac:dyDescent="0.25">
      <c r="A11257" t="s">
        <v>59</v>
      </c>
      <c r="B11257">
        <v>2019</v>
      </c>
      <c r="C11257" t="s">
        <v>2</v>
      </c>
      <c r="D11257" t="s">
        <v>60</v>
      </c>
      <c r="E11257">
        <v>2</v>
      </c>
      <c r="F11257">
        <v>5.1612999999999998</v>
      </c>
      <c r="G11257">
        <v>668.8</v>
      </c>
      <c r="H11257">
        <v>1723.4</v>
      </c>
    </row>
    <row r="11258" spans="1:8" x14ac:dyDescent="0.25">
      <c r="A11258" t="s">
        <v>59</v>
      </c>
      <c r="B11258">
        <v>2019</v>
      </c>
      <c r="C11258" t="s">
        <v>2</v>
      </c>
      <c r="D11258" t="s">
        <v>60</v>
      </c>
      <c r="E11258">
        <v>1034</v>
      </c>
      <c r="F11258">
        <v>1400.6694399999999</v>
      </c>
      <c r="G11258">
        <v>165270.99</v>
      </c>
      <c r="H11258">
        <v>151932.03</v>
      </c>
    </row>
    <row r="11259" spans="1:8" x14ac:dyDescent="0.25">
      <c r="A11259" t="s">
        <v>59</v>
      </c>
      <c r="B11259">
        <v>2019</v>
      </c>
      <c r="C11259" t="s">
        <v>2</v>
      </c>
      <c r="D11259" t="s">
        <v>60</v>
      </c>
      <c r="E11259">
        <v>7822</v>
      </c>
      <c r="F11259">
        <v>2265.7436200000002</v>
      </c>
      <c r="G11259">
        <v>195071.96</v>
      </c>
      <c r="H11259">
        <v>178102.03</v>
      </c>
    </row>
    <row r="11260" spans="1:8" x14ac:dyDescent="0.25">
      <c r="A11260" t="s">
        <v>59</v>
      </c>
      <c r="B11260">
        <v>2019</v>
      </c>
      <c r="C11260" t="s">
        <v>2</v>
      </c>
      <c r="D11260" t="s">
        <v>60</v>
      </c>
      <c r="E11260">
        <v>0</v>
      </c>
      <c r="F11260">
        <v>0</v>
      </c>
      <c r="G11260">
        <v>0</v>
      </c>
      <c r="H11260">
        <v>0</v>
      </c>
    </row>
    <row r="11261" spans="1:8" x14ac:dyDescent="0.25">
      <c r="A11261" t="s">
        <v>59</v>
      </c>
      <c r="B11261">
        <v>2019</v>
      </c>
      <c r="C11261" t="s">
        <v>2</v>
      </c>
      <c r="D11261" t="s">
        <v>60</v>
      </c>
      <c r="E11261">
        <v>38</v>
      </c>
      <c r="F11261">
        <v>21.31073</v>
      </c>
      <c r="G11261">
        <v>1667.73</v>
      </c>
      <c r="H11261">
        <v>1770.47</v>
      </c>
    </row>
    <row r="11262" spans="1:8" x14ac:dyDescent="0.25">
      <c r="A11262" t="s">
        <v>59</v>
      </c>
      <c r="B11262">
        <v>2019</v>
      </c>
      <c r="C11262" t="s">
        <v>2</v>
      </c>
      <c r="D11262" t="s">
        <v>60</v>
      </c>
      <c r="E11262">
        <v>5</v>
      </c>
      <c r="F11262">
        <v>1.5980000000000001</v>
      </c>
      <c r="G11262">
        <v>143.06</v>
      </c>
      <c r="H11262">
        <v>268.64</v>
      </c>
    </row>
    <row r="11263" spans="1:8" x14ac:dyDescent="0.25">
      <c r="A11263" t="s">
        <v>59</v>
      </c>
      <c r="B11263">
        <v>2019</v>
      </c>
      <c r="C11263" t="s">
        <v>2</v>
      </c>
      <c r="D11263" t="s">
        <v>60</v>
      </c>
      <c r="E11263">
        <v>0</v>
      </c>
      <c r="F11263">
        <v>0</v>
      </c>
      <c r="G11263">
        <v>0</v>
      </c>
      <c r="H11263">
        <v>0</v>
      </c>
    </row>
    <row r="11264" spans="1:8" x14ac:dyDescent="0.25">
      <c r="A11264" t="s">
        <v>59</v>
      </c>
      <c r="B11264">
        <v>2019</v>
      </c>
      <c r="C11264" t="s">
        <v>2</v>
      </c>
      <c r="D11264" t="s">
        <v>60</v>
      </c>
      <c r="E11264">
        <v>281</v>
      </c>
      <c r="F11264">
        <v>84.031239999999997</v>
      </c>
      <c r="G11264">
        <v>5999.35</v>
      </c>
      <c r="H11264">
        <v>5390.79</v>
      </c>
    </row>
    <row r="11265" spans="1:8" x14ac:dyDescent="0.25">
      <c r="A11265" t="s">
        <v>59</v>
      </c>
      <c r="B11265">
        <v>2019</v>
      </c>
      <c r="C11265" t="s">
        <v>2</v>
      </c>
      <c r="D11265" t="s">
        <v>60</v>
      </c>
      <c r="E11265">
        <v>267</v>
      </c>
      <c r="F11265">
        <v>126.36514</v>
      </c>
      <c r="G11265">
        <v>9271.86</v>
      </c>
      <c r="H11265">
        <v>8588.8700000000008</v>
      </c>
    </row>
    <row r="11266" spans="1:8" x14ac:dyDescent="0.25">
      <c r="A11266" t="s">
        <v>59</v>
      </c>
      <c r="B11266">
        <v>2019</v>
      </c>
      <c r="C11266" t="s">
        <v>2</v>
      </c>
      <c r="D11266" t="s">
        <v>60</v>
      </c>
      <c r="E11266">
        <v>0</v>
      </c>
      <c r="F11266">
        <v>0</v>
      </c>
      <c r="G11266">
        <v>0</v>
      </c>
      <c r="H11266">
        <v>0</v>
      </c>
    </row>
    <row r="11267" spans="1:8" x14ac:dyDescent="0.25">
      <c r="A11267" t="s">
        <v>59</v>
      </c>
      <c r="B11267">
        <v>2019</v>
      </c>
      <c r="C11267" t="s">
        <v>2</v>
      </c>
      <c r="D11267" t="s">
        <v>60</v>
      </c>
      <c r="E11267">
        <v>0</v>
      </c>
      <c r="F11267">
        <v>0</v>
      </c>
      <c r="G11267">
        <v>0</v>
      </c>
      <c r="H11267">
        <v>0</v>
      </c>
    </row>
    <row r="11268" spans="1:8" x14ac:dyDescent="0.25">
      <c r="A11268" t="s">
        <v>59</v>
      </c>
      <c r="B11268">
        <v>2019</v>
      </c>
      <c r="C11268" t="s">
        <v>2</v>
      </c>
      <c r="D11268" t="s">
        <v>60</v>
      </c>
      <c r="E11268">
        <v>3</v>
      </c>
      <c r="F11268">
        <v>8.8255499999999998</v>
      </c>
      <c r="G11268">
        <v>619.91999999999996</v>
      </c>
      <c r="H11268">
        <v>569.70000000000005</v>
      </c>
    </row>
    <row r="11269" spans="1:8" x14ac:dyDescent="0.25">
      <c r="A11269" t="s">
        <v>59</v>
      </c>
      <c r="B11269">
        <v>2019</v>
      </c>
      <c r="C11269" t="s">
        <v>2</v>
      </c>
      <c r="D11269" t="s">
        <v>60</v>
      </c>
      <c r="E11269">
        <v>0</v>
      </c>
      <c r="F11269">
        <v>0</v>
      </c>
      <c r="G11269">
        <v>0</v>
      </c>
      <c r="H11269">
        <v>0</v>
      </c>
    </row>
    <row r="11270" spans="1:8" x14ac:dyDescent="0.25">
      <c r="A11270" t="s">
        <v>59</v>
      </c>
      <c r="B11270">
        <v>2019</v>
      </c>
      <c r="C11270" t="s">
        <v>2</v>
      </c>
      <c r="D11270" t="s">
        <v>60</v>
      </c>
      <c r="E11270">
        <v>10</v>
      </c>
      <c r="F11270">
        <v>11.932980000000001</v>
      </c>
      <c r="G11270">
        <v>1053.9000000000001</v>
      </c>
      <c r="H11270">
        <v>947.83</v>
      </c>
    </row>
    <row r="11271" spans="1:8" x14ac:dyDescent="0.25">
      <c r="A11271" t="s">
        <v>59</v>
      </c>
      <c r="B11271">
        <v>2019</v>
      </c>
      <c r="C11271" t="s">
        <v>2</v>
      </c>
      <c r="D11271" t="s">
        <v>60</v>
      </c>
      <c r="E11271">
        <v>29</v>
      </c>
      <c r="F11271">
        <v>45.291640000000001</v>
      </c>
      <c r="G11271">
        <v>3793.48</v>
      </c>
      <c r="H11271">
        <v>4036.41</v>
      </c>
    </row>
    <row r="11272" spans="1:8" x14ac:dyDescent="0.25">
      <c r="A11272" t="s">
        <v>59</v>
      </c>
      <c r="B11272">
        <v>2019</v>
      </c>
      <c r="C11272" t="s">
        <v>2</v>
      </c>
      <c r="D11272" t="s">
        <v>60</v>
      </c>
      <c r="E11272">
        <v>0</v>
      </c>
      <c r="F11272">
        <v>0</v>
      </c>
      <c r="G11272">
        <v>0</v>
      </c>
      <c r="H11272">
        <v>0</v>
      </c>
    </row>
    <row r="11273" spans="1:8" x14ac:dyDescent="0.25">
      <c r="A11273" t="s">
        <v>59</v>
      </c>
      <c r="B11273">
        <v>2019</v>
      </c>
      <c r="C11273" t="s">
        <v>2</v>
      </c>
      <c r="D11273" t="s">
        <v>63</v>
      </c>
      <c r="E11273">
        <v>163057</v>
      </c>
      <c r="F11273">
        <v>29967.8063</v>
      </c>
      <c r="G11273">
        <v>2831416.46</v>
      </c>
      <c r="H11273">
        <v>1793794.16</v>
      </c>
    </row>
    <row r="11274" spans="1:8" x14ac:dyDescent="0.25">
      <c r="A11274" t="s">
        <v>59</v>
      </c>
      <c r="B11274">
        <v>2019</v>
      </c>
      <c r="C11274" t="s">
        <v>2</v>
      </c>
      <c r="D11274" t="s">
        <v>63</v>
      </c>
      <c r="E11274">
        <v>26</v>
      </c>
      <c r="F11274">
        <v>4.343</v>
      </c>
      <c r="G11274">
        <v>594.79</v>
      </c>
      <c r="H11274">
        <v>859.93</v>
      </c>
    </row>
    <row r="11275" spans="1:8" x14ac:dyDescent="0.25">
      <c r="A11275" t="s">
        <v>59</v>
      </c>
      <c r="B11275">
        <v>2019</v>
      </c>
      <c r="C11275" t="s">
        <v>2</v>
      </c>
      <c r="D11275" t="s">
        <v>63</v>
      </c>
      <c r="E11275">
        <v>824411</v>
      </c>
      <c r="F11275">
        <v>112604.17535999999</v>
      </c>
      <c r="G11275">
        <v>10970392.699999999</v>
      </c>
      <c r="H11275">
        <v>9184452.4800000004</v>
      </c>
    </row>
    <row r="11276" spans="1:8" x14ac:dyDescent="0.25">
      <c r="A11276" t="s">
        <v>59</v>
      </c>
      <c r="B11276">
        <v>2019</v>
      </c>
      <c r="C11276" t="s">
        <v>2</v>
      </c>
      <c r="D11276" t="s">
        <v>63</v>
      </c>
      <c r="E11276">
        <v>0</v>
      </c>
      <c r="F11276">
        <v>0</v>
      </c>
      <c r="G11276">
        <v>0</v>
      </c>
      <c r="H11276">
        <v>0</v>
      </c>
    </row>
    <row r="11277" spans="1:8" x14ac:dyDescent="0.25">
      <c r="A11277" t="s">
        <v>59</v>
      </c>
      <c r="B11277">
        <v>2019</v>
      </c>
      <c r="C11277" t="s">
        <v>2</v>
      </c>
      <c r="D11277" t="s">
        <v>64</v>
      </c>
      <c r="E11277">
        <v>0</v>
      </c>
      <c r="F11277">
        <v>0</v>
      </c>
      <c r="G11277">
        <v>0</v>
      </c>
      <c r="H11277">
        <v>0</v>
      </c>
    </row>
    <row r="11278" spans="1:8" x14ac:dyDescent="0.25">
      <c r="A11278" t="s">
        <v>59</v>
      </c>
      <c r="B11278">
        <v>2019</v>
      </c>
      <c r="C11278" t="s">
        <v>2</v>
      </c>
      <c r="D11278" t="s">
        <v>61</v>
      </c>
      <c r="E11278">
        <v>1550</v>
      </c>
      <c r="F11278">
        <v>11886.746660000001</v>
      </c>
      <c r="G11278">
        <v>986585.84</v>
      </c>
      <c r="H11278">
        <v>1031390.8</v>
      </c>
    </row>
    <row r="11279" spans="1:8" x14ac:dyDescent="0.25">
      <c r="A11279" t="s">
        <v>59</v>
      </c>
      <c r="B11279">
        <v>2019</v>
      </c>
      <c r="C11279" t="s">
        <v>2</v>
      </c>
      <c r="D11279" t="s">
        <v>61</v>
      </c>
      <c r="E11279">
        <v>1325</v>
      </c>
      <c r="F11279">
        <v>1780.43048</v>
      </c>
      <c r="G11279">
        <v>224113.67</v>
      </c>
      <c r="H11279">
        <v>206605.92</v>
      </c>
    </row>
    <row r="11280" spans="1:8" x14ac:dyDescent="0.25">
      <c r="A11280" t="s">
        <v>59</v>
      </c>
      <c r="B11280">
        <v>2019</v>
      </c>
      <c r="C11280" t="s">
        <v>2</v>
      </c>
      <c r="D11280" t="s">
        <v>61</v>
      </c>
      <c r="E11280">
        <v>10112</v>
      </c>
      <c r="F11280">
        <v>3056.7168200000001</v>
      </c>
      <c r="G11280">
        <v>242062.63</v>
      </c>
      <c r="H11280">
        <v>242604.56</v>
      </c>
    </row>
    <row r="11281" spans="1:8" x14ac:dyDescent="0.25">
      <c r="A11281" t="s">
        <v>59</v>
      </c>
      <c r="B11281">
        <v>2019</v>
      </c>
      <c r="C11281" t="s">
        <v>2</v>
      </c>
      <c r="D11281" t="s">
        <v>60</v>
      </c>
      <c r="E11281">
        <v>5</v>
      </c>
      <c r="F11281">
        <v>7.2121199999999996</v>
      </c>
      <c r="G11281">
        <v>962.03</v>
      </c>
      <c r="H11281">
        <v>67.37</v>
      </c>
    </row>
    <row r="11282" spans="1:8" x14ac:dyDescent="0.25">
      <c r="A11282" t="s">
        <v>59</v>
      </c>
      <c r="B11282">
        <v>2019</v>
      </c>
      <c r="C11282" t="s">
        <v>2</v>
      </c>
      <c r="D11282" t="s">
        <v>60</v>
      </c>
      <c r="E11282">
        <v>29</v>
      </c>
      <c r="F11282">
        <v>51.226570000000002</v>
      </c>
      <c r="G11282">
        <v>4376.32</v>
      </c>
      <c r="H11282">
        <v>3473.2</v>
      </c>
    </row>
    <row r="11283" spans="1:8" x14ac:dyDescent="0.25">
      <c r="A11283" t="s">
        <v>59</v>
      </c>
      <c r="B11283">
        <v>2019</v>
      </c>
      <c r="C11283" t="s">
        <v>2</v>
      </c>
      <c r="D11283" t="s">
        <v>60</v>
      </c>
      <c r="E11283">
        <v>663</v>
      </c>
      <c r="F11283">
        <v>200.78934000000001</v>
      </c>
      <c r="G11283">
        <v>14030.15</v>
      </c>
      <c r="H11283">
        <v>14496.26</v>
      </c>
    </row>
    <row r="11284" spans="1:8" x14ac:dyDescent="0.25">
      <c r="A11284" t="s">
        <v>59</v>
      </c>
      <c r="B11284">
        <v>2019</v>
      </c>
      <c r="C11284" t="s">
        <v>2</v>
      </c>
      <c r="D11284" t="s">
        <v>62</v>
      </c>
      <c r="E11284">
        <v>2725</v>
      </c>
      <c r="F11284">
        <v>20489.64616</v>
      </c>
      <c r="G11284">
        <v>1999101.25</v>
      </c>
      <c r="H11284">
        <v>1999110.41</v>
      </c>
    </row>
    <row r="11285" spans="1:8" x14ac:dyDescent="0.25">
      <c r="A11285" t="s">
        <v>59</v>
      </c>
      <c r="B11285">
        <v>2019</v>
      </c>
      <c r="C11285" t="s">
        <v>2</v>
      </c>
      <c r="D11285" t="s">
        <v>62</v>
      </c>
      <c r="E11285">
        <v>5481</v>
      </c>
      <c r="F11285">
        <v>9398.5924099999993</v>
      </c>
      <c r="G11285">
        <v>1132585.54</v>
      </c>
      <c r="H11285">
        <v>1043657.69</v>
      </c>
    </row>
    <row r="11286" spans="1:8" x14ac:dyDescent="0.25">
      <c r="A11286" t="s">
        <v>59</v>
      </c>
      <c r="B11286">
        <v>2019</v>
      </c>
      <c r="C11286" t="s">
        <v>2</v>
      </c>
      <c r="D11286" t="s">
        <v>62</v>
      </c>
      <c r="E11286">
        <v>125880</v>
      </c>
      <c r="F11286">
        <v>32140.627479999999</v>
      </c>
      <c r="G11286">
        <v>3076917.56</v>
      </c>
      <c r="H11286">
        <v>2952277.95</v>
      </c>
    </row>
    <row r="11287" spans="1:8" x14ac:dyDescent="0.25">
      <c r="A11287" t="s">
        <v>59</v>
      </c>
      <c r="B11287">
        <v>2019</v>
      </c>
      <c r="C11287" t="s">
        <v>2</v>
      </c>
      <c r="D11287" t="s">
        <v>60</v>
      </c>
      <c r="E11287">
        <v>23</v>
      </c>
      <c r="F11287">
        <v>169.75136000000001</v>
      </c>
      <c r="G11287">
        <v>13504.15</v>
      </c>
      <c r="H11287">
        <v>12012.95</v>
      </c>
    </row>
    <row r="11288" spans="1:8" x14ac:dyDescent="0.25">
      <c r="A11288" t="s">
        <v>59</v>
      </c>
      <c r="B11288">
        <v>2019</v>
      </c>
      <c r="C11288" t="s">
        <v>2</v>
      </c>
      <c r="D11288" t="s">
        <v>60</v>
      </c>
      <c r="E11288">
        <v>60</v>
      </c>
      <c r="F11288">
        <v>88.699479999999994</v>
      </c>
      <c r="G11288">
        <v>9378.6299999999992</v>
      </c>
      <c r="H11288">
        <v>8948.7199999999993</v>
      </c>
    </row>
    <row r="11289" spans="1:8" x14ac:dyDescent="0.25">
      <c r="A11289" t="s">
        <v>59</v>
      </c>
      <c r="B11289">
        <v>2019</v>
      </c>
      <c r="C11289" t="s">
        <v>2</v>
      </c>
      <c r="D11289" t="s">
        <v>60</v>
      </c>
      <c r="E11289">
        <v>24</v>
      </c>
      <c r="F11289">
        <v>137.71720999999999</v>
      </c>
      <c r="G11289">
        <v>5525.48</v>
      </c>
      <c r="H11289">
        <v>5549.99</v>
      </c>
    </row>
    <row r="11290" spans="1:8" x14ac:dyDescent="0.25">
      <c r="A11290" t="s">
        <v>59</v>
      </c>
      <c r="B11290">
        <v>2019</v>
      </c>
      <c r="C11290" t="s">
        <v>2</v>
      </c>
      <c r="D11290" t="s">
        <v>60</v>
      </c>
      <c r="E11290">
        <v>36</v>
      </c>
      <c r="F11290">
        <v>219.33779999999999</v>
      </c>
      <c r="G11290">
        <v>14940.5</v>
      </c>
      <c r="H11290">
        <v>14338.8</v>
      </c>
    </row>
    <row r="11291" spans="1:8" x14ac:dyDescent="0.25">
      <c r="A11291" t="s">
        <v>59</v>
      </c>
      <c r="B11291">
        <v>2019</v>
      </c>
      <c r="C11291" t="s">
        <v>2</v>
      </c>
      <c r="D11291" t="s">
        <v>60</v>
      </c>
      <c r="E11291">
        <v>0</v>
      </c>
      <c r="F11291">
        <v>0</v>
      </c>
      <c r="G11291">
        <v>0</v>
      </c>
      <c r="H11291">
        <v>0</v>
      </c>
    </row>
    <row r="11292" spans="1:8" x14ac:dyDescent="0.25">
      <c r="A11292" t="s">
        <v>59</v>
      </c>
      <c r="B11292">
        <v>2019</v>
      </c>
      <c r="C11292" t="s">
        <v>2</v>
      </c>
      <c r="D11292" t="s">
        <v>60</v>
      </c>
      <c r="E11292">
        <v>0</v>
      </c>
      <c r="F11292">
        <v>0</v>
      </c>
      <c r="G11292">
        <v>0</v>
      </c>
      <c r="H11292">
        <v>0</v>
      </c>
    </row>
    <row r="11293" spans="1:8" x14ac:dyDescent="0.25">
      <c r="A11293" t="s">
        <v>59</v>
      </c>
      <c r="B11293">
        <v>2019</v>
      </c>
      <c r="C11293" t="s">
        <v>2</v>
      </c>
      <c r="D11293" t="s">
        <v>61</v>
      </c>
      <c r="E11293">
        <v>0</v>
      </c>
      <c r="F11293">
        <v>0</v>
      </c>
      <c r="G11293">
        <v>0</v>
      </c>
      <c r="H11293">
        <v>0</v>
      </c>
    </row>
    <row r="11294" spans="1:8" x14ac:dyDescent="0.25">
      <c r="A11294" t="s">
        <v>59</v>
      </c>
      <c r="B11294">
        <v>2019</v>
      </c>
      <c r="C11294" t="s">
        <v>2</v>
      </c>
      <c r="D11294" t="s">
        <v>60</v>
      </c>
      <c r="E11294">
        <v>0</v>
      </c>
      <c r="F11294">
        <v>0</v>
      </c>
      <c r="G11294">
        <v>0</v>
      </c>
      <c r="H11294">
        <v>0</v>
      </c>
    </row>
    <row r="11295" spans="1:8" x14ac:dyDescent="0.25">
      <c r="A11295" t="s">
        <v>59</v>
      </c>
      <c r="B11295">
        <v>2019</v>
      </c>
      <c r="C11295" t="s">
        <v>2</v>
      </c>
      <c r="D11295" t="s">
        <v>60</v>
      </c>
      <c r="E11295">
        <v>0</v>
      </c>
      <c r="F11295">
        <v>0</v>
      </c>
      <c r="G11295">
        <v>0</v>
      </c>
      <c r="H11295">
        <v>0</v>
      </c>
    </row>
    <row r="11296" spans="1:8" x14ac:dyDescent="0.25">
      <c r="A11296" t="s">
        <v>59</v>
      </c>
      <c r="B11296">
        <v>2019</v>
      </c>
      <c r="C11296" t="s">
        <v>2</v>
      </c>
      <c r="D11296" t="s">
        <v>60</v>
      </c>
      <c r="E11296">
        <v>0</v>
      </c>
      <c r="F11296">
        <v>0</v>
      </c>
      <c r="G11296">
        <v>0</v>
      </c>
      <c r="H11296">
        <v>0</v>
      </c>
    </row>
    <row r="11297" spans="1:8" x14ac:dyDescent="0.25">
      <c r="A11297" t="s">
        <v>59</v>
      </c>
      <c r="B11297">
        <v>2019</v>
      </c>
      <c r="C11297" t="s">
        <v>2</v>
      </c>
      <c r="D11297" t="s">
        <v>62</v>
      </c>
      <c r="E11297">
        <v>0</v>
      </c>
      <c r="F11297">
        <v>0</v>
      </c>
      <c r="G11297">
        <v>0</v>
      </c>
      <c r="H11297">
        <v>0</v>
      </c>
    </row>
    <row r="11298" spans="1:8" x14ac:dyDescent="0.25">
      <c r="A11298" t="s">
        <v>59</v>
      </c>
      <c r="B11298">
        <v>2019</v>
      </c>
      <c r="C11298" t="s">
        <v>2</v>
      </c>
      <c r="D11298" t="s">
        <v>60</v>
      </c>
      <c r="E11298">
        <v>0</v>
      </c>
      <c r="F11298">
        <v>0</v>
      </c>
      <c r="G11298">
        <v>0</v>
      </c>
      <c r="H11298">
        <v>0</v>
      </c>
    </row>
    <row r="11299" spans="1:8" x14ac:dyDescent="0.25">
      <c r="A11299" t="s">
        <v>59</v>
      </c>
      <c r="B11299">
        <v>2019</v>
      </c>
      <c r="C11299" t="s">
        <v>2</v>
      </c>
      <c r="D11299" t="s">
        <v>60</v>
      </c>
      <c r="E11299">
        <v>0</v>
      </c>
      <c r="F11299">
        <v>0</v>
      </c>
      <c r="G11299">
        <v>0</v>
      </c>
      <c r="H11299">
        <v>0</v>
      </c>
    </row>
    <row r="11300" spans="1:8" x14ac:dyDescent="0.25">
      <c r="A11300" t="s">
        <v>59</v>
      </c>
      <c r="B11300">
        <v>2019</v>
      </c>
      <c r="C11300" t="s">
        <v>2</v>
      </c>
      <c r="D11300" t="s">
        <v>60</v>
      </c>
      <c r="E11300">
        <v>0</v>
      </c>
      <c r="F11300">
        <v>0</v>
      </c>
      <c r="G11300">
        <v>0</v>
      </c>
      <c r="H11300">
        <v>0</v>
      </c>
    </row>
    <row r="11301" spans="1:8" x14ac:dyDescent="0.25">
      <c r="A11301" t="s">
        <v>59</v>
      </c>
      <c r="B11301">
        <v>2019</v>
      </c>
      <c r="C11301" t="s">
        <v>2</v>
      </c>
      <c r="D11301" t="s">
        <v>60</v>
      </c>
      <c r="E11301">
        <v>0</v>
      </c>
      <c r="F11301">
        <v>0</v>
      </c>
      <c r="G11301">
        <v>0</v>
      </c>
      <c r="H11301">
        <v>0</v>
      </c>
    </row>
    <row r="11302" spans="1:8" x14ac:dyDescent="0.25">
      <c r="A11302" t="s">
        <v>59</v>
      </c>
      <c r="B11302">
        <v>2019</v>
      </c>
      <c r="C11302" t="s">
        <v>2</v>
      </c>
      <c r="D11302" t="s">
        <v>61</v>
      </c>
      <c r="E11302">
        <v>0</v>
      </c>
      <c r="F11302">
        <v>0</v>
      </c>
      <c r="G11302">
        <v>0</v>
      </c>
      <c r="H11302">
        <v>0</v>
      </c>
    </row>
    <row r="11303" spans="1:8" x14ac:dyDescent="0.25">
      <c r="A11303" t="s">
        <v>59</v>
      </c>
      <c r="B11303">
        <v>2019</v>
      </c>
      <c r="C11303" t="s">
        <v>2</v>
      </c>
      <c r="D11303" t="s">
        <v>60</v>
      </c>
      <c r="E11303">
        <v>0</v>
      </c>
      <c r="F11303">
        <v>0</v>
      </c>
      <c r="G11303">
        <v>0</v>
      </c>
      <c r="H11303">
        <v>0</v>
      </c>
    </row>
    <row r="11304" spans="1:8" x14ac:dyDescent="0.25">
      <c r="A11304" t="s">
        <v>59</v>
      </c>
      <c r="B11304">
        <v>2019</v>
      </c>
      <c r="C11304" t="s">
        <v>2</v>
      </c>
      <c r="D11304" t="s">
        <v>60</v>
      </c>
      <c r="E11304">
        <v>0</v>
      </c>
      <c r="F11304">
        <v>0</v>
      </c>
      <c r="G11304">
        <v>0</v>
      </c>
      <c r="H11304">
        <v>0</v>
      </c>
    </row>
    <row r="11305" spans="1:8" x14ac:dyDescent="0.25">
      <c r="A11305" t="s">
        <v>59</v>
      </c>
      <c r="B11305">
        <v>2019</v>
      </c>
      <c r="C11305" t="s">
        <v>2</v>
      </c>
      <c r="D11305" t="s">
        <v>60</v>
      </c>
      <c r="E11305">
        <v>0</v>
      </c>
      <c r="F11305">
        <v>0</v>
      </c>
      <c r="G11305">
        <v>0</v>
      </c>
      <c r="H11305">
        <v>0</v>
      </c>
    </row>
    <row r="11306" spans="1:8" x14ac:dyDescent="0.25">
      <c r="A11306" t="s">
        <v>59</v>
      </c>
      <c r="B11306">
        <v>2019</v>
      </c>
      <c r="C11306" t="s">
        <v>2</v>
      </c>
      <c r="D11306" t="s">
        <v>60</v>
      </c>
      <c r="E11306">
        <v>0</v>
      </c>
      <c r="F11306">
        <v>0</v>
      </c>
      <c r="G11306">
        <v>0</v>
      </c>
      <c r="H11306">
        <v>0</v>
      </c>
    </row>
    <row r="11307" spans="1:8" x14ac:dyDescent="0.25">
      <c r="A11307" t="s">
        <v>59</v>
      </c>
      <c r="B11307">
        <v>2019</v>
      </c>
      <c r="C11307" t="s">
        <v>2</v>
      </c>
      <c r="D11307" t="s">
        <v>60</v>
      </c>
      <c r="E11307">
        <v>0</v>
      </c>
      <c r="F11307">
        <v>0</v>
      </c>
      <c r="G11307">
        <v>0</v>
      </c>
      <c r="H11307">
        <v>0</v>
      </c>
    </row>
    <row r="11308" spans="1:8" x14ac:dyDescent="0.25">
      <c r="A11308" t="s">
        <v>59</v>
      </c>
      <c r="B11308">
        <v>2019</v>
      </c>
      <c r="C11308" t="s">
        <v>2</v>
      </c>
      <c r="D11308" t="s">
        <v>60</v>
      </c>
      <c r="E11308">
        <v>7</v>
      </c>
      <c r="F11308">
        <v>298.52298000000002</v>
      </c>
      <c r="G11308">
        <v>16991.189999999999</v>
      </c>
      <c r="H11308">
        <v>26562.7</v>
      </c>
    </row>
    <row r="11309" spans="1:8" x14ac:dyDescent="0.25">
      <c r="A11309" t="s">
        <v>59</v>
      </c>
      <c r="B11309">
        <v>2019</v>
      </c>
      <c r="C11309" t="s">
        <v>2</v>
      </c>
      <c r="D11309" t="s">
        <v>60</v>
      </c>
      <c r="E11309">
        <v>0</v>
      </c>
      <c r="F11309">
        <v>0</v>
      </c>
      <c r="G11309">
        <v>0</v>
      </c>
      <c r="H11309">
        <v>0</v>
      </c>
    </row>
    <row r="11310" spans="1:8" x14ac:dyDescent="0.25">
      <c r="A11310" t="s">
        <v>59</v>
      </c>
      <c r="B11310">
        <v>2019</v>
      </c>
      <c r="C11310" t="s">
        <v>2</v>
      </c>
      <c r="D11310" t="s">
        <v>60</v>
      </c>
      <c r="E11310">
        <v>0</v>
      </c>
      <c r="F11310">
        <v>0</v>
      </c>
      <c r="G11310">
        <v>0</v>
      </c>
      <c r="H11310">
        <v>0</v>
      </c>
    </row>
    <row r="11311" spans="1:8" x14ac:dyDescent="0.25">
      <c r="A11311" t="s">
        <v>59</v>
      </c>
      <c r="B11311">
        <v>2019</v>
      </c>
      <c r="C11311" t="s">
        <v>2</v>
      </c>
      <c r="D11311" t="s">
        <v>62</v>
      </c>
      <c r="E11311">
        <v>0</v>
      </c>
      <c r="F11311">
        <v>0</v>
      </c>
      <c r="G11311">
        <v>0</v>
      </c>
      <c r="H11311">
        <v>0</v>
      </c>
    </row>
    <row r="11312" spans="1:8" x14ac:dyDescent="0.25">
      <c r="A11312" t="s">
        <v>59</v>
      </c>
      <c r="B11312">
        <v>2019</v>
      </c>
      <c r="C11312" t="s">
        <v>2</v>
      </c>
      <c r="D11312" t="s">
        <v>60</v>
      </c>
      <c r="E11312">
        <v>0</v>
      </c>
      <c r="F11312">
        <v>0</v>
      </c>
      <c r="G11312">
        <v>0</v>
      </c>
      <c r="H11312">
        <v>0</v>
      </c>
    </row>
    <row r="11313" spans="1:8" x14ac:dyDescent="0.25">
      <c r="A11313" t="s">
        <v>59</v>
      </c>
      <c r="B11313">
        <v>2019</v>
      </c>
      <c r="C11313" t="s">
        <v>2</v>
      </c>
      <c r="D11313" t="s">
        <v>60</v>
      </c>
      <c r="E11313">
        <v>0</v>
      </c>
      <c r="F11313">
        <v>0</v>
      </c>
      <c r="G11313">
        <v>0</v>
      </c>
      <c r="H11313">
        <v>0</v>
      </c>
    </row>
    <row r="11314" spans="1:8" x14ac:dyDescent="0.25">
      <c r="A11314" t="s">
        <v>59</v>
      </c>
      <c r="B11314">
        <v>2019</v>
      </c>
      <c r="C11314" t="s">
        <v>2</v>
      </c>
      <c r="D11314" t="s">
        <v>60</v>
      </c>
      <c r="E11314">
        <v>1</v>
      </c>
      <c r="F11314">
        <v>30.370660000000001</v>
      </c>
      <c r="G11314">
        <v>2204.77</v>
      </c>
      <c r="H11314">
        <v>0</v>
      </c>
    </row>
    <row r="11315" spans="1:8" x14ac:dyDescent="0.25">
      <c r="A11315" t="s">
        <v>59</v>
      </c>
      <c r="B11315">
        <v>2019</v>
      </c>
      <c r="C11315" t="s">
        <v>2</v>
      </c>
      <c r="D11315" t="s">
        <v>61</v>
      </c>
      <c r="E11315">
        <v>0</v>
      </c>
      <c r="F11315">
        <v>0</v>
      </c>
      <c r="G11315">
        <v>0</v>
      </c>
      <c r="H11315">
        <v>0</v>
      </c>
    </row>
    <row r="11316" spans="1:8" x14ac:dyDescent="0.25">
      <c r="A11316" t="s">
        <v>59</v>
      </c>
      <c r="B11316">
        <v>2019</v>
      </c>
      <c r="C11316" t="s">
        <v>2</v>
      </c>
      <c r="D11316" t="s">
        <v>61</v>
      </c>
      <c r="E11316">
        <v>8</v>
      </c>
      <c r="F11316">
        <v>734.07543999999996</v>
      </c>
      <c r="G11316">
        <v>58776.51</v>
      </c>
      <c r="H11316">
        <v>58535.11</v>
      </c>
    </row>
    <row r="11317" spans="1:8" x14ac:dyDescent="0.25">
      <c r="A11317" t="s">
        <v>59</v>
      </c>
      <c r="B11317">
        <v>2019</v>
      </c>
      <c r="C11317" t="s">
        <v>2</v>
      </c>
      <c r="D11317" t="s">
        <v>61</v>
      </c>
      <c r="E11317">
        <v>0</v>
      </c>
      <c r="F11317">
        <v>0</v>
      </c>
      <c r="G11317">
        <v>0</v>
      </c>
      <c r="H11317">
        <v>0</v>
      </c>
    </row>
    <row r="11318" spans="1:8" x14ac:dyDescent="0.25">
      <c r="A11318" t="s">
        <v>59</v>
      </c>
      <c r="B11318">
        <v>2019</v>
      </c>
      <c r="C11318" t="s">
        <v>2</v>
      </c>
      <c r="D11318" t="s">
        <v>60</v>
      </c>
      <c r="E11318">
        <v>0</v>
      </c>
      <c r="F11318">
        <v>0</v>
      </c>
      <c r="G11318">
        <v>0</v>
      </c>
      <c r="H11318">
        <v>0</v>
      </c>
    </row>
    <row r="11319" spans="1:8" x14ac:dyDescent="0.25">
      <c r="A11319" t="s">
        <v>59</v>
      </c>
      <c r="B11319">
        <v>2019</v>
      </c>
      <c r="C11319" t="s">
        <v>2</v>
      </c>
      <c r="D11319" t="s">
        <v>60</v>
      </c>
      <c r="E11319">
        <v>0</v>
      </c>
      <c r="F11319">
        <v>0</v>
      </c>
      <c r="G11319">
        <v>0</v>
      </c>
      <c r="H11319">
        <v>0</v>
      </c>
    </row>
    <row r="11320" spans="1:8" x14ac:dyDescent="0.25">
      <c r="A11320" t="s">
        <v>59</v>
      </c>
      <c r="B11320">
        <v>2019</v>
      </c>
      <c r="C11320" t="s">
        <v>2</v>
      </c>
      <c r="D11320" t="s">
        <v>60</v>
      </c>
      <c r="E11320">
        <v>2</v>
      </c>
      <c r="F11320">
        <v>41.758600000000001</v>
      </c>
      <c r="G11320">
        <v>3712.67</v>
      </c>
      <c r="H11320">
        <v>3712.67</v>
      </c>
    </row>
    <row r="11321" spans="1:8" x14ac:dyDescent="0.25">
      <c r="A11321" t="s">
        <v>59</v>
      </c>
      <c r="B11321">
        <v>2019</v>
      </c>
      <c r="C11321" t="s">
        <v>2</v>
      </c>
      <c r="D11321" t="s">
        <v>60</v>
      </c>
      <c r="E11321">
        <v>0</v>
      </c>
      <c r="F11321">
        <v>0</v>
      </c>
      <c r="G11321">
        <v>0</v>
      </c>
      <c r="H11321">
        <v>0</v>
      </c>
    </row>
    <row r="11322" spans="1:8" x14ac:dyDescent="0.25">
      <c r="A11322" t="s">
        <v>59</v>
      </c>
      <c r="B11322">
        <v>2019</v>
      </c>
      <c r="C11322" t="s">
        <v>2</v>
      </c>
      <c r="D11322" t="s">
        <v>60</v>
      </c>
      <c r="E11322">
        <v>101</v>
      </c>
      <c r="F11322">
        <v>7081.6939700000003</v>
      </c>
      <c r="G11322">
        <v>518492.75</v>
      </c>
      <c r="H11322">
        <v>359381.45</v>
      </c>
    </row>
    <row r="11323" spans="1:8" x14ac:dyDescent="0.25">
      <c r="A11323" t="s">
        <v>59</v>
      </c>
      <c r="B11323">
        <v>2019</v>
      </c>
      <c r="C11323" t="s">
        <v>2</v>
      </c>
      <c r="D11323" t="s">
        <v>60</v>
      </c>
      <c r="E11323">
        <v>4</v>
      </c>
      <c r="F11323">
        <v>1.081</v>
      </c>
      <c r="G11323">
        <v>107.95</v>
      </c>
      <c r="H11323">
        <v>107.95</v>
      </c>
    </row>
    <row r="11324" spans="1:8" x14ac:dyDescent="0.25">
      <c r="A11324" t="s">
        <v>59</v>
      </c>
      <c r="B11324">
        <v>2019</v>
      </c>
      <c r="C11324" t="s">
        <v>2</v>
      </c>
      <c r="D11324" t="s">
        <v>62</v>
      </c>
      <c r="E11324">
        <v>5</v>
      </c>
      <c r="F11324">
        <v>629.45095000000003</v>
      </c>
      <c r="G11324">
        <v>60763.86</v>
      </c>
      <c r="H11324">
        <v>59250.45</v>
      </c>
    </row>
    <row r="11325" spans="1:8" x14ac:dyDescent="0.25">
      <c r="A11325" t="s">
        <v>59</v>
      </c>
      <c r="B11325">
        <v>2019</v>
      </c>
      <c r="C11325" t="s">
        <v>2</v>
      </c>
      <c r="D11325" t="s">
        <v>62</v>
      </c>
      <c r="E11325">
        <v>0</v>
      </c>
      <c r="F11325">
        <v>0</v>
      </c>
      <c r="G11325">
        <v>0</v>
      </c>
      <c r="H11325">
        <v>0</v>
      </c>
    </row>
    <row r="11326" spans="1:8" x14ac:dyDescent="0.25">
      <c r="A11326" t="s">
        <v>59</v>
      </c>
      <c r="B11326">
        <v>2019</v>
      </c>
      <c r="C11326" t="s">
        <v>2</v>
      </c>
      <c r="D11326" t="s">
        <v>60</v>
      </c>
      <c r="E11326">
        <v>0</v>
      </c>
      <c r="F11326">
        <v>0</v>
      </c>
      <c r="G11326">
        <v>0</v>
      </c>
      <c r="H11326">
        <v>0</v>
      </c>
    </row>
    <row r="11327" spans="1:8" x14ac:dyDescent="0.25">
      <c r="A11327" t="s">
        <v>59</v>
      </c>
      <c r="B11327">
        <v>2019</v>
      </c>
      <c r="C11327" t="s">
        <v>2</v>
      </c>
      <c r="D11327" t="s">
        <v>60</v>
      </c>
      <c r="E11327">
        <v>0</v>
      </c>
      <c r="F11327">
        <v>0</v>
      </c>
      <c r="G11327">
        <v>0</v>
      </c>
      <c r="H11327">
        <v>0</v>
      </c>
    </row>
    <row r="11328" spans="1:8" x14ac:dyDescent="0.25">
      <c r="A11328" t="s">
        <v>59</v>
      </c>
      <c r="B11328">
        <v>2019</v>
      </c>
      <c r="C11328" t="s">
        <v>2</v>
      </c>
      <c r="D11328" t="s">
        <v>60</v>
      </c>
      <c r="E11328">
        <v>0</v>
      </c>
      <c r="F11328">
        <v>0</v>
      </c>
      <c r="G11328">
        <v>0</v>
      </c>
      <c r="H11328">
        <v>0</v>
      </c>
    </row>
    <row r="11329" spans="1:8" x14ac:dyDescent="0.25">
      <c r="A11329" t="s">
        <v>59</v>
      </c>
      <c r="B11329">
        <v>2019</v>
      </c>
      <c r="C11329" t="s">
        <v>2</v>
      </c>
      <c r="D11329" t="s">
        <v>60</v>
      </c>
      <c r="E11329">
        <v>16</v>
      </c>
      <c r="F11329">
        <v>894.62867000000006</v>
      </c>
      <c r="G11329">
        <v>59498.46</v>
      </c>
      <c r="H11329">
        <v>90610.64</v>
      </c>
    </row>
    <row r="11330" spans="1:8" x14ac:dyDescent="0.25">
      <c r="A11330" t="s">
        <v>59</v>
      </c>
      <c r="B11330">
        <v>2019</v>
      </c>
      <c r="C11330" t="s">
        <v>2</v>
      </c>
      <c r="D11330" t="s">
        <v>60</v>
      </c>
      <c r="E11330">
        <v>0</v>
      </c>
      <c r="F11330">
        <v>0</v>
      </c>
      <c r="G11330">
        <v>0</v>
      </c>
      <c r="H11330">
        <v>0</v>
      </c>
    </row>
    <row r="11331" spans="1:8" x14ac:dyDescent="0.25">
      <c r="A11331" t="s">
        <v>59</v>
      </c>
      <c r="B11331">
        <v>2019</v>
      </c>
      <c r="C11331" t="s">
        <v>2</v>
      </c>
      <c r="D11331" t="s">
        <v>60</v>
      </c>
      <c r="E11331">
        <v>22</v>
      </c>
      <c r="F11331">
        <v>2912.2199599999999</v>
      </c>
      <c r="G11331">
        <v>186388.74</v>
      </c>
      <c r="H11331">
        <v>204892.46</v>
      </c>
    </row>
    <row r="11332" spans="1:8" x14ac:dyDescent="0.25">
      <c r="A11332" t="s">
        <v>59</v>
      </c>
      <c r="B11332">
        <v>2019</v>
      </c>
      <c r="C11332" t="s">
        <v>2</v>
      </c>
      <c r="D11332" t="s">
        <v>60</v>
      </c>
      <c r="E11332">
        <v>1</v>
      </c>
      <c r="F11332">
        <v>0.49062</v>
      </c>
      <c r="G11332">
        <v>48.38</v>
      </c>
      <c r="H11332">
        <v>42.46</v>
      </c>
    </row>
    <row r="11333" spans="1:8" x14ac:dyDescent="0.25">
      <c r="A11333" t="s">
        <v>59</v>
      </c>
      <c r="B11333">
        <v>2019</v>
      </c>
      <c r="C11333" t="s">
        <v>2</v>
      </c>
      <c r="D11333" t="s">
        <v>60</v>
      </c>
      <c r="E11333">
        <v>0</v>
      </c>
      <c r="F11333">
        <v>0</v>
      </c>
      <c r="G11333">
        <v>0</v>
      </c>
      <c r="H11333">
        <v>0</v>
      </c>
    </row>
    <row r="11334" spans="1:8" x14ac:dyDescent="0.25">
      <c r="A11334" t="s">
        <v>59</v>
      </c>
      <c r="B11334">
        <v>2019</v>
      </c>
      <c r="C11334" t="s">
        <v>2</v>
      </c>
      <c r="D11334" t="s">
        <v>60</v>
      </c>
      <c r="E11334">
        <v>0</v>
      </c>
      <c r="F11334">
        <v>0</v>
      </c>
      <c r="G11334">
        <v>0</v>
      </c>
      <c r="H11334">
        <v>0</v>
      </c>
    </row>
    <row r="11335" spans="1:8" x14ac:dyDescent="0.25">
      <c r="A11335" t="s">
        <v>59</v>
      </c>
      <c r="B11335">
        <v>2019</v>
      </c>
      <c r="C11335" t="s">
        <v>2</v>
      </c>
      <c r="D11335" t="s">
        <v>60</v>
      </c>
      <c r="E11335">
        <v>2</v>
      </c>
      <c r="F11335">
        <v>0</v>
      </c>
      <c r="G11335">
        <v>10.43</v>
      </c>
      <c r="H11335">
        <v>10.43</v>
      </c>
    </row>
    <row r="11336" spans="1:8" x14ac:dyDescent="0.25">
      <c r="A11336" t="s">
        <v>59</v>
      </c>
      <c r="B11336">
        <v>2019</v>
      </c>
      <c r="C11336" t="s">
        <v>2</v>
      </c>
      <c r="D11336" t="s">
        <v>63</v>
      </c>
      <c r="E11336">
        <v>30</v>
      </c>
      <c r="F11336">
        <v>2.8849999999999998</v>
      </c>
      <c r="G11336">
        <v>275.45</v>
      </c>
      <c r="H11336">
        <v>167.13</v>
      </c>
    </row>
    <row r="11337" spans="1:8" x14ac:dyDescent="0.25">
      <c r="A11337" t="s">
        <v>59</v>
      </c>
      <c r="B11337">
        <v>2019</v>
      </c>
      <c r="C11337" t="s">
        <v>2</v>
      </c>
      <c r="D11337" t="s">
        <v>60</v>
      </c>
      <c r="E11337">
        <v>1</v>
      </c>
      <c r="F11337">
        <v>6.0887099999999998</v>
      </c>
      <c r="G11337">
        <v>505.82</v>
      </c>
      <c r="H11337">
        <v>498.83</v>
      </c>
    </row>
    <row r="11338" spans="1:8" x14ac:dyDescent="0.25">
      <c r="A11338" t="s">
        <v>59</v>
      </c>
      <c r="B11338">
        <v>2019</v>
      </c>
      <c r="C11338" t="s">
        <v>2</v>
      </c>
      <c r="D11338" t="s">
        <v>60</v>
      </c>
      <c r="E11338">
        <v>5</v>
      </c>
      <c r="F11338">
        <v>33.487189999999998</v>
      </c>
      <c r="G11338">
        <v>2935.63</v>
      </c>
      <c r="H11338">
        <v>3431.5</v>
      </c>
    </row>
    <row r="11339" spans="1:8" x14ac:dyDescent="0.25">
      <c r="A11339" t="s">
        <v>59</v>
      </c>
      <c r="B11339">
        <v>2019</v>
      </c>
      <c r="C11339" t="s">
        <v>2</v>
      </c>
      <c r="D11339" t="s">
        <v>60</v>
      </c>
      <c r="E11339">
        <v>0</v>
      </c>
      <c r="F11339">
        <v>0</v>
      </c>
      <c r="G11339">
        <v>0</v>
      </c>
      <c r="H11339">
        <v>0</v>
      </c>
    </row>
    <row r="11340" spans="1:8" x14ac:dyDescent="0.25">
      <c r="A11340" t="s">
        <v>59</v>
      </c>
      <c r="B11340">
        <v>2019</v>
      </c>
      <c r="C11340" t="s">
        <v>2</v>
      </c>
      <c r="D11340" t="s">
        <v>60</v>
      </c>
      <c r="E11340">
        <v>5</v>
      </c>
      <c r="F11340">
        <v>0.38400000000000001</v>
      </c>
      <c r="G11340">
        <v>34.33</v>
      </c>
      <c r="H11340">
        <v>32.92</v>
      </c>
    </row>
    <row r="11341" spans="1:8" x14ac:dyDescent="0.25">
      <c r="A11341" t="s">
        <v>59</v>
      </c>
      <c r="B11341">
        <v>2019</v>
      </c>
      <c r="C11341" t="s">
        <v>2</v>
      </c>
      <c r="D11341" t="s">
        <v>60</v>
      </c>
      <c r="E11341">
        <v>0</v>
      </c>
      <c r="F11341">
        <v>0</v>
      </c>
      <c r="G11341">
        <v>0</v>
      </c>
      <c r="H11341">
        <v>0</v>
      </c>
    </row>
    <row r="11342" spans="1:8" x14ac:dyDescent="0.25">
      <c r="A11342" t="s">
        <v>59</v>
      </c>
      <c r="B11342">
        <v>2019</v>
      </c>
      <c r="C11342" t="s">
        <v>2</v>
      </c>
      <c r="D11342" t="s">
        <v>60</v>
      </c>
      <c r="E11342">
        <v>22</v>
      </c>
      <c r="F11342">
        <v>5.9595000000000002</v>
      </c>
      <c r="G11342">
        <v>488.23</v>
      </c>
      <c r="H11342">
        <v>481.79</v>
      </c>
    </row>
    <row r="11343" spans="1:8" x14ac:dyDescent="0.25">
      <c r="A11343" t="s">
        <v>59</v>
      </c>
      <c r="B11343">
        <v>2019</v>
      </c>
      <c r="C11343" t="s">
        <v>2</v>
      </c>
      <c r="D11343" t="s">
        <v>63</v>
      </c>
      <c r="E11343">
        <v>0</v>
      </c>
      <c r="F11343">
        <v>0</v>
      </c>
      <c r="G11343">
        <v>0</v>
      </c>
      <c r="H11343">
        <v>0</v>
      </c>
    </row>
    <row r="11344" spans="1:8" x14ac:dyDescent="0.25">
      <c r="A11344" t="s">
        <v>59</v>
      </c>
      <c r="B11344">
        <v>2019</v>
      </c>
      <c r="C11344" t="s">
        <v>2</v>
      </c>
      <c r="D11344" t="s">
        <v>60</v>
      </c>
      <c r="E11344">
        <v>7</v>
      </c>
      <c r="F11344">
        <v>1.0720000000000001</v>
      </c>
      <c r="G11344">
        <v>91.51</v>
      </c>
      <c r="H11344">
        <v>33.840000000000003</v>
      </c>
    </row>
    <row r="11345" spans="1:8" x14ac:dyDescent="0.25">
      <c r="A11345" t="s">
        <v>59</v>
      </c>
      <c r="B11345">
        <v>2019</v>
      </c>
      <c r="C11345" t="s">
        <v>2</v>
      </c>
      <c r="D11345" t="s">
        <v>60</v>
      </c>
      <c r="E11345">
        <v>0</v>
      </c>
      <c r="F11345">
        <v>0</v>
      </c>
      <c r="G11345">
        <v>0</v>
      </c>
      <c r="H11345">
        <v>0</v>
      </c>
    </row>
    <row r="11346" spans="1:8" x14ac:dyDescent="0.25">
      <c r="A11346" t="s">
        <v>59</v>
      </c>
      <c r="B11346">
        <v>2019</v>
      </c>
      <c r="C11346" t="s">
        <v>2</v>
      </c>
      <c r="D11346" t="s">
        <v>60</v>
      </c>
      <c r="E11346">
        <v>0</v>
      </c>
      <c r="F11346">
        <v>0</v>
      </c>
      <c r="G11346">
        <v>0</v>
      </c>
      <c r="H11346">
        <v>0</v>
      </c>
    </row>
    <row r="11347" spans="1:8" x14ac:dyDescent="0.25">
      <c r="A11347" t="s">
        <v>59</v>
      </c>
      <c r="B11347">
        <v>2019</v>
      </c>
      <c r="C11347" t="s">
        <v>2</v>
      </c>
      <c r="D11347" t="s">
        <v>60</v>
      </c>
      <c r="E11347">
        <v>26</v>
      </c>
      <c r="F11347">
        <v>106.04749</v>
      </c>
      <c r="G11347">
        <v>9361.4500000000007</v>
      </c>
      <c r="H11347">
        <v>0</v>
      </c>
    </row>
    <row r="11348" spans="1:8" x14ac:dyDescent="0.25">
      <c r="A11348" t="s">
        <v>59</v>
      </c>
      <c r="B11348">
        <v>2019</v>
      </c>
      <c r="C11348" t="s">
        <v>2</v>
      </c>
      <c r="D11348" t="s">
        <v>60</v>
      </c>
      <c r="E11348">
        <v>0</v>
      </c>
      <c r="F11348">
        <v>0</v>
      </c>
      <c r="G11348">
        <v>0</v>
      </c>
      <c r="H11348">
        <v>0</v>
      </c>
    </row>
    <row r="11349" spans="1:8" x14ac:dyDescent="0.25">
      <c r="A11349" t="s">
        <v>59</v>
      </c>
      <c r="B11349">
        <v>2019</v>
      </c>
      <c r="C11349" t="s">
        <v>2</v>
      </c>
      <c r="D11349" t="s">
        <v>63</v>
      </c>
      <c r="E11349">
        <v>0</v>
      </c>
      <c r="F11349">
        <v>0</v>
      </c>
      <c r="G11349">
        <v>0</v>
      </c>
      <c r="H11349">
        <v>0</v>
      </c>
    </row>
    <row r="11350" spans="1:8" x14ac:dyDescent="0.25">
      <c r="A11350" t="s">
        <v>59</v>
      </c>
      <c r="B11350">
        <v>2019</v>
      </c>
      <c r="C11350" t="s">
        <v>2</v>
      </c>
      <c r="D11350" t="s">
        <v>64</v>
      </c>
      <c r="E11350">
        <v>0</v>
      </c>
      <c r="F11350">
        <v>0</v>
      </c>
      <c r="G11350">
        <v>0</v>
      </c>
      <c r="H11350">
        <v>0</v>
      </c>
    </row>
    <row r="11351" spans="1:8" x14ac:dyDescent="0.25">
      <c r="A11351" t="s">
        <v>59</v>
      </c>
      <c r="B11351">
        <v>2019</v>
      </c>
      <c r="C11351" t="s">
        <v>2</v>
      </c>
      <c r="D11351" t="s">
        <v>61</v>
      </c>
      <c r="E11351">
        <v>8</v>
      </c>
      <c r="F11351">
        <v>67.572860000000006</v>
      </c>
      <c r="G11351">
        <v>5302.72</v>
      </c>
      <c r="H11351">
        <v>5144.59</v>
      </c>
    </row>
    <row r="11352" spans="1:8" x14ac:dyDescent="0.25">
      <c r="A11352" t="s">
        <v>59</v>
      </c>
      <c r="B11352">
        <v>2019</v>
      </c>
      <c r="C11352" t="s">
        <v>2</v>
      </c>
      <c r="D11352" t="s">
        <v>61</v>
      </c>
      <c r="E11352">
        <v>0</v>
      </c>
      <c r="F11352">
        <v>0</v>
      </c>
      <c r="G11352">
        <v>0</v>
      </c>
      <c r="H11352">
        <v>0</v>
      </c>
    </row>
    <row r="11353" spans="1:8" x14ac:dyDescent="0.25">
      <c r="A11353" t="s">
        <v>59</v>
      </c>
      <c r="B11353">
        <v>2019</v>
      </c>
      <c r="C11353" t="s">
        <v>2</v>
      </c>
      <c r="D11353" t="s">
        <v>61</v>
      </c>
      <c r="E11353">
        <v>4</v>
      </c>
      <c r="F11353">
        <v>5.4960000000000004</v>
      </c>
      <c r="G11353">
        <v>487.45</v>
      </c>
      <c r="H11353">
        <v>585.45000000000005</v>
      </c>
    </row>
    <row r="11354" spans="1:8" x14ac:dyDescent="0.25">
      <c r="A11354" t="s">
        <v>59</v>
      </c>
      <c r="B11354">
        <v>2019</v>
      </c>
      <c r="C11354" t="s">
        <v>2</v>
      </c>
      <c r="D11354" t="s">
        <v>60</v>
      </c>
      <c r="E11354">
        <v>10</v>
      </c>
      <c r="F11354">
        <v>20.116299999999999</v>
      </c>
      <c r="G11354">
        <v>2113.54</v>
      </c>
      <c r="H11354">
        <v>1811.72</v>
      </c>
    </row>
    <row r="11355" spans="1:8" x14ac:dyDescent="0.25">
      <c r="A11355" t="s">
        <v>59</v>
      </c>
      <c r="B11355">
        <v>2019</v>
      </c>
      <c r="C11355" t="s">
        <v>2</v>
      </c>
      <c r="D11355" t="s">
        <v>60</v>
      </c>
      <c r="E11355">
        <v>485</v>
      </c>
      <c r="F11355">
        <v>4679.1244500000003</v>
      </c>
      <c r="G11355">
        <v>392310.76</v>
      </c>
      <c r="H11355">
        <v>385866.13</v>
      </c>
    </row>
    <row r="11356" spans="1:8" x14ac:dyDescent="0.25">
      <c r="A11356" t="s">
        <v>59</v>
      </c>
      <c r="B11356">
        <v>2019</v>
      </c>
      <c r="C11356" t="s">
        <v>2</v>
      </c>
      <c r="D11356" t="s">
        <v>60</v>
      </c>
      <c r="E11356">
        <v>378</v>
      </c>
      <c r="F11356">
        <v>474.84766999999999</v>
      </c>
      <c r="G11356">
        <v>57218.15</v>
      </c>
      <c r="H11356">
        <v>52895.839999999997</v>
      </c>
    </row>
    <row r="11357" spans="1:8" x14ac:dyDescent="0.25">
      <c r="A11357" t="s">
        <v>59</v>
      </c>
      <c r="B11357">
        <v>2019</v>
      </c>
      <c r="C11357" t="s">
        <v>2</v>
      </c>
      <c r="D11357" t="s">
        <v>60</v>
      </c>
      <c r="E11357">
        <v>3177</v>
      </c>
      <c r="F11357">
        <v>1248.5918300000001</v>
      </c>
      <c r="G11357">
        <v>109083.64</v>
      </c>
      <c r="H11357">
        <v>66333.509999999995</v>
      </c>
    </row>
    <row r="11358" spans="1:8" x14ac:dyDescent="0.25">
      <c r="A11358" t="s">
        <v>59</v>
      </c>
      <c r="B11358">
        <v>2019</v>
      </c>
      <c r="C11358" t="s">
        <v>2</v>
      </c>
      <c r="D11358" t="s">
        <v>60</v>
      </c>
      <c r="E11358">
        <v>0</v>
      </c>
      <c r="F11358">
        <v>0</v>
      </c>
      <c r="G11358">
        <v>0</v>
      </c>
      <c r="H11358">
        <v>0</v>
      </c>
    </row>
    <row r="11359" spans="1:8" x14ac:dyDescent="0.25">
      <c r="A11359" t="s">
        <v>59</v>
      </c>
      <c r="B11359">
        <v>2019</v>
      </c>
      <c r="C11359" t="s">
        <v>2</v>
      </c>
      <c r="D11359" t="s">
        <v>60</v>
      </c>
      <c r="E11359">
        <v>3</v>
      </c>
      <c r="F11359">
        <v>0.24199999999999999</v>
      </c>
      <c r="G11359">
        <v>15.25</v>
      </c>
      <c r="H11359">
        <v>15.77</v>
      </c>
    </row>
    <row r="11360" spans="1:8" x14ac:dyDescent="0.25">
      <c r="A11360" t="s">
        <v>59</v>
      </c>
      <c r="B11360">
        <v>2019</v>
      </c>
      <c r="C11360" t="s">
        <v>2</v>
      </c>
      <c r="D11360" t="s">
        <v>62</v>
      </c>
      <c r="E11360">
        <v>44</v>
      </c>
      <c r="F11360">
        <v>416.87588</v>
      </c>
      <c r="G11360">
        <v>38839.67</v>
      </c>
      <c r="H11360">
        <v>22591.49</v>
      </c>
    </row>
    <row r="11361" spans="1:8" x14ac:dyDescent="0.25">
      <c r="A11361" t="s">
        <v>59</v>
      </c>
      <c r="B11361">
        <v>2019</v>
      </c>
      <c r="C11361" t="s">
        <v>2</v>
      </c>
      <c r="D11361" t="s">
        <v>62</v>
      </c>
      <c r="E11361">
        <v>47</v>
      </c>
      <c r="F11361">
        <v>34.977060000000002</v>
      </c>
      <c r="G11361">
        <v>5383.85</v>
      </c>
      <c r="H11361">
        <v>2538.94</v>
      </c>
    </row>
    <row r="11362" spans="1:8" x14ac:dyDescent="0.25">
      <c r="A11362" t="s">
        <v>59</v>
      </c>
      <c r="B11362">
        <v>2019</v>
      </c>
      <c r="C11362" t="s">
        <v>2</v>
      </c>
      <c r="D11362" t="s">
        <v>62</v>
      </c>
      <c r="E11362">
        <v>329</v>
      </c>
      <c r="F11362">
        <v>102.12727</v>
      </c>
      <c r="G11362">
        <v>9848.2999999999993</v>
      </c>
      <c r="H11362">
        <v>6723.47</v>
      </c>
    </row>
    <row r="11363" spans="1:8" x14ac:dyDescent="0.25">
      <c r="A11363" t="s">
        <v>59</v>
      </c>
      <c r="B11363">
        <v>2019</v>
      </c>
      <c r="C11363" t="s">
        <v>2</v>
      </c>
      <c r="D11363" t="s">
        <v>60</v>
      </c>
      <c r="E11363">
        <v>63</v>
      </c>
      <c r="F11363">
        <v>396.71454</v>
      </c>
      <c r="G11363">
        <v>25296.02</v>
      </c>
      <c r="H11363">
        <v>33978.71</v>
      </c>
    </row>
    <row r="11364" spans="1:8" x14ac:dyDescent="0.25">
      <c r="A11364" t="s">
        <v>59</v>
      </c>
      <c r="B11364">
        <v>2019</v>
      </c>
      <c r="C11364" t="s">
        <v>2</v>
      </c>
      <c r="D11364" t="s">
        <v>60</v>
      </c>
      <c r="E11364">
        <v>2</v>
      </c>
      <c r="F11364">
        <v>0.76400000000000001</v>
      </c>
      <c r="G11364">
        <v>49.39</v>
      </c>
      <c r="H11364">
        <v>0</v>
      </c>
    </row>
    <row r="11365" spans="1:8" x14ac:dyDescent="0.25">
      <c r="A11365" t="s">
        <v>59</v>
      </c>
      <c r="B11365">
        <v>2019</v>
      </c>
      <c r="C11365" t="s">
        <v>2</v>
      </c>
      <c r="D11365" t="s">
        <v>60</v>
      </c>
      <c r="E11365">
        <v>10</v>
      </c>
      <c r="F11365">
        <v>13.50441</v>
      </c>
      <c r="G11365">
        <v>991.9</v>
      </c>
      <c r="H11365">
        <v>937.89</v>
      </c>
    </row>
    <row r="11366" spans="1:8" x14ac:dyDescent="0.25">
      <c r="A11366" t="s">
        <v>59</v>
      </c>
      <c r="B11366">
        <v>2019</v>
      </c>
      <c r="C11366" t="s">
        <v>2</v>
      </c>
      <c r="D11366" t="s">
        <v>60</v>
      </c>
      <c r="E11366">
        <v>164</v>
      </c>
      <c r="F11366">
        <v>92.567099999999996</v>
      </c>
      <c r="G11366">
        <v>11800.61</v>
      </c>
      <c r="H11366">
        <v>13337.88</v>
      </c>
    </row>
    <row r="11367" spans="1:8" x14ac:dyDescent="0.25">
      <c r="A11367" t="s">
        <v>59</v>
      </c>
      <c r="B11367">
        <v>2019</v>
      </c>
      <c r="C11367" t="s">
        <v>2</v>
      </c>
      <c r="D11367" t="s">
        <v>60</v>
      </c>
      <c r="E11367">
        <v>1</v>
      </c>
      <c r="F11367">
        <v>-4.2999999999999997E-2</v>
      </c>
      <c r="G11367">
        <v>-1.02</v>
      </c>
      <c r="H11367">
        <v>0.94</v>
      </c>
    </row>
    <row r="11368" spans="1:8" x14ac:dyDescent="0.25">
      <c r="A11368" t="s">
        <v>59</v>
      </c>
      <c r="B11368">
        <v>2019</v>
      </c>
      <c r="C11368" t="s">
        <v>2</v>
      </c>
      <c r="D11368" t="s">
        <v>60</v>
      </c>
      <c r="E11368">
        <v>90</v>
      </c>
      <c r="F11368">
        <v>446.53079000000002</v>
      </c>
      <c r="G11368">
        <v>30873.11</v>
      </c>
      <c r="H11368">
        <v>29641.17</v>
      </c>
    </row>
    <row r="11369" spans="1:8" x14ac:dyDescent="0.25">
      <c r="A11369" t="s">
        <v>59</v>
      </c>
      <c r="B11369">
        <v>2019</v>
      </c>
      <c r="C11369" t="s">
        <v>2</v>
      </c>
      <c r="D11369" t="s">
        <v>60</v>
      </c>
      <c r="E11369">
        <v>61</v>
      </c>
      <c r="F11369">
        <v>107.29776</v>
      </c>
      <c r="G11369">
        <v>8916.73</v>
      </c>
      <c r="H11369">
        <v>8604</v>
      </c>
    </row>
    <row r="11370" spans="1:8" x14ac:dyDescent="0.25">
      <c r="A11370" t="s">
        <v>59</v>
      </c>
      <c r="B11370">
        <v>2019</v>
      </c>
      <c r="C11370" t="s">
        <v>2</v>
      </c>
      <c r="D11370" t="s">
        <v>60</v>
      </c>
      <c r="E11370">
        <v>600</v>
      </c>
      <c r="F11370">
        <v>310.50170000000003</v>
      </c>
      <c r="G11370">
        <v>23253.79</v>
      </c>
      <c r="H11370">
        <v>25026.17</v>
      </c>
    </row>
    <row r="11371" spans="1:8" x14ac:dyDescent="0.25">
      <c r="A11371" t="s">
        <v>59</v>
      </c>
      <c r="B11371">
        <v>2019</v>
      </c>
      <c r="C11371" t="s">
        <v>2</v>
      </c>
      <c r="D11371" t="s">
        <v>60</v>
      </c>
      <c r="E11371">
        <v>6</v>
      </c>
      <c r="F11371">
        <v>21.248999999999999</v>
      </c>
      <c r="G11371">
        <v>2036.14</v>
      </c>
      <c r="H11371">
        <v>0</v>
      </c>
    </row>
    <row r="11372" spans="1:8" x14ac:dyDescent="0.25">
      <c r="A11372" t="s">
        <v>59</v>
      </c>
      <c r="B11372">
        <v>2019</v>
      </c>
      <c r="C11372" t="s">
        <v>2</v>
      </c>
      <c r="D11372" t="s">
        <v>60</v>
      </c>
      <c r="E11372">
        <v>53</v>
      </c>
      <c r="F11372">
        <v>359.65534000000002</v>
      </c>
      <c r="G11372">
        <v>25146.52</v>
      </c>
      <c r="H11372">
        <v>27751.8</v>
      </c>
    </row>
    <row r="11373" spans="1:8" x14ac:dyDescent="0.25">
      <c r="A11373" t="s">
        <v>59</v>
      </c>
      <c r="B11373">
        <v>2019</v>
      </c>
      <c r="C11373" t="s">
        <v>2</v>
      </c>
      <c r="D11373" t="s">
        <v>60</v>
      </c>
      <c r="E11373">
        <v>38</v>
      </c>
      <c r="F11373">
        <v>58.20478</v>
      </c>
      <c r="G11373">
        <v>5052.93</v>
      </c>
      <c r="H11373">
        <v>5852.27</v>
      </c>
    </row>
    <row r="11374" spans="1:8" x14ac:dyDescent="0.25">
      <c r="A11374" t="s">
        <v>59</v>
      </c>
      <c r="B11374">
        <v>2019</v>
      </c>
      <c r="C11374" t="s">
        <v>2</v>
      </c>
      <c r="D11374" t="s">
        <v>60</v>
      </c>
      <c r="E11374">
        <v>268</v>
      </c>
      <c r="F11374">
        <v>138.52696</v>
      </c>
      <c r="G11374">
        <v>9889.34</v>
      </c>
      <c r="H11374">
        <v>11229.91</v>
      </c>
    </row>
    <row r="11375" spans="1:8" x14ac:dyDescent="0.25">
      <c r="A11375" t="s">
        <v>59</v>
      </c>
      <c r="B11375">
        <v>2019</v>
      </c>
      <c r="C11375" t="s">
        <v>2</v>
      </c>
      <c r="D11375" t="s">
        <v>64</v>
      </c>
      <c r="E11375">
        <v>1</v>
      </c>
      <c r="F11375">
        <v>21385.509750000001</v>
      </c>
      <c r="G11375">
        <v>2127638.1</v>
      </c>
      <c r="H11375">
        <v>2079646.38</v>
      </c>
    </row>
    <row r="11376" spans="1:8" x14ac:dyDescent="0.25">
      <c r="A11376" t="s">
        <v>59</v>
      </c>
      <c r="B11376">
        <v>2019</v>
      </c>
      <c r="C11376" t="s">
        <v>2</v>
      </c>
      <c r="D11376" t="s">
        <v>60</v>
      </c>
      <c r="E11376">
        <v>0</v>
      </c>
      <c r="F11376">
        <v>0</v>
      </c>
      <c r="G11376">
        <v>0</v>
      </c>
      <c r="H11376">
        <v>0</v>
      </c>
    </row>
    <row r="11377" spans="1:8" x14ac:dyDescent="0.25">
      <c r="A11377" t="s">
        <v>59</v>
      </c>
      <c r="B11377">
        <v>2019</v>
      </c>
      <c r="C11377" t="s">
        <v>2</v>
      </c>
      <c r="D11377" t="s">
        <v>60</v>
      </c>
      <c r="E11377">
        <v>0</v>
      </c>
      <c r="F11377">
        <v>0</v>
      </c>
      <c r="G11377">
        <v>0</v>
      </c>
      <c r="H11377">
        <v>0</v>
      </c>
    </row>
    <row r="11378" spans="1:8" x14ac:dyDescent="0.25">
      <c r="A11378" t="s">
        <v>59</v>
      </c>
      <c r="B11378">
        <v>2018</v>
      </c>
      <c r="C11378" t="s">
        <v>13</v>
      </c>
      <c r="D11378" t="s">
        <v>61</v>
      </c>
      <c r="E11378">
        <v>0</v>
      </c>
      <c r="F11378">
        <v>0</v>
      </c>
      <c r="G11378">
        <v>0</v>
      </c>
      <c r="H11378">
        <v>0</v>
      </c>
    </row>
    <row r="11379" spans="1:8" x14ac:dyDescent="0.25">
      <c r="A11379" t="s">
        <v>59</v>
      </c>
      <c r="B11379">
        <v>2018</v>
      </c>
      <c r="C11379" t="s">
        <v>13</v>
      </c>
      <c r="D11379" t="s">
        <v>60</v>
      </c>
      <c r="E11379">
        <v>0</v>
      </c>
      <c r="F11379">
        <v>0</v>
      </c>
      <c r="G11379">
        <v>0</v>
      </c>
      <c r="H11379">
        <v>0</v>
      </c>
    </row>
    <row r="11380" spans="1:8" x14ac:dyDescent="0.25">
      <c r="A11380" t="s">
        <v>59</v>
      </c>
      <c r="B11380">
        <v>2018</v>
      </c>
      <c r="C11380" t="s">
        <v>13</v>
      </c>
      <c r="D11380" t="s">
        <v>62</v>
      </c>
      <c r="E11380">
        <v>1</v>
      </c>
      <c r="F11380">
        <v>388.99200000000002</v>
      </c>
      <c r="G11380">
        <v>36387.019999999997</v>
      </c>
      <c r="H11380">
        <v>0</v>
      </c>
    </row>
    <row r="11381" spans="1:8" x14ac:dyDescent="0.25">
      <c r="A11381" t="s">
        <v>59</v>
      </c>
      <c r="B11381">
        <v>2018</v>
      </c>
      <c r="C11381" t="s">
        <v>13</v>
      </c>
      <c r="D11381" t="s">
        <v>60</v>
      </c>
      <c r="E11381">
        <v>0</v>
      </c>
      <c r="F11381">
        <v>0</v>
      </c>
      <c r="G11381">
        <v>0</v>
      </c>
      <c r="H11381">
        <v>0</v>
      </c>
    </row>
    <row r="11382" spans="1:8" x14ac:dyDescent="0.25">
      <c r="A11382" t="s">
        <v>59</v>
      </c>
      <c r="B11382">
        <v>2018</v>
      </c>
      <c r="C11382" t="s">
        <v>13</v>
      </c>
      <c r="D11382" t="s">
        <v>60</v>
      </c>
      <c r="E11382">
        <v>0</v>
      </c>
      <c r="F11382">
        <v>0</v>
      </c>
      <c r="G11382">
        <v>0</v>
      </c>
      <c r="H11382">
        <v>0</v>
      </c>
    </row>
    <row r="11383" spans="1:8" x14ac:dyDescent="0.25">
      <c r="A11383" t="s">
        <v>59</v>
      </c>
      <c r="B11383">
        <v>2018</v>
      </c>
      <c r="C11383" t="s">
        <v>13</v>
      </c>
      <c r="D11383" t="s">
        <v>60</v>
      </c>
      <c r="E11383">
        <v>0</v>
      </c>
      <c r="F11383">
        <v>0</v>
      </c>
      <c r="G11383">
        <v>0</v>
      </c>
      <c r="H11383">
        <v>0</v>
      </c>
    </row>
    <row r="11384" spans="1:8" x14ac:dyDescent="0.25">
      <c r="A11384" t="s">
        <v>59</v>
      </c>
      <c r="B11384">
        <v>2018</v>
      </c>
      <c r="C11384" t="s">
        <v>13</v>
      </c>
      <c r="D11384" t="s">
        <v>60</v>
      </c>
      <c r="E11384">
        <v>0</v>
      </c>
      <c r="F11384">
        <v>0</v>
      </c>
      <c r="G11384">
        <v>0</v>
      </c>
      <c r="H11384">
        <v>0</v>
      </c>
    </row>
    <row r="11385" spans="1:8" x14ac:dyDescent="0.25">
      <c r="A11385" t="s">
        <v>59</v>
      </c>
      <c r="B11385">
        <v>2018</v>
      </c>
      <c r="C11385" t="s">
        <v>13</v>
      </c>
      <c r="D11385" t="s">
        <v>61</v>
      </c>
      <c r="E11385">
        <v>5</v>
      </c>
      <c r="F11385">
        <v>15981.847</v>
      </c>
      <c r="G11385">
        <v>1115843.46</v>
      </c>
      <c r="H11385">
        <v>1116026.32</v>
      </c>
    </row>
    <row r="11386" spans="1:8" x14ac:dyDescent="0.25">
      <c r="A11386" t="s">
        <v>59</v>
      </c>
      <c r="B11386">
        <v>2018</v>
      </c>
      <c r="C11386" t="s">
        <v>13</v>
      </c>
      <c r="D11386" t="s">
        <v>60</v>
      </c>
      <c r="E11386">
        <v>0</v>
      </c>
      <c r="F11386">
        <v>0</v>
      </c>
      <c r="G11386">
        <v>0</v>
      </c>
      <c r="H11386">
        <v>0</v>
      </c>
    </row>
    <row r="11387" spans="1:8" x14ac:dyDescent="0.25">
      <c r="A11387" t="s">
        <v>59</v>
      </c>
      <c r="B11387">
        <v>2018</v>
      </c>
      <c r="C11387" t="s">
        <v>13</v>
      </c>
      <c r="D11387" t="s">
        <v>60</v>
      </c>
      <c r="E11387">
        <v>0</v>
      </c>
      <c r="F11387">
        <v>0</v>
      </c>
      <c r="G11387">
        <v>0</v>
      </c>
      <c r="H11387">
        <v>0</v>
      </c>
    </row>
    <row r="11388" spans="1:8" x14ac:dyDescent="0.25">
      <c r="A11388" t="s">
        <v>59</v>
      </c>
      <c r="B11388">
        <v>2018</v>
      </c>
      <c r="C11388" t="s">
        <v>13</v>
      </c>
      <c r="D11388" t="s">
        <v>60</v>
      </c>
      <c r="E11388">
        <v>0</v>
      </c>
      <c r="F11388">
        <v>0</v>
      </c>
      <c r="G11388">
        <v>0</v>
      </c>
      <c r="H11388">
        <v>0</v>
      </c>
    </row>
    <row r="11389" spans="1:8" x14ac:dyDescent="0.25">
      <c r="A11389" t="s">
        <v>59</v>
      </c>
      <c r="B11389">
        <v>2018</v>
      </c>
      <c r="C11389" t="s">
        <v>13</v>
      </c>
      <c r="D11389" t="s">
        <v>60</v>
      </c>
      <c r="E11389">
        <v>0</v>
      </c>
      <c r="F11389">
        <v>0</v>
      </c>
      <c r="G11389">
        <v>0</v>
      </c>
      <c r="H11389">
        <v>0</v>
      </c>
    </row>
    <row r="11390" spans="1:8" x14ac:dyDescent="0.25">
      <c r="A11390" t="s">
        <v>59</v>
      </c>
      <c r="B11390">
        <v>2018</v>
      </c>
      <c r="C11390" t="s">
        <v>13</v>
      </c>
      <c r="D11390" t="s">
        <v>60</v>
      </c>
      <c r="E11390">
        <v>0</v>
      </c>
      <c r="F11390">
        <v>0</v>
      </c>
      <c r="G11390">
        <v>0</v>
      </c>
      <c r="H11390">
        <v>0</v>
      </c>
    </row>
    <row r="11391" spans="1:8" x14ac:dyDescent="0.25">
      <c r="A11391" t="s">
        <v>59</v>
      </c>
      <c r="B11391">
        <v>2018</v>
      </c>
      <c r="C11391" t="s">
        <v>13</v>
      </c>
      <c r="D11391" t="s">
        <v>62</v>
      </c>
      <c r="E11391">
        <v>0</v>
      </c>
      <c r="F11391">
        <v>0</v>
      </c>
      <c r="G11391">
        <v>0</v>
      </c>
      <c r="H11391">
        <v>0</v>
      </c>
    </row>
    <row r="11392" spans="1:8" x14ac:dyDescent="0.25">
      <c r="A11392" t="s">
        <v>59</v>
      </c>
      <c r="B11392">
        <v>2018</v>
      </c>
      <c r="C11392" t="s">
        <v>13</v>
      </c>
      <c r="D11392" t="s">
        <v>60</v>
      </c>
      <c r="E11392">
        <v>0</v>
      </c>
      <c r="F11392">
        <v>0</v>
      </c>
      <c r="G11392">
        <v>0</v>
      </c>
      <c r="H11392">
        <v>0</v>
      </c>
    </row>
    <row r="11393" spans="1:8" x14ac:dyDescent="0.25">
      <c r="A11393" t="s">
        <v>59</v>
      </c>
      <c r="B11393">
        <v>2018</v>
      </c>
      <c r="C11393" t="s">
        <v>13</v>
      </c>
      <c r="D11393" t="s">
        <v>60</v>
      </c>
      <c r="E11393">
        <v>0</v>
      </c>
      <c r="F11393">
        <v>0</v>
      </c>
      <c r="G11393">
        <v>0</v>
      </c>
      <c r="H11393">
        <v>0</v>
      </c>
    </row>
    <row r="11394" spans="1:8" x14ac:dyDescent="0.25">
      <c r="A11394" t="s">
        <v>59</v>
      </c>
      <c r="B11394">
        <v>2018</v>
      </c>
      <c r="C11394" t="s">
        <v>13</v>
      </c>
      <c r="D11394" t="s">
        <v>60</v>
      </c>
      <c r="E11394">
        <v>0</v>
      </c>
      <c r="F11394">
        <v>0</v>
      </c>
      <c r="G11394">
        <v>0</v>
      </c>
      <c r="H11394">
        <v>0</v>
      </c>
    </row>
    <row r="11395" spans="1:8" x14ac:dyDescent="0.25">
      <c r="A11395" t="s">
        <v>59</v>
      </c>
      <c r="B11395">
        <v>2018</v>
      </c>
      <c r="C11395" t="s">
        <v>13</v>
      </c>
      <c r="D11395" t="s">
        <v>60</v>
      </c>
      <c r="E11395">
        <v>1</v>
      </c>
      <c r="F11395">
        <v>183.25399999999999</v>
      </c>
      <c r="G11395">
        <v>11827.05</v>
      </c>
      <c r="H11395">
        <v>11827.05</v>
      </c>
    </row>
    <row r="11396" spans="1:8" x14ac:dyDescent="0.25">
      <c r="A11396" t="s">
        <v>59</v>
      </c>
      <c r="B11396">
        <v>2018</v>
      </c>
      <c r="C11396" t="s">
        <v>13</v>
      </c>
      <c r="D11396" t="s">
        <v>60</v>
      </c>
      <c r="E11396">
        <v>0</v>
      </c>
      <c r="F11396">
        <v>0</v>
      </c>
      <c r="G11396">
        <v>0</v>
      </c>
      <c r="H11396">
        <v>0</v>
      </c>
    </row>
    <row r="11397" spans="1:8" x14ac:dyDescent="0.25">
      <c r="A11397" t="s">
        <v>59</v>
      </c>
      <c r="B11397">
        <v>2018</v>
      </c>
      <c r="C11397" t="s">
        <v>13</v>
      </c>
      <c r="D11397" t="s">
        <v>60</v>
      </c>
      <c r="E11397">
        <v>0</v>
      </c>
      <c r="F11397">
        <v>0</v>
      </c>
      <c r="G11397">
        <v>0</v>
      </c>
      <c r="H11397">
        <v>0</v>
      </c>
    </row>
    <row r="11398" spans="1:8" x14ac:dyDescent="0.25">
      <c r="A11398" t="s">
        <v>59</v>
      </c>
      <c r="B11398">
        <v>2018</v>
      </c>
      <c r="C11398" t="s">
        <v>13</v>
      </c>
      <c r="D11398" t="s">
        <v>60</v>
      </c>
      <c r="E11398">
        <v>0</v>
      </c>
      <c r="F11398">
        <v>0</v>
      </c>
      <c r="G11398">
        <v>0</v>
      </c>
      <c r="H11398">
        <v>0</v>
      </c>
    </row>
    <row r="11399" spans="1:8" x14ac:dyDescent="0.25">
      <c r="A11399" t="s">
        <v>59</v>
      </c>
      <c r="B11399">
        <v>2018</v>
      </c>
      <c r="C11399" t="s">
        <v>13</v>
      </c>
      <c r="D11399" t="s">
        <v>61</v>
      </c>
      <c r="E11399">
        <v>0</v>
      </c>
      <c r="F11399">
        <v>0</v>
      </c>
      <c r="G11399">
        <v>0</v>
      </c>
      <c r="H11399">
        <v>0</v>
      </c>
    </row>
    <row r="11400" spans="1:8" x14ac:dyDescent="0.25">
      <c r="A11400" t="s">
        <v>59</v>
      </c>
      <c r="B11400">
        <v>2018</v>
      </c>
      <c r="C11400" t="s">
        <v>13</v>
      </c>
      <c r="D11400" t="s">
        <v>61</v>
      </c>
      <c r="E11400">
        <v>304</v>
      </c>
      <c r="F11400">
        <v>35438.599430000002</v>
      </c>
      <c r="G11400">
        <v>2961727.55</v>
      </c>
      <c r="H11400">
        <v>3156504.65</v>
      </c>
    </row>
    <row r="11401" spans="1:8" x14ac:dyDescent="0.25">
      <c r="A11401" t="s">
        <v>59</v>
      </c>
      <c r="B11401">
        <v>2018</v>
      </c>
      <c r="C11401" t="s">
        <v>13</v>
      </c>
      <c r="D11401" t="s">
        <v>61</v>
      </c>
      <c r="E11401">
        <v>2</v>
      </c>
      <c r="F11401">
        <v>2.2378800000000001</v>
      </c>
      <c r="G11401">
        <v>307.45999999999998</v>
      </c>
      <c r="H11401">
        <v>13.85</v>
      </c>
    </row>
    <row r="11402" spans="1:8" x14ac:dyDescent="0.25">
      <c r="A11402" t="s">
        <v>59</v>
      </c>
      <c r="B11402">
        <v>2018</v>
      </c>
      <c r="C11402" t="s">
        <v>13</v>
      </c>
      <c r="D11402" t="s">
        <v>60</v>
      </c>
      <c r="E11402">
        <v>0</v>
      </c>
      <c r="F11402">
        <v>0</v>
      </c>
      <c r="G11402">
        <v>0</v>
      </c>
      <c r="H11402">
        <v>0</v>
      </c>
    </row>
    <row r="11403" spans="1:8" x14ac:dyDescent="0.25">
      <c r="A11403" t="s">
        <v>59</v>
      </c>
      <c r="B11403">
        <v>2018</v>
      </c>
      <c r="C11403" t="s">
        <v>13</v>
      </c>
      <c r="D11403" t="s">
        <v>60</v>
      </c>
      <c r="E11403">
        <v>0</v>
      </c>
      <c r="F11403">
        <v>0</v>
      </c>
      <c r="G11403">
        <v>0</v>
      </c>
      <c r="H11403">
        <v>0</v>
      </c>
    </row>
    <row r="11404" spans="1:8" x14ac:dyDescent="0.25">
      <c r="A11404" t="s">
        <v>59</v>
      </c>
      <c r="B11404">
        <v>2018</v>
      </c>
      <c r="C11404" t="s">
        <v>13</v>
      </c>
      <c r="D11404" t="s">
        <v>60</v>
      </c>
      <c r="E11404">
        <v>0</v>
      </c>
      <c r="F11404">
        <v>0</v>
      </c>
      <c r="G11404">
        <v>0</v>
      </c>
      <c r="H11404">
        <v>0</v>
      </c>
    </row>
    <row r="11405" spans="1:8" x14ac:dyDescent="0.25">
      <c r="A11405" t="s">
        <v>59</v>
      </c>
      <c r="B11405">
        <v>2018</v>
      </c>
      <c r="C11405" t="s">
        <v>13</v>
      </c>
      <c r="D11405" t="s">
        <v>60</v>
      </c>
      <c r="E11405">
        <v>0</v>
      </c>
      <c r="F11405">
        <v>0</v>
      </c>
      <c r="G11405">
        <v>0</v>
      </c>
      <c r="H11405">
        <v>0</v>
      </c>
    </row>
    <row r="11406" spans="1:8" x14ac:dyDescent="0.25">
      <c r="A11406" t="s">
        <v>59</v>
      </c>
      <c r="B11406">
        <v>2018</v>
      </c>
      <c r="C11406" t="s">
        <v>13</v>
      </c>
      <c r="D11406" t="s">
        <v>62</v>
      </c>
      <c r="E11406">
        <v>133</v>
      </c>
      <c r="F11406">
        <v>11490.14264</v>
      </c>
      <c r="G11406">
        <v>1150382.56</v>
      </c>
      <c r="H11406">
        <v>1123163.26</v>
      </c>
    </row>
    <row r="11407" spans="1:8" x14ac:dyDescent="0.25">
      <c r="A11407" t="s">
        <v>59</v>
      </c>
      <c r="B11407">
        <v>2018</v>
      </c>
      <c r="C11407" t="s">
        <v>13</v>
      </c>
      <c r="D11407" t="s">
        <v>62</v>
      </c>
      <c r="E11407">
        <v>10</v>
      </c>
      <c r="F11407">
        <v>14.250920000000001</v>
      </c>
      <c r="G11407">
        <v>2059.35</v>
      </c>
      <c r="H11407">
        <v>2084.9499999999998</v>
      </c>
    </row>
    <row r="11408" spans="1:8" x14ac:dyDescent="0.25">
      <c r="A11408" t="s">
        <v>59</v>
      </c>
      <c r="B11408">
        <v>2018</v>
      </c>
      <c r="C11408" t="s">
        <v>13</v>
      </c>
      <c r="D11408" t="s">
        <v>60</v>
      </c>
      <c r="E11408">
        <v>0</v>
      </c>
      <c r="F11408">
        <v>0</v>
      </c>
      <c r="G11408">
        <v>0</v>
      </c>
      <c r="H11408">
        <v>0</v>
      </c>
    </row>
    <row r="11409" spans="1:8" x14ac:dyDescent="0.25">
      <c r="A11409" t="s">
        <v>59</v>
      </c>
      <c r="B11409">
        <v>2018</v>
      </c>
      <c r="C11409" t="s">
        <v>13</v>
      </c>
      <c r="D11409" t="s">
        <v>60</v>
      </c>
      <c r="E11409">
        <v>0</v>
      </c>
      <c r="F11409">
        <v>0</v>
      </c>
      <c r="G11409">
        <v>0</v>
      </c>
      <c r="H11409">
        <v>0</v>
      </c>
    </row>
    <row r="11410" spans="1:8" x14ac:dyDescent="0.25">
      <c r="A11410" t="s">
        <v>59</v>
      </c>
      <c r="B11410">
        <v>2018</v>
      </c>
      <c r="C11410" t="s">
        <v>13</v>
      </c>
      <c r="D11410" t="s">
        <v>60</v>
      </c>
      <c r="E11410">
        <v>0</v>
      </c>
      <c r="F11410">
        <v>0</v>
      </c>
      <c r="G11410">
        <v>0</v>
      </c>
      <c r="H11410">
        <v>0</v>
      </c>
    </row>
    <row r="11411" spans="1:8" x14ac:dyDescent="0.25">
      <c r="A11411" t="s">
        <v>59</v>
      </c>
      <c r="B11411">
        <v>2018</v>
      </c>
      <c r="C11411" t="s">
        <v>13</v>
      </c>
      <c r="D11411" t="s">
        <v>60</v>
      </c>
      <c r="E11411">
        <v>0</v>
      </c>
      <c r="F11411">
        <v>0</v>
      </c>
      <c r="G11411">
        <v>0</v>
      </c>
      <c r="H11411">
        <v>0</v>
      </c>
    </row>
    <row r="11412" spans="1:8" x14ac:dyDescent="0.25">
      <c r="A11412" t="s">
        <v>59</v>
      </c>
      <c r="B11412">
        <v>2018</v>
      </c>
      <c r="C11412" t="s">
        <v>13</v>
      </c>
      <c r="D11412" t="s">
        <v>60</v>
      </c>
      <c r="E11412">
        <v>0</v>
      </c>
      <c r="F11412">
        <v>0</v>
      </c>
      <c r="G11412">
        <v>0</v>
      </c>
      <c r="H11412">
        <v>0</v>
      </c>
    </row>
    <row r="11413" spans="1:8" x14ac:dyDescent="0.25">
      <c r="A11413" t="s">
        <v>59</v>
      </c>
      <c r="B11413">
        <v>2018</v>
      </c>
      <c r="C11413" t="s">
        <v>13</v>
      </c>
      <c r="D11413" t="s">
        <v>60</v>
      </c>
      <c r="E11413">
        <v>16</v>
      </c>
      <c r="F11413">
        <v>1.75356</v>
      </c>
      <c r="G11413">
        <v>368.02</v>
      </c>
      <c r="H11413">
        <v>240.13</v>
      </c>
    </row>
    <row r="11414" spans="1:8" x14ac:dyDescent="0.25">
      <c r="A11414" t="s">
        <v>59</v>
      </c>
      <c r="B11414">
        <v>2018</v>
      </c>
      <c r="C11414" t="s">
        <v>13</v>
      </c>
      <c r="D11414" t="s">
        <v>60</v>
      </c>
      <c r="E11414">
        <v>262</v>
      </c>
      <c r="F11414">
        <v>1939.0296599999999</v>
      </c>
      <c r="G11414">
        <v>169943.92</v>
      </c>
      <c r="H11414">
        <v>166596.14000000001</v>
      </c>
    </row>
    <row r="11415" spans="1:8" x14ac:dyDescent="0.25">
      <c r="A11415" t="s">
        <v>59</v>
      </c>
      <c r="B11415">
        <v>2018</v>
      </c>
      <c r="C11415" t="s">
        <v>13</v>
      </c>
      <c r="D11415" t="s">
        <v>60</v>
      </c>
      <c r="E11415">
        <v>2</v>
      </c>
      <c r="F11415">
        <v>8.92624</v>
      </c>
      <c r="G11415">
        <v>1054.5999999999999</v>
      </c>
      <c r="H11415">
        <v>982.49</v>
      </c>
    </row>
    <row r="11416" spans="1:8" x14ac:dyDescent="0.25">
      <c r="A11416" t="s">
        <v>59</v>
      </c>
      <c r="B11416">
        <v>2018</v>
      </c>
      <c r="C11416" t="s">
        <v>13</v>
      </c>
      <c r="D11416" t="s">
        <v>60</v>
      </c>
      <c r="E11416">
        <v>1023</v>
      </c>
      <c r="F11416">
        <v>1626.2856999999999</v>
      </c>
      <c r="G11416">
        <v>182550.09</v>
      </c>
      <c r="H11416">
        <v>153244.75</v>
      </c>
    </row>
    <row r="11417" spans="1:8" x14ac:dyDescent="0.25">
      <c r="A11417" t="s">
        <v>59</v>
      </c>
      <c r="B11417">
        <v>2018</v>
      </c>
      <c r="C11417" t="s">
        <v>13</v>
      </c>
      <c r="D11417" t="s">
        <v>60</v>
      </c>
      <c r="E11417">
        <v>7776</v>
      </c>
      <c r="F11417">
        <v>2072.8446600000002</v>
      </c>
      <c r="G11417">
        <v>179568.63</v>
      </c>
      <c r="H11417">
        <v>174981.64</v>
      </c>
    </row>
    <row r="11418" spans="1:8" x14ac:dyDescent="0.25">
      <c r="A11418" t="s">
        <v>59</v>
      </c>
      <c r="B11418">
        <v>2018</v>
      </c>
      <c r="C11418" t="s">
        <v>13</v>
      </c>
      <c r="D11418" t="s">
        <v>60</v>
      </c>
      <c r="E11418">
        <v>0</v>
      </c>
      <c r="F11418">
        <v>0</v>
      </c>
      <c r="G11418">
        <v>0</v>
      </c>
      <c r="H11418">
        <v>0</v>
      </c>
    </row>
    <row r="11419" spans="1:8" x14ac:dyDescent="0.25">
      <c r="A11419" t="s">
        <v>59</v>
      </c>
      <c r="B11419">
        <v>2018</v>
      </c>
      <c r="C11419" t="s">
        <v>13</v>
      </c>
      <c r="D11419" t="s">
        <v>60</v>
      </c>
      <c r="E11419">
        <v>36</v>
      </c>
      <c r="F11419">
        <v>15.035959999999999</v>
      </c>
      <c r="G11419">
        <v>1190.21</v>
      </c>
      <c r="H11419">
        <v>415</v>
      </c>
    </row>
    <row r="11420" spans="1:8" x14ac:dyDescent="0.25">
      <c r="A11420" t="s">
        <v>59</v>
      </c>
      <c r="B11420">
        <v>2018</v>
      </c>
      <c r="C11420" t="s">
        <v>13</v>
      </c>
      <c r="D11420" t="s">
        <v>60</v>
      </c>
      <c r="E11420">
        <v>4</v>
      </c>
      <c r="F11420">
        <v>2.58</v>
      </c>
      <c r="G11420">
        <v>233.88</v>
      </c>
      <c r="H11420">
        <v>0</v>
      </c>
    </row>
    <row r="11421" spans="1:8" x14ac:dyDescent="0.25">
      <c r="A11421" t="s">
        <v>59</v>
      </c>
      <c r="B11421">
        <v>2018</v>
      </c>
      <c r="C11421" t="s">
        <v>13</v>
      </c>
      <c r="D11421" t="s">
        <v>60</v>
      </c>
      <c r="E11421">
        <v>0</v>
      </c>
      <c r="F11421">
        <v>0</v>
      </c>
      <c r="G11421">
        <v>0</v>
      </c>
      <c r="H11421">
        <v>0</v>
      </c>
    </row>
    <row r="11422" spans="1:8" x14ac:dyDescent="0.25">
      <c r="A11422" t="s">
        <v>59</v>
      </c>
      <c r="B11422">
        <v>2018</v>
      </c>
      <c r="C11422" t="s">
        <v>13</v>
      </c>
      <c r="D11422" t="s">
        <v>60</v>
      </c>
      <c r="E11422">
        <v>279</v>
      </c>
      <c r="F11422">
        <v>84.632900000000006</v>
      </c>
      <c r="G11422">
        <v>6169.14</v>
      </c>
      <c r="H11422">
        <v>5407.97</v>
      </c>
    </row>
    <row r="11423" spans="1:8" x14ac:dyDescent="0.25">
      <c r="A11423" t="s">
        <v>59</v>
      </c>
      <c r="B11423">
        <v>2018</v>
      </c>
      <c r="C11423" t="s">
        <v>13</v>
      </c>
      <c r="D11423" t="s">
        <v>60</v>
      </c>
      <c r="E11423">
        <v>265</v>
      </c>
      <c r="F11423">
        <v>126.64036</v>
      </c>
      <c r="G11423">
        <v>9518.15</v>
      </c>
      <c r="H11423">
        <v>9180.41</v>
      </c>
    </row>
    <row r="11424" spans="1:8" x14ac:dyDescent="0.25">
      <c r="A11424" t="s">
        <v>59</v>
      </c>
      <c r="B11424">
        <v>2018</v>
      </c>
      <c r="C11424" t="s">
        <v>13</v>
      </c>
      <c r="D11424" t="s">
        <v>60</v>
      </c>
      <c r="E11424">
        <v>0</v>
      </c>
      <c r="F11424">
        <v>0</v>
      </c>
      <c r="G11424">
        <v>0</v>
      </c>
      <c r="H11424">
        <v>0</v>
      </c>
    </row>
    <row r="11425" spans="1:8" x14ac:dyDescent="0.25">
      <c r="A11425" t="s">
        <v>59</v>
      </c>
      <c r="B11425">
        <v>2018</v>
      </c>
      <c r="C11425" t="s">
        <v>13</v>
      </c>
      <c r="D11425" t="s">
        <v>60</v>
      </c>
      <c r="E11425">
        <v>0</v>
      </c>
      <c r="F11425">
        <v>0</v>
      </c>
      <c r="G11425">
        <v>0</v>
      </c>
      <c r="H11425">
        <v>0</v>
      </c>
    </row>
    <row r="11426" spans="1:8" x14ac:dyDescent="0.25">
      <c r="A11426" t="s">
        <v>59</v>
      </c>
      <c r="B11426">
        <v>2018</v>
      </c>
      <c r="C11426" t="s">
        <v>13</v>
      </c>
      <c r="D11426" t="s">
        <v>60</v>
      </c>
      <c r="E11426">
        <v>3</v>
      </c>
      <c r="F11426">
        <v>7.96427</v>
      </c>
      <c r="G11426">
        <v>569.70000000000005</v>
      </c>
      <c r="H11426">
        <v>655.94</v>
      </c>
    </row>
    <row r="11427" spans="1:8" x14ac:dyDescent="0.25">
      <c r="A11427" t="s">
        <v>59</v>
      </c>
      <c r="B11427">
        <v>2018</v>
      </c>
      <c r="C11427" t="s">
        <v>13</v>
      </c>
      <c r="D11427" t="s">
        <v>60</v>
      </c>
      <c r="E11427">
        <v>0</v>
      </c>
      <c r="F11427">
        <v>0</v>
      </c>
      <c r="G11427">
        <v>0</v>
      </c>
      <c r="H11427">
        <v>0</v>
      </c>
    </row>
    <row r="11428" spans="1:8" x14ac:dyDescent="0.25">
      <c r="A11428" t="s">
        <v>59</v>
      </c>
      <c r="B11428">
        <v>2018</v>
      </c>
      <c r="C11428" t="s">
        <v>13</v>
      </c>
      <c r="D11428" t="s">
        <v>60</v>
      </c>
      <c r="E11428">
        <v>10</v>
      </c>
      <c r="F11428">
        <v>12.136419999999999</v>
      </c>
      <c r="G11428">
        <v>1054.5899999999999</v>
      </c>
      <c r="H11428">
        <v>582.23</v>
      </c>
    </row>
    <row r="11429" spans="1:8" x14ac:dyDescent="0.25">
      <c r="A11429" t="s">
        <v>59</v>
      </c>
      <c r="B11429">
        <v>2018</v>
      </c>
      <c r="C11429" t="s">
        <v>13</v>
      </c>
      <c r="D11429" t="s">
        <v>60</v>
      </c>
      <c r="E11429">
        <v>29</v>
      </c>
      <c r="F11429">
        <v>45.752079999999999</v>
      </c>
      <c r="G11429">
        <v>3829.24</v>
      </c>
      <c r="H11429">
        <v>3723.05</v>
      </c>
    </row>
    <row r="11430" spans="1:8" x14ac:dyDescent="0.25">
      <c r="A11430" t="s">
        <v>59</v>
      </c>
      <c r="B11430">
        <v>2018</v>
      </c>
      <c r="C11430" t="s">
        <v>13</v>
      </c>
      <c r="D11430" t="s">
        <v>61</v>
      </c>
      <c r="E11430">
        <v>0</v>
      </c>
      <c r="F11430">
        <v>0</v>
      </c>
      <c r="G11430">
        <v>0</v>
      </c>
      <c r="H11430">
        <v>0</v>
      </c>
    </row>
    <row r="11431" spans="1:8" x14ac:dyDescent="0.25">
      <c r="A11431" t="s">
        <v>59</v>
      </c>
      <c r="B11431">
        <v>2018</v>
      </c>
      <c r="C11431" t="s">
        <v>13</v>
      </c>
      <c r="D11431" t="s">
        <v>60</v>
      </c>
      <c r="E11431">
        <v>0</v>
      </c>
      <c r="F11431">
        <v>0</v>
      </c>
      <c r="G11431">
        <v>0</v>
      </c>
      <c r="H11431">
        <v>0</v>
      </c>
    </row>
    <row r="11432" spans="1:8" x14ac:dyDescent="0.25">
      <c r="A11432" t="s">
        <v>59</v>
      </c>
      <c r="B11432">
        <v>2018</v>
      </c>
      <c r="C11432" t="s">
        <v>13</v>
      </c>
      <c r="D11432" t="s">
        <v>60</v>
      </c>
      <c r="E11432">
        <v>0</v>
      </c>
      <c r="F11432">
        <v>0</v>
      </c>
      <c r="G11432">
        <v>0</v>
      </c>
      <c r="H11432">
        <v>0</v>
      </c>
    </row>
    <row r="11433" spans="1:8" x14ac:dyDescent="0.25">
      <c r="A11433" t="s">
        <v>59</v>
      </c>
      <c r="B11433">
        <v>2018</v>
      </c>
      <c r="C11433" t="s">
        <v>13</v>
      </c>
      <c r="D11433" t="s">
        <v>60</v>
      </c>
      <c r="E11433">
        <v>2</v>
      </c>
      <c r="F11433">
        <v>48.131920000000001</v>
      </c>
      <c r="G11433">
        <v>5072.83</v>
      </c>
      <c r="H11433">
        <v>5072.83</v>
      </c>
    </row>
    <row r="11434" spans="1:8" x14ac:dyDescent="0.25">
      <c r="A11434" t="s">
        <v>59</v>
      </c>
      <c r="B11434">
        <v>2018</v>
      </c>
      <c r="C11434" t="s">
        <v>13</v>
      </c>
      <c r="D11434" t="s">
        <v>60</v>
      </c>
      <c r="E11434">
        <v>0</v>
      </c>
      <c r="F11434">
        <v>0</v>
      </c>
      <c r="G11434">
        <v>0</v>
      </c>
      <c r="H11434">
        <v>0</v>
      </c>
    </row>
    <row r="11435" spans="1:8" x14ac:dyDescent="0.25">
      <c r="A11435" t="s">
        <v>59</v>
      </c>
      <c r="B11435">
        <v>2018</v>
      </c>
      <c r="C11435" t="s">
        <v>13</v>
      </c>
      <c r="D11435" t="s">
        <v>60</v>
      </c>
      <c r="E11435">
        <v>101</v>
      </c>
      <c r="F11435">
        <v>6997.2033300000003</v>
      </c>
      <c r="G11435">
        <v>514257.59</v>
      </c>
      <c r="H11435">
        <v>374118.37</v>
      </c>
    </row>
    <row r="11436" spans="1:8" x14ac:dyDescent="0.25">
      <c r="A11436" t="s">
        <v>59</v>
      </c>
      <c r="B11436">
        <v>2018</v>
      </c>
      <c r="C11436" t="s">
        <v>13</v>
      </c>
      <c r="D11436" t="s">
        <v>60</v>
      </c>
      <c r="E11436">
        <v>1</v>
      </c>
      <c r="F11436">
        <v>1.083</v>
      </c>
      <c r="G11436">
        <v>108.08</v>
      </c>
      <c r="H11436">
        <v>108.08</v>
      </c>
    </row>
    <row r="11437" spans="1:8" x14ac:dyDescent="0.25">
      <c r="A11437" t="s">
        <v>59</v>
      </c>
      <c r="B11437">
        <v>2018</v>
      </c>
      <c r="C11437" t="s">
        <v>13</v>
      </c>
      <c r="D11437" t="s">
        <v>62</v>
      </c>
      <c r="E11437">
        <v>5</v>
      </c>
      <c r="F11437">
        <v>597.62825999999995</v>
      </c>
      <c r="G11437">
        <v>58105.88</v>
      </c>
      <c r="H11437">
        <v>57608.42</v>
      </c>
    </row>
    <row r="11438" spans="1:8" x14ac:dyDescent="0.25">
      <c r="A11438" t="s">
        <v>59</v>
      </c>
      <c r="B11438">
        <v>2018</v>
      </c>
      <c r="C11438" t="s">
        <v>13</v>
      </c>
      <c r="D11438" t="s">
        <v>62</v>
      </c>
      <c r="E11438">
        <v>0</v>
      </c>
      <c r="F11438">
        <v>0</v>
      </c>
      <c r="G11438">
        <v>0</v>
      </c>
      <c r="H11438">
        <v>0</v>
      </c>
    </row>
    <row r="11439" spans="1:8" x14ac:dyDescent="0.25">
      <c r="A11439" t="s">
        <v>59</v>
      </c>
      <c r="B11439">
        <v>2018</v>
      </c>
      <c r="C11439" t="s">
        <v>13</v>
      </c>
      <c r="D11439" t="s">
        <v>60</v>
      </c>
      <c r="E11439">
        <v>0</v>
      </c>
      <c r="F11439">
        <v>0</v>
      </c>
      <c r="G11439">
        <v>0</v>
      </c>
      <c r="H11439">
        <v>0</v>
      </c>
    </row>
    <row r="11440" spans="1:8" x14ac:dyDescent="0.25">
      <c r="A11440" t="s">
        <v>59</v>
      </c>
      <c r="B11440">
        <v>2018</v>
      </c>
      <c r="C11440" t="s">
        <v>13</v>
      </c>
      <c r="D11440" t="s">
        <v>60</v>
      </c>
      <c r="E11440">
        <v>0</v>
      </c>
      <c r="F11440">
        <v>0</v>
      </c>
      <c r="G11440">
        <v>0</v>
      </c>
      <c r="H11440">
        <v>0</v>
      </c>
    </row>
    <row r="11441" spans="1:8" x14ac:dyDescent="0.25">
      <c r="A11441" t="s">
        <v>59</v>
      </c>
      <c r="B11441">
        <v>2018</v>
      </c>
      <c r="C11441" t="s">
        <v>13</v>
      </c>
      <c r="D11441" t="s">
        <v>60</v>
      </c>
      <c r="E11441">
        <v>0</v>
      </c>
      <c r="F11441">
        <v>0</v>
      </c>
      <c r="G11441">
        <v>0</v>
      </c>
      <c r="H11441">
        <v>0</v>
      </c>
    </row>
    <row r="11442" spans="1:8" x14ac:dyDescent="0.25">
      <c r="A11442" t="s">
        <v>59</v>
      </c>
      <c r="B11442">
        <v>2018</v>
      </c>
      <c r="C11442" t="s">
        <v>13</v>
      </c>
      <c r="D11442" t="s">
        <v>60</v>
      </c>
      <c r="E11442">
        <v>16</v>
      </c>
      <c r="F11442">
        <v>1019.1970700000001</v>
      </c>
      <c r="G11442">
        <v>67447.399999999994</v>
      </c>
      <c r="H11442">
        <v>30796.94</v>
      </c>
    </row>
    <row r="11443" spans="1:8" x14ac:dyDescent="0.25">
      <c r="A11443" t="s">
        <v>59</v>
      </c>
      <c r="B11443">
        <v>2018</v>
      </c>
      <c r="C11443" t="s">
        <v>13</v>
      </c>
      <c r="D11443" t="s">
        <v>60</v>
      </c>
      <c r="E11443">
        <v>0</v>
      </c>
      <c r="F11443">
        <v>0</v>
      </c>
      <c r="G11443">
        <v>0</v>
      </c>
      <c r="H11443">
        <v>0</v>
      </c>
    </row>
    <row r="11444" spans="1:8" x14ac:dyDescent="0.25">
      <c r="A11444" t="s">
        <v>59</v>
      </c>
      <c r="B11444">
        <v>2018</v>
      </c>
      <c r="C11444" t="s">
        <v>13</v>
      </c>
      <c r="D11444" t="s">
        <v>60</v>
      </c>
      <c r="E11444">
        <v>22</v>
      </c>
      <c r="F11444">
        <v>2820.6171300000001</v>
      </c>
      <c r="G11444">
        <v>181198.62</v>
      </c>
      <c r="H11444">
        <v>239824.48</v>
      </c>
    </row>
    <row r="11445" spans="1:8" x14ac:dyDescent="0.25">
      <c r="A11445" t="s">
        <v>59</v>
      </c>
      <c r="B11445">
        <v>2018</v>
      </c>
      <c r="C11445" t="s">
        <v>13</v>
      </c>
      <c r="D11445" t="s">
        <v>60</v>
      </c>
      <c r="E11445">
        <v>1</v>
      </c>
      <c r="F11445">
        <v>0.43962000000000001</v>
      </c>
      <c r="G11445">
        <v>42.46</v>
      </c>
      <c r="H11445">
        <v>33.340000000000003</v>
      </c>
    </row>
    <row r="11446" spans="1:8" x14ac:dyDescent="0.25">
      <c r="A11446" t="s">
        <v>59</v>
      </c>
      <c r="B11446">
        <v>2018</v>
      </c>
      <c r="C11446" t="s">
        <v>13</v>
      </c>
      <c r="D11446" t="s">
        <v>60</v>
      </c>
      <c r="E11446">
        <v>0</v>
      </c>
      <c r="F11446">
        <v>0</v>
      </c>
      <c r="G11446">
        <v>0</v>
      </c>
      <c r="H11446">
        <v>0</v>
      </c>
    </row>
    <row r="11447" spans="1:8" x14ac:dyDescent="0.25">
      <c r="A11447" t="s">
        <v>59</v>
      </c>
      <c r="B11447">
        <v>2018</v>
      </c>
      <c r="C11447" t="s">
        <v>13</v>
      </c>
      <c r="D11447" t="s">
        <v>60</v>
      </c>
      <c r="E11447">
        <v>0</v>
      </c>
      <c r="F11447">
        <v>0</v>
      </c>
      <c r="G11447">
        <v>0</v>
      </c>
      <c r="H11447">
        <v>0</v>
      </c>
    </row>
    <row r="11448" spans="1:8" x14ac:dyDescent="0.25">
      <c r="A11448" t="s">
        <v>59</v>
      </c>
      <c r="B11448">
        <v>2018</v>
      </c>
      <c r="C11448" t="s">
        <v>13</v>
      </c>
      <c r="D11448" t="s">
        <v>60</v>
      </c>
      <c r="E11448">
        <v>2</v>
      </c>
      <c r="F11448">
        <v>5.0000000000000001E-3</v>
      </c>
      <c r="G11448">
        <v>19.850000000000001</v>
      </c>
      <c r="H11448">
        <v>1.41</v>
      </c>
    </row>
    <row r="11449" spans="1:8" x14ac:dyDescent="0.25">
      <c r="A11449" t="s">
        <v>59</v>
      </c>
      <c r="B11449">
        <v>2018</v>
      </c>
      <c r="C11449" t="s">
        <v>13</v>
      </c>
      <c r="D11449" t="s">
        <v>63</v>
      </c>
      <c r="E11449">
        <v>31</v>
      </c>
      <c r="F11449">
        <v>3.0139999999999998</v>
      </c>
      <c r="G11449">
        <v>292.70999999999998</v>
      </c>
      <c r="H11449">
        <v>195.05</v>
      </c>
    </row>
    <row r="11450" spans="1:8" x14ac:dyDescent="0.25">
      <c r="A11450" t="s">
        <v>59</v>
      </c>
      <c r="B11450">
        <v>2018</v>
      </c>
      <c r="C11450" t="s">
        <v>13</v>
      </c>
      <c r="D11450" t="s">
        <v>60</v>
      </c>
      <c r="E11450">
        <v>1</v>
      </c>
      <c r="F11450">
        <v>5.9876899999999997</v>
      </c>
      <c r="G11450">
        <v>498.83</v>
      </c>
      <c r="H11450">
        <v>447.43</v>
      </c>
    </row>
    <row r="11451" spans="1:8" x14ac:dyDescent="0.25">
      <c r="A11451" t="s">
        <v>59</v>
      </c>
      <c r="B11451">
        <v>2018</v>
      </c>
      <c r="C11451" t="s">
        <v>13</v>
      </c>
      <c r="D11451" t="s">
        <v>60</v>
      </c>
      <c r="E11451">
        <v>5</v>
      </c>
      <c r="F11451">
        <v>36.171219999999998</v>
      </c>
      <c r="G11451">
        <v>3187.32</v>
      </c>
      <c r="H11451">
        <v>2435.92</v>
      </c>
    </row>
    <row r="11452" spans="1:8" x14ac:dyDescent="0.25">
      <c r="A11452" t="s">
        <v>59</v>
      </c>
      <c r="B11452">
        <v>2018</v>
      </c>
      <c r="C11452" t="s">
        <v>13</v>
      </c>
      <c r="D11452" t="s">
        <v>60</v>
      </c>
      <c r="E11452">
        <v>2</v>
      </c>
      <c r="F11452">
        <v>0</v>
      </c>
      <c r="G11452">
        <v>16.510000000000002</v>
      </c>
      <c r="H11452">
        <v>0</v>
      </c>
    </row>
    <row r="11453" spans="1:8" x14ac:dyDescent="0.25">
      <c r="A11453" t="s">
        <v>59</v>
      </c>
      <c r="B11453">
        <v>2018</v>
      </c>
      <c r="C11453" t="s">
        <v>13</v>
      </c>
      <c r="D11453" t="s">
        <v>60</v>
      </c>
      <c r="E11453">
        <v>5</v>
      </c>
      <c r="F11453">
        <v>0.375</v>
      </c>
      <c r="G11453">
        <v>33.68</v>
      </c>
      <c r="H11453">
        <v>32.340000000000003</v>
      </c>
    </row>
    <row r="11454" spans="1:8" x14ac:dyDescent="0.25">
      <c r="A11454" t="s">
        <v>59</v>
      </c>
      <c r="B11454">
        <v>2018</v>
      </c>
      <c r="C11454" t="s">
        <v>13</v>
      </c>
      <c r="D11454" t="s">
        <v>60</v>
      </c>
      <c r="E11454">
        <v>0</v>
      </c>
      <c r="F11454">
        <v>0</v>
      </c>
      <c r="G11454">
        <v>0</v>
      </c>
      <c r="H11454">
        <v>0</v>
      </c>
    </row>
    <row r="11455" spans="1:8" x14ac:dyDescent="0.25">
      <c r="A11455" t="s">
        <v>59</v>
      </c>
      <c r="B11455">
        <v>2018</v>
      </c>
      <c r="C11455" t="s">
        <v>13</v>
      </c>
      <c r="D11455" t="s">
        <v>60</v>
      </c>
      <c r="E11455">
        <v>21</v>
      </c>
      <c r="F11455">
        <v>6.4790200000000002</v>
      </c>
      <c r="G11455">
        <v>526.66999999999996</v>
      </c>
      <c r="H11455">
        <v>771.43</v>
      </c>
    </row>
    <row r="11456" spans="1:8" x14ac:dyDescent="0.25">
      <c r="A11456" t="s">
        <v>59</v>
      </c>
      <c r="B11456">
        <v>2018</v>
      </c>
      <c r="C11456" t="s">
        <v>13</v>
      </c>
      <c r="D11456" t="s">
        <v>63</v>
      </c>
      <c r="E11456">
        <v>0</v>
      </c>
      <c r="F11456">
        <v>0</v>
      </c>
      <c r="G11456">
        <v>0</v>
      </c>
      <c r="H11456">
        <v>0</v>
      </c>
    </row>
    <row r="11457" spans="1:8" x14ac:dyDescent="0.25">
      <c r="A11457" t="s">
        <v>59</v>
      </c>
      <c r="B11457">
        <v>2018</v>
      </c>
      <c r="C11457" t="s">
        <v>13</v>
      </c>
      <c r="D11457" t="s">
        <v>60</v>
      </c>
      <c r="E11457">
        <v>6</v>
      </c>
      <c r="F11457">
        <v>1.2</v>
      </c>
      <c r="G11457">
        <v>107.66</v>
      </c>
      <c r="H11457">
        <v>25.26</v>
      </c>
    </row>
    <row r="11458" spans="1:8" x14ac:dyDescent="0.25">
      <c r="A11458" t="s">
        <v>59</v>
      </c>
      <c r="B11458">
        <v>2018</v>
      </c>
      <c r="C11458" t="s">
        <v>13</v>
      </c>
      <c r="D11458" t="s">
        <v>60</v>
      </c>
      <c r="E11458">
        <v>0</v>
      </c>
      <c r="F11458">
        <v>0</v>
      </c>
      <c r="G11458">
        <v>0</v>
      </c>
      <c r="H11458">
        <v>0</v>
      </c>
    </row>
    <row r="11459" spans="1:8" x14ac:dyDescent="0.25">
      <c r="A11459" t="s">
        <v>59</v>
      </c>
      <c r="B11459">
        <v>2018</v>
      </c>
      <c r="C11459" t="s">
        <v>13</v>
      </c>
      <c r="D11459" t="s">
        <v>60</v>
      </c>
      <c r="E11459">
        <v>0</v>
      </c>
      <c r="F11459">
        <v>0</v>
      </c>
      <c r="G11459">
        <v>0</v>
      </c>
      <c r="H11459">
        <v>0</v>
      </c>
    </row>
    <row r="11460" spans="1:8" x14ac:dyDescent="0.25">
      <c r="A11460" t="s">
        <v>59</v>
      </c>
      <c r="B11460">
        <v>2018</v>
      </c>
      <c r="C11460" t="s">
        <v>13</v>
      </c>
      <c r="D11460" t="s">
        <v>60</v>
      </c>
      <c r="E11460">
        <v>26</v>
      </c>
      <c r="F11460">
        <v>104.5872</v>
      </c>
      <c r="G11460">
        <v>9263.99</v>
      </c>
      <c r="H11460">
        <v>0</v>
      </c>
    </row>
    <row r="11461" spans="1:8" x14ac:dyDescent="0.25">
      <c r="A11461" t="s">
        <v>59</v>
      </c>
      <c r="B11461">
        <v>2018</v>
      </c>
      <c r="C11461" t="s">
        <v>13</v>
      </c>
      <c r="D11461" t="s">
        <v>60</v>
      </c>
      <c r="E11461">
        <v>0</v>
      </c>
      <c r="F11461">
        <v>0</v>
      </c>
      <c r="G11461">
        <v>0</v>
      </c>
      <c r="H11461">
        <v>0</v>
      </c>
    </row>
    <row r="11462" spans="1:8" x14ac:dyDescent="0.25">
      <c r="A11462" t="s">
        <v>59</v>
      </c>
      <c r="B11462">
        <v>2018</v>
      </c>
      <c r="C11462" t="s">
        <v>13</v>
      </c>
      <c r="D11462" t="s">
        <v>63</v>
      </c>
      <c r="E11462">
        <v>0</v>
      </c>
      <c r="F11462">
        <v>0</v>
      </c>
      <c r="G11462">
        <v>0</v>
      </c>
      <c r="H11462">
        <v>0</v>
      </c>
    </row>
    <row r="11463" spans="1:8" x14ac:dyDescent="0.25">
      <c r="A11463" t="s">
        <v>59</v>
      </c>
      <c r="B11463">
        <v>2018</v>
      </c>
      <c r="C11463" t="s">
        <v>13</v>
      </c>
      <c r="D11463" t="s">
        <v>64</v>
      </c>
      <c r="E11463">
        <v>0</v>
      </c>
      <c r="F11463">
        <v>0</v>
      </c>
      <c r="G11463">
        <v>0</v>
      </c>
      <c r="H11463">
        <v>0</v>
      </c>
    </row>
    <row r="11464" spans="1:8" x14ac:dyDescent="0.25">
      <c r="A11464" t="s">
        <v>59</v>
      </c>
      <c r="B11464">
        <v>2018</v>
      </c>
      <c r="C11464" t="s">
        <v>13</v>
      </c>
      <c r="D11464" t="s">
        <v>61</v>
      </c>
      <c r="E11464">
        <v>8</v>
      </c>
      <c r="F11464">
        <v>68.537149999999997</v>
      </c>
      <c r="G11464">
        <v>5342.01</v>
      </c>
      <c r="H11464">
        <v>4774.83</v>
      </c>
    </row>
    <row r="11465" spans="1:8" x14ac:dyDescent="0.25">
      <c r="A11465" t="s">
        <v>59</v>
      </c>
      <c r="B11465">
        <v>2018</v>
      </c>
      <c r="C11465" t="s">
        <v>13</v>
      </c>
      <c r="D11465" t="s">
        <v>61</v>
      </c>
      <c r="E11465">
        <v>0</v>
      </c>
      <c r="F11465">
        <v>0</v>
      </c>
      <c r="G11465">
        <v>0</v>
      </c>
      <c r="H11465">
        <v>0</v>
      </c>
    </row>
    <row r="11466" spans="1:8" x14ac:dyDescent="0.25">
      <c r="A11466" t="s">
        <v>59</v>
      </c>
      <c r="B11466">
        <v>2018</v>
      </c>
      <c r="C11466" t="s">
        <v>13</v>
      </c>
      <c r="D11466" t="s">
        <v>61</v>
      </c>
      <c r="E11466">
        <v>5</v>
      </c>
      <c r="F11466">
        <v>5.9</v>
      </c>
      <c r="G11466">
        <v>509.01</v>
      </c>
      <c r="H11466">
        <v>273.73</v>
      </c>
    </row>
    <row r="11467" spans="1:8" x14ac:dyDescent="0.25">
      <c r="A11467" t="s">
        <v>59</v>
      </c>
      <c r="B11467">
        <v>2018</v>
      </c>
      <c r="C11467" t="s">
        <v>13</v>
      </c>
      <c r="D11467" t="s">
        <v>60</v>
      </c>
      <c r="E11467">
        <v>10</v>
      </c>
      <c r="F11467">
        <v>22.33286</v>
      </c>
      <c r="G11467">
        <v>2311.04</v>
      </c>
      <c r="H11467">
        <v>2200.7199999999998</v>
      </c>
    </row>
    <row r="11468" spans="1:8" x14ac:dyDescent="0.25">
      <c r="A11468" t="s">
        <v>59</v>
      </c>
      <c r="B11468">
        <v>2018</v>
      </c>
      <c r="C11468" t="s">
        <v>13</v>
      </c>
      <c r="D11468" t="s">
        <v>60</v>
      </c>
      <c r="E11468">
        <v>491</v>
      </c>
      <c r="F11468">
        <v>5021.9407199999996</v>
      </c>
      <c r="G11468">
        <v>422921.59</v>
      </c>
      <c r="H11468">
        <v>318838.44</v>
      </c>
    </row>
    <row r="11469" spans="1:8" x14ac:dyDescent="0.25">
      <c r="A11469" t="s">
        <v>59</v>
      </c>
      <c r="B11469">
        <v>2018</v>
      </c>
      <c r="C11469" t="s">
        <v>13</v>
      </c>
      <c r="D11469" t="s">
        <v>60</v>
      </c>
      <c r="E11469">
        <v>371</v>
      </c>
      <c r="F11469">
        <v>475.20693999999997</v>
      </c>
      <c r="G11469">
        <v>57518.69</v>
      </c>
      <c r="H11469">
        <v>38588.629999999997</v>
      </c>
    </row>
    <row r="11470" spans="1:8" x14ac:dyDescent="0.25">
      <c r="A11470" t="s">
        <v>59</v>
      </c>
      <c r="B11470">
        <v>2018</v>
      </c>
      <c r="C11470" t="s">
        <v>13</v>
      </c>
      <c r="D11470" t="s">
        <v>60</v>
      </c>
      <c r="E11470">
        <v>3093</v>
      </c>
      <c r="F11470">
        <v>1162.7836199999999</v>
      </c>
      <c r="G11470">
        <v>100011.27</v>
      </c>
      <c r="H11470">
        <v>48746.879999999997</v>
      </c>
    </row>
    <row r="11471" spans="1:8" x14ac:dyDescent="0.25">
      <c r="A11471" t="s">
        <v>59</v>
      </c>
      <c r="B11471">
        <v>2018</v>
      </c>
      <c r="C11471" t="s">
        <v>13</v>
      </c>
      <c r="D11471" t="s">
        <v>60</v>
      </c>
      <c r="E11471">
        <v>0</v>
      </c>
      <c r="F11471">
        <v>0</v>
      </c>
      <c r="G11471">
        <v>0</v>
      </c>
      <c r="H11471">
        <v>0</v>
      </c>
    </row>
    <row r="11472" spans="1:8" x14ac:dyDescent="0.25">
      <c r="A11472" t="s">
        <v>59</v>
      </c>
      <c r="B11472">
        <v>2018</v>
      </c>
      <c r="C11472" t="s">
        <v>13</v>
      </c>
      <c r="D11472" t="s">
        <v>60</v>
      </c>
      <c r="E11472">
        <v>3</v>
      </c>
      <c r="F11472">
        <v>0.193</v>
      </c>
      <c r="G11472">
        <v>12.92</v>
      </c>
      <c r="H11472">
        <v>12.4</v>
      </c>
    </row>
    <row r="11473" spans="1:8" x14ac:dyDescent="0.25">
      <c r="A11473" t="s">
        <v>59</v>
      </c>
      <c r="B11473">
        <v>2018</v>
      </c>
      <c r="C11473" t="s">
        <v>13</v>
      </c>
      <c r="D11473" t="s">
        <v>62</v>
      </c>
      <c r="E11473">
        <v>44</v>
      </c>
      <c r="F11473">
        <v>409.10295000000002</v>
      </c>
      <c r="G11473">
        <v>38233.5</v>
      </c>
      <c r="H11473">
        <v>32997.480000000003</v>
      </c>
    </row>
    <row r="11474" spans="1:8" x14ac:dyDescent="0.25">
      <c r="A11474" t="s">
        <v>59</v>
      </c>
      <c r="B11474">
        <v>2018</v>
      </c>
      <c r="C11474" t="s">
        <v>13</v>
      </c>
      <c r="D11474" t="s">
        <v>62</v>
      </c>
      <c r="E11474">
        <v>46</v>
      </c>
      <c r="F11474">
        <v>34.261279999999999</v>
      </c>
      <c r="G11474">
        <v>5230.84</v>
      </c>
      <c r="H11474">
        <v>3460.36</v>
      </c>
    </row>
    <row r="11475" spans="1:8" x14ac:dyDescent="0.25">
      <c r="A11475" t="s">
        <v>59</v>
      </c>
      <c r="B11475">
        <v>2018</v>
      </c>
      <c r="C11475" t="s">
        <v>13</v>
      </c>
      <c r="D11475" t="s">
        <v>62</v>
      </c>
      <c r="E11475">
        <v>330</v>
      </c>
      <c r="F11475">
        <v>105.3609</v>
      </c>
      <c r="G11475">
        <v>10200.25</v>
      </c>
      <c r="H11475">
        <v>4082.11</v>
      </c>
    </row>
    <row r="11476" spans="1:8" x14ac:dyDescent="0.25">
      <c r="A11476" t="s">
        <v>59</v>
      </c>
      <c r="B11476">
        <v>2018</v>
      </c>
      <c r="C11476" t="s">
        <v>13</v>
      </c>
      <c r="D11476" t="s">
        <v>60</v>
      </c>
      <c r="E11476">
        <v>63</v>
      </c>
      <c r="F11476">
        <v>419.96454</v>
      </c>
      <c r="G11476">
        <v>26631.35</v>
      </c>
      <c r="H11476">
        <v>17715.14</v>
      </c>
    </row>
    <row r="11477" spans="1:8" x14ac:dyDescent="0.25">
      <c r="A11477" t="s">
        <v>59</v>
      </c>
      <c r="B11477">
        <v>2018</v>
      </c>
      <c r="C11477" t="s">
        <v>13</v>
      </c>
      <c r="D11477" t="s">
        <v>60</v>
      </c>
      <c r="E11477">
        <v>2</v>
      </c>
      <c r="F11477">
        <v>0.622</v>
      </c>
      <c r="G11477">
        <v>40.299999999999997</v>
      </c>
      <c r="H11477">
        <v>0</v>
      </c>
    </row>
    <row r="11478" spans="1:8" x14ac:dyDescent="0.25">
      <c r="A11478" t="s">
        <v>59</v>
      </c>
      <c r="B11478">
        <v>2018</v>
      </c>
      <c r="C11478" t="s">
        <v>13</v>
      </c>
      <c r="D11478" t="s">
        <v>60</v>
      </c>
      <c r="E11478">
        <v>10</v>
      </c>
      <c r="F11478">
        <v>11.758900000000001</v>
      </c>
      <c r="G11478">
        <v>892.07</v>
      </c>
      <c r="H11478">
        <v>721.45</v>
      </c>
    </row>
    <row r="11479" spans="1:8" x14ac:dyDescent="0.25">
      <c r="A11479" t="s">
        <v>59</v>
      </c>
      <c r="B11479">
        <v>2018</v>
      </c>
      <c r="C11479" t="s">
        <v>13</v>
      </c>
      <c r="D11479" t="s">
        <v>60</v>
      </c>
      <c r="E11479">
        <v>162</v>
      </c>
      <c r="F11479">
        <v>78.935839999999999</v>
      </c>
      <c r="G11479">
        <v>10796.33</v>
      </c>
      <c r="H11479">
        <v>12023.17</v>
      </c>
    </row>
    <row r="11480" spans="1:8" x14ac:dyDescent="0.25">
      <c r="A11480" t="s">
        <v>59</v>
      </c>
      <c r="B11480">
        <v>2018</v>
      </c>
      <c r="C11480" t="s">
        <v>13</v>
      </c>
      <c r="D11480" t="s">
        <v>60</v>
      </c>
      <c r="E11480">
        <v>1</v>
      </c>
      <c r="F11480">
        <v>6.0000000000000001E-3</v>
      </c>
      <c r="G11480">
        <v>0.94</v>
      </c>
      <c r="H11480">
        <v>0.94</v>
      </c>
    </row>
    <row r="11481" spans="1:8" x14ac:dyDescent="0.25">
      <c r="A11481" t="s">
        <v>59</v>
      </c>
      <c r="B11481">
        <v>2018</v>
      </c>
      <c r="C11481" t="s">
        <v>13</v>
      </c>
      <c r="D11481" t="s">
        <v>60</v>
      </c>
      <c r="E11481">
        <v>90</v>
      </c>
      <c r="F11481">
        <v>473.73293000000001</v>
      </c>
      <c r="G11481">
        <v>32780.269999999997</v>
      </c>
      <c r="H11481">
        <v>35845.699999999997</v>
      </c>
    </row>
    <row r="11482" spans="1:8" x14ac:dyDescent="0.25">
      <c r="A11482" t="s">
        <v>59</v>
      </c>
      <c r="B11482">
        <v>2018</v>
      </c>
      <c r="C11482" t="s">
        <v>13</v>
      </c>
      <c r="D11482" t="s">
        <v>60</v>
      </c>
      <c r="E11482">
        <v>62</v>
      </c>
      <c r="F11482">
        <v>96.464280000000002</v>
      </c>
      <c r="G11482">
        <v>8338.0499999999993</v>
      </c>
      <c r="H11482">
        <v>5454.81</v>
      </c>
    </row>
    <row r="11483" spans="1:8" x14ac:dyDescent="0.25">
      <c r="A11483" t="s">
        <v>59</v>
      </c>
      <c r="B11483">
        <v>2018</v>
      </c>
      <c r="C11483" t="s">
        <v>13</v>
      </c>
      <c r="D11483" t="s">
        <v>60</v>
      </c>
      <c r="E11483">
        <v>591</v>
      </c>
      <c r="F11483">
        <v>291.55919999999998</v>
      </c>
      <c r="G11483">
        <v>20529.259999999998</v>
      </c>
      <c r="H11483">
        <v>17315.990000000002</v>
      </c>
    </row>
    <row r="11484" spans="1:8" x14ac:dyDescent="0.25">
      <c r="A11484" t="s">
        <v>59</v>
      </c>
      <c r="B11484">
        <v>2018</v>
      </c>
      <c r="C11484" t="s">
        <v>13</v>
      </c>
      <c r="D11484" t="s">
        <v>60</v>
      </c>
      <c r="E11484">
        <v>6</v>
      </c>
      <c r="F11484">
        <v>9.3089999999999993</v>
      </c>
      <c r="G11484">
        <v>1007.98</v>
      </c>
      <c r="H11484">
        <v>0</v>
      </c>
    </row>
    <row r="11485" spans="1:8" x14ac:dyDescent="0.25">
      <c r="A11485" t="s">
        <v>59</v>
      </c>
      <c r="B11485">
        <v>2018</v>
      </c>
      <c r="C11485" t="s">
        <v>13</v>
      </c>
      <c r="D11485" t="s">
        <v>60</v>
      </c>
      <c r="E11485">
        <v>53</v>
      </c>
      <c r="F11485">
        <v>366.78208000000001</v>
      </c>
      <c r="G11485">
        <v>25715.72</v>
      </c>
      <c r="H11485">
        <v>34474.65</v>
      </c>
    </row>
    <row r="11486" spans="1:8" x14ac:dyDescent="0.25">
      <c r="A11486" t="s">
        <v>59</v>
      </c>
      <c r="B11486">
        <v>2018</v>
      </c>
      <c r="C11486" t="s">
        <v>13</v>
      </c>
      <c r="D11486" t="s">
        <v>60</v>
      </c>
      <c r="E11486">
        <v>37</v>
      </c>
      <c r="F11486">
        <v>59.614159999999998</v>
      </c>
      <c r="G11486">
        <v>5108.95</v>
      </c>
      <c r="H11486">
        <v>3655.6</v>
      </c>
    </row>
    <row r="11487" spans="1:8" x14ac:dyDescent="0.25">
      <c r="A11487" t="s">
        <v>59</v>
      </c>
      <c r="B11487">
        <v>2018</v>
      </c>
      <c r="C11487" t="s">
        <v>13</v>
      </c>
      <c r="D11487" t="s">
        <v>60</v>
      </c>
      <c r="E11487">
        <v>263</v>
      </c>
      <c r="F11487">
        <v>134.96742</v>
      </c>
      <c r="G11487">
        <v>9836.4</v>
      </c>
      <c r="H11487">
        <v>12149.42</v>
      </c>
    </row>
    <row r="11488" spans="1:8" x14ac:dyDescent="0.25">
      <c r="A11488" t="s">
        <v>59</v>
      </c>
      <c r="B11488">
        <v>2018</v>
      </c>
      <c r="C11488" t="s">
        <v>13</v>
      </c>
      <c r="D11488" t="s">
        <v>64</v>
      </c>
      <c r="E11488">
        <v>1</v>
      </c>
      <c r="F11488">
        <v>21349.228139999999</v>
      </c>
      <c r="G11488">
        <v>2101628.54</v>
      </c>
      <c r="H11488">
        <v>1991771.48</v>
      </c>
    </row>
    <row r="11489" spans="1:8" x14ac:dyDescent="0.25">
      <c r="A11489" t="s">
        <v>59</v>
      </c>
      <c r="B11489">
        <v>2018</v>
      </c>
      <c r="C11489" t="s">
        <v>13</v>
      </c>
      <c r="D11489" t="s">
        <v>60</v>
      </c>
      <c r="E11489">
        <v>0</v>
      </c>
      <c r="F11489">
        <v>0</v>
      </c>
      <c r="G11489">
        <v>0</v>
      </c>
      <c r="H11489">
        <v>0</v>
      </c>
    </row>
    <row r="11490" spans="1:8" x14ac:dyDescent="0.25">
      <c r="A11490" t="s">
        <v>59</v>
      </c>
      <c r="B11490">
        <v>2018</v>
      </c>
      <c r="C11490" t="s">
        <v>13</v>
      </c>
      <c r="D11490" t="s">
        <v>60</v>
      </c>
      <c r="E11490">
        <v>0</v>
      </c>
      <c r="F11490">
        <v>0</v>
      </c>
      <c r="G11490">
        <v>0</v>
      </c>
      <c r="H11490">
        <v>0</v>
      </c>
    </row>
    <row r="11491" spans="1:8" x14ac:dyDescent="0.25">
      <c r="A11491" t="s">
        <v>59</v>
      </c>
      <c r="B11491">
        <v>2018</v>
      </c>
      <c r="C11491" t="s">
        <v>13</v>
      </c>
      <c r="D11491" t="s">
        <v>60</v>
      </c>
      <c r="E11491">
        <v>0</v>
      </c>
      <c r="F11491">
        <v>0</v>
      </c>
      <c r="G11491">
        <v>0</v>
      </c>
      <c r="H11491">
        <v>0</v>
      </c>
    </row>
    <row r="11492" spans="1:8" x14ac:dyDescent="0.25">
      <c r="A11492" t="s">
        <v>59</v>
      </c>
      <c r="B11492">
        <v>2018</v>
      </c>
      <c r="C11492" t="s">
        <v>13</v>
      </c>
      <c r="D11492" t="s">
        <v>60</v>
      </c>
      <c r="E11492">
        <v>0</v>
      </c>
      <c r="F11492">
        <v>0</v>
      </c>
      <c r="G11492">
        <v>0</v>
      </c>
      <c r="H11492">
        <v>0</v>
      </c>
    </row>
    <row r="11493" spans="1:8" x14ac:dyDescent="0.25">
      <c r="A11493" t="s">
        <v>59</v>
      </c>
      <c r="B11493">
        <v>2018</v>
      </c>
      <c r="C11493" t="s">
        <v>13</v>
      </c>
      <c r="D11493" t="s">
        <v>60</v>
      </c>
      <c r="E11493">
        <v>0</v>
      </c>
      <c r="F11493">
        <v>0</v>
      </c>
      <c r="G11493">
        <v>0</v>
      </c>
      <c r="H11493">
        <v>0</v>
      </c>
    </row>
    <row r="11494" spans="1:8" x14ac:dyDescent="0.25">
      <c r="A11494" t="s">
        <v>59</v>
      </c>
      <c r="B11494">
        <v>2018</v>
      </c>
      <c r="C11494" t="s">
        <v>13</v>
      </c>
      <c r="D11494" t="s">
        <v>61</v>
      </c>
      <c r="E11494">
        <v>0</v>
      </c>
      <c r="F11494">
        <v>0</v>
      </c>
      <c r="G11494">
        <v>0</v>
      </c>
      <c r="H11494">
        <v>0</v>
      </c>
    </row>
    <row r="11495" spans="1:8" x14ac:dyDescent="0.25">
      <c r="A11495" t="s">
        <v>59</v>
      </c>
      <c r="B11495">
        <v>2018</v>
      </c>
      <c r="C11495" t="s">
        <v>13</v>
      </c>
      <c r="D11495" t="s">
        <v>60</v>
      </c>
      <c r="E11495">
        <v>0</v>
      </c>
      <c r="F11495">
        <v>0</v>
      </c>
      <c r="G11495">
        <v>0</v>
      </c>
      <c r="H11495">
        <v>0</v>
      </c>
    </row>
    <row r="11496" spans="1:8" x14ac:dyDescent="0.25">
      <c r="A11496" t="s">
        <v>59</v>
      </c>
      <c r="B11496">
        <v>2018</v>
      </c>
      <c r="C11496" t="s">
        <v>13</v>
      </c>
      <c r="D11496" t="s">
        <v>63</v>
      </c>
      <c r="E11496">
        <v>162231</v>
      </c>
      <c r="F11496">
        <v>29545.458190000001</v>
      </c>
      <c r="G11496">
        <v>2811945.82</v>
      </c>
      <c r="H11496">
        <v>1795467.16</v>
      </c>
    </row>
    <row r="11497" spans="1:8" x14ac:dyDescent="0.25">
      <c r="A11497" t="s">
        <v>59</v>
      </c>
      <c r="B11497">
        <v>2018</v>
      </c>
      <c r="C11497" t="s">
        <v>13</v>
      </c>
      <c r="D11497" t="s">
        <v>63</v>
      </c>
      <c r="E11497">
        <v>26</v>
      </c>
      <c r="F11497">
        <v>5.0880000000000001</v>
      </c>
      <c r="G11497">
        <v>691.89</v>
      </c>
      <c r="H11497">
        <v>329.84</v>
      </c>
    </row>
    <row r="11498" spans="1:8" x14ac:dyDescent="0.25">
      <c r="A11498" t="s">
        <v>59</v>
      </c>
      <c r="B11498">
        <v>2018</v>
      </c>
      <c r="C11498" t="s">
        <v>13</v>
      </c>
      <c r="D11498" t="s">
        <v>63</v>
      </c>
      <c r="E11498">
        <v>819853</v>
      </c>
      <c r="F11498">
        <v>110611.18174</v>
      </c>
      <c r="G11498">
        <v>10840169.09</v>
      </c>
      <c r="H11498">
        <v>8928700.9100000001</v>
      </c>
    </row>
    <row r="11499" spans="1:8" x14ac:dyDescent="0.25">
      <c r="A11499" t="s">
        <v>59</v>
      </c>
      <c r="B11499">
        <v>2018</v>
      </c>
      <c r="C11499" t="s">
        <v>13</v>
      </c>
      <c r="D11499" t="s">
        <v>63</v>
      </c>
      <c r="E11499">
        <v>0</v>
      </c>
      <c r="F11499">
        <v>0</v>
      </c>
      <c r="G11499">
        <v>0</v>
      </c>
      <c r="H11499">
        <v>0</v>
      </c>
    </row>
    <row r="11500" spans="1:8" x14ac:dyDescent="0.25">
      <c r="A11500" t="s">
        <v>59</v>
      </c>
      <c r="B11500">
        <v>2018</v>
      </c>
      <c r="C11500" t="s">
        <v>13</v>
      </c>
      <c r="D11500" t="s">
        <v>64</v>
      </c>
      <c r="E11500">
        <v>0</v>
      </c>
      <c r="F11500">
        <v>0</v>
      </c>
      <c r="G11500">
        <v>0</v>
      </c>
      <c r="H11500">
        <v>0</v>
      </c>
    </row>
    <row r="11501" spans="1:8" x14ac:dyDescent="0.25">
      <c r="A11501" t="s">
        <v>59</v>
      </c>
      <c r="B11501">
        <v>2018</v>
      </c>
      <c r="C11501" t="s">
        <v>13</v>
      </c>
      <c r="D11501" t="s">
        <v>61</v>
      </c>
      <c r="E11501">
        <v>1550</v>
      </c>
      <c r="F11501">
        <v>13293.12456</v>
      </c>
      <c r="G11501">
        <v>1082898.28</v>
      </c>
      <c r="H11501">
        <v>1040214.12</v>
      </c>
    </row>
    <row r="11502" spans="1:8" x14ac:dyDescent="0.25">
      <c r="A11502" t="s">
        <v>59</v>
      </c>
      <c r="B11502">
        <v>2018</v>
      </c>
      <c r="C11502" t="s">
        <v>13</v>
      </c>
      <c r="D11502" t="s">
        <v>61</v>
      </c>
      <c r="E11502">
        <v>1282</v>
      </c>
      <c r="F11502">
        <v>1613.46443</v>
      </c>
      <c r="G11502">
        <v>190342.61</v>
      </c>
      <c r="H11502">
        <v>187557.82</v>
      </c>
    </row>
    <row r="11503" spans="1:8" x14ac:dyDescent="0.25">
      <c r="A11503" t="s">
        <v>59</v>
      </c>
      <c r="B11503">
        <v>2018</v>
      </c>
      <c r="C11503" t="s">
        <v>13</v>
      </c>
      <c r="D11503" t="s">
        <v>61</v>
      </c>
      <c r="E11503">
        <v>10030</v>
      </c>
      <c r="F11503">
        <v>2994.7034600000002</v>
      </c>
      <c r="G11503">
        <v>238355.46</v>
      </c>
      <c r="H11503">
        <v>223583.18</v>
      </c>
    </row>
    <row r="11504" spans="1:8" x14ac:dyDescent="0.25">
      <c r="A11504" t="s">
        <v>59</v>
      </c>
      <c r="B11504">
        <v>2018</v>
      </c>
      <c r="C11504" t="s">
        <v>13</v>
      </c>
      <c r="D11504" t="s">
        <v>60</v>
      </c>
      <c r="E11504">
        <v>4</v>
      </c>
      <c r="F11504">
        <v>3.8287</v>
      </c>
      <c r="G11504">
        <v>608.61</v>
      </c>
      <c r="H11504">
        <v>380.17</v>
      </c>
    </row>
    <row r="11505" spans="1:8" x14ac:dyDescent="0.25">
      <c r="A11505" t="s">
        <v>59</v>
      </c>
      <c r="B11505">
        <v>2018</v>
      </c>
      <c r="C11505" t="s">
        <v>13</v>
      </c>
      <c r="D11505" t="s">
        <v>60</v>
      </c>
      <c r="E11505">
        <v>29</v>
      </c>
      <c r="F11505">
        <v>53.59995</v>
      </c>
      <c r="G11505">
        <v>4534.1499999999996</v>
      </c>
      <c r="H11505">
        <v>4904.21</v>
      </c>
    </row>
    <row r="11506" spans="1:8" x14ac:dyDescent="0.25">
      <c r="A11506" t="s">
        <v>59</v>
      </c>
      <c r="B11506">
        <v>2018</v>
      </c>
      <c r="C11506" t="s">
        <v>13</v>
      </c>
      <c r="D11506" t="s">
        <v>60</v>
      </c>
      <c r="E11506">
        <v>658</v>
      </c>
      <c r="F11506">
        <v>186.95305999999999</v>
      </c>
      <c r="G11506">
        <v>13104.58</v>
      </c>
      <c r="H11506">
        <v>13276.9</v>
      </c>
    </row>
    <row r="11507" spans="1:8" x14ac:dyDescent="0.25">
      <c r="A11507" t="s">
        <v>59</v>
      </c>
      <c r="B11507">
        <v>2018</v>
      </c>
      <c r="C11507" t="s">
        <v>13</v>
      </c>
      <c r="D11507" t="s">
        <v>62</v>
      </c>
      <c r="E11507">
        <v>2714</v>
      </c>
      <c r="F11507">
        <v>20430.243999999999</v>
      </c>
      <c r="G11507">
        <v>1994439.1</v>
      </c>
      <c r="H11507">
        <v>1881639.24</v>
      </c>
    </row>
    <row r="11508" spans="1:8" x14ac:dyDescent="0.25">
      <c r="A11508" t="s">
        <v>59</v>
      </c>
      <c r="B11508">
        <v>2018</v>
      </c>
      <c r="C11508" t="s">
        <v>13</v>
      </c>
      <c r="D11508" t="s">
        <v>62</v>
      </c>
      <c r="E11508">
        <v>5426</v>
      </c>
      <c r="F11508">
        <v>9004.1821799999998</v>
      </c>
      <c r="G11508">
        <v>1093230.0800000001</v>
      </c>
      <c r="H11508">
        <v>1072193.77</v>
      </c>
    </row>
    <row r="11509" spans="1:8" x14ac:dyDescent="0.25">
      <c r="A11509" t="s">
        <v>59</v>
      </c>
      <c r="B11509">
        <v>2018</v>
      </c>
      <c r="C11509" t="s">
        <v>13</v>
      </c>
      <c r="D11509" t="s">
        <v>62</v>
      </c>
      <c r="E11509">
        <v>124839</v>
      </c>
      <c r="F11509">
        <v>30954.438719999998</v>
      </c>
      <c r="G11509">
        <v>2976776.2</v>
      </c>
      <c r="H11509">
        <v>2850953.9</v>
      </c>
    </row>
    <row r="11510" spans="1:8" x14ac:dyDescent="0.25">
      <c r="A11510" t="s">
        <v>59</v>
      </c>
      <c r="B11510">
        <v>2018</v>
      </c>
      <c r="C11510" t="s">
        <v>13</v>
      </c>
      <c r="D11510" t="s">
        <v>60</v>
      </c>
      <c r="E11510">
        <v>23</v>
      </c>
      <c r="F11510">
        <v>158.38103000000001</v>
      </c>
      <c r="G11510">
        <v>12723.9</v>
      </c>
      <c r="H11510">
        <v>14044.44</v>
      </c>
    </row>
    <row r="11511" spans="1:8" x14ac:dyDescent="0.25">
      <c r="A11511" t="s">
        <v>59</v>
      </c>
      <c r="B11511">
        <v>2018</v>
      </c>
      <c r="C11511" t="s">
        <v>13</v>
      </c>
      <c r="D11511" t="s">
        <v>60</v>
      </c>
      <c r="E11511">
        <v>59</v>
      </c>
      <c r="F11511">
        <v>89.391159999999999</v>
      </c>
      <c r="G11511">
        <v>9233.51</v>
      </c>
      <c r="H11511">
        <v>8054.29</v>
      </c>
    </row>
    <row r="11512" spans="1:8" x14ac:dyDescent="0.25">
      <c r="A11512" t="s">
        <v>59</v>
      </c>
      <c r="B11512">
        <v>2018</v>
      </c>
      <c r="C11512" t="s">
        <v>13</v>
      </c>
      <c r="D11512" t="s">
        <v>60</v>
      </c>
      <c r="E11512">
        <v>24</v>
      </c>
      <c r="F11512">
        <v>142.08732000000001</v>
      </c>
      <c r="G11512">
        <v>5700.99</v>
      </c>
      <c r="H11512">
        <v>4662.7700000000004</v>
      </c>
    </row>
    <row r="11513" spans="1:8" x14ac:dyDescent="0.25">
      <c r="A11513" t="s">
        <v>59</v>
      </c>
      <c r="B11513">
        <v>2018</v>
      </c>
      <c r="C11513" t="s">
        <v>13</v>
      </c>
      <c r="D11513" t="s">
        <v>60</v>
      </c>
      <c r="E11513">
        <v>36</v>
      </c>
      <c r="F11513">
        <v>219.24350999999999</v>
      </c>
      <c r="G11513">
        <v>14938.26</v>
      </c>
      <c r="H11513">
        <v>14855.68</v>
      </c>
    </row>
    <row r="11514" spans="1:8" x14ac:dyDescent="0.25">
      <c r="A11514" t="s">
        <v>59</v>
      </c>
      <c r="B11514">
        <v>2018</v>
      </c>
      <c r="C11514" t="s">
        <v>13</v>
      </c>
      <c r="D11514" t="s">
        <v>60</v>
      </c>
      <c r="E11514">
        <v>0</v>
      </c>
      <c r="F11514">
        <v>0</v>
      </c>
      <c r="G11514">
        <v>0</v>
      </c>
      <c r="H11514">
        <v>0</v>
      </c>
    </row>
    <row r="11515" spans="1:8" x14ac:dyDescent="0.25">
      <c r="A11515" t="s">
        <v>59</v>
      </c>
      <c r="B11515">
        <v>2018</v>
      </c>
      <c r="C11515" t="s">
        <v>13</v>
      </c>
      <c r="D11515" t="s">
        <v>60</v>
      </c>
      <c r="E11515">
        <v>0</v>
      </c>
      <c r="F11515">
        <v>0</v>
      </c>
      <c r="G11515">
        <v>0</v>
      </c>
      <c r="H11515">
        <v>0</v>
      </c>
    </row>
    <row r="11516" spans="1:8" x14ac:dyDescent="0.25">
      <c r="A11516" t="s">
        <v>59</v>
      </c>
      <c r="B11516">
        <v>2018</v>
      </c>
      <c r="C11516" t="s">
        <v>13</v>
      </c>
      <c r="D11516" t="s">
        <v>61</v>
      </c>
      <c r="E11516">
        <v>0</v>
      </c>
      <c r="F11516">
        <v>0</v>
      </c>
      <c r="G11516">
        <v>0</v>
      </c>
      <c r="H11516">
        <v>0</v>
      </c>
    </row>
    <row r="11517" spans="1:8" x14ac:dyDescent="0.25">
      <c r="A11517" t="s">
        <v>59</v>
      </c>
      <c r="B11517">
        <v>2018</v>
      </c>
      <c r="C11517" t="s">
        <v>13</v>
      </c>
      <c r="D11517" t="s">
        <v>60</v>
      </c>
      <c r="E11517">
        <v>0</v>
      </c>
      <c r="F11517">
        <v>0</v>
      </c>
      <c r="G11517">
        <v>0</v>
      </c>
      <c r="H11517">
        <v>0</v>
      </c>
    </row>
    <row r="11518" spans="1:8" x14ac:dyDescent="0.25">
      <c r="A11518" t="s">
        <v>59</v>
      </c>
      <c r="B11518">
        <v>2018</v>
      </c>
      <c r="C11518" t="s">
        <v>13</v>
      </c>
      <c r="D11518" t="s">
        <v>60</v>
      </c>
      <c r="E11518">
        <v>0</v>
      </c>
      <c r="F11518">
        <v>0</v>
      </c>
      <c r="G11518">
        <v>0</v>
      </c>
      <c r="H11518">
        <v>0</v>
      </c>
    </row>
    <row r="11519" spans="1:8" x14ac:dyDescent="0.25">
      <c r="A11519" t="s">
        <v>59</v>
      </c>
      <c r="B11519">
        <v>2018</v>
      </c>
      <c r="C11519" t="s">
        <v>13</v>
      </c>
      <c r="D11519" t="s">
        <v>60</v>
      </c>
      <c r="E11519">
        <v>0</v>
      </c>
      <c r="F11519">
        <v>0</v>
      </c>
      <c r="G11519">
        <v>0</v>
      </c>
      <c r="H11519">
        <v>0</v>
      </c>
    </row>
    <row r="11520" spans="1:8" x14ac:dyDescent="0.25">
      <c r="A11520" t="s">
        <v>59</v>
      </c>
      <c r="B11520">
        <v>2018</v>
      </c>
      <c r="C11520" t="s">
        <v>13</v>
      </c>
      <c r="D11520" t="s">
        <v>62</v>
      </c>
      <c r="E11520">
        <v>0</v>
      </c>
      <c r="F11520">
        <v>0</v>
      </c>
      <c r="G11520">
        <v>0</v>
      </c>
      <c r="H11520">
        <v>0</v>
      </c>
    </row>
    <row r="11521" spans="1:8" x14ac:dyDescent="0.25">
      <c r="A11521" t="s">
        <v>59</v>
      </c>
      <c r="B11521">
        <v>2018</v>
      </c>
      <c r="C11521" t="s">
        <v>13</v>
      </c>
      <c r="D11521" t="s">
        <v>60</v>
      </c>
      <c r="E11521">
        <v>0</v>
      </c>
      <c r="F11521">
        <v>0</v>
      </c>
      <c r="G11521">
        <v>0</v>
      </c>
      <c r="H11521">
        <v>0</v>
      </c>
    </row>
    <row r="11522" spans="1:8" x14ac:dyDescent="0.25">
      <c r="A11522" t="s">
        <v>59</v>
      </c>
      <c r="B11522">
        <v>2018</v>
      </c>
      <c r="C11522" t="s">
        <v>13</v>
      </c>
      <c r="D11522" t="s">
        <v>60</v>
      </c>
      <c r="E11522">
        <v>0</v>
      </c>
      <c r="F11522">
        <v>0</v>
      </c>
      <c r="G11522">
        <v>0</v>
      </c>
      <c r="H11522">
        <v>0</v>
      </c>
    </row>
    <row r="11523" spans="1:8" x14ac:dyDescent="0.25">
      <c r="A11523" t="s">
        <v>59</v>
      </c>
      <c r="B11523">
        <v>2018</v>
      </c>
      <c r="C11523" t="s">
        <v>13</v>
      </c>
      <c r="D11523" t="s">
        <v>60</v>
      </c>
      <c r="E11523">
        <v>0</v>
      </c>
      <c r="F11523">
        <v>0</v>
      </c>
      <c r="G11523">
        <v>0</v>
      </c>
      <c r="H11523">
        <v>0</v>
      </c>
    </row>
    <row r="11524" spans="1:8" x14ac:dyDescent="0.25">
      <c r="A11524" t="s">
        <v>59</v>
      </c>
      <c r="B11524">
        <v>2018</v>
      </c>
      <c r="C11524" t="s">
        <v>13</v>
      </c>
      <c r="D11524" t="s">
        <v>60</v>
      </c>
      <c r="E11524">
        <v>0</v>
      </c>
      <c r="F11524">
        <v>0</v>
      </c>
      <c r="G11524">
        <v>0</v>
      </c>
      <c r="H11524">
        <v>0</v>
      </c>
    </row>
    <row r="11525" spans="1:8" x14ac:dyDescent="0.25">
      <c r="A11525" t="s">
        <v>59</v>
      </c>
      <c r="B11525">
        <v>2018</v>
      </c>
      <c r="C11525" t="s">
        <v>13</v>
      </c>
      <c r="D11525" t="s">
        <v>60</v>
      </c>
      <c r="E11525">
        <v>0</v>
      </c>
      <c r="F11525">
        <v>0</v>
      </c>
      <c r="G11525">
        <v>0</v>
      </c>
      <c r="H11525">
        <v>0</v>
      </c>
    </row>
    <row r="11526" spans="1:8" x14ac:dyDescent="0.25">
      <c r="A11526" t="s">
        <v>59</v>
      </c>
      <c r="B11526">
        <v>2018</v>
      </c>
      <c r="C11526" t="s">
        <v>13</v>
      </c>
      <c r="D11526" t="s">
        <v>60</v>
      </c>
      <c r="E11526">
        <v>0</v>
      </c>
      <c r="F11526">
        <v>0</v>
      </c>
      <c r="G11526">
        <v>0</v>
      </c>
      <c r="H11526">
        <v>0</v>
      </c>
    </row>
    <row r="11527" spans="1:8" x14ac:dyDescent="0.25">
      <c r="A11527" t="s">
        <v>59</v>
      </c>
      <c r="B11527">
        <v>2018</v>
      </c>
      <c r="C11527" t="s">
        <v>13</v>
      </c>
      <c r="D11527" t="s">
        <v>60</v>
      </c>
      <c r="E11527">
        <v>8</v>
      </c>
      <c r="F11527">
        <v>272.20895000000002</v>
      </c>
      <c r="G11527">
        <v>15101.87</v>
      </c>
      <c r="H11527">
        <v>4125.55</v>
      </c>
    </row>
    <row r="11528" spans="1:8" x14ac:dyDescent="0.25">
      <c r="A11528" t="s">
        <v>59</v>
      </c>
      <c r="B11528">
        <v>2018</v>
      </c>
      <c r="C11528" t="s">
        <v>13</v>
      </c>
      <c r="D11528" t="s">
        <v>60</v>
      </c>
      <c r="E11528">
        <v>0</v>
      </c>
      <c r="F11528">
        <v>0</v>
      </c>
      <c r="G11528">
        <v>0</v>
      </c>
      <c r="H11528">
        <v>0</v>
      </c>
    </row>
    <row r="11529" spans="1:8" x14ac:dyDescent="0.25">
      <c r="A11529" t="s">
        <v>59</v>
      </c>
      <c r="B11529">
        <v>2018</v>
      </c>
      <c r="C11529" t="s">
        <v>13</v>
      </c>
      <c r="D11529" t="s">
        <v>60</v>
      </c>
      <c r="E11529">
        <v>0</v>
      </c>
      <c r="F11529">
        <v>0</v>
      </c>
      <c r="G11529">
        <v>0</v>
      </c>
      <c r="H11529">
        <v>0</v>
      </c>
    </row>
    <row r="11530" spans="1:8" x14ac:dyDescent="0.25">
      <c r="A11530" t="s">
        <v>59</v>
      </c>
      <c r="B11530">
        <v>2018</v>
      </c>
      <c r="C11530" t="s">
        <v>13</v>
      </c>
      <c r="D11530" t="s">
        <v>62</v>
      </c>
      <c r="E11530">
        <v>0</v>
      </c>
      <c r="F11530">
        <v>0</v>
      </c>
      <c r="G11530">
        <v>0</v>
      </c>
      <c r="H11530">
        <v>0</v>
      </c>
    </row>
    <row r="11531" spans="1:8" x14ac:dyDescent="0.25">
      <c r="A11531" t="s">
        <v>59</v>
      </c>
      <c r="B11531">
        <v>2018</v>
      </c>
      <c r="C11531" t="s">
        <v>13</v>
      </c>
      <c r="D11531" t="s">
        <v>60</v>
      </c>
      <c r="E11531">
        <v>0</v>
      </c>
      <c r="F11531">
        <v>0</v>
      </c>
      <c r="G11531">
        <v>0</v>
      </c>
      <c r="H11531">
        <v>0</v>
      </c>
    </row>
    <row r="11532" spans="1:8" x14ac:dyDescent="0.25">
      <c r="A11532" t="s">
        <v>59</v>
      </c>
      <c r="B11532">
        <v>2018</v>
      </c>
      <c r="C11532" t="s">
        <v>13</v>
      </c>
      <c r="D11532" t="s">
        <v>60</v>
      </c>
      <c r="E11532">
        <v>0</v>
      </c>
      <c r="F11532">
        <v>0</v>
      </c>
      <c r="G11532">
        <v>0</v>
      </c>
      <c r="H11532">
        <v>0</v>
      </c>
    </row>
    <row r="11533" spans="1:8" x14ac:dyDescent="0.25">
      <c r="A11533" t="s">
        <v>59</v>
      </c>
      <c r="B11533">
        <v>2018</v>
      </c>
      <c r="C11533" t="s">
        <v>13</v>
      </c>
      <c r="D11533" t="s">
        <v>60</v>
      </c>
      <c r="E11533">
        <v>1</v>
      </c>
      <c r="F11533">
        <v>28.188859999999998</v>
      </c>
      <c r="G11533">
        <v>2058.69</v>
      </c>
      <c r="H11533">
        <v>0</v>
      </c>
    </row>
    <row r="11534" spans="1:8" x14ac:dyDescent="0.25">
      <c r="A11534" t="s">
        <v>59</v>
      </c>
      <c r="B11534">
        <v>2018</v>
      </c>
      <c r="C11534" t="s">
        <v>13</v>
      </c>
      <c r="D11534" t="s">
        <v>61</v>
      </c>
      <c r="E11534">
        <v>0</v>
      </c>
      <c r="F11534">
        <v>0</v>
      </c>
      <c r="G11534">
        <v>0</v>
      </c>
      <c r="H11534">
        <v>0</v>
      </c>
    </row>
    <row r="11535" spans="1:8" x14ac:dyDescent="0.25">
      <c r="A11535" t="s">
        <v>59</v>
      </c>
      <c r="B11535">
        <v>2018</v>
      </c>
      <c r="C11535" t="s">
        <v>13</v>
      </c>
      <c r="D11535" t="s">
        <v>61</v>
      </c>
      <c r="E11535">
        <v>8</v>
      </c>
      <c r="F11535">
        <v>790.64416000000006</v>
      </c>
      <c r="G11535">
        <v>63051.41</v>
      </c>
      <c r="H11535">
        <v>65315.12</v>
      </c>
    </row>
    <row r="11536" spans="1:8" x14ac:dyDescent="0.25">
      <c r="A11536" t="s">
        <v>59</v>
      </c>
      <c r="B11536">
        <v>2018</v>
      </c>
      <c r="C11536" t="s">
        <v>12</v>
      </c>
      <c r="D11536" t="s">
        <v>61</v>
      </c>
      <c r="E11536">
        <v>305</v>
      </c>
      <c r="F11536">
        <v>43592.863250000002</v>
      </c>
      <c r="G11536">
        <v>3565628.38</v>
      </c>
      <c r="H11536">
        <v>3520963.07</v>
      </c>
    </row>
    <row r="11537" spans="1:8" x14ac:dyDescent="0.25">
      <c r="A11537" t="s">
        <v>59</v>
      </c>
      <c r="B11537">
        <v>2018</v>
      </c>
      <c r="C11537" t="s">
        <v>12</v>
      </c>
      <c r="D11537" t="s">
        <v>61</v>
      </c>
      <c r="E11537">
        <v>2</v>
      </c>
      <c r="F11537">
        <v>1.9043399999999999</v>
      </c>
      <c r="G11537">
        <v>273.45</v>
      </c>
      <c r="H11537">
        <v>390.41</v>
      </c>
    </row>
    <row r="11538" spans="1:8" x14ac:dyDescent="0.25">
      <c r="A11538" t="s">
        <v>59</v>
      </c>
      <c r="B11538">
        <v>2018</v>
      </c>
      <c r="C11538" t="s">
        <v>12</v>
      </c>
      <c r="D11538" t="s">
        <v>60</v>
      </c>
      <c r="E11538">
        <v>0</v>
      </c>
      <c r="F11538">
        <v>0</v>
      </c>
      <c r="G11538">
        <v>0</v>
      </c>
      <c r="H11538">
        <v>0</v>
      </c>
    </row>
    <row r="11539" spans="1:8" x14ac:dyDescent="0.25">
      <c r="A11539" t="s">
        <v>59</v>
      </c>
      <c r="B11539">
        <v>2018</v>
      </c>
      <c r="C11539" t="s">
        <v>12</v>
      </c>
      <c r="D11539" t="s">
        <v>60</v>
      </c>
      <c r="E11539">
        <v>0</v>
      </c>
      <c r="F11539">
        <v>0</v>
      </c>
      <c r="G11539">
        <v>0</v>
      </c>
      <c r="H11539">
        <v>0</v>
      </c>
    </row>
    <row r="11540" spans="1:8" x14ac:dyDescent="0.25">
      <c r="A11540" t="s">
        <v>59</v>
      </c>
      <c r="B11540">
        <v>2018</v>
      </c>
      <c r="C11540" t="s">
        <v>12</v>
      </c>
      <c r="D11540" t="s">
        <v>60</v>
      </c>
      <c r="E11540">
        <v>0</v>
      </c>
      <c r="F11540">
        <v>0</v>
      </c>
      <c r="G11540">
        <v>0</v>
      </c>
      <c r="H11540">
        <v>0</v>
      </c>
    </row>
    <row r="11541" spans="1:8" x14ac:dyDescent="0.25">
      <c r="A11541" t="s">
        <v>59</v>
      </c>
      <c r="B11541">
        <v>2018</v>
      </c>
      <c r="C11541" t="s">
        <v>12</v>
      </c>
      <c r="D11541" t="s">
        <v>60</v>
      </c>
      <c r="E11541">
        <v>0</v>
      </c>
      <c r="F11541">
        <v>0</v>
      </c>
      <c r="G11541">
        <v>0</v>
      </c>
      <c r="H11541">
        <v>0</v>
      </c>
    </row>
    <row r="11542" spans="1:8" x14ac:dyDescent="0.25">
      <c r="A11542" t="s">
        <v>59</v>
      </c>
      <c r="B11542">
        <v>2018</v>
      </c>
      <c r="C11542" t="s">
        <v>12</v>
      </c>
      <c r="D11542" t="s">
        <v>62</v>
      </c>
      <c r="E11542">
        <v>132</v>
      </c>
      <c r="F11542">
        <v>12098.578380000001</v>
      </c>
      <c r="G11542">
        <v>1200127.33</v>
      </c>
      <c r="H11542">
        <v>1164487.6200000001</v>
      </c>
    </row>
    <row r="11543" spans="1:8" x14ac:dyDescent="0.25">
      <c r="A11543" t="s">
        <v>59</v>
      </c>
      <c r="B11543">
        <v>2018</v>
      </c>
      <c r="C11543" t="s">
        <v>12</v>
      </c>
      <c r="D11543" t="s">
        <v>62</v>
      </c>
      <c r="E11543">
        <v>10</v>
      </c>
      <c r="F11543">
        <v>15.516859999999999</v>
      </c>
      <c r="G11543">
        <v>2195.4899999999998</v>
      </c>
      <c r="H11543">
        <v>1765.37</v>
      </c>
    </row>
    <row r="11544" spans="1:8" x14ac:dyDescent="0.25">
      <c r="A11544" t="s">
        <v>59</v>
      </c>
      <c r="B11544">
        <v>2018</v>
      </c>
      <c r="C11544" t="s">
        <v>12</v>
      </c>
      <c r="D11544" t="s">
        <v>60</v>
      </c>
      <c r="E11544">
        <v>0</v>
      </c>
      <c r="F11544">
        <v>0</v>
      </c>
      <c r="G11544">
        <v>0</v>
      </c>
      <c r="H11544">
        <v>0</v>
      </c>
    </row>
    <row r="11545" spans="1:8" x14ac:dyDescent="0.25">
      <c r="A11545" t="s">
        <v>59</v>
      </c>
      <c r="B11545">
        <v>2018</v>
      </c>
      <c r="C11545" t="s">
        <v>12</v>
      </c>
      <c r="D11545" t="s">
        <v>60</v>
      </c>
      <c r="E11545">
        <v>0</v>
      </c>
      <c r="F11545">
        <v>0</v>
      </c>
      <c r="G11545">
        <v>0</v>
      </c>
      <c r="H11545">
        <v>0</v>
      </c>
    </row>
    <row r="11546" spans="1:8" x14ac:dyDescent="0.25">
      <c r="A11546" t="s">
        <v>59</v>
      </c>
      <c r="B11546">
        <v>2018</v>
      </c>
      <c r="C11546" t="s">
        <v>12</v>
      </c>
      <c r="D11546" t="s">
        <v>60</v>
      </c>
      <c r="E11546">
        <v>0</v>
      </c>
      <c r="F11546">
        <v>0</v>
      </c>
      <c r="G11546">
        <v>0</v>
      </c>
      <c r="H11546">
        <v>0</v>
      </c>
    </row>
    <row r="11547" spans="1:8" x14ac:dyDescent="0.25">
      <c r="A11547" t="s">
        <v>59</v>
      </c>
      <c r="B11547">
        <v>2018</v>
      </c>
      <c r="C11547" t="s">
        <v>12</v>
      </c>
      <c r="D11547" t="s">
        <v>60</v>
      </c>
      <c r="E11547">
        <v>0</v>
      </c>
      <c r="F11547">
        <v>0</v>
      </c>
      <c r="G11547">
        <v>0</v>
      </c>
      <c r="H11547">
        <v>0</v>
      </c>
    </row>
    <row r="11548" spans="1:8" x14ac:dyDescent="0.25">
      <c r="A11548" t="s">
        <v>59</v>
      </c>
      <c r="B11548">
        <v>2018</v>
      </c>
      <c r="C11548" t="s">
        <v>12</v>
      </c>
      <c r="D11548" t="s">
        <v>60</v>
      </c>
      <c r="E11548">
        <v>0</v>
      </c>
      <c r="F11548">
        <v>0</v>
      </c>
      <c r="G11548">
        <v>0</v>
      </c>
      <c r="H11548">
        <v>0</v>
      </c>
    </row>
    <row r="11549" spans="1:8" x14ac:dyDescent="0.25">
      <c r="A11549" t="s">
        <v>59</v>
      </c>
      <c r="B11549">
        <v>2018</v>
      </c>
      <c r="C11549" t="s">
        <v>12</v>
      </c>
      <c r="D11549" t="s">
        <v>60</v>
      </c>
      <c r="E11549">
        <v>16</v>
      </c>
      <c r="F11549">
        <v>1.68265</v>
      </c>
      <c r="G11549">
        <v>341.8</v>
      </c>
      <c r="H11549">
        <v>463.66</v>
      </c>
    </row>
    <row r="11550" spans="1:8" x14ac:dyDescent="0.25">
      <c r="A11550" t="s">
        <v>59</v>
      </c>
      <c r="B11550">
        <v>2018</v>
      </c>
      <c r="C11550" t="s">
        <v>12</v>
      </c>
      <c r="D11550" t="s">
        <v>60</v>
      </c>
      <c r="E11550">
        <v>259</v>
      </c>
      <c r="F11550">
        <v>1923.40281</v>
      </c>
      <c r="G11550">
        <v>168257.58</v>
      </c>
      <c r="H11550">
        <v>171340.31</v>
      </c>
    </row>
    <row r="11551" spans="1:8" x14ac:dyDescent="0.25">
      <c r="A11551" t="s">
        <v>59</v>
      </c>
      <c r="B11551">
        <v>2018</v>
      </c>
      <c r="C11551" t="s">
        <v>12</v>
      </c>
      <c r="D11551" t="s">
        <v>60</v>
      </c>
      <c r="E11551">
        <v>2</v>
      </c>
      <c r="F11551">
        <v>8.1813000000000002</v>
      </c>
      <c r="G11551">
        <v>982.49</v>
      </c>
      <c r="H11551">
        <v>921.15</v>
      </c>
    </row>
    <row r="11552" spans="1:8" x14ac:dyDescent="0.25">
      <c r="A11552" t="s">
        <v>59</v>
      </c>
      <c r="B11552">
        <v>2018</v>
      </c>
      <c r="C11552" t="s">
        <v>12</v>
      </c>
      <c r="D11552" t="s">
        <v>60</v>
      </c>
      <c r="E11552">
        <v>1022</v>
      </c>
      <c r="F11552">
        <v>1345.4322</v>
      </c>
      <c r="G11552">
        <v>161428.76999999999</v>
      </c>
      <c r="H11552">
        <v>148382.47</v>
      </c>
    </row>
    <row r="11553" spans="1:8" x14ac:dyDescent="0.25">
      <c r="A11553" t="s">
        <v>59</v>
      </c>
      <c r="B11553">
        <v>2018</v>
      </c>
      <c r="C11553" t="s">
        <v>12</v>
      </c>
      <c r="D11553" t="s">
        <v>61</v>
      </c>
      <c r="E11553">
        <v>1543</v>
      </c>
      <c r="F11553">
        <v>13768.323179999999</v>
      </c>
      <c r="G11553">
        <v>1108507.1000000001</v>
      </c>
      <c r="H11553">
        <v>1097839.26</v>
      </c>
    </row>
    <row r="11554" spans="1:8" x14ac:dyDescent="0.25">
      <c r="A11554" t="s">
        <v>59</v>
      </c>
      <c r="B11554">
        <v>2018</v>
      </c>
      <c r="C11554" t="s">
        <v>12</v>
      </c>
      <c r="D11554" t="s">
        <v>61</v>
      </c>
      <c r="E11554">
        <v>1308</v>
      </c>
      <c r="F11554">
        <v>1732.0961299999999</v>
      </c>
      <c r="G11554">
        <v>217106.16</v>
      </c>
      <c r="H11554">
        <v>199125.98</v>
      </c>
    </row>
    <row r="11555" spans="1:8" x14ac:dyDescent="0.25">
      <c r="A11555" t="s">
        <v>59</v>
      </c>
      <c r="B11555">
        <v>2018</v>
      </c>
      <c r="C11555" t="s">
        <v>12</v>
      </c>
      <c r="D11555" t="s">
        <v>61</v>
      </c>
      <c r="E11555">
        <v>10148</v>
      </c>
      <c r="F11555">
        <v>3114.2233200000001</v>
      </c>
      <c r="G11555">
        <v>248914.74</v>
      </c>
      <c r="H11555">
        <v>237846.66</v>
      </c>
    </row>
    <row r="11556" spans="1:8" x14ac:dyDescent="0.25">
      <c r="A11556" t="s">
        <v>59</v>
      </c>
      <c r="B11556">
        <v>2018</v>
      </c>
      <c r="C11556" t="s">
        <v>12</v>
      </c>
      <c r="D11556" t="s">
        <v>60</v>
      </c>
      <c r="E11556">
        <v>4</v>
      </c>
      <c r="F11556">
        <v>9.7769600000000008</v>
      </c>
      <c r="G11556">
        <v>1912.22</v>
      </c>
      <c r="H11556">
        <v>503.65</v>
      </c>
    </row>
    <row r="11557" spans="1:8" x14ac:dyDescent="0.25">
      <c r="A11557" t="s">
        <v>59</v>
      </c>
      <c r="B11557">
        <v>2018</v>
      </c>
      <c r="C11557" t="s">
        <v>12</v>
      </c>
      <c r="D11557" t="s">
        <v>60</v>
      </c>
      <c r="E11557">
        <v>29</v>
      </c>
      <c r="F11557">
        <v>54.012329999999999</v>
      </c>
      <c r="G11557">
        <v>4563.12</v>
      </c>
      <c r="H11557">
        <v>4512.57</v>
      </c>
    </row>
    <row r="11558" spans="1:8" x14ac:dyDescent="0.25">
      <c r="A11558" t="s">
        <v>59</v>
      </c>
      <c r="B11558">
        <v>2018</v>
      </c>
      <c r="C11558" t="s">
        <v>12</v>
      </c>
      <c r="D11558" t="s">
        <v>60</v>
      </c>
      <c r="E11558">
        <v>660</v>
      </c>
      <c r="F11558">
        <v>195.96691999999999</v>
      </c>
      <c r="G11558">
        <v>13943.56</v>
      </c>
      <c r="H11558">
        <v>13154.6</v>
      </c>
    </row>
    <row r="11559" spans="1:8" x14ac:dyDescent="0.25">
      <c r="A11559" t="s">
        <v>59</v>
      </c>
      <c r="B11559">
        <v>2018</v>
      </c>
      <c r="C11559" t="s">
        <v>12</v>
      </c>
      <c r="D11559" t="s">
        <v>62</v>
      </c>
      <c r="E11559">
        <v>2708</v>
      </c>
      <c r="F11559">
        <v>20676.36505</v>
      </c>
      <c r="G11559">
        <v>2012720.43</v>
      </c>
      <c r="H11559">
        <v>1896761.57</v>
      </c>
    </row>
    <row r="11560" spans="1:8" x14ac:dyDescent="0.25">
      <c r="A11560" t="s">
        <v>59</v>
      </c>
      <c r="B11560">
        <v>2018</v>
      </c>
      <c r="C11560" t="s">
        <v>12</v>
      </c>
      <c r="D11560" t="s">
        <v>62</v>
      </c>
      <c r="E11560">
        <v>5400</v>
      </c>
      <c r="F11560">
        <v>9100.6551199999994</v>
      </c>
      <c r="G11560">
        <v>1107226.97</v>
      </c>
      <c r="H11560">
        <v>1013926.75</v>
      </c>
    </row>
    <row r="11561" spans="1:8" x14ac:dyDescent="0.25">
      <c r="A11561" t="s">
        <v>59</v>
      </c>
      <c r="B11561">
        <v>2018</v>
      </c>
      <c r="C11561" t="s">
        <v>12</v>
      </c>
      <c r="D11561" t="s">
        <v>62</v>
      </c>
      <c r="E11561">
        <v>125007</v>
      </c>
      <c r="F11561">
        <v>31669.049640000001</v>
      </c>
      <c r="G11561">
        <v>3050750.83</v>
      </c>
      <c r="H11561">
        <v>2877963.66</v>
      </c>
    </row>
    <row r="11562" spans="1:8" x14ac:dyDescent="0.25">
      <c r="A11562" t="s">
        <v>59</v>
      </c>
      <c r="B11562">
        <v>2018</v>
      </c>
      <c r="C11562" t="s">
        <v>12</v>
      </c>
      <c r="D11562" t="s">
        <v>60</v>
      </c>
      <c r="E11562">
        <v>23</v>
      </c>
      <c r="F11562">
        <v>150.64201</v>
      </c>
      <c r="G11562">
        <v>12098.31</v>
      </c>
      <c r="H11562">
        <v>10975.49</v>
      </c>
    </row>
    <row r="11563" spans="1:8" x14ac:dyDescent="0.25">
      <c r="A11563" t="s">
        <v>59</v>
      </c>
      <c r="B11563">
        <v>2018</v>
      </c>
      <c r="C11563" t="s">
        <v>12</v>
      </c>
      <c r="D11563" t="s">
        <v>60</v>
      </c>
      <c r="E11563">
        <v>61</v>
      </c>
      <c r="F11563">
        <v>93.781400000000005</v>
      </c>
      <c r="G11563">
        <v>9489.83</v>
      </c>
      <c r="H11563">
        <v>7110.95</v>
      </c>
    </row>
    <row r="11564" spans="1:8" x14ac:dyDescent="0.25">
      <c r="A11564" t="s">
        <v>59</v>
      </c>
      <c r="B11564">
        <v>2018</v>
      </c>
      <c r="C11564" t="s">
        <v>12</v>
      </c>
      <c r="D11564" t="s">
        <v>60</v>
      </c>
      <c r="E11564">
        <v>23</v>
      </c>
      <c r="F11564">
        <v>127.96044000000001</v>
      </c>
      <c r="G11564">
        <v>5134.51</v>
      </c>
      <c r="H11564">
        <v>6175.19</v>
      </c>
    </row>
    <row r="11565" spans="1:8" x14ac:dyDescent="0.25">
      <c r="A11565" t="s">
        <v>59</v>
      </c>
      <c r="B11565">
        <v>2018</v>
      </c>
      <c r="C11565" t="s">
        <v>12</v>
      </c>
      <c r="D11565" t="s">
        <v>60</v>
      </c>
      <c r="E11565">
        <v>36</v>
      </c>
      <c r="F11565">
        <v>232.59535</v>
      </c>
      <c r="G11565">
        <v>15711.17</v>
      </c>
      <c r="H11565">
        <v>14570.48</v>
      </c>
    </row>
    <row r="11566" spans="1:8" x14ac:dyDescent="0.25">
      <c r="A11566" t="s">
        <v>59</v>
      </c>
      <c r="B11566">
        <v>2018</v>
      </c>
      <c r="C11566" t="s">
        <v>12</v>
      </c>
      <c r="D11566" t="s">
        <v>60</v>
      </c>
      <c r="E11566">
        <v>0</v>
      </c>
      <c r="F11566">
        <v>0</v>
      </c>
      <c r="G11566">
        <v>0</v>
      </c>
      <c r="H11566">
        <v>0</v>
      </c>
    </row>
    <row r="11567" spans="1:8" x14ac:dyDescent="0.25">
      <c r="A11567" t="s">
        <v>59</v>
      </c>
      <c r="B11567">
        <v>2018</v>
      </c>
      <c r="C11567" t="s">
        <v>12</v>
      </c>
      <c r="D11567" t="s">
        <v>60</v>
      </c>
      <c r="E11567">
        <v>0</v>
      </c>
      <c r="F11567">
        <v>0</v>
      </c>
      <c r="G11567">
        <v>0</v>
      </c>
      <c r="H11567">
        <v>0</v>
      </c>
    </row>
    <row r="11568" spans="1:8" x14ac:dyDescent="0.25">
      <c r="A11568" t="s">
        <v>59</v>
      </c>
      <c r="B11568">
        <v>2018</v>
      </c>
      <c r="C11568" t="s">
        <v>12</v>
      </c>
      <c r="D11568" t="s">
        <v>61</v>
      </c>
      <c r="E11568">
        <v>0</v>
      </c>
      <c r="F11568">
        <v>0</v>
      </c>
      <c r="G11568">
        <v>0</v>
      </c>
      <c r="H11568">
        <v>0</v>
      </c>
    </row>
    <row r="11569" spans="1:8" x14ac:dyDescent="0.25">
      <c r="A11569" t="s">
        <v>59</v>
      </c>
      <c r="B11569">
        <v>2018</v>
      </c>
      <c r="C11569" t="s">
        <v>12</v>
      </c>
      <c r="D11569" t="s">
        <v>60</v>
      </c>
      <c r="E11569">
        <v>0</v>
      </c>
      <c r="F11569">
        <v>0</v>
      </c>
      <c r="G11569">
        <v>0</v>
      </c>
      <c r="H11569">
        <v>0</v>
      </c>
    </row>
    <row r="11570" spans="1:8" x14ac:dyDescent="0.25">
      <c r="A11570" t="s">
        <v>59</v>
      </c>
      <c r="B11570">
        <v>2018</v>
      </c>
      <c r="C11570" t="s">
        <v>12</v>
      </c>
      <c r="D11570" t="s">
        <v>60</v>
      </c>
      <c r="E11570">
        <v>0</v>
      </c>
      <c r="F11570">
        <v>0</v>
      </c>
      <c r="G11570">
        <v>0</v>
      </c>
      <c r="H11570">
        <v>0</v>
      </c>
    </row>
    <row r="11571" spans="1:8" x14ac:dyDescent="0.25">
      <c r="A11571" t="s">
        <v>59</v>
      </c>
      <c r="B11571">
        <v>2018</v>
      </c>
      <c r="C11571" t="s">
        <v>12</v>
      </c>
      <c r="D11571" t="s">
        <v>60</v>
      </c>
      <c r="E11571">
        <v>0</v>
      </c>
      <c r="F11571">
        <v>0</v>
      </c>
      <c r="G11571">
        <v>0</v>
      </c>
      <c r="H11571">
        <v>0</v>
      </c>
    </row>
    <row r="11572" spans="1:8" x14ac:dyDescent="0.25">
      <c r="A11572" t="s">
        <v>59</v>
      </c>
      <c r="B11572">
        <v>2018</v>
      </c>
      <c r="C11572" t="s">
        <v>12</v>
      </c>
      <c r="D11572" t="s">
        <v>62</v>
      </c>
      <c r="E11572">
        <v>0</v>
      </c>
      <c r="F11572">
        <v>0</v>
      </c>
      <c r="G11572">
        <v>0</v>
      </c>
      <c r="H11572">
        <v>0</v>
      </c>
    </row>
    <row r="11573" spans="1:8" x14ac:dyDescent="0.25">
      <c r="A11573" t="s">
        <v>59</v>
      </c>
      <c r="B11573">
        <v>2018</v>
      </c>
      <c r="C11573" t="s">
        <v>12</v>
      </c>
      <c r="D11573" t="s">
        <v>60</v>
      </c>
      <c r="E11573">
        <v>0</v>
      </c>
      <c r="F11573">
        <v>0</v>
      </c>
      <c r="G11573">
        <v>0</v>
      </c>
      <c r="H11573">
        <v>0</v>
      </c>
    </row>
    <row r="11574" spans="1:8" x14ac:dyDescent="0.25">
      <c r="A11574" t="s">
        <v>59</v>
      </c>
      <c r="B11574">
        <v>2018</v>
      </c>
      <c r="C11574" t="s">
        <v>12</v>
      </c>
      <c r="D11574" t="s">
        <v>60</v>
      </c>
      <c r="E11574">
        <v>0</v>
      </c>
      <c r="F11574">
        <v>0</v>
      </c>
      <c r="G11574">
        <v>0</v>
      </c>
      <c r="H11574">
        <v>0</v>
      </c>
    </row>
    <row r="11575" spans="1:8" x14ac:dyDescent="0.25">
      <c r="A11575" t="s">
        <v>59</v>
      </c>
      <c r="B11575">
        <v>2018</v>
      </c>
      <c r="C11575" t="s">
        <v>12</v>
      </c>
      <c r="D11575" t="s">
        <v>60</v>
      </c>
      <c r="E11575">
        <v>0</v>
      </c>
      <c r="F11575">
        <v>0</v>
      </c>
      <c r="G11575">
        <v>0</v>
      </c>
      <c r="H11575">
        <v>0</v>
      </c>
    </row>
    <row r="11576" spans="1:8" x14ac:dyDescent="0.25">
      <c r="A11576" t="s">
        <v>59</v>
      </c>
      <c r="B11576">
        <v>2018</v>
      </c>
      <c r="C11576" t="s">
        <v>12</v>
      </c>
      <c r="D11576" t="s">
        <v>60</v>
      </c>
      <c r="E11576">
        <v>0</v>
      </c>
      <c r="F11576">
        <v>0</v>
      </c>
      <c r="G11576">
        <v>0</v>
      </c>
      <c r="H11576">
        <v>0</v>
      </c>
    </row>
    <row r="11577" spans="1:8" x14ac:dyDescent="0.25">
      <c r="A11577" t="s">
        <v>59</v>
      </c>
      <c r="B11577">
        <v>2018</v>
      </c>
      <c r="C11577" t="s">
        <v>12</v>
      </c>
      <c r="D11577" t="s">
        <v>61</v>
      </c>
      <c r="E11577">
        <v>0</v>
      </c>
      <c r="F11577">
        <v>0</v>
      </c>
      <c r="G11577">
        <v>0</v>
      </c>
      <c r="H11577">
        <v>0</v>
      </c>
    </row>
    <row r="11578" spans="1:8" x14ac:dyDescent="0.25">
      <c r="A11578" t="s">
        <v>59</v>
      </c>
      <c r="B11578">
        <v>2018</v>
      </c>
      <c r="C11578" t="s">
        <v>12</v>
      </c>
      <c r="D11578" t="s">
        <v>60</v>
      </c>
      <c r="E11578">
        <v>0</v>
      </c>
      <c r="F11578">
        <v>0</v>
      </c>
      <c r="G11578">
        <v>0</v>
      </c>
      <c r="H11578">
        <v>0</v>
      </c>
    </row>
    <row r="11579" spans="1:8" x14ac:dyDescent="0.25">
      <c r="A11579" t="s">
        <v>59</v>
      </c>
      <c r="B11579">
        <v>2018</v>
      </c>
      <c r="C11579" t="s">
        <v>12</v>
      </c>
      <c r="D11579" t="s">
        <v>60</v>
      </c>
      <c r="E11579">
        <v>0</v>
      </c>
      <c r="F11579">
        <v>0</v>
      </c>
      <c r="G11579">
        <v>0</v>
      </c>
      <c r="H11579">
        <v>0</v>
      </c>
    </row>
    <row r="11580" spans="1:8" x14ac:dyDescent="0.25">
      <c r="A11580" t="s">
        <v>59</v>
      </c>
      <c r="B11580">
        <v>2018</v>
      </c>
      <c r="C11580" t="s">
        <v>12</v>
      </c>
      <c r="D11580" t="s">
        <v>60</v>
      </c>
      <c r="E11580">
        <v>0</v>
      </c>
      <c r="F11580">
        <v>0</v>
      </c>
      <c r="G11580">
        <v>0</v>
      </c>
      <c r="H11580">
        <v>0</v>
      </c>
    </row>
    <row r="11581" spans="1:8" x14ac:dyDescent="0.25">
      <c r="A11581" t="s">
        <v>59</v>
      </c>
      <c r="B11581">
        <v>2018</v>
      </c>
      <c r="C11581" t="s">
        <v>12</v>
      </c>
      <c r="D11581" t="s">
        <v>60</v>
      </c>
      <c r="E11581">
        <v>0</v>
      </c>
      <c r="F11581">
        <v>0</v>
      </c>
      <c r="G11581">
        <v>0</v>
      </c>
      <c r="H11581">
        <v>0</v>
      </c>
    </row>
    <row r="11582" spans="1:8" x14ac:dyDescent="0.25">
      <c r="A11582" t="s">
        <v>59</v>
      </c>
      <c r="B11582">
        <v>2018</v>
      </c>
      <c r="C11582" t="s">
        <v>12</v>
      </c>
      <c r="D11582" t="s">
        <v>60</v>
      </c>
      <c r="E11582">
        <v>0</v>
      </c>
      <c r="F11582">
        <v>0</v>
      </c>
      <c r="G11582">
        <v>0</v>
      </c>
      <c r="H11582">
        <v>0</v>
      </c>
    </row>
    <row r="11583" spans="1:8" x14ac:dyDescent="0.25">
      <c r="A11583" t="s">
        <v>59</v>
      </c>
      <c r="B11583">
        <v>2018</v>
      </c>
      <c r="C11583" t="s">
        <v>12</v>
      </c>
      <c r="D11583" t="s">
        <v>60</v>
      </c>
      <c r="E11583">
        <v>7</v>
      </c>
      <c r="F11583">
        <v>12.05222</v>
      </c>
      <c r="G11583">
        <v>3080.33</v>
      </c>
      <c r="H11583">
        <v>10735.26</v>
      </c>
    </row>
    <row r="11584" spans="1:8" x14ac:dyDescent="0.25">
      <c r="A11584" t="s">
        <v>59</v>
      </c>
      <c r="B11584">
        <v>2018</v>
      </c>
      <c r="C11584" t="s">
        <v>12</v>
      </c>
      <c r="D11584" t="s">
        <v>60</v>
      </c>
      <c r="E11584">
        <v>0</v>
      </c>
      <c r="F11584">
        <v>0</v>
      </c>
      <c r="G11584">
        <v>0</v>
      </c>
      <c r="H11584">
        <v>0</v>
      </c>
    </row>
    <row r="11585" spans="1:8" x14ac:dyDescent="0.25">
      <c r="A11585" t="s">
        <v>59</v>
      </c>
      <c r="B11585">
        <v>2018</v>
      </c>
      <c r="C11585" t="s">
        <v>12</v>
      </c>
      <c r="D11585" t="s">
        <v>60</v>
      </c>
      <c r="E11585">
        <v>0</v>
      </c>
      <c r="F11585">
        <v>0</v>
      </c>
      <c r="G11585">
        <v>0</v>
      </c>
      <c r="H11585">
        <v>0</v>
      </c>
    </row>
    <row r="11586" spans="1:8" x14ac:dyDescent="0.25">
      <c r="A11586" t="s">
        <v>59</v>
      </c>
      <c r="B11586">
        <v>2018</v>
      </c>
      <c r="C11586" t="s">
        <v>12</v>
      </c>
      <c r="D11586" t="s">
        <v>62</v>
      </c>
      <c r="E11586">
        <v>0</v>
      </c>
      <c r="F11586">
        <v>0</v>
      </c>
      <c r="G11586">
        <v>0</v>
      </c>
      <c r="H11586">
        <v>0</v>
      </c>
    </row>
    <row r="11587" spans="1:8" x14ac:dyDescent="0.25">
      <c r="A11587" t="s">
        <v>59</v>
      </c>
      <c r="B11587">
        <v>2018</v>
      </c>
      <c r="C11587" t="s">
        <v>12</v>
      </c>
      <c r="D11587" t="s">
        <v>60</v>
      </c>
      <c r="E11587">
        <v>0</v>
      </c>
      <c r="F11587">
        <v>0</v>
      </c>
      <c r="G11587">
        <v>0</v>
      </c>
      <c r="H11587">
        <v>0</v>
      </c>
    </row>
    <row r="11588" spans="1:8" x14ac:dyDescent="0.25">
      <c r="A11588" t="s">
        <v>59</v>
      </c>
      <c r="B11588">
        <v>2018</v>
      </c>
      <c r="C11588" t="s">
        <v>12</v>
      </c>
      <c r="D11588" t="s">
        <v>60</v>
      </c>
      <c r="E11588">
        <v>0</v>
      </c>
      <c r="F11588">
        <v>0</v>
      </c>
      <c r="G11588">
        <v>0</v>
      </c>
      <c r="H11588">
        <v>0</v>
      </c>
    </row>
    <row r="11589" spans="1:8" x14ac:dyDescent="0.25">
      <c r="A11589" t="s">
        <v>59</v>
      </c>
      <c r="B11589">
        <v>2018</v>
      </c>
      <c r="C11589" t="s">
        <v>12</v>
      </c>
      <c r="D11589" t="s">
        <v>60</v>
      </c>
      <c r="E11589">
        <v>1</v>
      </c>
      <c r="F11589">
        <v>26.39978</v>
      </c>
      <c r="G11589">
        <v>2090.0700000000002</v>
      </c>
      <c r="H11589">
        <v>0</v>
      </c>
    </row>
    <row r="11590" spans="1:8" x14ac:dyDescent="0.25">
      <c r="A11590" t="s">
        <v>59</v>
      </c>
      <c r="B11590">
        <v>2018</v>
      </c>
      <c r="C11590" t="s">
        <v>12</v>
      </c>
      <c r="D11590" t="s">
        <v>61</v>
      </c>
      <c r="E11590">
        <v>0</v>
      </c>
      <c r="F11590">
        <v>0</v>
      </c>
      <c r="G11590">
        <v>0</v>
      </c>
      <c r="H11590">
        <v>0</v>
      </c>
    </row>
    <row r="11591" spans="1:8" x14ac:dyDescent="0.25">
      <c r="A11591" t="s">
        <v>59</v>
      </c>
      <c r="B11591">
        <v>2018</v>
      </c>
      <c r="C11591" t="s">
        <v>12</v>
      </c>
      <c r="D11591" t="s">
        <v>61</v>
      </c>
      <c r="E11591">
        <v>8</v>
      </c>
      <c r="F11591">
        <v>792.68097</v>
      </c>
      <c r="G11591">
        <v>63431.38</v>
      </c>
      <c r="H11591">
        <v>58037.3</v>
      </c>
    </row>
    <row r="11592" spans="1:8" x14ac:dyDescent="0.25">
      <c r="A11592" t="s">
        <v>59</v>
      </c>
      <c r="B11592">
        <v>2018</v>
      </c>
      <c r="C11592" t="s">
        <v>12</v>
      </c>
      <c r="D11592" t="s">
        <v>61</v>
      </c>
      <c r="E11592">
        <v>0</v>
      </c>
      <c r="F11592">
        <v>0</v>
      </c>
      <c r="G11592">
        <v>0</v>
      </c>
      <c r="H11592">
        <v>0</v>
      </c>
    </row>
    <row r="11593" spans="1:8" x14ac:dyDescent="0.25">
      <c r="A11593" t="s">
        <v>59</v>
      </c>
      <c r="B11593">
        <v>2018</v>
      </c>
      <c r="C11593" t="s">
        <v>12</v>
      </c>
      <c r="D11593" t="s">
        <v>60</v>
      </c>
      <c r="E11593">
        <v>0</v>
      </c>
      <c r="F11593">
        <v>0</v>
      </c>
      <c r="G11593">
        <v>0</v>
      </c>
      <c r="H11593">
        <v>0</v>
      </c>
    </row>
    <row r="11594" spans="1:8" x14ac:dyDescent="0.25">
      <c r="A11594" t="s">
        <v>59</v>
      </c>
      <c r="B11594">
        <v>2018</v>
      </c>
      <c r="C11594" t="s">
        <v>12</v>
      </c>
      <c r="D11594" t="s">
        <v>60</v>
      </c>
      <c r="E11594">
        <v>0</v>
      </c>
      <c r="F11594">
        <v>0</v>
      </c>
      <c r="G11594">
        <v>0</v>
      </c>
      <c r="H11594">
        <v>0</v>
      </c>
    </row>
    <row r="11595" spans="1:8" x14ac:dyDescent="0.25">
      <c r="A11595" t="s">
        <v>59</v>
      </c>
      <c r="B11595">
        <v>2018</v>
      </c>
      <c r="C11595" t="s">
        <v>12</v>
      </c>
      <c r="D11595" t="s">
        <v>60</v>
      </c>
      <c r="E11595">
        <v>2</v>
      </c>
      <c r="F11595">
        <v>57.181060000000002</v>
      </c>
      <c r="G11595">
        <v>5736.62</v>
      </c>
      <c r="H11595">
        <v>5736.62</v>
      </c>
    </row>
    <row r="11596" spans="1:8" x14ac:dyDescent="0.25">
      <c r="A11596" t="s">
        <v>59</v>
      </c>
      <c r="B11596">
        <v>2018</v>
      </c>
      <c r="C11596" t="s">
        <v>12</v>
      </c>
      <c r="D11596" t="s">
        <v>60</v>
      </c>
      <c r="E11596">
        <v>0</v>
      </c>
      <c r="F11596">
        <v>0</v>
      </c>
      <c r="G11596">
        <v>0</v>
      </c>
      <c r="H11596">
        <v>0</v>
      </c>
    </row>
    <row r="11597" spans="1:8" x14ac:dyDescent="0.25">
      <c r="A11597" t="s">
        <v>59</v>
      </c>
      <c r="B11597">
        <v>2018</v>
      </c>
      <c r="C11597" t="s">
        <v>12</v>
      </c>
      <c r="D11597" t="s">
        <v>60</v>
      </c>
      <c r="E11597">
        <v>100</v>
      </c>
      <c r="F11597">
        <v>7103.5931</v>
      </c>
      <c r="G11597">
        <v>521581.12</v>
      </c>
      <c r="H11597">
        <v>527814.97</v>
      </c>
    </row>
    <row r="11598" spans="1:8" x14ac:dyDescent="0.25">
      <c r="A11598" t="s">
        <v>59</v>
      </c>
      <c r="B11598">
        <v>2018</v>
      </c>
      <c r="C11598" t="s">
        <v>12</v>
      </c>
      <c r="D11598" t="s">
        <v>60</v>
      </c>
      <c r="E11598">
        <v>1</v>
      </c>
      <c r="F11598">
        <v>0.96</v>
      </c>
      <c r="G11598">
        <v>101.37</v>
      </c>
      <c r="H11598">
        <v>202.2</v>
      </c>
    </row>
    <row r="11599" spans="1:8" x14ac:dyDescent="0.25">
      <c r="A11599" t="s">
        <v>59</v>
      </c>
      <c r="B11599">
        <v>2018</v>
      </c>
      <c r="C11599" t="s">
        <v>12</v>
      </c>
      <c r="D11599" t="s">
        <v>62</v>
      </c>
      <c r="E11599">
        <v>5</v>
      </c>
      <c r="F11599">
        <v>638.71222999999998</v>
      </c>
      <c r="G11599">
        <v>61786.73</v>
      </c>
      <c r="H11599">
        <v>61602.48</v>
      </c>
    </row>
    <row r="11600" spans="1:8" x14ac:dyDescent="0.25">
      <c r="A11600" t="s">
        <v>59</v>
      </c>
      <c r="B11600">
        <v>2018</v>
      </c>
      <c r="C11600" t="s">
        <v>12</v>
      </c>
      <c r="D11600" t="s">
        <v>62</v>
      </c>
      <c r="E11600">
        <v>0</v>
      </c>
      <c r="F11600">
        <v>0</v>
      </c>
      <c r="G11600">
        <v>0</v>
      </c>
      <c r="H11600">
        <v>0</v>
      </c>
    </row>
    <row r="11601" spans="1:8" x14ac:dyDescent="0.25">
      <c r="A11601" t="s">
        <v>59</v>
      </c>
      <c r="B11601">
        <v>2018</v>
      </c>
      <c r="C11601" t="s">
        <v>12</v>
      </c>
      <c r="D11601" t="s">
        <v>60</v>
      </c>
      <c r="E11601">
        <v>0</v>
      </c>
      <c r="F11601">
        <v>0</v>
      </c>
      <c r="G11601">
        <v>0</v>
      </c>
      <c r="H11601">
        <v>0</v>
      </c>
    </row>
    <row r="11602" spans="1:8" x14ac:dyDescent="0.25">
      <c r="A11602" t="s">
        <v>59</v>
      </c>
      <c r="B11602">
        <v>2018</v>
      </c>
      <c r="C11602" t="s">
        <v>12</v>
      </c>
      <c r="D11602" t="s">
        <v>60</v>
      </c>
      <c r="E11602">
        <v>0</v>
      </c>
      <c r="F11602">
        <v>0</v>
      </c>
      <c r="G11602">
        <v>0</v>
      </c>
      <c r="H11602">
        <v>0</v>
      </c>
    </row>
    <row r="11603" spans="1:8" x14ac:dyDescent="0.25">
      <c r="A11603" t="s">
        <v>59</v>
      </c>
      <c r="B11603">
        <v>2018</v>
      </c>
      <c r="C11603" t="s">
        <v>12</v>
      </c>
      <c r="D11603" t="s">
        <v>60</v>
      </c>
      <c r="E11603">
        <v>0</v>
      </c>
      <c r="F11603">
        <v>0</v>
      </c>
      <c r="G11603">
        <v>0</v>
      </c>
      <c r="H11603">
        <v>0</v>
      </c>
    </row>
    <row r="11604" spans="1:8" x14ac:dyDescent="0.25">
      <c r="A11604" t="s">
        <v>59</v>
      </c>
      <c r="B11604">
        <v>2018</v>
      </c>
      <c r="C11604" t="s">
        <v>12</v>
      </c>
      <c r="D11604" t="s">
        <v>60</v>
      </c>
      <c r="E11604">
        <v>16</v>
      </c>
      <c r="F11604">
        <v>1066.2312099999999</v>
      </c>
      <c r="G11604">
        <v>70081.83</v>
      </c>
      <c r="H11604">
        <v>73214.25</v>
      </c>
    </row>
    <row r="11605" spans="1:8" x14ac:dyDescent="0.25">
      <c r="A11605" t="s">
        <v>59</v>
      </c>
      <c r="B11605">
        <v>2018</v>
      </c>
      <c r="C11605" t="s">
        <v>12</v>
      </c>
      <c r="D11605" t="s">
        <v>60</v>
      </c>
      <c r="E11605">
        <v>0</v>
      </c>
      <c r="F11605">
        <v>0</v>
      </c>
      <c r="G11605">
        <v>0</v>
      </c>
      <c r="H11605">
        <v>0</v>
      </c>
    </row>
    <row r="11606" spans="1:8" x14ac:dyDescent="0.25">
      <c r="A11606" t="s">
        <v>59</v>
      </c>
      <c r="B11606">
        <v>2018</v>
      </c>
      <c r="C11606" t="s">
        <v>12</v>
      </c>
      <c r="D11606" t="s">
        <v>60</v>
      </c>
      <c r="E11606">
        <v>22</v>
      </c>
      <c r="F11606">
        <v>3005.8845799999999</v>
      </c>
      <c r="G11606">
        <v>192535.73</v>
      </c>
      <c r="H11606">
        <v>197364.44</v>
      </c>
    </row>
    <row r="11607" spans="1:8" x14ac:dyDescent="0.25">
      <c r="A11607" t="s">
        <v>59</v>
      </c>
      <c r="B11607">
        <v>2018</v>
      </c>
      <c r="C11607" t="s">
        <v>12</v>
      </c>
      <c r="D11607" t="s">
        <v>60</v>
      </c>
      <c r="E11607">
        <v>1</v>
      </c>
      <c r="F11607">
        <v>0.32844000000000001</v>
      </c>
      <c r="G11607">
        <v>33.340000000000003</v>
      </c>
      <c r="H11607">
        <v>36.56</v>
      </c>
    </row>
    <row r="11608" spans="1:8" x14ac:dyDescent="0.25">
      <c r="A11608" t="s">
        <v>59</v>
      </c>
      <c r="B11608">
        <v>2018</v>
      </c>
      <c r="C11608" t="s">
        <v>12</v>
      </c>
      <c r="D11608" t="s">
        <v>60</v>
      </c>
      <c r="E11608">
        <v>0</v>
      </c>
      <c r="F11608">
        <v>0</v>
      </c>
      <c r="G11608">
        <v>0</v>
      </c>
      <c r="H11608">
        <v>0</v>
      </c>
    </row>
    <row r="11609" spans="1:8" x14ac:dyDescent="0.25">
      <c r="A11609" t="s">
        <v>59</v>
      </c>
      <c r="B11609">
        <v>2018</v>
      </c>
      <c r="C11609" t="s">
        <v>12</v>
      </c>
      <c r="D11609" t="s">
        <v>60</v>
      </c>
      <c r="E11609">
        <v>0</v>
      </c>
      <c r="F11609">
        <v>0</v>
      </c>
      <c r="G11609">
        <v>0</v>
      </c>
      <c r="H11609">
        <v>0</v>
      </c>
    </row>
    <row r="11610" spans="1:8" x14ac:dyDescent="0.25">
      <c r="A11610" t="s">
        <v>59</v>
      </c>
      <c r="B11610">
        <v>2018</v>
      </c>
      <c r="C11610" t="s">
        <v>12</v>
      </c>
      <c r="D11610" t="s">
        <v>60</v>
      </c>
      <c r="E11610">
        <v>1</v>
      </c>
      <c r="F11610">
        <v>0</v>
      </c>
      <c r="G11610">
        <v>1.41</v>
      </c>
      <c r="H11610">
        <v>1.41</v>
      </c>
    </row>
    <row r="11611" spans="1:8" x14ac:dyDescent="0.25">
      <c r="A11611" t="s">
        <v>59</v>
      </c>
      <c r="B11611">
        <v>2018</v>
      </c>
      <c r="C11611" t="s">
        <v>12</v>
      </c>
      <c r="D11611" t="s">
        <v>63</v>
      </c>
      <c r="E11611">
        <v>31</v>
      </c>
      <c r="F11611">
        <v>3.157</v>
      </c>
      <c r="G11611">
        <v>312.33999999999997</v>
      </c>
      <c r="H11611">
        <v>189.9</v>
      </c>
    </row>
    <row r="11612" spans="1:8" x14ac:dyDescent="0.25">
      <c r="A11612" t="s">
        <v>59</v>
      </c>
      <c r="B11612">
        <v>2018</v>
      </c>
      <c r="C11612" t="s">
        <v>12</v>
      </c>
      <c r="D11612" t="s">
        <v>60</v>
      </c>
      <c r="E11612">
        <v>1</v>
      </c>
      <c r="F11612">
        <v>5.3369600000000004</v>
      </c>
      <c r="G11612">
        <v>447.43</v>
      </c>
      <c r="H11612">
        <v>466.6</v>
      </c>
    </row>
    <row r="11613" spans="1:8" x14ac:dyDescent="0.25">
      <c r="A11613" t="s">
        <v>59</v>
      </c>
      <c r="B11613">
        <v>2018</v>
      </c>
      <c r="C11613" t="s">
        <v>12</v>
      </c>
      <c r="D11613" t="s">
        <v>60</v>
      </c>
      <c r="E11613">
        <v>5</v>
      </c>
      <c r="F11613">
        <v>39.094090000000001</v>
      </c>
      <c r="G11613">
        <v>3437.49</v>
      </c>
      <c r="H11613">
        <v>4969.6000000000004</v>
      </c>
    </row>
    <row r="11614" spans="1:8" x14ac:dyDescent="0.25">
      <c r="A11614" t="s">
        <v>59</v>
      </c>
      <c r="B11614">
        <v>2018</v>
      </c>
      <c r="C11614" t="s">
        <v>12</v>
      </c>
      <c r="D11614" t="s">
        <v>60</v>
      </c>
      <c r="E11614">
        <v>0</v>
      </c>
      <c r="F11614">
        <v>0</v>
      </c>
      <c r="G11614">
        <v>0</v>
      </c>
      <c r="H11614">
        <v>0</v>
      </c>
    </row>
    <row r="11615" spans="1:8" x14ac:dyDescent="0.25">
      <c r="A11615" t="s">
        <v>59</v>
      </c>
      <c r="B11615">
        <v>2018</v>
      </c>
      <c r="C11615" t="s">
        <v>12</v>
      </c>
      <c r="D11615" t="s">
        <v>60</v>
      </c>
      <c r="E11615">
        <v>5</v>
      </c>
      <c r="F11615">
        <v>0.43099999999999999</v>
      </c>
      <c r="G11615">
        <v>38.43</v>
      </c>
      <c r="H11615">
        <v>48.87</v>
      </c>
    </row>
    <row r="11616" spans="1:8" x14ac:dyDescent="0.25">
      <c r="A11616" t="s">
        <v>59</v>
      </c>
      <c r="B11616">
        <v>2018</v>
      </c>
      <c r="C11616" t="s">
        <v>12</v>
      </c>
      <c r="D11616" t="s">
        <v>60</v>
      </c>
      <c r="E11616">
        <v>0</v>
      </c>
      <c r="F11616">
        <v>0</v>
      </c>
      <c r="G11616">
        <v>0</v>
      </c>
      <c r="H11616">
        <v>0</v>
      </c>
    </row>
    <row r="11617" spans="1:8" x14ac:dyDescent="0.25">
      <c r="A11617" t="s">
        <v>59</v>
      </c>
      <c r="B11617">
        <v>2018</v>
      </c>
      <c r="C11617" t="s">
        <v>12</v>
      </c>
      <c r="D11617" t="s">
        <v>60</v>
      </c>
      <c r="E11617">
        <v>20</v>
      </c>
      <c r="F11617">
        <v>6.5233400000000001</v>
      </c>
      <c r="G11617">
        <v>526.14</v>
      </c>
      <c r="H11617">
        <v>174.97</v>
      </c>
    </row>
    <row r="11618" spans="1:8" x14ac:dyDescent="0.25">
      <c r="A11618" t="s">
        <v>59</v>
      </c>
      <c r="B11618">
        <v>2018</v>
      </c>
      <c r="C11618" t="s">
        <v>12</v>
      </c>
      <c r="D11618" t="s">
        <v>63</v>
      </c>
      <c r="E11618">
        <v>0</v>
      </c>
      <c r="F11618">
        <v>0</v>
      </c>
      <c r="G11618">
        <v>0</v>
      </c>
      <c r="H11618">
        <v>0</v>
      </c>
    </row>
    <row r="11619" spans="1:8" x14ac:dyDescent="0.25">
      <c r="A11619" t="s">
        <v>59</v>
      </c>
      <c r="B11619">
        <v>2018</v>
      </c>
      <c r="C11619" t="s">
        <v>12</v>
      </c>
      <c r="D11619" t="s">
        <v>60</v>
      </c>
      <c r="E11619">
        <v>5</v>
      </c>
      <c r="F11619">
        <v>0.38300000000000001</v>
      </c>
      <c r="G11619">
        <v>34.25</v>
      </c>
      <c r="H11619">
        <v>30.44</v>
      </c>
    </row>
    <row r="11620" spans="1:8" x14ac:dyDescent="0.25">
      <c r="A11620" t="s">
        <v>59</v>
      </c>
      <c r="B11620">
        <v>2018</v>
      </c>
      <c r="C11620" t="s">
        <v>12</v>
      </c>
      <c r="D11620" t="s">
        <v>60</v>
      </c>
      <c r="E11620">
        <v>0</v>
      </c>
      <c r="F11620">
        <v>0</v>
      </c>
      <c r="G11620">
        <v>0</v>
      </c>
      <c r="H11620">
        <v>0</v>
      </c>
    </row>
    <row r="11621" spans="1:8" x14ac:dyDescent="0.25">
      <c r="A11621" t="s">
        <v>59</v>
      </c>
      <c r="B11621">
        <v>2018</v>
      </c>
      <c r="C11621" t="s">
        <v>12</v>
      </c>
      <c r="D11621" t="s">
        <v>60</v>
      </c>
      <c r="E11621">
        <v>0</v>
      </c>
      <c r="F11621">
        <v>0</v>
      </c>
      <c r="G11621">
        <v>0</v>
      </c>
      <c r="H11621">
        <v>0</v>
      </c>
    </row>
    <row r="11622" spans="1:8" x14ac:dyDescent="0.25">
      <c r="A11622" t="s">
        <v>59</v>
      </c>
      <c r="B11622">
        <v>2018</v>
      </c>
      <c r="C11622" t="s">
        <v>12</v>
      </c>
      <c r="D11622" t="s">
        <v>60</v>
      </c>
      <c r="E11622">
        <v>26</v>
      </c>
      <c r="F11622">
        <v>113.08631</v>
      </c>
      <c r="G11622">
        <v>9925.3700000000008</v>
      </c>
      <c r="H11622">
        <v>0</v>
      </c>
    </row>
    <row r="11623" spans="1:8" x14ac:dyDescent="0.25">
      <c r="A11623" t="s">
        <v>59</v>
      </c>
      <c r="B11623">
        <v>2018</v>
      </c>
      <c r="C11623" t="s">
        <v>12</v>
      </c>
      <c r="D11623" t="s">
        <v>60</v>
      </c>
      <c r="E11623">
        <v>0</v>
      </c>
      <c r="F11623">
        <v>0</v>
      </c>
      <c r="G11623">
        <v>0</v>
      </c>
      <c r="H11623">
        <v>0</v>
      </c>
    </row>
    <row r="11624" spans="1:8" x14ac:dyDescent="0.25">
      <c r="A11624" t="s">
        <v>59</v>
      </c>
      <c r="B11624">
        <v>2018</v>
      </c>
      <c r="C11624" t="s">
        <v>12</v>
      </c>
      <c r="D11624" t="s">
        <v>63</v>
      </c>
      <c r="E11624">
        <v>0</v>
      </c>
      <c r="F11624">
        <v>0</v>
      </c>
      <c r="G11624">
        <v>0</v>
      </c>
      <c r="H11624">
        <v>0</v>
      </c>
    </row>
    <row r="11625" spans="1:8" x14ac:dyDescent="0.25">
      <c r="A11625" t="s">
        <v>59</v>
      </c>
      <c r="B11625">
        <v>2018</v>
      </c>
      <c r="C11625" t="s">
        <v>12</v>
      </c>
      <c r="D11625" t="s">
        <v>64</v>
      </c>
      <c r="E11625">
        <v>0</v>
      </c>
      <c r="F11625">
        <v>0</v>
      </c>
      <c r="G11625">
        <v>0</v>
      </c>
      <c r="H11625">
        <v>0</v>
      </c>
    </row>
    <row r="11626" spans="1:8" x14ac:dyDescent="0.25">
      <c r="A11626" t="s">
        <v>59</v>
      </c>
      <c r="B11626">
        <v>2018</v>
      </c>
      <c r="C11626" t="s">
        <v>12</v>
      </c>
      <c r="D11626" t="s">
        <v>61</v>
      </c>
      <c r="E11626">
        <v>8</v>
      </c>
      <c r="F11626">
        <v>66.113489999999999</v>
      </c>
      <c r="G11626">
        <v>5089.88</v>
      </c>
      <c r="H11626">
        <v>4338.6000000000004</v>
      </c>
    </row>
    <row r="11627" spans="1:8" x14ac:dyDescent="0.25">
      <c r="A11627" t="s">
        <v>59</v>
      </c>
      <c r="B11627">
        <v>2018</v>
      </c>
      <c r="C11627" t="s">
        <v>12</v>
      </c>
      <c r="D11627" t="s">
        <v>61</v>
      </c>
      <c r="E11627">
        <v>0</v>
      </c>
      <c r="F11627">
        <v>0</v>
      </c>
      <c r="G11627">
        <v>0</v>
      </c>
      <c r="H11627">
        <v>0</v>
      </c>
    </row>
    <row r="11628" spans="1:8" x14ac:dyDescent="0.25">
      <c r="A11628" t="s">
        <v>59</v>
      </c>
      <c r="B11628">
        <v>2018</v>
      </c>
      <c r="C11628" t="s">
        <v>12</v>
      </c>
      <c r="D11628" t="s">
        <v>61</v>
      </c>
      <c r="E11628">
        <v>4</v>
      </c>
      <c r="F11628">
        <v>5.782</v>
      </c>
      <c r="G11628">
        <v>514.26</v>
      </c>
      <c r="H11628">
        <v>288.3</v>
      </c>
    </row>
    <row r="11629" spans="1:8" x14ac:dyDescent="0.25">
      <c r="A11629" t="s">
        <v>59</v>
      </c>
      <c r="B11629">
        <v>2018</v>
      </c>
      <c r="C11629" t="s">
        <v>12</v>
      </c>
      <c r="D11629" t="s">
        <v>60</v>
      </c>
      <c r="E11629">
        <v>10</v>
      </c>
      <c r="F11629">
        <v>23.859660000000002</v>
      </c>
      <c r="G11629">
        <v>2433.5700000000002</v>
      </c>
      <c r="H11629">
        <v>4098.66</v>
      </c>
    </row>
    <row r="11630" spans="1:8" x14ac:dyDescent="0.25">
      <c r="A11630" t="s">
        <v>59</v>
      </c>
      <c r="B11630">
        <v>2018</v>
      </c>
      <c r="C11630" t="s">
        <v>12</v>
      </c>
      <c r="D11630" t="s">
        <v>60</v>
      </c>
      <c r="E11630">
        <v>489</v>
      </c>
      <c r="F11630">
        <v>5092.2983299999996</v>
      </c>
      <c r="G11630">
        <v>427675.3</v>
      </c>
      <c r="H11630">
        <v>394727.05</v>
      </c>
    </row>
    <row r="11631" spans="1:8" x14ac:dyDescent="0.25">
      <c r="A11631" t="s">
        <v>59</v>
      </c>
      <c r="B11631">
        <v>2018</v>
      </c>
      <c r="C11631" t="s">
        <v>12</v>
      </c>
      <c r="D11631" t="s">
        <v>60</v>
      </c>
      <c r="E11631">
        <v>382</v>
      </c>
      <c r="F11631">
        <v>522.27659000000006</v>
      </c>
      <c r="G11631">
        <v>61777.05</v>
      </c>
      <c r="H11631">
        <v>54168.77</v>
      </c>
    </row>
    <row r="11632" spans="1:8" x14ac:dyDescent="0.25">
      <c r="A11632" t="s">
        <v>59</v>
      </c>
      <c r="B11632">
        <v>2018</v>
      </c>
      <c r="C11632" t="s">
        <v>12</v>
      </c>
      <c r="D11632" t="s">
        <v>60</v>
      </c>
      <c r="E11632">
        <v>3216</v>
      </c>
      <c r="F11632">
        <v>1365.0969399999999</v>
      </c>
      <c r="G11632">
        <v>120550.86</v>
      </c>
      <c r="H11632">
        <v>91729.18</v>
      </c>
    </row>
    <row r="11633" spans="1:8" x14ac:dyDescent="0.25">
      <c r="A11633" t="s">
        <v>59</v>
      </c>
      <c r="B11633">
        <v>2018</v>
      </c>
      <c r="C11633" t="s">
        <v>12</v>
      </c>
      <c r="D11633" t="s">
        <v>60</v>
      </c>
      <c r="E11633">
        <v>0</v>
      </c>
      <c r="F11633">
        <v>0</v>
      </c>
      <c r="G11633">
        <v>0</v>
      </c>
      <c r="H11633">
        <v>0</v>
      </c>
    </row>
    <row r="11634" spans="1:8" x14ac:dyDescent="0.25">
      <c r="A11634" t="s">
        <v>59</v>
      </c>
      <c r="B11634">
        <v>2018</v>
      </c>
      <c r="C11634" t="s">
        <v>12</v>
      </c>
      <c r="D11634" t="s">
        <v>60</v>
      </c>
      <c r="E11634">
        <v>3</v>
      </c>
      <c r="F11634">
        <v>0.14599999999999999</v>
      </c>
      <c r="G11634">
        <v>10.84</v>
      </c>
      <c r="H11634">
        <v>14.04</v>
      </c>
    </row>
    <row r="11635" spans="1:8" x14ac:dyDescent="0.25">
      <c r="A11635" t="s">
        <v>59</v>
      </c>
      <c r="B11635">
        <v>2018</v>
      </c>
      <c r="C11635" t="s">
        <v>12</v>
      </c>
      <c r="D11635" t="s">
        <v>62</v>
      </c>
      <c r="E11635">
        <v>44</v>
      </c>
      <c r="F11635">
        <v>405.32288</v>
      </c>
      <c r="G11635">
        <v>37675.68</v>
      </c>
      <c r="H11635">
        <v>50362.31</v>
      </c>
    </row>
    <row r="11636" spans="1:8" x14ac:dyDescent="0.25">
      <c r="A11636" t="s">
        <v>59</v>
      </c>
      <c r="B11636">
        <v>2018</v>
      </c>
      <c r="C11636" t="s">
        <v>12</v>
      </c>
      <c r="D11636" t="s">
        <v>62</v>
      </c>
      <c r="E11636">
        <v>46</v>
      </c>
      <c r="F11636">
        <v>34.46116</v>
      </c>
      <c r="G11636">
        <v>5255.91</v>
      </c>
      <c r="H11636">
        <v>4524.37</v>
      </c>
    </row>
    <row r="11637" spans="1:8" x14ac:dyDescent="0.25">
      <c r="A11637" t="s">
        <v>59</v>
      </c>
      <c r="B11637">
        <v>2018</v>
      </c>
      <c r="C11637" t="s">
        <v>12</v>
      </c>
      <c r="D11637" t="s">
        <v>62</v>
      </c>
      <c r="E11637">
        <v>334</v>
      </c>
      <c r="F11637">
        <v>113.15616</v>
      </c>
      <c r="G11637">
        <v>10982.1</v>
      </c>
      <c r="H11637">
        <v>6793.87</v>
      </c>
    </row>
    <row r="11638" spans="1:8" x14ac:dyDescent="0.25">
      <c r="A11638" t="s">
        <v>59</v>
      </c>
      <c r="B11638">
        <v>2018</v>
      </c>
      <c r="C11638" t="s">
        <v>12</v>
      </c>
      <c r="D11638" t="s">
        <v>60</v>
      </c>
      <c r="E11638">
        <v>63</v>
      </c>
      <c r="F11638">
        <v>413.89001999999999</v>
      </c>
      <c r="G11638">
        <v>26244.65</v>
      </c>
      <c r="H11638">
        <v>23952.44</v>
      </c>
    </row>
    <row r="11639" spans="1:8" x14ac:dyDescent="0.25">
      <c r="A11639" t="s">
        <v>59</v>
      </c>
      <c r="B11639">
        <v>2018</v>
      </c>
      <c r="C11639" t="s">
        <v>12</v>
      </c>
      <c r="D11639" t="s">
        <v>60</v>
      </c>
      <c r="E11639">
        <v>2</v>
      </c>
      <c r="F11639">
        <v>0.41</v>
      </c>
      <c r="G11639">
        <v>26.6</v>
      </c>
      <c r="H11639">
        <v>106.28</v>
      </c>
    </row>
    <row r="11640" spans="1:8" x14ac:dyDescent="0.25">
      <c r="A11640" t="s">
        <v>59</v>
      </c>
      <c r="B11640">
        <v>2018</v>
      </c>
      <c r="C11640" t="s">
        <v>12</v>
      </c>
      <c r="D11640" t="s">
        <v>60</v>
      </c>
      <c r="E11640">
        <v>10</v>
      </c>
      <c r="F11640">
        <v>9.9728399999999997</v>
      </c>
      <c r="G11640">
        <v>763.8</v>
      </c>
      <c r="H11640">
        <v>1038.83</v>
      </c>
    </row>
    <row r="11641" spans="1:8" x14ac:dyDescent="0.25">
      <c r="A11641" t="s">
        <v>59</v>
      </c>
      <c r="B11641">
        <v>2018</v>
      </c>
      <c r="C11641" t="s">
        <v>12</v>
      </c>
      <c r="D11641" t="s">
        <v>60</v>
      </c>
      <c r="E11641">
        <v>164</v>
      </c>
      <c r="F11641">
        <v>126.82532</v>
      </c>
      <c r="G11641">
        <v>15527.68</v>
      </c>
      <c r="H11641">
        <v>7180.7</v>
      </c>
    </row>
    <row r="11642" spans="1:8" x14ac:dyDescent="0.25">
      <c r="A11642" t="s">
        <v>59</v>
      </c>
      <c r="B11642">
        <v>2018</v>
      </c>
      <c r="C11642" t="s">
        <v>12</v>
      </c>
      <c r="D11642" t="s">
        <v>60</v>
      </c>
      <c r="E11642">
        <v>1</v>
      </c>
      <c r="F11642">
        <v>6.0000000000000001E-3</v>
      </c>
      <c r="G11642">
        <v>0.94</v>
      </c>
      <c r="H11642">
        <v>0</v>
      </c>
    </row>
    <row r="11643" spans="1:8" x14ac:dyDescent="0.25">
      <c r="A11643" t="s">
        <v>59</v>
      </c>
      <c r="B11643">
        <v>2018</v>
      </c>
      <c r="C11643" t="s">
        <v>12</v>
      </c>
      <c r="D11643" t="s">
        <v>60</v>
      </c>
      <c r="E11643">
        <v>90</v>
      </c>
      <c r="F11643">
        <v>505.76229000000001</v>
      </c>
      <c r="G11643">
        <v>34706.449999999997</v>
      </c>
      <c r="H11643">
        <v>29008.38</v>
      </c>
    </row>
    <row r="11644" spans="1:8" x14ac:dyDescent="0.25">
      <c r="A11644" t="s">
        <v>59</v>
      </c>
      <c r="B11644">
        <v>2018</v>
      </c>
      <c r="C11644" t="s">
        <v>12</v>
      </c>
      <c r="D11644" t="s">
        <v>60</v>
      </c>
      <c r="E11644">
        <v>59</v>
      </c>
      <c r="F11644">
        <v>94.372140000000002</v>
      </c>
      <c r="G11644">
        <v>8065.77</v>
      </c>
      <c r="H11644">
        <v>7870.13</v>
      </c>
    </row>
    <row r="11645" spans="1:8" x14ac:dyDescent="0.25">
      <c r="A11645" t="s">
        <v>59</v>
      </c>
      <c r="B11645">
        <v>2018</v>
      </c>
      <c r="C11645" t="s">
        <v>12</v>
      </c>
      <c r="D11645" t="s">
        <v>60</v>
      </c>
      <c r="E11645">
        <v>593</v>
      </c>
      <c r="F11645">
        <v>312.09070000000003</v>
      </c>
      <c r="G11645">
        <v>23686.41</v>
      </c>
      <c r="H11645">
        <v>19741.29</v>
      </c>
    </row>
    <row r="11646" spans="1:8" x14ac:dyDescent="0.25">
      <c r="A11646" t="s">
        <v>59</v>
      </c>
      <c r="B11646">
        <v>2018</v>
      </c>
      <c r="C11646" t="s">
        <v>12</v>
      </c>
      <c r="D11646" t="s">
        <v>60</v>
      </c>
      <c r="E11646">
        <v>6</v>
      </c>
      <c r="F11646">
        <v>19.021999999999998</v>
      </c>
      <c r="G11646">
        <v>2737.41</v>
      </c>
      <c r="H11646">
        <v>0</v>
      </c>
    </row>
    <row r="11647" spans="1:8" x14ac:dyDescent="0.25">
      <c r="A11647" t="s">
        <v>59</v>
      </c>
      <c r="B11647">
        <v>2018</v>
      </c>
      <c r="C11647" t="s">
        <v>12</v>
      </c>
      <c r="D11647" t="s">
        <v>60</v>
      </c>
      <c r="E11647">
        <v>53</v>
      </c>
      <c r="F11647">
        <v>367.99700000000001</v>
      </c>
      <c r="G11647">
        <v>25680.99</v>
      </c>
      <c r="H11647">
        <v>42000.65</v>
      </c>
    </row>
    <row r="11648" spans="1:8" x14ac:dyDescent="0.25">
      <c r="A11648" t="s">
        <v>59</v>
      </c>
      <c r="B11648">
        <v>2018</v>
      </c>
      <c r="C11648" t="s">
        <v>12</v>
      </c>
      <c r="D11648" t="s">
        <v>60</v>
      </c>
      <c r="E11648">
        <v>39</v>
      </c>
      <c r="F11648">
        <v>59.85924</v>
      </c>
      <c r="G11648">
        <v>5164.71</v>
      </c>
      <c r="H11648">
        <v>5172.9799999999996</v>
      </c>
    </row>
    <row r="11649" spans="1:8" x14ac:dyDescent="0.25">
      <c r="A11649" t="s">
        <v>59</v>
      </c>
      <c r="B11649">
        <v>2018</v>
      </c>
      <c r="C11649" t="s">
        <v>12</v>
      </c>
      <c r="D11649" t="s">
        <v>60</v>
      </c>
      <c r="E11649">
        <v>268</v>
      </c>
      <c r="F11649">
        <v>144.20812000000001</v>
      </c>
      <c r="G11649">
        <v>10555.21</v>
      </c>
      <c r="H11649">
        <v>14955.39</v>
      </c>
    </row>
    <row r="11650" spans="1:8" x14ac:dyDescent="0.25">
      <c r="A11650" t="s">
        <v>59</v>
      </c>
      <c r="B11650">
        <v>2018</v>
      </c>
      <c r="C11650" t="s">
        <v>12</v>
      </c>
      <c r="D11650" t="s">
        <v>64</v>
      </c>
      <c r="E11650">
        <v>1</v>
      </c>
      <c r="F11650">
        <v>20608.036960000001</v>
      </c>
      <c r="G11650">
        <v>2126938.87</v>
      </c>
      <c r="H11650">
        <v>2009885.15</v>
      </c>
    </row>
    <row r="11651" spans="1:8" x14ac:dyDescent="0.25">
      <c r="A11651" t="s">
        <v>59</v>
      </c>
      <c r="B11651">
        <v>2018</v>
      </c>
      <c r="C11651" t="s">
        <v>12</v>
      </c>
      <c r="D11651" t="s">
        <v>60</v>
      </c>
      <c r="E11651">
        <v>0</v>
      </c>
      <c r="F11651">
        <v>0</v>
      </c>
      <c r="G11651">
        <v>0</v>
      </c>
      <c r="H11651">
        <v>0</v>
      </c>
    </row>
    <row r="11652" spans="1:8" x14ac:dyDescent="0.25">
      <c r="A11652" t="s">
        <v>59</v>
      </c>
      <c r="B11652">
        <v>2018</v>
      </c>
      <c r="C11652" t="s">
        <v>12</v>
      </c>
      <c r="D11652" t="s">
        <v>60</v>
      </c>
      <c r="E11652">
        <v>0</v>
      </c>
      <c r="F11652">
        <v>0</v>
      </c>
      <c r="G11652">
        <v>0</v>
      </c>
      <c r="H11652">
        <v>0</v>
      </c>
    </row>
    <row r="11653" spans="1:8" x14ac:dyDescent="0.25">
      <c r="A11653" t="s">
        <v>59</v>
      </c>
      <c r="B11653">
        <v>2018</v>
      </c>
      <c r="C11653" t="s">
        <v>12</v>
      </c>
      <c r="D11653" t="s">
        <v>60</v>
      </c>
      <c r="E11653">
        <v>7791</v>
      </c>
      <c r="F11653">
        <v>2198.7688800000001</v>
      </c>
      <c r="G11653">
        <v>191256.62</v>
      </c>
      <c r="H11653">
        <v>180673.4</v>
      </c>
    </row>
    <row r="11654" spans="1:8" x14ac:dyDescent="0.25">
      <c r="A11654" t="s">
        <v>59</v>
      </c>
      <c r="B11654">
        <v>2018</v>
      </c>
      <c r="C11654" t="s">
        <v>12</v>
      </c>
      <c r="D11654" t="s">
        <v>60</v>
      </c>
      <c r="E11654">
        <v>0</v>
      </c>
      <c r="F11654">
        <v>0</v>
      </c>
      <c r="G11654">
        <v>0</v>
      </c>
      <c r="H11654">
        <v>0</v>
      </c>
    </row>
    <row r="11655" spans="1:8" x14ac:dyDescent="0.25">
      <c r="A11655" t="s">
        <v>59</v>
      </c>
      <c r="B11655">
        <v>2018</v>
      </c>
      <c r="C11655" t="s">
        <v>12</v>
      </c>
      <c r="D11655" t="s">
        <v>60</v>
      </c>
      <c r="E11655">
        <v>39</v>
      </c>
      <c r="F11655">
        <v>21.29787</v>
      </c>
      <c r="G11655">
        <v>1711.17</v>
      </c>
      <c r="H11655">
        <v>1646.07</v>
      </c>
    </row>
    <row r="11656" spans="1:8" x14ac:dyDescent="0.25">
      <c r="A11656" t="s">
        <v>59</v>
      </c>
      <c r="B11656">
        <v>2018</v>
      </c>
      <c r="C11656" t="s">
        <v>12</v>
      </c>
      <c r="D11656" t="s">
        <v>60</v>
      </c>
      <c r="E11656">
        <v>3</v>
      </c>
      <c r="F11656">
        <v>1.8380000000000001</v>
      </c>
      <c r="G11656">
        <v>163.5</v>
      </c>
      <c r="H11656">
        <v>396.27</v>
      </c>
    </row>
    <row r="11657" spans="1:8" x14ac:dyDescent="0.25">
      <c r="A11657" t="s">
        <v>59</v>
      </c>
      <c r="B11657">
        <v>2018</v>
      </c>
      <c r="C11657" t="s">
        <v>12</v>
      </c>
      <c r="D11657" t="s">
        <v>60</v>
      </c>
      <c r="E11657">
        <v>0</v>
      </c>
      <c r="F11657">
        <v>0</v>
      </c>
      <c r="G11657">
        <v>0</v>
      </c>
      <c r="H11657">
        <v>0</v>
      </c>
    </row>
    <row r="11658" spans="1:8" x14ac:dyDescent="0.25">
      <c r="A11658" t="s">
        <v>59</v>
      </c>
      <c r="B11658">
        <v>2018</v>
      </c>
      <c r="C11658" t="s">
        <v>12</v>
      </c>
      <c r="D11658" t="s">
        <v>60</v>
      </c>
      <c r="E11658">
        <v>281</v>
      </c>
      <c r="F11658">
        <v>84.945520000000002</v>
      </c>
      <c r="G11658">
        <v>6205.95</v>
      </c>
      <c r="H11658">
        <v>6245.37</v>
      </c>
    </row>
    <row r="11659" spans="1:8" x14ac:dyDescent="0.25">
      <c r="A11659" t="s">
        <v>59</v>
      </c>
      <c r="B11659">
        <v>2018</v>
      </c>
      <c r="C11659" t="s">
        <v>12</v>
      </c>
      <c r="D11659" t="s">
        <v>60</v>
      </c>
      <c r="E11659">
        <v>266</v>
      </c>
      <c r="F11659">
        <v>126.67892000000001</v>
      </c>
      <c r="G11659">
        <v>9479.16</v>
      </c>
      <c r="H11659">
        <v>8218.4599999999991</v>
      </c>
    </row>
    <row r="11660" spans="1:8" x14ac:dyDescent="0.25">
      <c r="A11660" t="s">
        <v>59</v>
      </c>
      <c r="B11660">
        <v>2018</v>
      </c>
      <c r="C11660" t="s">
        <v>12</v>
      </c>
      <c r="D11660" t="s">
        <v>60</v>
      </c>
      <c r="E11660">
        <v>0</v>
      </c>
      <c r="F11660">
        <v>0</v>
      </c>
      <c r="G11660">
        <v>0</v>
      </c>
      <c r="H11660">
        <v>0</v>
      </c>
    </row>
    <row r="11661" spans="1:8" x14ac:dyDescent="0.25">
      <c r="A11661" t="s">
        <v>59</v>
      </c>
      <c r="B11661">
        <v>2018</v>
      </c>
      <c r="C11661" t="s">
        <v>12</v>
      </c>
      <c r="D11661" t="s">
        <v>60</v>
      </c>
      <c r="E11661">
        <v>0</v>
      </c>
      <c r="F11661">
        <v>0</v>
      </c>
      <c r="G11661">
        <v>0</v>
      </c>
      <c r="H11661">
        <v>0</v>
      </c>
    </row>
    <row r="11662" spans="1:8" x14ac:dyDescent="0.25">
      <c r="A11662" t="s">
        <v>59</v>
      </c>
      <c r="B11662">
        <v>2018</v>
      </c>
      <c r="C11662" t="s">
        <v>12</v>
      </c>
      <c r="D11662" t="s">
        <v>60</v>
      </c>
      <c r="E11662">
        <v>3</v>
      </c>
      <c r="F11662">
        <v>7.7668900000000001</v>
      </c>
      <c r="G11662">
        <v>555.73</v>
      </c>
      <c r="H11662">
        <v>464.3</v>
      </c>
    </row>
    <row r="11663" spans="1:8" x14ac:dyDescent="0.25">
      <c r="A11663" t="s">
        <v>59</v>
      </c>
      <c r="B11663">
        <v>2018</v>
      </c>
      <c r="C11663" t="s">
        <v>12</v>
      </c>
      <c r="D11663" t="s">
        <v>60</v>
      </c>
      <c r="E11663">
        <v>0</v>
      </c>
      <c r="F11663">
        <v>0</v>
      </c>
      <c r="G11663">
        <v>0</v>
      </c>
      <c r="H11663">
        <v>0</v>
      </c>
    </row>
    <row r="11664" spans="1:8" x14ac:dyDescent="0.25">
      <c r="A11664" t="s">
        <v>59</v>
      </c>
      <c r="B11664">
        <v>2018</v>
      </c>
      <c r="C11664" t="s">
        <v>12</v>
      </c>
      <c r="D11664" t="s">
        <v>60</v>
      </c>
      <c r="E11664">
        <v>10</v>
      </c>
      <c r="F11664">
        <v>10.335739999999999</v>
      </c>
      <c r="G11664">
        <v>948.05</v>
      </c>
      <c r="H11664">
        <v>954.05</v>
      </c>
    </row>
    <row r="11665" spans="1:8" x14ac:dyDescent="0.25">
      <c r="A11665" t="s">
        <v>59</v>
      </c>
      <c r="B11665">
        <v>2018</v>
      </c>
      <c r="C11665" t="s">
        <v>12</v>
      </c>
      <c r="D11665" t="s">
        <v>60</v>
      </c>
      <c r="E11665">
        <v>29</v>
      </c>
      <c r="F11665">
        <v>47.334099999999999</v>
      </c>
      <c r="G11665">
        <v>3924.9</v>
      </c>
      <c r="H11665">
        <v>3646.03</v>
      </c>
    </row>
    <row r="11666" spans="1:8" x14ac:dyDescent="0.25">
      <c r="A11666" t="s">
        <v>59</v>
      </c>
      <c r="B11666">
        <v>2018</v>
      </c>
      <c r="C11666" t="s">
        <v>12</v>
      </c>
      <c r="D11666" t="s">
        <v>60</v>
      </c>
      <c r="E11666">
        <v>0</v>
      </c>
      <c r="F11666">
        <v>0</v>
      </c>
      <c r="G11666">
        <v>0</v>
      </c>
      <c r="H11666">
        <v>0</v>
      </c>
    </row>
    <row r="11667" spans="1:8" x14ac:dyDescent="0.25">
      <c r="A11667" t="s">
        <v>59</v>
      </c>
      <c r="B11667">
        <v>2018</v>
      </c>
      <c r="C11667" t="s">
        <v>12</v>
      </c>
      <c r="D11667" t="s">
        <v>63</v>
      </c>
      <c r="E11667">
        <v>162060</v>
      </c>
      <c r="F11667">
        <v>29813.661018999999</v>
      </c>
      <c r="G11667">
        <v>2837104.18</v>
      </c>
      <c r="H11667">
        <v>1782614.86</v>
      </c>
    </row>
    <row r="11668" spans="1:8" x14ac:dyDescent="0.25">
      <c r="A11668" t="s">
        <v>59</v>
      </c>
      <c r="B11668">
        <v>2018</v>
      </c>
      <c r="C11668" t="s">
        <v>12</v>
      </c>
      <c r="D11668" t="s">
        <v>63</v>
      </c>
      <c r="E11668">
        <v>25</v>
      </c>
      <c r="F11668">
        <v>4.5119999999999996</v>
      </c>
      <c r="G11668">
        <v>615.04999999999995</v>
      </c>
      <c r="H11668">
        <v>304.35000000000002</v>
      </c>
    </row>
    <row r="11669" spans="1:8" x14ac:dyDescent="0.25">
      <c r="A11669" t="s">
        <v>59</v>
      </c>
      <c r="B11669">
        <v>2018</v>
      </c>
      <c r="C11669" t="s">
        <v>12</v>
      </c>
      <c r="D11669" t="s">
        <v>63</v>
      </c>
      <c r="E11669">
        <v>820183</v>
      </c>
      <c r="F11669">
        <v>111581.99464999999</v>
      </c>
      <c r="G11669">
        <v>10840259.470000001</v>
      </c>
      <c r="H11669">
        <v>8947736</v>
      </c>
    </row>
    <row r="11670" spans="1:8" x14ac:dyDescent="0.25">
      <c r="A11670" t="s">
        <v>59</v>
      </c>
      <c r="B11670">
        <v>2018</v>
      </c>
      <c r="C11670" t="s">
        <v>12</v>
      </c>
      <c r="D11670" t="s">
        <v>63</v>
      </c>
      <c r="E11670">
        <v>0</v>
      </c>
      <c r="F11670">
        <v>0</v>
      </c>
      <c r="G11670">
        <v>0</v>
      </c>
      <c r="H11670">
        <v>0</v>
      </c>
    </row>
    <row r="11671" spans="1:8" x14ac:dyDescent="0.25">
      <c r="A11671" t="s">
        <v>59</v>
      </c>
      <c r="B11671">
        <v>2018</v>
      </c>
      <c r="C11671" t="s">
        <v>12</v>
      </c>
      <c r="D11671" t="s">
        <v>64</v>
      </c>
      <c r="E11671">
        <v>0</v>
      </c>
      <c r="F11671">
        <v>0</v>
      </c>
      <c r="G11671">
        <v>0</v>
      </c>
      <c r="H11671">
        <v>0</v>
      </c>
    </row>
    <row r="11672" spans="1:8" x14ac:dyDescent="0.25">
      <c r="A11672" t="s">
        <v>59</v>
      </c>
      <c r="B11672">
        <v>2018</v>
      </c>
      <c r="C11672" t="s">
        <v>12</v>
      </c>
      <c r="D11672" t="s">
        <v>61</v>
      </c>
      <c r="E11672">
        <v>0</v>
      </c>
      <c r="F11672">
        <v>0</v>
      </c>
      <c r="G11672">
        <v>0</v>
      </c>
      <c r="H11672">
        <v>0</v>
      </c>
    </row>
    <row r="11673" spans="1:8" x14ac:dyDescent="0.25">
      <c r="A11673" t="s">
        <v>59</v>
      </c>
      <c r="B11673">
        <v>2018</v>
      </c>
      <c r="C11673" t="s">
        <v>12</v>
      </c>
      <c r="D11673" t="s">
        <v>60</v>
      </c>
      <c r="E11673">
        <v>0</v>
      </c>
      <c r="F11673">
        <v>0</v>
      </c>
      <c r="G11673">
        <v>0</v>
      </c>
      <c r="H11673">
        <v>0</v>
      </c>
    </row>
    <row r="11674" spans="1:8" x14ac:dyDescent="0.25">
      <c r="A11674" t="s">
        <v>59</v>
      </c>
      <c r="B11674">
        <v>2018</v>
      </c>
      <c r="C11674" t="s">
        <v>12</v>
      </c>
      <c r="D11674" t="s">
        <v>62</v>
      </c>
      <c r="E11674">
        <v>1</v>
      </c>
      <c r="F11674">
        <v>428.11200000000002</v>
      </c>
      <c r="G11674">
        <v>39726.400000000001</v>
      </c>
      <c r="H11674">
        <v>0</v>
      </c>
    </row>
    <row r="11675" spans="1:8" x14ac:dyDescent="0.25">
      <c r="A11675" t="s">
        <v>59</v>
      </c>
      <c r="B11675">
        <v>2018</v>
      </c>
      <c r="C11675" t="s">
        <v>12</v>
      </c>
      <c r="D11675" t="s">
        <v>60</v>
      </c>
      <c r="E11675">
        <v>0</v>
      </c>
      <c r="F11675">
        <v>0</v>
      </c>
      <c r="G11675">
        <v>0</v>
      </c>
      <c r="H11675">
        <v>0</v>
      </c>
    </row>
    <row r="11676" spans="1:8" x14ac:dyDescent="0.25">
      <c r="A11676" t="s">
        <v>59</v>
      </c>
      <c r="B11676">
        <v>2018</v>
      </c>
      <c r="C11676" t="s">
        <v>12</v>
      </c>
      <c r="D11676" t="s">
        <v>60</v>
      </c>
      <c r="E11676">
        <v>0</v>
      </c>
      <c r="F11676">
        <v>0</v>
      </c>
      <c r="G11676">
        <v>0</v>
      </c>
      <c r="H11676">
        <v>0</v>
      </c>
    </row>
    <row r="11677" spans="1:8" x14ac:dyDescent="0.25">
      <c r="A11677" t="s">
        <v>59</v>
      </c>
      <c r="B11677">
        <v>2018</v>
      </c>
      <c r="C11677" t="s">
        <v>12</v>
      </c>
      <c r="D11677" t="s">
        <v>60</v>
      </c>
      <c r="E11677">
        <v>0</v>
      </c>
      <c r="F11677">
        <v>0</v>
      </c>
      <c r="G11677">
        <v>0</v>
      </c>
      <c r="H11677">
        <v>0</v>
      </c>
    </row>
    <row r="11678" spans="1:8" x14ac:dyDescent="0.25">
      <c r="A11678" t="s">
        <v>59</v>
      </c>
      <c r="B11678">
        <v>2018</v>
      </c>
      <c r="C11678" t="s">
        <v>12</v>
      </c>
      <c r="D11678" t="s">
        <v>60</v>
      </c>
      <c r="E11678">
        <v>0</v>
      </c>
      <c r="F11678">
        <v>0</v>
      </c>
      <c r="G11678">
        <v>0</v>
      </c>
      <c r="H11678">
        <v>0</v>
      </c>
    </row>
    <row r="11679" spans="1:8" x14ac:dyDescent="0.25">
      <c r="A11679" t="s">
        <v>59</v>
      </c>
      <c r="B11679">
        <v>2018</v>
      </c>
      <c r="C11679" t="s">
        <v>12</v>
      </c>
      <c r="D11679" t="s">
        <v>61</v>
      </c>
      <c r="E11679">
        <v>5</v>
      </c>
      <c r="F11679">
        <v>19405.324000000001</v>
      </c>
      <c r="G11679">
        <v>1299957.26</v>
      </c>
      <c r="H11679">
        <v>1241055.22</v>
      </c>
    </row>
    <row r="11680" spans="1:8" x14ac:dyDescent="0.25">
      <c r="A11680" t="s">
        <v>59</v>
      </c>
      <c r="B11680">
        <v>2018</v>
      </c>
      <c r="C11680" t="s">
        <v>12</v>
      </c>
      <c r="D11680" t="s">
        <v>60</v>
      </c>
      <c r="E11680">
        <v>0</v>
      </c>
      <c r="F11680">
        <v>0</v>
      </c>
      <c r="G11680">
        <v>0</v>
      </c>
      <c r="H11680">
        <v>0</v>
      </c>
    </row>
    <row r="11681" spans="1:8" x14ac:dyDescent="0.25">
      <c r="A11681" t="s">
        <v>59</v>
      </c>
      <c r="B11681">
        <v>2018</v>
      </c>
      <c r="C11681" t="s">
        <v>12</v>
      </c>
      <c r="D11681" t="s">
        <v>60</v>
      </c>
      <c r="E11681">
        <v>0</v>
      </c>
      <c r="F11681">
        <v>0</v>
      </c>
      <c r="G11681">
        <v>0</v>
      </c>
      <c r="H11681">
        <v>0</v>
      </c>
    </row>
    <row r="11682" spans="1:8" x14ac:dyDescent="0.25">
      <c r="A11682" t="s">
        <v>59</v>
      </c>
      <c r="B11682">
        <v>2018</v>
      </c>
      <c r="C11682" t="s">
        <v>12</v>
      </c>
      <c r="D11682" t="s">
        <v>60</v>
      </c>
      <c r="E11682">
        <v>0</v>
      </c>
      <c r="F11682">
        <v>0</v>
      </c>
      <c r="G11682">
        <v>0</v>
      </c>
      <c r="H11682">
        <v>0</v>
      </c>
    </row>
    <row r="11683" spans="1:8" x14ac:dyDescent="0.25">
      <c r="A11683" t="s">
        <v>59</v>
      </c>
      <c r="B11683">
        <v>2018</v>
      </c>
      <c r="C11683" t="s">
        <v>12</v>
      </c>
      <c r="D11683" t="s">
        <v>60</v>
      </c>
      <c r="E11683">
        <v>0</v>
      </c>
      <c r="F11683">
        <v>0</v>
      </c>
      <c r="G11683">
        <v>0</v>
      </c>
      <c r="H11683">
        <v>0</v>
      </c>
    </row>
    <row r="11684" spans="1:8" x14ac:dyDescent="0.25">
      <c r="A11684" t="s">
        <v>59</v>
      </c>
      <c r="B11684">
        <v>2018</v>
      </c>
      <c r="C11684" t="s">
        <v>12</v>
      </c>
      <c r="D11684" t="s">
        <v>60</v>
      </c>
      <c r="E11684">
        <v>0</v>
      </c>
      <c r="F11684">
        <v>0</v>
      </c>
      <c r="G11684">
        <v>0</v>
      </c>
      <c r="H11684">
        <v>0</v>
      </c>
    </row>
    <row r="11685" spans="1:8" x14ac:dyDescent="0.25">
      <c r="A11685" t="s">
        <v>59</v>
      </c>
      <c r="B11685">
        <v>2018</v>
      </c>
      <c r="C11685" t="s">
        <v>12</v>
      </c>
      <c r="D11685" t="s">
        <v>62</v>
      </c>
      <c r="E11685">
        <v>0</v>
      </c>
      <c r="F11685">
        <v>0</v>
      </c>
      <c r="G11685">
        <v>0</v>
      </c>
      <c r="H11685">
        <v>0</v>
      </c>
    </row>
    <row r="11686" spans="1:8" x14ac:dyDescent="0.25">
      <c r="A11686" t="s">
        <v>59</v>
      </c>
      <c r="B11686">
        <v>2018</v>
      </c>
      <c r="C11686" t="s">
        <v>12</v>
      </c>
      <c r="D11686" t="s">
        <v>60</v>
      </c>
      <c r="E11686">
        <v>0</v>
      </c>
      <c r="F11686">
        <v>0</v>
      </c>
      <c r="G11686">
        <v>0</v>
      </c>
      <c r="H11686">
        <v>0</v>
      </c>
    </row>
    <row r="11687" spans="1:8" x14ac:dyDescent="0.25">
      <c r="A11687" t="s">
        <v>59</v>
      </c>
      <c r="B11687">
        <v>2018</v>
      </c>
      <c r="C11687" t="s">
        <v>12</v>
      </c>
      <c r="D11687" t="s">
        <v>60</v>
      </c>
      <c r="E11687">
        <v>0</v>
      </c>
      <c r="F11687">
        <v>0</v>
      </c>
      <c r="G11687">
        <v>0</v>
      </c>
      <c r="H11687">
        <v>0</v>
      </c>
    </row>
    <row r="11688" spans="1:8" x14ac:dyDescent="0.25">
      <c r="A11688" t="s">
        <v>59</v>
      </c>
      <c r="B11688">
        <v>2018</v>
      </c>
      <c r="C11688" t="s">
        <v>12</v>
      </c>
      <c r="D11688" t="s">
        <v>60</v>
      </c>
      <c r="E11688">
        <v>0</v>
      </c>
      <c r="F11688">
        <v>0</v>
      </c>
      <c r="G11688">
        <v>0</v>
      </c>
      <c r="H11688">
        <v>0</v>
      </c>
    </row>
    <row r="11689" spans="1:8" x14ac:dyDescent="0.25">
      <c r="A11689" t="s">
        <v>59</v>
      </c>
      <c r="B11689">
        <v>2018</v>
      </c>
      <c r="C11689" t="s">
        <v>12</v>
      </c>
      <c r="D11689" t="s">
        <v>60</v>
      </c>
      <c r="E11689">
        <v>1</v>
      </c>
      <c r="F11689">
        <v>193.86199999999999</v>
      </c>
      <c r="G11689">
        <v>12467.5</v>
      </c>
      <c r="H11689">
        <v>12467.5</v>
      </c>
    </row>
    <row r="11690" spans="1:8" x14ac:dyDescent="0.25">
      <c r="A11690" t="s">
        <v>59</v>
      </c>
      <c r="B11690">
        <v>2018</v>
      </c>
      <c r="C11690" t="s">
        <v>12</v>
      </c>
      <c r="D11690" t="s">
        <v>60</v>
      </c>
      <c r="E11690">
        <v>0</v>
      </c>
      <c r="F11690">
        <v>0</v>
      </c>
      <c r="G11690">
        <v>0</v>
      </c>
      <c r="H11690">
        <v>0</v>
      </c>
    </row>
    <row r="11691" spans="1:8" x14ac:dyDescent="0.25">
      <c r="A11691" t="s">
        <v>59</v>
      </c>
      <c r="B11691">
        <v>2018</v>
      </c>
      <c r="C11691" t="s">
        <v>12</v>
      </c>
      <c r="D11691" t="s">
        <v>60</v>
      </c>
      <c r="E11691">
        <v>0</v>
      </c>
      <c r="F11691">
        <v>0</v>
      </c>
      <c r="G11691">
        <v>0</v>
      </c>
      <c r="H11691">
        <v>0</v>
      </c>
    </row>
    <row r="11692" spans="1:8" x14ac:dyDescent="0.25">
      <c r="A11692" t="s">
        <v>59</v>
      </c>
      <c r="B11692">
        <v>2018</v>
      </c>
      <c r="C11692" t="s">
        <v>12</v>
      </c>
      <c r="D11692" t="s">
        <v>60</v>
      </c>
      <c r="E11692">
        <v>0</v>
      </c>
      <c r="F11692">
        <v>0</v>
      </c>
      <c r="G11692">
        <v>0</v>
      </c>
      <c r="H11692">
        <v>0</v>
      </c>
    </row>
    <row r="11693" spans="1:8" x14ac:dyDescent="0.25">
      <c r="A11693" t="s">
        <v>59</v>
      </c>
      <c r="B11693">
        <v>2018</v>
      </c>
      <c r="C11693" t="s">
        <v>12</v>
      </c>
      <c r="D11693" t="s">
        <v>61</v>
      </c>
      <c r="E11693">
        <v>0</v>
      </c>
      <c r="F11693">
        <v>0</v>
      </c>
      <c r="G11693">
        <v>0</v>
      </c>
      <c r="H11693">
        <v>0</v>
      </c>
    </row>
    <row r="11694" spans="1:8" x14ac:dyDescent="0.25">
      <c r="A11694" t="s">
        <v>59</v>
      </c>
      <c r="B11694">
        <v>2018</v>
      </c>
      <c r="C11694" t="s">
        <v>11</v>
      </c>
      <c r="D11694" t="s">
        <v>61</v>
      </c>
      <c r="E11694">
        <v>0</v>
      </c>
      <c r="F11694">
        <v>0</v>
      </c>
      <c r="G11694">
        <v>0</v>
      </c>
      <c r="H11694">
        <v>0</v>
      </c>
    </row>
    <row r="11695" spans="1:8" x14ac:dyDescent="0.25">
      <c r="A11695" t="s">
        <v>59</v>
      </c>
      <c r="B11695">
        <v>2018</v>
      </c>
      <c r="C11695" t="s">
        <v>11</v>
      </c>
      <c r="D11695" t="s">
        <v>60</v>
      </c>
      <c r="E11695">
        <v>0</v>
      </c>
      <c r="F11695">
        <v>0</v>
      </c>
      <c r="G11695">
        <v>0</v>
      </c>
      <c r="H11695">
        <v>0</v>
      </c>
    </row>
    <row r="11696" spans="1:8" x14ac:dyDescent="0.25">
      <c r="A11696" t="s">
        <v>59</v>
      </c>
      <c r="B11696">
        <v>2018</v>
      </c>
      <c r="C11696" t="s">
        <v>11</v>
      </c>
      <c r="D11696" t="s">
        <v>62</v>
      </c>
      <c r="E11696">
        <v>1</v>
      </c>
      <c r="F11696">
        <v>404.68799999999999</v>
      </c>
      <c r="G11696">
        <v>37528.339999999997</v>
      </c>
      <c r="H11696">
        <v>76248.23</v>
      </c>
    </row>
    <row r="11697" spans="1:8" x14ac:dyDescent="0.25">
      <c r="A11697" t="s">
        <v>59</v>
      </c>
      <c r="B11697">
        <v>2018</v>
      </c>
      <c r="C11697" t="s">
        <v>11</v>
      </c>
      <c r="D11697" t="s">
        <v>60</v>
      </c>
      <c r="E11697">
        <v>0</v>
      </c>
      <c r="F11697">
        <v>0</v>
      </c>
      <c r="G11697">
        <v>0</v>
      </c>
      <c r="H11697">
        <v>0</v>
      </c>
    </row>
    <row r="11698" spans="1:8" x14ac:dyDescent="0.25">
      <c r="A11698" t="s">
        <v>59</v>
      </c>
      <c r="B11698">
        <v>2018</v>
      </c>
      <c r="C11698" t="s">
        <v>11</v>
      </c>
      <c r="D11698" t="s">
        <v>60</v>
      </c>
      <c r="E11698">
        <v>0</v>
      </c>
      <c r="F11698">
        <v>0</v>
      </c>
      <c r="G11698">
        <v>0</v>
      </c>
      <c r="H11698">
        <v>0</v>
      </c>
    </row>
    <row r="11699" spans="1:8" x14ac:dyDescent="0.25">
      <c r="A11699" t="s">
        <v>59</v>
      </c>
      <c r="B11699">
        <v>2018</v>
      </c>
      <c r="C11699" t="s">
        <v>11</v>
      </c>
      <c r="D11699" t="s">
        <v>60</v>
      </c>
      <c r="E11699">
        <v>0</v>
      </c>
      <c r="F11699">
        <v>0</v>
      </c>
      <c r="G11699">
        <v>0</v>
      </c>
      <c r="H11699">
        <v>0</v>
      </c>
    </row>
    <row r="11700" spans="1:8" x14ac:dyDescent="0.25">
      <c r="A11700" t="s">
        <v>59</v>
      </c>
      <c r="B11700">
        <v>2018</v>
      </c>
      <c r="C11700" t="s">
        <v>11</v>
      </c>
      <c r="D11700" t="s">
        <v>60</v>
      </c>
      <c r="E11700">
        <v>0</v>
      </c>
      <c r="F11700">
        <v>0</v>
      </c>
      <c r="G11700">
        <v>0</v>
      </c>
      <c r="H11700">
        <v>0</v>
      </c>
    </row>
    <row r="11701" spans="1:8" x14ac:dyDescent="0.25">
      <c r="A11701" t="s">
        <v>59</v>
      </c>
      <c r="B11701">
        <v>2018</v>
      </c>
      <c r="C11701" t="s">
        <v>11</v>
      </c>
      <c r="D11701" t="s">
        <v>61</v>
      </c>
      <c r="E11701">
        <v>5</v>
      </c>
      <c r="F11701">
        <v>20950.252</v>
      </c>
      <c r="G11701">
        <v>1504631.11</v>
      </c>
      <c r="H11701">
        <v>1528639</v>
      </c>
    </row>
    <row r="11702" spans="1:8" x14ac:dyDescent="0.25">
      <c r="A11702" t="s">
        <v>59</v>
      </c>
      <c r="B11702">
        <v>2018</v>
      </c>
      <c r="C11702" t="s">
        <v>11</v>
      </c>
      <c r="D11702" t="s">
        <v>60</v>
      </c>
      <c r="E11702">
        <v>0</v>
      </c>
      <c r="F11702">
        <v>0</v>
      </c>
      <c r="G11702">
        <v>0</v>
      </c>
      <c r="H11702">
        <v>0</v>
      </c>
    </row>
    <row r="11703" spans="1:8" x14ac:dyDescent="0.25">
      <c r="A11703" t="s">
        <v>59</v>
      </c>
      <c r="B11703">
        <v>2018</v>
      </c>
      <c r="C11703" t="s">
        <v>11</v>
      </c>
      <c r="D11703" t="s">
        <v>60</v>
      </c>
      <c r="E11703">
        <v>0</v>
      </c>
      <c r="F11703">
        <v>0</v>
      </c>
      <c r="G11703">
        <v>0</v>
      </c>
      <c r="H11703">
        <v>0</v>
      </c>
    </row>
    <row r="11704" spans="1:8" x14ac:dyDescent="0.25">
      <c r="A11704" t="s">
        <v>59</v>
      </c>
      <c r="B11704">
        <v>2018</v>
      </c>
      <c r="C11704" t="s">
        <v>11</v>
      </c>
      <c r="D11704" t="s">
        <v>60</v>
      </c>
      <c r="E11704">
        <v>0</v>
      </c>
      <c r="F11704">
        <v>0</v>
      </c>
      <c r="G11704">
        <v>0</v>
      </c>
      <c r="H11704">
        <v>0</v>
      </c>
    </row>
    <row r="11705" spans="1:8" x14ac:dyDescent="0.25">
      <c r="A11705" t="s">
        <v>59</v>
      </c>
      <c r="B11705">
        <v>2018</v>
      </c>
      <c r="C11705" t="s">
        <v>11</v>
      </c>
      <c r="D11705" t="s">
        <v>60</v>
      </c>
      <c r="E11705">
        <v>0</v>
      </c>
      <c r="F11705">
        <v>0</v>
      </c>
      <c r="G11705">
        <v>0</v>
      </c>
      <c r="H11705">
        <v>0</v>
      </c>
    </row>
    <row r="11706" spans="1:8" x14ac:dyDescent="0.25">
      <c r="A11706" t="s">
        <v>59</v>
      </c>
      <c r="B11706">
        <v>2018</v>
      </c>
      <c r="C11706" t="s">
        <v>11</v>
      </c>
      <c r="D11706" t="s">
        <v>60</v>
      </c>
      <c r="E11706">
        <v>0</v>
      </c>
      <c r="F11706">
        <v>0</v>
      </c>
      <c r="G11706">
        <v>0</v>
      </c>
      <c r="H11706">
        <v>0</v>
      </c>
    </row>
    <row r="11707" spans="1:8" x14ac:dyDescent="0.25">
      <c r="A11707" t="s">
        <v>59</v>
      </c>
      <c r="B11707">
        <v>2018</v>
      </c>
      <c r="C11707" t="s">
        <v>11</v>
      </c>
      <c r="D11707" t="s">
        <v>62</v>
      </c>
      <c r="E11707">
        <v>0</v>
      </c>
      <c r="F11707">
        <v>0</v>
      </c>
      <c r="G11707">
        <v>0</v>
      </c>
      <c r="H11707">
        <v>0</v>
      </c>
    </row>
    <row r="11708" spans="1:8" x14ac:dyDescent="0.25">
      <c r="A11708" t="s">
        <v>59</v>
      </c>
      <c r="B11708">
        <v>2018</v>
      </c>
      <c r="C11708" t="s">
        <v>11</v>
      </c>
      <c r="D11708" t="s">
        <v>60</v>
      </c>
      <c r="E11708">
        <v>0</v>
      </c>
      <c r="F11708">
        <v>0</v>
      </c>
      <c r="G11708">
        <v>0</v>
      </c>
      <c r="H11708">
        <v>0</v>
      </c>
    </row>
    <row r="11709" spans="1:8" x14ac:dyDescent="0.25">
      <c r="A11709" t="s">
        <v>59</v>
      </c>
      <c r="B11709">
        <v>2018</v>
      </c>
      <c r="C11709" t="s">
        <v>11</v>
      </c>
      <c r="D11709" t="s">
        <v>60</v>
      </c>
      <c r="E11709">
        <v>0</v>
      </c>
      <c r="F11709">
        <v>0</v>
      </c>
      <c r="G11709">
        <v>0</v>
      </c>
      <c r="H11709">
        <v>0</v>
      </c>
    </row>
    <row r="11710" spans="1:8" x14ac:dyDescent="0.25">
      <c r="A11710" t="s">
        <v>59</v>
      </c>
      <c r="B11710">
        <v>2018</v>
      </c>
      <c r="C11710" t="s">
        <v>11</v>
      </c>
      <c r="D11710" t="s">
        <v>60</v>
      </c>
      <c r="E11710">
        <v>0</v>
      </c>
      <c r="F11710">
        <v>0</v>
      </c>
      <c r="G11710">
        <v>0</v>
      </c>
      <c r="H11710">
        <v>0</v>
      </c>
    </row>
    <row r="11711" spans="1:8" x14ac:dyDescent="0.25">
      <c r="A11711" t="s">
        <v>59</v>
      </c>
      <c r="B11711">
        <v>2018</v>
      </c>
      <c r="C11711" t="s">
        <v>11</v>
      </c>
      <c r="D11711" t="s">
        <v>60</v>
      </c>
      <c r="E11711">
        <v>1</v>
      </c>
      <c r="F11711">
        <v>179.328</v>
      </c>
      <c r="G11711">
        <v>11570.64</v>
      </c>
      <c r="H11711">
        <v>11570.64</v>
      </c>
    </row>
    <row r="11712" spans="1:8" x14ac:dyDescent="0.25">
      <c r="A11712" t="s">
        <v>59</v>
      </c>
      <c r="B11712">
        <v>2018</v>
      </c>
      <c r="C11712" t="s">
        <v>11</v>
      </c>
      <c r="D11712" t="s">
        <v>60</v>
      </c>
      <c r="E11712">
        <v>0</v>
      </c>
      <c r="F11712">
        <v>0</v>
      </c>
      <c r="G11712">
        <v>0</v>
      </c>
      <c r="H11712">
        <v>0</v>
      </c>
    </row>
    <row r="11713" spans="1:8" x14ac:dyDescent="0.25">
      <c r="A11713" t="s">
        <v>59</v>
      </c>
      <c r="B11713">
        <v>2018</v>
      </c>
      <c r="C11713" t="s">
        <v>11</v>
      </c>
      <c r="D11713" t="s">
        <v>60</v>
      </c>
      <c r="E11713">
        <v>0</v>
      </c>
      <c r="F11713">
        <v>0</v>
      </c>
      <c r="G11713">
        <v>0</v>
      </c>
      <c r="H11713">
        <v>0</v>
      </c>
    </row>
    <row r="11714" spans="1:8" x14ac:dyDescent="0.25">
      <c r="A11714" t="s">
        <v>59</v>
      </c>
      <c r="B11714">
        <v>2018</v>
      </c>
      <c r="C11714" t="s">
        <v>11</v>
      </c>
      <c r="D11714" t="s">
        <v>60</v>
      </c>
      <c r="E11714">
        <v>0</v>
      </c>
      <c r="F11714">
        <v>0</v>
      </c>
      <c r="G11714">
        <v>0</v>
      </c>
      <c r="H11714">
        <v>0</v>
      </c>
    </row>
    <row r="11715" spans="1:8" x14ac:dyDescent="0.25">
      <c r="A11715" t="s">
        <v>59</v>
      </c>
      <c r="B11715">
        <v>2018</v>
      </c>
      <c r="C11715" t="s">
        <v>11</v>
      </c>
      <c r="D11715" t="s">
        <v>61</v>
      </c>
      <c r="E11715">
        <v>0</v>
      </c>
      <c r="F11715">
        <v>0</v>
      </c>
      <c r="G11715">
        <v>0</v>
      </c>
      <c r="H11715">
        <v>0</v>
      </c>
    </row>
    <row r="11716" spans="1:8" x14ac:dyDescent="0.25">
      <c r="A11716" t="s">
        <v>59</v>
      </c>
      <c r="B11716">
        <v>2018</v>
      </c>
      <c r="C11716" t="s">
        <v>11</v>
      </c>
      <c r="D11716" t="s">
        <v>61</v>
      </c>
      <c r="E11716">
        <v>304</v>
      </c>
      <c r="F11716">
        <v>41719.486859999997</v>
      </c>
      <c r="G11716">
        <v>3424132.53</v>
      </c>
      <c r="H11716">
        <v>3534061.02</v>
      </c>
    </row>
    <row r="11717" spans="1:8" x14ac:dyDescent="0.25">
      <c r="A11717" t="s">
        <v>59</v>
      </c>
      <c r="B11717">
        <v>2018</v>
      </c>
      <c r="C11717" t="s">
        <v>11</v>
      </c>
      <c r="D11717" t="s">
        <v>61</v>
      </c>
      <c r="E11717">
        <v>2</v>
      </c>
      <c r="F11717">
        <v>2.1991200000000002</v>
      </c>
      <c r="G11717">
        <v>388.03</v>
      </c>
      <c r="H11717">
        <v>5.62</v>
      </c>
    </row>
    <row r="11718" spans="1:8" x14ac:dyDescent="0.25">
      <c r="A11718" t="s">
        <v>59</v>
      </c>
      <c r="B11718">
        <v>2018</v>
      </c>
      <c r="C11718" t="s">
        <v>11</v>
      </c>
      <c r="D11718" t="s">
        <v>60</v>
      </c>
      <c r="E11718">
        <v>0</v>
      </c>
      <c r="F11718">
        <v>0</v>
      </c>
      <c r="G11718">
        <v>0</v>
      </c>
      <c r="H11718">
        <v>0</v>
      </c>
    </row>
    <row r="11719" spans="1:8" x14ac:dyDescent="0.25">
      <c r="A11719" t="s">
        <v>59</v>
      </c>
      <c r="B11719">
        <v>2018</v>
      </c>
      <c r="C11719" t="s">
        <v>11</v>
      </c>
      <c r="D11719" t="s">
        <v>60</v>
      </c>
      <c r="E11719">
        <v>0</v>
      </c>
      <c r="F11719">
        <v>0</v>
      </c>
      <c r="G11719">
        <v>0</v>
      </c>
      <c r="H11719">
        <v>0</v>
      </c>
    </row>
    <row r="11720" spans="1:8" x14ac:dyDescent="0.25">
      <c r="A11720" t="s">
        <v>59</v>
      </c>
      <c r="B11720">
        <v>2018</v>
      </c>
      <c r="C11720" t="s">
        <v>11</v>
      </c>
      <c r="D11720" t="s">
        <v>60</v>
      </c>
      <c r="E11720">
        <v>0</v>
      </c>
      <c r="F11720">
        <v>0</v>
      </c>
      <c r="G11720">
        <v>0</v>
      </c>
      <c r="H11720">
        <v>0</v>
      </c>
    </row>
    <row r="11721" spans="1:8" x14ac:dyDescent="0.25">
      <c r="A11721" t="s">
        <v>59</v>
      </c>
      <c r="B11721">
        <v>2018</v>
      </c>
      <c r="C11721" t="s">
        <v>11</v>
      </c>
      <c r="D11721" t="s">
        <v>60</v>
      </c>
      <c r="E11721">
        <v>0</v>
      </c>
      <c r="F11721">
        <v>0</v>
      </c>
      <c r="G11721">
        <v>0</v>
      </c>
      <c r="H11721">
        <v>0</v>
      </c>
    </row>
    <row r="11722" spans="1:8" x14ac:dyDescent="0.25">
      <c r="A11722" t="s">
        <v>59</v>
      </c>
      <c r="B11722">
        <v>2018</v>
      </c>
      <c r="C11722" t="s">
        <v>11</v>
      </c>
      <c r="D11722" t="s">
        <v>62</v>
      </c>
      <c r="E11722">
        <v>133</v>
      </c>
      <c r="F11722">
        <v>11500.20264</v>
      </c>
      <c r="G11722">
        <v>1143956.8700000001</v>
      </c>
      <c r="H11722">
        <v>1147875.19</v>
      </c>
    </row>
    <row r="11723" spans="1:8" x14ac:dyDescent="0.25">
      <c r="A11723" t="s">
        <v>59</v>
      </c>
      <c r="B11723">
        <v>2018</v>
      </c>
      <c r="C11723" t="s">
        <v>11</v>
      </c>
      <c r="D11723" t="s">
        <v>62</v>
      </c>
      <c r="E11723">
        <v>10</v>
      </c>
      <c r="F11723">
        <v>14.92562</v>
      </c>
      <c r="G11723">
        <v>2135.0500000000002</v>
      </c>
      <c r="H11723">
        <v>2550.56</v>
      </c>
    </row>
    <row r="11724" spans="1:8" x14ac:dyDescent="0.25">
      <c r="A11724" t="s">
        <v>59</v>
      </c>
      <c r="B11724">
        <v>2018</v>
      </c>
      <c r="C11724" t="s">
        <v>11</v>
      </c>
      <c r="D11724" t="s">
        <v>60</v>
      </c>
      <c r="E11724">
        <v>0</v>
      </c>
      <c r="F11724">
        <v>0</v>
      </c>
      <c r="G11724">
        <v>0</v>
      </c>
      <c r="H11724">
        <v>0</v>
      </c>
    </row>
    <row r="11725" spans="1:8" x14ac:dyDescent="0.25">
      <c r="A11725" t="s">
        <v>59</v>
      </c>
      <c r="B11725">
        <v>2018</v>
      </c>
      <c r="C11725" t="s">
        <v>11</v>
      </c>
      <c r="D11725" t="s">
        <v>60</v>
      </c>
      <c r="E11725">
        <v>0</v>
      </c>
      <c r="F11725">
        <v>0</v>
      </c>
      <c r="G11725">
        <v>0</v>
      </c>
      <c r="H11725">
        <v>0</v>
      </c>
    </row>
    <row r="11726" spans="1:8" x14ac:dyDescent="0.25">
      <c r="A11726" t="s">
        <v>59</v>
      </c>
      <c r="B11726">
        <v>2018</v>
      </c>
      <c r="C11726" t="s">
        <v>11</v>
      </c>
      <c r="D11726" t="s">
        <v>60</v>
      </c>
      <c r="E11726">
        <v>0</v>
      </c>
      <c r="F11726">
        <v>0</v>
      </c>
      <c r="G11726">
        <v>0</v>
      </c>
      <c r="H11726">
        <v>0</v>
      </c>
    </row>
    <row r="11727" spans="1:8" x14ac:dyDescent="0.25">
      <c r="A11727" t="s">
        <v>59</v>
      </c>
      <c r="B11727">
        <v>2018</v>
      </c>
      <c r="C11727" t="s">
        <v>11</v>
      </c>
      <c r="D11727" t="s">
        <v>60</v>
      </c>
      <c r="E11727">
        <v>0</v>
      </c>
      <c r="F11727">
        <v>0</v>
      </c>
      <c r="G11727">
        <v>0</v>
      </c>
      <c r="H11727">
        <v>0</v>
      </c>
    </row>
    <row r="11728" spans="1:8" x14ac:dyDescent="0.25">
      <c r="A11728" t="s">
        <v>59</v>
      </c>
      <c r="B11728">
        <v>2018</v>
      </c>
      <c r="C11728" t="s">
        <v>11</v>
      </c>
      <c r="D11728" t="s">
        <v>60</v>
      </c>
      <c r="E11728">
        <v>0</v>
      </c>
      <c r="F11728">
        <v>0</v>
      </c>
      <c r="G11728">
        <v>0</v>
      </c>
      <c r="H11728">
        <v>0</v>
      </c>
    </row>
    <row r="11729" spans="1:8" x14ac:dyDescent="0.25">
      <c r="A11729" t="s">
        <v>59</v>
      </c>
      <c r="B11729">
        <v>2018</v>
      </c>
      <c r="C11729" t="s">
        <v>11</v>
      </c>
      <c r="D11729" t="s">
        <v>60</v>
      </c>
      <c r="E11729">
        <v>16</v>
      </c>
      <c r="F11729">
        <v>2.3363100000000001</v>
      </c>
      <c r="G11729">
        <v>376.71</v>
      </c>
      <c r="H11729">
        <v>336.58</v>
      </c>
    </row>
    <row r="11730" spans="1:8" x14ac:dyDescent="0.25">
      <c r="A11730" t="s">
        <v>59</v>
      </c>
      <c r="B11730">
        <v>2018</v>
      </c>
      <c r="C11730" t="s">
        <v>11</v>
      </c>
      <c r="D11730" t="s">
        <v>60</v>
      </c>
      <c r="E11730">
        <v>261</v>
      </c>
      <c r="F11730">
        <v>1909.09968</v>
      </c>
      <c r="G11730">
        <v>166486.78</v>
      </c>
      <c r="H11730">
        <v>179559.71</v>
      </c>
    </row>
    <row r="11731" spans="1:8" x14ac:dyDescent="0.25">
      <c r="A11731" t="s">
        <v>59</v>
      </c>
      <c r="B11731">
        <v>2018</v>
      </c>
      <c r="C11731" t="s">
        <v>11</v>
      </c>
      <c r="D11731" t="s">
        <v>60</v>
      </c>
      <c r="E11731">
        <v>4</v>
      </c>
      <c r="F11731">
        <v>19.221229999999998</v>
      </c>
      <c r="G11731">
        <v>1868.25</v>
      </c>
      <c r="H11731">
        <v>2417.92</v>
      </c>
    </row>
    <row r="11732" spans="1:8" x14ac:dyDescent="0.25">
      <c r="A11732" t="s">
        <v>59</v>
      </c>
      <c r="B11732">
        <v>2018</v>
      </c>
      <c r="C11732" t="s">
        <v>11</v>
      </c>
      <c r="D11732" t="s">
        <v>60</v>
      </c>
      <c r="E11732">
        <v>1020</v>
      </c>
      <c r="F11732">
        <v>1345.3017400000001</v>
      </c>
      <c r="G11732">
        <v>160288.70000000001</v>
      </c>
      <c r="H11732">
        <v>158454.79</v>
      </c>
    </row>
    <row r="11733" spans="1:8" x14ac:dyDescent="0.25">
      <c r="A11733" t="s">
        <v>59</v>
      </c>
      <c r="B11733">
        <v>2018</v>
      </c>
      <c r="C11733" t="s">
        <v>11</v>
      </c>
      <c r="D11733" t="s">
        <v>60</v>
      </c>
      <c r="E11733">
        <v>7759</v>
      </c>
      <c r="F11733">
        <v>2088.1041599999999</v>
      </c>
      <c r="G11733">
        <v>181102.33</v>
      </c>
      <c r="H11733">
        <v>182855.67</v>
      </c>
    </row>
    <row r="11734" spans="1:8" x14ac:dyDescent="0.25">
      <c r="A11734" t="s">
        <v>59</v>
      </c>
      <c r="B11734">
        <v>2018</v>
      </c>
      <c r="C11734" t="s">
        <v>11</v>
      </c>
      <c r="D11734" t="s">
        <v>60</v>
      </c>
      <c r="E11734">
        <v>0</v>
      </c>
      <c r="F11734">
        <v>0</v>
      </c>
      <c r="G11734">
        <v>0</v>
      </c>
      <c r="H11734">
        <v>0</v>
      </c>
    </row>
    <row r="11735" spans="1:8" x14ac:dyDescent="0.25">
      <c r="A11735" t="s">
        <v>59</v>
      </c>
      <c r="B11735">
        <v>2018</v>
      </c>
      <c r="C11735" t="s">
        <v>11</v>
      </c>
      <c r="D11735" t="s">
        <v>60</v>
      </c>
      <c r="E11735">
        <v>38</v>
      </c>
      <c r="F11735">
        <v>14.48082</v>
      </c>
      <c r="G11735">
        <v>1153.78</v>
      </c>
      <c r="H11735">
        <v>1090.75</v>
      </c>
    </row>
    <row r="11736" spans="1:8" x14ac:dyDescent="0.25">
      <c r="A11736" t="s">
        <v>59</v>
      </c>
      <c r="B11736">
        <v>2018</v>
      </c>
      <c r="C11736" t="s">
        <v>11</v>
      </c>
      <c r="D11736" t="s">
        <v>60</v>
      </c>
      <c r="E11736">
        <v>3</v>
      </c>
      <c r="F11736">
        <v>0.85</v>
      </c>
      <c r="G11736">
        <v>79.42</v>
      </c>
      <c r="H11736">
        <v>104.3</v>
      </c>
    </row>
    <row r="11737" spans="1:8" x14ac:dyDescent="0.25">
      <c r="A11737" t="s">
        <v>59</v>
      </c>
      <c r="B11737">
        <v>2018</v>
      </c>
      <c r="C11737" t="s">
        <v>11</v>
      </c>
      <c r="D11737" t="s">
        <v>60</v>
      </c>
      <c r="E11737">
        <v>0</v>
      </c>
      <c r="F11737">
        <v>0</v>
      </c>
      <c r="G11737">
        <v>0</v>
      </c>
      <c r="H11737">
        <v>0</v>
      </c>
    </row>
    <row r="11738" spans="1:8" x14ac:dyDescent="0.25">
      <c r="A11738" t="s">
        <v>59</v>
      </c>
      <c r="B11738">
        <v>2018</v>
      </c>
      <c r="C11738" t="s">
        <v>11</v>
      </c>
      <c r="D11738" t="s">
        <v>60</v>
      </c>
      <c r="E11738">
        <v>282</v>
      </c>
      <c r="F11738">
        <v>76.713340000000002</v>
      </c>
      <c r="G11738">
        <v>5614.5</v>
      </c>
      <c r="H11738">
        <v>4796.28</v>
      </c>
    </row>
    <row r="11739" spans="1:8" x14ac:dyDescent="0.25">
      <c r="A11739" t="s">
        <v>59</v>
      </c>
      <c r="B11739">
        <v>2018</v>
      </c>
      <c r="C11739" t="s">
        <v>11</v>
      </c>
      <c r="D11739" t="s">
        <v>60</v>
      </c>
      <c r="E11739">
        <v>267</v>
      </c>
      <c r="F11739">
        <v>119.48468</v>
      </c>
      <c r="G11739">
        <v>8838.7199999999993</v>
      </c>
      <c r="H11739">
        <v>8745.69</v>
      </c>
    </row>
    <row r="11740" spans="1:8" x14ac:dyDescent="0.25">
      <c r="A11740" t="s">
        <v>59</v>
      </c>
      <c r="B11740">
        <v>2018</v>
      </c>
      <c r="C11740" t="s">
        <v>11</v>
      </c>
      <c r="D11740" t="s">
        <v>60</v>
      </c>
      <c r="E11740">
        <v>0</v>
      </c>
      <c r="F11740">
        <v>0</v>
      </c>
      <c r="G11740">
        <v>0</v>
      </c>
      <c r="H11740">
        <v>0</v>
      </c>
    </row>
    <row r="11741" spans="1:8" x14ac:dyDescent="0.25">
      <c r="A11741" t="s">
        <v>59</v>
      </c>
      <c r="B11741">
        <v>2018</v>
      </c>
      <c r="C11741" t="s">
        <v>11</v>
      </c>
      <c r="D11741" t="s">
        <v>60</v>
      </c>
      <c r="E11741">
        <v>0</v>
      </c>
      <c r="F11741">
        <v>0</v>
      </c>
      <c r="G11741">
        <v>0</v>
      </c>
      <c r="H11741">
        <v>0</v>
      </c>
    </row>
    <row r="11742" spans="1:8" x14ac:dyDescent="0.25">
      <c r="A11742" t="s">
        <v>59</v>
      </c>
      <c r="B11742">
        <v>2018</v>
      </c>
      <c r="C11742" t="s">
        <v>11</v>
      </c>
      <c r="D11742" t="s">
        <v>60</v>
      </c>
      <c r="E11742">
        <v>3</v>
      </c>
      <c r="F11742">
        <v>7.79453</v>
      </c>
      <c r="G11742">
        <v>564.51</v>
      </c>
      <c r="H11742">
        <v>643.04</v>
      </c>
    </row>
    <row r="11743" spans="1:8" x14ac:dyDescent="0.25">
      <c r="A11743" t="s">
        <v>59</v>
      </c>
      <c r="B11743">
        <v>2018</v>
      </c>
      <c r="C11743" t="s">
        <v>11</v>
      </c>
      <c r="D11743" t="s">
        <v>60</v>
      </c>
      <c r="E11743">
        <v>0</v>
      </c>
      <c r="F11743">
        <v>0</v>
      </c>
      <c r="G11743">
        <v>0</v>
      </c>
      <c r="H11743">
        <v>0</v>
      </c>
    </row>
    <row r="11744" spans="1:8" x14ac:dyDescent="0.25">
      <c r="A11744" t="s">
        <v>59</v>
      </c>
      <c r="B11744">
        <v>2018</v>
      </c>
      <c r="C11744" t="s">
        <v>11</v>
      </c>
      <c r="D11744" t="s">
        <v>60</v>
      </c>
      <c r="E11744">
        <v>10</v>
      </c>
      <c r="F11744">
        <v>11.572559999999999</v>
      </c>
      <c r="G11744">
        <v>1030.19</v>
      </c>
      <c r="H11744">
        <v>1286.3800000000001</v>
      </c>
    </row>
    <row r="11745" spans="1:8" x14ac:dyDescent="0.25">
      <c r="A11745" t="s">
        <v>59</v>
      </c>
      <c r="B11745">
        <v>2018</v>
      </c>
      <c r="C11745" t="s">
        <v>11</v>
      </c>
      <c r="D11745" t="s">
        <v>60</v>
      </c>
      <c r="E11745">
        <v>29</v>
      </c>
      <c r="F11745">
        <v>43.428600000000003</v>
      </c>
      <c r="G11745">
        <v>3689.2</v>
      </c>
      <c r="H11745">
        <v>3722</v>
      </c>
    </row>
    <row r="11746" spans="1:8" x14ac:dyDescent="0.25">
      <c r="A11746" t="s">
        <v>59</v>
      </c>
      <c r="B11746">
        <v>2018</v>
      </c>
      <c r="C11746" t="s">
        <v>11</v>
      </c>
      <c r="D11746" t="s">
        <v>60</v>
      </c>
      <c r="E11746">
        <v>0</v>
      </c>
      <c r="F11746">
        <v>0</v>
      </c>
      <c r="G11746">
        <v>0</v>
      </c>
      <c r="H11746">
        <v>0</v>
      </c>
    </row>
    <row r="11747" spans="1:8" x14ac:dyDescent="0.25">
      <c r="A11747" t="s">
        <v>59</v>
      </c>
      <c r="B11747">
        <v>2018</v>
      </c>
      <c r="C11747" t="s">
        <v>11</v>
      </c>
      <c r="D11747" t="s">
        <v>63</v>
      </c>
      <c r="E11747">
        <v>161397</v>
      </c>
      <c r="F11747">
        <v>28263.20969</v>
      </c>
      <c r="G11747">
        <v>2680532.14</v>
      </c>
      <c r="H11747">
        <v>1798606.92</v>
      </c>
    </row>
    <row r="11748" spans="1:8" x14ac:dyDescent="0.25">
      <c r="A11748" t="s">
        <v>59</v>
      </c>
      <c r="B11748">
        <v>2018</v>
      </c>
      <c r="C11748" t="s">
        <v>11</v>
      </c>
      <c r="D11748" t="s">
        <v>63</v>
      </c>
      <c r="E11748">
        <v>28</v>
      </c>
      <c r="F11748">
        <v>4.3259999999999996</v>
      </c>
      <c r="G11748">
        <v>596.79999999999995</v>
      </c>
      <c r="H11748">
        <v>825.92</v>
      </c>
    </row>
    <row r="11749" spans="1:8" x14ac:dyDescent="0.25">
      <c r="A11749" t="s">
        <v>59</v>
      </c>
      <c r="B11749">
        <v>2018</v>
      </c>
      <c r="C11749" t="s">
        <v>11</v>
      </c>
      <c r="D11749" t="s">
        <v>63</v>
      </c>
      <c r="E11749">
        <v>816554</v>
      </c>
      <c r="F11749">
        <v>106335.15525</v>
      </c>
      <c r="G11749">
        <v>10380680.720000001</v>
      </c>
      <c r="H11749">
        <v>8941279.8900000006</v>
      </c>
    </row>
    <row r="11750" spans="1:8" x14ac:dyDescent="0.25">
      <c r="A11750" t="s">
        <v>59</v>
      </c>
      <c r="B11750">
        <v>2018</v>
      </c>
      <c r="C11750" t="s">
        <v>11</v>
      </c>
      <c r="D11750" t="s">
        <v>63</v>
      </c>
      <c r="E11750">
        <v>0</v>
      </c>
      <c r="F11750">
        <v>0</v>
      </c>
      <c r="G11750">
        <v>0</v>
      </c>
      <c r="H11750">
        <v>0</v>
      </c>
    </row>
    <row r="11751" spans="1:8" x14ac:dyDescent="0.25">
      <c r="A11751" t="s">
        <v>59</v>
      </c>
      <c r="B11751">
        <v>2018</v>
      </c>
      <c r="C11751" t="s">
        <v>11</v>
      </c>
      <c r="D11751" t="s">
        <v>64</v>
      </c>
      <c r="E11751">
        <v>0</v>
      </c>
      <c r="F11751">
        <v>0</v>
      </c>
      <c r="G11751">
        <v>0</v>
      </c>
      <c r="H11751">
        <v>0</v>
      </c>
    </row>
    <row r="11752" spans="1:8" x14ac:dyDescent="0.25">
      <c r="A11752" t="s">
        <v>59</v>
      </c>
      <c r="B11752">
        <v>2018</v>
      </c>
      <c r="C11752" t="s">
        <v>11</v>
      </c>
      <c r="D11752" t="s">
        <v>61</v>
      </c>
      <c r="E11752">
        <v>1540</v>
      </c>
      <c r="F11752">
        <v>13318.69636</v>
      </c>
      <c r="G11752">
        <v>1075357.83</v>
      </c>
      <c r="H11752">
        <v>1138833.73</v>
      </c>
    </row>
    <row r="11753" spans="1:8" x14ac:dyDescent="0.25">
      <c r="A11753" t="s">
        <v>59</v>
      </c>
      <c r="B11753">
        <v>2018</v>
      </c>
      <c r="C11753" t="s">
        <v>11</v>
      </c>
      <c r="D11753" t="s">
        <v>61</v>
      </c>
      <c r="E11753">
        <v>1305</v>
      </c>
      <c r="F11753">
        <v>1584.9115400000001</v>
      </c>
      <c r="G11753">
        <v>201394.28</v>
      </c>
      <c r="H11753">
        <v>212678.38</v>
      </c>
    </row>
    <row r="11754" spans="1:8" x14ac:dyDescent="0.25">
      <c r="A11754" t="s">
        <v>59</v>
      </c>
      <c r="B11754">
        <v>2018</v>
      </c>
      <c r="C11754" t="s">
        <v>11</v>
      </c>
      <c r="D11754" t="s">
        <v>61</v>
      </c>
      <c r="E11754">
        <v>10160</v>
      </c>
      <c r="F11754">
        <v>3102.5335399999999</v>
      </c>
      <c r="G11754">
        <v>248822.59</v>
      </c>
      <c r="H11754">
        <v>241169.46</v>
      </c>
    </row>
    <row r="11755" spans="1:8" x14ac:dyDescent="0.25">
      <c r="A11755" t="s">
        <v>59</v>
      </c>
      <c r="B11755">
        <v>2018</v>
      </c>
      <c r="C11755" t="s">
        <v>11</v>
      </c>
      <c r="D11755" t="s">
        <v>60</v>
      </c>
      <c r="E11755">
        <v>3</v>
      </c>
      <c r="F11755">
        <v>3.0413399999999999</v>
      </c>
      <c r="G11755">
        <v>474.64</v>
      </c>
      <c r="H11755">
        <v>528.6</v>
      </c>
    </row>
    <row r="11756" spans="1:8" x14ac:dyDescent="0.25">
      <c r="A11756" t="s">
        <v>59</v>
      </c>
      <c r="B11756">
        <v>2018</v>
      </c>
      <c r="C11756" t="s">
        <v>11</v>
      </c>
      <c r="D11756" t="s">
        <v>60</v>
      </c>
      <c r="E11756">
        <v>29</v>
      </c>
      <c r="F11756">
        <v>52.44838</v>
      </c>
      <c r="G11756">
        <v>4469.7299999999996</v>
      </c>
      <c r="H11756">
        <v>3922.13</v>
      </c>
    </row>
    <row r="11757" spans="1:8" x14ac:dyDescent="0.25">
      <c r="A11757" t="s">
        <v>59</v>
      </c>
      <c r="B11757">
        <v>2018</v>
      </c>
      <c r="C11757" t="s">
        <v>11</v>
      </c>
      <c r="D11757" t="s">
        <v>60</v>
      </c>
      <c r="E11757">
        <v>660</v>
      </c>
      <c r="F11757">
        <v>185.10033999999999</v>
      </c>
      <c r="G11757">
        <v>13048.89</v>
      </c>
      <c r="H11757">
        <v>12356.66</v>
      </c>
    </row>
    <row r="11758" spans="1:8" x14ac:dyDescent="0.25">
      <c r="A11758" t="s">
        <v>59</v>
      </c>
      <c r="B11758">
        <v>2018</v>
      </c>
      <c r="C11758" t="s">
        <v>11</v>
      </c>
      <c r="D11758" t="s">
        <v>62</v>
      </c>
      <c r="E11758">
        <v>2724</v>
      </c>
      <c r="F11758">
        <v>20531.401020000001</v>
      </c>
      <c r="G11758">
        <v>2000825.74</v>
      </c>
      <c r="H11758">
        <v>2115104.77</v>
      </c>
    </row>
    <row r="11759" spans="1:8" x14ac:dyDescent="0.25">
      <c r="A11759" t="s">
        <v>59</v>
      </c>
      <c r="B11759">
        <v>2018</v>
      </c>
      <c r="C11759" t="s">
        <v>11</v>
      </c>
      <c r="D11759" t="s">
        <v>62</v>
      </c>
      <c r="E11759">
        <v>5310</v>
      </c>
      <c r="F11759">
        <v>9078.0546699999995</v>
      </c>
      <c r="G11759">
        <v>1105176.81</v>
      </c>
      <c r="H11759">
        <v>1109285.04</v>
      </c>
    </row>
    <row r="11760" spans="1:8" x14ac:dyDescent="0.25">
      <c r="A11760" t="s">
        <v>59</v>
      </c>
      <c r="B11760">
        <v>2018</v>
      </c>
      <c r="C11760" t="s">
        <v>11</v>
      </c>
      <c r="D11760" t="s">
        <v>62</v>
      </c>
      <c r="E11760">
        <v>124681</v>
      </c>
      <c r="F11760">
        <v>31404.765200000002</v>
      </c>
      <c r="G11760">
        <v>3026214.39</v>
      </c>
      <c r="H11760">
        <v>2972676.33</v>
      </c>
    </row>
    <row r="11761" spans="1:8" x14ac:dyDescent="0.25">
      <c r="A11761" t="s">
        <v>59</v>
      </c>
      <c r="B11761">
        <v>2018</v>
      </c>
      <c r="C11761" t="s">
        <v>11</v>
      </c>
      <c r="D11761" t="s">
        <v>60</v>
      </c>
      <c r="E11761">
        <v>23</v>
      </c>
      <c r="F11761">
        <v>181.80586</v>
      </c>
      <c r="G11761">
        <v>14074.18</v>
      </c>
      <c r="H11761">
        <v>14649.98</v>
      </c>
    </row>
    <row r="11762" spans="1:8" x14ac:dyDescent="0.25">
      <c r="A11762" t="s">
        <v>59</v>
      </c>
      <c r="B11762">
        <v>2018</v>
      </c>
      <c r="C11762" t="s">
        <v>11</v>
      </c>
      <c r="D11762" t="s">
        <v>60</v>
      </c>
      <c r="E11762">
        <v>60</v>
      </c>
      <c r="F11762">
        <v>84.427940000000007</v>
      </c>
      <c r="G11762">
        <v>9557.9699999999993</v>
      </c>
      <c r="H11762">
        <v>10442.23</v>
      </c>
    </row>
    <row r="11763" spans="1:8" x14ac:dyDescent="0.25">
      <c r="A11763" t="s">
        <v>59</v>
      </c>
      <c r="B11763">
        <v>2018</v>
      </c>
      <c r="C11763" t="s">
        <v>11</v>
      </c>
      <c r="D11763" t="s">
        <v>60</v>
      </c>
      <c r="E11763">
        <v>24</v>
      </c>
      <c r="F11763">
        <v>131.01974000000001</v>
      </c>
      <c r="G11763">
        <v>5258.24</v>
      </c>
      <c r="H11763">
        <v>5776.27</v>
      </c>
    </row>
    <row r="11764" spans="1:8" x14ac:dyDescent="0.25">
      <c r="A11764" t="s">
        <v>59</v>
      </c>
      <c r="B11764">
        <v>2018</v>
      </c>
      <c r="C11764" t="s">
        <v>11</v>
      </c>
      <c r="D11764" t="s">
        <v>60</v>
      </c>
      <c r="E11764">
        <v>37</v>
      </c>
      <c r="F11764">
        <v>235.44757000000001</v>
      </c>
      <c r="G11764">
        <v>15914.71</v>
      </c>
      <c r="H11764">
        <v>16201.61</v>
      </c>
    </row>
    <row r="11765" spans="1:8" x14ac:dyDescent="0.25">
      <c r="A11765" t="s">
        <v>59</v>
      </c>
      <c r="B11765">
        <v>2018</v>
      </c>
      <c r="C11765" t="s">
        <v>11</v>
      </c>
      <c r="D11765" t="s">
        <v>60</v>
      </c>
      <c r="E11765">
        <v>0</v>
      </c>
      <c r="F11765">
        <v>0</v>
      </c>
      <c r="G11765">
        <v>0</v>
      </c>
      <c r="H11765">
        <v>0</v>
      </c>
    </row>
    <row r="11766" spans="1:8" x14ac:dyDescent="0.25">
      <c r="A11766" t="s">
        <v>59</v>
      </c>
      <c r="B11766">
        <v>2018</v>
      </c>
      <c r="C11766" t="s">
        <v>11</v>
      </c>
      <c r="D11766" t="s">
        <v>60</v>
      </c>
      <c r="E11766">
        <v>0</v>
      </c>
      <c r="F11766">
        <v>0</v>
      </c>
      <c r="G11766">
        <v>0</v>
      </c>
      <c r="H11766">
        <v>0</v>
      </c>
    </row>
    <row r="11767" spans="1:8" x14ac:dyDescent="0.25">
      <c r="A11767" t="s">
        <v>59</v>
      </c>
      <c r="B11767">
        <v>2018</v>
      </c>
      <c r="C11767" t="s">
        <v>11</v>
      </c>
      <c r="D11767" t="s">
        <v>61</v>
      </c>
      <c r="E11767">
        <v>0</v>
      </c>
      <c r="F11767">
        <v>0</v>
      </c>
      <c r="G11767">
        <v>0</v>
      </c>
      <c r="H11767">
        <v>0</v>
      </c>
    </row>
    <row r="11768" spans="1:8" x14ac:dyDescent="0.25">
      <c r="A11768" t="s">
        <v>59</v>
      </c>
      <c r="B11768">
        <v>2018</v>
      </c>
      <c r="C11768" t="s">
        <v>11</v>
      </c>
      <c r="D11768" t="s">
        <v>60</v>
      </c>
      <c r="E11768">
        <v>0</v>
      </c>
      <c r="F11768">
        <v>0</v>
      </c>
      <c r="G11768">
        <v>0</v>
      </c>
      <c r="H11768">
        <v>0</v>
      </c>
    </row>
    <row r="11769" spans="1:8" x14ac:dyDescent="0.25">
      <c r="A11769" t="s">
        <v>59</v>
      </c>
      <c r="B11769">
        <v>2018</v>
      </c>
      <c r="C11769" t="s">
        <v>11</v>
      </c>
      <c r="D11769" t="s">
        <v>60</v>
      </c>
      <c r="E11769">
        <v>0</v>
      </c>
      <c r="F11769">
        <v>0</v>
      </c>
      <c r="G11769">
        <v>0</v>
      </c>
      <c r="H11769">
        <v>0</v>
      </c>
    </row>
    <row r="11770" spans="1:8" x14ac:dyDescent="0.25">
      <c r="A11770" t="s">
        <v>59</v>
      </c>
      <c r="B11770">
        <v>2018</v>
      </c>
      <c r="C11770" t="s">
        <v>11</v>
      </c>
      <c r="D11770" t="s">
        <v>60</v>
      </c>
      <c r="E11770">
        <v>0</v>
      </c>
      <c r="F11770">
        <v>0</v>
      </c>
      <c r="G11770">
        <v>0</v>
      </c>
      <c r="H11770">
        <v>0</v>
      </c>
    </row>
    <row r="11771" spans="1:8" x14ac:dyDescent="0.25">
      <c r="A11771" t="s">
        <v>59</v>
      </c>
      <c r="B11771">
        <v>2018</v>
      </c>
      <c r="C11771" t="s">
        <v>11</v>
      </c>
      <c r="D11771" t="s">
        <v>62</v>
      </c>
      <c r="E11771">
        <v>0</v>
      </c>
      <c r="F11771">
        <v>0</v>
      </c>
      <c r="G11771">
        <v>0</v>
      </c>
      <c r="H11771">
        <v>0</v>
      </c>
    </row>
    <row r="11772" spans="1:8" x14ac:dyDescent="0.25">
      <c r="A11772" t="s">
        <v>59</v>
      </c>
      <c r="B11772">
        <v>2018</v>
      </c>
      <c r="C11772" t="s">
        <v>11</v>
      </c>
      <c r="D11772" t="s">
        <v>60</v>
      </c>
      <c r="E11772">
        <v>0</v>
      </c>
      <c r="F11772">
        <v>0</v>
      </c>
      <c r="G11772">
        <v>0</v>
      </c>
      <c r="H11772">
        <v>0</v>
      </c>
    </row>
    <row r="11773" spans="1:8" x14ac:dyDescent="0.25">
      <c r="A11773" t="s">
        <v>59</v>
      </c>
      <c r="B11773">
        <v>2018</v>
      </c>
      <c r="C11773" t="s">
        <v>11</v>
      </c>
      <c r="D11773" t="s">
        <v>60</v>
      </c>
      <c r="E11773">
        <v>0</v>
      </c>
      <c r="F11773">
        <v>0</v>
      </c>
      <c r="G11773">
        <v>0</v>
      </c>
      <c r="H11773">
        <v>0</v>
      </c>
    </row>
    <row r="11774" spans="1:8" x14ac:dyDescent="0.25">
      <c r="A11774" t="s">
        <v>59</v>
      </c>
      <c r="B11774">
        <v>2018</v>
      </c>
      <c r="C11774" t="s">
        <v>11</v>
      </c>
      <c r="D11774" t="s">
        <v>60</v>
      </c>
      <c r="E11774">
        <v>0</v>
      </c>
      <c r="F11774">
        <v>0</v>
      </c>
      <c r="G11774">
        <v>0</v>
      </c>
      <c r="H11774">
        <v>0</v>
      </c>
    </row>
    <row r="11775" spans="1:8" x14ac:dyDescent="0.25">
      <c r="A11775" t="s">
        <v>59</v>
      </c>
      <c r="B11775">
        <v>2018</v>
      </c>
      <c r="C11775" t="s">
        <v>11</v>
      </c>
      <c r="D11775" t="s">
        <v>60</v>
      </c>
      <c r="E11775">
        <v>0</v>
      </c>
      <c r="F11775">
        <v>0</v>
      </c>
      <c r="G11775">
        <v>0</v>
      </c>
      <c r="H11775">
        <v>0</v>
      </c>
    </row>
    <row r="11776" spans="1:8" x14ac:dyDescent="0.25">
      <c r="A11776" t="s">
        <v>59</v>
      </c>
      <c r="B11776">
        <v>2018</v>
      </c>
      <c r="C11776" t="s">
        <v>11</v>
      </c>
      <c r="D11776" t="s">
        <v>61</v>
      </c>
      <c r="E11776">
        <v>0</v>
      </c>
      <c r="F11776">
        <v>0</v>
      </c>
      <c r="G11776">
        <v>0</v>
      </c>
      <c r="H11776">
        <v>0</v>
      </c>
    </row>
    <row r="11777" spans="1:8" x14ac:dyDescent="0.25">
      <c r="A11777" t="s">
        <v>59</v>
      </c>
      <c r="B11777">
        <v>2018</v>
      </c>
      <c r="C11777" t="s">
        <v>11</v>
      </c>
      <c r="D11777" t="s">
        <v>60</v>
      </c>
      <c r="E11777">
        <v>0</v>
      </c>
      <c r="F11777">
        <v>0</v>
      </c>
      <c r="G11777">
        <v>0</v>
      </c>
      <c r="H11777">
        <v>0</v>
      </c>
    </row>
    <row r="11778" spans="1:8" x14ac:dyDescent="0.25">
      <c r="A11778" t="s">
        <v>59</v>
      </c>
      <c r="B11778">
        <v>2018</v>
      </c>
      <c r="C11778" t="s">
        <v>11</v>
      </c>
      <c r="D11778" t="s">
        <v>60</v>
      </c>
      <c r="E11778">
        <v>0</v>
      </c>
      <c r="F11778">
        <v>0</v>
      </c>
      <c r="G11778">
        <v>0</v>
      </c>
      <c r="H11778">
        <v>0</v>
      </c>
    </row>
    <row r="11779" spans="1:8" x14ac:dyDescent="0.25">
      <c r="A11779" t="s">
        <v>59</v>
      </c>
      <c r="B11779">
        <v>2018</v>
      </c>
      <c r="C11779" t="s">
        <v>11</v>
      </c>
      <c r="D11779" t="s">
        <v>60</v>
      </c>
      <c r="E11779">
        <v>0</v>
      </c>
      <c r="F11779">
        <v>0</v>
      </c>
      <c r="G11779">
        <v>0</v>
      </c>
      <c r="H11779">
        <v>0</v>
      </c>
    </row>
    <row r="11780" spans="1:8" x14ac:dyDescent="0.25">
      <c r="A11780" t="s">
        <v>59</v>
      </c>
      <c r="B11780">
        <v>2018</v>
      </c>
      <c r="C11780" t="s">
        <v>11</v>
      </c>
      <c r="D11780" t="s">
        <v>60</v>
      </c>
      <c r="E11780">
        <v>0</v>
      </c>
      <c r="F11780">
        <v>0</v>
      </c>
      <c r="G11780">
        <v>0</v>
      </c>
      <c r="H11780">
        <v>0</v>
      </c>
    </row>
    <row r="11781" spans="1:8" x14ac:dyDescent="0.25">
      <c r="A11781" t="s">
        <v>59</v>
      </c>
      <c r="B11781">
        <v>2018</v>
      </c>
      <c r="C11781" t="s">
        <v>11</v>
      </c>
      <c r="D11781" t="s">
        <v>60</v>
      </c>
      <c r="E11781">
        <v>0</v>
      </c>
      <c r="F11781">
        <v>0</v>
      </c>
      <c r="G11781">
        <v>0</v>
      </c>
      <c r="H11781">
        <v>0</v>
      </c>
    </row>
    <row r="11782" spans="1:8" x14ac:dyDescent="0.25">
      <c r="A11782" t="s">
        <v>59</v>
      </c>
      <c r="B11782">
        <v>2018</v>
      </c>
      <c r="C11782" t="s">
        <v>11</v>
      </c>
      <c r="D11782" t="s">
        <v>60</v>
      </c>
      <c r="E11782">
        <v>7</v>
      </c>
      <c r="F11782">
        <v>315.94483000000002</v>
      </c>
      <c r="G11782">
        <v>18922.11</v>
      </c>
      <c r="H11782">
        <v>19902.259999999998</v>
      </c>
    </row>
    <row r="11783" spans="1:8" x14ac:dyDescent="0.25">
      <c r="A11783" t="s">
        <v>59</v>
      </c>
      <c r="B11783">
        <v>2018</v>
      </c>
      <c r="C11783" t="s">
        <v>11</v>
      </c>
      <c r="D11783" t="s">
        <v>60</v>
      </c>
      <c r="E11783">
        <v>0</v>
      </c>
      <c r="F11783">
        <v>0</v>
      </c>
      <c r="G11783">
        <v>0</v>
      </c>
      <c r="H11783">
        <v>0</v>
      </c>
    </row>
    <row r="11784" spans="1:8" x14ac:dyDescent="0.25">
      <c r="A11784" t="s">
        <v>59</v>
      </c>
      <c r="B11784">
        <v>2018</v>
      </c>
      <c r="C11784" t="s">
        <v>11</v>
      </c>
      <c r="D11784" t="s">
        <v>60</v>
      </c>
      <c r="E11784">
        <v>0</v>
      </c>
      <c r="F11784">
        <v>0</v>
      </c>
      <c r="G11784">
        <v>0</v>
      </c>
      <c r="H11784">
        <v>0</v>
      </c>
    </row>
    <row r="11785" spans="1:8" x14ac:dyDescent="0.25">
      <c r="A11785" t="s">
        <v>59</v>
      </c>
      <c r="B11785">
        <v>2018</v>
      </c>
      <c r="C11785" t="s">
        <v>11</v>
      </c>
      <c r="D11785" t="s">
        <v>62</v>
      </c>
      <c r="E11785">
        <v>0</v>
      </c>
      <c r="F11785">
        <v>0</v>
      </c>
      <c r="G11785">
        <v>0</v>
      </c>
      <c r="H11785">
        <v>0</v>
      </c>
    </row>
    <row r="11786" spans="1:8" x14ac:dyDescent="0.25">
      <c r="A11786" t="s">
        <v>59</v>
      </c>
      <c r="B11786">
        <v>2018</v>
      </c>
      <c r="C11786" t="s">
        <v>11</v>
      </c>
      <c r="D11786" t="s">
        <v>60</v>
      </c>
      <c r="E11786">
        <v>0</v>
      </c>
      <c r="F11786">
        <v>0</v>
      </c>
      <c r="G11786">
        <v>0</v>
      </c>
      <c r="H11786">
        <v>0</v>
      </c>
    </row>
    <row r="11787" spans="1:8" x14ac:dyDescent="0.25">
      <c r="A11787" t="s">
        <v>59</v>
      </c>
      <c r="B11787">
        <v>2018</v>
      </c>
      <c r="C11787" t="s">
        <v>11</v>
      </c>
      <c r="D11787" t="s">
        <v>60</v>
      </c>
      <c r="E11787">
        <v>0</v>
      </c>
      <c r="F11787">
        <v>0</v>
      </c>
      <c r="G11787">
        <v>0</v>
      </c>
      <c r="H11787">
        <v>0</v>
      </c>
    </row>
    <row r="11788" spans="1:8" x14ac:dyDescent="0.25">
      <c r="A11788" t="s">
        <v>59</v>
      </c>
      <c r="B11788">
        <v>2018</v>
      </c>
      <c r="C11788" t="s">
        <v>11</v>
      </c>
      <c r="D11788" t="s">
        <v>60</v>
      </c>
      <c r="E11788">
        <v>1</v>
      </c>
      <c r="F11788">
        <v>26.61796</v>
      </c>
      <c r="G11788">
        <v>1958.68</v>
      </c>
      <c r="H11788">
        <v>0</v>
      </c>
    </row>
    <row r="11789" spans="1:8" x14ac:dyDescent="0.25">
      <c r="A11789" t="s">
        <v>59</v>
      </c>
      <c r="B11789">
        <v>2018</v>
      </c>
      <c r="C11789" t="s">
        <v>11</v>
      </c>
      <c r="D11789" t="s">
        <v>61</v>
      </c>
      <c r="E11789">
        <v>0</v>
      </c>
      <c r="F11789">
        <v>0</v>
      </c>
      <c r="G11789">
        <v>0</v>
      </c>
      <c r="H11789">
        <v>0</v>
      </c>
    </row>
    <row r="11790" spans="1:8" x14ac:dyDescent="0.25">
      <c r="A11790" t="s">
        <v>59</v>
      </c>
      <c r="B11790">
        <v>2018</v>
      </c>
      <c r="C11790" t="s">
        <v>11</v>
      </c>
      <c r="D11790" t="s">
        <v>61</v>
      </c>
      <c r="E11790">
        <v>8</v>
      </c>
      <c r="F11790">
        <v>862.69027000000006</v>
      </c>
      <c r="G11790">
        <v>67477.13</v>
      </c>
      <c r="H11790">
        <v>67722.740000000005</v>
      </c>
    </row>
    <row r="11791" spans="1:8" x14ac:dyDescent="0.25">
      <c r="A11791" t="s">
        <v>59</v>
      </c>
      <c r="B11791">
        <v>2018</v>
      </c>
      <c r="C11791" t="s">
        <v>11</v>
      </c>
      <c r="D11791" t="s">
        <v>61</v>
      </c>
      <c r="E11791">
        <v>0</v>
      </c>
      <c r="F11791">
        <v>0</v>
      </c>
      <c r="G11791">
        <v>0</v>
      </c>
      <c r="H11791">
        <v>0</v>
      </c>
    </row>
    <row r="11792" spans="1:8" x14ac:dyDescent="0.25">
      <c r="A11792" t="s">
        <v>59</v>
      </c>
      <c r="B11792">
        <v>2018</v>
      </c>
      <c r="C11792" t="s">
        <v>11</v>
      </c>
      <c r="D11792" t="s">
        <v>60</v>
      </c>
      <c r="E11792">
        <v>0</v>
      </c>
      <c r="F11792">
        <v>0</v>
      </c>
      <c r="G11792">
        <v>0</v>
      </c>
      <c r="H11792">
        <v>0</v>
      </c>
    </row>
    <row r="11793" spans="1:8" x14ac:dyDescent="0.25">
      <c r="A11793" t="s">
        <v>59</v>
      </c>
      <c r="B11793">
        <v>2018</v>
      </c>
      <c r="C11793" t="s">
        <v>11</v>
      </c>
      <c r="D11793" t="s">
        <v>60</v>
      </c>
      <c r="E11793">
        <v>0</v>
      </c>
      <c r="F11793">
        <v>0</v>
      </c>
      <c r="G11793">
        <v>0</v>
      </c>
      <c r="H11793">
        <v>0</v>
      </c>
    </row>
    <row r="11794" spans="1:8" x14ac:dyDescent="0.25">
      <c r="A11794" t="s">
        <v>59</v>
      </c>
      <c r="B11794">
        <v>2018</v>
      </c>
      <c r="C11794" t="s">
        <v>11</v>
      </c>
      <c r="D11794" t="s">
        <v>60</v>
      </c>
      <c r="E11794">
        <v>2</v>
      </c>
      <c r="F11794">
        <v>57.592320000000001</v>
      </c>
      <c r="G11794">
        <v>5708.01</v>
      </c>
      <c r="H11794">
        <v>5708.01</v>
      </c>
    </row>
    <row r="11795" spans="1:8" x14ac:dyDescent="0.25">
      <c r="A11795" t="s">
        <v>59</v>
      </c>
      <c r="B11795">
        <v>2018</v>
      </c>
      <c r="C11795" t="s">
        <v>11</v>
      </c>
      <c r="D11795" t="s">
        <v>60</v>
      </c>
      <c r="E11795">
        <v>0</v>
      </c>
      <c r="F11795">
        <v>0</v>
      </c>
      <c r="G11795">
        <v>0</v>
      </c>
      <c r="H11795">
        <v>0</v>
      </c>
    </row>
    <row r="11796" spans="1:8" x14ac:dyDescent="0.25">
      <c r="A11796" t="s">
        <v>59</v>
      </c>
      <c r="B11796">
        <v>2018</v>
      </c>
      <c r="C11796" t="s">
        <v>11</v>
      </c>
      <c r="D11796" t="s">
        <v>60</v>
      </c>
      <c r="E11796">
        <v>101</v>
      </c>
      <c r="F11796">
        <v>6862.0188799999996</v>
      </c>
      <c r="G11796">
        <v>505480</v>
      </c>
      <c r="H11796">
        <v>632789.99</v>
      </c>
    </row>
    <row r="11797" spans="1:8" x14ac:dyDescent="0.25">
      <c r="A11797" t="s">
        <v>59</v>
      </c>
      <c r="B11797">
        <v>2018</v>
      </c>
      <c r="C11797" t="s">
        <v>11</v>
      </c>
      <c r="D11797" t="s">
        <v>60</v>
      </c>
      <c r="E11797">
        <v>1</v>
      </c>
      <c r="F11797">
        <v>-164.63967</v>
      </c>
      <c r="G11797">
        <v>-11159.71</v>
      </c>
      <c r="H11797">
        <v>0</v>
      </c>
    </row>
    <row r="11798" spans="1:8" x14ac:dyDescent="0.25">
      <c r="A11798" t="s">
        <v>59</v>
      </c>
      <c r="B11798">
        <v>2018</v>
      </c>
      <c r="C11798" t="s">
        <v>11</v>
      </c>
      <c r="D11798" t="s">
        <v>62</v>
      </c>
      <c r="E11798">
        <v>4</v>
      </c>
      <c r="F11798">
        <v>610.12708999999995</v>
      </c>
      <c r="G11798">
        <v>58969.56</v>
      </c>
      <c r="H11798">
        <v>53916.38</v>
      </c>
    </row>
    <row r="11799" spans="1:8" x14ac:dyDescent="0.25">
      <c r="A11799" t="s">
        <v>59</v>
      </c>
      <c r="B11799">
        <v>2018</v>
      </c>
      <c r="C11799" t="s">
        <v>11</v>
      </c>
      <c r="D11799" t="s">
        <v>62</v>
      </c>
      <c r="E11799">
        <v>0</v>
      </c>
      <c r="F11799">
        <v>0</v>
      </c>
      <c r="G11799">
        <v>0</v>
      </c>
      <c r="H11799">
        <v>0</v>
      </c>
    </row>
    <row r="11800" spans="1:8" x14ac:dyDescent="0.25">
      <c r="A11800" t="s">
        <v>59</v>
      </c>
      <c r="B11800">
        <v>2018</v>
      </c>
      <c r="C11800" t="s">
        <v>11</v>
      </c>
      <c r="D11800" t="s">
        <v>60</v>
      </c>
      <c r="E11800">
        <v>0</v>
      </c>
      <c r="F11800">
        <v>0</v>
      </c>
      <c r="G11800">
        <v>0</v>
      </c>
      <c r="H11800">
        <v>0</v>
      </c>
    </row>
    <row r="11801" spans="1:8" x14ac:dyDescent="0.25">
      <c r="A11801" t="s">
        <v>59</v>
      </c>
      <c r="B11801">
        <v>2018</v>
      </c>
      <c r="C11801" t="s">
        <v>11</v>
      </c>
      <c r="D11801" t="s">
        <v>60</v>
      </c>
      <c r="E11801">
        <v>0</v>
      </c>
      <c r="F11801">
        <v>0</v>
      </c>
      <c r="G11801">
        <v>0</v>
      </c>
      <c r="H11801">
        <v>0</v>
      </c>
    </row>
    <row r="11802" spans="1:8" x14ac:dyDescent="0.25">
      <c r="A11802" t="s">
        <v>59</v>
      </c>
      <c r="B11802">
        <v>2018</v>
      </c>
      <c r="C11802" t="s">
        <v>11</v>
      </c>
      <c r="D11802" t="s">
        <v>60</v>
      </c>
      <c r="E11802">
        <v>0</v>
      </c>
      <c r="F11802">
        <v>0</v>
      </c>
      <c r="G11802">
        <v>0</v>
      </c>
      <c r="H11802">
        <v>0</v>
      </c>
    </row>
    <row r="11803" spans="1:8" x14ac:dyDescent="0.25">
      <c r="A11803" t="s">
        <v>59</v>
      </c>
      <c r="B11803">
        <v>2018</v>
      </c>
      <c r="C11803" t="s">
        <v>11</v>
      </c>
      <c r="D11803" t="s">
        <v>60</v>
      </c>
      <c r="E11803">
        <v>16</v>
      </c>
      <c r="F11803">
        <v>880.42570999999998</v>
      </c>
      <c r="G11803">
        <v>57769.99</v>
      </c>
      <c r="H11803">
        <v>69902.66</v>
      </c>
    </row>
    <row r="11804" spans="1:8" x14ac:dyDescent="0.25">
      <c r="A11804" t="s">
        <v>59</v>
      </c>
      <c r="B11804">
        <v>2018</v>
      </c>
      <c r="C11804" t="s">
        <v>11</v>
      </c>
      <c r="D11804" t="s">
        <v>60</v>
      </c>
      <c r="E11804">
        <v>0</v>
      </c>
      <c r="F11804">
        <v>0</v>
      </c>
      <c r="G11804">
        <v>0</v>
      </c>
      <c r="H11804">
        <v>0</v>
      </c>
    </row>
    <row r="11805" spans="1:8" x14ac:dyDescent="0.25">
      <c r="A11805" t="s">
        <v>59</v>
      </c>
      <c r="B11805">
        <v>2018</v>
      </c>
      <c r="C11805" t="s">
        <v>11</v>
      </c>
      <c r="D11805" t="s">
        <v>60</v>
      </c>
      <c r="E11805">
        <v>22</v>
      </c>
      <c r="F11805">
        <v>2911.7864599999998</v>
      </c>
      <c r="G11805">
        <v>186654.95</v>
      </c>
      <c r="H11805">
        <v>185845.61</v>
      </c>
    </row>
    <row r="11806" spans="1:8" x14ac:dyDescent="0.25">
      <c r="A11806" t="s">
        <v>59</v>
      </c>
      <c r="B11806">
        <v>2018</v>
      </c>
      <c r="C11806" t="s">
        <v>11</v>
      </c>
      <c r="D11806" t="s">
        <v>61</v>
      </c>
      <c r="E11806">
        <v>4</v>
      </c>
      <c r="F11806">
        <v>5.2160000000000002</v>
      </c>
      <c r="G11806">
        <v>460.5</v>
      </c>
      <c r="H11806">
        <v>590.37</v>
      </c>
    </row>
    <row r="11807" spans="1:8" x14ac:dyDescent="0.25">
      <c r="A11807" t="s">
        <v>59</v>
      </c>
      <c r="B11807">
        <v>2018</v>
      </c>
      <c r="C11807" t="s">
        <v>11</v>
      </c>
      <c r="D11807" t="s">
        <v>60</v>
      </c>
      <c r="E11807">
        <v>10</v>
      </c>
      <c r="F11807">
        <v>30.814959999999999</v>
      </c>
      <c r="G11807">
        <v>3024.61</v>
      </c>
      <c r="H11807">
        <v>640.32000000000005</v>
      </c>
    </row>
    <row r="11808" spans="1:8" x14ac:dyDescent="0.25">
      <c r="A11808" t="s">
        <v>59</v>
      </c>
      <c r="B11808">
        <v>2018</v>
      </c>
      <c r="C11808" t="s">
        <v>11</v>
      </c>
      <c r="D11808" t="s">
        <v>60</v>
      </c>
      <c r="E11808">
        <v>490</v>
      </c>
      <c r="F11808">
        <v>5273.0451599999997</v>
      </c>
      <c r="G11808">
        <v>446046.67</v>
      </c>
      <c r="H11808">
        <v>385193.49</v>
      </c>
    </row>
    <row r="11809" spans="1:8" x14ac:dyDescent="0.25">
      <c r="A11809" t="s">
        <v>59</v>
      </c>
      <c r="B11809">
        <v>2018</v>
      </c>
      <c r="C11809" t="s">
        <v>11</v>
      </c>
      <c r="D11809" t="s">
        <v>60</v>
      </c>
      <c r="E11809">
        <v>380</v>
      </c>
      <c r="F11809">
        <v>524.24176999999997</v>
      </c>
      <c r="G11809">
        <v>63224.99</v>
      </c>
      <c r="H11809">
        <v>70391.12</v>
      </c>
    </row>
    <row r="11810" spans="1:8" x14ac:dyDescent="0.25">
      <c r="A11810" t="s">
        <v>59</v>
      </c>
      <c r="B11810">
        <v>2018</v>
      </c>
      <c r="C11810" t="s">
        <v>11</v>
      </c>
      <c r="D11810" t="s">
        <v>60</v>
      </c>
      <c r="E11810">
        <v>1</v>
      </c>
      <c r="F11810">
        <v>0.52122000000000002</v>
      </c>
      <c r="G11810">
        <v>45.29</v>
      </c>
      <c r="H11810">
        <v>0</v>
      </c>
    </row>
    <row r="11811" spans="1:8" x14ac:dyDescent="0.25">
      <c r="A11811" t="s">
        <v>59</v>
      </c>
      <c r="B11811">
        <v>2018</v>
      </c>
      <c r="C11811" t="s">
        <v>11</v>
      </c>
      <c r="D11811" t="s">
        <v>60</v>
      </c>
      <c r="E11811">
        <v>0</v>
      </c>
      <c r="F11811">
        <v>0</v>
      </c>
      <c r="G11811">
        <v>0</v>
      </c>
      <c r="H11811">
        <v>0</v>
      </c>
    </row>
    <row r="11812" spans="1:8" x14ac:dyDescent="0.25">
      <c r="A11812" t="s">
        <v>59</v>
      </c>
      <c r="B11812">
        <v>2018</v>
      </c>
      <c r="C11812" t="s">
        <v>11</v>
      </c>
      <c r="D11812" t="s">
        <v>60</v>
      </c>
      <c r="E11812">
        <v>0</v>
      </c>
      <c r="F11812">
        <v>0</v>
      </c>
      <c r="G11812">
        <v>0</v>
      </c>
      <c r="H11812">
        <v>0</v>
      </c>
    </row>
    <row r="11813" spans="1:8" x14ac:dyDescent="0.25">
      <c r="A11813" t="s">
        <v>59</v>
      </c>
      <c r="B11813">
        <v>2018</v>
      </c>
      <c r="C11813" t="s">
        <v>11</v>
      </c>
      <c r="D11813" t="s">
        <v>60</v>
      </c>
      <c r="E11813">
        <v>1</v>
      </c>
      <c r="F11813">
        <v>0</v>
      </c>
      <c r="G11813">
        <v>1.41</v>
      </c>
      <c r="H11813">
        <v>0</v>
      </c>
    </row>
    <row r="11814" spans="1:8" x14ac:dyDescent="0.25">
      <c r="A11814" t="s">
        <v>59</v>
      </c>
      <c r="B11814">
        <v>2018</v>
      </c>
      <c r="C11814" t="s">
        <v>11</v>
      </c>
      <c r="D11814" t="s">
        <v>63</v>
      </c>
      <c r="E11814">
        <v>33</v>
      </c>
      <c r="F11814">
        <v>3.3079999999999998</v>
      </c>
      <c r="G11814">
        <v>329.13</v>
      </c>
      <c r="H11814">
        <v>351.3</v>
      </c>
    </row>
    <row r="11815" spans="1:8" x14ac:dyDescent="0.25">
      <c r="A11815" t="s">
        <v>59</v>
      </c>
      <c r="B11815">
        <v>2018</v>
      </c>
      <c r="C11815" t="s">
        <v>11</v>
      </c>
      <c r="D11815" t="s">
        <v>60</v>
      </c>
      <c r="E11815">
        <v>0</v>
      </c>
      <c r="F11815">
        <v>0</v>
      </c>
      <c r="G11815">
        <v>0</v>
      </c>
      <c r="H11815">
        <v>0</v>
      </c>
    </row>
    <row r="11816" spans="1:8" x14ac:dyDescent="0.25">
      <c r="A11816" t="s">
        <v>59</v>
      </c>
      <c r="B11816">
        <v>2018</v>
      </c>
      <c r="C11816" t="s">
        <v>11</v>
      </c>
      <c r="D11816" t="s">
        <v>60</v>
      </c>
      <c r="E11816">
        <v>3</v>
      </c>
      <c r="F11816">
        <v>27.526990000000001</v>
      </c>
      <c r="G11816">
        <v>2435.8200000000002</v>
      </c>
      <c r="H11816">
        <v>1693.3</v>
      </c>
    </row>
    <row r="11817" spans="1:8" x14ac:dyDescent="0.25">
      <c r="A11817" t="s">
        <v>59</v>
      </c>
      <c r="B11817">
        <v>2018</v>
      </c>
      <c r="C11817" t="s">
        <v>11</v>
      </c>
      <c r="D11817" t="s">
        <v>60</v>
      </c>
      <c r="E11817">
        <v>0</v>
      </c>
      <c r="F11817">
        <v>0</v>
      </c>
      <c r="G11817">
        <v>0</v>
      </c>
      <c r="H11817">
        <v>0</v>
      </c>
    </row>
    <row r="11818" spans="1:8" x14ac:dyDescent="0.25">
      <c r="A11818" t="s">
        <v>59</v>
      </c>
      <c r="B11818">
        <v>2018</v>
      </c>
      <c r="C11818" t="s">
        <v>11</v>
      </c>
      <c r="D11818" t="s">
        <v>60</v>
      </c>
      <c r="E11818">
        <v>5</v>
      </c>
      <c r="F11818">
        <v>0.44500000000000001</v>
      </c>
      <c r="G11818">
        <v>40.159999999999997</v>
      </c>
      <c r="H11818">
        <v>34.6</v>
      </c>
    </row>
    <row r="11819" spans="1:8" x14ac:dyDescent="0.25">
      <c r="A11819" t="s">
        <v>59</v>
      </c>
      <c r="B11819">
        <v>2018</v>
      </c>
      <c r="C11819" t="s">
        <v>11</v>
      </c>
      <c r="D11819" t="s">
        <v>60</v>
      </c>
      <c r="E11819">
        <v>0</v>
      </c>
      <c r="F11819">
        <v>0</v>
      </c>
      <c r="G11819">
        <v>0</v>
      </c>
      <c r="H11819">
        <v>0</v>
      </c>
    </row>
    <row r="11820" spans="1:8" x14ac:dyDescent="0.25">
      <c r="A11820" t="s">
        <v>59</v>
      </c>
      <c r="B11820">
        <v>2018</v>
      </c>
      <c r="C11820" t="s">
        <v>11</v>
      </c>
      <c r="D11820" t="s">
        <v>60</v>
      </c>
      <c r="E11820">
        <v>20</v>
      </c>
      <c r="F11820">
        <v>5.6167800000000003</v>
      </c>
      <c r="G11820">
        <v>459.15</v>
      </c>
      <c r="H11820">
        <v>435.95</v>
      </c>
    </row>
    <row r="11821" spans="1:8" x14ac:dyDescent="0.25">
      <c r="A11821" t="s">
        <v>59</v>
      </c>
      <c r="B11821">
        <v>2018</v>
      </c>
      <c r="C11821" t="s">
        <v>11</v>
      </c>
      <c r="D11821" t="s">
        <v>63</v>
      </c>
      <c r="E11821">
        <v>0</v>
      </c>
      <c r="F11821">
        <v>0</v>
      </c>
      <c r="G11821">
        <v>0</v>
      </c>
      <c r="H11821">
        <v>0</v>
      </c>
    </row>
    <row r="11822" spans="1:8" x14ac:dyDescent="0.25">
      <c r="A11822" t="s">
        <v>59</v>
      </c>
      <c r="B11822">
        <v>2018</v>
      </c>
      <c r="C11822" t="s">
        <v>11</v>
      </c>
      <c r="D11822" t="s">
        <v>60</v>
      </c>
      <c r="E11822">
        <v>4</v>
      </c>
      <c r="F11822">
        <v>6.4000000000000001E-2</v>
      </c>
      <c r="G11822">
        <v>11.6</v>
      </c>
      <c r="H11822">
        <v>134.86000000000001</v>
      </c>
    </row>
    <row r="11823" spans="1:8" x14ac:dyDescent="0.25">
      <c r="A11823" t="s">
        <v>59</v>
      </c>
      <c r="B11823">
        <v>2018</v>
      </c>
      <c r="C11823" t="s">
        <v>11</v>
      </c>
      <c r="D11823" t="s">
        <v>60</v>
      </c>
      <c r="E11823">
        <v>0</v>
      </c>
      <c r="F11823">
        <v>0</v>
      </c>
      <c r="G11823">
        <v>0</v>
      </c>
      <c r="H11823">
        <v>0</v>
      </c>
    </row>
    <row r="11824" spans="1:8" x14ac:dyDescent="0.25">
      <c r="A11824" t="s">
        <v>59</v>
      </c>
      <c r="B11824">
        <v>2018</v>
      </c>
      <c r="C11824" t="s">
        <v>11</v>
      </c>
      <c r="D11824" t="s">
        <v>60</v>
      </c>
      <c r="E11824">
        <v>0</v>
      </c>
      <c r="F11824">
        <v>0</v>
      </c>
      <c r="G11824">
        <v>0</v>
      </c>
      <c r="H11824">
        <v>0</v>
      </c>
    </row>
    <row r="11825" spans="1:8" x14ac:dyDescent="0.25">
      <c r="A11825" t="s">
        <v>59</v>
      </c>
      <c r="B11825">
        <v>2018</v>
      </c>
      <c r="C11825" t="s">
        <v>11</v>
      </c>
      <c r="D11825" t="s">
        <v>60</v>
      </c>
      <c r="E11825">
        <v>26</v>
      </c>
      <c r="F11825">
        <v>110.50758999999999</v>
      </c>
      <c r="G11825">
        <v>9795.1299999999992</v>
      </c>
      <c r="H11825">
        <v>0</v>
      </c>
    </row>
    <row r="11826" spans="1:8" x14ac:dyDescent="0.25">
      <c r="A11826" t="s">
        <v>59</v>
      </c>
      <c r="B11826">
        <v>2018</v>
      </c>
      <c r="C11826" t="s">
        <v>11</v>
      </c>
      <c r="D11826" t="s">
        <v>60</v>
      </c>
      <c r="E11826">
        <v>0</v>
      </c>
      <c r="F11826">
        <v>0</v>
      </c>
      <c r="G11826">
        <v>0</v>
      </c>
      <c r="H11826">
        <v>0</v>
      </c>
    </row>
    <row r="11827" spans="1:8" x14ac:dyDescent="0.25">
      <c r="A11827" t="s">
        <v>59</v>
      </c>
      <c r="B11827">
        <v>2018</v>
      </c>
      <c r="C11827" t="s">
        <v>11</v>
      </c>
      <c r="D11827" t="s">
        <v>63</v>
      </c>
      <c r="E11827">
        <v>0</v>
      </c>
      <c r="F11827">
        <v>0</v>
      </c>
      <c r="G11827">
        <v>0</v>
      </c>
      <c r="H11827">
        <v>0</v>
      </c>
    </row>
    <row r="11828" spans="1:8" x14ac:dyDescent="0.25">
      <c r="A11828" t="s">
        <v>59</v>
      </c>
      <c r="B11828">
        <v>2018</v>
      </c>
      <c r="C11828" t="s">
        <v>11</v>
      </c>
      <c r="D11828" t="s">
        <v>64</v>
      </c>
      <c r="E11828">
        <v>0</v>
      </c>
      <c r="F11828">
        <v>0</v>
      </c>
      <c r="G11828">
        <v>0</v>
      </c>
      <c r="H11828">
        <v>0</v>
      </c>
    </row>
    <row r="11829" spans="1:8" x14ac:dyDescent="0.25">
      <c r="A11829" t="s">
        <v>59</v>
      </c>
      <c r="B11829">
        <v>2018</v>
      </c>
      <c r="C11829" t="s">
        <v>11</v>
      </c>
      <c r="D11829" t="s">
        <v>61</v>
      </c>
      <c r="E11829">
        <v>7</v>
      </c>
      <c r="F11829">
        <v>71.532730000000001</v>
      </c>
      <c r="G11829">
        <v>5512.24</v>
      </c>
      <c r="H11829">
        <v>5439.98</v>
      </c>
    </row>
    <row r="11830" spans="1:8" x14ac:dyDescent="0.25">
      <c r="A11830" t="s">
        <v>59</v>
      </c>
      <c r="B11830">
        <v>2018</v>
      </c>
      <c r="C11830" t="s">
        <v>11</v>
      </c>
      <c r="D11830" t="s">
        <v>61</v>
      </c>
      <c r="E11830">
        <v>0</v>
      </c>
      <c r="F11830">
        <v>0</v>
      </c>
      <c r="G11830">
        <v>0</v>
      </c>
      <c r="H11830">
        <v>0</v>
      </c>
    </row>
    <row r="11831" spans="1:8" x14ac:dyDescent="0.25">
      <c r="A11831" t="s">
        <v>59</v>
      </c>
      <c r="B11831">
        <v>2018</v>
      </c>
      <c r="C11831" t="s">
        <v>11</v>
      </c>
      <c r="D11831" t="s">
        <v>60</v>
      </c>
      <c r="E11831">
        <v>3063</v>
      </c>
      <c r="F11831">
        <v>1178.5702699999999</v>
      </c>
      <c r="G11831">
        <v>103742.55</v>
      </c>
      <c r="H11831">
        <v>105543.51</v>
      </c>
    </row>
    <row r="11832" spans="1:8" x14ac:dyDescent="0.25">
      <c r="A11832" t="s">
        <v>59</v>
      </c>
      <c r="B11832">
        <v>2018</v>
      </c>
      <c r="C11832" t="s">
        <v>11</v>
      </c>
      <c r="D11832" t="s">
        <v>60</v>
      </c>
      <c r="E11832">
        <v>0</v>
      </c>
      <c r="F11832">
        <v>0</v>
      </c>
      <c r="G11832">
        <v>0</v>
      </c>
      <c r="H11832">
        <v>0</v>
      </c>
    </row>
    <row r="11833" spans="1:8" x14ac:dyDescent="0.25">
      <c r="A11833" t="s">
        <v>59</v>
      </c>
      <c r="B11833">
        <v>2018</v>
      </c>
      <c r="C11833" t="s">
        <v>11</v>
      </c>
      <c r="D11833" t="s">
        <v>60</v>
      </c>
      <c r="E11833">
        <v>3</v>
      </c>
      <c r="F11833">
        <v>0.14299999999999999</v>
      </c>
      <c r="G11833">
        <v>10.72</v>
      </c>
      <c r="H11833">
        <v>7.91</v>
      </c>
    </row>
    <row r="11834" spans="1:8" x14ac:dyDescent="0.25">
      <c r="A11834" t="s">
        <v>59</v>
      </c>
      <c r="B11834">
        <v>2018</v>
      </c>
      <c r="C11834" t="s">
        <v>11</v>
      </c>
      <c r="D11834" t="s">
        <v>62</v>
      </c>
      <c r="E11834">
        <v>31</v>
      </c>
      <c r="F11834">
        <v>258.9796</v>
      </c>
      <c r="G11834">
        <v>24072.76</v>
      </c>
      <c r="H11834">
        <v>9652.98</v>
      </c>
    </row>
    <row r="11835" spans="1:8" x14ac:dyDescent="0.25">
      <c r="A11835" t="s">
        <v>59</v>
      </c>
      <c r="B11835">
        <v>2018</v>
      </c>
      <c r="C11835" t="s">
        <v>11</v>
      </c>
      <c r="D11835" t="s">
        <v>62</v>
      </c>
      <c r="E11835">
        <v>46</v>
      </c>
      <c r="F11835">
        <v>35.290599999999998</v>
      </c>
      <c r="G11835">
        <v>5342.56</v>
      </c>
      <c r="H11835">
        <v>8582.2800000000007</v>
      </c>
    </row>
    <row r="11836" spans="1:8" x14ac:dyDescent="0.25">
      <c r="A11836" t="s">
        <v>59</v>
      </c>
      <c r="B11836">
        <v>2018</v>
      </c>
      <c r="C11836" t="s">
        <v>11</v>
      </c>
      <c r="D11836" t="s">
        <v>62</v>
      </c>
      <c r="E11836">
        <v>325</v>
      </c>
      <c r="F11836">
        <v>103.93940000000001</v>
      </c>
      <c r="G11836">
        <v>10092.26</v>
      </c>
      <c r="H11836">
        <v>11544.12</v>
      </c>
    </row>
    <row r="11837" spans="1:8" x14ac:dyDescent="0.25">
      <c r="A11837" t="s">
        <v>59</v>
      </c>
      <c r="B11837">
        <v>2018</v>
      </c>
      <c r="C11837" t="s">
        <v>11</v>
      </c>
      <c r="D11837" t="s">
        <v>60</v>
      </c>
      <c r="E11837">
        <v>63</v>
      </c>
      <c r="F11837">
        <v>396.94465000000002</v>
      </c>
      <c r="G11837">
        <v>25308.15</v>
      </c>
      <c r="H11837">
        <v>26135.16</v>
      </c>
    </row>
    <row r="11838" spans="1:8" x14ac:dyDescent="0.25">
      <c r="A11838" t="s">
        <v>59</v>
      </c>
      <c r="B11838">
        <v>2018</v>
      </c>
      <c r="C11838" t="s">
        <v>11</v>
      </c>
      <c r="D11838" t="s">
        <v>60</v>
      </c>
      <c r="E11838">
        <v>2</v>
      </c>
      <c r="F11838">
        <v>0.45800000000000002</v>
      </c>
      <c r="G11838">
        <v>29.62</v>
      </c>
      <c r="H11838">
        <v>0</v>
      </c>
    </row>
    <row r="11839" spans="1:8" x14ac:dyDescent="0.25">
      <c r="A11839" t="s">
        <v>59</v>
      </c>
      <c r="B11839">
        <v>2018</v>
      </c>
      <c r="C11839" t="s">
        <v>11</v>
      </c>
      <c r="D11839" t="s">
        <v>60</v>
      </c>
      <c r="E11839">
        <v>10</v>
      </c>
      <c r="F11839">
        <v>14.062110000000001</v>
      </c>
      <c r="G11839">
        <v>1056.9000000000001</v>
      </c>
      <c r="H11839">
        <v>1065.8699999999999</v>
      </c>
    </row>
    <row r="11840" spans="1:8" x14ac:dyDescent="0.25">
      <c r="A11840" t="s">
        <v>59</v>
      </c>
      <c r="B11840">
        <v>2018</v>
      </c>
      <c r="C11840" t="s">
        <v>11</v>
      </c>
      <c r="D11840" t="s">
        <v>60</v>
      </c>
      <c r="E11840">
        <v>162</v>
      </c>
      <c r="F11840">
        <v>82.527100000000004</v>
      </c>
      <c r="G11840">
        <v>10595.86</v>
      </c>
      <c r="H11840">
        <v>9998.69</v>
      </c>
    </row>
    <row r="11841" spans="1:8" x14ac:dyDescent="0.25">
      <c r="A11841" t="s">
        <v>59</v>
      </c>
      <c r="B11841">
        <v>2018</v>
      </c>
      <c r="C11841" t="s">
        <v>11</v>
      </c>
      <c r="D11841" t="s">
        <v>60</v>
      </c>
      <c r="E11841">
        <v>1</v>
      </c>
      <c r="F11841">
        <v>4.0000000000000001E-3</v>
      </c>
      <c r="G11841">
        <v>0.86</v>
      </c>
      <c r="H11841">
        <v>1.84</v>
      </c>
    </row>
    <row r="11842" spans="1:8" x14ac:dyDescent="0.25">
      <c r="A11842" t="s">
        <v>59</v>
      </c>
      <c r="B11842">
        <v>2018</v>
      </c>
      <c r="C11842" t="s">
        <v>11</v>
      </c>
      <c r="D11842" t="s">
        <v>60</v>
      </c>
      <c r="E11842">
        <v>90</v>
      </c>
      <c r="F11842">
        <v>466.79140000000001</v>
      </c>
      <c r="G11842">
        <v>32215.47</v>
      </c>
      <c r="H11842">
        <v>27423.87</v>
      </c>
    </row>
    <row r="11843" spans="1:8" x14ac:dyDescent="0.25">
      <c r="A11843" t="s">
        <v>59</v>
      </c>
      <c r="B11843">
        <v>2018</v>
      </c>
      <c r="C11843" t="s">
        <v>11</v>
      </c>
      <c r="D11843" t="s">
        <v>60</v>
      </c>
      <c r="E11843">
        <v>59</v>
      </c>
      <c r="F11843">
        <v>87.154420000000002</v>
      </c>
      <c r="G11843">
        <v>7602.78</v>
      </c>
      <c r="H11843">
        <v>4901.4799999999996</v>
      </c>
    </row>
    <row r="11844" spans="1:8" x14ac:dyDescent="0.25">
      <c r="A11844" t="s">
        <v>59</v>
      </c>
      <c r="B11844">
        <v>2018</v>
      </c>
      <c r="C11844" t="s">
        <v>11</v>
      </c>
      <c r="D11844" t="s">
        <v>60</v>
      </c>
      <c r="E11844">
        <v>592</v>
      </c>
      <c r="F11844">
        <v>267.82420000000002</v>
      </c>
      <c r="G11844">
        <v>19986.28</v>
      </c>
      <c r="H11844">
        <v>14798.54</v>
      </c>
    </row>
    <row r="11845" spans="1:8" x14ac:dyDescent="0.25">
      <c r="A11845" t="s">
        <v>59</v>
      </c>
      <c r="B11845">
        <v>2018</v>
      </c>
      <c r="C11845" t="s">
        <v>11</v>
      </c>
      <c r="D11845" t="s">
        <v>60</v>
      </c>
      <c r="E11845">
        <v>5</v>
      </c>
      <c r="F11845">
        <v>8.7919999999999998</v>
      </c>
      <c r="G11845">
        <v>890.96</v>
      </c>
      <c r="H11845">
        <v>0</v>
      </c>
    </row>
    <row r="11846" spans="1:8" x14ac:dyDescent="0.25">
      <c r="A11846" t="s">
        <v>59</v>
      </c>
      <c r="B11846">
        <v>2018</v>
      </c>
      <c r="C11846" t="s">
        <v>11</v>
      </c>
      <c r="D11846" t="s">
        <v>60</v>
      </c>
      <c r="E11846">
        <v>52</v>
      </c>
      <c r="F11846">
        <v>347.49247000000003</v>
      </c>
      <c r="G11846">
        <v>24462.9</v>
      </c>
      <c r="H11846">
        <v>21213.87</v>
      </c>
    </row>
    <row r="11847" spans="1:8" x14ac:dyDescent="0.25">
      <c r="A11847" t="s">
        <v>59</v>
      </c>
      <c r="B11847">
        <v>2018</v>
      </c>
      <c r="C11847" t="s">
        <v>11</v>
      </c>
      <c r="D11847" t="s">
        <v>60</v>
      </c>
      <c r="E11847">
        <v>38</v>
      </c>
      <c r="F11847">
        <v>55.331620000000001</v>
      </c>
      <c r="G11847">
        <v>4903.07</v>
      </c>
      <c r="H11847">
        <v>5017.71</v>
      </c>
    </row>
    <row r="11848" spans="1:8" x14ac:dyDescent="0.25">
      <c r="A11848" t="s">
        <v>59</v>
      </c>
      <c r="B11848">
        <v>2018</v>
      </c>
      <c r="C11848" t="s">
        <v>11</v>
      </c>
      <c r="D11848" t="s">
        <v>60</v>
      </c>
      <c r="E11848">
        <v>267</v>
      </c>
      <c r="F11848">
        <v>134.82004000000001</v>
      </c>
      <c r="G11848">
        <v>9821.86</v>
      </c>
      <c r="H11848">
        <v>6998.43</v>
      </c>
    </row>
    <row r="11849" spans="1:8" x14ac:dyDescent="0.25">
      <c r="A11849" t="s">
        <v>59</v>
      </c>
      <c r="B11849">
        <v>2018</v>
      </c>
      <c r="C11849" t="s">
        <v>11</v>
      </c>
      <c r="D11849" t="s">
        <v>64</v>
      </c>
      <c r="E11849">
        <v>1</v>
      </c>
      <c r="F11849">
        <v>21247.90611</v>
      </c>
      <c r="G11849">
        <v>2059814.56</v>
      </c>
      <c r="H11849">
        <v>2011874.48</v>
      </c>
    </row>
    <row r="11850" spans="1:8" x14ac:dyDescent="0.25">
      <c r="A11850" t="s">
        <v>59</v>
      </c>
      <c r="B11850">
        <v>2018</v>
      </c>
      <c r="C11850" t="s">
        <v>11</v>
      </c>
      <c r="D11850" t="s">
        <v>60</v>
      </c>
      <c r="E11850">
        <v>0</v>
      </c>
      <c r="F11850">
        <v>0</v>
      </c>
      <c r="G11850">
        <v>0</v>
      </c>
      <c r="H11850">
        <v>0</v>
      </c>
    </row>
    <row r="11851" spans="1:8" x14ac:dyDescent="0.25">
      <c r="A11851" t="s">
        <v>59</v>
      </c>
      <c r="B11851">
        <v>2018</v>
      </c>
      <c r="C11851" t="s">
        <v>11</v>
      </c>
      <c r="D11851" t="s">
        <v>60</v>
      </c>
      <c r="E11851">
        <v>0</v>
      </c>
      <c r="F11851">
        <v>0</v>
      </c>
      <c r="G11851">
        <v>0</v>
      </c>
      <c r="H11851">
        <v>0</v>
      </c>
    </row>
    <row r="11852" spans="1:8" x14ac:dyDescent="0.25">
      <c r="A11852" t="s">
        <v>59</v>
      </c>
      <c r="B11852">
        <v>2018</v>
      </c>
      <c r="C11852" t="s">
        <v>10</v>
      </c>
      <c r="D11852" t="s">
        <v>61</v>
      </c>
      <c r="E11852">
        <v>0</v>
      </c>
      <c r="F11852">
        <v>0</v>
      </c>
      <c r="G11852">
        <v>0</v>
      </c>
      <c r="H11852">
        <v>0</v>
      </c>
    </row>
    <row r="11853" spans="1:8" x14ac:dyDescent="0.25">
      <c r="A11853" t="s">
        <v>59</v>
      </c>
      <c r="B11853">
        <v>2018</v>
      </c>
      <c r="C11853" t="s">
        <v>10</v>
      </c>
      <c r="D11853" t="s">
        <v>60</v>
      </c>
      <c r="E11853">
        <v>0</v>
      </c>
      <c r="F11853">
        <v>0</v>
      </c>
      <c r="G11853">
        <v>0</v>
      </c>
      <c r="H11853">
        <v>0</v>
      </c>
    </row>
    <row r="11854" spans="1:8" x14ac:dyDescent="0.25">
      <c r="A11854" t="s">
        <v>59</v>
      </c>
      <c r="B11854">
        <v>2018</v>
      </c>
      <c r="C11854" t="s">
        <v>10</v>
      </c>
      <c r="D11854" t="s">
        <v>62</v>
      </c>
      <c r="E11854">
        <v>1</v>
      </c>
      <c r="F11854">
        <v>399.024</v>
      </c>
      <c r="G11854">
        <v>37245.379999999997</v>
      </c>
      <c r="H11854">
        <v>38591.32</v>
      </c>
    </row>
    <row r="11855" spans="1:8" x14ac:dyDescent="0.25">
      <c r="A11855" t="s">
        <v>59</v>
      </c>
      <c r="B11855">
        <v>2018</v>
      </c>
      <c r="C11855" t="s">
        <v>10</v>
      </c>
      <c r="D11855" t="s">
        <v>60</v>
      </c>
      <c r="E11855">
        <v>0</v>
      </c>
      <c r="F11855">
        <v>0</v>
      </c>
      <c r="G11855">
        <v>0</v>
      </c>
      <c r="H11855">
        <v>0</v>
      </c>
    </row>
    <row r="11856" spans="1:8" x14ac:dyDescent="0.25">
      <c r="A11856" t="s">
        <v>59</v>
      </c>
      <c r="B11856">
        <v>2018</v>
      </c>
      <c r="C11856" t="s">
        <v>10</v>
      </c>
      <c r="D11856" t="s">
        <v>60</v>
      </c>
      <c r="E11856">
        <v>0</v>
      </c>
      <c r="F11856">
        <v>0</v>
      </c>
      <c r="G11856">
        <v>0</v>
      </c>
      <c r="H11856">
        <v>0</v>
      </c>
    </row>
    <row r="11857" spans="1:8" x14ac:dyDescent="0.25">
      <c r="A11857" t="s">
        <v>59</v>
      </c>
      <c r="B11857">
        <v>2018</v>
      </c>
      <c r="C11857" t="s">
        <v>10</v>
      </c>
      <c r="D11857" t="s">
        <v>60</v>
      </c>
      <c r="E11857">
        <v>0</v>
      </c>
      <c r="F11857">
        <v>0</v>
      </c>
      <c r="G11857">
        <v>0</v>
      </c>
      <c r="H11857">
        <v>0</v>
      </c>
    </row>
    <row r="11858" spans="1:8" x14ac:dyDescent="0.25">
      <c r="A11858" t="s">
        <v>59</v>
      </c>
      <c r="B11858">
        <v>2018</v>
      </c>
      <c r="C11858" t="s">
        <v>10</v>
      </c>
      <c r="D11858" t="s">
        <v>60</v>
      </c>
      <c r="E11858">
        <v>0</v>
      </c>
      <c r="F11858">
        <v>0</v>
      </c>
      <c r="G11858">
        <v>0</v>
      </c>
      <c r="H11858">
        <v>0</v>
      </c>
    </row>
    <row r="11859" spans="1:8" x14ac:dyDescent="0.25">
      <c r="A11859" t="s">
        <v>59</v>
      </c>
      <c r="B11859">
        <v>2018</v>
      </c>
      <c r="C11859" t="s">
        <v>10</v>
      </c>
      <c r="D11859" t="s">
        <v>61</v>
      </c>
      <c r="E11859">
        <v>5</v>
      </c>
      <c r="F11859">
        <v>4224.5</v>
      </c>
      <c r="G11859">
        <v>363033.94</v>
      </c>
      <c r="H11859">
        <v>384728.35</v>
      </c>
    </row>
    <row r="11860" spans="1:8" x14ac:dyDescent="0.25">
      <c r="A11860" t="s">
        <v>59</v>
      </c>
      <c r="B11860">
        <v>2018</v>
      </c>
      <c r="C11860" t="s">
        <v>10</v>
      </c>
      <c r="D11860" t="s">
        <v>60</v>
      </c>
      <c r="E11860">
        <v>0</v>
      </c>
      <c r="F11860">
        <v>0</v>
      </c>
      <c r="G11860">
        <v>0</v>
      </c>
      <c r="H11860">
        <v>0</v>
      </c>
    </row>
    <row r="11861" spans="1:8" x14ac:dyDescent="0.25">
      <c r="A11861" t="s">
        <v>59</v>
      </c>
      <c r="B11861">
        <v>2018</v>
      </c>
      <c r="C11861" t="s">
        <v>10</v>
      </c>
      <c r="D11861" t="s">
        <v>60</v>
      </c>
      <c r="E11861">
        <v>0</v>
      </c>
      <c r="F11861">
        <v>0</v>
      </c>
      <c r="G11861">
        <v>0</v>
      </c>
      <c r="H11861">
        <v>0</v>
      </c>
    </row>
    <row r="11862" spans="1:8" x14ac:dyDescent="0.25">
      <c r="A11862" t="s">
        <v>59</v>
      </c>
      <c r="B11862">
        <v>2018</v>
      </c>
      <c r="C11862" t="s">
        <v>10</v>
      </c>
      <c r="D11862" t="s">
        <v>60</v>
      </c>
      <c r="E11862">
        <v>0</v>
      </c>
      <c r="F11862">
        <v>0</v>
      </c>
      <c r="G11862">
        <v>0</v>
      </c>
      <c r="H11862">
        <v>0</v>
      </c>
    </row>
    <row r="11863" spans="1:8" x14ac:dyDescent="0.25">
      <c r="A11863" t="s">
        <v>59</v>
      </c>
      <c r="B11863">
        <v>2018</v>
      </c>
      <c r="C11863" t="s">
        <v>10</v>
      </c>
      <c r="D11863" t="s">
        <v>60</v>
      </c>
      <c r="E11863">
        <v>0</v>
      </c>
      <c r="F11863">
        <v>0</v>
      </c>
      <c r="G11863">
        <v>0</v>
      </c>
      <c r="H11863">
        <v>0</v>
      </c>
    </row>
    <row r="11864" spans="1:8" x14ac:dyDescent="0.25">
      <c r="A11864" t="s">
        <v>59</v>
      </c>
      <c r="B11864">
        <v>2018</v>
      </c>
      <c r="C11864" t="s">
        <v>10</v>
      </c>
      <c r="D11864" t="s">
        <v>60</v>
      </c>
      <c r="E11864">
        <v>0</v>
      </c>
      <c r="F11864">
        <v>0</v>
      </c>
      <c r="G11864">
        <v>0</v>
      </c>
      <c r="H11864">
        <v>0</v>
      </c>
    </row>
    <row r="11865" spans="1:8" x14ac:dyDescent="0.25">
      <c r="A11865" t="s">
        <v>59</v>
      </c>
      <c r="B11865">
        <v>2018</v>
      </c>
      <c r="C11865" t="s">
        <v>10</v>
      </c>
      <c r="D11865" t="s">
        <v>62</v>
      </c>
      <c r="E11865">
        <v>0</v>
      </c>
      <c r="F11865">
        <v>0</v>
      </c>
      <c r="G11865">
        <v>0</v>
      </c>
      <c r="H11865">
        <v>0</v>
      </c>
    </row>
    <row r="11866" spans="1:8" x14ac:dyDescent="0.25">
      <c r="A11866" t="s">
        <v>59</v>
      </c>
      <c r="B11866">
        <v>2018</v>
      </c>
      <c r="C11866" t="s">
        <v>10</v>
      </c>
      <c r="D11866" t="s">
        <v>60</v>
      </c>
      <c r="E11866">
        <v>0</v>
      </c>
      <c r="F11866">
        <v>0</v>
      </c>
      <c r="G11866">
        <v>0</v>
      </c>
      <c r="H11866">
        <v>0</v>
      </c>
    </row>
    <row r="11867" spans="1:8" x14ac:dyDescent="0.25">
      <c r="A11867" t="s">
        <v>59</v>
      </c>
      <c r="B11867">
        <v>2018</v>
      </c>
      <c r="C11867" t="s">
        <v>10</v>
      </c>
      <c r="D11867" t="s">
        <v>60</v>
      </c>
      <c r="E11867">
        <v>0</v>
      </c>
      <c r="F11867">
        <v>0</v>
      </c>
      <c r="G11867">
        <v>0</v>
      </c>
      <c r="H11867">
        <v>0</v>
      </c>
    </row>
    <row r="11868" spans="1:8" x14ac:dyDescent="0.25">
      <c r="A11868" t="s">
        <v>59</v>
      </c>
      <c r="B11868">
        <v>2018</v>
      </c>
      <c r="C11868" t="s">
        <v>10</v>
      </c>
      <c r="D11868" t="s">
        <v>60</v>
      </c>
      <c r="E11868">
        <v>0</v>
      </c>
      <c r="F11868">
        <v>0</v>
      </c>
      <c r="G11868">
        <v>0</v>
      </c>
      <c r="H11868">
        <v>0</v>
      </c>
    </row>
    <row r="11869" spans="1:8" x14ac:dyDescent="0.25">
      <c r="A11869" t="s">
        <v>59</v>
      </c>
      <c r="B11869">
        <v>2018</v>
      </c>
      <c r="C11869" t="s">
        <v>10</v>
      </c>
      <c r="D11869" t="s">
        <v>60</v>
      </c>
      <c r="E11869">
        <v>1</v>
      </c>
      <c r="F11869">
        <v>182.61799999999999</v>
      </c>
      <c r="G11869">
        <v>11714</v>
      </c>
      <c r="H11869">
        <v>11714</v>
      </c>
    </row>
    <row r="11870" spans="1:8" x14ac:dyDescent="0.25">
      <c r="A11870" t="s">
        <v>59</v>
      </c>
      <c r="B11870">
        <v>2018</v>
      </c>
      <c r="C11870" t="s">
        <v>10</v>
      </c>
      <c r="D11870" t="s">
        <v>60</v>
      </c>
      <c r="E11870">
        <v>0</v>
      </c>
      <c r="F11870">
        <v>0</v>
      </c>
      <c r="G11870">
        <v>0</v>
      </c>
      <c r="H11870">
        <v>0</v>
      </c>
    </row>
    <row r="11871" spans="1:8" x14ac:dyDescent="0.25">
      <c r="A11871" t="s">
        <v>59</v>
      </c>
      <c r="B11871">
        <v>2018</v>
      </c>
      <c r="C11871" t="s">
        <v>10</v>
      </c>
      <c r="D11871" t="s">
        <v>60</v>
      </c>
      <c r="E11871">
        <v>0</v>
      </c>
      <c r="F11871">
        <v>0</v>
      </c>
      <c r="G11871">
        <v>0</v>
      </c>
      <c r="H11871">
        <v>0</v>
      </c>
    </row>
    <row r="11872" spans="1:8" x14ac:dyDescent="0.25">
      <c r="A11872" t="s">
        <v>59</v>
      </c>
      <c r="B11872">
        <v>2018</v>
      </c>
      <c r="C11872" t="s">
        <v>10</v>
      </c>
      <c r="D11872" t="s">
        <v>60</v>
      </c>
      <c r="E11872">
        <v>0</v>
      </c>
      <c r="F11872">
        <v>0</v>
      </c>
      <c r="G11872">
        <v>0</v>
      </c>
      <c r="H11872">
        <v>0</v>
      </c>
    </row>
    <row r="11873" spans="1:8" x14ac:dyDescent="0.25">
      <c r="A11873" t="s">
        <v>59</v>
      </c>
      <c r="B11873">
        <v>2018</v>
      </c>
      <c r="C11873" t="s">
        <v>10</v>
      </c>
      <c r="D11873" t="s">
        <v>61</v>
      </c>
      <c r="E11873">
        <v>0</v>
      </c>
      <c r="F11873">
        <v>0</v>
      </c>
      <c r="G11873">
        <v>0</v>
      </c>
      <c r="H11873">
        <v>0</v>
      </c>
    </row>
    <row r="11874" spans="1:8" x14ac:dyDescent="0.25">
      <c r="A11874" t="s">
        <v>59</v>
      </c>
      <c r="B11874">
        <v>2018</v>
      </c>
      <c r="C11874" t="s">
        <v>10</v>
      </c>
      <c r="D11874" t="s">
        <v>61</v>
      </c>
      <c r="E11874">
        <v>304</v>
      </c>
      <c r="F11874">
        <v>44343.29032</v>
      </c>
      <c r="G11874">
        <v>3664481.61</v>
      </c>
      <c r="H11874">
        <v>3342761.64</v>
      </c>
    </row>
    <row r="11875" spans="1:8" x14ac:dyDescent="0.25">
      <c r="A11875" t="s">
        <v>59</v>
      </c>
      <c r="B11875">
        <v>2018</v>
      </c>
      <c r="C11875" t="s">
        <v>10</v>
      </c>
      <c r="D11875" t="s">
        <v>61</v>
      </c>
      <c r="E11875">
        <v>2</v>
      </c>
      <c r="F11875">
        <v>0.91698000000000002</v>
      </c>
      <c r="G11875">
        <v>147.29</v>
      </c>
      <c r="H11875">
        <v>5.62</v>
      </c>
    </row>
    <row r="11876" spans="1:8" x14ac:dyDescent="0.25">
      <c r="A11876" t="s">
        <v>59</v>
      </c>
      <c r="B11876">
        <v>2018</v>
      </c>
      <c r="C11876" t="s">
        <v>10</v>
      </c>
      <c r="D11876" t="s">
        <v>60</v>
      </c>
      <c r="E11876">
        <v>0</v>
      </c>
      <c r="F11876">
        <v>0</v>
      </c>
      <c r="G11876">
        <v>0</v>
      </c>
      <c r="H11876">
        <v>0</v>
      </c>
    </row>
    <row r="11877" spans="1:8" x14ac:dyDescent="0.25">
      <c r="A11877" t="s">
        <v>59</v>
      </c>
      <c r="B11877">
        <v>2018</v>
      </c>
      <c r="C11877" t="s">
        <v>10</v>
      </c>
      <c r="D11877" t="s">
        <v>60</v>
      </c>
      <c r="E11877">
        <v>0</v>
      </c>
      <c r="F11877">
        <v>0</v>
      </c>
      <c r="G11877">
        <v>0</v>
      </c>
      <c r="H11877">
        <v>0</v>
      </c>
    </row>
    <row r="11878" spans="1:8" x14ac:dyDescent="0.25">
      <c r="A11878" t="s">
        <v>59</v>
      </c>
      <c r="B11878">
        <v>2018</v>
      </c>
      <c r="C11878" t="s">
        <v>10</v>
      </c>
      <c r="D11878" t="s">
        <v>60</v>
      </c>
      <c r="E11878">
        <v>0</v>
      </c>
      <c r="F11878">
        <v>0</v>
      </c>
      <c r="G11878">
        <v>0</v>
      </c>
      <c r="H11878">
        <v>0</v>
      </c>
    </row>
    <row r="11879" spans="1:8" x14ac:dyDescent="0.25">
      <c r="A11879" t="s">
        <v>59</v>
      </c>
      <c r="B11879">
        <v>2018</v>
      </c>
      <c r="C11879" t="s">
        <v>10</v>
      </c>
      <c r="D11879" t="s">
        <v>60</v>
      </c>
      <c r="E11879">
        <v>0</v>
      </c>
      <c r="F11879">
        <v>0</v>
      </c>
      <c r="G11879">
        <v>0</v>
      </c>
      <c r="H11879">
        <v>0</v>
      </c>
    </row>
    <row r="11880" spans="1:8" x14ac:dyDescent="0.25">
      <c r="A11880" t="s">
        <v>59</v>
      </c>
      <c r="B11880">
        <v>2018</v>
      </c>
      <c r="C11880" t="s">
        <v>10</v>
      </c>
      <c r="D11880" t="s">
        <v>62</v>
      </c>
      <c r="E11880">
        <v>134</v>
      </c>
      <c r="F11880">
        <v>11663.651529999999</v>
      </c>
      <c r="G11880">
        <v>1156967.9099999999</v>
      </c>
      <c r="H11880">
        <v>1151574.6000000001</v>
      </c>
    </row>
    <row r="11881" spans="1:8" x14ac:dyDescent="0.25">
      <c r="A11881" t="s">
        <v>59</v>
      </c>
      <c r="B11881">
        <v>2018</v>
      </c>
      <c r="C11881" t="s">
        <v>10</v>
      </c>
      <c r="D11881" t="s">
        <v>62</v>
      </c>
      <c r="E11881">
        <v>9</v>
      </c>
      <c r="F11881">
        <v>16.299579999999999</v>
      </c>
      <c r="G11881">
        <v>2340.58</v>
      </c>
      <c r="H11881">
        <v>2290.06</v>
      </c>
    </row>
    <row r="11882" spans="1:8" x14ac:dyDescent="0.25">
      <c r="A11882" t="s">
        <v>59</v>
      </c>
      <c r="B11882">
        <v>2018</v>
      </c>
      <c r="C11882" t="s">
        <v>10</v>
      </c>
      <c r="D11882" t="s">
        <v>60</v>
      </c>
      <c r="E11882">
        <v>0</v>
      </c>
      <c r="F11882">
        <v>0</v>
      </c>
      <c r="G11882">
        <v>0</v>
      </c>
      <c r="H11882">
        <v>0</v>
      </c>
    </row>
    <row r="11883" spans="1:8" x14ac:dyDescent="0.25">
      <c r="A11883" t="s">
        <v>59</v>
      </c>
      <c r="B11883">
        <v>2018</v>
      </c>
      <c r="C11883" t="s">
        <v>10</v>
      </c>
      <c r="D11883" t="s">
        <v>60</v>
      </c>
      <c r="E11883">
        <v>0</v>
      </c>
      <c r="F11883">
        <v>0</v>
      </c>
      <c r="G11883">
        <v>0</v>
      </c>
      <c r="H11883">
        <v>0</v>
      </c>
    </row>
    <row r="11884" spans="1:8" x14ac:dyDescent="0.25">
      <c r="A11884" t="s">
        <v>59</v>
      </c>
      <c r="B11884">
        <v>2018</v>
      </c>
      <c r="C11884" t="s">
        <v>10</v>
      </c>
      <c r="D11884" t="s">
        <v>60</v>
      </c>
      <c r="E11884">
        <v>0</v>
      </c>
      <c r="F11884">
        <v>0</v>
      </c>
      <c r="G11884">
        <v>0</v>
      </c>
      <c r="H11884">
        <v>0</v>
      </c>
    </row>
    <row r="11885" spans="1:8" x14ac:dyDescent="0.25">
      <c r="A11885" t="s">
        <v>59</v>
      </c>
      <c r="B11885">
        <v>2018</v>
      </c>
      <c r="C11885" t="s">
        <v>10</v>
      </c>
      <c r="D11885" t="s">
        <v>60</v>
      </c>
      <c r="E11885">
        <v>0</v>
      </c>
      <c r="F11885">
        <v>0</v>
      </c>
      <c r="G11885">
        <v>0</v>
      </c>
      <c r="H11885">
        <v>0</v>
      </c>
    </row>
    <row r="11886" spans="1:8" x14ac:dyDescent="0.25">
      <c r="A11886" t="s">
        <v>59</v>
      </c>
      <c r="B11886">
        <v>2018</v>
      </c>
      <c r="C11886" t="s">
        <v>10</v>
      </c>
      <c r="D11886" t="s">
        <v>60</v>
      </c>
      <c r="E11886">
        <v>0</v>
      </c>
      <c r="F11886">
        <v>0</v>
      </c>
      <c r="G11886">
        <v>0</v>
      </c>
      <c r="H11886">
        <v>0</v>
      </c>
    </row>
    <row r="11887" spans="1:8" x14ac:dyDescent="0.25">
      <c r="A11887" t="s">
        <v>59</v>
      </c>
      <c r="B11887">
        <v>2018</v>
      </c>
      <c r="C11887" t="s">
        <v>10</v>
      </c>
      <c r="D11887" t="s">
        <v>60</v>
      </c>
      <c r="E11887">
        <v>16</v>
      </c>
      <c r="F11887">
        <v>2.0365799999999998</v>
      </c>
      <c r="G11887">
        <v>350.33</v>
      </c>
      <c r="H11887">
        <v>430.21</v>
      </c>
    </row>
    <row r="11888" spans="1:8" x14ac:dyDescent="0.25">
      <c r="A11888" t="s">
        <v>59</v>
      </c>
      <c r="B11888">
        <v>2018</v>
      </c>
      <c r="C11888" t="s">
        <v>10</v>
      </c>
      <c r="D11888" t="s">
        <v>60</v>
      </c>
      <c r="E11888">
        <v>256</v>
      </c>
      <c r="F11888">
        <v>1924.6923400000001</v>
      </c>
      <c r="G11888">
        <v>167804.94</v>
      </c>
      <c r="H11888">
        <v>155005.37</v>
      </c>
    </row>
    <row r="11889" spans="1:8" x14ac:dyDescent="0.25">
      <c r="A11889" t="s">
        <v>59</v>
      </c>
      <c r="B11889">
        <v>2018</v>
      </c>
      <c r="C11889" t="s">
        <v>10</v>
      </c>
      <c r="D11889" t="s">
        <v>60</v>
      </c>
      <c r="E11889">
        <v>4</v>
      </c>
      <c r="F11889">
        <v>21.567440000000001</v>
      </c>
      <c r="G11889">
        <v>2037.32</v>
      </c>
      <c r="H11889">
        <v>4129.67</v>
      </c>
    </row>
    <row r="11890" spans="1:8" x14ac:dyDescent="0.25">
      <c r="A11890" t="s">
        <v>59</v>
      </c>
      <c r="B11890">
        <v>2018</v>
      </c>
      <c r="C11890" t="s">
        <v>10</v>
      </c>
      <c r="D11890" t="s">
        <v>60</v>
      </c>
      <c r="E11890">
        <v>1014</v>
      </c>
      <c r="F11890">
        <v>1345.20508</v>
      </c>
      <c r="G11890">
        <v>158625.22</v>
      </c>
      <c r="H11890">
        <v>153468.54999999999</v>
      </c>
    </row>
    <row r="11891" spans="1:8" x14ac:dyDescent="0.25">
      <c r="A11891" t="s">
        <v>59</v>
      </c>
      <c r="B11891">
        <v>2018</v>
      </c>
      <c r="C11891" t="s">
        <v>10</v>
      </c>
      <c r="D11891" t="s">
        <v>60</v>
      </c>
      <c r="E11891">
        <v>7737</v>
      </c>
      <c r="F11891">
        <v>2061.0940399999999</v>
      </c>
      <c r="G11891">
        <v>178627.8</v>
      </c>
      <c r="H11891">
        <v>170450.72</v>
      </c>
    </row>
    <row r="11892" spans="1:8" x14ac:dyDescent="0.25">
      <c r="A11892" t="s">
        <v>59</v>
      </c>
      <c r="B11892">
        <v>2018</v>
      </c>
      <c r="C11892" t="s">
        <v>10</v>
      </c>
      <c r="D11892" t="s">
        <v>60</v>
      </c>
      <c r="E11892">
        <v>0</v>
      </c>
      <c r="F11892">
        <v>0</v>
      </c>
      <c r="G11892">
        <v>0</v>
      </c>
      <c r="H11892">
        <v>0</v>
      </c>
    </row>
    <row r="11893" spans="1:8" x14ac:dyDescent="0.25">
      <c r="A11893" t="s">
        <v>59</v>
      </c>
      <c r="B11893">
        <v>2018</v>
      </c>
      <c r="C11893" t="s">
        <v>10</v>
      </c>
      <c r="D11893" t="s">
        <v>60</v>
      </c>
      <c r="E11893">
        <v>37</v>
      </c>
      <c r="F11893">
        <v>22.68431</v>
      </c>
      <c r="G11893">
        <v>1795.34</v>
      </c>
      <c r="H11893">
        <v>1546.63</v>
      </c>
    </row>
    <row r="11894" spans="1:8" x14ac:dyDescent="0.25">
      <c r="A11894" t="s">
        <v>59</v>
      </c>
      <c r="B11894">
        <v>2018</v>
      </c>
      <c r="C11894" t="s">
        <v>10</v>
      </c>
      <c r="D11894" t="s">
        <v>60</v>
      </c>
      <c r="E11894">
        <v>37</v>
      </c>
      <c r="F11894">
        <v>231.97644</v>
      </c>
      <c r="G11894">
        <v>15671.66</v>
      </c>
      <c r="H11894">
        <v>14871.04</v>
      </c>
    </row>
    <row r="11895" spans="1:8" x14ac:dyDescent="0.25">
      <c r="A11895" t="s">
        <v>59</v>
      </c>
      <c r="B11895">
        <v>2018</v>
      </c>
      <c r="C11895" t="s">
        <v>10</v>
      </c>
      <c r="D11895" t="s">
        <v>60</v>
      </c>
      <c r="E11895">
        <v>0</v>
      </c>
      <c r="F11895">
        <v>0</v>
      </c>
      <c r="G11895">
        <v>0</v>
      </c>
      <c r="H11895">
        <v>0</v>
      </c>
    </row>
    <row r="11896" spans="1:8" x14ac:dyDescent="0.25">
      <c r="A11896" t="s">
        <v>59</v>
      </c>
      <c r="B11896">
        <v>2018</v>
      </c>
      <c r="C11896" t="s">
        <v>10</v>
      </c>
      <c r="D11896" t="s">
        <v>60</v>
      </c>
      <c r="E11896">
        <v>0</v>
      </c>
      <c r="F11896">
        <v>0</v>
      </c>
      <c r="G11896">
        <v>0</v>
      </c>
      <c r="H11896">
        <v>0</v>
      </c>
    </row>
    <row r="11897" spans="1:8" x14ac:dyDescent="0.25">
      <c r="A11897" t="s">
        <v>59</v>
      </c>
      <c r="B11897">
        <v>2018</v>
      </c>
      <c r="C11897" t="s">
        <v>10</v>
      </c>
      <c r="D11897" t="s">
        <v>61</v>
      </c>
      <c r="E11897">
        <v>0</v>
      </c>
      <c r="F11897">
        <v>0</v>
      </c>
      <c r="G11897">
        <v>0</v>
      </c>
      <c r="H11897">
        <v>0</v>
      </c>
    </row>
    <row r="11898" spans="1:8" x14ac:dyDescent="0.25">
      <c r="A11898" t="s">
        <v>59</v>
      </c>
      <c r="B11898">
        <v>2018</v>
      </c>
      <c r="C11898" t="s">
        <v>10</v>
      </c>
      <c r="D11898" t="s">
        <v>60</v>
      </c>
      <c r="E11898">
        <v>0</v>
      </c>
      <c r="F11898">
        <v>0</v>
      </c>
      <c r="G11898">
        <v>0</v>
      </c>
      <c r="H11898">
        <v>0</v>
      </c>
    </row>
    <row r="11899" spans="1:8" x14ac:dyDescent="0.25">
      <c r="A11899" t="s">
        <v>59</v>
      </c>
      <c r="B11899">
        <v>2018</v>
      </c>
      <c r="C11899" t="s">
        <v>10</v>
      </c>
      <c r="D11899" t="s">
        <v>60</v>
      </c>
      <c r="E11899">
        <v>0</v>
      </c>
      <c r="F11899">
        <v>0</v>
      </c>
      <c r="G11899">
        <v>0</v>
      </c>
      <c r="H11899">
        <v>0</v>
      </c>
    </row>
    <row r="11900" spans="1:8" x14ac:dyDescent="0.25">
      <c r="A11900" t="s">
        <v>59</v>
      </c>
      <c r="B11900">
        <v>2018</v>
      </c>
      <c r="C11900" t="s">
        <v>10</v>
      </c>
      <c r="D11900" t="s">
        <v>60</v>
      </c>
      <c r="E11900">
        <v>0</v>
      </c>
      <c r="F11900">
        <v>0</v>
      </c>
      <c r="G11900">
        <v>0</v>
      </c>
      <c r="H11900">
        <v>0</v>
      </c>
    </row>
    <row r="11901" spans="1:8" x14ac:dyDescent="0.25">
      <c r="A11901" t="s">
        <v>59</v>
      </c>
      <c r="B11901">
        <v>2018</v>
      </c>
      <c r="C11901" t="s">
        <v>10</v>
      </c>
      <c r="D11901" t="s">
        <v>62</v>
      </c>
      <c r="E11901">
        <v>0</v>
      </c>
      <c r="F11901">
        <v>0</v>
      </c>
      <c r="G11901">
        <v>0</v>
      </c>
      <c r="H11901">
        <v>0</v>
      </c>
    </row>
    <row r="11902" spans="1:8" x14ac:dyDescent="0.25">
      <c r="A11902" t="s">
        <v>59</v>
      </c>
      <c r="B11902">
        <v>2018</v>
      </c>
      <c r="C11902" t="s">
        <v>10</v>
      </c>
      <c r="D11902" t="s">
        <v>60</v>
      </c>
      <c r="E11902">
        <v>0</v>
      </c>
      <c r="F11902">
        <v>0</v>
      </c>
      <c r="G11902">
        <v>0</v>
      </c>
      <c r="H11902">
        <v>0</v>
      </c>
    </row>
    <row r="11903" spans="1:8" x14ac:dyDescent="0.25">
      <c r="A11903" t="s">
        <v>59</v>
      </c>
      <c r="B11903">
        <v>2018</v>
      </c>
      <c r="C11903" t="s">
        <v>10</v>
      </c>
      <c r="D11903" t="s">
        <v>60</v>
      </c>
      <c r="E11903">
        <v>0</v>
      </c>
      <c r="F11903">
        <v>0</v>
      </c>
      <c r="G11903">
        <v>0</v>
      </c>
      <c r="H11903">
        <v>0</v>
      </c>
    </row>
    <row r="11904" spans="1:8" x14ac:dyDescent="0.25">
      <c r="A11904" t="s">
        <v>59</v>
      </c>
      <c r="B11904">
        <v>2018</v>
      </c>
      <c r="C11904" t="s">
        <v>10</v>
      </c>
      <c r="D11904" t="s">
        <v>60</v>
      </c>
      <c r="E11904">
        <v>0</v>
      </c>
      <c r="F11904">
        <v>0</v>
      </c>
      <c r="G11904">
        <v>0</v>
      </c>
      <c r="H11904">
        <v>0</v>
      </c>
    </row>
    <row r="11905" spans="1:8" x14ac:dyDescent="0.25">
      <c r="A11905" t="s">
        <v>59</v>
      </c>
      <c r="B11905">
        <v>2018</v>
      </c>
      <c r="C11905" t="s">
        <v>10</v>
      </c>
      <c r="D11905" t="s">
        <v>60</v>
      </c>
      <c r="E11905">
        <v>0</v>
      </c>
      <c r="F11905">
        <v>0</v>
      </c>
      <c r="G11905">
        <v>0</v>
      </c>
      <c r="H11905">
        <v>0</v>
      </c>
    </row>
    <row r="11906" spans="1:8" x14ac:dyDescent="0.25">
      <c r="A11906" t="s">
        <v>59</v>
      </c>
      <c r="B11906">
        <v>2018</v>
      </c>
      <c r="C11906" t="s">
        <v>10</v>
      </c>
      <c r="D11906" t="s">
        <v>61</v>
      </c>
      <c r="E11906">
        <v>0</v>
      </c>
      <c r="F11906">
        <v>0</v>
      </c>
      <c r="G11906">
        <v>0</v>
      </c>
      <c r="H11906">
        <v>0</v>
      </c>
    </row>
    <row r="11907" spans="1:8" x14ac:dyDescent="0.25">
      <c r="A11907" t="s">
        <v>59</v>
      </c>
      <c r="B11907">
        <v>2018</v>
      </c>
      <c r="C11907" t="s">
        <v>10</v>
      </c>
      <c r="D11907" t="s">
        <v>60</v>
      </c>
      <c r="E11907">
        <v>0</v>
      </c>
      <c r="F11907">
        <v>0</v>
      </c>
      <c r="G11907">
        <v>0</v>
      </c>
      <c r="H11907">
        <v>0</v>
      </c>
    </row>
    <row r="11908" spans="1:8" x14ac:dyDescent="0.25">
      <c r="A11908" t="s">
        <v>59</v>
      </c>
      <c r="B11908">
        <v>2018</v>
      </c>
      <c r="C11908" t="s">
        <v>10</v>
      </c>
      <c r="D11908" t="s">
        <v>60</v>
      </c>
      <c r="E11908">
        <v>0</v>
      </c>
      <c r="F11908">
        <v>0</v>
      </c>
      <c r="G11908">
        <v>0</v>
      </c>
      <c r="H11908">
        <v>0</v>
      </c>
    </row>
    <row r="11909" spans="1:8" x14ac:dyDescent="0.25">
      <c r="A11909" t="s">
        <v>59</v>
      </c>
      <c r="B11909">
        <v>2018</v>
      </c>
      <c r="C11909" t="s">
        <v>10</v>
      </c>
      <c r="D11909" t="s">
        <v>60</v>
      </c>
      <c r="E11909">
        <v>0</v>
      </c>
      <c r="F11909">
        <v>0</v>
      </c>
      <c r="G11909">
        <v>0</v>
      </c>
      <c r="H11909">
        <v>0</v>
      </c>
    </row>
    <row r="11910" spans="1:8" x14ac:dyDescent="0.25">
      <c r="A11910" t="s">
        <v>59</v>
      </c>
      <c r="B11910">
        <v>2018</v>
      </c>
      <c r="C11910" t="s">
        <v>10</v>
      </c>
      <c r="D11910" t="s">
        <v>60</v>
      </c>
      <c r="E11910">
        <v>0</v>
      </c>
      <c r="F11910">
        <v>0</v>
      </c>
      <c r="G11910">
        <v>0</v>
      </c>
      <c r="H11910">
        <v>0</v>
      </c>
    </row>
    <row r="11911" spans="1:8" x14ac:dyDescent="0.25">
      <c r="A11911" t="s">
        <v>59</v>
      </c>
      <c r="B11911">
        <v>2018</v>
      </c>
      <c r="C11911" t="s">
        <v>10</v>
      </c>
      <c r="D11911" t="s">
        <v>60</v>
      </c>
      <c r="E11911">
        <v>0</v>
      </c>
      <c r="F11911">
        <v>0</v>
      </c>
      <c r="G11911">
        <v>0</v>
      </c>
      <c r="H11911">
        <v>0</v>
      </c>
    </row>
    <row r="11912" spans="1:8" x14ac:dyDescent="0.25">
      <c r="A11912" t="s">
        <v>59</v>
      </c>
      <c r="B11912">
        <v>2018</v>
      </c>
      <c r="C11912" t="s">
        <v>10</v>
      </c>
      <c r="D11912" t="s">
        <v>60</v>
      </c>
      <c r="E11912">
        <v>8</v>
      </c>
      <c r="F11912">
        <v>336.14832000000001</v>
      </c>
      <c r="G11912">
        <v>19359.95</v>
      </c>
      <c r="H11912">
        <v>19789.080000000002</v>
      </c>
    </row>
    <row r="11913" spans="1:8" x14ac:dyDescent="0.25">
      <c r="A11913" t="s">
        <v>59</v>
      </c>
      <c r="B11913">
        <v>2018</v>
      </c>
      <c r="C11913" t="s">
        <v>10</v>
      </c>
      <c r="D11913" t="s">
        <v>60</v>
      </c>
      <c r="E11913">
        <v>0</v>
      </c>
      <c r="F11913">
        <v>0</v>
      </c>
      <c r="G11913">
        <v>0</v>
      </c>
      <c r="H11913">
        <v>0</v>
      </c>
    </row>
    <row r="11914" spans="1:8" x14ac:dyDescent="0.25">
      <c r="A11914" t="s">
        <v>59</v>
      </c>
      <c r="B11914">
        <v>2018</v>
      </c>
      <c r="C11914" t="s">
        <v>10</v>
      </c>
      <c r="D11914" t="s">
        <v>60</v>
      </c>
      <c r="E11914">
        <v>0</v>
      </c>
      <c r="F11914">
        <v>0</v>
      </c>
      <c r="G11914">
        <v>0</v>
      </c>
      <c r="H11914">
        <v>0</v>
      </c>
    </row>
    <row r="11915" spans="1:8" x14ac:dyDescent="0.25">
      <c r="A11915" t="s">
        <v>59</v>
      </c>
      <c r="B11915">
        <v>2018</v>
      </c>
      <c r="C11915" t="s">
        <v>10</v>
      </c>
      <c r="D11915" t="s">
        <v>62</v>
      </c>
      <c r="E11915">
        <v>0</v>
      </c>
      <c r="F11915">
        <v>0</v>
      </c>
      <c r="G11915">
        <v>0</v>
      </c>
      <c r="H11915">
        <v>0</v>
      </c>
    </row>
    <row r="11916" spans="1:8" x14ac:dyDescent="0.25">
      <c r="A11916" t="s">
        <v>59</v>
      </c>
      <c r="B11916">
        <v>2018</v>
      </c>
      <c r="C11916" t="s">
        <v>10</v>
      </c>
      <c r="D11916" t="s">
        <v>60</v>
      </c>
      <c r="E11916">
        <v>0</v>
      </c>
      <c r="F11916">
        <v>0</v>
      </c>
      <c r="G11916">
        <v>0</v>
      </c>
      <c r="H11916">
        <v>0</v>
      </c>
    </row>
    <row r="11917" spans="1:8" x14ac:dyDescent="0.25">
      <c r="A11917" t="s">
        <v>59</v>
      </c>
      <c r="B11917">
        <v>2018</v>
      </c>
      <c r="C11917" t="s">
        <v>10</v>
      </c>
      <c r="D11917" t="s">
        <v>60</v>
      </c>
      <c r="E11917">
        <v>0</v>
      </c>
      <c r="F11917">
        <v>0</v>
      </c>
      <c r="G11917">
        <v>0</v>
      </c>
      <c r="H11917">
        <v>0</v>
      </c>
    </row>
    <row r="11918" spans="1:8" x14ac:dyDescent="0.25">
      <c r="A11918" t="s">
        <v>59</v>
      </c>
      <c r="B11918">
        <v>2018</v>
      </c>
      <c r="C11918" t="s">
        <v>10</v>
      </c>
      <c r="D11918" t="s">
        <v>60</v>
      </c>
      <c r="E11918">
        <v>1</v>
      </c>
      <c r="F11918">
        <v>28.232489999999999</v>
      </c>
      <c r="G11918">
        <v>2062.71</v>
      </c>
      <c r="H11918">
        <v>0</v>
      </c>
    </row>
    <row r="11919" spans="1:8" x14ac:dyDescent="0.25">
      <c r="A11919" t="s">
        <v>59</v>
      </c>
      <c r="B11919">
        <v>2018</v>
      </c>
      <c r="C11919" t="s">
        <v>10</v>
      </c>
      <c r="D11919" t="s">
        <v>61</v>
      </c>
      <c r="E11919">
        <v>0</v>
      </c>
      <c r="F11919">
        <v>0</v>
      </c>
      <c r="G11919">
        <v>0</v>
      </c>
      <c r="H11919">
        <v>0</v>
      </c>
    </row>
    <row r="11920" spans="1:8" x14ac:dyDescent="0.25">
      <c r="A11920" t="s">
        <v>59</v>
      </c>
      <c r="B11920">
        <v>2018</v>
      </c>
      <c r="C11920" t="s">
        <v>10</v>
      </c>
      <c r="D11920" t="s">
        <v>61</v>
      </c>
      <c r="E11920">
        <v>8</v>
      </c>
      <c r="F11920">
        <v>903.21896000000004</v>
      </c>
      <c r="G11920">
        <v>70619.11</v>
      </c>
      <c r="H11920">
        <v>70584.31</v>
      </c>
    </row>
    <row r="11921" spans="1:8" x14ac:dyDescent="0.25">
      <c r="A11921" t="s">
        <v>59</v>
      </c>
      <c r="B11921">
        <v>2018</v>
      </c>
      <c r="C11921" t="s">
        <v>10</v>
      </c>
      <c r="D11921" t="s">
        <v>61</v>
      </c>
      <c r="E11921">
        <v>0</v>
      </c>
      <c r="F11921">
        <v>0</v>
      </c>
      <c r="G11921">
        <v>0</v>
      </c>
      <c r="H11921">
        <v>0</v>
      </c>
    </row>
    <row r="11922" spans="1:8" x14ac:dyDescent="0.25">
      <c r="A11922" t="s">
        <v>59</v>
      </c>
      <c r="B11922">
        <v>2018</v>
      </c>
      <c r="C11922" t="s">
        <v>10</v>
      </c>
      <c r="D11922" t="s">
        <v>60</v>
      </c>
      <c r="E11922">
        <v>0</v>
      </c>
      <c r="F11922">
        <v>0</v>
      </c>
      <c r="G11922">
        <v>0</v>
      </c>
      <c r="H11922">
        <v>0</v>
      </c>
    </row>
    <row r="11923" spans="1:8" x14ac:dyDescent="0.25">
      <c r="A11923" t="s">
        <v>59</v>
      </c>
      <c r="B11923">
        <v>2018</v>
      </c>
      <c r="C11923" t="s">
        <v>10</v>
      </c>
      <c r="D11923" t="s">
        <v>60</v>
      </c>
      <c r="E11923">
        <v>0</v>
      </c>
      <c r="F11923">
        <v>0</v>
      </c>
      <c r="G11923">
        <v>0</v>
      </c>
      <c r="H11923">
        <v>0</v>
      </c>
    </row>
    <row r="11924" spans="1:8" x14ac:dyDescent="0.25">
      <c r="A11924" t="s">
        <v>59</v>
      </c>
      <c r="B11924">
        <v>2018</v>
      </c>
      <c r="C11924" t="s">
        <v>10</v>
      </c>
      <c r="D11924" t="s">
        <v>60</v>
      </c>
      <c r="E11924">
        <v>2</v>
      </c>
      <c r="F11924">
        <v>54.133479999999999</v>
      </c>
      <c r="G11924">
        <v>5326.33</v>
      </c>
      <c r="H11924">
        <v>5326.33</v>
      </c>
    </row>
    <row r="11925" spans="1:8" x14ac:dyDescent="0.25">
      <c r="A11925" t="s">
        <v>59</v>
      </c>
      <c r="B11925">
        <v>2018</v>
      </c>
      <c r="C11925" t="s">
        <v>10</v>
      </c>
      <c r="D11925" t="s">
        <v>60</v>
      </c>
      <c r="E11925">
        <v>0</v>
      </c>
      <c r="F11925">
        <v>0</v>
      </c>
      <c r="G11925">
        <v>0</v>
      </c>
      <c r="H11925">
        <v>0</v>
      </c>
    </row>
    <row r="11926" spans="1:8" x14ac:dyDescent="0.25">
      <c r="A11926" t="s">
        <v>59</v>
      </c>
      <c r="B11926">
        <v>2018</v>
      </c>
      <c r="C11926" t="s">
        <v>10</v>
      </c>
      <c r="D11926" t="s">
        <v>60</v>
      </c>
      <c r="E11926">
        <v>100</v>
      </c>
      <c r="F11926">
        <v>6779.9402600000003</v>
      </c>
      <c r="G11926">
        <v>496089.72</v>
      </c>
      <c r="H11926">
        <v>445388.74</v>
      </c>
    </row>
    <row r="11927" spans="1:8" x14ac:dyDescent="0.25">
      <c r="A11927" t="s">
        <v>59</v>
      </c>
      <c r="B11927">
        <v>2018</v>
      </c>
      <c r="C11927" t="s">
        <v>10</v>
      </c>
      <c r="D11927" t="s">
        <v>60</v>
      </c>
      <c r="E11927">
        <v>1</v>
      </c>
      <c r="F11927">
        <v>0.68200000000000005</v>
      </c>
      <c r="G11927">
        <v>82.47</v>
      </c>
      <c r="H11927">
        <v>82.47</v>
      </c>
    </row>
    <row r="11928" spans="1:8" x14ac:dyDescent="0.25">
      <c r="A11928" t="s">
        <v>59</v>
      </c>
      <c r="B11928">
        <v>2018</v>
      </c>
      <c r="C11928" t="s">
        <v>10</v>
      </c>
      <c r="D11928" t="s">
        <v>62</v>
      </c>
      <c r="E11928">
        <v>4</v>
      </c>
      <c r="F11928">
        <v>644.27853000000005</v>
      </c>
      <c r="G11928">
        <v>62055.7</v>
      </c>
      <c r="H11928">
        <v>67110.67</v>
      </c>
    </row>
    <row r="11929" spans="1:8" x14ac:dyDescent="0.25">
      <c r="A11929" t="s">
        <v>59</v>
      </c>
      <c r="B11929">
        <v>2018</v>
      </c>
      <c r="C11929" t="s">
        <v>10</v>
      </c>
      <c r="D11929" t="s">
        <v>62</v>
      </c>
      <c r="E11929">
        <v>0</v>
      </c>
      <c r="F11929">
        <v>0</v>
      </c>
      <c r="G11929">
        <v>0</v>
      </c>
      <c r="H11929">
        <v>0</v>
      </c>
    </row>
    <row r="11930" spans="1:8" x14ac:dyDescent="0.25">
      <c r="A11930" t="s">
        <v>59</v>
      </c>
      <c r="B11930">
        <v>2018</v>
      </c>
      <c r="C11930" t="s">
        <v>10</v>
      </c>
      <c r="D11930" t="s">
        <v>60</v>
      </c>
      <c r="E11930">
        <v>0</v>
      </c>
      <c r="F11930">
        <v>0</v>
      </c>
      <c r="G11930">
        <v>0</v>
      </c>
      <c r="H11930">
        <v>0</v>
      </c>
    </row>
    <row r="11931" spans="1:8" x14ac:dyDescent="0.25">
      <c r="A11931" t="s">
        <v>59</v>
      </c>
      <c r="B11931">
        <v>2018</v>
      </c>
      <c r="C11931" t="s">
        <v>10</v>
      </c>
      <c r="D11931" t="s">
        <v>60</v>
      </c>
      <c r="E11931">
        <v>0</v>
      </c>
      <c r="F11931">
        <v>0</v>
      </c>
      <c r="G11931">
        <v>0</v>
      </c>
      <c r="H11931">
        <v>0</v>
      </c>
    </row>
    <row r="11932" spans="1:8" x14ac:dyDescent="0.25">
      <c r="A11932" t="s">
        <v>59</v>
      </c>
      <c r="B11932">
        <v>2018</v>
      </c>
      <c r="C11932" t="s">
        <v>10</v>
      </c>
      <c r="D11932" t="s">
        <v>60</v>
      </c>
      <c r="E11932">
        <v>0</v>
      </c>
      <c r="F11932">
        <v>0</v>
      </c>
      <c r="G11932">
        <v>0</v>
      </c>
      <c r="H11932">
        <v>0</v>
      </c>
    </row>
    <row r="11933" spans="1:8" x14ac:dyDescent="0.25">
      <c r="A11933" t="s">
        <v>59</v>
      </c>
      <c r="B11933">
        <v>2018</v>
      </c>
      <c r="C11933" t="s">
        <v>10</v>
      </c>
      <c r="D11933" t="s">
        <v>60</v>
      </c>
      <c r="E11933">
        <v>16</v>
      </c>
      <c r="F11933">
        <v>884.31344000000001</v>
      </c>
      <c r="G11933">
        <v>58038.52</v>
      </c>
      <c r="H11933">
        <v>58842</v>
      </c>
    </row>
    <row r="11934" spans="1:8" x14ac:dyDescent="0.25">
      <c r="A11934" t="s">
        <v>59</v>
      </c>
      <c r="B11934">
        <v>2018</v>
      </c>
      <c r="C11934" t="s">
        <v>10</v>
      </c>
      <c r="D11934" t="s">
        <v>60</v>
      </c>
      <c r="E11934">
        <v>0</v>
      </c>
      <c r="F11934">
        <v>0</v>
      </c>
      <c r="G11934">
        <v>0</v>
      </c>
      <c r="H11934">
        <v>0</v>
      </c>
    </row>
    <row r="11935" spans="1:8" x14ac:dyDescent="0.25">
      <c r="A11935" t="s">
        <v>59</v>
      </c>
      <c r="B11935">
        <v>2018</v>
      </c>
      <c r="C11935" t="s">
        <v>10</v>
      </c>
      <c r="D11935" t="s">
        <v>60</v>
      </c>
      <c r="E11935">
        <v>22</v>
      </c>
      <c r="F11935">
        <v>2985.2378899999999</v>
      </c>
      <c r="G11935">
        <v>190855.25</v>
      </c>
      <c r="H11935">
        <v>213540.65</v>
      </c>
    </row>
    <row r="11936" spans="1:8" x14ac:dyDescent="0.25">
      <c r="A11936" t="s">
        <v>59</v>
      </c>
      <c r="B11936">
        <v>2018</v>
      </c>
      <c r="C11936" t="s">
        <v>10</v>
      </c>
      <c r="D11936" t="s">
        <v>60</v>
      </c>
      <c r="E11936">
        <v>1</v>
      </c>
      <c r="F11936">
        <v>0.45695999999999998</v>
      </c>
      <c r="G11936">
        <v>49.05</v>
      </c>
      <c r="H11936">
        <v>49.05</v>
      </c>
    </row>
    <row r="11937" spans="1:8" x14ac:dyDescent="0.25">
      <c r="A11937" t="s">
        <v>59</v>
      </c>
      <c r="B11937">
        <v>2018</v>
      </c>
      <c r="C11937" t="s">
        <v>10</v>
      </c>
      <c r="D11937" t="s">
        <v>60</v>
      </c>
      <c r="E11937">
        <v>0</v>
      </c>
      <c r="F11937">
        <v>0</v>
      </c>
      <c r="G11937">
        <v>0</v>
      </c>
      <c r="H11937">
        <v>0</v>
      </c>
    </row>
    <row r="11938" spans="1:8" x14ac:dyDescent="0.25">
      <c r="A11938" t="s">
        <v>59</v>
      </c>
      <c r="B11938">
        <v>2018</v>
      </c>
      <c r="C11938" t="s">
        <v>10</v>
      </c>
      <c r="D11938" t="s">
        <v>60</v>
      </c>
      <c r="E11938">
        <v>0</v>
      </c>
      <c r="F11938">
        <v>0</v>
      </c>
      <c r="G11938">
        <v>0</v>
      </c>
      <c r="H11938">
        <v>0</v>
      </c>
    </row>
    <row r="11939" spans="1:8" x14ac:dyDescent="0.25">
      <c r="A11939" t="s">
        <v>59</v>
      </c>
      <c r="B11939">
        <v>2018</v>
      </c>
      <c r="C11939" t="s">
        <v>10</v>
      </c>
      <c r="D11939" t="s">
        <v>60</v>
      </c>
      <c r="E11939">
        <v>1</v>
      </c>
      <c r="F11939">
        <v>8.7500000000000008E-3</v>
      </c>
      <c r="G11939">
        <v>9.61</v>
      </c>
      <c r="H11939">
        <v>11.02</v>
      </c>
    </row>
    <row r="11940" spans="1:8" x14ac:dyDescent="0.25">
      <c r="A11940" t="s">
        <v>59</v>
      </c>
      <c r="B11940">
        <v>2018</v>
      </c>
      <c r="C11940" t="s">
        <v>10</v>
      </c>
      <c r="D11940" t="s">
        <v>63</v>
      </c>
      <c r="E11940">
        <v>32</v>
      </c>
      <c r="F11940">
        <v>2.4209999999999998</v>
      </c>
      <c r="G11940">
        <v>241.97</v>
      </c>
      <c r="H11940">
        <v>184.33</v>
      </c>
    </row>
    <row r="11941" spans="1:8" x14ac:dyDescent="0.25">
      <c r="A11941" t="s">
        <v>59</v>
      </c>
      <c r="B11941">
        <v>2018</v>
      </c>
      <c r="C11941" t="s">
        <v>10</v>
      </c>
      <c r="D11941" t="s">
        <v>60</v>
      </c>
      <c r="E11941">
        <v>3</v>
      </c>
      <c r="F11941">
        <v>7.8E-2</v>
      </c>
      <c r="G11941">
        <v>9.77</v>
      </c>
      <c r="H11941">
        <v>13.26</v>
      </c>
    </row>
    <row r="11942" spans="1:8" x14ac:dyDescent="0.25">
      <c r="A11942" t="s">
        <v>59</v>
      </c>
      <c r="B11942">
        <v>2018</v>
      </c>
      <c r="C11942" t="s">
        <v>10</v>
      </c>
      <c r="D11942" t="s">
        <v>60</v>
      </c>
      <c r="E11942">
        <v>0</v>
      </c>
      <c r="F11942">
        <v>0</v>
      </c>
      <c r="G11942">
        <v>0</v>
      </c>
      <c r="H11942">
        <v>0</v>
      </c>
    </row>
    <row r="11943" spans="1:8" x14ac:dyDescent="0.25">
      <c r="A11943" t="s">
        <v>59</v>
      </c>
      <c r="B11943">
        <v>2018</v>
      </c>
      <c r="C11943" t="s">
        <v>10</v>
      </c>
      <c r="D11943" t="s">
        <v>60</v>
      </c>
      <c r="E11943">
        <v>0</v>
      </c>
      <c r="F11943">
        <v>0</v>
      </c>
      <c r="G11943">
        <v>0</v>
      </c>
      <c r="H11943">
        <v>0</v>
      </c>
    </row>
    <row r="11944" spans="1:8" x14ac:dyDescent="0.25">
      <c r="A11944" t="s">
        <v>59</v>
      </c>
      <c r="B11944">
        <v>2018</v>
      </c>
      <c r="C11944" t="s">
        <v>10</v>
      </c>
      <c r="D11944" t="s">
        <v>60</v>
      </c>
      <c r="E11944">
        <v>26</v>
      </c>
      <c r="F11944">
        <v>117.58068</v>
      </c>
      <c r="G11944">
        <v>10292.91</v>
      </c>
      <c r="H11944">
        <v>0</v>
      </c>
    </row>
    <row r="11945" spans="1:8" x14ac:dyDescent="0.25">
      <c r="A11945" t="s">
        <v>59</v>
      </c>
      <c r="B11945">
        <v>2018</v>
      </c>
      <c r="C11945" t="s">
        <v>10</v>
      </c>
      <c r="D11945" t="s">
        <v>60</v>
      </c>
      <c r="E11945">
        <v>0</v>
      </c>
      <c r="F11945">
        <v>0</v>
      </c>
      <c r="G11945">
        <v>0</v>
      </c>
      <c r="H11945">
        <v>0</v>
      </c>
    </row>
    <row r="11946" spans="1:8" x14ac:dyDescent="0.25">
      <c r="A11946" t="s">
        <v>59</v>
      </c>
      <c r="B11946">
        <v>2018</v>
      </c>
      <c r="C11946" t="s">
        <v>10</v>
      </c>
      <c r="D11946" t="s">
        <v>63</v>
      </c>
      <c r="E11946">
        <v>0</v>
      </c>
      <c r="F11946">
        <v>0</v>
      </c>
      <c r="G11946">
        <v>0</v>
      </c>
      <c r="H11946">
        <v>0</v>
      </c>
    </row>
    <row r="11947" spans="1:8" x14ac:dyDescent="0.25">
      <c r="A11947" t="s">
        <v>59</v>
      </c>
      <c r="B11947">
        <v>2018</v>
      </c>
      <c r="C11947" t="s">
        <v>10</v>
      </c>
      <c r="D11947" t="s">
        <v>60</v>
      </c>
      <c r="E11947">
        <v>2</v>
      </c>
      <c r="F11947">
        <v>1.093</v>
      </c>
      <c r="G11947">
        <v>95.45</v>
      </c>
      <c r="H11947">
        <v>0</v>
      </c>
    </row>
    <row r="11948" spans="1:8" x14ac:dyDescent="0.25">
      <c r="A11948" t="s">
        <v>59</v>
      </c>
      <c r="B11948">
        <v>2018</v>
      </c>
      <c r="C11948" t="s">
        <v>10</v>
      </c>
      <c r="D11948" t="s">
        <v>60</v>
      </c>
      <c r="E11948">
        <v>0</v>
      </c>
      <c r="F11948">
        <v>0</v>
      </c>
      <c r="G11948">
        <v>0</v>
      </c>
      <c r="H11948">
        <v>0</v>
      </c>
    </row>
    <row r="11949" spans="1:8" x14ac:dyDescent="0.25">
      <c r="A11949" t="s">
        <v>59</v>
      </c>
      <c r="B11949">
        <v>2018</v>
      </c>
      <c r="C11949" t="s">
        <v>10</v>
      </c>
      <c r="D11949" t="s">
        <v>60</v>
      </c>
      <c r="E11949">
        <v>280</v>
      </c>
      <c r="F11949">
        <v>71.987200000000001</v>
      </c>
      <c r="G11949">
        <v>5158.62</v>
      </c>
      <c r="H11949">
        <v>4077.99</v>
      </c>
    </row>
    <row r="11950" spans="1:8" x14ac:dyDescent="0.25">
      <c r="A11950" t="s">
        <v>59</v>
      </c>
      <c r="B11950">
        <v>2018</v>
      </c>
      <c r="C11950" t="s">
        <v>10</v>
      </c>
      <c r="D11950" t="s">
        <v>60</v>
      </c>
      <c r="E11950">
        <v>267</v>
      </c>
      <c r="F11950">
        <v>118.99532000000001</v>
      </c>
      <c r="G11950">
        <v>8889.2199999999993</v>
      </c>
      <c r="H11950">
        <v>8488.2999999999993</v>
      </c>
    </row>
    <row r="11951" spans="1:8" x14ac:dyDescent="0.25">
      <c r="A11951" t="s">
        <v>59</v>
      </c>
      <c r="B11951">
        <v>2018</v>
      </c>
      <c r="C11951" t="s">
        <v>10</v>
      </c>
      <c r="D11951" t="s">
        <v>60</v>
      </c>
      <c r="E11951">
        <v>0</v>
      </c>
      <c r="F11951">
        <v>0</v>
      </c>
      <c r="G11951">
        <v>0</v>
      </c>
      <c r="H11951">
        <v>0</v>
      </c>
    </row>
    <row r="11952" spans="1:8" x14ac:dyDescent="0.25">
      <c r="A11952" t="s">
        <v>59</v>
      </c>
      <c r="B11952">
        <v>2018</v>
      </c>
      <c r="C11952" t="s">
        <v>10</v>
      </c>
      <c r="D11952" t="s">
        <v>60</v>
      </c>
      <c r="E11952">
        <v>0</v>
      </c>
      <c r="F11952">
        <v>0</v>
      </c>
      <c r="G11952">
        <v>0</v>
      </c>
      <c r="H11952">
        <v>0</v>
      </c>
    </row>
    <row r="11953" spans="1:8" x14ac:dyDescent="0.25">
      <c r="A11953" t="s">
        <v>59</v>
      </c>
      <c r="B11953">
        <v>2018</v>
      </c>
      <c r="C11953" t="s">
        <v>10</v>
      </c>
      <c r="D11953" t="s">
        <v>60</v>
      </c>
      <c r="E11953">
        <v>3</v>
      </c>
      <c r="F11953">
        <v>9.3249399999999998</v>
      </c>
      <c r="G11953">
        <v>643.04</v>
      </c>
      <c r="H11953">
        <v>597.04</v>
      </c>
    </row>
    <row r="11954" spans="1:8" x14ac:dyDescent="0.25">
      <c r="A11954" t="s">
        <v>59</v>
      </c>
      <c r="B11954">
        <v>2018</v>
      </c>
      <c r="C11954" t="s">
        <v>10</v>
      </c>
      <c r="D11954" t="s">
        <v>60</v>
      </c>
      <c r="E11954">
        <v>0</v>
      </c>
      <c r="F11954">
        <v>0</v>
      </c>
      <c r="G11954">
        <v>0</v>
      </c>
      <c r="H11954">
        <v>0</v>
      </c>
    </row>
    <row r="11955" spans="1:8" x14ac:dyDescent="0.25">
      <c r="A11955" t="s">
        <v>59</v>
      </c>
      <c r="B11955">
        <v>2018</v>
      </c>
      <c r="C11955" t="s">
        <v>10</v>
      </c>
      <c r="D11955" t="s">
        <v>60</v>
      </c>
      <c r="E11955">
        <v>3</v>
      </c>
      <c r="F11955">
        <v>27.52008</v>
      </c>
      <c r="G11955">
        <v>2424.75</v>
      </c>
      <c r="H11955">
        <v>1949.14</v>
      </c>
    </row>
    <row r="11956" spans="1:8" x14ac:dyDescent="0.25">
      <c r="A11956" t="s">
        <v>59</v>
      </c>
      <c r="B11956">
        <v>2018</v>
      </c>
      <c r="C11956" t="s">
        <v>10</v>
      </c>
      <c r="D11956" t="s">
        <v>60</v>
      </c>
      <c r="E11956">
        <v>0</v>
      </c>
      <c r="F11956">
        <v>0</v>
      </c>
      <c r="G11956">
        <v>0</v>
      </c>
      <c r="H11956">
        <v>0</v>
      </c>
    </row>
    <row r="11957" spans="1:8" x14ac:dyDescent="0.25">
      <c r="A11957" t="s">
        <v>59</v>
      </c>
      <c r="B11957">
        <v>2018</v>
      </c>
      <c r="C11957" t="s">
        <v>10</v>
      </c>
      <c r="D11957" t="s">
        <v>60</v>
      </c>
      <c r="E11957">
        <v>5</v>
      </c>
      <c r="F11957">
        <v>0.41899999999999998</v>
      </c>
      <c r="G11957">
        <v>38.28</v>
      </c>
      <c r="H11957">
        <v>28.6</v>
      </c>
    </row>
    <row r="11958" spans="1:8" x14ac:dyDescent="0.25">
      <c r="A11958" t="s">
        <v>59</v>
      </c>
      <c r="B11958">
        <v>2018</v>
      </c>
      <c r="C11958" t="s">
        <v>10</v>
      </c>
      <c r="D11958" t="s">
        <v>60</v>
      </c>
      <c r="E11958">
        <v>0</v>
      </c>
      <c r="F11958">
        <v>0</v>
      </c>
      <c r="G11958">
        <v>0</v>
      </c>
      <c r="H11958">
        <v>0</v>
      </c>
    </row>
    <row r="11959" spans="1:8" x14ac:dyDescent="0.25">
      <c r="A11959" t="s">
        <v>59</v>
      </c>
      <c r="B11959">
        <v>2018</v>
      </c>
      <c r="C11959" t="s">
        <v>10</v>
      </c>
      <c r="D11959" t="s">
        <v>60</v>
      </c>
      <c r="E11959">
        <v>20</v>
      </c>
      <c r="F11959">
        <v>5.4894400000000001</v>
      </c>
      <c r="G11959">
        <v>449.88</v>
      </c>
      <c r="H11959">
        <v>431.13</v>
      </c>
    </row>
    <row r="11960" spans="1:8" x14ac:dyDescent="0.25">
      <c r="A11960" t="s">
        <v>59</v>
      </c>
      <c r="B11960">
        <v>2018</v>
      </c>
      <c r="C11960" t="s">
        <v>10</v>
      </c>
      <c r="D11960" t="s">
        <v>63</v>
      </c>
      <c r="E11960">
        <v>0</v>
      </c>
      <c r="F11960">
        <v>0</v>
      </c>
      <c r="G11960">
        <v>0</v>
      </c>
      <c r="H11960">
        <v>0</v>
      </c>
    </row>
    <row r="11961" spans="1:8" x14ac:dyDescent="0.25">
      <c r="A11961" t="s">
        <v>59</v>
      </c>
      <c r="B11961">
        <v>2018</v>
      </c>
      <c r="C11961" t="s">
        <v>10</v>
      </c>
      <c r="D11961" t="s">
        <v>64</v>
      </c>
      <c r="E11961">
        <v>0</v>
      </c>
      <c r="F11961">
        <v>0</v>
      </c>
      <c r="G11961">
        <v>0</v>
      </c>
      <c r="H11961">
        <v>0</v>
      </c>
    </row>
    <row r="11962" spans="1:8" x14ac:dyDescent="0.25">
      <c r="A11962" t="s">
        <v>59</v>
      </c>
      <c r="B11962">
        <v>2018</v>
      </c>
      <c r="C11962" t="s">
        <v>10</v>
      </c>
      <c r="D11962" t="s">
        <v>61</v>
      </c>
      <c r="E11962">
        <v>7</v>
      </c>
      <c r="F11962">
        <v>71.345309999999998</v>
      </c>
      <c r="G11962">
        <v>5612.12</v>
      </c>
      <c r="H11962">
        <v>5683.31</v>
      </c>
    </row>
    <row r="11963" spans="1:8" x14ac:dyDescent="0.25">
      <c r="A11963" t="s">
        <v>59</v>
      </c>
      <c r="B11963">
        <v>2018</v>
      </c>
      <c r="C11963" t="s">
        <v>10</v>
      </c>
      <c r="D11963" t="s">
        <v>61</v>
      </c>
      <c r="E11963">
        <v>0</v>
      </c>
      <c r="F11963">
        <v>0</v>
      </c>
      <c r="G11963">
        <v>0</v>
      </c>
      <c r="H11963">
        <v>0</v>
      </c>
    </row>
    <row r="11964" spans="1:8" x14ac:dyDescent="0.25">
      <c r="A11964" t="s">
        <v>59</v>
      </c>
      <c r="B11964">
        <v>2018</v>
      </c>
      <c r="C11964" t="s">
        <v>10</v>
      </c>
      <c r="D11964" t="s">
        <v>61</v>
      </c>
      <c r="E11964">
        <v>5</v>
      </c>
      <c r="F11964">
        <v>5.5970000000000004</v>
      </c>
      <c r="G11964">
        <v>497.88</v>
      </c>
      <c r="H11964">
        <v>542.46</v>
      </c>
    </row>
    <row r="11965" spans="1:8" x14ac:dyDescent="0.25">
      <c r="A11965" t="s">
        <v>59</v>
      </c>
      <c r="B11965">
        <v>2018</v>
      </c>
      <c r="C11965" t="s">
        <v>10</v>
      </c>
      <c r="D11965" t="s">
        <v>60</v>
      </c>
      <c r="E11965">
        <v>8</v>
      </c>
      <c r="F11965">
        <v>20.295539999999999</v>
      </c>
      <c r="G11965">
        <v>2080.86</v>
      </c>
      <c r="H11965">
        <v>4180.68</v>
      </c>
    </row>
    <row r="11966" spans="1:8" x14ac:dyDescent="0.25">
      <c r="A11966" t="s">
        <v>59</v>
      </c>
      <c r="B11966">
        <v>2018</v>
      </c>
      <c r="C11966" t="s">
        <v>10</v>
      </c>
      <c r="D11966" t="s">
        <v>60</v>
      </c>
      <c r="E11966">
        <v>468</v>
      </c>
      <c r="F11966">
        <v>4734.9895299999998</v>
      </c>
      <c r="G11966">
        <v>397589.33</v>
      </c>
      <c r="H11966">
        <v>450018.51</v>
      </c>
    </row>
    <row r="11967" spans="1:8" x14ac:dyDescent="0.25">
      <c r="A11967" t="s">
        <v>59</v>
      </c>
      <c r="B11967">
        <v>2018</v>
      </c>
      <c r="C11967" t="s">
        <v>10</v>
      </c>
      <c r="D11967" t="s">
        <v>60</v>
      </c>
      <c r="E11967">
        <v>372</v>
      </c>
      <c r="F11967">
        <v>509.97734000000003</v>
      </c>
      <c r="G11967">
        <v>60155.44</v>
      </c>
      <c r="H11967">
        <v>58481.25</v>
      </c>
    </row>
    <row r="11968" spans="1:8" x14ac:dyDescent="0.25">
      <c r="A11968" t="s">
        <v>59</v>
      </c>
      <c r="B11968">
        <v>2018</v>
      </c>
      <c r="C11968" t="s">
        <v>10</v>
      </c>
      <c r="D11968" t="s">
        <v>60</v>
      </c>
      <c r="E11968">
        <v>0</v>
      </c>
      <c r="F11968">
        <v>0</v>
      </c>
      <c r="G11968">
        <v>0</v>
      </c>
      <c r="H11968">
        <v>0</v>
      </c>
    </row>
    <row r="11969" spans="1:8" x14ac:dyDescent="0.25">
      <c r="A11969" t="s">
        <v>59</v>
      </c>
      <c r="B11969">
        <v>2018</v>
      </c>
      <c r="C11969" t="s">
        <v>10</v>
      </c>
      <c r="D11969" t="s">
        <v>60</v>
      </c>
      <c r="E11969">
        <v>10</v>
      </c>
      <c r="F11969">
        <v>11.34938</v>
      </c>
      <c r="G11969">
        <v>1002.24</v>
      </c>
      <c r="H11969">
        <v>676.33</v>
      </c>
    </row>
    <row r="11970" spans="1:8" x14ac:dyDescent="0.25">
      <c r="A11970" t="s">
        <v>59</v>
      </c>
      <c r="B11970">
        <v>2018</v>
      </c>
      <c r="C11970" t="s">
        <v>10</v>
      </c>
      <c r="D11970" t="s">
        <v>60</v>
      </c>
      <c r="E11970">
        <v>29</v>
      </c>
      <c r="F11970">
        <v>46.883360000000003</v>
      </c>
      <c r="G11970">
        <v>3949.28</v>
      </c>
      <c r="H11970">
        <v>3624.51</v>
      </c>
    </row>
    <row r="11971" spans="1:8" x14ac:dyDescent="0.25">
      <c r="A11971" t="s">
        <v>59</v>
      </c>
      <c r="B11971">
        <v>2018</v>
      </c>
      <c r="C11971" t="s">
        <v>10</v>
      </c>
      <c r="D11971" t="s">
        <v>60</v>
      </c>
      <c r="E11971">
        <v>0</v>
      </c>
      <c r="F11971">
        <v>0</v>
      </c>
      <c r="G11971">
        <v>0</v>
      </c>
      <c r="H11971">
        <v>0</v>
      </c>
    </row>
    <row r="11972" spans="1:8" x14ac:dyDescent="0.25">
      <c r="A11972" t="s">
        <v>59</v>
      </c>
      <c r="B11972">
        <v>2018</v>
      </c>
      <c r="C11972" t="s">
        <v>10</v>
      </c>
      <c r="D11972" t="s">
        <v>63</v>
      </c>
      <c r="E11972">
        <v>160426</v>
      </c>
      <c r="F11972">
        <v>28701.28775</v>
      </c>
      <c r="G11972">
        <v>2731185.02</v>
      </c>
      <c r="H11972">
        <v>1699494.64</v>
      </c>
    </row>
    <row r="11973" spans="1:8" x14ac:dyDescent="0.25">
      <c r="A11973" t="s">
        <v>59</v>
      </c>
      <c r="B11973">
        <v>2018</v>
      </c>
      <c r="C11973" t="s">
        <v>10</v>
      </c>
      <c r="D11973" t="s">
        <v>63</v>
      </c>
      <c r="E11973">
        <v>28</v>
      </c>
      <c r="F11973">
        <v>5.625</v>
      </c>
      <c r="G11973">
        <v>762.3</v>
      </c>
      <c r="H11973">
        <v>576.22</v>
      </c>
    </row>
    <row r="11974" spans="1:8" x14ac:dyDescent="0.25">
      <c r="A11974" t="s">
        <v>59</v>
      </c>
      <c r="B11974">
        <v>2018</v>
      </c>
      <c r="C11974" t="s">
        <v>10</v>
      </c>
      <c r="D11974" t="s">
        <v>63</v>
      </c>
      <c r="E11974">
        <v>815686</v>
      </c>
      <c r="F11974">
        <v>108120.18627999999</v>
      </c>
      <c r="G11974">
        <v>10584280.310000001</v>
      </c>
      <c r="H11974">
        <v>8551148.5399999991</v>
      </c>
    </row>
    <row r="11975" spans="1:8" x14ac:dyDescent="0.25">
      <c r="A11975" t="s">
        <v>59</v>
      </c>
      <c r="B11975">
        <v>2018</v>
      </c>
      <c r="C11975" t="s">
        <v>10</v>
      </c>
      <c r="D11975" t="s">
        <v>60</v>
      </c>
      <c r="E11975">
        <v>3008</v>
      </c>
      <c r="F11975">
        <v>1261.45973</v>
      </c>
      <c r="G11975">
        <v>111572.47</v>
      </c>
      <c r="H11975">
        <v>137587.81</v>
      </c>
    </row>
    <row r="11976" spans="1:8" x14ac:dyDescent="0.25">
      <c r="A11976" t="s">
        <v>59</v>
      </c>
      <c r="B11976">
        <v>2018</v>
      </c>
      <c r="C11976" t="s">
        <v>10</v>
      </c>
      <c r="D11976" t="s">
        <v>60</v>
      </c>
      <c r="E11976">
        <v>0</v>
      </c>
      <c r="F11976">
        <v>0</v>
      </c>
      <c r="G11976">
        <v>0</v>
      </c>
      <c r="H11976">
        <v>0</v>
      </c>
    </row>
    <row r="11977" spans="1:8" x14ac:dyDescent="0.25">
      <c r="A11977" t="s">
        <v>59</v>
      </c>
      <c r="B11977">
        <v>2018</v>
      </c>
      <c r="C11977" t="s">
        <v>10</v>
      </c>
      <c r="D11977" t="s">
        <v>60</v>
      </c>
      <c r="E11977">
        <v>3</v>
      </c>
      <c r="F11977">
        <v>0.19700000000000001</v>
      </c>
      <c r="G11977">
        <v>13.12</v>
      </c>
      <c r="H11977">
        <v>12.49</v>
      </c>
    </row>
    <row r="11978" spans="1:8" x14ac:dyDescent="0.25">
      <c r="A11978" t="s">
        <v>59</v>
      </c>
      <c r="B11978">
        <v>2018</v>
      </c>
      <c r="C11978" t="s">
        <v>10</v>
      </c>
      <c r="D11978" t="s">
        <v>62</v>
      </c>
      <c r="E11978">
        <v>30</v>
      </c>
      <c r="F11978">
        <v>236.30787000000001</v>
      </c>
      <c r="G11978">
        <v>21906.95</v>
      </c>
      <c r="H11978">
        <v>13846.12</v>
      </c>
    </row>
    <row r="11979" spans="1:8" x14ac:dyDescent="0.25">
      <c r="A11979" t="s">
        <v>59</v>
      </c>
      <c r="B11979">
        <v>2018</v>
      </c>
      <c r="C11979" t="s">
        <v>10</v>
      </c>
      <c r="D11979" t="s">
        <v>62</v>
      </c>
      <c r="E11979">
        <v>46</v>
      </c>
      <c r="F11979">
        <v>34.48706</v>
      </c>
      <c r="G11979">
        <v>5268.29</v>
      </c>
      <c r="H11979">
        <v>4483.24</v>
      </c>
    </row>
    <row r="11980" spans="1:8" x14ac:dyDescent="0.25">
      <c r="A11980" t="s">
        <v>59</v>
      </c>
      <c r="B11980">
        <v>2018</v>
      </c>
      <c r="C11980" t="s">
        <v>10</v>
      </c>
      <c r="D11980" t="s">
        <v>62</v>
      </c>
      <c r="E11980">
        <v>319</v>
      </c>
      <c r="F11980">
        <v>117.2111</v>
      </c>
      <c r="G11980">
        <v>11408.67</v>
      </c>
      <c r="H11980">
        <v>14107.4</v>
      </c>
    </row>
    <row r="11981" spans="1:8" x14ac:dyDescent="0.25">
      <c r="A11981" t="s">
        <v>59</v>
      </c>
      <c r="B11981">
        <v>2018</v>
      </c>
      <c r="C11981" t="s">
        <v>10</v>
      </c>
      <c r="D11981" t="s">
        <v>60</v>
      </c>
      <c r="E11981">
        <v>63</v>
      </c>
      <c r="F11981">
        <v>382.96048999999999</v>
      </c>
      <c r="G11981">
        <v>24902.6</v>
      </c>
      <c r="H11981">
        <v>22744.62</v>
      </c>
    </row>
    <row r="11982" spans="1:8" x14ac:dyDescent="0.25">
      <c r="A11982" t="s">
        <v>59</v>
      </c>
      <c r="B11982">
        <v>2018</v>
      </c>
      <c r="C11982" t="s">
        <v>10</v>
      </c>
      <c r="D11982" t="s">
        <v>63</v>
      </c>
      <c r="E11982">
        <v>0</v>
      </c>
      <c r="F11982">
        <v>0</v>
      </c>
      <c r="G11982">
        <v>0</v>
      </c>
      <c r="H11982">
        <v>0</v>
      </c>
    </row>
    <row r="11983" spans="1:8" x14ac:dyDescent="0.25">
      <c r="A11983" t="s">
        <v>59</v>
      </c>
      <c r="B11983">
        <v>2018</v>
      </c>
      <c r="C11983" t="s">
        <v>10</v>
      </c>
      <c r="D11983" t="s">
        <v>64</v>
      </c>
      <c r="E11983">
        <v>0</v>
      </c>
      <c r="F11983">
        <v>0</v>
      </c>
      <c r="G11983">
        <v>0</v>
      </c>
      <c r="H11983">
        <v>0</v>
      </c>
    </row>
    <row r="11984" spans="1:8" x14ac:dyDescent="0.25">
      <c r="A11984" t="s">
        <v>59</v>
      </c>
      <c r="B11984">
        <v>2018</v>
      </c>
      <c r="C11984" t="s">
        <v>10</v>
      </c>
      <c r="D11984" t="s">
        <v>61</v>
      </c>
      <c r="E11984">
        <v>1542</v>
      </c>
      <c r="F11984">
        <v>13847.738960000001</v>
      </c>
      <c r="G11984">
        <v>1109672.17</v>
      </c>
      <c r="H11984">
        <v>1071960.04</v>
      </c>
    </row>
    <row r="11985" spans="1:8" x14ac:dyDescent="0.25">
      <c r="A11985" t="s">
        <v>59</v>
      </c>
      <c r="B11985">
        <v>2018</v>
      </c>
      <c r="C11985" t="s">
        <v>10</v>
      </c>
      <c r="D11985" t="s">
        <v>61</v>
      </c>
      <c r="E11985">
        <v>1320</v>
      </c>
      <c r="F11985">
        <v>1809.34916</v>
      </c>
      <c r="G11985">
        <v>226730.21</v>
      </c>
      <c r="H11985">
        <v>190386.31</v>
      </c>
    </row>
    <row r="11986" spans="1:8" x14ac:dyDescent="0.25">
      <c r="A11986" t="s">
        <v>59</v>
      </c>
      <c r="B11986">
        <v>2018</v>
      </c>
      <c r="C11986" t="s">
        <v>10</v>
      </c>
      <c r="D11986" t="s">
        <v>61</v>
      </c>
      <c r="E11986">
        <v>10203</v>
      </c>
      <c r="F11986">
        <v>3188.9371999999998</v>
      </c>
      <c r="G11986">
        <v>255996.24</v>
      </c>
      <c r="H11986">
        <v>232887.89</v>
      </c>
    </row>
    <row r="11987" spans="1:8" x14ac:dyDescent="0.25">
      <c r="A11987" t="s">
        <v>59</v>
      </c>
      <c r="B11987">
        <v>2018</v>
      </c>
      <c r="C11987" t="s">
        <v>10</v>
      </c>
      <c r="D11987" t="s">
        <v>60</v>
      </c>
      <c r="E11987">
        <v>3</v>
      </c>
      <c r="F11987">
        <v>3.4250400000000001</v>
      </c>
      <c r="G11987">
        <v>508.75</v>
      </c>
      <c r="H11987">
        <v>419.35</v>
      </c>
    </row>
    <row r="11988" spans="1:8" x14ac:dyDescent="0.25">
      <c r="A11988" t="s">
        <v>59</v>
      </c>
      <c r="B11988">
        <v>2018</v>
      </c>
      <c r="C11988" t="s">
        <v>10</v>
      </c>
      <c r="D11988" t="s">
        <v>60</v>
      </c>
      <c r="E11988">
        <v>29</v>
      </c>
      <c r="F11988">
        <v>55.294879999999999</v>
      </c>
      <c r="G11988">
        <v>4626.92</v>
      </c>
      <c r="H11988">
        <v>4805.24</v>
      </c>
    </row>
    <row r="11989" spans="1:8" x14ac:dyDescent="0.25">
      <c r="A11989" t="s">
        <v>59</v>
      </c>
      <c r="B11989">
        <v>2018</v>
      </c>
      <c r="C11989" t="s">
        <v>10</v>
      </c>
      <c r="D11989" t="s">
        <v>60</v>
      </c>
      <c r="E11989">
        <v>2</v>
      </c>
      <c r="F11989">
        <v>0.72</v>
      </c>
      <c r="G11989">
        <v>46.55</v>
      </c>
      <c r="H11989">
        <v>0</v>
      </c>
    </row>
    <row r="11990" spans="1:8" x14ac:dyDescent="0.25">
      <c r="A11990" t="s">
        <v>59</v>
      </c>
      <c r="B11990">
        <v>2018</v>
      </c>
      <c r="C11990" t="s">
        <v>10</v>
      </c>
      <c r="D11990" t="s">
        <v>60</v>
      </c>
      <c r="E11990">
        <v>10</v>
      </c>
      <c r="F11990">
        <v>13.976459999999999</v>
      </c>
      <c r="G11990">
        <v>1059.31</v>
      </c>
      <c r="H11990">
        <v>751.19</v>
      </c>
    </row>
    <row r="11991" spans="1:8" x14ac:dyDescent="0.25">
      <c r="A11991" t="s">
        <v>59</v>
      </c>
      <c r="B11991">
        <v>2018</v>
      </c>
      <c r="C11991" t="s">
        <v>10</v>
      </c>
      <c r="D11991" t="s">
        <v>60</v>
      </c>
      <c r="E11991">
        <v>163</v>
      </c>
      <c r="F11991">
        <v>84.964759999999998</v>
      </c>
      <c r="G11991">
        <v>10794.39</v>
      </c>
      <c r="H11991">
        <v>10017.35</v>
      </c>
    </row>
    <row r="11992" spans="1:8" x14ac:dyDescent="0.25">
      <c r="A11992" t="s">
        <v>59</v>
      </c>
      <c r="B11992">
        <v>2018</v>
      </c>
      <c r="C11992" t="s">
        <v>10</v>
      </c>
      <c r="D11992" t="s">
        <v>60</v>
      </c>
      <c r="E11992">
        <v>1</v>
      </c>
      <c r="F11992">
        <v>7.0000000000000001E-3</v>
      </c>
      <c r="G11992">
        <v>0.98</v>
      </c>
      <c r="H11992">
        <v>0</v>
      </c>
    </row>
    <row r="11993" spans="1:8" x14ac:dyDescent="0.25">
      <c r="A11993" t="s">
        <v>59</v>
      </c>
      <c r="B11993">
        <v>2018</v>
      </c>
      <c r="C11993" t="s">
        <v>10</v>
      </c>
      <c r="D11993" t="s">
        <v>60</v>
      </c>
      <c r="E11993">
        <v>91</v>
      </c>
      <c r="F11993">
        <v>414.25830999999999</v>
      </c>
      <c r="G11993">
        <v>28475.13</v>
      </c>
      <c r="H11993">
        <v>19679.7</v>
      </c>
    </row>
    <row r="11994" spans="1:8" x14ac:dyDescent="0.25">
      <c r="A11994" t="s">
        <v>59</v>
      </c>
      <c r="B11994">
        <v>2018</v>
      </c>
      <c r="C11994" t="s">
        <v>10</v>
      </c>
      <c r="D11994" t="s">
        <v>60</v>
      </c>
      <c r="E11994">
        <v>59</v>
      </c>
      <c r="F11994">
        <v>74.987819999999999</v>
      </c>
      <c r="G11994">
        <v>6827.64</v>
      </c>
      <c r="H11994">
        <v>5761.34</v>
      </c>
    </row>
    <row r="11995" spans="1:8" x14ac:dyDescent="0.25">
      <c r="A11995" t="s">
        <v>59</v>
      </c>
      <c r="B11995">
        <v>2018</v>
      </c>
      <c r="C11995" t="s">
        <v>10</v>
      </c>
      <c r="D11995" t="s">
        <v>60</v>
      </c>
      <c r="E11995">
        <v>585</v>
      </c>
      <c r="F11995">
        <v>251.2002</v>
      </c>
      <c r="G11995">
        <v>18626.28</v>
      </c>
      <c r="H11995">
        <v>16596.07</v>
      </c>
    </row>
    <row r="11996" spans="1:8" x14ac:dyDescent="0.25">
      <c r="A11996" t="s">
        <v>59</v>
      </c>
      <c r="B11996">
        <v>2018</v>
      </c>
      <c r="C11996" t="s">
        <v>10</v>
      </c>
      <c r="D11996" t="s">
        <v>60</v>
      </c>
      <c r="E11996">
        <v>5</v>
      </c>
      <c r="F11996">
        <v>8.5269999999999992</v>
      </c>
      <c r="G11996">
        <v>870.3</v>
      </c>
      <c r="H11996">
        <v>0</v>
      </c>
    </row>
    <row r="11997" spans="1:8" x14ac:dyDescent="0.25">
      <c r="A11997" t="s">
        <v>59</v>
      </c>
      <c r="B11997">
        <v>2018</v>
      </c>
      <c r="C11997" t="s">
        <v>10</v>
      </c>
      <c r="D11997" t="s">
        <v>60</v>
      </c>
      <c r="E11997">
        <v>51</v>
      </c>
      <c r="F11997">
        <v>345.44650000000001</v>
      </c>
      <c r="G11997">
        <v>24321.82</v>
      </c>
      <c r="H11997">
        <v>20672.650000000001</v>
      </c>
    </row>
    <row r="11998" spans="1:8" x14ac:dyDescent="0.25">
      <c r="A11998" t="s">
        <v>59</v>
      </c>
      <c r="B11998">
        <v>2018</v>
      </c>
      <c r="C11998" t="s">
        <v>10</v>
      </c>
      <c r="D11998" t="s">
        <v>60</v>
      </c>
      <c r="E11998">
        <v>38</v>
      </c>
      <c r="F11998">
        <v>56.899500000000003</v>
      </c>
      <c r="G11998">
        <v>4963.37</v>
      </c>
      <c r="H11998">
        <v>5087.68</v>
      </c>
    </row>
    <row r="11999" spans="1:8" x14ac:dyDescent="0.25">
      <c r="A11999" t="s">
        <v>59</v>
      </c>
      <c r="B11999">
        <v>2018</v>
      </c>
      <c r="C11999" t="s">
        <v>10</v>
      </c>
      <c r="D11999" t="s">
        <v>60</v>
      </c>
      <c r="E11999">
        <v>262</v>
      </c>
      <c r="F11999">
        <v>132.46119999999999</v>
      </c>
      <c r="G11999">
        <v>9643.36</v>
      </c>
      <c r="H11999">
        <v>7045.79</v>
      </c>
    </row>
    <row r="12000" spans="1:8" x14ac:dyDescent="0.25">
      <c r="A12000" t="s">
        <v>59</v>
      </c>
      <c r="B12000">
        <v>2018</v>
      </c>
      <c r="C12000" t="s">
        <v>10</v>
      </c>
      <c r="D12000" t="s">
        <v>64</v>
      </c>
      <c r="E12000">
        <v>1</v>
      </c>
      <c r="F12000">
        <v>20536.142230000001</v>
      </c>
      <c r="G12000">
        <v>1858678.63</v>
      </c>
      <c r="H12000">
        <v>1783394.05</v>
      </c>
    </row>
    <row r="12001" spans="1:8" x14ac:dyDescent="0.25">
      <c r="A12001" t="s">
        <v>59</v>
      </c>
      <c r="B12001">
        <v>2018</v>
      </c>
      <c r="C12001" t="s">
        <v>10</v>
      </c>
      <c r="D12001" t="s">
        <v>60</v>
      </c>
      <c r="E12001">
        <v>0</v>
      </c>
      <c r="F12001">
        <v>0</v>
      </c>
      <c r="G12001">
        <v>0</v>
      </c>
      <c r="H12001">
        <v>0</v>
      </c>
    </row>
    <row r="12002" spans="1:8" x14ac:dyDescent="0.25">
      <c r="A12002" t="s">
        <v>59</v>
      </c>
      <c r="B12002">
        <v>2018</v>
      </c>
      <c r="C12002" t="s">
        <v>10</v>
      </c>
      <c r="D12002" t="s">
        <v>60</v>
      </c>
      <c r="E12002">
        <v>0</v>
      </c>
      <c r="F12002">
        <v>0</v>
      </c>
      <c r="G12002">
        <v>0</v>
      </c>
      <c r="H12002">
        <v>0</v>
      </c>
    </row>
    <row r="12003" spans="1:8" x14ac:dyDescent="0.25">
      <c r="A12003" t="s">
        <v>59</v>
      </c>
      <c r="B12003">
        <v>2018</v>
      </c>
      <c r="C12003" t="s">
        <v>10</v>
      </c>
      <c r="D12003" t="s">
        <v>60</v>
      </c>
      <c r="E12003">
        <v>653</v>
      </c>
      <c r="F12003">
        <v>192.01705999999999</v>
      </c>
      <c r="G12003">
        <v>13665.6</v>
      </c>
      <c r="H12003">
        <v>12931.74</v>
      </c>
    </row>
    <row r="12004" spans="1:8" x14ac:dyDescent="0.25">
      <c r="A12004" t="s">
        <v>59</v>
      </c>
      <c r="B12004">
        <v>2018</v>
      </c>
      <c r="C12004" t="s">
        <v>10</v>
      </c>
      <c r="D12004" t="s">
        <v>62</v>
      </c>
      <c r="E12004">
        <v>2710</v>
      </c>
      <c r="F12004">
        <v>20536.863840000002</v>
      </c>
      <c r="G12004">
        <v>1998636.93</v>
      </c>
      <c r="H12004">
        <v>1882375.95</v>
      </c>
    </row>
    <row r="12005" spans="1:8" x14ac:dyDescent="0.25">
      <c r="A12005" t="s">
        <v>59</v>
      </c>
      <c r="B12005">
        <v>2018</v>
      </c>
      <c r="C12005" t="s">
        <v>10</v>
      </c>
      <c r="D12005" t="s">
        <v>62</v>
      </c>
      <c r="E12005">
        <v>5236</v>
      </c>
      <c r="F12005">
        <v>8784.27297</v>
      </c>
      <c r="G12005">
        <v>1071076.03</v>
      </c>
      <c r="H12005">
        <v>995081.73</v>
      </c>
    </row>
    <row r="12006" spans="1:8" x14ac:dyDescent="0.25">
      <c r="A12006" t="s">
        <v>59</v>
      </c>
      <c r="B12006">
        <v>2018</v>
      </c>
      <c r="C12006" t="s">
        <v>10</v>
      </c>
      <c r="D12006" t="s">
        <v>62</v>
      </c>
      <c r="E12006">
        <v>124665</v>
      </c>
      <c r="F12006">
        <v>31280.37645</v>
      </c>
      <c r="G12006">
        <v>3012899.47</v>
      </c>
      <c r="H12006">
        <v>2909352.73</v>
      </c>
    </row>
    <row r="12007" spans="1:8" x14ac:dyDescent="0.25">
      <c r="A12007" t="s">
        <v>59</v>
      </c>
      <c r="B12007">
        <v>2018</v>
      </c>
      <c r="C12007" t="s">
        <v>10</v>
      </c>
      <c r="D12007" t="s">
        <v>60</v>
      </c>
      <c r="E12007">
        <v>25</v>
      </c>
      <c r="F12007">
        <v>178.56354999999999</v>
      </c>
      <c r="G12007">
        <v>14207.07</v>
      </c>
      <c r="H12007">
        <v>12680.98</v>
      </c>
    </row>
    <row r="12008" spans="1:8" x14ac:dyDescent="0.25">
      <c r="A12008" t="s">
        <v>59</v>
      </c>
      <c r="B12008">
        <v>2018</v>
      </c>
      <c r="C12008" t="s">
        <v>10</v>
      </c>
      <c r="D12008" t="s">
        <v>60</v>
      </c>
      <c r="E12008">
        <v>60</v>
      </c>
      <c r="F12008">
        <v>119.64958</v>
      </c>
      <c r="G12008">
        <v>12344.82</v>
      </c>
      <c r="H12008">
        <v>7936.72</v>
      </c>
    </row>
    <row r="12009" spans="1:8" x14ac:dyDescent="0.25">
      <c r="A12009" t="s">
        <v>59</v>
      </c>
      <c r="B12009">
        <v>2018</v>
      </c>
      <c r="C12009" t="s">
        <v>10</v>
      </c>
      <c r="D12009" t="s">
        <v>60</v>
      </c>
      <c r="E12009">
        <v>23</v>
      </c>
      <c r="F12009">
        <v>129.47987000000001</v>
      </c>
      <c r="G12009">
        <v>5195.3100000000004</v>
      </c>
      <c r="H12009">
        <v>4808.17</v>
      </c>
    </row>
    <row r="12010" spans="1:8" x14ac:dyDescent="0.25">
      <c r="A12010" t="s">
        <v>59</v>
      </c>
      <c r="B12010">
        <v>2018</v>
      </c>
      <c r="C12010" t="s">
        <v>9</v>
      </c>
      <c r="D12010" t="s">
        <v>61</v>
      </c>
      <c r="E12010">
        <v>0</v>
      </c>
      <c r="F12010">
        <v>0</v>
      </c>
      <c r="G12010">
        <v>0</v>
      </c>
      <c r="H12010">
        <v>0</v>
      </c>
    </row>
    <row r="12011" spans="1:8" x14ac:dyDescent="0.25">
      <c r="A12011" t="s">
        <v>59</v>
      </c>
      <c r="B12011">
        <v>2018</v>
      </c>
      <c r="C12011" t="s">
        <v>9</v>
      </c>
      <c r="D12011" t="s">
        <v>60</v>
      </c>
      <c r="E12011">
        <v>0</v>
      </c>
      <c r="F12011">
        <v>0</v>
      </c>
      <c r="G12011">
        <v>0</v>
      </c>
      <c r="H12011">
        <v>0</v>
      </c>
    </row>
    <row r="12012" spans="1:8" x14ac:dyDescent="0.25">
      <c r="A12012" t="s">
        <v>59</v>
      </c>
      <c r="B12012">
        <v>2018</v>
      </c>
      <c r="C12012" t="s">
        <v>9</v>
      </c>
      <c r="D12012" t="s">
        <v>62</v>
      </c>
      <c r="E12012">
        <v>1</v>
      </c>
      <c r="F12012">
        <v>421.92</v>
      </c>
      <c r="G12012">
        <v>39002.85</v>
      </c>
      <c r="H12012">
        <v>0</v>
      </c>
    </row>
    <row r="12013" spans="1:8" x14ac:dyDescent="0.25">
      <c r="A12013" t="s">
        <v>59</v>
      </c>
      <c r="B12013">
        <v>2018</v>
      </c>
      <c r="C12013" t="s">
        <v>9</v>
      </c>
      <c r="D12013" t="s">
        <v>60</v>
      </c>
      <c r="E12013">
        <v>0</v>
      </c>
      <c r="F12013">
        <v>0</v>
      </c>
      <c r="G12013">
        <v>0</v>
      </c>
      <c r="H12013">
        <v>0</v>
      </c>
    </row>
    <row r="12014" spans="1:8" x14ac:dyDescent="0.25">
      <c r="A12014" t="s">
        <v>59</v>
      </c>
      <c r="B12014">
        <v>2018</v>
      </c>
      <c r="C12014" t="s">
        <v>9</v>
      </c>
      <c r="D12014" t="s">
        <v>60</v>
      </c>
      <c r="E12014">
        <v>0</v>
      </c>
      <c r="F12014">
        <v>0</v>
      </c>
      <c r="G12014">
        <v>0</v>
      </c>
      <c r="H12014">
        <v>0</v>
      </c>
    </row>
    <row r="12015" spans="1:8" x14ac:dyDescent="0.25">
      <c r="A12015" t="s">
        <v>59</v>
      </c>
      <c r="B12015">
        <v>2018</v>
      </c>
      <c r="C12015" t="s">
        <v>9</v>
      </c>
      <c r="D12015" t="s">
        <v>60</v>
      </c>
      <c r="E12015">
        <v>0</v>
      </c>
      <c r="F12015">
        <v>0</v>
      </c>
      <c r="G12015">
        <v>0</v>
      </c>
      <c r="H12015">
        <v>0</v>
      </c>
    </row>
    <row r="12016" spans="1:8" x14ac:dyDescent="0.25">
      <c r="A12016" t="s">
        <v>59</v>
      </c>
      <c r="B12016">
        <v>2018</v>
      </c>
      <c r="C12016" t="s">
        <v>9</v>
      </c>
      <c r="D12016" t="s">
        <v>60</v>
      </c>
      <c r="E12016">
        <v>0</v>
      </c>
      <c r="F12016">
        <v>0</v>
      </c>
      <c r="G12016">
        <v>0</v>
      </c>
      <c r="H12016">
        <v>0</v>
      </c>
    </row>
    <row r="12017" spans="1:8" x14ac:dyDescent="0.25">
      <c r="A12017" t="s">
        <v>59</v>
      </c>
      <c r="B12017">
        <v>2018</v>
      </c>
      <c r="C12017" t="s">
        <v>9</v>
      </c>
      <c r="D12017" t="s">
        <v>61</v>
      </c>
      <c r="E12017">
        <v>5</v>
      </c>
      <c r="F12017">
        <v>22206.462</v>
      </c>
      <c r="G12017">
        <v>1620125.57</v>
      </c>
      <c r="H12017">
        <v>1644285.64</v>
      </c>
    </row>
    <row r="12018" spans="1:8" x14ac:dyDescent="0.25">
      <c r="A12018" t="s">
        <v>59</v>
      </c>
      <c r="B12018">
        <v>2018</v>
      </c>
      <c r="C12018" t="s">
        <v>9</v>
      </c>
      <c r="D12018" t="s">
        <v>60</v>
      </c>
      <c r="E12018">
        <v>0</v>
      </c>
      <c r="F12018">
        <v>0</v>
      </c>
      <c r="G12018">
        <v>0</v>
      </c>
      <c r="H12018">
        <v>0</v>
      </c>
    </row>
    <row r="12019" spans="1:8" x14ac:dyDescent="0.25">
      <c r="A12019" t="s">
        <v>59</v>
      </c>
      <c r="B12019">
        <v>2018</v>
      </c>
      <c r="C12019" t="s">
        <v>9</v>
      </c>
      <c r="D12019" t="s">
        <v>60</v>
      </c>
      <c r="E12019">
        <v>0</v>
      </c>
      <c r="F12019">
        <v>0</v>
      </c>
      <c r="G12019">
        <v>0</v>
      </c>
      <c r="H12019">
        <v>0</v>
      </c>
    </row>
    <row r="12020" spans="1:8" x14ac:dyDescent="0.25">
      <c r="A12020" t="s">
        <v>59</v>
      </c>
      <c r="B12020">
        <v>2018</v>
      </c>
      <c r="C12020" t="s">
        <v>9</v>
      </c>
      <c r="D12020" t="s">
        <v>60</v>
      </c>
      <c r="E12020">
        <v>0</v>
      </c>
      <c r="F12020">
        <v>0</v>
      </c>
      <c r="G12020">
        <v>0</v>
      </c>
      <c r="H12020">
        <v>0</v>
      </c>
    </row>
    <row r="12021" spans="1:8" x14ac:dyDescent="0.25">
      <c r="A12021" t="s">
        <v>59</v>
      </c>
      <c r="B12021">
        <v>2018</v>
      </c>
      <c r="C12021" t="s">
        <v>9</v>
      </c>
      <c r="D12021" t="s">
        <v>60</v>
      </c>
      <c r="E12021">
        <v>0</v>
      </c>
      <c r="F12021">
        <v>0</v>
      </c>
      <c r="G12021">
        <v>0</v>
      </c>
      <c r="H12021">
        <v>0</v>
      </c>
    </row>
    <row r="12022" spans="1:8" x14ac:dyDescent="0.25">
      <c r="A12022" t="s">
        <v>59</v>
      </c>
      <c r="B12022">
        <v>2018</v>
      </c>
      <c r="C12022" t="s">
        <v>9</v>
      </c>
      <c r="D12022" t="s">
        <v>60</v>
      </c>
      <c r="E12022">
        <v>0</v>
      </c>
      <c r="F12022">
        <v>0</v>
      </c>
      <c r="G12022">
        <v>0</v>
      </c>
      <c r="H12022">
        <v>0</v>
      </c>
    </row>
    <row r="12023" spans="1:8" x14ac:dyDescent="0.25">
      <c r="A12023" t="s">
        <v>59</v>
      </c>
      <c r="B12023">
        <v>2018</v>
      </c>
      <c r="C12023" t="s">
        <v>9</v>
      </c>
      <c r="D12023" t="s">
        <v>62</v>
      </c>
      <c r="E12023">
        <v>0</v>
      </c>
      <c r="F12023">
        <v>0</v>
      </c>
      <c r="G12023">
        <v>0</v>
      </c>
      <c r="H12023">
        <v>0</v>
      </c>
    </row>
    <row r="12024" spans="1:8" x14ac:dyDescent="0.25">
      <c r="A12024" t="s">
        <v>59</v>
      </c>
      <c r="B12024">
        <v>2018</v>
      </c>
      <c r="C12024" t="s">
        <v>9</v>
      </c>
      <c r="D12024" t="s">
        <v>60</v>
      </c>
      <c r="E12024">
        <v>0</v>
      </c>
      <c r="F12024">
        <v>0</v>
      </c>
      <c r="G12024">
        <v>0</v>
      </c>
      <c r="H12024">
        <v>0</v>
      </c>
    </row>
    <row r="12025" spans="1:8" x14ac:dyDescent="0.25">
      <c r="A12025" t="s">
        <v>59</v>
      </c>
      <c r="B12025">
        <v>2018</v>
      </c>
      <c r="C12025" t="s">
        <v>9</v>
      </c>
      <c r="D12025" t="s">
        <v>60</v>
      </c>
      <c r="E12025">
        <v>0</v>
      </c>
      <c r="F12025">
        <v>0</v>
      </c>
      <c r="G12025">
        <v>0</v>
      </c>
      <c r="H12025">
        <v>0</v>
      </c>
    </row>
    <row r="12026" spans="1:8" x14ac:dyDescent="0.25">
      <c r="A12026" t="s">
        <v>59</v>
      </c>
      <c r="B12026">
        <v>2018</v>
      </c>
      <c r="C12026" t="s">
        <v>9</v>
      </c>
      <c r="D12026" t="s">
        <v>60</v>
      </c>
      <c r="E12026">
        <v>0</v>
      </c>
      <c r="F12026">
        <v>0</v>
      </c>
      <c r="G12026">
        <v>0</v>
      </c>
      <c r="H12026">
        <v>0</v>
      </c>
    </row>
    <row r="12027" spans="1:8" x14ac:dyDescent="0.25">
      <c r="A12027" t="s">
        <v>59</v>
      </c>
      <c r="B12027">
        <v>2018</v>
      </c>
      <c r="C12027" t="s">
        <v>9</v>
      </c>
      <c r="D12027" t="s">
        <v>60</v>
      </c>
      <c r="E12027">
        <v>1</v>
      </c>
      <c r="F12027">
        <v>182.768</v>
      </c>
      <c r="G12027">
        <v>11739.26</v>
      </c>
      <c r="H12027">
        <v>11739.26</v>
      </c>
    </row>
    <row r="12028" spans="1:8" x14ac:dyDescent="0.25">
      <c r="A12028" t="s">
        <v>59</v>
      </c>
      <c r="B12028">
        <v>2018</v>
      </c>
      <c r="C12028" t="s">
        <v>9</v>
      </c>
      <c r="D12028" t="s">
        <v>60</v>
      </c>
      <c r="E12028">
        <v>0</v>
      </c>
      <c r="F12028">
        <v>0</v>
      </c>
      <c r="G12028">
        <v>0</v>
      </c>
      <c r="H12028">
        <v>0</v>
      </c>
    </row>
    <row r="12029" spans="1:8" x14ac:dyDescent="0.25">
      <c r="A12029" t="s">
        <v>59</v>
      </c>
      <c r="B12029">
        <v>2018</v>
      </c>
      <c r="C12029" t="s">
        <v>9</v>
      </c>
      <c r="D12029" t="s">
        <v>60</v>
      </c>
      <c r="E12029">
        <v>0</v>
      </c>
      <c r="F12029">
        <v>0</v>
      </c>
      <c r="G12029">
        <v>0</v>
      </c>
      <c r="H12029">
        <v>0</v>
      </c>
    </row>
    <row r="12030" spans="1:8" x14ac:dyDescent="0.25">
      <c r="A12030" t="s">
        <v>59</v>
      </c>
      <c r="B12030">
        <v>2018</v>
      </c>
      <c r="C12030" t="s">
        <v>9</v>
      </c>
      <c r="D12030" t="s">
        <v>60</v>
      </c>
      <c r="E12030">
        <v>0</v>
      </c>
      <c r="F12030">
        <v>0</v>
      </c>
      <c r="G12030">
        <v>0</v>
      </c>
      <c r="H12030">
        <v>0</v>
      </c>
    </row>
    <row r="12031" spans="1:8" x14ac:dyDescent="0.25">
      <c r="A12031" t="s">
        <v>59</v>
      </c>
      <c r="B12031">
        <v>2018</v>
      </c>
      <c r="C12031" t="s">
        <v>9</v>
      </c>
      <c r="D12031" t="s">
        <v>61</v>
      </c>
      <c r="E12031">
        <v>0</v>
      </c>
      <c r="F12031">
        <v>0</v>
      </c>
      <c r="G12031">
        <v>0</v>
      </c>
      <c r="H12031">
        <v>0</v>
      </c>
    </row>
    <row r="12032" spans="1:8" x14ac:dyDescent="0.25">
      <c r="A12032" t="s">
        <v>59</v>
      </c>
      <c r="B12032">
        <v>2018</v>
      </c>
      <c r="C12032" t="s">
        <v>9</v>
      </c>
      <c r="D12032" t="s">
        <v>61</v>
      </c>
      <c r="E12032">
        <v>303</v>
      </c>
      <c r="F12032">
        <v>40732.503629999999</v>
      </c>
      <c r="G12032">
        <v>3388949.23</v>
      </c>
      <c r="H12032">
        <v>3453132.47</v>
      </c>
    </row>
    <row r="12033" spans="1:8" x14ac:dyDescent="0.25">
      <c r="A12033" t="s">
        <v>59</v>
      </c>
      <c r="B12033">
        <v>2018</v>
      </c>
      <c r="C12033" t="s">
        <v>9</v>
      </c>
      <c r="D12033" t="s">
        <v>61</v>
      </c>
      <c r="E12033">
        <v>2</v>
      </c>
      <c r="F12033">
        <v>2.08284</v>
      </c>
      <c r="G12033">
        <v>185.64</v>
      </c>
      <c r="H12033">
        <v>185.64</v>
      </c>
    </row>
    <row r="12034" spans="1:8" x14ac:dyDescent="0.25">
      <c r="A12034" t="s">
        <v>59</v>
      </c>
      <c r="B12034">
        <v>2018</v>
      </c>
      <c r="C12034" t="s">
        <v>9</v>
      </c>
      <c r="D12034" t="s">
        <v>60</v>
      </c>
      <c r="E12034">
        <v>0</v>
      </c>
      <c r="F12034">
        <v>0</v>
      </c>
      <c r="G12034">
        <v>0</v>
      </c>
      <c r="H12034">
        <v>0</v>
      </c>
    </row>
    <row r="12035" spans="1:8" x14ac:dyDescent="0.25">
      <c r="A12035" t="s">
        <v>59</v>
      </c>
      <c r="B12035">
        <v>2018</v>
      </c>
      <c r="C12035" t="s">
        <v>9</v>
      </c>
      <c r="D12035" t="s">
        <v>60</v>
      </c>
      <c r="E12035">
        <v>0</v>
      </c>
      <c r="F12035">
        <v>0</v>
      </c>
      <c r="G12035">
        <v>0</v>
      </c>
      <c r="H12035">
        <v>0</v>
      </c>
    </row>
    <row r="12036" spans="1:8" x14ac:dyDescent="0.25">
      <c r="A12036" t="s">
        <v>59</v>
      </c>
      <c r="B12036">
        <v>2018</v>
      </c>
      <c r="C12036" t="s">
        <v>9</v>
      </c>
      <c r="D12036" t="s">
        <v>60</v>
      </c>
      <c r="E12036">
        <v>0</v>
      </c>
      <c r="F12036">
        <v>0</v>
      </c>
      <c r="G12036">
        <v>0</v>
      </c>
      <c r="H12036">
        <v>0</v>
      </c>
    </row>
    <row r="12037" spans="1:8" x14ac:dyDescent="0.25">
      <c r="A12037" t="s">
        <v>59</v>
      </c>
      <c r="B12037">
        <v>2018</v>
      </c>
      <c r="C12037" t="s">
        <v>9</v>
      </c>
      <c r="D12037" t="s">
        <v>60</v>
      </c>
      <c r="E12037">
        <v>0</v>
      </c>
      <c r="F12037">
        <v>0</v>
      </c>
      <c r="G12037">
        <v>0</v>
      </c>
      <c r="H12037">
        <v>0</v>
      </c>
    </row>
    <row r="12038" spans="1:8" x14ac:dyDescent="0.25">
      <c r="A12038" t="s">
        <v>59</v>
      </c>
      <c r="B12038">
        <v>2018</v>
      </c>
      <c r="C12038" t="s">
        <v>9</v>
      </c>
      <c r="D12038" t="s">
        <v>62</v>
      </c>
      <c r="E12038">
        <v>133</v>
      </c>
      <c r="F12038">
        <v>11667.018029999999</v>
      </c>
      <c r="G12038">
        <v>1158868.98</v>
      </c>
      <c r="H12038">
        <v>1193956.99</v>
      </c>
    </row>
    <row r="12039" spans="1:8" x14ac:dyDescent="0.25">
      <c r="A12039" t="s">
        <v>59</v>
      </c>
      <c r="B12039">
        <v>2018</v>
      </c>
      <c r="C12039" t="s">
        <v>9</v>
      </c>
      <c r="D12039" t="s">
        <v>62</v>
      </c>
      <c r="E12039">
        <v>9</v>
      </c>
      <c r="F12039">
        <v>18.626059999999999</v>
      </c>
      <c r="G12039">
        <v>2547.0500000000002</v>
      </c>
      <c r="H12039">
        <v>2262.66</v>
      </c>
    </row>
    <row r="12040" spans="1:8" x14ac:dyDescent="0.25">
      <c r="A12040" t="s">
        <v>59</v>
      </c>
      <c r="B12040">
        <v>2018</v>
      </c>
      <c r="C12040" t="s">
        <v>9</v>
      </c>
      <c r="D12040" t="s">
        <v>61</v>
      </c>
      <c r="E12040">
        <v>1530</v>
      </c>
      <c r="F12040">
        <v>13969.84217</v>
      </c>
      <c r="G12040">
        <v>1115675.31</v>
      </c>
      <c r="H12040">
        <v>1154914.92</v>
      </c>
    </row>
    <row r="12041" spans="1:8" x14ac:dyDescent="0.25">
      <c r="A12041" t="s">
        <v>59</v>
      </c>
      <c r="B12041">
        <v>2018</v>
      </c>
      <c r="C12041" t="s">
        <v>9</v>
      </c>
      <c r="D12041" t="s">
        <v>61</v>
      </c>
      <c r="E12041">
        <v>1295</v>
      </c>
      <c r="F12041">
        <v>1630.0704000000001</v>
      </c>
      <c r="G12041">
        <v>209199.06</v>
      </c>
      <c r="H12041">
        <v>200035.99</v>
      </c>
    </row>
    <row r="12042" spans="1:8" x14ac:dyDescent="0.25">
      <c r="A12042" t="s">
        <v>59</v>
      </c>
      <c r="B12042">
        <v>2018</v>
      </c>
      <c r="C12042" t="s">
        <v>9</v>
      </c>
      <c r="D12042" t="s">
        <v>61</v>
      </c>
      <c r="E12042">
        <v>10240</v>
      </c>
      <c r="F12042">
        <v>3340.18966</v>
      </c>
      <c r="G12042">
        <v>267820.40000000002</v>
      </c>
      <c r="H12042">
        <v>240844.71</v>
      </c>
    </row>
    <row r="12043" spans="1:8" x14ac:dyDescent="0.25">
      <c r="A12043" t="s">
        <v>59</v>
      </c>
      <c r="B12043">
        <v>2018</v>
      </c>
      <c r="C12043" t="s">
        <v>9</v>
      </c>
      <c r="D12043" t="s">
        <v>60</v>
      </c>
      <c r="E12043">
        <v>3</v>
      </c>
      <c r="F12043">
        <v>1.9668600000000001</v>
      </c>
      <c r="G12043">
        <v>411.86</v>
      </c>
      <c r="H12043">
        <v>606.62</v>
      </c>
    </row>
    <row r="12044" spans="1:8" x14ac:dyDescent="0.25">
      <c r="A12044" t="s">
        <v>59</v>
      </c>
      <c r="B12044">
        <v>2018</v>
      </c>
      <c r="C12044" t="s">
        <v>9</v>
      </c>
      <c r="D12044" t="s">
        <v>60</v>
      </c>
      <c r="E12044">
        <v>30</v>
      </c>
      <c r="F12044">
        <v>54.543199999999999</v>
      </c>
      <c r="G12044">
        <v>4715.1499999999996</v>
      </c>
      <c r="H12044">
        <v>4638.3500000000004</v>
      </c>
    </row>
    <row r="12045" spans="1:8" x14ac:dyDescent="0.25">
      <c r="A12045" t="s">
        <v>59</v>
      </c>
      <c r="B12045">
        <v>2018</v>
      </c>
      <c r="C12045" t="s">
        <v>9</v>
      </c>
      <c r="D12045" t="s">
        <v>60</v>
      </c>
      <c r="E12045">
        <v>655</v>
      </c>
      <c r="F12045">
        <v>206.94208</v>
      </c>
      <c r="G12045">
        <v>14748.19</v>
      </c>
      <c r="H12045">
        <v>12328.06</v>
      </c>
    </row>
    <row r="12046" spans="1:8" x14ac:dyDescent="0.25">
      <c r="A12046" t="s">
        <v>59</v>
      </c>
      <c r="B12046">
        <v>2018</v>
      </c>
      <c r="C12046" t="s">
        <v>9</v>
      </c>
      <c r="D12046" t="s">
        <v>62</v>
      </c>
      <c r="E12046">
        <v>2717</v>
      </c>
      <c r="F12046">
        <v>20989.284670000001</v>
      </c>
      <c r="G12046">
        <v>2037584.29</v>
      </c>
      <c r="H12046">
        <v>1963051.26</v>
      </c>
    </row>
    <row r="12047" spans="1:8" x14ac:dyDescent="0.25">
      <c r="A12047" t="s">
        <v>59</v>
      </c>
      <c r="B12047">
        <v>2018</v>
      </c>
      <c r="C12047" t="s">
        <v>9</v>
      </c>
      <c r="D12047" t="s">
        <v>62</v>
      </c>
      <c r="E12047">
        <v>5198</v>
      </c>
      <c r="F12047">
        <v>8892.8165499999996</v>
      </c>
      <c r="G12047">
        <v>1085470.4099999999</v>
      </c>
      <c r="H12047">
        <v>1003577.1</v>
      </c>
    </row>
    <row r="12048" spans="1:8" x14ac:dyDescent="0.25">
      <c r="A12048" t="s">
        <v>59</v>
      </c>
      <c r="B12048">
        <v>2018</v>
      </c>
      <c r="C12048" t="s">
        <v>9</v>
      </c>
      <c r="D12048" t="s">
        <v>62</v>
      </c>
      <c r="E12048">
        <v>124757</v>
      </c>
      <c r="F12048">
        <v>32861.560550000002</v>
      </c>
      <c r="G12048">
        <v>3165253.03</v>
      </c>
      <c r="H12048">
        <v>2839112.69</v>
      </c>
    </row>
    <row r="12049" spans="1:8" x14ac:dyDescent="0.25">
      <c r="A12049" t="s">
        <v>59</v>
      </c>
      <c r="B12049">
        <v>2018</v>
      </c>
      <c r="C12049" t="s">
        <v>9</v>
      </c>
      <c r="D12049" t="s">
        <v>60</v>
      </c>
      <c r="E12049">
        <v>24</v>
      </c>
      <c r="F12049">
        <v>183.30099000000001</v>
      </c>
      <c r="G12049">
        <v>14519.84</v>
      </c>
      <c r="H12049">
        <v>14366.67</v>
      </c>
    </row>
    <row r="12050" spans="1:8" x14ac:dyDescent="0.25">
      <c r="A12050" t="s">
        <v>59</v>
      </c>
      <c r="B12050">
        <v>2018</v>
      </c>
      <c r="C12050" t="s">
        <v>9</v>
      </c>
      <c r="D12050" t="s">
        <v>60</v>
      </c>
      <c r="E12050">
        <v>59</v>
      </c>
      <c r="F12050">
        <v>92.534400000000005</v>
      </c>
      <c r="G12050">
        <v>9309.43</v>
      </c>
      <c r="H12050">
        <v>8496.25</v>
      </c>
    </row>
    <row r="12051" spans="1:8" x14ac:dyDescent="0.25">
      <c r="A12051" t="s">
        <v>59</v>
      </c>
      <c r="B12051">
        <v>2018</v>
      </c>
      <c r="C12051" t="s">
        <v>9</v>
      </c>
      <c r="D12051" t="s">
        <v>60</v>
      </c>
      <c r="E12051">
        <v>23</v>
      </c>
      <c r="F12051">
        <v>119.72948</v>
      </c>
      <c r="G12051">
        <v>4805.28</v>
      </c>
      <c r="H12051">
        <v>4507.38</v>
      </c>
    </row>
    <row r="12052" spans="1:8" x14ac:dyDescent="0.25">
      <c r="A12052" t="s">
        <v>59</v>
      </c>
      <c r="B12052">
        <v>2018</v>
      </c>
      <c r="C12052" t="s">
        <v>9</v>
      </c>
      <c r="D12052" t="s">
        <v>60</v>
      </c>
      <c r="E12052">
        <v>37</v>
      </c>
      <c r="F12052">
        <v>238.08247</v>
      </c>
      <c r="G12052">
        <v>16037.2</v>
      </c>
      <c r="H12052">
        <v>18020.59</v>
      </c>
    </row>
    <row r="12053" spans="1:8" x14ac:dyDescent="0.25">
      <c r="A12053" t="s">
        <v>59</v>
      </c>
      <c r="B12053">
        <v>2018</v>
      </c>
      <c r="C12053" t="s">
        <v>9</v>
      </c>
      <c r="D12053" t="s">
        <v>60</v>
      </c>
      <c r="E12053">
        <v>0</v>
      </c>
      <c r="F12053">
        <v>0</v>
      </c>
      <c r="G12053">
        <v>0</v>
      </c>
      <c r="H12053">
        <v>0</v>
      </c>
    </row>
    <row r="12054" spans="1:8" x14ac:dyDescent="0.25">
      <c r="A12054" t="s">
        <v>59</v>
      </c>
      <c r="B12054">
        <v>2018</v>
      </c>
      <c r="C12054" t="s">
        <v>9</v>
      </c>
      <c r="D12054" t="s">
        <v>60</v>
      </c>
      <c r="E12054">
        <v>0</v>
      </c>
      <c r="F12054">
        <v>0</v>
      </c>
      <c r="G12054">
        <v>0</v>
      </c>
      <c r="H12054">
        <v>0</v>
      </c>
    </row>
    <row r="12055" spans="1:8" x14ac:dyDescent="0.25">
      <c r="A12055" t="s">
        <v>59</v>
      </c>
      <c r="B12055">
        <v>2018</v>
      </c>
      <c r="C12055" t="s">
        <v>9</v>
      </c>
      <c r="D12055" t="s">
        <v>61</v>
      </c>
      <c r="E12055">
        <v>0</v>
      </c>
      <c r="F12055">
        <v>0</v>
      </c>
      <c r="G12055">
        <v>0</v>
      </c>
      <c r="H12055">
        <v>0</v>
      </c>
    </row>
    <row r="12056" spans="1:8" x14ac:dyDescent="0.25">
      <c r="A12056" t="s">
        <v>59</v>
      </c>
      <c r="B12056">
        <v>2018</v>
      </c>
      <c r="C12056" t="s">
        <v>9</v>
      </c>
      <c r="D12056" t="s">
        <v>60</v>
      </c>
      <c r="E12056">
        <v>0</v>
      </c>
      <c r="F12056">
        <v>0</v>
      </c>
      <c r="G12056">
        <v>0</v>
      </c>
      <c r="H12056">
        <v>0</v>
      </c>
    </row>
    <row r="12057" spans="1:8" x14ac:dyDescent="0.25">
      <c r="A12057" t="s">
        <v>59</v>
      </c>
      <c r="B12057">
        <v>2018</v>
      </c>
      <c r="C12057" t="s">
        <v>9</v>
      </c>
      <c r="D12057" t="s">
        <v>60</v>
      </c>
      <c r="E12057">
        <v>0</v>
      </c>
      <c r="F12057">
        <v>0</v>
      </c>
      <c r="G12057">
        <v>0</v>
      </c>
      <c r="H12057">
        <v>0</v>
      </c>
    </row>
    <row r="12058" spans="1:8" x14ac:dyDescent="0.25">
      <c r="A12058" t="s">
        <v>59</v>
      </c>
      <c r="B12058">
        <v>2018</v>
      </c>
      <c r="C12058" t="s">
        <v>9</v>
      </c>
      <c r="D12058" t="s">
        <v>60</v>
      </c>
      <c r="E12058">
        <v>0</v>
      </c>
      <c r="F12058">
        <v>0</v>
      </c>
      <c r="G12058">
        <v>0</v>
      </c>
      <c r="H12058">
        <v>0</v>
      </c>
    </row>
    <row r="12059" spans="1:8" x14ac:dyDescent="0.25">
      <c r="A12059" t="s">
        <v>59</v>
      </c>
      <c r="B12059">
        <v>2018</v>
      </c>
      <c r="C12059" t="s">
        <v>9</v>
      </c>
      <c r="D12059" t="s">
        <v>62</v>
      </c>
      <c r="E12059">
        <v>0</v>
      </c>
      <c r="F12059">
        <v>0</v>
      </c>
      <c r="G12059">
        <v>0</v>
      </c>
      <c r="H12059">
        <v>0</v>
      </c>
    </row>
    <row r="12060" spans="1:8" x14ac:dyDescent="0.25">
      <c r="A12060" t="s">
        <v>59</v>
      </c>
      <c r="B12060">
        <v>2018</v>
      </c>
      <c r="C12060" t="s">
        <v>9</v>
      </c>
      <c r="D12060" t="s">
        <v>60</v>
      </c>
      <c r="E12060">
        <v>0</v>
      </c>
      <c r="F12060">
        <v>0</v>
      </c>
      <c r="G12060">
        <v>0</v>
      </c>
      <c r="H12060">
        <v>0</v>
      </c>
    </row>
    <row r="12061" spans="1:8" x14ac:dyDescent="0.25">
      <c r="A12061" t="s">
        <v>59</v>
      </c>
      <c r="B12061">
        <v>2018</v>
      </c>
      <c r="C12061" t="s">
        <v>9</v>
      </c>
      <c r="D12061" t="s">
        <v>60</v>
      </c>
      <c r="E12061">
        <v>0</v>
      </c>
      <c r="F12061">
        <v>0</v>
      </c>
      <c r="G12061">
        <v>0</v>
      </c>
      <c r="H12061">
        <v>0</v>
      </c>
    </row>
    <row r="12062" spans="1:8" x14ac:dyDescent="0.25">
      <c r="A12062" t="s">
        <v>59</v>
      </c>
      <c r="B12062">
        <v>2018</v>
      </c>
      <c r="C12062" t="s">
        <v>9</v>
      </c>
      <c r="D12062" t="s">
        <v>60</v>
      </c>
      <c r="E12062">
        <v>0</v>
      </c>
      <c r="F12062">
        <v>0</v>
      </c>
      <c r="G12062">
        <v>0</v>
      </c>
      <c r="H12062">
        <v>0</v>
      </c>
    </row>
    <row r="12063" spans="1:8" x14ac:dyDescent="0.25">
      <c r="A12063" t="s">
        <v>59</v>
      </c>
      <c r="B12063">
        <v>2018</v>
      </c>
      <c r="C12063" t="s">
        <v>9</v>
      </c>
      <c r="D12063" t="s">
        <v>60</v>
      </c>
      <c r="E12063">
        <v>0</v>
      </c>
      <c r="F12063">
        <v>0</v>
      </c>
      <c r="G12063">
        <v>0</v>
      </c>
      <c r="H12063">
        <v>0</v>
      </c>
    </row>
    <row r="12064" spans="1:8" x14ac:dyDescent="0.25">
      <c r="A12064" t="s">
        <v>59</v>
      </c>
      <c r="B12064">
        <v>2018</v>
      </c>
      <c r="C12064" t="s">
        <v>9</v>
      </c>
      <c r="D12064" t="s">
        <v>61</v>
      </c>
      <c r="E12064">
        <v>0</v>
      </c>
      <c r="F12064">
        <v>0</v>
      </c>
      <c r="G12064">
        <v>0</v>
      </c>
      <c r="H12064">
        <v>0</v>
      </c>
    </row>
    <row r="12065" spans="1:8" x14ac:dyDescent="0.25">
      <c r="A12065" t="s">
        <v>59</v>
      </c>
      <c r="B12065">
        <v>2018</v>
      </c>
      <c r="C12065" t="s">
        <v>9</v>
      </c>
      <c r="D12065" t="s">
        <v>60</v>
      </c>
      <c r="E12065">
        <v>0</v>
      </c>
      <c r="F12065">
        <v>0</v>
      </c>
      <c r="G12065">
        <v>0</v>
      </c>
      <c r="H12065">
        <v>0</v>
      </c>
    </row>
    <row r="12066" spans="1:8" x14ac:dyDescent="0.25">
      <c r="A12066" t="s">
        <v>59</v>
      </c>
      <c r="B12066">
        <v>2018</v>
      </c>
      <c r="C12066" t="s">
        <v>9</v>
      </c>
      <c r="D12066" t="s">
        <v>60</v>
      </c>
      <c r="E12066">
        <v>0</v>
      </c>
      <c r="F12066">
        <v>0</v>
      </c>
      <c r="G12066">
        <v>0</v>
      </c>
      <c r="H12066">
        <v>0</v>
      </c>
    </row>
    <row r="12067" spans="1:8" x14ac:dyDescent="0.25">
      <c r="A12067" t="s">
        <v>59</v>
      </c>
      <c r="B12067">
        <v>2018</v>
      </c>
      <c r="C12067" t="s">
        <v>9</v>
      </c>
      <c r="D12067" t="s">
        <v>60</v>
      </c>
      <c r="E12067">
        <v>0</v>
      </c>
      <c r="F12067">
        <v>0</v>
      </c>
      <c r="G12067">
        <v>0</v>
      </c>
      <c r="H12067">
        <v>0</v>
      </c>
    </row>
    <row r="12068" spans="1:8" x14ac:dyDescent="0.25">
      <c r="A12068" t="s">
        <v>59</v>
      </c>
      <c r="B12068">
        <v>2018</v>
      </c>
      <c r="C12068" t="s">
        <v>9</v>
      </c>
      <c r="D12068" t="s">
        <v>60</v>
      </c>
      <c r="E12068">
        <v>0</v>
      </c>
      <c r="F12068">
        <v>0</v>
      </c>
      <c r="G12068">
        <v>0</v>
      </c>
      <c r="H12068">
        <v>0</v>
      </c>
    </row>
    <row r="12069" spans="1:8" x14ac:dyDescent="0.25">
      <c r="A12069" t="s">
        <v>59</v>
      </c>
      <c r="B12069">
        <v>2018</v>
      </c>
      <c r="C12069" t="s">
        <v>9</v>
      </c>
      <c r="D12069" t="s">
        <v>60</v>
      </c>
      <c r="E12069">
        <v>0</v>
      </c>
      <c r="F12069">
        <v>0</v>
      </c>
      <c r="G12069">
        <v>0</v>
      </c>
      <c r="H12069">
        <v>0</v>
      </c>
    </row>
    <row r="12070" spans="1:8" x14ac:dyDescent="0.25">
      <c r="A12070" t="s">
        <v>59</v>
      </c>
      <c r="B12070">
        <v>2018</v>
      </c>
      <c r="C12070" t="s">
        <v>9</v>
      </c>
      <c r="D12070" t="s">
        <v>60</v>
      </c>
      <c r="E12070">
        <v>8</v>
      </c>
      <c r="F12070">
        <v>345.91798</v>
      </c>
      <c r="G12070">
        <v>17798.34</v>
      </c>
      <c r="H12070">
        <v>16947.73</v>
      </c>
    </row>
    <row r="12071" spans="1:8" x14ac:dyDescent="0.25">
      <c r="A12071" t="s">
        <v>59</v>
      </c>
      <c r="B12071">
        <v>2018</v>
      </c>
      <c r="C12071" t="s">
        <v>9</v>
      </c>
      <c r="D12071" t="s">
        <v>60</v>
      </c>
      <c r="E12071">
        <v>0</v>
      </c>
      <c r="F12071">
        <v>0</v>
      </c>
      <c r="G12071">
        <v>0</v>
      </c>
      <c r="H12071">
        <v>0</v>
      </c>
    </row>
    <row r="12072" spans="1:8" x14ac:dyDescent="0.25">
      <c r="A12072" t="s">
        <v>59</v>
      </c>
      <c r="B12072">
        <v>2018</v>
      </c>
      <c r="C12072" t="s">
        <v>9</v>
      </c>
      <c r="D12072" t="s">
        <v>60</v>
      </c>
      <c r="E12072">
        <v>0</v>
      </c>
      <c r="F12072">
        <v>0</v>
      </c>
      <c r="G12072">
        <v>0</v>
      </c>
      <c r="H12072">
        <v>0</v>
      </c>
    </row>
    <row r="12073" spans="1:8" x14ac:dyDescent="0.25">
      <c r="A12073" t="s">
        <v>59</v>
      </c>
      <c r="B12073">
        <v>2018</v>
      </c>
      <c r="C12073" t="s">
        <v>9</v>
      </c>
      <c r="D12073" t="s">
        <v>62</v>
      </c>
      <c r="E12073">
        <v>0</v>
      </c>
      <c r="F12073">
        <v>0</v>
      </c>
      <c r="G12073">
        <v>0</v>
      </c>
      <c r="H12073">
        <v>0</v>
      </c>
    </row>
    <row r="12074" spans="1:8" x14ac:dyDescent="0.25">
      <c r="A12074" t="s">
        <v>59</v>
      </c>
      <c r="B12074">
        <v>2018</v>
      </c>
      <c r="C12074" t="s">
        <v>9</v>
      </c>
      <c r="D12074" t="s">
        <v>60</v>
      </c>
      <c r="E12074">
        <v>0</v>
      </c>
      <c r="F12074">
        <v>0</v>
      </c>
      <c r="G12074">
        <v>0</v>
      </c>
      <c r="H12074">
        <v>0</v>
      </c>
    </row>
    <row r="12075" spans="1:8" x14ac:dyDescent="0.25">
      <c r="A12075" t="s">
        <v>59</v>
      </c>
      <c r="B12075">
        <v>2018</v>
      </c>
      <c r="C12075" t="s">
        <v>9</v>
      </c>
      <c r="D12075" t="s">
        <v>60</v>
      </c>
      <c r="E12075">
        <v>0</v>
      </c>
      <c r="F12075">
        <v>0</v>
      </c>
      <c r="G12075">
        <v>0</v>
      </c>
      <c r="H12075">
        <v>0</v>
      </c>
    </row>
    <row r="12076" spans="1:8" x14ac:dyDescent="0.25">
      <c r="A12076" t="s">
        <v>59</v>
      </c>
      <c r="B12076">
        <v>2018</v>
      </c>
      <c r="C12076" t="s">
        <v>9</v>
      </c>
      <c r="D12076" t="s">
        <v>60</v>
      </c>
      <c r="E12076">
        <v>1</v>
      </c>
      <c r="F12076">
        <v>26.70523</v>
      </c>
      <c r="G12076">
        <v>1962.51</v>
      </c>
      <c r="H12076">
        <v>0</v>
      </c>
    </row>
    <row r="12077" spans="1:8" x14ac:dyDescent="0.25">
      <c r="A12077" t="s">
        <v>59</v>
      </c>
      <c r="B12077">
        <v>2018</v>
      </c>
      <c r="C12077" t="s">
        <v>9</v>
      </c>
      <c r="D12077" t="s">
        <v>61</v>
      </c>
      <c r="E12077">
        <v>0</v>
      </c>
      <c r="F12077">
        <v>0</v>
      </c>
      <c r="G12077">
        <v>0</v>
      </c>
      <c r="H12077">
        <v>0</v>
      </c>
    </row>
    <row r="12078" spans="1:8" x14ac:dyDescent="0.25">
      <c r="A12078" t="s">
        <v>59</v>
      </c>
      <c r="B12078">
        <v>2018</v>
      </c>
      <c r="C12078" t="s">
        <v>9</v>
      </c>
      <c r="D12078" t="s">
        <v>61</v>
      </c>
      <c r="E12078">
        <v>8</v>
      </c>
      <c r="F12078">
        <v>879.67069000000004</v>
      </c>
      <c r="G12078">
        <v>69783.5</v>
      </c>
      <c r="H12078">
        <v>65643.179999999993</v>
      </c>
    </row>
    <row r="12079" spans="1:8" x14ac:dyDescent="0.25">
      <c r="A12079" t="s">
        <v>59</v>
      </c>
      <c r="B12079">
        <v>2018</v>
      </c>
      <c r="C12079" t="s">
        <v>9</v>
      </c>
      <c r="D12079" t="s">
        <v>61</v>
      </c>
      <c r="E12079">
        <v>0</v>
      </c>
      <c r="F12079">
        <v>0</v>
      </c>
      <c r="G12079">
        <v>0</v>
      </c>
      <c r="H12079">
        <v>0</v>
      </c>
    </row>
    <row r="12080" spans="1:8" x14ac:dyDescent="0.25">
      <c r="A12080" t="s">
        <v>59</v>
      </c>
      <c r="B12080">
        <v>2018</v>
      </c>
      <c r="C12080" t="s">
        <v>9</v>
      </c>
      <c r="D12080" t="s">
        <v>60</v>
      </c>
      <c r="E12080">
        <v>0</v>
      </c>
      <c r="F12080">
        <v>0</v>
      </c>
      <c r="G12080">
        <v>0</v>
      </c>
      <c r="H12080">
        <v>0</v>
      </c>
    </row>
    <row r="12081" spans="1:8" x14ac:dyDescent="0.25">
      <c r="A12081" t="s">
        <v>59</v>
      </c>
      <c r="B12081">
        <v>2018</v>
      </c>
      <c r="C12081" t="s">
        <v>9</v>
      </c>
      <c r="D12081" t="s">
        <v>60</v>
      </c>
      <c r="E12081">
        <v>0</v>
      </c>
      <c r="F12081">
        <v>0</v>
      </c>
      <c r="G12081">
        <v>0</v>
      </c>
      <c r="H12081">
        <v>0</v>
      </c>
    </row>
    <row r="12082" spans="1:8" x14ac:dyDescent="0.25">
      <c r="A12082" t="s">
        <v>59</v>
      </c>
      <c r="B12082">
        <v>2018</v>
      </c>
      <c r="C12082" t="s">
        <v>9</v>
      </c>
      <c r="D12082" t="s">
        <v>60</v>
      </c>
      <c r="E12082">
        <v>2</v>
      </c>
      <c r="F12082">
        <v>56.65108</v>
      </c>
      <c r="G12082">
        <v>5729.37</v>
      </c>
      <c r="H12082">
        <v>5729.37</v>
      </c>
    </row>
    <row r="12083" spans="1:8" x14ac:dyDescent="0.25">
      <c r="A12083" t="s">
        <v>59</v>
      </c>
      <c r="B12083">
        <v>2018</v>
      </c>
      <c r="C12083" t="s">
        <v>9</v>
      </c>
      <c r="D12083" t="s">
        <v>60</v>
      </c>
      <c r="E12083">
        <v>0</v>
      </c>
      <c r="F12083">
        <v>0</v>
      </c>
      <c r="G12083">
        <v>0</v>
      </c>
      <c r="H12083">
        <v>0</v>
      </c>
    </row>
    <row r="12084" spans="1:8" x14ac:dyDescent="0.25">
      <c r="A12084" t="s">
        <v>59</v>
      </c>
      <c r="B12084">
        <v>2018</v>
      </c>
      <c r="C12084" t="s">
        <v>9</v>
      </c>
      <c r="D12084" t="s">
        <v>60</v>
      </c>
      <c r="E12084">
        <v>103</v>
      </c>
      <c r="F12084">
        <v>7166.3000899999997</v>
      </c>
      <c r="G12084">
        <v>523223.14</v>
      </c>
      <c r="H12084">
        <v>391523</v>
      </c>
    </row>
    <row r="12085" spans="1:8" x14ac:dyDescent="0.25">
      <c r="A12085" t="s">
        <v>59</v>
      </c>
      <c r="B12085">
        <v>2018</v>
      </c>
      <c r="C12085" t="s">
        <v>9</v>
      </c>
      <c r="D12085" t="s">
        <v>60</v>
      </c>
      <c r="E12085">
        <v>4</v>
      </c>
      <c r="F12085">
        <v>166.86466999999999</v>
      </c>
      <c r="G12085">
        <v>11398.06</v>
      </c>
      <c r="H12085">
        <v>137.52000000000001</v>
      </c>
    </row>
    <row r="12086" spans="1:8" x14ac:dyDescent="0.25">
      <c r="A12086" t="s">
        <v>59</v>
      </c>
      <c r="B12086">
        <v>2018</v>
      </c>
      <c r="C12086" t="s">
        <v>9</v>
      </c>
      <c r="D12086" t="s">
        <v>62</v>
      </c>
      <c r="E12086">
        <v>4</v>
      </c>
      <c r="F12086">
        <v>631.35095000000001</v>
      </c>
      <c r="G12086">
        <v>60846.29</v>
      </c>
      <c r="H12086">
        <v>56126</v>
      </c>
    </row>
    <row r="12087" spans="1:8" x14ac:dyDescent="0.25">
      <c r="A12087" t="s">
        <v>59</v>
      </c>
      <c r="B12087">
        <v>2018</v>
      </c>
      <c r="C12087" t="s">
        <v>9</v>
      </c>
      <c r="D12087" t="s">
        <v>62</v>
      </c>
      <c r="E12087">
        <v>0</v>
      </c>
      <c r="F12087">
        <v>0</v>
      </c>
      <c r="G12087">
        <v>0</v>
      </c>
      <c r="H12087">
        <v>0</v>
      </c>
    </row>
    <row r="12088" spans="1:8" x14ac:dyDescent="0.25">
      <c r="A12088" t="s">
        <v>59</v>
      </c>
      <c r="B12088">
        <v>2018</v>
      </c>
      <c r="C12088" t="s">
        <v>9</v>
      </c>
      <c r="D12088" t="s">
        <v>60</v>
      </c>
      <c r="E12088">
        <v>0</v>
      </c>
      <c r="F12088">
        <v>0</v>
      </c>
      <c r="G12088">
        <v>0</v>
      </c>
      <c r="H12088">
        <v>0</v>
      </c>
    </row>
    <row r="12089" spans="1:8" x14ac:dyDescent="0.25">
      <c r="A12089" t="s">
        <v>59</v>
      </c>
      <c r="B12089">
        <v>2018</v>
      </c>
      <c r="C12089" t="s">
        <v>9</v>
      </c>
      <c r="D12089" t="s">
        <v>60</v>
      </c>
      <c r="E12089">
        <v>0</v>
      </c>
      <c r="F12089">
        <v>0</v>
      </c>
      <c r="G12089">
        <v>0</v>
      </c>
      <c r="H12089">
        <v>0</v>
      </c>
    </row>
    <row r="12090" spans="1:8" x14ac:dyDescent="0.25">
      <c r="A12090" t="s">
        <v>59</v>
      </c>
      <c r="B12090">
        <v>2018</v>
      </c>
      <c r="C12090" t="s">
        <v>9</v>
      </c>
      <c r="D12090" t="s">
        <v>60</v>
      </c>
      <c r="E12090">
        <v>0</v>
      </c>
      <c r="F12090">
        <v>0</v>
      </c>
      <c r="G12090">
        <v>0</v>
      </c>
      <c r="H12090">
        <v>0</v>
      </c>
    </row>
    <row r="12091" spans="1:8" x14ac:dyDescent="0.25">
      <c r="A12091" t="s">
        <v>59</v>
      </c>
      <c r="B12091">
        <v>2018</v>
      </c>
      <c r="C12091" t="s">
        <v>9</v>
      </c>
      <c r="D12091" t="s">
        <v>60</v>
      </c>
      <c r="E12091">
        <v>16</v>
      </c>
      <c r="F12091">
        <v>1049.66446</v>
      </c>
      <c r="G12091">
        <v>68954.11</v>
      </c>
      <c r="H12091">
        <v>56934.879999999997</v>
      </c>
    </row>
    <row r="12092" spans="1:8" x14ac:dyDescent="0.25">
      <c r="A12092" t="s">
        <v>59</v>
      </c>
      <c r="B12092">
        <v>2018</v>
      </c>
      <c r="C12092" t="s">
        <v>9</v>
      </c>
      <c r="D12092" t="s">
        <v>60</v>
      </c>
      <c r="E12092">
        <v>0</v>
      </c>
      <c r="F12092">
        <v>0</v>
      </c>
      <c r="G12092">
        <v>0</v>
      </c>
      <c r="H12092">
        <v>0</v>
      </c>
    </row>
    <row r="12093" spans="1:8" x14ac:dyDescent="0.25">
      <c r="A12093" t="s">
        <v>59</v>
      </c>
      <c r="B12093">
        <v>2018</v>
      </c>
      <c r="C12093" t="s">
        <v>9</v>
      </c>
      <c r="D12093" t="s">
        <v>60</v>
      </c>
      <c r="E12093">
        <v>22</v>
      </c>
      <c r="F12093">
        <v>3026.5844400000001</v>
      </c>
      <c r="G12093">
        <v>193583.26</v>
      </c>
      <c r="H12093">
        <v>148331.96</v>
      </c>
    </row>
    <row r="12094" spans="1:8" x14ac:dyDescent="0.25">
      <c r="A12094" t="s">
        <v>59</v>
      </c>
      <c r="B12094">
        <v>2018</v>
      </c>
      <c r="C12094" t="s">
        <v>9</v>
      </c>
      <c r="D12094" t="s">
        <v>60</v>
      </c>
      <c r="E12094">
        <v>1</v>
      </c>
      <c r="F12094">
        <v>0.42431999999999997</v>
      </c>
      <c r="G12094">
        <v>47.03</v>
      </c>
      <c r="H12094">
        <v>47.03</v>
      </c>
    </row>
    <row r="12095" spans="1:8" x14ac:dyDescent="0.25">
      <c r="A12095" t="s">
        <v>59</v>
      </c>
      <c r="B12095">
        <v>2018</v>
      </c>
      <c r="C12095" t="s">
        <v>9</v>
      </c>
      <c r="D12095" t="s">
        <v>60</v>
      </c>
      <c r="E12095">
        <v>0</v>
      </c>
      <c r="F12095">
        <v>0</v>
      </c>
      <c r="G12095">
        <v>0</v>
      </c>
      <c r="H12095">
        <v>0</v>
      </c>
    </row>
    <row r="12096" spans="1:8" x14ac:dyDescent="0.25">
      <c r="A12096" t="s">
        <v>59</v>
      </c>
      <c r="B12096">
        <v>2018</v>
      </c>
      <c r="C12096" t="s">
        <v>9</v>
      </c>
      <c r="D12096" t="s">
        <v>60</v>
      </c>
      <c r="E12096">
        <v>0</v>
      </c>
      <c r="F12096">
        <v>0</v>
      </c>
      <c r="G12096">
        <v>0</v>
      </c>
      <c r="H12096">
        <v>0</v>
      </c>
    </row>
    <row r="12097" spans="1:8" x14ac:dyDescent="0.25">
      <c r="A12097" t="s">
        <v>59</v>
      </c>
      <c r="B12097">
        <v>2018</v>
      </c>
      <c r="C12097" t="s">
        <v>9</v>
      </c>
      <c r="D12097" t="s">
        <v>60</v>
      </c>
      <c r="E12097">
        <v>1</v>
      </c>
      <c r="F12097">
        <v>0</v>
      </c>
      <c r="G12097">
        <v>1.41</v>
      </c>
      <c r="H12097">
        <v>1.41</v>
      </c>
    </row>
    <row r="12098" spans="1:8" x14ac:dyDescent="0.25">
      <c r="A12098" t="s">
        <v>59</v>
      </c>
      <c r="B12098">
        <v>2018</v>
      </c>
      <c r="C12098" t="s">
        <v>9</v>
      </c>
      <c r="D12098" t="s">
        <v>63</v>
      </c>
      <c r="E12098">
        <v>31</v>
      </c>
      <c r="F12098">
        <v>2.778</v>
      </c>
      <c r="G12098">
        <v>269.23</v>
      </c>
      <c r="H12098">
        <v>227.05</v>
      </c>
    </row>
    <row r="12099" spans="1:8" x14ac:dyDescent="0.25">
      <c r="A12099" t="s">
        <v>59</v>
      </c>
      <c r="B12099">
        <v>2018</v>
      </c>
      <c r="C12099" t="s">
        <v>9</v>
      </c>
      <c r="D12099" t="s">
        <v>60</v>
      </c>
      <c r="E12099">
        <v>0</v>
      </c>
      <c r="F12099">
        <v>0</v>
      </c>
      <c r="G12099">
        <v>0</v>
      </c>
      <c r="H12099">
        <v>0</v>
      </c>
    </row>
    <row r="12100" spans="1:8" x14ac:dyDescent="0.25">
      <c r="A12100" t="s">
        <v>59</v>
      </c>
      <c r="B12100">
        <v>2018</v>
      </c>
      <c r="C12100" t="s">
        <v>9</v>
      </c>
      <c r="D12100" t="s">
        <v>60</v>
      </c>
      <c r="E12100">
        <v>3</v>
      </c>
      <c r="F12100">
        <v>24.595089999999999</v>
      </c>
      <c r="G12100">
        <v>2196.0500000000002</v>
      </c>
      <c r="H12100">
        <v>3390.22</v>
      </c>
    </row>
    <row r="12101" spans="1:8" x14ac:dyDescent="0.25">
      <c r="A12101" t="s">
        <v>59</v>
      </c>
      <c r="B12101">
        <v>2018</v>
      </c>
      <c r="C12101" t="s">
        <v>9</v>
      </c>
      <c r="D12101" t="s">
        <v>60</v>
      </c>
      <c r="E12101">
        <v>0</v>
      </c>
      <c r="F12101">
        <v>0</v>
      </c>
      <c r="G12101">
        <v>0</v>
      </c>
      <c r="H12101">
        <v>0</v>
      </c>
    </row>
    <row r="12102" spans="1:8" x14ac:dyDescent="0.25">
      <c r="A12102" t="s">
        <v>59</v>
      </c>
      <c r="B12102">
        <v>2018</v>
      </c>
      <c r="C12102" t="s">
        <v>9</v>
      </c>
      <c r="D12102" t="s">
        <v>60</v>
      </c>
      <c r="E12102">
        <v>5</v>
      </c>
      <c r="F12102">
        <v>0.67300000000000004</v>
      </c>
      <c r="G12102">
        <v>55.48</v>
      </c>
      <c r="H12102">
        <v>43.81</v>
      </c>
    </row>
    <row r="12103" spans="1:8" x14ac:dyDescent="0.25">
      <c r="A12103" t="s">
        <v>59</v>
      </c>
      <c r="B12103">
        <v>2018</v>
      </c>
      <c r="C12103" t="s">
        <v>9</v>
      </c>
      <c r="D12103" t="s">
        <v>60</v>
      </c>
      <c r="E12103">
        <v>0</v>
      </c>
      <c r="F12103">
        <v>0</v>
      </c>
      <c r="G12103">
        <v>0</v>
      </c>
      <c r="H12103">
        <v>0</v>
      </c>
    </row>
    <row r="12104" spans="1:8" x14ac:dyDescent="0.25">
      <c r="A12104" t="s">
        <v>59</v>
      </c>
      <c r="B12104">
        <v>2018</v>
      </c>
      <c r="C12104" t="s">
        <v>9</v>
      </c>
      <c r="D12104" t="s">
        <v>60</v>
      </c>
      <c r="E12104">
        <v>20</v>
      </c>
      <c r="F12104">
        <v>4.5856000000000003</v>
      </c>
      <c r="G12104">
        <v>374.46</v>
      </c>
      <c r="H12104">
        <v>366.64</v>
      </c>
    </row>
    <row r="12105" spans="1:8" x14ac:dyDescent="0.25">
      <c r="A12105" t="s">
        <v>59</v>
      </c>
      <c r="B12105">
        <v>2018</v>
      </c>
      <c r="C12105" t="s">
        <v>9</v>
      </c>
      <c r="D12105" t="s">
        <v>63</v>
      </c>
      <c r="E12105">
        <v>0</v>
      </c>
      <c r="F12105">
        <v>0</v>
      </c>
      <c r="G12105">
        <v>0</v>
      </c>
      <c r="H12105">
        <v>0</v>
      </c>
    </row>
    <row r="12106" spans="1:8" x14ac:dyDescent="0.25">
      <c r="A12106" t="s">
        <v>59</v>
      </c>
      <c r="B12106">
        <v>2018</v>
      </c>
      <c r="C12106" t="s">
        <v>9</v>
      </c>
      <c r="D12106" t="s">
        <v>60</v>
      </c>
      <c r="E12106">
        <v>2</v>
      </c>
      <c r="F12106">
        <v>7.6999999999999999E-2</v>
      </c>
      <c r="G12106">
        <v>8.2899999999999991</v>
      </c>
      <c r="H12106">
        <v>0</v>
      </c>
    </row>
    <row r="12107" spans="1:8" x14ac:dyDescent="0.25">
      <c r="A12107" t="s">
        <v>59</v>
      </c>
      <c r="B12107">
        <v>2018</v>
      </c>
      <c r="C12107" t="s">
        <v>9</v>
      </c>
      <c r="D12107" t="s">
        <v>60</v>
      </c>
      <c r="E12107">
        <v>0</v>
      </c>
      <c r="F12107">
        <v>0</v>
      </c>
      <c r="G12107">
        <v>0</v>
      </c>
      <c r="H12107">
        <v>0</v>
      </c>
    </row>
    <row r="12108" spans="1:8" x14ac:dyDescent="0.25">
      <c r="A12108" t="s">
        <v>59</v>
      </c>
      <c r="B12108">
        <v>2018</v>
      </c>
      <c r="C12108" t="s">
        <v>9</v>
      </c>
      <c r="D12108" t="s">
        <v>60</v>
      </c>
      <c r="E12108">
        <v>0</v>
      </c>
      <c r="F12108">
        <v>0</v>
      </c>
      <c r="G12108">
        <v>0</v>
      </c>
      <c r="H12108">
        <v>0</v>
      </c>
    </row>
    <row r="12109" spans="1:8" x14ac:dyDescent="0.25">
      <c r="A12109" t="s">
        <v>59</v>
      </c>
      <c r="B12109">
        <v>2018</v>
      </c>
      <c r="C12109" t="s">
        <v>9</v>
      </c>
      <c r="D12109" t="s">
        <v>60</v>
      </c>
      <c r="E12109">
        <v>26</v>
      </c>
      <c r="F12109">
        <v>116.90626</v>
      </c>
      <c r="G12109">
        <v>10300.98</v>
      </c>
      <c r="H12109">
        <v>0</v>
      </c>
    </row>
    <row r="12110" spans="1:8" x14ac:dyDescent="0.25">
      <c r="A12110" t="s">
        <v>59</v>
      </c>
      <c r="B12110">
        <v>2018</v>
      </c>
      <c r="C12110" t="s">
        <v>9</v>
      </c>
      <c r="D12110" t="s">
        <v>60</v>
      </c>
      <c r="E12110">
        <v>0</v>
      </c>
      <c r="F12110">
        <v>0</v>
      </c>
      <c r="G12110">
        <v>0</v>
      </c>
      <c r="H12110">
        <v>0</v>
      </c>
    </row>
    <row r="12111" spans="1:8" x14ac:dyDescent="0.25">
      <c r="A12111" t="s">
        <v>59</v>
      </c>
      <c r="B12111">
        <v>2018</v>
      </c>
      <c r="C12111" t="s">
        <v>9</v>
      </c>
      <c r="D12111" t="s">
        <v>63</v>
      </c>
      <c r="E12111">
        <v>0</v>
      </c>
      <c r="F12111">
        <v>0</v>
      </c>
      <c r="G12111">
        <v>0</v>
      </c>
      <c r="H12111">
        <v>0</v>
      </c>
    </row>
    <row r="12112" spans="1:8" x14ac:dyDescent="0.25">
      <c r="A12112" t="s">
        <v>59</v>
      </c>
      <c r="B12112">
        <v>2018</v>
      </c>
      <c r="C12112" t="s">
        <v>9</v>
      </c>
      <c r="D12112" t="s">
        <v>64</v>
      </c>
      <c r="E12112">
        <v>0</v>
      </c>
      <c r="F12112">
        <v>0</v>
      </c>
      <c r="G12112">
        <v>0</v>
      </c>
      <c r="H12112">
        <v>0</v>
      </c>
    </row>
    <row r="12113" spans="1:8" x14ac:dyDescent="0.25">
      <c r="A12113" t="s">
        <v>59</v>
      </c>
      <c r="B12113">
        <v>2018</v>
      </c>
      <c r="C12113" t="s">
        <v>9</v>
      </c>
      <c r="D12113" t="s">
        <v>61</v>
      </c>
      <c r="E12113">
        <v>7</v>
      </c>
      <c r="F12113">
        <v>74.917500000000004</v>
      </c>
      <c r="G12113">
        <v>5932.85</v>
      </c>
      <c r="H12113">
        <v>3847.51</v>
      </c>
    </row>
    <row r="12114" spans="1:8" x14ac:dyDescent="0.25">
      <c r="A12114" t="s">
        <v>59</v>
      </c>
      <c r="B12114">
        <v>2018</v>
      </c>
      <c r="C12114" t="s">
        <v>9</v>
      </c>
      <c r="D12114" t="s">
        <v>61</v>
      </c>
      <c r="E12114">
        <v>0</v>
      </c>
      <c r="F12114">
        <v>0</v>
      </c>
      <c r="G12114">
        <v>0</v>
      </c>
      <c r="H12114">
        <v>0</v>
      </c>
    </row>
    <row r="12115" spans="1:8" x14ac:dyDescent="0.25">
      <c r="A12115" t="s">
        <v>59</v>
      </c>
      <c r="B12115">
        <v>2018</v>
      </c>
      <c r="C12115" t="s">
        <v>9</v>
      </c>
      <c r="D12115" t="s">
        <v>61</v>
      </c>
      <c r="E12115">
        <v>5</v>
      </c>
      <c r="F12115">
        <v>6.6020000000000003</v>
      </c>
      <c r="G12115">
        <v>580.69000000000005</v>
      </c>
      <c r="H12115">
        <v>210.04</v>
      </c>
    </row>
    <row r="12116" spans="1:8" x14ac:dyDescent="0.25">
      <c r="A12116" t="s">
        <v>59</v>
      </c>
      <c r="B12116">
        <v>2018</v>
      </c>
      <c r="C12116" t="s">
        <v>9</v>
      </c>
      <c r="D12116" t="s">
        <v>60</v>
      </c>
      <c r="E12116">
        <v>10</v>
      </c>
      <c r="F12116">
        <v>24.796340000000001</v>
      </c>
      <c r="G12116">
        <v>2482.58</v>
      </c>
      <c r="H12116">
        <v>1912.87</v>
      </c>
    </row>
    <row r="12117" spans="1:8" x14ac:dyDescent="0.25">
      <c r="A12117" t="s">
        <v>59</v>
      </c>
      <c r="B12117">
        <v>2018</v>
      </c>
      <c r="C12117" t="s">
        <v>9</v>
      </c>
      <c r="D12117" t="s">
        <v>60</v>
      </c>
      <c r="E12117">
        <v>489</v>
      </c>
      <c r="F12117">
        <v>5138.6827300000004</v>
      </c>
      <c r="G12117">
        <v>431497.22</v>
      </c>
      <c r="H12117">
        <v>351053.28</v>
      </c>
    </row>
    <row r="12118" spans="1:8" x14ac:dyDescent="0.25">
      <c r="A12118" t="s">
        <v>59</v>
      </c>
      <c r="B12118">
        <v>2018</v>
      </c>
      <c r="C12118" t="s">
        <v>9</v>
      </c>
      <c r="D12118" t="s">
        <v>60</v>
      </c>
      <c r="E12118">
        <v>379</v>
      </c>
      <c r="F12118">
        <v>497.80694</v>
      </c>
      <c r="G12118">
        <v>60527.51</v>
      </c>
      <c r="H12118">
        <v>39164.620000000003</v>
      </c>
    </row>
    <row r="12119" spans="1:8" x14ac:dyDescent="0.25">
      <c r="A12119" t="s">
        <v>59</v>
      </c>
      <c r="B12119">
        <v>2018</v>
      </c>
      <c r="C12119" t="s">
        <v>9</v>
      </c>
      <c r="D12119" t="s">
        <v>60</v>
      </c>
      <c r="E12119">
        <v>0</v>
      </c>
      <c r="F12119">
        <v>0</v>
      </c>
      <c r="G12119">
        <v>0</v>
      </c>
      <c r="H12119">
        <v>0</v>
      </c>
    </row>
    <row r="12120" spans="1:8" x14ac:dyDescent="0.25">
      <c r="A12120" t="s">
        <v>59</v>
      </c>
      <c r="B12120">
        <v>2018</v>
      </c>
      <c r="C12120" t="s">
        <v>9</v>
      </c>
      <c r="D12120" t="s">
        <v>60</v>
      </c>
      <c r="E12120">
        <v>0</v>
      </c>
      <c r="F12120">
        <v>0</v>
      </c>
      <c r="G12120">
        <v>0</v>
      </c>
      <c r="H12120">
        <v>0</v>
      </c>
    </row>
    <row r="12121" spans="1:8" x14ac:dyDescent="0.25">
      <c r="A12121" t="s">
        <v>59</v>
      </c>
      <c r="B12121">
        <v>2018</v>
      </c>
      <c r="C12121" t="s">
        <v>9</v>
      </c>
      <c r="D12121" t="s">
        <v>60</v>
      </c>
      <c r="E12121">
        <v>0</v>
      </c>
      <c r="F12121">
        <v>0</v>
      </c>
      <c r="G12121">
        <v>0</v>
      </c>
      <c r="H12121">
        <v>0</v>
      </c>
    </row>
    <row r="12122" spans="1:8" x14ac:dyDescent="0.25">
      <c r="A12122" t="s">
        <v>59</v>
      </c>
      <c r="B12122">
        <v>2018</v>
      </c>
      <c r="C12122" t="s">
        <v>9</v>
      </c>
      <c r="D12122" t="s">
        <v>60</v>
      </c>
      <c r="E12122">
        <v>0</v>
      </c>
      <c r="F12122">
        <v>0</v>
      </c>
      <c r="G12122">
        <v>0</v>
      </c>
      <c r="H12122">
        <v>0</v>
      </c>
    </row>
    <row r="12123" spans="1:8" x14ac:dyDescent="0.25">
      <c r="A12123" t="s">
        <v>59</v>
      </c>
      <c r="B12123">
        <v>2018</v>
      </c>
      <c r="C12123" t="s">
        <v>9</v>
      </c>
      <c r="D12123" t="s">
        <v>60</v>
      </c>
      <c r="E12123">
        <v>0</v>
      </c>
      <c r="F12123">
        <v>0</v>
      </c>
      <c r="G12123">
        <v>0</v>
      </c>
      <c r="H12123">
        <v>0</v>
      </c>
    </row>
    <row r="12124" spans="1:8" x14ac:dyDescent="0.25">
      <c r="A12124" t="s">
        <v>59</v>
      </c>
      <c r="B12124">
        <v>2018</v>
      </c>
      <c r="C12124" t="s">
        <v>9</v>
      </c>
      <c r="D12124" t="s">
        <v>60</v>
      </c>
      <c r="E12124">
        <v>16</v>
      </c>
      <c r="F12124">
        <v>2.2439100000000001</v>
      </c>
      <c r="G12124">
        <v>380.4</v>
      </c>
      <c r="H12124">
        <v>271.27999999999997</v>
      </c>
    </row>
    <row r="12125" spans="1:8" x14ac:dyDescent="0.25">
      <c r="A12125" t="s">
        <v>59</v>
      </c>
      <c r="B12125">
        <v>2018</v>
      </c>
      <c r="C12125" t="s">
        <v>9</v>
      </c>
      <c r="D12125" t="s">
        <v>60</v>
      </c>
      <c r="E12125">
        <v>254</v>
      </c>
      <c r="F12125">
        <v>1873.61033</v>
      </c>
      <c r="G12125">
        <v>163786.23999999999</v>
      </c>
      <c r="H12125">
        <v>162631.91</v>
      </c>
    </row>
    <row r="12126" spans="1:8" x14ac:dyDescent="0.25">
      <c r="A12126" t="s">
        <v>59</v>
      </c>
      <c r="B12126">
        <v>2018</v>
      </c>
      <c r="C12126" t="s">
        <v>9</v>
      </c>
      <c r="D12126" t="s">
        <v>60</v>
      </c>
      <c r="E12126">
        <v>3021</v>
      </c>
      <c r="F12126">
        <v>1206.3129300000001</v>
      </c>
      <c r="G12126">
        <v>106279.3</v>
      </c>
      <c r="H12126">
        <v>57200.33</v>
      </c>
    </row>
    <row r="12127" spans="1:8" x14ac:dyDescent="0.25">
      <c r="A12127" t="s">
        <v>59</v>
      </c>
      <c r="B12127">
        <v>2018</v>
      </c>
      <c r="C12127" t="s">
        <v>9</v>
      </c>
      <c r="D12127" t="s">
        <v>60</v>
      </c>
      <c r="E12127">
        <v>0</v>
      </c>
      <c r="F12127">
        <v>0</v>
      </c>
      <c r="G12127">
        <v>0</v>
      </c>
      <c r="H12127">
        <v>0</v>
      </c>
    </row>
    <row r="12128" spans="1:8" x14ac:dyDescent="0.25">
      <c r="A12128" t="s">
        <v>59</v>
      </c>
      <c r="B12128">
        <v>2018</v>
      </c>
      <c r="C12128" t="s">
        <v>9</v>
      </c>
      <c r="D12128" t="s">
        <v>60</v>
      </c>
      <c r="E12128">
        <v>3</v>
      </c>
      <c r="F12128">
        <v>0.30199999999999999</v>
      </c>
      <c r="G12128">
        <v>18.13</v>
      </c>
      <c r="H12128">
        <v>20.9</v>
      </c>
    </row>
    <row r="12129" spans="1:8" x14ac:dyDescent="0.25">
      <c r="A12129" t="s">
        <v>59</v>
      </c>
      <c r="B12129">
        <v>2018</v>
      </c>
      <c r="C12129" t="s">
        <v>9</v>
      </c>
      <c r="D12129" t="s">
        <v>62</v>
      </c>
      <c r="E12129">
        <v>30</v>
      </c>
      <c r="F12129">
        <v>254.74421000000001</v>
      </c>
      <c r="G12129">
        <v>23534.5</v>
      </c>
      <c r="H12129">
        <v>19580.419999999998</v>
      </c>
    </row>
    <row r="12130" spans="1:8" x14ac:dyDescent="0.25">
      <c r="A12130" t="s">
        <v>59</v>
      </c>
      <c r="B12130">
        <v>2018</v>
      </c>
      <c r="C12130" t="s">
        <v>9</v>
      </c>
      <c r="D12130" t="s">
        <v>62</v>
      </c>
      <c r="E12130">
        <v>45</v>
      </c>
      <c r="F12130">
        <v>37.655279999999998</v>
      </c>
      <c r="G12130">
        <v>5805.11</v>
      </c>
      <c r="H12130">
        <v>6834.29</v>
      </c>
    </row>
    <row r="12131" spans="1:8" x14ac:dyDescent="0.25">
      <c r="A12131" t="s">
        <v>59</v>
      </c>
      <c r="B12131">
        <v>2018</v>
      </c>
      <c r="C12131" t="s">
        <v>9</v>
      </c>
      <c r="D12131" t="s">
        <v>62</v>
      </c>
      <c r="E12131">
        <v>318</v>
      </c>
      <c r="F12131">
        <v>110.7427</v>
      </c>
      <c r="G12131">
        <v>10723.32</v>
      </c>
      <c r="H12131">
        <v>6454.36</v>
      </c>
    </row>
    <row r="12132" spans="1:8" x14ac:dyDescent="0.25">
      <c r="A12132" t="s">
        <v>59</v>
      </c>
      <c r="B12132">
        <v>2018</v>
      </c>
      <c r="C12132" t="s">
        <v>9</v>
      </c>
      <c r="D12132" t="s">
        <v>60</v>
      </c>
      <c r="E12132">
        <v>63</v>
      </c>
      <c r="F12132">
        <v>387.59413000000001</v>
      </c>
      <c r="G12132">
        <v>24877.58</v>
      </c>
      <c r="H12132">
        <v>23025.34</v>
      </c>
    </row>
    <row r="12133" spans="1:8" x14ac:dyDescent="0.25">
      <c r="A12133" t="s">
        <v>59</v>
      </c>
      <c r="B12133">
        <v>2018</v>
      </c>
      <c r="C12133" t="s">
        <v>9</v>
      </c>
      <c r="D12133" t="s">
        <v>60</v>
      </c>
      <c r="E12133">
        <v>4</v>
      </c>
      <c r="F12133">
        <v>24.083110000000001</v>
      </c>
      <c r="G12133">
        <v>2284.83</v>
      </c>
      <c r="H12133">
        <v>2666.2</v>
      </c>
    </row>
    <row r="12134" spans="1:8" x14ac:dyDescent="0.25">
      <c r="A12134" t="s">
        <v>59</v>
      </c>
      <c r="B12134">
        <v>2018</v>
      </c>
      <c r="C12134" t="s">
        <v>9</v>
      </c>
      <c r="D12134" t="s">
        <v>60</v>
      </c>
      <c r="E12134">
        <v>1008</v>
      </c>
      <c r="F12134">
        <v>1424.9357600000001</v>
      </c>
      <c r="G12134">
        <v>166752.12</v>
      </c>
      <c r="H12134">
        <v>152751.45000000001</v>
      </c>
    </row>
    <row r="12135" spans="1:8" x14ac:dyDescent="0.25">
      <c r="A12135" t="s">
        <v>59</v>
      </c>
      <c r="B12135">
        <v>2018</v>
      </c>
      <c r="C12135" t="s">
        <v>9</v>
      </c>
      <c r="D12135" t="s">
        <v>60</v>
      </c>
      <c r="E12135">
        <v>7719</v>
      </c>
      <c r="F12135">
        <v>2148.75396</v>
      </c>
      <c r="G12135">
        <v>186479.92</v>
      </c>
      <c r="H12135">
        <v>175434.55</v>
      </c>
    </row>
    <row r="12136" spans="1:8" x14ac:dyDescent="0.25">
      <c r="A12136" t="s">
        <v>59</v>
      </c>
      <c r="B12136">
        <v>2018</v>
      </c>
      <c r="C12136" t="s">
        <v>9</v>
      </c>
      <c r="D12136" t="s">
        <v>60</v>
      </c>
      <c r="E12136">
        <v>0</v>
      </c>
      <c r="F12136">
        <v>0</v>
      </c>
      <c r="G12136">
        <v>0</v>
      </c>
      <c r="H12136">
        <v>0</v>
      </c>
    </row>
    <row r="12137" spans="1:8" x14ac:dyDescent="0.25">
      <c r="A12137" t="s">
        <v>59</v>
      </c>
      <c r="B12137">
        <v>2018</v>
      </c>
      <c r="C12137" t="s">
        <v>9</v>
      </c>
      <c r="D12137" t="s">
        <v>60</v>
      </c>
      <c r="E12137">
        <v>37</v>
      </c>
      <c r="F12137">
        <v>20.606310000000001</v>
      </c>
      <c r="G12137">
        <v>1645.58</v>
      </c>
      <c r="H12137">
        <v>1196.8900000000001</v>
      </c>
    </row>
    <row r="12138" spans="1:8" x14ac:dyDescent="0.25">
      <c r="A12138" t="s">
        <v>59</v>
      </c>
      <c r="B12138">
        <v>2018</v>
      </c>
      <c r="C12138" t="s">
        <v>9</v>
      </c>
      <c r="D12138" t="s">
        <v>60</v>
      </c>
      <c r="E12138">
        <v>2</v>
      </c>
      <c r="F12138">
        <v>0.17299999999999999</v>
      </c>
      <c r="G12138">
        <v>15.11</v>
      </c>
      <c r="H12138">
        <v>15.11</v>
      </c>
    </row>
    <row r="12139" spans="1:8" x14ac:dyDescent="0.25">
      <c r="A12139" t="s">
        <v>59</v>
      </c>
      <c r="B12139">
        <v>2018</v>
      </c>
      <c r="C12139" t="s">
        <v>9</v>
      </c>
      <c r="D12139" t="s">
        <v>60</v>
      </c>
      <c r="E12139">
        <v>0</v>
      </c>
      <c r="F12139">
        <v>0</v>
      </c>
      <c r="G12139">
        <v>0</v>
      </c>
      <c r="H12139">
        <v>0</v>
      </c>
    </row>
    <row r="12140" spans="1:8" x14ac:dyDescent="0.25">
      <c r="A12140" t="s">
        <v>59</v>
      </c>
      <c r="B12140">
        <v>2018</v>
      </c>
      <c r="C12140" t="s">
        <v>9</v>
      </c>
      <c r="D12140" t="s">
        <v>60</v>
      </c>
      <c r="E12140">
        <v>2</v>
      </c>
      <c r="F12140">
        <v>0.25600000000000001</v>
      </c>
      <c r="G12140">
        <v>17.66</v>
      </c>
      <c r="H12140">
        <v>0</v>
      </c>
    </row>
    <row r="12141" spans="1:8" x14ac:dyDescent="0.25">
      <c r="A12141" t="s">
        <v>59</v>
      </c>
      <c r="B12141">
        <v>2018</v>
      </c>
      <c r="C12141" t="s">
        <v>9</v>
      </c>
      <c r="D12141" t="s">
        <v>60</v>
      </c>
      <c r="E12141">
        <v>10</v>
      </c>
      <c r="F12141">
        <v>9.3724600000000002</v>
      </c>
      <c r="G12141">
        <v>752.65</v>
      </c>
      <c r="H12141">
        <v>636.08000000000004</v>
      </c>
    </row>
    <row r="12142" spans="1:8" x14ac:dyDescent="0.25">
      <c r="A12142" t="s">
        <v>59</v>
      </c>
      <c r="B12142">
        <v>2018</v>
      </c>
      <c r="C12142" t="s">
        <v>9</v>
      </c>
      <c r="D12142" t="s">
        <v>60</v>
      </c>
      <c r="E12142">
        <v>163</v>
      </c>
      <c r="F12142">
        <v>86.033580000000001</v>
      </c>
      <c r="G12142">
        <v>11127.85</v>
      </c>
      <c r="H12142">
        <v>7737.82</v>
      </c>
    </row>
    <row r="12143" spans="1:8" x14ac:dyDescent="0.25">
      <c r="A12143" t="s">
        <v>59</v>
      </c>
      <c r="B12143">
        <v>2018</v>
      </c>
      <c r="C12143" t="s">
        <v>9</v>
      </c>
      <c r="D12143" t="s">
        <v>60</v>
      </c>
      <c r="E12143">
        <v>1</v>
      </c>
      <c r="F12143">
        <v>7.0000000000000001E-3</v>
      </c>
      <c r="G12143">
        <v>0.98</v>
      </c>
      <c r="H12143">
        <v>0</v>
      </c>
    </row>
    <row r="12144" spans="1:8" x14ac:dyDescent="0.25">
      <c r="A12144" t="s">
        <v>59</v>
      </c>
      <c r="B12144">
        <v>2018</v>
      </c>
      <c r="C12144" t="s">
        <v>9</v>
      </c>
      <c r="D12144" t="s">
        <v>60</v>
      </c>
      <c r="E12144">
        <v>91</v>
      </c>
      <c r="F12144">
        <v>383.68651999999997</v>
      </c>
      <c r="G12144">
        <v>26530.5</v>
      </c>
      <c r="H12144">
        <v>35596.730000000003</v>
      </c>
    </row>
    <row r="12145" spans="1:8" x14ac:dyDescent="0.25">
      <c r="A12145" t="s">
        <v>59</v>
      </c>
      <c r="B12145">
        <v>2018</v>
      </c>
      <c r="C12145" t="s">
        <v>9</v>
      </c>
      <c r="D12145" t="s">
        <v>60</v>
      </c>
      <c r="E12145">
        <v>59</v>
      </c>
      <c r="F12145">
        <v>74.883399999999995</v>
      </c>
      <c r="G12145">
        <v>6962.71</v>
      </c>
      <c r="H12145">
        <v>5138.28</v>
      </c>
    </row>
    <row r="12146" spans="1:8" x14ac:dyDescent="0.25">
      <c r="A12146" t="s">
        <v>59</v>
      </c>
      <c r="B12146">
        <v>2018</v>
      </c>
      <c r="C12146" t="s">
        <v>9</v>
      </c>
      <c r="D12146" t="s">
        <v>60</v>
      </c>
      <c r="E12146">
        <v>590</v>
      </c>
      <c r="F12146">
        <v>267.07310000000001</v>
      </c>
      <c r="G12146">
        <v>20217.21</v>
      </c>
      <c r="H12146">
        <v>13796.3</v>
      </c>
    </row>
    <row r="12147" spans="1:8" x14ac:dyDescent="0.25">
      <c r="A12147" t="s">
        <v>59</v>
      </c>
      <c r="B12147">
        <v>2018</v>
      </c>
      <c r="C12147" t="s">
        <v>9</v>
      </c>
      <c r="D12147" t="s">
        <v>60</v>
      </c>
      <c r="E12147">
        <v>283</v>
      </c>
      <c r="F12147">
        <v>72.754980000000003</v>
      </c>
      <c r="G12147">
        <v>5233.57</v>
      </c>
      <c r="H12147">
        <v>4670.43</v>
      </c>
    </row>
    <row r="12148" spans="1:8" x14ac:dyDescent="0.25">
      <c r="A12148" t="s">
        <v>59</v>
      </c>
      <c r="B12148">
        <v>2018</v>
      </c>
      <c r="C12148" t="s">
        <v>9</v>
      </c>
      <c r="D12148" t="s">
        <v>60</v>
      </c>
      <c r="E12148">
        <v>268</v>
      </c>
      <c r="F12148">
        <v>135.60705999999999</v>
      </c>
      <c r="G12148">
        <v>10223.39</v>
      </c>
      <c r="H12148">
        <v>8615.9</v>
      </c>
    </row>
    <row r="12149" spans="1:8" x14ac:dyDescent="0.25">
      <c r="A12149" t="s">
        <v>59</v>
      </c>
      <c r="B12149">
        <v>2018</v>
      </c>
      <c r="C12149" t="s">
        <v>9</v>
      </c>
      <c r="D12149" t="s">
        <v>60</v>
      </c>
      <c r="E12149">
        <v>0</v>
      </c>
      <c r="F12149">
        <v>0</v>
      </c>
      <c r="G12149">
        <v>0</v>
      </c>
      <c r="H12149">
        <v>0</v>
      </c>
    </row>
    <row r="12150" spans="1:8" x14ac:dyDescent="0.25">
      <c r="A12150" t="s">
        <v>59</v>
      </c>
      <c r="B12150">
        <v>2018</v>
      </c>
      <c r="C12150" t="s">
        <v>9</v>
      </c>
      <c r="D12150" t="s">
        <v>60</v>
      </c>
      <c r="E12150">
        <v>0</v>
      </c>
      <c r="F12150">
        <v>0</v>
      </c>
      <c r="G12150">
        <v>0</v>
      </c>
      <c r="H12150">
        <v>0</v>
      </c>
    </row>
    <row r="12151" spans="1:8" x14ac:dyDescent="0.25">
      <c r="A12151" t="s">
        <v>59</v>
      </c>
      <c r="B12151">
        <v>2018</v>
      </c>
      <c r="C12151" t="s">
        <v>9</v>
      </c>
      <c r="D12151" t="s">
        <v>60</v>
      </c>
      <c r="E12151">
        <v>3</v>
      </c>
      <c r="F12151">
        <v>8.6078700000000001</v>
      </c>
      <c r="G12151">
        <v>597.04</v>
      </c>
      <c r="H12151">
        <v>701.81</v>
      </c>
    </row>
    <row r="12152" spans="1:8" x14ac:dyDescent="0.25">
      <c r="A12152" t="s">
        <v>59</v>
      </c>
      <c r="B12152">
        <v>2018</v>
      </c>
      <c r="C12152" t="s">
        <v>9</v>
      </c>
      <c r="D12152" t="s">
        <v>60</v>
      </c>
      <c r="E12152">
        <v>0</v>
      </c>
      <c r="F12152">
        <v>0</v>
      </c>
      <c r="G12152">
        <v>0</v>
      </c>
      <c r="H12152">
        <v>0</v>
      </c>
    </row>
    <row r="12153" spans="1:8" x14ac:dyDescent="0.25">
      <c r="A12153" t="s">
        <v>59</v>
      </c>
      <c r="B12153">
        <v>2018</v>
      </c>
      <c r="C12153" t="s">
        <v>9</v>
      </c>
      <c r="D12153" t="s">
        <v>60</v>
      </c>
      <c r="E12153">
        <v>11</v>
      </c>
      <c r="F12153">
        <v>13.138400000000001</v>
      </c>
      <c r="G12153">
        <v>1183.21</v>
      </c>
      <c r="H12153">
        <v>1129.1500000000001</v>
      </c>
    </row>
    <row r="12154" spans="1:8" x14ac:dyDescent="0.25">
      <c r="A12154" t="s">
        <v>59</v>
      </c>
      <c r="B12154">
        <v>2018</v>
      </c>
      <c r="C12154" t="s">
        <v>9</v>
      </c>
      <c r="D12154" t="s">
        <v>60</v>
      </c>
      <c r="E12154">
        <v>5</v>
      </c>
      <c r="F12154">
        <v>8.8439999999999994</v>
      </c>
      <c r="G12154">
        <v>895.02</v>
      </c>
      <c r="H12154">
        <v>0</v>
      </c>
    </row>
    <row r="12155" spans="1:8" x14ac:dyDescent="0.25">
      <c r="A12155" t="s">
        <v>59</v>
      </c>
      <c r="B12155">
        <v>2018</v>
      </c>
      <c r="C12155" t="s">
        <v>9</v>
      </c>
      <c r="D12155" t="s">
        <v>60</v>
      </c>
      <c r="E12155">
        <v>51</v>
      </c>
      <c r="F12155">
        <v>350.95461</v>
      </c>
      <c r="G12155">
        <v>24511.41</v>
      </c>
      <c r="H12155">
        <v>17096.400000000001</v>
      </c>
    </row>
    <row r="12156" spans="1:8" x14ac:dyDescent="0.25">
      <c r="A12156" t="s">
        <v>59</v>
      </c>
      <c r="B12156">
        <v>2018</v>
      </c>
      <c r="C12156" t="s">
        <v>9</v>
      </c>
      <c r="D12156" t="s">
        <v>60</v>
      </c>
      <c r="E12156">
        <v>38</v>
      </c>
      <c r="F12156">
        <v>70.047039999999996</v>
      </c>
      <c r="G12156">
        <v>5897.22</v>
      </c>
      <c r="H12156">
        <v>4244.92</v>
      </c>
    </row>
    <row r="12157" spans="1:8" x14ac:dyDescent="0.25">
      <c r="A12157" t="s">
        <v>59</v>
      </c>
      <c r="B12157">
        <v>2018</v>
      </c>
      <c r="C12157" t="s">
        <v>9</v>
      </c>
      <c r="D12157" t="s">
        <v>60</v>
      </c>
      <c r="E12157">
        <v>262</v>
      </c>
      <c r="F12157">
        <v>136.54082</v>
      </c>
      <c r="G12157">
        <v>9966.4699999999993</v>
      </c>
      <c r="H12157">
        <v>6699.89</v>
      </c>
    </row>
    <row r="12158" spans="1:8" x14ac:dyDescent="0.25">
      <c r="A12158" t="s">
        <v>59</v>
      </c>
      <c r="B12158">
        <v>2018</v>
      </c>
      <c r="C12158" t="s">
        <v>9</v>
      </c>
      <c r="D12158" t="s">
        <v>64</v>
      </c>
      <c r="E12158">
        <v>1</v>
      </c>
      <c r="F12158">
        <v>21124.94353</v>
      </c>
      <c r="G12158">
        <v>1919251.08</v>
      </c>
      <c r="H12158">
        <v>1789862.19</v>
      </c>
    </row>
    <row r="12159" spans="1:8" x14ac:dyDescent="0.25">
      <c r="A12159" t="s">
        <v>59</v>
      </c>
      <c r="B12159">
        <v>2018</v>
      </c>
      <c r="C12159" t="s">
        <v>9</v>
      </c>
      <c r="D12159" t="s">
        <v>60</v>
      </c>
      <c r="E12159">
        <v>0</v>
      </c>
      <c r="F12159">
        <v>0</v>
      </c>
      <c r="G12159">
        <v>0</v>
      </c>
      <c r="H12159">
        <v>0</v>
      </c>
    </row>
    <row r="12160" spans="1:8" x14ac:dyDescent="0.25">
      <c r="A12160" t="s">
        <v>59</v>
      </c>
      <c r="B12160">
        <v>2018</v>
      </c>
      <c r="C12160" t="s">
        <v>9</v>
      </c>
      <c r="D12160" t="s">
        <v>60</v>
      </c>
      <c r="E12160">
        <v>0</v>
      </c>
      <c r="F12160">
        <v>0</v>
      </c>
      <c r="G12160">
        <v>0</v>
      </c>
      <c r="H12160">
        <v>0</v>
      </c>
    </row>
    <row r="12161" spans="1:8" x14ac:dyDescent="0.25">
      <c r="A12161" t="s">
        <v>59</v>
      </c>
      <c r="B12161">
        <v>2018</v>
      </c>
      <c r="C12161" t="s">
        <v>9</v>
      </c>
      <c r="D12161" t="s">
        <v>60</v>
      </c>
      <c r="E12161">
        <v>32</v>
      </c>
      <c r="F12161">
        <v>53.625900000000001</v>
      </c>
      <c r="G12161">
        <v>4476.2299999999996</v>
      </c>
      <c r="H12161">
        <v>3750.82</v>
      </c>
    </row>
    <row r="12162" spans="1:8" x14ac:dyDescent="0.25">
      <c r="A12162" t="s">
        <v>59</v>
      </c>
      <c r="B12162">
        <v>2018</v>
      </c>
      <c r="C12162" t="s">
        <v>9</v>
      </c>
      <c r="D12162" t="s">
        <v>60</v>
      </c>
      <c r="E12162">
        <v>0</v>
      </c>
      <c r="F12162">
        <v>0</v>
      </c>
      <c r="G12162">
        <v>0</v>
      </c>
      <c r="H12162">
        <v>0</v>
      </c>
    </row>
    <row r="12163" spans="1:8" x14ac:dyDescent="0.25">
      <c r="A12163" t="s">
        <v>59</v>
      </c>
      <c r="B12163">
        <v>2018</v>
      </c>
      <c r="C12163" t="s">
        <v>9</v>
      </c>
      <c r="D12163" t="s">
        <v>63</v>
      </c>
      <c r="E12163">
        <v>159902</v>
      </c>
      <c r="F12163">
        <v>29649.08239</v>
      </c>
      <c r="G12163">
        <v>2823760.55</v>
      </c>
      <c r="H12163">
        <v>1745724.61</v>
      </c>
    </row>
    <row r="12164" spans="1:8" x14ac:dyDescent="0.25">
      <c r="A12164" t="s">
        <v>59</v>
      </c>
      <c r="B12164">
        <v>2018</v>
      </c>
      <c r="C12164" t="s">
        <v>9</v>
      </c>
      <c r="D12164" t="s">
        <v>63</v>
      </c>
      <c r="E12164">
        <v>28</v>
      </c>
      <c r="F12164">
        <v>4.2240000000000002</v>
      </c>
      <c r="G12164">
        <v>583.66999999999996</v>
      </c>
      <c r="H12164">
        <v>503.68</v>
      </c>
    </row>
    <row r="12165" spans="1:8" x14ac:dyDescent="0.25">
      <c r="A12165" t="s">
        <v>59</v>
      </c>
      <c r="B12165">
        <v>2018</v>
      </c>
      <c r="C12165" t="s">
        <v>9</v>
      </c>
      <c r="D12165" t="s">
        <v>63</v>
      </c>
      <c r="E12165">
        <v>814593</v>
      </c>
      <c r="F12165">
        <v>112222.56875999999</v>
      </c>
      <c r="G12165">
        <v>10943059.33</v>
      </c>
      <c r="H12165">
        <v>8733663.5800000001</v>
      </c>
    </row>
    <row r="12166" spans="1:8" x14ac:dyDescent="0.25">
      <c r="A12166" t="s">
        <v>59</v>
      </c>
      <c r="B12166">
        <v>2018</v>
      </c>
      <c r="C12166" t="s">
        <v>9</v>
      </c>
      <c r="D12166" t="s">
        <v>63</v>
      </c>
      <c r="E12166">
        <v>0</v>
      </c>
      <c r="F12166">
        <v>0</v>
      </c>
      <c r="G12166">
        <v>0</v>
      </c>
      <c r="H12166">
        <v>0</v>
      </c>
    </row>
    <row r="12167" spans="1:8" x14ac:dyDescent="0.25">
      <c r="A12167" t="s">
        <v>59</v>
      </c>
      <c r="B12167">
        <v>2018</v>
      </c>
      <c r="C12167" t="s">
        <v>9</v>
      </c>
      <c r="D12167" t="s">
        <v>64</v>
      </c>
      <c r="E12167">
        <v>0</v>
      </c>
      <c r="F12167">
        <v>0</v>
      </c>
      <c r="G12167">
        <v>0</v>
      </c>
      <c r="H12167">
        <v>0</v>
      </c>
    </row>
    <row r="12168" spans="1:8" x14ac:dyDescent="0.25">
      <c r="A12168" t="s">
        <v>59</v>
      </c>
      <c r="B12168">
        <v>2018</v>
      </c>
      <c r="C12168" t="s">
        <v>8</v>
      </c>
      <c r="D12168" t="s">
        <v>60</v>
      </c>
      <c r="E12168">
        <v>0</v>
      </c>
      <c r="F12168">
        <v>0</v>
      </c>
      <c r="G12168">
        <v>0</v>
      </c>
      <c r="H12168">
        <v>0</v>
      </c>
    </row>
    <row r="12169" spans="1:8" x14ac:dyDescent="0.25">
      <c r="A12169" t="s">
        <v>59</v>
      </c>
      <c r="B12169">
        <v>2018</v>
      </c>
      <c r="C12169" t="s">
        <v>8</v>
      </c>
      <c r="D12169" t="s">
        <v>62</v>
      </c>
      <c r="E12169">
        <v>134</v>
      </c>
      <c r="F12169">
        <v>12289.69023</v>
      </c>
      <c r="G12169">
        <v>1226942.58</v>
      </c>
      <c r="H12169">
        <v>1216829.6399999999</v>
      </c>
    </row>
    <row r="12170" spans="1:8" x14ac:dyDescent="0.25">
      <c r="A12170" t="s">
        <v>59</v>
      </c>
      <c r="B12170">
        <v>2018</v>
      </c>
      <c r="C12170" t="s">
        <v>8</v>
      </c>
      <c r="D12170" t="s">
        <v>62</v>
      </c>
      <c r="E12170">
        <v>9</v>
      </c>
      <c r="F12170">
        <v>17.826039999999999</v>
      </c>
      <c r="G12170">
        <v>2550.46</v>
      </c>
      <c r="H12170">
        <v>2909.36</v>
      </c>
    </row>
    <row r="12171" spans="1:8" x14ac:dyDescent="0.25">
      <c r="A12171" t="s">
        <v>59</v>
      </c>
      <c r="B12171">
        <v>2018</v>
      </c>
      <c r="C12171" t="s">
        <v>8</v>
      </c>
      <c r="D12171" t="s">
        <v>60</v>
      </c>
      <c r="E12171">
        <v>0</v>
      </c>
      <c r="F12171">
        <v>0</v>
      </c>
      <c r="G12171">
        <v>0</v>
      </c>
      <c r="H12171">
        <v>0</v>
      </c>
    </row>
    <row r="12172" spans="1:8" x14ac:dyDescent="0.25">
      <c r="A12172" t="s">
        <v>59</v>
      </c>
      <c r="B12172">
        <v>2018</v>
      </c>
      <c r="C12172" t="s">
        <v>8</v>
      </c>
      <c r="D12172" t="s">
        <v>60</v>
      </c>
      <c r="E12172">
        <v>0</v>
      </c>
      <c r="F12172">
        <v>0</v>
      </c>
      <c r="G12172">
        <v>0</v>
      </c>
      <c r="H12172">
        <v>0</v>
      </c>
    </row>
    <row r="12173" spans="1:8" x14ac:dyDescent="0.25">
      <c r="A12173" t="s">
        <v>59</v>
      </c>
      <c r="B12173">
        <v>2018</v>
      </c>
      <c r="C12173" t="s">
        <v>8</v>
      </c>
      <c r="D12173" t="s">
        <v>60</v>
      </c>
      <c r="E12173">
        <v>0</v>
      </c>
      <c r="F12173">
        <v>0</v>
      </c>
      <c r="G12173">
        <v>0</v>
      </c>
      <c r="H12173">
        <v>0</v>
      </c>
    </row>
    <row r="12174" spans="1:8" x14ac:dyDescent="0.25">
      <c r="A12174" t="s">
        <v>59</v>
      </c>
      <c r="B12174">
        <v>2018</v>
      </c>
      <c r="C12174" t="s">
        <v>8</v>
      </c>
      <c r="D12174" t="s">
        <v>60</v>
      </c>
      <c r="E12174">
        <v>0</v>
      </c>
      <c r="F12174">
        <v>0</v>
      </c>
      <c r="G12174">
        <v>0</v>
      </c>
      <c r="H12174">
        <v>0</v>
      </c>
    </row>
    <row r="12175" spans="1:8" x14ac:dyDescent="0.25">
      <c r="A12175" t="s">
        <v>59</v>
      </c>
      <c r="B12175">
        <v>2018</v>
      </c>
      <c r="C12175" t="s">
        <v>8</v>
      </c>
      <c r="D12175" t="s">
        <v>60</v>
      </c>
      <c r="E12175">
        <v>0</v>
      </c>
      <c r="F12175">
        <v>0</v>
      </c>
      <c r="G12175">
        <v>0</v>
      </c>
      <c r="H12175">
        <v>0</v>
      </c>
    </row>
    <row r="12176" spans="1:8" x14ac:dyDescent="0.25">
      <c r="A12176" t="s">
        <v>59</v>
      </c>
      <c r="B12176">
        <v>2018</v>
      </c>
      <c r="C12176" t="s">
        <v>8</v>
      </c>
      <c r="D12176" t="s">
        <v>60</v>
      </c>
      <c r="E12176">
        <v>16</v>
      </c>
      <c r="F12176">
        <v>2.4436300000000002</v>
      </c>
      <c r="G12176">
        <v>405.31</v>
      </c>
      <c r="H12176">
        <v>339.8</v>
      </c>
    </row>
    <row r="12177" spans="1:8" x14ac:dyDescent="0.25">
      <c r="A12177" t="s">
        <v>59</v>
      </c>
      <c r="B12177">
        <v>2018</v>
      </c>
      <c r="C12177" t="s">
        <v>8</v>
      </c>
      <c r="D12177" t="s">
        <v>60</v>
      </c>
      <c r="E12177">
        <v>251</v>
      </c>
      <c r="F12177">
        <v>1864.0866599999999</v>
      </c>
      <c r="G12177">
        <v>162500.67000000001</v>
      </c>
      <c r="H12177">
        <v>153590.42000000001</v>
      </c>
    </row>
    <row r="12178" spans="1:8" x14ac:dyDescent="0.25">
      <c r="A12178" t="s">
        <v>59</v>
      </c>
      <c r="B12178">
        <v>2018</v>
      </c>
      <c r="C12178" t="s">
        <v>8</v>
      </c>
      <c r="D12178" t="s">
        <v>60</v>
      </c>
      <c r="E12178">
        <v>4</v>
      </c>
      <c r="F12178">
        <v>23.304079999999999</v>
      </c>
      <c r="G12178">
        <v>2168.4299999999998</v>
      </c>
      <c r="H12178">
        <v>1541.1</v>
      </c>
    </row>
    <row r="12179" spans="1:8" x14ac:dyDescent="0.25">
      <c r="A12179" t="s">
        <v>59</v>
      </c>
      <c r="B12179">
        <v>2018</v>
      </c>
      <c r="C12179" t="s">
        <v>8</v>
      </c>
      <c r="D12179" t="s">
        <v>60</v>
      </c>
      <c r="E12179">
        <v>996</v>
      </c>
      <c r="F12179">
        <v>1297.79584</v>
      </c>
      <c r="G12179">
        <v>157353.79999999999</v>
      </c>
      <c r="H12179">
        <v>152196.53</v>
      </c>
    </row>
    <row r="12180" spans="1:8" x14ac:dyDescent="0.25">
      <c r="A12180" t="s">
        <v>59</v>
      </c>
      <c r="B12180">
        <v>2018</v>
      </c>
      <c r="C12180" t="s">
        <v>8</v>
      </c>
      <c r="D12180" t="s">
        <v>60</v>
      </c>
      <c r="E12180">
        <v>7578</v>
      </c>
      <c r="F12180">
        <v>2044.7516800000001</v>
      </c>
      <c r="G12180">
        <v>177248.26</v>
      </c>
      <c r="H12180">
        <v>179281.35</v>
      </c>
    </row>
    <row r="12181" spans="1:8" x14ac:dyDescent="0.25">
      <c r="A12181" t="s">
        <v>59</v>
      </c>
      <c r="B12181">
        <v>2018</v>
      </c>
      <c r="C12181" t="s">
        <v>8</v>
      </c>
      <c r="D12181" t="s">
        <v>60</v>
      </c>
      <c r="E12181">
        <v>0</v>
      </c>
      <c r="F12181">
        <v>0</v>
      </c>
      <c r="G12181">
        <v>0</v>
      </c>
      <c r="H12181">
        <v>0</v>
      </c>
    </row>
    <row r="12182" spans="1:8" x14ac:dyDescent="0.25">
      <c r="A12182" t="s">
        <v>59</v>
      </c>
      <c r="B12182">
        <v>2018</v>
      </c>
      <c r="C12182" t="s">
        <v>8</v>
      </c>
      <c r="D12182" t="s">
        <v>60</v>
      </c>
      <c r="E12182">
        <v>37</v>
      </c>
      <c r="F12182">
        <v>17.249680000000001</v>
      </c>
      <c r="G12182">
        <v>1357.98</v>
      </c>
      <c r="H12182">
        <v>1391.53</v>
      </c>
    </row>
    <row r="12183" spans="1:8" x14ac:dyDescent="0.25">
      <c r="A12183" t="s">
        <v>59</v>
      </c>
      <c r="B12183">
        <v>2018</v>
      </c>
      <c r="C12183" t="s">
        <v>8</v>
      </c>
      <c r="D12183" t="s">
        <v>60</v>
      </c>
      <c r="E12183">
        <v>0</v>
      </c>
      <c r="F12183">
        <v>0</v>
      </c>
      <c r="G12183">
        <v>0</v>
      </c>
      <c r="H12183">
        <v>0</v>
      </c>
    </row>
    <row r="12184" spans="1:8" x14ac:dyDescent="0.25">
      <c r="A12184" t="s">
        <v>59</v>
      </c>
      <c r="B12184">
        <v>2018</v>
      </c>
      <c r="C12184" t="s">
        <v>8</v>
      </c>
      <c r="D12184" t="s">
        <v>60</v>
      </c>
      <c r="E12184">
        <v>0</v>
      </c>
      <c r="F12184">
        <v>0</v>
      </c>
      <c r="G12184">
        <v>0</v>
      </c>
      <c r="H12184">
        <v>0</v>
      </c>
    </row>
    <row r="12185" spans="1:8" x14ac:dyDescent="0.25">
      <c r="A12185" t="s">
        <v>59</v>
      </c>
      <c r="B12185">
        <v>2018</v>
      </c>
      <c r="C12185" t="s">
        <v>8</v>
      </c>
      <c r="D12185" t="s">
        <v>60</v>
      </c>
      <c r="E12185">
        <v>279</v>
      </c>
      <c r="F12185">
        <v>79.314459999999997</v>
      </c>
      <c r="G12185">
        <v>5741.08</v>
      </c>
      <c r="H12185">
        <v>6501.01</v>
      </c>
    </row>
    <row r="12186" spans="1:8" x14ac:dyDescent="0.25">
      <c r="A12186" t="s">
        <v>59</v>
      </c>
      <c r="B12186">
        <v>2018</v>
      </c>
      <c r="C12186" t="s">
        <v>8</v>
      </c>
      <c r="D12186" t="s">
        <v>60</v>
      </c>
      <c r="E12186">
        <v>258</v>
      </c>
      <c r="F12186">
        <v>128.14675</v>
      </c>
      <c r="G12186">
        <v>9641.2199999999993</v>
      </c>
      <c r="H12186">
        <v>9288.9500000000007</v>
      </c>
    </row>
    <row r="12187" spans="1:8" x14ac:dyDescent="0.25">
      <c r="A12187" t="s">
        <v>59</v>
      </c>
      <c r="B12187">
        <v>2018</v>
      </c>
      <c r="C12187" t="s">
        <v>8</v>
      </c>
      <c r="D12187" t="s">
        <v>60</v>
      </c>
      <c r="E12187">
        <v>0</v>
      </c>
      <c r="F12187">
        <v>0</v>
      </c>
      <c r="G12187">
        <v>0</v>
      </c>
      <c r="H12187">
        <v>0</v>
      </c>
    </row>
    <row r="12188" spans="1:8" x14ac:dyDescent="0.25">
      <c r="A12188" t="s">
        <v>59</v>
      </c>
      <c r="B12188">
        <v>2018</v>
      </c>
      <c r="C12188" t="s">
        <v>8</v>
      </c>
      <c r="D12188" t="s">
        <v>60</v>
      </c>
      <c r="E12188">
        <v>0</v>
      </c>
      <c r="F12188">
        <v>0</v>
      </c>
      <c r="G12188">
        <v>0</v>
      </c>
      <c r="H12188">
        <v>0</v>
      </c>
    </row>
    <row r="12189" spans="1:8" x14ac:dyDescent="0.25">
      <c r="A12189" t="s">
        <v>59</v>
      </c>
      <c r="B12189">
        <v>2018</v>
      </c>
      <c r="C12189" t="s">
        <v>8</v>
      </c>
      <c r="D12189" t="s">
        <v>60</v>
      </c>
      <c r="E12189">
        <v>3</v>
      </c>
      <c r="F12189">
        <v>8.7380399999999998</v>
      </c>
      <c r="G12189">
        <v>615.54999999999995</v>
      </c>
      <c r="H12189">
        <v>757.59</v>
      </c>
    </row>
    <row r="12190" spans="1:8" x14ac:dyDescent="0.25">
      <c r="A12190" t="s">
        <v>59</v>
      </c>
      <c r="B12190">
        <v>2018</v>
      </c>
      <c r="C12190" t="s">
        <v>8</v>
      </c>
      <c r="D12190" t="s">
        <v>60</v>
      </c>
      <c r="E12190">
        <v>0</v>
      </c>
      <c r="F12190">
        <v>0</v>
      </c>
      <c r="G12190">
        <v>0</v>
      </c>
      <c r="H12190">
        <v>0</v>
      </c>
    </row>
    <row r="12191" spans="1:8" x14ac:dyDescent="0.25">
      <c r="A12191" t="s">
        <v>59</v>
      </c>
      <c r="B12191">
        <v>2018</v>
      </c>
      <c r="C12191" t="s">
        <v>8</v>
      </c>
      <c r="D12191" t="s">
        <v>60</v>
      </c>
      <c r="E12191">
        <v>10</v>
      </c>
      <c r="F12191">
        <v>13.65184</v>
      </c>
      <c r="G12191">
        <v>1156.44</v>
      </c>
      <c r="H12191">
        <v>1316.67</v>
      </c>
    </row>
    <row r="12192" spans="1:8" x14ac:dyDescent="0.25">
      <c r="A12192" t="s">
        <v>59</v>
      </c>
      <c r="B12192">
        <v>2018</v>
      </c>
      <c r="C12192" t="s">
        <v>8</v>
      </c>
      <c r="D12192" t="s">
        <v>60</v>
      </c>
      <c r="E12192">
        <v>31</v>
      </c>
      <c r="F12192">
        <v>41.547539999999998</v>
      </c>
      <c r="G12192">
        <v>3494.01</v>
      </c>
      <c r="H12192">
        <v>3619.25</v>
      </c>
    </row>
    <row r="12193" spans="1:8" x14ac:dyDescent="0.25">
      <c r="A12193" t="s">
        <v>59</v>
      </c>
      <c r="B12193">
        <v>2018</v>
      </c>
      <c r="C12193" t="s">
        <v>8</v>
      </c>
      <c r="D12193" t="s">
        <v>60</v>
      </c>
      <c r="E12193">
        <v>0</v>
      </c>
      <c r="F12193">
        <v>0</v>
      </c>
      <c r="G12193">
        <v>0</v>
      </c>
      <c r="H12193">
        <v>0</v>
      </c>
    </row>
    <row r="12194" spans="1:8" x14ac:dyDescent="0.25">
      <c r="A12194" t="s">
        <v>59</v>
      </c>
      <c r="B12194">
        <v>2018</v>
      </c>
      <c r="C12194" t="s">
        <v>8</v>
      </c>
      <c r="D12194" t="s">
        <v>63</v>
      </c>
      <c r="E12194">
        <v>155928</v>
      </c>
      <c r="F12194">
        <v>27349.779589999998</v>
      </c>
      <c r="G12194">
        <v>2594720.35</v>
      </c>
      <c r="H12194">
        <v>1816802.19</v>
      </c>
    </row>
    <row r="12195" spans="1:8" x14ac:dyDescent="0.25">
      <c r="A12195" t="s">
        <v>59</v>
      </c>
      <c r="B12195">
        <v>2018</v>
      </c>
      <c r="C12195" t="s">
        <v>8</v>
      </c>
      <c r="D12195" t="s">
        <v>63</v>
      </c>
      <c r="E12195">
        <v>27</v>
      </c>
      <c r="F12195">
        <v>4.5419999999999998</v>
      </c>
      <c r="G12195">
        <v>621.71</v>
      </c>
      <c r="H12195">
        <v>492.93</v>
      </c>
    </row>
    <row r="12196" spans="1:8" x14ac:dyDescent="0.25">
      <c r="A12196" t="s">
        <v>59</v>
      </c>
      <c r="B12196">
        <v>2018</v>
      </c>
      <c r="C12196" t="s">
        <v>8</v>
      </c>
      <c r="D12196" t="s">
        <v>63</v>
      </c>
      <c r="E12196">
        <v>794604</v>
      </c>
      <c r="F12196">
        <v>104418.6578</v>
      </c>
      <c r="G12196">
        <v>10248223.630000001</v>
      </c>
      <c r="H12196">
        <v>9172299.7100000009</v>
      </c>
    </row>
    <row r="12197" spans="1:8" x14ac:dyDescent="0.25">
      <c r="A12197" t="s">
        <v>59</v>
      </c>
      <c r="B12197">
        <v>2018</v>
      </c>
      <c r="C12197" t="s">
        <v>8</v>
      </c>
      <c r="D12197" t="s">
        <v>63</v>
      </c>
      <c r="E12197">
        <v>0</v>
      </c>
      <c r="F12197">
        <v>0</v>
      </c>
      <c r="G12197">
        <v>0</v>
      </c>
      <c r="H12197">
        <v>0</v>
      </c>
    </row>
    <row r="12198" spans="1:8" x14ac:dyDescent="0.25">
      <c r="A12198" t="s">
        <v>59</v>
      </c>
      <c r="B12198">
        <v>2018</v>
      </c>
      <c r="C12198" t="s">
        <v>8</v>
      </c>
      <c r="D12198" t="s">
        <v>64</v>
      </c>
      <c r="E12198">
        <v>0</v>
      </c>
      <c r="F12198">
        <v>0</v>
      </c>
      <c r="G12198">
        <v>0</v>
      </c>
      <c r="H12198">
        <v>0</v>
      </c>
    </row>
    <row r="12199" spans="1:8" x14ac:dyDescent="0.25">
      <c r="A12199" t="s">
        <v>59</v>
      </c>
      <c r="B12199">
        <v>2018</v>
      </c>
      <c r="C12199" t="s">
        <v>8</v>
      </c>
      <c r="D12199" t="s">
        <v>61</v>
      </c>
      <c r="E12199">
        <v>1535</v>
      </c>
      <c r="F12199">
        <v>13577.91324</v>
      </c>
      <c r="G12199">
        <v>1088199.73</v>
      </c>
      <c r="H12199">
        <v>1043590.26</v>
      </c>
    </row>
    <row r="12200" spans="1:8" x14ac:dyDescent="0.25">
      <c r="A12200" t="s">
        <v>59</v>
      </c>
      <c r="B12200">
        <v>2018</v>
      </c>
      <c r="C12200" t="s">
        <v>8</v>
      </c>
      <c r="D12200" t="s">
        <v>61</v>
      </c>
      <c r="E12200">
        <v>1292</v>
      </c>
      <c r="F12200">
        <v>1517.1887899999999</v>
      </c>
      <c r="G12200">
        <v>195472.88</v>
      </c>
      <c r="H12200">
        <v>204120.57</v>
      </c>
    </row>
    <row r="12201" spans="1:8" x14ac:dyDescent="0.25">
      <c r="A12201" t="s">
        <v>59</v>
      </c>
      <c r="B12201">
        <v>2018</v>
      </c>
      <c r="C12201" t="s">
        <v>8</v>
      </c>
      <c r="D12201" t="s">
        <v>61</v>
      </c>
      <c r="E12201">
        <v>9838</v>
      </c>
      <c r="F12201">
        <v>2869.1562899999999</v>
      </c>
      <c r="G12201">
        <v>229126.72</v>
      </c>
      <c r="H12201">
        <v>248705.82</v>
      </c>
    </row>
    <row r="12202" spans="1:8" x14ac:dyDescent="0.25">
      <c r="A12202" t="s">
        <v>59</v>
      </c>
      <c r="B12202">
        <v>2018</v>
      </c>
      <c r="C12202" t="s">
        <v>8</v>
      </c>
      <c r="D12202" t="s">
        <v>60</v>
      </c>
      <c r="E12202">
        <v>3</v>
      </c>
      <c r="F12202">
        <v>1.72136</v>
      </c>
      <c r="G12202">
        <v>377.24</v>
      </c>
      <c r="H12202">
        <v>78.010000000000005</v>
      </c>
    </row>
    <row r="12203" spans="1:8" x14ac:dyDescent="0.25">
      <c r="A12203" t="s">
        <v>59</v>
      </c>
      <c r="B12203">
        <v>2018</v>
      </c>
      <c r="C12203" t="s">
        <v>8</v>
      </c>
      <c r="D12203" t="s">
        <v>60</v>
      </c>
      <c r="E12203">
        <v>28</v>
      </c>
      <c r="F12203">
        <v>54.752740000000003</v>
      </c>
      <c r="G12203">
        <v>4546.6899999999996</v>
      </c>
      <c r="H12203">
        <v>4114.01</v>
      </c>
    </row>
    <row r="12204" spans="1:8" x14ac:dyDescent="0.25">
      <c r="A12204" t="s">
        <v>59</v>
      </c>
      <c r="B12204">
        <v>2018</v>
      </c>
      <c r="C12204" t="s">
        <v>8</v>
      </c>
      <c r="D12204" t="s">
        <v>60</v>
      </c>
      <c r="E12204">
        <v>642</v>
      </c>
      <c r="F12204">
        <v>184.47193999999999</v>
      </c>
      <c r="G12204">
        <v>12995.62</v>
      </c>
      <c r="H12204">
        <v>12501.59</v>
      </c>
    </row>
    <row r="12205" spans="1:8" x14ac:dyDescent="0.25">
      <c r="A12205" t="s">
        <v>59</v>
      </c>
      <c r="B12205">
        <v>2018</v>
      </c>
      <c r="C12205" t="s">
        <v>8</v>
      </c>
      <c r="D12205" t="s">
        <v>62</v>
      </c>
      <c r="E12205">
        <v>2711</v>
      </c>
      <c r="F12205">
        <v>20453.267520000001</v>
      </c>
      <c r="G12205">
        <v>1993961.15</v>
      </c>
      <c r="H12205">
        <v>1960328.3</v>
      </c>
    </row>
    <row r="12206" spans="1:8" x14ac:dyDescent="0.25">
      <c r="A12206" t="s">
        <v>59</v>
      </c>
      <c r="B12206">
        <v>2018</v>
      </c>
      <c r="C12206" t="s">
        <v>8</v>
      </c>
      <c r="D12206" t="s">
        <v>62</v>
      </c>
      <c r="E12206">
        <v>5119</v>
      </c>
      <c r="F12206">
        <v>8729.5414700000001</v>
      </c>
      <c r="G12206">
        <v>1060801.3600000001</v>
      </c>
      <c r="H12206">
        <v>1014705.06</v>
      </c>
    </row>
    <row r="12207" spans="1:8" x14ac:dyDescent="0.25">
      <c r="A12207" t="s">
        <v>59</v>
      </c>
      <c r="B12207">
        <v>2018</v>
      </c>
      <c r="C12207" t="s">
        <v>8</v>
      </c>
      <c r="D12207" t="s">
        <v>62</v>
      </c>
      <c r="E12207">
        <v>120291</v>
      </c>
      <c r="F12207">
        <v>30269.16546</v>
      </c>
      <c r="G12207">
        <v>2915324.89</v>
      </c>
      <c r="H12207">
        <v>3071219.9</v>
      </c>
    </row>
    <row r="12208" spans="1:8" x14ac:dyDescent="0.25">
      <c r="A12208" t="s">
        <v>59</v>
      </c>
      <c r="B12208">
        <v>2018</v>
      </c>
      <c r="C12208" t="s">
        <v>8</v>
      </c>
      <c r="D12208" t="s">
        <v>60</v>
      </c>
      <c r="E12208">
        <v>24</v>
      </c>
      <c r="F12208">
        <v>169.34451999999999</v>
      </c>
      <c r="G12208">
        <v>13603.17</v>
      </c>
      <c r="H12208">
        <v>10963.98</v>
      </c>
    </row>
    <row r="12209" spans="1:8" x14ac:dyDescent="0.25">
      <c r="A12209" t="s">
        <v>59</v>
      </c>
      <c r="B12209">
        <v>2018</v>
      </c>
      <c r="C12209" t="s">
        <v>8</v>
      </c>
      <c r="D12209" t="s">
        <v>60</v>
      </c>
      <c r="E12209">
        <v>59</v>
      </c>
      <c r="F12209">
        <v>85.641099999999994</v>
      </c>
      <c r="G12209">
        <v>8780.99</v>
      </c>
      <c r="H12209">
        <v>7553.53</v>
      </c>
    </row>
    <row r="12210" spans="1:8" x14ac:dyDescent="0.25">
      <c r="A12210" t="s">
        <v>59</v>
      </c>
      <c r="B12210">
        <v>2018</v>
      </c>
      <c r="C12210" t="s">
        <v>8</v>
      </c>
      <c r="D12210" t="s">
        <v>60</v>
      </c>
      <c r="E12210">
        <v>23</v>
      </c>
      <c r="F12210">
        <v>125.91878</v>
      </c>
      <c r="G12210">
        <v>5052.87</v>
      </c>
      <c r="H12210">
        <v>4420.78</v>
      </c>
    </row>
    <row r="12211" spans="1:8" x14ac:dyDescent="0.25">
      <c r="A12211" t="s">
        <v>59</v>
      </c>
      <c r="B12211">
        <v>2018</v>
      </c>
      <c r="C12211" t="s">
        <v>8</v>
      </c>
      <c r="D12211" t="s">
        <v>60</v>
      </c>
      <c r="E12211">
        <v>37</v>
      </c>
      <c r="F12211">
        <v>247.91747000000001</v>
      </c>
      <c r="G12211">
        <v>16746.91</v>
      </c>
      <c r="H12211">
        <v>15177.18</v>
      </c>
    </row>
    <row r="12212" spans="1:8" x14ac:dyDescent="0.25">
      <c r="A12212" t="s">
        <v>59</v>
      </c>
      <c r="B12212">
        <v>2018</v>
      </c>
      <c r="C12212" t="s">
        <v>8</v>
      </c>
      <c r="D12212" t="s">
        <v>60</v>
      </c>
      <c r="E12212">
        <v>0</v>
      </c>
      <c r="F12212">
        <v>0</v>
      </c>
      <c r="G12212">
        <v>0</v>
      </c>
      <c r="H12212">
        <v>0</v>
      </c>
    </row>
    <row r="12213" spans="1:8" x14ac:dyDescent="0.25">
      <c r="A12213" t="s">
        <v>59</v>
      </c>
      <c r="B12213">
        <v>2018</v>
      </c>
      <c r="C12213" t="s">
        <v>8</v>
      </c>
      <c r="D12213" t="s">
        <v>60</v>
      </c>
      <c r="E12213">
        <v>0</v>
      </c>
      <c r="F12213">
        <v>0</v>
      </c>
      <c r="G12213">
        <v>0</v>
      </c>
      <c r="H12213">
        <v>0</v>
      </c>
    </row>
    <row r="12214" spans="1:8" x14ac:dyDescent="0.25">
      <c r="A12214" t="s">
        <v>59</v>
      </c>
      <c r="B12214">
        <v>2018</v>
      </c>
      <c r="C12214" t="s">
        <v>8</v>
      </c>
      <c r="D12214" t="s">
        <v>61</v>
      </c>
      <c r="E12214">
        <v>0</v>
      </c>
      <c r="F12214">
        <v>0</v>
      </c>
      <c r="G12214">
        <v>0</v>
      </c>
      <c r="H12214">
        <v>0</v>
      </c>
    </row>
    <row r="12215" spans="1:8" x14ac:dyDescent="0.25">
      <c r="A12215" t="s">
        <v>59</v>
      </c>
      <c r="B12215">
        <v>2018</v>
      </c>
      <c r="C12215" t="s">
        <v>8</v>
      </c>
      <c r="D12215" t="s">
        <v>60</v>
      </c>
      <c r="E12215">
        <v>0</v>
      </c>
      <c r="F12215">
        <v>0</v>
      </c>
      <c r="G12215">
        <v>0</v>
      </c>
      <c r="H12215">
        <v>0</v>
      </c>
    </row>
    <row r="12216" spans="1:8" x14ac:dyDescent="0.25">
      <c r="A12216" t="s">
        <v>59</v>
      </c>
      <c r="B12216">
        <v>2018</v>
      </c>
      <c r="C12216" t="s">
        <v>8</v>
      </c>
      <c r="D12216" t="s">
        <v>60</v>
      </c>
      <c r="E12216">
        <v>0</v>
      </c>
      <c r="F12216">
        <v>0</v>
      </c>
      <c r="G12216">
        <v>0</v>
      </c>
      <c r="H12216">
        <v>0</v>
      </c>
    </row>
    <row r="12217" spans="1:8" x14ac:dyDescent="0.25">
      <c r="A12217" t="s">
        <v>59</v>
      </c>
      <c r="B12217">
        <v>2018</v>
      </c>
      <c r="C12217" t="s">
        <v>8</v>
      </c>
      <c r="D12217" t="s">
        <v>60</v>
      </c>
      <c r="E12217">
        <v>0</v>
      </c>
      <c r="F12217">
        <v>0</v>
      </c>
      <c r="G12217">
        <v>0</v>
      </c>
      <c r="H12217">
        <v>0</v>
      </c>
    </row>
    <row r="12218" spans="1:8" x14ac:dyDescent="0.25">
      <c r="A12218" t="s">
        <v>59</v>
      </c>
      <c r="B12218">
        <v>2018</v>
      </c>
      <c r="C12218" t="s">
        <v>8</v>
      </c>
      <c r="D12218" t="s">
        <v>62</v>
      </c>
      <c r="E12218">
        <v>0</v>
      </c>
      <c r="F12218">
        <v>0</v>
      </c>
      <c r="G12218">
        <v>0</v>
      </c>
      <c r="H12218">
        <v>0</v>
      </c>
    </row>
    <row r="12219" spans="1:8" x14ac:dyDescent="0.25">
      <c r="A12219" t="s">
        <v>59</v>
      </c>
      <c r="B12219">
        <v>2018</v>
      </c>
      <c r="C12219" t="s">
        <v>8</v>
      </c>
      <c r="D12219" t="s">
        <v>60</v>
      </c>
      <c r="E12219">
        <v>0</v>
      </c>
      <c r="F12219">
        <v>0</v>
      </c>
      <c r="G12219">
        <v>0</v>
      </c>
      <c r="H12219">
        <v>0</v>
      </c>
    </row>
    <row r="12220" spans="1:8" x14ac:dyDescent="0.25">
      <c r="A12220" t="s">
        <v>59</v>
      </c>
      <c r="B12220">
        <v>2018</v>
      </c>
      <c r="C12220" t="s">
        <v>8</v>
      </c>
      <c r="D12220" t="s">
        <v>60</v>
      </c>
      <c r="E12220">
        <v>0</v>
      </c>
      <c r="F12220">
        <v>0</v>
      </c>
      <c r="G12220">
        <v>0</v>
      </c>
      <c r="H12220">
        <v>0</v>
      </c>
    </row>
    <row r="12221" spans="1:8" x14ac:dyDescent="0.25">
      <c r="A12221" t="s">
        <v>59</v>
      </c>
      <c r="B12221">
        <v>2018</v>
      </c>
      <c r="C12221" t="s">
        <v>8</v>
      </c>
      <c r="D12221" t="s">
        <v>60</v>
      </c>
      <c r="E12221">
        <v>0</v>
      </c>
      <c r="F12221">
        <v>0</v>
      </c>
      <c r="G12221">
        <v>0</v>
      </c>
      <c r="H12221">
        <v>0</v>
      </c>
    </row>
    <row r="12222" spans="1:8" x14ac:dyDescent="0.25">
      <c r="A12222" t="s">
        <v>59</v>
      </c>
      <c r="B12222">
        <v>2018</v>
      </c>
      <c r="C12222" t="s">
        <v>8</v>
      </c>
      <c r="D12222" t="s">
        <v>60</v>
      </c>
      <c r="E12222">
        <v>0</v>
      </c>
      <c r="F12222">
        <v>0</v>
      </c>
      <c r="G12222">
        <v>0</v>
      </c>
      <c r="H12222">
        <v>0</v>
      </c>
    </row>
    <row r="12223" spans="1:8" x14ac:dyDescent="0.25">
      <c r="A12223" t="s">
        <v>59</v>
      </c>
      <c r="B12223">
        <v>2018</v>
      </c>
      <c r="C12223" t="s">
        <v>8</v>
      </c>
      <c r="D12223" t="s">
        <v>61</v>
      </c>
      <c r="E12223">
        <v>0</v>
      </c>
      <c r="F12223">
        <v>0</v>
      </c>
      <c r="G12223">
        <v>0</v>
      </c>
      <c r="H12223">
        <v>0</v>
      </c>
    </row>
    <row r="12224" spans="1:8" x14ac:dyDescent="0.25">
      <c r="A12224" t="s">
        <v>59</v>
      </c>
      <c r="B12224">
        <v>2018</v>
      </c>
      <c r="C12224" t="s">
        <v>8</v>
      </c>
      <c r="D12224" t="s">
        <v>60</v>
      </c>
      <c r="E12224">
        <v>0</v>
      </c>
      <c r="F12224">
        <v>0</v>
      </c>
      <c r="G12224">
        <v>0</v>
      </c>
      <c r="H12224">
        <v>0</v>
      </c>
    </row>
    <row r="12225" spans="1:8" x14ac:dyDescent="0.25">
      <c r="A12225" t="s">
        <v>59</v>
      </c>
      <c r="B12225">
        <v>2018</v>
      </c>
      <c r="C12225" t="s">
        <v>8</v>
      </c>
      <c r="D12225" t="s">
        <v>60</v>
      </c>
      <c r="E12225">
        <v>0</v>
      </c>
      <c r="F12225">
        <v>0</v>
      </c>
      <c r="G12225">
        <v>0</v>
      </c>
      <c r="H12225">
        <v>0</v>
      </c>
    </row>
    <row r="12226" spans="1:8" x14ac:dyDescent="0.25">
      <c r="A12226" t="s">
        <v>59</v>
      </c>
      <c r="B12226">
        <v>2018</v>
      </c>
      <c r="C12226" t="s">
        <v>8</v>
      </c>
      <c r="D12226" t="s">
        <v>60</v>
      </c>
      <c r="E12226">
        <v>0</v>
      </c>
      <c r="F12226">
        <v>0</v>
      </c>
      <c r="G12226">
        <v>0</v>
      </c>
      <c r="H12226">
        <v>0</v>
      </c>
    </row>
    <row r="12227" spans="1:8" x14ac:dyDescent="0.25">
      <c r="A12227" t="s">
        <v>59</v>
      </c>
      <c r="B12227">
        <v>2018</v>
      </c>
      <c r="C12227" t="s">
        <v>8</v>
      </c>
      <c r="D12227" t="s">
        <v>60</v>
      </c>
      <c r="E12227">
        <v>0</v>
      </c>
      <c r="F12227">
        <v>0</v>
      </c>
      <c r="G12227">
        <v>0</v>
      </c>
      <c r="H12227">
        <v>0</v>
      </c>
    </row>
    <row r="12228" spans="1:8" x14ac:dyDescent="0.25">
      <c r="A12228" t="s">
        <v>59</v>
      </c>
      <c r="B12228">
        <v>2018</v>
      </c>
      <c r="C12228" t="s">
        <v>8</v>
      </c>
      <c r="D12228" t="s">
        <v>60</v>
      </c>
      <c r="E12228">
        <v>0</v>
      </c>
      <c r="F12228">
        <v>0</v>
      </c>
      <c r="G12228">
        <v>0</v>
      </c>
      <c r="H12228">
        <v>0</v>
      </c>
    </row>
    <row r="12229" spans="1:8" x14ac:dyDescent="0.25">
      <c r="A12229" t="s">
        <v>59</v>
      </c>
      <c r="B12229">
        <v>2018</v>
      </c>
      <c r="C12229" t="s">
        <v>8</v>
      </c>
      <c r="D12229" t="s">
        <v>60</v>
      </c>
      <c r="E12229">
        <v>8</v>
      </c>
      <c r="F12229">
        <v>280.28350999999998</v>
      </c>
      <c r="G12229">
        <v>14902.19</v>
      </c>
      <c r="H12229">
        <v>14466.83</v>
      </c>
    </row>
    <row r="12230" spans="1:8" x14ac:dyDescent="0.25">
      <c r="A12230" t="s">
        <v>59</v>
      </c>
      <c r="B12230">
        <v>2018</v>
      </c>
      <c r="C12230" t="s">
        <v>8</v>
      </c>
      <c r="D12230" t="s">
        <v>60</v>
      </c>
      <c r="E12230">
        <v>0</v>
      </c>
      <c r="F12230">
        <v>0</v>
      </c>
      <c r="G12230">
        <v>0</v>
      </c>
      <c r="H12230">
        <v>0</v>
      </c>
    </row>
    <row r="12231" spans="1:8" x14ac:dyDescent="0.25">
      <c r="A12231" t="s">
        <v>59</v>
      </c>
      <c r="B12231">
        <v>2018</v>
      </c>
      <c r="C12231" t="s">
        <v>8</v>
      </c>
      <c r="D12231" t="s">
        <v>60</v>
      </c>
      <c r="E12231">
        <v>0</v>
      </c>
      <c r="F12231">
        <v>0</v>
      </c>
      <c r="G12231">
        <v>0</v>
      </c>
      <c r="H12231">
        <v>0</v>
      </c>
    </row>
    <row r="12232" spans="1:8" x14ac:dyDescent="0.25">
      <c r="A12232" t="s">
        <v>59</v>
      </c>
      <c r="B12232">
        <v>2018</v>
      </c>
      <c r="C12232" t="s">
        <v>8</v>
      </c>
      <c r="D12232" t="s">
        <v>62</v>
      </c>
      <c r="E12232">
        <v>0</v>
      </c>
      <c r="F12232">
        <v>0</v>
      </c>
      <c r="G12232">
        <v>0</v>
      </c>
      <c r="H12232">
        <v>0</v>
      </c>
    </row>
    <row r="12233" spans="1:8" x14ac:dyDescent="0.25">
      <c r="A12233" t="s">
        <v>59</v>
      </c>
      <c r="B12233">
        <v>2018</v>
      </c>
      <c r="C12233" t="s">
        <v>8</v>
      </c>
      <c r="D12233" t="s">
        <v>60</v>
      </c>
      <c r="E12233">
        <v>0</v>
      </c>
      <c r="F12233">
        <v>0</v>
      </c>
      <c r="G12233">
        <v>0</v>
      </c>
      <c r="H12233">
        <v>0</v>
      </c>
    </row>
    <row r="12234" spans="1:8" x14ac:dyDescent="0.25">
      <c r="A12234" t="s">
        <v>59</v>
      </c>
      <c r="B12234">
        <v>2018</v>
      </c>
      <c r="C12234" t="s">
        <v>8</v>
      </c>
      <c r="D12234" t="s">
        <v>60</v>
      </c>
      <c r="E12234">
        <v>0</v>
      </c>
      <c r="F12234">
        <v>0</v>
      </c>
      <c r="G12234">
        <v>0</v>
      </c>
      <c r="H12234">
        <v>0</v>
      </c>
    </row>
    <row r="12235" spans="1:8" x14ac:dyDescent="0.25">
      <c r="A12235" t="s">
        <v>59</v>
      </c>
      <c r="B12235">
        <v>2018</v>
      </c>
      <c r="C12235" t="s">
        <v>8</v>
      </c>
      <c r="D12235" t="s">
        <v>60</v>
      </c>
      <c r="E12235">
        <v>1</v>
      </c>
      <c r="F12235">
        <v>29.89066</v>
      </c>
      <c r="G12235">
        <v>2207.36</v>
      </c>
      <c r="H12235">
        <v>0</v>
      </c>
    </row>
    <row r="12236" spans="1:8" x14ac:dyDescent="0.25">
      <c r="A12236" t="s">
        <v>59</v>
      </c>
      <c r="B12236">
        <v>2018</v>
      </c>
      <c r="C12236" t="s">
        <v>8</v>
      </c>
      <c r="D12236" t="s">
        <v>61</v>
      </c>
      <c r="E12236">
        <v>0</v>
      </c>
      <c r="F12236">
        <v>0</v>
      </c>
      <c r="G12236">
        <v>0</v>
      </c>
      <c r="H12236">
        <v>0</v>
      </c>
    </row>
    <row r="12237" spans="1:8" x14ac:dyDescent="0.25">
      <c r="A12237" t="s">
        <v>59</v>
      </c>
      <c r="B12237">
        <v>2018</v>
      </c>
      <c r="C12237" t="s">
        <v>8</v>
      </c>
      <c r="D12237" t="s">
        <v>61</v>
      </c>
      <c r="E12237">
        <v>8</v>
      </c>
      <c r="F12237">
        <v>754.22865000000002</v>
      </c>
      <c r="G12237">
        <v>60557.79</v>
      </c>
      <c r="H12237">
        <v>60564.75</v>
      </c>
    </row>
    <row r="12238" spans="1:8" x14ac:dyDescent="0.25">
      <c r="A12238" t="s">
        <v>59</v>
      </c>
      <c r="B12238">
        <v>2018</v>
      </c>
      <c r="C12238" t="s">
        <v>8</v>
      </c>
      <c r="D12238" t="s">
        <v>61</v>
      </c>
      <c r="E12238">
        <v>0</v>
      </c>
      <c r="F12238">
        <v>0</v>
      </c>
      <c r="G12238">
        <v>0</v>
      </c>
      <c r="H12238">
        <v>0</v>
      </c>
    </row>
    <row r="12239" spans="1:8" x14ac:dyDescent="0.25">
      <c r="A12239" t="s">
        <v>59</v>
      </c>
      <c r="B12239">
        <v>2018</v>
      </c>
      <c r="C12239" t="s">
        <v>8</v>
      </c>
      <c r="D12239" t="s">
        <v>60</v>
      </c>
      <c r="E12239">
        <v>0</v>
      </c>
      <c r="F12239">
        <v>0</v>
      </c>
      <c r="G12239">
        <v>0</v>
      </c>
      <c r="H12239">
        <v>0</v>
      </c>
    </row>
    <row r="12240" spans="1:8" x14ac:dyDescent="0.25">
      <c r="A12240" t="s">
        <v>59</v>
      </c>
      <c r="B12240">
        <v>2018</v>
      </c>
      <c r="C12240" t="s">
        <v>8</v>
      </c>
      <c r="D12240" t="s">
        <v>60</v>
      </c>
      <c r="E12240">
        <v>0</v>
      </c>
      <c r="F12240">
        <v>0</v>
      </c>
      <c r="G12240">
        <v>0</v>
      </c>
      <c r="H12240">
        <v>0</v>
      </c>
    </row>
    <row r="12241" spans="1:8" x14ac:dyDescent="0.25">
      <c r="A12241" t="s">
        <v>59</v>
      </c>
      <c r="B12241">
        <v>2018</v>
      </c>
      <c r="C12241" t="s">
        <v>8</v>
      </c>
      <c r="D12241" t="s">
        <v>60</v>
      </c>
      <c r="E12241">
        <v>2</v>
      </c>
      <c r="F12241">
        <v>52.629089999999998</v>
      </c>
      <c r="G12241">
        <v>5400.9</v>
      </c>
      <c r="H12241">
        <v>5400.9</v>
      </c>
    </row>
    <row r="12242" spans="1:8" x14ac:dyDescent="0.25">
      <c r="A12242" t="s">
        <v>59</v>
      </c>
      <c r="B12242">
        <v>2018</v>
      </c>
      <c r="C12242" t="s">
        <v>8</v>
      </c>
      <c r="D12242" t="s">
        <v>60</v>
      </c>
      <c r="E12242">
        <v>0</v>
      </c>
      <c r="F12242">
        <v>0</v>
      </c>
      <c r="G12242">
        <v>0</v>
      </c>
      <c r="H12242">
        <v>0</v>
      </c>
    </row>
    <row r="12243" spans="1:8" x14ac:dyDescent="0.25">
      <c r="A12243" t="s">
        <v>59</v>
      </c>
      <c r="B12243">
        <v>2018</v>
      </c>
      <c r="C12243" t="s">
        <v>8</v>
      </c>
      <c r="D12243" t="s">
        <v>60</v>
      </c>
      <c r="E12243">
        <v>102</v>
      </c>
      <c r="F12243">
        <v>6955.53622</v>
      </c>
      <c r="G12243">
        <v>510214.86</v>
      </c>
      <c r="H12243">
        <v>538659.87</v>
      </c>
    </row>
    <row r="12244" spans="1:8" x14ac:dyDescent="0.25">
      <c r="A12244" t="s">
        <v>59</v>
      </c>
      <c r="B12244">
        <v>2018</v>
      </c>
      <c r="C12244" t="s">
        <v>8</v>
      </c>
      <c r="D12244" t="s">
        <v>60</v>
      </c>
      <c r="E12244">
        <v>1</v>
      </c>
      <c r="F12244">
        <v>1.3360000000000001</v>
      </c>
      <c r="G12244">
        <v>126.94</v>
      </c>
      <c r="H12244">
        <v>126.94</v>
      </c>
    </row>
    <row r="12245" spans="1:8" x14ac:dyDescent="0.25">
      <c r="A12245" t="s">
        <v>59</v>
      </c>
      <c r="B12245">
        <v>2018</v>
      </c>
      <c r="C12245" t="s">
        <v>8</v>
      </c>
      <c r="D12245" t="s">
        <v>62</v>
      </c>
      <c r="E12245">
        <v>4</v>
      </c>
      <c r="F12245">
        <v>583.49307999999996</v>
      </c>
      <c r="G12245">
        <v>56552.02</v>
      </c>
      <c r="H12245">
        <v>38239.1</v>
      </c>
    </row>
    <row r="12246" spans="1:8" x14ac:dyDescent="0.25">
      <c r="A12246" t="s">
        <v>59</v>
      </c>
      <c r="B12246">
        <v>2018</v>
      </c>
      <c r="C12246" t="s">
        <v>8</v>
      </c>
      <c r="D12246" t="s">
        <v>62</v>
      </c>
      <c r="E12246">
        <v>0</v>
      </c>
      <c r="F12246">
        <v>0</v>
      </c>
      <c r="G12246">
        <v>0</v>
      </c>
      <c r="H12246">
        <v>0</v>
      </c>
    </row>
    <row r="12247" spans="1:8" x14ac:dyDescent="0.25">
      <c r="A12247" t="s">
        <v>59</v>
      </c>
      <c r="B12247">
        <v>2018</v>
      </c>
      <c r="C12247" t="s">
        <v>8</v>
      </c>
      <c r="D12247" t="s">
        <v>60</v>
      </c>
      <c r="E12247">
        <v>0</v>
      </c>
      <c r="F12247">
        <v>0</v>
      </c>
      <c r="G12247">
        <v>0</v>
      </c>
      <c r="H12247">
        <v>0</v>
      </c>
    </row>
    <row r="12248" spans="1:8" x14ac:dyDescent="0.25">
      <c r="A12248" t="s">
        <v>59</v>
      </c>
      <c r="B12248">
        <v>2018</v>
      </c>
      <c r="C12248" t="s">
        <v>8</v>
      </c>
      <c r="D12248" t="s">
        <v>60</v>
      </c>
      <c r="E12248">
        <v>0</v>
      </c>
      <c r="F12248">
        <v>0</v>
      </c>
      <c r="G12248">
        <v>0</v>
      </c>
      <c r="H12248">
        <v>0</v>
      </c>
    </row>
    <row r="12249" spans="1:8" x14ac:dyDescent="0.25">
      <c r="A12249" t="s">
        <v>59</v>
      </c>
      <c r="B12249">
        <v>2018</v>
      </c>
      <c r="C12249" t="s">
        <v>8</v>
      </c>
      <c r="D12249" t="s">
        <v>60</v>
      </c>
      <c r="E12249">
        <v>0</v>
      </c>
      <c r="F12249">
        <v>0</v>
      </c>
      <c r="G12249">
        <v>0</v>
      </c>
      <c r="H12249">
        <v>0</v>
      </c>
    </row>
    <row r="12250" spans="1:8" x14ac:dyDescent="0.25">
      <c r="A12250" t="s">
        <v>59</v>
      </c>
      <c r="B12250">
        <v>2018</v>
      </c>
      <c r="C12250" t="s">
        <v>8</v>
      </c>
      <c r="D12250" t="s">
        <v>60</v>
      </c>
      <c r="E12250">
        <v>16</v>
      </c>
      <c r="F12250">
        <v>1054.41374</v>
      </c>
      <c r="G12250">
        <v>69441.119999999995</v>
      </c>
      <c r="H12250">
        <v>67725.399999999994</v>
      </c>
    </row>
    <row r="12251" spans="1:8" x14ac:dyDescent="0.25">
      <c r="A12251" t="s">
        <v>59</v>
      </c>
      <c r="B12251">
        <v>2018</v>
      </c>
      <c r="C12251" t="s">
        <v>8</v>
      </c>
      <c r="D12251" t="s">
        <v>60</v>
      </c>
      <c r="E12251">
        <v>0</v>
      </c>
      <c r="F12251">
        <v>0</v>
      </c>
      <c r="G12251">
        <v>0</v>
      </c>
      <c r="H12251">
        <v>0</v>
      </c>
    </row>
    <row r="12252" spans="1:8" x14ac:dyDescent="0.25">
      <c r="A12252" t="s">
        <v>59</v>
      </c>
      <c r="B12252">
        <v>2018</v>
      </c>
      <c r="C12252" t="s">
        <v>8</v>
      </c>
      <c r="D12252" t="s">
        <v>60</v>
      </c>
      <c r="E12252">
        <v>22</v>
      </c>
      <c r="F12252">
        <v>3033.2972199999999</v>
      </c>
      <c r="G12252">
        <v>194215.17</v>
      </c>
      <c r="H12252">
        <v>146840.64000000001</v>
      </c>
    </row>
    <row r="12253" spans="1:8" x14ac:dyDescent="0.25">
      <c r="A12253" t="s">
        <v>59</v>
      </c>
      <c r="B12253">
        <v>2018</v>
      </c>
      <c r="C12253" t="s">
        <v>8</v>
      </c>
      <c r="D12253" t="s">
        <v>60</v>
      </c>
      <c r="E12253">
        <v>1</v>
      </c>
      <c r="F12253">
        <v>0.46206000000000003</v>
      </c>
      <c r="G12253">
        <v>49.37</v>
      </c>
      <c r="H12253">
        <v>45.41</v>
      </c>
    </row>
    <row r="12254" spans="1:8" x14ac:dyDescent="0.25">
      <c r="A12254" t="s">
        <v>59</v>
      </c>
      <c r="B12254">
        <v>2018</v>
      </c>
      <c r="C12254" t="s">
        <v>8</v>
      </c>
      <c r="D12254" t="s">
        <v>60</v>
      </c>
      <c r="E12254">
        <v>0</v>
      </c>
      <c r="F12254">
        <v>0</v>
      </c>
      <c r="G12254">
        <v>0</v>
      </c>
      <c r="H12254">
        <v>0</v>
      </c>
    </row>
    <row r="12255" spans="1:8" x14ac:dyDescent="0.25">
      <c r="A12255" t="s">
        <v>59</v>
      </c>
      <c r="B12255">
        <v>2018</v>
      </c>
      <c r="C12255" t="s">
        <v>8</v>
      </c>
      <c r="D12255" t="s">
        <v>60</v>
      </c>
      <c r="E12255">
        <v>0</v>
      </c>
      <c r="F12255">
        <v>0</v>
      </c>
      <c r="G12255">
        <v>0</v>
      </c>
      <c r="H12255">
        <v>0</v>
      </c>
    </row>
    <row r="12256" spans="1:8" x14ac:dyDescent="0.25">
      <c r="A12256" t="s">
        <v>59</v>
      </c>
      <c r="B12256">
        <v>2018</v>
      </c>
      <c r="C12256" t="s">
        <v>8</v>
      </c>
      <c r="D12256" t="s">
        <v>60</v>
      </c>
      <c r="E12256">
        <v>1</v>
      </c>
      <c r="F12256">
        <v>0</v>
      </c>
      <c r="G12256">
        <v>1.41</v>
      </c>
      <c r="H12256">
        <v>1.41</v>
      </c>
    </row>
    <row r="12257" spans="1:8" x14ac:dyDescent="0.25">
      <c r="A12257" t="s">
        <v>59</v>
      </c>
      <c r="B12257">
        <v>2018</v>
      </c>
      <c r="C12257" t="s">
        <v>8</v>
      </c>
      <c r="D12257" t="s">
        <v>63</v>
      </c>
      <c r="E12257">
        <v>33</v>
      </c>
      <c r="F12257">
        <v>3.3380000000000001</v>
      </c>
      <c r="G12257">
        <v>323.97000000000003</v>
      </c>
      <c r="H12257">
        <v>376.41</v>
      </c>
    </row>
    <row r="12258" spans="1:8" x14ac:dyDescent="0.25">
      <c r="A12258" t="s">
        <v>59</v>
      </c>
      <c r="B12258">
        <v>2018</v>
      </c>
      <c r="C12258" t="s">
        <v>8</v>
      </c>
      <c r="D12258" t="s">
        <v>60</v>
      </c>
      <c r="E12258">
        <v>0</v>
      </c>
      <c r="F12258">
        <v>0</v>
      </c>
      <c r="G12258">
        <v>0</v>
      </c>
      <c r="H12258">
        <v>0</v>
      </c>
    </row>
    <row r="12259" spans="1:8" x14ac:dyDescent="0.25">
      <c r="A12259" t="s">
        <v>59</v>
      </c>
      <c r="B12259">
        <v>2018</v>
      </c>
      <c r="C12259" t="s">
        <v>8</v>
      </c>
      <c r="D12259" t="s">
        <v>60</v>
      </c>
      <c r="E12259">
        <v>3</v>
      </c>
      <c r="F12259">
        <v>27.197780000000002</v>
      </c>
      <c r="G12259">
        <v>2386.81</v>
      </c>
      <c r="H12259">
        <v>1569.93</v>
      </c>
    </row>
    <row r="12260" spans="1:8" x14ac:dyDescent="0.25">
      <c r="A12260" t="s">
        <v>59</v>
      </c>
      <c r="B12260">
        <v>2018</v>
      </c>
      <c r="C12260" t="s">
        <v>8</v>
      </c>
      <c r="D12260" t="s">
        <v>60</v>
      </c>
      <c r="E12260">
        <v>0</v>
      </c>
      <c r="F12260">
        <v>0</v>
      </c>
      <c r="G12260">
        <v>0</v>
      </c>
      <c r="H12260">
        <v>0</v>
      </c>
    </row>
    <row r="12261" spans="1:8" x14ac:dyDescent="0.25">
      <c r="A12261" t="s">
        <v>59</v>
      </c>
      <c r="B12261">
        <v>2018</v>
      </c>
      <c r="C12261" t="s">
        <v>8</v>
      </c>
      <c r="D12261" t="s">
        <v>60</v>
      </c>
      <c r="E12261">
        <v>6</v>
      </c>
      <c r="F12261">
        <v>0.65</v>
      </c>
      <c r="G12261">
        <v>53.76</v>
      </c>
      <c r="H12261">
        <v>50.75</v>
      </c>
    </row>
    <row r="12262" spans="1:8" x14ac:dyDescent="0.25">
      <c r="A12262" t="s">
        <v>59</v>
      </c>
      <c r="B12262">
        <v>2018</v>
      </c>
      <c r="C12262" t="s">
        <v>8</v>
      </c>
      <c r="D12262" t="s">
        <v>60</v>
      </c>
      <c r="E12262">
        <v>0</v>
      </c>
      <c r="F12262">
        <v>0</v>
      </c>
      <c r="G12262">
        <v>0</v>
      </c>
      <c r="H12262">
        <v>0</v>
      </c>
    </row>
    <row r="12263" spans="1:8" x14ac:dyDescent="0.25">
      <c r="A12263" t="s">
        <v>59</v>
      </c>
      <c r="B12263">
        <v>2018</v>
      </c>
      <c r="C12263" t="s">
        <v>8</v>
      </c>
      <c r="D12263" t="s">
        <v>60</v>
      </c>
      <c r="E12263">
        <v>20</v>
      </c>
      <c r="F12263">
        <v>4.5308000000000002</v>
      </c>
      <c r="G12263">
        <v>372.34</v>
      </c>
      <c r="H12263">
        <v>354.14</v>
      </c>
    </row>
    <row r="12264" spans="1:8" x14ac:dyDescent="0.25">
      <c r="A12264" t="s">
        <v>59</v>
      </c>
      <c r="B12264">
        <v>2018</v>
      </c>
      <c r="C12264" t="s">
        <v>8</v>
      </c>
      <c r="D12264" t="s">
        <v>63</v>
      </c>
      <c r="E12264">
        <v>0</v>
      </c>
      <c r="F12264">
        <v>0</v>
      </c>
      <c r="G12264">
        <v>0</v>
      </c>
      <c r="H12264">
        <v>0</v>
      </c>
    </row>
    <row r="12265" spans="1:8" x14ac:dyDescent="0.25">
      <c r="A12265" t="s">
        <v>59</v>
      </c>
      <c r="B12265">
        <v>2018</v>
      </c>
      <c r="C12265" t="s">
        <v>8</v>
      </c>
      <c r="D12265" t="s">
        <v>60</v>
      </c>
      <c r="E12265">
        <v>2</v>
      </c>
      <c r="F12265">
        <v>0.09</v>
      </c>
      <c r="G12265">
        <v>9.2100000000000009</v>
      </c>
      <c r="H12265">
        <v>6.9</v>
      </c>
    </row>
    <row r="12266" spans="1:8" x14ac:dyDescent="0.25">
      <c r="A12266" t="s">
        <v>59</v>
      </c>
      <c r="B12266">
        <v>2018</v>
      </c>
      <c r="C12266" t="s">
        <v>8</v>
      </c>
      <c r="D12266" t="s">
        <v>60</v>
      </c>
      <c r="E12266">
        <v>0</v>
      </c>
      <c r="F12266">
        <v>0</v>
      </c>
      <c r="G12266">
        <v>0</v>
      </c>
      <c r="H12266">
        <v>0</v>
      </c>
    </row>
    <row r="12267" spans="1:8" x14ac:dyDescent="0.25">
      <c r="A12267" t="s">
        <v>59</v>
      </c>
      <c r="B12267">
        <v>2018</v>
      </c>
      <c r="C12267" t="s">
        <v>8</v>
      </c>
      <c r="D12267" t="s">
        <v>60</v>
      </c>
      <c r="E12267">
        <v>0</v>
      </c>
      <c r="F12267">
        <v>0</v>
      </c>
      <c r="G12267">
        <v>0</v>
      </c>
      <c r="H12267">
        <v>0</v>
      </c>
    </row>
    <row r="12268" spans="1:8" x14ac:dyDescent="0.25">
      <c r="A12268" t="s">
        <v>59</v>
      </c>
      <c r="B12268">
        <v>2018</v>
      </c>
      <c r="C12268" t="s">
        <v>8</v>
      </c>
      <c r="D12268" t="s">
        <v>60</v>
      </c>
      <c r="E12268">
        <v>26</v>
      </c>
      <c r="F12268">
        <v>114.97883</v>
      </c>
      <c r="G12268">
        <v>10260.52</v>
      </c>
      <c r="H12268">
        <v>0</v>
      </c>
    </row>
    <row r="12269" spans="1:8" x14ac:dyDescent="0.25">
      <c r="A12269" t="s">
        <v>59</v>
      </c>
      <c r="B12269">
        <v>2018</v>
      </c>
      <c r="C12269" t="s">
        <v>8</v>
      </c>
      <c r="D12269" t="s">
        <v>60</v>
      </c>
      <c r="E12269">
        <v>0</v>
      </c>
      <c r="F12269">
        <v>0</v>
      </c>
      <c r="G12269">
        <v>0</v>
      </c>
      <c r="H12269">
        <v>0</v>
      </c>
    </row>
    <row r="12270" spans="1:8" x14ac:dyDescent="0.25">
      <c r="A12270" t="s">
        <v>59</v>
      </c>
      <c r="B12270">
        <v>2018</v>
      </c>
      <c r="C12270" t="s">
        <v>8</v>
      </c>
      <c r="D12270" t="s">
        <v>63</v>
      </c>
      <c r="E12270">
        <v>0</v>
      </c>
      <c r="F12270">
        <v>0</v>
      </c>
      <c r="G12270">
        <v>0</v>
      </c>
      <c r="H12270">
        <v>0</v>
      </c>
    </row>
    <row r="12271" spans="1:8" x14ac:dyDescent="0.25">
      <c r="A12271" t="s">
        <v>59</v>
      </c>
      <c r="B12271">
        <v>2018</v>
      </c>
      <c r="C12271" t="s">
        <v>8</v>
      </c>
      <c r="D12271" t="s">
        <v>64</v>
      </c>
      <c r="E12271">
        <v>0</v>
      </c>
      <c r="F12271">
        <v>0</v>
      </c>
      <c r="G12271">
        <v>0</v>
      </c>
      <c r="H12271">
        <v>0</v>
      </c>
    </row>
    <row r="12272" spans="1:8" x14ac:dyDescent="0.25">
      <c r="A12272" t="s">
        <v>59</v>
      </c>
      <c r="B12272">
        <v>2018</v>
      </c>
      <c r="C12272" t="s">
        <v>8</v>
      </c>
      <c r="D12272" t="s">
        <v>61</v>
      </c>
      <c r="E12272">
        <v>8</v>
      </c>
      <c r="F12272">
        <v>69.791240000000002</v>
      </c>
      <c r="G12272">
        <v>5480.99</v>
      </c>
      <c r="H12272">
        <v>5579.09</v>
      </c>
    </row>
    <row r="12273" spans="1:8" x14ac:dyDescent="0.25">
      <c r="A12273" t="s">
        <v>59</v>
      </c>
      <c r="B12273">
        <v>2018</v>
      </c>
      <c r="C12273" t="s">
        <v>8</v>
      </c>
      <c r="D12273" t="s">
        <v>61</v>
      </c>
      <c r="E12273">
        <v>0</v>
      </c>
      <c r="F12273">
        <v>0</v>
      </c>
      <c r="G12273">
        <v>0</v>
      </c>
      <c r="H12273">
        <v>0</v>
      </c>
    </row>
    <row r="12274" spans="1:8" x14ac:dyDescent="0.25">
      <c r="A12274" t="s">
        <v>59</v>
      </c>
      <c r="B12274">
        <v>2018</v>
      </c>
      <c r="C12274" t="s">
        <v>8</v>
      </c>
      <c r="D12274" t="s">
        <v>61</v>
      </c>
      <c r="E12274">
        <v>5</v>
      </c>
      <c r="F12274">
        <v>5.3170000000000002</v>
      </c>
      <c r="G12274">
        <v>464</v>
      </c>
      <c r="H12274">
        <v>438.71</v>
      </c>
    </row>
    <row r="12275" spans="1:8" x14ac:dyDescent="0.25">
      <c r="A12275" t="s">
        <v>59</v>
      </c>
      <c r="B12275">
        <v>2018</v>
      </c>
      <c r="C12275" t="s">
        <v>8</v>
      </c>
      <c r="D12275" t="s">
        <v>60</v>
      </c>
      <c r="E12275">
        <v>10</v>
      </c>
      <c r="F12275">
        <v>26.896920000000001</v>
      </c>
      <c r="G12275">
        <v>2644.83</v>
      </c>
      <c r="H12275">
        <v>656.6</v>
      </c>
    </row>
    <row r="12276" spans="1:8" x14ac:dyDescent="0.25">
      <c r="A12276" t="s">
        <v>59</v>
      </c>
      <c r="B12276">
        <v>2018</v>
      </c>
      <c r="C12276" t="s">
        <v>8</v>
      </c>
      <c r="D12276" t="s">
        <v>60</v>
      </c>
      <c r="E12276">
        <v>492</v>
      </c>
      <c r="F12276">
        <v>5082.7519400000001</v>
      </c>
      <c r="G12276">
        <v>429109.79</v>
      </c>
      <c r="H12276">
        <v>410200.18</v>
      </c>
    </row>
    <row r="12277" spans="1:8" x14ac:dyDescent="0.25">
      <c r="A12277" t="s">
        <v>59</v>
      </c>
      <c r="B12277">
        <v>2018</v>
      </c>
      <c r="C12277" t="s">
        <v>8</v>
      </c>
      <c r="D12277" t="s">
        <v>60</v>
      </c>
      <c r="E12277">
        <v>390</v>
      </c>
      <c r="F12277">
        <v>487.88502</v>
      </c>
      <c r="G12277">
        <v>59616.12</v>
      </c>
      <c r="H12277">
        <v>110828.78</v>
      </c>
    </row>
    <row r="12278" spans="1:8" x14ac:dyDescent="0.25">
      <c r="A12278" t="s">
        <v>59</v>
      </c>
      <c r="B12278">
        <v>2018</v>
      </c>
      <c r="C12278" t="s">
        <v>8</v>
      </c>
      <c r="D12278" t="s">
        <v>60</v>
      </c>
      <c r="E12278">
        <v>3102</v>
      </c>
      <c r="F12278">
        <v>1386.0023900000001</v>
      </c>
      <c r="G12278">
        <v>121642.11</v>
      </c>
      <c r="H12278">
        <v>73081.56</v>
      </c>
    </row>
    <row r="12279" spans="1:8" x14ac:dyDescent="0.25">
      <c r="A12279" t="s">
        <v>59</v>
      </c>
      <c r="B12279">
        <v>2018</v>
      </c>
      <c r="C12279" t="s">
        <v>8</v>
      </c>
      <c r="D12279" t="s">
        <v>60</v>
      </c>
      <c r="E12279">
        <v>0</v>
      </c>
      <c r="F12279">
        <v>0</v>
      </c>
      <c r="G12279">
        <v>0</v>
      </c>
      <c r="H12279">
        <v>0</v>
      </c>
    </row>
    <row r="12280" spans="1:8" x14ac:dyDescent="0.25">
      <c r="A12280" t="s">
        <v>59</v>
      </c>
      <c r="B12280">
        <v>2018</v>
      </c>
      <c r="C12280" t="s">
        <v>8</v>
      </c>
      <c r="D12280" t="s">
        <v>60</v>
      </c>
      <c r="E12280">
        <v>3</v>
      </c>
      <c r="F12280">
        <v>0.21</v>
      </c>
      <c r="G12280">
        <v>13.7</v>
      </c>
      <c r="H12280">
        <v>24.23</v>
      </c>
    </row>
    <row r="12281" spans="1:8" x14ac:dyDescent="0.25">
      <c r="A12281" t="s">
        <v>59</v>
      </c>
      <c r="B12281">
        <v>2018</v>
      </c>
      <c r="C12281" t="s">
        <v>8</v>
      </c>
      <c r="D12281" t="s">
        <v>62</v>
      </c>
      <c r="E12281">
        <v>31</v>
      </c>
      <c r="F12281">
        <v>262.04617000000002</v>
      </c>
      <c r="G12281">
        <v>24310.44</v>
      </c>
      <c r="H12281">
        <v>24936.799999999999</v>
      </c>
    </row>
    <row r="12282" spans="1:8" x14ac:dyDescent="0.25">
      <c r="A12282" t="s">
        <v>59</v>
      </c>
      <c r="B12282">
        <v>2018</v>
      </c>
      <c r="C12282" t="s">
        <v>8</v>
      </c>
      <c r="D12282" t="s">
        <v>62</v>
      </c>
      <c r="E12282">
        <v>47</v>
      </c>
      <c r="F12282">
        <v>54.558100000000003</v>
      </c>
      <c r="G12282">
        <v>7353.07</v>
      </c>
      <c r="H12282">
        <v>8868.7099999999991</v>
      </c>
    </row>
    <row r="12283" spans="1:8" x14ac:dyDescent="0.25">
      <c r="A12283" t="s">
        <v>59</v>
      </c>
      <c r="B12283">
        <v>2018</v>
      </c>
      <c r="C12283" t="s">
        <v>8</v>
      </c>
      <c r="D12283" t="s">
        <v>62</v>
      </c>
      <c r="E12283">
        <v>318</v>
      </c>
      <c r="F12283">
        <v>125.99166</v>
      </c>
      <c r="G12283">
        <v>12250.81</v>
      </c>
      <c r="H12283">
        <v>6567.1</v>
      </c>
    </row>
    <row r="12284" spans="1:8" x14ac:dyDescent="0.25">
      <c r="A12284" t="s">
        <v>59</v>
      </c>
      <c r="B12284">
        <v>2018</v>
      </c>
      <c r="C12284" t="s">
        <v>8</v>
      </c>
      <c r="D12284" t="s">
        <v>60</v>
      </c>
      <c r="E12284">
        <v>63</v>
      </c>
      <c r="F12284">
        <v>350.89877999999999</v>
      </c>
      <c r="G12284">
        <v>22815.94</v>
      </c>
      <c r="H12284">
        <v>19594.919999999998</v>
      </c>
    </row>
    <row r="12285" spans="1:8" x14ac:dyDescent="0.25">
      <c r="A12285" t="s">
        <v>59</v>
      </c>
      <c r="B12285">
        <v>2018</v>
      </c>
      <c r="C12285" t="s">
        <v>8</v>
      </c>
      <c r="D12285" t="s">
        <v>60</v>
      </c>
      <c r="E12285">
        <v>2</v>
      </c>
      <c r="F12285">
        <v>0.54200000000000004</v>
      </c>
      <c r="G12285">
        <v>34.96</v>
      </c>
      <c r="H12285">
        <v>0</v>
      </c>
    </row>
    <row r="12286" spans="1:8" x14ac:dyDescent="0.25">
      <c r="A12286" t="s">
        <v>59</v>
      </c>
      <c r="B12286">
        <v>2018</v>
      </c>
      <c r="C12286" t="s">
        <v>8</v>
      </c>
      <c r="D12286" t="s">
        <v>60</v>
      </c>
      <c r="E12286">
        <v>10</v>
      </c>
      <c r="F12286">
        <v>7.2321099999999996</v>
      </c>
      <c r="G12286">
        <v>636.08000000000004</v>
      </c>
      <c r="H12286">
        <v>660.23</v>
      </c>
    </row>
    <row r="12287" spans="1:8" x14ac:dyDescent="0.25">
      <c r="A12287" t="s">
        <v>59</v>
      </c>
      <c r="B12287">
        <v>2018</v>
      </c>
      <c r="C12287" t="s">
        <v>8</v>
      </c>
      <c r="D12287" t="s">
        <v>60</v>
      </c>
      <c r="E12287">
        <v>162</v>
      </c>
      <c r="F12287">
        <v>83.719840000000005</v>
      </c>
      <c r="G12287">
        <v>10933.24</v>
      </c>
      <c r="H12287">
        <v>6613.13</v>
      </c>
    </row>
    <row r="12288" spans="1:8" x14ac:dyDescent="0.25">
      <c r="A12288" t="s">
        <v>59</v>
      </c>
      <c r="B12288">
        <v>2018</v>
      </c>
      <c r="C12288" t="s">
        <v>8</v>
      </c>
      <c r="D12288" t="s">
        <v>60</v>
      </c>
      <c r="E12288">
        <v>1</v>
      </c>
      <c r="F12288">
        <v>5.0000000000000001E-3</v>
      </c>
      <c r="G12288">
        <v>0.9</v>
      </c>
      <c r="H12288">
        <v>0</v>
      </c>
    </row>
    <row r="12289" spans="1:8" x14ac:dyDescent="0.25">
      <c r="A12289" t="s">
        <v>59</v>
      </c>
      <c r="B12289">
        <v>2018</v>
      </c>
      <c r="C12289" t="s">
        <v>8</v>
      </c>
      <c r="D12289" t="s">
        <v>60</v>
      </c>
      <c r="E12289">
        <v>90</v>
      </c>
      <c r="F12289">
        <v>472.85469999999998</v>
      </c>
      <c r="G12289">
        <v>32637.19</v>
      </c>
      <c r="H12289">
        <v>31827.47</v>
      </c>
    </row>
    <row r="12290" spans="1:8" x14ac:dyDescent="0.25">
      <c r="A12290" t="s">
        <v>59</v>
      </c>
      <c r="B12290">
        <v>2018</v>
      </c>
      <c r="C12290" t="s">
        <v>8</v>
      </c>
      <c r="D12290" t="s">
        <v>60</v>
      </c>
      <c r="E12290">
        <v>57</v>
      </c>
      <c r="F12290">
        <v>75.540480000000002</v>
      </c>
      <c r="G12290">
        <v>6899.99</v>
      </c>
      <c r="H12290">
        <v>8147.5</v>
      </c>
    </row>
    <row r="12291" spans="1:8" x14ac:dyDescent="0.25">
      <c r="A12291" t="s">
        <v>59</v>
      </c>
      <c r="B12291">
        <v>2018</v>
      </c>
      <c r="C12291" t="s">
        <v>8</v>
      </c>
      <c r="D12291" t="s">
        <v>60</v>
      </c>
      <c r="E12291">
        <v>576</v>
      </c>
      <c r="F12291">
        <v>284.73840000000001</v>
      </c>
      <c r="G12291">
        <v>21480.74</v>
      </c>
      <c r="H12291">
        <v>25959</v>
      </c>
    </row>
    <row r="12292" spans="1:8" x14ac:dyDescent="0.25">
      <c r="A12292" t="s">
        <v>59</v>
      </c>
      <c r="B12292">
        <v>2018</v>
      </c>
      <c r="C12292" t="s">
        <v>8</v>
      </c>
      <c r="D12292" t="s">
        <v>60</v>
      </c>
      <c r="E12292">
        <v>5</v>
      </c>
      <c r="F12292">
        <v>9.1479999999999997</v>
      </c>
      <c r="G12292">
        <v>920.14</v>
      </c>
      <c r="H12292">
        <v>0</v>
      </c>
    </row>
    <row r="12293" spans="1:8" x14ac:dyDescent="0.25">
      <c r="A12293" t="s">
        <v>59</v>
      </c>
      <c r="B12293">
        <v>2018</v>
      </c>
      <c r="C12293" t="s">
        <v>8</v>
      </c>
      <c r="D12293" t="s">
        <v>60</v>
      </c>
      <c r="E12293">
        <v>50</v>
      </c>
      <c r="F12293">
        <v>348.57668999999999</v>
      </c>
      <c r="G12293">
        <v>24425.45</v>
      </c>
      <c r="H12293">
        <v>22046.44</v>
      </c>
    </row>
    <row r="12294" spans="1:8" x14ac:dyDescent="0.25">
      <c r="A12294" t="s">
        <v>59</v>
      </c>
      <c r="B12294">
        <v>2018</v>
      </c>
      <c r="C12294" t="s">
        <v>8</v>
      </c>
      <c r="D12294" t="s">
        <v>60</v>
      </c>
      <c r="E12294">
        <v>32</v>
      </c>
      <c r="F12294">
        <v>47.58399</v>
      </c>
      <c r="G12294">
        <v>4306.6099999999997</v>
      </c>
      <c r="H12294">
        <v>4633.92</v>
      </c>
    </row>
    <row r="12295" spans="1:8" x14ac:dyDescent="0.25">
      <c r="A12295" t="s">
        <v>59</v>
      </c>
      <c r="B12295">
        <v>2018</v>
      </c>
      <c r="C12295" t="s">
        <v>8</v>
      </c>
      <c r="D12295" t="s">
        <v>60</v>
      </c>
      <c r="E12295">
        <v>242</v>
      </c>
      <c r="F12295">
        <v>129.44381999999999</v>
      </c>
      <c r="G12295">
        <v>9443.68</v>
      </c>
      <c r="H12295">
        <v>7812.74</v>
      </c>
    </row>
    <row r="12296" spans="1:8" x14ac:dyDescent="0.25">
      <c r="A12296" t="s">
        <v>59</v>
      </c>
      <c r="B12296">
        <v>2018</v>
      </c>
      <c r="C12296" t="s">
        <v>8</v>
      </c>
      <c r="D12296" t="s">
        <v>64</v>
      </c>
      <c r="E12296">
        <v>1</v>
      </c>
      <c r="F12296">
        <v>21063.168129999998</v>
      </c>
      <c r="G12296">
        <v>1835949.33</v>
      </c>
      <c r="H12296">
        <v>1811590.97</v>
      </c>
    </row>
    <row r="12297" spans="1:8" x14ac:dyDescent="0.25">
      <c r="A12297" t="s">
        <v>59</v>
      </c>
      <c r="B12297">
        <v>2018</v>
      </c>
      <c r="C12297" t="s">
        <v>8</v>
      </c>
      <c r="D12297" t="s">
        <v>60</v>
      </c>
      <c r="E12297">
        <v>0</v>
      </c>
      <c r="F12297">
        <v>0</v>
      </c>
      <c r="G12297">
        <v>0</v>
      </c>
      <c r="H12297">
        <v>0</v>
      </c>
    </row>
    <row r="12298" spans="1:8" x14ac:dyDescent="0.25">
      <c r="A12298" t="s">
        <v>59</v>
      </c>
      <c r="B12298">
        <v>2018</v>
      </c>
      <c r="C12298" t="s">
        <v>8</v>
      </c>
      <c r="D12298" t="s">
        <v>60</v>
      </c>
      <c r="E12298">
        <v>0</v>
      </c>
      <c r="F12298">
        <v>0</v>
      </c>
      <c r="G12298">
        <v>0</v>
      </c>
      <c r="H12298">
        <v>0</v>
      </c>
    </row>
    <row r="12299" spans="1:8" x14ac:dyDescent="0.25">
      <c r="A12299" t="s">
        <v>59</v>
      </c>
      <c r="B12299">
        <v>2018</v>
      </c>
      <c r="C12299" t="s">
        <v>8</v>
      </c>
      <c r="D12299" t="s">
        <v>61</v>
      </c>
      <c r="E12299">
        <v>0</v>
      </c>
      <c r="F12299">
        <v>0</v>
      </c>
      <c r="G12299">
        <v>0</v>
      </c>
      <c r="H12299">
        <v>0</v>
      </c>
    </row>
    <row r="12300" spans="1:8" x14ac:dyDescent="0.25">
      <c r="A12300" t="s">
        <v>59</v>
      </c>
      <c r="B12300">
        <v>2018</v>
      </c>
      <c r="C12300" t="s">
        <v>8</v>
      </c>
      <c r="D12300" t="s">
        <v>60</v>
      </c>
      <c r="E12300">
        <v>0</v>
      </c>
      <c r="F12300">
        <v>0</v>
      </c>
      <c r="G12300">
        <v>0</v>
      </c>
      <c r="H12300">
        <v>0</v>
      </c>
    </row>
    <row r="12301" spans="1:8" x14ac:dyDescent="0.25">
      <c r="A12301" t="s">
        <v>59</v>
      </c>
      <c r="B12301">
        <v>2018</v>
      </c>
      <c r="C12301" t="s">
        <v>8</v>
      </c>
      <c r="D12301" t="s">
        <v>62</v>
      </c>
      <c r="E12301">
        <v>1</v>
      </c>
      <c r="F12301">
        <v>416.88</v>
      </c>
      <c r="G12301">
        <v>38591.32</v>
      </c>
      <c r="H12301">
        <v>40421.58</v>
      </c>
    </row>
    <row r="12302" spans="1:8" x14ac:dyDescent="0.25">
      <c r="A12302" t="s">
        <v>59</v>
      </c>
      <c r="B12302">
        <v>2018</v>
      </c>
      <c r="C12302" t="s">
        <v>8</v>
      </c>
      <c r="D12302" t="s">
        <v>60</v>
      </c>
      <c r="E12302">
        <v>0</v>
      </c>
      <c r="F12302">
        <v>0</v>
      </c>
      <c r="G12302">
        <v>0</v>
      </c>
      <c r="H12302">
        <v>0</v>
      </c>
    </row>
    <row r="12303" spans="1:8" x14ac:dyDescent="0.25">
      <c r="A12303" t="s">
        <v>59</v>
      </c>
      <c r="B12303">
        <v>2018</v>
      </c>
      <c r="C12303" t="s">
        <v>8</v>
      </c>
      <c r="D12303" t="s">
        <v>60</v>
      </c>
      <c r="E12303">
        <v>0</v>
      </c>
      <c r="F12303">
        <v>0</v>
      </c>
      <c r="G12303">
        <v>0</v>
      </c>
      <c r="H12303">
        <v>0</v>
      </c>
    </row>
    <row r="12304" spans="1:8" x14ac:dyDescent="0.25">
      <c r="A12304" t="s">
        <v>59</v>
      </c>
      <c r="B12304">
        <v>2018</v>
      </c>
      <c r="C12304" t="s">
        <v>8</v>
      </c>
      <c r="D12304" t="s">
        <v>60</v>
      </c>
      <c r="E12304">
        <v>0</v>
      </c>
      <c r="F12304">
        <v>0</v>
      </c>
      <c r="G12304">
        <v>0</v>
      </c>
      <c r="H12304">
        <v>0</v>
      </c>
    </row>
    <row r="12305" spans="1:8" x14ac:dyDescent="0.25">
      <c r="A12305" t="s">
        <v>59</v>
      </c>
      <c r="B12305">
        <v>2018</v>
      </c>
      <c r="C12305" t="s">
        <v>8</v>
      </c>
      <c r="D12305" t="s">
        <v>60</v>
      </c>
      <c r="E12305">
        <v>0</v>
      </c>
      <c r="F12305">
        <v>0</v>
      </c>
      <c r="G12305">
        <v>0</v>
      </c>
      <c r="H12305">
        <v>0</v>
      </c>
    </row>
    <row r="12306" spans="1:8" x14ac:dyDescent="0.25">
      <c r="A12306" t="s">
        <v>59</v>
      </c>
      <c r="B12306">
        <v>2018</v>
      </c>
      <c r="C12306" t="s">
        <v>8</v>
      </c>
      <c r="D12306" t="s">
        <v>61</v>
      </c>
      <c r="E12306">
        <v>5</v>
      </c>
      <c r="F12306">
        <v>21847.935000000001</v>
      </c>
      <c r="G12306">
        <v>1607861.7</v>
      </c>
      <c r="H12306">
        <v>1607861.7</v>
      </c>
    </row>
    <row r="12307" spans="1:8" x14ac:dyDescent="0.25">
      <c r="A12307" t="s">
        <v>59</v>
      </c>
      <c r="B12307">
        <v>2018</v>
      </c>
      <c r="C12307" t="s">
        <v>8</v>
      </c>
      <c r="D12307" t="s">
        <v>60</v>
      </c>
      <c r="E12307">
        <v>0</v>
      </c>
      <c r="F12307">
        <v>0</v>
      </c>
      <c r="G12307">
        <v>0</v>
      </c>
      <c r="H12307">
        <v>0</v>
      </c>
    </row>
    <row r="12308" spans="1:8" x14ac:dyDescent="0.25">
      <c r="A12308" t="s">
        <v>59</v>
      </c>
      <c r="B12308">
        <v>2018</v>
      </c>
      <c r="C12308" t="s">
        <v>8</v>
      </c>
      <c r="D12308" t="s">
        <v>60</v>
      </c>
      <c r="E12308">
        <v>0</v>
      </c>
      <c r="F12308">
        <v>0</v>
      </c>
      <c r="G12308">
        <v>0</v>
      </c>
      <c r="H12308">
        <v>0</v>
      </c>
    </row>
    <row r="12309" spans="1:8" x14ac:dyDescent="0.25">
      <c r="A12309" t="s">
        <v>59</v>
      </c>
      <c r="B12309">
        <v>2018</v>
      </c>
      <c r="C12309" t="s">
        <v>8</v>
      </c>
      <c r="D12309" t="s">
        <v>60</v>
      </c>
      <c r="E12309">
        <v>0</v>
      </c>
      <c r="F12309">
        <v>0</v>
      </c>
      <c r="G12309">
        <v>0</v>
      </c>
      <c r="H12309">
        <v>0</v>
      </c>
    </row>
    <row r="12310" spans="1:8" x14ac:dyDescent="0.25">
      <c r="A12310" t="s">
        <v>59</v>
      </c>
      <c r="B12310">
        <v>2018</v>
      </c>
      <c r="C12310" t="s">
        <v>8</v>
      </c>
      <c r="D12310" t="s">
        <v>60</v>
      </c>
      <c r="E12310">
        <v>0</v>
      </c>
      <c r="F12310">
        <v>0</v>
      </c>
      <c r="G12310">
        <v>0</v>
      </c>
      <c r="H12310">
        <v>0</v>
      </c>
    </row>
    <row r="12311" spans="1:8" x14ac:dyDescent="0.25">
      <c r="A12311" t="s">
        <v>59</v>
      </c>
      <c r="B12311">
        <v>2018</v>
      </c>
      <c r="C12311" t="s">
        <v>8</v>
      </c>
      <c r="D12311" t="s">
        <v>60</v>
      </c>
      <c r="E12311">
        <v>0</v>
      </c>
      <c r="F12311">
        <v>0</v>
      </c>
      <c r="G12311">
        <v>0</v>
      </c>
      <c r="H12311">
        <v>0</v>
      </c>
    </row>
    <row r="12312" spans="1:8" x14ac:dyDescent="0.25">
      <c r="A12312" t="s">
        <v>59</v>
      </c>
      <c r="B12312">
        <v>2018</v>
      </c>
      <c r="C12312" t="s">
        <v>8</v>
      </c>
      <c r="D12312" t="s">
        <v>62</v>
      </c>
      <c r="E12312">
        <v>0</v>
      </c>
      <c r="F12312">
        <v>0</v>
      </c>
      <c r="G12312">
        <v>0</v>
      </c>
      <c r="H12312">
        <v>0</v>
      </c>
    </row>
    <row r="12313" spans="1:8" x14ac:dyDescent="0.25">
      <c r="A12313" t="s">
        <v>59</v>
      </c>
      <c r="B12313">
        <v>2018</v>
      </c>
      <c r="C12313" t="s">
        <v>8</v>
      </c>
      <c r="D12313" t="s">
        <v>60</v>
      </c>
      <c r="E12313">
        <v>0</v>
      </c>
      <c r="F12313">
        <v>0</v>
      </c>
      <c r="G12313">
        <v>0</v>
      </c>
      <c r="H12313">
        <v>0</v>
      </c>
    </row>
    <row r="12314" spans="1:8" x14ac:dyDescent="0.25">
      <c r="A12314" t="s">
        <v>59</v>
      </c>
      <c r="B12314">
        <v>2018</v>
      </c>
      <c r="C12314" t="s">
        <v>8</v>
      </c>
      <c r="D12314" t="s">
        <v>60</v>
      </c>
      <c r="E12314">
        <v>0</v>
      </c>
      <c r="F12314">
        <v>0</v>
      </c>
      <c r="G12314">
        <v>0</v>
      </c>
      <c r="H12314">
        <v>0</v>
      </c>
    </row>
    <row r="12315" spans="1:8" x14ac:dyDescent="0.25">
      <c r="A12315" t="s">
        <v>59</v>
      </c>
      <c r="B12315">
        <v>2018</v>
      </c>
      <c r="C12315" t="s">
        <v>8</v>
      </c>
      <c r="D12315" t="s">
        <v>60</v>
      </c>
      <c r="E12315">
        <v>0</v>
      </c>
      <c r="F12315">
        <v>0</v>
      </c>
      <c r="G12315">
        <v>0</v>
      </c>
      <c r="H12315">
        <v>0</v>
      </c>
    </row>
    <row r="12316" spans="1:8" x14ac:dyDescent="0.25">
      <c r="A12316" t="s">
        <v>59</v>
      </c>
      <c r="B12316">
        <v>2018</v>
      </c>
      <c r="C12316" t="s">
        <v>8</v>
      </c>
      <c r="D12316" t="s">
        <v>60</v>
      </c>
      <c r="E12316">
        <v>1</v>
      </c>
      <c r="F12316">
        <v>180.08199999999999</v>
      </c>
      <c r="G12316">
        <v>11601.06</v>
      </c>
      <c r="H12316">
        <v>11601.06</v>
      </c>
    </row>
    <row r="12317" spans="1:8" x14ac:dyDescent="0.25">
      <c r="A12317" t="s">
        <v>59</v>
      </c>
      <c r="B12317">
        <v>2018</v>
      </c>
      <c r="C12317" t="s">
        <v>8</v>
      </c>
      <c r="D12317" t="s">
        <v>60</v>
      </c>
      <c r="E12317">
        <v>0</v>
      </c>
      <c r="F12317">
        <v>0</v>
      </c>
      <c r="G12317">
        <v>0</v>
      </c>
      <c r="H12317">
        <v>0</v>
      </c>
    </row>
    <row r="12318" spans="1:8" x14ac:dyDescent="0.25">
      <c r="A12318" t="s">
        <v>59</v>
      </c>
      <c r="B12318">
        <v>2018</v>
      </c>
      <c r="C12318" t="s">
        <v>8</v>
      </c>
      <c r="D12318" t="s">
        <v>60</v>
      </c>
      <c r="E12318">
        <v>0</v>
      </c>
      <c r="F12318">
        <v>0</v>
      </c>
      <c r="G12318">
        <v>0</v>
      </c>
      <c r="H12318">
        <v>0</v>
      </c>
    </row>
    <row r="12319" spans="1:8" x14ac:dyDescent="0.25">
      <c r="A12319" t="s">
        <v>59</v>
      </c>
      <c r="B12319">
        <v>2018</v>
      </c>
      <c r="C12319" t="s">
        <v>8</v>
      </c>
      <c r="D12319" t="s">
        <v>60</v>
      </c>
      <c r="E12319">
        <v>0</v>
      </c>
      <c r="F12319">
        <v>0</v>
      </c>
      <c r="G12319">
        <v>0</v>
      </c>
      <c r="H12319">
        <v>0</v>
      </c>
    </row>
    <row r="12320" spans="1:8" x14ac:dyDescent="0.25">
      <c r="A12320" t="s">
        <v>59</v>
      </c>
      <c r="B12320">
        <v>2018</v>
      </c>
      <c r="C12320" t="s">
        <v>8</v>
      </c>
      <c r="D12320" t="s">
        <v>61</v>
      </c>
      <c r="E12320">
        <v>0</v>
      </c>
      <c r="F12320">
        <v>0</v>
      </c>
      <c r="G12320">
        <v>0</v>
      </c>
      <c r="H12320">
        <v>0</v>
      </c>
    </row>
    <row r="12321" spans="1:8" x14ac:dyDescent="0.25">
      <c r="A12321" t="s">
        <v>59</v>
      </c>
      <c r="B12321">
        <v>2018</v>
      </c>
      <c r="C12321" t="s">
        <v>8</v>
      </c>
      <c r="D12321" t="s">
        <v>61</v>
      </c>
      <c r="E12321">
        <v>302</v>
      </c>
      <c r="F12321">
        <v>41639.949339999999</v>
      </c>
      <c r="G12321">
        <v>3442018.21</v>
      </c>
      <c r="H12321">
        <v>3463853.05</v>
      </c>
    </row>
    <row r="12322" spans="1:8" x14ac:dyDescent="0.25">
      <c r="A12322" t="s">
        <v>59</v>
      </c>
      <c r="B12322">
        <v>2018</v>
      </c>
      <c r="C12322" t="s">
        <v>8</v>
      </c>
      <c r="D12322" t="s">
        <v>61</v>
      </c>
      <c r="E12322">
        <v>2</v>
      </c>
      <c r="F12322">
        <v>1.85334</v>
      </c>
      <c r="G12322">
        <v>167.63</v>
      </c>
      <c r="H12322">
        <v>334.52</v>
      </c>
    </row>
    <row r="12323" spans="1:8" x14ac:dyDescent="0.25">
      <c r="A12323" t="s">
        <v>59</v>
      </c>
      <c r="B12323">
        <v>2018</v>
      </c>
      <c r="C12323" t="s">
        <v>8</v>
      </c>
      <c r="D12323" t="s">
        <v>60</v>
      </c>
      <c r="E12323">
        <v>0</v>
      </c>
      <c r="F12323">
        <v>0</v>
      </c>
      <c r="G12323">
        <v>0</v>
      </c>
      <c r="H12323">
        <v>0</v>
      </c>
    </row>
    <row r="12324" spans="1:8" x14ac:dyDescent="0.25">
      <c r="A12324" t="s">
        <v>59</v>
      </c>
      <c r="B12324">
        <v>2018</v>
      </c>
      <c r="C12324" t="s">
        <v>8</v>
      </c>
      <c r="D12324" t="s">
        <v>60</v>
      </c>
      <c r="E12324">
        <v>0</v>
      </c>
      <c r="F12324">
        <v>0</v>
      </c>
      <c r="G12324">
        <v>0</v>
      </c>
      <c r="H12324">
        <v>0</v>
      </c>
    </row>
    <row r="12325" spans="1:8" x14ac:dyDescent="0.25">
      <c r="A12325" t="s">
        <v>59</v>
      </c>
      <c r="B12325">
        <v>2018</v>
      </c>
      <c r="C12325" t="s">
        <v>8</v>
      </c>
      <c r="D12325" t="s">
        <v>60</v>
      </c>
      <c r="E12325">
        <v>0</v>
      </c>
      <c r="F12325">
        <v>0</v>
      </c>
      <c r="G12325">
        <v>0</v>
      </c>
      <c r="H12325">
        <v>0</v>
      </c>
    </row>
    <row r="12326" spans="1:8" x14ac:dyDescent="0.25">
      <c r="A12326" t="s">
        <v>59</v>
      </c>
      <c r="B12326">
        <v>2018</v>
      </c>
      <c r="C12326" t="s">
        <v>7</v>
      </c>
      <c r="D12326" t="s">
        <v>61</v>
      </c>
      <c r="E12326">
        <v>0</v>
      </c>
      <c r="F12326">
        <v>0</v>
      </c>
      <c r="G12326">
        <v>0</v>
      </c>
      <c r="H12326">
        <v>0</v>
      </c>
    </row>
    <row r="12327" spans="1:8" x14ac:dyDescent="0.25">
      <c r="A12327" t="s">
        <v>59</v>
      </c>
      <c r="B12327">
        <v>2018</v>
      </c>
      <c r="C12327" t="s">
        <v>7</v>
      </c>
      <c r="D12327" t="s">
        <v>60</v>
      </c>
      <c r="E12327">
        <v>0</v>
      </c>
      <c r="F12327">
        <v>0</v>
      </c>
      <c r="G12327">
        <v>0</v>
      </c>
      <c r="H12327">
        <v>0</v>
      </c>
    </row>
    <row r="12328" spans="1:8" x14ac:dyDescent="0.25">
      <c r="A12328" t="s">
        <v>59</v>
      </c>
      <c r="B12328">
        <v>2018</v>
      </c>
      <c r="C12328" t="s">
        <v>7</v>
      </c>
      <c r="D12328" t="s">
        <v>62</v>
      </c>
      <c r="E12328">
        <v>1</v>
      </c>
      <c r="F12328">
        <v>436.03199999999998</v>
      </c>
      <c r="G12328">
        <v>40421.58</v>
      </c>
      <c r="H12328">
        <v>0</v>
      </c>
    </row>
    <row r="12329" spans="1:8" x14ac:dyDescent="0.25">
      <c r="A12329" t="s">
        <v>59</v>
      </c>
      <c r="B12329">
        <v>2018</v>
      </c>
      <c r="C12329" t="s">
        <v>7</v>
      </c>
      <c r="D12329" t="s">
        <v>60</v>
      </c>
      <c r="E12329">
        <v>0</v>
      </c>
      <c r="F12329">
        <v>0</v>
      </c>
      <c r="G12329">
        <v>0</v>
      </c>
      <c r="H12329">
        <v>0</v>
      </c>
    </row>
    <row r="12330" spans="1:8" x14ac:dyDescent="0.25">
      <c r="A12330" t="s">
        <v>59</v>
      </c>
      <c r="B12330">
        <v>2018</v>
      </c>
      <c r="C12330" t="s">
        <v>7</v>
      </c>
      <c r="D12330" t="s">
        <v>60</v>
      </c>
      <c r="E12330">
        <v>0</v>
      </c>
      <c r="F12330">
        <v>0</v>
      </c>
      <c r="G12330">
        <v>0</v>
      </c>
      <c r="H12330">
        <v>0</v>
      </c>
    </row>
    <row r="12331" spans="1:8" x14ac:dyDescent="0.25">
      <c r="A12331" t="s">
        <v>59</v>
      </c>
      <c r="B12331">
        <v>2018</v>
      </c>
      <c r="C12331" t="s">
        <v>7</v>
      </c>
      <c r="D12331" t="s">
        <v>60</v>
      </c>
      <c r="E12331">
        <v>0</v>
      </c>
      <c r="F12331">
        <v>0</v>
      </c>
      <c r="G12331">
        <v>0</v>
      </c>
      <c r="H12331">
        <v>0</v>
      </c>
    </row>
    <row r="12332" spans="1:8" x14ac:dyDescent="0.25">
      <c r="A12332" t="s">
        <v>59</v>
      </c>
      <c r="B12332">
        <v>2018</v>
      </c>
      <c r="C12332" t="s">
        <v>7</v>
      </c>
      <c r="D12332" t="s">
        <v>60</v>
      </c>
      <c r="E12332">
        <v>0</v>
      </c>
      <c r="F12332">
        <v>0</v>
      </c>
      <c r="G12332">
        <v>0</v>
      </c>
      <c r="H12332">
        <v>0</v>
      </c>
    </row>
    <row r="12333" spans="1:8" x14ac:dyDescent="0.25">
      <c r="A12333" t="s">
        <v>59</v>
      </c>
      <c r="B12333">
        <v>2018</v>
      </c>
      <c r="C12333" t="s">
        <v>7</v>
      </c>
      <c r="D12333" t="s">
        <v>61</v>
      </c>
      <c r="E12333">
        <v>5</v>
      </c>
      <c r="F12333">
        <v>22207.667000000001</v>
      </c>
      <c r="G12333">
        <v>1615398.1</v>
      </c>
      <c r="H12333">
        <v>1635835.77</v>
      </c>
    </row>
    <row r="12334" spans="1:8" x14ac:dyDescent="0.25">
      <c r="A12334" t="s">
        <v>59</v>
      </c>
      <c r="B12334">
        <v>2018</v>
      </c>
      <c r="C12334" t="s">
        <v>7</v>
      </c>
      <c r="D12334" t="s">
        <v>60</v>
      </c>
      <c r="E12334">
        <v>0</v>
      </c>
      <c r="F12334">
        <v>0</v>
      </c>
      <c r="G12334">
        <v>0</v>
      </c>
      <c r="H12334">
        <v>0</v>
      </c>
    </row>
    <row r="12335" spans="1:8" x14ac:dyDescent="0.25">
      <c r="A12335" t="s">
        <v>59</v>
      </c>
      <c r="B12335">
        <v>2018</v>
      </c>
      <c r="C12335" t="s">
        <v>7</v>
      </c>
      <c r="D12335" t="s">
        <v>60</v>
      </c>
      <c r="E12335">
        <v>0</v>
      </c>
      <c r="F12335">
        <v>0</v>
      </c>
      <c r="G12335">
        <v>0</v>
      </c>
      <c r="H12335">
        <v>0</v>
      </c>
    </row>
    <row r="12336" spans="1:8" x14ac:dyDescent="0.25">
      <c r="A12336" t="s">
        <v>59</v>
      </c>
      <c r="B12336">
        <v>2018</v>
      </c>
      <c r="C12336" t="s">
        <v>7</v>
      </c>
      <c r="D12336" t="s">
        <v>60</v>
      </c>
      <c r="E12336">
        <v>0</v>
      </c>
      <c r="F12336">
        <v>0</v>
      </c>
      <c r="G12336">
        <v>0</v>
      </c>
      <c r="H12336">
        <v>0</v>
      </c>
    </row>
    <row r="12337" spans="1:8" x14ac:dyDescent="0.25">
      <c r="A12337" t="s">
        <v>59</v>
      </c>
      <c r="B12337">
        <v>2018</v>
      </c>
      <c r="C12337" t="s">
        <v>7</v>
      </c>
      <c r="D12337" t="s">
        <v>60</v>
      </c>
      <c r="E12337">
        <v>0</v>
      </c>
      <c r="F12337">
        <v>0</v>
      </c>
      <c r="G12337">
        <v>0</v>
      </c>
      <c r="H12337">
        <v>0</v>
      </c>
    </row>
    <row r="12338" spans="1:8" x14ac:dyDescent="0.25">
      <c r="A12338" t="s">
        <v>59</v>
      </c>
      <c r="B12338">
        <v>2018</v>
      </c>
      <c r="C12338" t="s">
        <v>7</v>
      </c>
      <c r="D12338" t="s">
        <v>60</v>
      </c>
      <c r="E12338">
        <v>0</v>
      </c>
      <c r="F12338">
        <v>0</v>
      </c>
      <c r="G12338">
        <v>0</v>
      </c>
      <c r="H12338">
        <v>0</v>
      </c>
    </row>
    <row r="12339" spans="1:8" x14ac:dyDescent="0.25">
      <c r="A12339" t="s">
        <v>59</v>
      </c>
      <c r="B12339">
        <v>2018</v>
      </c>
      <c r="C12339" t="s">
        <v>7</v>
      </c>
      <c r="D12339" t="s">
        <v>62</v>
      </c>
      <c r="E12339">
        <v>0</v>
      </c>
      <c r="F12339">
        <v>0</v>
      </c>
      <c r="G12339">
        <v>0</v>
      </c>
      <c r="H12339">
        <v>0</v>
      </c>
    </row>
    <row r="12340" spans="1:8" x14ac:dyDescent="0.25">
      <c r="A12340" t="s">
        <v>59</v>
      </c>
      <c r="B12340">
        <v>2018</v>
      </c>
      <c r="C12340" t="s">
        <v>7</v>
      </c>
      <c r="D12340" t="s">
        <v>60</v>
      </c>
      <c r="E12340">
        <v>0</v>
      </c>
      <c r="F12340">
        <v>0</v>
      </c>
      <c r="G12340">
        <v>0</v>
      </c>
      <c r="H12340">
        <v>0</v>
      </c>
    </row>
    <row r="12341" spans="1:8" x14ac:dyDescent="0.25">
      <c r="A12341" t="s">
        <v>59</v>
      </c>
      <c r="B12341">
        <v>2018</v>
      </c>
      <c r="C12341" t="s">
        <v>7</v>
      </c>
      <c r="D12341" t="s">
        <v>60</v>
      </c>
      <c r="E12341">
        <v>0</v>
      </c>
      <c r="F12341">
        <v>0</v>
      </c>
      <c r="G12341">
        <v>0</v>
      </c>
      <c r="H12341">
        <v>0</v>
      </c>
    </row>
    <row r="12342" spans="1:8" x14ac:dyDescent="0.25">
      <c r="A12342" t="s">
        <v>59</v>
      </c>
      <c r="B12342">
        <v>2018</v>
      </c>
      <c r="C12342" t="s">
        <v>7</v>
      </c>
      <c r="D12342" t="s">
        <v>60</v>
      </c>
      <c r="E12342">
        <v>0</v>
      </c>
      <c r="F12342">
        <v>0</v>
      </c>
      <c r="G12342">
        <v>0</v>
      </c>
      <c r="H12342">
        <v>0</v>
      </c>
    </row>
    <row r="12343" spans="1:8" x14ac:dyDescent="0.25">
      <c r="A12343" t="s">
        <v>59</v>
      </c>
      <c r="B12343">
        <v>2018</v>
      </c>
      <c r="C12343" t="s">
        <v>7</v>
      </c>
      <c r="D12343" t="s">
        <v>60</v>
      </c>
      <c r="E12343">
        <v>1</v>
      </c>
      <c r="F12343">
        <v>181.52</v>
      </c>
      <c r="G12343">
        <v>11701.07</v>
      </c>
      <c r="H12343">
        <v>11701.07</v>
      </c>
    </row>
    <row r="12344" spans="1:8" x14ac:dyDescent="0.25">
      <c r="A12344" t="s">
        <v>59</v>
      </c>
      <c r="B12344">
        <v>2018</v>
      </c>
      <c r="C12344" t="s">
        <v>7</v>
      </c>
      <c r="D12344" t="s">
        <v>60</v>
      </c>
      <c r="E12344">
        <v>0</v>
      </c>
      <c r="F12344">
        <v>0</v>
      </c>
      <c r="G12344">
        <v>0</v>
      </c>
      <c r="H12344">
        <v>0</v>
      </c>
    </row>
    <row r="12345" spans="1:8" x14ac:dyDescent="0.25">
      <c r="A12345" t="s">
        <v>59</v>
      </c>
      <c r="B12345">
        <v>2018</v>
      </c>
      <c r="C12345" t="s">
        <v>7</v>
      </c>
      <c r="D12345" t="s">
        <v>60</v>
      </c>
      <c r="E12345">
        <v>0</v>
      </c>
      <c r="F12345">
        <v>0</v>
      </c>
      <c r="G12345">
        <v>0</v>
      </c>
      <c r="H12345">
        <v>0</v>
      </c>
    </row>
    <row r="12346" spans="1:8" x14ac:dyDescent="0.25">
      <c r="A12346" t="s">
        <v>59</v>
      </c>
      <c r="B12346">
        <v>2018</v>
      </c>
      <c r="C12346" t="s">
        <v>7</v>
      </c>
      <c r="D12346" t="s">
        <v>60</v>
      </c>
      <c r="E12346">
        <v>0</v>
      </c>
      <c r="F12346">
        <v>0</v>
      </c>
      <c r="G12346">
        <v>0</v>
      </c>
      <c r="H12346">
        <v>0</v>
      </c>
    </row>
    <row r="12347" spans="1:8" x14ac:dyDescent="0.25">
      <c r="A12347" t="s">
        <v>59</v>
      </c>
      <c r="B12347">
        <v>2018</v>
      </c>
      <c r="C12347" t="s">
        <v>7</v>
      </c>
      <c r="D12347" t="s">
        <v>61</v>
      </c>
      <c r="E12347">
        <v>0</v>
      </c>
      <c r="F12347">
        <v>0</v>
      </c>
      <c r="G12347">
        <v>0</v>
      </c>
      <c r="H12347">
        <v>0</v>
      </c>
    </row>
    <row r="12348" spans="1:8" x14ac:dyDescent="0.25">
      <c r="A12348" t="s">
        <v>59</v>
      </c>
      <c r="B12348">
        <v>2018</v>
      </c>
      <c r="C12348" t="s">
        <v>7</v>
      </c>
      <c r="D12348" t="s">
        <v>61</v>
      </c>
      <c r="E12348">
        <v>301</v>
      </c>
      <c r="F12348">
        <v>42352.566220000001</v>
      </c>
      <c r="G12348">
        <v>3493742.97</v>
      </c>
      <c r="H12348">
        <v>3450046.78</v>
      </c>
    </row>
    <row r="12349" spans="1:8" x14ac:dyDescent="0.25">
      <c r="A12349" t="s">
        <v>59</v>
      </c>
      <c r="B12349">
        <v>2018</v>
      </c>
      <c r="C12349" t="s">
        <v>7</v>
      </c>
      <c r="D12349" t="s">
        <v>61</v>
      </c>
      <c r="E12349">
        <v>2</v>
      </c>
      <c r="F12349">
        <v>2.0206200000000001</v>
      </c>
      <c r="G12349">
        <v>178.9</v>
      </c>
      <c r="H12349">
        <v>159.32</v>
      </c>
    </row>
    <row r="12350" spans="1:8" x14ac:dyDescent="0.25">
      <c r="A12350" t="s">
        <v>59</v>
      </c>
      <c r="B12350">
        <v>2018</v>
      </c>
      <c r="C12350" t="s">
        <v>7</v>
      </c>
      <c r="D12350" t="s">
        <v>60</v>
      </c>
      <c r="E12350">
        <v>0</v>
      </c>
      <c r="F12350">
        <v>0</v>
      </c>
      <c r="G12350">
        <v>0</v>
      </c>
      <c r="H12350">
        <v>0</v>
      </c>
    </row>
    <row r="12351" spans="1:8" x14ac:dyDescent="0.25">
      <c r="A12351" t="s">
        <v>59</v>
      </c>
      <c r="B12351">
        <v>2018</v>
      </c>
      <c r="C12351" t="s">
        <v>7</v>
      </c>
      <c r="D12351" t="s">
        <v>60</v>
      </c>
      <c r="E12351">
        <v>0</v>
      </c>
      <c r="F12351">
        <v>0</v>
      </c>
      <c r="G12351">
        <v>0</v>
      </c>
      <c r="H12351">
        <v>0</v>
      </c>
    </row>
    <row r="12352" spans="1:8" x14ac:dyDescent="0.25">
      <c r="A12352" t="s">
        <v>59</v>
      </c>
      <c r="B12352">
        <v>2018</v>
      </c>
      <c r="C12352" t="s">
        <v>7</v>
      </c>
      <c r="D12352" t="s">
        <v>60</v>
      </c>
      <c r="E12352">
        <v>0</v>
      </c>
      <c r="F12352">
        <v>0</v>
      </c>
      <c r="G12352">
        <v>0</v>
      </c>
      <c r="H12352">
        <v>0</v>
      </c>
    </row>
    <row r="12353" spans="1:8" x14ac:dyDescent="0.25">
      <c r="A12353" t="s">
        <v>59</v>
      </c>
      <c r="B12353">
        <v>2018</v>
      </c>
      <c r="C12353" t="s">
        <v>7</v>
      </c>
      <c r="D12353" t="s">
        <v>60</v>
      </c>
      <c r="E12353">
        <v>0</v>
      </c>
      <c r="F12353">
        <v>0</v>
      </c>
      <c r="G12353">
        <v>0</v>
      </c>
      <c r="H12353">
        <v>0</v>
      </c>
    </row>
    <row r="12354" spans="1:8" x14ac:dyDescent="0.25">
      <c r="A12354" t="s">
        <v>59</v>
      </c>
      <c r="B12354">
        <v>2018</v>
      </c>
      <c r="C12354" t="s">
        <v>7</v>
      </c>
      <c r="D12354" t="s">
        <v>62</v>
      </c>
      <c r="E12354">
        <v>133</v>
      </c>
      <c r="F12354">
        <v>12692.643599999999</v>
      </c>
      <c r="G12354">
        <v>1267449.1499999999</v>
      </c>
      <c r="H12354">
        <v>1458690</v>
      </c>
    </row>
    <row r="12355" spans="1:8" x14ac:dyDescent="0.25">
      <c r="A12355" t="s">
        <v>59</v>
      </c>
      <c r="B12355">
        <v>2018</v>
      </c>
      <c r="C12355" t="s">
        <v>7</v>
      </c>
      <c r="D12355" t="s">
        <v>62</v>
      </c>
      <c r="E12355">
        <v>9</v>
      </c>
      <c r="F12355">
        <v>18.466200000000001</v>
      </c>
      <c r="G12355">
        <v>2555.92</v>
      </c>
      <c r="H12355">
        <v>2323.5700000000002</v>
      </c>
    </row>
    <row r="12356" spans="1:8" x14ac:dyDescent="0.25">
      <c r="A12356" t="s">
        <v>59</v>
      </c>
      <c r="B12356">
        <v>2018</v>
      </c>
      <c r="C12356" t="s">
        <v>7</v>
      </c>
      <c r="D12356" t="s">
        <v>60</v>
      </c>
      <c r="E12356">
        <v>0</v>
      </c>
      <c r="F12356">
        <v>0</v>
      </c>
      <c r="G12356">
        <v>0</v>
      </c>
      <c r="H12356">
        <v>0</v>
      </c>
    </row>
    <row r="12357" spans="1:8" x14ac:dyDescent="0.25">
      <c r="A12357" t="s">
        <v>59</v>
      </c>
      <c r="B12357">
        <v>2018</v>
      </c>
      <c r="C12357" t="s">
        <v>7</v>
      </c>
      <c r="D12357" t="s">
        <v>60</v>
      </c>
      <c r="E12357">
        <v>0</v>
      </c>
      <c r="F12357">
        <v>0</v>
      </c>
      <c r="G12357">
        <v>0</v>
      </c>
      <c r="H12357">
        <v>0</v>
      </c>
    </row>
    <row r="12358" spans="1:8" x14ac:dyDescent="0.25">
      <c r="A12358" t="s">
        <v>59</v>
      </c>
      <c r="B12358">
        <v>2018</v>
      </c>
      <c r="C12358" t="s">
        <v>7</v>
      </c>
      <c r="D12358" t="s">
        <v>60</v>
      </c>
      <c r="E12358">
        <v>0</v>
      </c>
      <c r="F12358">
        <v>0</v>
      </c>
      <c r="G12358">
        <v>0</v>
      </c>
      <c r="H12358">
        <v>0</v>
      </c>
    </row>
    <row r="12359" spans="1:8" x14ac:dyDescent="0.25">
      <c r="A12359" t="s">
        <v>59</v>
      </c>
      <c r="B12359">
        <v>2018</v>
      </c>
      <c r="C12359" t="s">
        <v>7</v>
      </c>
      <c r="D12359" t="s">
        <v>60</v>
      </c>
      <c r="E12359">
        <v>0</v>
      </c>
      <c r="F12359">
        <v>0</v>
      </c>
      <c r="G12359">
        <v>0</v>
      </c>
      <c r="H12359">
        <v>0</v>
      </c>
    </row>
    <row r="12360" spans="1:8" x14ac:dyDescent="0.25">
      <c r="A12360" t="s">
        <v>59</v>
      </c>
      <c r="B12360">
        <v>2018</v>
      </c>
      <c r="C12360" t="s">
        <v>7</v>
      </c>
      <c r="D12360" t="s">
        <v>60</v>
      </c>
      <c r="E12360">
        <v>0</v>
      </c>
      <c r="F12360">
        <v>0</v>
      </c>
      <c r="G12360">
        <v>0</v>
      </c>
      <c r="H12360">
        <v>0</v>
      </c>
    </row>
    <row r="12361" spans="1:8" x14ac:dyDescent="0.25">
      <c r="A12361" t="s">
        <v>59</v>
      </c>
      <c r="B12361">
        <v>2018</v>
      </c>
      <c r="C12361" t="s">
        <v>7</v>
      </c>
      <c r="D12361" t="s">
        <v>60</v>
      </c>
      <c r="E12361">
        <v>16</v>
      </c>
      <c r="F12361">
        <v>2.1159699999999999</v>
      </c>
      <c r="G12361">
        <v>364.57</v>
      </c>
      <c r="H12361">
        <v>404.11</v>
      </c>
    </row>
    <row r="12362" spans="1:8" x14ac:dyDescent="0.25">
      <c r="A12362" t="s">
        <v>59</v>
      </c>
      <c r="B12362">
        <v>2018</v>
      </c>
      <c r="C12362" t="s">
        <v>7</v>
      </c>
      <c r="D12362" t="s">
        <v>60</v>
      </c>
      <c r="E12362">
        <v>251</v>
      </c>
      <c r="F12362">
        <v>1811.9531400000001</v>
      </c>
      <c r="G12362">
        <v>157141.23000000001</v>
      </c>
      <c r="H12362">
        <v>162941.71</v>
      </c>
    </row>
    <row r="12363" spans="1:8" x14ac:dyDescent="0.25">
      <c r="A12363" t="s">
        <v>59</v>
      </c>
      <c r="B12363">
        <v>2018</v>
      </c>
      <c r="C12363" t="s">
        <v>7</v>
      </c>
      <c r="D12363" t="s">
        <v>60</v>
      </c>
      <c r="E12363">
        <v>4</v>
      </c>
      <c r="F12363">
        <v>22.735610000000001</v>
      </c>
      <c r="G12363">
        <v>2157.88</v>
      </c>
      <c r="H12363">
        <v>695.94</v>
      </c>
    </row>
    <row r="12364" spans="1:8" x14ac:dyDescent="0.25">
      <c r="A12364" t="s">
        <v>59</v>
      </c>
      <c r="B12364">
        <v>2018</v>
      </c>
      <c r="C12364" t="s">
        <v>7</v>
      </c>
      <c r="D12364" t="s">
        <v>60</v>
      </c>
      <c r="E12364">
        <v>1016</v>
      </c>
      <c r="F12364">
        <v>1361.5921800000001</v>
      </c>
      <c r="G12364">
        <v>164154.87</v>
      </c>
      <c r="H12364">
        <v>157956.4</v>
      </c>
    </row>
    <row r="12365" spans="1:8" x14ac:dyDescent="0.25">
      <c r="A12365" t="s">
        <v>59</v>
      </c>
      <c r="B12365">
        <v>2018</v>
      </c>
      <c r="C12365" t="s">
        <v>7</v>
      </c>
      <c r="D12365" t="s">
        <v>60</v>
      </c>
      <c r="E12365">
        <v>7690</v>
      </c>
      <c r="F12365">
        <v>2113.8774199999998</v>
      </c>
      <c r="G12365">
        <v>183250.16</v>
      </c>
      <c r="H12365">
        <v>173849.23</v>
      </c>
    </row>
    <row r="12366" spans="1:8" x14ac:dyDescent="0.25">
      <c r="A12366" t="s">
        <v>59</v>
      </c>
      <c r="B12366">
        <v>2018</v>
      </c>
      <c r="C12366" t="s">
        <v>7</v>
      </c>
      <c r="D12366" t="s">
        <v>60</v>
      </c>
      <c r="E12366">
        <v>0</v>
      </c>
      <c r="F12366">
        <v>0</v>
      </c>
      <c r="G12366">
        <v>0</v>
      </c>
      <c r="H12366">
        <v>0</v>
      </c>
    </row>
    <row r="12367" spans="1:8" x14ac:dyDescent="0.25">
      <c r="A12367" t="s">
        <v>59</v>
      </c>
      <c r="B12367">
        <v>2018</v>
      </c>
      <c r="C12367" t="s">
        <v>7</v>
      </c>
      <c r="D12367" t="s">
        <v>60</v>
      </c>
      <c r="E12367">
        <v>36</v>
      </c>
      <c r="F12367">
        <v>14.968579999999999</v>
      </c>
      <c r="G12367">
        <v>1185.8800000000001</v>
      </c>
      <c r="H12367">
        <v>1590.07</v>
      </c>
    </row>
    <row r="12368" spans="1:8" x14ac:dyDescent="0.25">
      <c r="A12368" t="s">
        <v>59</v>
      </c>
      <c r="B12368">
        <v>2018</v>
      </c>
      <c r="C12368" t="s">
        <v>7</v>
      </c>
      <c r="D12368" t="s">
        <v>60</v>
      </c>
      <c r="E12368">
        <v>0</v>
      </c>
      <c r="F12368">
        <v>0</v>
      </c>
      <c r="G12368">
        <v>0</v>
      </c>
      <c r="H12368">
        <v>0</v>
      </c>
    </row>
    <row r="12369" spans="1:8" x14ac:dyDescent="0.25">
      <c r="A12369" t="s">
        <v>59</v>
      </c>
      <c r="B12369">
        <v>2018</v>
      </c>
      <c r="C12369" t="s">
        <v>7</v>
      </c>
      <c r="D12369" t="s">
        <v>60</v>
      </c>
      <c r="E12369">
        <v>0</v>
      </c>
      <c r="F12369">
        <v>0</v>
      </c>
      <c r="G12369">
        <v>0</v>
      </c>
      <c r="H12369">
        <v>0</v>
      </c>
    </row>
    <row r="12370" spans="1:8" x14ac:dyDescent="0.25">
      <c r="A12370" t="s">
        <v>59</v>
      </c>
      <c r="B12370">
        <v>2018</v>
      </c>
      <c r="C12370" t="s">
        <v>7</v>
      </c>
      <c r="D12370" t="s">
        <v>60</v>
      </c>
      <c r="E12370">
        <v>285</v>
      </c>
      <c r="F12370">
        <v>89.573319999999995</v>
      </c>
      <c r="G12370">
        <v>6518.26</v>
      </c>
      <c r="H12370">
        <v>5177.62</v>
      </c>
    </row>
    <row r="12371" spans="1:8" x14ac:dyDescent="0.25">
      <c r="A12371" t="s">
        <v>59</v>
      </c>
      <c r="B12371">
        <v>2018</v>
      </c>
      <c r="C12371" t="s">
        <v>7</v>
      </c>
      <c r="D12371" t="s">
        <v>60</v>
      </c>
      <c r="E12371">
        <v>270</v>
      </c>
      <c r="F12371">
        <v>133.64105000000001</v>
      </c>
      <c r="G12371">
        <v>9994.9699999999993</v>
      </c>
      <c r="H12371">
        <v>9435.4500000000007</v>
      </c>
    </row>
    <row r="12372" spans="1:8" x14ac:dyDescent="0.25">
      <c r="A12372" t="s">
        <v>59</v>
      </c>
      <c r="B12372">
        <v>2018</v>
      </c>
      <c r="C12372" t="s">
        <v>7</v>
      </c>
      <c r="D12372" t="s">
        <v>60</v>
      </c>
      <c r="E12372">
        <v>0</v>
      </c>
      <c r="F12372">
        <v>0</v>
      </c>
      <c r="G12372">
        <v>0</v>
      </c>
      <c r="H12372">
        <v>0</v>
      </c>
    </row>
    <row r="12373" spans="1:8" x14ac:dyDescent="0.25">
      <c r="A12373" t="s">
        <v>59</v>
      </c>
      <c r="B12373">
        <v>2018</v>
      </c>
      <c r="C12373" t="s">
        <v>7</v>
      </c>
      <c r="D12373" t="s">
        <v>60</v>
      </c>
      <c r="E12373">
        <v>0</v>
      </c>
      <c r="F12373">
        <v>0</v>
      </c>
      <c r="G12373">
        <v>0</v>
      </c>
      <c r="H12373">
        <v>0</v>
      </c>
    </row>
    <row r="12374" spans="1:8" x14ac:dyDescent="0.25">
      <c r="A12374" t="s">
        <v>59</v>
      </c>
      <c r="B12374">
        <v>2018</v>
      </c>
      <c r="C12374" t="s">
        <v>7</v>
      </c>
      <c r="D12374" t="s">
        <v>60</v>
      </c>
      <c r="E12374">
        <v>3</v>
      </c>
      <c r="F12374">
        <v>9.9877400000000005</v>
      </c>
      <c r="G12374">
        <v>698.45</v>
      </c>
      <c r="H12374">
        <v>304.73</v>
      </c>
    </row>
    <row r="12375" spans="1:8" x14ac:dyDescent="0.25">
      <c r="A12375" t="s">
        <v>59</v>
      </c>
      <c r="B12375">
        <v>2018</v>
      </c>
      <c r="C12375" t="s">
        <v>7</v>
      </c>
      <c r="D12375" t="s">
        <v>60</v>
      </c>
      <c r="E12375">
        <v>0</v>
      </c>
      <c r="F12375">
        <v>0</v>
      </c>
      <c r="G12375">
        <v>0</v>
      </c>
      <c r="H12375">
        <v>0</v>
      </c>
    </row>
    <row r="12376" spans="1:8" x14ac:dyDescent="0.25">
      <c r="A12376" t="s">
        <v>59</v>
      </c>
      <c r="B12376">
        <v>2018</v>
      </c>
      <c r="C12376" t="s">
        <v>7</v>
      </c>
      <c r="D12376" t="s">
        <v>60</v>
      </c>
      <c r="E12376">
        <v>11</v>
      </c>
      <c r="F12376">
        <v>14.232200000000001</v>
      </c>
      <c r="G12376">
        <v>1218.17</v>
      </c>
      <c r="H12376">
        <v>1087.24</v>
      </c>
    </row>
    <row r="12377" spans="1:8" x14ac:dyDescent="0.25">
      <c r="A12377" t="s">
        <v>59</v>
      </c>
      <c r="B12377">
        <v>2018</v>
      </c>
      <c r="C12377" t="s">
        <v>7</v>
      </c>
      <c r="D12377" t="s">
        <v>60</v>
      </c>
      <c r="E12377">
        <v>35</v>
      </c>
      <c r="F12377">
        <v>48.23762</v>
      </c>
      <c r="G12377">
        <v>4035.07</v>
      </c>
      <c r="H12377">
        <v>3508.21</v>
      </c>
    </row>
    <row r="12378" spans="1:8" x14ac:dyDescent="0.25">
      <c r="A12378" t="s">
        <v>59</v>
      </c>
      <c r="B12378">
        <v>2018</v>
      </c>
      <c r="C12378" t="s">
        <v>7</v>
      </c>
      <c r="D12378" t="s">
        <v>60</v>
      </c>
      <c r="E12378">
        <v>0</v>
      </c>
      <c r="F12378">
        <v>0</v>
      </c>
      <c r="G12378">
        <v>0</v>
      </c>
      <c r="H12378">
        <v>0</v>
      </c>
    </row>
    <row r="12379" spans="1:8" x14ac:dyDescent="0.25">
      <c r="A12379" t="s">
        <v>59</v>
      </c>
      <c r="B12379">
        <v>2018</v>
      </c>
      <c r="C12379" t="s">
        <v>7</v>
      </c>
      <c r="D12379" t="s">
        <v>63</v>
      </c>
      <c r="E12379">
        <v>158089</v>
      </c>
      <c r="F12379">
        <v>29248.854090000001</v>
      </c>
      <c r="G12379">
        <v>2798980.29</v>
      </c>
      <c r="H12379">
        <v>1778718.22</v>
      </c>
    </row>
    <row r="12380" spans="1:8" x14ac:dyDescent="0.25">
      <c r="A12380" t="s">
        <v>59</v>
      </c>
      <c r="B12380">
        <v>2018</v>
      </c>
      <c r="C12380" t="s">
        <v>7</v>
      </c>
      <c r="D12380" t="s">
        <v>63</v>
      </c>
      <c r="E12380">
        <v>28</v>
      </c>
      <c r="F12380">
        <v>5.2320000000000002</v>
      </c>
      <c r="G12380">
        <v>711.8</v>
      </c>
      <c r="H12380">
        <v>952.95</v>
      </c>
    </row>
    <row r="12381" spans="1:8" x14ac:dyDescent="0.25">
      <c r="A12381" t="s">
        <v>59</v>
      </c>
      <c r="B12381">
        <v>2018</v>
      </c>
      <c r="C12381" t="s">
        <v>7</v>
      </c>
      <c r="D12381" t="s">
        <v>63</v>
      </c>
      <c r="E12381">
        <v>808950</v>
      </c>
      <c r="F12381">
        <v>111624.39874999999</v>
      </c>
      <c r="G12381">
        <v>10938197.4</v>
      </c>
      <c r="H12381">
        <v>9099617.5700000003</v>
      </c>
    </row>
    <row r="12382" spans="1:8" x14ac:dyDescent="0.25">
      <c r="A12382" t="s">
        <v>59</v>
      </c>
      <c r="B12382">
        <v>2018</v>
      </c>
      <c r="C12382" t="s">
        <v>7</v>
      </c>
      <c r="D12382" t="s">
        <v>63</v>
      </c>
      <c r="E12382">
        <v>0</v>
      </c>
      <c r="F12382">
        <v>0</v>
      </c>
      <c r="G12382">
        <v>0</v>
      </c>
      <c r="H12382">
        <v>0</v>
      </c>
    </row>
    <row r="12383" spans="1:8" x14ac:dyDescent="0.25">
      <c r="A12383" t="s">
        <v>59</v>
      </c>
      <c r="B12383">
        <v>2018</v>
      </c>
      <c r="C12383" t="s">
        <v>7</v>
      </c>
      <c r="D12383" t="s">
        <v>64</v>
      </c>
      <c r="E12383">
        <v>0</v>
      </c>
      <c r="F12383">
        <v>0</v>
      </c>
      <c r="G12383">
        <v>0</v>
      </c>
      <c r="H12383">
        <v>0</v>
      </c>
    </row>
    <row r="12384" spans="1:8" x14ac:dyDescent="0.25">
      <c r="A12384" t="s">
        <v>59</v>
      </c>
      <c r="B12384">
        <v>2018</v>
      </c>
      <c r="C12384" t="s">
        <v>7</v>
      </c>
      <c r="D12384" t="s">
        <v>61</v>
      </c>
      <c r="E12384">
        <v>1525</v>
      </c>
      <c r="F12384">
        <v>13776.45724</v>
      </c>
      <c r="G12384">
        <v>1105597.82</v>
      </c>
      <c r="H12384">
        <v>1130971.93</v>
      </c>
    </row>
    <row r="12385" spans="1:8" x14ac:dyDescent="0.25">
      <c r="A12385" t="s">
        <v>59</v>
      </c>
      <c r="B12385">
        <v>2018</v>
      </c>
      <c r="C12385" t="s">
        <v>7</v>
      </c>
      <c r="D12385" t="s">
        <v>61</v>
      </c>
      <c r="E12385">
        <v>1323</v>
      </c>
      <c r="F12385">
        <v>1652.95346</v>
      </c>
      <c r="G12385">
        <v>209411.27</v>
      </c>
      <c r="H12385">
        <v>191782.67</v>
      </c>
    </row>
    <row r="12386" spans="1:8" x14ac:dyDescent="0.25">
      <c r="A12386" t="s">
        <v>59</v>
      </c>
      <c r="B12386">
        <v>2018</v>
      </c>
      <c r="C12386" t="s">
        <v>7</v>
      </c>
      <c r="D12386" t="s">
        <v>61</v>
      </c>
      <c r="E12386">
        <v>10262</v>
      </c>
      <c r="F12386">
        <v>3210.9262600000002</v>
      </c>
      <c r="G12386">
        <v>257480.46</v>
      </c>
      <c r="H12386">
        <v>248642.51</v>
      </c>
    </row>
    <row r="12387" spans="1:8" x14ac:dyDescent="0.25">
      <c r="A12387" t="s">
        <v>59</v>
      </c>
      <c r="B12387">
        <v>2018</v>
      </c>
      <c r="C12387" t="s">
        <v>7</v>
      </c>
      <c r="D12387" t="s">
        <v>60</v>
      </c>
      <c r="E12387">
        <v>3</v>
      </c>
      <c r="F12387">
        <v>1.875</v>
      </c>
      <c r="G12387">
        <v>401.75</v>
      </c>
      <c r="H12387">
        <v>525.98</v>
      </c>
    </row>
    <row r="12388" spans="1:8" x14ac:dyDescent="0.25">
      <c r="A12388" t="s">
        <v>59</v>
      </c>
      <c r="B12388">
        <v>2018</v>
      </c>
      <c r="C12388" t="s">
        <v>7</v>
      </c>
      <c r="D12388" t="s">
        <v>60</v>
      </c>
      <c r="E12388">
        <v>29</v>
      </c>
      <c r="F12388">
        <v>55.643129999999999</v>
      </c>
      <c r="G12388">
        <v>4631.1499999999996</v>
      </c>
      <c r="H12388">
        <v>4210.33</v>
      </c>
    </row>
    <row r="12389" spans="1:8" x14ac:dyDescent="0.25">
      <c r="A12389" t="s">
        <v>59</v>
      </c>
      <c r="B12389">
        <v>2018</v>
      </c>
      <c r="C12389" t="s">
        <v>7</v>
      </c>
      <c r="D12389" t="s">
        <v>60</v>
      </c>
      <c r="E12389">
        <v>654</v>
      </c>
      <c r="F12389">
        <v>207.74621999999999</v>
      </c>
      <c r="G12389">
        <v>14802.66</v>
      </c>
      <c r="H12389">
        <v>14379.84</v>
      </c>
    </row>
    <row r="12390" spans="1:8" x14ac:dyDescent="0.25">
      <c r="A12390" t="s">
        <v>59</v>
      </c>
      <c r="B12390">
        <v>2018</v>
      </c>
      <c r="C12390" t="s">
        <v>7</v>
      </c>
      <c r="D12390" t="s">
        <v>62</v>
      </c>
      <c r="E12390">
        <v>2716</v>
      </c>
      <c r="F12390">
        <v>20541.421679999999</v>
      </c>
      <c r="G12390">
        <v>2001992.89</v>
      </c>
      <c r="H12390">
        <v>1996949.48</v>
      </c>
    </row>
    <row r="12391" spans="1:8" x14ac:dyDescent="0.25">
      <c r="A12391" t="s">
        <v>59</v>
      </c>
      <c r="B12391">
        <v>2018</v>
      </c>
      <c r="C12391" t="s">
        <v>7</v>
      </c>
      <c r="D12391" t="s">
        <v>62</v>
      </c>
      <c r="E12391">
        <v>5215</v>
      </c>
      <c r="F12391">
        <v>8896.607</v>
      </c>
      <c r="G12391">
        <v>1089980.31</v>
      </c>
      <c r="H12391">
        <v>1054322.1100000001</v>
      </c>
    </row>
    <row r="12392" spans="1:8" x14ac:dyDescent="0.25">
      <c r="A12392" t="s">
        <v>59</v>
      </c>
      <c r="B12392">
        <v>2018</v>
      </c>
      <c r="C12392" t="s">
        <v>7</v>
      </c>
      <c r="D12392" t="s">
        <v>62</v>
      </c>
      <c r="E12392">
        <v>124128</v>
      </c>
      <c r="F12392">
        <v>32059.901010000001</v>
      </c>
      <c r="G12392">
        <v>3087657.54</v>
      </c>
      <c r="H12392">
        <v>2921202.79</v>
      </c>
    </row>
    <row r="12393" spans="1:8" x14ac:dyDescent="0.25">
      <c r="A12393" t="s">
        <v>59</v>
      </c>
      <c r="B12393">
        <v>2018</v>
      </c>
      <c r="C12393" t="s">
        <v>7</v>
      </c>
      <c r="D12393" t="s">
        <v>60</v>
      </c>
      <c r="E12393">
        <v>24</v>
      </c>
      <c r="F12393">
        <v>149.62243000000001</v>
      </c>
      <c r="G12393">
        <v>12447.96</v>
      </c>
      <c r="H12393">
        <v>10325.959999999999</v>
      </c>
    </row>
    <row r="12394" spans="1:8" x14ac:dyDescent="0.25">
      <c r="A12394" t="s">
        <v>59</v>
      </c>
      <c r="B12394">
        <v>2018</v>
      </c>
      <c r="C12394" t="s">
        <v>7</v>
      </c>
      <c r="D12394" t="s">
        <v>60</v>
      </c>
      <c r="E12394">
        <v>60</v>
      </c>
      <c r="F12394">
        <v>65.005799999999994</v>
      </c>
      <c r="G12394">
        <v>7390.75</v>
      </c>
      <c r="H12394">
        <v>8325.42</v>
      </c>
    </row>
    <row r="12395" spans="1:8" x14ac:dyDescent="0.25">
      <c r="A12395" t="s">
        <v>59</v>
      </c>
      <c r="B12395">
        <v>2018</v>
      </c>
      <c r="C12395" t="s">
        <v>7</v>
      </c>
      <c r="D12395" t="s">
        <v>60</v>
      </c>
      <c r="E12395">
        <v>23</v>
      </c>
      <c r="F12395">
        <v>131.42848000000001</v>
      </c>
      <c r="G12395">
        <v>5273.23</v>
      </c>
      <c r="H12395">
        <v>5235.78</v>
      </c>
    </row>
    <row r="12396" spans="1:8" x14ac:dyDescent="0.25">
      <c r="A12396" t="s">
        <v>59</v>
      </c>
      <c r="B12396">
        <v>2018</v>
      </c>
      <c r="C12396" t="s">
        <v>7</v>
      </c>
      <c r="D12396" t="s">
        <v>60</v>
      </c>
      <c r="E12396">
        <v>37</v>
      </c>
      <c r="F12396">
        <v>253.88817</v>
      </c>
      <c r="G12396">
        <v>17132.89</v>
      </c>
      <c r="H12396">
        <v>16446.46</v>
      </c>
    </row>
    <row r="12397" spans="1:8" x14ac:dyDescent="0.25">
      <c r="A12397" t="s">
        <v>59</v>
      </c>
      <c r="B12397">
        <v>2018</v>
      </c>
      <c r="C12397" t="s">
        <v>7</v>
      </c>
      <c r="D12397" t="s">
        <v>60</v>
      </c>
      <c r="E12397">
        <v>0</v>
      </c>
      <c r="F12397">
        <v>0</v>
      </c>
      <c r="G12397">
        <v>0</v>
      </c>
      <c r="H12397">
        <v>0</v>
      </c>
    </row>
    <row r="12398" spans="1:8" x14ac:dyDescent="0.25">
      <c r="A12398" t="s">
        <v>59</v>
      </c>
      <c r="B12398">
        <v>2018</v>
      </c>
      <c r="C12398" t="s">
        <v>7</v>
      </c>
      <c r="D12398" t="s">
        <v>60</v>
      </c>
      <c r="E12398">
        <v>0</v>
      </c>
      <c r="F12398">
        <v>0</v>
      </c>
      <c r="G12398">
        <v>0</v>
      </c>
      <c r="H12398">
        <v>0</v>
      </c>
    </row>
    <row r="12399" spans="1:8" x14ac:dyDescent="0.25">
      <c r="A12399" t="s">
        <v>59</v>
      </c>
      <c r="B12399">
        <v>2018</v>
      </c>
      <c r="C12399" t="s">
        <v>7</v>
      </c>
      <c r="D12399" t="s">
        <v>61</v>
      </c>
      <c r="E12399">
        <v>0</v>
      </c>
      <c r="F12399">
        <v>0</v>
      </c>
      <c r="G12399">
        <v>0</v>
      </c>
      <c r="H12399">
        <v>0</v>
      </c>
    </row>
    <row r="12400" spans="1:8" x14ac:dyDescent="0.25">
      <c r="A12400" t="s">
        <v>59</v>
      </c>
      <c r="B12400">
        <v>2018</v>
      </c>
      <c r="C12400" t="s">
        <v>7</v>
      </c>
      <c r="D12400" t="s">
        <v>60</v>
      </c>
      <c r="E12400">
        <v>0</v>
      </c>
      <c r="F12400">
        <v>0</v>
      </c>
      <c r="G12400">
        <v>0</v>
      </c>
      <c r="H12400">
        <v>0</v>
      </c>
    </row>
    <row r="12401" spans="1:8" x14ac:dyDescent="0.25">
      <c r="A12401" t="s">
        <v>59</v>
      </c>
      <c r="B12401">
        <v>2018</v>
      </c>
      <c r="C12401" t="s">
        <v>7</v>
      </c>
      <c r="D12401" t="s">
        <v>60</v>
      </c>
      <c r="E12401">
        <v>0</v>
      </c>
      <c r="F12401">
        <v>0</v>
      </c>
      <c r="G12401">
        <v>0</v>
      </c>
      <c r="H12401">
        <v>0</v>
      </c>
    </row>
    <row r="12402" spans="1:8" x14ac:dyDescent="0.25">
      <c r="A12402" t="s">
        <v>59</v>
      </c>
      <c r="B12402">
        <v>2018</v>
      </c>
      <c r="C12402" t="s">
        <v>7</v>
      </c>
      <c r="D12402" t="s">
        <v>60</v>
      </c>
      <c r="E12402">
        <v>0</v>
      </c>
      <c r="F12402">
        <v>0</v>
      </c>
      <c r="G12402">
        <v>0</v>
      </c>
      <c r="H12402">
        <v>0</v>
      </c>
    </row>
    <row r="12403" spans="1:8" x14ac:dyDescent="0.25">
      <c r="A12403" t="s">
        <v>59</v>
      </c>
      <c r="B12403">
        <v>2018</v>
      </c>
      <c r="C12403" t="s">
        <v>7</v>
      </c>
      <c r="D12403" t="s">
        <v>62</v>
      </c>
      <c r="E12403">
        <v>0</v>
      </c>
      <c r="F12403">
        <v>0</v>
      </c>
      <c r="G12403">
        <v>0</v>
      </c>
      <c r="H12403">
        <v>0</v>
      </c>
    </row>
    <row r="12404" spans="1:8" x14ac:dyDescent="0.25">
      <c r="A12404" t="s">
        <v>59</v>
      </c>
      <c r="B12404">
        <v>2018</v>
      </c>
      <c r="C12404" t="s">
        <v>7</v>
      </c>
      <c r="D12404" t="s">
        <v>60</v>
      </c>
      <c r="E12404">
        <v>0</v>
      </c>
      <c r="F12404">
        <v>0</v>
      </c>
      <c r="G12404">
        <v>0</v>
      </c>
      <c r="H12404">
        <v>0</v>
      </c>
    </row>
    <row r="12405" spans="1:8" x14ac:dyDescent="0.25">
      <c r="A12405" t="s">
        <v>59</v>
      </c>
      <c r="B12405">
        <v>2018</v>
      </c>
      <c r="C12405" t="s">
        <v>7</v>
      </c>
      <c r="D12405" t="s">
        <v>60</v>
      </c>
      <c r="E12405">
        <v>0</v>
      </c>
      <c r="F12405">
        <v>0</v>
      </c>
      <c r="G12405">
        <v>0</v>
      </c>
      <c r="H12405">
        <v>0</v>
      </c>
    </row>
    <row r="12406" spans="1:8" x14ac:dyDescent="0.25">
      <c r="A12406" t="s">
        <v>59</v>
      </c>
      <c r="B12406">
        <v>2018</v>
      </c>
      <c r="C12406" t="s">
        <v>7</v>
      </c>
      <c r="D12406" t="s">
        <v>60</v>
      </c>
      <c r="E12406">
        <v>0</v>
      </c>
      <c r="F12406">
        <v>0</v>
      </c>
      <c r="G12406">
        <v>0</v>
      </c>
      <c r="H12406">
        <v>0</v>
      </c>
    </row>
    <row r="12407" spans="1:8" x14ac:dyDescent="0.25">
      <c r="A12407" t="s">
        <v>59</v>
      </c>
      <c r="B12407">
        <v>2018</v>
      </c>
      <c r="C12407" t="s">
        <v>7</v>
      </c>
      <c r="D12407" t="s">
        <v>60</v>
      </c>
      <c r="E12407">
        <v>0</v>
      </c>
      <c r="F12407">
        <v>0</v>
      </c>
      <c r="G12407">
        <v>0</v>
      </c>
      <c r="H12407">
        <v>0</v>
      </c>
    </row>
    <row r="12408" spans="1:8" x14ac:dyDescent="0.25">
      <c r="A12408" t="s">
        <v>59</v>
      </c>
      <c r="B12408">
        <v>2018</v>
      </c>
      <c r="C12408" t="s">
        <v>7</v>
      </c>
      <c r="D12408" t="s">
        <v>61</v>
      </c>
      <c r="E12408">
        <v>0</v>
      </c>
      <c r="F12408">
        <v>0</v>
      </c>
      <c r="G12408">
        <v>0</v>
      </c>
      <c r="H12408">
        <v>0</v>
      </c>
    </row>
    <row r="12409" spans="1:8" x14ac:dyDescent="0.25">
      <c r="A12409" t="s">
        <v>59</v>
      </c>
      <c r="B12409">
        <v>2018</v>
      </c>
      <c r="C12409" t="s">
        <v>7</v>
      </c>
      <c r="D12409" t="s">
        <v>60</v>
      </c>
      <c r="E12409">
        <v>0</v>
      </c>
      <c r="F12409">
        <v>0</v>
      </c>
      <c r="G12409">
        <v>0</v>
      </c>
      <c r="H12409">
        <v>0</v>
      </c>
    </row>
    <row r="12410" spans="1:8" x14ac:dyDescent="0.25">
      <c r="A12410" t="s">
        <v>59</v>
      </c>
      <c r="B12410">
        <v>2018</v>
      </c>
      <c r="C12410" t="s">
        <v>7</v>
      </c>
      <c r="D12410" t="s">
        <v>60</v>
      </c>
      <c r="E12410">
        <v>0</v>
      </c>
      <c r="F12410">
        <v>0</v>
      </c>
      <c r="G12410">
        <v>0</v>
      </c>
      <c r="H12410">
        <v>0</v>
      </c>
    </row>
    <row r="12411" spans="1:8" x14ac:dyDescent="0.25">
      <c r="A12411" t="s">
        <v>59</v>
      </c>
      <c r="B12411">
        <v>2018</v>
      </c>
      <c r="C12411" t="s">
        <v>7</v>
      </c>
      <c r="D12411" t="s">
        <v>60</v>
      </c>
      <c r="E12411">
        <v>0</v>
      </c>
      <c r="F12411">
        <v>0</v>
      </c>
      <c r="G12411">
        <v>0</v>
      </c>
      <c r="H12411">
        <v>0</v>
      </c>
    </row>
    <row r="12412" spans="1:8" x14ac:dyDescent="0.25">
      <c r="A12412" t="s">
        <v>59</v>
      </c>
      <c r="B12412">
        <v>2018</v>
      </c>
      <c r="C12412" t="s">
        <v>7</v>
      </c>
      <c r="D12412" t="s">
        <v>60</v>
      </c>
      <c r="E12412">
        <v>0</v>
      </c>
      <c r="F12412">
        <v>0</v>
      </c>
      <c r="G12412">
        <v>0</v>
      </c>
      <c r="H12412">
        <v>0</v>
      </c>
    </row>
    <row r="12413" spans="1:8" x14ac:dyDescent="0.25">
      <c r="A12413" t="s">
        <v>59</v>
      </c>
      <c r="B12413">
        <v>2018</v>
      </c>
      <c r="C12413" t="s">
        <v>7</v>
      </c>
      <c r="D12413" t="s">
        <v>60</v>
      </c>
      <c r="E12413">
        <v>0</v>
      </c>
      <c r="F12413">
        <v>0</v>
      </c>
      <c r="G12413">
        <v>0</v>
      </c>
      <c r="H12413">
        <v>0</v>
      </c>
    </row>
    <row r="12414" spans="1:8" x14ac:dyDescent="0.25">
      <c r="A12414" t="s">
        <v>59</v>
      </c>
      <c r="B12414">
        <v>2018</v>
      </c>
      <c r="C12414" t="s">
        <v>7</v>
      </c>
      <c r="D12414" t="s">
        <v>60</v>
      </c>
      <c r="E12414">
        <v>8</v>
      </c>
      <c r="F12414">
        <v>154.72242</v>
      </c>
      <c r="G12414">
        <v>9051.64</v>
      </c>
      <c r="H12414">
        <v>9972.0400000000009</v>
      </c>
    </row>
    <row r="12415" spans="1:8" x14ac:dyDescent="0.25">
      <c r="A12415" t="s">
        <v>59</v>
      </c>
      <c r="B12415">
        <v>2018</v>
      </c>
      <c r="C12415" t="s">
        <v>7</v>
      </c>
      <c r="D12415" t="s">
        <v>60</v>
      </c>
      <c r="E12415">
        <v>0</v>
      </c>
      <c r="F12415">
        <v>0</v>
      </c>
      <c r="G12415">
        <v>0</v>
      </c>
      <c r="H12415">
        <v>0</v>
      </c>
    </row>
    <row r="12416" spans="1:8" x14ac:dyDescent="0.25">
      <c r="A12416" t="s">
        <v>59</v>
      </c>
      <c r="B12416">
        <v>2018</v>
      </c>
      <c r="C12416" t="s">
        <v>7</v>
      </c>
      <c r="D12416" t="s">
        <v>60</v>
      </c>
      <c r="E12416">
        <v>0</v>
      </c>
      <c r="F12416">
        <v>0</v>
      </c>
      <c r="G12416">
        <v>0</v>
      </c>
      <c r="H12416">
        <v>0</v>
      </c>
    </row>
    <row r="12417" spans="1:8" x14ac:dyDescent="0.25">
      <c r="A12417" t="s">
        <v>59</v>
      </c>
      <c r="B12417">
        <v>2018</v>
      </c>
      <c r="C12417" t="s">
        <v>7</v>
      </c>
      <c r="D12417" t="s">
        <v>62</v>
      </c>
      <c r="E12417">
        <v>0</v>
      </c>
      <c r="F12417">
        <v>0</v>
      </c>
      <c r="G12417">
        <v>0</v>
      </c>
      <c r="H12417">
        <v>0</v>
      </c>
    </row>
    <row r="12418" spans="1:8" x14ac:dyDescent="0.25">
      <c r="A12418" t="s">
        <v>59</v>
      </c>
      <c r="B12418">
        <v>2018</v>
      </c>
      <c r="C12418" t="s">
        <v>7</v>
      </c>
      <c r="D12418" t="s">
        <v>60</v>
      </c>
      <c r="E12418">
        <v>0</v>
      </c>
      <c r="F12418">
        <v>0</v>
      </c>
      <c r="G12418">
        <v>0</v>
      </c>
      <c r="H12418">
        <v>0</v>
      </c>
    </row>
    <row r="12419" spans="1:8" x14ac:dyDescent="0.25">
      <c r="A12419" t="s">
        <v>59</v>
      </c>
      <c r="B12419">
        <v>2018</v>
      </c>
      <c r="C12419" t="s">
        <v>7</v>
      </c>
      <c r="D12419" t="s">
        <v>60</v>
      </c>
      <c r="E12419">
        <v>0</v>
      </c>
      <c r="F12419">
        <v>0</v>
      </c>
      <c r="G12419">
        <v>0</v>
      </c>
      <c r="H12419">
        <v>0</v>
      </c>
    </row>
    <row r="12420" spans="1:8" x14ac:dyDescent="0.25">
      <c r="A12420" t="s">
        <v>59</v>
      </c>
      <c r="B12420">
        <v>2018</v>
      </c>
      <c r="C12420" t="s">
        <v>7</v>
      </c>
      <c r="D12420" t="s">
        <v>60</v>
      </c>
      <c r="E12420">
        <v>1</v>
      </c>
      <c r="F12420">
        <v>28.101590000000002</v>
      </c>
      <c r="G12420">
        <v>2089.36</v>
      </c>
      <c r="H12420">
        <v>0</v>
      </c>
    </row>
    <row r="12421" spans="1:8" x14ac:dyDescent="0.25">
      <c r="A12421" t="s">
        <v>59</v>
      </c>
      <c r="B12421">
        <v>2018</v>
      </c>
      <c r="C12421" t="s">
        <v>7</v>
      </c>
      <c r="D12421" t="s">
        <v>61</v>
      </c>
      <c r="E12421">
        <v>0</v>
      </c>
      <c r="F12421">
        <v>0</v>
      </c>
      <c r="G12421">
        <v>0</v>
      </c>
      <c r="H12421">
        <v>0</v>
      </c>
    </row>
    <row r="12422" spans="1:8" x14ac:dyDescent="0.25">
      <c r="A12422" t="s">
        <v>59</v>
      </c>
      <c r="B12422">
        <v>2018</v>
      </c>
      <c r="C12422" t="s">
        <v>7</v>
      </c>
      <c r="D12422" t="s">
        <v>61</v>
      </c>
      <c r="E12422">
        <v>8</v>
      </c>
      <c r="F12422">
        <v>905.10817999999995</v>
      </c>
      <c r="G12422">
        <v>69884.56</v>
      </c>
      <c r="H12422">
        <v>69679.45</v>
      </c>
    </row>
    <row r="12423" spans="1:8" x14ac:dyDescent="0.25">
      <c r="A12423" t="s">
        <v>59</v>
      </c>
      <c r="B12423">
        <v>2018</v>
      </c>
      <c r="C12423" t="s">
        <v>7</v>
      </c>
      <c r="D12423" t="s">
        <v>61</v>
      </c>
      <c r="E12423">
        <v>0</v>
      </c>
      <c r="F12423">
        <v>0</v>
      </c>
      <c r="G12423">
        <v>0</v>
      </c>
      <c r="H12423">
        <v>0</v>
      </c>
    </row>
    <row r="12424" spans="1:8" x14ac:dyDescent="0.25">
      <c r="A12424" t="s">
        <v>59</v>
      </c>
      <c r="B12424">
        <v>2018</v>
      </c>
      <c r="C12424" t="s">
        <v>7</v>
      </c>
      <c r="D12424" t="s">
        <v>60</v>
      </c>
      <c r="E12424">
        <v>0</v>
      </c>
      <c r="F12424">
        <v>0</v>
      </c>
      <c r="G12424">
        <v>0</v>
      </c>
      <c r="H12424">
        <v>0</v>
      </c>
    </row>
    <row r="12425" spans="1:8" x14ac:dyDescent="0.25">
      <c r="A12425" t="s">
        <v>59</v>
      </c>
      <c r="B12425">
        <v>2018</v>
      </c>
      <c r="C12425" t="s">
        <v>7</v>
      </c>
      <c r="D12425" t="s">
        <v>60</v>
      </c>
      <c r="E12425">
        <v>0</v>
      </c>
      <c r="F12425">
        <v>0</v>
      </c>
      <c r="G12425">
        <v>0</v>
      </c>
      <c r="H12425">
        <v>0</v>
      </c>
    </row>
    <row r="12426" spans="1:8" x14ac:dyDescent="0.25">
      <c r="A12426" t="s">
        <v>59</v>
      </c>
      <c r="B12426">
        <v>2018</v>
      </c>
      <c r="C12426" t="s">
        <v>7</v>
      </c>
      <c r="D12426" t="s">
        <v>60</v>
      </c>
      <c r="E12426">
        <v>2</v>
      </c>
      <c r="F12426">
        <v>53.212969999999999</v>
      </c>
      <c r="G12426">
        <v>5558.53</v>
      </c>
      <c r="H12426">
        <v>5558.52</v>
      </c>
    </row>
    <row r="12427" spans="1:8" x14ac:dyDescent="0.25">
      <c r="A12427" t="s">
        <v>59</v>
      </c>
      <c r="B12427">
        <v>2018</v>
      </c>
      <c r="C12427" t="s">
        <v>7</v>
      </c>
      <c r="D12427" t="s">
        <v>60</v>
      </c>
      <c r="E12427">
        <v>0</v>
      </c>
      <c r="F12427">
        <v>0</v>
      </c>
      <c r="G12427">
        <v>0</v>
      </c>
      <c r="H12427">
        <v>0</v>
      </c>
    </row>
    <row r="12428" spans="1:8" x14ac:dyDescent="0.25">
      <c r="A12428" t="s">
        <v>59</v>
      </c>
      <c r="B12428">
        <v>2018</v>
      </c>
      <c r="C12428" t="s">
        <v>7</v>
      </c>
      <c r="D12428" t="s">
        <v>60</v>
      </c>
      <c r="E12428">
        <v>100</v>
      </c>
      <c r="F12428">
        <v>7582.6204200000002</v>
      </c>
      <c r="G12428">
        <v>558516.93000000005</v>
      </c>
      <c r="H12428">
        <v>423462.33</v>
      </c>
    </row>
    <row r="12429" spans="1:8" x14ac:dyDescent="0.25">
      <c r="A12429" t="s">
        <v>59</v>
      </c>
      <c r="B12429">
        <v>2018</v>
      </c>
      <c r="C12429" t="s">
        <v>7</v>
      </c>
      <c r="D12429" t="s">
        <v>60</v>
      </c>
      <c r="E12429">
        <v>1</v>
      </c>
      <c r="F12429">
        <v>1.296</v>
      </c>
      <c r="G12429">
        <v>130.83000000000001</v>
      </c>
      <c r="H12429">
        <v>130.83000000000001</v>
      </c>
    </row>
    <row r="12430" spans="1:8" x14ac:dyDescent="0.25">
      <c r="A12430" t="s">
        <v>59</v>
      </c>
      <c r="B12430">
        <v>2018</v>
      </c>
      <c r="C12430" t="s">
        <v>7</v>
      </c>
      <c r="D12430" t="s">
        <v>62</v>
      </c>
      <c r="E12430">
        <v>4</v>
      </c>
      <c r="F12430">
        <v>598.91637000000003</v>
      </c>
      <c r="G12430">
        <v>57957.01</v>
      </c>
      <c r="H12430">
        <v>57957.01</v>
      </c>
    </row>
    <row r="12431" spans="1:8" x14ac:dyDescent="0.25">
      <c r="A12431" t="s">
        <v>59</v>
      </c>
      <c r="B12431">
        <v>2018</v>
      </c>
      <c r="C12431" t="s">
        <v>7</v>
      </c>
      <c r="D12431" t="s">
        <v>62</v>
      </c>
      <c r="E12431">
        <v>0</v>
      </c>
      <c r="F12431">
        <v>0</v>
      </c>
      <c r="G12431">
        <v>0</v>
      </c>
      <c r="H12431">
        <v>0</v>
      </c>
    </row>
    <row r="12432" spans="1:8" x14ac:dyDescent="0.25">
      <c r="A12432" t="s">
        <v>59</v>
      </c>
      <c r="B12432">
        <v>2018</v>
      </c>
      <c r="C12432" t="s">
        <v>7</v>
      </c>
      <c r="D12432" t="s">
        <v>60</v>
      </c>
      <c r="E12432">
        <v>0</v>
      </c>
      <c r="F12432">
        <v>0</v>
      </c>
      <c r="G12432">
        <v>0</v>
      </c>
      <c r="H12432">
        <v>0</v>
      </c>
    </row>
    <row r="12433" spans="1:8" x14ac:dyDescent="0.25">
      <c r="A12433" t="s">
        <v>59</v>
      </c>
      <c r="B12433">
        <v>2018</v>
      </c>
      <c r="C12433" t="s">
        <v>7</v>
      </c>
      <c r="D12433" t="s">
        <v>60</v>
      </c>
      <c r="E12433">
        <v>0</v>
      </c>
      <c r="F12433">
        <v>0</v>
      </c>
      <c r="G12433">
        <v>0</v>
      </c>
      <c r="H12433">
        <v>0</v>
      </c>
    </row>
    <row r="12434" spans="1:8" x14ac:dyDescent="0.25">
      <c r="A12434" t="s">
        <v>59</v>
      </c>
      <c r="B12434">
        <v>2018</v>
      </c>
      <c r="C12434" t="s">
        <v>7</v>
      </c>
      <c r="D12434" t="s">
        <v>60</v>
      </c>
      <c r="E12434">
        <v>0</v>
      </c>
      <c r="F12434">
        <v>0</v>
      </c>
      <c r="G12434">
        <v>0</v>
      </c>
      <c r="H12434">
        <v>0</v>
      </c>
    </row>
    <row r="12435" spans="1:8" x14ac:dyDescent="0.25">
      <c r="A12435" t="s">
        <v>59</v>
      </c>
      <c r="B12435">
        <v>2018</v>
      </c>
      <c r="C12435" t="s">
        <v>7</v>
      </c>
      <c r="D12435" t="s">
        <v>60</v>
      </c>
      <c r="E12435">
        <v>16</v>
      </c>
      <c r="F12435">
        <v>1064.9808</v>
      </c>
      <c r="G12435">
        <v>70114.350000000006</v>
      </c>
      <c r="H12435">
        <v>66879.62</v>
      </c>
    </row>
    <row r="12436" spans="1:8" x14ac:dyDescent="0.25">
      <c r="A12436" t="s">
        <v>59</v>
      </c>
      <c r="B12436">
        <v>2018</v>
      </c>
      <c r="C12436" t="s">
        <v>7</v>
      </c>
      <c r="D12436" t="s">
        <v>60</v>
      </c>
      <c r="E12436">
        <v>0</v>
      </c>
      <c r="F12436">
        <v>0</v>
      </c>
      <c r="G12436">
        <v>0</v>
      </c>
      <c r="H12436">
        <v>0</v>
      </c>
    </row>
    <row r="12437" spans="1:8" x14ac:dyDescent="0.25">
      <c r="A12437" t="s">
        <v>59</v>
      </c>
      <c r="B12437">
        <v>2018</v>
      </c>
      <c r="C12437" t="s">
        <v>7</v>
      </c>
      <c r="D12437" t="s">
        <v>60</v>
      </c>
      <c r="E12437">
        <v>21</v>
      </c>
      <c r="F12437">
        <v>2286.4091400000002</v>
      </c>
      <c r="G12437">
        <v>147035.97</v>
      </c>
      <c r="H12437">
        <v>361364.98</v>
      </c>
    </row>
    <row r="12438" spans="1:8" x14ac:dyDescent="0.25">
      <c r="A12438" t="s">
        <v>59</v>
      </c>
      <c r="B12438">
        <v>2018</v>
      </c>
      <c r="C12438" t="s">
        <v>7</v>
      </c>
      <c r="D12438" t="s">
        <v>60</v>
      </c>
      <c r="E12438">
        <v>1</v>
      </c>
      <c r="F12438">
        <v>0.44268000000000002</v>
      </c>
      <c r="G12438">
        <v>45.41</v>
      </c>
      <c r="H12438">
        <v>0</v>
      </c>
    </row>
    <row r="12439" spans="1:8" x14ac:dyDescent="0.25">
      <c r="A12439" t="s">
        <v>59</v>
      </c>
      <c r="B12439">
        <v>2018</v>
      </c>
      <c r="C12439" t="s">
        <v>7</v>
      </c>
      <c r="D12439" t="s">
        <v>60</v>
      </c>
      <c r="E12439">
        <v>0</v>
      </c>
      <c r="F12439">
        <v>0</v>
      </c>
      <c r="G12439">
        <v>0</v>
      </c>
      <c r="H12439">
        <v>0</v>
      </c>
    </row>
    <row r="12440" spans="1:8" x14ac:dyDescent="0.25">
      <c r="A12440" t="s">
        <v>59</v>
      </c>
      <c r="B12440">
        <v>2018</v>
      </c>
      <c r="C12440" t="s">
        <v>7</v>
      </c>
      <c r="D12440" t="s">
        <v>60</v>
      </c>
      <c r="E12440">
        <v>0</v>
      </c>
      <c r="F12440">
        <v>0</v>
      </c>
      <c r="G12440">
        <v>0</v>
      </c>
      <c r="H12440">
        <v>0</v>
      </c>
    </row>
    <row r="12441" spans="1:8" x14ac:dyDescent="0.25">
      <c r="A12441" t="s">
        <v>59</v>
      </c>
      <c r="B12441">
        <v>2018</v>
      </c>
      <c r="C12441" t="s">
        <v>7</v>
      </c>
      <c r="D12441" t="s">
        <v>60</v>
      </c>
      <c r="E12441">
        <v>1</v>
      </c>
      <c r="F12441">
        <v>0</v>
      </c>
      <c r="G12441">
        <v>1.41</v>
      </c>
      <c r="H12441">
        <v>2.82</v>
      </c>
    </row>
    <row r="12442" spans="1:8" x14ac:dyDescent="0.25">
      <c r="A12442" t="s">
        <v>59</v>
      </c>
      <c r="B12442">
        <v>2018</v>
      </c>
      <c r="C12442" t="s">
        <v>7</v>
      </c>
      <c r="D12442" t="s">
        <v>63</v>
      </c>
      <c r="E12442">
        <v>32</v>
      </c>
      <c r="F12442">
        <v>3.6429999999999998</v>
      </c>
      <c r="G12442">
        <v>375.13</v>
      </c>
      <c r="H12442">
        <v>338.61</v>
      </c>
    </row>
    <row r="12443" spans="1:8" x14ac:dyDescent="0.25">
      <c r="A12443" t="s">
        <v>59</v>
      </c>
      <c r="B12443">
        <v>2018</v>
      </c>
      <c r="C12443" t="s">
        <v>7</v>
      </c>
      <c r="D12443" t="s">
        <v>60</v>
      </c>
      <c r="E12443">
        <v>0</v>
      </c>
      <c r="F12443">
        <v>0</v>
      </c>
      <c r="G12443">
        <v>0</v>
      </c>
      <c r="H12443">
        <v>0</v>
      </c>
    </row>
    <row r="12444" spans="1:8" x14ac:dyDescent="0.25">
      <c r="A12444" t="s">
        <v>59</v>
      </c>
      <c r="B12444">
        <v>2018</v>
      </c>
      <c r="C12444" t="s">
        <v>7</v>
      </c>
      <c r="D12444" t="s">
        <v>60</v>
      </c>
      <c r="E12444">
        <v>3</v>
      </c>
      <c r="F12444">
        <v>27.024550000000001</v>
      </c>
      <c r="G12444">
        <v>2371.9299999999998</v>
      </c>
      <c r="H12444">
        <v>1172.93</v>
      </c>
    </row>
    <row r="12445" spans="1:8" x14ac:dyDescent="0.25">
      <c r="A12445" t="s">
        <v>59</v>
      </c>
      <c r="B12445">
        <v>2018</v>
      </c>
      <c r="C12445" t="s">
        <v>7</v>
      </c>
      <c r="D12445" t="s">
        <v>60</v>
      </c>
      <c r="E12445">
        <v>0</v>
      </c>
      <c r="F12445">
        <v>0</v>
      </c>
      <c r="G12445">
        <v>0</v>
      </c>
      <c r="H12445">
        <v>0</v>
      </c>
    </row>
    <row r="12446" spans="1:8" x14ac:dyDescent="0.25">
      <c r="A12446" t="s">
        <v>59</v>
      </c>
      <c r="B12446">
        <v>2018</v>
      </c>
      <c r="C12446" t="s">
        <v>7</v>
      </c>
      <c r="D12446" t="s">
        <v>60</v>
      </c>
      <c r="E12446">
        <v>6</v>
      </c>
      <c r="F12446">
        <v>2.73</v>
      </c>
      <c r="G12446">
        <v>236.44</v>
      </c>
      <c r="H12446">
        <v>141.66</v>
      </c>
    </row>
    <row r="12447" spans="1:8" x14ac:dyDescent="0.25">
      <c r="A12447" t="s">
        <v>59</v>
      </c>
      <c r="B12447">
        <v>2018</v>
      </c>
      <c r="C12447" t="s">
        <v>7</v>
      </c>
      <c r="D12447" t="s">
        <v>60</v>
      </c>
      <c r="E12447">
        <v>0</v>
      </c>
      <c r="F12447">
        <v>0</v>
      </c>
      <c r="G12447">
        <v>0</v>
      </c>
      <c r="H12447">
        <v>0</v>
      </c>
    </row>
    <row r="12448" spans="1:8" x14ac:dyDescent="0.25">
      <c r="A12448" t="s">
        <v>59</v>
      </c>
      <c r="B12448">
        <v>2018</v>
      </c>
      <c r="C12448" t="s">
        <v>7</v>
      </c>
      <c r="D12448" t="s">
        <v>60</v>
      </c>
      <c r="E12448">
        <v>20</v>
      </c>
      <c r="F12448">
        <v>6.1698599999999999</v>
      </c>
      <c r="G12448">
        <v>508.41</v>
      </c>
      <c r="H12448">
        <v>941.62</v>
      </c>
    </row>
    <row r="12449" spans="1:8" x14ac:dyDescent="0.25">
      <c r="A12449" t="s">
        <v>59</v>
      </c>
      <c r="B12449">
        <v>2018</v>
      </c>
      <c r="C12449" t="s">
        <v>7</v>
      </c>
      <c r="D12449" t="s">
        <v>63</v>
      </c>
      <c r="E12449">
        <v>0</v>
      </c>
      <c r="F12449">
        <v>0</v>
      </c>
      <c r="G12449">
        <v>0</v>
      </c>
      <c r="H12449">
        <v>0</v>
      </c>
    </row>
    <row r="12450" spans="1:8" x14ac:dyDescent="0.25">
      <c r="A12450" t="s">
        <v>59</v>
      </c>
      <c r="B12450">
        <v>2018</v>
      </c>
      <c r="C12450" t="s">
        <v>7</v>
      </c>
      <c r="D12450" t="s">
        <v>60</v>
      </c>
      <c r="E12450">
        <v>2</v>
      </c>
      <c r="F12450">
        <v>0.17499999999999999</v>
      </c>
      <c r="G12450">
        <v>15.24</v>
      </c>
      <c r="H12450">
        <v>0</v>
      </c>
    </row>
    <row r="12451" spans="1:8" x14ac:dyDescent="0.25">
      <c r="A12451" t="s">
        <v>59</v>
      </c>
      <c r="B12451">
        <v>2018</v>
      </c>
      <c r="C12451" t="s">
        <v>7</v>
      </c>
      <c r="D12451" t="s">
        <v>60</v>
      </c>
      <c r="E12451">
        <v>0</v>
      </c>
      <c r="F12451">
        <v>0</v>
      </c>
      <c r="G12451">
        <v>0</v>
      </c>
      <c r="H12451">
        <v>0</v>
      </c>
    </row>
    <row r="12452" spans="1:8" x14ac:dyDescent="0.25">
      <c r="A12452" t="s">
        <v>59</v>
      </c>
      <c r="B12452">
        <v>2018</v>
      </c>
      <c r="C12452" t="s">
        <v>7</v>
      </c>
      <c r="D12452" t="s">
        <v>60</v>
      </c>
      <c r="E12452">
        <v>0</v>
      </c>
      <c r="F12452">
        <v>0</v>
      </c>
      <c r="G12452">
        <v>0</v>
      </c>
      <c r="H12452">
        <v>0</v>
      </c>
    </row>
    <row r="12453" spans="1:8" x14ac:dyDescent="0.25">
      <c r="A12453" t="s">
        <v>59</v>
      </c>
      <c r="B12453">
        <v>2018</v>
      </c>
      <c r="C12453" t="s">
        <v>7</v>
      </c>
      <c r="D12453" t="s">
        <v>60</v>
      </c>
      <c r="E12453">
        <v>26</v>
      </c>
      <c r="F12453">
        <v>119.6643</v>
      </c>
      <c r="G12453">
        <v>10622.97</v>
      </c>
      <c r="H12453">
        <v>0</v>
      </c>
    </row>
    <row r="12454" spans="1:8" x14ac:dyDescent="0.25">
      <c r="A12454" t="s">
        <v>59</v>
      </c>
      <c r="B12454">
        <v>2018</v>
      </c>
      <c r="C12454" t="s">
        <v>7</v>
      </c>
      <c r="D12454" t="s">
        <v>60</v>
      </c>
      <c r="E12454">
        <v>0</v>
      </c>
      <c r="F12454">
        <v>0</v>
      </c>
      <c r="G12454">
        <v>0</v>
      </c>
      <c r="H12454">
        <v>0</v>
      </c>
    </row>
    <row r="12455" spans="1:8" x14ac:dyDescent="0.25">
      <c r="A12455" t="s">
        <v>59</v>
      </c>
      <c r="B12455">
        <v>2018</v>
      </c>
      <c r="C12455" t="s">
        <v>7</v>
      </c>
      <c r="D12455" t="s">
        <v>63</v>
      </c>
      <c r="E12455">
        <v>0</v>
      </c>
      <c r="F12455">
        <v>0</v>
      </c>
      <c r="G12455">
        <v>0</v>
      </c>
      <c r="H12455">
        <v>0</v>
      </c>
    </row>
    <row r="12456" spans="1:8" x14ac:dyDescent="0.25">
      <c r="A12456" t="s">
        <v>59</v>
      </c>
      <c r="B12456">
        <v>2018</v>
      </c>
      <c r="C12456" t="s">
        <v>7</v>
      </c>
      <c r="D12456" t="s">
        <v>64</v>
      </c>
      <c r="E12456">
        <v>0</v>
      </c>
      <c r="F12456">
        <v>0</v>
      </c>
      <c r="G12456">
        <v>0</v>
      </c>
      <c r="H12456">
        <v>0</v>
      </c>
    </row>
    <row r="12457" spans="1:8" x14ac:dyDescent="0.25">
      <c r="A12457" t="s">
        <v>59</v>
      </c>
      <c r="B12457">
        <v>2018</v>
      </c>
      <c r="C12457" t="s">
        <v>7</v>
      </c>
      <c r="D12457" t="s">
        <v>61</v>
      </c>
      <c r="E12457">
        <v>8</v>
      </c>
      <c r="F12457">
        <v>72.848799999999997</v>
      </c>
      <c r="G12457">
        <v>5638.31</v>
      </c>
      <c r="H12457">
        <v>5426.19</v>
      </c>
    </row>
    <row r="12458" spans="1:8" x14ac:dyDescent="0.25">
      <c r="A12458" t="s">
        <v>59</v>
      </c>
      <c r="B12458">
        <v>2018</v>
      </c>
      <c r="C12458" t="s">
        <v>7</v>
      </c>
      <c r="D12458" t="s">
        <v>61</v>
      </c>
      <c r="E12458">
        <v>0</v>
      </c>
      <c r="F12458">
        <v>0</v>
      </c>
      <c r="G12458">
        <v>0</v>
      </c>
      <c r="H12458">
        <v>0</v>
      </c>
    </row>
    <row r="12459" spans="1:8" x14ac:dyDescent="0.25">
      <c r="A12459" t="s">
        <v>59</v>
      </c>
      <c r="B12459">
        <v>2018</v>
      </c>
      <c r="C12459" t="s">
        <v>7</v>
      </c>
      <c r="D12459" t="s">
        <v>61</v>
      </c>
      <c r="E12459">
        <v>5</v>
      </c>
      <c r="F12459">
        <v>6.3129999999999997</v>
      </c>
      <c r="G12459">
        <v>561.01</v>
      </c>
      <c r="H12459">
        <v>1594.23</v>
      </c>
    </row>
    <row r="12460" spans="1:8" x14ac:dyDescent="0.25">
      <c r="A12460" t="s">
        <v>59</v>
      </c>
      <c r="B12460">
        <v>2018</v>
      </c>
      <c r="C12460" t="s">
        <v>7</v>
      </c>
      <c r="D12460" t="s">
        <v>60</v>
      </c>
      <c r="E12460">
        <v>10</v>
      </c>
      <c r="F12460">
        <v>25.01876</v>
      </c>
      <c r="G12460">
        <v>2511.9299999999998</v>
      </c>
      <c r="H12460">
        <v>2213.96</v>
      </c>
    </row>
    <row r="12461" spans="1:8" x14ac:dyDescent="0.25">
      <c r="A12461" t="s">
        <v>59</v>
      </c>
      <c r="B12461">
        <v>2018</v>
      </c>
      <c r="C12461" t="s">
        <v>7</v>
      </c>
      <c r="D12461" t="s">
        <v>60</v>
      </c>
      <c r="E12461">
        <v>490</v>
      </c>
      <c r="F12461">
        <v>5143.7989399999997</v>
      </c>
      <c r="G12461">
        <v>436296.94</v>
      </c>
      <c r="H12461">
        <v>443222.31</v>
      </c>
    </row>
    <row r="12462" spans="1:8" x14ac:dyDescent="0.25">
      <c r="A12462" t="s">
        <v>59</v>
      </c>
      <c r="B12462">
        <v>2018</v>
      </c>
      <c r="C12462" t="s">
        <v>7</v>
      </c>
      <c r="D12462" t="s">
        <v>60</v>
      </c>
      <c r="E12462">
        <v>405</v>
      </c>
      <c r="F12462">
        <v>507.77776</v>
      </c>
      <c r="G12462">
        <v>121843</v>
      </c>
      <c r="H12462">
        <v>53371.02</v>
      </c>
    </row>
    <row r="12463" spans="1:8" x14ac:dyDescent="0.25">
      <c r="A12463" t="s">
        <v>59</v>
      </c>
      <c r="B12463">
        <v>2018</v>
      </c>
      <c r="C12463" t="s">
        <v>7</v>
      </c>
      <c r="D12463" t="s">
        <v>60</v>
      </c>
      <c r="E12463">
        <v>3211</v>
      </c>
      <c r="F12463">
        <v>1322.9972</v>
      </c>
      <c r="G12463">
        <v>116447.49</v>
      </c>
      <c r="H12463">
        <v>81684.83</v>
      </c>
    </row>
    <row r="12464" spans="1:8" x14ac:dyDescent="0.25">
      <c r="A12464" t="s">
        <v>59</v>
      </c>
      <c r="B12464">
        <v>2018</v>
      </c>
      <c r="C12464" t="s">
        <v>7</v>
      </c>
      <c r="D12464" t="s">
        <v>60</v>
      </c>
      <c r="E12464">
        <v>0</v>
      </c>
      <c r="F12464">
        <v>0</v>
      </c>
      <c r="G12464">
        <v>0</v>
      </c>
      <c r="H12464">
        <v>0</v>
      </c>
    </row>
    <row r="12465" spans="1:8" x14ac:dyDescent="0.25">
      <c r="A12465" t="s">
        <v>59</v>
      </c>
      <c r="B12465">
        <v>2018</v>
      </c>
      <c r="C12465" t="s">
        <v>7</v>
      </c>
      <c r="D12465" t="s">
        <v>60</v>
      </c>
      <c r="E12465">
        <v>3</v>
      </c>
      <c r="F12465">
        <v>0.19</v>
      </c>
      <c r="G12465">
        <v>12.84</v>
      </c>
      <c r="H12465">
        <v>6.53</v>
      </c>
    </row>
    <row r="12466" spans="1:8" x14ac:dyDescent="0.25">
      <c r="A12466" t="s">
        <v>59</v>
      </c>
      <c r="B12466">
        <v>2018</v>
      </c>
      <c r="C12466" t="s">
        <v>7</v>
      </c>
      <c r="D12466" t="s">
        <v>62</v>
      </c>
      <c r="E12466">
        <v>31</v>
      </c>
      <c r="F12466">
        <v>273.98525999999998</v>
      </c>
      <c r="G12466">
        <v>25347.02</v>
      </c>
      <c r="H12466">
        <v>24146.53</v>
      </c>
    </row>
    <row r="12467" spans="1:8" x14ac:dyDescent="0.25">
      <c r="A12467" t="s">
        <v>59</v>
      </c>
      <c r="B12467">
        <v>2018</v>
      </c>
      <c r="C12467" t="s">
        <v>7</v>
      </c>
      <c r="D12467" t="s">
        <v>62</v>
      </c>
      <c r="E12467">
        <v>49</v>
      </c>
      <c r="F12467">
        <v>54.811360000000001</v>
      </c>
      <c r="G12467">
        <v>7241.85</v>
      </c>
      <c r="H12467">
        <v>5574.16</v>
      </c>
    </row>
    <row r="12468" spans="1:8" x14ac:dyDescent="0.25">
      <c r="A12468" t="s">
        <v>59</v>
      </c>
      <c r="B12468">
        <v>2018</v>
      </c>
      <c r="C12468" t="s">
        <v>7</v>
      </c>
      <c r="D12468" t="s">
        <v>62</v>
      </c>
      <c r="E12468">
        <v>336</v>
      </c>
      <c r="F12468">
        <v>108.99516</v>
      </c>
      <c r="G12468">
        <v>10566.96</v>
      </c>
      <c r="H12468">
        <v>7561.71</v>
      </c>
    </row>
    <row r="12469" spans="1:8" x14ac:dyDescent="0.25">
      <c r="A12469" t="s">
        <v>59</v>
      </c>
      <c r="B12469">
        <v>2018</v>
      </c>
      <c r="C12469" t="s">
        <v>7</v>
      </c>
      <c r="D12469" t="s">
        <v>60</v>
      </c>
      <c r="E12469">
        <v>63</v>
      </c>
      <c r="F12469">
        <v>347.29383000000001</v>
      </c>
      <c r="G12469">
        <v>22407.82</v>
      </c>
      <c r="H12469">
        <v>31951.79</v>
      </c>
    </row>
    <row r="12470" spans="1:8" x14ac:dyDescent="0.25">
      <c r="A12470" t="s">
        <v>59</v>
      </c>
      <c r="B12470">
        <v>2018</v>
      </c>
      <c r="C12470" t="s">
        <v>7</v>
      </c>
      <c r="D12470" t="s">
        <v>60</v>
      </c>
      <c r="E12470">
        <v>2</v>
      </c>
      <c r="F12470">
        <v>0.15</v>
      </c>
      <c r="G12470">
        <v>12.93</v>
      </c>
      <c r="H12470">
        <v>0</v>
      </c>
    </row>
    <row r="12471" spans="1:8" x14ac:dyDescent="0.25">
      <c r="A12471" t="s">
        <v>59</v>
      </c>
      <c r="B12471">
        <v>2018</v>
      </c>
      <c r="C12471" t="s">
        <v>7</v>
      </c>
      <c r="D12471" t="s">
        <v>60</v>
      </c>
      <c r="E12471">
        <v>10</v>
      </c>
      <c r="F12471">
        <v>7.9809799999999997</v>
      </c>
      <c r="G12471">
        <v>694.68</v>
      </c>
      <c r="H12471">
        <v>996.67</v>
      </c>
    </row>
    <row r="12472" spans="1:8" x14ac:dyDescent="0.25">
      <c r="A12472" t="s">
        <v>59</v>
      </c>
      <c r="B12472">
        <v>2018</v>
      </c>
      <c r="C12472" t="s">
        <v>7</v>
      </c>
      <c r="D12472" t="s">
        <v>60</v>
      </c>
      <c r="E12472">
        <v>163</v>
      </c>
      <c r="F12472">
        <v>90.192400000000006</v>
      </c>
      <c r="G12472">
        <v>11356.66</v>
      </c>
      <c r="H12472">
        <v>14531.73</v>
      </c>
    </row>
    <row r="12473" spans="1:8" x14ac:dyDescent="0.25">
      <c r="A12473" t="s">
        <v>59</v>
      </c>
      <c r="B12473">
        <v>2018</v>
      </c>
      <c r="C12473" t="s">
        <v>7</v>
      </c>
      <c r="D12473" t="s">
        <v>60</v>
      </c>
      <c r="E12473">
        <v>1</v>
      </c>
      <c r="F12473">
        <v>4.0000000000000001E-3</v>
      </c>
      <c r="G12473">
        <v>0.86</v>
      </c>
      <c r="H12473">
        <v>0.86</v>
      </c>
    </row>
    <row r="12474" spans="1:8" x14ac:dyDescent="0.25">
      <c r="A12474" t="s">
        <v>59</v>
      </c>
      <c r="B12474">
        <v>2018</v>
      </c>
      <c r="C12474" t="s">
        <v>7</v>
      </c>
      <c r="D12474" t="s">
        <v>60</v>
      </c>
      <c r="E12474">
        <v>90</v>
      </c>
      <c r="F12474">
        <v>515.67272000000003</v>
      </c>
      <c r="G12474">
        <v>35260.699999999997</v>
      </c>
      <c r="H12474">
        <v>35344.75</v>
      </c>
    </row>
    <row r="12475" spans="1:8" x14ac:dyDescent="0.25">
      <c r="A12475" t="s">
        <v>59</v>
      </c>
      <c r="B12475">
        <v>2018</v>
      </c>
      <c r="C12475" t="s">
        <v>7</v>
      </c>
      <c r="D12475" t="s">
        <v>60</v>
      </c>
      <c r="E12475">
        <v>59</v>
      </c>
      <c r="F12475">
        <v>98.315860000000001</v>
      </c>
      <c r="G12475">
        <v>8379.75</v>
      </c>
      <c r="H12475">
        <v>9188.61</v>
      </c>
    </row>
    <row r="12476" spans="1:8" x14ac:dyDescent="0.25">
      <c r="A12476" t="s">
        <v>59</v>
      </c>
      <c r="B12476">
        <v>2018</v>
      </c>
      <c r="C12476" t="s">
        <v>7</v>
      </c>
      <c r="D12476" t="s">
        <v>60</v>
      </c>
      <c r="E12476">
        <v>590</v>
      </c>
      <c r="F12476">
        <v>347.26519999999999</v>
      </c>
      <c r="G12476">
        <v>26780.21</v>
      </c>
      <c r="H12476">
        <v>24225.95</v>
      </c>
    </row>
    <row r="12477" spans="1:8" x14ac:dyDescent="0.25">
      <c r="A12477" t="s">
        <v>59</v>
      </c>
      <c r="B12477">
        <v>2018</v>
      </c>
      <c r="C12477" t="s">
        <v>7</v>
      </c>
      <c r="D12477" t="s">
        <v>60</v>
      </c>
      <c r="E12477">
        <v>4</v>
      </c>
      <c r="F12477">
        <v>8.8260000000000005</v>
      </c>
      <c r="G12477">
        <v>892.2</v>
      </c>
      <c r="H12477">
        <v>0</v>
      </c>
    </row>
    <row r="12478" spans="1:8" x14ac:dyDescent="0.25">
      <c r="A12478" t="s">
        <v>59</v>
      </c>
      <c r="B12478">
        <v>2018</v>
      </c>
      <c r="C12478" t="s">
        <v>7</v>
      </c>
      <c r="D12478" t="s">
        <v>60</v>
      </c>
      <c r="E12478">
        <v>45</v>
      </c>
      <c r="F12478">
        <v>344.90958000000001</v>
      </c>
      <c r="G12478">
        <v>24141.56</v>
      </c>
      <c r="H12478">
        <v>20400.009999999998</v>
      </c>
    </row>
    <row r="12479" spans="1:8" x14ac:dyDescent="0.25">
      <c r="A12479" t="s">
        <v>59</v>
      </c>
      <c r="B12479">
        <v>2018</v>
      </c>
      <c r="C12479" t="s">
        <v>7</v>
      </c>
      <c r="D12479" t="s">
        <v>60</v>
      </c>
      <c r="E12479">
        <v>29</v>
      </c>
      <c r="F12479">
        <v>46.440980000000003</v>
      </c>
      <c r="G12479">
        <v>4167.1899999999996</v>
      </c>
      <c r="H12479">
        <v>5108.1000000000004</v>
      </c>
    </row>
    <row r="12480" spans="1:8" x14ac:dyDescent="0.25">
      <c r="A12480" t="s">
        <v>59</v>
      </c>
      <c r="B12480">
        <v>2018</v>
      </c>
      <c r="C12480" t="s">
        <v>7</v>
      </c>
      <c r="D12480" t="s">
        <v>60</v>
      </c>
      <c r="E12480">
        <v>239</v>
      </c>
      <c r="F12480">
        <v>127.98068000000001</v>
      </c>
      <c r="G12480">
        <v>9358.67</v>
      </c>
      <c r="H12480">
        <v>9797.36</v>
      </c>
    </row>
    <row r="12481" spans="1:8" x14ac:dyDescent="0.25">
      <c r="A12481" t="s">
        <v>59</v>
      </c>
      <c r="B12481">
        <v>2018</v>
      </c>
      <c r="C12481" t="s">
        <v>7</v>
      </c>
      <c r="D12481" t="s">
        <v>64</v>
      </c>
      <c r="E12481">
        <v>1</v>
      </c>
      <c r="F12481">
        <v>20328.195</v>
      </c>
      <c r="G12481">
        <v>1766763.19</v>
      </c>
      <c r="H12481">
        <v>1717959.25</v>
      </c>
    </row>
    <row r="12482" spans="1:8" x14ac:dyDescent="0.25">
      <c r="A12482" t="s">
        <v>59</v>
      </c>
      <c r="B12482">
        <v>2018</v>
      </c>
      <c r="C12482" t="s">
        <v>7</v>
      </c>
      <c r="D12482" t="s">
        <v>60</v>
      </c>
      <c r="E12482">
        <v>0</v>
      </c>
      <c r="F12482">
        <v>0</v>
      </c>
      <c r="G12482">
        <v>0</v>
      </c>
      <c r="H12482">
        <v>0</v>
      </c>
    </row>
    <row r="12483" spans="1:8" x14ac:dyDescent="0.25">
      <c r="A12483" t="s">
        <v>59</v>
      </c>
      <c r="B12483">
        <v>2018</v>
      </c>
      <c r="C12483" t="s">
        <v>7</v>
      </c>
      <c r="D12483" t="s">
        <v>60</v>
      </c>
      <c r="E12483">
        <v>0</v>
      </c>
      <c r="F12483">
        <v>0</v>
      </c>
      <c r="G12483">
        <v>0</v>
      </c>
      <c r="H12483">
        <v>0</v>
      </c>
    </row>
    <row r="12484" spans="1:8" x14ac:dyDescent="0.25">
      <c r="A12484" t="s">
        <v>59</v>
      </c>
      <c r="B12484">
        <v>2018</v>
      </c>
      <c r="C12484" t="s">
        <v>6</v>
      </c>
      <c r="D12484" t="s">
        <v>61</v>
      </c>
      <c r="E12484">
        <v>0</v>
      </c>
      <c r="F12484">
        <v>0</v>
      </c>
      <c r="G12484">
        <v>0</v>
      </c>
      <c r="H12484">
        <v>0</v>
      </c>
    </row>
    <row r="12485" spans="1:8" x14ac:dyDescent="0.25">
      <c r="A12485" t="s">
        <v>59</v>
      </c>
      <c r="B12485">
        <v>2018</v>
      </c>
      <c r="C12485" t="s">
        <v>6</v>
      </c>
      <c r="D12485" t="s">
        <v>60</v>
      </c>
      <c r="E12485">
        <v>0</v>
      </c>
      <c r="F12485">
        <v>0</v>
      </c>
      <c r="G12485">
        <v>0</v>
      </c>
      <c r="H12485">
        <v>0</v>
      </c>
    </row>
    <row r="12486" spans="1:8" x14ac:dyDescent="0.25">
      <c r="A12486" t="s">
        <v>59</v>
      </c>
      <c r="B12486">
        <v>2018</v>
      </c>
      <c r="C12486" t="s">
        <v>6</v>
      </c>
      <c r="D12486" t="s">
        <v>62</v>
      </c>
      <c r="E12486">
        <v>1</v>
      </c>
      <c r="F12486">
        <v>426.14400000000001</v>
      </c>
      <c r="G12486">
        <v>39572.269999999997</v>
      </c>
      <c r="H12486">
        <v>39572.269999999997</v>
      </c>
    </row>
    <row r="12487" spans="1:8" x14ac:dyDescent="0.25">
      <c r="A12487" t="s">
        <v>59</v>
      </c>
      <c r="B12487">
        <v>2018</v>
      </c>
      <c r="C12487" t="s">
        <v>6</v>
      </c>
      <c r="D12487" t="s">
        <v>60</v>
      </c>
      <c r="E12487">
        <v>0</v>
      </c>
      <c r="F12487">
        <v>0</v>
      </c>
      <c r="G12487">
        <v>0</v>
      </c>
      <c r="H12487">
        <v>0</v>
      </c>
    </row>
    <row r="12488" spans="1:8" x14ac:dyDescent="0.25">
      <c r="A12488" t="s">
        <v>59</v>
      </c>
      <c r="B12488">
        <v>2018</v>
      </c>
      <c r="C12488" t="s">
        <v>6</v>
      </c>
      <c r="D12488" t="s">
        <v>60</v>
      </c>
      <c r="E12488">
        <v>0</v>
      </c>
      <c r="F12488">
        <v>0</v>
      </c>
      <c r="G12488">
        <v>0</v>
      </c>
      <c r="H12488">
        <v>0</v>
      </c>
    </row>
    <row r="12489" spans="1:8" x14ac:dyDescent="0.25">
      <c r="A12489" t="s">
        <v>59</v>
      </c>
      <c r="B12489">
        <v>2018</v>
      </c>
      <c r="C12489" t="s">
        <v>6</v>
      </c>
      <c r="D12489" t="s">
        <v>60</v>
      </c>
      <c r="E12489">
        <v>0</v>
      </c>
      <c r="F12489">
        <v>0</v>
      </c>
      <c r="G12489">
        <v>0</v>
      </c>
      <c r="H12489">
        <v>0</v>
      </c>
    </row>
    <row r="12490" spans="1:8" x14ac:dyDescent="0.25">
      <c r="A12490" t="s">
        <v>59</v>
      </c>
      <c r="B12490">
        <v>2018</v>
      </c>
      <c r="C12490" t="s">
        <v>6</v>
      </c>
      <c r="D12490" t="s">
        <v>60</v>
      </c>
      <c r="E12490">
        <v>0</v>
      </c>
      <c r="F12490">
        <v>0</v>
      </c>
      <c r="G12490">
        <v>0</v>
      </c>
      <c r="H12490">
        <v>0</v>
      </c>
    </row>
    <row r="12491" spans="1:8" x14ac:dyDescent="0.25">
      <c r="A12491" t="s">
        <v>59</v>
      </c>
      <c r="B12491">
        <v>2018</v>
      </c>
      <c r="C12491" t="s">
        <v>6</v>
      </c>
      <c r="D12491" t="s">
        <v>61</v>
      </c>
      <c r="E12491">
        <v>5</v>
      </c>
      <c r="F12491">
        <v>21108.157999999999</v>
      </c>
      <c r="G12491">
        <v>1528571.47</v>
      </c>
      <c r="H12491">
        <v>1529151.63</v>
      </c>
    </row>
    <row r="12492" spans="1:8" x14ac:dyDescent="0.25">
      <c r="A12492" t="s">
        <v>59</v>
      </c>
      <c r="B12492">
        <v>2018</v>
      </c>
      <c r="C12492" t="s">
        <v>6</v>
      </c>
      <c r="D12492" t="s">
        <v>60</v>
      </c>
      <c r="E12492">
        <v>0</v>
      </c>
      <c r="F12492">
        <v>0</v>
      </c>
      <c r="G12492">
        <v>0</v>
      </c>
      <c r="H12492">
        <v>0</v>
      </c>
    </row>
    <row r="12493" spans="1:8" x14ac:dyDescent="0.25">
      <c r="A12493" t="s">
        <v>59</v>
      </c>
      <c r="B12493">
        <v>2018</v>
      </c>
      <c r="C12493" t="s">
        <v>6</v>
      </c>
      <c r="D12493" t="s">
        <v>60</v>
      </c>
      <c r="E12493">
        <v>0</v>
      </c>
      <c r="F12493">
        <v>0</v>
      </c>
      <c r="G12493">
        <v>0</v>
      </c>
      <c r="H12493">
        <v>0</v>
      </c>
    </row>
    <row r="12494" spans="1:8" x14ac:dyDescent="0.25">
      <c r="A12494" t="s">
        <v>59</v>
      </c>
      <c r="B12494">
        <v>2018</v>
      </c>
      <c r="C12494" t="s">
        <v>6</v>
      </c>
      <c r="D12494" t="s">
        <v>60</v>
      </c>
      <c r="E12494">
        <v>0</v>
      </c>
      <c r="F12494">
        <v>0</v>
      </c>
      <c r="G12494">
        <v>0</v>
      </c>
      <c r="H12494">
        <v>0</v>
      </c>
    </row>
    <row r="12495" spans="1:8" x14ac:dyDescent="0.25">
      <c r="A12495" t="s">
        <v>59</v>
      </c>
      <c r="B12495">
        <v>2018</v>
      </c>
      <c r="C12495" t="s">
        <v>6</v>
      </c>
      <c r="D12495" t="s">
        <v>60</v>
      </c>
      <c r="E12495">
        <v>0</v>
      </c>
      <c r="F12495">
        <v>0</v>
      </c>
      <c r="G12495">
        <v>0</v>
      </c>
      <c r="H12495">
        <v>0</v>
      </c>
    </row>
    <row r="12496" spans="1:8" x14ac:dyDescent="0.25">
      <c r="A12496" t="s">
        <v>59</v>
      </c>
      <c r="B12496">
        <v>2018</v>
      </c>
      <c r="C12496" t="s">
        <v>6</v>
      </c>
      <c r="D12496" t="s">
        <v>60</v>
      </c>
      <c r="E12496">
        <v>0</v>
      </c>
      <c r="F12496">
        <v>0</v>
      </c>
      <c r="G12496">
        <v>0</v>
      </c>
      <c r="H12496">
        <v>0</v>
      </c>
    </row>
    <row r="12497" spans="1:8" x14ac:dyDescent="0.25">
      <c r="A12497" t="s">
        <v>59</v>
      </c>
      <c r="B12497">
        <v>2018</v>
      </c>
      <c r="C12497" t="s">
        <v>6</v>
      </c>
      <c r="D12497" t="s">
        <v>62</v>
      </c>
      <c r="E12497">
        <v>0</v>
      </c>
      <c r="F12497">
        <v>0</v>
      </c>
      <c r="G12497">
        <v>0</v>
      </c>
      <c r="H12497">
        <v>0</v>
      </c>
    </row>
    <row r="12498" spans="1:8" x14ac:dyDescent="0.25">
      <c r="A12498" t="s">
        <v>59</v>
      </c>
      <c r="B12498">
        <v>2018</v>
      </c>
      <c r="C12498" t="s">
        <v>6</v>
      </c>
      <c r="D12498" t="s">
        <v>60</v>
      </c>
      <c r="E12498">
        <v>0</v>
      </c>
      <c r="F12498">
        <v>0</v>
      </c>
      <c r="G12498">
        <v>0</v>
      </c>
      <c r="H12498">
        <v>0</v>
      </c>
    </row>
    <row r="12499" spans="1:8" x14ac:dyDescent="0.25">
      <c r="A12499" t="s">
        <v>59</v>
      </c>
      <c r="B12499">
        <v>2018</v>
      </c>
      <c r="C12499" t="s">
        <v>6</v>
      </c>
      <c r="D12499" t="s">
        <v>61</v>
      </c>
      <c r="E12499">
        <v>0</v>
      </c>
      <c r="F12499">
        <v>0</v>
      </c>
      <c r="G12499">
        <v>0</v>
      </c>
      <c r="H12499">
        <v>0</v>
      </c>
    </row>
    <row r="12500" spans="1:8" x14ac:dyDescent="0.25">
      <c r="A12500" t="s">
        <v>59</v>
      </c>
      <c r="B12500">
        <v>2018</v>
      </c>
      <c r="C12500" t="s">
        <v>6</v>
      </c>
      <c r="D12500" t="s">
        <v>61</v>
      </c>
      <c r="E12500">
        <v>300</v>
      </c>
      <c r="F12500">
        <v>42856.891179999999</v>
      </c>
      <c r="G12500">
        <v>3560617.36</v>
      </c>
      <c r="H12500">
        <v>3605840.65</v>
      </c>
    </row>
    <row r="12501" spans="1:8" x14ac:dyDescent="0.25">
      <c r="A12501" t="s">
        <v>59</v>
      </c>
      <c r="B12501">
        <v>2018</v>
      </c>
      <c r="C12501" t="s">
        <v>6</v>
      </c>
      <c r="D12501" t="s">
        <v>61</v>
      </c>
      <c r="E12501">
        <v>2</v>
      </c>
      <c r="F12501">
        <v>1.77888</v>
      </c>
      <c r="G12501">
        <v>159.52000000000001</v>
      </c>
      <c r="H12501">
        <v>12.21</v>
      </c>
    </row>
    <row r="12502" spans="1:8" x14ac:dyDescent="0.25">
      <c r="A12502" t="s">
        <v>59</v>
      </c>
      <c r="B12502">
        <v>2018</v>
      </c>
      <c r="C12502" t="s">
        <v>6</v>
      </c>
      <c r="D12502" t="s">
        <v>60</v>
      </c>
      <c r="E12502">
        <v>0</v>
      </c>
      <c r="F12502">
        <v>0</v>
      </c>
      <c r="G12502">
        <v>0</v>
      </c>
      <c r="H12502">
        <v>0</v>
      </c>
    </row>
    <row r="12503" spans="1:8" x14ac:dyDescent="0.25">
      <c r="A12503" t="s">
        <v>59</v>
      </c>
      <c r="B12503">
        <v>2018</v>
      </c>
      <c r="C12503" t="s">
        <v>6</v>
      </c>
      <c r="D12503" t="s">
        <v>60</v>
      </c>
      <c r="E12503">
        <v>0</v>
      </c>
      <c r="F12503">
        <v>0</v>
      </c>
      <c r="G12503">
        <v>0</v>
      </c>
      <c r="H12503">
        <v>0</v>
      </c>
    </row>
    <row r="12504" spans="1:8" x14ac:dyDescent="0.25">
      <c r="A12504" t="s">
        <v>59</v>
      </c>
      <c r="B12504">
        <v>2018</v>
      </c>
      <c r="C12504" t="s">
        <v>6</v>
      </c>
      <c r="D12504" t="s">
        <v>60</v>
      </c>
      <c r="E12504">
        <v>0</v>
      </c>
      <c r="F12504">
        <v>0</v>
      </c>
      <c r="G12504">
        <v>0</v>
      </c>
      <c r="H12504">
        <v>0</v>
      </c>
    </row>
    <row r="12505" spans="1:8" x14ac:dyDescent="0.25">
      <c r="A12505" t="s">
        <v>59</v>
      </c>
      <c r="B12505">
        <v>2018</v>
      </c>
      <c r="C12505" t="s">
        <v>6</v>
      </c>
      <c r="D12505" t="s">
        <v>60</v>
      </c>
      <c r="E12505">
        <v>0</v>
      </c>
      <c r="F12505">
        <v>0</v>
      </c>
      <c r="G12505">
        <v>0</v>
      </c>
      <c r="H12505">
        <v>0</v>
      </c>
    </row>
    <row r="12506" spans="1:8" x14ac:dyDescent="0.25">
      <c r="A12506" t="s">
        <v>59</v>
      </c>
      <c r="B12506">
        <v>2018</v>
      </c>
      <c r="C12506" t="s">
        <v>6</v>
      </c>
      <c r="D12506" t="s">
        <v>62</v>
      </c>
      <c r="E12506">
        <v>132</v>
      </c>
      <c r="F12506">
        <v>13275.94965</v>
      </c>
      <c r="G12506">
        <v>1330115.01</v>
      </c>
      <c r="H12506">
        <v>1135976.95</v>
      </c>
    </row>
    <row r="12507" spans="1:8" x14ac:dyDescent="0.25">
      <c r="A12507" t="s">
        <v>59</v>
      </c>
      <c r="B12507">
        <v>2018</v>
      </c>
      <c r="C12507" t="s">
        <v>6</v>
      </c>
      <c r="D12507" t="s">
        <v>62</v>
      </c>
      <c r="E12507">
        <v>8</v>
      </c>
      <c r="F12507">
        <v>18.038699999999999</v>
      </c>
      <c r="G12507">
        <v>2414.7399999999998</v>
      </c>
      <c r="H12507">
        <v>2737.07</v>
      </c>
    </row>
    <row r="12508" spans="1:8" x14ac:dyDescent="0.25">
      <c r="A12508" t="s">
        <v>59</v>
      </c>
      <c r="B12508">
        <v>2018</v>
      </c>
      <c r="C12508" t="s">
        <v>6</v>
      </c>
      <c r="D12508" t="s">
        <v>60</v>
      </c>
      <c r="E12508">
        <v>0</v>
      </c>
      <c r="F12508">
        <v>0</v>
      </c>
      <c r="G12508">
        <v>0</v>
      </c>
      <c r="H12508">
        <v>0</v>
      </c>
    </row>
    <row r="12509" spans="1:8" x14ac:dyDescent="0.25">
      <c r="A12509" t="s">
        <v>59</v>
      </c>
      <c r="B12509">
        <v>2018</v>
      </c>
      <c r="C12509" t="s">
        <v>6</v>
      </c>
      <c r="D12509" t="s">
        <v>60</v>
      </c>
      <c r="E12509">
        <v>0</v>
      </c>
      <c r="F12509">
        <v>0</v>
      </c>
      <c r="G12509">
        <v>0</v>
      </c>
      <c r="H12509">
        <v>0</v>
      </c>
    </row>
    <row r="12510" spans="1:8" x14ac:dyDescent="0.25">
      <c r="A12510" t="s">
        <v>59</v>
      </c>
      <c r="B12510">
        <v>2018</v>
      </c>
      <c r="C12510" t="s">
        <v>6</v>
      </c>
      <c r="D12510" t="s">
        <v>60</v>
      </c>
      <c r="E12510">
        <v>0</v>
      </c>
      <c r="F12510">
        <v>0</v>
      </c>
      <c r="G12510">
        <v>0</v>
      </c>
      <c r="H12510">
        <v>0</v>
      </c>
    </row>
    <row r="12511" spans="1:8" x14ac:dyDescent="0.25">
      <c r="A12511" t="s">
        <v>59</v>
      </c>
      <c r="B12511">
        <v>2018</v>
      </c>
      <c r="C12511" t="s">
        <v>6</v>
      </c>
      <c r="D12511" t="s">
        <v>60</v>
      </c>
      <c r="E12511">
        <v>0</v>
      </c>
      <c r="F12511">
        <v>0</v>
      </c>
      <c r="G12511">
        <v>0</v>
      </c>
      <c r="H12511">
        <v>0</v>
      </c>
    </row>
    <row r="12512" spans="1:8" x14ac:dyDescent="0.25">
      <c r="A12512" t="s">
        <v>59</v>
      </c>
      <c r="B12512">
        <v>2018</v>
      </c>
      <c r="C12512" t="s">
        <v>6</v>
      </c>
      <c r="D12512" t="s">
        <v>60</v>
      </c>
      <c r="E12512">
        <v>0</v>
      </c>
      <c r="F12512">
        <v>0</v>
      </c>
      <c r="G12512">
        <v>0</v>
      </c>
      <c r="H12512">
        <v>0</v>
      </c>
    </row>
    <row r="12513" spans="1:8" x14ac:dyDescent="0.25">
      <c r="A12513" t="s">
        <v>59</v>
      </c>
      <c r="B12513">
        <v>2018</v>
      </c>
      <c r="C12513" t="s">
        <v>6</v>
      </c>
      <c r="D12513" t="s">
        <v>60</v>
      </c>
      <c r="E12513">
        <v>17</v>
      </c>
      <c r="F12513">
        <v>1.8480700000000001</v>
      </c>
      <c r="G12513">
        <v>350.76</v>
      </c>
      <c r="H12513">
        <v>332.49</v>
      </c>
    </row>
    <row r="12514" spans="1:8" x14ac:dyDescent="0.25">
      <c r="A12514" t="s">
        <v>59</v>
      </c>
      <c r="B12514">
        <v>2018</v>
      </c>
      <c r="C12514" t="s">
        <v>6</v>
      </c>
      <c r="D12514" t="s">
        <v>60</v>
      </c>
      <c r="E12514">
        <v>253</v>
      </c>
      <c r="F12514">
        <v>1801.40129</v>
      </c>
      <c r="G12514">
        <v>157093.16</v>
      </c>
      <c r="H12514">
        <v>163203.57999999999</v>
      </c>
    </row>
    <row r="12515" spans="1:8" x14ac:dyDescent="0.25">
      <c r="A12515" t="s">
        <v>59</v>
      </c>
      <c r="B12515">
        <v>2018</v>
      </c>
      <c r="C12515" t="s">
        <v>6</v>
      </c>
      <c r="D12515" t="s">
        <v>60</v>
      </c>
      <c r="E12515">
        <v>4</v>
      </c>
      <c r="F12515">
        <v>24.91377</v>
      </c>
      <c r="G12515">
        <v>2334.98</v>
      </c>
      <c r="H12515">
        <v>2485.59</v>
      </c>
    </row>
    <row r="12516" spans="1:8" x14ac:dyDescent="0.25">
      <c r="A12516" t="s">
        <v>59</v>
      </c>
      <c r="B12516">
        <v>2018</v>
      </c>
      <c r="C12516" t="s">
        <v>6</v>
      </c>
      <c r="D12516" t="s">
        <v>60</v>
      </c>
      <c r="E12516">
        <v>1018</v>
      </c>
      <c r="F12516">
        <v>1346.0048400000001</v>
      </c>
      <c r="G12516">
        <v>161235.63</v>
      </c>
      <c r="H12516">
        <v>163793.42000000001</v>
      </c>
    </row>
    <row r="12517" spans="1:8" x14ac:dyDescent="0.25">
      <c r="A12517" t="s">
        <v>59</v>
      </c>
      <c r="B12517">
        <v>2018</v>
      </c>
      <c r="C12517" t="s">
        <v>6</v>
      </c>
      <c r="D12517" t="s">
        <v>60</v>
      </c>
      <c r="E12517">
        <v>7683</v>
      </c>
      <c r="F12517">
        <v>2104.9913200000001</v>
      </c>
      <c r="G12517">
        <v>182512.74</v>
      </c>
      <c r="H12517">
        <v>185809.68</v>
      </c>
    </row>
    <row r="12518" spans="1:8" x14ac:dyDescent="0.25">
      <c r="A12518" t="s">
        <v>59</v>
      </c>
      <c r="B12518">
        <v>2018</v>
      </c>
      <c r="C12518" t="s">
        <v>6</v>
      </c>
      <c r="D12518" t="s">
        <v>60</v>
      </c>
      <c r="E12518">
        <v>0</v>
      </c>
      <c r="F12518">
        <v>0</v>
      </c>
      <c r="G12518">
        <v>0</v>
      </c>
      <c r="H12518">
        <v>0</v>
      </c>
    </row>
    <row r="12519" spans="1:8" x14ac:dyDescent="0.25">
      <c r="A12519" t="s">
        <v>59</v>
      </c>
      <c r="B12519">
        <v>2018</v>
      </c>
      <c r="C12519" t="s">
        <v>6</v>
      </c>
      <c r="D12519" t="s">
        <v>60</v>
      </c>
      <c r="E12519">
        <v>36</v>
      </c>
      <c r="F12519">
        <v>16.381740000000001</v>
      </c>
      <c r="G12519">
        <v>1299.98</v>
      </c>
      <c r="H12519">
        <v>1362.48</v>
      </c>
    </row>
    <row r="12520" spans="1:8" x14ac:dyDescent="0.25">
      <c r="A12520" t="s">
        <v>59</v>
      </c>
      <c r="B12520">
        <v>2018</v>
      </c>
      <c r="C12520" t="s">
        <v>6</v>
      </c>
      <c r="D12520" t="s">
        <v>60</v>
      </c>
      <c r="E12520">
        <v>0</v>
      </c>
      <c r="F12520">
        <v>0</v>
      </c>
      <c r="G12520">
        <v>0</v>
      </c>
      <c r="H12520">
        <v>0</v>
      </c>
    </row>
    <row r="12521" spans="1:8" x14ac:dyDescent="0.25">
      <c r="A12521" t="s">
        <v>59</v>
      </c>
      <c r="B12521">
        <v>2018</v>
      </c>
      <c r="C12521" t="s">
        <v>6</v>
      </c>
      <c r="D12521" t="s">
        <v>60</v>
      </c>
      <c r="E12521">
        <v>0</v>
      </c>
      <c r="F12521">
        <v>0</v>
      </c>
      <c r="G12521">
        <v>0</v>
      </c>
      <c r="H12521">
        <v>0</v>
      </c>
    </row>
    <row r="12522" spans="1:8" x14ac:dyDescent="0.25">
      <c r="A12522" t="s">
        <v>59</v>
      </c>
      <c r="B12522">
        <v>2018</v>
      </c>
      <c r="C12522" t="s">
        <v>6</v>
      </c>
      <c r="D12522" t="s">
        <v>60</v>
      </c>
      <c r="E12522">
        <v>288</v>
      </c>
      <c r="F12522">
        <v>84.532899999999998</v>
      </c>
      <c r="G12522">
        <v>6107.66</v>
      </c>
      <c r="H12522">
        <v>6105.63</v>
      </c>
    </row>
    <row r="12523" spans="1:8" x14ac:dyDescent="0.25">
      <c r="A12523" t="s">
        <v>59</v>
      </c>
      <c r="B12523">
        <v>2018</v>
      </c>
      <c r="C12523" t="s">
        <v>6</v>
      </c>
      <c r="D12523" t="s">
        <v>60</v>
      </c>
      <c r="E12523">
        <v>273</v>
      </c>
      <c r="F12523">
        <v>128.07265000000001</v>
      </c>
      <c r="G12523">
        <v>9483.23</v>
      </c>
      <c r="H12523">
        <v>9935.51</v>
      </c>
    </row>
    <row r="12524" spans="1:8" x14ac:dyDescent="0.25">
      <c r="A12524" t="s">
        <v>59</v>
      </c>
      <c r="B12524">
        <v>2018</v>
      </c>
      <c r="C12524" t="s">
        <v>6</v>
      </c>
      <c r="D12524" t="s">
        <v>60</v>
      </c>
      <c r="E12524">
        <v>0</v>
      </c>
      <c r="F12524">
        <v>0</v>
      </c>
      <c r="G12524">
        <v>0</v>
      </c>
      <c r="H12524">
        <v>0</v>
      </c>
    </row>
    <row r="12525" spans="1:8" x14ac:dyDescent="0.25">
      <c r="A12525" t="s">
        <v>59</v>
      </c>
      <c r="B12525">
        <v>2018</v>
      </c>
      <c r="C12525" t="s">
        <v>6</v>
      </c>
      <c r="D12525" t="s">
        <v>60</v>
      </c>
      <c r="E12525">
        <v>0</v>
      </c>
      <c r="F12525">
        <v>0</v>
      </c>
      <c r="G12525">
        <v>0</v>
      </c>
      <c r="H12525">
        <v>0</v>
      </c>
    </row>
    <row r="12526" spans="1:8" x14ac:dyDescent="0.25">
      <c r="A12526" t="s">
        <v>59</v>
      </c>
      <c r="B12526">
        <v>2018</v>
      </c>
      <c r="C12526" t="s">
        <v>6</v>
      </c>
      <c r="D12526" t="s">
        <v>60</v>
      </c>
      <c r="E12526">
        <v>3</v>
      </c>
      <c r="F12526">
        <v>9.9868299999999994</v>
      </c>
      <c r="G12526">
        <v>691.53</v>
      </c>
      <c r="H12526">
        <v>1047.52</v>
      </c>
    </row>
    <row r="12527" spans="1:8" x14ac:dyDescent="0.25">
      <c r="A12527" t="s">
        <v>59</v>
      </c>
      <c r="B12527">
        <v>2018</v>
      </c>
      <c r="C12527" t="s">
        <v>6</v>
      </c>
      <c r="D12527" t="s">
        <v>60</v>
      </c>
      <c r="E12527">
        <v>0</v>
      </c>
      <c r="F12527">
        <v>0</v>
      </c>
      <c r="G12527">
        <v>0</v>
      </c>
      <c r="H12527">
        <v>0</v>
      </c>
    </row>
    <row r="12528" spans="1:8" x14ac:dyDescent="0.25">
      <c r="A12528" t="s">
        <v>59</v>
      </c>
      <c r="B12528">
        <v>2018</v>
      </c>
      <c r="C12528" t="s">
        <v>6</v>
      </c>
      <c r="D12528" t="s">
        <v>60</v>
      </c>
      <c r="E12528">
        <v>11</v>
      </c>
      <c r="F12528">
        <v>13.74728</v>
      </c>
      <c r="G12528">
        <v>1189.78</v>
      </c>
      <c r="H12528">
        <v>768.33</v>
      </c>
    </row>
    <row r="12529" spans="1:8" x14ac:dyDescent="0.25">
      <c r="A12529" t="s">
        <v>59</v>
      </c>
      <c r="B12529">
        <v>2018</v>
      </c>
      <c r="C12529" t="s">
        <v>6</v>
      </c>
      <c r="D12529" t="s">
        <v>60</v>
      </c>
      <c r="E12529">
        <v>37</v>
      </c>
      <c r="F12529">
        <v>51.813659999999999</v>
      </c>
      <c r="G12529">
        <v>4414.03</v>
      </c>
      <c r="H12529">
        <v>4187.78</v>
      </c>
    </row>
    <row r="12530" spans="1:8" x14ac:dyDescent="0.25">
      <c r="A12530" t="s">
        <v>59</v>
      </c>
      <c r="B12530">
        <v>2018</v>
      </c>
      <c r="C12530" t="s">
        <v>6</v>
      </c>
      <c r="D12530" t="s">
        <v>60</v>
      </c>
      <c r="E12530">
        <v>0</v>
      </c>
      <c r="F12530">
        <v>0</v>
      </c>
      <c r="G12530">
        <v>0</v>
      </c>
      <c r="H12530">
        <v>0</v>
      </c>
    </row>
    <row r="12531" spans="1:8" x14ac:dyDescent="0.25">
      <c r="A12531" t="s">
        <v>59</v>
      </c>
      <c r="B12531">
        <v>2018</v>
      </c>
      <c r="C12531" t="s">
        <v>6</v>
      </c>
      <c r="D12531" t="s">
        <v>63</v>
      </c>
      <c r="E12531">
        <v>157116</v>
      </c>
      <c r="F12531">
        <v>28797.062610000001</v>
      </c>
      <c r="G12531">
        <v>2745714.78</v>
      </c>
      <c r="H12531">
        <v>1862437.75</v>
      </c>
    </row>
    <row r="12532" spans="1:8" x14ac:dyDescent="0.25">
      <c r="A12532" t="s">
        <v>59</v>
      </c>
      <c r="B12532">
        <v>2018</v>
      </c>
      <c r="C12532" t="s">
        <v>6</v>
      </c>
      <c r="D12532" t="s">
        <v>63</v>
      </c>
      <c r="E12532">
        <v>28</v>
      </c>
      <c r="F12532">
        <v>4.9390000000000001</v>
      </c>
      <c r="G12532">
        <v>674.16</v>
      </c>
      <c r="H12532">
        <v>661.19</v>
      </c>
    </row>
    <row r="12533" spans="1:8" x14ac:dyDescent="0.25">
      <c r="A12533" t="s">
        <v>59</v>
      </c>
      <c r="B12533">
        <v>2018</v>
      </c>
      <c r="C12533" t="s">
        <v>6</v>
      </c>
      <c r="D12533" t="s">
        <v>63</v>
      </c>
      <c r="E12533">
        <v>807225</v>
      </c>
      <c r="F12533">
        <v>110685.52237000001</v>
      </c>
      <c r="G12533">
        <v>10813975.4</v>
      </c>
      <c r="H12533">
        <v>9511569</v>
      </c>
    </row>
    <row r="12534" spans="1:8" x14ac:dyDescent="0.25">
      <c r="A12534" t="s">
        <v>59</v>
      </c>
      <c r="B12534">
        <v>2018</v>
      </c>
      <c r="C12534" t="s">
        <v>6</v>
      </c>
      <c r="D12534" t="s">
        <v>63</v>
      </c>
      <c r="E12534">
        <v>0</v>
      </c>
      <c r="F12534">
        <v>0</v>
      </c>
      <c r="G12534">
        <v>0</v>
      </c>
      <c r="H12534">
        <v>0</v>
      </c>
    </row>
    <row r="12535" spans="1:8" x14ac:dyDescent="0.25">
      <c r="A12535" t="s">
        <v>59</v>
      </c>
      <c r="B12535">
        <v>2018</v>
      </c>
      <c r="C12535" t="s">
        <v>6</v>
      </c>
      <c r="D12535" t="s">
        <v>64</v>
      </c>
      <c r="E12535">
        <v>0</v>
      </c>
      <c r="F12535">
        <v>0</v>
      </c>
      <c r="G12535">
        <v>0</v>
      </c>
      <c r="H12535">
        <v>0</v>
      </c>
    </row>
    <row r="12536" spans="1:8" x14ac:dyDescent="0.25">
      <c r="A12536" t="s">
        <v>59</v>
      </c>
      <c r="B12536">
        <v>2018</v>
      </c>
      <c r="C12536" t="s">
        <v>6</v>
      </c>
      <c r="D12536" t="s">
        <v>61</v>
      </c>
      <c r="E12536">
        <v>1531</v>
      </c>
      <c r="F12536">
        <v>13229.58784</v>
      </c>
      <c r="G12536">
        <v>1066107.58</v>
      </c>
      <c r="H12536">
        <v>1069060.03</v>
      </c>
    </row>
    <row r="12537" spans="1:8" x14ac:dyDescent="0.25">
      <c r="A12537" t="s">
        <v>59</v>
      </c>
      <c r="B12537">
        <v>2018</v>
      </c>
      <c r="C12537" t="s">
        <v>6</v>
      </c>
      <c r="D12537" t="s">
        <v>61</v>
      </c>
      <c r="E12537">
        <v>1325</v>
      </c>
      <c r="F12537">
        <v>1609.71117</v>
      </c>
      <c r="G12537">
        <v>206202.45</v>
      </c>
      <c r="H12537">
        <v>213035.31</v>
      </c>
    </row>
    <row r="12538" spans="1:8" x14ac:dyDescent="0.25">
      <c r="A12538" t="s">
        <v>59</v>
      </c>
      <c r="B12538">
        <v>2018</v>
      </c>
      <c r="C12538" t="s">
        <v>6</v>
      </c>
      <c r="D12538" t="s">
        <v>61</v>
      </c>
      <c r="E12538">
        <v>10277</v>
      </c>
      <c r="F12538">
        <v>3203.5170600000001</v>
      </c>
      <c r="G12538">
        <v>256533.66</v>
      </c>
      <c r="H12538">
        <v>256459.8</v>
      </c>
    </row>
    <row r="12539" spans="1:8" x14ac:dyDescent="0.25">
      <c r="A12539" t="s">
        <v>59</v>
      </c>
      <c r="B12539">
        <v>2018</v>
      </c>
      <c r="C12539" t="s">
        <v>6</v>
      </c>
      <c r="D12539" t="s">
        <v>60</v>
      </c>
      <c r="E12539">
        <v>3</v>
      </c>
      <c r="F12539">
        <v>3.3220000000000001</v>
      </c>
      <c r="G12539">
        <v>602.72</v>
      </c>
      <c r="H12539">
        <v>237.9</v>
      </c>
    </row>
    <row r="12540" spans="1:8" x14ac:dyDescent="0.25">
      <c r="A12540" t="s">
        <v>59</v>
      </c>
      <c r="B12540">
        <v>2018</v>
      </c>
      <c r="C12540" t="s">
        <v>6</v>
      </c>
      <c r="D12540" t="s">
        <v>60</v>
      </c>
      <c r="E12540">
        <v>29</v>
      </c>
      <c r="F12540">
        <v>51.571240000000003</v>
      </c>
      <c r="G12540">
        <v>4388.67</v>
      </c>
      <c r="H12540">
        <v>5056.38</v>
      </c>
    </row>
    <row r="12541" spans="1:8" x14ac:dyDescent="0.25">
      <c r="A12541" t="s">
        <v>59</v>
      </c>
      <c r="B12541">
        <v>2018</v>
      </c>
      <c r="C12541" t="s">
        <v>6</v>
      </c>
      <c r="D12541" t="s">
        <v>60</v>
      </c>
      <c r="E12541">
        <v>652</v>
      </c>
      <c r="F12541">
        <v>195.44602</v>
      </c>
      <c r="G12541">
        <v>13896.28</v>
      </c>
      <c r="H12541">
        <v>15848.65</v>
      </c>
    </row>
    <row r="12542" spans="1:8" x14ac:dyDescent="0.25">
      <c r="A12542" t="s">
        <v>59</v>
      </c>
      <c r="B12542">
        <v>2018</v>
      </c>
      <c r="C12542" t="s">
        <v>6</v>
      </c>
      <c r="D12542" t="s">
        <v>62</v>
      </c>
      <c r="E12542">
        <v>2713</v>
      </c>
      <c r="F12542">
        <v>20481.987160000001</v>
      </c>
      <c r="G12542">
        <v>1996508.3</v>
      </c>
      <c r="H12542">
        <v>2006202.99</v>
      </c>
    </row>
    <row r="12543" spans="1:8" x14ac:dyDescent="0.25">
      <c r="A12543" t="s">
        <v>59</v>
      </c>
      <c r="B12543">
        <v>2018</v>
      </c>
      <c r="C12543" t="s">
        <v>6</v>
      </c>
      <c r="D12543" t="s">
        <v>62</v>
      </c>
      <c r="E12543">
        <v>5232</v>
      </c>
      <c r="F12543">
        <v>8811.9527799999996</v>
      </c>
      <c r="G12543">
        <v>1083421.8500000001</v>
      </c>
      <c r="H12543">
        <v>1093922.6299999999</v>
      </c>
    </row>
    <row r="12544" spans="1:8" x14ac:dyDescent="0.25">
      <c r="A12544" t="s">
        <v>59</v>
      </c>
      <c r="B12544">
        <v>2018</v>
      </c>
      <c r="C12544" t="s">
        <v>6</v>
      </c>
      <c r="D12544" t="s">
        <v>62</v>
      </c>
      <c r="E12544">
        <v>123990</v>
      </c>
      <c r="F12544">
        <v>31481.65712</v>
      </c>
      <c r="G12544">
        <v>3026896.2</v>
      </c>
      <c r="H12544">
        <v>3108893.41</v>
      </c>
    </row>
    <row r="12545" spans="1:8" x14ac:dyDescent="0.25">
      <c r="A12545" t="s">
        <v>59</v>
      </c>
      <c r="B12545">
        <v>2018</v>
      </c>
      <c r="C12545" t="s">
        <v>6</v>
      </c>
      <c r="D12545" t="s">
        <v>60</v>
      </c>
      <c r="E12545">
        <v>24</v>
      </c>
      <c r="F12545">
        <v>109.8289</v>
      </c>
      <c r="G12545">
        <v>9672.23</v>
      </c>
      <c r="H12545">
        <v>12365.61</v>
      </c>
    </row>
    <row r="12546" spans="1:8" x14ac:dyDescent="0.25">
      <c r="A12546" t="s">
        <v>59</v>
      </c>
      <c r="B12546">
        <v>2018</v>
      </c>
      <c r="C12546" t="s">
        <v>6</v>
      </c>
      <c r="D12546" t="s">
        <v>60</v>
      </c>
      <c r="E12546">
        <v>63</v>
      </c>
      <c r="F12546">
        <v>97.690259999999995</v>
      </c>
      <c r="G12546">
        <v>10118.719999999999</v>
      </c>
      <c r="H12546">
        <v>6110.88</v>
      </c>
    </row>
    <row r="12547" spans="1:8" x14ac:dyDescent="0.25">
      <c r="A12547" t="s">
        <v>59</v>
      </c>
      <c r="B12547">
        <v>2018</v>
      </c>
      <c r="C12547" t="s">
        <v>6</v>
      </c>
      <c r="D12547" t="s">
        <v>60</v>
      </c>
      <c r="E12547">
        <v>24</v>
      </c>
      <c r="F12547">
        <v>134.19942</v>
      </c>
      <c r="G12547">
        <v>5385.49</v>
      </c>
      <c r="H12547">
        <v>5637.46</v>
      </c>
    </row>
    <row r="12548" spans="1:8" x14ac:dyDescent="0.25">
      <c r="A12548" t="s">
        <v>59</v>
      </c>
      <c r="B12548">
        <v>2018</v>
      </c>
      <c r="C12548" t="s">
        <v>6</v>
      </c>
      <c r="D12548" t="s">
        <v>60</v>
      </c>
      <c r="E12548">
        <v>37</v>
      </c>
      <c r="F12548">
        <v>243.15738999999999</v>
      </c>
      <c r="G12548">
        <v>16519.810000000001</v>
      </c>
      <c r="H12548">
        <v>16559.23</v>
      </c>
    </row>
    <row r="12549" spans="1:8" x14ac:dyDescent="0.25">
      <c r="A12549" t="s">
        <v>59</v>
      </c>
      <c r="B12549">
        <v>2018</v>
      </c>
      <c r="C12549" t="s">
        <v>6</v>
      </c>
      <c r="D12549" t="s">
        <v>60</v>
      </c>
      <c r="E12549">
        <v>0</v>
      </c>
      <c r="F12549">
        <v>0</v>
      </c>
      <c r="G12549">
        <v>0</v>
      </c>
      <c r="H12549">
        <v>0</v>
      </c>
    </row>
    <row r="12550" spans="1:8" x14ac:dyDescent="0.25">
      <c r="A12550" t="s">
        <v>59</v>
      </c>
      <c r="B12550">
        <v>2018</v>
      </c>
      <c r="C12550" t="s">
        <v>6</v>
      </c>
      <c r="D12550" t="s">
        <v>60</v>
      </c>
      <c r="E12550">
        <v>0</v>
      </c>
      <c r="F12550">
        <v>0</v>
      </c>
      <c r="G12550">
        <v>0</v>
      </c>
      <c r="H12550">
        <v>0</v>
      </c>
    </row>
    <row r="12551" spans="1:8" x14ac:dyDescent="0.25">
      <c r="A12551" t="s">
        <v>59</v>
      </c>
      <c r="B12551">
        <v>2018</v>
      </c>
      <c r="C12551" t="s">
        <v>6</v>
      </c>
      <c r="D12551" t="s">
        <v>61</v>
      </c>
      <c r="E12551">
        <v>0</v>
      </c>
      <c r="F12551">
        <v>0</v>
      </c>
      <c r="G12551">
        <v>0</v>
      </c>
      <c r="H12551">
        <v>0</v>
      </c>
    </row>
    <row r="12552" spans="1:8" x14ac:dyDescent="0.25">
      <c r="A12552" t="s">
        <v>59</v>
      </c>
      <c r="B12552">
        <v>2018</v>
      </c>
      <c r="C12552" t="s">
        <v>6</v>
      </c>
      <c r="D12552" t="s">
        <v>60</v>
      </c>
      <c r="E12552">
        <v>0</v>
      </c>
      <c r="F12552">
        <v>0</v>
      </c>
      <c r="G12552">
        <v>0</v>
      </c>
      <c r="H12552">
        <v>0</v>
      </c>
    </row>
    <row r="12553" spans="1:8" x14ac:dyDescent="0.25">
      <c r="A12553" t="s">
        <v>59</v>
      </c>
      <c r="B12553">
        <v>2018</v>
      </c>
      <c r="C12553" t="s">
        <v>6</v>
      </c>
      <c r="D12553" t="s">
        <v>60</v>
      </c>
      <c r="E12553">
        <v>0</v>
      </c>
      <c r="F12553">
        <v>0</v>
      </c>
      <c r="G12553">
        <v>0</v>
      </c>
      <c r="H12553">
        <v>0</v>
      </c>
    </row>
    <row r="12554" spans="1:8" x14ac:dyDescent="0.25">
      <c r="A12554" t="s">
        <v>59</v>
      </c>
      <c r="B12554">
        <v>2018</v>
      </c>
      <c r="C12554" t="s">
        <v>6</v>
      </c>
      <c r="D12554" t="s">
        <v>60</v>
      </c>
      <c r="E12554">
        <v>0</v>
      </c>
      <c r="F12554">
        <v>0</v>
      </c>
      <c r="G12554">
        <v>0</v>
      </c>
      <c r="H12554">
        <v>0</v>
      </c>
    </row>
    <row r="12555" spans="1:8" x14ac:dyDescent="0.25">
      <c r="A12555" t="s">
        <v>59</v>
      </c>
      <c r="B12555">
        <v>2018</v>
      </c>
      <c r="C12555" t="s">
        <v>6</v>
      </c>
      <c r="D12555" t="s">
        <v>62</v>
      </c>
      <c r="E12555">
        <v>0</v>
      </c>
      <c r="F12555">
        <v>0</v>
      </c>
      <c r="G12555">
        <v>0</v>
      </c>
      <c r="H12555">
        <v>0</v>
      </c>
    </row>
    <row r="12556" spans="1:8" x14ac:dyDescent="0.25">
      <c r="A12556" t="s">
        <v>59</v>
      </c>
      <c r="B12556">
        <v>2018</v>
      </c>
      <c r="C12556" t="s">
        <v>6</v>
      </c>
      <c r="D12556" t="s">
        <v>60</v>
      </c>
      <c r="E12556">
        <v>0</v>
      </c>
      <c r="F12556">
        <v>0</v>
      </c>
      <c r="G12556">
        <v>0</v>
      </c>
      <c r="H12556">
        <v>0</v>
      </c>
    </row>
    <row r="12557" spans="1:8" x14ac:dyDescent="0.25">
      <c r="A12557" t="s">
        <v>59</v>
      </c>
      <c r="B12557">
        <v>2018</v>
      </c>
      <c r="C12557" t="s">
        <v>6</v>
      </c>
      <c r="D12557" t="s">
        <v>60</v>
      </c>
      <c r="E12557">
        <v>0</v>
      </c>
      <c r="F12557">
        <v>0</v>
      </c>
      <c r="G12557">
        <v>0</v>
      </c>
      <c r="H12557">
        <v>0</v>
      </c>
    </row>
    <row r="12558" spans="1:8" x14ac:dyDescent="0.25">
      <c r="A12558" t="s">
        <v>59</v>
      </c>
      <c r="B12558">
        <v>2018</v>
      </c>
      <c r="C12558" t="s">
        <v>6</v>
      </c>
      <c r="D12558" t="s">
        <v>60</v>
      </c>
      <c r="E12558">
        <v>0</v>
      </c>
      <c r="F12558">
        <v>0</v>
      </c>
      <c r="G12558">
        <v>0</v>
      </c>
      <c r="H12558">
        <v>0</v>
      </c>
    </row>
    <row r="12559" spans="1:8" x14ac:dyDescent="0.25">
      <c r="A12559" t="s">
        <v>59</v>
      </c>
      <c r="B12559">
        <v>2018</v>
      </c>
      <c r="C12559" t="s">
        <v>6</v>
      </c>
      <c r="D12559" t="s">
        <v>60</v>
      </c>
      <c r="E12559">
        <v>0</v>
      </c>
      <c r="F12559">
        <v>0</v>
      </c>
      <c r="G12559">
        <v>0</v>
      </c>
      <c r="H12559">
        <v>0</v>
      </c>
    </row>
    <row r="12560" spans="1:8" x14ac:dyDescent="0.25">
      <c r="A12560" t="s">
        <v>59</v>
      </c>
      <c r="B12560">
        <v>2018</v>
      </c>
      <c r="C12560" t="s">
        <v>6</v>
      </c>
      <c r="D12560" t="s">
        <v>61</v>
      </c>
      <c r="E12560">
        <v>0</v>
      </c>
      <c r="F12560">
        <v>0</v>
      </c>
      <c r="G12560">
        <v>0</v>
      </c>
      <c r="H12560">
        <v>0</v>
      </c>
    </row>
    <row r="12561" spans="1:8" x14ac:dyDescent="0.25">
      <c r="A12561" t="s">
        <v>59</v>
      </c>
      <c r="B12561">
        <v>2018</v>
      </c>
      <c r="C12561" t="s">
        <v>6</v>
      </c>
      <c r="D12561" t="s">
        <v>60</v>
      </c>
      <c r="E12561">
        <v>0</v>
      </c>
      <c r="F12561">
        <v>0</v>
      </c>
      <c r="G12561">
        <v>0</v>
      </c>
      <c r="H12561">
        <v>0</v>
      </c>
    </row>
    <row r="12562" spans="1:8" x14ac:dyDescent="0.25">
      <c r="A12562" t="s">
        <v>59</v>
      </c>
      <c r="B12562">
        <v>2018</v>
      </c>
      <c r="C12562" t="s">
        <v>6</v>
      </c>
      <c r="D12562" t="s">
        <v>60</v>
      </c>
      <c r="E12562">
        <v>0</v>
      </c>
      <c r="F12562">
        <v>0</v>
      </c>
      <c r="G12562">
        <v>0</v>
      </c>
      <c r="H12562">
        <v>0</v>
      </c>
    </row>
    <row r="12563" spans="1:8" x14ac:dyDescent="0.25">
      <c r="A12563" t="s">
        <v>59</v>
      </c>
      <c r="B12563">
        <v>2018</v>
      </c>
      <c r="C12563" t="s">
        <v>6</v>
      </c>
      <c r="D12563" t="s">
        <v>60</v>
      </c>
      <c r="E12563">
        <v>0</v>
      </c>
      <c r="F12563">
        <v>0</v>
      </c>
      <c r="G12563">
        <v>0</v>
      </c>
      <c r="H12563">
        <v>0</v>
      </c>
    </row>
    <row r="12564" spans="1:8" x14ac:dyDescent="0.25">
      <c r="A12564" t="s">
        <v>59</v>
      </c>
      <c r="B12564">
        <v>2018</v>
      </c>
      <c r="C12564" t="s">
        <v>6</v>
      </c>
      <c r="D12564" t="s">
        <v>60</v>
      </c>
      <c r="E12564">
        <v>0</v>
      </c>
      <c r="F12564">
        <v>0</v>
      </c>
      <c r="G12564">
        <v>0</v>
      </c>
      <c r="H12564">
        <v>0</v>
      </c>
    </row>
    <row r="12565" spans="1:8" x14ac:dyDescent="0.25">
      <c r="A12565" t="s">
        <v>59</v>
      </c>
      <c r="B12565">
        <v>2018</v>
      </c>
      <c r="C12565" t="s">
        <v>6</v>
      </c>
      <c r="D12565" t="s">
        <v>60</v>
      </c>
      <c r="E12565">
        <v>0</v>
      </c>
      <c r="F12565">
        <v>0</v>
      </c>
      <c r="G12565">
        <v>0</v>
      </c>
      <c r="H12565">
        <v>0</v>
      </c>
    </row>
    <row r="12566" spans="1:8" x14ac:dyDescent="0.25">
      <c r="A12566" t="s">
        <v>59</v>
      </c>
      <c r="B12566">
        <v>2018</v>
      </c>
      <c r="C12566" t="s">
        <v>6</v>
      </c>
      <c r="D12566" t="s">
        <v>60</v>
      </c>
      <c r="E12566">
        <v>8</v>
      </c>
      <c r="F12566">
        <v>165.11322999999999</v>
      </c>
      <c r="G12566">
        <v>9236.36</v>
      </c>
      <c r="H12566">
        <v>10492.86</v>
      </c>
    </row>
    <row r="12567" spans="1:8" x14ac:dyDescent="0.25">
      <c r="A12567" t="s">
        <v>59</v>
      </c>
      <c r="B12567">
        <v>2018</v>
      </c>
      <c r="C12567" t="s">
        <v>6</v>
      </c>
      <c r="D12567" t="s">
        <v>60</v>
      </c>
      <c r="E12567">
        <v>0</v>
      </c>
      <c r="F12567">
        <v>0</v>
      </c>
      <c r="G12567">
        <v>0</v>
      </c>
      <c r="H12567">
        <v>0</v>
      </c>
    </row>
    <row r="12568" spans="1:8" x14ac:dyDescent="0.25">
      <c r="A12568" t="s">
        <v>59</v>
      </c>
      <c r="B12568">
        <v>2018</v>
      </c>
      <c r="C12568" t="s">
        <v>6</v>
      </c>
      <c r="D12568" t="s">
        <v>60</v>
      </c>
      <c r="E12568">
        <v>0</v>
      </c>
      <c r="F12568">
        <v>0</v>
      </c>
      <c r="G12568">
        <v>0</v>
      </c>
      <c r="H12568">
        <v>0</v>
      </c>
    </row>
    <row r="12569" spans="1:8" x14ac:dyDescent="0.25">
      <c r="A12569" t="s">
        <v>59</v>
      </c>
      <c r="B12569">
        <v>2018</v>
      </c>
      <c r="C12569" t="s">
        <v>6</v>
      </c>
      <c r="D12569" t="s">
        <v>62</v>
      </c>
      <c r="E12569">
        <v>0</v>
      </c>
      <c r="F12569">
        <v>0</v>
      </c>
      <c r="G12569">
        <v>0</v>
      </c>
      <c r="H12569">
        <v>0</v>
      </c>
    </row>
    <row r="12570" spans="1:8" x14ac:dyDescent="0.25">
      <c r="A12570" t="s">
        <v>59</v>
      </c>
      <c r="B12570">
        <v>2018</v>
      </c>
      <c r="C12570" t="s">
        <v>6</v>
      </c>
      <c r="D12570" t="s">
        <v>60</v>
      </c>
      <c r="E12570">
        <v>0</v>
      </c>
      <c r="F12570">
        <v>0</v>
      </c>
      <c r="G12570">
        <v>0</v>
      </c>
      <c r="H12570">
        <v>0</v>
      </c>
    </row>
    <row r="12571" spans="1:8" x14ac:dyDescent="0.25">
      <c r="A12571" t="s">
        <v>59</v>
      </c>
      <c r="B12571">
        <v>2018</v>
      </c>
      <c r="C12571" t="s">
        <v>6</v>
      </c>
      <c r="D12571" t="s">
        <v>60</v>
      </c>
      <c r="E12571">
        <v>0</v>
      </c>
      <c r="F12571">
        <v>0</v>
      </c>
      <c r="G12571">
        <v>0</v>
      </c>
      <c r="H12571">
        <v>0</v>
      </c>
    </row>
    <row r="12572" spans="1:8" x14ac:dyDescent="0.25">
      <c r="A12572" t="s">
        <v>59</v>
      </c>
      <c r="B12572">
        <v>2018</v>
      </c>
      <c r="C12572" t="s">
        <v>6</v>
      </c>
      <c r="D12572" t="s">
        <v>60</v>
      </c>
      <c r="E12572">
        <v>1</v>
      </c>
      <c r="F12572">
        <v>29.061579999999999</v>
      </c>
      <c r="G12572">
        <v>2139.65</v>
      </c>
      <c r="H12572">
        <v>0</v>
      </c>
    </row>
    <row r="12573" spans="1:8" x14ac:dyDescent="0.25">
      <c r="A12573" t="s">
        <v>59</v>
      </c>
      <c r="B12573">
        <v>2018</v>
      </c>
      <c r="C12573" t="s">
        <v>6</v>
      </c>
      <c r="D12573" t="s">
        <v>61</v>
      </c>
      <c r="E12573">
        <v>0</v>
      </c>
      <c r="F12573">
        <v>0</v>
      </c>
      <c r="G12573">
        <v>0</v>
      </c>
      <c r="H12573">
        <v>0</v>
      </c>
    </row>
    <row r="12574" spans="1:8" x14ac:dyDescent="0.25">
      <c r="A12574" t="s">
        <v>59</v>
      </c>
      <c r="B12574">
        <v>2018</v>
      </c>
      <c r="C12574" t="s">
        <v>6</v>
      </c>
      <c r="D12574" t="s">
        <v>61</v>
      </c>
      <c r="E12574">
        <v>8</v>
      </c>
      <c r="F12574">
        <v>849.71217999999999</v>
      </c>
      <c r="G12574">
        <v>66836.98</v>
      </c>
      <c r="H12574">
        <v>62705.64</v>
      </c>
    </row>
    <row r="12575" spans="1:8" x14ac:dyDescent="0.25">
      <c r="A12575" t="s">
        <v>59</v>
      </c>
      <c r="B12575">
        <v>2018</v>
      </c>
      <c r="C12575" t="s">
        <v>6</v>
      </c>
      <c r="D12575" t="s">
        <v>61</v>
      </c>
      <c r="E12575">
        <v>0</v>
      </c>
      <c r="F12575">
        <v>0</v>
      </c>
      <c r="G12575">
        <v>0</v>
      </c>
      <c r="H12575">
        <v>0</v>
      </c>
    </row>
    <row r="12576" spans="1:8" x14ac:dyDescent="0.25">
      <c r="A12576" t="s">
        <v>59</v>
      </c>
      <c r="B12576">
        <v>2018</v>
      </c>
      <c r="C12576" t="s">
        <v>6</v>
      </c>
      <c r="D12576" t="s">
        <v>60</v>
      </c>
      <c r="E12576">
        <v>0</v>
      </c>
      <c r="F12576">
        <v>0</v>
      </c>
      <c r="G12576">
        <v>0</v>
      </c>
      <c r="H12576">
        <v>0</v>
      </c>
    </row>
    <row r="12577" spans="1:8" x14ac:dyDescent="0.25">
      <c r="A12577" t="s">
        <v>59</v>
      </c>
      <c r="B12577">
        <v>2018</v>
      </c>
      <c r="C12577" t="s">
        <v>6</v>
      </c>
      <c r="D12577" t="s">
        <v>60</v>
      </c>
      <c r="E12577">
        <v>0</v>
      </c>
      <c r="F12577">
        <v>0</v>
      </c>
      <c r="G12577">
        <v>0</v>
      </c>
      <c r="H12577">
        <v>0</v>
      </c>
    </row>
    <row r="12578" spans="1:8" x14ac:dyDescent="0.25">
      <c r="A12578" t="s">
        <v>59</v>
      </c>
      <c r="B12578">
        <v>2018</v>
      </c>
      <c r="C12578" t="s">
        <v>6</v>
      </c>
      <c r="D12578" t="s">
        <v>60</v>
      </c>
      <c r="E12578">
        <v>2</v>
      </c>
      <c r="F12578">
        <v>51.252180000000003</v>
      </c>
      <c r="G12578">
        <v>5416.81</v>
      </c>
      <c r="H12578">
        <v>5416.81</v>
      </c>
    </row>
    <row r="12579" spans="1:8" x14ac:dyDescent="0.25">
      <c r="A12579" t="s">
        <v>59</v>
      </c>
      <c r="B12579">
        <v>2018</v>
      </c>
      <c r="C12579" t="s">
        <v>6</v>
      </c>
      <c r="D12579" t="s">
        <v>60</v>
      </c>
      <c r="E12579">
        <v>0</v>
      </c>
      <c r="F12579">
        <v>0</v>
      </c>
      <c r="G12579">
        <v>0</v>
      </c>
      <c r="H12579">
        <v>0</v>
      </c>
    </row>
    <row r="12580" spans="1:8" x14ac:dyDescent="0.25">
      <c r="A12580" t="s">
        <v>59</v>
      </c>
      <c r="B12580">
        <v>2018</v>
      </c>
      <c r="C12580" t="s">
        <v>6</v>
      </c>
      <c r="D12580" t="s">
        <v>60</v>
      </c>
      <c r="E12580">
        <v>100</v>
      </c>
      <c r="F12580">
        <v>6751.7438199999997</v>
      </c>
      <c r="G12580">
        <v>495141.24</v>
      </c>
      <c r="H12580">
        <v>530749.42000000004</v>
      </c>
    </row>
    <row r="12581" spans="1:8" x14ac:dyDescent="0.25">
      <c r="A12581" t="s">
        <v>59</v>
      </c>
      <c r="B12581">
        <v>2018</v>
      </c>
      <c r="C12581" t="s">
        <v>6</v>
      </c>
      <c r="D12581" t="s">
        <v>60</v>
      </c>
      <c r="E12581">
        <v>1</v>
      </c>
      <c r="F12581">
        <v>-164.54067000000001</v>
      </c>
      <c r="G12581">
        <v>-11152.33</v>
      </c>
      <c r="H12581">
        <v>110.04</v>
      </c>
    </row>
    <row r="12582" spans="1:8" x14ac:dyDescent="0.25">
      <c r="A12582" t="s">
        <v>59</v>
      </c>
      <c r="B12582">
        <v>2018</v>
      </c>
      <c r="C12582" t="s">
        <v>6</v>
      </c>
      <c r="D12582" t="s">
        <v>62</v>
      </c>
      <c r="E12582">
        <v>4</v>
      </c>
      <c r="F12582">
        <v>577.04846999999995</v>
      </c>
      <c r="G12582">
        <v>55990.2</v>
      </c>
      <c r="H12582">
        <v>80836.89</v>
      </c>
    </row>
    <row r="12583" spans="1:8" x14ac:dyDescent="0.25">
      <c r="A12583" t="s">
        <v>59</v>
      </c>
      <c r="B12583">
        <v>2018</v>
      </c>
      <c r="C12583" t="s">
        <v>6</v>
      </c>
      <c r="D12583" t="s">
        <v>62</v>
      </c>
      <c r="E12583">
        <v>0</v>
      </c>
      <c r="F12583">
        <v>0</v>
      </c>
      <c r="G12583">
        <v>0</v>
      </c>
      <c r="H12583">
        <v>0</v>
      </c>
    </row>
    <row r="12584" spans="1:8" x14ac:dyDescent="0.25">
      <c r="A12584" t="s">
        <v>59</v>
      </c>
      <c r="B12584">
        <v>2018</v>
      </c>
      <c r="C12584" t="s">
        <v>6</v>
      </c>
      <c r="D12584" t="s">
        <v>60</v>
      </c>
      <c r="E12584">
        <v>0</v>
      </c>
      <c r="F12584">
        <v>0</v>
      </c>
      <c r="G12584">
        <v>0</v>
      </c>
      <c r="H12584">
        <v>0</v>
      </c>
    </row>
    <row r="12585" spans="1:8" x14ac:dyDescent="0.25">
      <c r="A12585" t="s">
        <v>59</v>
      </c>
      <c r="B12585">
        <v>2018</v>
      </c>
      <c r="C12585" t="s">
        <v>6</v>
      </c>
      <c r="D12585" t="s">
        <v>60</v>
      </c>
      <c r="E12585">
        <v>0</v>
      </c>
      <c r="F12585">
        <v>0</v>
      </c>
      <c r="G12585">
        <v>0</v>
      </c>
      <c r="H12585">
        <v>0</v>
      </c>
    </row>
    <row r="12586" spans="1:8" x14ac:dyDescent="0.25">
      <c r="A12586" t="s">
        <v>59</v>
      </c>
      <c r="B12586">
        <v>2018</v>
      </c>
      <c r="C12586" t="s">
        <v>6</v>
      </c>
      <c r="D12586" t="s">
        <v>60</v>
      </c>
      <c r="E12586">
        <v>0</v>
      </c>
      <c r="F12586">
        <v>0</v>
      </c>
      <c r="G12586">
        <v>0</v>
      </c>
      <c r="H12586">
        <v>0</v>
      </c>
    </row>
    <row r="12587" spans="1:8" x14ac:dyDescent="0.25">
      <c r="A12587" t="s">
        <v>59</v>
      </c>
      <c r="B12587">
        <v>2018</v>
      </c>
      <c r="C12587" t="s">
        <v>6</v>
      </c>
      <c r="D12587" t="s">
        <v>60</v>
      </c>
      <c r="E12587">
        <v>16</v>
      </c>
      <c r="F12587">
        <v>957.83160999999996</v>
      </c>
      <c r="G12587">
        <v>63101.73</v>
      </c>
      <c r="H12587">
        <v>63454.6</v>
      </c>
    </row>
    <row r="12588" spans="1:8" x14ac:dyDescent="0.25">
      <c r="A12588" t="s">
        <v>59</v>
      </c>
      <c r="B12588">
        <v>2018</v>
      </c>
      <c r="C12588" t="s">
        <v>6</v>
      </c>
      <c r="D12588" t="s">
        <v>60</v>
      </c>
      <c r="E12588">
        <v>0</v>
      </c>
      <c r="F12588">
        <v>0</v>
      </c>
      <c r="G12588">
        <v>0</v>
      </c>
      <c r="H12588">
        <v>0</v>
      </c>
    </row>
    <row r="12589" spans="1:8" x14ac:dyDescent="0.25">
      <c r="A12589" t="s">
        <v>59</v>
      </c>
      <c r="B12589">
        <v>2018</v>
      </c>
      <c r="C12589" t="s">
        <v>6</v>
      </c>
      <c r="D12589" t="s">
        <v>60</v>
      </c>
      <c r="E12589">
        <v>22</v>
      </c>
      <c r="F12589">
        <v>3034.56691</v>
      </c>
      <c r="G12589">
        <v>193788.81</v>
      </c>
      <c r="H12589">
        <v>176994.56</v>
      </c>
    </row>
    <row r="12590" spans="1:8" x14ac:dyDescent="0.25">
      <c r="A12590" t="s">
        <v>59</v>
      </c>
      <c r="B12590">
        <v>2018</v>
      </c>
      <c r="C12590" t="s">
        <v>6</v>
      </c>
      <c r="D12590" t="s">
        <v>60</v>
      </c>
      <c r="E12590">
        <v>1</v>
      </c>
      <c r="F12590">
        <v>0.45288</v>
      </c>
      <c r="G12590">
        <v>46.04</v>
      </c>
      <c r="H12590">
        <v>46.04</v>
      </c>
    </row>
    <row r="12591" spans="1:8" x14ac:dyDescent="0.25">
      <c r="A12591" t="s">
        <v>59</v>
      </c>
      <c r="B12591">
        <v>2018</v>
      </c>
      <c r="C12591" t="s">
        <v>6</v>
      </c>
      <c r="D12591" t="s">
        <v>60</v>
      </c>
      <c r="E12591">
        <v>0</v>
      </c>
      <c r="F12591">
        <v>0</v>
      </c>
      <c r="G12591">
        <v>0</v>
      </c>
      <c r="H12591">
        <v>0</v>
      </c>
    </row>
    <row r="12592" spans="1:8" x14ac:dyDescent="0.25">
      <c r="A12592" t="s">
        <v>59</v>
      </c>
      <c r="B12592">
        <v>2018</v>
      </c>
      <c r="C12592" t="s">
        <v>6</v>
      </c>
      <c r="D12592" t="s">
        <v>60</v>
      </c>
      <c r="E12592">
        <v>0</v>
      </c>
      <c r="F12592">
        <v>0</v>
      </c>
      <c r="G12592">
        <v>0</v>
      </c>
      <c r="H12592">
        <v>0</v>
      </c>
    </row>
    <row r="12593" spans="1:8" x14ac:dyDescent="0.25">
      <c r="A12593" t="s">
        <v>59</v>
      </c>
      <c r="B12593">
        <v>2018</v>
      </c>
      <c r="C12593" t="s">
        <v>6</v>
      </c>
      <c r="D12593" t="s">
        <v>60</v>
      </c>
      <c r="E12593">
        <v>0</v>
      </c>
      <c r="F12593">
        <v>0</v>
      </c>
      <c r="G12593">
        <v>0</v>
      </c>
      <c r="H12593">
        <v>0</v>
      </c>
    </row>
    <row r="12594" spans="1:8" x14ac:dyDescent="0.25">
      <c r="A12594" t="s">
        <v>59</v>
      </c>
      <c r="B12594">
        <v>2018</v>
      </c>
      <c r="C12594" t="s">
        <v>6</v>
      </c>
      <c r="D12594" t="s">
        <v>63</v>
      </c>
      <c r="E12594">
        <v>31</v>
      </c>
      <c r="F12594">
        <v>3.0449999999999999</v>
      </c>
      <c r="G12594">
        <v>298.05</v>
      </c>
      <c r="H12594">
        <v>298.73</v>
      </c>
    </row>
    <row r="12595" spans="1:8" x14ac:dyDescent="0.25">
      <c r="A12595" t="s">
        <v>59</v>
      </c>
      <c r="B12595">
        <v>2018</v>
      </c>
      <c r="C12595" t="s">
        <v>6</v>
      </c>
      <c r="D12595" t="s">
        <v>60</v>
      </c>
      <c r="E12595">
        <v>0</v>
      </c>
      <c r="F12595">
        <v>0</v>
      </c>
      <c r="G12595">
        <v>0</v>
      </c>
      <c r="H12595">
        <v>0</v>
      </c>
    </row>
    <row r="12596" spans="1:8" x14ac:dyDescent="0.25">
      <c r="A12596" t="s">
        <v>59</v>
      </c>
      <c r="B12596">
        <v>2018</v>
      </c>
      <c r="C12596" t="s">
        <v>6</v>
      </c>
      <c r="D12596" t="s">
        <v>60</v>
      </c>
      <c r="E12596">
        <v>0</v>
      </c>
      <c r="F12596">
        <v>0</v>
      </c>
      <c r="G12596">
        <v>0</v>
      </c>
      <c r="H12596">
        <v>0</v>
      </c>
    </row>
    <row r="12597" spans="1:8" x14ac:dyDescent="0.25">
      <c r="A12597" t="s">
        <v>59</v>
      </c>
      <c r="B12597">
        <v>2018</v>
      </c>
      <c r="C12597" t="s">
        <v>6</v>
      </c>
      <c r="D12597" t="s">
        <v>60</v>
      </c>
      <c r="E12597">
        <v>0</v>
      </c>
      <c r="F12597">
        <v>0</v>
      </c>
      <c r="G12597">
        <v>0</v>
      </c>
      <c r="H12597">
        <v>0</v>
      </c>
    </row>
    <row r="12598" spans="1:8" x14ac:dyDescent="0.25">
      <c r="A12598" t="s">
        <v>59</v>
      </c>
      <c r="B12598">
        <v>2018</v>
      </c>
      <c r="C12598" t="s">
        <v>6</v>
      </c>
      <c r="D12598" t="s">
        <v>60</v>
      </c>
      <c r="E12598">
        <v>0</v>
      </c>
      <c r="F12598">
        <v>0</v>
      </c>
      <c r="G12598">
        <v>0</v>
      </c>
      <c r="H12598">
        <v>0</v>
      </c>
    </row>
    <row r="12599" spans="1:8" x14ac:dyDescent="0.25">
      <c r="A12599" t="s">
        <v>59</v>
      </c>
      <c r="B12599">
        <v>2018</v>
      </c>
      <c r="C12599" t="s">
        <v>6</v>
      </c>
      <c r="D12599" t="s">
        <v>60</v>
      </c>
      <c r="E12599">
        <v>1</v>
      </c>
      <c r="F12599">
        <v>174.35599999999999</v>
      </c>
      <c r="G12599">
        <v>11232.76</v>
      </c>
      <c r="H12599">
        <v>11232.76</v>
      </c>
    </row>
    <row r="12600" spans="1:8" x14ac:dyDescent="0.25">
      <c r="A12600" t="s">
        <v>59</v>
      </c>
      <c r="B12600">
        <v>2018</v>
      </c>
      <c r="C12600" t="s">
        <v>6</v>
      </c>
      <c r="D12600" t="s">
        <v>60</v>
      </c>
      <c r="E12600">
        <v>0</v>
      </c>
      <c r="F12600">
        <v>0</v>
      </c>
      <c r="G12600">
        <v>0</v>
      </c>
      <c r="H12600">
        <v>0</v>
      </c>
    </row>
    <row r="12601" spans="1:8" x14ac:dyDescent="0.25">
      <c r="A12601" t="s">
        <v>59</v>
      </c>
      <c r="B12601">
        <v>2018</v>
      </c>
      <c r="C12601" t="s">
        <v>6</v>
      </c>
      <c r="D12601" t="s">
        <v>60</v>
      </c>
      <c r="E12601">
        <v>0</v>
      </c>
      <c r="F12601">
        <v>0</v>
      </c>
      <c r="G12601">
        <v>0</v>
      </c>
      <c r="H12601">
        <v>0</v>
      </c>
    </row>
    <row r="12602" spans="1:8" x14ac:dyDescent="0.25">
      <c r="A12602" t="s">
        <v>59</v>
      </c>
      <c r="B12602">
        <v>2018</v>
      </c>
      <c r="C12602" t="s">
        <v>6</v>
      </c>
      <c r="D12602" t="s">
        <v>60</v>
      </c>
      <c r="E12602">
        <v>3</v>
      </c>
      <c r="F12602">
        <v>26.543420000000001</v>
      </c>
      <c r="G12602">
        <v>2339.08</v>
      </c>
      <c r="H12602">
        <v>3523.56</v>
      </c>
    </row>
    <row r="12603" spans="1:8" x14ac:dyDescent="0.25">
      <c r="A12603" t="s">
        <v>59</v>
      </c>
      <c r="B12603">
        <v>2018</v>
      </c>
      <c r="C12603" t="s">
        <v>6</v>
      </c>
      <c r="D12603" t="s">
        <v>60</v>
      </c>
      <c r="E12603">
        <v>0</v>
      </c>
      <c r="F12603">
        <v>0</v>
      </c>
      <c r="G12603">
        <v>0</v>
      </c>
      <c r="H12603">
        <v>0</v>
      </c>
    </row>
    <row r="12604" spans="1:8" x14ac:dyDescent="0.25">
      <c r="A12604" t="s">
        <v>59</v>
      </c>
      <c r="B12604">
        <v>2018</v>
      </c>
      <c r="C12604" t="s">
        <v>6</v>
      </c>
      <c r="D12604" t="s">
        <v>60</v>
      </c>
      <c r="E12604">
        <v>5</v>
      </c>
      <c r="F12604">
        <v>1.139</v>
      </c>
      <c r="G12604">
        <v>100.34</v>
      </c>
      <c r="H12604">
        <v>79.97</v>
      </c>
    </row>
    <row r="12605" spans="1:8" x14ac:dyDescent="0.25">
      <c r="A12605" t="s">
        <v>59</v>
      </c>
      <c r="B12605">
        <v>2018</v>
      </c>
      <c r="C12605" t="s">
        <v>6</v>
      </c>
      <c r="D12605" t="s">
        <v>60</v>
      </c>
      <c r="E12605">
        <v>0</v>
      </c>
      <c r="F12605">
        <v>0</v>
      </c>
      <c r="G12605">
        <v>0</v>
      </c>
      <c r="H12605">
        <v>0</v>
      </c>
    </row>
    <row r="12606" spans="1:8" x14ac:dyDescent="0.25">
      <c r="A12606" t="s">
        <v>59</v>
      </c>
      <c r="B12606">
        <v>2018</v>
      </c>
      <c r="C12606" t="s">
        <v>6</v>
      </c>
      <c r="D12606" t="s">
        <v>60</v>
      </c>
      <c r="E12606">
        <v>20</v>
      </c>
      <c r="F12606">
        <v>7.1189</v>
      </c>
      <c r="G12606">
        <v>575.13</v>
      </c>
      <c r="H12606">
        <v>137.03</v>
      </c>
    </row>
    <row r="12607" spans="1:8" x14ac:dyDescent="0.25">
      <c r="A12607" t="s">
        <v>59</v>
      </c>
      <c r="B12607">
        <v>2018</v>
      </c>
      <c r="C12607" t="s">
        <v>6</v>
      </c>
      <c r="D12607" t="s">
        <v>63</v>
      </c>
      <c r="E12607">
        <v>0</v>
      </c>
      <c r="F12607">
        <v>0</v>
      </c>
      <c r="G12607">
        <v>0</v>
      </c>
      <c r="H12607">
        <v>0</v>
      </c>
    </row>
    <row r="12608" spans="1:8" x14ac:dyDescent="0.25">
      <c r="A12608" t="s">
        <v>59</v>
      </c>
      <c r="B12608">
        <v>2018</v>
      </c>
      <c r="C12608" t="s">
        <v>6</v>
      </c>
      <c r="D12608" t="s">
        <v>60</v>
      </c>
      <c r="E12608">
        <v>1</v>
      </c>
      <c r="F12608">
        <v>1.4139999999999999</v>
      </c>
      <c r="G12608">
        <v>121.67</v>
      </c>
      <c r="H12608">
        <v>8.98</v>
      </c>
    </row>
    <row r="12609" spans="1:8" x14ac:dyDescent="0.25">
      <c r="A12609" t="s">
        <v>59</v>
      </c>
      <c r="B12609">
        <v>2018</v>
      </c>
      <c r="C12609" t="s">
        <v>6</v>
      </c>
      <c r="D12609" t="s">
        <v>60</v>
      </c>
      <c r="E12609">
        <v>0</v>
      </c>
      <c r="F12609">
        <v>0</v>
      </c>
      <c r="G12609">
        <v>0</v>
      </c>
      <c r="H12609">
        <v>0</v>
      </c>
    </row>
    <row r="12610" spans="1:8" x14ac:dyDescent="0.25">
      <c r="A12610" t="s">
        <v>59</v>
      </c>
      <c r="B12610">
        <v>2018</v>
      </c>
      <c r="C12610" t="s">
        <v>6</v>
      </c>
      <c r="D12610" t="s">
        <v>60</v>
      </c>
      <c r="E12610">
        <v>0</v>
      </c>
      <c r="F12610">
        <v>0</v>
      </c>
      <c r="G12610">
        <v>0</v>
      </c>
      <c r="H12610">
        <v>0</v>
      </c>
    </row>
    <row r="12611" spans="1:8" x14ac:dyDescent="0.25">
      <c r="A12611" t="s">
        <v>59</v>
      </c>
      <c r="B12611">
        <v>2018</v>
      </c>
      <c r="C12611" t="s">
        <v>6</v>
      </c>
      <c r="D12611" t="s">
        <v>60</v>
      </c>
      <c r="E12611">
        <v>26</v>
      </c>
      <c r="F12611">
        <v>116.93885</v>
      </c>
      <c r="G12611">
        <v>10318.93</v>
      </c>
      <c r="H12611">
        <v>0</v>
      </c>
    </row>
    <row r="12612" spans="1:8" x14ac:dyDescent="0.25">
      <c r="A12612" t="s">
        <v>59</v>
      </c>
      <c r="B12612">
        <v>2018</v>
      </c>
      <c r="C12612" t="s">
        <v>6</v>
      </c>
      <c r="D12612" t="s">
        <v>60</v>
      </c>
      <c r="E12612">
        <v>0</v>
      </c>
      <c r="F12612">
        <v>0</v>
      </c>
      <c r="G12612">
        <v>0</v>
      </c>
      <c r="H12612">
        <v>0</v>
      </c>
    </row>
    <row r="12613" spans="1:8" x14ac:dyDescent="0.25">
      <c r="A12613" t="s">
        <v>59</v>
      </c>
      <c r="B12613">
        <v>2018</v>
      </c>
      <c r="C12613" t="s">
        <v>6</v>
      </c>
      <c r="D12613" t="s">
        <v>63</v>
      </c>
      <c r="E12613">
        <v>0</v>
      </c>
      <c r="F12613">
        <v>0</v>
      </c>
      <c r="G12613">
        <v>0</v>
      </c>
      <c r="H12613">
        <v>0</v>
      </c>
    </row>
    <row r="12614" spans="1:8" x14ac:dyDescent="0.25">
      <c r="A12614" t="s">
        <v>59</v>
      </c>
      <c r="B12614">
        <v>2018</v>
      </c>
      <c r="C12614" t="s">
        <v>6</v>
      </c>
      <c r="D12614" t="s">
        <v>64</v>
      </c>
      <c r="E12614">
        <v>0</v>
      </c>
      <c r="F12614">
        <v>0</v>
      </c>
      <c r="G12614">
        <v>0</v>
      </c>
      <c r="H12614">
        <v>0</v>
      </c>
    </row>
    <row r="12615" spans="1:8" x14ac:dyDescent="0.25">
      <c r="A12615" t="s">
        <v>59</v>
      </c>
      <c r="B12615">
        <v>2018</v>
      </c>
      <c r="C12615" t="s">
        <v>6</v>
      </c>
      <c r="D12615" t="s">
        <v>61</v>
      </c>
      <c r="E12615">
        <v>7</v>
      </c>
      <c r="F12615">
        <v>66.562250000000006</v>
      </c>
      <c r="G12615">
        <v>5188.12</v>
      </c>
      <c r="H12615">
        <v>4102.8999999999996</v>
      </c>
    </row>
    <row r="12616" spans="1:8" x14ac:dyDescent="0.25">
      <c r="A12616" t="s">
        <v>59</v>
      </c>
      <c r="B12616">
        <v>2018</v>
      </c>
      <c r="C12616" t="s">
        <v>6</v>
      </c>
      <c r="D12616" t="s">
        <v>61</v>
      </c>
      <c r="E12616">
        <v>0</v>
      </c>
      <c r="F12616">
        <v>0</v>
      </c>
      <c r="G12616">
        <v>0</v>
      </c>
      <c r="H12616">
        <v>0</v>
      </c>
    </row>
    <row r="12617" spans="1:8" x14ac:dyDescent="0.25">
      <c r="A12617" t="s">
        <v>59</v>
      </c>
      <c r="B12617">
        <v>2018</v>
      </c>
      <c r="C12617" t="s">
        <v>6</v>
      </c>
      <c r="D12617" t="s">
        <v>61</v>
      </c>
      <c r="E12617">
        <v>5</v>
      </c>
      <c r="F12617">
        <v>5.391</v>
      </c>
      <c r="G12617">
        <v>464.01</v>
      </c>
      <c r="H12617">
        <v>273.23</v>
      </c>
    </row>
    <row r="12618" spans="1:8" x14ac:dyDescent="0.25">
      <c r="A12618" t="s">
        <v>59</v>
      </c>
      <c r="B12618">
        <v>2018</v>
      </c>
      <c r="C12618" t="s">
        <v>6</v>
      </c>
      <c r="D12618" t="s">
        <v>60</v>
      </c>
      <c r="E12618">
        <v>10</v>
      </c>
      <c r="F12618">
        <v>27.996919999999999</v>
      </c>
      <c r="G12618">
        <v>2738.36</v>
      </c>
      <c r="H12618">
        <v>3983.03</v>
      </c>
    </row>
    <row r="12619" spans="1:8" x14ac:dyDescent="0.25">
      <c r="A12619" t="s">
        <v>59</v>
      </c>
      <c r="B12619">
        <v>2018</v>
      </c>
      <c r="C12619" t="s">
        <v>6</v>
      </c>
      <c r="D12619" t="s">
        <v>60</v>
      </c>
      <c r="E12619">
        <v>477</v>
      </c>
      <c r="F12619">
        <v>4946.4049800000003</v>
      </c>
      <c r="G12619">
        <v>418056.61</v>
      </c>
      <c r="H12619">
        <v>463197.36</v>
      </c>
    </row>
    <row r="12620" spans="1:8" x14ac:dyDescent="0.25">
      <c r="A12620" t="s">
        <v>59</v>
      </c>
      <c r="B12620">
        <v>2018</v>
      </c>
      <c r="C12620" t="s">
        <v>6</v>
      </c>
      <c r="D12620" t="s">
        <v>60</v>
      </c>
      <c r="E12620">
        <v>392</v>
      </c>
      <c r="F12620">
        <v>502.38805000000002</v>
      </c>
      <c r="G12620">
        <v>61959.56</v>
      </c>
      <c r="H12620">
        <v>64973.04</v>
      </c>
    </row>
    <row r="12621" spans="1:8" x14ac:dyDescent="0.25">
      <c r="A12621" t="s">
        <v>59</v>
      </c>
      <c r="B12621">
        <v>2018</v>
      </c>
      <c r="C12621" t="s">
        <v>6</v>
      </c>
      <c r="D12621" t="s">
        <v>60</v>
      </c>
      <c r="E12621">
        <v>2949</v>
      </c>
      <c r="F12621">
        <v>1063.6736000000001</v>
      </c>
      <c r="G12621">
        <v>93171.03</v>
      </c>
      <c r="H12621">
        <v>96084.27</v>
      </c>
    </row>
    <row r="12622" spans="1:8" x14ac:dyDescent="0.25">
      <c r="A12622" t="s">
        <v>59</v>
      </c>
      <c r="B12622">
        <v>2018</v>
      </c>
      <c r="C12622" t="s">
        <v>6</v>
      </c>
      <c r="D12622" t="s">
        <v>60</v>
      </c>
      <c r="E12622">
        <v>0</v>
      </c>
      <c r="F12622">
        <v>0</v>
      </c>
      <c r="G12622">
        <v>0</v>
      </c>
      <c r="H12622">
        <v>0</v>
      </c>
    </row>
    <row r="12623" spans="1:8" x14ac:dyDescent="0.25">
      <c r="A12623" t="s">
        <v>59</v>
      </c>
      <c r="B12623">
        <v>2018</v>
      </c>
      <c r="C12623" t="s">
        <v>6</v>
      </c>
      <c r="D12623" t="s">
        <v>60</v>
      </c>
      <c r="E12623">
        <v>3</v>
      </c>
      <c r="F12623">
        <v>0.245</v>
      </c>
      <c r="G12623">
        <v>15.39</v>
      </c>
      <c r="H12623">
        <v>8.83</v>
      </c>
    </row>
    <row r="12624" spans="1:8" x14ac:dyDescent="0.25">
      <c r="A12624" t="s">
        <v>59</v>
      </c>
      <c r="B12624">
        <v>1999</v>
      </c>
      <c r="C12624" t="s">
        <v>2</v>
      </c>
      <c r="D12624" t="s">
        <v>63</v>
      </c>
      <c r="E12624">
        <v>417652</v>
      </c>
      <c r="F12624">
        <v>68575.597200999997</v>
      </c>
      <c r="G12624">
        <v>4139519.9459480001</v>
      </c>
      <c r="H12624">
        <v>0</v>
      </c>
    </row>
    <row r="12625" spans="1:8" x14ac:dyDescent="0.25">
      <c r="A12625" t="s">
        <v>59</v>
      </c>
      <c r="B12625">
        <v>1999</v>
      </c>
      <c r="C12625" t="s">
        <v>2</v>
      </c>
      <c r="D12625" t="s">
        <v>62</v>
      </c>
      <c r="E12625">
        <v>55259</v>
      </c>
      <c r="F12625">
        <v>23897.121983000001</v>
      </c>
      <c r="G12625">
        <v>1291092.16026</v>
      </c>
      <c r="H12625">
        <v>0</v>
      </c>
    </row>
    <row r="12626" spans="1:8" x14ac:dyDescent="0.25">
      <c r="A12626" t="s">
        <v>59</v>
      </c>
      <c r="B12626">
        <v>1999</v>
      </c>
      <c r="C12626" t="s">
        <v>2</v>
      </c>
      <c r="D12626" t="s">
        <v>61</v>
      </c>
      <c r="E12626">
        <v>8174</v>
      </c>
      <c r="F12626">
        <v>42857.602484000003</v>
      </c>
      <c r="G12626">
        <v>2464017.394936</v>
      </c>
      <c r="H12626">
        <v>0</v>
      </c>
    </row>
    <row r="12627" spans="1:8" x14ac:dyDescent="0.25">
      <c r="A12627" t="s">
        <v>59</v>
      </c>
      <c r="B12627">
        <v>1999</v>
      </c>
      <c r="C12627" t="s">
        <v>2</v>
      </c>
      <c r="D12627" t="s">
        <v>64</v>
      </c>
      <c r="E12627">
        <v>1</v>
      </c>
      <c r="F12627">
        <v>11654.056</v>
      </c>
      <c r="G12627">
        <v>815078.99846499995</v>
      </c>
      <c r="H12627">
        <v>0</v>
      </c>
    </row>
    <row r="12628" spans="1:8" x14ac:dyDescent="0.25">
      <c r="A12628" t="s">
        <v>59</v>
      </c>
      <c r="B12628">
        <v>1999</v>
      </c>
      <c r="C12628" t="s">
        <v>2</v>
      </c>
      <c r="D12628" t="s">
        <v>60</v>
      </c>
      <c r="E12628">
        <v>4709</v>
      </c>
      <c r="F12628">
        <v>13589.919356</v>
      </c>
      <c r="G12628">
        <v>787161.982296</v>
      </c>
      <c r="H12628">
        <v>0</v>
      </c>
    </row>
    <row r="12629" spans="1:8" x14ac:dyDescent="0.25">
      <c r="A12629" t="s">
        <v>59</v>
      </c>
      <c r="B12629">
        <v>1999</v>
      </c>
      <c r="C12629" t="s">
        <v>3</v>
      </c>
      <c r="D12629" t="s">
        <v>63</v>
      </c>
      <c r="E12629">
        <v>418289</v>
      </c>
      <c r="F12629">
        <v>63514.972753000002</v>
      </c>
      <c r="G12629">
        <v>3300486.3175639999</v>
      </c>
      <c r="H12629">
        <v>0</v>
      </c>
    </row>
    <row r="12630" spans="1:8" x14ac:dyDescent="0.25">
      <c r="A12630" t="s">
        <v>59</v>
      </c>
      <c r="B12630">
        <v>1999</v>
      </c>
      <c r="C12630" t="s">
        <v>3</v>
      </c>
      <c r="D12630" t="s">
        <v>62</v>
      </c>
      <c r="E12630">
        <v>55371</v>
      </c>
      <c r="F12630">
        <v>22771.336082000002</v>
      </c>
      <c r="G12630">
        <v>1155465.389248</v>
      </c>
      <c r="H12630">
        <v>0</v>
      </c>
    </row>
    <row r="12631" spans="1:8" x14ac:dyDescent="0.25">
      <c r="A12631" t="s">
        <v>59</v>
      </c>
      <c r="B12631">
        <v>1999</v>
      </c>
      <c r="C12631" t="s">
        <v>3</v>
      </c>
      <c r="D12631" t="s">
        <v>61</v>
      </c>
      <c r="E12631">
        <v>8185</v>
      </c>
      <c r="F12631">
        <v>39694.870554000001</v>
      </c>
      <c r="G12631">
        <v>2143888.661117</v>
      </c>
      <c r="H12631">
        <v>0</v>
      </c>
    </row>
    <row r="12632" spans="1:8" x14ac:dyDescent="0.25">
      <c r="A12632" t="s">
        <v>59</v>
      </c>
      <c r="B12632">
        <v>1999</v>
      </c>
      <c r="C12632" t="s">
        <v>3</v>
      </c>
      <c r="D12632" t="s">
        <v>64</v>
      </c>
      <c r="E12632">
        <v>1</v>
      </c>
      <c r="F12632">
        <v>10585.447</v>
      </c>
      <c r="G12632">
        <v>684066.922273</v>
      </c>
      <c r="H12632">
        <v>0</v>
      </c>
    </row>
    <row r="12633" spans="1:8" x14ac:dyDescent="0.25">
      <c r="A12633" t="s">
        <v>59</v>
      </c>
      <c r="B12633">
        <v>1999</v>
      </c>
      <c r="C12633" t="s">
        <v>3</v>
      </c>
      <c r="D12633" t="s">
        <v>60</v>
      </c>
      <c r="E12633">
        <v>4728</v>
      </c>
      <c r="F12633">
        <v>12187.043061</v>
      </c>
      <c r="G12633">
        <v>662422.95646200003</v>
      </c>
      <c r="H12633">
        <v>0</v>
      </c>
    </row>
    <row r="12634" spans="1:8" x14ac:dyDescent="0.25">
      <c r="A12634" t="s">
        <v>59</v>
      </c>
      <c r="B12634">
        <v>1999</v>
      </c>
      <c r="C12634" t="s">
        <v>4</v>
      </c>
      <c r="D12634" t="s">
        <v>63</v>
      </c>
      <c r="E12634">
        <v>420341</v>
      </c>
      <c r="F12634">
        <v>66397.183187000002</v>
      </c>
      <c r="G12634">
        <v>3746949.4515740001</v>
      </c>
      <c r="H12634">
        <v>0</v>
      </c>
    </row>
    <row r="12635" spans="1:8" x14ac:dyDescent="0.25">
      <c r="A12635" t="s">
        <v>59</v>
      </c>
      <c r="B12635">
        <v>1999</v>
      </c>
      <c r="C12635" t="s">
        <v>4</v>
      </c>
      <c r="D12635" t="s">
        <v>62</v>
      </c>
      <c r="E12635">
        <v>55655</v>
      </c>
      <c r="F12635">
        <v>23164.788544999999</v>
      </c>
      <c r="G12635">
        <v>864618.65810500004</v>
      </c>
      <c r="H12635">
        <v>0</v>
      </c>
    </row>
    <row r="12636" spans="1:8" x14ac:dyDescent="0.25">
      <c r="A12636" t="s">
        <v>59</v>
      </c>
      <c r="B12636">
        <v>1999</v>
      </c>
      <c r="C12636" t="s">
        <v>4</v>
      </c>
      <c r="D12636" t="s">
        <v>61</v>
      </c>
      <c r="E12636">
        <v>8242</v>
      </c>
      <c r="F12636">
        <v>41496.161889000003</v>
      </c>
      <c r="G12636">
        <v>1596145.1000620001</v>
      </c>
      <c r="H12636">
        <v>0</v>
      </c>
    </row>
    <row r="12637" spans="1:8" x14ac:dyDescent="0.25">
      <c r="A12637" t="s">
        <v>59</v>
      </c>
      <c r="B12637">
        <v>1999</v>
      </c>
      <c r="C12637" t="s">
        <v>4</v>
      </c>
      <c r="D12637" t="s">
        <v>64</v>
      </c>
      <c r="E12637">
        <v>1</v>
      </c>
      <c r="F12637">
        <v>11767.415000000001</v>
      </c>
      <c r="G12637">
        <v>569719.80305999995</v>
      </c>
      <c r="H12637">
        <v>0</v>
      </c>
    </row>
    <row r="12638" spans="1:8" x14ac:dyDescent="0.25">
      <c r="A12638" t="s">
        <v>59</v>
      </c>
      <c r="B12638">
        <v>1999</v>
      </c>
      <c r="C12638" t="s">
        <v>4</v>
      </c>
      <c r="D12638" t="s">
        <v>60</v>
      </c>
      <c r="E12638">
        <v>4775</v>
      </c>
      <c r="F12638">
        <v>12649.073141999999</v>
      </c>
      <c r="G12638">
        <v>510741.45422999997</v>
      </c>
      <c r="H12638">
        <v>0</v>
      </c>
    </row>
    <row r="12639" spans="1:8" x14ac:dyDescent="0.25">
      <c r="A12639" t="s">
        <v>59</v>
      </c>
      <c r="B12639">
        <v>1999</v>
      </c>
      <c r="C12639" t="s">
        <v>5</v>
      </c>
      <c r="D12639" t="s">
        <v>63</v>
      </c>
      <c r="E12639">
        <v>421800</v>
      </c>
      <c r="F12639">
        <v>64514.810056000002</v>
      </c>
      <c r="G12639">
        <v>2699084.1082740002</v>
      </c>
      <c r="H12639">
        <v>0</v>
      </c>
    </row>
    <row r="12640" spans="1:8" x14ac:dyDescent="0.25">
      <c r="A12640" t="s">
        <v>59</v>
      </c>
      <c r="B12640">
        <v>1999</v>
      </c>
      <c r="C12640" t="s">
        <v>5</v>
      </c>
      <c r="D12640" t="s">
        <v>62</v>
      </c>
      <c r="E12640">
        <v>55831</v>
      </c>
      <c r="F12640">
        <v>22752.776902000001</v>
      </c>
      <c r="G12640">
        <v>1010174.355532</v>
      </c>
      <c r="H12640">
        <v>0</v>
      </c>
    </row>
    <row r="12641" spans="1:8" x14ac:dyDescent="0.25">
      <c r="A12641" t="s">
        <v>59</v>
      </c>
      <c r="B12641">
        <v>1999</v>
      </c>
      <c r="C12641" t="s">
        <v>5</v>
      </c>
      <c r="D12641" t="s">
        <v>61</v>
      </c>
      <c r="E12641">
        <v>8281</v>
      </c>
      <c r="F12641">
        <v>40319.737582000002</v>
      </c>
      <c r="G12641">
        <v>1891602.867291</v>
      </c>
      <c r="H12641">
        <v>0</v>
      </c>
    </row>
    <row r="12642" spans="1:8" x14ac:dyDescent="0.25">
      <c r="A12642" t="s">
        <v>59</v>
      </c>
      <c r="B12642">
        <v>1999</v>
      </c>
      <c r="C12642" t="s">
        <v>5</v>
      </c>
      <c r="D12642" t="s">
        <v>64</v>
      </c>
      <c r="E12642">
        <v>1</v>
      </c>
      <c r="F12642">
        <v>11445.342000000001</v>
      </c>
      <c r="G12642">
        <v>641325.06870900001</v>
      </c>
      <c r="H12642">
        <v>0</v>
      </c>
    </row>
    <row r="12643" spans="1:8" x14ac:dyDescent="0.25">
      <c r="A12643" t="s">
        <v>59</v>
      </c>
      <c r="B12643">
        <v>1999</v>
      </c>
      <c r="C12643" t="s">
        <v>5</v>
      </c>
      <c r="D12643" t="s">
        <v>60</v>
      </c>
      <c r="E12643">
        <v>4787</v>
      </c>
      <c r="F12643">
        <v>12045.40847</v>
      </c>
      <c r="G12643">
        <v>595310.39864200004</v>
      </c>
      <c r="H12643">
        <v>0</v>
      </c>
    </row>
    <row r="12644" spans="1:8" x14ac:dyDescent="0.25">
      <c r="A12644" t="s">
        <v>59</v>
      </c>
      <c r="B12644">
        <v>1999</v>
      </c>
      <c r="C12644" t="s">
        <v>6</v>
      </c>
      <c r="D12644" t="s">
        <v>63</v>
      </c>
      <c r="E12644">
        <v>425501</v>
      </c>
      <c r="F12644">
        <v>67115.995945999995</v>
      </c>
      <c r="G12644">
        <v>3976931.8788350001</v>
      </c>
      <c r="H12644">
        <v>0</v>
      </c>
    </row>
    <row r="12645" spans="1:8" x14ac:dyDescent="0.25">
      <c r="A12645" t="s">
        <v>59</v>
      </c>
      <c r="B12645">
        <v>1999</v>
      </c>
      <c r="C12645" t="s">
        <v>6</v>
      </c>
      <c r="D12645" t="s">
        <v>62</v>
      </c>
      <c r="E12645">
        <v>56391</v>
      </c>
      <c r="F12645">
        <v>23590.018985999999</v>
      </c>
      <c r="G12645">
        <v>1113436.304331</v>
      </c>
      <c r="H12645">
        <v>0</v>
      </c>
    </row>
    <row r="12646" spans="1:8" x14ac:dyDescent="0.25">
      <c r="A12646" t="s">
        <v>59</v>
      </c>
      <c r="B12646">
        <v>1999</v>
      </c>
      <c r="C12646" t="s">
        <v>6</v>
      </c>
      <c r="D12646" t="s">
        <v>61</v>
      </c>
      <c r="E12646">
        <v>8347</v>
      </c>
      <c r="F12646">
        <v>41945.397370999999</v>
      </c>
      <c r="G12646">
        <v>2026661.87729</v>
      </c>
      <c r="H12646">
        <v>0</v>
      </c>
    </row>
    <row r="12647" spans="1:8" x14ac:dyDescent="0.25">
      <c r="A12647" t="s">
        <v>59</v>
      </c>
      <c r="B12647">
        <v>1999</v>
      </c>
      <c r="C12647" t="s">
        <v>6</v>
      </c>
      <c r="D12647" t="s">
        <v>64</v>
      </c>
      <c r="E12647">
        <v>1</v>
      </c>
      <c r="F12647">
        <v>11880.773999999999</v>
      </c>
      <c r="G12647">
        <v>724829.61031599995</v>
      </c>
      <c r="H12647">
        <v>0</v>
      </c>
    </row>
    <row r="12648" spans="1:8" x14ac:dyDescent="0.25">
      <c r="A12648" t="s">
        <v>59</v>
      </c>
      <c r="B12648">
        <v>1999</v>
      </c>
      <c r="C12648" t="s">
        <v>6</v>
      </c>
      <c r="D12648" t="s">
        <v>60</v>
      </c>
      <c r="E12648">
        <v>4903</v>
      </c>
      <c r="F12648">
        <v>12633.572774</v>
      </c>
      <c r="G12648">
        <v>645789.84423299995</v>
      </c>
      <c r="H12648">
        <v>0</v>
      </c>
    </row>
    <row r="12649" spans="1:8" x14ac:dyDescent="0.25">
      <c r="A12649" t="s">
        <v>59</v>
      </c>
      <c r="B12649">
        <v>1999</v>
      </c>
      <c r="C12649" t="s">
        <v>7</v>
      </c>
      <c r="D12649" t="s">
        <v>63</v>
      </c>
      <c r="E12649">
        <v>426555</v>
      </c>
      <c r="F12649">
        <v>67082.230632999999</v>
      </c>
      <c r="G12649">
        <v>2989386.8166789999</v>
      </c>
      <c r="H12649">
        <v>0</v>
      </c>
    </row>
    <row r="12650" spans="1:8" x14ac:dyDescent="0.25">
      <c r="A12650" t="s">
        <v>59</v>
      </c>
      <c r="B12650">
        <v>1999</v>
      </c>
      <c r="C12650" t="s">
        <v>7</v>
      </c>
      <c r="D12650" t="s">
        <v>62</v>
      </c>
      <c r="E12650">
        <v>56489</v>
      </c>
      <c r="F12650">
        <v>23938.862937999998</v>
      </c>
      <c r="G12650">
        <v>926261.617524</v>
      </c>
      <c r="H12650">
        <v>0</v>
      </c>
    </row>
    <row r="12651" spans="1:8" x14ac:dyDescent="0.25">
      <c r="A12651" t="s">
        <v>59</v>
      </c>
      <c r="B12651">
        <v>1999</v>
      </c>
      <c r="C12651" t="s">
        <v>7</v>
      </c>
      <c r="D12651" t="s">
        <v>61</v>
      </c>
      <c r="E12651">
        <v>8379</v>
      </c>
      <c r="F12651">
        <v>41924.295106999998</v>
      </c>
      <c r="G12651">
        <v>1700772.3308540001</v>
      </c>
      <c r="H12651">
        <v>0</v>
      </c>
    </row>
    <row r="12652" spans="1:8" x14ac:dyDescent="0.25">
      <c r="A12652" t="s">
        <v>59</v>
      </c>
      <c r="B12652">
        <v>1999</v>
      </c>
      <c r="C12652" t="s">
        <v>7</v>
      </c>
      <c r="D12652" t="s">
        <v>64</v>
      </c>
      <c r="E12652">
        <v>1</v>
      </c>
      <c r="F12652">
        <v>11597.704</v>
      </c>
      <c r="G12652">
        <v>589650.99897499999</v>
      </c>
      <c r="H12652">
        <v>0</v>
      </c>
    </row>
    <row r="12653" spans="1:8" x14ac:dyDescent="0.25">
      <c r="A12653" t="s">
        <v>59</v>
      </c>
      <c r="B12653">
        <v>1999</v>
      </c>
      <c r="C12653" t="s">
        <v>7</v>
      </c>
      <c r="D12653" t="s">
        <v>60</v>
      </c>
      <c r="E12653">
        <v>4920</v>
      </c>
      <c r="F12653">
        <v>12560.091023000001</v>
      </c>
      <c r="G12653">
        <v>507169.58492300002</v>
      </c>
      <c r="H12653">
        <v>0</v>
      </c>
    </row>
    <row r="12654" spans="1:8" x14ac:dyDescent="0.25">
      <c r="A12654" t="s">
        <v>59</v>
      </c>
      <c r="B12654">
        <v>1999</v>
      </c>
      <c r="C12654" t="s">
        <v>8</v>
      </c>
      <c r="D12654" t="s">
        <v>63</v>
      </c>
      <c r="E12654">
        <v>428247</v>
      </c>
      <c r="F12654">
        <v>66062.309208999999</v>
      </c>
      <c r="G12654">
        <v>3228493.4526249999</v>
      </c>
      <c r="H12654">
        <v>0</v>
      </c>
    </row>
    <row r="12655" spans="1:8" x14ac:dyDescent="0.25">
      <c r="A12655" t="s">
        <v>59</v>
      </c>
      <c r="B12655">
        <v>1999</v>
      </c>
      <c r="C12655" t="s">
        <v>8</v>
      </c>
      <c r="D12655" t="s">
        <v>62</v>
      </c>
      <c r="E12655">
        <v>56632</v>
      </c>
      <c r="F12655">
        <v>22770.213804999999</v>
      </c>
      <c r="G12655">
        <v>797591.97641</v>
      </c>
      <c r="H12655">
        <v>0</v>
      </c>
    </row>
    <row r="12656" spans="1:8" x14ac:dyDescent="0.25">
      <c r="A12656" t="s">
        <v>59</v>
      </c>
      <c r="B12656">
        <v>1999</v>
      </c>
      <c r="C12656" t="s">
        <v>8</v>
      </c>
      <c r="D12656" t="s">
        <v>61</v>
      </c>
      <c r="E12656">
        <v>8394</v>
      </c>
      <c r="F12656">
        <v>41286.876129999997</v>
      </c>
      <c r="G12656">
        <v>1501977.847723</v>
      </c>
      <c r="H12656">
        <v>0</v>
      </c>
    </row>
    <row r="12657" spans="1:8" x14ac:dyDescent="0.25">
      <c r="A12657" t="s">
        <v>59</v>
      </c>
      <c r="B12657">
        <v>1999</v>
      </c>
      <c r="C12657" t="s">
        <v>8</v>
      </c>
      <c r="D12657" t="s">
        <v>64</v>
      </c>
      <c r="E12657">
        <v>1</v>
      </c>
      <c r="F12657">
        <v>12113.39</v>
      </c>
      <c r="G12657">
        <v>557768.39757499995</v>
      </c>
      <c r="H12657">
        <v>0</v>
      </c>
    </row>
    <row r="12658" spans="1:8" x14ac:dyDescent="0.25">
      <c r="A12658" t="s">
        <v>59</v>
      </c>
      <c r="B12658">
        <v>1999</v>
      </c>
      <c r="C12658" t="s">
        <v>8</v>
      </c>
      <c r="D12658" t="s">
        <v>60</v>
      </c>
      <c r="E12658">
        <v>4941</v>
      </c>
      <c r="F12658">
        <v>12444.997502</v>
      </c>
      <c r="G12658">
        <v>472794.68038500001</v>
      </c>
      <c r="H12658">
        <v>0</v>
      </c>
    </row>
    <row r="12659" spans="1:8" x14ac:dyDescent="0.25">
      <c r="A12659" t="s">
        <v>59</v>
      </c>
      <c r="B12659">
        <v>1999</v>
      </c>
      <c r="C12659" t="s">
        <v>9</v>
      </c>
      <c r="D12659" t="s">
        <v>63</v>
      </c>
      <c r="E12659">
        <v>428915</v>
      </c>
      <c r="F12659">
        <v>66600.208916999996</v>
      </c>
      <c r="G12659">
        <v>2770601.8203480002</v>
      </c>
      <c r="H12659">
        <v>0</v>
      </c>
    </row>
    <row r="12660" spans="1:8" x14ac:dyDescent="0.25">
      <c r="A12660" t="s">
        <v>59</v>
      </c>
      <c r="B12660">
        <v>1999</v>
      </c>
      <c r="C12660" t="s">
        <v>9</v>
      </c>
      <c r="D12660" t="s">
        <v>62</v>
      </c>
      <c r="E12660">
        <v>56716</v>
      </c>
      <c r="F12660">
        <v>22967.739851999999</v>
      </c>
      <c r="G12660">
        <v>854129.14471499994</v>
      </c>
      <c r="H12660">
        <v>0</v>
      </c>
    </row>
    <row r="12661" spans="1:8" x14ac:dyDescent="0.25">
      <c r="A12661" t="s">
        <v>59</v>
      </c>
      <c r="B12661">
        <v>1999</v>
      </c>
      <c r="C12661" t="s">
        <v>9</v>
      </c>
      <c r="D12661" t="s">
        <v>61</v>
      </c>
      <c r="E12661">
        <v>8415</v>
      </c>
      <c r="F12661">
        <v>41623.046617</v>
      </c>
      <c r="G12661">
        <v>1634461.7995770001</v>
      </c>
      <c r="H12661">
        <v>0</v>
      </c>
    </row>
    <row r="12662" spans="1:8" x14ac:dyDescent="0.25">
      <c r="A12662" t="s">
        <v>59</v>
      </c>
      <c r="B12662">
        <v>1999</v>
      </c>
      <c r="C12662" t="s">
        <v>9</v>
      </c>
      <c r="D12662" t="s">
        <v>64</v>
      </c>
      <c r="E12662">
        <v>1</v>
      </c>
      <c r="F12662">
        <v>12170.069</v>
      </c>
      <c r="G12662">
        <v>592645.36830900004</v>
      </c>
      <c r="H12662">
        <v>0</v>
      </c>
    </row>
    <row r="12663" spans="1:8" x14ac:dyDescent="0.25">
      <c r="A12663" t="s">
        <v>59</v>
      </c>
      <c r="B12663">
        <v>1999</v>
      </c>
      <c r="C12663" t="s">
        <v>9</v>
      </c>
      <c r="D12663" t="s">
        <v>60</v>
      </c>
      <c r="E12663">
        <v>4947</v>
      </c>
      <c r="F12663">
        <v>12576.710880000001</v>
      </c>
      <c r="G12663">
        <v>512954.17824099999</v>
      </c>
      <c r="H12663">
        <v>0</v>
      </c>
    </row>
    <row r="12664" spans="1:8" x14ac:dyDescent="0.25">
      <c r="A12664" t="s">
        <v>59</v>
      </c>
      <c r="B12664">
        <v>1999</v>
      </c>
      <c r="C12664" t="s">
        <v>10</v>
      </c>
      <c r="D12664" t="s">
        <v>63</v>
      </c>
      <c r="E12664">
        <v>430672</v>
      </c>
      <c r="F12664">
        <v>66493.558908999999</v>
      </c>
      <c r="G12664">
        <v>2833098.7304159999</v>
      </c>
      <c r="H12664">
        <v>0</v>
      </c>
    </row>
    <row r="12665" spans="1:8" x14ac:dyDescent="0.25">
      <c r="A12665" t="s">
        <v>59</v>
      </c>
      <c r="B12665">
        <v>1999</v>
      </c>
      <c r="C12665" t="s">
        <v>10</v>
      </c>
      <c r="D12665" t="s">
        <v>62</v>
      </c>
      <c r="E12665">
        <v>56944</v>
      </c>
      <c r="F12665">
        <v>23124.146434999999</v>
      </c>
      <c r="G12665">
        <v>800689.05104000005</v>
      </c>
      <c r="H12665">
        <v>0</v>
      </c>
    </row>
    <row r="12666" spans="1:8" x14ac:dyDescent="0.25">
      <c r="A12666" t="s">
        <v>59</v>
      </c>
      <c r="B12666">
        <v>1999</v>
      </c>
      <c r="C12666" t="s">
        <v>10</v>
      </c>
      <c r="D12666" t="s">
        <v>61</v>
      </c>
      <c r="E12666">
        <v>8454</v>
      </c>
      <c r="F12666">
        <v>41556.393700000001</v>
      </c>
      <c r="G12666">
        <v>1503011.134845</v>
      </c>
      <c r="H12666">
        <v>0</v>
      </c>
    </row>
    <row r="12667" spans="1:8" x14ac:dyDescent="0.25">
      <c r="A12667" t="s">
        <v>59</v>
      </c>
      <c r="B12667">
        <v>1999</v>
      </c>
      <c r="C12667" t="s">
        <v>10</v>
      </c>
      <c r="D12667" t="s">
        <v>64</v>
      </c>
      <c r="E12667">
        <v>1</v>
      </c>
      <c r="F12667">
        <v>11835.007</v>
      </c>
      <c r="G12667">
        <v>538714.37974600005</v>
      </c>
      <c r="H12667">
        <v>0</v>
      </c>
    </row>
    <row r="12668" spans="1:8" x14ac:dyDescent="0.25">
      <c r="A12668" t="s">
        <v>59</v>
      </c>
      <c r="B12668">
        <v>1999</v>
      </c>
      <c r="C12668" t="s">
        <v>10</v>
      </c>
      <c r="D12668" t="s">
        <v>60</v>
      </c>
      <c r="E12668">
        <v>4991</v>
      </c>
      <c r="F12668">
        <v>12687.791938</v>
      </c>
      <c r="G12668">
        <v>475458.395288</v>
      </c>
      <c r="H12668">
        <v>0</v>
      </c>
    </row>
    <row r="12669" spans="1:8" x14ac:dyDescent="0.25">
      <c r="A12669" t="s">
        <v>59</v>
      </c>
      <c r="B12669">
        <v>1999</v>
      </c>
      <c r="C12669" t="s">
        <v>11</v>
      </c>
      <c r="D12669" t="s">
        <v>63</v>
      </c>
      <c r="E12669">
        <v>431143</v>
      </c>
      <c r="F12669">
        <v>68270.739954999997</v>
      </c>
      <c r="G12669">
        <v>2072351.940926</v>
      </c>
      <c r="H12669">
        <v>0</v>
      </c>
    </row>
    <row r="12670" spans="1:8" x14ac:dyDescent="0.25">
      <c r="A12670" t="s">
        <v>59</v>
      </c>
      <c r="B12670">
        <v>1999</v>
      </c>
      <c r="C12670" t="s">
        <v>11</v>
      </c>
      <c r="D12670" t="s">
        <v>62</v>
      </c>
      <c r="E12670">
        <v>56980</v>
      </c>
      <c r="F12670">
        <v>23598.170134</v>
      </c>
      <c r="G12670">
        <v>637165.30556200002</v>
      </c>
      <c r="H12670">
        <v>0</v>
      </c>
    </row>
    <row r="12671" spans="1:8" x14ac:dyDescent="0.25">
      <c r="A12671" t="s">
        <v>59</v>
      </c>
      <c r="B12671">
        <v>1999</v>
      </c>
      <c r="C12671" t="s">
        <v>11</v>
      </c>
      <c r="D12671" t="s">
        <v>61</v>
      </c>
      <c r="E12671">
        <v>8470</v>
      </c>
      <c r="F12671">
        <v>42667.076244000003</v>
      </c>
      <c r="G12671">
        <v>1186761.111734</v>
      </c>
      <c r="H12671">
        <v>0</v>
      </c>
    </row>
    <row r="12672" spans="1:8" x14ac:dyDescent="0.25">
      <c r="A12672" t="s">
        <v>59</v>
      </c>
      <c r="B12672">
        <v>1999</v>
      </c>
      <c r="C12672" t="s">
        <v>11</v>
      </c>
      <c r="D12672" t="s">
        <v>64</v>
      </c>
      <c r="E12672">
        <v>1</v>
      </c>
      <c r="F12672">
        <v>12283.428</v>
      </c>
      <c r="G12672">
        <v>437868.37171799998</v>
      </c>
      <c r="H12672">
        <v>0</v>
      </c>
    </row>
    <row r="12673" spans="1:8" x14ac:dyDescent="0.25">
      <c r="A12673" t="s">
        <v>59</v>
      </c>
      <c r="B12673">
        <v>1999</v>
      </c>
      <c r="C12673" t="s">
        <v>11</v>
      </c>
      <c r="D12673" t="s">
        <v>60</v>
      </c>
      <c r="E12673">
        <v>4997</v>
      </c>
      <c r="F12673">
        <v>13032.227666999999</v>
      </c>
      <c r="G12673">
        <v>380609.99838599999</v>
      </c>
      <c r="H12673">
        <v>0</v>
      </c>
    </row>
    <row r="12674" spans="1:8" x14ac:dyDescent="0.25">
      <c r="A12674" t="s">
        <v>59</v>
      </c>
      <c r="B12674">
        <v>1999</v>
      </c>
      <c r="C12674" t="s">
        <v>12</v>
      </c>
      <c r="D12674" t="s">
        <v>63</v>
      </c>
      <c r="E12674">
        <v>433195</v>
      </c>
      <c r="F12674">
        <v>69006.089068999994</v>
      </c>
      <c r="G12674">
        <v>1767599.2942009999</v>
      </c>
      <c r="H12674">
        <v>0</v>
      </c>
    </row>
    <row r="12675" spans="1:8" x14ac:dyDescent="0.25">
      <c r="A12675" t="s">
        <v>59</v>
      </c>
      <c r="B12675">
        <v>1999</v>
      </c>
      <c r="C12675" t="s">
        <v>12</v>
      </c>
      <c r="D12675" t="s">
        <v>62</v>
      </c>
      <c r="E12675">
        <v>57259</v>
      </c>
      <c r="F12675">
        <v>24188.681384</v>
      </c>
      <c r="G12675">
        <v>603679.75743700005</v>
      </c>
      <c r="H12675">
        <v>0</v>
      </c>
    </row>
    <row r="12676" spans="1:8" x14ac:dyDescent="0.25">
      <c r="A12676" t="s">
        <v>59</v>
      </c>
      <c r="B12676">
        <v>1999</v>
      </c>
      <c r="C12676" t="s">
        <v>12</v>
      </c>
      <c r="D12676" t="s">
        <v>61</v>
      </c>
      <c r="E12676">
        <v>8526</v>
      </c>
      <c r="F12676">
        <v>43126.646431000001</v>
      </c>
      <c r="G12676">
        <v>1121063.7072709999</v>
      </c>
      <c r="H12676">
        <v>0</v>
      </c>
    </row>
    <row r="12677" spans="1:8" x14ac:dyDescent="0.25">
      <c r="A12677" t="s">
        <v>59</v>
      </c>
      <c r="B12677">
        <v>1999</v>
      </c>
      <c r="C12677" t="s">
        <v>12</v>
      </c>
      <c r="D12677" t="s">
        <v>64</v>
      </c>
      <c r="E12677">
        <v>1</v>
      </c>
      <c r="F12677">
        <v>11944.709000000001</v>
      </c>
      <c r="G12677">
        <v>395279.175796</v>
      </c>
      <c r="H12677">
        <v>0</v>
      </c>
    </row>
    <row r="12678" spans="1:8" x14ac:dyDescent="0.25">
      <c r="A12678" t="s">
        <v>59</v>
      </c>
      <c r="B12678">
        <v>1999</v>
      </c>
      <c r="C12678" t="s">
        <v>12</v>
      </c>
      <c r="D12678" t="s">
        <v>60</v>
      </c>
      <c r="E12678">
        <v>5015</v>
      </c>
      <c r="F12678">
        <v>13322.668118</v>
      </c>
      <c r="G12678">
        <v>310357.89461800002</v>
      </c>
      <c r="H12678">
        <v>0</v>
      </c>
    </row>
    <row r="12679" spans="1:8" x14ac:dyDescent="0.25">
      <c r="A12679" t="s">
        <v>59</v>
      </c>
      <c r="B12679">
        <v>1999</v>
      </c>
      <c r="C12679" t="s">
        <v>13</v>
      </c>
      <c r="D12679" t="s">
        <v>63</v>
      </c>
      <c r="E12679">
        <v>434536</v>
      </c>
      <c r="F12679">
        <v>68693.762164999993</v>
      </c>
      <c r="G12679">
        <v>2245488.1278320001</v>
      </c>
      <c r="H12679">
        <v>0</v>
      </c>
    </row>
    <row r="12680" spans="1:8" x14ac:dyDescent="0.25">
      <c r="A12680" t="s">
        <v>59</v>
      </c>
      <c r="B12680">
        <v>1999</v>
      </c>
      <c r="C12680" t="s">
        <v>13</v>
      </c>
      <c r="D12680" t="s">
        <v>62</v>
      </c>
      <c r="E12680">
        <v>57349</v>
      </c>
      <c r="F12680">
        <v>22939.569409</v>
      </c>
      <c r="G12680">
        <v>582681.83970100002</v>
      </c>
      <c r="H12680">
        <v>0</v>
      </c>
    </row>
    <row r="12681" spans="1:8" x14ac:dyDescent="0.25">
      <c r="A12681" t="s">
        <v>59</v>
      </c>
      <c r="B12681">
        <v>1999</v>
      </c>
      <c r="C12681" t="s">
        <v>13</v>
      </c>
      <c r="D12681" t="s">
        <v>61</v>
      </c>
      <c r="E12681">
        <v>8536</v>
      </c>
      <c r="F12681">
        <v>42931.451889000004</v>
      </c>
      <c r="G12681">
        <v>1120668.9780979999</v>
      </c>
      <c r="H12681">
        <v>0</v>
      </c>
    </row>
    <row r="12682" spans="1:8" x14ac:dyDescent="0.25">
      <c r="A12682" t="s">
        <v>59</v>
      </c>
      <c r="B12682">
        <v>1999</v>
      </c>
      <c r="C12682" t="s">
        <v>13</v>
      </c>
      <c r="D12682" t="s">
        <v>64</v>
      </c>
      <c r="E12682">
        <v>1</v>
      </c>
      <c r="F12682">
        <v>12396.788</v>
      </c>
      <c r="G12682">
        <v>410597.47034200002</v>
      </c>
      <c r="H12682">
        <v>0</v>
      </c>
    </row>
    <row r="12683" spans="1:8" x14ac:dyDescent="0.25">
      <c r="A12683" t="s">
        <v>59</v>
      </c>
      <c r="B12683">
        <v>1999</v>
      </c>
      <c r="C12683" t="s">
        <v>13</v>
      </c>
      <c r="D12683" t="s">
        <v>60</v>
      </c>
      <c r="E12683">
        <v>5011</v>
      </c>
      <c r="F12683">
        <v>13843.75128</v>
      </c>
      <c r="G12683">
        <v>317401.66382900003</v>
      </c>
      <c r="H12683">
        <v>0</v>
      </c>
    </row>
    <row r="12684" spans="1:8" x14ac:dyDescent="0.25">
      <c r="A12684" t="s">
        <v>59</v>
      </c>
      <c r="B12684">
        <v>2018</v>
      </c>
      <c r="C12684" t="s">
        <v>6</v>
      </c>
      <c r="D12684" t="s">
        <v>62</v>
      </c>
      <c r="E12684">
        <v>31</v>
      </c>
      <c r="F12684">
        <v>271.23703</v>
      </c>
      <c r="G12684">
        <v>25095.73</v>
      </c>
      <c r="H12684">
        <v>22246.36</v>
      </c>
    </row>
    <row r="12685" spans="1:8" x14ac:dyDescent="0.25">
      <c r="A12685" t="s">
        <v>59</v>
      </c>
      <c r="B12685">
        <v>2018</v>
      </c>
      <c r="C12685" t="s">
        <v>6</v>
      </c>
      <c r="D12685" t="s">
        <v>62</v>
      </c>
      <c r="E12685">
        <v>46</v>
      </c>
      <c r="F12685">
        <v>53.301699999999997</v>
      </c>
      <c r="G12685">
        <v>7140.71</v>
      </c>
      <c r="H12685">
        <v>5462.65</v>
      </c>
    </row>
    <row r="12686" spans="1:8" x14ac:dyDescent="0.25">
      <c r="A12686" t="s">
        <v>59</v>
      </c>
      <c r="B12686">
        <v>2018</v>
      </c>
      <c r="C12686" t="s">
        <v>6</v>
      </c>
      <c r="D12686" t="s">
        <v>62</v>
      </c>
      <c r="E12686">
        <v>309</v>
      </c>
      <c r="F12686">
        <v>89.809899999999999</v>
      </c>
      <c r="G12686">
        <v>8646.6</v>
      </c>
      <c r="H12686">
        <v>10290.6</v>
      </c>
    </row>
    <row r="12687" spans="1:8" x14ac:dyDescent="0.25">
      <c r="A12687" t="s">
        <v>59</v>
      </c>
      <c r="B12687">
        <v>2018</v>
      </c>
      <c r="C12687" t="s">
        <v>6</v>
      </c>
      <c r="D12687" t="s">
        <v>60</v>
      </c>
      <c r="E12687">
        <v>63</v>
      </c>
      <c r="F12687">
        <v>348.97131000000002</v>
      </c>
      <c r="G12687">
        <v>22373.37</v>
      </c>
      <c r="H12687">
        <v>17147.09</v>
      </c>
    </row>
    <row r="12688" spans="1:8" x14ac:dyDescent="0.25">
      <c r="A12688" t="s">
        <v>59</v>
      </c>
      <c r="B12688">
        <v>2018</v>
      </c>
      <c r="C12688" t="s">
        <v>6</v>
      </c>
      <c r="D12688" t="s">
        <v>60</v>
      </c>
      <c r="E12688">
        <v>1</v>
      </c>
      <c r="F12688">
        <v>0.14599999999999999</v>
      </c>
      <c r="G12688">
        <v>9.8800000000000008</v>
      </c>
      <c r="H12688">
        <v>0</v>
      </c>
    </row>
    <row r="12689" spans="1:8" x14ac:dyDescent="0.25">
      <c r="A12689" t="s">
        <v>59</v>
      </c>
      <c r="B12689">
        <v>2018</v>
      </c>
      <c r="C12689" t="s">
        <v>6</v>
      </c>
      <c r="D12689" t="s">
        <v>60</v>
      </c>
      <c r="E12689">
        <v>10</v>
      </c>
      <c r="F12689">
        <v>12.96683</v>
      </c>
      <c r="G12689">
        <v>1007.09</v>
      </c>
      <c r="H12689">
        <v>950.53</v>
      </c>
    </row>
    <row r="12690" spans="1:8" x14ac:dyDescent="0.25">
      <c r="A12690" t="s">
        <v>59</v>
      </c>
      <c r="B12690">
        <v>2018</v>
      </c>
      <c r="C12690" t="s">
        <v>6</v>
      </c>
      <c r="D12690" t="s">
        <v>60</v>
      </c>
      <c r="E12690">
        <v>163</v>
      </c>
      <c r="F12690">
        <v>90.502539999999996</v>
      </c>
      <c r="G12690">
        <v>11354.55</v>
      </c>
      <c r="H12690">
        <v>12414.89</v>
      </c>
    </row>
    <row r="12691" spans="1:8" x14ac:dyDescent="0.25">
      <c r="A12691" t="s">
        <v>59</v>
      </c>
      <c r="B12691">
        <v>2018</v>
      </c>
      <c r="C12691" t="s">
        <v>6</v>
      </c>
      <c r="D12691" t="s">
        <v>60</v>
      </c>
      <c r="E12691">
        <v>1</v>
      </c>
      <c r="F12691">
        <v>4.0000000000000001E-3</v>
      </c>
      <c r="G12691">
        <v>0.86</v>
      </c>
      <c r="H12691">
        <v>2.2599999999999998</v>
      </c>
    </row>
    <row r="12692" spans="1:8" x14ac:dyDescent="0.25">
      <c r="A12692" t="s">
        <v>59</v>
      </c>
      <c r="B12692">
        <v>2018</v>
      </c>
      <c r="C12692" t="s">
        <v>6</v>
      </c>
      <c r="D12692" t="s">
        <v>60</v>
      </c>
      <c r="E12692">
        <v>90</v>
      </c>
      <c r="F12692">
        <v>518.28511000000003</v>
      </c>
      <c r="G12692">
        <v>35338.53</v>
      </c>
      <c r="H12692">
        <v>32650.83</v>
      </c>
    </row>
    <row r="12693" spans="1:8" x14ac:dyDescent="0.25">
      <c r="A12693" t="s">
        <v>59</v>
      </c>
      <c r="B12693">
        <v>2018</v>
      </c>
      <c r="C12693" t="s">
        <v>6</v>
      </c>
      <c r="D12693" t="s">
        <v>60</v>
      </c>
      <c r="E12693">
        <v>59</v>
      </c>
      <c r="F12693">
        <v>91.973420000000004</v>
      </c>
      <c r="G12693">
        <v>8000.36</v>
      </c>
      <c r="H12693">
        <v>8042.38</v>
      </c>
    </row>
    <row r="12694" spans="1:8" x14ac:dyDescent="0.25">
      <c r="A12694" t="s">
        <v>59</v>
      </c>
      <c r="B12694">
        <v>2018</v>
      </c>
      <c r="C12694" t="s">
        <v>6</v>
      </c>
      <c r="D12694" t="s">
        <v>60</v>
      </c>
      <c r="E12694">
        <v>590</v>
      </c>
      <c r="F12694">
        <v>351.94470000000001</v>
      </c>
      <c r="G12694">
        <v>27177.43</v>
      </c>
      <c r="H12694">
        <v>27027.22</v>
      </c>
    </row>
    <row r="12695" spans="1:8" x14ac:dyDescent="0.25">
      <c r="A12695" t="s">
        <v>59</v>
      </c>
      <c r="B12695">
        <v>2018</v>
      </c>
      <c r="C12695" t="s">
        <v>6</v>
      </c>
      <c r="D12695" t="s">
        <v>60</v>
      </c>
      <c r="E12695">
        <v>4</v>
      </c>
      <c r="F12695">
        <v>8.7629999999999999</v>
      </c>
      <c r="G12695">
        <v>887.29</v>
      </c>
      <c r="H12695">
        <v>0</v>
      </c>
    </row>
    <row r="12696" spans="1:8" x14ac:dyDescent="0.25">
      <c r="A12696" t="s">
        <v>59</v>
      </c>
      <c r="B12696">
        <v>2018</v>
      </c>
      <c r="C12696" t="s">
        <v>6</v>
      </c>
      <c r="D12696" t="s">
        <v>60</v>
      </c>
      <c r="E12696">
        <v>45</v>
      </c>
      <c r="F12696">
        <v>335.37112000000002</v>
      </c>
      <c r="G12696">
        <v>23266.6</v>
      </c>
      <c r="H12696">
        <v>22618.2</v>
      </c>
    </row>
    <row r="12697" spans="1:8" x14ac:dyDescent="0.25">
      <c r="A12697" t="s">
        <v>59</v>
      </c>
      <c r="B12697">
        <v>2018</v>
      </c>
      <c r="C12697" t="s">
        <v>6</v>
      </c>
      <c r="D12697" t="s">
        <v>60</v>
      </c>
      <c r="E12697">
        <v>28</v>
      </c>
      <c r="F12697">
        <v>41.5655</v>
      </c>
      <c r="G12697">
        <v>3513.38</v>
      </c>
      <c r="H12697">
        <v>3196.11</v>
      </c>
    </row>
    <row r="12698" spans="1:8" x14ac:dyDescent="0.25">
      <c r="A12698" t="s">
        <v>59</v>
      </c>
      <c r="B12698">
        <v>2018</v>
      </c>
      <c r="C12698" t="s">
        <v>6</v>
      </c>
      <c r="D12698" t="s">
        <v>60</v>
      </c>
      <c r="E12698">
        <v>241</v>
      </c>
      <c r="F12698">
        <v>139.58869999999999</v>
      </c>
      <c r="G12698">
        <v>10357.11</v>
      </c>
      <c r="H12698">
        <v>7883.75</v>
      </c>
    </row>
    <row r="12699" spans="1:8" x14ac:dyDescent="0.25">
      <c r="A12699" t="s">
        <v>59</v>
      </c>
      <c r="B12699">
        <v>2018</v>
      </c>
      <c r="C12699" t="s">
        <v>6</v>
      </c>
      <c r="D12699" t="s">
        <v>64</v>
      </c>
      <c r="E12699">
        <v>1</v>
      </c>
      <c r="F12699">
        <v>20918.981102000002</v>
      </c>
      <c r="G12699">
        <v>1741391.51</v>
      </c>
      <c r="H12699">
        <v>1744797.35</v>
      </c>
    </row>
    <row r="12700" spans="1:8" x14ac:dyDescent="0.25">
      <c r="A12700" t="s">
        <v>59</v>
      </c>
      <c r="B12700">
        <v>2018</v>
      </c>
      <c r="C12700" t="s">
        <v>6</v>
      </c>
      <c r="D12700" t="s">
        <v>60</v>
      </c>
      <c r="E12700">
        <v>0</v>
      </c>
      <c r="F12700">
        <v>0</v>
      </c>
      <c r="G12700">
        <v>0</v>
      </c>
      <c r="H12700">
        <v>0</v>
      </c>
    </row>
    <row r="12701" spans="1:8" x14ac:dyDescent="0.25">
      <c r="A12701" t="s">
        <v>59</v>
      </c>
      <c r="B12701">
        <v>2018</v>
      </c>
      <c r="C12701" t="s">
        <v>6</v>
      </c>
      <c r="D12701" t="s">
        <v>60</v>
      </c>
      <c r="E12701">
        <v>0</v>
      </c>
      <c r="F12701">
        <v>0</v>
      </c>
      <c r="G12701">
        <v>0</v>
      </c>
      <c r="H12701">
        <v>0</v>
      </c>
    </row>
    <row r="12702" spans="1:8" x14ac:dyDescent="0.25">
      <c r="A12702" t="s">
        <v>59</v>
      </c>
      <c r="B12702">
        <v>2018</v>
      </c>
      <c r="C12702" t="s">
        <v>5</v>
      </c>
      <c r="D12702" t="s">
        <v>61</v>
      </c>
      <c r="E12702">
        <v>0</v>
      </c>
      <c r="F12702">
        <v>0</v>
      </c>
      <c r="G12702">
        <v>0</v>
      </c>
      <c r="H12702">
        <v>0</v>
      </c>
    </row>
    <row r="12703" spans="1:8" x14ac:dyDescent="0.25">
      <c r="A12703" t="s">
        <v>59</v>
      </c>
      <c r="B12703">
        <v>2018</v>
      </c>
      <c r="C12703" t="s">
        <v>5</v>
      </c>
      <c r="D12703" t="s">
        <v>60</v>
      </c>
      <c r="E12703">
        <v>0</v>
      </c>
      <c r="F12703">
        <v>0</v>
      </c>
      <c r="G12703">
        <v>0</v>
      </c>
      <c r="H12703">
        <v>0</v>
      </c>
    </row>
    <row r="12704" spans="1:8" x14ac:dyDescent="0.25">
      <c r="A12704" t="s">
        <v>59</v>
      </c>
      <c r="B12704">
        <v>2018</v>
      </c>
      <c r="C12704" t="s">
        <v>5</v>
      </c>
      <c r="D12704" t="s">
        <v>62</v>
      </c>
      <c r="E12704">
        <v>1</v>
      </c>
      <c r="F12704">
        <v>431.47199999999998</v>
      </c>
      <c r="G12704">
        <v>39837.61</v>
      </c>
      <c r="H12704">
        <v>76202.33</v>
      </c>
    </row>
    <row r="12705" spans="1:8" x14ac:dyDescent="0.25">
      <c r="A12705" t="s">
        <v>59</v>
      </c>
      <c r="B12705">
        <v>2018</v>
      </c>
      <c r="C12705" t="s">
        <v>5</v>
      </c>
      <c r="D12705" t="s">
        <v>60</v>
      </c>
      <c r="E12705">
        <v>0</v>
      </c>
      <c r="F12705">
        <v>0</v>
      </c>
      <c r="G12705">
        <v>0</v>
      </c>
      <c r="H12705">
        <v>0</v>
      </c>
    </row>
    <row r="12706" spans="1:8" x14ac:dyDescent="0.25">
      <c r="A12706" t="s">
        <v>59</v>
      </c>
      <c r="B12706">
        <v>2018</v>
      </c>
      <c r="C12706" t="s">
        <v>5</v>
      </c>
      <c r="D12706" t="s">
        <v>60</v>
      </c>
      <c r="E12706">
        <v>0</v>
      </c>
      <c r="F12706">
        <v>0</v>
      </c>
      <c r="G12706">
        <v>0</v>
      </c>
      <c r="H12706">
        <v>0</v>
      </c>
    </row>
    <row r="12707" spans="1:8" x14ac:dyDescent="0.25">
      <c r="A12707" t="s">
        <v>59</v>
      </c>
      <c r="B12707">
        <v>2018</v>
      </c>
      <c r="C12707" t="s">
        <v>5</v>
      </c>
      <c r="D12707" t="s">
        <v>60</v>
      </c>
      <c r="E12707">
        <v>0</v>
      </c>
      <c r="F12707">
        <v>0</v>
      </c>
      <c r="G12707">
        <v>0</v>
      </c>
      <c r="H12707">
        <v>0</v>
      </c>
    </row>
    <row r="12708" spans="1:8" x14ac:dyDescent="0.25">
      <c r="A12708" t="s">
        <v>59</v>
      </c>
      <c r="B12708">
        <v>2018</v>
      </c>
      <c r="C12708" t="s">
        <v>5</v>
      </c>
      <c r="D12708" t="s">
        <v>60</v>
      </c>
      <c r="E12708">
        <v>0</v>
      </c>
      <c r="F12708">
        <v>0</v>
      </c>
      <c r="G12708">
        <v>0</v>
      </c>
      <c r="H12708">
        <v>0</v>
      </c>
    </row>
    <row r="12709" spans="1:8" x14ac:dyDescent="0.25">
      <c r="A12709" t="s">
        <v>59</v>
      </c>
      <c r="B12709">
        <v>2018</v>
      </c>
      <c r="C12709" t="s">
        <v>5</v>
      </c>
      <c r="D12709" t="s">
        <v>61</v>
      </c>
      <c r="E12709">
        <v>5</v>
      </c>
      <c r="F12709">
        <v>22298.083999999999</v>
      </c>
      <c r="G12709">
        <v>1608411.89</v>
      </c>
      <c r="H12709">
        <v>1561056.37</v>
      </c>
    </row>
    <row r="12710" spans="1:8" x14ac:dyDescent="0.25">
      <c r="A12710" t="s">
        <v>59</v>
      </c>
      <c r="B12710">
        <v>2018</v>
      </c>
      <c r="C12710" t="s">
        <v>5</v>
      </c>
      <c r="D12710" t="s">
        <v>60</v>
      </c>
      <c r="E12710">
        <v>0</v>
      </c>
      <c r="F12710">
        <v>0</v>
      </c>
      <c r="G12710">
        <v>0</v>
      </c>
      <c r="H12710">
        <v>0</v>
      </c>
    </row>
    <row r="12711" spans="1:8" x14ac:dyDescent="0.25">
      <c r="A12711" t="s">
        <v>59</v>
      </c>
      <c r="B12711">
        <v>2018</v>
      </c>
      <c r="C12711" t="s">
        <v>5</v>
      </c>
      <c r="D12711" t="s">
        <v>60</v>
      </c>
      <c r="E12711">
        <v>0</v>
      </c>
      <c r="F12711">
        <v>0</v>
      </c>
      <c r="G12711">
        <v>0</v>
      </c>
      <c r="H12711">
        <v>0</v>
      </c>
    </row>
    <row r="12712" spans="1:8" x14ac:dyDescent="0.25">
      <c r="A12712" t="s">
        <v>59</v>
      </c>
      <c r="B12712">
        <v>2018</v>
      </c>
      <c r="C12712" t="s">
        <v>5</v>
      </c>
      <c r="D12712" t="s">
        <v>60</v>
      </c>
      <c r="E12712">
        <v>0</v>
      </c>
      <c r="F12712">
        <v>0</v>
      </c>
      <c r="G12712">
        <v>0</v>
      </c>
      <c r="H12712">
        <v>0</v>
      </c>
    </row>
    <row r="12713" spans="1:8" x14ac:dyDescent="0.25">
      <c r="A12713" t="s">
        <v>59</v>
      </c>
      <c r="B12713">
        <v>2018</v>
      </c>
      <c r="C12713" t="s">
        <v>5</v>
      </c>
      <c r="D12713" t="s">
        <v>60</v>
      </c>
      <c r="E12713">
        <v>0</v>
      </c>
      <c r="F12713">
        <v>0</v>
      </c>
      <c r="G12713">
        <v>0</v>
      </c>
      <c r="H12713">
        <v>0</v>
      </c>
    </row>
    <row r="12714" spans="1:8" x14ac:dyDescent="0.25">
      <c r="A12714" t="s">
        <v>59</v>
      </c>
      <c r="B12714">
        <v>2018</v>
      </c>
      <c r="C12714" t="s">
        <v>5</v>
      </c>
      <c r="D12714" t="s">
        <v>60</v>
      </c>
      <c r="E12714">
        <v>0</v>
      </c>
      <c r="F12714">
        <v>0</v>
      </c>
      <c r="G12714">
        <v>0</v>
      </c>
      <c r="H12714">
        <v>0</v>
      </c>
    </row>
    <row r="12715" spans="1:8" x14ac:dyDescent="0.25">
      <c r="A12715" t="s">
        <v>59</v>
      </c>
      <c r="B12715">
        <v>2018</v>
      </c>
      <c r="C12715" t="s">
        <v>5</v>
      </c>
      <c r="D12715" t="s">
        <v>62</v>
      </c>
      <c r="E12715">
        <v>0</v>
      </c>
      <c r="F12715">
        <v>0</v>
      </c>
      <c r="G12715">
        <v>0</v>
      </c>
      <c r="H12715">
        <v>0</v>
      </c>
    </row>
    <row r="12716" spans="1:8" x14ac:dyDescent="0.25">
      <c r="A12716" t="s">
        <v>59</v>
      </c>
      <c r="B12716">
        <v>2018</v>
      </c>
      <c r="C12716" t="s">
        <v>5</v>
      </c>
      <c r="D12716" t="s">
        <v>60</v>
      </c>
      <c r="E12716">
        <v>0</v>
      </c>
      <c r="F12716">
        <v>0</v>
      </c>
      <c r="G12716">
        <v>0</v>
      </c>
      <c r="H12716">
        <v>0</v>
      </c>
    </row>
    <row r="12717" spans="1:8" x14ac:dyDescent="0.25">
      <c r="A12717" t="s">
        <v>59</v>
      </c>
      <c r="B12717">
        <v>2018</v>
      </c>
      <c r="C12717" t="s">
        <v>5</v>
      </c>
      <c r="D12717" t="s">
        <v>60</v>
      </c>
      <c r="E12717">
        <v>0</v>
      </c>
      <c r="F12717">
        <v>0</v>
      </c>
      <c r="G12717">
        <v>0</v>
      </c>
      <c r="H12717">
        <v>0</v>
      </c>
    </row>
    <row r="12718" spans="1:8" x14ac:dyDescent="0.25">
      <c r="A12718" t="s">
        <v>59</v>
      </c>
      <c r="B12718">
        <v>2018</v>
      </c>
      <c r="C12718" t="s">
        <v>5</v>
      </c>
      <c r="D12718" t="s">
        <v>60</v>
      </c>
      <c r="E12718">
        <v>0</v>
      </c>
      <c r="F12718">
        <v>0</v>
      </c>
      <c r="G12718">
        <v>0</v>
      </c>
      <c r="H12718">
        <v>0</v>
      </c>
    </row>
    <row r="12719" spans="1:8" x14ac:dyDescent="0.25">
      <c r="A12719" t="s">
        <v>59</v>
      </c>
      <c r="B12719">
        <v>2018</v>
      </c>
      <c r="C12719" t="s">
        <v>5</v>
      </c>
      <c r="D12719" t="s">
        <v>60</v>
      </c>
      <c r="E12719">
        <v>1</v>
      </c>
      <c r="F12719">
        <v>190.73</v>
      </c>
      <c r="G12719">
        <v>12229.88</v>
      </c>
      <c r="H12719">
        <v>12229.88</v>
      </c>
    </row>
    <row r="12720" spans="1:8" x14ac:dyDescent="0.25">
      <c r="A12720" t="s">
        <v>59</v>
      </c>
      <c r="B12720">
        <v>2018</v>
      </c>
      <c r="C12720" t="s">
        <v>5</v>
      </c>
      <c r="D12720" t="s">
        <v>60</v>
      </c>
      <c r="E12720">
        <v>0</v>
      </c>
      <c r="F12720">
        <v>0</v>
      </c>
      <c r="G12720">
        <v>0</v>
      </c>
      <c r="H12720">
        <v>0</v>
      </c>
    </row>
    <row r="12721" spans="1:8" x14ac:dyDescent="0.25">
      <c r="A12721" t="s">
        <v>59</v>
      </c>
      <c r="B12721">
        <v>2018</v>
      </c>
      <c r="C12721" t="s">
        <v>5</v>
      </c>
      <c r="D12721" t="s">
        <v>60</v>
      </c>
      <c r="E12721">
        <v>0</v>
      </c>
      <c r="F12721">
        <v>0</v>
      </c>
      <c r="G12721">
        <v>0</v>
      </c>
      <c r="H12721">
        <v>0</v>
      </c>
    </row>
    <row r="12722" spans="1:8" x14ac:dyDescent="0.25">
      <c r="A12722" t="s">
        <v>59</v>
      </c>
      <c r="B12722">
        <v>2018</v>
      </c>
      <c r="C12722" t="s">
        <v>5</v>
      </c>
      <c r="D12722" t="s">
        <v>60</v>
      </c>
      <c r="E12722">
        <v>0</v>
      </c>
      <c r="F12722">
        <v>0</v>
      </c>
      <c r="G12722">
        <v>0</v>
      </c>
      <c r="H12722">
        <v>0</v>
      </c>
    </row>
    <row r="12723" spans="1:8" x14ac:dyDescent="0.25">
      <c r="A12723" t="s">
        <v>59</v>
      </c>
      <c r="B12723">
        <v>2018</v>
      </c>
      <c r="C12723" t="s">
        <v>5</v>
      </c>
      <c r="D12723" t="s">
        <v>61</v>
      </c>
      <c r="E12723">
        <v>0</v>
      </c>
      <c r="F12723">
        <v>0</v>
      </c>
      <c r="G12723">
        <v>0</v>
      </c>
      <c r="H12723">
        <v>0</v>
      </c>
    </row>
    <row r="12724" spans="1:8" x14ac:dyDescent="0.25">
      <c r="A12724" t="s">
        <v>59</v>
      </c>
      <c r="B12724">
        <v>2018</v>
      </c>
      <c r="C12724" t="s">
        <v>5</v>
      </c>
      <c r="D12724" t="s">
        <v>61</v>
      </c>
      <c r="E12724">
        <v>294</v>
      </c>
      <c r="F12724">
        <v>38468.207690000003</v>
      </c>
      <c r="G12724">
        <v>3201539.97</v>
      </c>
      <c r="H12724">
        <v>3123517.03</v>
      </c>
    </row>
    <row r="12725" spans="1:8" x14ac:dyDescent="0.25">
      <c r="A12725" t="s">
        <v>59</v>
      </c>
      <c r="B12725">
        <v>2018</v>
      </c>
      <c r="C12725" t="s">
        <v>5</v>
      </c>
      <c r="D12725" t="s">
        <v>61</v>
      </c>
      <c r="E12725">
        <v>2</v>
      </c>
      <c r="F12725">
        <v>1.8808800000000001</v>
      </c>
      <c r="G12725">
        <v>167.92</v>
      </c>
      <c r="H12725">
        <v>329.28</v>
      </c>
    </row>
    <row r="12726" spans="1:8" x14ac:dyDescent="0.25">
      <c r="A12726" t="s">
        <v>59</v>
      </c>
      <c r="B12726">
        <v>2018</v>
      </c>
      <c r="C12726" t="s">
        <v>5</v>
      </c>
      <c r="D12726" t="s">
        <v>60</v>
      </c>
      <c r="E12726">
        <v>0</v>
      </c>
      <c r="F12726">
        <v>0</v>
      </c>
      <c r="G12726">
        <v>0</v>
      </c>
      <c r="H12726">
        <v>0</v>
      </c>
    </row>
    <row r="12727" spans="1:8" x14ac:dyDescent="0.25">
      <c r="A12727" t="s">
        <v>59</v>
      </c>
      <c r="B12727">
        <v>2018</v>
      </c>
      <c r="C12727" t="s">
        <v>5</v>
      </c>
      <c r="D12727" t="s">
        <v>60</v>
      </c>
      <c r="E12727">
        <v>0</v>
      </c>
      <c r="F12727">
        <v>0</v>
      </c>
      <c r="G12727">
        <v>0</v>
      </c>
      <c r="H12727">
        <v>0</v>
      </c>
    </row>
    <row r="12728" spans="1:8" x14ac:dyDescent="0.25">
      <c r="A12728" t="s">
        <v>59</v>
      </c>
      <c r="B12728">
        <v>2018</v>
      </c>
      <c r="C12728" t="s">
        <v>5</v>
      </c>
      <c r="D12728" t="s">
        <v>60</v>
      </c>
      <c r="E12728">
        <v>0</v>
      </c>
      <c r="F12728">
        <v>0</v>
      </c>
      <c r="G12728">
        <v>0</v>
      </c>
      <c r="H12728">
        <v>0</v>
      </c>
    </row>
    <row r="12729" spans="1:8" x14ac:dyDescent="0.25">
      <c r="A12729" t="s">
        <v>59</v>
      </c>
      <c r="B12729">
        <v>2018</v>
      </c>
      <c r="C12729" t="s">
        <v>5</v>
      </c>
      <c r="D12729" t="s">
        <v>60</v>
      </c>
      <c r="E12729">
        <v>0</v>
      </c>
      <c r="F12729">
        <v>0</v>
      </c>
      <c r="G12729">
        <v>0</v>
      </c>
      <c r="H12729">
        <v>0</v>
      </c>
    </row>
    <row r="12730" spans="1:8" x14ac:dyDescent="0.25">
      <c r="A12730" t="s">
        <v>59</v>
      </c>
      <c r="B12730">
        <v>2018</v>
      </c>
      <c r="C12730" t="s">
        <v>5</v>
      </c>
      <c r="D12730" t="s">
        <v>62</v>
      </c>
      <c r="E12730">
        <v>132</v>
      </c>
      <c r="F12730">
        <v>11730.458280000001</v>
      </c>
      <c r="G12730">
        <v>1171864.81</v>
      </c>
      <c r="H12730">
        <v>1113956.29</v>
      </c>
    </row>
    <row r="12731" spans="1:8" x14ac:dyDescent="0.25">
      <c r="A12731" t="s">
        <v>59</v>
      </c>
      <c r="B12731">
        <v>2018</v>
      </c>
      <c r="C12731" t="s">
        <v>5</v>
      </c>
      <c r="D12731" t="s">
        <v>62</v>
      </c>
      <c r="E12731">
        <v>8</v>
      </c>
      <c r="F12731">
        <v>19.414680000000001</v>
      </c>
      <c r="G12731">
        <v>2571.96</v>
      </c>
      <c r="H12731">
        <v>2525.5300000000002</v>
      </c>
    </row>
    <row r="12732" spans="1:8" x14ac:dyDescent="0.25">
      <c r="A12732" t="s">
        <v>59</v>
      </c>
      <c r="B12732">
        <v>2018</v>
      </c>
      <c r="C12732" t="s">
        <v>5</v>
      </c>
      <c r="D12732" t="s">
        <v>60</v>
      </c>
      <c r="E12732">
        <v>0</v>
      </c>
      <c r="F12732">
        <v>0</v>
      </c>
      <c r="G12732">
        <v>0</v>
      </c>
      <c r="H12732">
        <v>0</v>
      </c>
    </row>
    <row r="12733" spans="1:8" x14ac:dyDescent="0.25">
      <c r="A12733" t="s">
        <v>59</v>
      </c>
      <c r="B12733">
        <v>2018</v>
      </c>
      <c r="C12733" t="s">
        <v>5</v>
      </c>
      <c r="D12733" t="s">
        <v>60</v>
      </c>
      <c r="E12733">
        <v>0</v>
      </c>
      <c r="F12733">
        <v>0</v>
      </c>
      <c r="G12733">
        <v>0</v>
      </c>
      <c r="H12733">
        <v>0</v>
      </c>
    </row>
    <row r="12734" spans="1:8" x14ac:dyDescent="0.25">
      <c r="A12734" t="s">
        <v>59</v>
      </c>
      <c r="B12734">
        <v>2018</v>
      </c>
      <c r="C12734" t="s">
        <v>5</v>
      </c>
      <c r="D12734" t="s">
        <v>60</v>
      </c>
      <c r="E12734">
        <v>0</v>
      </c>
      <c r="F12734">
        <v>0</v>
      </c>
      <c r="G12734">
        <v>0</v>
      </c>
      <c r="H12734">
        <v>0</v>
      </c>
    </row>
    <row r="12735" spans="1:8" x14ac:dyDescent="0.25">
      <c r="A12735" t="s">
        <v>59</v>
      </c>
      <c r="B12735">
        <v>2018</v>
      </c>
      <c r="C12735" t="s">
        <v>5</v>
      </c>
      <c r="D12735" t="s">
        <v>60</v>
      </c>
      <c r="E12735">
        <v>0</v>
      </c>
      <c r="F12735">
        <v>0</v>
      </c>
      <c r="G12735">
        <v>0</v>
      </c>
      <c r="H12735">
        <v>0</v>
      </c>
    </row>
    <row r="12736" spans="1:8" x14ac:dyDescent="0.25">
      <c r="A12736" t="s">
        <v>59</v>
      </c>
      <c r="B12736">
        <v>2018</v>
      </c>
      <c r="C12736" t="s">
        <v>5</v>
      </c>
      <c r="D12736" t="s">
        <v>60</v>
      </c>
      <c r="E12736">
        <v>0</v>
      </c>
      <c r="F12736">
        <v>0</v>
      </c>
      <c r="G12736">
        <v>0</v>
      </c>
      <c r="H12736">
        <v>0</v>
      </c>
    </row>
    <row r="12737" spans="1:8" x14ac:dyDescent="0.25">
      <c r="A12737" t="s">
        <v>59</v>
      </c>
      <c r="B12737">
        <v>2018</v>
      </c>
      <c r="C12737" t="s">
        <v>5</v>
      </c>
      <c r="D12737" t="s">
        <v>60</v>
      </c>
      <c r="E12737">
        <v>17</v>
      </c>
      <c r="F12737">
        <v>1.9541599999999999</v>
      </c>
      <c r="G12737">
        <v>390.31</v>
      </c>
      <c r="H12737">
        <v>378.18</v>
      </c>
    </row>
    <row r="12738" spans="1:8" x14ac:dyDescent="0.25">
      <c r="A12738" t="s">
        <v>59</v>
      </c>
      <c r="B12738">
        <v>2018</v>
      </c>
      <c r="C12738" t="s">
        <v>5</v>
      </c>
      <c r="D12738" t="s">
        <v>60</v>
      </c>
      <c r="E12738">
        <v>254</v>
      </c>
      <c r="F12738">
        <v>1795.4108699999999</v>
      </c>
      <c r="G12738">
        <v>156123.09</v>
      </c>
      <c r="H12738">
        <v>144165.65</v>
      </c>
    </row>
    <row r="12739" spans="1:8" x14ac:dyDescent="0.25">
      <c r="A12739" t="s">
        <v>59</v>
      </c>
      <c r="B12739">
        <v>2018</v>
      </c>
      <c r="C12739" t="s">
        <v>5</v>
      </c>
      <c r="D12739" t="s">
        <v>60</v>
      </c>
      <c r="E12739">
        <v>4</v>
      </c>
      <c r="F12739">
        <v>23.635860000000001</v>
      </c>
      <c r="G12739">
        <v>2192.17</v>
      </c>
      <c r="H12739">
        <v>3485.09</v>
      </c>
    </row>
    <row r="12740" spans="1:8" x14ac:dyDescent="0.25">
      <c r="A12740" t="s">
        <v>59</v>
      </c>
      <c r="B12740">
        <v>2018</v>
      </c>
      <c r="C12740" t="s">
        <v>5</v>
      </c>
      <c r="D12740" t="s">
        <v>60</v>
      </c>
      <c r="E12740">
        <v>1017</v>
      </c>
      <c r="F12740">
        <v>1347.11176</v>
      </c>
      <c r="G12740">
        <v>163124.79</v>
      </c>
      <c r="H12740">
        <v>154338.97</v>
      </c>
    </row>
    <row r="12741" spans="1:8" x14ac:dyDescent="0.25">
      <c r="A12741" t="s">
        <v>59</v>
      </c>
      <c r="B12741">
        <v>2018</v>
      </c>
      <c r="C12741" t="s">
        <v>5</v>
      </c>
      <c r="D12741" t="s">
        <v>60</v>
      </c>
      <c r="E12741">
        <v>7671</v>
      </c>
      <c r="F12741">
        <v>2107.80242</v>
      </c>
      <c r="G12741">
        <v>182697.72</v>
      </c>
      <c r="H12741">
        <v>176225.87</v>
      </c>
    </row>
    <row r="12742" spans="1:8" x14ac:dyDescent="0.25">
      <c r="A12742" t="s">
        <v>59</v>
      </c>
      <c r="B12742">
        <v>2018</v>
      </c>
      <c r="C12742" t="s">
        <v>5</v>
      </c>
      <c r="D12742" t="s">
        <v>60</v>
      </c>
      <c r="E12742">
        <v>0</v>
      </c>
      <c r="F12742">
        <v>0</v>
      </c>
      <c r="G12742">
        <v>0</v>
      </c>
      <c r="H12742">
        <v>0</v>
      </c>
    </row>
    <row r="12743" spans="1:8" x14ac:dyDescent="0.25">
      <c r="A12743" t="s">
        <v>59</v>
      </c>
      <c r="B12743">
        <v>2018</v>
      </c>
      <c r="C12743" t="s">
        <v>5</v>
      </c>
      <c r="D12743" t="s">
        <v>60</v>
      </c>
      <c r="E12743">
        <v>36</v>
      </c>
      <c r="F12743">
        <v>19.08372</v>
      </c>
      <c r="G12743">
        <v>1524.93</v>
      </c>
      <c r="H12743">
        <v>1211.5</v>
      </c>
    </row>
    <row r="12744" spans="1:8" x14ac:dyDescent="0.25">
      <c r="A12744" t="s">
        <v>59</v>
      </c>
      <c r="B12744">
        <v>2018</v>
      </c>
      <c r="C12744" t="s">
        <v>5</v>
      </c>
      <c r="D12744" t="s">
        <v>60</v>
      </c>
      <c r="E12744">
        <v>0</v>
      </c>
      <c r="F12744">
        <v>0</v>
      </c>
      <c r="G12744">
        <v>0</v>
      </c>
      <c r="H12744">
        <v>0</v>
      </c>
    </row>
    <row r="12745" spans="1:8" x14ac:dyDescent="0.25">
      <c r="A12745" t="s">
        <v>59</v>
      </c>
      <c r="B12745">
        <v>2018</v>
      </c>
      <c r="C12745" t="s">
        <v>5</v>
      </c>
      <c r="D12745" t="s">
        <v>60</v>
      </c>
      <c r="E12745">
        <v>0</v>
      </c>
      <c r="F12745">
        <v>0</v>
      </c>
      <c r="G12745">
        <v>0</v>
      </c>
      <c r="H12745">
        <v>0</v>
      </c>
    </row>
    <row r="12746" spans="1:8" x14ac:dyDescent="0.25">
      <c r="A12746" t="s">
        <v>59</v>
      </c>
      <c r="B12746">
        <v>2018</v>
      </c>
      <c r="C12746" t="s">
        <v>5</v>
      </c>
      <c r="D12746" t="s">
        <v>60</v>
      </c>
      <c r="E12746">
        <v>287</v>
      </c>
      <c r="F12746">
        <v>79.616159999999994</v>
      </c>
      <c r="G12746">
        <v>5747.79</v>
      </c>
      <c r="H12746">
        <v>5365.05</v>
      </c>
    </row>
    <row r="12747" spans="1:8" x14ac:dyDescent="0.25">
      <c r="A12747" t="s">
        <v>59</v>
      </c>
      <c r="B12747">
        <v>2018</v>
      </c>
      <c r="C12747" t="s">
        <v>5</v>
      </c>
      <c r="D12747" t="s">
        <v>60</v>
      </c>
      <c r="E12747">
        <v>273</v>
      </c>
      <c r="F12747">
        <v>137.94062</v>
      </c>
      <c r="G12747">
        <v>10347.61</v>
      </c>
      <c r="H12747">
        <v>10221.620000000001</v>
      </c>
    </row>
    <row r="12748" spans="1:8" x14ac:dyDescent="0.25">
      <c r="A12748" t="s">
        <v>59</v>
      </c>
      <c r="B12748">
        <v>2018</v>
      </c>
      <c r="C12748" t="s">
        <v>5</v>
      </c>
      <c r="D12748" t="s">
        <v>60</v>
      </c>
      <c r="E12748">
        <v>0</v>
      </c>
      <c r="F12748">
        <v>0</v>
      </c>
      <c r="G12748">
        <v>0</v>
      </c>
      <c r="H12748">
        <v>0</v>
      </c>
    </row>
    <row r="12749" spans="1:8" x14ac:dyDescent="0.25">
      <c r="A12749" t="s">
        <v>59</v>
      </c>
      <c r="B12749">
        <v>2018</v>
      </c>
      <c r="C12749" t="s">
        <v>5</v>
      </c>
      <c r="D12749" t="s">
        <v>60</v>
      </c>
      <c r="E12749">
        <v>0</v>
      </c>
      <c r="F12749">
        <v>0</v>
      </c>
      <c r="G12749">
        <v>0</v>
      </c>
      <c r="H12749">
        <v>0</v>
      </c>
    </row>
    <row r="12750" spans="1:8" x14ac:dyDescent="0.25">
      <c r="A12750" t="s">
        <v>59</v>
      </c>
      <c r="B12750">
        <v>2018</v>
      </c>
      <c r="C12750" t="s">
        <v>5</v>
      </c>
      <c r="D12750" t="s">
        <v>60</v>
      </c>
      <c r="E12750">
        <v>3</v>
      </c>
      <c r="F12750">
        <v>9.4506999999999994</v>
      </c>
      <c r="G12750">
        <v>656.02</v>
      </c>
      <c r="H12750">
        <v>368.51</v>
      </c>
    </row>
    <row r="12751" spans="1:8" x14ac:dyDescent="0.25">
      <c r="A12751" t="s">
        <v>59</v>
      </c>
      <c r="B12751">
        <v>2018</v>
      </c>
      <c r="C12751" t="s">
        <v>5</v>
      </c>
      <c r="D12751" t="s">
        <v>60</v>
      </c>
      <c r="E12751">
        <v>0</v>
      </c>
      <c r="F12751">
        <v>0</v>
      </c>
      <c r="G12751">
        <v>0</v>
      </c>
      <c r="H12751">
        <v>0</v>
      </c>
    </row>
    <row r="12752" spans="1:8" x14ac:dyDescent="0.25">
      <c r="A12752" t="s">
        <v>59</v>
      </c>
      <c r="B12752">
        <v>2018</v>
      </c>
      <c r="C12752" t="s">
        <v>5</v>
      </c>
      <c r="D12752" t="s">
        <v>60</v>
      </c>
      <c r="E12752">
        <v>11</v>
      </c>
      <c r="F12752">
        <v>13.813599999999999</v>
      </c>
      <c r="G12752">
        <v>1193.8499999999999</v>
      </c>
      <c r="H12752">
        <v>793.76</v>
      </c>
    </row>
    <row r="12753" spans="1:8" x14ac:dyDescent="0.25">
      <c r="A12753" t="s">
        <v>59</v>
      </c>
      <c r="B12753">
        <v>2018</v>
      </c>
      <c r="C12753" t="s">
        <v>5</v>
      </c>
      <c r="D12753" t="s">
        <v>60</v>
      </c>
      <c r="E12753">
        <v>34</v>
      </c>
      <c r="F12753">
        <v>46.625579999999999</v>
      </c>
      <c r="G12753">
        <v>3949.04</v>
      </c>
      <c r="H12753">
        <v>3818.52</v>
      </c>
    </row>
    <row r="12754" spans="1:8" x14ac:dyDescent="0.25">
      <c r="A12754" t="s">
        <v>59</v>
      </c>
      <c r="B12754">
        <v>2018</v>
      </c>
      <c r="C12754" t="s">
        <v>5</v>
      </c>
      <c r="D12754" t="s">
        <v>60</v>
      </c>
      <c r="E12754">
        <v>0</v>
      </c>
      <c r="F12754">
        <v>0</v>
      </c>
      <c r="G12754">
        <v>0</v>
      </c>
      <c r="H12754">
        <v>0</v>
      </c>
    </row>
    <row r="12755" spans="1:8" x14ac:dyDescent="0.25">
      <c r="A12755" t="s">
        <v>59</v>
      </c>
      <c r="B12755">
        <v>2018</v>
      </c>
      <c r="C12755" t="s">
        <v>5</v>
      </c>
      <c r="D12755" t="s">
        <v>63</v>
      </c>
      <c r="E12755">
        <v>155806</v>
      </c>
      <c r="F12755">
        <v>28496.787990000001</v>
      </c>
      <c r="G12755">
        <v>2715345.51</v>
      </c>
      <c r="H12755">
        <v>1691961.31</v>
      </c>
    </row>
    <row r="12756" spans="1:8" x14ac:dyDescent="0.25">
      <c r="A12756" t="s">
        <v>59</v>
      </c>
      <c r="B12756">
        <v>2018</v>
      </c>
      <c r="C12756" t="s">
        <v>5</v>
      </c>
      <c r="D12756" t="s">
        <v>63</v>
      </c>
      <c r="E12756">
        <v>28</v>
      </c>
      <c r="F12756">
        <v>2.9350000000000001</v>
      </c>
      <c r="G12756">
        <v>416.65</v>
      </c>
      <c r="H12756">
        <v>301.3</v>
      </c>
    </row>
    <row r="12757" spans="1:8" x14ac:dyDescent="0.25">
      <c r="A12757" t="s">
        <v>59</v>
      </c>
      <c r="B12757">
        <v>2018</v>
      </c>
      <c r="C12757" t="s">
        <v>5</v>
      </c>
      <c r="D12757" t="s">
        <v>63</v>
      </c>
      <c r="E12757">
        <v>804890</v>
      </c>
      <c r="F12757">
        <v>110172.2334</v>
      </c>
      <c r="G12757">
        <v>10794207.01</v>
      </c>
      <c r="H12757">
        <v>8610332.1099999994</v>
      </c>
    </row>
    <row r="12758" spans="1:8" x14ac:dyDescent="0.25">
      <c r="A12758" t="s">
        <v>59</v>
      </c>
      <c r="B12758">
        <v>2018</v>
      </c>
      <c r="C12758" t="s">
        <v>5</v>
      </c>
      <c r="D12758" t="s">
        <v>63</v>
      </c>
      <c r="E12758">
        <v>0</v>
      </c>
      <c r="F12758">
        <v>0</v>
      </c>
      <c r="G12758">
        <v>0</v>
      </c>
      <c r="H12758">
        <v>0</v>
      </c>
    </row>
    <row r="12759" spans="1:8" x14ac:dyDescent="0.25">
      <c r="A12759" t="s">
        <v>59</v>
      </c>
      <c r="B12759">
        <v>2018</v>
      </c>
      <c r="C12759" t="s">
        <v>5</v>
      </c>
      <c r="D12759" t="s">
        <v>64</v>
      </c>
      <c r="E12759">
        <v>0</v>
      </c>
      <c r="F12759">
        <v>0</v>
      </c>
      <c r="G12759">
        <v>0</v>
      </c>
      <c r="H12759">
        <v>0</v>
      </c>
    </row>
    <row r="12760" spans="1:8" x14ac:dyDescent="0.25">
      <c r="A12760" t="s">
        <v>59</v>
      </c>
      <c r="B12760">
        <v>2018</v>
      </c>
      <c r="C12760" t="s">
        <v>5</v>
      </c>
      <c r="D12760" t="s">
        <v>61</v>
      </c>
      <c r="E12760">
        <v>1529</v>
      </c>
      <c r="F12760">
        <v>13687.0062</v>
      </c>
      <c r="G12760">
        <v>1103566.05</v>
      </c>
      <c r="H12760">
        <v>1051084.8799999999</v>
      </c>
    </row>
    <row r="12761" spans="1:8" x14ac:dyDescent="0.25">
      <c r="A12761" t="s">
        <v>59</v>
      </c>
      <c r="B12761">
        <v>2018</v>
      </c>
      <c r="C12761" t="s">
        <v>5</v>
      </c>
      <c r="D12761" t="s">
        <v>61</v>
      </c>
      <c r="E12761">
        <v>1322</v>
      </c>
      <c r="F12761">
        <v>1556.9160199999999</v>
      </c>
      <c r="G12761">
        <v>202662.22</v>
      </c>
      <c r="H12761">
        <v>203382.13</v>
      </c>
    </row>
    <row r="12762" spans="1:8" x14ac:dyDescent="0.25">
      <c r="A12762" t="s">
        <v>59</v>
      </c>
      <c r="B12762">
        <v>2018</v>
      </c>
      <c r="C12762" t="s">
        <v>5</v>
      </c>
      <c r="D12762" t="s">
        <v>61</v>
      </c>
      <c r="E12762">
        <v>10319</v>
      </c>
      <c r="F12762">
        <v>3104.6628300000002</v>
      </c>
      <c r="G12762">
        <v>247446.51</v>
      </c>
      <c r="H12762">
        <v>233117.38</v>
      </c>
    </row>
    <row r="12763" spans="1:8" x14ac:dyDescent="0.25">
      <c r="A12763" t="s">
        <v>59</v>
      </c>
      <c r="B12763">
        <v>2018</v>
      </c>
      <c r="C12763" t="s">
        <v>5</v>
      </c>
      <c r="D12763" t="s">
        <v>60</v>
      </c>
      <c r="E12763">
        <v>2</v>
      </c>
      <c r="F12763">
        <v>1.238</v>
      </c>
      <c r="G12763">
        <v>234.46</v>
      </c>
      <c r="H12763">
        <v>423.83</v>
      </c>
    </row>
    <row r="12764" spans="1:8" x14ac:dyDescent="0.25">
      <c r="A12764" t="s">
        <v>59</v>
      </c>
      <c r="B12764">
        <v>2018</v>
      </c>
      <c r="C12764" t="s">
        <v>5</v>
      </c>
      <c r="D12764" t="s">
        <v>60</v>
      </c>
      <c r="E12764">
        <v>29</v>
      </c>
      <c r="F12764">
        <v>55.493499999999997</v>
      </c>
      <c r="G12764">
        <v>4650.46</v>
      </c>
      <c r="H12764">
        <v>3510.37</v>
      </c>
    </row>
    <row r="12765" spans="1:8" x14ac:dyDescent="0.25">
      <c r="A12765" t="s">
        <v>59</v>
      </c>
      <c r="B12765">
        <v>2018</v>
      </c>
      <c r="C12765" t="s">
        <v>5</v>
      </c>
      <c r="D12765" t="s">
        <v>60</v>
      </c>
      <c r="E12765">
        <v>650</v>
      </c>
      <c r="F12765">
        <v>204.56618</v>
      </c>
      <c r="G12765">
        <v>14483.99</v>
      </c>
      <c r="H12765">
        <v>12480.12</v>
      </c>
    </row>
    <row r="12766" spans="1:8" x14ac:dyDescent="0.25">
      <c r="A12766" t="s">
        <v>59</v>
      </c>
      <c r="B12766">
        <v>2018</v>
      </c>
      <c r="C12766" t="s">
        <v>5</v>
      </c>
      <c r="D12766" t="s">
        <v>62</v>
      </c>
      <c r="E12766">
        <v>2714</v>
      </c>
      <c r="F12766">
        <v>20430.50663</v>
      </c>
      <c r="G12766">
        <v>1994321.62</v>
      </c>
      <c r="H12766">
        <v>1832964.25</v>
      </c>
    </row>
    <row r="12767" spans="1:8" x14ac:dyDescent="0.25">
      <c r="A12767" t="s">
        <v>59</v>
      </c>
      <c r="B12767">
        <v>2018</v>
      </c>
      <c r="C12767" t="s">
        <v>5</v>
      </c>
      <c r="D12767" t="s">
        <v>62</v>
      </c>
      <c r="E12767">
        <v>5222</v>
      </c>
      <c r="F12767">
        <v>8676.3156299999991</v>
      </c>
      <c r="G12767">
        <v>1076113.8700000001</v>
      </c>
      <c r="H12767">
        <v>1001070.95</v>
      </c>
    </row>
    <row r="12768" spans="1:8" x14ac:dyDescent="0.25">
      <c r="A12768" t="s">
        <v>59</v>
      </c>
      <c r="B12768">
        <v>2018</v>
      </c>
      <c r="C12768" t="s">
        <v>5</v>
      </c>
      <c r="D12768" t="s">
        <v>62</v>
      </c>
      <c r="E12768">
        <v>123771</v>
      </c>
      <c r="F12768">
        <v>31258.783589999999</v>
      </c>
      <c r="G12768">
        <v>3008530.31</v>
      </c>
      <c r="H12768">
        <v>2754945.29</v>
      </c>
    </row>
    <row r="12769" spans="1:8" x14ac:dyDescent="0.25">
      <c r="A12769" t="s">
        <v>59</v>
      </c>
      <c r="B12769">
        <v>2018</v>
      </c>
      <c r="C12769" t="s">
        <v>5</v>
      </c>
      <c r="D12769" t="s">
        <v>60</v>
      </c>
      <c r="E12769">
        <v>24</v>
      </c>
      <c r="F12769">
        <v>131.80080000000001</v>
      </c>
      <c r="G12769">
        <v>11311.81</v>
      </c>
      <c r="H12769">
        <v>11152.23</v>
      </c>
    </row>
    <row r="12770" spans="1:8" x14ac:dyDescent="0.25">
      <c r="A12770" t="s">
        <v>59</v>
      </c>
      <c r="B12770">
        <v>2018</v>
      </c>
      <c r="C12770" t="s">
        <v>5</v>
      </c>
      <c r="D12770" t="s">
        <v>60</v>
      </c>
      <c r="E12770">
        <v>60</v>
      </c>
      <c r="F12770">
        <v>75.159459999999996</v>
      </c>
      <c r="G12770">
        <v>8357.74</v>
      </c>
      <c r="H12770">
        <v>9006.17</v>
      </c>
    </row>
    <row r="12771" spans="1:8" x14ac:dyDescent="0.25">
      <c r="A12771" t="s">
        <v>59</v>
      </c>
      <c r="B12771">
        <v>2018</v>
      </c>
      <c r="C12771" t="s">
        <v>5</v>
      </c>
      <c r="D12771" t="s">
        <v>60</v>
      </c>
      <c r="E12771">
        <v>22</v>
      </c>
      <c r="F12771">
        <v>123.32195</v>
      </c>
      <c r="G12771">
        <v>4948.2700000000004</v>
      </c>
      <c r="H12771">
        <v>4993.1499999999996</v>
      </c>
    </row>
    <row r="12772" spans="1:8" x14ac:dyDescent="0.25">
      <c r="A12772" t="s">
        <v>59</v>
      </c>
      <c r="B12772">
        <v>2018</v>
      </c>
      <c r="C12772" t="s">
        <v>5</v>
      </c>
      <c r="D12772" t="s">
        <v>60</v>
      </c>
      <c r="E12772">
        <v>37</v>
      </c>
      <c r="F12772">
        <v>255.11932999999999</v>
      </c>
      <c r="G12772">
        <v>17231.39</v>
      </c>
      <c r="H12772">
        <v>17496.07</v>
      </c>
    </row>
    <row r="12773" spans="1:8" x14ac:dyDescent="0.25">
      <c r="A12773" t="s">
        <v>59</v>
      </c>
      <c r="B12773">
        <v>2018</v>
      </c>
      <c r="C12773" t="s">
        <v>5</v>
      </c>
      <c r="D12773" t="s">
        <v>60</v>
      </c>
      <c r="E12773">
        <v>0</v>
      </c>
      <c r="F12773">
        <v>0</v>
      </c>
      <c r="G12773">
        <v>0</v>
      </c>
      <c r="H12773">
        <v>0</v>
      </c>
    </row>
    <row r="12774" spans="1:8" x14ac:dyDescent="0.25">
      <c r="A12774" t="s">
        <v>59</v>
      </c>
      <c r="B12774">
        <v>2018</v>
      </c>
      <c r="C12774" t="s">
        <v>5</v>
      </c>
      <c r="D12774" t="s">
        <v>60</v>
      </c>
      <c r="E12774">
        <v>0</v>
      </c>
      <c r="F12774">
        <v>0</v>
      </c>
      <c r="G12774">
        <v>0</v>
      </c>
      <c r="H12774">
        <v>0</v>
      </c>
    </row>
    <row r="12775" spans="1:8" x14ac:dyDescent="0.25">
      <c r="A12775" t="s">
        <v>59</v>
      </c>
      <c r="B12775">
        <v>2018</v>
      </c>
      <c r="C12775" t="s">
        <v>5</v>
      </c>
      <c r="D12775" t="s">
        <v>61</v>
      </c>
      <c r="E12775">
        <v>0</v>
      </c>
      <c r="F12775">
        <v>0</v>
      </c>
      <c r="G12775">
        <v>0</v>
      </c>
      <c r="H12775">
        <v>0</v>
      </c>
    </row>
    <row r="12776" spans="1:8" x14ac:dyDescent="0.25">
      <c r="A12776" t="s">
        <v>59</v>
      </c>
      <c r="B12776">
        <v>2018</v>
      </c>
      <c r="C12776" t="s">
        <v>5</v>
      </c>
      <c r="D12776" t="s">
        <v>60</v>
      </c>
      <c r="E12776">
        <v>0</v>
      </c>
      <c r="F12776">
        <v>0</v>
      </c>
      <c r="G12776">
        <v>0</v>
      </c>
      <c r="H12776">
        <v>0</v>
      </c>
    </row>
    <row r="12777" spans="1:8" x14ac:dyDescent="0.25">
      <c r="A12777" t="s">
        <v>59</v>
      </c>
      <c r="B12777">
        <v>2018</v>
      </c>
      <c r="C12777" t="s">
        <v>5</v>
      </c>
      <c r="D12777" t="s">
        <v>60</v>
      </c>
      <c r="E12777">
        <v>0</v>
      </c>
      <c r="F12777">
        <v>0</v>
      </c>
      <c r="G12777">
        <v>0</v>
      </c>
      <c r="H12777">
        <v>0</v>
      </c>
    </row>
    <row r="12778" spans="1:8" x14ac:dyDescent="0.25">
      <c r="A12778" t="s">
        <v>59</v>
      </c>
      <c r="B12778">
        <v>2018</v>
      </c>
      <c r="C12778" t="s">
        <v>5</v>
      </c>
      <c r="D12778" t="s">
        <v>60</v>
      </c>
      <c r="E12778">
        <v>0</v>
      </c>
      <c r="F12778">
        <v>0</v>
      </c>
      <c r="G12778">
        <v>0</v>
      </c>
      <c r="H12778">
        <v>0</v>
      </c>
    </row>
    <row r="12779" spans="1:8" x14ac:dyDescent="0.25">
      <c r="A12779" t="s">
        <v>59</v>
      </c>
      <c r="B12779">
        <v>2018</v>
      </c>
      <c r="C12779" t="s">
        <v>5</v>
      </c>
      <c r="D12779" t="s">
        <v>62</v>
      </c>
      <c r="E12779">
        <v>0</v>
      </c>
      <c r="F12779">
        <v>0</v>
      </c>
      <c r="G12779">
        <v>0</v>
      </c>
      <c r="H12779">
        <v>0</v>
      </c>
    </row>
    <row r="12780" spans="1:8" x14ac:dyDescent="0.25">
      <c r="A12780" t="s">
        <v>59</v>
      </c>
      <c r="B12780">
        <v>2018</v>
      </c>
      <c r="C12780" t="s">
        <v>5</v>
      </c>
      <c r="D12780" t="s">
        <v>60</v>
      </c>
      <c r="E12780">
        <v>0</v>
      </c>
      <c r="F12780">
        <v>0</v>
      </c>
      <c r="G12780">
        <v>0</v>
      </c>
      <c r="H12780">
        <v>0</v>
      </c>
    </row>
    <row r="12781" spans="1:8" x14ac:dyDescent="0.25">
      <c r="A12781" t="s">
        <v>59</v>
      </c>
      <c r="B12781">
        <v>2018</v>
      </c>
      <c r="C12781" t="s">
        <v>5</v>
      </c>
      <c r="D12781" t="s">
        <v>60</v>
      </c>
      <c r="E12781">
        <v>0</v>
      </c>
      <c r="F12781">
        <v>0</v>
      </c>
      <c r="G12781">
        <v>0</v>
      </c>
      <c r="H12781">
        <v>0</v>
      </c>
    </row>
    <row r="12782" spans="1:8" x14ac:dyDescent="0.25">
      <c r="A12782" t="s">
        <v>59</v>
      </c>
      <c r="B12782">
        <v>2018</v>
      </c>
      <c r="C12782" t="s">
        <v>5</v>
      </c>
      <c r="D12782" t="s">
        <v>60</v>
      </c>
      <c r="E12782">
        <v>0</v>
      </c>
      <c r="F12782">
        <v>0</v>
      </c>
      <c r="G12782">
        <v>0</v>
      </c>
      <c r="H12782">
        <v>0</v>
      </c>
    </row>
    <row r="12783" spans="1:8" x14ac:dyDescent="0.25">
      <c r="A12783" t="s">
        <v>59</v>
      </c>
      <c r="B12783">
        <v>2018</v>
      </c>
      <c r="C12783" t="s">
        <v>5</v>
      </c>
      <c r="D12783" t="s">
        <v>60</v>
      </c>
      <c r="E12783">
        <v>0</v>
      </c>
      <c r="F12783">
        <v>0</v>
      </c>
      <c r="G12783">
        <v>0</v>
      </c>
      <c r="H12783">
        <v>0</v>
      </c>
    </row>
    <row r="12784" spans="1:8" x14ac:dyDescent="0.25">
      <c r="A12784" t="s">
        <v>59</v>
      </c>
      <c r="B12784">
        <v>2018</v>
      </c>
      <c r="C12784" t="s">
        <v>5</v>
      </c>
      <c r="D12784" t="s">
        <v>61</v>
      </c>
      <c r="E12784">
        <v>0</v>
      </c>
      <c r="F12784">
        <v>0</v>
      </c>
      <c r="G12784">
        <v>0</v>
      </c>
      <c r="H12784">
        <v>0</v>
      </c>
    </row>
    <row r="12785" spans="1:8" x14ac:dyDescent="0.25">
      <c r="A12785" t="s">
        <v>59</v>
      </c>
      <c r="B12785">
        <v>2018</v>
      </c>
      <c r="C12785" t="s">
        <v>5</v>
      </c>
      <c r="D12785" t="s">
        <v>60</v>
      </c>
      <c r="E12785">
        <v>0</v>
      </c>
      <c r="F12785">
        <v>0</v>
      </c>
      <c r="G12785">
        <v>0</v>
      </c>
      <c r="H12785">
        <v>0</v>
      </c>
    </row>
    <row r="12786" spans="1:8" x14ac:dyDescent="0.25">
      <c r="A12786" t="s">
        <v>59</v>
      </c>
      <c r="B12786">
        <v>2018</v>
      </c>
      <c r="C12786" t="s">
        <v>5</v>
      </c>
      <c r="D12786" t="s">
        <v>60</v>
      </c>
      <c r="E12786">
        <v>0</v>
      </c>
      <c r="F12786">
        <v>0</v>
      </c>
      <c r="G12786">
        <v>0</v>
      </c>
      <c r="H12786">
        <v>0</v>
      </c>
    </row>
    <row r="12787" spans="1:8" x14ac:dyDescent="0.25">
      <c r="A12787" t="s">
        <v>59</v>
      </c>
      <c r="B12787">
        <v>2018</v>
      </c>
      <c r="C12787" t="s">
        <v>5</v>
      </c>
      <c r="D12787" t="s">
        <v>60</v>
      </c>
      <c r="E12787">
        <v>0</v>
      </c>
      <c r="F12787">
        <v>0</v>
      </c>
      <c r="G12787">
        <v>0</v>
      </c>
      <c r="H12787">
        <v>0</v>
      </c>
    </row>
    <row r="12788" spans="1:8" x14ac:dyDescent="0.25">
      <c r="A12788" t="s">
        <v>59</v>
      </c>
      <c r="B12788">
        <v>2018</v>
      </c>
      <c r="C12788" t="s">
        <v>5</v>
      </c>
      <c r="D12788" t="s">
        <v>60</v>
      </c>
      <c r="E12788">
        <v>0</v>
      </c>
      <c r="F12788">
        <v>0</v>
      </c>
      <c r="G12788">
        <v>0</v>
      </c>
      <c r="H12788">
        <v>0</v>
      </c>
    </row>
    <row r="12789" spans="1:8" x14ac:dyDescent="0.25">
      <c r="A12789" t="s">
        <v>59</v>
      </c>
      <c r="B12789">
        <v>2018</v>
      </c>
      <c r="C12789" t="s">
        <v>5</v>
      </c>
      <c r="D12789" t="s">
        <v>60</v>
      </c>
      <c r="E12789">
        <v>0</v>
      </c>
      <c r="F12789">
        <v>0</v>
      </c>
      <c r="G12789">
        <v>0</v>
      </c>
      <c r="H12789">
        <v>0</v>
      </c>
    </row>
    <row r="12790" spans="1:8" x14ac:dyDescent="0.25">
      <c r="A12790" t="s">
        <v>59</v>
      </c>
      <c r="B12790">
        <v>2018</v>
      </c>
      <c r="C12790" t="s">
        <v>5</v>
      </c>
      <c r="D12790" t="s">
        <v>60</v>
      </c>
      <c r="E12790">
        <v>8</v>
      </c>
      <c r="F12790">
        <v>193.47138000000001</v>
      </c>
      <c r="G12790">
        <v>10745.49</v>
      </c>
      <c r="H12790">
        <v>8998.3700000000008</v>
      </c>
    </row>
    <row r="12791" spans="1:8" x14ac:dyDescent="0.25">
      <c r="A12791" t="s">
        <v>59</v>
      </c>
      <c r="B12791">
        <v>2018</v>
      </c>
      <c r="C12791" t="s">
        <v>5</v>
      </c>
      <c r="D12791" t="s">
        <v>60</v>
      </c>
      <c r="E12791">
        <v>0</v>
      </c>
      <c r="F12791">
        <v>0</v>
      </c>
      <c r="G12791">
        <v>0</v>
      </c>
      <c r="H12791">
        <v>0</v>
      </c>
    </row>
    <row r="12792" spans="1:8" x14ac:dyDescent="0.25">
      <c r="A12792" t="s">
        <v>59</v>
      </c>
      <c r="B12792">
        <v>2018</v>
      </c>
      <c r="C12792" t="s">
        <v>5</v>
      </c>
      <c r="D12792" t="s">
        <v>60</v>
      </c>
      <c r="E12792">
        <v>0</v>
      </c>
      <c r="F12792">
        <v>0</v>
      </c>
      <c r="G12792">
        <v>0</v>
      </c>
      <c r="H12792">
        <v>0</v>
      </c>
    </row>
    <row r="12793" spans="1:8" x14ac:dyDescent="0.25">
      <c r="A12793" t="s">
        <v>59</v>
      </c>
      <c r="B12793">
        <v>2018</v>
      </c>
      <c r="C12793" t="s">
        <v>5</v>
      </c>
      <c r="D12793" t="s">
        <v>62</v>
      </c>
      <c r="E12793">
        <v>0</v>
      </c>
      <c r="F12793">
        <v>0</v>
      </c>
      <c r="G12793">
        <v>0</v>
      </c>
      <c r="H12793">
        <v>0</v>
      </c>
    </row>
    <row r="12794" spans="1:8" x14ac:dyDescent="0.25">
      <c r="A12794" t="s">
        <v>59</v>
      </c>
      <c r="B12794">
        <v>2018</v>
      </c>
      <c r="C12794" t="s">
        <v>5</v>
      </c>
      <c r="D12794" t="s">
        <v>60</v>
      </c>
      <c r="E12794">
        <v>0</v>
      </c>
      <c r="F12794">
        <v>0</v>
      </c>
      <c r="G12794">
        <v>0</v>
      </c>
      <c r="H12794">
        <v>0</v>
      </c>
    </row>
    <row r="12795" spans="1:8" x14ac:dyDescent="0.25">
      <c r="A12795" t="s">
        <v>59</v>
      </c>
      <c r="B12795">
        <v>2018</v>
      </c>
      <c r="C12795" t="s">
        <v>5</v>
      </c>
      <c r="D12795" t="s">
        <v>60</v>
      </c>
      <c r="E12795">
        <v>0</v>
      </c>
      <c r="F12795">
        <v>0</v>
      </c>
      <c r="G12795">
        <v>0</v>
      </c>
      <c r="H12795">
        <v>0</v>
      </c>
    </row>
    <row r="12796" spans="1:8" x14ac:dyDescent="0.25">
      <c r="A12796" t="s">
        <v>59</v>
      </c>
      <c r="B12796">
        <v>2018</v>
      </c>
      <c r="C12796" t="s">
        <v>5</v>
      </c>
      <c r="D12796" t="s">
        <v>60</v>
      </c>
      <c r="E12796">
        <v>1</v>
      </c>
      <c r="F12796">
        <v>28.843389999999999</v>
      </c>
      <c r="G12796">
        <v>2135.1</v>
      </c>
      <c r="H12796">
        <v>0</v>
      </c>
    </row>
    <row r="12797" spans="1:8" x14ac:dyDescent="0.25">
      <c r="A12797" t="s">
        <v>59</v>
      </c>
      <c r="B12797">
        <v>2018</v>
      </c>
      <c r="C12797" t="s">
        <v>5</v>
      </c>
      <c r="D12797" t="s">
        <v>61</v>
      </c>
      <c r="E12797">
        <v>0</v>
      </c>
      <c r="F12797">
        <v>0</v>
      </c>
      <c r="G12797">
        <v>0</v>
      </c>
      <c r="H12797">
        <v>0</v>
      </c>
    </row>
    <row r="12798" spans="1:8" x14ac:dyDescent="0.25">
      <c r="A12798" t="s">
        <v>59</v>
      </c>
      <c r="B12798">
        <v>2018</v>
      </c>
      <c r="C12798" t="s">
        <v>5</v>
      </c>
      <c r="D12798" t="s">
        <v>61</v>
      </c>
      <c r="E12798">
        <v>8</v>
      </c>
      <c r="F12798">
        <v>917.10761000000002</v>
      </c>
      <c r="G12798">
        <v>71255.399999999994</v>
      </c>
      <c r="H12798">
        <v>71432.039999999994</v>
      </c>
    </row>
    <row r="12799" spans="1:8" x14ac:dyDescent="0.25">
      <c r="A12799" t="s">
        <v>59</v>
      </c>
      <c r="B12799">
        <v>2018</v>
      </c>
      <c r="C12799" t="s">
        <v>5</v>
      </c>
      <c r="D12799" t="s">
        <v>61</v>
      </c>
      <c r="E12799">
        <v>0</v>
      </c>
      <c r="F12799">
        <v>0</v>
      </c>
      <c r="G12799">
        <v>0</v>
      </c>
      <c r="H12799">
        <v>0</v>
      </c>
    </row>
    <row r="12800" spans="1:8" x14ac:dyDescent="0.25">
      <c r="A12800" t="s">
        <v>59</v>
      </c>
      <c r="B12800">
        <v>2018</v>
      </c>
      <c r="C12800" t="s">
        <v>5</v>
      </c>
      <c r="D12800" t="s">
        <v>60</v>
      </c>
      <c r="E12800">
        <v>0</v>
      </c>
      <c r="F12800">
        <v>0</v>
      </c>
      <c r="G12800">
        <v>0</v>
      </c>
      <c r="H12800">
        <v>0</v>
      </c>
    </row>
    <row r="12801" spans="1:8" x14ac:dyDescent="0.25">
      <c r="A12801" t="s">
        <v>59</v>
      </c>
      <c r="B12801">
        <v>2018</v>
      </c>
      <c r="C12801" t="s">
        <v>5</v>
      </c>
      <c r="D12801" t="s">
        <v>60</v>
      </c>
      <c r="E12801">
        <v>0</v>
      </c>
      <c r="F12801">
        <v>0</v>
      </c>
      <c r="G12801">
        <v>0</v>
      </c>
      <c r="H12801">
        <v>0</v>
      </c>
    </row>
    <row r="12802" spans="1:8" x14ac:dyDescent="0.25">
      <c r="A12802" t="s">
        <v>59</v>
      </c>
      <c r="B12802">
        <v>2018</v>
      </c>
      <c r="C12802" t="s">
        <v>5</v>
      </c>
      <c r="D12802" t="s">
        <v>60</v>
      </c>
      <c r="E12802">
        <v>2</v>
      </c>
      <c r="F12802">
        <v>52.431849999999997</v>
      </c>
      <c r="G12802">
        <v>5485.4</v>
      </c>
      <c r="H12802">
        <v>5485.4</v>
      </c>
    </row>
    <row r="12803" spans="1:8" x14ac:dyDescent="0.25">
      <c r="A12803" t="s">
        <v>59</v>
      </c>
      <c r="B12803">
        <v>2018</v>
      </c>
      <c r="C12803" t="s">
        <v>5</v>
      </c>
      <c r="D12803" t="s">
        <v>60</v>
      </c>
      <c r="E12803">
        <v>0</v>
      </c>
      <c r="F12803">
        <v>0</v>
      </c>
      <c r="G12803">
        <v>0</v>
      </c>
      <c r="H12803">
        <v>0</v>
      </c>
    </row>
    <row r="12804" spans="1:8" x14ac:dyDescent="0.25">
      <c r="A12804" t="s">
        <v>59</v>
      </c>
      <c r="B12804">
        <v>2018</v>
      </c>
      <c r="C12804" t="s">
        <v>5</v>
      </c>
      <c r="D12804" t="s">
        <v>60</v>
      </c>
      <c r="E12804">
        <v>99</v>
      </c>
      <c r="F12804">
        <v>7009.4567399999996</v>
      </c>
      <c r="G12804">
        <v>512181.79</v>
      </c>
      <c r="H12804">
        <v>438960.21</v>
      </c>
    </row>
    <row r="12805" spans="1:8" x14ac:dyDescent="0.25">
      <c r="A12805" t="s">
        <v>59</v>
      </c>
      <c r="B12805">
        <v>2018</v>
      </c>
      <c r="C12805" t="s">
        <v>5</v>
      </c>
      <c r="D12805" t="s">
        <v>60</v>
      </c>
      <c r="E12805">
        <v>4</v>
      </c>
      <c r="F12805">
        <v>166.45267000000001</v>
      </c>
      <c r="G12805">
        <v>11357.01</v>
      </c>
      <c r="H12805">
        <v>200.84</v>
      </c>
    </row>
    <row r="12806" spans="1:8" x14ac:dyDescent="0.25">
      <c r="A12806" t="s">
        <v>59</v>
      </c>
      <c r="B12806">
        <v>2018</v>
      </c>
      <c r="C12806" t="s">
        <v>5</v>
      </c>
      <c r="D12806" t="s">
        <v>62</v>
      </c>
      <c r="E12806">
        <v>4</v>
      </c>
      <c r="F12806">
        <v>603.26896999999997</v>
      </c>
      <c r="G12806">
        <v>58294.12</v>
      </c>
      <c r="H12806">
        <v>54969.73</v>
      </c>
    </row>
    <row r="12807" spans="1:8" x14ac:dyDescent="0.25">
      <c r="A12807" t="s">
        <v>59</v>
      </c>
      <c r="B12807">
        <v>2018</v>
      </c>
      <c r="C12807" t="s">
        <v>5</v>
      </c>
      <c r="D12807" t="s">
        <v>62</v>
      </c>
      <c r="E12807">
        <v>0</v>
      </c>
      <c r="F12807">
        <v>0</v>
      </c>
      <c r="G12807">
        <v>0</v>
      </c>
      <c r="H12807">
        <v>0</v>
      </c>
    </row>
    <row r="12808" spans="1:8" x14ac:dyDescent="0.25">
      <c r="A12808" t="s">
        <v>59</v>
      </c>
      <c r="B12808">
        <v>2018</v>
      </c>
      <c r="C12808" t="s">
        <v>5</v>
      </c>
      <c r="D12808" t="s">
        <v>60</v>
      </c>
      <c r="E12808">
        <v>0</v>
      </c>
      <c r="F12808">
        <v>0</v>
      </c>
      <c r="G12808">
        <v>0</v>
      </c>
      <c r="H12808">
        <v>0</v>
      </c>
    </row>
    <row r="12809" spans="1:8" x14ac:dyDescent="0.25">
      <c r="A12809" t="s">
        <v>59</v>
      </c>
      <c r="B12809">
        <v>2018</v>
      </c>
      <c r="C12809" t="s">
        <v>5</v>
      </c>
      <c r="D12809" t="s">
        <v>60</v>
      </c>
      <c r="E12809">
        <v>0</v>
      </c>
      <c r="F12809">
        <v>0</v>
      </c>
      <c r="G12809">
        <v>0</v>
      </c>
      <c r="H12809">
        <v>0</v>
      </c>
    </row>
    <row r="12810" spans="1:8" x14ac:dyDescent="0.25">
      <c r="A12810" t="s">
        <v>59</v>
      </c>
      <c r="B12810">
        <v>2018</v>
      </c>
      <c r="C12810" t="s">
        <v>5</v>
      </c>
      <c r="D12810" t="s">
        <v>60</v>
      </c>
      <c r="E12810">
        <v>0</v>
      </c>
      <c r="F12810">
        <v>0</v>
      </c>
      <c r="G12810">
        <v>0</v>
      </c>
      <c r="H12810">
        <v>0</v>
      </c>
    </row>
    <row r="12811" spans="1:8" x14ac:dyDescent="0.25">
      <c r="A12811" t="s">
        <v>59</v>
      </c>
      <c r="B12811">
        <v>2018</v>
      </c>
      <c r="C12811" t="s">
        <v>5</v>
      </c>
      <c r="D12811" t="s">
        <v>60</v>
      </c>
      <c r="E12811">
        <v>16</v>
      </c>
      <c r="F12811">
        <v>912.3877</v>
      </c>
      <c r="G12811">
        <v>59565.41</v>
      </c>
      <c r="H12811">
        <v>68027.09</v>
      </c>
    </row>
    <row r="12812" spans="1:8" x14ac:dyDescent="0.25">
      <c r="A12812" t="s">
        <v>59</v>
      </c>
      <c r="B12812">
        <v>2018</v>
      </c>
      <c r="C12812" t="s">
        <v>5</v>
      </c>
      <c r="D12812" t="s">
        <v>60</v>
      </c>
      <c r="E12812">
        <v>0</v>
      </c>
      <c r="F12812">
        <v>0</v>
      </c>
      <c r="G12812">
        <v>0</v>
      </c>
      <c r="H12812">
        <v>0</v>
      </c>
    </row>
    <row r="12813" spans="1:8" x14ac:dyDescent="0.25">
      <c r="A12813" t="s">
        <v>59</v>
      </c>
      <c r="B12813">
        <v>2018</v>
      </c>
      <c r="C12813" t="s">
        <v>5</v>
      </c>
      <c r="D12813" t="s">
        <v>60</v>
      </c>
      <c r="E12813">
        <v>22</v>
      </c>
      <c r="F12813">
        <v>2936.5357199999999</v>
      </c>
      <c r="G12813">
        <v>187994.72</v>
      </c>
      <c r="H12813">
        <v>191426.13</v>
      </c>
    </row>
    <row r="12814" spans="1:8" x14ac:dyDescent="0.25">
      <c r="A12814" t="s">
        <v>59</v>
      </c>
      <c r="B12814">
        <v>2018</v>
      </c>
      <c r="C12814" t="s">
        <v>5</v>
      </c>
      <c r="D12814" t="s">
        <v>60</v>
      </c>
      <c r="E12814">
        <v>1</v>
      </c>
      <c r="F12814">
        <v>0.29070000000000001</v>
      </c>
      <c r="G12814">
        <v>33.22</v>
      </c>
      <c r="H12814">
        <v>33.22</v>
      </c>
    </row>
    <row r="12815" spans="1:8" x14ac:dyDescent="0.25">
      <c r="A12815" t="s">
        <v>59</v>
      </c>
      <c r="B12815">
        <v>2018</v>
      </c>
      <c r="C12815" t="s">
        <v>5</v>
      </c>
      <c r="D12815" t="s">
        <v>60</v>
      </c>
      <c r="E12815">
        <v>0</v>
      </c>
      <c r="F12815">
        <v>0</v>
      </c>
      <c r="G12815">
        <v>0</v>
      </c>
      <c r="H12815">
        <v>0</v>
      </c>
    </row>
    <row r="12816" spans="1:8" x14ac:dyDescent="0.25">
      <c r="A12816" t="s">
        <v>59</v>
      </c>
      <c r="B12816">
        <v>2018</v>
      </c>
      <c r="C12816" t="s">
        <v>5</v>
      </c>
      <c r="D12816" t="s">
        <v>60</v>
      </c>
      <c r="E12816">
        <v>0</v>
      </c>
      <c r="F12816">
        <v>0</v>
      </c>
      <c r="G12816">
        <v>0</v>
      </c>
      <c r="H12816">
        <v>0</v>
      </c>
    </row>
    <row r="12817" spans="1:8" x14ac:dyDescent="0.25">
      <c r="A12817" t="s">
        <v>59</v>
      </c>
      <c r="B12817">
        <v>2018</v>
      </c>
      <c r="C12817" t="s">
        <v>5</v>
      </c>
      <c r="D12817" t="s">
        <v>60</v>
      </c>
      <c r="E12817">
        <v>0</v>
      </c>
      <c r="F12817">
        <v>0</v>
      </c>
      <c r="G12817">
        <v>0</v>
      </c>
      <c r="H12817">
        <v>0</v>
      </c>
    </row>
    <row r="12818" spans="1:8" x14ac:dyDescent="0.25">
      <c r="A12818" t="s">
        <v>59</v>
      </c>
      <c r="B12818">
        <v>2018</v>
      </c>
      <c r="C12818" t="s">
        <v>5</v>
      </c>
      <c r="D12818" t="s">
        <v>63</v>
      </c>
      <c r="E12818">
        <v>34</v>
      </c>
      <c r="F12818">
        <v>3.38</v>
      </c>
      <c r="G12818">
        <v>339.03</v>
      </c>
      <c r="H12818">
        <v>247.29</v>
      </c>
    </row>
    <row r="12819" spans="1:8" x14ac:dyDescent="0.25">
      <c r="A12819" t="s">
        <v>59</v>
      </c>
      <c r="B12819">
        <v>2018</v>
      </c>
      <c r="C12819" t="s">
        <v>5</v>
      </c>
      <c r="D12819" t="s">
        <v>60</v>
      </c>
      <c r="E12819">
        <v>0</v>
      </c>
      <c r="F12819">
        <v>0</v>
      </c>
      <c r="G12819">
        <v>0</v>
      </c>
      <c r="H12819">
        <v>0</v>
      </c>
    </row>
    <row r="12820" spans="1:8" x14ac:dyDescent="0.25">
      <c r="A12820" t="s">
        <v>59</v>
      </c>
      <c r="B12820">
        <v>2018</v>
      </c>
      <c r="C12820" t="s">
        <v>5</v>
      </c>
      <c r="D12820" t="s">
        <v>60</v>
      </c>
      <c r="E12820">
        <v>3</v>
      </c>
      <c r="F12820">
        <v>26.749659999999999</v>
      </c>
      <c r="G12820">
        <v>2363.41</v>
      </c>
      <c r="H12820">
        <v>2252.79</v>
      </c>
    </row>
    <row r="12821" spans="1:8" x14ac:dyDescent="0.25">
      <c r="A12821" t="s">
        <v>59</v>
      </c>
      <c r="B12821">
        <v>2018</v>
      </c>
      <c r="C12821" t="s">
        <v>5</v>
      </c>
      <c r="D12821" t="s">
        <v>60</v>
      </c>
      <c r="E12821">
        <v>0</v>
      </c>
      <c r="F12821">
        <v>0</v>
      </c>
      <c r="G12821">
        <v>0</v>
      </c>
      <c r="H12821">
        <v>0</v>
      </c>
    </row>
    <row r="12822" spans="1:8" x14ac:dyDescent="0.25">
      <c r="A12822" t="s">
        <v>59</v>
      </c>
      <c r="B12822">
        <v>2018</v>
      </c>
      <c r="C12822" t="s">
        <v>5</v>
      </c>
      <c r="D12822" t="s">
        <v>60</v>
      </c>
      <c r="E12822">
        <v>4</v>
      </c>
      <c r="F12822">
        <v>0.59</v>
      </c>
      <c r="G12822">
        <v>52.77</v>
      </c>
      <c r="H12822">
        <v>12.11</v>
      </c>
    </row>
    <row r="12823" spans="1:8" x14ac:dyDescent="0.25">
      <c r="A12823" t="s">
        <v>59</v>
      </c>
      <c r="B12823">
        <v>2018</v>
      </c>
      <c r="C12823" t="s">
        <v>5</v>
      </c>
      <c r="D12823" t="s">
        <v>60</v>
      </c>
      <c r="E12823">
        <v>0</v>
      </c>
      <c r="F12823">
        <v>0</v>
      </c>
      <c r="G12823">
        <v>0</v>
      </c>
      <c r="H12823">
        <v>0</v>
      </c>
    </row>
    <row r="12824" spans="1:8" x14ac:dyDescent="0.25">
      <c r="A12824" t="s">
        <v>59</v>
      </c>
      <c r="B12824">
        <v>2018</v>
      </c>
      <c r="C12824" t="s">
        <v>5</v>
      </c>
      <c r="D12824" t="s">
        <v>60</v>
      </c>
      <c r="E12824">
        <v>19</v>
      </c>
      <c r="F12824">
        <v>6.5034999999999998</v>
      </c>
      <c r="G12824">
        <v>536.48</v>
      </c>
      <c r="H12824">
        <v>212.45</v>
      </c>
    </row>
    <row r="12825" spans="1:8" x14ac:dyDescent="0.25">
      <c r="A12825" t="s">
        <v>59</v>
      </c>
      <c r="B12825">
        <v>2018</v>
      </c>
      <c r="C12825" t="s">
        <v>5</v>
      </c>
      <c r="D12825" t="s">
        <v>63</v>
      </c>
      <c r="E12825">
        <v>0</v>
      </c>
      <c r="F12825">
        <v>0</v>
      </c>
      <c r="G12825">
        <v>0</v>
      </c>
      <c r="H12825">
        <v>0</v>
      </c>
    </row>
    <row r="12826" spans="1:8" x14ac:dyDescent="0.25">
      <c r="A12826" t="s">
        <v>59</v>
      </c>
      <c r="B12826">
        <v>2018</v>
      </c>
      <c r="C12826" t="s">
        <v>5</v>
      </c>
      <c r="D12826" t="s">
        <v>60</v>
      </c>
      <c r="E12826">
        <v>0</v>
      </c>
      <c r="F12826">
        <v>0</v>
      </c>
      <c r="G12826">
        <v>0</v>
      </c>
      <c r="H12826">
        <v>0</v>
      </c>
    </row>
    <row r="12827" spans="1:8" x14ac:dyDescent="0.25">
      <c r="A12827" t="s">
        <v>59</v>
      </c>
      <c r="B12827">
        <v>2018</v>
      </c>
      <c r="C12827" t="s">
        <v>5</v>
      </c>
      <c r="D12827" t="s">
        <v>60</v>
      </c>
      <c r="E12827">
        <v>0</v>
      </c>
      <c r="F12827">
        <v>0</v>
      </c>
      <c r="G12827">
        <v>0</v>
      </c>
      <c r="H12827">
        <v>0</v>
      </c>
    </row>
    <row r="12828" spans="1:8" x14ac:dyDescent="0.25">
      <c r="A12828" t="s">
        <v>59</v>
      </c>
      <c r="B12828">
        <v>2018</v>
      </c>
      <c r="C12828" t="s">
        <v>5</v>
      </c>
      <c r="D12828" t="s">
        <v>60</v>
      </c>
      <c r="E12828">
        <v>0</v>
      </c>
      <c r="F12828">
        <v>0</v>
      </c>
      <c r="G12828">
        <v>0</v>
      </c>
      <c r="H12828">
        <v>0</v>
      </c>
    </row>
    <row r="12829" spans="1:8" x14ac:dyDescent="0.25">
      <c r="A12829" t="s">
        <v>59</v>
      </c>
      <c r="B12829">
        <v>2018</v>
      </c>
      <c r="C12829" t="s">
        <v>5</v>
      </c>
      <c r="D12829" t="s">
        <v>60</v>
      </c>
      <c r="E12829">
        <v>26</v>
      </c>
      <c r="F12829">
        <v>118.63488</v>
      </c>
      <c r="G12829">
        <v>10482.27</v>
      </c>
      <c r="H12829">
        <v>0</v>
      </c>
    </row>
    <row r="12830" spans="1:8" x14ac:dyDescent="0.25">
      <c r="A12830" t="s">
        <v>59</v>
      </c>
      <c r="B12830">
        <v>2018</v>
      </c>
      <c r="C12830" t="s">
        <v>5</v>
      </c>
      <c r="D12830" t="s">
        <v>60</v>
      </c>
      <c r="E12830">
        <v>0</v>
      </c>
      <c r="F12830">
        <v>0</v>
      </c>
      <c r="G12830">
        <v>0</v>
      </c>
      <c r="H12830">
        <v>0</v>
      </c>
    </row>
    <row r="12831" spans="1:8" x14ac:dyDescent="0.25">
      <c r="A12831" t="s">
        <v>59</v>
      </c>
      <c r="B12831">
        <v>2018</v>
      </c>
      <c r="C12831" t="s">
        <v>5</v>
      </c>
      <c r="D12831" t="s">
        <v>63</v>
      </c>
      <c r="E12831">
        <v>0</v>
      </c>
      <c r="F12831">
        <v>0</v>
      </c>
      <c r="G12831">
        <v>0</v>
      </c>
      <c r="H12831">
        <v>0</v>
      </c>
    </row>
    <row r="12832" spans="1:8" x14ac:dyDescent="0.25">
      <c r="A12832" t="s">
        <v>59</v>
      </c>
      <c r="B12832">
        <v>2018</v>
      </c>
      <c r="C12832" t="s">
        <v>5</v>
      </c>
      <c r="D12832" t="s">
        <v>64</v>
      </c>
      <c r="E12832">
        <v>0</v>
      </c>
      <c r="F12832">
        <v>0</v>
      </c>
      <c r="G12832">
        <v>0</v>
      </c>
      <c r="H12832">
        <v>0</v>
      </c>
    </row>
    <row r="12833" spans="1:8" x14ac:dyDescent="0.25">
      <c r="A12833" t="s">
        <v>59</v>
      </c>
      <c r="B12833">
        <v>2018</v>
      </c>
      <c r="C12833" t="s">
        <v>5</v>
      </c>
      <c r="D12833" t="s">
        <v>61</v>
      </c>
      <c r="E12833">
        <v>7</v>
      </c>
      <c r="F12833">
        <v>68.680899999999994</v>
      </c>
      <c r="G12833">
        <v>5462.44</v>
      </c>
      <c r="H12833">
        <v>5486.09</v>
      </c>
    </row>
    <row r="12834" spans="1:8" x14ac:dyDescent="0.25">
      <c r="A12834" t="s">
        <v>59</v>
      </c>
      <c r="B12834">
        <v>2018</v>
      </c>
      <c r="C12834" t="s">
        <v>5</v>
      </c>
      <c r="D12834" t="s">
        <v>61</v>
      </c>
      <c r="E12834">
        <v>0</v>
      </c>
      <c r="F12834">
        <v>0</v>
      </c>
      <c r="G12834">
        <v>0</v>
      </c>
      <c r="H12834">
        <v>0</v>
      </c>
    </row>
    <row r="12835" spans="1:8" x14ac:dyDescent="0.25">
      <c r="A12835" t="s">
        <v>59</v>
      </c>
      <c r="B12835">
        <v>2018</v>
      </c>
      <c r="C12835" t="s">
        <v>5</v>
      </c>
      <c r="D12835" t="s">
        <v>61</v>
      </c>
      <c r="E12835">
        <v>5</v>
      </c>
      <c r="F12835">
        <v>5.68</v>
      </c>
      <c r="G12835">
        <v>496.55</v>
      </c>
      <c r="H12835">
        <v>253.77</v>
      </c>
    </row>
    <row r="12836" spans="1:8" x14ac:dyDescent="0.25">
      <c r="A12836" t="s">
        <v>59</v>
      </c>
      <c r="B12836">
        <v>2018</v>
      </c>
      <c r="C12836" t="s">
        <v>5</v>
      </c>
      <c r="D12836" t="s">
        <v>60</v>
      </c>
      <c r="E12836">
        <v>10</v>
      </c>
      <c r="F12836">
        <v>29.6556</v>
      </c>
      <c r="G12836">
        <v>2859.97</v>
      </c>
      <c r="H12836">
        <v>1099.18</v>
      </c>
    </row>
    <row r="12837" spans="1:8" x14ac:dyDescent="0.25">
      <c r="A12837" t="s">
        <v>59</v>
      </c>
      <c r="B12837">
        <v>2018</v>
      </c>
      <c r="C12837" t="s">
        <v>5</v>
      </c>
      <c r="D12837" t="s">
        <v>60</v>
      </c>
      <c r="E12837">
        <v>495</v>
      </c>
      <c r="F12837">
        <v>5242.1249399999997</v>
      </c>
      <c r="G12837">
        <v>441733.9</v>
      </c>
      <c r="H12837">
        <v>369956.74</v>
      </c>
    </row>
    <row r="12838" spans="1:8" x14ac:dyDescent="0.25">
      <c r="A12838" t="s">
        <v>59</v>
      </c>
      <c r="B12838">
        <v>2018</v>
      </c>
      <c r="C12838" t="s">
        <v>5</v>
      </c>
      <c r="D12838" t="s">
        <v>60</v>
      </c>
      <c r="E12838">
        <v>410</v>
      </c>
      <c r="F12838">
        <v>583.65198999999996</v>
      </c>
      <c r="G12838">
        <v>69739.839999999997</v>
      </c>
      <c r="H12838">
        <v>58444.54</v>
      </c>
    </row>
    <row r="12839" spans="1:8" x14ac:dyDescent="0.25">
      <c r="A12839" t="s">
        <v>59</v>
      </c>
      <c r="B12839">
        <v>2018</v>
      </c>
      <c r="C12839" t="s">
        <v>5</v>
      </c>
      <c r="D12839" t="s">
        <v>60</v>
      </c>
      <c r="E12839">
        <v>3238</v>
      </c>
      <c r="F12839">
        <v>1308.462</v>
      </c>
      <c r="G12839">
        <v>115058.67</v>
      </c>
      <c r="H12839">
        <v>84441.07</v>
      </c>
    </row>
    <row r="12840" spans="1:8" x14ac:dyDescent="0.25">
      <c r="A12840" t="s">
        <v>59</v>
      </c>
      <c r="B12840">
        <v>2018</v>
      </c>
      <c r="C12840" t="s">
        <v>5</v>
      </c>
      <c r="D12840" t="s">
        <v>60</v>
      </c>
      <c r="E12840">
        <v>0</v>
      </c>
      <c r="F12840">
        <v>0</v>
      </c>
      <c r="G12840">
        <v>0</v>
      </c>
      <c r="H12840">
        <v>0</v>
      </c>
    </row>
    <row r="12841" spans="1:8" x14ac:dyDescent="0.25">
      <c r="A12841" t="s">
        <v>59</v>
      </c>
      <c r="B12841">
        <v>2018</v>
      </c>
      <c r="C12841" t="s">
        <v>5</v>
      </c>
      <c r="D12841" t="s">
        <v>60</v>
      </c>
      <c r="E12841">
        <v>2</v>
      </c>
      <c r="F12841">
        <v>0.10199999999999999</v>
      </c>
      <c r="G12841">
        <v>7.42</v>
      </c>
      <c r="H12841">
        <v>5.15</v>
      </c>
    </row>
    <row r="12842" spans="1:8" x14ac:dyDescent="0.25">
      <c r="A12842" t="s">
        <v>59</v>
      </c>
      <c r="B12842">
        <v>2018</v>
      </c>
      <c r="C12842" t="s">
        <v>5</v>
      </c>
      <c r="D12842" t="s">
        <v>62</v>
      </c>
      <c r="E12842">
        <v>31</v>
      </c>
      <c r="F12842">
        <v>280.97881999999998</v>
      </c>
      <c r="G12842">
        <v>25823.13</v>
      </c>
      <c r="H12842">
        <v>23695.85</v>
      </c>
    </row>
    <row r="12843" spans="1:8" x14ac:dyDescent="0.25">
      <c r="A12843" t="s">
        <v>59</v>
      </c>
      <c r="B12843">
        <v>2018</v>
      </c>
      <c r="C12843" t="s">
        <v>5</v>
      </c>
      <c r="D12843" t="s">
        <v>62</v>
      </c>
      <c r="E12843">
        <v>50</v>
      </c>
      <c r="F12843">
        <v>56.081440000000001</v>
      </c>
      <c r="G12843">
        <v>7552.09</v>
      </c>
      <c r="H12843">
        <v>6922.13</v>
      </c>
    </row>
    <row r="12844" spans="1:8" x14ac:dyDescent="0.25">
      <c r="A12844" t="s">
        <v>59</v>
      </c>
      <c r="B12844">
        <v>2018</v>
      </c>
      <c r="C12844" t="s">
        <v>5</v>
      </c>
      <c r="D12844" t="s">
        <v>62</v>
      </c>
      <c r="E12844">
        <v>342</v>
      </c>
      <c r="F12844">
        <v>118.05262</v>
      </c>
      <c r="G12844">
        <v>11473.12</v>
      </c>
      <c r="H12844">
        <v>11692.53</v>
      </c>
    </row>
    <row r="12845" spans="1:8" x14ac:dyDescent="0.25">
      <c r="A12845" t="s">
        <v>59</v>
      </c>
      <c r="B12845">
        <v>2018</v>
      </c>
      <c r="C12845" t="s">
        <v>5</v>
      </c>
      <c r="D12845" t="s">
        <v>60</v>
      </c>
      <c r="E12845">
        <v>63</v>
      </c>
      <c r="F12845">
        <v>362.27186999999998</v>
      </c>
      <c r="G12845">
        <v>23419.03</v>
      </c>
      <c r="H12845">
        <v>26066.19</v>
      </c>
    </row>
    <row r="12846" spans="1:8" x14ac:dyDescent="0.25">
      <c r="A12846" t="s">
        <v>59</v>
      </c>
      <c r="B12846">
        <v>2018</v>
      </c>
      <c r="C12846" t="s">
        <v>5</v>
      </c>
      <c r="D12846" t="s">
        <v>60</v>
      </c>
      <c r="E12846">
        <v>1</v>
      </c>
      <c r="F12846">
        <v>0.158</v>
      </c>
      <c r="G12846">
        <v>10.57</v>
      </c>
      <c r="H12846">
        <v>34.950000000000003</v>
      </c>
    </row>
    <row r="12847" spans="1:8" x14ac:dyDescent="0.25">
      <c r="A12847" t="s">
        <v>59</v>
      </c>
      <c r="B12847">
        <v>2018</v>
      </c>
      <c r="C12847" t="s">
        <v>5</v>
      </c>
      <c r="D12847" t="s">
        <v>60</v>
      </c>
      <c r="E12847">
        <v>10</v>
      </c>
      <c r="F12847">
        <v>10.7737</v>
      </c>
      <c r="G12847">
        <v>901.06</v>
      </c>
      <c r="H12847">
        <v>706.64</v>
      </c>
    </row>
    <row r="12848" spans="1:8" x14ac:dyDescent="0.25">
      <c r="A12848" t="s">
        <v>59</v>
      </c>
      <c r="B12848">
        <v>2018</v>
      </c>
      <c r="C12848" t="s">
        <v>5</v>
      </c>
      <c r="D12848" t="s">
        <v>60</v>
      </c>
      <c r="E12848">
        <v>167</v>
      </c>
      <c r="F12848">
        <v>96.008700000000005</v>
      </c>
      <c r="G12848">
        <v>11918.2</v>
      </c>
      <c r="H12848">
        <v>7132.86</v>
      </c>
    </row>
    <row r="12849" spans="1:8" x14ac:dyDescent="0.25">
      <c r="A12849" t="s">
        <v>59</v>
      </c>
      <c r="B12849">
        <v>2018</v>
      </c>
      <c r="C12849" t="s">
        <v>5</v>
      </c>
      <c r="D12849" t="s">
        <v>60</v>
      </c>
      <c r="E12849">
        <v>1</v>
      </c>
      <c r="F12849">
        <v>0</v>
      </c>
      <c r="G12849">
        <v>0.7</v>
      </c>
      <c r="H12849">
        <v>0</v>
      </c>
    </row>
    <row r="12850" spans="1:8" x14ac:dyDescent="0.25">
      <c r="A12850" t="s">
        <v>59</v>
      </c>
      <c r="B12850">
        <v>2018</v>
      </c>
      <c r="C12850" t="s">
        <v>5</v>
      </c>
      <c r="D12850" t="s">
        <v>60</v>
      </c>
      <c r="E12850">
        <v>92</v>
      </c>
      <c r="F12850">
        <v>514.56305999999995</v>
      </c>
      <c r="G12850">
        <v>34956.839999999997</v>
      </c>
      <c r="H12850">
        <v>32922.449999999997</v>
      </c>
    </row>
    <row r="12851" spans="1:8" x14ac:dyDescent="0.25">
      <c r="A12851" t="s">
        <v>59</v>
      </c>
      <c r="B12851">
        <v>2018</v>
      </c>
      <c r="C12851" t="s">
        <v>5</v>
      </c>
      <c r="D12851" t="s">
        <v>60</v>
      </c>
      <c r="E12851">
        <v>59</v>
      </c>
      <c r="F12851">
        <v>95.265119999999996</v>
      </c>
      <c r="G12851">
        <v>8197.1200000000008</v>
      </c>
      <c r="H12851">
        <v>5834.14</v>
      </c>
    </row>
    <row r="12852" spans="1:8" x14ac:dyDescent="0.25">
      <c r="A12852" t="s">
        <v>59</v>
      </c>
      <c r="B12852">
        <v>2018</v>
      </c>
      <c r="C12852" t="s">
        <v>5</v>
      </c>
      <c r="D12852" t="s">
        <v>60</v>
      </c>
      <c r="E12852">
        <v>584</v>
      </c>
      <c r="F12852">
        <v>345.41719999999998</v>
      </c>
      <c r="G12852">
        <v>26658.59</v>
      </c>
      <c r="H12852">
        <v>21073.34</v>
      </c>
    </row>
    <row r="12853" spans="1:8" x14ac:dyDescent="0.25">
      <c r="A12853" t="s">
        <v>59</v>
      </c>
      <c r="B12853">
        <v>2018</v>
      </c>
      <c r="C12853" t="s">
        <v>5</v>
      </c>
      <c r="D12853" t="s">
        <v>60</v>
      </c>
      <c r="E12853">
        <v>4</v>
      </c>
      <c r="F12853">
        <v>8.8209999999999997</v>
      </c>
      <c r="G12853">
        <v>891.82</v>
      </c>
      <c r="H12853">
        <v>0</v>
      </c>
    </row>
    <row r="12854" spans="1:8" x14ac:dyDescent="0.25">
      <c r="A12854" t="s">
        <v>59</v>
      </c>
      <c r="B12854">
        <v>2018</v>
      </c>
      <c r="C12854" t="s">
        <v>5</v>
      </c>
      <c r="D12854" t="s">
        <v>60</v>
      </c>
      <c r="E12854">
        <v>45</v>
      </c>
      <c r="F12854">
        <v>324.70483999999999</v>
      </c>
      <c r="G12854">
        <v>22602.77</v>
      </c>
      <c r="H12854">
        <v>17699.27</v>
      </c>
    </row>
    <row r="12855" spans="1:8" x14ac:dyDescent="0.25">
      <c r="A12855" t="s">
        <v>59</v>
      </c>
      <c r="B12855">
        <v>2018</v>
      </c>
      <c r="C12855" t="s">
        <v>5</v>
      </c>
      <c r="D12855" t="s">
        <v>60</v>
      </c>
      <c r="E12855">
        <v>27</v>
      </c>
      <c r="F12855">
        <v>39.109279999999998</v>
      </c>
      <c r="G12855">
        <v>3288.18</v>
      </c>
      <c r="H12855">
        <v>3322.62</v>
      </c>
    </row>
    <row r="12856" spans="1:8" x14ac:dyDescent="0.25">
      <c r="A12856" t="s">
        <v>59</v>
      </c>
      <c r="B12856">
        <v>2018</v>
      </c>
      <c r="C12856" t="s">
        <v>5</v>
      </c>
      <c r="D12856" t="s">
        <v>60</v>
      </c>
      <c r="E12856">
        <v>240</v>
      </c>
      <c r="F12856">
        <v>125.15918000000001</v>
      </c>
      <c r="G12856">
        <v>9157.76</v>
      </c>
      <c r="H12856">
        <v>12120.08</v>
      </c>
    </row>
    <row r="12857" spans="1:8" x14ac:dyDescent="0.25">
      <c r="A12857" t="s">
        <v>59</v>
      </c>
      <c r="B12857">
        <v>2018</v>
      </c>
      <c r="C12857" t="s">
        <v>5</v>
      </c>
      <c r="D12857" t="s">
        <v>64</v>
      </c>
      <c r="E12857">
        <v>1</v>
      </c>
      <c r="F12857">
        <v>20176.09331</v>
      </c>
      <c r="G12857">
        <v>1664126.96</v>
      </c>
      <c r="H12857">
        <v>1557044.92</v>
      </c>
    </row>
    <row r="12858" spans="1:8" x14ac:dyDescent="0.25">
      <c r="A12858" t="s">
        <v>59</v>
      </c>
      <c r="B12858">
        <v>2018</v>
      </c>
      <c r="C12858" t="s">
        <v>5</v>
      </c>
      <c r="D12858" t="s">
        <v>60</v>
      </c>
      <c r="E12858">
        <v>0</v>
      </c>
      <c r="F12858">
        <v>0</v>
      </c>
      <c r="G12858">
        <v>0</v>
      </c>
      <c r="H12858">
        <v>0</v>
      </c>
    </row>
    <row r="12859" spans="1:8" x14ac:dyDescent="0.25">
      <c r="A12859" t="s">
        <v>59</v>
      </c>
      <c r="B12859">
        <v>2018</v>
      </c>
      <c r="C12859" t="s">
        <v>5</v>
      </c>
      <c r="D12859" t="s">
        <v>60</v>
      </c>
      <c r="E12859">
        <v>0</v>
      </c>
      <c r="F12859">
        <v>0</v>
      </c>
      <c r="G12859">
        <v>0</v>
      </c>
      <c r="H12859">
        <v>0</v>
      </c>
    </row>
    <row r="12860" spans="1:8" x14ac:dyDescent="0.25">
      <c r="A12860" t="s">
        <v>59</v>
      </c>
      <c r="B12860">
        <v>2018</v>
      </c>
      <c r="C12860" t="s">
        <v>4</v>
      </c>
      <c r="D12860" t="s">
        <v>60</v>
      </c>
      <c r="E12860">
        <v>0</v>
      </c>
      <c r="F12860">
        <v>0</v>
      </c>
      <c r="G12860">
        <v>0</v>
      </c>
      <c r="H12860">
        <v>0</v>
      </c>
    </row>
    <row r="12861" spans="1:8" x14ac:dyDescent="0.25">
      <c r="A12861" t="s">
        <v>59</v>
      </c>
      <c r="B12861">
        <v>2018</v>
      </c>
      <c r="C12861" t="s">
        <v>4</v>
      </c>
      <c r="D12861" t="s">
        <v>60</v>
      </c>
      <c r="E12861">
        <v>0</v>
      </c>
      <c r="F12861">
        <v>0</v>
      </c>
      <c r="G12861">
        <v>0</v>
      </c>
      <c r="H12861">
        <v>0</v>
      </c>
    </row>
    <row r="12862" spans="1:8" x14ac:dyDescent="0.25">
      <c r="A12862" t="s">
        <v>59</v>
      </c>
      <c r="B12862">
        <v>2018</v>
      </c>
      <c r="C12862" t="s">
        <v>4</v>
      </c>
      <c r="D12862" t="s">
        <v>60</v>
      </c>
      <c r="E12862">
        <v>0</v>
      </c>
      <c r="F12862">
        <v>0</v>
      </c>
      <c r="G12862">
        <v>0</v>
      </c>
      <c r="H12862">
        <v>0</v>
      </c>
    </row>
    <row r="12863" spans="1:8" x14ac:dyDescent="0.25">
      <c r="A12863" t="s">
        <v>59</v>
      </c>
      <c r="B12863">
        <v>2018</v>
      </c>
      <c r="C12863" t="s">
        <v>4</v>
      </c>
      <c r="D12863" t="s">
        <v>62</v>
      </c>
      <c r="E12863">
        <v>132</v>
      </c>
      <c r="F12863">
        <v>10771.52859</v>
      </c>
      <c r="G12863">
        <v>1079605.72</v>
      </c>
      <c r="H12863">
        <v>1062142.93</v>
      </c>
    </row>
    <row r="12864" spans="1:8" x14ac:dyDescent="0.25">
      <c r="A12864" t="s">
        <v>59</v>
      </c>
      <c r="B12864">
        <v>2018</v>
      </c>
      <c r="C12864" t="s">
        <v>4</v>
      </c>
      <c r="D12864" t="s">
        <v>62</v>
      </c>
      <c r="E12864">
        <v>8</v>
      </c>
      <c r="F12864">
        <v>18.450780000000002</v>
      </c>
      <c r="G12864">
        <v>2540.9699999999998</v>
      </c>
      <c r="H12864">
        <v>2850.8</v>
      </c>
    </row>
    <row r="12865" spans="1:8" x14ac:dyDescent="0.25">
      <c r="A12865" t="s">
        <v>59</v>
      </c>
      <c r="B12865">
        <v>2018</v>
      </c>
      <c r="C12865" t="s">
        <v>4</v>
      </c>
      <c r="D12865" t="s">
        <v>60</v>
      </c>
      <c r="E12865">
        <v>0</v>
      </c>
      <c r="F12865">
        <v>0</v>
      </c>
      <c r="G12865">
        <v>0</v>
      </c>
      <c r="H12865">
        <v>0</v>
      </c>
    </row>
    <row r="12866" spans="1:8" x14ac:dyDescent="0.25">
      <c r="A12866" t="s">
        <v>59</v>
      </c>
      <c r="B12866">
        <v>2018</v>
      </c>
      <c r="C12866" t="s">
        <v>4</v>
      </c>
      <c r="D12866" t="s">
        <v>60</v>
      </c>
      <c r="E12866">
        <v>0</v>
      </c>
      <c r="F12866">
        <v>0</v>
      </c>
      <c r="G12866">
        <v>0</v>
      </c>
      <c r="H12866">
        <v>0</v>
      </c>
    </row>
    <row r="12867" spans="1:8" x14ac:dyDescent="0.25">
      <c r="A12867" t="s">
        <v>59</v>
      </c>
      <c r="B12867">
        <v>2018</v>
      </c>
      <c r="C12867" t="s">
        <v>4</v>
      </c>
      <c r="D12867" t="s">
        <v>60</v>
      </c>
      <c r="E12867">
        <v>0</v>
      </c>
      <c r="F12867">
        <v>0</v>
      </c>
      <c r="G12867">
        <v>0</v>
      </c>
      <c r="H12867">
        <v>0</v>
      </c>
    </row>
    <row r="12868" spans="1:8" x14ac:dyDescent="0.25">
      <c r="A12868" t="s">
        <v>59</v>
      </c>
      <c r="B12868">
        <v>2018</v>
      </c>
      <c r="C12868" t="s">
        <v>4</v>
      </c>
      <c r="D12868" t="s">
        <v>60</v>
      </c>
      <c r="E12868">
        <v>0</v>
      </c>
      <c r="F12868">
        <v>0</v>
      </c>
      <c r="G12868">
        <v>0</v>
      </c>
      <c r="H12868">
        <v>0</v>
      </c>
    </row>
    <row r="12869" spans="1:8" x14ac:dyDescent="0.25">
      <c r="A12869" t="s">
        <v>59</v>
      </c>
      <c r="B12869">
        <v>2018</v>
      </c>
      <c r="C12869" t="s">
        <v>4</v>
      </c>
      <c r="D12869" t="s">
        <v>60</v>
      </c>
      <c r="E12869">
        <v>0</v>
      </c>
      <c r="F12869">
        <v>0</v>
      </c>
      <c r="G12869">
        <v>0</v>
      </c>
      <c r="H12869">
        <v>0</v>
      </c>
    </row>
    <row r="12870" spans="1:8" x14ac:dyDescent="0.25">
      <c r="A12870" t="s">
        <v>59</v>
      </c>
      <c r="B12870">
        <v>2018</v>
      </c>
      <c r="C12870" t="s">
        <v>4</v>
      </c>
      <c r="D12870" t="s">
        <v>60</v>
      </c>
      <c r="E12870">
        <v>17</v>
      </c>
      <c r="F12870">
        <v>1.6113</v>
      </c>
      <c r="G12870">
        <v>342.57</v>
      </c>
      <c r="H12870">
        <v>258.33999999999997</v>
      </c>
    </row>
    <row r="12871" spans="1:8" x14ac:dyDescent="0.25">
      <c r="A12871" t="s">
        <v>59</v>
      </c>
      <c r="B12871">
        <v>2018</v>
      </c>
      <c r="C12871" t="s">
        <v>4</v>
      </c>
      <c r="D12871" t="s">
        <v>60</v>
      </c>
      <c r="E12871">
        <v>247</v>
      </c>
      <c r="F12871">
        <v>1675.18525</v>
      </c>
      <c r="G12871">
        <v>146498.20000000001</v>
      </c>
      <c r="H12871">
        <v>142676.34</v>
      </c>
    </row>
    <row r="12872" spans="1:8" x14ac:dyDescent="0.25">
      <c r="A12872" t="s">
        <v>59</v>
      </c>
      <c r="B12872">
        <v>2018</v>
      </c>
      <c r="C12872" t="s">
        <v>4</v>
      </c>
      <c r="D12872" t="s">
        <v>60</v>
      </c>
      <c r="E12872">
        <v>0</v>
      </c>
      <c r="F12872">
        <v>0</v>
      </c>
      <c r="G12872">
        <v>0</v>
      </c>
      <c r="H12872">
        <v>0</v>
      </c>
    </row>
    <row r="12873" spans="1:8" x14ac:dyDescent="0.25">
      <c r="A12873" t="s">
        <v>59</v>
      </c>
      <c r="B12873">
        <v>2018</v>
      </c>
      <c r="C12873" t="s">
        <v>4</v>
      </c>
      <c r="D12873" t="s">
        <v>60</v>
      </c>
      <c r="E12873">
        <v>1020</v>
      </c>
      <c r="F12873">
        <v>1324.9917800000001</v>
      </c>
      <c r="G12873">
        <v>164730.75</v>
      </c>
      <c r="H12873">
        <v>156601.48000000001</v>
      </c>
    </row>
    <row r="12874" spans="1:8" x14ac:dyDescent="0.25">
      <c r="A12874" t="s">
        <v>59</v>
      </c>
      <c r="B12874">
        <v>2018</v>
      </c>
      <c r="C12874" t="s">
        <v>4</v>
      </c>
      <c r="D12874" t="s">
        <v>60</v>
      </c>
      <c r="E12874">
        <v>7690</v>
      </c>
      <c r="F12874">
        <v>2016.50488</v>
      </c>
      <c r="G12874">
        <v>174526.32</v>
      </c>
      <c r="H12874">
        <v>169724.43</v>
      </c>
    </row>
    <row r="12875" spans="1:8" x14ac:dyDescent="0.25">
      <c r="A12875" t="s">
        <v>59</v>
      </c>
      <c r="B12875">
        <v>2018</v>
      </c>
      <c r="C12875" t="s">
        <v>4</v>
      </c>
      <c r="D12875" t="s">
        <v>60</v>
      </c>
      <c r="E12875">
        <v>0</v>
      </c>
      <c r="F12875">
        <v>0</v>
      </c>
      <c r="G12875">
        <v>0</v>
      </c>
      <c r="H12875">
        <v>0</v>
      </c>
    </row>
    <row r="12876" spans="1:8" x14ac:dyDescent="0.25">
      <c r="A12876" t="s">
        <v>59</v>
      </c>
      <c r="B12876">
        <v>2018</v>
      </c>
      <c r="C12876" t="s">
        <v>4</v>
      </c>
      <c r="D12876" t="s">
        <v>60</v>
      </c>
      <c r="E12876">
        <v>35</v>
      </c>
      <c r="F12876">
        <v>19.472460000000002</v>
      </c>
      <c r="G12876">
        <v>1545.22</v>
      </c>
      <c r="H12876">
        <v>1091.5899999999999</v>
      </c>
    </row>
    <row r="12877" spans="1:8" x14ac:dyDescent="0.25">
      <c r="A12877" t="s">
        <v>59</v>
      </c>
      <c r="B12877">
        <v>2018</v>
      </c>
      <c r="C12877" t="s">
        <v>4</v>
      </c>
      <c r="D12877" t="s">
        <v>60</v>
      </c>
      <c r="E12877">
        <v>0</v>
      </c>
      <c r="F12877">
        <v>0</v>
      </c>
      <c r="G12877">
        <v>0</v>
      </c>
      <c r="H12877">
        <v>0</v>
      </c>
    </row>
    <row r="12878" spans="1:8" x14ac:dyDescent="0.25">
      <c r="A12878" t="s">
        <v>59</v>
      </c>
      <c r="B12878">
        <v>2018</v>
      </c>
      <c r="C12878" t="s">
        <v>4</v>
      </c>
      <c r="D12878" t="s">
        <v>60</v>
      </c>
      <c r="E12878">
        <v>0</v>
      </c>
      <c r="F12878">
        <v>0</v>
      </c>
      <c r="G12878">
        <v>0</v>
      </c>
      <c r="H12878">
        <v>0</v>
      </c>
    </row>
    <row r="12879" spans="1:8" x14ac:dyDescent="0.25">
      <c r="A12879" t="s">
        <v>59</v>
      </c>
      <c r="B12879">
        <v>2018</v>
      </c>
      <c r="C12879" t="s">
        <v>4</v>
      </c>
      <c r="D12879" t="s">
        <v>60</v>
      </c>
      <c r="E12879">
        <v>288</v>
      </c>
      <c r="F12879">
        <v>87.971400000000003</v>
      </c>
      <c r="G12879">
        <v>6400.52</v>
      </c>
      <c r="H12879">
        <v>6119.75</v>
      </c>
    </row>
    <row r="12880" spans="1:8" x14ac:dyDescent="0.25">
      <c r="A12880" t="s">
        <v>59</v>
      </c>
      <c r="B12880">
        <v>2018</v>
      </c>
      <c r="C12880" t="s">
        <v>4</v>
      </c>
      <c r="D12880" t="s">
        <v>60</v>
      </c>
      <c r="E12880">
        <v>269</v>
      </c>
      <c r="F12880">
        <v>132.95496</v>
      </c>
      <c r="G12880">
        <v>9848.59</v>
      </c>
      <c r="H12880">
        <v>9027.2900000000009</v>
      </c>
    </row>
    <row r="12881" spans="1:8" x14ac:dyDescent="0.25">
      <c r="A12881" t="s">
        <v>59</v>
      </c>
      <c r="B12881">
        <v>2018</v>
      </c>
      <c r="C12881" t="s">
        <v>4</v>
      </c>
      <c r="D12881" t="s">
        <v>60</v>
      </c>
      <c r="E12881">
        <v>0</v>
      </c>
      <c r="F12881">
        <v>0</v>
      </c>
      <c r="G12881">
        <v>0</v>
      </c>
      <c r="H12881">
        <v>0</v>
      </c>
    </row>
    <row r="12882" spans="1:8" x14ac:dyDescent="0.25">
      <c r="A12882" t="s">
        <v>59</v>
      </c>
      <c r="B12882">
        <v>2018</v>
      </c>
      <c r="C12882" t="s">
        <v>4</v>
      </c>
      <c r="D12882" t="s">
        <v>60</v>
      </c>
      <c r="E12882">
        <v>0</v>
      </c>
      <c r="F12882">
        <v>0</v>
      </c>
      <c r="G12882">
        <v>0</v>
      </c>
      <c r="H12882">
        <v>0</v>
      </c>
    </row>
    <row r="12883" spans="1:8" x14ac:dyDescent="0.25">
      <c r="A12883" t="s">
        <v>59</v>
      </c>
      <c r="B12883">
        <v>2018</v>
      </c>
      <c r="C12883" t="s">
        <v>4</v>
      </c>
      <c r="D12883" t="s">
        <v>60</v>
      </c>
      <c r="E12883">
        <v>3</v>
      </c>
      <c r="F12883">
        <v>7.1369400000000001</v>
      </c>
      <c r="G12883">
        <v>518.61</v>
      </c>
      <c r="H12883">
        <v>496.31</v>
      </c>
    </row>
    <row r="12884" spans="1:8" x14ac:dyDescent="0.25">
      <c r="A12884" t="s">
        <v>59</v>
      </c>
      <c r="B12884">
        <v>2018</v>
      </c>
      <c r="C12884" t="s">
        <v>4</v>
      </c>
      <c r="D12884" t="s">
        <v>60</v>
      </c>
      <c r="E12884">
        <v>0</v>
      </c>
      <c r="F12884">
        <v>0</v>
      </c>
      <c r="G12884">
        <v>0</v>
      </c>
      <c r="H12884">
        <v>0</v>
      </c>
    </row>
    <row r="12885" spans="1:8" x14ac:dyDescent="0.25">
      <c r="A12885" t="s">
        <v>59</v>
      </c>
      <c r="B12885">
        <v>2018</v>
      </c>
      <c r="C12885" t="s">
        <v>4</v>
      </c>
      <c r="D12885" t="s">
        <v>60</v>
      </c>
      <c r="E12885">
        <v>11</v>
      </c>
      <c r="F12885">
        <v>15.13536</v>
      </c>
      <c r="G12885">
        <v>1287.95</v>
      </c>
      <c r="H12885">
        <v>939.1</v>
      </c>
    </row>
    <row r="12886" spans="1:8" x14ac:dyDescent="0.25">
      <c r="A12886" t="s">
        <v>59</v>
      </c>
      <c r="B12886">
        <v>2018</v>
      </c>
      <c r="C12886" t="s">
        <v>4</v>
      </c>
      <c r="D12886" t="s">
        <v>60</v>
      </c>
      <c r="E12886">
        <v>37</v>
      </c>
      <c r="F12886">
        <v>56.0854</v>
      </c>
      <c r="G12886">
        <v>4851.33</v>
      </c>
      <c r="H12886">
        <v>3929.25</v>
      </c>
    </row>
    <row r="12887" spans="1:8" x14ac:dyDescent="0.25">
      <c r="A12887" t="s">
        <v>59</v>
      </c>
      <c r="B12887">
        <v>2018</v>
      </c>
      <c r="C12887" t="s">
        <v>4</v>
      </c>
      <c r="D12887" t="s">
        <v>60</v>
      </c>
      <c r="E12887">
        <v>0</v>
      </c>
      <c r="F12887">
        <v>0</v>
      </c>
      <c r="G12887">
        <v>0</v>
      </c>
      <c r="H12887">
        <v>0</v>
      </c>
    </row>
    <row r="12888" spans="1:8" x14ac:dyDescent="0.25">
      <c r="A12888" t="s">
        <v>59</v>
      </c>
      <c r="B12888">
        <v>2018</v>
      </c>
      <c r="C12888" t="s">
        <v>4</v>
      </c>
      <c r="D12888" t="s">
        <v>63</v>
      </c>
      <c r="E12888">
        <v>154898</v>
      </c>
      <c r="F12888">
        <v>27249.80472</v>
      </c>
      <c r="G12888">
        <v>2588768.42</v>
      </c>
      <c r="H12888">
        <v>1684718.29</v>
      </c>
    </row>
    <row r="12889" spans="1:8" x14ac:dyDescent="0.25">
      <c r="A12889" t="s">
        <v>59</v>
      </c>
      <c r="B12889">
        <v>2018</v>
      </c>
      <c r="C12889" t="s">
        <v>4</v>
      </c>
      <c r="D12889" t="s">
        <v>63</v>
      </c>
      <c r="E12889">
        <v>28</v>
      </c>
      <c r="F12889">
        <v>7.4530000000000003</v>
      </c>
      <c r="G12889">
        <v>999.4</v>
      </c>
      <c r="H12889">
        <v>624.95000000000005</v>
      </c>
    </row>
    <row r="12890" spans="1:8" x14ac:dyDescent="0.25">
      <c r="A12890" t="s">
        <v>59</v>
      </c>
      <c r="B12890">
        <v>2018</v>
      </c>
      <c r="C12890" t="s">
        <v>4</v>
      </c>
      <c r="D12890" t="s">
        <v>63</v>
      </c>
      <c r="E12890">
        <v>802751</v>
      </c>
      <c r="F12890">
        <v>106049.41839000001</v>
      </c>
      <c r="G12890">
        <v>10402329.960000001</v>
      </c>
      <c r="H12890">
        <v>8665297.0999999996</v>
      </c>
    </row>
    <row r="12891" spans="1:8" x14ac:dyDescent="0.25">
      <c r="A12891" t="s">
        <v>59</v>
      </c>
      <c r="B12891">
        <v>2018</v>
      </c>
      <c r="C12891" t="s">
        <v>4</v>
      </c>
      <c r="D12891" t="s">
        <v>63</v>
      </c>
      <c r="E12891">
        <v>0</v>
      </c>
      <c r="F12891">
        <v>0</v>
      </c>
      <c r="G12891">
        <v>0</v>
      </c>
      <c r="H12891">
        <v>0</v>
      </c>
    </row>
    <row r="12892" spans="1:8" x14ac:dyDescent="0.25">
      <c r="A12892" t="s">
        <v>59</v>
      </c>
      <c r="B12892">
        <v>2018</v>
      </c>
      <c r="C12892" t="s">
        <v>4</v>
      </c>
      <c r="D12892" t="s">
        <v>64</v>
      </c>
      <c r="E12892">
        <v>0</v>
      </c>
      <c r="F12892">
        <v>0</v>
      </c>
      <c r="G12892">
        <v>0</v>
      </c>
      <c r="H12892">
        <v>0</v>
      </c>
    </row>
    <row r="12893" spans="1:8" x14ac:dyDescent="0.25">
      <c r="A12893" t="s">
        <v>59</v>
      </c>
      <c r="B12893">
        <v>2018</v>
      </c>
      <c r="C12893" t="s">
        <v>4</v>
      </c>
      <c r="D12893" t="s">
        <v>61</v>
      </c>
      <c r="E12893">
        <v>1525</v>
      </c>
      <c r="F12893">
        <v>12815.043299999999</v>
      </c>
      <c r="G12893">
        <v>1049626.17</v>
      </c>
      <c r="H12893">
        <v>1037949.07</v>
      </c>
    </row>
    <row r="12894" spans="1:8" x14ac:dyDescent="0.25">
      <c r="A12894" t="s">
        <v>59</v>
      </c>
      <c r="B12894">
        <v>2018</v>
      </c>
      <c r="C12894" t="s">
        <v>4</v>
      </c>
      <c r="D12894" t="s">
        <v>61</v>
      </c>
      <c r="E12894">
        <v>1332</v>
      </c>
      <c r="F12894">
        <v>1805.3768299999999</v>
      </c>
      <c r="G12894">
        <v>234460.22</v>
      </c>
      <c r="H12894">
        <v>192339.06</v>
      </c>
    </row>
    <row r="12895" spans="1:8" x14ac:dyDescent="0.25">
      <c r="A12895" t="s">
        <v>59</v>
      </c>
      <c r="B12895">
        <v>2018</v>
      </c>
      <c r="C12895" t="s">
        <v>4</v>
      </c>
      <c r="D12895" t="s">
        <v>61</v>
      </c>
      <c r="E12895">
        <v>10325</v>
      </c>
      <c r="F12895">
        <v>3135.1750400000001</v>
      </c>
      <c r="G12895">
        <v>249633.61</v>
      </c>
      <c r="H12895">
        <v>233682.37</v>
      </c>
    </row>
    <row r="12896" spans="1:8" x14ac:dyDescent="0.25">
      <c r="A12896" t="s">
        <v>59</v>
      </c>
      <c r="B12896">
        <v>2018</v>
      </c>
      <c r="C12896" t="s">
        <v>4</v>
      </c>
      <c r="D12896" t="s">
        <v>60</v>
      </c>
      <c r="E12896">
        <v>2</v>
      </c>
      <c r="F12896">
        <v>1.8579600000000001</v>
      </c>
      <c r="G12896">
        <v>347.45</v>
      </c>
      <c r="H12896">
        <v>540.64</v>
      </c>
    </row>
    <row r="12897" spans="1:8" x14ac:dyDescent="0.25">
      <c r="A12897" t="s">
        <v>59</v>
      </c>
      <c r="B12897">
        <v>2018</v>
      </c>
      <c r="C12897" t="s">
        <v>4</v>
      </c>
      <c r="D12897" t="s">
        <v>60</v>
      </c>
      <c r="E12897">
        <v>29</v>
      </c>
      <c r="F12897">
        <v>54.283050000000003</v>
      </c>
      <c r="G12897">
        <v>4579.08</v>
      </c>
      <c r="H12897">
        <v>5114.33</v>
      </c>
    </row>
    <row r="12898" spans="1:8" x14ac:dyDescent="0.25">
      <c r="A12898" t="s">
        <v>59</v>
      </c>
      <c r="B12898">
        <v>2018</v>
      </c>
      <c r="C12898" t="s">
        <v>4</v>
      </c>
      <c r="D12898" t="s">
        <v>60</v>
      </c>
      <c r="E12898">
        <v>649</v>
      </c>
      <c r="F12898">
        <v>191.93118000000001</v>
      </c>
      <c r="G12898">
        <v>13508.8</v>
      </c>
      <c r="H12898">
        <v>13736.57</v>
      </c>
    </row>
    <row r="12899" spans="1:8" x14ac:dyDescent="0.25">
      <c r="A12899" t="s">
        <v>59</v>
      </c>
      <c r="B12899">
        <v>2018</v>
      </c>
      <c r="C12899" t="s">
        <v>4</v>
      </c>
      <c r="D12899" t="s">
        <v>62</v>
      </c>
      <c r="E12899">
        <v>2706</v>
      </c>
      <c r="F12899">
        <v>19179.306820000002</v>
      </c>
      <c r="G12899">
        <v>1886788.88</v>
      </c>
      <c r="H12899">
        <v>1988283.05</v>
      </c>
    </row>
    <row r="12900" spans="1:8" x14ac:dyDescent="0.25">
      <c r="A12900" t="s">
        <v>59</v>
      </c>
      <c r="B12900">
        <v>2018</v>
      </c>
      <c r="C12900" t="s">
        <v>4</v>
      </c>
      <c r="D12900" t="s">
        <v>62</v>
      </c>
      <c r="E12900">
        <v>5215</v>
      </c>
      <c r="F12900">
        <v>9136.5616300000002</v>
      </c>
      <c r="G12900">
        <v>1132091.3500000001</v>
      </c>
      <c r="H12900">
        <v>1063165.94</v>
      </c>
    </row>
    <row r="12901" spans="1:8" x14ac:dyDescent="0.25">
      <c r="A12901" t="s">
        <v>59</v>
      </c>
      <c r="B12901">
        <v>2018</v>
      </c>
      <c r="C12901" t="s">
        <v>4</v>
      </c>
      <c r="D12901" t="s">
        <v>62</v>
      </c>
      <c r="E12901">
        <v>123947</v>
      </c>
      <c r="F12901">
        <v>30566.70521</v>
      </c>
      <c r="G12901">
        <v>2940905.4</v>
      </c>
      <c r="H12901">
        <v>2891486.24</v>
      </c>
    </row>
    <row r="12902" spans="1:8" x14ac:dyDescent="0.25">
      <c r="A12902" t="s">
        <v>59</v>
      </c>
      <c r="B12902">
        <v>2018</v>
      </c>
      <c r="C12902" t="s">
        <v>4</v>
      </c>
      <c r="D12902" t="s">
        <v>60</v>
      </c>
      <c r="E12902">
        <v>24</v>
      </c>
      <c r="F12902">
        <v>140.57104000000001</v>
      </c>
      <c r="G12902">
        <v>11931.08</v>
      </c>
      <c r="H12902">
        <v>12015.72</v>
      </c>
    </row>
    <row r="12903" spans="1:8" x14ac:dyDescent="0.25">
      <c r="A12903" t="s">
        <v>59</v>
      </c>
      <c r="B12903">
        <v>2018</v>
      </c>
      <c r="C12903" t="s">
        <v>4</v>
      </c>
      <c r="D12903" t="s">
        <v>60</v>
      </c>
      <c r="E12903">
        <v>58</v>
      </c>
      <c r="F12903">
        <v>58.992559999999997</v>
      </c>
      <c r="G12903">
        <v>7335.18</v>
      </c>
      <c r="H12903">
        <v>7338.95</v>
      </c>
    </row>
    <row r="12904" spans="1:8" x14ac:dyDescent="0.25">
      <c r="A12904" t="s">
        <v>59</v>
      </c>
      <c r="B12904">
        <v>2018</v>
      </c>
      <c r="C12904" t="s">
        <v>4</v>
      </c>
      <c r="D12904" t="s">
        <v>60</v>
      </c>
      <c r="E12904">
        <v>23</v>
      </c>
      <c r="F12904">
        <v>119.82854</v>
      </c>
      <c r="G12904">
        <v>4809.24</v>
      </c>
      <c r="H12904">
        <v>4774</v>
      </c>
    </row>
    <row r="12905" spans="1:8" x14ac:dyDescent="0.25">
      <c r="A12905" t="s">
        <v>59</v>
      </c>
      <c r="B12905">
        <v>2018</v>
      </c>
      <c r="C12905" t="s">
        <v>4</v>
      </c>
      <c r="D12905" t="s">
        <v>60</v>
      </c>
      <c r="E12905">
        <v>37</v>
      </c>
      <c r="F12905">
        <v>234.21406999999999</v>
      </c>
      <c r="G12905">
        <v>16000.2</v>
      </c>
      <c r="H12905">
        <v>17097.310000000001</v>
      </c>
    </row>
    <row r="12906" spans="1:8" x14ac:dyDescent="0.25">
      <c r="A12906" t="s">
        <v>59</v>
      </c>
      <c r="B12906">
        <v>2018</v>
      </c>
      <c r="C12906" t="s">
        <v>4</v>
      </c>
      <c r="D12906" t="s">
        <v>60</v>
      </c>
      <c r="E12906">
        <v>0</v>
      </c>
      <c r="F12906">
        <v>0</v>
      </c>
      <c r="G12906">
        <v>0</v>
      </c>
      <c r="H12906">
        <v>0</v>
      </c>
    </row>
    <row r="12907" spans="1:8" x14ac:dyDescent="0.25">
      <c r="A12907" t="s">
        <v>59</v>
      </c>
      <c r="B12907">
        <v>2018</v>
      </c>
      <c r="C12907" t="s">
        <v>4</v>
      </c>
      <c r="D12907" t="s">
        <v>60</v>
      </c>
      <c r="E12907">
        <v>0</v>
      </c>
      <c r="F12907">
        <v>0</v>
      </c>
      <c r="G12907">
        <v>0</v>
      </c>
      <c r="H12907">
        <v>0</v>
      </c>
    </row>
    <row r="12908" spans="1:8" x14ac:dyDescent="0.25">
      <c r="A12908" t="s">
        <v>59</v>
      </c>
      <c r="B12908">
        <v>2018</v>
      </c>
      <c r="C12908" t="s">
        <v>4</v>
      </c>
      <c r="D12908" t="s">
        <v>61</v>
      </c>
      <c r="E12908">
        <v>0</v>
      </c>
      <c r="F12908">
        <v>0</v>
      </c>
      <c r="G12908">
        <v>0</v>
      </c>
      <c r="H12908">
        <v>0</v>
      </c>
    </row>
    <row r="12909" spans="1:8" x14ac:dyDescent="0.25">
      <c r="A12909" t="s">
        <v>59</v>
      </c>
      <c r="B12909">
        <v>2018</v>
      </c>
      <c r="C12909" t="s">
        <v>4</v>
      </c>
      <c r="D12909" t="s">
        <v>60</v>
      </c>
      <c r="E12909">
        <v>0</v>
      </c>
      <c r="F12909">
        <v>0</v>
      </c>
      <c r="G12909">
        <v>0</v>
      </c>
      <c r="H12909">
        <v>0</v>
      </c>
    </row>
    <row r="12910" spans="1:8" x14ac:dyDescent="0.25">
      <c r="A12910" t="s">
        <v>59</v>
      </c>
      <c r="B12910">
        <v>2018</v>
      </c>
      <c r="C12910" t="s">
        <v>4</v>
      </c>
      <c r="D12910" t="s">
        <v>60</v>
      </c>
      <c r="E12910">
        <v>0</v>
      </c>
      <c r="F12910">
        <v>0</v>
      </c>
      <c r="G12910">
        <v>0</v>
      </c>
      <c r="H12910">
        <v>0</v>
      </c>
    </row>
    <row r="12911" spans="1:8" x14ac:dyDescent="0.25">
      <c r="A12911" t="s">
        <v>59</v>
      </c>
      <c r="B12911">
        <v>2018</v>
      </c>
      <c r="C12911" t="s">
        <v>4</v>
      </c>
      <c r="D12911" t="s">
        <v>60</v>
      </c>
      <c r="E12911">
        <v>0</v>
      </c>
      <c r="F12911">
        <v>0</v>
      </c>
      <c r="G12911">
        <v>0</v>
      </c>
      <c r="H12911">
        <v>0</v>
      </c>
    </row>
    <row r="12912" spans="1:8" x14ac:dyDescent="0.25">
      <c r="A12912" t="s">
        <v>59</v>
      </c>
      <c r="B12912">
        <v>2018</v>
      </c>
      <c r="C12912" t="s">
        <v>4</v>
      </c>
      <c r="D12912" t="s">
        <v>62</v>
      </c>
      <c r="E12912">
        <v>0</v>
      </c>
      <c r="F12912">
        <v>0</v>
      </c>
      <c r="G12912">
        <v>0</v>
      </c>
      <c r="H12912">
        <v>0</v>
      </c>
    </row>
    <row r="12913" spans="1:8" x14ac:dyDescent="0.25">
      <c r="A12913" t="s">
        <v>59</v>
      </c>
      <c r="B12913">
        <v>2018</v>
      </c>
      <c r="C12913" t="s">
        <v>4</v>
      </c>
      <c r="D12913" t="s">
        <v>60</v>
      </c>
      <c r="E12913">
        <v>0</v>
      </c>
      <c r="F12913">
        <v>0</v>
      </c>
      <c r="G12913">
        <v>0</v>
      </c>
      <c r="H12913">
        <v>0</v>
      </c>
    </row>
    <row r="12914" spans="1:8" x14ac:dyDescent="0.25">
      <c r="A12914" t="s">
        <v>59</v>
      </c>
      <c r="B12914">
        <v>2018</v>
      </c>
      <c r="C12914" t="s">
        <v>4</v>
      </c>
      <c r="D12914" t="s">
        <v>60</v>
      </c>
      <c r="E12914">
        <v>0</v>
      </c>
      <c r="F12914">
        <v>0</v>
      </c>
      <c r="G12914">
        <v>0</v>
      </c>
      <c r="H12914">
        <v>0</v>
      </c>
    </row>
    <row r="12915" spans="1:8" x14ac:dyDescent="0.25">
      <c r="A12915" t="s">
        <v>59</v>
      </c>
      <c r="B12915">
        <v>2018</v>
      </c>
      <c r="C12915" t="s">
        <v>4</v>
      </c>
      <c r="D12915" t="s">
        <v>60</v>
      </c>
      <c r="E12915">
        <v>0</v>
      </c>
      <c r="F12915">
        <v>0</v>
      </c>
      <c r="G12915">
        <v>0</v>
      </c>
      <c r="H12915">
        <v>0</v>
      </c>
    </row>
    <row r="12916" spans="1:8" x14ac:dyDescent="0.25">
      <c r="A12916" t="s">
        <v>59</v>
      </c>
      <c r="B12916">
        <v>2018</v>
      </c>
      <c r="C12916" t="s">
        <v>4</v>
      </c>
      <c r="D12916" t="s">
        <v>60</v>
      </c>
      <c r="E12916">
        <v>0</v>
      </c>
      <c r="F12916">
        <v>0</v>
      </c>
      <c r="G12916">
        <v>0</v>
      </c>
      <c r="H12916">
        <v>0</v>
      </c>
    </row>
    <row r="12917" spans="1:8" x14ac:dyDescent="0.25">
      <c r="A12917" t="s">
        <v>59</v>
      </c>
      <c r="B12917">
        <v>2018</v>
      </c>
      <c r="C12917" t="s">
        <v>4</v>
      </c>
      <c r="D12917" t="s">
        <v>61</v>
      </c>
      <c r="E12917">
        <v>0</v>
      </c>
      <c r="F12917">
        <v>0</v>
      </c>
      <c r="G12917">
        <v>0</v>
      </c>
      <c r="H12917">
        <v>0</v>
      </c>
    </row>
    <row r="12918" spans="1:8" x14ac:dyDescent="0.25">
      <c r="A12918" t="s">
        <v>59</v>
      </c>
      <c r="B12918">
        <v>2018</v>
      </c>
      <c r="C12918" t="s">
        <v>4</v>
      </c>
      <c r="D12918" t="s">
        <v>60</v>
      </c>
      <c r="E12918">
        <v>0</v>
      </c>
      <c r="F12918">
        <v>0</v>
      </c>
      <c r="G12918">
        <v>0</v>
      </c>
      <c r="H12918">
        <v>0</v>
      </c>
    </row>
    <row r="12919" spans="1:8" x14ac:dyDescent="0.25">
      <c r="A12919" t="s">
        <v>59</v>
      </c>
      <c r="B12919">
        <v>2018</v>
      </c>
      <c r="C12919" t="s">
        <v>4</v>
      </c>
      <c r="D12919" t="s">
        <v>60</v>
      </c>
      <c r="E12919">
        <v>0</v>
      </c>
      <c r="F12919">
        <v>0</v>
      </c>
      <c r="G12919">
        <v>0</v>
      </c>
      <c r="H12919">
        <v>0</v>
      </c>
    </row>
    <row r="12920" spans="1:8" x14ac:dyDescent="0.25">
      <c r="A12920" t="s">
        <v>59</v>
      </c>
      <c r="B12920">
        <v>2018</v>
      </c>
      <c r="C12920" t="s">
        <v>4</v>
      </c>
      <c r="D12920" t="s">
        <v>60</v>
      </c>
      <c r="E12920">
        <v>0</v>
      </c>
      <c r="F12920">
        <v>0</v>
      </c>
      <c r="G12920">
        <v>0</v>
      </c>
      <c r="H12920">
        <v>0</v>
      </c>
    </row>
    <row r="12921" spans="1:8" x14ac:dyDescent="0.25">
      <c r="A12921" t="s">
        <v>59</v>
      </c>
      <c r="B12921">
        <v>2018</v>
      </c>
      <c r="C12921" t="s">
        <v>4</v>
      </c>
      <c r="D12921" t="s">
        <v>60</v>
      </c>
      <c r="E12921">
        <v>0</v>
      </c>
      <c r="F12921">
        <v>0</v>
      </c>
      <c r="G12921">
        <v>0</v>
      </c>
      <c r="H12921">
        <v>0</v>
      </c>
    </row>
    <row r="12922" spans="1:8" x14ac:dyDescent="0.25">
      <c r="A12922" t="s">
        <v>59</v>
      </c>
      <c r="B12922">
        <v>2018</v>
      </c>
      <c r="C12922" t="s">
        <v>4</v>
      </c>
      <c r="D12922" t="s">
        <v>60</v>
      </c>
      <c r="E12922">
        <v>0</v>
      </c>
      <c r="F12922">
        <v>0</v>
      </c>
      <c r="G12922">
        <v>0</v>
      </c>
      <c r="H12922">
        <v>0</v>
      </c>
    </row>
    <row r="12923" spans="1:8" x14ac:dyDescent="0.25">
      <c r="A12923" t="s">
        <v>59</v>
      </c>
      <c r="B12923">
        <v>2018</v>
      </c>
      <c r="C12923" t="s">
        <v>4</v>
      </c>
      <c r="D12923" t="s">
        <v>60</v>
      </c>
      <c r="E12923">
        <v>8</v>
      </c>
      <c r="F12923">
        <v>181.11118999999999</v>
      </c>
      <c r="G12923">
        <v>10074.31</v>
      </c>
      <c r="H12923">
        <v>9567.93</v>
      </c>
    </row>
    <row r="12924" spans="1:8" x14ac:dyDescent="0.25">
      <c r="A12924" t="s">
        <v>59</v>
      </c>
      <c r="B12924">
        <v>2018</v>
      </c>
      <c r="C12924" t="s">
        <v>4</v>
      </c>
      <c r="D12924" t="s">
        <v>60</v>
      </c>
      <c r="E12924">
        <v>0</v>
      </c>
      <c r="F12924">
        <v>0</v>
      </c>
      <c r="G12924">
        <v>0</v>
      </c>
      <c r="H12924">
        <v>0</v>
      </c>
    </row>
    <row r="12925" spans="1:8" x14ac:dyDescent="0.25">
      <c r="A12925" t="s">
        <v>59</v>
      </c>
      <c r="B12925">
        <v>2018</v>
      </c>
      <c r="C12925" t="s">
        <v>4</v>
      </c>
      <c r="D12925" t="s">
        <v>60</v>
      </c>
      <c r="E12925">
        <v>0</v>
      </c>
      <c r="F12925">
        <v>0</v>
      </c>
      <c r="G12925">
        <v>0</v>
      </c>
      <c r="H12925">
        <v>0</v>
      </c>
    </row>
    <row r="12926" spans="1:8" x14ac:dyDescent="0.25">
      <c r="A12926" t="s">
        <v>59</v>
      </c>
      <c r="B12926">
        <v>2018</v>
      </c>
      <c r="C12926" t="s">
        <v>4</v>
      </c>
      <c r="D12926" t="s">
        <v>62</v>
      </c>
      <c r="E12926">
        <v>0</v>
      </c>
      <c r="F12926">
        <v>0</v>
      </c>
      <c r="G12926">
        <v>0</v>
      </c>
      <c r="H12926">
        <v>0</v>
      </c>
    </row>
    <row r="12927" spans="1:8" x14ac:dyDescent="0.25">
      <c r="A12927" t="s">
        <v>59</v>
      </c>
      <c r="B12927">
        <v>2018</v>
      </c>
      <c r="C12927" t="s">
        <v>4</v>
      </c>
      <c r="D12927" t="s">
        <v>60</v>
      </c>
      <c r="E12927">
        <v>0</v>
      </c>
      <c r="F12927">
        <v>0</v>
      </c>
      <c r="G12927">
        <v>0</v>
      </c>
      <c r="H12927">
        <v>0</v>
      </c>
    </row>
    <row r="12928" spans="1:8" x14ac:dyDescent="0.25">
      <c r="A12928" t="s">
        <v>59</v>
      </c>
      <c r="B12928">
        <v>2018</v>
      </c>
      <c r="C12928" t="s">
        <v>4</v>
      </c>
      <c r="D12928" t="s">
        <v>60</v>
      </c>
      <c r="E12928">
        <v>0</v>
      </c>
      <c r="F12928">
        <v>0</v>
      </c>
      <c r="G12928">
        <v>0</v>
      </c>
      <c r="H12928">
        <v>0</v>
      </c>
    </row>
    <row r="12929" spans="1:8" x14ac:dyDescent="0.25">
      <c r="A12929" t="s">
        <v>59</v>
      </c>
      <c r="B12929">
        <v>2018</v>
      </c>
      <c r="C12929" t="s">
        <v>4</v>
      </c>
      <c r="D12929" t="s">
        <v>60</v>
      </c>
      <c r="E12929">
        <v>1</v>
      </c>
      <c r="F12929">
        <v>26.48705</v>
      </c>
      <c r="G12929">
        <v>1982.72</v>
      </c>
      <c r="H12929">
        <v>0</v>
      </c>
    </row>
    <row r="12930" spans="1:8" x14ac:dyDescent="0.25">
      <c r="A12930" t="s">
        <v>59</v>
      </c>
      <c r="B12930">
        <v>2018</v>
      </c>
      <c r="C12930" t="s">
        <v>4</v>
      </c>
      <c r="D12930" t="s">
        <v>61</v>
      </c>
      <c r="E12930">
        <v>0</v>
      </c>
      <c r="F12930">
        <v>0</v>
      </c>
      <c r="G12930">
        <v>0</v>
      </c>
      <c r="H12930">
        <v>0</v>
      </c>
    </row>
    <row r="12931" spans="1:8" x14ac:dyDescent="0.25">
      <c r="A12931" t="s">
        <v>59</v>
      </c>
      <c r="B12931">
        <v>2018</v>
      </c>
      <c r="C12931" t="s">
        <v>4</v>
      </c>
      <c r="D12931" t="s">
        <v>61</v>
      </c>
      <c r="E12931">
        <v>8</v>
      </c>
      <c r="F12931">
        <v>866.74815999999998</v>
      </c>
      <c r="G12931">
        <v>67432.55</v>
      </c>
      <c r="H12931">
        <v>67245.570000000007</v>
      </c>
    </row>
    <row r="12932" spans="1:8" x14ac:dyDescent="0.25">
      <c r="A12932" t="s">
        <v>59</v>
      </c>
      <c r="B12932">
        <v>2018</v>
      </c>
      <c r="C12932" t="s">
        <v>4</v>
      </c>
      <c r="D12932" t="s">
        <v>61</v>
      </c>
      <c r="E12932">
        <v>0</v>
      </c>
      <c r="F12932">
        <v>0</v>
      </c>
      <c r="G12932">
        <v>0</v>
      </c>
      <c r="H12932">
        <v>0</v>
      </c>
    </row>
    <row r="12933" spans="1:8" x14ac:dyDescent="0.25">
      <c r="A12933" t="s">
        <v>59</v>
      </c>
      <c r="B12933">
        <v>2018</v>
      </c>
      <c r="C12933" t="s">
        <v>4</v>
      </c>
      <c r="D12933" t="s">
        <v>60</v>
      </c>
      <c r="E12933">
        <v>0</v>
      </c>
      <c r="F12933">
        <v>0</v>
      </c>
      <c r="G12933">
        <v>0</v>
      </c>
      <c r="H12933">
        <v>0</v>
      </c>
    </row>
    <row r="12934" spans="1:8" x14ac:dyDescent="0.25">
      <c r="A12934" t="s">
        <v>59</v>
      </c>
      <c r="B12934">
        <v>2018</v>
      </c>
      <c r="C12934" t="s">
        <v>4</v>
      </c>
      <c r="D12934" t="s">
        <v>60</v>
      </c>
      <c r="E12934">
        <v>0</v>
      </c>
      <c r="F12934">
        <v>0</v>
      </c>
      <c r="G12934">
        <v>0</v>
      </c>
      <c r="H12934">
        <v>0</v>
      </c>
    </row>
    <row r="12935" spans="1:8" x14ac:dyDescent="0.25">
      <c r="A12935" t="s">
        <v>59</v>
      </c>
      <c r="B12935">
        <v>2018</v>
      </c>
      <c r="C12935" t="s">
        <v>4</v>
      </c>
      <c r="D12935" t="s">
        <v>60</v>
      </c>
      <c r="E12935">
        <v>2</v>
      </c>
      <c r="F12935">
        <v>50.630760000000002</v>
      </c>
      <c r="G12935">
        <v>5411.85</v>
      </c>
      <c r="H12935">
        <v>5411.85</v>
      </c>
    </row>
    <row r="12936" spans="1:8" x14ac:dyDescent="0.25">
      <c r="A12936" t="s">
        <v>59</v>
      </c>
      <c r="B12936">
        <v>2018</v>
      </c>
      <c r="C12936" t="s">
        <v>4</v>
      </c>
      <c r="D12936" t="s">
        <v>60</v>
      </c>
      <c r="E12936">
        <v>0</v>
      </c>
      <c r="F12936">
        <v>0</v>
      </c>
      <c r="G12936">
        <v>0</v>
      </c>
      <c r="H12936">
        <v>0</v>
      </c>
    </row>
    <row r="12937" spans="1:8" x14ac:dyDescent="0.25">
      <c r="A12937" t="s">
        <v>59</v>
      </c>
      <c r="B12937">
        <v>2018</v>
      </c>
      <c r="C12937" t="s">
        <v>4</v>
      </c>
      <c r="D12937" t="s">
        <v>60</v>
      </c>
      <c r="E12937">
        <v>99</v>
      </c>
      <c r="F12937">
        <v>6215.1057899999996</v>
      </c>
      <c r="G12937">
        <v>460191.47</v>
      </c>
      <c r="H12937">
        <v>443382.46</v>
      </c>
    </row>
    <row r="12938" spans="1:8" x14ac:dyDescent="0.25">
      <c r="A12938" t="s">
        <v>59</v>
      </c>
      <c r="B12938">
        <v>2018</v>
      </c>
      <c r="C12938" t="s">
        <v>4</v>
      </c>
      <c r="D12938" t="s">
        <v>60</v>
      </c>
      <c r="E12938">
        <v>1</v>
      </c>
      <c r="F12938">
        <v>1.0309999999999999</v>
      </c>
      <c r="G12938">
        <v>106.2</v>
      </c>
      <c r="H12938">
        <v>0</v>
      </c>
    </row>
    <row r="12939" spans="1:8" x14ac:dyDescent="0.25">
      <c r="A12939" t="s">
        <v>59</v>
      </c>
      <c r="B12939">
        <v>2018</v>
      </c>
      <c r="C12939" t="s">
        <v>4</v>
      </c>
      <c r="D12939" t="s">
        <v>62</v>
      </c>
      <c r="E12939">
        <v>4</v>
      </c>
      <c r="F12939">
        <v>518.51012000000003</v>
      </c>
      <c r="G12939">
        <v>50740.6</v>
      </c>
      <c r="H12939">
        <v>34341.89</v>
      </c>
    </row>
    <row r="12940" spans="1:8" x14ac:dyDescent="0.25">
      <c r="A12940" t="s">
        <v>59</v>
      </c>
      <c r="B12940">
        <v>2018</v>
      </c>
      <c r="C12940" t="s">
        <v>4</v>
      </c>
      <c r="D12940" t="s">
        <v>62</v>
      </c>
      <c r="E12940">
        <v>0</v>
      </c>
      <c r="F12940">
        <v>0</v>
      </c>
      <c r="G12940">
        <v>0</v>
      </c>
      <c r="H12940">
        <v>0</v>
      </c>
    </row>
    <row r="12941" spans="1:8" x14ac:dyDescent="0.25">
      <c r="A12941" t="s">
        <v>59</v>
      </c>
      <c r="B12941">
        <v>2018</v>
      </c>
      <c r="C12941" t="s">
        <v>4</v>
      </c>
      <c r="D12941" t="s">
        <v>60</v>
      </c>
      <c r="E12941">
        <v>0</v>
      </c>
      <c r="F12941">
        <v>0</v>
      </c>
      <c r="G12941">
        <v>0</v>
      </c>
      <c r="H12941">
        <v>0</v>
      </c>
    </row>
    <row r="12942" spans="1:8" x14ac:dyDescent="0.25">
      <c r="A12942" t="s">
        <v>59</v>
      </c>
      <c r="B12942">
        <v>2018</v>
      </c>
      <c r="C12942" t="s">
        <v>4</v>
      </c>
      <c r="D12942" t="s">
        <v>60</v>
      </c>
      <c r="E12942">
        <v>0</v>
      </c>
      <c r="F12942">
        <v>0</v>
      </c>
      <c r="G12942">
        <v>0</v>
      </c>
      <c r="H12942">
        <v>0</v>
      </c>
    </row>
    <row r="12943" spans="1:8" x14ac:dyDescent="0.25">
      <c r="A12943" t="s">
        <v>59</v>
      </c>
      <c r="B12943">
        <v>2018</v>
      </c>
      <c r="C12943" t="s">
        <v>4</v>
      </c>
      <c r="D12943" t="s">
        <v>60</v>
      </c>
      <c r="E12943">
        <v>0</v>
      </c>
      <c r="F12943">
        <v>0</v>
      </c>
      <c r="G12943">
        <v>0</v>
      </c>
      <c r="H12943">
        <v>0</v>
      </c>
    </row>
    <row r="12944" spans="1:8" x14ac:dyDescent="0.25">
      <c r="A12944" t="s">
        <v>59</v>
      </c>
      <c r="B12944">
        <v>2018</v>
      </c>
      <c r="C12944" t="s">
        <v>4</v>
      </c>
      <c r="D12944" t="s">
        <v>60</v>
      </c>
      <c r="E12944">
        <v>16</v>
      </c>
      <c r="F12944">
        <v>925.45078999999998</v>
      </c>
      <c r="G12944">
        <v>61633.45</v>
      </c>
      <c r="H12944">
        <v>82543.77</v>
      </c>
    </row>
    <row r="12945" spans="1:8" x14ac:dyDescent="0.25">
      <c r="A12945" t="s">
        <v>59</v>
      </c>
      <c r="B12945">
        <v>2018</v>
      </c>
      <c r="C12945" t="s">
        <v>4</v>
      </c>
      <c r="D12945" t="s">
        <v>60</v>
      </c>
      <c r="E12945">
        <v>0</v>
      </c>
      <c r="F12945">
        <v>0</v>
      </c>
      <c r="G12945">
        <v>0</v>
      </c>
      <c r="H12945">
        <v>0</v>
      </c>
    </row>
    <row r="12946" spans="1:8" x14ac:dyDescent="0.25">
      <c r="A12946" t="s">
        <v>59</v>
      </c>
      <c r="B12946">
        <v>2018</v>
      </c>
      <c r="C12946" t="s">
        <v>4</v>
      </c>
      <c r="D12946" t="s">
        <v>60</v>
      </c>
      <c r="E12946">
        <v>22</v>
      </c>
      <c r="F12946">
        <v>2745.2487500000002</v>
      </c>
      <c r="G12946">
        <v>176614.31</v>
      </c>
      <c r="H12946">
        <v>202000.84</v>
      </c>
    </row>
    <row r="12947" spans="1:8" x14ac:dyDescent="0.25">
      <c r="A12947" t="s">
        <v>59</v>
      </c>
      <c r="B12947">
        <v>2018</v>
      </c>
      <c r="C12947" t="s">
        <v>4</v>
      </c>
      <c r="D12947" t="s">
        <v>60</v>
      </c>
      <c r="E12947">
        <v>1</v>
      </c>
      <c r="F12947">
        <v>0.41820000000000002</v>
      </c>
      <c r="G12947">
        <v>43.89</v>
      </c>
      <c r="H12947">
        <v>43.89</v>
      </c>
    </row>
    <row r="12948" spans="1:8" x14ac:dyDescent="0.25">
      <c r="A12948" t="s">
        <v>59</v>
      </c>
      <c r="B12948">
        <v>2018</v>
      </c>
      <c r="C12948" t="s">
        <v>4</v>
      </c>
      <c r="D12948" t="s">
        <v>60</v>
      </c>
      <c r="E12948">
        <v>0</v>
      </c>
      <c r="F12948">
        <v>0</v>
      </c>
      <c r="G12948">
        <v>0</v>
      </c>
      <c r="H12948">
        <v>0</v>
      </c>
    </row>
    <row r="12949" spans="1:8" x14ac:dyDescent="0.25">
      <c r="A12949" t="s">
        <v>59</v>
      </c>
      <c r="B12949">
        <v>2018</v>
      </c>
      <c r="C12949" t="s">
        <v>4</v>
      </c>
      <c r="D12949" t="s">
        <v>60</v>
      </c>
      <c r="E12949">
        <v>0</v>
      </c>
      <c r="F12949">
        <v>0</v>
      </c>
      <c r="G12949">
        <v>0</v>
      </c>
      <c r="H12949">
        <v>0</v>
      </c>
    </row>
    <row r="12950" spans="1:8" x14ac:dyDescent="0.25">
      <c r="A12950" t="s">
        <v>59</v>
      </c>
      <c r="B12950">
        <v>2018</v>
      </c>
      <c r="C12950" t="s">
        <v>4</v>
      </c>
      <c r="D12950" t="s">
        <v>60</v>
      </c>
      <c r="E12950">
        <v>0</v>
      </c>
      <c r="F12950">
        <v>0</v>
      </c>
      <c r="G12950">
        <v>0</v>
      </c>
      <c r="H12950">
        <v>0</v>
      </c>
    </row>
    <row r="12951" spans="1:8" x14ac:dyDescent="0.25">
      <c r="A12951" t="s">
        <v>59</v>
      </c>
      <c r="B12951">
        <v>2018</v>
      </c>
      <c r="C12951" t="s">
        <v>4</v>
      </c>
      <c r="D12951" t="s">
        <v>63</v>
      </c>
      <c r="E12951">
        <v>31</v>
      </c>
      <c r="F12951">
        <v>2.754</v>
      </c>
      <c r="G12951">
        <v>271.81</v>
      </c>
      <c r="H12951">
        <v>171.75</v>
      </c>
    </row>
    <row r="12952" spans="1:8" x14ac:dyDescent="0.25">
      <c r="A12952" t="s">
        <v>59</v>
      </c>
      <c r="B12952">
        <v>2018</v>
      </c>
      <c r="C12952" t="s">
        <v>4</v>
      </c>
      <c r="D12952" t="s">
        <v>60</v>
      </c>
      <c r="E12952">
        <v>0</v>
      </c>
      <c r="F12952">
        <v>0</v>
      </c>
      <c r="G12952">
        <v>0</v>
      </c>
      <c r="H12952">
        <v>0</v>
      </c>
    </row>
    <row r="12953" spans="1:8" x14ac:dyDescent="0.25">
      <c r="A12953" t="s">
        <v>59</v>
      </c>
      <c r="B12953">
        <v>2018</v>
      </c>
      <c r="C12953" t="s">
        <v>4</v>
      </c>
      <c r="D12953" t="s">
        <v>60</v>
      </c>
      <c r="E12953">
        <v>7</v>
      </c>
      <c r="F12953">
        <v>46.884810000000002</v>
      </c>
      <c r="G12953">
        <v>4332.87</v>
      </c>
      <c r="H12953">
        <v>3601.7</v>
      </c>
    </row>
    <row r="12954" spans="1:8" x14ac:dyDescent="0.25">
      <c r="A12954" t="s">
        <v>59</v>
      </c>
      <c r="B12954">
        <v>2018</v>
      </c>
      <c r="C12954" t="s">
        <v>4</v>
      </c>
      <c r="D12954" t="s">
        <v>60</v>
      </c>
      <c r="E12954">
        <v>0</v>
      </c>
      <c r="F12954">
        <v>0</v>
      </c>
      <c r="G12954">
        <v>0</v>
      </c>
      <c r="H12954">
        <v>0</v>
      </c>
    </row>
    <row r="12955" spans="1:8" x14ac:dyDescent="0.25">
      <c r="A12955" t="s">
        <v>59</v>
      </c>
      <c r="B12955">
        <v>2018</v>
      </c>
      <c r="C12955" t="s">
        <v>4</v>
      </c>
      <c r="D12955" t="s">
        <v>60</v>
      </c>
      <c r="E12955">
        <v>3</v>
      </c>
      <c r="F12955">
        <v>6.7000000000000004E-2</v>
      </c>
      <c r="G12955">
        <v>8.99</v>
      </c>
      <c r="H12955">
        <v>6.22</v>
      </c>
    </row>
    <row r="12956" spans="1:8" x14ac:dyDescent="0.25">
      <c r="A12956" t="s">
        <v>59</v>
      </c>
      <c r="B12956">
        <v>2018</v>
      </c>
      <c r="C12956" t="s">
        <v>4</v>
      </c>
      <c r="D12956" t="s">
        <v>60</v>
      </c>
      <c r="E12956">
        <v>0</v>
      </c>
      <c r="F12956">
        <v>0</v>
      </c>
      <c r="G12956">
        <v>0</v>
      </c>
      <c r="H12956">
        <v>0</v>
      </c>
    </row>
    <row r="12957" spans="1:8" x14ac:dyDescent="0.25">
      <c r="A12957" t="s">
        <v>59</v>
      </c>
      <c r="B12957">
        <v>2018</v>
      </c>
      <c r="C12957" t="s">
        <v>4</v>
      </c>
      <c r="D12957" t="s">
        <v>60</v>
      </c>
      <c r="E12957">
        <v>20</v>
      </c>
      <c r="F12957">
        <v>7.83744</v>
      </c>
      <c r="G12957">
        <v>641.79999999999995</v>
      </c>
      <c r="H12957">
        <v>240.97</v>
      </c>
    </row>
    <row r="12958" spans="1:8" x14ac:dyDescent="0.25">
      <c r="A12958" t="s">
        <v>59</v>
      </c>
      <c r="B12958">
        <v>2018</v>
      </c>
      <c r="C12958" t="s">
        <v>4</v>
      </c>
      <c r="D12958" t="s">
        <v>63</v>
      </c>
      <c r="E12958">
        <v>0</v>
      </c>
      <c r="F12958">
        <v>0</v>
      </c>
      <c r="G12958">
        <v>0</v>
      </c>
      <c r="H12958">
        <v>0</v>
      </c>
    </row>
    <row r="12959" spans="1:8" x14ac:dyDescent="0.25">
      <c r="A12959" t="s">
        <v>59</v>
      </c>
      <c r="B12959">
        <v>2018</v>
      </c>
      <c r="C12959" t="s">
        <v>4</v>
      </c>
      <c r="D12959" t="s">
        <v>60</v>
      </c>
      <c r="E12959">
        <v>0</v>
      </c>
      <c r="F12959">
        <v>0</v>
      </c>
      <c r="G12959">
        <v>0</v>
      </c>
      <c r="H12959">
        <v>0</v>
      </c>
    </row>
    <row r="12960" spans="1:8" x14ac:dyDescent="0.25">
      <c r="A12960" t="s">
        <v>59</v>
      </c>
      <c r="B12960">
        <v>2018</v>
      </c>
      <c r="C12960" t="s">
        <v>4</v>
      </c>
      <c r="D12960" t="s">
        <v>60</v>
      </c>
      <c r="E12960">
        <v>0</v>
      </c>
      <c r="F12960">
        <v>0</v>
      </c>
      <c r="G12960">
        <v>0</v>
      </c>
      <c r="H12960">
        <v>0</v>
      </c>
    </row>
    <row r="12961" spans="1:8" x14ac:dyDescent="0.25">
      <c r="A12961" t="s">
        <v>59</v>
      </c>
      <c r="B12961">
        <v>2018</v>
      </c>
      <c r="C12961" t="s">
        <v>4</v>
      </c>
      <c r="D12961" t="s">
        <v>60</v>
      </c>
      <c r="E12961">
        <v>0</v>
      </c>
      <c r="F12961">
        <v>0</v>
      </c>
      <c r="G12961">
        <v>0</v>
      </c>
      <c r="H12961">
        <v>0</v>
      </c>
    </row>
    <row r="12962" spans="1:8" x14ac:dyDescent="0.25">
      <c r="A12962" t="s">
        <v>59</v>
      </c>
      <c r="B12962">
        <v>2018</v>
      </c>
      <c r="C12962" t="s">
        <v>4</v>
      </c>
      <c r="D12962" t="s">
        <v>60</v>
      </c>
      <c r="E12962">
        <v>26</v>
      </c>
      <c r="F12962">
        <v>110.06896</v>
      </c>
      <c r="G12962">
        <v>9839.76</v>
      </c>
      <c r="H12962">
        <v>0</v>
      </c>
    </row>
    <row r="12963" spans="1:8" x14ac:dyDescent="0.25">
      <c r="A12963" t="s">
        <v>59</v>
      </c>
      <c r="B12963">
        <v>2018</v>
      </c>
      <c r="C12963" t="s">
        <v>4</v>
      </c>
      <c r="D12963" t="s">
        <v>60</v>
      </c>
      <c r="E12963">
        <v>0</v>
      </c>
      <c r="F12963">
        <v>0</v>
      </c>
      <c r="G12963">
        <v>0</v>
      </c>
      <c r="H12963">
        <v>0</v>
      </c>
    </row>
    <row r="12964" spans="1:8" x14ac:dyDescent="0.25">
      <c r="A12964" t="s">
        <v>59</v>
      </c>
      <c r="B12964">
        <v>2018</v>
      </c>
      <c r="C12964" t="s">
        <v>4</v>
      </c>
      <c r="D12964" t="s">
        <v>63</v>
      </c>
      <c r="E12964">
        <v>0</v>
      </c>
      <c r="F12964">
        <v>0</v>
      </c>
      <c r="G12964">
        <v>0</v>
      </c>
      <c r="H12964">
        <v>0</v>
      </c>
    </row>
    <row r="12965" spans="1:8" x14ac:dyDescent="0.25">
      <c r="A12965" t="s">
        <v>59</v>
      </c>
      <c r="B12965">
        <v>2018</v>
      </c>
      <c r="C12965" t="s">
        <v>4</v>
      </c>
      <c r="D12965" t="s">
        <v>64</v>
      </c>
      <c r="E12965">
        <v>0</v>
      </c>
      <c r="F12965">
        <v>0</v>
      </c>
      <c r="G12965">
        <v>0</v>
      </c>
      <c r="H12965">
        <v>0</v>
      </c>
    </row>
    <row r="12966" spans="1:8" x14ac:dyDescent="0.25">
      <c r="A12966" t="s">
        <v>59</v>
      </c>
      <c r="B12966">
        <v>2018</v>
      </c>
      <c r="C12966" t="s">
        <v>4</v>
      </c>
      <c r="D12966" t="s">
        <v>61</v>
      </c>
      <c r="E12966">
        <v>7</v>
      </c>
      <c r="F12966">
        <v>64.237399999999994</v>
      </c>
      <c r="G12966">
        <v>5151.88</v>
      </c>
      <c r="H12966">
        <v>5178.58</v>
      </c>
    </row>
    <row r="12967" spans="1:8" x14ac:dyDescent="0.25">
      <c r="A12967" t="s">
        <v>59</v>
      </c>
      <c r="B12967">
        <v>2018</v>
      </c>
      <c r="C12967" t="s">
        <v>4</v>
      </c>
      <c r="D12967" t="s">
        <v>61</v>
      </c>
      <c r="E12967">
        <v>0</v>
      </c>
      <c r="F12967">
        <v>0</v>
      </c>
      <c r="G12967">
        <v>0</v>
      </c>
      <c r="H12967">
        <v>0</v>
      </c>
    </row>
    <row r="12968" spans="1:8" x14ac:dyDescent="0.25">
      <c r="A12968" t="s">
        <v>59</v>
      </c>
      <c r="B12968">
        <v>2018</v>
      </c>
      <c r="C12968" t="s">
        <v>4</v>
      </c>
      <c r="D12968" t="s">
        <v>61</v>
      </c>
      <c r="E12968">
        <v>4</v>
      </c>
      <c r="F12968">
        <v>3.7050000000000001</v>
      </c>
      <c r="G12968">
        <v>312.18</v>
      </c>
      <c r="H12968">
        <v>190.73</v>
      </c>
    </row>
    <row r="12969" spans="1:8" x14ac:dyDescent="0.25">
      <c r="A12969" t="s">
        <v>59</v>
      </c>
      <c r="B12969">
        <v>2018</v>
      </c>
      <c r="C12969" t="s">
        <v>4</v>
      </c>
      <c r="D12969" t="s">
        <v>60</v>
      </c>
      <c r="E12969">
        <v>11</v>
      </c>
      <c r="F12969">
        <v>26.846640000000001</v>
      </c>
      <c r="G12969">
        <v>2678.45</v>
      </c>
      <c r="H12969">
        <v>3292.58</v>
      </c>
    </row>
    <row r="12970" spans="1:8" x14ac:dyDescent="0.25">
      <c r="A12970" t="s">
        <v>59</v>
      </c>
      <c r="B12970">
        <v>2018</v>
      </c>
      <c r="C12970" t="s">
        <v>4</v>
      </c>
      <c r="D12970" t="s">
        <v>60</v>
      </c>
      <c r="E12970">
        <v>497</v>
      </c>
      <c r="F12970">
        <v>4835.0798699999996</v>
      </c>
      <c r="G12970">
        <v>410058.11</v>
      </c>
      <c r="H12970">
        <v>467104.54</v>
      </c>
    </row>
    <row r="12971" spans="1:8" x14ac:dyDescent="0.25">
      <c r="A12971" t="s">
        <v>59</v>
      </c>
      <c r="B12971">
        <v>2018</v>
      </c>
      <c r="C12971" t="s">
        <v>4</v>
      </c>
      <c r="D12971" t="s">
        <v>60</v>
      </c>
      <c r="E12971">
        <v>409</v>
      </c>
      <c r="F12971">
        <v>568.02206999999999</v>
      </c>
      <c r="G12971">
        <v>71544.33</v>
      </c>
      <c r="H12971">
        <v>79446.600000000006</v>
      </c>
    </row>
    <row r="12972" spans="1:8" x14ac:dyDescent="0.25">
      <c r="A12972" t="s">
        <v>59</v>
      </c>
      <c r="B12972">
        <v>2018</v>
      </c>
      <c r="C12972" t="s">
        <v>4</v>
      </c>
      <c r="D12972" t="s">
        <v>60</v>
      </c>
      <c r="E12972">
        <v>3238</v>
      </c>
      <c r="F12972">
        <v>1281.95135</v>
      </c>
      <c r="G12972">
        <v>112526.48</v>
      </c>
      <c r="H12972">
        <v>121913.32</v>
      </c>
    </row>
    <row r="12973" spans="1:8" x14ac:dyDescent="0.25">
      <c r="A12973" t="s">
        <v>59</v>
      </c>
      <c r="B12973">
        <v>2018</v>
      </c>
      <c r="C12973" t="s">
        <v>4</v>
      </c>
      <c r="D12973" t="s">
        <v>61</v>
      </c>
      <c r="E12973">
        <v>0</v>
      </c>
      <c r="F12973">
        <v>0</v>
      </c>
      <c r="G12973">
        <v>0</v>
      </c>
      <c r="H12973">
        <v>0</v>
      </c>
    </row>
    <row r="12974" spans="1:8" x14ac:dyDescent="0.25">
      <c r="A12974" t="s">
        <v>59</v>
      </c>
      <c r="B12974">
        <v>2018</v>
      </c>
      <c r="C12974" t="s">
        <v>4</v>
      </c>
      <c r="D12974" t="s">
        <v>60</v>
      </c>
      <c r="E12974">
        <v>0</v>
      </c>
      <c r="F12974">
        <v>0</v>
      </c>
      <c r="G12974">
        <v>0</v>
      </c>
      <c r="H12974">
        <v>0</v>
      </c>
    </row>
    <row r="12975" spans="1:8" x14ac:dyDescent="0.25">
      <c r="A12975" t="s">
        <v>59</v>
      </c>
      <c r="B12975">
        <v>2018</v>
      </c>
      <c r="C12975" t="s">
        <v>4</v>
      </c>
      <c r="D12975" t="s">
        <v>62</v>
      </c>
      <c r="E12975">
        <v>1</v>
      </c>
      <c r="F12975">
        <v>391.15199999999999</v>
      </c>
      <c r="G12975">
        <v>36364.720000000001</v>
      </c>
      <c r="H12975">
        <v>72961.570000000007</v>
      </c>
    </row>
    <row r="12976" spans="1:8" x14ac:dyDescent="0.25">
      <c r="A12976" t="s">
        <v>59</v>
      </c>
      <c r="B12976">
        <v>2018</v>
      </c>
      <c r="C12976" t="s">
        <v>4</v>
      </c>
      <c r="D12976" t="s">
        <v>60</v>
      </c>
      <c r="E12976">
        <v>0</v>
      </c>
      <c r="F12976">
        <v>0</v>
      </c>
      <c r="G12976">
        <v>0</v>
      </c>
      <c r="H12976">
        <v>0</v>
      </c>
    </row>
    <row r="12977" spans="1:8" x14ac:dyDescent="0.25">
      <c r="A12977" t="s">
        <v>59</v>
      </c>
      <c r="B12977">
        <v>2018</v>
      </c>
      <c r="C12977" t="s">
        <v>4</v>
      </c>
      <c r="D12977" t="s">
        <v>60</v>
      </c>
      <c r="E12977">
        <v>0</v>
      </c>
      <c r="F12977">
        <v>0</v>
      </c>
      <c r="G12977">
        <v>0</v>
      </c>
      <c r="H12977">
        <v>0</v>
      </c>
    </row>
    <row r="12978" spans="1:8" x14ac:dyDescent="0.25">
      <c r="A12978" t="s">
        <v>59</v>
      </c>
      <c r="B12978">
        <v>2018</v>
      </c>
      <c r="C12978" t="s">
        <v>4</v>
      </c>
      <c r="D12978" t="s">
        <v>60</v>
      </c>
      <c r="E12978">
        <v>0</v>
      </c>
      <c r="F12978">
        <v>0</v>
      </c>
      <c r="G12978">
        <v>0</v>
      </c>
      <c r="H12978">
        <v>0</v>
      </c>
    </row>
    <row r="12979" spans="1:8" x14ac:dyDescent="0.25">
      <c r="A12979" t="s">
        <v>59</v>
      </c>
      <c r="B12979">
        <v>2018</v>
      </c>
      <c r="C12979" t="s">
        <v>4</v>
      </c>
      <c r="D12979" t="s">
        <v>60</v>
      </c>
      <c r="E12979">
        <v>2</v>
      </c>
      <c r="F12979">
        <v>8.3000000000000004E-2</v>
      </c>
      <c r="G12979">
        <v>6.56</v>
      </c>
      <c r="H12979">
        <v>6.92</v>
      </c>
    </row>
    <row r="12980" spans="1:8" x14ac:dyDescent="0.25">
      <c r="A12980" t="s">
        <v>59</v>
      </c>
      <c r="B12980">
        <v>2018</v>
      </c>
      <c r="C12980" t="s">
        <v>4</v>
      </c>
      <c r="D12980" t="s">
        <v>62</v>
      </c>
      <c r="E12980">
        <v>31</v>
      </c>
      <c r="F12980">
        <v>251.87071</v>
      </c>
      <c r="G12980">
        <v>23435.42</v>
      </c>
      <c r="H12980">
        <v>25815.39</v>
      </c>
    </row>
    <row r="12981" spans="1:8" x14ac:dyDescent="0.25">
      <c r="A12981" t="s">
        <v>59</v>
      </c>
      <c r="B12981">
        <v>2018</v>
      </c>
      <c r="C12981" t="s">
        <v>4</v>
      </c>
      <c r="D12981" t="s">
        <v>62</v>
      </c>
      <c r="E12981">
        <v>49</v>
      </c>
      <c r="F12981">
        <v>55.744219999999999</v>
      </c>
      <c r="G12981">
        <v>7557.2</v>
      </c>
      <c r="H12981">
        <v>15073.62</v>
      </c>
    </row>
    <row r="12982" spans="1:8" x14ac:dyDescent="0.25">
      <c r="A12982" t="s">
        <v>59</v>
      </c>
      <c r="B12982">
        <v>2018</v>
      </c>
      <c r="C12982" t="s">
        <v>4</v>
      </c>
      <c r="D12982" t="s">
        <v>62</v>
      </c>
      <c r="E12982">
        <v>338</v>
      </c>
      <c r="F12982">
        <v>111.77119999999999</v>
      </c>
      <c r="G12982">
        <v>10853.62</v>
      </c>
      <c r="H12982">
        <v>14175.06</v>
      </c>
    </row>
    <row r="12983" spans="1:8" x14ac:dyDescent="0.25">
      <c r="A12983" t="s">
        <v>59</v>
      </c>
      <c r="B12983">
        <v>2018</v>
      </c>
      <c r="C12983" t="s">
        <v>4</v>
      </c>
      <c r="D12983" t="s">
        <v>60</v>
      </c>
      <c r="E12983">
        <v>63</v>
      </c>
      <c r="F12983">
        <v>378.31</v>
      </c>
      <c r="G12983">
        <v>24210.14</v>
      </c>
      <c r="H12983">
        <v>24131.78</v>
      </c>
    </row>
    <row r="12984" spans="1:8" x14ac:dyDescent="0.25">
      <c r="A12984" t="s">
        <v>59</v>
      </c>
      <c r="B12984">
        <v>2018</v>
      </c>
      <c r="C12984" t="s">
        <v>4</v>
      </c>
      <c r="D12984" t="s">
        <v>60</v>
      </c>
      <c r="E12984">
        <v>1</v>
      </c>
      <c r="F12984">
        <v>0.14599999999999999</v>
      </c>
      <c r="G12984">
        <v>9.8800000000000008</v>
      </c>
      <c r="H12984">
        <v>24.54</v>
      </c>
    </row>
    <row r="12985" spans="1:8" x14ac:dyDescent="0.25">
      <c r="A12985" t="s">
        <v>59</v>
      </c>
      <c r="B12985">
        <v>2018</v>
      </c>
      <c r="C12985" t="s">
        <v>4</v>
      </c>
      <c r="D12985" t="s">
        <v>60</v>
      </c>
      <c r="E12985">
        <v>0</v>
      </c>
      <c r="F12985">
        <v>0</v>
      </c>
      <c r="G12985">
        <v>0</v>
      </c>
      <c r="H12985">
        <v>0</v>
      </c>
    </row>
    <row r="12986" spans="1:8" x14ac:dyDescent="0.25">
      <c r="A12986" t="s">
        <v>59</v>
      </c>
      <c r="B12986">
        <v>2018</v>
      </c>
      <c r="C12986" t="s">
        <v>4</v>
      </c>
      <c r="D12986" t="s">
        <v>60</v>
      </c>
      <c r="E12986">
        <v>0</v>
      </c>
      <c r="F12986">
        <v>0</v>
      </c>
      <c r="G12986">
        <v>0</v>
      </c>
      <c r="H12986">
        <v>0</v>
      </c>
    </row>
    <row r="12987" spans="1:8" x14ac:dyDescent="0.25">
      <c r="A12987" t="s">
        <v>59</v>
      </c>
      <c r="B12987">
        <v>2018</v>
      </c>
      <c r="C12987" t="s">
        <v>4</v>
      </c>
      <c r="D12987" t="s">
        <v>61</v>
      </c>
      <c r="E12987">
        <v>5</v>
      </c>
      <c r="F12987">
        <v>19649.204000000002</v>
      </c>
      <c r="G12987">
        <v>1433644.21</v>
      </c>
      <c r="H12987">
        <v>1433589.69</v>
      </c>
    </row>
    <row r="12988" spans="1:8" x14ac:dyDescent="0.25">
      <c r="A12988" t="s">
        <v>59</v>
      </c>
      <c r="B12988">
        <v>2018</v>
      </c>
      <c r="C12988" t="s">
        <v>4</v>
      </c>
      <c r="D12988" t="s">
        <v>60</v>
      </c>
      <c r="E12988">
        <v>0</v>
      </c>
      <c r="F12988">
        <v>0</v>
      </c>
      <c r="G12988">
        <v>0</v>
      </c>
      <c r="H12988">
        <v>0</v>
      </c>
    </row>
    <row r="12989" spans="1:8" x14ac:dyDescent="0.25">
      <c r="A12989" t="s">
        <v>59</v>
      </c>
      <c r="B12989">
        <v>2018</v>
      </c>
      <c r="C12989" t="s">
        <v>4</v>
      </c>
      <c r="D12989" t="s">
        <v>60</v>
      </c>
      <c r="E12989">
        <v>0</v>
      </c>
      <c r="F12989">
        <v>0</v>
      </c>
      <c r="G12989">
        <v>0</v>
      </c>
      <c r="H12989">
        <v>0</v>
      </c>
    </row>
    <row r="12990" spans="1:8" x14ac:dyDescent="0.25">
      <c r="A12990" t="s">
        <v>59</v>
      </c>
      <c r="B12990">
        <v>2018</v>
      </c>
      <c r="C12990" t="s">
        <v>4</v>
      </c>
      <c r="D12990" t="s">
        <v>60</v>
      </c>
      <c r="E12990">
        <v>0</v>
      </c>
      <c r="F12990">
        <v>0</v>
      </c>
      <c r="G12990">
        <v>0</v>
      </c>
      <c r="H12990">
        <v>0</v>
      </c>
    </row>
    <row r="12991" spans="1:8" x14ac:dyDescent="0.25">
      <c r="A12991" t="s">
        <v>59</v>
      </c>
      <c r="B12991">
        <v>2018</v>
      </c>
      <c r="C12991" t="s">
        <v>4</v>
      </c>
      <c r="D12991" t="s">
        <v>60</v>
      </c>
      <c r="E12991">
        <v>0</v>
      </c>
      <c r="F12991">
        <v>0</v>
      </c>
      <c r="G12991">
        <v>0</v>
      </c>
      <c r="H12991">
        <v>0</v>
      </c>
    </row>
    <row r="12992" spans="1:8" x14ac:dyDescent="0.25">
      <c r="A12992" t="s">
        <v>59</v>
      </c>
      <c r="B12992">
        <v>2018</v>
      </c>
      <c r="C12992" t="s">
        <v>4</v>
      </c>
      <c r="D12992" t="s">
        <v>60</v>
      </c>
      <c r="E12992">
        <v>10</v>
      </c>
      <c r="F12992">
        <v>8.1411599999999993</v>
      </c>
      <c r="G12992">
        <v>740.75</v>
      </c>
      <c r="H12992">
        <v>833.77</v>
      </c>
    </row>
    <row r="12993" spans="1:8" x14ac:dyDescent="0.25">
      <c r="A12993" t="s">
        <v>59</v>
      </c>
      <c r="B12993">
        <v>2018</v>
      </c>
      <c r="C12993" t="s">
        <v>4</v>
      </c>
      <c r="D12993" t="s">
        <v>60</v>
      </c>
      <c r="E12993">
        <v>165</v>
      </c>
      <c r="F12993">
        <v>90.886080000000007</v>
      </c>
      <c r="G12993">
        <v>11597.61</v>
      </c>
      <c r="H12993">
        <v>11975.7</v>
      </c>
    </row>
    <row r="12994" spans="1:8" x14ac:dyDescent="0.25">
      <c r="A12994" t="s">
        <v>59</v>
      </c>
      <c r="B12994">
        <v>2018</v>
      </c>
      <c r="C12994" t="s">
        <v>4</v>
      </c>
      <c r="D12994" t="s">
        <v>60</v>
      </c>
      <c r="E12994">
        <v>1</v>
      </c>
      <c r="F12994">
        <v>0</v>
      </c>
      <c r="G12994">
        <v>0.7</v>
      </c>
      <c r="H12994">
        <v>1.74</v>
      </c>
    </row>
    <row r="12995" spans="1:8" x14ac:dyDescent="0.25">
      <c r="A12995" t="s">
        <v>59</v>
      </c>
      <c r="B12995">
        <v>2018</v>
      </c>
      <c r="C12995" t="s">
        <v>4</v>
      </c>
      <c r="D12995" t="s">
        <v>60</v>
      </c>
      <c r="E12995">
        <v>90</v>
      </c>
      <c r="F12995">
        <v>540.69803999999999</v>
      </c>
      <c r="G12995">
        <v>36839.67</v>
      </c>
      <c r="H12995">
        <v>43402.99</v>
      </c>
    </row>
    <row r="12996" spans="1:8" x14ac:dyDescent="0.25">
      <c r="A12996" t="s">
        <v>59</v>
      </c>
      <c r="B12996">
        <v>2018</v>
      </c>
      <c r="C12996" t="s">
        <v>4</v>
      </c>
      <c r="D12996" t="s">
        <v>60</v>
      </c>
      <c r="E12996">
        <v>59</v>
      </c>
      <c r="F12996">
        <v>92.442019999999999</v>
      </c>
      <c r="G12996">
        <v>8283.4599999999991</v>
      </c>
      <c r="H12996">
        <v>9910.48</v>
      </c>
    </row>
    <row r="12997" spans="1:8" x14ac:dyDescent="0.25">
      <c r="A12997" t="s">
        <v>59</v>
      </c>
      <c r="B12997">
        <v>2018</v>
      </c>
      <c r="C12997" t="s">
        <v>4</v>
      </c>
      <c r="D12997" t="s">
        <v>60</v>
      </c>
      <c r="E12997">
        <v>586</v>
      </c>
      <c r="F12997">
        <v>328.73129999999998</v>
      </c>
      <c r="G12997">
        <v>25051.119999999999</v>
      </c>
      <c r="H12997">
        <v>29467.27</v>
      </c>
    </row>
    <row r="12998" spans="1:8" x14ac:dyDescent="0.25">
      <c r="A12998" t="s">
        <v>59</v>
      </c>
      <c r="B12998">
        <v>2018</v>
      </c>
      <c r="C12998" t="s">
        <v>4</v>
      </c>
      <c r="D12998" t="s">
        <v>60</v>
      </c>
      <c r="E12998">
        <v>0</v>
      </c>
      <c r="F12998">
        <v>0</v>
      </c>
      <c r="G12998">
        <v>0</v>
      </c>
      <c r="H12998">
        <v>0</v>
      </c>
    </row>
    <row r="12999" spans="1:8" x14ac:dyDescent="0.25">
      <c r="A12999" t="s">
        <v>59</v>
      </c>
      <c r="B12999">
        <v>2018</v>
      </c>
      <c r="C12999" t="s">
        <v>4</v>
      </c>
      <c r="D12999" t="s">
        <v>62</v>
      </c>
      <c r="E12999">
        <v>0</v>
      </c>
      <c r="F12999">
        <v>0</v>
      </c>
      <c r="G12999">
        <v>0</v>
      </c>
      <c r="H12999">
        <v>0</v>
      </c>
    </row>
    <row r="13000" spans="1:8" x14ac:dyDescent="0.25">
      <c r="A13000" t="s">
        <v>59</v>
      </c>
      <c r="B13000">
        <v>2018</v>
      </c>
      <c r="C13000" t="s">
        <v>4</v>
      </c>
      <c r="D13000" t="s">
        <v>60</v>
      </c>
      <c r="E13000">
        <v>0</v>
      </c>
      <c r="F13000">
        <v>0</v>
      </c>
      <c r="G13000">
        <v>0</v>
      </c>
      <c r="H13000">
        <v>0</v>
      </c>
    </row>
    <row r="13001" spans="1:8" x14ac:dyDescent="0.25">
      <c r="A13001" t="s">
        <v>59</v>
      </c>
      <c r="B13001">
        <v>2018</v>
      </c>
      <c r="C13001" t="s">
        <v>4</v>
      </c>
      <c r="D13001" t="s">
        <v>60</v>
      </c>
      <c r="E13001">
        <v>0</v>
      </c>
      <c r="F13001">
        <v>0</v>
      </c>
      <c r="G13001">
        <v>0</v>
      </c>
      <c r="H13001">
        <v>0</v>
      </c>
    </row>
    <row r="13002" spans="1:8" x14ac:dyDescent="0.25">
      <c r="A13002" t="s">
        <v>59</v>
      </c>
      <c r="B13002">
        <v>2018</v>
      </c>
      <c r="C13002" t="s">
        <v>4</v>
      </c>
      <c r="D13002" t="s">
        <v>60</v>
      </c>
      <c r="E13002">
        <v>0</v>
      </c>
      <c r="F13002">
        <v>0</v>
      </c>
      <c r="G13002">
        <v>0</v>
      </c>
      <c r="H13002">
        <v>0</v>
      </c>
    </row>
    <row r="13003" spans="1:8" x14ac:dyDescent="0.25">
      <c r="A13003" t="s">
        <v>59</v>
      </c>
      <c r="B13003">
        <v>2018</v>
      </c>
      <c r="C13003" t="s">
        <v>4</v>
      </c>
      <c r="D13003" t="s">
        <v>60</v>
      </c>
      <c r="E13003">
        <v>1</v>
      </c>
      <c r="F13003">
        <v>168.304</v>
      </c>
      <c r="G13003">
        <v>10879.26</v>
      </c>
      <c r="H13003">
        <v>10879.26</v>
      </c>
    </row>
    <row r="13004" spans="1:8" x14ac:dyDescent="0.25">
      <c r="A13004" t="s">
        <v>59</v>
      </c>
      <c r="B13004">
        <v>2018</v>
      </c>
      <c r="C13004" t="s">
        <v>4</v>
      </c>
      <c r="D13004" t="s">
        <v>60</v>
      </c>
      <c r="E13004">
        <v>4</v>
      </c>
      <c r="F13004">
        <v>8.577</v>
      </c>
      <c r="G13004">
        <v>872.78</v>
      </c>
      <c r="H13004">
        <v>0</v>
      </c>
    </row>
    <row r="13005" spans="1:8" x14ac:dyDescent="0.25">
      <c r="A13005" t="s">
        <v>59</v>
      </c>
      <c r="B13005">
        <v>2018</v>
      </c>
      <c r="C13005" t="s">
        <v>4</v>
      </c>
      <c r="D13005" t="s">
        <v>60</v>
      </c>
      <c r="E13005">
        <v>45</v>
      </c>
      <c r="F13005">
        <v>313.11691000000002</v>
      </c>
      <c r="G13005">
        <v>21987.35</v>
      </c>
      <c r="H13005">
        <v>27593.61</v>
      </c>
    </row>
    <row r="13006" spans="1:8" x14ac:dyDescent="0.25">
      <c r="A13006" t="s">
        <v>59</v>
      </c>
      <c r="B13006">
        <v>2018</v>
      </c>
      <c r="C13006" t="s">
        <v>4</v>
      </c>
      <c r="D13006" t="s">
        <v>60</v>
      </c>
      <c r="E13006">
        <v>27</v>
      </c>
      <c r="F13006">
        <v>36.821599999999997</v>
      </c>
      <c r="G13006">
        <v>3187.56</v>
      </c>
      <c r="H13006">
        <v>3430.76</v>
      </c>
    </row>
    <row r="13007" spans="1:8" x14ac:dyDescent="0.25">
      <c r="A13007" t="s">
        <v>59</v>
      </c>
      <c r="B13007">
        <v>2018</v>
      </c>
      <c r="C13007" t="s">
        <v>4</v>
      </c>
      <c r="D13007" t="s">
        <v>60</v>
      </c>
      <c r="E13007">
        <v>241</v>
      </c>
      <c r="F13007">
        <v>134.59605999999999</v>
      </c>
      <c r="G13007">
        <v>9912.51</v>
      </c>
      <c r="H13007">
        <v>13900.96</v>
      </c>
    </row>
    <row r="13008" spans="1:8" x14ac:dyDescent="0.25">
      <c r="A13008" t="s">
        <v>59</v>
      </c>
      <c r="B13008">
        <v>2018</v>
      </c>
      <c r="C13008" t="s">
        <v>4</v>
      </c>
      <c r="D13008" t="s">
        <v>64</v>
      </c>
      <c r="E13008">
        <v>1</v>
      </c>
      <c r="F13008">
        <v>20765.509538999999</v>
      </c>
      <c r="G13008">
        <v>1607706.51</v>
      </c>
      <c r="H13008">
        <v>1595759.08</v>
      </c>
    </row>
    <row r="13009" spans="1:8" x14ac:dyDescent="0.25">
      <c r="A13009" t="s">
        <v>59</v>
      </c>
      <c r="B13009">
        <v>2018</v>
      </c>
      <c r="C13009" t="s">
        <v>4</v>
      </c>
      <c r="D13009" t="s">
        <v>60</v>
      </c>
      <c r="E13009">
        <v>0</v>
      </c>
      <c r="F13009">
        <v>0</v>
      </c>
      <c r="G13009">
        <v>0</v>
      </c>
      <c r="H13009">
        <v>0</v>
      </c>
    </row>
    <row r="13010" spans="1:8" x14ac:dyDescent="0.25">
      <c r="A13010" t="s">
        <v>59</v>
      </c>
      <c r="B13010">
        <v>2018</v>
      </c>
      <c r="C13010" t="s">
        <v>4</v>
      </c>
      <c r="D13010" t="s">
        <v>60</v>
      </c>
      <c r="E13010">
        <v>0</v>
      </c>
      <c r="F13010">
        <v>0</v>
      </c>
      <c r="G13010">
        <v>0</v>
      </c>
      <c r="H13010">
        <v>0</v>
      </c>
    </row>
    <row r="13011" spans="1:8" x14ac:dyDescent="0.25">
      <c r="A13011" t="s">
        <v>59</v>
      </c>
      <c r="B13011">
        <v>2018</v>
      </c>
      <c r="C13011" t="s">
        <v>4</v>
      </c>
      <c r="D13011" t="s">
        <v>60</v>
      </c>
      <c r="E13011">
        <v>0</v>
      </c>
      <c r="F13011">
        <v>0</v>
      </c>
      <c r="G13011">
        <v>0</v>
      </c>
      <c r="H13011">
        <v>0</v>
      </c>
    </row>
    <row r="13012" spans="1:8" x14ac:dyDescent="0.25">
      <c r="A13012" t="s">
        <v>59</v>
      </c>
      <c r="B13012">
        <v>2018</v>
      </c>
      <c r="C13012" t="s">
        <v>4</v>
      </c>
      <c r="D13012" t="s">
        <v>60</v>
      </c>
      <c r="E13012">
        <v>0</v>
      </c>
      <c r="F13012">
        <v>0</v>
      </c>
      <c r="G13012">
        <v>0</v>
      </c>
      <c r="H13012">
        <v>0</v>
      </c>
    </row>
    <row r="13013" spans="1:8" x14ac:dyDescent="0.25">
      <c r="A13013" t="s">
        <v>59</v>
      </c>
      <c r="B13013">
        <v>2018</v>
      </c>
      <c r="C13013" t="s">
        <v>4</v>
      </c>
      <c r="D13013" t="s">
        <v>60</v>
      </c>
      <c r="E13013">
        <v>0</v>
      </c>
      <c r="F13013">
        <v>0</v>
      </c>
      <c r="G13013">
        <v>0</v>
      </c>
      <c r="H13013">
        <v>0</v>
      </c>
    </row>
    <row r="13014" spans="1:8" x14ac:dyDescent="0.25">
      <c r="A13014" t="s">
        <v>59</v>
      </c>
      <c r="B13014">
        <v>2018</v>
      </c>
      <c r="C13014" t="s">
        <v>4</v>
      </c>
      <c r="D13014" t="s">
        <v>61</v>
      </c>
      <c r="E13014">
        <v>0</v>
      </c>
      <c r="F13014">
        <v>0</v>
      </c>
      <c r="G13014">
        <v>0</v>
      </c>
      <c r="H13014">
        <v>0</v>
      </c>
    </row>
    <row r="13015" spans="1:8" x14ac:dyDescent="0.25">
      <c r="A13015" t="s">
        <v>59</v>
      </c>
      <c r="B13015">
        <v>2018</v>
      </c>
      <c r="C13015" t="s">
        <v>4</v>
      </c>
      <c r="D13015" t="s">
        <v>61</v>
      </c>
      <c r="E13015">
        <v>296</v>
      </c>
      <c r="F13015">
        <v>35845.427009999999</v>
      </c>
      <c r="G13015">
        <v>2997200.84</v>
      </c>
      <c r="H13015">
        <v>2994871.27</v>
      </c>
    </row>
    <row r="13016" spans="1:8" x14ac:dyDescent="0.25">
      <c r="A13016" t="s">
        <v>59</v>
      </c>
      <c r="B13016">
        <v>2018</v>
      </c>
      <c r="C13016" t="s">
        <v>4</v>
      </c>
      <c r="D13016" t="s">
        <v>61</v>
      </c>
      <c r="E13016">
        <v>2</v>
      </c>
      <c r="F13016">
        <v>1.95024</v>
      </c>
      <c r="G13016">
        <v>173.25</v>
      </c>
      <c r="H13016">
        <v>11.89</v>
      </c>
    </row>
    <row r="13017" spans="1:8" x14ac:dyDescent="0.25">
      <c r="A13017" t="s">
        <v>59</v>
      </c>
      <c r="B13017">
        <v>2018</v>
      </c>
      <c r="C13017" t="s">
        <v>4</v>
      </c>
      <c r="D13017" t="s">
        <v>60</v>
      </c>
      <c r="E13017">
        <v>0</v>
      </c>
      <c r="F13017">
        <v>0</v>
      </c>
      <c r="G13017">
        <v>0</v>
      </c>
      <c r="H13017">
        <v>0</v>
      </c>
    </row>
    <row r="13018" spans="1:8" x14ac:dyDescent="0.25">
      <c r="A13018" t="s">
        <v>59</v>
      </c>
      <c r="B13018">
        <v>2018</v>
      </c>
      <c r="C13018" t="s">
        <v>3</v>
      </c>
      <c r="D13018" t="s">
        <v>61</v>
      </c>
      <c r="E13018">
        <v>0</v>
      </c>
      <c r="F13018">
        <v>0</v>
      </c>
      <c r="G13018">
        <v>0</v>
      </c>
      <c r="H13018">
        <v>0</v>
      </c>
    </row>
    <row r="13019" spans="1:8" x14ac:dyDescent="0.25">
      <c r="A13019" t="s">
        <v>59</v>
      </c>
      <c r="B13019">
        <v>2018</v>
      </c>
      <c r="C13019" t="s">
        <v>3</v>
      </c>
      <c r="D13019" t="s">
        <v>60</v>
      </c>
      <c r="E13019">
        <v>0</v>
      </c>
      <c r="F13019">
        <v>0</v>
      </c>
      <c r="G13019">
        <v>0</v>
      </c>
      <c r="H13019">
        <v>0</v>
      </c>
    </row>
    <row r="13020" spans="1:8" x14ac:dyDescent="0.25">
      <c r="A13020" t="s">
        <v>59</v>
      </c>
      <c r="B13020">
        <v>2018</v>
      </c>
      <c r="C13020" t="s">
        <v>3</v>
      </c>
      <c r="D13020" t="s">
        <v>62</v>
      </c>
      <c r="E13020">
        <v>1</v>
      </c>
      <c r="F13020">
        <v>355.44</v>
      </c>
      <c r="G13020">
        <v>33486.97</v>
      </c>
      <c r="H13020">
        <v>0</v>
      </c>
    </row>
    <row r="13021" spans="1:8" x14ac:dyDescent="0.25">
      <c r="A13021" t="s">
        <v>59</v>
      </c>
      <c r="B13021">
        <v>2018</v>
      </c>
      <c r="C13021" t="s">
        <v>3</v>
      </c>
      <c r="D13021" t="s">
        <v>60</v>
      </c>
      <c r="E13021">
        <v>0</v>
      </c>
      <c r="F13021">
        <v>0</v>
      </c>
      <c r="G13021">
        <v>0</v>
      </c>
      <c r="H13021">
        <v>0</v>
      </c>
    </row>
    <row r="13022" spans="1:8" x14ac:dyDescent="0.25">
      <c r="A13022" t="s">
        <v>59</v>
      </c>
      <c r="B13022">
        <v>2018</v>
      </c>
      <c r="C13022" t="s">
        <v>3</v>
      </c>
      <c r="D13022" t="s">
        <v>60</v>
      </c>
      <c r="E13022">
        <v>0</v>
      </c>
      <c r="F13022">
        <v>0</v>
      </c>
      <c r="G13022">
        <v>0</v>
      </c>
      <c r="H13022">
        <v>0</v>
      </c>
    </row>
    <row r="13023" spans="1:8" x14ac:dyDescent="0.25">
      <c r="A13023" t="s">
        <v>59</v>
      </c>
      <c r="B13023">
        <v>2018</v>
      </c>
      <c r="C13023" t="s">
        <v>3</v>
      </c>
      <c r="D13023" t="s">
        <v>60</v>
      </c>
      <c r="E13023">
        <v>0</v>
      </c>
      <c r="F13023">
        <v>0</v>
      </c>
      <c r="G13023">
        <v>0</v>
      </c>
      <c r="H13023">
        <v>0</v>
      </c>
    </row>
    <row r="13024" spans="1:8" x14ac:dyDescent="0.25">
      <c r="A13024" t="s">
        <v>59</v>
      </c>
      <c r="B13024">
        <v>2018</v>
      </c>
      <c r="C13024" t="s">
        <v>3</v>
      </c>
      <c r="D13024" t="s">
        <v>60</v>
      </c>
      <c r="E13024">
        <v>0</v>
      </c>
      <c r="F13024">
        <v>0</v>
      </c>
      <c r="G13024">
        <v>0</v>
      </c>
      <c r="H13024">
        <v>0</v>
      </c>
    </row>
    <row r="13025" spans="1:8" x14ac:dyDescent="0.25">
      <c r="A13025" t="s">
        <v>59</v>
      </c>
      <c r="B13025">
        <v>2018</v>
      </c>
      <c r="C13025" t="s">
        <v>3</v>
      </c>
      <c r="D13025" t="s">
        <v>61</v>
      </c>
      <c r="E13025">
        <v>5</v>
      </c>
      <c r="F13025">
        <v>21360.887999999999</v>
      </c>
      <c r="G13025">
        <v>1557232.78</v>
      </c>
      <c r="H13025">
        <v>1580946.56</v>
      </c>
    </row>
    <row r="13026" spans="1:8" x14ac:dyDescent="0.25">
      <c r="A13026" t="s">
        <v>59</v>
      </c>
      <c r="B13026">
        <v>2018</v>
      </c>
      <c r="C13026" t="s">
        <v>3</v>
      </c>
      <c r="D13026" t="s">
        <v>60</v>
      </c>
      <c r="E13026">
        <v>0</v>
      </c>
      <c r="F13026">
        <v>0</v>
      </c>
      <c r="G13026">
        <v>0</v>
      </c>
      <c r="H13026">
        <v>0</v>
      </c>
    </row>
    <row r="13027" spans="1:8" x14ac:dyDescent="0.25">
      <c r="A13027" t="s">
        <v>59</v>
      </c>
      <c r="B13027">
        <v>2018</v>
      </c>
      <c r="C13027" t="s">
        <v>3</v>
      </c>
      <c r="D13027" t="s">
        <v>60</v>
      </c>
      <c r="E13027">
        <v>0</v>
      </c>
      <c r="F13027">
        <v>0</v>
      </c>
      <c r="G13027">
        <v>0</v>
      </c>
      <c r="H13027">
        <v>0</v>
      </c>
    </row>
    <row r="13028" spans="1:8" x14ac:dyDescent="0.25">
      <c r="A13028" t="s">
        <v>59</v>
      </c>
      <c r="B13028">
        <v>2018</v>
      </c>
      <c r="C13028" t="s">
        <v>3</v>
      </c>
      <c r="D13028" t="s">
        <v>60</v>
      </c>
      <c r="E13028">
        <v>0</v>
      </c>
      <c r="F13028">
        <v>0</v>
      </c>
      <c r="G13028">
        <v>0</v>
      </c>
      <c r="H13028">
        <v>0</v>
      </c>
    </row>
    <row r="13029" spans="1:8" x14ac:dyDescent="0.25">
      <c r="A13029" t="s">
        <v>59</v>
      </c>
      <c r="B13029">
        <v>2018</v>
      </c>
      <c r="C13029" t="s">
        <v>3</v>
      </c>
      <c r="D13029" t="s">
        <v>60</v>
      </c>
      <c r="E13029">
        <v>0</v>
      </c>
      <c r="F13029">
        <v>0</v>
      </c>
      <c r="G13029">
        <v>0</v>
      </c>
      <c r="H13029">
        <v>0</v>
      </c>
    </row>
    <row r="13030" spans="1:8" x14ac:dyDescent="0.25">
      <c r="A13030" t="s">
        <v>59</v>
      </c>
      <c r="B13030">
        <v>2018</v>
      </c>
      <c r="C13030" t="s">
        <v>3</v>
      </c>
      <c r="D13030" t="s">
        <v>60</v>
      </c>
      <c r="E13030">
        <v>0</v>
      </c>
      <c r="F13030">
        <v>0</v>
      </c>
      <c r="G13030">
        <v>0</v>
      </c>
      <c r="H13030">
        <v>0</v>
      </c>
    </row>
    <row r="13031" spans="1:8" x14ac:dyDescent="0.25">
      <c r="A13031" t="s">
        <v>59</v>
      </c>
      <c r="B13031">
        <v>2018</v>
      </c>
      <c r="C13031" t="s">
        <v>3</v>
      </c>
      <c r="D13031" t="s">
        <v>62</v>
      </c>
      <c r="E13031">
        <v>0</v>
      </c>
      <c r="F13031">
        <v>0</v>
      </c>
      <c r="G13031">
        <v>0</v>
      </c>
      <c r="H13031">
        <v>0</v>
      </c>
    </row>
    <row r="13032" spans="1:8" x14ac:dyDescent="0.25">
      <c r="A13032" t="s">
        <v>59</v>
      </c>
      <c r="B13032">
        <v>2018</v>
      </c>
      <c r="C13032" t="s">
        <v>3</v>
      </c>
      <c r="D13032" t="s">
        <v>60</v>
      </c>
      <c r="E13032">
        <v>0</v>
      </c>
      <c r="F13032">
        <v>0</v>
      </c>
      <c r="G13032">
        <v>0</v>
      </c>
      <c r="H13032">
        <v>0</v>
      </c>
    </row>
    <row r="13033" spans="1:8" x14ac:dyDescent="0.25">
      <c r="A13033" t="s">
        <v>59</v>
      </c>
      <c r="B13033">
        <v>2018</v>
      </c>
      <c r="C13033" t="s">
        <v>3</v>
      </c>
      <c r="D13033" t="s">
        <v>60</v>
      </c>
      <c r="E13033">
        <v>0</v>
      </c>
      <c r="F13033">
        <v>0</v>
      </c>
      <c r="G13033">
        <v>0</v>
      </c>
      <c r="H13033">
        <v>0</v>
      </c>
    </row>
    <row r="13034" spans="1:8" x14ac:dyDescent="0.25">
      <c r="A13034" t="s">
        <v>59</v>
      </c>
      <c r="B13034">
        <v>2018</v>
      </c>
      <c r="C13034" t="s">
        <v>3</v>
      </c>
      <c r="D13034" t="s">
        <v>60</v>
      </c>
      <c r="E13034">
        <v>0</v>
      </c>
      <c r="F13034">
        <v>0</v>
      </c>
      <c r="G13034">
        <v>0</v>
      </c>
      <c r="H13034">
        <v>0</v>
      </c>
    </row>
    <row r="13035" spans="1:8" x14ac:dyDescent="0.25">
      <c r="A13035" t="s">
        <v>59</v>
      </c>
      <c r="B13035">
        <v>2018</v>
      </c>
      <c r="C13035" t="s">
        <v>3</v>
      </c>
      <c r="D13035" t="s">
        <v>60</v>
      </c>
      <c r="E13035">
        <v>1</v>
      </c>
      <c r="F13035">
        <v>189.202</v>
      </c>
      <c r="G13035">
        <v>12141.27</v>
      </c>
      <c r="H13035">
        <v>12141.27</v>
      </c>
    </row>
    <row r="13036" spans="1:8" x14ac:dyDescent="0.25">
      <c r="A13036" t="s">
        <v>59</v>
      </c>
      <c r="B13036">
        <v>2018</v>
      </c>
      <c r="C13036" t="s">
        <v>3</v>
      </c>
      <c r="D13036" t="s">
        <v>60</v>
      </c>
      <c r="E13036">
        <v>0</v>
      </c>
      <c r="F13036">
        <v>0</v>
      </c>
      <c r="G13036">
        <v>0</v>
      </c>
      <c r="H13036">
        <v>0</v>
      </c>
    </row>
    <row r="13037" spans="1:8" x14ac:dyDescent="0.25">
      <c r="A13037" t="s">
        <v>59</v>
      </c>
      <c r="B13037">
        <v>2018</v>
      </c>
      <c r="C13037" t="s">
        <v>3</v>
      </c>
      <c r="D13037" t="s">
        <v>60</v>
      </c>
      <c r="E13037">
        <v>0</v>
      </c>
      <c r="F13037">
        <v>0</v>
      </c>
      <c r="G13037">
        <v>0</v>
      </c>
      <c r="H13037">
        <v>0</v>
      </c>
    </row>
    <row r="13038" spans="1:8" x14ac:dyDescent="0.25">
      <c r="A13038" t="s">
        <v>59</v>
      </c>
      <c r="B13038">
        <v>2018</v>
      </c>
      <c r="C13038" t="s">
        <v>3</v>
      </c>
      <c r="D13038" t="s">
        <v>60</v>
      </c>
      <c r="E13038">
        <v>0</v>
      </c>
      <c r="F13038">
        <v>0</v>
      </c>
      <c r="G13038">
        <v>0</v>
      </c>
      <c r="H13038">
        <v>0</v>
      </c>
    </row>
    <row r="13039" spans="1:8" x14ac:dyDescent="0.25">
      <c r="A13039" t="s">
        <v>59</v>
      </c>
      <c r="B13039">
        <v>2018</v>
      </c>
      <c r="C13039" t="s">
        <v>3</v>
      </c>
      <c r="D13039" t="s">
        <v>61</v>
      </c>
      <c r="E13039">
        <v>0</v>
      </c>
      <c r="F13039">
        <v>0</v>
      </c>
      <c r="G13039">
        <v>0</v>
      </c>
      <c r="H13039">
        <v>0</v>
      </c>
    </row>
    <row r="13040" spans="1:8" x14ac:dyDescent="0.25">
      <c r="A13040" t="s">
        <v>59</v>
      </c>
      <c r="B13040">
        <v>2018</v>
      </c>
      <c r="C13040" t="s">
        <v>3</v>
      </c>
      <c r="D13040" t="s">
        <v>61</v>
      </c>
      <c r="E13040">
        <v>296</v>
      </c>
      <c r="F13040">
        <v>37804.661970000001</v>
      </c>
      <c r="G13040">
        <v>3171172.1</v>
      </c>
      <c r="H13040">
        <v>2908892.88</v>
      </c>
    </row>
    <row r="13041" spans="1:8" x14ac:dyDescent="0.25">
      <c r="A13041" t="s">
        <v>59</v>
      </c>
      <c r="B13041">
        <v>2018</v>
      </c>
      <c r="C13041" t="s">
        <v>3</v>
      </c>
      <c r="D13041" t="s">
        <v>61</v>
      </c>
      <c r="E13041">
        <v>2</v>
      </c>
      <c r="F13041">
        <v>1.8288599999999999</v>
      </c>
      <c r="G13041">
        <v>163.57</v>
      </c>
      <c r="H13041">
        <v>323.13</v>
      </c>
    </row>
    <row r="13042" spans="1:8" x14ac:dyDescent="0.25">
      <c r="A13042" t="s">
        <v>59</v>
      </c>
      <c r="B13042">
        <v>2018</v>
      </c>
      <c r="C13042" t="s">
        <v>3</v>
      </c>
      <c r="D13042" t="s">
        <v>60</v>
      </c>
      <c r="E13042">
        <v>0</v>
      </c>
      <c r="F13042">
        <v>0</v>
      </c>
      <c r="G13042">
        <v>0</v>
      </c>
      <c r="H13042">
        <v>0</v>
      </c>
    </row>
    <row r="13043" spans="1:8" x14ac:dyDescent="0.25">
      <c r="A13043" t="s">
        <v>59</v>
      </c>
      <c r="B13043">
        <v>2018</v>
      </c>
      <c r="C13043" t="s">
        <v>3</v>
      </c>
      <c r="D13043" t="s">
        <v>60</v>
      </c>
      <c r="E13043">
        <v>0</v>
      </c>
      <c r="F13043">
        <v>0</v>
      </c>
      <c r="G13043">
        <v>0</v>
      </c>
      <c r="H13043">
        <v>0</v>
      </c>
    </row>
    <row r="13044" spans="1:8" x14ac:dyDescent="0.25">
      <c r="A13044" t="s">
        <v>59</v>
      </c>
      <c r="B13044">
        <v>2018</v>
      </c>
      <c r="C13044" t="s">
        <v>3</v>
      </c>
      <c r="D13044" t="s">
        <v>60</v>
      </c>
      <c r="E13044">
        <v>0</v>
      </c>
      <c r="F13044">
        <v>0</v>
      </c>
      <c r="G13044">
        <v>0</v>
      </c>
      <c r="H13044">
        <v>0</v>
      </c>
    </row>
    <row r="13045" spans="1:8" x14ac:dyDescent="0.25">
      <c r="A13045" t="s">
        <v>59</v>
      </c>
      <c r="B13045">
        <v>2018</v>
      </c>
      <c r="C13045" t="s">
        <v>3</v>
      </c>
      <c r="D13045" t="s">
        <v>60</v>
      </c>
      <c r="E13045">
        <v>0</v>
      </c>
      <c r="F13045">
        <v>0</v>
      </c>
      <c r="G13045">
        <v>0</v>
      </c>
      <c r="H13045">
        <v>0</v>
      </c>
    </row>
    <row r="13046" spans="1:8" x14ac:dyDescent="0.25">
      <c r="A13046" t="s">
        <v>59</v>
      </c>
      <c r="B13046">
        <v>2018</v>
      </c>
      <c r="C13046" t="s">
        <v>3</v>
      </c>
      <c r="D13046" t="s">
        <v>62</v>
      </c>
      <c r="E13046">
        <v>131</v>
      </c>
      <c r="F13046">
        <v>11642.414720000001</v>
      </c>
      <c r="G13046">
        <v>1157781.58</v>
      </c>
      <c r="H13046">
        <v>1187293.18</v>
      </c>
    </row>
    <row r="13047" spans="1:8" x14ac:dyDescent="0.25">
      <c r="A13047" t="s">
        <v>59</v>
      </c>
      <c r="B13047">
        <v>2018</v>
      </c>
      <c r="C13047" t="s">
        <v>3</v>
      </c>
      <c r="D13047" t="s">
        <v>62</v>
      </c>
      <c r="E13047">
        <v>7</v>
      </c>
      <c r="F13047">
        <v>17.52768</v>
      </c>
      <c r="G13047">
        <v>2405.36</v>
      </c>
      <c r="H13047">
        <v>1721.1</v>
      </c>
    </row>
    <row r="13048" spans="1:8" x14ac:dyDescent="0.25">
      <c r="A13048" t="s">
        <v>59</v>
      </c>
      <c r="B13048">
        <v>2018</v>
      </c>
      <c r="C13048" t="s">
        <v>3</v>
      </c>
      <c r="D13048" t="s">
        <v>60</v>
      </c>
      <c r="E13048">
        <v>0</v>
      </c>
      <c r="F13048">
        <v>0</v>
      </c>
      <c r="G13048">
        <v>0</v>
      </c>
      <c r="H13048">
        <v>0</v>
      </c>
    </row>
    <row r="13049" spans="1:8" x14ac:dyDescent="0.25">
      <c r="A13049" t="s">
        <v>59</v>
      </c>
      <c r="B13049">
        <v>2018</v>
      </c>
      <c r="C13049" t="s">
        <v>3</v>
      </c>
      <c r="D13049" t="s">
        <v>60</v>
      </c>
      <c r="E13049">
        <v>0</v>
      </c>
      <c r="F13049">
        <v>0</v>
      </c>
      <c r="G13049">
        <v>0</v>
      </c>
      <c r="H13049">
        <v>0</v>
      </c>
    </row>
    <row r="13050" spans="1:8" x14ac:dyDescent="0.25">
      <c r="A13050" t="s">
        <v>59</v>
      </c>
      <c r="B13050">
        <v>2018</v>
      </c>
      <c r="C13050" t="s">
        <v>3</v>
      </c>
      <c r="D13050" t="s">
        <v>60</v>
      </c>
      <c r="E13050">
        <v>0</v>
      </c>
      <c r="F13050">
        <v>0</v>
      </c>
      <c r="G13050">
        <v>0</v>
      </c>
      <c r="H13050">
        <v>0</v>
      </c>
    </row>
    <row r="13051" spans="1:8" x14ac:dyDescent="0.25">
      <c r="A13051" t="s">
        <v>59</v>
      </c>
      <c r="B13051">
        <v>2018</v>
      </c>
      <c r="C13051" t="s">
        <v>3</v>
      </c>
      <c r="D13051" t="s">
        <v>60</v>
      </c>
      <c r="E13051">
        <v>0</v>
      </c>
      <c r="F13051">
        <v>0</v>
      </c>
      <c r="G13051">
        <v>0</v>
      </c>
      <c r="H13051">
        <v>0</v>
      </c>
    </row>
    <row r="13052" spans="1:8" x14ac:dyDescent="0.25">
      <c r="A13052" t="s">
        <v>59</v>
      </c>
      <c r="B13052">
        <v>2018</v>
      </c>
      <c r="C13052" t="s">
        <v>3</v>
      </c>
      <c r="D13052" t="s">
        <v>60</v>
      </c>
      <c r="E13052">
        <v>0</v>
      </c>
      <c r="F13052">
        <v>0</v>
      </c>
      <c r="G13052">
        <v>0</v>
      </c>
      <c r="H13052">
        <v>0</v>
      </c>
    </row>
    <row r="13053" spans="1:8" x14ac:dyDescent="0.25">
      <c r="A13053" t="s">
        <v>59</v>
      </c>
      <c r="B13053">
        <v>2018</v>
      </c>
      <c r="C13053" t="s">
        <v>3</v>
      </c>
      <c r="D13053" t="s">
        <v>60</v>
      </c>
      <c r="E13053">
        <v>17</v>
      </c>
      <c r="F13053">
        <v>1.7820800000000001</v>
      </c>
      <c r="G13053">
        <v>340.25</v>
      </c>
      <c r="H13053">
        <v>185.82</v>
      </c>
    </row>
    <row r="13054" spans="1:8" x14ac:dyDescent="0.25">
      <c r="A13054" t="s">
        <v>59</v>
      </c>
      <c r="B13054">
        <v>2018</v>
      </c>
      <c r="C13054" t="s">
        <v>3</v>
      </c>
      <c r="D13054" t="s">
        <v>60</v>
      </c>
      <c r="E13054">
        <v>240</v>
      </c>
      <c r="F13054">
        <v>1680.55603</v>
      </c>
      <c r="G13054">
        <v>147614.94</v>
      </c>
      <c r="H13054">
        <v>148847.89000000001</v>
      </c>
    </row>
    <row r="13055" spans="1:8" x14ac:dyDescent="0.25">
      <c r="A13055" t="s">
        <v>59</v>
      </c>
      <c r="B13055">
        <v>2018</v>
      </c>
      <c r="C13055" t="s">
        <v>3</v>
      </c>
      <c r="D13055" t="s">
        <v>60</v>
      </c>
      <c r="E13055">
        <v>0</v>
      </c>
      <c r="F13055">
        <v>0</v>
      </c>
      <c r="G13055">
        <v>0</v>
      </c>
      <c r="H13055">
        <v>0</v>
      </c>
    </row>
    <row r="13056" spans="1:8" x14ac:dyDescent="0.25">
      <c r="A13056" t="s">
        <v>59</v>
      </c>
      <c r="B13056">
        <v>2018</v>
      </c>
      <c r="C13056" t="s">
        <v>3</v>
      </c>
      <c r="D13056" t="s">
        <v>60</v>
      </c>
      <c r="E13056">
        <v>956</v>
      </c>
      <c r="F13056">
        <v>1200.56476</v>
      </c>
      <c r="G13056">
        <v>148453.76000000001</v>
      </c>
      <c r="H13056">
        <v>139359.16</v>
      </c>
    </row>
    <row r="13057" spans="1:8" x14ac:dyDescent="0.25">
      <c r="A13057" t="s">
        <v>59</v>
      </c>
      <c r="B13057">
        <v>2018</v>
      </c>
      <c r="C13057" t="s">
        <v>3</v>
      </c>
      <c r="D13057" t="s">
        <v>60</v>
      </c>
      <c r="E13057">
        <v>7422</v>
      </c>
      <c r="F13057">
        <v>2005.5358799999999</v>
      </c>
      <c r="G13057">
        <v>173616.98</v>
      </c>
      <c r="H13057">
        <v>153857.93</v>
      </c>
    </row>
    <row r="13058" spans="1:8" x14ac:dyDescent="0.25">
      <c r="A13058" t="s">
        <v>59</v>
      </c>
      <c r="B13058">
        <v>2018</v>
      </c>
      <c r="C13058" t="s">
        <v>3</v>
      </c>
      <c r="D13058" t="s">
        <v>60</v>
      </c>
      <c r="E13058">
        <v>0</v>
      </c>
      <c r="F13058">
        <v>0</v>
      </c>
      <c r="G13058">
        <v>0</v>
      </c>
      <c r="H13058">
        <v>0</v>
      </c>
    </row>
    <row r="13059" spans="1:8" x14ac:dyDescent="0.25">
      <c r="A13059" t="s">
        <v>59</v>
      </c>
      <c r="B13059">
        <v>2018</v>
      </c>
      <c r="C13059" t="s">
        <v>3</v>
      </c>
      <c r="D13059" t="s">
        <v>60</v>
      </c>
      <c r="E13059">
        <v>30</v>
      </c>
      <c r="F13059">
        <v>12.596679999999999</v>
      </c>
      <c r="G13059">
        <v>998.44</v>
      </c>
      <c r="H13059">
        <v>1921.92</v>
      </c>
    </row>
    <row r="13060" spans="1:8" x14ac:dyDescent="0.25">
      <c r="A13060" t="s">
        <v>59</v>
      </c>
      <c r="B13060">
        <v>2018</v>
      </c>
      <c r="C13060" t="s">
        <v>3</v>
      </c>
      <c r="D13060" t="s">
        <v>60</v>
      </c>
      <c r="E13060">
        <v>0</v>
      </c>
      <c r="F13060">
        <v>0</v>
      </c>
      <c r="G13060">
        <v>0</v>
      </c>
      <c r="H13060">
        <v>0</v>
      </c>
    </row>
    <row r="13061" spans="1:8" x14ac:dyDescent="0.25">
      <c r="A13061" t="s">
        <v>59</v>
      </c>
      <c r="B13061">
        <v>2018</v>
      </c>
      <c r="C13061" t="s">
        <v>3</v>
      </c>
      <c r="D13061" t="s">
        <v>60</v>
      </c>
      <c r="E13061">
        <v>0</v>
      </c>
      <c r="F13061">
        <v>0</v>
      </c>
      <c r="G13061">
        <v>0</v>
      </c>
      <c r="H13061">
        <v>0</v>
      </c>
    </row>
    <row r="13062" spans="1:8" x14ac:dyDescent="0.25">
      <c r="A13062" t="s">
        <v>59</v>
      </c>
      <c r="B13062">
        <v>2018</v>
      </c>
      <c r="C13062" t="s">
        <v>3</v>
      </c>
      <c r="D13062" t="s">
        <v>60</v>
      </c>
      <c r="E13062">
        <v>285</v>
      </c>
      <c r="F13062">
        <v>86.0488</v>
      </c>
      <c r="G13062">
        <v>6270.57</v>
      </c>
      <c r="H13062">
        <v>7104.49</v>
      </c>
    </row>
    <row r="13063" spans="1:8" x14ac:dyDescent="0.25">
      <c r="A13063" t="s">
        <v>59</v>
      </c>
      <c r="B13063">
        <v>2018</v>
      </c>
      <c r="C13063" t="s">
        <v>3</v>
      </c>
      <c r="D13063" t="s">
        <v>60</v>
      </c>
      <c r="E13063">
        <v>265</v>
      </c>
      <c r="F13063">
        <v>124.25686</v>
      </c>
      <c r="G13063">
        <v>9200.3799999999992</v>
      </c>
      <c r="H13063">
        <v>7351.84</v>
      </c>
    </row>
    <row r="13064" spans="1:8" x14ac:dyDescent="0.25">
      <c r="A13064" t="s">
        <v>59</v>
      </c>
      <c r="B13064">
        <v>2018</v>
      </c>
      <c r="C13064" t="s">
        <v>3</v>
      </c>
      <c r="D13064" t="s">
        <v>60</v>
      </c>
      <c r="E13064">
        <v>0</v>
      </c>
      <c r="F13064">
        <v>0</v>
      </c>
      <c r="G13064">
        <v>0</v>
      </c>
      <c r="H13064">
        <v>0</v>
      </c>
    </row>
    <row r="13065" spans="1:8" x14ac:dyDescent="0.25">
      <c r="A13065" t="s">
        <v>59</v>
      </c>
      <c r="B13065">
        <v>2018</v>
      </c>
      <c r="C13065" t="s">
        <v>3</v>
      </c>
      <c r="D13065" t="s">
        <v>63</v>
      </c>
      <c r="E13065">
        <v>149413</v>
      </c>
      <c r="F13065">
        <v>27035.49266</v>
      </c>
      <c r="G13065">
        <v>2567506.96</v>
      </c>
      <c r="H13065">
        <v>1501962.3</v>
      </c>
    </row>
    <row r="13066" spans="1:8" x14ac:dyDescent="0.25">
      <c r="A13066" t="s">
        <v>59</v>
      </c>
      <c r="B13066">
        <v>2018</v>
      </c>
      <c r="C13066" t="s">
        <v>3</v>
      </c>
      <c r="D13066" t="s">
        <v>63</v>
      </c>
      <c r="E13066">
        <v>27</v>
      </c>
      <c r="F13066">
        <v>4.9889999999999999</v>
      </c>
      <c r="G13066">
        <v>679.19</v>
      </c>
      <c r="H13066">
        <v>354.69</v>
      </c>
    </row>
    <row r="13067" spans="1:8" x14ac:dyDescent="0.25">
      <c r="A13067" t="s">
        <v>59</v>
      </c>
      <c r="B13067">
        <v>2018</v>
      </c>
      <c r="C13067" t="s">
        <v>3</v>
      </c>
      <c r="D13067" t="s">
        <v>63</v>
      </c>
      <c r="E13067">
        <v>772700</v>
      </c>
      <c r="F13067">
        <v>104663.92637</v>
      </c>
      <c r="G13067">
        <v>10261076.310000001</v>
      </c>
      <c r="H13067">
        <v>7808715.0800000001</v>
      </c>
    </row>
    <row r="13068" spans="1:8" x14ac:dyDescent="0.25">
      <c r="A13068" t="s">
        <v>59</v>
      </c>
      <c r="B13068">
        <v>2018</v>
      </c>
      <c r="C13068" t="s">
        <v>3</v>
      </c>
      <c r="D13068" t="s">
        <v>63</v>
      </c>
      <c r="E13068">
        <v>0</v>
      </c>
      <c r="F13068">
        <v>0</v>
      </c>
      <c r="G13068">
        <v>0</v>
      </c>
      <c r="H13068">
        <v>0</v>
      </c>
    </row>
    <row r="13069" spans="1:8" x14ac:dyDescent="0.25">
      <c r="A13069" t="s">
        <v>59</v>
      </c>
      <c r="B13069">
        <v>2018</v>
      </c>
      <c r="C13069" t="s">
        <v>3</v>
      </c>
      <c r="D13069" t="s">
        <v>64</v>
      </c>
      <c r="E13069">
        <v>0</v>
      </c>
      <c r="F13069">
        <v>0</v>
      </c>
      <c r="G13069">
        <v>0</v>
      </c>
      <c r="H13069">
        <v>0</v>
      </c>
    </row>
    <row r="13070" spans="1:8" x14ac:dyDescent="0.25">
      <c r="A13070" t="s">
        <v>59</v>
      </c>
      <c r="B13070">
        <v>2018</v>
      </c>
      <c r="C13070" t="s">
        <v>3</v>
      </c>
      <c r="D13070" t="s">
        <v>61</v>
      </c>
      <c r="E13070">
        <v>1511</v>
      </c>
      <c r="F13070">
        <v>12773.42482</v>
      </c>
      <c r="G13070">
        <v>1040434.17</v>
      </c>
      <c r="H13070">
        <v>1007083.75</v>
      </c>
    </row>
    <row r="13071" spans="1:8" x14ac:dyDescent="0.25">
      <c r="A13071" t="s">
        <v>59</v>
      </c>
      <c r="B13071">
        <v>2018</v>
      </c>
      <c r="C13071" t="s">
        <v>3</v>
      </c>
      <c r="D13071" t="s">
        <v>61</v>
      </c>
      <c r="E13071">
        <v>1186</v>
      </c>
      <c r="F13071">
        <v>1346.7892400000001</v>
      </c>
      <c r="G13071">
        <v>176472.95999999999</v>
      </c>
      <c r="H13071">
        <v>251193.4</v>
      </c>
    </row>
    <row r="13072" spans="1:8" x14ac:dyDescent="0.25">
      <c r="A13072" t="s">
        <v>59</v>
      </c>
      <c r="B13072">
        <v>2018</v>
      </c>
      <c r="C13072" t="s">
        <v>3</v>
      </c>
      <c r="D13072" t="s">
        <v>61</v>
      </c>
      <c r="E13072">
        <v>9625</v>
      </c>
      <c r="F13072">
        <v>2879.9039899999998</v>
      </c>
      <c r="G13072">
        <v>229349.3</v>
      </c>
      <c r="H13072">
        <v>219243.32</v>
      </c>
    </row>
    <row r="13073" spans="1:8" x14ac:dyDescent="0.25">
      <c r="A13073" t="s">
        <v>59</v>
      </c>
      <c r="B13073">
        <v>2018</v>
      </c>
      <c r="C13073" t="s">
        <v>3</v>
      </c>
      <c r="D13073" t="s">
        <v>60</v>
      </c>
      <c r="E13073">
        <v>3</v>
      </c>
      <c r="F13073">
        <v>5.5674200000000003</v>
      </c>
      <c r="G13073">
        <v>1078.27</v>
      </c>
      <c r="H13073">
        <v>325.95</v>
      </c>
    </row>
    <row r="13074" spans="1:8" x14ac:dyDescent="0.25">
      <c r="A13074" t="s">
        <v>59</v>
      </c>
      <c r="B13074">
        <v>2018</v>
      </c>
      <c r="C13074" t="s">
        <v>3</v>
      </c>
      <c r="D13074" t="s">
        <v>60</v>
      </c>
      <c r="E13074">
        <v>29</v>
      </c>
      <c r="F13074">
        <v>52.957709999999999</v>
      </c>
      <c r="G13074">
        <v>4498.08</v>
      </c>
      <c r="H13074">
        <v>4065.47</v>
      </c>
    </row>
    <row r="13075" spans="1:8" x14ac:dyDescent="0.25">
      <c r="A13075" t="s">
        <v>59</v>
      </c>
      <c r="B13075">
        <v>2018</v>
      </c>
      <c r="C13075" t="s">
        <v>3</v>
      </c>
      <c r="D13075" t="s">
        <v>60</v>
      </c>
      <c r="E13075">
        <v>626</v>
      </c>
      <c r="F13075">
        <v>188.34327999999999</v>
      </c>
      <c r="G13075">
        <v>13389.09</v>
      </c>
      <c r="H13075">
        <v>11231.77</v>
      </c>
    </row>
    <row r="13076" spans="1:8" x14ac:dyDescent="0.25">
      <c r="A13076" t="s">
        <v>59</v>
      </c>
      <c r="B13076">
        <v>2018</v>
      </c>
      <c r="C13076" t="s">
        <v>3</v>
      </c>
      <c r="D13076" t="s">
        <v>62</v>
      </c>
      <c r="E13076">
        <v>2685</v>
      </c>
      <c r="F13076">
        <v>20131.043170000001</v>
      </c>
      <c r="G13076">
        <v>1968605.54</v>
      </c>
      <c r="H13076">
        <v>1820733.52</v>
      </c>
    </row>
    <row r="13077" spans="1:8" x14ac:dyDescent="0.25">
      <c r="A13077" t="s">
        <v>59</v>
      </c>
      <c r="B13077">
        <v>2018</v>
      </c>
      <c r="C13077" t="s">
        <v>3</v>
      </c>
      <c r="D13077" t="s">
        <v>62</v>
      </c>
      <c r="E13077">
        <v>4933</v>
      </c>
      <c r="F13077">
        <v>7801.9420499999997</v>
      </c>
      <c r="G13077">
        <v>976108.92</v>
      </c>
      <c r="H13077">
        <v>879369.21</v>
      </c>
    </row>
    <row r="13078" spans="1:8" x14ac:dyDescent="0.25">
      <c r="A13078" t="s">
        <v>59</v>
      </c>
      <c r="B13078">
        <v>2018</v>
      </c>
      <c r="C13078" t="s">
        <v>3</v>
      </c>
      <c r="D13078" t="s">
        <v>62</v>
      </c>
      <c r="E13078">
        <v>117792</v>
      </c>
      <c r="F13078">
        <v>29667.996439999999</v>
      </c>
      <c r="G13078">
        <v>2854379.88</v>
      </c>
      <c r="H13078">
        <v>2468670.56</v>
      </c>
    </row>
    <row r="13079" spans="1:8" x14ac:dyDescent="0.25">
      <c r="A13079" t="s">
        <v>59</v>
      </c>
      <c r="B13079">
        <v>2018</v>
      </c>
      <c r="C13079" t="s">
        <v>3</v>
      </c>
      <c r="D13079" t="s">
        <v>60</v>
      </c>
      <c r="E13079">
        <v>24</v>
      </c>
      <c r="F13079">
        <v>145.44681</v>
      </c>
      <c r="G13079">
        <v>12175.33</v>
      </c>
      <c r="H13079">
        <v>11709.52</v>
      </c>
    </row>
    <row r="13080" spans="1:8" x14ac:dyDescent="0.25">
      <c r="A13080" t="s">
        <v>59</v>
      </c>
      <c r="B13080">
        <v>2018</v>
      </c>
      <c r="C13080" t="s">
        <v>3</v>
      </c>
      <c r="D13080" t="s">
        <v>60</v>
      </c>
      <c r="E13080">
        <v>56</v>
      </c>
      <c r="F13080">
        <v>73.231080000000006</v>
      </c>
      <c r="G13080">
        <v>7969.13</v>
      </c>
      <c r="H13080">
        <v>9036.5</v>
      </c>
    </row>
    <row r="13081" spans="1:8" x14ac:dyDescent="0.25">
      <c r="A13081" t="s">
        <v>59</v>
      </c>
      <c r="B13081">
        <v>2018</v>
      </c>
      <c r="C13081" t="s">
        <v>3</v>
      </c>
      <c r="D13081" t="s">
        <v>60</v>
      </c>
      <c r="E13081">
        <v>23</v>
      </c>
      <c r="F13081">
        <v>127.02732</v>
      </c>
      <c r="G13081">
        <v>5097.2</v>
      </c>
      <c r="H13081">
        <v>2346.5300000000002</v>
      </c>
    </row>
    <row r="13082" spans="1:8" x14ac:dyDescent="0.25">
      <c r="A13082" t="s">
        <v>59</v>
      </c>
      <c r="B13082">
        <v>2018</v>
      </c>
      <c r="C13082" t="s">
        <v>3</v>
      </c>
      <c r="D13082" t="s">
        <v>60</v>
      </c>
      <c r="E13082">
        <v>37</v>
      </c>
      <c r="F13082">
        <v>240.88476</v>
      </c>
      <c r="G13082">
        <v>16393.95</v>
      </c>
      <c r="H13082">
        <v>17035.259999999998</v>
      </c>
    </row>
    <row r="13083" spans="1:8" x14ac:dyDescent="0.25">
      <c r="A13083" t="s">
        <v>59</v>
      </c>
      <c r="B13083">
        <v>2018</v>
      </c>
      <c r="C13083" t="s">
        <v>3</v>
      </c>
      <c r="D13083" t="s">
        <v>60</v>
      </c>
      <c r="E13083">
        <v>0</v>
      </c>
      <c r="F13083">
        <v>0</v>
      </c>
      <c r="G13083">
        <v>0</v>
      </c>
      <c r="H13083">
        <v>0</v>
      </c>
    </row>
    <row r="13084" spans="1:8" x14ac:dyDescent="0.25">
      <c r="A13084" t="s">
        <v>59</v>
      </c>
      <c r="B13084">
        <v>2018</v>
      </c>
      <c r="C13084" t="s">
        <v>3</v>
      </c>
      <c r="D13084" t="s">
        <v>60</v>
      </c>
      <c r="E13084">
        <v>0</v>
      </c>
      <c r="F13084">
        <v>0</v>
      </c>
      <c r="G13084">
        <v>0</v>
      </c>
      <c r="H13084">
        <v>0</v>
      </c>
    </row>
    <row r="13085" spans="1:8" x14ac:dyDescent="0.25">
      <c r="A13085" t="s">
        <v>59</v>
      </c>
      <c r="B13085">
        <v>2018</v>
      </c>
      <c r="C13085" t="s">
        <v>3</v>
      </c>
      <c r="D13085" t="s">
        <v>61</v>
      </c>
      <c r="E13085">
        <v>0</v>
      </c>
      <c r="F13085">
        <v>0</v>
      </c>
      <c r="G13085">
        <v>0</v>
      </c>
      <c r="H13085">
        <v>0</v>
      </c>
    </row>
    <row r="13086" spans="1:8" x14ac:dyDescent="0.25">
      <c r="A13086" t="s">
        <v>59</v>
      </c>
      <c r="B13086">
        <v>2018</v>
      </c>
      <c r="C13086" t="s">
        <v>3</v>
      </c>
      <c r="D13086" t="s">
        <v>60</v>
      </c>
      <c r="E13086">
        <v>0</v>
      </c>
      <c r="F13086">
        <v>0</v>
      </c>
      <c r="G13086">
        <v>0</v>
      </c>
      <c r="H13086">
        <v>0</v>
      </c>
    </row>
    <row r="13087" spans="1:8" x14ac:dyDescent="0.25">
      <c r="A13087" t="s">
        <v>59</v>
      </c>
      <c r="B13087">
        <v>2018</v>
      </c>
      <c r="C13087" t="s">
        <v>3</v>
      </c>
      <c r="D13087" t="s">
        <v>60</v>
      </c>
      <c r="E13087">
        <v>0</v>
      </c>
      <c r="F13087">
        <v>0</v>
      </c>
      <c r="G13087">
        <v>0</v>
      </c>
      <c r="H13087">
        <v>0</v>
      </c>
    </row>
    <row r="13088" spans="1:8" x14ac:dyDescent="0.25">
      <c r="A13088" t="s">
        <v>59</v>
      </c>
      <c r="B13088">
        <v>2018</v>
      </c>
      <c r="C13088" t="s">
        <v>3</v>
      </c>
      <c r="D13088" t="s">
        <v>60</v>
      </c>
      <c r="E13088">
        <v>0</v>
      </c>
      <c r="F13088">
        <v>0</v>
      </c>
      <c r="G13088">
        <v>0</v>
      </c>
      <c r="H13088">
        <v>0</v>
      </c>
    </row>
    <row r="13089" spans="1:8" x14ac:dyDescent="0.25">
      <c r="A13089" t="s">
        <v>59</v>
      </c>
      <c r="B13089">
        <v>2018</v>
      </c>
      <c r="C13089" t="s">
        <v>3</v>
      </c>
      <c r="D13089" t="s">
        <v>62</v>
      </c>
      <c r="E13089">
        <v>0</v>
      </c>
      <c r="F13089">
        <v>0</v>
      </c>
      <c r="G13089">
        <v>0</v>
      </c>
      <c r="H13089">
        <v>0</v>
      </c>
    </row>
    <row r="13090" spans="1:8" x14ac:dyDescent="0.25">
      <c r="A13090" t="s">
        <v>59</v>
      </c>
      <c r="B13090">
        <v>2018</v>
      </c>
      <c r="C13090" t="s">
        <v>3</v>
      </c>
      <c r="D13090" t="s">
        <v>60</v>
      </c>
      <c r="E13090">
        <v>0</v>
      </c>
      <c r="F13090">
        <v>0</v>
      </c>
      <c r="G13090">
        <v>0</v>
      </c>
      <c r="H13090">
        <v>0</v>
      </c>
    </row>
    <row r="13091" spans="1:8" x14ac:dyDescent="0.25">
      <c r="A13091" t="s">
        <v>59</v>
      </c>
      <c r="B13091">
        <v>2018</v>
      </c>
      <c r="C13091" t="s">
        <v>3</v>
      </c>
      <c r="D13091" t="s">
        <v>60</v>
      </c>
      <c r="E13091">
        <v>0</v>
      </c>
      <c r="F13091">
        <v>0</v>
      </c>
      <c r="G13091">
        <v>0</v>
      </c>
      <c r="H13091">
        <v>0</v>
      </c>
    </row>
    <row r="13092" spans="1:8" x14ac:dyDescent="0.25">
      <c r="A13092" t="s">
        <v>59</v>
      </c>
      <c r="B13092">
        <v>2018</v>
      </c>
      <c r="C13092" t="s">
        <v>3</v>
      </c>
      <c r="D13092" t="s">
        <v>60</v>
      </c>
      <c r="E13092">
        <v>0</v>
      </c>
      <c r="F13092">
        <v>0</v>
      </c>
      <c r="G13092">
        <v>0</v>
      </c>
      <c r="H13092">
        <v>0</v>
      </c>
    </row>
    <row r="13093" spans="1:8" x14ac:dyDescent="0.25">
      <c r="A13093" t="s">
        <v>59</v>
      </c>
      <c r="B13093">
        <v>2018</v>
      </c>
      <c r="C13093" t="s">
        <v>3</v>
      </c>
      <c r="D13093" t="s">
        <v>60</v>
      </c>
      <c r="E13093">
        <v>0</v>
      </c>
      <c r="F13093">
        <v>0</v>
      </c>
      <c r="G13093">
        <v>0</v>
      </c>
      <c r="H13093">
        <v>0</v>
      </c>
    </row>
    <row r="13094" spans="1:8" x14ac:dyDescent="0.25">
      <c r="A13094" t="s">
        <v>59</v>
      </c>
      <c r="B13094">
        <v>2018</v>
      </c>
      <c r="C13094" t="s">
        <v>3</v>
      </c>
      <c r="D13094" t="s">
        <v>61</v>
      </c>
      <c r="E13094">
        <v>0</v>
      </c>
      <c r="F13094">
        <v>0</v>
      </c>
      <c r="G13094">
        <v>0</v>
      </c>
      <c r="H13094">
        <v>0</v>
      </c>
    </row>
    <row r="13095" spans="1:8" x14ac:dyDescent="0.25">
      <c r="A13095" t="s">
        <v>59</v>
      </c>
      <c r="B13095">
        <v>2018</v>
      </c>
      <c r="C13095" t="s">
        <v>3</v>
      </c>
      <c r="D13095" t="s">
        <v>60</v>
      </c>
      <c r="E13095">
        <v>0</v>
      </c>
      <c r="F13095">
        <v>0</v>
      </c>
      <c r="G13095">
        <v>0</v>
      </c>
      <c r="H13095">
        <v>0</v>
      </c>
    </row>
    <row r="13096" spans="1:8" x14ac:dyDescent="0.25">
      <c r="A13096" t="s">
        <v>59</v>
      </c>
      <c r="B13096">
        <v>2018</v>
      </c>
      <c r="C13096" t="s">
        <v>3</v>
      </c>
      <c r="D13096" t="s">
        <v>60</v>
      </c>
      <c r="E13096">
        <v>0</v>
      </c>
      <c r="F13096">
        <v>0</v>
      </c>
      <c r="G13096">
        <v>0</v>
      </c>
      <c r="H13096">
        <v>0</v>
      </c>
    </row>
    <row r="13097" spans="1:8" x14ac:dyDescent="0.25">
      <c r="A13097" t="s">
        <v>59</v>
      </c>
      <c r="B13097">
        <v>2018</v>
      </c>
      <c r="C13097" t="s">
        <v>3</v>
      </c>
      <c r="D13097" t="s">
        <v>60</v>
      </c>
      <c r="E13097">
        <v>0</v>
      </c>
      <c r="F13097">
        <v>0</v>
      </c>
      <c r="G13097">
        <v>0</v>
      </c>
      <c r="H13097">
        <v>0</v>
      </c>
    </row>
    <row r="13098" spans="1:8" x14ac:dyDescent="0.25">
      <c r="A13098" t="s">
        <v>59</v>
      </c>
      <c r="B13098">
        <v>2018</v>
      </c>
      <c r="C13098" t="s">
        <v>3</v>
      </c>
      <c r="D13098" t="s">
        <v>60</v>
      </c>
      <c r="E13098">
        <v>0</v>
      </c>
      <c r="F13098">
        <v>0</v>
      </c>
      <c r="G13098">
        <v>0</v>
      </c>
      <c r="H13098">
        <v>0</v>
      </c>
    </row>
    <row r="13099" spans="1:8" x14ac:dyDescent="0.25">
      <c r="A13099" t="s">
        <v>59</v>
      </c>
      <c r="B13099">
        <v>2018</v>
      </c>
      <c r="C13099" t="s">
        <v>3</v>
      </c>
      <c r="D13099" t="s">
        <v>60</v>
      </c>
      <c r="E13099">
        <v>0</v>
      </c>
      <c r="F13099">
        <v>0</v>
      </c>
      <c r="G13099">
        <v>0</v>
      </c>
      <c r="H13099">
        <v>0</v>
      </c>
    </row>
    <row r="13100" spans="1:8" x14ac:dyDescent="0.25">
      <c r="A13100" t="s">
        <v>59</v>
      </c>
      <c r="B13100">
        <v>2018</v>
      </c>
      <c r="C13100" t="s">
        <v>3</v>
      </c>
      <c r="D13100" t="s">
        <v>60</v>
      </c>
      <c r="E13100">
        <v>8</v>
      </c>
      <c r="F13100">
        <v>173.99378999999999</v>
      </c>
      <c r="G13100">
        <v>9628.42</v>
      </c>
      <c r="H13100">
        <v>23537.99</v>
      </c>
    </row>
    <row r="13101" spans="1:8" x14ac:dyDescent="0.25">
      <c r="A13101" t="s">
        <v>59</v>
      </c>
      <c r="B13101">
        <v>2018</v>
      </c>
      <c r="C13101" t="s">
        <v>3</v>
      </c>
      <c r="D13101" t="s">
        <v>60</v>
      </c>
      <c r="E13101">
        <v>0</v>
      </c>
      <c r="F13101">
        <v>0</v>
      </c>
      <c r="G13101">
        <v>0</v>
      </c>
      <c r="H13101">
        <v>0</v>
      </c>
    </row>
    <row r="13102" spans="1:8" x14ac:dyDescent="0.25">
      <c r="A13102" t="s">
        <v>59</v>
      </c>
      <c r="B13102">
        <v>2018</v>
      </c>
      <c r="C13102" t="s">
        <v>3</v>
      </c>
      <c r="D13102" t="s">
        <v>60</v>
      </c>
      <c r="E13102">
        <v>0</v>
      </c>
      <c r="F13102">
        <v>0</v>
      </c>
      <c r="G13102">
        <v>0</v>
      </c>
      <c r="H13102">
        <v>0</v>
      </c>
    </row>
    <row r="13103" spans="1:8" x14ac:dyDescent="0.25">
      <c r="A13103" t="s">
        <v>59</v>
      </c>
      <c r="B13103">
        <v>2018</v>
      </c>
      <c r="C13103" t="s">
        <v>3</v>
      </c>
      <c r="D13103" t="s">
        <v>62</v>
      </c>
      <c r="E13103">
        <v>0</v>
      </c>
      <c r="F13103">
        <v>0</v>
      </c>
      <c r="G13103">
        <v>0</v>
      </c>
      <c r="H13103">
        <v>0</v>
      </c>
    </row>
    <row r="13104" spans="1:8" x14ac:dyDescent="0.25">
      <c r="A13104" t="s">
        <v>59</v>
      </c>
      <c r="B13104">
        <v>2018</v>
      </c>
      <c r="C13104" t="s">
        <v>3</v>
      </c>
      <c r="D13104" t="s">
        <v>60</v>
      </c>
      <c r="E13104">
        <v>0</v>
      </c>
      <c r="F13104">
        <v>0</v>
      </c>
      <c r="G13104">
        <v>0</v>
      </c>
      <c r="H13104">
        <v>0</v>
      </c>
    </row>
    <row r="13105" spans="1:8" x14ac:dyDescent="0.25">
      <c r="A13105" t="s">
        <v>59</v>
      </c>
      <c r="B13105">
        <v>2018</v>
      </c>
      <c r="C13105" t="s">
        <v>3</v>
      </c>
      <c r="D13105" t="s">
        <v>60</v>
      </c>
      <c r="E13105">
        <v>0</v>
      </c>
      <c r="F13105">
        <v>0</v>
      </c>
      <c r="G13105">
        <v>0</v>
      </c>
      <c r="H13105">
        <v>0</v>
      </c>
    </row>
    <row r="13106" spans="1:8" x14ac:dyDescent="0.25">
      <c r="A13106" t="s">
        <v>59</v>
      </c>
      <c r="B13106">
        <v>2018</v>
      </c>
      <c r="C13106" t="s">
        <v>3</v>
      </c>
      <c r="D13106" t="s">
        <v>60</v>
      </c>
      <c r="E13106">
        <v>1</v>
      </c>
      <c r="F13106">
        <v>28.712479999999999</v>
      </c>
      <c r="G13106">
        <v>2111.73</v>
      </c>
      <c r="H13106">
        <v>0</v>
      </c>
    </row>
    <row r="13107" spans="1:8" x14ac:dyDescent="0.25">
      <c r="A13107" t="s">
        <v>59</v>
      </c>
      <c r="B13107">
        <v>2018</v>
      </c>
      <c r="C13107" t="s">
        <v>3</v>
      </c>
      <c r="D13107" t="s">
        <v>61</v>
      </c>
      <c r="E13107">
        <v>0</v>
      </c>
      <c r="F13107">
        <v>0</v>
      </c>
      <c r="G13107">
        <v>0</v>
      </c>
      <c r="H13107">
        <v>0</v>
      </c>
    </row>
    <row r="13108" spans="1:8" x14ac:dyDescent="0.25">
      <c r="A13108" t="s">
        <v>59</v>
      </c>
      <c r="B13108">
        <v>2018</v>
      </c>
      <c r="C13108" t="s">
        <v>3</v>
      </c>
      <c r="D13108" t="s">
        <v>61</v>
      </c>
      <c r="E13108">
        <v>8</v>
      </c>
      <c r="F13108">
        <v>902.44311000000005</v>
      </c>
      <c r="G13108">
        <v>70774.59</v>
      </c>
      <c r="H13108">
        <v>71051.600000000006</v>
      </c>
    </row>
    <row r="13109" spans="1:8" x14ac:dyDescent="0.25">
      <c r="A13109" t="s">
        <v>59</v>
      </c>
      <c r="B13109">
        <v>2018</v>
      </c>
      <c r="C13109" t="s">
        <v>3</v>
      </c>
      <c r="D13109" t="s">
        <v>61</v>
      </c>
      <c r="E13109">
        <v>0</v>
      </c>
      <c r="F13109">
        <v>0</v>
      </c>
      <c r="G13109">
        <v>0</v>
      </c>
      <c r="H13109">
        <v>0</v>
      </c>
    </row>
    <row r="13110" spans="1:8" x14ac:dyDescent="0.25">
      <c r="A13110" t="s">
        <v>59</v>
      </c>
      <c r="B13110">
        <v>2018</v>
      </c>
      <c r="C13110" t="s">
        <v>3</v>
      </c>
      <c r="D13110" t="s">
        <v>60</v>
      </c>
      <c r="E13110">
        <v>0</v>
      </c>
      <c r="F13110">
        <v>0</v>
      </c>
      <c r="G13110">
        <v>0</v>
      </c>
      <c r="H13110">
        <v>0</v>
      </c>
    </row>
    <row r="13111" spans="1:8" x14ac:dyDescent="0.25">
      <c r="A13111" t="s">
        <v>59</v>
      </c>
      <c r="B13111">
        <v>2018</v>
      </c>
      <c r="C13111" t="s">
        <v>3</v>
      </c>
      <c r="D13111" t="s">
        <v>60</v>
      </c>
      <c r="E13111">
        <v>0</v>
      </c>
      <c r="F13111">
        <v>0</v>
      </c>
      <c r="G13111">
        <v>0</v>
      </c>
      <c r="H13111">
        <v>0</v>
      </c>
    </row>
    <row r="13112" spans="1:8" x14ac:dyDescent="0.25">
      <c r="A13112" t="s">
        <v>59</v>
      </c>
      <c r="B13112">
        <v>2018</v>
      </c>
      <c r="C13112" t="s">
        <v>3</v>
      </c>
      <c r="D13112" t="s">
        <v>60</v>
      </c>
      <c r="E13112">
        <v>2</v>
      </c>
      <c r="F13112">
        <v>44.483020000000003</v>
      </c>
      <c r="G13112">
        <v>4851.1899999999996</v>
      </c>
      <c r="H13112">
        <v>8700.2199999999993</v>
      </c>
    </row>
    <row r="13113" spans="1:8" x14ac:dyDescent="0.25">
      <c r="A13113" t="s">
        <v>59</v>
      </c>
      <c r="B13113">
        <v>2018</v>
      </c>
      <c r="C13113" t="s">
        <v>3</v>
      </c>
      <c r="D13113" t="s">
        <v>60</v>
      </c>
      <c r="E13113">
        <v>0</v>
      </c>
      <c r="F13113">
        <v>0</v>
      </c>
      <c r="G13113">
        <v>0</v>
      </c>
      <c r="H13113">
        <v>0</v>
      </c>
    </row>
    <row r="13114" spans="1:8" x14ac:dyDescent="0.25">
      <c r="A13114" t="s">
        <v>59</v>
      </c>
      <c r="B13114">
        <v>2018</v>
      </c>
      <c r="C13114" t="s">
        <v>3</v>
      </c>
      <c r="D13114" t="s">
        <v>60</v>
      </c>
      <c r="E13114">
        <v>99</v>
      </c>
      <c r="F13114">
        <v>7177.8476099999998</v>
      </c>
      <c r="G13114">
        <v>524851.6</v>
      </c>
      <c r="H13114">
        <v>573353.39</v>
      </c>
    </row>
    <row r="13115" spans="1:8" x14ac:dyDescent="0.25">
      <c r="A13115" t="s">
        <v>59</v>
      </c>
      <c r="B13115">
        <v>2018</v>
      </c>
      <c r="C13115" t="s">
        <v>3</v>
      </c>
      <c r="D13115" t="s">
        <v>60</v>
      </c>
      <c r="E13115">
        <v>1</v>
      </c>
      <c r="F13115">
        <v>1.1379999999999999</v>
      </c>
      <c r="G13115">
        <v>113.47</v>
      </c>
      <c r="H13115">
        <v>113.47</v>
      </c>
    </row>
    <row r="13116" spans="1:8" x14ac:dyDescent="0.25">
      <c r="A13116" t="s">
        <v>59</v>
      </c>
      <c r="B13116">
        <v>2018</v>
      </c>
      <c r="C13116" t="s">
        <v>3</v>
      </c>
      <c r="D13116" t="s">
        <v>62</v>
      </c>
      <c r="E13116">
        <v>4</v>
      </c>
      <c r="F13116">
        <v>619.03988000000004</v>
      </c>
      <c r="G13116">
        <v>59678.400000000001</v>
      </c>
      <c r="H13116">
        <v>54554.81</v>
      </c>
    </row>
    <row r="13117" spans="1:8" x14ac:dyDescent="0.25">
      <c r="A13117" t="s">
        <v>59</v>
      </c>
      <c r="B13117">
        <v>2018</v>
      </c>
      <c r="C13117" t="s">
        <v>3</v>
      </c>
      <c r="D13117" t="s">
        <v>62</v>
      </c>
      <c r="E13117">
        <v>0</v>
      </c>
      <c r="F13117">
        <v>0</v>
      </c>
      <c r="G13117">
        <v>0</v>
      </c>
      <c r="H13117">
        <v>0</v>
      </c>
    </row>
    <row r="13118" spans="1:8" x14ac:dyDescent="0.25">
      <c r="A13118" t="s">
        <v>59</v>
      </c>
      <c r="B13118">
        <v>2018</v>
      </c>
      <c r="C13118" t="s">
        <v>3</v>
      </c>
      <c r="D13118" t="s">
        <v>60</v>
      </c>
      <c r="E13118">
        <v>0</v>
      </c>
      <c r="F13118">
        <v>0</v>
      </c>
      <c r="G13118">
        <v>0</v>
      </c>
      <c r="H13118">
        <v>0</v>
      </c>
    </row>
    <row r="13119" spans="1:8" x14ac:dyDescent="0.25">
      <c r="A13119" t="s">
        <v>59</v>
      </c>
      <c r="B13119">
        <v>2018</v>
      </c>
      <c r="C13119" t="s">
        <v>3</v>
      </c>
      <c r="D13119" t="s">
        <v>60</v>
      </c>
      <c r="E13119">
        <v>0</v>
      </c>
      <c r="F13119">
        <v>0</v>
      </c>
      <c r="G13119">
        <v>0</v>
      </c>
      <c r="H13119">
        <v>0</v>
      </c>
    </row>
    <row r="13120" spans="1:8" x14ac:dyDescent="0.25">
      <c r="A13120" t="s">
        <v>59</v>
      </c>
      <c r="B13120">
        <v>2018</v>
      </c>
      <c r="C13120" t="s">
        <v>3</v>
      </c>
      <c r="D13120" t="s">
        <v>60</v>
      </c>
      <c r="E13120">
        <v>0</v>
      </c>
      <c r="F13120">
        <v>0</v>
      </c>
      <c r="G13120">
        <v>0</v>
      </c>
      <c r="H13120">
        <v>0</v>
      </c>
    </row>
    <row r="13121" spans="1:8" x14ac:dyDescent="0.25">
      <c r="A13121" t="s">
        <v>59</v>
      </c>
      <c r="B13121">
        <v>2018</v>
      </c>
      <c r="C13121" t="s">
        <v>3</v>
      </c>
      <c r="D13121" t="s">
        <v>60</v>
      </c>
      <c r="E13121">
        <v>16</v>
      </c>
      <c r="F13121">
        <v>1071.88123</v>
      </c>
      <c r="G13121">
        <v>70783.520000000004</v>
      </c>
      <c r="H13121">
        <v>45026.89</v>
      </c>
    </row>
    <row r="13122" spans="1:8" x14ac:dyDescent="0.25">
      <c r="A13122" t="s">
        <v>59</v>
      </c>
      <c r="B13122">
        <v>2018</v>
      </c>
      <c r="C13122" t="s">
        <v>3</v>
      </c>
      <c r="D13122" t="s">
        <v>60</v>
      </c>
      <c r="E13122">
        <v>0</v>
      </c>
      <c r="F13122">
        <v>0</v>
      </c>
      <c r="G13122">
        <v>0</v>
      </c>
      <c r="H13122">
        <v>0</v>
      </c>
    </row>
    <row r="13123" spans="1:8" x14ac:dyDescent="0.25">
      <c r="A13123" t="s">
        <v>59</v>
      </c>
      <c r="B13123">
        <v>2018</v>
      </c>
      <c r="C13123" t="s">
        <v>3</v>
      </c>
      <c r="D13123" t="s">
        <v>60</v>
      </c>
      <c r="E13123">
        <v>23</v>
      </c>
      <c r="F13123">
        <v>3022.7243600000002</v>
      </c>
      <c r="G13123">
        <v>194458.33</v>
      </c>
      <c r="H13123">
        <v>164690.28</v>
      </c>
    </row>
    <row r="13124" spans="1:8" x14ac:dyDescent="0.25">
      <c r="A13124" t="s">
        <v>59</v>
      </c>
      <c r="B13124">
        <v>2018</v>
      </c>
      <c r="C13124" t="s">
        <v>3</v>
      </c>
      <c r="D13124" t="s">
        <v>60</v>
      </c>
      <c r="E13124">
        <v>1</v>
      </c>
      <c r="F13124">
        <v>0.47838000000000003</v>
      </c>
      <c r="G13124">
        <v>47.62</v>
      </c>
      <c r="H13124">
        <v>85.86</v>
      </c>
    </row>
    <row r="13125" spans="1:8" x14ac:dyDescent="0.25">
      <c r="A13125" t="s">
        <v>59</v>
      </c>
      <c r="B13125">
        <v>2018</v>
      </c>
      <c r="C13125" t="s">
        <v>3</v>
      </c>
      <c r="D13125" t="s">
        <v>60</v>
      </c>
      <c r="E13125">
        <v>0</v>
      </c>
      <c r="F13125">
        <v>0</v>
      </c>
      <c r="G13125">
        <v>0</v>
      </c>
      <c r="H13125">
        <v>0</v>
      </c>
    </row>
    <row r="13126" spans="1:8" x14ac:dyDescent="0.25">
      <c r="A13126" t="s">
        <v>59</v>
      </c>
      <c r="B13126">
        <v>2018</v>
      </c>
      <c r="C13126" t="s">
        <v>3</v>
      </c>
      <c r="D13126" t="s">
        <v>60</v>
      </c>
      <c r="E13126">
        <v>0</v>
      </c>
      <c r="F13126">
        <v>0</v>
      </c>
      <c r="G13126">
        <v>0</v>
      </c>
      <c r="H13126">
        <v>0</v>
      </c>
    </row>
    <row r="13127" spans="1:8" x14ac:dyDescent="0.25">
      <c r="A13127" t="s">
        <v>59</v>
      </c>
      <c r="B13127">
        <v>2018</v>
      </c>
      <c r="C13127" t="s">
        <v>3</v>
      </c>
      <c r="D13127" t="s">
        <v>60</v>
      </c>
      <c r="E13127">
        <v>0</v>
      </c>
      <c r="F13127">
        <v>0</v>
      </c>
      <c r="G13127">
        <v>0</v>
      </c>
      <c r="H13127">
        <v>0</v>
      </c>
    </row>
    <row r="13128" spans="1:8" x14ac:dyDescent="0.25">
      <c r="A13128" t="s">
        <v>59</v>
      </c>
      <c r="B13128">
        <v>2018</v>
      </c>
      <c r="C13128" t="s">
        <v>3</v>
      </c>
      <c r="D13128" t="s">
        <v>63</v>
      </c>
      <c r="E13128">
        <v>28</v>
      </c>
      <c r="F13128">
        <v>2.9929999999999999</v>
      </c>
      <c r="G13128">
        <v>296.97000000000003</v>
      </c>
      <c r="H13128">
        <v>143.81</v>
      </c>
    </row>
    <row r="13129" spans="1:8" x14ac:dyDescent="0.25">
      <c r="A13129" t="s">
        <v>59</v>
      </c>
      <c r="B13129">
        <v>2018</v>
      </c>
      <c r="C13129" t="s">
        <v>3</v>
      </c>
      <c r="D13129" t="s">
        <v>60</v>
      </c>
      <c r="E13129">
        <v>0</v>
      </c>
      <c r="F13129">
        <v>0</v>
      </c>
      <c r="G13129">
        <v>0</v>
      </c>
      <c r="H13129">
        <v>0</v>
      </c>
    </row>
    <row r="13130" spans="1:8" x14ac:dyDescent="0.25">
      <c r="A13130" t="s">
        <v>59</v>
      </c>
      <c r="B13130">
        <v>2018</v>
      </c>
      <c r="C13130" t="s">
        <v>3</v>
      </c>
      <c r="D13130" t="s">
        <v>60</v>
      </c>
      <c r="E13130">
        <v>0</v>
      </c>
      <c r="F13130">
        <v>0</v>
      </c>
      <c r="G13130">
        <v>0</v>
      </c>
      <c r="H13130">
        <v>0</v>
      </c>
    </row>
    <row r="13131" spans="1:8" x14ac:dyDescent="0.25">
      <c r="A13131" t="s">
        <v>59</v>
      </c>
      <c r="B13131">
        <v>2018</v>
      </c>
      <c r="C13131" t="s">
        <v>3</v>
      </c>
      <c r="D13131" t="s">
        <v>60</v>
      </c>
      <c r="E13131">
        <v>3</v>
      </c>
      <c r="F13131">
        <v>6.67509</v>
      </c>
      <c r="G13131">
        <v>496.31</v>
      </c>
      <c r="H13131">
        <v>554.27</v>
      </c>
    </row>
    <row r="13132" spans="1:8" x14ac:dyDescent="0.25">
      <c r="A13132" t="s">
        <v>59</v>
      </c>
      <c r="B13132">
        <v>2018</v>
      </c>
      <c r="C13132" t="s">
        <v>3</v>
      </c>
      <c r="D13132" t="s">
        <v>60</v>
      </c>
      <c r="E13132">
        <v>0</v>
      </c>
      <c r="F13132">
        <v>0</v>
      </c>
      <c r="G13132">
        <v>0</v>
      </c>
      <c r="H13132">
        <v>0</v>
      </c>
    </row>
    <row r="13133" spans="1:8" x14ac:dyDescent="0.25">
      <c r="A13133" t="s">
        <v>59</v>
      </c>
      <c r="B13133">
        <v>2018</v>
      </c>
      <c r="C13133" t="s">
        <v>3</v>
      </c>
      <c r="D13133" t="s">
        <v>60</v>
      </c>
      <c r="E13133">
        <v>10</v>
      </c>
      <c r="F13133">
        <v>11.4245</v>
      </c>
      <c r="G13133">
        <v>1022.56</v>
      </c>
      <c r="H13133">
        <v>1588.56</v>
      </c>
    </row>
    <row r="13134" spans="1:8" x14ac:dyDescent="0.25">
      <c r="A13134" t="s">
        <v>59</v>
      </c>
      <c r="B13134">
        <v>2018</v>
      </c>
      <c r="C13134" t="s">
        <v>3</v>
      </c>
      <c r="D13134" t="s">
        <v>60</v>
      </c>
      <c r="E13134">
        <v>30</v>
      </c>
      <c r="F13134">
        <v>39.984540000000003</v>
      </c>
      <c r="G13134">
        <v>3407.73</v>
      </c>
      <c r="H13134">
        <v>3243.04</v>
      </c>
    </row>
    <row r="13135" spans="1:8" x14ac:dyDescent="0.25">
      <c r="A13135" t="s">
        <v>59</v>
      </c>
      <c r="B13135">
        <v>2018</v>
      </c>
      <c r="C13135" t="s">
        <v>3</v>
      </c>
      <c r="D13135" t="s">
        <v>60</v>
      </c>
      <c r="E13135">
        <v>0</v>
      </c>
      <c r="F13135">
        <v>0</v>
      </c>
      <c r="G13135">
        <v>0</v>
      </c>
      <c r="H13135">
        <v>0</v>
      </c>
    </row>
    <row r="13136" spans="1:8" x14ac:dyDescent="0.25">
      <c r="A13136" t="s">
        <v>59</v>
      </c>
      <c r="B13136">
        <v>2018</v>
      </c>
      <c r="C13136" t="s">
        <v>3</v>
      </c>
      <c r="D13136" t="s">
        <v>60</v>
      </c>
      <c r="E13136">
        <v>7</v>
      </c>
      <c r="F13136">
        <v>46.99342</v>
      </c>
      <c r="G13136">
        <v>4409.33</v>
      </c>
      <c r="H13136">
        <v>4373.3599999999997</v>
      </c>
    </row>
    <row r="13137" spans="1:8" x14ac:dyDescent="0.25">
      <c r="A13137" t="s">
        <v>59</v>
      </c>
      <c r="B13137">
        <v>2018</v>
      </c>
      <c r="C13137" t="s">
        <v>3</v>
      </c>
      <c r="D13137" t="s">
        <v>60</v>
      </c>
      <c r="E13137">
        <v>0</v>
      </c>
      <c r="F13137">
        <v>0</v>
      </c>
      <c r="G13137">
        <v>0</v>
      </c>
      <c r="H13137">
        <v>0</v>
      </c>
    </row>
    <row r="13138" spans="1:8" x14ac:dyDescent="0.25">
      <c r="A13138" t="s">
        <v>59</v>
      </c>
      <c r="B13138">
        <v>2018</v>
      </c>
      <c r="C13138" t="s">
        <v>3</v>
      </c>
      <c r="D13138" t="s">
        <v>60</v>
      </c>
      <c r="E13138">
        <v>3</v>
      </c>
      <c r="F13138">
        <v>7.2999999999999995E-2</v>
      </c>
      <c r="G13138">
        <v>9.41</v>
      </c>
      <c r="H13138">
        <v>9.44</v>
      </c>
    </row>
    <row r="13139" spans="1:8" x14ac:dyDescent="0.25">
      <c r="A13139" t="s">
        <v>59</v>
      </c>
      <c r="B13139">
        <v>2018</v>
      </c>
      <c r="C13139" t="s">
        <v>3</v>
      </c>
      <c r="D13139" t="s">
        <v>60</v>
      </c>
      <c r="E13139">
        <v>0</v>
      </c>
      <c r="F13139">
        <v>0</v>
      </c>
      <c r="G13139">
        <v>0</v>
      </c>
      <c r="H13139">
        <v>0</v>
      </c>
    </row>
    <row r="13140" spans="1:8" x14ac:dyDescent="0.25">
      <c r="A13140" t="s">
        <v>59</v>
      </c>
      <c r="B13140">
        <v>2018</v>
      </c>
      <c r="C13140" t="s">
        <v>3</v>
      </c>
      <c r="D13140" t="s">
        <v>60</v>
      </c>
      <c r="E13140">
        <v>18</v>
      </c>
      <c r="F13140">
        <v>5.8201599999999996</v>
      </c>
      <c r="G13140">
        <v>484.62</v>
      </c>
      <c r="H13140">
        <v>1724.6</v>
      </c>
    </row>
    <row r="13141" spans="1:8" x14ac:dyDescent="0.25">
      <c r="A13141" t="s">
        <v>59</v>
      </c>
      <c r="B13141">
        <v>2018</v>
      </c>
      <c r="C13141" t="s">
        <v>3</v>
      </c>
      <c r="D13141" t="s">
        <v>63</v>
      </c>
      <c r="E13141">
        <v>0</v>
      </c>
      <c r="F13141">
        <v>0</v>
      </c>
      <c r="G13141">
        <v>0</v>
      </c>
      <c r="H13141">
        <v>0</v>
      </c>
    </row>
    <row r="13142" spans="1:8" x14ac:dyDescent="0.25">
      <c r="A13142" t="s">
        <v>59</v>
      </c>
      <c r="B13142">
        <v>2018</v>
      </c>
      <c r="C13142" t="s">
        <v>3</v>
      </c>
      <c r="D13142" t="s">
        <v>60</v>
      </c>
      <c r="E13142">
        <v>0</v>
      </c>
      <c r="F13142">
        <v>0</v>
      </c>
      <c r="G13142">
        <v>0</v>
      </c>
      <c r="H13142">
        <v>0</v>
      </c>
    </row>
    <row r="13143" spans="1:8" x14ac:dyDescent="0.25">
      <c r="A13143" t="s">
        <v>59</v>
      </c>
      <c r="B13143">
        <v>2018</v>
      </c>
      <c r="C13143" t="s">
        <v>3</v>
      </c>
      <c r="D13143" t="s">
        <v>60</v>
      </c>
      <c r="E13143">
        <v>0</v>
      </c>
      <c r="F13143">
        <v>0</v>
      </c>
      <c r="G13143">
        <v>0</v>
      </c>
      <c r="H13143">
        <v>0</v>
      </c>
    </row>
    <row r="13144" spans="1:8" x14ac:dyDescent="0.25">
      <c r="A13144" t="s">
        <v>59</v>
      </c>
      <c r="B13144">
        <v>2018</v>
      </c>
      <c r="C13144" t="s">
        <v>3</v>
      </c>
      <c r="D13144" t="s">
        <v>60</v>
      </c>
      <c r="E13144">
        <v>0</v>
      </c>
      <c r="F13144">
        <v>0</v>
      </c>
      <c r="G13144">
        <v>0</v>
      </c>
      <c r="H13144">
        <v>0</v>
      </c>
    </row>
    <row r="13145" spans="1:8" x14ac:dyDescent="0.25">
      <c r="A13145" t="s">
        <v>59</v>
      </c>
      <c r="B13145">
        <v>2018</v>
      </c>
      <c r="C13145" t="s">
        <v>3</v>
      </c>
      <c r="D13145" t="s">
        <v>60</v>
      </c>
      <c r="E13145">
        <v>26</v>
      </c>
      <c r="F13145">
        <v>119.28484</v>
      </c>
      <c r="G13145">
        <v>10537.21</v>
      </c>
      <c r="H13145">
        <v>0</v>
      </c>
    </row>
    <row r="13146" spans="1:8" x14ac:dyDescent="0.25">
      <c r="A13146" t="s">
        <v>59</v>
      </c>
      <c r="B13146">
        <v>2018</v>
      </c>
      <c r="C13146" t="s">
        <v>3</v>
      </c>
      <c r="D13146" t="s">
        <v>60</v>
      </c>
      <c r="E13146">
        <v>0</v>
      </c>
      <c r="F13146">
        <v>0</v>
      </c>
      <c r="G13146">
        <v>0</v>
      </c>
      <c r="H13146">
        <v>0</v>
      </c>
    </row>
    <row r="13147" spans="1:8" x14ac:dyDescent="0.25">
      <c r="A13147" t="s">
        <v>59</v>
      </c>
      <c r="B13147">
        <v>2018</v>
      </c>
      <c r="C13147" t="s">
        <v>3</v>
      </c>
      <c r="D13147" t="s">
        <v>63</v>
      </c>
      <c r="E13147">
        <v>0</v>
      </c>
      <c r="F13147">
        <v>0</v>
      </c>
      <c r="G13147">
        <v>0</v>
      </c>
      <c r="H13147">
        <v>0</v>
      </c>
    </row>
    <row r="13148" spans="1:8" x14ac:dyDescent="0.25">
      <c r="A13148" t="s">
        <v>59</v>
      </c>
      <c r="B13148">
        <v>2018</v>
      </c>
      <c r="C13148" t="s">
        <v>3</v>
      </c>
      <c r="D13148" t="s">
        <v>64</v>
      </c>
      <c r="E13148">
        <v>0</v>
      </c>
      <c r="F13148">
        <v>0</v>
      </c>
      <c r="G13148">
        <v>0</v>
      </c>
      <c r="H13148">
        <v>0</v>
      </c>
    </row>
    <row r="13149" spans="1:8" x14ac:dyDescent="0.25">
      <c r="A13149" t="s">
        <v>59</v>
      </c>
      <c r="B13149">
        <v>2018</v>
      </c>
      <c r="C13149" t="s">
        <v>3</v>
      </c>
      <c r="D13149" t="s">
        <v>61</v>
      </c>
      <c r="E13149">
        <v>7</v>
      </c>
      <c r="F13149">
        <v>76.962000000000003</v>
      </c>
      <c r="G13149">
        <v>6040.95</v>
      </c>
      <c r="H13149">
        <v>5192.6099999999997</v>
      </c>
    </row>
    <row r="13150" spans="1:8" x14ac:dyDescent="0.25">
      <c r="A13150" t="s">
        <v>59</v>
      </c>
      <c r="B13150">
        <v>2018</v>
      </c>
      <c r="C13150" t="s">
        <v>3</v>
      </c>
      <c r="D13150" t="s">
        <v>61</v>
      </c>
      <c r="E13150">
        <v>0</v>
      </c>
      <c r="F13150">
        <v>0</v>
      </c>
      <c r="G13150">
        <v>0</v>
      </c>
      <c r="H13150">
        <v>0</v>
      </c>
    </row>
    <row r="13151" spans="1:8" x14ac:dyDescent="0.25">
      <c r="A13151" t="s">
        <v>59</v>
      </c>
      <c r="B13151">
        <v>2018</v>
      </c>
      <c r="C13151" t="s">
        <v>3</v>
      </c>
      <c r="D13151" t="s">
        <v>61</v>
      </c>
      <c r="E13151">
        <v>4</v>
      </c>
      <c r="F13151">
        <v>5.6619999999999999</v>
      </c>
      <c r="G13151">
        <v>496.27</v>
      </c>
      <c r="H13151">
        <v>137.68</v>
      </c>
    </row>
    <row r="13152" spans="1:8" x14ac:dyDescent="0.25">
      <c r="A13152" t="s">
        <v>59</v>
      </c>
      <c r="B13152">
        <v>2018</v>
      </c>
      <c r="C13152" t="s">
        <v>3</v>
      </c>
      <c r="D13152" t="s">
        <v>60</v>
      </c>
      <c r="E13152">
        <v>11</v>
      </c>
      <c r="F13152">
        <v>26.938780000000001</v>
      </c>
      <c r="G13152">
        <v>2675.07</v>
      </c>
      <c r="H13152">
        <v>1663.98</v>
      </c>
    </row>
    <row r="13153" spans="1:8" x14ac:dyDescent="0.25">
      <c r="A13153" t="s">
        <v>59</v>
      </c>
      <c r="B13153">
        <v>2018</v>
      </c>
      <c r="C13153" t="s">
        <v>3</v>
      </c>
      <c r="D13153" t="s">
        <v>60</v>
      </c>
      <c r="E13153">
        <v>497</v>
      </c>
      <c r="F13153">
        <v>5205.8962700000002</v>
      </c>
      <c r="G13153">
        <v>439310.9</v>
      </c>
      <c r="H13153">
        <v>374681.34</v>
      </c>
    </row>
    <row r="13154" spans="1:8" x14ac:dyDescent="0.25">
      <c r="A13154" t="s">
        <v>59</v>
      </c>
      <c r="B13154">
        <v>2018</v>
      </c>
      <c r="C13154" t="s">
        <v>3</v>
      </c>
      <c r="D13154" t="s">
        <v>60</v>
      </c>
      <c r="E13154">
        <v>378</v>
      </c>
      <c r="F13154">
        <v>478.66424000000001</v>
      </c>
      <c r="G13154">
        <v>59073.38</v>
      </c>
      <c r="H13154">
        <v>58109.31</v>
      </c>
    </row>
    <row r="13155" spans="1:8" x14ac:dyDescent="0.25">
      <c r="A13155" t="s">
        <v>59</v>
      </c>
      <c r="B13155">
        <v>2018</v>
      </c>
      <c r="C13155" t="s">
        <v>3</v>
      </c>
      <c r="D13155" t="s">
        <v>60</v>
      </c>
      <c r="E13155">
        <v>3094</v>
      </c>
      <c r="F13155">
        <v>1246.6215199999999</v>
      </c>
      <c r="G13155">
        <v>109504.4</v>
      </c>
      <c r="H13155">
        <v>82763.48</v>
      </c>
    </row>
    <row r="13156" spans="1:8" x14ac:dyDescent="0.25">
      <c r="A13156" t="s">
        <v>59</v>
      </c>
      <c r="B13156">
        <v>2018</v>
      </c>
      <c r="C13156" t="s">
        <v>3</v>
      </c>
      <c r="D13156" t="s">
        <v>60</v>
      </c>
      <c r="E13156">
        <v>0</v>
      </c>
      <c r="F13156">
        <v>0</v>
      </c>
      <c r="G13156">
        <v>0</v>
      </c>
      <c r="H13156">
        <v>0</v>
      </c>
    </row>
    <row r="13157" spans="1:8" x14ac:dyDescent="0.25">
      <c r="A13157" t="s">
        <v>59</v>
      </c>
      <c r="B13157">
        <v>2018</v>
      </c>
      <c r="C13157" t="s">
        <v>3</v>
      </c>
      <c r="D13157" t="s">
        <v>60</v>
      </c>
      <c r="E13157">
        <v>2</v>
      </c>
      <c r="F13157">
        <v>9.0999999999999998E-2</v>
      </c>
      <c r="G13157">
        <v>6.92</v>
      </c>
      <c r="H13157">
        <v>7.9</v>
      </c>
    </row>
    <row r="13158" spans="1:8" x14ac:dyDescent="0.25">
      <c r="A13158" t="s">
        <v>59</v>
      </c>
      <c r="B13158">
        <v>2018</v>
      </c>
      <c r="C13158" t="s">
        <v>3</v>
      </c>
      <c r="D13158" t="s">
        <v>62</v>
      </c>
      <c r="E13158">
        <v>31</v>
      </c>
      <c r="F13158">
        <v>289.59624000000002</v>
      </c>
      <c r="G13158">
        <v>26568.63</v>
      </c>
      <c r="H13158">
        <v>34846.03</v>
      </c>
    </row>
    <row r="13159" spans="1:8" x14ac:dyDescent="0.25">
      <c r="A13159" t="s">
        <v>59</v>
      </c>
      <c r="B13159">
        <v>2018</v>
      </c>
      <c r="C13159" t="s">
        <v>3</v>
      </c>
      <c r="D13159" t="s">
        <v>62</v>
      </c>
      <c r="E13159">
        <v>47</v>
      </c>
      <c r="F13159">
        <v>54.780160000000002</v>
      </c>
      <c r="G13159">
        <v>7349.06</v>
      </c>
      <c r="H13159">
        <v>5472.03</v>
      </c>
    </row>
    <row r="13160" spans="1:8" x14ac:dyDescent="0.25">
      <c r="A13160" t="s">
        <v>59</v>
      </c>
      <c r="B13160">
        <v>2018</v>
      </c>
      <c r="C13160" t="s">
        <v>3</v>
      </c>
      <c r="D13160" t="s">
        <v>62</v>
      </c>
      <c r="E13160">
        <v>326</v>
      </c>
      <c r="F13160">
        <v>113.61445000000001</v>
      </c>
      <c r="G13160">
        <v>11030.81</v>
      </c>
      <c r="H13160">
        <v>5984.45</v>
      </c>
    </row>
    <row r="13161" spans="1:8" x14ac:dyDescent="0.25">
      <c r="A13161" t="s">
        <v>59</v>
      </c>
      <c r="B13161">
        <v>2018</v>
      </c>
      <c r="C13161" t="s">
        <v>3</v>
      </c>
      <c r="D13161" t="s">
        <v>60</v>
      </c>
      <c r="E13161">
        <v>63</v>
      </c>
      <c r="F13161">
        <v>381.60813000000002</v>
      </c>
      <c r="G13161">
        <v>24558.48</v>
      </c>
      <c r="H13161">
        <v>43289.05</v>
      </c>
    </row>
    <row r="13162" spans="1:8" x14ac:dyDescent="0.25">
      <c r="A13162" t="s">
        <v>59</v>
      </c>
      <c r="B13162">
        <v>2018</v>
      </c>
      <c r="C13162" t="s">
        <v>3</v>
      </c>
      <c r="D13162" t="s">
        <v>60</v>
      </c>
      <c r="E13162">
        <v>2</v>
      </c>
      <c r="F13162">
        <v>0.36099999999999999</v>
      </c>
      <c r="G13162">
        <v>25.18</v>
      </c>
      <c r="H13162">
        <v>0</v>
      </c>
    </row>
    <row r="13163" spans="1:8" x14ac:dyDescent="0.25">
      <c r="A13163" t="s">
        <v>59</v>
      </c>
      <c r="B13163">
        <v>2018</v>
      </c>
      <c r="C13163" t="s">
        <v>3</v>
      </c>
      <c r="D13163" t="s">
        <v>60</v>
      </c>
      <c r="E13163">
        <v>10</v>
      </c>
      <c r="F13163">
        <v>8.2881</v>
      </c>
      <c r="G13163">
        <v>750.44</v>
      </c>
      <c r="H13163">
        <v>1492.4</v>
      </c>
    </row>
    <row r="13164" spans="1:8" x14ac:dyDescent="0.25">
      <c r="A13164" t="s">
        <v>59</v>
      </c>
      <c r="B13164">
        <v>2018</v>
      </c>
      <c r="C13164" t="s">
        <v>3</v>
      </c>
      <c r="D13164" t="s">
        <v>60</v>
      </c>
      <c r="E13164">
        <v>155</v>
      </c>
      <c r="F13164">
        <v>75.703519999999997</v>
      </c>
      <c r="G13164">
        <v>10084.879999999999</v>
      </c>
      <c r="H13164">
        <v>23881.98</v>
      </c>
    </row>
    <row r="13165" spans="1:8" x14ac:dyDescent="0.25">
      <c r="A13165" t="s">
        <v>59</v>
      </c>
      <c r="B13165">
        <v>2018</v>
      </c>
      <c r="C13165" t="s">
        <v>3</v>
      </c>
      <c r="D13165" t="s">
        <v>60</v>
      </c>
      <c r="E13165">
        <v>1</v>
      </c>
      <c r="F13165">
        <v>2.5999999999999999E-2</v>
      </c>
      <c r="G13165">
        <v>1.74</v>
      </c>
      <c r="H13165">
        <v>2.1</v>
      </c>
    </row>
    <row r="13166" spans="1:8" x14ac:dyDescent="0.25">
      <c r="A13166" t="s">
        <v>59</v>
      </c>
      <c r="B13166">
        <v>2018</v>
      </c>
      <c r="C13166" t="s">
        <v>3</v>
      </c>
      <c r="D13166" t="s">
        <v>60</v>
      </c>
      <c r="E13166">
        <v>89</v>
      </c>
      <c r="F13166">
        <v>511.50232</v>
      </c>
      <c r="G13166">
        <v>35140.28</v>
      </c>
      <c r="H13166">
        <v>37814.44</v>
      </c>
    </row>
    <row r="13167" spans="1:8" x14ac:dyDescent="0.25">
      <c r="A13167" t="s">
        <v>59</v>
      </c>
      <c r="B13167">
        <v>2018</v>
      </c>
      <c r="C13167" t="s">
        <v>3</v>
      </c>
      <c r="D13167" t="s">
        <v>60</v>
      </c>
      <c r="E13167">
        <v>54</v>
      </c>
      <c r="F13167">
        <v>90.156120000000001</v>
      </c>
      <c r="G13167">
        <v>7691.16</v>
      </c>
      <c r="H13167">
        <v>9073.4</v>
      </c>
    </row>
    <row r="13168" spans="1:8" x14ac:dyDescent="0.25">
      <c r="A13168" t="s">
        <v>59</v>
      </c>
      <c r="B13168">
        <v>2018</v>
      </c>
      <c r="C13168" t="s">
        <v>3</v>
      </c>
      <c r="D13168" t="s">
        <v>60</v>
      </c>
      <c r="E13168">
        <v>563</v>
      </c>
      <c r="F13168">
        <v>341.96280000000002</v>
      </c>
      <c r="G13168">
        <v>26259.79</v>
      </c>
      <c r="H13168">
        <v>26249.97</v>
      </c>
    </row>
    <row r="13169" spans="1:8" x14ac:dyDescent="0.25">
      <c r="A13169" t="s">
        <v>59</v>
      </c>
      <c r="B13169">
        <v>2018</v>
      </c>
      <c r="C13169" t="s">
        <v>3</v>
      </c>
      <c r="D13169" t="s">
        <v>60</v>
      </c>
      <c r="E13169">
        <v>4</v>
      </c>
      <c r="F13169">
        <v>8.4890000000000008</v>
      </c>
      <c r="G13169">
        <v>865.92</v>
      </c>
      <c r="H13169">
        <v>0</v>
      </c>
    </row>
    <row r="13170" spans="1:8" x14ac:dyDescent="0.25">
      <c r="A13170" t="s">
        <v>59</v>
      </c>
      <c r="B13170">
        <v>2018</v>
      </c>
      <c r="C13170" t="s">
        <v>3</v>
      </c>
      <c r="D13170" t="s">
        <v>60</v>
      </c>
      <c r="E13170">
        <v>45</v>
      </c>
      <c r="F13170">
        <v>324.45970999999997</v>
      </c>
      <c r="G13170">
        <v>22737.67</v>
      </c>
      <c r="H13170">
        <v>17414.740000000002</v>
      </c>
    </row>
    <row r="13171" spans="1:8" x14ac:dyDescent="0.25">
      <c r="A13171" t="s">
        <v>59</v>
      </c>
      <c r="B13171">
        <v>2018</v>
      </c>
      <c r="C13171" t="s">
        <v>3</v>
      </c>
      <c r="D13171" t="s">
        <v>60</v>
      </c>
      <c r="E13171">
        <v>28</v>
      </c>
      <c r="F13171">
        <v>40.911459999999998</v>
      </c>
      <c r="G13171">
        <v>3462.63</v>
      </c>
      <c r="H13171">
        <v>2735.13</v>
      </c>
    </row>
    <row r="13172" spans="1:8" x14ac:dyDescent="0.25">
      <c r="A13172" t="s">
        <v>59</v>
      </c>
      <c r="B13172">
        <v>2018</v>
      </c>
      <c r="C13172" t="s">
        <v>3</v>
      </c>
      <c r="D13172" t="s">
        <v>60</v>
      </c>
      <c r="E13172">
        <v>232</v>
      </c>
      <c r="F13172">
        <v>123.23824</v>
      </c>
      <c r="G13172">
        <v>9049.4599999999991</v>
      </c>
      <c r="H13172">
        <v>7074.92</v>
      </c>
    </row>
    <row r="13173" spans="1:8" x14ac:dyDescent="0.25">
      <c r="A13173" t="s">
        <v>59</v>
      </c>
      <c r="B13173">
        <v>2018</v>
      </c>
      <c r="C13173" t="s">
        <v>3</v>
      </c>
      <c r="D13173" t="s">
        <v>64</v>
      </c>
      <c r="E13173">
        <v>1</v>
      </c>
      <c r="F13173">
        <v>18585.757000000001</v>
      </c>
      <c r="G13173">
        <v>1595120.06</v>
      </c>
      <c r="H13173">
        <v>1473986.16</v>
      </c>
    </row>
    <row r="13174" spans="1:8" x14ac:dyDescent="0.25">
      <c r="A13174" t="s">
        <v>59</v>
      </c>
      <c r="B13174">
        <v>2018</v>
      </c>
      <c r="C13174" t="s">
        <v>3</v>
      </c>
      <c r="D13174" t="s">
        <v>60</v>
      </c>
      <c r="E13174">
        <v>0</v>
      </c>
      <c r="F13174">
        <v>0</v>
      </c>
      <c r="G13174">
        <v>0</v>
      </c>
      <c r="H13174">
        <v>0</v>
      </c>
    </row>
    <row r="13175" spans="1:8" x14ac:dyDescent="0.25">
      <c r="A13175" t="s">
        <v>59</v>
      </c>
      <c r="B13175">
        <v>2018</v>
      </c>
      <c r="C13175" t="s">
        <v>3</v>
      </c>
      <c r="D13175" t="s">
        <v>60</v>
      </c>
      <c r="E13175">
        <v>0</v>
      </c>
      <c r="F13175">
        <v>0</v>
      </c>
      <c r="G13175">
        <v>0</v>
      </c>
      <c r="H13175">
        <v>0</v>
      </c>
    </row>
    <row r="13176" spans="1:8" x14ac:dyDescent="0.25">
      <c r="A13176" t="s">
        <v>59</v>
      </c>
      <c r="B13176">
        <v>2017</v>
      </c>
      <c r="C13176" t="s">
        <v>11</v>
      </c>
      <c r="D13176" t="s">
        <v>61</v>
      </c>
      <c r="E13176">
        <v>0</v>
      </c>
      <c r="F13176">
        <v>0</v>
      </c>
      <c r="G13176">
        <v>0</v>
      </c>
      <c r="H13176">
        <v>0</v>
      </c>
    </row>
    <row r="13177" spans="1:8" x14ac:dyDescent="0.25">
      <c r="A13177" t="s">
        <v>59</v>
      </c>
      <c r="B13177">
        <v>2017</v>
      </c>
      <c r="C13177" t="s">
        <v>11</v>
      </c>
      <c r="D13177" t="s">
        <v>60</v>
      </c>
      <c r="E13177">
        <v>0</v>
      </c>
      <c r="F13177">
        <v>0</v>
      </c>
      <c r="G13177">
        <v>0</v>
      </c>
      <c r="H13177">
        <v>0</v>
      </c>
    </row>
    <row r="13178" spans="1:8" x14ac:dyDescent="0.25">
      <c r="A13178" t="s">
        <v>59</v>
      </c>
      <c r="B13178">
        <v>2017</v>
      </c>
      <c r="C13178" t="s">
        <v>11</v>
      </c>
      <c r="D13178" t="s">
        <v>62</v>
      </c>
      <c r="E13178">
        <v>1</v>
      </c>
      <c r="F13178">
        <v>780.38</v>
      </c>
      <c r="G13178">
        <v>73447.850000000006</v>
      </c>
      <c r="H13178">
        <v>0</v>
      </c>
    </row>
    <row r="13179" spans="1:8" x14ac:dyDescent="0.25">
      <c r="A13179" t="s">
        <v>59</v>
      </c>
      <c r="B13179">
        <v>2017</v>
      </c>
      <c r="C13179" t="s">
        <v>11</v>
      </c>
      <c r="D13179" t="s">
        <v>60</v>
      </c>
      <c r="E13179">
        <v>0</v>
      </c>
      <c r="F13179">
        <v>0</v>
      </c>
      <c r="G13179">
        <v>0</v>
      </c>
      <c r="H13179">
        <v>0</v>
      </c>
    </row>
    <row r="13180" spans="1:8" x14ac:dyDescent="0.25">
      <c r="A13180" t="s">
        <v>59</v>
      </c>
      <c r="B13180">
        <v>2017</v>
      </c>
      <c r="C13180" t="s">
        <v>11</v>
      </c>
      <c r="D13180" t="s">
        <v>60</v>
      </c>
      <c r="E13180">
        <v>0</v>
      </c>
      <c r="F13180">
        <v>0</v>
      </c>
      <c r="G13180">
        <v>0</v>
      </c>
      <c r="H13180">
        <v>0</v>
      </c>
    </row>
    <row r="13181" spans="1:8" x14ac:dyDescent="0.25">
      <c r="A13181" t="s">
        <v>59</v>
      </c>
      <c r="B13181">
        <v>2017</v>
      </c>
      <c r="C13181" t="s">
        <v>11</v>
      </c>
      <c r="D13181" t="s">
        <v>60</v>
      </c>
      <c r="E13181">
        <v>0</v>
      </c>
      <c r="F13181">
        <v>0</v>
      </c>
      <c r="G13181">
        <v>0</v>
      </c>
      <c r="H13181">
        <v>0</v>
      </c>
    </row>
    <row r="13182" spans="1:8" x14ac:dyDescent="0.25">
      <c r="A13182" t="s">
        <v>59</v>
      </c>
      <c r="B13182">
        <v>2017</v>
      </c>
      <c r="C13182" t="s">
        <v>11</v>
      </c>
      <c r="D13182" t="s">
        <v>60</v>
      </c>
      <c r="E13182">
        <v>0</v>
      </c>
      <c r="F13182">
        <v>-18.02</v>
      </c>
      <c r="G13182">
        <v>-93262.83</v>
      </c>
      <c r="H13182">
        <v>3926179.8</v>
      </c>
    </row>
    <row r="13183" spans="1:8" x14ac:dyDescent="0.25">
      <c r="A13183" t="s">
        <v>59</v>
      </c>
      <c r="B13183">
        <v>2017</v>
      </c>
      <c r="C13183" t="s">
        <v>11</v>
      </c>
      <c r="D13183" t="s">
        <v>61</v>
      </c>
      <c r="E13183">
        <v>5</v>
      </c>
      <c r="F13183">
        <v>35852.080000000002</v>
      </c>
      <c r="G13183">
        <v>3016535.27</v>
      </c>
      <c r="H13183">
        <v>1673722.02</v>
      </c>
    </row>
    <row r="13184" spans="1:8" x14ac:dyDescent="0.25">
      <c r="A13184" t="s">
        <v>59</v>
      </c>
      <c r="B13184">
        <v>2017</v>
      </c>
      <c r="C13184" t="s">
        <v>11</v>
      </c>
      <c r="D13184" t="s">
        <v>60</v>
      </c>
      <c r="E13184">
        <v>0</v>
      </c>
      <c r="F13184">
        <v>0</v>
      </c>
      <c r="G13184">
        <v>0</v>
      </c>
      <c r="H13184">
        <v>0</v>
      </c>
    </row>
    <row r="13185" spans="1:8" x14ac:dyDescent="0.25">
      <c r="A13185" t="s">
        <v>59</v>
      </c>
      <c r="B13185">
        <v>2017</v>
      </c>
      <c r="C13185" t="s">
        <v>11</v>
      </c>
      <c r="D13185" t="s">
        <v>60</v>
      </c>
      <c r="E13185">
        <v>0</v>
      </c>
      <c r="F13185">
        <v>0</v>
      </c>
      <c r="G13185">
        <v>0</v>
      </c>
      <c r="H13185">
        <v>0</v>
      </c>
    </row>
    <row r="13186" spans="1:8" x14ac:dyDescent="0.25">
      <c r="A13186" t="s">
        <v>59</v>
      </c>
      <c r="B13186">
        <v>2017</v>
      </c>
      <c r="C13186" t="s">
        <v>11</v>
      </c>
      <c r="D13186" t="s">
        <v>60</v>
      </c>
      <c r="E13186">
        <v>0</v>
      </c>
      <c r="F13186">
        <v>0</v>
      </c>
      <c r="G13186">
        <v>0</v>
      </c>
      <c r="H13186">
        <v>0</v>
      </c>
    </row>
    <row r="13187" spans="1:8" x14ac:dyDescent="0.25">
      <c r="A13187" t="s">
        <v>59</v>
      </c>
      <c r="B13187">
        <v>2017</v>
      </c>
      <c r="C13187" t="s">
        <v>11</v>
      </c>
      <c r="D13187" t="s">
        <v>60</v>
      </c>
      <c r="E13187">
        <v>0</v>
      </c>
      <c r="F13187">
        <v>0</v>
      </c>
      <c r="G13187">
        <v>0</v>
      </c>
      <c r="H13187">
        <v>0</v>
      </c>
    </row>
    <row r="13188" spans="1:8" x14ac:dyDescent="0.25">
      <c r="A13188" t="s">
        <v>59</v>
      </c>
      <c r="B13188">
        <v>2017</v>
      </c>
      <c r="C13188" t="s">
        <v>11</v>
      </c>
      <c r="D13188" t="s">
        <v>62</v>
      </c>
      <c r="E13188">
        <v>0</v>
      </c>
      <c r="F13188">
        <v>-123.15</v>
      </c>
      <c r="G13188">
        <v>-16451.169999999998</v>
      </c>
      <c r="H13188">
        <v>14593.85</v>
      </c>
    </row>
    <row r="13189" spans="1:8" x14ac:dyDescent="0.25">
      <c r="A13189" t="s">
        <v>59</v>
      </c>
      <c r="B13189">
        <v>2017</v>
      </c>
      <c r="C13189" t="s">
        <v>11</v>
      </c>
      <c r="D13189" t="s">
        <v>60</v>
      </c>
      <c r="E13189">
        <v>0</v>
      </c>
      <c r="F13189">
        <v>0</v>
      </c>
      <c r="G13189">
        <v>0</v>
      </c>
      <c r="H13189">
        <v>0</v>
      </c>
    </row>
    <row r="13190" spans="1:8" x14ac:dyDescent="0.25">
      <c r="A13190" t="s">
        <v>59</v>
      </c>
      <c r="B13190">
        <v>2017</v>
      </c>
      <c r="C13190" t="s">
        <v>11</v>
      </c>
      <c r="D13190" t="s">
        <v>60</v>
      </c>
      <c r="E13190">
        <v>0</v>
      </c>
      <c r="F13190">
        <v>0</v>
      </c>
      <c r="G13190">
        <v>0</v>
      </c>
      <c r="H13190">
        <v>0</v>
      </c>
    </row>
    <row r="13191" spans="1:8" x14ac:dyDescent="0.25">
      <c r="A13191" t="s">
        <v>59</v>
      </c>
      <c r="B13191">
        <v>2017</v>
      </c>
      <c r="C13191" t="s">
        <v>11</v>
      </c>
      <c r="D13191" t="s">
        <v>60</v>
      </c>
      <c r="E13191">
        <v>0</v>
      </c>
      <c r="F13191">
        <v>0</v>
      </c>
      <c r="G13191">
        <v>0</v>
      </c>
      <c r="H13191">
        <v>0</v>
      </c>
    </row>
    <row r="13192" spans="1:8" x14ac:dyDescent="0.25">
      <c r="A13192" t="s">
        <v>59</v>
      </c>
      <c r="B13192">
        <v>2017</v>
      </c>
      <c r="C13192" t="s">
        <v>11</v>
      </c>
      <c r="D13192" t="s">
        <v>60</v>
      </c>
      <c r="E13192">
        <v>1</v>
      </c>
      <c r="F13192">
        <v>357.35</v>
      </c>
      <c r="G13192">
        <v>23066.1</v>
      </c>
      <c r="H13192">
        <v>12013.22</v>
      </c>
    </row>
    <row r="13193" spans="1:8" x14ac:dyDescent="0.25">
      <c r="A13193" t="s">
        <v>59</v>
      </c>
      <c r="B13193">
        <v>2017</v>
      </c>
      <c r="C13193" t="s">
        <v>11</v>
      </c>
      <c r="D13193" t="s">
        <v>60</v>
      </c>
      <c r="E13193">
        <v>0</v>
      </c>
      <c r="F13193">
        <v>0</v>
      </c>
      <c r="G13193">
        <v>0</v>
      </c>
      <c r="H13193">
        <v>0</v>
      </c>
    </row>
    <row r="13194" spans="1:8" x14ac:dyDescent="0.25">
      <c r="A13194" t="s">
        <v>59</v>
      </c>
      <c r="B13194">
        <v>2017</v>
      </c>
      <c r="C13194" t="s">
        <v>11</v>
      </c>
      <c r="D13194" t="s">
        <v>60</v>
      </c>
      <c r="E13194">
        <v>0</v>
      </c>
      <c r="F13194">
        <v>0</v>
      </c>
      <c r="G13194">
        <v>0</v>
      </c>
      <c r="H13194">
        <v>0</v>
      </c>
    </row>
    <row r="13195" spans="1:8" x14ac:dyDescent="0.25">
      <c r="A13195" t="s">
        <v>59</v>
      </c>
      <c r="B13195">
        <v>2017</v>
      </c>
      <c r="C13195" t="s">
        <v>11</v>
      </c>
      <c r="D13195" t="s">
        <v>60</v>
      </c>
      <c r="E13195">
        <v>0</v>
      </c>
      <c r="F13195">
        <v>0</v>
      </c>
      <c r="G13195">
        <v>0</v>
      </c>
      <c r="H13195">
        <v>0</v>
      </c>
    </row>
    <row r="13196" spans="1:8" x14ac:dyDescent="0.25">
      <c r="A13196" t="s">
        <v>59</v>
      </c>
      <c r="B13196">
        <v>2017</v>
      </c>
      <c r="C13196" t="s">
        <v>11</v>
      </c>
      <c r="D13196" t="s">
        <v>61</v>
      </c>
      <c r="E13196">
        <v>0</v>
      </c>
      <c r="F13196">
        <v>-49.09</v>
      </c>
      <c r="G13196">
        <v>-14203.81</v>
      </c>
      <c r="H13196">
        <v>6400.8</v>
      </c>
    </row>
    <row r="13197" spans="1:8" x14ac:dyDescent="0.25">
      <c r="A13197" t="s">
        <v>59</v>
      </c>
      <c r="B13197">
        <v>2017</v>
      </c>
      <c r="C13197" t="s">
        <v>11</v>
      </c>
      <c r="D13197" t="s">
        <v>61</v>
      </c>
      <c r="E13197">
        <v>303</v>
      </c>
      <c r="F13197">
        <v>74691.67</v>
      </c>
      <c r="G13197">
        <v>7326530.6900000004</v>
      </c>
      <c r="H13197">
        <v>3835806.42</v>
      </c>
    </row>
    <row r="13198" spans="1:8" x14ac:dyDescent="0.25">
      <c r="A13198" t="s">
        <v>59</v>
      </c>
      <c r="B13198">
        <v>2017</v>
      </c>
      <c r="C13198" t="s">
        <v>11</v>
      </c>
      <c r="D13198" t="s">
        <v>61</v>
      </c>
      <c r="E13198">
        <v>13</v>
      </c>
      <c r="F13198">
        <v>2.12</v>
      </c>
      <c r="G13198">
        <v>4648.8599999999997</v>
      </c>
      <c r="H13198">
        <v>407.28</v>
      </c>
    </row>
    <row r="13199" spans="1:8" x14ac:dyDescent="0.25">
      <c r="A13199" t="s">
        <v>59</v>
      </c>
      <c r="B13199">
        <v>2017</v>
      </c>
      <c r="C13199" t="s">
        <v>11</v>
      </c>
      <c r="D13199" t="s">
        <v>60</v>
      </c>
      <c r="E13199">
        <v>0</v>
      </c>
      <c r="F13199">
        <v>0</v>
      </c>
      <c r="G13199">
        <v>0</v>
      </c>
      <c r="H13199">
        <v>0</v>
      </c>
    </row>
    <row r="13200" spans="1:8" x14ac:dyDescent="0.25">
      <c r="A13200" t="s">
        <v>59</v>
      </c>
      <c r="B13200">
        <v>2017</v>
      </c>
      <c r="C13200" t="s">
        <v>11</v>
      </c>
      <c r="D13200" t="s">
        <v>60</v>
      </c>
      <c r="E13200">
        <v>0</v>
      </c>
      <c r="F13200">
        <v>0</v>
      </c>
      <c r="G13200">
        <v>0</v>
      </c>
      <c r="H13200">
        <v>0</v>
      </c>
    </row>
    <row r="13201" spans="1:8" x14ac:dyDescent="0.25">
      <c r="A13201" t="s">
        <v>59</v>
      </c>
      <c r="B13201">
        <v>2017</v>
      </c>
      <c r="C13201" t="s">
        <v>11</v>
      </c>
      <c r="D13201" t="s">
        <v>60</v>
      </c>
      <c r="E13201">
        <v>0</v>
      </c>
      <c r="F13201">
        <v>0</v>
      </c>
      <c r="G13201">
        <v>0</v>
      </c>
      <c r="H13201">
        <v>0</v>
      </c>
    </row>
    <row r="13202" spans="1:8" x14ac:dyDescent="0.25">
      <c r="A13202" t="s">
        <v>59</v>
      </c>
      <c r="B13202">
        <v>2017</v>
      </c>
      <c r="C13202" t="s">
        <v>11</v>
      </c>
      <c r="D13202" t="s">
        <v>62</v>
      </c>
      <c r="E13202">
        <v>131</v>
      </c>
      <c r="F13202">
        <v>21859.9</v>
      </c>
      <c r="G13202">
        <v>2192599.25</v>
      </c>
      <c r="H13202">
        <v>1395275.05</v>
      </c>
    </row>
    <row r="13203" spans="1:8" x14ac:dyDescent="0.25">
      <c r="A13203" t="s">
        <v>59</v>
      </c>
      <c r="B13203">
        <v>2017</v>
      </c>
      <c r="C13203" t="s">
        <v>11</v>
      </c>
      <c r="D13203" t="s">
        <v>62</v>
      </c>
      <c r="E13203">
        <v>19</v>
      </c>
      <c r="F13203">
        <v>29.58</v>
      </c>
      <c r="G13203">
        <v>4736.3599999999997</v>
      </c>
      <c r="H13203">
        <v>2410.44</v>
      </c>
    </row>
    <row r="13204" spans="1:8" x14ac:dyDescent="0.25">
      <c r="A13204" t="s">
        <v>59</v>
      </c>
      <c r="B13204">
        <v>2017</v>
      </c>
      <c r="C13204" t="s">
        <v>11</v>
      </c>
      <c r="D13204" t="s">
        <v>60</v>
      </c>
      <c r="E13204">
        <v>0</v>
      </c>
      <c r="F13204">
        <v>0</v>
      </c>
      <c r="G13204">
        <v>0</v>
      </c>
      <c r="H13204">
        <v>0</v>
      </c>
    </row>
    <row r="13205" spans="1:8" x14ac:dyDescent="0.25">
      <c r="A13205" t="s">
        <v>59</v>
      </c>
      <c r="B13205">
        <v>2017</v>
      </c>
      <c r="C13205" t="s">
        <v>11</v>
      </c>
      <c r="D13205" t="s">
        <v>60</v>
      </c>
      <c r="E13205">
        <v>0</v>
      </c>
      <c r="F13205">
        <v>0</v>
      </c>
      <c r="G13205">
        <v>0</v>
      </c>
      <c r="H13205">
        <v>0</v>
      </c>
    </row>
    <row r="13206" spans="1:8" x14ac:dyDescent="0.25">
      <c r="A13206" t="s">
        <v>59</v>
      </c>
      <c r="B13206">
        <v>2017</v>
      </c>
      <c r="C13206" t="s">
        <v>11</v>
      </c>
      <c r="D13206" t="s">
        <v>60</v>
      </c>
      <c r="E13206">
        <v>0</v>
      </c>
      <c r="F13206">
        <v>0</v>
      </c>
      <c r="G13206">
        <v>0</v>
      </c>
      <c r="H13206">
        <v>0</v>
      </c>
    </row>
    <row r="13207" spans="1:8" x14ac:dyDescent="0.25">
      <c r="A13207" t="s">
        <v>59</v>
      </c>
      <c r="B13207">
        <v>2017</v>
      </c>
      <c r="C13207" t="s">
        <v>11</v>
      </c>
      <c r="D13207" t="s">
        <v>60</v>
      </c>
      <c r="E13207">
        <v>0</v>
      </c>
      <c r="F13207">
        <v>0</v>
      </c>
      <c r="G13207">
        <v>0</v>
      </c>
      <c r="H13207">
        <v>0</v>
      </c>
    </row>
    <row r="13208" spans="1:8" x14ac:dyDescent="0.25">
      <c r="A13208" t="s">
        <v>59</v>
      </c>
      <c r="B13208">
        <v>2017</v>
      </c>
      <c r="C13208" t="s">
        <v>11</v>
      </c>
      <c r="D13208" t="s">
        <v>60</v>
      </c>
      <c r="E13208">
        <v>0</v>
      </c>
      <c r="F13208">
        <v>0</v>
      </c>
      <c r="G13208">
        <v>0</v>
      </c>
      <c r="H13208">
        <v>0</v>
      </c>
    </row>
    <row r="13209" spans="1:8" x14ac:dyDescent="0.25">
      <c r="A13209" t="s">
        <v>59</v>
      </c>
      <c r="B13209">
        <v>2017</v>
      </c>
      <c r="C13209" t="s">
        <v>11</v>
      </c>
      <c r="D13209" t="s">
        <v>60</v>
      </c>
      <c r="E13209">
        <v>16</v>
      </c>
      <c r="F13209">
        <v>1.58</v>
      </c>
      <c r="G13209">
        <v>478.88</v>
      </c>
      <c r="H13209">
        <v>600.9</v>
      </c>
    </row>
    <row r="13210" spans="1:8" x14ac:dyDescent="0.25">
      <c r="A13210" t="s">
        <v>59</v>
      </c>
      <c r="B13210">
        <v>2017</v>
      </c>
      <c r="C13210" t="s">
        <v>11</v>
      </c>
      <c r="D13210" t="s">
        <v>60</v>
      </c>
      <c r="E13210">
        <v>233</v>
      </c>
      <c r="F13210">
        <v>2343.02</v>
      </c>
      <c r="G13210">
        <v>200133.27</v>
      </c>
      <c r="H13210">
        <v>163336.20000000001</v>
      </c>
    </row>
    <row r="13211" spans="1:8" x14ac:dyDescent="0.25">
      <c r="A13211" t="s">
        <v>59</v>
      </c>
      <c r="B13211">
        <v>2017</v>
      </c>
      <c r="C13211" t="s">
        <v>11</v>
      </c>
      <c r="D13211" t="s">
        <v>60</v>
      </c>
      <c r="E13211">
        <v>0</v>
      </c>
      <c r="F13211">
        <v>0</v>
      </c>
      <c r="G13211">
        <v>0</v>
      </c>
      <c r="H13211">
        <v>0</v>
      </c>
    </row>
    <row r="13212" spans="1:8" x14ac:dyDescent="0.25">
      <c r="A13212" t="s">
        <v>59</v>
      </c>
      <c r="B13212">
        <v>2017</v>
      </c>
      <c r="C13212" t="s">
        <v>11</v>
      </c>
      <c r="D13212" t="s">
        <v>60</v>
      </c>
      <c r="E13212">
        <v>1036</v>
      </c>
      <c r="F13212">
        <v>1356.36</v>
      </c>
      <c r="G13212">
        <v>169485.86</v>
      </c>
      <c r="H13212">
        <v>184550.56</v>
      </c>
    </row>
    <row r="13213" spans="1:8" x14ac:dyDescent="0.25">
      <c r="A13213" t="s">
        <v>59</v>
      </c>
      <c r="B13213">
        <v>2017</v>
      </c>
      <c r="C13213" t="s">
        <v>11</v>
      </c>
      <c r="D13213" t="s">
        <v>60</v>
      </c>
      <c r="E13213">
        <v>7740</v>
      </c>
      <c r="F13213">
        <v>2136.5</v>
      </c>
      <c r="G13213">
        <v>185175.65</v>
      </c>
      <c r="H13213">
        <v>197616.99</v>
      </c>
    </row>
    <row r="13214" spans="1:8" x14ac:dyDescent="0.25">
      <c r="A13214" t="s">
        <v>59</v>
      </c>
      <c r="B13214">
        <v>2017</v>
      </c>
      <c r="C13214" t="s">
        <v>11</v>
      </c>
      <c r="D13214" t="s">
        <v>60</v>
      </c>
      <c r="E13214">
        <v>0</v>
      </c>
      <c r="F13214">
        <v>0</v>
      </c>
      <c r="G13214">
        <v>0</v>
      </c>
      <c r="H13214">
        <v>0</v>
      </c>
    </row>
    <row r="13215" spans="1:8" x14ac:dyDescent="0.25">
      <c r="A13215" t="s">
        <v>59</v>
      </c>
      <c r="B13215">
        <v>2017</v>
      </c>
      <c r="C13215" t="s">
        <v>11</v>
      </c>
      <c r="D13215" t="s">
        <v>60</v>
      </c>
      <c r="E13215">
        <v>38</v>
      </c>
      <c r="F13215">
        <v>23.48</v>
      </c>
      <c r="G13215">
        <v>1873.78</v>
      </c>
      <c r="H13215">
        <v>1912.79</v>
      </c>
    </row>
    <row r="13216" spans="1:8" x14ac:dyDescent="0.25">
      <c r="A13216" t="s">
        <v>59</v>
      </c>
      <c r="B13216">
        <v>2017</v>
      </c>
      <c r="C13216" t="s">
        <v>11</v>
      </c>
      <c r="D13216" t="s">
        <v>60</v>
      </c>
      <c r="E13216">
        <v>0</v>
      </c>
      <c r="F13216">
        <v>0</v>
      </c>
      <c r="G13216">
        <v>0</v>
      </c>
      <c r="H13216">
        <v>0</v>
      </c>
    </row>
    <row r="13217" spans="1:8" x14ac:dyDescent="0.25">
      <c r="A13217" t="s">
        <v>59</v>
      </c>
      <c r="B13217">
        <v>2017</v>
      </c>
      <c r="C13217" t="s">
        <v>11</v>
      </c>
      <c r="D13217" t="s">
        <v>60</v>
      </c>
      <c r="E13217">
        <v>0</v>
      </c>
      <c r="F13217">
        <v>0</v>
      </c>
      <c r="G13217">
        <v>0</v>
      </c>
      <c r="H13217">
        <v>0</v>
      </c>
    </row>
    <row r="13218" spans="1:8" x14ac:dyDescent="0.25">
      <c r="A13218" t="s">
        <v>59</v>
      </c>
      <c r="B13218">
        <v>2017</v>
      </c>
      <c r="C13218" t="s">
        <v>11</v>
      </c>
      <c r="D13218" t="s">
        <v>60</v>
      </c>
      <c r="E13218">
        <v>298</v>
      </c>
      <c r="F13218">
        <v>87.72</v>
      </c>
      <c r="G13218">
        <v>6390.81</v>
      </c>
      <c r="H13218">
        <v>7332.97</v>
      </c>
    </row>
    <row r="13219" spans="1:8" x14ac:dyDescent="0.25">
      <c r="A13219" t="s">
        <v>59</v>
      </c>
      <c r="B13219">
        <v>2017</v>
      </c>
      <c r="C13219" t="s">
        <v>11</v>
      </c>
      <c r="D13219" t="s">
        <v>60</v>
      </c>
      <c r="E13219">
        <v>288</v>
      </c>
      <c r="F13219">
        <v>129.53</v>
      </c>
      <c r="G13219">
        <v>9493.19</v>
      </c>
      <c r="H13219">
        <v>10969.02</v>
      </c>
    </row>
    <row r="13220" spans="1:8" x14ac:dyDescent="0.25">
      <c r="A13220" t="s">
        <v>59</v>
      </c>
      <c r="B13220">
        <v>2017</v>
      </c>
      <c r="C13220" t="s">
        <v>11</v>
      </c>
      <c r="D13220" t="s">
        <v>60</v>
      </c>
      <c r="E13220">
        <v>0</v>
      </c>
      <c r="F13220">
        <v>0</v>
      </c>
      <c r="G13220">
        <v>0</v>
      </c>
      <c r="H13220">
        <v>0</v>
      </c>
    </row>
    <row r="13221" spans="1:8" x14ac:dyDescent="0.25">
      <c r="A13221" t="s">
        <v>59</v>
      </c>
      <c r="B13221">
        <v>2017</v>
      </c>
      <c r="C13221" t="s">
        <v>11</v>
      </c>
      <c r="D13221" t="s">
        <v>60</v>
      </c>
      <c r="E13221">
        <v>0</v>
      </c>
      <c r="F13221">
        <v>0</v>
      </c>
      <c r="G13221">
        <v>0</v>
      </c>
      <c r="H13221">
        <v>0</v>
      </c>
    </row>
    <row r="13222" spans="1:8" x14ac:dyDescent="0.25">
      <c r="A13222" t="s">
        <v>59</v>
      </c>
      <c r="B13222">
        <v>2017</v>
      </c>
      <c r="C13222" t="s">
        <v>11</v>
      </c>
      <c r="D13222" t="s">
        <v>60</v>
      </c>
      <c r="E13222">
        <v>3</v>
      </c>
      <c r="F13222">
        <v>12.29</v>
      </c>
      <c r="G13222">
        <v>887.15</v>
      </c>
      <c r="H13222">
        <v>497.62</v>
      </c>
    </row>
    <row r="13223" spans="1:8" x14ac:dyDescent="0.25">
      <c r="A13223" t="s">
        <v>59</v>
      </c>
      <c r="B13223">
        <v>2017</v>
      </c>
      <c r="C13223" t="s">
        <v>11</v>
      </c>
      <c r="D13223" t="s">
        <v>60</v>
      </c>
      <c r="E13223">
        <v>0</v>
      </c>
      <c r="F13223">
        <v>0</v>
      </c>
      <c r="G13223">
        <v>0</v>
      </c>
      <c r="H13223">
        <v>0</v>
      </c>
    </row>
    <row r="13224" spans="1:8" x14ac:dyDescent="0.25">
      <c r="A13224" t="s">
        <v>59</v>
      </c>
      <c r="B13224">
        <v>2017</v>
      </c>
      <c r="C13224" t="s">
        <v>11</v>
      </c>
      <c r="D13224" t="s">
        <v>60</v>
      </c>
      <c r="E13224">
        <v>11</v>
      </c>
      <c r="F13224">
        <v>14</v>
      </c>
      <c r="G13224">
        <v>1208.1500000000001</v>
      </c>
      <c r="H13224">
        <v>1730.2</v>
      </c>
    </row>
    <row r="13225" spans="1:8" x14ac:dyDescent="0.25">
      <c r="A13225" t="s">
        <v>59</v>
      </c>
      <c r="B13225">
        <v>2017</v>
      </c>
      <c r="C13225" t="s">
        <v>11</v>
      </c>
      <c r="D13225" t="s">
        <v>60</v>
      </c>
      <c r="E13225">
        <v>39</v>
      </c>
      <c r="F13225">
        <v>61.25</v>
      </c>
      <c r="G13225">
        <v>4885.8</v>
      </c>
      <c r="H13225">
        <v>5786.04</v>
      </c>
    </row>
    <row r="13226" spans="1:8" x14ac:dyDescent="0.25">
      <c r="A13226" t="s">
        <v>59</v>
      </c>
      <c r="B13226">
        <v>2017</v>
      </c>
      <c r="C13226" t="s">
        <v>11</v>
      </c>
      <c r="D13226" t="s">
        <v>60</v>
      </c>
      <c r="E13226">
        <v>0</v>
      </c>
      <c r="F13226">
        <v>0</v>
      </c>
      <c r="G13226">
        <v>0</v>
      </c>
      <c r="H13226">
        <v>0</v>
      </c>
    </row>
    <row r="13227" spans="1:8" x14ac:dyDescent="0.25">
      <c r="A13227" t="s">
        <v>59</v>
      </c>
      <c r="B13227">
        <v>2017</v>
      </c>
      <c r="C13227" t="s">
        <v>11</v>
      </c>
      <c r="D13227" t="s">
        <v>63</v>
      </c>
      <c r="E13227">
        <v>151119</v>
      </c>
      <c r="F13227">
        <v>27571.85</v>
      </c>
      <c r="G13227">
        <v>2088376.5</v>
      </c>
      <c r="H13227">
        <v>1903405.85</v>
      </c>
    </row>
    <row r="13228" spans="1:8" x14ac:dyDescent="0.25">
      <c r="A13228" t="s">
        <v>59</v>
      </c>
      <c r="B13228">
        <v>2017</v>
      </c>
      <c r="C13228" t="s">
        <v>11</v>
      </c>
      <c r="D13228" t="s">
        <v>63</v>
      </c>
      <c r="E13228">
        <v>29</v>
      </c>
      <c r="F13228">
        <v>4.41</v>
      </c>
      <c r="G13228">
        <v>607.55999999999995</v>
      </c>
      <c r="H13228">
        <v>516.22</v>
      </c>
    </row>
    <row r="13229" spans="1:8" x14ac:dyDescent="0.25">
      <c r="A13229" t="s">
        <v>59</v>
      </c>
      <c r="B13229">
        <v>2017</v>
      </c>
      <c r="C13229" t="s">
        <v>11</v>
      </c>
      <c r="D13229" t="s">
        <v>63</v>
      </c>
      <c r="E13229">
        <v>802954</v>
      </c>
      <c r="F13229">
        <v>109396.54</v>
      </c>
      <c r="G13229">
        <v>10674051.880000001</v>
      </c>
      <c r="H13229">
        <v>10148420.02</v>
      </c>
    </row>
    <row r="13230" spans="1:8" x14ac:dyDescent="0.25">
      <c r="A13230" t="s">
        <v>59</v>
      </c>
      <c r="B13230">
        <v>2017</v>
      </c>
      <c r="C13230" t="s">
        <v>11</v>
      </c>
      <c r="D13230" t="s">
        <v>63</v>
      </c>
      <c r="E13230">
        <v>0</v>
      </c>
      <c r="F13230">
        <v>-334.39</v>
      </c>
      <c r="G13230">
        <v>-43131.58</v>
      </c>
      <c r="H13230">
        <v>40067.629999999997</v>
      </c>
    </row>
    <row r="13231" spans="1:8" x14ac:dyDescent="0.25">
      <c r="A13231" t="s">
        <v>59</v>
      </c>
      <c r="B13231">
        <v>2017</v>
      </c>
      <c r="C13231" t="s">
        <v>11</v>
      </c>
      <c r="D13231" t="s">
        <v>64</v>
      </c>
      <c r="E13231">
        <v>0</v>
      </c>
      <c r="F13231">
        <v>0</v>
      </c>
      <c r="G13231">
        <v>0</v>
      </c>
      <c r="H13231">
        <v>0</v>
      </c>
    </row>
    <row r="13232" spans="1:8" x14ac:dyDescent="0.25">
      <c r="A13232" t="s">
        <v>59</v>
      </c>
      <c r="B13232">
        <v>2017</v>
      </c>
      <c r="C13232" t="s">
        <v>11</v>
      </c>
      <c r="D13232" t="s">
        <v>61</v>
      </c>
      <c r="E13232">
        <v>1514</v>
      </c>
      <c r="F13232">
        <v>25684.41</v>
      </c>
      <c r="G13232">
        <v>2270104.08</v>
      </c>
      <c r="H13232">
        <v>1388370.62</v>
      </c>
    </row>
    <row r="13233" spans="1:8" x14ac:dyDescent="0.25">
      <c r="A13233" t="s">
        <v>59</v>
      </c>
      <c r="B13233">
        <v>2017</v>
      </c>
      <c r="C13233" t="s">
        <v>11</v>
      </c>
      <c r="D13233" t="s">
        <v>61</v>
      </c>
      <c r="E13233">
        <v>1381</v>
      </c>
      <c r="F13233">
        <v>1619.34</v>
      </c>
      <c r="G13233">
        <v>293392.08</v>
      </c>
      <c r="H13233">
        <v>237239.93</v>
      </c>
    </row>
    <row r="13234" spans="1:8" x14ac:dyDescent="0.25">
      <c r="A13234" t="s">
        <v>59</v>
      </c>
      <c r="B13234">
        <v>2017</v>
      </c>
      <c r="C13234" t="s">
        <v>11</v>
      </c>
      <c r="D13234" t="s">
        <v>61</v>
      </c>
      <c r="E13234">
        <v>10486</v>
      </c>
      <c r="F13234">
        <v>3241.41</v>
      </c>
      <c r="G13234">
        <v>291556.33</v>
      </c>
      <c r="H13234">
        <v>295741.59999999998</v>
      </c>
    </row>
    <row r="13235" spans="1:8" x14ac:dyDescent="0.25">
      <c r="A13235" t="s">
        <v>59</v>
      </c>
      <c r="B13235">
        <v>2017</v>
      </c>
      <c r="C13235" t="s">
        <v>11</v>
      </c>
      <c r="D13235" t="s">
        <v>60</v>
      </c>
      <c r="E13235">
        <v>2</v>
      </c>
      <c r="F13235">
        <v>3.9</v>
      </c>
      <c r="G13235">
        <v>516.42999999999995</v>
      </c>
      <c r="H13235">
        <v>497.79</v>
      </c>
    </row>
    <row r="13236" spans="1:8" x14ac:dyDescent="0.25">
      <c r="A13236" t="s">
        <v>59</v>
      </c>
      <c r="B13236">
        <v>2017</v>
      </c>
      <c r="C13236" t="s">
        <v>11</v>
      </c>
      <c r="D13236" t="s">
        <v>60</v>
      </c>
      <c r="E13236">
        <v>29</v>
      </c>
      <c r="F13236">
        <v>65.06</v>
      </c>
      <c r="G13236">
        <v>5292.31</v>
      </c>
      <c r="H13236">
        <v>5380.95</v>
      </c>
    </row>
    <row r="13237" spans="1:8" x14ac:dyDescent="0.25">
      <c r="A13237" t="s">
        <v>59</v>
      </c>
      <c r="B13237">
        <v>2017</v>
      </c>
      <c r="C13237" t="s">
        <v>11</v>
      </c>
      <c r="D13237" t="s">
        <v>60</v>
      </c>
      <c r="E13237">
        <v>660</v>
      </c>
      <c r="F13237">
        <v>195.6</v>
      </c>
      <c r="G13237">
        <v>13880.24</v>
      </c>
      <c r="H13237">
        <v>14605.08</v>
      </c>
    </row>
    <row r="13238" spans="1:8" x14ac:dyDescent="0.25">
      <c r="A13238" t="s">
        <v>59</v>
      </c>
      <c r="B13238">
        <v>2017</v>
      </c>
      <c r="C13238" t="s">
        <v>11</v>
      </c>
      <c r="D13238" t="s">
        <v>62</v>
      </c>
      <c r="E13238">
        <v>2701</v>
      </c>
      <c r="F13238">
        <v>31022.41</v>
      </c>
      <c r="G13238">
        <v>3029690.86</v>
      </c>
      <c r="H13238">
        <v>2310270.75</v>
      </c>
    </row>
    <row r="13239" spans="1:8" x14ac:dyDescent="0.25">
      <c r="A13239" t="s">
        <v>59</v>
      </c>
      <c r="B13239">
        <v>2017</v>
      </c>
      <c r="C13239" t="s">
        <v>11</v>
      </c>
      <c r="D13239" t="s">
        <v>62</v>
      </c>
      <c r="E13239">
        <v>5280</v>
      </c>
      <c r="F13239">
        <v>9141.85</v>
      </c>
      <c r="G13239">
        <v>1135342.8700000001</v>
      </c>
      <c r="H13239">
        <v>1193643.21</v>
      </c>
    </row>
    <row r="13240" spans="1:8" x14ac:dyDescent="0.25">
      <c r="A13240" t="s">
        <v>59</v>
      </c>
      <c r="B13240">
        <v>2017</v>
      </c>
      <c r="C13240" t="s">
        <v>11</v>
      </c>
      <c r="D13240" t="s">
        <v>62</v>
      </c>
      <c r="E13240">
        <v>124794</v>
      </c>
      <c r="F13240">
        <v>31747.78</v>
      </c>
      <c r="G13240">
        <v>3054157.35</v>
      </c>
      <c r="H13240">
        <v>3154786.81</v>
      </c>
    </row>
    <row r="13241" spans="1:8" x14ac:dyDescent="0.25">
      <c r="A13241" t="s">
        <v>59</v>
      </c>
      <c r="B13241">
        <v>2017</v>
      </c>
      <c r="C13241" t="s">
        <v>11</v>
      </c>
      <c r="D13241" t="s">
        <v>60</v>
      </c>
      <c r="E13241">
        <v>23</v>
      </c>
      <c r="F13241">
        <v>261</v>
      </c>
      <c r="G13241">
        <v>21165</v>
      </c>
      <c r="H13241">
        <v>12069.47</v>
      </c>
    </row>
    <row r="13242" spans="1:8" x14ac:dyDescent="0.25">
      <c r="A13242" t="s">
        <v>59</v>
      </c>
      <c r="B13242">
        <v>2017</v>
      </c>
      <c r="C13242" t="s">
        <v>11</v>
      </c>
      <c r="D13242" t="s">
        <v>60</v>
      </c>
      <c r="E13242">
        <v>61</v>
      </c>
      <c r="F13242">
        <v>93.01</v>
      </c>
      <c r="G13242">
        <v>9804.76</v>
      </c>
      <c r="H13242">
        <v>8677.0300000000007</v>
      </c>
    </row>
    <row r="13243" spans="1:8" x14ac:dyDescent="0.25">
      <c r="A13243" t="s">
        <v>59</v>
      </c>
      <c r="B13243">
        <v>2017</v>
      </c>
      <c r="C13243" t="s">
        <v>11</v>
      </c>
      <c r="D13243" t="s">
        <v>60</v>
      </c>
      <c r="E13243">
        <v>22</v>
      </c>
      <c r="F13243">
        <v>234.26</v>
      </c>
      <c r="G13243">
        <v>9391.6</v>
      </c>
      <c r="H13243">
        <v>5550.64</v>
      </c>
    </row>
    <row r="13244" spans="1:8" x14ac:dyDescent="0.25">
      <c r="A13244" t="s">
        <v>59</v>
      </c>
      <c r="B13244">
        <v>2017</v>
      </c>
      <c r="C13244" t="s">
        <v>11</v>
      </c>
      <c r="D13244" t="s">
        <v>60</v>
      </c>
      <c r="E13244">
        <v>39</v>
      </c>
      <c r="F13244">
        <v>441.43</v>
      </c>
      <c r="G13244">
        <v>29800.81</v>
      </c>
      <c r="H13244">
        <v>20807.2</v>
      </c>
    </row>
    <row r="13245" spans="1:8" x14ac:dyDescent="0.25">
      <c r="A13245" t="s">
        <v>59</v>
      </c>
      <c r="B13245">
        <v>2017</v>
      </c>
      <c r="C13245" t="s">
        <v>11</v>
      </c>
      <c r="D13245" t="s">
        <v>60</v>
      </c>
      <c r="E13245">
        <v>0</v>
      </c>
      <c r="F13245">
        <v>0</v>
      </c>
      <c r="G13245">
        <v>0</v>
      </c>
      <c r="H13245">
        <v>0</v>
      </c>
    </row>
    <row r="13246" spans="1:8" x14ac:dyDescent="0.25">
      <c r="A13246" t="s">
        <v>59</v>
      </c>
      <c r="B13246">
        <v>2017</v>
      </c>
      <c r="C13246" t="s">
        <v>11</v>
      </c>
      <c r="D13246" t="s">
        <v>60</v>
      </c>
      <c r="E13246">
        <v>0</v>
      </c>
      <c r="F13246">
        <v>0</v>
      </c>
      <c r="G13246">
        <v>0</v>
      </c>
      <c r="H13246">
        <v>0</v>
      </c>
    </row>
    <row r="13247" spans="1:8" x14ac:dyDescent="0.25">
      <c r="A13247" t="s">
        <v>59</v>
      </c>
      <c r="B13247">
        <v>2017</v>
      </c>
      <c r="C13247" t="s">
        <v>11</v>
      </c>
      <c r="D13247" t="s">
        <v>61</v>
      </c>
      <c r="E13247">
        <v>0</v>
      </c>
      <c r="F13247">
        <v>0</v>
      </c>
      <c r="G13247">
        <v>0</v>
      </c>
      <c r="H13247">
        <v>0</v>
      </c>
    </row>
    <row r="13248" spans="1:8" x14ac:dyDescent="0.25">
      <c r="A13248" t="s">
        <v>59</v>
      </c>
      <c r="B13248">
        <v>2017</v>
      </c>
      <c r="C13248" t="s">
        <v>11</v>
      </c>
      <c r="D13248" t="s">
        <v>60</v>
      </c>
      <c r="E13248">
        <v>0</v>
      </c>
      <c r="F13248">
        <v>0</v>
      </c>
      <c r="G13248">
        <v>0</v>
      </c>
      <c r="H13248">
        <v>0</v>
      </c>
    </row>
    <row r="13249" spans="1:8" x14ac:dyDescent="0.25">
      <c r="A13249" t="s">
        <v>59</v>
      </c>
      <c r="B13249">
        <v>2017</v>
      </c>
      <c r="C13249" t="s">
        <v>11</v>
      </c>
      <c r="D13249" t="s">
        <v>60</v>
      </c>
      <c r="E13249">
        <v>0</v>
      </c>
      <c r="F13249">
        <v>0</v>
      </c>
      <c r="G13249">
        <v>0</v>
      </c>
      <c r="H13249">
        <v>0</v>
      </c>
    </row>
    <row r="13250" spans="1:8" x14ac:dyDescent="0.25">
      <c r="A13250" t="s">
        <v>59</v>
      </c>
      <c r="B13250">
        <v>2017</v>
      </c>
      <c r="C13250" t="s">
        <v>11</v>
      </c>
      <c r="D13250" t="s">
        <v>60</v>
      </c>
      <c r="E13250">
        <v>0</v>
      </c>
      <c r="F13250">
        <v>0</v>
      </c>
      <c r="G13250">
        <v>0</v>
      </c>
      <c r="H13250">
        <v>0</v>
      </c>
    </row>
    <row r="13251" spans="1:8" x14ac:dyDescent="0.25">
      <c r="A13251" t="s">
        <v>59</v>
      </c>
      <c r="B13251">
        <v>2017</v>
      </c>
      <c r="C13251" t="s">
        <v>11</v>
      </c>
      <c r="D13251" t="s">
        <v>62</v>
      </c>
      <c r="E13251">
        <v>0</v>
      </c>
      <c r="F13251">
        <v>0</v>
      </c>
      <c r="G13251">
        <v>0</v>
      </c>
      <c r="H13251">
        <v>0</v>
      </c>
    </row>
    <row r="13252" spans="1:8" x14ac:dyDescent="0.25">
      <c r="A13252" t="s">
        <v>59</v>
      </c>
      <c r="B13252">
        <v>2017</v>
      </c>
      <c r="C13252" t="s">
        <v>11</v>
      </c>
      <c r="D13252" t="s">
        <v>60</v>
      </c>
      <c r="E13252">
        <v>0</v>
      </c>
      <c r="F13252">
        <v>0</v>
      </c>
      <c r="G13252">
        <v>0</v>
      </c>
      <c r="H13252">
        <v>0</v>
      </c>
    </row>
    <row r="13253" spans="1:8" x14ac:dyDescent="0.25">
      <c r="A13253" t="s">
        <v>59</v>
      </c>
      <c r="B13253">
        <v>2017</v>
      </c>
      <c r="C13253" t="s">
        <v>11</v>
      </c>
      <c r="D13253" t="s">
        <v>60</v>
      </c>
      <c r="E13253">
        <v>0</v>
      </c>
      <c r="F13253">
        <v>0</v>
      </c>
      <c r="G13253">
        <v>0</v>
      </c>
      <c r="H13253">
        <v>0</v>
      </c>
    </row>
    <row r="13254" spans="1:8" x14ac:dyDescent="0.25">
      <c r="A13254" t="s">
        <v>59</v>
      </c>
      <c r="B13254">
        <v>2017</v>
      </c>
      <c r="C13254" t="s">
        <v>11</v>
      </c>
      <c r="D13254" t="s">
        <v>60</v>
      </c>
      <c r="E13254">
        <v>0</v>
      </c>
      <c r="F13254">
        <v>0</v>
      </c>
      <c r="G13254">
        <v>0</v>
      </c>
      <c r="H13254">
        <v>0</v>
      </c>
    </row>
    <row r="13255" spans="1:8" x14ac:dyDescent="0.25">
      <c r="A13255" t="s">
        <v>59</v>
      </c>
      <c r="B13255">
        <v>2017</v>
      </c>
      <c r="C13255" t="s">
        <v>11</v>
      </c>
      <c r="D13255" t="s">
        <v>60</v>
      </c>
      <c r="E13255">
        <v>0</v>
      </c>
      <c r="F13255">
        <v>-18.93</v>
      </c>
      <c r="G13255">
        <v>2193.0700000000002</v>
      </c>
      <c r="H13255">
        <v>23917.38</v>
      </c>
    </row>
    <row r="13256" spans="1:8" x14ac:dyDescent="0.25">
      <c r="A13256" t="s">
        <v>59</v>
      </c>
      <c r="B13256">
        <v>2017</v>
      </c>
      <c r="C13256" t="s">
        <v>11</v>
      </c>
      <c r="D13256" t="s">
        <v>61</v>
      </c>
      <c r="E13256">
        <v>0</v>
      </c>
      <c r="F13256">
        <v>0</v>
      </c>
      <c r="G13256">
        <v>0</v>
      </c>
      <c r="H13256">
        <v>0</v>
      </c>
    </row>
    <row r="13257" spans="1:8" x14ac:dyDescent="0.25">
      <c r="A13257" t="s">
        <v>59</v>
      </c>
      <c r="B13257">
        <v>2017</v>
      </c>
      <c r="C13257" t="s">
        <v>11</v>
      </c>
      <c r="D13257" t="s">
        <v>60</v>
      </c>
      <c r="E13257">
        <v>0</v>
      </c>
      <c r="F13257">
        <v>0</v>
      </c>
      <c r="G13257">
        <v>0</v>
      </c>
      <c r="H13257">
        <v>0</v>
      </c>
    </row>
    <row r="13258" spans="1:8" x14ac:dyDescent="0.25">
      <c r="A13258" t="s">
        <v>59</v>
      </c>
      <c r="B13258">
        <v>2017</v>
      </c>
      <c r="C13258" t="s">
        <v>11</v>
      </c>
      <c r="D13258" t="s">
        <v>60</v>
      </c>
      <c r="E13258">
        <v>0</v>
      </c>
      <c r="F13258">
        <v>0</v>
      </c>
      <c r="G13258">
        <v>0</v>
      </c>
      <c r="H13258">
        <v>0</v>
      </c>
    </row>
    <row r="13259" spans="1:8" x14ac:dyDescent="0.25">
      <c r="A13259" t="s">
        <v>59</v>
      </c>
      <c r="B13259">
        <v>2017</v>
      </c>
      <c r="C13259" t="s">
        <v>11</v>
      </c>
      <c r="D13259" t="s">
        <v>60</v>
      </c>
      <c r="E13259">
        <v>0</v>
      </c>
      <c r="F13259">
        <v>0</v>
      </c>
      <c r="G13259">
        <v>0</v>
      </c>
      <c r="H13259">
        <v>0</v>
      </c>
    </row>
    <row r="13260" spans="1:8" x14ac:dyDescent="0.25">
      <c r="A13260" t="s">
        <v>59</v>
      </c>
      <c r="B13260">
        <v>2017</v>
      </c>
      <c r="C13260" t="s">
        <v>11</v>
      </c>
      <c r="D13260" t="s">
        <v>60</v>
      </c>
      <c r="E13260">
        <v>0</v>
      </c>
      <c r="F13260">
        <v>0</v>
      </c>
      <c r="G13260">
        <v>0</v>
      </c>
      <c r="H13260">
        <v>0</v>
      </c>
    </row>
    <row r="13261" spans="1:8" x14ac:dyDescent="0.25">
      <c r="A13261" t="s">
        <v>59</v>
      </c>
      <c r="B13261">
        <v>2017</v>
      </c>
      <c r="C13261" t="s">
        <v>11</v>
      </c>
      <c r="D13261" t="s">
        <v>60</v>
      </c>
      <c r="E13261">
        <v>8</v>
      </c>
      <c r="F13261">
        <v>395.36</v>
      </c>
      <c r="G13261">
        <v>22796.38</v>
      </c>
      <c r="H13261">
        <v>13113.25</v>
      </c>
    </row>
    <row r="13262" spans="1:8" x14ac:dyDescent="0.25">
      <c r="A13262" t="s">
        <v>59</v>
      </c>
      <c r="B13262">
        <v>2017</v>
      </c>
      <c r="C13262" t="s">
        <v>11</v>
      </c>
      <c r="D13262" t="s">
        <v>60</v>
      </c>
      <c r="E13262">
        <v>0</v>
      </c>
      <c r="F13262">
        <v>0</v>
      </c>
      <c r="G13262">
        <v>0</v>
      </c>
      <c r="H13262">
        <v>0</v>
      </c>
    </row>
    <row r="13263" spans="1:8" x14ac:dyDescent="0.25">
      <c r="A13263" t="s">
        <v>59</v>
      </c>
      <c r="B13263">
        <v>2017</v>
      </c>
      <c r="C13263" t="s">
        <v>11</v>
      </c>
      <c r="D13263" t="s">
        <v>60</v>
      </c>
      <c r="E13263">
        <v>0</v>
      </c>
      <c r="F13263">
        <v>0</v>
      </c>
      <c r="G13263">
        <v>0</v>
      </c>
      <c r="H13263">
        <v>0</v>
      </c>
    </row>
    <row r="13264" spans="1:8" x14ac:dyDescent="0.25">
      <c r="A13264" t="s">
        <v>59</v>
      </c>
      <c r="B13264">
        <v>2017</v>
      </c>
      <c r="C13264" t="s">
        <v>11</v>
      </c>
      <c r="D13264" t="s">
        <v>62</v>
      </c>
      <c r="E13264">
        <v>0</v>
      </c>
      <c r="F13264">
        <v>-2.27</v>
      </c>
      <c r="G13264">
        <v>-239.09</v>
      </c>
      <c r="H13264">
        <v>55.97</v>
      </c>
    </row>
    <row r="13265" spans="1:8" x14ac:dyDescent="0.25">
      <c r="A13265" t="s">
        <v>59</v>
      </c>
      <c r="B13265">
        <v>2017</v>
      </c>
      <c r="C13265" t="s">
        <v>11</v>
      </c>
      <c r="D13265" t="s">
        <v>60</v>
      </c>
      <c r="E13265">
        <v>0</v>
      </c>
      <c r="F13265">
        <v>0</v>
      </c>
      <c r="G13265">
        <v>0</v>
      </c>
      <c r="H13265">
        <v>0</v>
      </c>
    </row>
    <row r="13266" spans="1:8" x14ac:dyDescent="0.25">
      <c r="A13266" t="s">
        <v>59</v>
      </c>
      <c r="B13266">
        <v>2017</v>
      </c>
      <c r="C13266" t="s">
        <v>11</v>
      </c>
      <c r="D13266" t="s">
        <v>60</v>
      </c>
      <c r="E13266">
        <v>0</v>
      </c>
      <c r="F13266">
        <v>0</v>
      </c>
      <c r="G13266">
        <v>0</v>
      </c>
      <c r="H13266">
        <v>0</v>
      </c>
    </row>
    <row r="13267" spans="1:8" x14ac:dyDescent="0.25">
      <c r="A13267" t="s">
        <v>59</v>
      </c>
      <c r="B13267">
        <v>2017</v>
      </c>
      <c r="C13267" t="s">
        <v>11</v>
      </c>
      <c r="D13267" t="s">
        <v>60</v>
      </c>
      <c r="E13267">
        <v>1</v>
      </c>
      <c r="F13267">
        <v>27.01</v>
      </c>
      <c r="G13267">
        <v>1987.44</v>
      </c>
      <c r="H13267">
        <v>4037.03</v>
      </c>
    </row>
    <row r="13268" spans="1:8" x14ac:dyDescent="0.25">
      <c r="A13268" t="s">
        <v>59</v>
      </c>
      <c r="B13268">
        <v>2017</v>
      </c>
      <c r="C13268" t="s">
        <v>11</v>
      </c>
      <c r="D13268" t="s">
        <v>61</v>
      </c>
      <c r="E13268">
        <v>0</v>
      </c>
      <c r="F13268">
        <v>0</v>
      </c>
      <c r="G13268">
        <v>0</v>
      </c>
      <c r="H13268">
        <v>0</v>
      </c>
    </row>
    <row r="13269" spans="1:8" x14ac:dyDescent="0.25">
      <c r="A13269" t="s">
        <v>59</v>
      </c>
      <c r="B13269">
        <v>2017</v>
      </c>
      <c r="C13269" t="s">
        <v>11</v>
      </c>
      <c r="D13269" t="s">
        <v>61</v>
      </c>
      <c r="E13269">
        <v>8</v>
      </c>
      <c r="F13269">
        <v>1506.52</v>
      </c>
      <c r="G13269">
        <v>145646.85999999999</v>
      </c>
      <c r="H13269">
        <v>72001.75</v>
      </c>
    </row>
    <row r="13270" spans="1:8" x14ac:dyDescent="0.25">
      <c r="A13270" t="s">
        <v>59</v>
      </c>
      <c r="B13270">
        <v>2017</v>
      </c>
      <c r="C13270" t="s">
        <v>11</v>
      </c>
      <c r="D13270" t="s">
        <v>61</v>
      </c>
      <c r="E13270">
        <v>0</v>
      </c>
      <c r="F13270">
        <v>0</v>
      </c>
      <c r="G13270">
        <v>0</v>
      </c>
      <c r="H13270">
        <v>0</v>
      </c>
    </row>
    <row r="13271" spans="1:8" x14ac:dyDescent="0.25">
      <c r="A13271" t="s">
        <v>59</v>
      </c>
      <c r="B13271">
        <v>2017</v>
      </c>
      <c r="C13271" t="s">
        <v>11</v>
      </c>
      <c r="D13271" t="s">
        <v>60</v>
      </c>
      <c r="E13271">
        <v>0</v>
      </c>
      <c r="F13271">
        <v>0</v>
      </c>
      <c r="G13271">
        <v>0</v>
      </c>
      <c r="H13271">
        <v>0</v>
      </c>
    </row>
    <row r="13272" spans="1:8" x14ac:dyDescent="0.25">
      <c r="A13272" t="s">
        <v>59</v>
      </c>
      <c r="B13272">
        <v>2017</v>
      </c>
      <c r="C13272" t="s">
        <v>11</v>
      </c>
      <c r="D13272" t="s">
        <v>60</v>
      </c>
      <c r="E13272">
        <v>2</v>
      </c>
      <c r="F13272">
        <v>93.32</v>
      </c>
      <c r="G13272">
        <v>10331.5</v>
      </c>
      <c r="H13272">
        <v>4940.1899999999996</v>
      </c>
    </row>
    <row r="13273" spans="1:8" x14ac:dyDescent="0.25">
      <c r="A13273" t="s">
        <v>59</v>
      </c>
      <c r="B13273">
        <v>2017</v>
      </c>
      <c r="C13273" t="s">
        <v>11</v>
      </c>
      <c r="D13273" t="s">
        <v>60</v>
      </c>
      <c r="E13273">
        <v>0</v>
      </c>
      <c r="F13273">
        <v>0</v>
      </c>
      <c r="G13273">
        <v>0</v>
      </c>
      <c r="H13273">
        <v>0</v>
      </c>
    </row>
    <row r="13274" spans="1:8" x14ac:dyDescent="0.25">
      <c r="A13274" t="s">
        <v>59</v>
      </c>
      <c r="B13274">
        <v>2017</v>
      </c>
      <c r="C13274" t="s">
        <v>11</v>
      </c>
      <c r="D13274" t="s">
        <v>60</v>
      </c>
      <c r="E13274">
        <v>99</v>
      </c>
      <c r="F13274">
        <v>12814.22</v>
      </c>
      <c r="G13274">
        <v>964300.6</v>
      </c>
      <c r="H13274">
        <v>348110.14</v>
      </c>
    </row>
    <row r="13275" spans="1:8" x14ac:dyDescent="0.25">
      <c r="A13275" t="s">
        <v>59</v>
      </c>
      <c r="B13275">
        <v>2017</v>
      </c>
      <c r="C13275" t="s">
        <v>11</v>
      </c>
      <c r="D13275" t="s">
        <v>60</v>
      </c>
      <c r="E13275">
        <v>1</v>
      </c>
      <c r="F13275">
        <v>1.37</v>
      </c>
      <c r="G13275">
        <v>127.33</v>
      </c>
      <c r="H13275">
        <v>262.63</v>
      </c>
    </row>
    <row r="13276" spans="1:8" x14ac:dyDescent="0.25">
      <c r="A13276" t="s">
        <v>59</v>
      </c>
      <c r="B13276">
        <v>2017</v>
      </c>
      <c r="C13276" t="s">
        <v>11</v>
      </c>
      <c r="D13276" t="s">
        <v>62</v>
      </c>
      <c r="E13276">
        <v>4</v>
      </c>
      <c r="F13276">
        <v>978.88</v>
      </c>
      <c r="G13276">
        <v>96502.1</v>
      </c>
      <c r="H13276">
        <v>53062.41</v>
      </c>
    </row>
    <row r="13277" spans="1:8" x14ac:dyDescent="0.25">
      <c r="A13277" t="s">
        <v>59</v>
      </c>
      <c r="B13277">
        <v>2017</v>
      </c>
      <c r="C13277" t="s">
        <v>11</v>
      </c>
      <c r="D13277" t="s">
        <v>62</v>
      </c>
      <c r="E13277">
        <v>0</v>
      </c>
      <c r="F13277">
        <v>0</v>
      </c>
      <c r="G13277">
        <v>0</v>
      </c>
      <c r="H13277">
        <v>0</v>
      </c>
    </row>
    <row r="13278" spans="1:8" x14ac:dyDescent="0.25">
      <c r="A13278" t="s">
        <v>59</v>
      </c>
      <c r="B13278">
        <v>2017</v>
      </c>
      <c r="C13278" t="s">
        <v>11</v>
      </c>
      <c r="D13278" t="s">
        <v>60</v>
      </c>
      <c r="E13278">
        <v>0</v>
      </c>
      <c r="F13278">
        <v>0</v>
      </c>
      <c r="G13278">
        <v>0</v>
      </c>
      <c r="H13278">
        <v>0</v>
      </c>
    </row>
    <row r="13279" spans="1:8" x14ac:dyDescent="0.25">
      <c r="A13279" t="s">
        <v>59</v>
      </c>
      <c r="B13279">
        <v>2017</v>
      </c>
      <c r="C13279" t="s">
        <v>11</v>
      </c>
      <c r="D13279" t="s">
        <v>60</v>
      </c>
      <c r="E13279">
        <v>0</v>
      </c>
      <c r="F13279">
        <v>0</v>
      </c>
      <c r="G13279">
        <v>0</v>
      </c>
      <c r="H13279">
        <v>0</v>
      </c>
    </row>
    <row r="13280" spans="1:8" x14ac:dyDescent="0.25">
      <c r="A13280" t="s">
        <v>59</v>
      </c>
      <c r="B13280">
        <v>2017</v>
      </c>
      <c r="C13280" t="s">
        <v>11</v>
      </c>
      <c r="D13280" t="s">
        <v>60</v>
      </c>
      <c r="E13280">
        <v>0</v>
      </c>
      <c r="F13280">
        <v>0</v>
      </c>
      <c r="G13280">
        <v>0</v>
      </c>
      <c r="H13280">
        <v>0</v>
      </c>
    </row>
    <row r="13281" spans="1:8" x14ac:dyDescent="0.25">
      <c r="A13281" t="s">
        <v>59</v>
      </c>
      <c r="B13281">
        <v>2017</v>
      </c>
      <c r="C13281" t="s">
        <v>11</v>
      </c>
      <c r="D13281" t="s">
        <v>60</v>
      </c>
      <c r="E13281">
        <v>15</v>
      </c>
      <c r="F13281">
        <v>1688.52</v>
      </c>
      <c r="G13281">
        <v>111258.53</v>
      </c>
      <c r="H13281">
        <v>59120.98</v>
      </c>
    </row>
    <row r="13282" spans="1:8" x14ac:dyDescent="0.25">
      <c r="A13282" t="s">
        <v>59</v>
      </c>
      <c r="B13282">
        <v>2017</v>
      </c>
      <c r="C13282" t="s">
        <v>11</v>
      </c>
      <c r="D13282" t="s">
        <v>60</v>
      </c>
      <c r="E13282">
        <v>0</v>
      </c>
      <c r="F13282">
        <v>0</v>
      </c>
      <c r="G13282">
        <v>0</v>
      </c>
      <c r="H13282">
        <v>0</v>
      </c>
    </row>
    <row r="13283" spans="1:8" x14ac:dyDescent="0.25">
      <c r="A13283" t="s">
        <v>59</v>
      </c>
      <c r="B13283">
        <v>2017</v>
      </c>
      <c r="C13283" t="s">
        <v>11</v>
      </c>
      <c r="D13283" t="s">
        <v>60</v>
      </c>
      <c r="E13283">
        <v>21</v>
      </c>
      <c r="F13283">
        <v>3949.31</v>
      </c>
      <c r="G13283">
        <v>255401.25</v>
      </c>
      <c r="H13283">
        <v>158227.51999999999</v>
      </c>
    </row>
    <row r="13284" spans="1:8" x14ac:dyDescent="0.25">
      <c r="A13284" t="s">
        <v>59</v>
      </c>
      <c r="B13284">
        <v>2017</v>
      </c>
      <c r="C13284" t="s">
        <v>11</v>
      </c>
      <c r="D13284" t="s">
        <v>60</v>
      </c>
      <c r="E13284">
        <v>1</v>
      </c>
      <c r="F13284">
        <v>0.53</v>
      </c>
      <c r="G13284">
        <v>50.55</v>
      </c>
      <c r="H13284">
        <v>50.24</v>
      </c>
    </row>
    <row r="13285" spans="1:8" x14ac:dyDescent="0.25">
      <c r="A13285" t="s">
        <v>59</v>
      </c>
      <c r="B13285">
        <v>2017</v>
      </c>
      <c r="C13285" t="s">
        <v>11</v>
      </c>
      <c r="D13285" t="s">
        <v>60</v>
      </c>
      <c r="E13285">
        <v>0</v>
      </c>
      <c r="F13285">
        <v>0</v>
      </c>
      <c r="G13285">
        <v>0</v>
      </c>
      <c r="H13285">
        <v>0</v>
      </c>
    </row>
    <row r="13286" spans="1:8" x14ac:dyDescent="0.25">
      <c r="A13286" t="s">
        <v>59</v>
      </c>
      <c r="B13286">
        <v>2017</v>
      </c>
      <c r="C13286" t="s">
        <v>11</v>
      </c>
      <c r="D13286" t="s">
        <v>60</v>
      </c>
      <c r="E13286">
        <v>0</v>
      </c>
      <c r="F13286">
        <v>0</v>
      </c>
      <c r="G13286">
        <v>0</v>
      </c>
      <c r="H13286">
        <v>0</v>
      </c>
    </row>
    <row r="13287" spans="1:8" x14ac:dyDescent="0.25">
      <c r="A13287" t="s">
        <v>59</v>
      </c>
      <c r="B13287">
        <v>2017</v>
      </c>
      <c r="C13287" t="s">
        <v>11</v>
      </c>
      <c r="D13287" t="s">
        <v>60</v>
      </c>
      <c r="E13287">
        <v>0</v>
      </c>
      <c r="F13287">
        <v>0</v>
      </c>
      <c r="G13287">
        <v>0</v>
      </c>
      <c r="H13287">
        <v>0</v>
      </c>
    </row>
    <row r="13288" spans="1:8" x14ac:dyDescent="0.25">
      <c r="A13288" t="s">
        <v>59</v>
      </c>
      <c r="B13288">
        <v>2017</v>
      </c>
      <c r="C13288" t="s">
        <v>11</v>
      </c>
      <c r="D13288" t="s">
        <v>63</v>
      </c>
      <c r="E13288">
        <v>27</v>
      </c>
      <c r="F13288">
        <v>2.4</v>
      </c>
      <c r="G13288">
        <v>234.96</v>
      </c>
      <c r="H13288">
        <v>164.64</v>
      </c>
    </row>
    <row r="13289" spans="1:8" x14ac:dyDescent="0.25">
      <c r="A13289" t="s">
        <v>59</v>
      </c>
      <c r="B13289">
        <v>2017</v>
      </c>
      <c r="C13289" t="s">
        <v>11</v>
      </c>
      <c r="D13289" t="s">
        <v>60</v>
      </c>
      <c r="E13289">
        <v>0</v>
      </c>
      <c r="F13289">
        <v>0</v>
      </c>
      <c r="G13289">
        <v>0</v>
      </c>
      <c r="H13289">
        <v>0</v>
      </c>
    </row>
    <row r="13290" spans="1:8" x14ac:dyDescent="0.25">
      <c r="A13290" t="s">
        <v>59</v>
      </c>
      <c r="B13290">
        <v>2017</v>
      </c>
      <c r="C13290" t="s">
        <v>11</v>
      </c>
      <c r="D13290" t="s">
        <v>60</v>
      </c>
      <c r="E13290">
        <v>7</v>
      </c>
      <c r="F13290">
        <v>49.29</v>
      </c>
      <c r="G13290">
        <v>4598.99</v>
      </c>
      <c r="H13290">
        <v>6472.91</v>
      </c>
    </row>
    <row r="13291" spans="1:8" x14ac:dyDescent="0.25">
      <c r="A13291" t="s">
        <v>59</v>
      </c>
      <c r="B13291">
        <v>2017</v>
      </c>
      <c r="C13291" t="s">
        <v>11</v>
      </c>
      <c r="D13291" t="s">
        <v>60</v>
      </c>
      <c r="E13291">
        <v>0</v>
      </c>
      <c r="F13291">
        <v>0</v>
      </c>
      <c r="G13291">
        <v>0</v>
      </c>
      <c r="H13291">
        <v>0</v>
      </c>
    </row>
    <row r="13292" spans="1:8" x14ac:dyDescent="0.25">
      <c r="A13292" t="s">
        <v>59</v>
      </c>
      <c r="B13292">
        <v>2017</v>
      </c>
      <c r="C13292" t="s">
        <v>11</v>
      </c>
      <c r="D13292" t="s">
        <v>60</v>
      </c>
      <c r="E13292">
        <v>3</v>
      </c>
      <c r="F13292">
        <v>0.05</v>
      </c>
      <c r="G13292">
        <v>7.71</v>
      </c>
      <c r="H13292">
        <v>13.45</v>
      </c>
    </row>
    <row r="13293" spans="1:8" x14ac:dyDescent="0.25">
      <c r="A13293" t="s">
        <v>59</v>
      </c>
      <c r="B13293">
        <v>2017</v>
      </c>
      <c r="C13293" t="s">
        <v>11</v>
      </c>
      <c r="D13293" t="s">
        <v>60</v>
      </c>
      <c r="E13293">
        <v>0</v>
      </c>
      <c r="F13293">
        <v>0</v>
      </c>
      <c r="G13293">
        <v>0</v>
      </c>
      <c r="H13293">
        <v>0</v>
      </c>
    </row>
    <row r="13294" spans="1:8" x14ac:dyDescent="0.25">
      <c r="A13294" t="s">
        <v>59</v>
      </c>
      <c r="B13294">
        <v>2017</v>
      </c>
      <c r="C13294" t="s">
        <v>11</v>
      </c>
      <c r="D13294" t="s">
        <v>60</v>
      </c>
      <c r="E13294">
        <v>19</v>
      </c>
      <c r="F13294">
        <v>6.19</v>
      </c>
      <c r="G13294">
        <v>519.98</v>
      </c>
      <c r="H13294">
        <v>189.71</v>
      </c>
    </row>
    <row r="13295" spans="1:8" x14ac:dyDescent="0.25">
      <c r="A13295" t="s">
        <v>59</v>
      </c>
      <c r="B13295">
        <v>2017</v>
      </c>
      <c r="C13295" t="s">
        <v>11</v>
      </c>
      <c r="D13295" t="s">
        <v>63</v>
      </c>
      <c r="E13295">
        <v>0</v>
      </c>
      <c r="F13295">
        <v>0</v>
      </c>
      <c r="G13295">
        <v>0</v>
      </c>
      <c r="H13295">
        <v>0</v>
      </c>
    </row>
    <row r="13296" spans="1:8" x14ac:dyDescent="0.25">
      <c r="A13296" t="s">
        <v>59</v>
      </c>
      <c r="B13296">
        <v>2017</v>
      </c>
      <c r="C13296" t="s">
        <v>11</v>
      </c>
      <c r="D13296" t="s">
        <v>60</v>
      </c>
      <c r="E13296">
        <v>0</v>
      </c>
      <c r="F13296">
        <v>0</v>
      </c>
      <c r="G13296">
        <v>0</v>
      </c>
      <c r="H13296">
        <v>0</v>
      </c>
    </row>
    <row r="13297" spans="1:8" x14ac:dyDescent="0.25">
      <c r="A13297" t="s">
        <v>59</v>
      </c>
      <c r="B13297">
        <v>2017</v>
      </c>
      <c r="C13297" t="s">
        <v>11</v>
      </c>
      <c r="D13297" t="s">
        <v>60</v>
      </c>
      <c r="E13297">
        <v>0</v>
      </c>
      <c r="F13297">
        <v>0</v>
      </c>
      <c r="G13297">
        <v>0</v>
      </c>
      <c r="H13297">
        <v>0</v>
      </c>
    </row>
    <row r="13298" spans="1:8" x14ac:dyDescent="0.25">
      <c r="A13298" t="s">
        <v>59</v>
      </c>
      <c r="B13298">
        <v>2017</v>
      </c>
      <c r="C13298" t="s">
        <v>11</v>
      </c>
      <c r="D13298" t="s">
        <v>60</v>
      </c>
      <c r="E13298">
        <v>0</v>
      </c>
      <c r="F13298">
        <v>0</v>
      </c>
      <c r="G13298">
        <v>0</v>
      </c>
      <c r="H13298">
        <v>0</v>
      </c>
    </row>
    <row r="13299" spans="1:8" x14ac:dyDescent="0.25">
      <c r="A13299" t="s">
        <v>59</v>
      </c>
      <c r="B13299">
        <v>2017</v>
      </c>
      <c r="C13299" t="s">
        <v>11</v>
      </c>
      <c r="D13299" t="s">
        <v>60</v>
      </c>
      <c r="E13299">
        <v>28</v>
      </c>
      <c r="F13299">
        <v>197.9</v>
      </c>
      <c r="G13299">
        <v>17669.75</v>
      </c>
      <c r="H13299">
        <v>26356.23</v>
      </c>
    </row>
    <row r="13300" spans="1:8" x14ac:dyDescent="0.25">
      <c r="A13300" t="s">
        <v>59</v>
      </c>
      <c r="B13300">
        <v>2017</v>
      </c>
      <c r="C13300" t="s">
        <v>11</v>
      </c>
      <c r="D13300" t="s">
        <v>60</v>
      </c>
      <c r="E13300">
        <v>0</v>
      </c>
      <c r="F13300">
        <v>0</v>
      </c>
      <c r="G13300">
        <v>0</v>
      </c>
      <c r="H13300">
        <v>0</v>
      </c>
    </row>
    <row r="13301" spans="1:8" x14ac:dyDescent="0.25">
      <c r="A13301" t="s">
        <v>59</v>
      </c>
      <c r="B13301">
        <v>2017</v>
      </c>
      <c r="C13301" t="s">
        <v>11</v>
      </c>
      <c r="D13301" t="s">
        <v>63</v>
      </c>
      <c r="E13301">
        <v>0</v>
      </c>
      <c r="F13301">
        <v>-0.05</v>
      </c>
      <c r="G13301">
        <v>-3.75</v>
      </c>
      <c r="H13301">
        <v>75.78</v>
      </c>
    </row>
    <row r="13302" spans="1:8" x14ac:dyDescent="0.25">
      <c r="A13302" t="s">
        <v>59</v>
      </c>
      <c r="B13302">
        <v>2017</v>
      </c>
      <c r="C13302" t="s">
        <v>11</v>
      </c>
      <c r="D13302" t="s">
        <v>64</v>
      </c>
      <c r="E13302">
        <v>0</v>
      </c>
      <c r="F13302">
        <v>232.86</v>
      </c>
      <c r="G13302">
        <v>0</v>
      </c>
      <c r="H13302">
        <v>4045.64</v>
      </c>
    </row>
    <row r="13303" spans="1:8" x14ac:dyDescent="0.25">
      <c r="A13303" t="s">
        <v>59</v>
      </c>
      <c r="B13303">
        <v>2017</v>
      </c>
      <c r="C13303" t="s">
        <v>11</v>
      </c>
      <c r="D13303" t="s">
        <v>61</v>
      </c>
      <c r="E13303">
        <v>7</v>
      </c>
      <c r="F13303">
        <v>152.68</v>
      </c>
      <c r="G13303">
        <v>14805.81</v>
      </c>
      <c r="H13303">
        <v>8008.92</v>
      </c>
    </row>
    <row r="13304" spans="1:8" x14ac:dyDescent="0.25">
      <c r="A13304" t="s">
        <v>59</v>
      </c>
      <c r="B13304">
        <v>2017</v>
      </c>
      <c r="C13304" t="s">
        <v>11</v>
      </c>
      <c r="D13304" t="s">
        <v>61</v>
      </c>
      <c r="E13304">
        <v>0</v>
      </c>
      <c r="F13304">
        <v>0</v>
      </c>
      <c r="G13304">
        <v>0</v>
      </c>
      <c r="H13304">
        <v>0</v>
      </c>
    </row>
    <row r="13305" spans="1:8" x14ac:dyDescent="0.25">
      <c r="A13305" t="s">
        <v>59</v>
      </c>
      <c r="B13305">
        <v>2017</v>
      </c>
      <c r="C13305" t="s">
        <v>11</v>
      </c>
      <c r="D13305" t="s">
        <v>61</v>
      </c>
      <c r="E13305">
        <v>5</v>
      </c>
      <c r="F13305">
        <v>5.89</v>
      </c>
      <c r="G13305">
        <v>575.9</v>
      </c>
      <c r="H13305">
        <v>276.44</v>
      </c>
    </row>
    <row r="13306" spans="1:8" x14ac:dyDescent="0.25">
      <c r="A13306" t="s">
        <v>59</v>
      </c>
      <c r="B13306">
        <v>2017</v>
      </c>
      <c r="C13306" t="s">
        <v>11</v>
      </c>
      <c r="D13306" t="s">
        <v>60</v>
      </c>
      <c r="E13306">
        <v>11</v>
      </c>
      <c r="F13306">
        <v>23.71</v>
      </c>
      <c r="G13306">
        <v>2421.73</v>
      </c>
      <c r="H13306">
        <v>3563.75</v>
      </c>
    </row>
    <row r="13307" spans="1:8" x14ac:dyDescent="0.25">
      <c r="A13307" t="s">
        <v>59</v>
      </c>
      <c r="B13307">
        <v>2017</v>
      </c>
      <c r="C13307" t="s">
        <v>11</v>
      </c>
      <c r="D13307" t="s">
        <v>60</v>
      </c>
      <c r="E13307">
        <v>501</v>
      </c>
      <c r="F13307">
        <v>8789.33</v>
      </c>
      <c r="G13307">
        <v>744396.16</v>
      </c>
      <c r="H13307">
        <v>466074.93</v>
      </c>
    </row>
    <row r="13308" spans="1:8" x14ac:dyDescent="0.25">
      <c r="A13308" t="s">
        <v>59</v>
      </c>
      <c r="B13308">
        <v>2017</v>
      </c>
      <c r="C13308" t="s">
        <v>11</v>
      </c>
      <c r="D13308" t="s">
        <v>60</v>
      </c>
      <c r="E13308">
        <v>428</v>
      </c>
      <c r="F13308">
        <v>565.39</v>
      </c>
      <c r="G13308">
        <v>69372.77</v>
      </c>
      <c r="H13308">
        <v>66975.81</v>
      </c>
    </row>
    <row r="13309" spans="1:8" x14ac:dyDescent="0.25">
      <c r="A13309" t="s">
        <v>59</v>
      </c>
      <c r="B13309">
        <v>2017</v>
      </c>
      <c r="C13309" t="s">
        <v>11</v>
      </c>
      <c r="D13309" t="s">
        <v>60</v>
      </c>
      <c r="E13309">
        <v>3266</v>
      </c>
      <c r="F13309">
        <v>1324.62</v>
      </c>
      <c r="G13309">
        <v>116374.7</v>
      </c>
      <c r="H13309">
        <v>102496.24</v>
      </c>
    </row>
    <row r="13310" spans="1:8" x14ac:dyDescent="0.25">
      <c r="A13310" t="s">
        <v>59</v>
      </c>
      <c r="B13310">
        <v>2017</v>
      </c>
      <c r="C13310" t="s">
        <v>11</v>
      </c>
      <c r="D13310" t="s">
        <v>60</v>
      </c>
      <c r="E13310">
        <v>0</v>
      </c>
      <c r="F13310">
        <v>0</v>
      </c>
      <c r="G13310">
        <v>0</v>
      </c>
      <c r="H13310">
        <v>0</v>
      </c>
    </row>
    <row r="13311" spans="1:8" x14ac:dyDescent="0.25">
      <c r="A13311" t="s">
        <v>59</v>
      </c>
      <c r="B13311">
        <v>2017</v>
      </c>
      <c r="C13311" t="s">
        <v>11</v>
      </c>
      <c r="D13311" t="s">
        <v>60</v>
      </c>
      <c r="E13311">
        <v>2</v>
      </c>
      <c r="F13311">
        <v>0.1</v>
      </c>
      <c r="G13311">
        <v>7.42</v>
      </c>
      <c r="H13311">
        <v>6.29</v>
      </c>
    </row>
    <row r="13312" spans="1:8" x14ac:dyDescent="0.25">
      <c r="A13312" t="s">
        <v>59</v>
      </c>
      <c r="B13312">
        <v>2017</v>
      </c>
      <c r="C13312" t="s">
        <v>11</v>
      </c>
      <c r="D13312" t="s">
        <v>62</v>
      </c>
      <c r="E13312">
        <v>33</v>
      </c>
      <c r="F13312">
        <v>432.09</v>
      </c>
      <c r="G13312">
        <v>40367.99</v>
      </c>
      <c r="H13312">
        <v>33718.199999999997</v>
      </c>
    </row>
    <row r="13313" spans="1:8" x14ac:dyDescent="0.25">
      <c r="A13313" t="s">
        <v>59</v>
      </c>
      <c r="B13313">
        <v>2017</v>
      </c>
      <c r="C13313" t="s">
        <v>11</v>
      </c>
      <c r="D13313" t="s">
        <v>62</v>
      </c>
      <c r="E13313">
        <v>48</v>
      </c>
      <c r="F13313">
        <v>53.66</v>
      </c>
      <c r="G13313">
        <v>7290.18</v>
      </c>
      <c r="H13313">
        <v>10499.51</v>
      </c>
    </row>
    <row r="13314" spans="1:8" x14ac:dyDescent="0.25">
      <c r="A13314" t="s">
        <v>59</v>
      </c>
      <c r="B13314">
        <v>2017</v>
      </c>
      <c r="C13314" t="s">
        <v>11</v>
      </c>
      <c r="D13314" t="s">
        <v>62</v>
      </c>
      <c r="E13314">
        <v>225</v>
      </c>
      <c r="F13314">
        <v>89.77</v>
      </c>
      <c r="G13314">
        <v>8713.99</v>
      </c>
      <c r="H13314">
        <v>8796.6200000000008</v>
      </c>
    </row>
    <row r="13315" spans="1:8" x14ac:dyDescent="0.25">
      <c r="A13315" t="s">
        <v>59</v>
      </c>
      <c r="B13315">
        <v>2017</v>
      </c>
      <c r="C13315" t="s">
        <v>11</v>
      </c>
      <c r="D13315" t="s">
        <v>60</v>
      </c>
      <c r="E13315">
        <v>63</v>
      </c>
      <c r="F13315">
        <v>661.14</v>
      </c>
      <c r="G13315">
        <v>43214.58</v>
      </c>
      <c r="H13315">
        <v>11953.53</v>
      </c>
    </row>
    <row r="13316" spans="1:8" x14ac:dyDescent="0.25">
      <c r="A13316" t="s">
        <v>59</v>
      </c>
      <c r="B13316">
        <v>2017</v>
      </c>
      <c r="C13316" t="s">
        <v>11</v>
      </c>
      <c r="D13316" t="s">
        <v>60</v>
      </c>
      <c r="E13316">
        <v>1</v>
      </c>
      <c r="F13316">
        <v>0.14000000000000001</v>
      </c>
      <c r="G13316">
        <v>9.24</v>
      </c>
      <c r="H13316">
        <v>0</v>
      </c>
    </row>
    <row r="13317" spans="1:8" x14ac:dyDescent="0.25">
      <c r="A13317" t="s">
        <v>59</v>
      </c>
      <c r="B13317">
        <v>2017</v>
      </c>
      <c r="C13317" t="s">
        <v>11</v>
      </c>
      <c r="D13317" t="s">
        <v>60</v>
      </c>
      <c r="E13317">
        <v>10</v>
      </c>
      <c r="F13317">
        <v>0.48</v>
      </c>
      <c r="G13317">
        <v>874.34</v>
      </c>
      <c r="H13317">
        <v>321.08999999999997</v>
      </c>
    </row>
    <row r="13318" spans="1:8" x14ac:dyDescent="0.25">
      <c r="A13318" t="s">
        <v>59</v>
      </c>
      <c r="B13318">
        <v>2017</v>
      </c>
      <c r="C13318" t="s">
        <v>11</v>
      </c>
      <c r="D13318" t="s">
        <v>60</v>
      </c>
      <c r="E13318">
        <v>166</v>
      </c>
      <c r="F13318">
        <v>92.26</v>
      </c>
      <c r="G13318">
        <v>11612.85</v>
      </c>
      <c r="H13318">
        <v>10347</v>
      </c>
    </row>
    <row r="13319" spans="1:8" x14ac:dyDescent="0.25">
      <c r="A13319" t="s">
        <v>59</v>
      </c>
      <c r="B13319">
        <v>2017</v>
      </c>
      <c r="C13319" t="s">
        <v>11</v>
      </c>
      <c r="D13319" t="s">
        <v>60</v>
      </c>
      <c r="E13319">
        <v>1</v>
      </c>
      <c r="F13319">
        <v>0</v>
      </c>
      <c r="G13319">
        <v>0.7</v>
      </c>
      <c r="H13319">
        <v>0</v>
      </c>
    </row>
    <row r="13320" spans="1:8" x14ac:dyDescent="0.25">
      <c r="A13320" t="s">
        <v>59</v>
      </c>
      <c r="B13320">
        <v>2017</v>
      </c>
      <c r="C13320" t="s">
        <v>11</v>
      </c>
      <c r="D13320" t="s">
        <v>60</v>
      </c>
      <c r="E13320">
        <v>90</v>
      </c>
      <c r="F13320">
        <v>729.57</v>
      </c>
      <c r="G13320">
        <v>50483.31</v>
      </c>
      <c r="H13320">
        <v>32787.75</v>
      </c>
    </row>
    <row r="13321" spans="1:8" x14ac:dyDescent="0.25">
      <c r="A13321" t="s">
        <v>59</v>
      </c>
      <c r="B13321">
        <v>2017</v>
      </c>
      <c r="C13321" t="s">
        <v>11</v>
      </c>
      <c r="D13321" t="s">
        <v>60</v>
      </c>
      <c r="E13321">
        <v>58</v>
      </c>
      <c r="F13321">
        <v>87.28</v>
      </c>
      <c r="G13321">
        <v>7730.8</v>
      </c>
      <c r="H13321">
        <v>5950.53</v>
      </c>
    </row>
    <row r="13322" spans="1:8" x14ac:dyDescent="0.25">
      <c r="A13322" t="s">
        <v>59</v>
      </c>
      <c r="B13322">
        <v>2017</v>
      </c>
      <c r="C13322" t="s">
        <v>11</v>
      </c>
      <c r="D13322" t="s">
        <v>60</v>
      </c>
      <c r="E13322">
        <v>588</v>
      </c>
      <c r="F13322">
        <v>305.66000000000003</v>
      </c>
      <c r="G13322">
        <v>23116.11</v>
      </c>
      <c r="H13322">
        <v>24300.77</v>
      </c>
    </row>
    <row r="13323" spans="1:8" x14ac:dyDescent="0.25">
      <c r="A13323" t="s">
        <v>59</v>
      </c>
      <c r="B13323">
        <v>2017</v>
      </c>
      <c r="C13323" t="s">
        <v>11</v>
      </c>
      <c r="D13323" t="s">
        <v>60</v>
      </c>
      <c r="E13323">
        <v>0</v>
      </c>
      <c r="F13323">
        <v>0</v>
      </c>
      <c r="G13323">
        <v>0</v>
      </c>
      <c r="H13323">
        <v>905.31</v>
      </c>
    </row>
    <row r="13324" spans="1:8" x14ac:dyDescent="0.25">
      <c r="A13324" t="s">
        <v>59</v>
      </c>
      <c r="B13324">
        <v>2017</v>
      </c>
      <c r="C13324" t="s">
        <v>11</v>
      </c>
      <c r="D13324" t="s">
        <v>60</v>
      </c>
      <c r="E13324">
        <v>44</v>
      </c>
      <c r="F13324">
        <v>532.02</v>
      </c>
      <c r="G13324">
        <v>38271.4</v>
      </c>
      <c r="H13324">
        <v>34211.519999999997</v>
      </c>
    </row>
    <row r="13325" spans="1:8" x14ac:dyDescent="0.25">
      <c r="A13325" t="s">
        <v>59</v>
      </c>
      <c r="B13325">
        <v>2017</v>
      </c>
      <c r="C13325" t="s">
        <v>11</v>
      </c>
      <c r="D13325" t="s">
        <v>60</v>
      </c>
      <c r="E13325">
        <v>26</v>
      </c>
      <c r="F13325">
        <v>34.65</v>
      </c>
      <c r="G13325">
        <v>2981.52</v>
      </c>
      <c r="H13325">
        <v>4012.61</v>
      </c>
    </row>
    <row r="13326" spans="1:8" x14ac:dyDescent="0.25">
      <c r="A13326" t="s">
        <v>59</v>
      </c>
      <c r="B13326">
        <v>2017</v>
      </c>
      <c r="C13326" t="s">
        <v>11</v>
      </c>
      <c r="D13326" t="s">
        <v>60</v>
      </c>
      <c r="E13326">
        <v>238</v>
      </c>
      <c r="F13326">
        <v>123.43</v>
      </c>
      <c r="G13326">
        <v>9060.59</v>
      </c>
      <c r="H13326">
        <v>12306.12</v>
      </c>
    </row>
    <row r="13327" spans="1:8" x14ac:dyDescent="0.25">
      <c r="A13327" t="s">
        <v>59</v>
      </c>
      <c r="B13327">
        <v>2017</v>
      </c>
      <c r="C13327" t="s">
        <v>11</v>
      </c>
      <c r="D13327" t="s">
        <v>64</v>
      </c>
      <c r="E13327">
        <v>118</v>
      </c>
      <c r="F13327">
        <v>20139.017263000002</v>
      </c>
      <c r="G13327">
        <v>2450976.02</v>
      </c>
      <c r="H13327">
        <v>2288911.0499999998</v>
      </c>
    </row>
    <row r="13328" spans="1:8" x14ac:dyDescent="0.25">
      <c r="A13328" t="s">
        <v>59</v>
      </c>
      <c r="B13328">
        <v>2017</v>
      </c>
      <c r="C13328" t="s">
        <v>11</v>
      </c>
      <c r="D13328" t="s">
        <v>60</v>
      </c>
      <c r="E13328">
        <v>0</v>
      </c>
      <c r="F13328">
        <v>0</v>
      </c>
      <c r="G13328">
        <v>0</v>
      </c>
      <c r="H13328">
        <v>0</v>
      </c>
    </row>
    <row r="13329" spans="1:8" x14ac:dyDescent="0.25">
      <c r="A13329" t="s">
        <v>59</v>
      </c>
      <c r="B13329">
        <v>2017</v>
      </c>
      <c r="C13329" t="s">
        <v>11</v>
      </c>
      <c r="D13329" t="s">
        <v>60</v>
      </c>
      <c r="E13329">
        <v>0</v>
      </c>
      <c r="F13329">
        <v>0</v>
      </c>
      <c r="G13329">
        <v>0</v>
      </c>
      <c r="H13329">
        <v>0</v>
      </c>
    </row>
    <row r="13330" spans="1:8" x14ac:dyDescent="0.25">
      <c r="A13330" t="s">
        <v>59</v>
      </c>
      <c r="B13330">
        <v>2017</v>
      </c>
      <c r="C13330" t="s">
        <v>13</v>
      </c>
      <c r="D13330" t="s">
        <v>61</v>
      </c>
      <c r="E13330">
        <v>0</v>
      </c>
      <c r="F13330">
        <v>0</v>
      </c>
      <c r="G13330">
        <v>0</v>
      </c>
      <c r="H13330">
        <v>0</v>
      </c>
    </row>
    <row r="13331" spans="1:8" x14ac:dyDescent="0.25">
      <c r="A13331" t="s">
        <v>59</v>
      </c>
      <c r="B13331">
        <v>2017</v>
      </c>
      <c r="C13331" t="s">
        <v>13</v>
      </c>
      <c r="D13331" t="s">
        <v>60</v>
      </c>
      <c r="E13331">
        <v>0</v>
      </c>
      <c r="F13331">
        <v>0</v>
      </c>
      <c r="G13331">
        <v>0</v>
      </c>
      <c r="H13331">
        <v>0</v>
      </c>
    </row>
    <row r="13332" spans="1:8" x14ac:dyDescent="0.25">
      <c r="A13332" t="s">
        <v>59</v>
      </c>
      <c r="B13332">
        <v>2017</v>
      </c>
      <c r="C13332" t="s">
        <v>13</v>
      </c>
      <c r="D13332" t="s">
        <v>62</v>
      </c>
      <c r="E13332">
        <v>1</v>
      </c>
      <c r="F13332">
        <v>453.64800000000002</v>
      </c>
      <c r="G13332">
        <v>42270.74</v>
      </c>
      <c r="H13332">
        <v>0</v>
      </c>
    </row>
    <row r="13333" spans="1:8" x14ac:dyDescent="0.25">
      <c r="A13333" t="s">
        <v>59</v>
      </c>
      <c r="B13333">
        <v>2017</v>
      </c>
      <c r="C13333" t="s">
        <v>13</v>
      </c>
      <c r="D13333" t="s">
        <v>60</v>
      </c>
      <c r="E13333">
        <v>0</v>
      </c>
      <c r="F13333">
        <v>0</v>
      </c>
      <c r="G13333">
        <v>0</v>
      </c>
      <c r="H13333">
        <v>0</v>
      </c>
    </row>
    <row r="13334" spans="1:8" x14ac:dyDescent="0.25">
      <c r="A13334" t="s">
        <v>59</v>
      </c>
      <c r="B13334">
        <v>2017</v>
      </c>
      <c r="C13334" t="s">
        <v>13</v>
      </c>
      <c r="D13334" t="s">
        <v>60</v>
      </c>
      <c r="E13334">
        <v>0</v>
      </c>
      <c r="F13334">
        <v>0</v>
      </c>
      <c r="G13334">
        <v>0</v>
      </c>
      <c r="H13334">
        <v>0</v>
      </c>
    </row>
    <row r="13335" spans="1:8" x14ac:dyDescent="0.25">
      <c r="A13335" t="s">
        <v>59</v>
      </c>
      <c r="B13335">
        <v>2017</v>
      </c>
      <c r="C13335" t="s">
        <v>13</v>
      </c>
      <c r="D13335" t="s">
        <v>60</v>
      </c>
      <c r="E13335">
        <v>0</v>
      </c>
      <c r="F13335">
        <v>0</v>
      </c>
      <c r="G13335">
        <v>0</v>
      </c>
      <c r="H13335">
        <v>0</v>
      </c>
    </row>
    <row r="13336" spans="1:8" x14ac:dyDescent="0.25">
      <c r="A13336" t="s">
        <v>59</v>
      </c>
      <c r="B13336">
        <v>2017</v>
      </c>
      <c r="C13336" t="s">
        <v>13</v>
      </c>
      <c r="D13336" t="s">
        <v>60</v>
      </c>
      <c r="E13336">
        <v>0</v>
      </c>
      <c r="F13336">
        <v>0</v>
      </c>
      <c r="G13336">
        <v>0</v>
      </c>
      <c r="H13336">
        <v>0</v>
      </c>
    </row>
    <row r="13337" spans="1:8" x14ac:dyDescent="0.25">
      <c r="A13337" t="s">
        <v>59</v>
      </c>
      <c r="B13337">
        <v>2017</v>
      </c>
      <c r="C13337" t="s">
        <v>13</v>
      </c>
      <c r="D13337" t="s">
        <v>61</v>
      </c>
      <c r="E13337">
        <v>5</v>
      </c>
      <c r="F13337">
        <v>20711.088</v>
      </c>
      <c r="G13337">
        <v>1714213.96</v>
      </c>
      <c r="H13337">
        <v>1628307.99</v>
      </c>
    </row>
    <row r="13338" spans="1:8" x14ac:dyDescent="0.25">
      <c r="A13338" t="s">
        <v>59</v>
      </c>
      <c r="B13338">
        <v>2017</v>
      </c>
      <c r="C13338" t="s">
        <v>13</v>
      </c>
      <c r="D13338" t="s">
        <v>60</v>
      </c>
      <c r="E13338">
        <v>0</v>
      </c>
      <c r="F13338">
        <v>0</v>
      </c>
      <c r="G13338">
        <v>0</v>
      </c>
      <c r="H13338">
        <v>0</v>
      </c>
    </row>
    <row r="13339" spans="1:8" x14ac:dyDescent="0.25">
      <c r="A13339" t="s">
        <v>59</v>
      </c>
      <c r="B13339">
        <v>2017</v>
      </c>
      <c r="C13339" t="s">
        <v>13</v>
      </c>
      <c r="D13339" t="s">
        <v>60</v>
      </c>
      <c r="E13339">
        <v>0</v>
      </c>
      <c r="F13339">
        <v>0</v>
      </c>
      <c r="G13339">
        <v>0</v>
      </c>
      <c r="H13339">
        <v>0</v>
      </c>
    </row>
    <row r="13340" spans="1:8" x14ac:dyDescent="0.25">
      <c r="A13340" t="s">
        <v>59</v>
      </c>
      <c r="B13340">
        <v>2017</v>
      </c>
      <c r="C13340" t="s">
        <v>13</v>
      </c>
      <c r="D13340" t="s">
        <v>60</v>
      </c>
      <c r="E13340">
        <v>0</v>
      </c>
      <c r="F13340">
        <v>0</v>
      </c>
      <c r="G13340">
        <v>0</v>
      </c>
      <c r="H13340">
        <v>0</v>
      </c>
    </row>
    <row r="13341" spans="1:8" x14ac:dyDescent="0.25">
      <c r="A13341" t="s">
        <v>59</v>
      </c>
      <c r="B13341">
        <v>2017</v>
      </c>
      <c r="C13341" t="s">
        <v>13</v>
      </c>
      <c r="D13341" t="s">
        <v>60</v>
      </c>
      <c r="E13341">
        <v>0</v>
      </c>
      <c r="F13341">
        <v>0</v>
      </c>
      <c r="G13341">
        <v>0</v>
      </c>
      <c r="H13341">
        <v>0</v>
      </c>
    </row>
    <row r="13342" spans="1:8" x14ac:dyDescent="0.25">
      <c r="A13342" t="s">
        <v>59</v>
      </c>
      <c r="B13342">
        <v>2017</v>
      </c>
      <c r="C13342" t="s">
        <v>13</v>
      </c>
      <c r="D13342" t="s">
        <v>62</v>
      </c>
      <c r="E13342">
        <v>0</v>
      </c>
      <c r="F13342">
        <v>0</v>
      </c>
      <c r="G13342">
        <v>0</v>
      </c>
      <c r="H13342">
        <v>0</v>
      </c>
    </row>
    <row r="13343" spans="1:8" x14ac:dyDescent="0.25">
      <c r="A13343" t="s">
        <v>59</v>
      </c>
      <c r="B13343">
        <v>2017</v>
      </c>
      <c r="C13343" t="s">
        <v>13</v>
      </c>
      <c r="D13343" t="s">
        <v>60</v>
      </c>
      <c r="E13343">
        <v>0</v>
      </c>
      <c r="F13343">
        <v>0</v>
      </c>
      <c r="G13343">
        <v>0</v>
      </c>
      <c r="H13343">
        <v>0</v>
      </c>
    </row>
    <row r="13344" spans="1:8" x14ac:dyDescent="0.25">
      <c r="A13344" t="s">
        <v>59</v>
      </c>
      <c r="B13344">
        <v>2017</v>
      </c>
      <c r="C13344" t="s">
        <v>13</v>
      </c>
      <c r="D13344" t="s">
        <v>60</v>
      </c>
      <c r="E13344">
        <v>0</v>
      </c>
      <c r="F13344">
        <v>0</v>
      </c>
      <c r="G13344">
        <v>0</v>
      </c>
      <c r="H13344">
        <v>0</v>
      </c>
    </row>
    <row r="13345" spans="1:8" x14ac:dyDescent="0.25">
      <c r="A13345" t="s">
        <v>59</v>
      </c>
      <c r="B13345">
        <v>2017</v>
      </c>
      <c r="C13345" t="s">
        <v>13</v>
      </c>
      <c r="D13345" t="s">
        <v>60</v>
      </c>
      <c r="E13345">
        <v>0</v>
      </c>
      <c r="F13345">
        <v>0</v>
      </c>
      <c r="G13345">
        <v>0</v>
      </c>
      <c r="H13345">
        <v>0</v>
      </c>
    </row>
    <row r="13346" spans="1:8" x14ac:dyDescent="0.25">
      <c r="A13346" t="s">
        <v>59</v>
      </c>
      <c r="B13346">
        <v>2017</v>
      </c>
      <c r="C13346" t="s">
        <v>13</v>
      </c>
      <c r="D13346" t="s">
        <v>60</v>
      </c>
      <c r="E13346">
        <v>1</v>
      </c>
      <c r="F13346">
        <v>197.43</v>
      </c>
      <c r="G13346">
        <v>12632.01</v>
      </c>
      <c r="H13346">
        <v>12632.01</v>
      </c>
    </row>
    <row r="13347" spans="1:8" x14ac:dyDescent="0.25">
      <c r="A13347" t="s">
        <v>59</v>
      </c>
      <c r="B13347">
        <v>2017</v>
      </c>
      <c r="C13347" t="s">
        <v>13</v>
      </c>
      <c r="D13347" t="s">
        <v>60</v>
      </c>
      <c r="E13347">
        <v>0</v>
      </c>
      <c r="F13347">
        <v>0</v>
      </c>
      <c r="G13347">
        <v>0</v>
      </c>
      <c r="H13347">
        <v>0</v>
      </c>
    </row>
    <row r="13348" spans="1:8" x14ac:dyDescent="0.25">
      <c r="A13348" t="s">
        <v>59</v>
      </c>
      <c r="B13348">
        <v>2017</v>
      </c>
      <c r="C13348" t="s">
        <v>13</v>
      </c>
      <c r="D13348" t="s">
        <v>60</v>
      </c>
      <c r="E13348">
        <v>0</v>
      </c>
      <c r="F13348">
        <v>0</v>
      </c>
      <c r="G13348">
        <v>0</v>
      </c>
      <c r="H13348">
        <v>0</v>
      </c>
    </row>
    <row r="13349" spans="1:8" x14ac:dyDescent="0.25">
      <c r="A13349" t="s">
        <v>59</v>
      </c>
      <c r="B13349">
        <v>2017</v>
      </c>
      <c r="C13349" t="s">
        <v>13</v>
      </c>
      <c r="D13349" t="s">
        <v>60</v>
      </c>
      <c r="E13349">
        <v>0</v>
      </c>
      <c r="F13349">
        <v>0</v>
      </c>
      <c r="G13349">
        <v>0</v>
      </c>
      <c r="H13349">
        <v>0</v>
      </c>
    </row>
    <row r="13350" spans="1:8" x14ac:dyDescent="0.25">
      <c r="A13350" t="s">
        <v>59</v>
      </c>
      <c r="B13350">
        <v>2017</v>
      </c>
      <c r="C13350" t="s">
        <v>13</v>
      </c>
      <c r="D13350" t="s">
        <v>61</v>
      </c>
      <c r="E13350">
        <v>0</v>
      </c>
      <c r="F13350">
        <v>0</v>
      </c>
      <c r="G13350">
        <v>0</v>
      </c>
      <c r="H13350">
        <v>0</v>
      </c>
    </row>
    <row r="13351" spans="1:8" x14ac:dyDescent="0.25">
      <c r="A13351" t="s">
        <v>59</v>
      </c>
      <c r="B13351">
        <v>2017</v>
      </c>
      <c r="C13351" t="s">
        <v>13</v>
      </c>
      <c r="D13351" t="s">
        <v>61</v>
      </c>
      <c r="E13351">
        <v>296</v>
      </c>
      <c r="F13351">
        <v>43241.688419999999</v>
      </c>
      <c r="G13351">
        <v>4177745.33</v>
      </c>
      <c r="H13351">
        <v>3989718.07</v>
      </c>
    </row>
    <row r="13352" spans="1:8" x14ac:dyDescent="0.25">
      <c r="A13352" t="s">
        <v>59</v>
      </c>
      <c r="B13352">
        <v>2017</v>
      </c>
      <c r="C13352" t="s">
        <v>13</v>
      </c>
      <c r="D13352" t="s">
        <v>61</v>
      </c>
      <c r="E13352">
        <v>2</v>
      </c>
      <c r="F13352">
        <v>1.7442</v>
      </c>
      <c r="G13352">
        <v>174.27</v>
      </c>
      <c r="H13352">
        <v>25.46</v>
      </c>
    </row>
    <row r="13353" spans="1:8" x14ac:dyDescent="0.25">
      <c r="A13353" t="s">
        <v>59</v>
      </c>
      <c r="B13353">
        <v>2017</v>
      </c>
      <c r="C13353" t="s">
        <v>13</v>
      </c>
      <c r="D13353" t="s">
        <v>60</v>
      </c>
      <c r="E13353">
        <v>0</v>
      </c>
      <c r="F13353">
        <v>0</v>
      </c>
      <c r="G13353">
        <v>0</v>
      </c>
      <c r="H13353">
        <v>0</v>
      </c>
    </row>
    <row r="13354" spans="1:8" x14ac:dyDescent="0.25">
      <c r="A13354" t="s">
        <v>59</v>
      </c>
      <c r="B13354">
        <v>2017</v>
      </c>
      <c r="C13354" t="s">
        <v>13</v>
      </c>
      <c r="D13354" t="s">
        <v>60</v>
      </c>
      <c r="E13354">
        <v>0</v>
      </c>
      <c r="F13354">
        <v>0</v>
      </c>
      <c r="G13354">
        <v>0</v>
      </c>
      <c r="H13354">
        <v>0</v>
      </c>
    </row>
    <row r="13355" spans="1:8" x14ac:dyDescent="0.25">
      <c r="A13355" t="s">
        <v>59</v>
      </c>
      <c r="B13355">
        <v>2017</v>
      </c>
      <c r="C13355" t="s">
        <v>13</v>
      </c>
      <c r="D13355" t="s">
        <v>60</v>
      </c>
      <c r="E13355">
        <v>0</v>
      </c>
      <c r="F13355">
        <v>0</v>
      </c>
      <c r="G13355">
        <v>0</v>
      </c>
      <c r="H13355">
        <v>0</v>
      </c>
    </row>
    <row r="13356" spans="1:8" x14ac:dyDescent="0.25">
      <c r="A13356" t="s">
        <v>59</v>
      </c>
      <c r="B13356">
        <v>2017</v>
      </c>
      <c r="C13356" t="s">
        <v>13</v>
      </c>
      <c r="D13356" t="s">
        <v>62</v>
      </c>
      <c r="E13356">
        <v>131</v>
      </c>
      <c r="F13356">
        <v>12479.19526</v>
      </c>
      <c r="G13356">
        <v>1239555.68</v>
      </c>
      <c r="H13356">
        <v>1233610.77</v>
      </c>
    </row>
    <row r="13357" spans="1:8" x14ac:dyDescent="0.25">
      <c r="A13357" t="s">
        <v>59</v>
      </c>
      <c r="B13357">
        <v>2017</v>
      </c>
      <c r="C13357" t="s">
        <v>13</v>
      </c>
      <c r="D13357" t="s">
        <v>62</v>
      </c>
      <c r="E13357">
        <v>8</v>
      </c>
      <c r="F13357">
        <v>18.667020000000001</v>
      </c>
      <c r="G13357">
        <v>2568.06</v>
      </c>
      <c r="H13357">
        <v>1905.58</v>
      </c>
    </row>
    <row r="13358" spans="1:8" x14ac:dyDescent="0.25">
      <c r="A13358" t="s">
        <v>59</v>
      </c>
      <c r="B13358">
        <v>2017</v>
      </c>
      <c r="C13358" t="s">
        <v>13</v>
      </c>
      <c r="D13358" t="s">
        <v>60</v>
      </c>
      <c r="E13358">
        <v>0</v>
      </c>
      <c r="F13358">
        <v>0</v>
      </c>
      <c r="G13358">
        <v>0</v>
      </c>
      <c r="H13358">
        <v>0</v>
      </c>
    </row>
    <row r="13359" spans="1:8" x14ac:dyDescent="0.25">
      <c r="A13359" t="s">
        <v>59</v>
      </c>
      <c r="B13359">
        <v>2017</v>
      </c>
      <c r="C13359" t="s">
        <v>13</v>
      </c>
      <c r="D13359" t="s">
        <v>60</v>
      </c>
      <c r="E13359">
        <v>0</v>
      </c>
      <c r="F13359">
        <v>0</v>
      </c>
      <c r="G13359">
        <v>0</v>
      </c>
      <c r="H13359">
        <v>0</v>
      </c>
    </row>
    <row r="13360" spans="1:8" x14ac:dyDescent="0.25">
      <c r="A13360" t="s">
        <v>59</v>
      </c>
      <c r="B13360">
        <v>2017</v>
      </c>
      <c r="C13360" t="s">
        <v>13</v>
      </c>
      <c r="D13360" t="s">
        <v>60</v>
      </c>
      <c r="E13360">
        <v>0</v>
      </c>
      <c r="F13360">
        <v>0</v>
      </c>
      <c r="G13360">
        <v>0</v>
      </c>
      <c r="H13360">
        <v>0</v>
      </c>
    </row>
    <row r="13361" spans="1:8" x14ac:dyDescent="0.25">
      <c r="A13361" t="s">
        <v>59</v>
      </c>
      <c r="B13361">
        <v>2017</v>
      </c>
      <c r="C13361" t="s">
        <v>13</v>
      </c>
      <c r="D13361" t="s">
        <v>60</v>
      </c>
      <c r="E13361">
        <v>0</v>
      </c>
      <c r="F13361">
        <v>0</v>
      </c>
      <c r="G13361">
        <v>0</v>
      </c>
      <c r="H13361">
        <v>0</v>
      </c>
    </row>
    <row r="13362" spans="1:8" x14ac:dyDescent="0.25">
      <c r="A13362" t="s">
        <v>59</v>
      </c>
      <c r="B13362">
        <v>2017</v>
      </c>
      <c r="C13362" t="s">
        <v>13</v>
      </c>
      <c r="D13362" t="s">
        <v>60</v>
      </c>
      <c r="E13362">
        <v>0</v>
      </c>
      <c r="F13362">
        <v>0</v>
      </c>
      <c r="G13362">
        <v>0</v>
      </c>
      <c r="H13362">
        <v>0</v>
      </c>
    </row>
    <row r="13363" spans="1:8" x14ac:dyDescent="0.25">
      <c r="A13363" t="s">
        <v>59</v>
      </c>
      <c r="B13363">
        <v>2017</v>
      </c>
      <c r="C13363" t="s">
        <v>13</v>
      </c>
      <c r="D13363" t="s">
        <v>60</v>
      </c>
      <c r="E13363">
        <v>17</v>
      </c>
      <c r="F13363">
        <v>1.4860899999999999</v>
      </c>
      <c r="G13363">
        <v>323.70999999999998</v>
      </c>
      <c r="H13363">
        <v>380.54</v>
      </c>
    </row>
    <row r="13364" spans="1:8" x14ac:dyDescent="0.25">
      <c r="A13364" t="s">
        <v>59</v>
      </c>
      <c r="B13364">
        <v>2017</v>
      </c>
      <c r="C13364" t="s">
        <v>13</v>
      </c>
      <c r="D13364" t="s">
        <v>60</v>
      </c>
      <c r="E13364">
        <v>233</v>
      </c>
      <c r="F13364">
        <v>1778.2231200000001</v>
      </c>
      <c r="G13364">
        <v>153156.1</v>
      </c>
      <c r="H13364">
        <v>162892.07999999999</v>
      </c>
    </row>
    <row r="13365" spans="1:8" x14ac:dyDescent="0.25">
      <c r="A13365" t="s">
        <v>59</v>
      </c>
      <c r="B13365">
        <v>2017</v>
      </c>
      <c r="C13365" t="s">
        <v>13</v>
      </c>
      <c r="D13365" t="s">
        <v>60</v>
      </c>
      <c r="E13365">
        <v>0</v>
      </c>
      <c r="F13365">
        <v>0</v>
      </c>
      <c r="G13365">
        <v>0</v>
      </c>
      <c r="H13365">
        <v>0</v>
      </c>
    </row>
    <row r="13366" spans="1:8" x14ac:dyDescent="0.25">
      <c r="A13366" t="s">
        <v>59</v>
      </c>
      <c r="B13366">
        <v>2017</v>
      </c>
      <c r="C13366" t="s">
        <v>13</v>
      </c>
      <c r="D13366" t="s">
        <v>60</v>
      </c>
      <c r="E13366">
        <v>1020</v>
      </c>
      <c r="F13366">
        <v>1313.33708</v>
      </c>
      <c r="G13366">
        <v>163777.5</v>
      </c>
      <c r="H13366">
        <v>170463.9</v>
      </c>
    </row>
    <row r="13367" spans="1:8" x14ac:dyDescent="0.25">
      <c r="A13367" t="s">
        <v>59</v>
      </c>
      <c r="B13367">
        <v>2017</v>
      </c>
      <c r="C13367" t="s">
        <v>13</v>
      </c>
      <c r="D13367" t="s">
        <v>60</v>
      </c>
      <c r="E13367">
        <v>7732</v>
      </c>
      <c r="F13367">
        <v>2303.4631800000002</v>
      </c>
      <c r="G13367">
        <v>200509.87</v>
      </c>
      <c r="H13367">
        <v>199756.76</v>
      </c>
    </row>
    <row r="13368" spans="1:8" x14ac:dyDescent="0.25">
      <c r="A13368" t="s">
        <v>59</v>
      </c>
      <c r="B13368">
        <v>2017</v>
      </c>
      <c r="C13368" t="s">
        <v>13</v>
      </c>
      <c r="D13368" t="s">
        <v>60</v>
      </c>
      <c r="E13368">
        <v>0</v>
      </c>
      <c r="F13368">
        <v>0</v>
      </c>
      <c r="G13368">
        <v>0</v>
      </c>
      <c r="H13368">
        <v>0</v>
      </c>
    </row>
    <row r="13369" spans="1:8" x14ac:dyDescent="0.25">
      <c r="A13369" t="s">
        <v>59</v>
      </c>
      <c r="B13369">
        <v>2017</v>
      </c>
      <c r="C13369" t="s">
        <v>13</v>
      </c>
      <c r="D13369" t="s">
        <v>60</v>
      </c>
      <c r="E13369">
        <v>37</v>
      </c>
      <c r="F13369">
        <v>24.922940000000001</v>
      </c>
      <c r="G13369">
        <v>1995.56</v>
      </c>
      <c r="H13369">
        <v>1178.48</v>
      </c>
    </row>
    <row r="13370" spans="1:8" x14ac:dyDescent="0.25">
      <c r="A13370" t="s">
        <v>59</v>
      </c>
      <c r="B13370">
        <v>2017</v>
      </c>
      <c r="C13370" t="s">
        <v>13</v>
      </c>
      <c r="D13370" t="s">
        <v>60</v>
      </c>
      <c r="E13370">
        <v>0</v>
      </c>
      <c r="F13370">
        <v>0</v>
      </c>
      <c r="G13370">
        <v>0</v>
      </c>
      <c r="H13370">
        <v>0</v>
      </c>
    </row>
    <row r="13371" spans="1:8" x14ac:dyDescent="0.25">
      <c r="A13371" t="s">
        <v>59</v>
      </c>
      <c r="B13371">
        <v>2017</v>
      </c>
      <c r="C13371" t="s">
        <v>13</v>
      </c>
      <c r="D13371" t="s">
        <v>60</v>
      </c>
      <c r="E13371">
        <v>0</v>
      </c>
      <c r="F13371">
        <v>0</v>
      </c>
      <c r="G13371">
        <v>0</v>
      </c>
      <c r="H13371">
        <v>0</v>
      </c>
    </row>
    <row r="13372" spans="1:8" x14ac:dyDescent="0.25">
      <c r="A13372" t="s">
        <v>59</v>
      </c>
      <c r="B13372">
        <v>2017</v>
      </c>
      <c r="C13372" t="s">
        <v>13</v>
      </c>
      <c r="D13372" t="s">
        <v>60</v>
      </c>
      <c r="E13372">
        <v>289</v>
      </c>
      <c r="F13372">
        <v>92.616259999999997</v>
      </c>
      <c r="G13372">
        <v>6797.87</v>
      </c>
      <c r="H13372">
        <v>5995.01</v>
      </c>
    </row>
    <row r="13373" spans="1:8" x14ac:dyDescent="0.25">
      <c r="A13373" t="s">
        <v>59</v>
      </c>
      <c r="B13373">
        <v>2017</v>
      </c>
      <c r="C13373" t="s">
        <v>13</v>
      </c>
      <c r="D13373" t="s">
        <v>60</v>
      </c>
      <c r="E13373">
        <v>280</v>
      </c>
      <c r="F13373">
        <v>141.06471999999999</v>
      </c>
      <c r="G13373">
        <v>10549.73</v>
      </c>
      <c r="H13373">
        <v>11545.15</v>
      </c>
    </row>
    <row r="13374" spans="1:8" x14ac:dyDescent="0.25">
      <c r="A13374" t="s">
        <v>59</v>
      </c>
      <c r="B13374">
        <v>2017</v>
      </c>
      <c r="C13374" t="s">
        <v>13</v>
      </c>
      <c r="D13374" t="s">
        <v>60</v>
      </c>
      <c r="E13374">
        <v>0</v>
      </c>
      <c r="F13374">
        <v>0</v>
      </c>
      <c r="G13374">
        <v>0</v>
      </c>
      <c r="H13374">
        <v>0</v>
      </c>
    </row>
    <row r="13375" spans="1:8" x14ac:dyDescent="0.25">
      <c r="A13375" t="s">
        <v>59</v>
      </c>
      <c r="B13375">
        <v>2017</v>
      </c>
      <c r="C13375" t="s">
        <v>13</v>
      </c>
      <c r="D13375" t="s">
        <v>60</v>
      </c>
      <c r="E13375">
        <v>0</v>
      </c>
      <c r="F13375">
        <v>0</v>
      </c>
      <c r="G13375">
        <v>0</v>
      </c>
      <c r="H13375">
        <v>0</v>
      </c>
    </row>
    <row r="13376" spans="1:8" x14ac:dyDescent="0.25">
      <c r="A13376" t="s">
        <v>59</v>
      </c>
      <c r="B13376">
        <v>2017</v>
      </c>
      <c r="C13376" t="s">
        <v>13</v>
      </c>
      <c r="D13376" t="s">
        <v>60</v>
      </c>
      <c r="E13376">
        <v>3</v>
      </c>
      <c r="F13376">
        <v>7.7157900000000001</v>
      </c>
      <c r="G13376">
        <v>567.39</v>
      </c>
      <c r="H13376">
        <v>594.89</v>
      </c>
    </row>
    <row r="13377" spans="1:8" x14ac:dyDescent="0.25">
      <c r="A13377" t="s">
        <v>59</v>
      </c>
      <c r="B13377">
        <v>2017</v>
      </c>
      <c r="C13377" t="s">
        <v>13</v>
      </c>
      <c r="D13377" t="s">
        <v>60</v>
      </c>
      <c r="E13377">
        <v>0</v>
      </c>
      <c r="F13377">
        <v>0</v>
      </c>
      <c r="G13377">
        <v>0</v>
      </c>
      <c r="H13377">
        <v>0</v>
      </c>
    </row>
    <row r="13378" spans="1:8" x14ac:dyDescent="0.25">
      <c r="A13378" t="s">
        <v>59</v>
      </c>
      <c r="B13378">
        <v>2017</v>
      </c>
      <c r="C13378" t="s">
        <v>13</v>
      </c>
      <c r="D13378" t="s">
        <v>60</v>
      </c>
      <c r="E13378">
        <v>11</v>
      </c>
      <c r="F13378">
        <v>12.965199999999999</v>
      </c>
      <c r="G13378">
        <v>1127.6099999999999</v>
      </c>
      <c r="H13378">
        <v>878.02</v>
      </c>
    </row>
    <row r="13379" spans="1:8" x14ac:dyDescent="0.25">
      <c r="A13379" t="s">
        <v>59</v>
      </c>
      <c r="B13379">
        <v>2017</v>
      </c>
      <c r="C13379" t="s">
        <v>13</v>
      </c>
      <c r="D13379" t="s">
        <v>60</v>
      </c>
      <c r="E13379">
        <v>38</v>
      </c>
      <c r="F13379">
        <v>48.96508</v>
      </c>
      <c r="G13379">
        <v>4291.2</v>
      </c>
      <c r="H13379">
        <v>4538.66</v>
      </c>
    </row>
    <row r="13380" spans="1:8" x14ac:dyDescent="0.25">
      <c r="A13380" t="s">
        <v>59</v>
      </c>
      <c r="B13380">
        <v>2017</v>
      </c>
      <c r="C13380" t="s">
        <v>13</v>
      </c>
      <c r="D13380" t="s">
        <v>60</v>
      </c>
      <c r="E13380">
        <v>0</v>
      </c>
      <c r="F13380">
        <v>0</v>
      </c>
      <c r="G13380">
        <v>0</v>
      </c>
      <c r="H13380">
        <v>0</v>
      </c>
    </row>
    <row r="13381" spans="1:8" x14ac:dyDescent="0.25">
      <c r="A13381" t="s">
        <v>59</v>
      </c>
      <c r="B13381">
        <v>2017</v>
      </c>
      <c r="C13381" t="s">
        <v>13</v>
      </c>
      <c r="D13381" t="s">
        <v>63</v>
      </c>
      <c r="E13381">
        <v>152193</v>
      </c>
      <c r="F13381">
        <v>28575.727289999999</v>
      </c>
      <c r="G13381">
        <v>3308359.53</v>
      </c>
      <c r="H13381">
        <v>1740864.09</v>
      </c>
    </row>
    <row r="13382" spans="1:8" x14ac:dyDescent="0.25">
      <c r="A13382" t="s">
        <v>59</v>
      </c>
      <c r="B13382">
        <v>2017</v>
      </c>
      <c r="C13382" t="s">
        <v>13</v>
      </c>
      <c r="D13382" t="s">
        <v>63</v>
      </c>
      <c r="E13382">
        <v>28</v>
      </c>
      <c r="F13382">
        <v>5.3579999999999997</v>
      </c>
      <c r="G13382">
        <v>729.38</v>
      </c>
      <c r="H13382">
        <v>538.73</v>
      </c>
    </row>
    <row r="13383" spans="1:8" x14ac:dyDescent="0.25">
      <c r="A13383" t="s">
        <v>59</v>
      </c>
      <c r="B13383">
        <v>2017</v>
      </c>
      <c r="C13383" t="s">
        <v>13</v>
      </c>
      <c r="D13383" t="s">
        <v>63</v>
      </c>
      <c r="E13383">
        <v>799412</v>
      </c>
      <c r="F13383">
        <v>110827.2257</v>
      </c>
      <c r="G13383">
        <v>11850308.93</v>
      </c>
      <c r="H13383">
        <v>9231347.9299999997</v>
      </c>
    </row>
    <row r="13384" spans="1:8" x14ac:dyDescent="0.25">
      <c r="A13384" t="s">
        <v>59</v>
      </c>
      <c r="B13384">
        <v>2017</v>
      </c>
      <c r="C13384" t="s">
        <v>13</v>
      </c>
      <c r="D13384" t="s">
        <v>63</v>
      </c>
      <c r="E13384">
        <v>0</v>
      </c>
      <c r="F13384">
        <v>0</v>
      </c>
      <c r="G13384">
        <v>0</v>
      </c>
      <c r="H13384">
        <v>0</v>
      </c>
    </row>
    <row r="13385" spans="1:8" x14ac:dyDescent="0.25">
      <c r="A13385" t="s">
        <v>59</v>
      </c>
      <c r="B13385">
        <v>2017</v>
      </c>
      <c r="C13385" t="s">
        <v>13</v>
      </c>
      <c r="D13385" t="s">
        <v>64</v>
      </c>
      <c r="E13385">
        <v>0</v>
      </c>
      <c r="F13385">
        <v>0</v>
      </c>
      <c r="G13385">
        <v>0</v>
      </c>
      <c r="H13385">
        <v>0</v>
      </c>
    </row>
    <row r="13386" spans="1:8" x14ac:dyDescent="0.25">
      <c r="A13386" t="s">
        <v>59</v>
      </c>
      <c r="B13386">
        <v>2017</v>
      </c>
      <c r="C13386" t="s">
        <v>13</v>
      </c>
      <c r="D13386" t="s">
        <v>61</v>
      </c>
      <c r="E13386">
        <v>1501</v>
      </c>
      <c r="F13386">
        <v>14036.13531</v>
      </c>
      <c r="G13386">
        <v>1398727.37</v>
      </c>
      <c r="H13386">
        <v>1348841.12</v>
      </c>
    </row>
    <row r="13387" spans="1:8" x14ac:dyDescent="0.25">
      <c r="A13387" t="s">
        <v>59</v>
      </c>
      <c r="B13387">
        <v>2017</v>
      </c>
      <c r="C13387" t="s">
        <v>13</v>
      </c>
      <c r="D13387" t="s">
        <v>61</v>
      </c>
      <c r="E13387">
        <v>1347</v>
      </c>
      <c r="F13387">
        <v>1710.42275</v>
      </c>
      <c r="G13387">
        <v>247582.65</v>
      </c>
      <c r="H13387">
        <v>211755.58</v>
      </c>
    </row>
    <row r="13388" spans="1:8" x14ac:dyDescent="0.25">
      <c r="A13388" t="s">
        <v>59</v>
      </c>
      <c r="B13388">
        <v>2017</v>
      </c>
      <c r="C13388" t="s">
        <v>13</v>
      </c>
      <c r="D13388" t="s">
        <v>61</v>
      </c>
      <c r="E13388">
        <v>10364</v>
      </c>
      <c r="F13388">
        <v>3372.9102499999999</v>
      </c>
      <c r="G13388">
        <v>305024.48</v>
      </c>
      <c r="H13388">
        <v>359884.42</v>
      </c>
    </row>
    <row r="13389" spans="1:8" x14ac:dyDescent="0.25">
      <c r="A13389" t="s">
        <v>59</v>
      </c>
      <c r="B13389">
        <v>2017</v>
      </c>
      <c r="C13389" t="s">
        <v>13</v>
      </c>
      <c r="D13389" t="s">
        <v>60</v>
      </c>
      <c r="E13389">
        <v>2</v>
      </c>
      <c r="F13389">
        <v>4.0117200000000004</v>
      </c>
      <c r="G13389">
        <v>518.39</v>
      </c>
      <c r="H13389">
        <v>237</v>
      </c>
    </row>
    <row r="13390" spans="1:8" x14ac:dyDescent="0.25">
      <c r="A13390" t="s">
        <v>59</v>
      </c>
      <c r="B13390">
        <v>2017</v>
      </c>
      <c r="C13390" t="s">
        <v>13</v>
      </c>
      <c r="D13390" t="s">
        <v>60</v>
      </c>
      <c r="E13390">
        <v>28</v>
      </c>
      <c r="F13390">
        <v>65.474959999999996</v>
      </c>
      <c r="G13390">
        <v>5354.38</v>
      </c>
      <c r="H13390">
        <v>5590.74</v>
      </c>
    </row>
    <row r="13391" spans="1:8" x14ac:dyDescent="0.25">
      <c r="A13391" t="s">
        <v>59</v>
      </c>
      <c r="B13391">
        <v>2017</v>
      </c>
      <c r="C13391" t="s">
        <v>13</v>
      </c>
      <c r="D13391" t="s">
        <v>60</v>
      </c>
      <c r="E13391">
        <v>651</v>
      </c>
      <c r="F13391">
        <v>204.62358</v>
      </c>
      <c r="G13391">
        <v>14658.42</v>
      </c>
      <c r="H13391">
        <v>15191.12</v>
      </c>
    </row>
    <row r="13392" spans="1:8" x14ac:dyDescent="0.25">
      <c r="A13392" t="s">
        <v>59</v>
      </c>
      <c r="B13392">
        <v>2017</v>
      </c>
      <c r="C13392" t="s">
        <v>13</v>
      </c>
      <c r="D13392" t="s">
        <v>62</v>
      </c>
      <c r="E13392">
        <v>2682</v>
      </c>
      <c r="F13392">
        <v>21451.66446</v>
      </c>
      <c r="G13392">
        <v>2083187.08</v>
      </c>
      <c r="H13392">
        <v>2002845.39</v>
      </c>
    </row>
    <row r="13393" spans="1:8" x14ac:dyDescent="0.25">
      <c r="A13393" t="s">
        <v>59</v>
      </c>
      <c r="B13393">
        <v>2017</v>
      </c>
      <c r="C13393" t="s">
        <v>13</v>
      </c>
      <c r="D13393" t="s">
        <v>62</v>
      </c>
      <c r="E13393">
        <v>5239</v>
      </c>
      <c r="F13393">
        <v>9449.1820599999992</v>
      </c>
      <c r="G13393">
        <v>1160259.18</v>
      </c>
      <c r="H13393">
        <v>1178562.5</v>
      </c>
    </row>
    <row r="13394" spans="1:8" x14ac:dyDescent="0.25">
      <c r="A13394" t="s">
        <v>59</v>
      </c>
      <c r="B13394">
        <v>2017</v>
      </c>
      <c r="C13394" t="s">
        <v>13</v>
      </c>
      <c r="D13394" t="s">
        <v>62</v>
      </c>
      <c r="E13394">
        <v>123960</v>
      </c>
      <c r="F13394">
        <v>33034.179940000002</v>
      </c>
      <c r="G13394">
        <v>3186699.5</v>
      </c>
      <c r="H13394">
        <v>3083022.88</v>
      </c>
    </row>
    <row r="13395" spans="1:8" x14ac:dyDescent="0.25">
      <c r="A13395" t="s">
        <v>59</v>
      </c>
      <c r="B13395">
        <v>2017</v>
      </c>
      <c r="C13395" t="s">
        <v>13</v>
      </c>
      <c r="D13395" t="s">
        <v>60</v>
      </c>
      <c r="E13395">
        <v>23</v>
      </c>
      <c r="F13395">
        <v>140.70606000000001</v>
      </c>
      <c r="G13395">
        <v>11480.31</v>
      </c>
      <c r="H13395">
        <v>13590.13</v>
      </c>
    </row>
    <row r="13396" spans="1:8" x14ac:dyDescent="0.25">
      <c r="A13396" t="s">
        <v>59</v>
      </c>
      <c r="B13396">
        <v>2017</v>
      </c>
      <c r="C13396" t="s">
        <v>13</v>
      </c>
      <c r="D13396" t="s">
        <v>60</v>
      </c>
      <c r="E13396">
        <v>57</v>
      </c>
      <c r="F13396">
        <v>86.010019999999997</v>
      </c>
      <c r="G13396">
        <v>9265.49</v>
      </c>
      <c r="H13396">
        <v>8211.94</v>
      </c>
    </row>
    <row r="13397" spans="1:8" x14ac:dyDescent="0.25">
      <c r="A13397" t="s">
        <v>59</v>
      </c>
      <c r="B13397">
        <v>2017</v>
      </c>
      <c r="C13397" t="s">
        <v>13</v>
      </c>
      <c r="D13397" t="s">
        <v>60</v>
      </c>
      <c r="E13397">
        <v>22</v>
      </c>
      <c r="F13397">
        <v>142.11321000000001</v>
      </c>
      <c r="G13397">
        <v>5701.93</v>
      </c>
      <c r="H13397">
        <v>5386.78</v>
      </c>
    </row>
    <row r="13398" spans="1:8" x14ac:dyDescent="0.25">
      <c r="A13398" t="s">
        <v>59</v>
      </c>
      <c r="B13398">
        <v>2017</v>
      </c>
      <c r="C13398" t="s">
        <v>13</v>
      </c>
      <c r="D13398" t="s">
        <v>60</v>
      </c>
      <c r="E13398">
        <v>40</v>
      </c>
      <c r="F13398">
        <v>292.96661</v>
      </c>
      <c r="G13398">
        <v>19858.669999999998</v>
      </c>
      <c r="H13398">
        <v>23270.99</v>
      </c>
    </row>
    <row r="13399" spans="1:8" x14ac:dyDescent="0.25">
      <c r="A13399" t="s">
        <v>59</v>
      </c>
      <c r="B13399">
        <v>2017</v>
      </c>
      <c r="C13399" t="s">
        <v>13</v>
      </c>
      <c r="D13399" t="s">
        <v>60</v>
      </c>
      <c r="E13399">
        <v>0</v>
      </c>
      <c r="F13399">
        <v>0</v>
      </c>
      <c r="G13399">
        <v>0</v>
      </c>
      <c r="H13399">
        <v>0</v>
      </c>
    </row>
    <row r="13400" spans="1:8" x14ac:dyDescent="0.25">
      <c r="A13400" t="s">
        <v>59</v>
      </c>
      <c r="B13400">
        <v>2017</v>
      </c>
      <c r="C13400" t="s">
        <v>13</v>
      </c>
      <c r="D13400" t="s">
        <v>60</v>
      </c>
      <c r="E13400">
        <v>0</v>
      </c>
      <c r="F13400">
        <v>0</v>
      </c>
      <c r="G13400">
        <v>0</v>
      </c>
      <c r="H13400">
        <v>0</v>
      </c>
    </row>
    <row r="13401" spans="1:8" x14ac:dyDescent="0.25">
      <c r="A13401" t="s">
        <v>59</v>
      </c>
      <c r="B13401">
        <v>2017</v>
      </c>
      <c r="C13401" t="s">
        <v>13</v>
      </c>
      <c r="D13401" t="s">
        <v>61</v>
      </c>
      <c r="E13401">
        <v>0</v>
      </c>
      <c r="F13401">
        <v>0</v>
      </c>
      <c r="G13401">
        <v>0</v>
      </c>
      <c r="H13401">
        <v>0</v>
      </c>
    </row>
    <row r="13402" spans="1:8" x14ac:dyDescent="0.25">
      <c r="A13402" t="s">
        <v>59</v>
      </c>
      <c r="B13402">
        <v>2017</v>
      </c>
      <c r="C13402" t="s">
        <v>13</v>
      </c>
      <c r="D13402" t="s">
        <v>60</v>
      </c>
      <c r="E13402">
        <v>0</v>
      </c>
      <c r="F13402">
        <v>0</v>
      </c>
      <c r="G13402">
        <v>0</v>
      </c>
      <c r="H13402">
        <v>0</v>
      </c>
    </row>
    <row r="13403" spans="1:8" x14ac:dyDescent="0.25">
      <c r="A13403" t="s">
        <v>59</v>
      </c>
      <c r="B13403">
        <v>2017</v>
      </c>
      <c r="C13403" t="s">
        <v>13</v>
      </c>
      <c r="D13403" t="s">
        <v>60</v>
      </c>
      <c r="E13403">
        <v>0</v>
      </c>
      <c r="F13403">
        <v>0</v>
      </c>
      <c r="G13403">
        <v>0</v>
      </c>
      <c r="H13403">
        <v>0</v>
      </c>
    </row>
    <row r="13404" spans="1:8" x14ac:dyDescent="0.25">
      <c r="A13404" t="s">
        <v>59</v>
      </c>
      <c r="B13404">
        <v>2017</v>
      </c>
      <c r="C13404" t="s">
        <v>13</v>
      </c>
      <c r="D13404" t="s">
        <v>60</v>
      </c>
      <c r="E13404">
        <v>0</v>
      </c>
      <c r="F13404">
        <v>0</v>
      </c>
      <c r="G13404">
        <v>0</v>
      </c>
      <c r="H13404">
        <v>0</v>
      </c>
    </row>
    <row r="13405" spans="1:8" x14ac:dyDescent="0.25">
      <c r="A13405" t="s">
        <v>59</v>
      </c>
      <c r="B13405">
        <v>2017</v>
      </c>
      <c r="C13405" t="s">
        <v>13</v>
      </c>
      <c r="D13405" t="s">
        <v>62</v>
      </c>
      <c r="E13405">
        <v>0</v>
      </c>
      <c r="F13405">
        <v>0</v>
      </c>
      <c r="G13405">
        <v>0</v>
      </c>
      <c r="H13405">
        <v>0</v>
      </c>
    </row>
    <row r="13406" spans="1:8" x14ac:dyDescent="0.25">
      <c r="A13406" t="s">
        <v>59</v>
      </c>
      <c r="B13406">
        <v>2017</v>
      </c>
      <c r="C13406" t="s">
        <v>13</v>
      </c>
      <c r="D13406" t="s">
        <v>60</v>
      </c>
      <c r="E13406">
        <v>0</v>
      </c>
      <c r="F13406">
        <v>0</v>
      </c>
      <c r="G13406">
        <v>0</v>
      </c>
      <c r="H13406">
        <v>0</v>
      </c>
    </row>
    <row r="13407" spans="1:8" x14ac:dyDescent="0.25">
      <c r="A13407" t="s">
        <v>59</v>
      </c>
      <c r="B13407">
        <v>2017</v>
      </c>
      <c r="C13407" t="s">
        <v>13</v>
      </c>
      <c r="D13407" t="s">
        <v>60</v>
      </c>
      <c r="E13407">
        <v>0</v>
      </c>
      <c r="F13407">
        <v>0</v>
      </c>
      <c r="G13407">
        <v>0</v>
      </c>
      <c r="H13407">
        <v>0</v>
      </c>
    </row>
    <row r="13408" spans="1:8" x14ac:dyDescent="0.25">
      <c r="A13408" t="s">
        <v>59</v>
      </c>
      <c r="B13408">
        <v>2017</v>
      </c>
      <c r="C13408" t="s">
        <v>13</v>
      </c>
      <c r="D13408" t="s">
        <v>60</v>
      </c>
      <c r="E13408">
        <v>0</v>
      </c>
      <c r="F13408">
        <v>0</v>
      </c>
      <c r="G13408">
        <v>0</v>
      </c>
      <c r="H13408">
        <v>0</v>
      </c>
    </row>
    <row r="13409" spans="1:8" x14ac:dyDescent="0.25">
      <c r="A13409" t="s">
        <v>59</v>
      </c>
      <c r="B13409">
        <v>2017</v>
      </c>
      <c r="C13409" t="s">
        <v>13</v>
      </c>
      <c r="D13409" t="s">
        <v>60</v>
      </c>
      <c r="E13409">
        <v>0</v>
      </c>
      <c r="F13409">
        <v>0</v>
      </c>
      <c r="G13409">
        <v>0</v>
      </c>
      <c r="H13409">
        <v>0</v>
      </c>
    </row>
    <row r="13410" spans="1:8" x14ac:dyDescent="0.25">
      <c r="A13410" t="s">
        <v>59</v>
      </c>
      <c r="B13410">
        <v>2017</v>
      </c>
      <c r="C13410" t="s">
        <v>13</v>
      </c>
      <c r="D13410" t="s">
        <v>61</v>
      </c>
      <c r="E13410">
        <v>0</v>
      </c>
      <c r="F13410">
        <v>0</v>
      </c>
      <c r="G13410">
        <v>0</v>
      </c>
      <c r="H13410">
        <v>0</v>
      </c>
    </row>
    <row r="13411" spans="1:8" x14ac:dyDescent="0.25">
      <c r="A13411" t="s">
        <v>59</v>
      </c>
      <c r="B13411">
        <v>2017</v>
      </c>
      <c r="C13411" t="s">
        <v>13</v>
      </c>
      <c r="D13411" t="s">
        <v>60</v>
      </c>
      <c r="E13411">
        <v>0</v>
      </c>
      <c r="F13411">
        <v>0</v>
      </c>
      <c r="G13411">
        <v>0</v>
      </c>
      <c r="H13411">
        <v>0</v>
      </c>
    </row>
    <row r="13412" spans="1:8" x14ac:dyDescent="0.25">
      <c r="A13412" t="s">
        <v>59</v>
      </c>
      <c r="B13412">
        <v>2017</v>
      </c>
      <c r="C13412" t="s">
        <v>13</v>
      </c>
      <c r="D13412" t="s">
        <v>60</v>
      </c>
      <c r="E13412">
        <v>0</v>
      </c>
      <c r="F13412">
        <v>0</v>
      </c>
      <c r="G13412">
        <v>0</v>
      </c>
      <c r="H13412">
        <v>0</v>
      </c>
    </row>
    <row r="13413" spans="1:8" x14ac:dyDescent="0.25">
      <c r="A13413" t="s">
        <v>59</v>
      </c>
      <c r="B13413">
        <v>2017</v>
      </c>
      <c r="C13413" t="s">
        <v>13</v>
      </c>
      <c r="D13413" t="s">
        <v>60</v>
      </c>
      <c r="E13413">
        <v>0</v>
      </c>
      <c r="F13413">
        <v>0</v>
      </c>
      <c r="G13413">
        <v>0</v>
      </c>
      <c r="H13413">
        <v>0</v>
      </c>
    </row>
    <row r="13414" spans="1:8" x14ac:dyDescent="0.25">
      <c r="A13414" t="s">
        <v>59</v>
      </c>
      <c r="B13414">
        <v>2017</v>
      </c>
      <c r="C13414" t="s">
        <v>13</v>
      </c>
      <c r="D13414" t="s">
        <v>60</v>
      </c>
      <c r="E13414">
        <v>0</v>
      </c>
      <c r="F13414">
        <v>0</v>
      </c>
      <c r="G13414">
        <v>0</v>
      </c>
      <c r="H13414">
        <v>0</v>
      </c>
    </row>
    <row r="13415" spans="1:8" x14ac:dyDescent="0.25">
      <c r="A13415" t="s">
        <v>59</v>
      </c>
      <c r="B13415">
        <v>2017</v>
      </c>
      <c r="C13415" t="s">
        <v>13</v>
      </c>
      <c r="D13415" t="s">
        <v>60</v>
      </c>
      <c r="E13415">
        <v>8</v>
      </c>
      <c r="F13415">
        <v>253.44591</v>
      </c>
      <c r="G13415">
        <v>13746.57</v>
      </c>
      <c r="H13415">
        <v>0</v>
      </c>
    </row>
    <row r="13416" spans="1:8" x14ac:dyDescent="0.25">
      <c r="A13416" t="s">
        <v>59</v>
      </c>
      <c r="B13416">
        <v>2017</v>
      </c>
      <c r="C13416" t="s">
        <v>13</v>
      </c>
      <c r="D13416" t="s">
        <v>60</v>
      </c>
      <c r="E13416">
        <v>0</v>
      </c>
      <c r="F13416">
        <v>0</v>
      </c>
      <c r="G13416">
        <v>0</v>
      </c>
      <c r="H13416">
        <v>0</v>
      </c>
    </row>
    <row r="13417" spans="1:8" x14ac:dyDescent="0.25">
      <c r="A13417" t="s">
        <v>59</v>
      </c>
      <c r="B13417">
        <v>2017</v>
      </c>
      <c r="C13417" t="s">
        <v>13</v>
      </c>
      <c r="D13417" t="s">
        <v>60</v>
      </c>
      <c r="E13417">
        <v>0</v>
      </c>
      <c r="F13417">
        <v>0</v>
      </c>
      <c r="G13417">
        <v>0</v>
      </c>
      <c r="H13417">
        <v>0</v>
      </c>
    </row>
    <row r="13418" spans="1:8" x14ac:dyDescent="0.25">
      <c r="A13418" t="s">
        <v>59</v>
      </c>
      <c r="B13418">
        <v>2017</v>
      </c>
      <c r="C13418" t="s">
        <v>13</v>
      </c>
      <c r="D13418" t="s">
        <v>62</v>
      </c>
      <c r="E13418">
        <v>0</v>
      </c>
      <c r="F13418">
        <v>0</v>
      </c>
      <c r="G13418">
        <v>0</v>
      </c>
      <c r="H13418">
        <v>0</v>
      </c>
    </row>
    <row r="13419" spans="1:8" x14ac:dyDescent="0.25">
      <c r="A13419" t="s">
        <v>59</v>
      </c>
      <c r="B13419">
        <v>2017</v>
      </c>
      <c r="C13419" t="s">
        <v>13</v>
      </c>
      <c r="D13419" t="s">
        <v>60</v>
      </c>
      <c r="E13419">
        <v>0</v>
      </c>
      <c r="F13419">
        <v>0</v>
      </c>
      <c r="G13419">
        <v>0</v>
      </c>
      <c r="H13419">
        <v>0</v>
      </c>
    </row>
    <row r="13420" spans="1:8" x14ac:dyDescent="0.25">
      <c r="A13420" t="s">
        <v>59</v>
      </c>
      <c r="B13420">
        <v>2017</v>
      </c>
      <c r="C13420" t="s">
        <v>13</v>
      </c>
      <c r="D13420" t="s">
        <v>60</v>
      </c>
      <c r="E13420">
        <v>0</v>
      </c>
      <c r="F13420">
        <v>0</v>
      </c>
      <c r="G13420">
        <v>0</v>
      </c>
      <c r="H13420">
        <v>0</v>
      </c>
    </row>
    <row r="13421" spans="1:8" x14ac:dyDescent="0.25">
      <c r="A13421" t="s">
        <v>59</v>
      </c>
      <c r="B13421">
        <v>2017</v>
      </c>
      <c r="C13421" t="s">
        <v>13</v>
      </c>
      <c r="D13421" t="s">
        <v>60</v>
      </c>
      <c r="E13421">
        <v>1</v>
      </c>
      <c r="F13421">
        <v>27.141590000000001</v>
      </c>
      <c r="G13421">
        <v>1990.61</v>
      </c>
      <c r="H13421">
        <v>0</v>
      </c>
    </row>
    <row r="13422" spans="1:8" x14ac:dyDescent="0.25">
      <c r="A13422" t="s">
        <v>59</v>
      </c>
      <c r="B13422">
        <v>2017</v>
      </c>
      <c r="C13422" t="s">
        <v>13</v>
      </c>
      <c r="D13422" t="s">
        <v>61</v>
      </c>
      <c r="E13422">
        <v>0</v>
      </c>
      <c r="F13422">
        <v>0</v>
      </c>
      <c r="G13422">
        <v>0</v>
      </c>
      <c r="H13422">
        <v>0</v>
      </c>
    </row>
    <row r="13423" spans="1:8" x14ac:dyDescent="0.25">
      <c r="A13423" t="s">
        <v>59</v>
      </c>
      <c r="B13423">
        <v>2017</v>
      </c>
      <c r="C13423" t="s">
        <v>13</v>
      </c>
      <c r="D13423" t="s">
        <v>61</v>
      </c>
      <c r="E13423">
        <v>8</v>
      </c>
      <c r="F13423">
        <v>958.36908000000005</v>
      </c>
      <c r="G13423">
        <v>90020.17</v>
      </c>
      <c r="H13423">
        <v>6502.73</v>
      </c>
    </row>
    <row r="13424" spans="1:8" x14ac:dyDescent="0.25">
      <c r="A13424" t="s">
        <v>59</v>
      </c>
      <c r="B13424">
        <v>2017</v>
      </c>
      <c r="C13424" t="s">
        <v>13</v>
      </c>
      <c r="D13424" t="s">
        <v>61</v>
      </c>
      <c r="E13424">
        <v>0</v>
      </c>
      <c r="F13424">
        <v>0</v>
      </c>
      <c r="G13424">
        <v>0</v>
      </c>
      <c r="H13424">
        <v>0</v>
      </c>
    </row>
    <row r="13425" spans="1:8" x14ac:dyDescent="0.25">
      <c r="A13425" t="s">
        <v>59</v>
      </c>
      <c r="B13425">
        <v>2017</v>
      </c>
      <c r="C13425" t="s">
        <v>13</v>
      </c>
      <c r="D13425" t="s">
        <v>60</v>
      </c>
      <c r="E13425">
        <v>0</v>
      </c>
      <c r="F13425">
        <v>0</v>
      </c>
      <c r="G13425">
        <v>0</v>
      </c>
      <c r="H13425">
        <v>0</v>
      </c>
    </row>
    <row r="13426" spans="1:8" x14ac:dyDescent="0.25">
      <c r="A13426" t="s">
        <v>59</v>
      </c>
      <c r="B13426">
        <v>2017</v>
      </c>
      <c r="C13426" t="s">
        <v>13</v>
      </c>
      <c r="D13426" t="s">
        <v>60</v>
      </c>
      <c r="E13426">
        <v>2</v>
      </c>
      <c r="F13426">
        <v>49.709159999999997</v>
      </c>
      <c r="G13426">
        <v>5231</v>
      </c>
      <c r="H13426">
        <v>0</v>
      </c>
    </row>
    <row r="13427" spans="1:8" x14ac:dyDescent="0.25">
      <c r="A13427" t="s">
        <v>59</v>
      </c>
      <c r="B13427">
        <v>2017</v>
      </c>
      <c r="C13427" t="s">
        <v>13</v>
      </c>
      <c r="D13427" t="s">
        <v>60</v>
      </c>
      <c r="E13427">
        <v>0</v>
      </c>
      <c r="F13427">
        <v>0</v>
      </c>
      <c r="G13427">
        <v>0</v>
      </c>
      <c r="H13427">
        <v>0</v>
      </c>
    </row>
    <row r="13428" spans="1:8" x14ac:dyDescent="0.25">
      <c r="A13428" t="s">
        <v>59</v>
      </c>
      <c r="B13428">
        <v>2017</v>
      </c>
      <c r="C13428" t="s">
        <v>13</v>
      </c>
      <c r="D13428" t="s">
        <v>60</v>
      </c>
      <c r="E13428">
        <v>99</v>
      </c>
      <c r="F13428">
        <v>7265.7461199999998</v>
      </c>
      <c r="G13428">
        <v>532291.14</v>
      </c>
      <c r="H13428">
        <v>209128.38</v>
      </c>
    </row>
    <row r="13429" spans="1:8" x14ac:dyDescent="0.25">
      <c r="A13429" t="s">
        <v>59</v>
      </c>
      <c r="B13429">
        <v>2017</v>
      </c>
      <c r="C13429" t="s">
        <v>13</v>
      </c>
      <c r="D13429" t="s">
        <v>60</v>
      </c>
      <c r="E13429">
        <v>1</v>
      </c>
      <c r="F13429">
        <v>1.24</v>
      </c>
      <c r="G13429">
        <v>143.54</v>
      </c>
      <c r="H13429">
        <v>0</v>
      </c>
    </row>
    <row r="13430" spans="1:8" x14ac:dyDescent="0.25">
      <c r="A13430" t="s">
        <v>59</v>
      </c>
      <c r="B13430">
        <v>2017</v>
      </c>
      <c r="C13430" t="s">
        <v>13</v>
      </c>
      <c r="D13430" t="s">
        <v>62</v>
      </c>
      <c r="E13430">
        <v>4</v>
      </c>
      <c r="F13430">
        <v>561.13436999999999</v>
      </c>
      <c r="G13430">
        <v>54495.11</v>
      </c>
      <c r="H13430">
        <v>5546.2</v>
      </c>
    </row>
    <row r="13431" spans="1:8" x14ac:dyDescent="0.25">
      <c r="A13431" t="s">
        <v>59</v>
      </c>
      <c r="B13431">
        <v>2017</v>
      </c>
      <c r="C13431" t="s">
        <v>13</v>
      </c>
      <c r="D13431" t="s">
        <v>62</v>
      </c>
      <c r="E13431">
        <v>0</v>
      </c>
      <c r="F13431">
        <v>0</v>
      </c>
      <c r="G13431">
        <v>0</v>
      </c>
      <c r="H13431">
        <v>0</v>
      </c>
    </row>
    <row r="13432" spans="1:8" x14ac:dyDescent="0.25">
      <c r="A13432" t="s">
        <v>59</v>
      </c>
      <c r="B13432">
        <v>2017</v>
      </c>
      <c r="C13432" t="s">
        <v>13</v>
      </c>
      <c r="D13432" t="s">
        <v>60</v>
      </c>
      <c r="E13432">
        <v>0</v>
      </c>
      <c r="F13432">
        <v>0</v>
      </c>
      <c r="G13432">
        <v>0</v>
      </c>
      <c r="H13432">
        <v>0</v>
      </c>
    </row>
    <row r="13433" spans="1:8" x14ac:dyDescent="0.25">
      <c r="A13433" t="s">
        <v>59</v>
      </c>
      <c r="B13433">
        <v>2017</v>
      </c>
      <c r="C13433" t="s">
        <v>13</v>
      </c>
      <c r="D13433" t="s">
        <v>60</v>
      </c>
      <c r="E13433">
        <v>0</v>
      </c>
      <c r="F13433">
        <v>0</v>
      </c>
      <c r="G13433">
        <v>0</v>
      </c>
      <c r="H13433">
        <v>0</v>
      </c>
    </row>
    <row r="13434" spans="1:8" x14ac:dyDescent="0.25">
      <c r="A13434" t="s">
        <v>59</v>
      </c>
      <c r="B13434">
        <v>2017</v>
      </c>
      <c r="C13434" t="s">
        <v>13</v>
      </c>
      <c r="D13434" t="s">
        <v>60</v>
      </c>
      <c r="E13434">
        <v>0</v>
      </c>
      <c r="F13434">
        <v>0</v>
      </c>
      <c r="G13434">
        <v>0</v>
      </c>
      <c r="H13434">
        <v>0</v>
      </c>
    </row>
    <row r="13435" spans="1:8" x14ac:dyDescent="0.25">
      <c r="A13435" t="s">
        <v>59</v>
      </c>
      <c r="B13435">
        <v>2017</v>
      </c>
      <c r="C13435" t="s">
        <v>13</v>
      </c>
      <c r="D13435" t="s">
        <v>60</v>
      </c>
      <c r="E13435">
        <v>15</v>
      </c>
      <c r="F13435">
        <v>1101.1004499999999</v>
      </c>
      <c r="G13435">
        <v>72379.44</v>
      </c>
      <c r="H13435">
        <v>26565.79</v>
      </c>
    </row>
    <row r="13436" spans="1:8" x14ac:dyDescent="0.25">
      <c r="A13436" t="s">
        <v>59</v>
      </c>
      <c r="B13436">
        <v>2017</v>
      </c>
      <c r="C13436" t="s">
        <v>13</v>
      </c>
      <c r="D13436" t="s">
        <v>60</v>
      </c>
      <c r="E13436">
        <v>0</v>
      </c>
      <c r="F13436">
        <v>0</v>
      </c>
      <c r="G13436">
        <v>0</v>
      </c>
      <c r="H13436">
        <v>0</v>
      </c>
    </row>
    <row r="13437" spans="1:8" x14ac:dyDescent="0.25">
      <c r="A13437" t="s">
        <v>59</v>
      </c>
      <c r="B13437">
        <v>2017</v>
      </c>
      <c r="C13437" t="s">
        <v>13</v>
      </c>
      <c r="D13437" t="s">
        <v>60</v>
      </c>
      <c r="E13437">
        <v>22</v>
      </c>
      <c r="F13437">
        <v>3202.06423</v>
      </c>
      <c r="G13437">
        <v>204813.63</v>
      </c>
      <c r="H13437">
        <v>135897.01999999999</v>
      </c>
    </row>
    <row r="13438" spans="1:8" x14ac:dyDescent="0.25">
      <c r="A13438" t="s">
        <v>59</v>
      </c>
      <c r="B13438">
        <v>2017</v>
      </c>
      <c r="C13438" t="s">
        <v>13</v>
      </c>
      <c r="D13438" t="s">
        <v>60</v>
      </c>
      <c r="E13438">
        <v>1</v>
      </c>
      <c r="F13438">
        <v>0.42431999999999997</v>
      </c>
      <c r="G13438">
        <v>44.27</v>
      </c>
      <c r="H13438">
        <v>50.84</v>
      </c>
    </row>
    <row r="13439" spans="1:8" x14ac:dyDescent="0.25">
      <c r="A13439" t="s">
        <v>59</v>
      </c>
      <c r="B13439">
        <v>2017</v>
      </c>
      <c r="C13439" t="s">
        <v>13</v>
      </c>
      <c r="D13439" t="s">
        <v>60</v>
      </c>
      <c r="E13439">
        <v>0</v>
      </c>
      <c r="F13439">
        <v>0</v>
      </c>
      <c r="G13439">
        <v>0</v>
      </c>
      <c r="H13439">
        <v>0</v>
      </c>
    </row>
    <row r="13440" spans="1:8" x14ac:dyDescent="0.25">
      <c r="A13440" t="s">
        <v>59</v>
      </c>
      <c r="B13440">
        <v>2017</v>
      </c>
      <c r="C13440" t="s">
        <v>13</v>
      </c>
      <c r="D13440" t="s">
        <v>60</v>
      </c>
      <c r="E13440">
        <v>0</v>
      </c>
      <c r="F13440">
        <v>0</v>
      </c>
      <c r="G13440">
        <v>0</v>
      </c>
      <c r="H13440">
        <v>0</v>
      </c>
    </row>
    <row r="13441" spans="1:8" x14ac:dyDescent="0.25">
      <c r="A13441" t="s">
        <v>59</v>
      </c>
      <c r="B13441">
        <v>2017</v>
      </c>
      <c r="C13441" t="s">
        <v>13</v>
      </c>
      <c r="D13441" t="s">
        <v>60</v>
      </c>
      <c r="E13441">
        <v>0</v>
      </c>
      <c r="F13441">
        <v>0</v>
      </c>
      <c r="G13441">
        <v>0</v>
      </c>
      <c r="H13441">
        <v>0</v>
      </c>
    </row>
    <row r="13442" spans="1:8" x14ac:dyDescent="0.25">
      <c r="A13442" t="s">
        <v>59</v>
      </c>
      <c r="B13442">
        <v>2017</v>
      </c>
      <c r="C13442" t="s">
        <v>13</v>
      </c>
      <c r="D13442" t="s">
        <v>63</v>
      </c>
      <c r="E13442">
        <v>37</v>
      </c>
      <c r="F13442">
        <v>3.0150000000000001</v>
      </c>
      <c r="G13442">
        <v>302.18</v>
      </c>
      <c r="H13442">
        <v>211.08</v>
      </c>
    </row>
    <row r="13443" spans="1:8" x14ac:dyDescent="0.25">
      <c r="A13443" t="s">
        <v>59</v>
      </c>
      <c r="B13443">
        <v>2017</v>
      </c>
      <c r="C13443" t="s">
        <v>13</v>
      </c>
      <c r="D13443" t="s">
        <v>60</v>
      </c>
      <c r="E13443">
        <v>0</v>
      </c>
      <c r="F13443">
        <v>0</v>
      </c>
      <c r="G13443">
        <v>0</v>
      </c>
      <c r="H13443">
        <v>0</v>
      </c>
    </row>
    <row r="13444" spans="1:8" x14ac:dyDescent="0.25">
      <c r="A13444" t="s">
        <v>59</v>
      </c>
      <c r="B13444">
        <v>2017</v>
      </c>
      <c r="C13444" t="s">
        <v>13</v>
      </c>
      <c r="D13444" t="s">
        <v>60</v>
      </c>
      <c r="E13444">
        <v>7</v>
      </c>
      <c r="F13444">
        <v>46.909820000000003</v>
      </c>
      <c r="G13444">
        <v>4300.96</v>
      </c>
      <c r="H13444">
        <v>4589.46</v>
      </c>
    </row>
    <row r="13445" spans="1:8" x14ac:dyDescent="0.25">
      <c r="A13445" t="s">
        <v>59</v>
      </c>
      <c r="B13445">
        <v>2017</v>
      </c>
      <c r="C13445" t="s">
        <v>13</v>
      </c>
      <c r="D13445" t="s">
        <v>60</v>
      </c>
      <c r="E13445">
        <v>0</v>
      </c>
      <c r="F13445">
        <v>0</v>
      </c>
      <c r="G13445">
        <v>0</v>
      </c>
      <c r="H13445">
        <v>0</v>
      </c>
    </row>
    <row r="13446" spans="1:8" x14ac:dyDescent="0.25">
      <c r="A13446" t="s">
        <v>59</v>
      </c>
      <c r="B13446">
        <v>2017</v>
      </c>
      <c r="C13446" t="s">
        <v>13</v>
      </c>
      <c r="D13446" t="s">
        <v>60</v>
      </c>
      <c r="E13446">
        <v>3</v>
      </c>
      <c r="F13446">
        <v>5.0999999999999997E-2</v>
      </c>
      <c r="G13446">
        <v>7.85</v>
      </c>
      <c r="H13446">
        <v>9.76</v>
      </c>
    </row>
    <row r="13447" spans="1:8" x14ac:dyDescent="0.25">
      <c r="A13447" t="s">
        <v>59</v>
      </c>
      <c r="B13447">
        <v>2017</v>
      </c>
      <c r="C13447" t="s">
        <v>13</v>
      </c>
      <c r="D13447" t="s">
        <v>60</v>
      </c>
      <c r="E13447">
        <v>0</v>
      </c>
      <c r="F13447">
        <v>0</v>
      </c>
      <c r="G13447">
        <v>0</v>
      </c>
      <c r="H13447">
        <v>0</v>
      </c>
    </row>
    <row r="13448" spans="1:8" x14ac:dyDescent="0.25">
      <c r="A13448" t="s">
        <v>59</v>
      </c>
      <c r="B13448">
        <v>2017</v>
      </c>
      <c r="C13448" t="s">
        <v>13</v>
      </c>
      <c r="D13448" t="s">
        <v>60</v>
      </c>
      <c r="E13448">
        <v>20</v>
      </c>
      <c r="F13448">
        <v>6.40428</v>
      </c>
      <c r="G13448">
        <v>529.49</v>
      </c>
      <c r="H13448">
        <v>25.1</v>
      </c>
    </row>
    <row r="13449" spans="1:8" x14ac:dyDescent="0.25">
      <c r="A13449" t="s">
        <v>59</v>
      </c>
      <c r="B13449">
        <v>2017</v>
      </c>
      <c r="C13449" t="s">
        <v>13</v>
      </c>
      <c r="D13449" t="s">
        <v>63</v>
      </c>
      <c r="E13449">
        <v>0</v>
      </c>
      <c r="F13449">
        <v>0</v>
      </c>
      <c r="G13449">
        <v>0</v>
      </c>
      <c r="H13449">
        <v>0</v>
      </c>
    </row>
    <row r="13450" spans="1:8" x14ac:dyDescent="0.25">
      <c r="A13450" t="s">
        <v>59</v>
      </c>
      <c r="B13450">
        <v>2017</v>
      </c>
      <c r="C13450" t="s">
        <v>13</v>
      </c>
      <c r="D13450" t="s">
        <v>60</v>
      </c>
      <c r="E13450">
        <v>0</v>
      </c>
      <c r="F13450">
        <v>0</v>
      </c>
      <c r="G13450">
        <v>0</v>
      </c>
      <c r="H13450">
        <v>0</v>
      </c>
    </row>
    <row r="13451" spans="1:8" x14ac:dyDescent="0.25">
      <c r="A13451" t="s">
        <v>59</v>
      </c>
      <c r="B13451">
        <v>2017</v>
      </c>
      <c r="C13451" t="s">
        <v>13</v>
      </c>
      <c r="D13451" t="s">
        <v>60</v>
      </c>
      <c r="E13451">
        <v>0</v>
      </c>
      <c r="F13451">
        <v>0</v>
      </c>
      <c r="G13451">
        <v>0</v>
      </c>
      <c r="H13451">
        <v>0</v>
      </c>
    </row>
    <row r="13452" spans="1:8" x14ac:dyDescent="0.25">
      <c r="A13452" t="s">
        <v>59</v>
      </c>
      <c r="B13452">
        <v>2017</v>
      </c>
      <c r="C13452" t="s">
        <v>13</v>
      </c>
      <c r="D13452" t="s">
        <v>60</v>
      </c>
      <c r="E13452">
        <v>0</v>
      </c>
      <c r="F13452">
        <v>0</v>
      </c>
      <c r="G13452">
        <v>0</v>
      </c>
      <c r="H13452">
        <v>0</v>
      </c>
    </row>
    <row r="13453" spans="1:8" x14ac:dyDescent="0.25">
      <c r="A13453" t="s">
        <v>59</v>
      </c>
      <c r="B13453">
        <v>2017</v>
      </c>
      <c r="C13453" t="s">
        <v>13</v>
      </c>
      <c r="D13453" t="s">
        <v>60</v>
      </c>
      <c r="E13453">
        <v>26</v>
      </c>
      <c r="F13453">
        <v>123.77041</v>
      </c>
      <c r="G13453">
        <v>10989.83</v>
      </c>
      <c r="H13453">
        <v>0</v>
      </c>
    </row>
    <row r="13454" spans="1:8" x14ac:dyDescent="0.25">
      <c r="A13454" t="s">
        <v>59</v>
      </c>
      <c r="B13454">
        <v>2017</v>
      </c>
      <c r="C13454" t="s">
        <v>13</v>
      </c>
      <c r="D13454" t="s">
        <v>60</v>
      </c>
      <c r="E13454">
        <v>0</v>
      </c>
      <c r="F13454">
        <v>0</v>
      </c>
      <c r="G13454">
        <v>0</v>
      </c>
      <c r="H13454">
        <v>0</v>
      </c>
    </row>
    <row r="13455" spans="1:8" x14ac:dyDescent="0.25">
      <c r="A13455" t="s">
        <v>59</v>
      </c>
      <c r="B13455">
        <v>2017</v>
      </c>
      <c r="C13455" t="s">
        <v>13</v>
      </c>
      <c r="D13455" t="s">
        <v>63</v>
      </c>
      <c r="E13455">
        <v>0</v>
      </c>
      <c r="F13455">
        <v>0</v>
      </c>
      <c r="G13455">
        <v>0</v>
      </c>
      <c r="H13455">
        <v>0</v>
      </c>
    </row>
    <row r="13456" spans="1:8" x14ac:dyDescent="0.25">
      <c r="A13456" t="s">
        <v>59</v>
      </c>
      <c r="B13456">
        <v>2017</v>
      </c>
      <c r="C13456" t="s">
        <v>13</v>
      </c>
      <c r="D13456" t="s">
        <v>64</v>
      </c>
      <c r="E13456">
        <v>0</v>
      </c>
      <c r="F13456">
        <v>0</v>
      </c>
      <c r="G13456">
        <v>0</v>
      </c>
      <c r="H13456">
        <v>0</v>
      </c>
    </row>
    <row r="13457" spans="1:8" x14ac:dyDescent="0.25">
      <c r="A13457" t="s">
        <v>59</v>
      </c>
      <c r="B13457">
        <v>2017</v>
      </c>
      <c r="C13457" t="s">
        <v>13</v>
      </c>
      <c r="D13457" t="s">
        <v>61</v>
      </c>
      <c r="E13457">
        <v>7</v>
      </c>
      <c r="F13457">
        <v>77.105320000000006</v>
      </c>
      <c r="G13457">
        <v>7403.07</v>
      </c>
      <c r="H13457">
        <v>2910.75</v>
      </c>
    </row>
    <row r="13458" spans="1:8" x14ac:dyDescent="0.25">
      <c r="A13458" t="s">
        <v>59</v>
      </c>
      <c r="B13458">
        <v>2017</v>
      </c>
      <c r="C13458" t="s">
        <v>13</v>
      </c>
      <c r="D13458" t="s">
        <v>61</v>
      </c>
      <c r="E13458">
        <v>0</v>
      </c>
      <c r="F13458">
        <v>0</v>
      </c>
      <c r="G13458">
        <v>0</v>
      </c>
      <c r="H13458">
        <v>0</v>
      </c>
    </row>
    <row r="13459" spans="1:8" x14ac:dyDescent="0.25">
      <c r="A13459" t="s">
        <v>59</v>
      </c>
      <c r="B13459">
        <v>2017</v>
      </c>
      <c r="C13459" t="s">
        <v>13</v>
      </c>
      <c r="D13459" t="s">
        <v>61</v>
      </c>
      <c r="E13459">
        <v>5</v>
      </c>
      <c r="F13459">
        <v>5.8369999999999997</v>
      </c>
      <c r="G13459">
        <v>570.46</v>
      </c>
      <c r="H13459">
        <v>0</v>
      </c>
    </row>
    <row r="13460" spans="1:8" x14ac:dyDescent="0.25">
      <c r="A13460" t="s">
        <v>59</v>
      </c>
      <c r="B13460">
        <v>2017</v>
      </c>
      <c r="C13460" t="s">
        <v>13</v>
      </c>
      <c r="D13460" t="s">
        <v>60</v>
      </c>
      <c r="E13460">
        <v>11</v>
      </c>
      <c r="F13460">
        <v>35.558999999999997</v>
      </c>
      <c r="G13460">
        <v>3539.89</v>
      </c>
      <c r="H13460">
        <v>3298.53</v>
      </c>
    </row>
    <row r="13461" spans="1:8" x14ac:dyDescent="0.25">
      <c r="A13461" t="s">
        <v>59</v>
      </c>
      <c r="B13461">
        <v>2017</v>
      </c>
      <c r="C13461" t="s">
        <v>13</v>
      </c>
      <c r="D13461" t="s">
        <v>60</v>
      </c>
      <c r="E13461">
        <v>495</v>
      </c>
      <c r="F13461">
        <v>5517.4655499999999</v>
      </c>
      <c r="G13461">
        <v>461679.13</v>
      </c>
      <c r="H13461">
        <v>234326.97</v>
      </c>
    </row>
    <row r="13462" spans="1:8" x14ac:dyDescent="0.25">
      <c r="A13462" t="s">
        <v>59</v>
      </c>
      <c r="B13462">
        <v>2017</v>
      </c>
      <c r="C13462" t="s">
        <v>13</v>
      </c>
      <c r="D13462" t="s">
        <v>60</v>
      </c>
      <c r="E13462">
        <v>413</v>
      </c>
      <c r="F13462">
        <v>551.92915000000005</v>
      </c>
      <c r="G13462">
        <v>67613.94</v>
      </c>
      <c r="H13462">
        <v>40313.870000000003</v>
      </c>
    </row>
    <row r="13463" spans="1:8" x14ac:dyDescent="0.25">
      <c r="A13463" t="s">
        <v>59</v>
      </c>
      <c r="B13463">
        <v>2017</v>
      </c>
      <c r="C13463" t="s">
        <v>13</v>
      </c>
      <c r="D13463" t="s">
        <v>60</v>
      </c>
      <c r="E13463">
        <v>3271</v>
      </c>
      <c r="F13463">
        <v>1360.2417499999999</v>
      </c>
      <c r="G13463">
        <v>119808.31</v>
      </c>
      <c r="H13463">
        <v>77058.990000000005</v>
      </c>
    </row>
    <row r="13464" spans="1:8" x14ac:dyDescent="0.25">
      <c r="A13464" t="s">
        <v>59</v>
      </c>
      <c r="B13464">
        <v>2017</v>
      </c>
      <c r="C13464" t="s">
        <v>13</v>
      </c>
      <c r="D13464" t="s">
        <v>60</v>
      </c>
      <c r="E13464">
        <v>0</v>
      </c>
      <c r="F13464">
        <v>0</v>
      </c>
      <c r="G13464">
        <v>0</v>
      </c>
      <c r="H13464">
        <v>0</v>
      </c>
    </row>
    <row r="13465" spans="1:8" x14ac:dyDescent="0.25">
      <c r="A13465" t="s">
        <v>59</v>
      </c>
      <c r="B13465">
        <v>2017</v>
      </c>
      <c r="C13465" t="s">
        <v>13</v>
      </c>
      <c r="D13465" t="s">
        <v>60</v>
      </c>
      <c r="E13465">
        <v>2</v>
      </c>
      <c r="F13465">
        <v>0.108</v>
      </c>
      <c r="G13465">
        <v>7.7</v>
      </c>
      <c r="H13465">
        <v>9.31</v>
      </c>
    </row>
    <row r="13466" spans="1:8" x14ac:dyDescent="0.25">
      <c r="A13466" t="s">
        <v>59</v>
      </c>
      <c r="B13466">
        <v>2017</v>
      </c>
      <c r="C13466" t="s">
        <v>13</v>
      </c>
      <c r="D13466" t="s">
        <v>62</v>
      </c>
      <c r="E13466">
        <v>31</v>
      </c>
      <c r="F13466">
        <v>298.17334</v>
      </c>
      <c r="G13466">
        <v>27414.06</v>
      </c>
      <c r="H13466">
        <v>28603.17</v>
      </c>
    </row>
    <row r="13467" spans="1:8" x14ac:dyDescent="0.25">
      <c r="A13467" t="s">
        <v>59</v>
      </c>
      <c r="B13467">
        <v>2017</v>
      </c>
      <c r="C13467" t="s">
        <v>13</v>
      </c>
      <c r="D13467" t="s">
        <v>62</v>
      </c>
      <c r="E13467">
        <v>47</v>
      </c>
      <c r="F13467">
        <v>53.761899999999997</v>
      </c>
      <c r="G13467">
        <v>7305.42</v>
      </c>
      <c r="H13467">
        <v>6870.32</v>
      </c>
    </row>
    <row r="13468" spans="1:8" x14ac:dyDescent="0.25">
      <c r="A13468" t="s">
        <v>59</v>
      </c>
      <c r="B13468">
        <v>2017</v>
      </c>
      <c r="C13468" t="s">
        <v>13</v>
      </c>
      <c r="D13468" t="s">
        <v>62</v>
      </c>
      <c r="E13468">
        <v>340</v>
      </c>
      <c r="F13468">
        <v>115.88404</v>
      </c>
      <c r="G13468">
        <v>11244.51</v>
      </c>
      <c r="H13468">
        <v>7983.93</v>
      </c>
    </row>
    <row r="13469" spans="1:8" x14ac:dyDescent="0.25">
      <c r="A13469" t="s">
        <v>59</v>
      </c>
      <c r="B13469">
        <v>2017</v>
      </c>
      <c r="C13469" t="s">
        <v>13</v>
      </c>
      <c r="D13469" t="s">
        <v>60</v>
      </c>
      <c r="E13469">
        <v>63</v>
      </c>
      <c r="F13469">
        <v>415.87121000000002</v>
      </c>
      <c r="G13469">
        <v>26703.02</v>
      </c>
      <c r="H13469">
        <v>1354.15</v>
      </c>
    </row>
    <row r="13470" spans="1:8" x14ac:dyDescent="0.25">
      <c r="A13470" t="s">
        <v>59</v>
      </c>
      <c r="B13470">
        <v>2017</v>
      </c>
      <c r="C13470" t="s">
        <v>13</v>
      </c>
      <c r="D13470" t="s">
        <v>60</v>
      </c>
      <c r="E13470">
        <v>1</v>
      </c>
      <c r="F13470">
        <v>0.19600000000000001</v>
      </c>
      <c r="G13470">
        <v>12.78</v>
      </c>
      <c r="H13470">
        <v>0</v>
      </c>
    </row>
    <row r="13471" spans="1:8" x14ac:dyDescent="0.25">
      <c r="A13471" t="s">
        <v>59</v>
      </c>
      <c r="B13471">
        <v>2017</v>
      </c>
      <c r="C13471" t="s">
        <v>13</v>
      </c>
      <c r="D13471" t="s">
        <v>60</v>
      </c>
      <c r="E13471">
        <v>10</v>
      </c>
      <c r="F13471">
        <v>8.8963199999999993</v>
      </c>
      <c r="G13471">
        <v>956.47</v>
      </c>
      <c r="H13471">
        <v>96.54</v>
      </c>
    </row>
    <row r="13472" spans="1:8" x14ac:dyDescent="0.25">
      <c r="A13472" t="s">
        <v>59</v>
      </c>
      <c r="B13472">
        <v>2017</v>
      </c>
      <c r="C13472" t="s">
        <v>13</v>
      </c>
      <c r="D13472" t="s">
        <v>60</v>
      </c>
      <c r="E13472">
        <v>165</v>
      </c>
      <c r="F13472">
        <v>88.302580000000006</v>
      </c>
      <c r="G13472">
        <v>11305.27</v>
      </c>
      <c r="H13472">
        <v>4068.87</v>
      </c>
    </row>
    <row r="13473" spans="1:8" x14ac:dyDescent="0.25">
      <c r="A13473" t="s">
        <v>59</v>
      </c>
      <c r="B13473">
        <v>2017</v>
      </c>
      <c r="C13473" t="s">
        <v>13</v>
      </c>
      <c r="D13473" t="s">
        <v>60</v>
      </c>
      <c r="E13473">
        <v>1</v>
      </c>
      <c r="F13473">
        <v>0</v>
      </c>
      <c r="G13473">
        <v>0.7</v>
      </c>
      <c r="H13473">
        <v>0</v>
      </c>
    </row>
    <row r="13474" spans="1:8" x14ac:dyDescent="0.25">
      <c r="A13474" t="s">
        <v>59</v>
      </c>
      <c r="B13474">
        <v>2017</v>
      </c>
      <c r="C13474" t="s">
        <v>13</v>
      </c>
      <c r="D13474" t="s">
        <v>60</v>
      </c>
      <c r="E13474">
        <v>87</v>
      </c>
      <c r="F13474">
        <v>535.74460999999997</v>
      </c>
      <c r="G13474">
        <v>37035.64</v>
      </c>
      <c r="H13474">
        <v>20057.330000000002</v>
      </c>
    </row>
    <row r="13475" spans="1:8" x14ac:dyDescent="0.25">
      <c r="A13475" t="s">
        <v>59</v>
      </c>
      <c r="B13475">
        <v>2017</v>
      </c>
      <c r="C13475" t="s">
        <v>13</v>
      </c>
      <c r="D13475" t="s">
        <v>60</v>
      </c>
      <c r="E13475">
        <v>57</v>
      </c>
      <c r="F13475">
        <v>91.622579999999999</v>
      </c>
      <c r="G13475">
        <v>7978.05</v>
      </c>
      <c r="H13475">
        <v>5360.86</v>
      </c>
    </row>
    <row r="13476" spans="1:8" x14ac:dyDescent="0.25">
      <c r="A13476" t="s">
        <v>59</v>
      </c>
      <c r="B13476">
        <v>2017</v>
      </c>
      <c r="C13476" t="s">
        <v>13</v>
      </c>
      <c r="D13476" t="s">
        <v>60</v>
      </c>
      <c r="E13476">
        <v>586</v>
      </c>
      <c r="F13476">
        <v>342.08909999999997</v>
      </c>
      <c r="G13476">
        <v>26204.99</v>
      </c>
      <c r="H13476">
        <v>15342.11</v>
      </c>
    </row>
    <row r="13477" spans="1:8" x14ac:dyDescent="0.25">
      <c r="A13477" t="s">
        <v>59</v>
      </c>
      <c r="B13477">
        <v>2017</v>
      </c>
      <c r="C13477" t="s">
        <v>13</v>
      </c>
      <c r="D13477" t="s">
        <v>60</v>
      </c>
      <c r="E13477">
        <v>4</v>
      </c>
      <c r="F13477">
        <v>8.3949999999999996</v>
      </c>
      <c r="G13477">
        <v>858.59</v>
      </c>
      <c r="H13477">
        <v>0</v>
      </c>
    </row>
    <row r="13478" spans="1:8" x14ac:dyDescent="0.25">
      <c r="A13478" t="s">
        <v>59</v>
      </c>
      <c r="B13478">
        <v>2017</v>
      </c>
      <c r="C13478" t="s">
        <v>13</v>
      </c>
      <c r="D13478" t="s">
        <v>60</v>
      </c>
      <c r="E13478">
        <v>43</v>
      </c>
      <c r="F13478">
        <v>324.28627999999998</v>
      </c>
      <c r="G13478">
        <v>22623.9</v>
      </c>
      <c r="H13478">
        <v>20964.580000000002</v>
      </c>
    </row>
    <row r="13479" spans="1:8" x14ac:dyDescent="0.25">
      <c r="A13479" t="s">
        <v>59</v>
      </c>
      <c r="B13479">
        <v>2017</v>
      </c>
      <c r="C13479" t="s">
        <v>13</v>
      </c>
      <c r="D13479" t="s">
        <v>60</v>
      </c>
      <c r="E13479">
        <v>26</v>
      </c>
      <c r="F13479">
        <v>34.635919999999999</v>
      </c>
      <c r="G13479">
        <v>2978.51</v>
      </c>
      <c r="H13479">
        <v>2596.7399999999998</v>
      </c>
    </row>
    <row r="13480" spans="1:8" x14ac:dyDescent="0.25">
      <c r="A13480" t="s">
        <v>59</v>
      </c>
      <c r="B13480">
        <v>2017</v>
      </c>
      <c r="C13480" t="s">
        <v>13</v>
      </c>
      <c r="D13480" t="s">
        <v>60</v>
      </c>
      <c r="E13480">
        <v>238</v>
      </c>
      <c r="F13480">
        <v>129.30302</v>
      </c>
      <c r="G13480">
        <v>9554.43</v>
      </c>
      <c r="H13480">
        <v>3935.99</v>
      </c>
    </row>
    <row r="13481" spans="1:8" x14ac:dyDescent="0.25">
      <c r="A13481" t="s">
        <v>59</v>
      </c>
      <c r="B13481">
        <v>2017</v>
      </c>
      <c r="C13481" t="s">
        <v>13</v>
      </c>
      <c r="D13481" t="s">
        <v>64</v>
      </c>
      <c r="E13481">
        <v>1</v>
      </c>
      <c r="F13481">
        <v>20489.814592999999</v>
      </c>
      <c r="G13481">
        <v>2112981.5</v>
      </c>
      <c r="H13481">
        <v>1885550.69</v>
      </c>
    </row>
    <row r="13482" spans="1:8" x14ac:dyDescent="0.25">
      <c r="A13482" t="s">
        <v>59</v>
      </c>
      <c r="B13482">
        <v>2017</v>
      </c>
      <c r="C13482" t="s">
        <v>13</v>
      </c>
      <c r="D13482" t="s">
        <v>60</v>
      </c>
      <c r="E13482">
        <v>0</v>
      </c>
      <c r="F13482">
        <v>0</v>
      </c>
      <c r="G13482">
        <v>0</v>
      </c>
      <c r="H13482">
        <v>0</v>
      </c>
    </row>
    <row r="13483" spans="1:8" x14ac:dyDescent="0.25">
      <c r="A13483" t="s">
        <v>59</v>
      </c>
      <c r="B13483">
        <v>2017</v>
      </c>
      <c r="C13483" t="s">
        <v>13</v>
      </c>
      <c r="D13483" t="s">
        <v>60</v>
      </c>
      <c r="E13483">
        <v>0</v>
      </c>
      <c r="F13483">
        <v>0</v>
      </c>
      <c r="G13483">
        <v>0</v>
      </c>
      <c r="H13483">
        <v>0</v>
      </c>
    </row>
    <row r="13484" spans="1:8" x14ac:dyDescent="0.25">
      <c r="A13484" t="s">
        <v>59</v>
      </c>
      <c r="B13484">
        <v>2017</v>
      </c>
      <c r="C13484" t="s">
        <v>12</v>
      </c>
      <c r="D13484" t="s">
        <v>61</v>
      </c>
      <c r="E13484">
        <v>0</v>
      </c>
      <c r="F13484">
        <v>0</v>
      </c>
      <c r="G13484">
        <v>0</v>
      </c>
      <c r="H13484">
        <v>0</v>
      </c>
    </row>
    <row r="13485" spans="1:8" x14ac:dyDescent="0.25">
      <c r="A13485" t="s">
        <v>59</v>
      </c>
      <c r="B13485">
        <v>2017</v>
      </c>
      <c r="C13485" t="s">
        <v>12</v>
      </c>
      <c r="D13485" t="s">
        <v>60</v>
      </c>
      <c r="E13485">
        <v>0</v>
      </c>
      <c r="F13485">
        <v>0</v>
      </c>
      <c r="G13485">
        <v>0</v>
      </c>
      <c r="H13485">
        <v>0</v>
      </c>
    </row>
    <row r="13486" spans="1:8" x14ac:dyDescent="0.25">
      <c r="A13486" t="s">
        <v>59</v>
      </c>
      <c r="B13486">
        <v>2017</v>
      </c>
      <c r="C13486" t="s">
        <v>12</v>
      </c>
      <c r="D13486" t="s">
        <v>62</v>
      </c>
      <c r="E13486">
        <v>0</v>
      </c>
      <c r="F13486">
        <v>0</v>
      </c>
      <c r="G13486">
        <v>0</v>
      </c>
      <c r="H13486">
        <v>0</v>
      </c>
    </row>
    <row r="13487" spans="1:8" x14ac:dyDescent="0.25">
      <c r="A13487" t="s">
        <v>59</v>
      </c>
      <c r="B13487">
        <v>2017</v>
      </c>
      <c r="C13487" t="s">
        <v>12</v>
      </c>
      <c r="D13487" t="s">
        <v>60</v>
      </c>
      <c r="E13487">
        <v>0</v>
      </c>
      <c r="F13487">
        <v>0</v>
      </c>
      <c r="G13487">
        <v>0</v>
      </c>
      <c r="H13487">
        <v>0</v>
      </c>
    </row>
    <row r="13488" spans="1:8" x14ac:dyDescent="0.25">
      <c r="A13488" t="s">
        <v>59</v>
      </c>
      <c r="B13488">
        <v>2017</v>
      </c>
      <c r="C13488" t="s">
        <v>12</v>
      </c>
      <c r="D13488" t="s">
        <v>60</v>
      </c>
      <c r="E13488">
        <v>0</v>
      </c>
      <c r="F13488">
        <v>0</v>
      </c>
      <c r="G13488">
        <v>0</v>
      </c>
      <c r="H13488">
        <v>0</v>
      </c>
    </row>
    <row r="13489" spans="1:8" x14ac:dyDescent="0.25">
      <c r="A13489" t="s">
        <v>59</v>
      </c>
      <c r="B13489">
        <v>2017</v>
      </c>
      <c r="C13489" t="s">
        <v>12</v>
      </c>
      <c r="D13489" t="s">
        <v>60</v>
      </c>
      <c r="E13489">
        <v>0</v>
      </c>
      <c r="F13489">
        <v>0</v>
      </c>
      <c r="G13489">
        <v>0</v>
      </c>
      <c r="H13489">
        <v>0</v>
      </c>
    </row>
    <row r="13490" spans="1:8" x14ac:dyDescent="0.25">
      <c r="A13490" t="s">
        <v>59</v>
      </c>
      <c r="B13490">
        <v>2017</v>
      </c>
      <c r="C13490" t="s">
        <v>12</v>
      </c>
      <c r="D13490" t="s">
        <v>60</v>
      </c>
      <c r="E13490">
        <v>0</v>
      </c>
      <c r="F13490">
        <v>0</v>
      </c>
      <c r="G13490">
        <v>0</v>
      </c>
      <c r="H13490">
        <v>0</v>
      </c>
    </row>
    <row r="13491" spans="1:8" x14ac:dyDescent="0.25">
      <c r="A13491" t="s">
        <v>59</v>
      </c>
      <c r="B13491">
        <v>2017</v>
      </c>
      <c r="C13491" t="s">
        <v>12</v>
      </c>
      <c r="D13491" t="s">
        <v>61</v>
      </c>
      <c r="E13491">
        <v>0</v>
      </c>
      <c r="F13491">
        <v>0</v>
      </c>
      <c r="G13491">
        <v>0</v>
      </c>
      <c r="H13491">
        <v>1436105.36</v>
      </c>
    </row>
    <row r="13492" spans="1:8" x14ac:dyDescent="0.25">
      <c r="A13492" t="s">
        <v>59</v>
      </c>
      <c r="B13492">
        <v>2017</v>
      </c>
      <c r="C13492" t="s">
        <v>12</v>
      </c>
      <c r="D13492" t="s">
        <v>60</v>
      </c>
      <c r="E13492">
        <v>0</v>
      </c>
      <c r="F13492">
        <v>0</v>
      </c>
      <c r="G13492">
        <v>0</v>
      </c>
      <c r="H13492">
        <v>0</v>
      </c>
    </row>
    <row r="13493" spans="1:8" x14ac:dyDescent="0.25">
      <c r="A13493" t="s">
        <v>59</v>
      </c>
      <c r="B13493">
        <v>2017</v>
      </c>
      <c r="C13493" t="s">
        <v>12</v>
      </c>
      <c r="D13493" t="s">
        <v>60</v>
      </c>
      <c r="E13493">
        <v>0</v>
      </c>
      <c r="F13493">
        <v>0</v>
      </c>
      <c r="G13493">
        <v>0</v>
      </c>
      <c r="H13493">
        <v>0</v>
      </c>
    </row>
    <row r="13494" spans="1:8" x14ac:dyDescent="0.25">
      <c r="A13494" t="s">
        <v>59</v>
      </c>
      <c r="B13494">
        <v>2017</v>
      </c>
      <c r="C13494" t="s">
        <v>12</v>
      </c>
      <c r="D13494" t="s">
        <v>60</v>
      </c>
      <c r="E13494">
        <v>0</v>
      </c>
      <c r="F13494">
        <v>0</v>
      </c>
      <c r="G13494">
        <v>0</v>
      </c>
      <c r="H13494">
        <v>0</v>
      </c>
    </row>
    <row r="13495" spans="1:8" x14ac:dyDescent="0.25">
      <c r="A13495" t="s">
        <v>59</v>
      </c>
      <c r="B13495">
        <v>2017</v>
      </c>
      <c r="C13495" t="s">
        <v>12</v>
      </c>
      <c r="D13495" t="s">
        <v>60</v>
      </c>
      <c r="E13495">
        <v>0</v>
      </c>
      <c r="F13495">
        <v>0</v>
      </c>
      <c r="G13495">
        <v>0</v>
      </c>
      <c r="H13495">
        <v>0</v>
      </c>
    </row>
    <row r="13496" spans="1:8" x14ac:dyDescent="0.25">
      <c r="A13496" t="s">
        <v>59</v>
      </c>
      <c r="B13496">
        <v>2017</v>
      </c>
      <c r="C13496" t="s">
        <v>12</v>
      </c>
      <c r="D13496" t="s">
        <v>62</v>
      </c>
      <c r="E13496">
        <v>0</v>
      </c>
      <c r="F13496">
        <v>0</v>
      </c>
      <c r="G13496">
        <v>0</v>
      </c>
      <c r="H13496">
        <v>0</v>
      </c>
    </row>
    <row r="13497" spans="1:8" x14ac:dyDescent="0.25">
      <c r="A13497" t="s">
        <v>59</v>
      </c>
      <c r="B13497">
        <v>2017</v>
      </c>
      <c r="C13497" t="s">
        <v>12</v>
      </c>
      <c r="D13497" t="s">
        <v>60</v>
      </c>
      <c r="E13497">
        <v>0</v>
      </c>
      <c r="F13497">
        <v>0</v>
      </c>
      <c r="G13497">
        <v>0</v>
      </c>
      <c r="H13497">
        <v>0</v>
      </c>
    </row>
    <row r="13498" spans="1:8" x14ac:dyDescent="0.25">
      <c r="A13498" t="s">
        <v>59</v>
      </c>
      <c r="B13498">
        <v>2017</v>
      </c>
      <c r="C13498" t="s">
        <v>12</v>
      </c>
      <c r="D13498" t="s">
        <v>60</v>
      </c>
      <c r="E13498">
        <v>0</v>
      </c>
      <c r="F13498">
        <v>0</v>
      </c>
      <c r="G13498">
        <v>0</v>
      </c>
      <c r="H13498">
        <v>0</v>
      </c>
    </row>
    <row r="13499" spans="1:8" x14ac:dyDescent="0.25">
      <c r="A13499" t="s">
        <v>59</v>
      </c>
      <c r="B13499">
        <v>2017</v>
      </c>
      <c r="C13499" t="s">
        <v>12</v>
      </c>
      <c r="D13499" t="s">
        <v>60</v>
      </c>
      <c r="E13499">
        <v>0</v>
      </c>
      <c r="F13499">
        <v>0</v>
      </c>
      <c r="G13499">
        <v>0</v>
      </c>
      <c r="H13499">
        <v>0</v>
      </c>
    </row>
    <row r="13500" spans="1:8" x14ac:dyDescent="0.25">
      <c r="A13500" t="s">
        <v>59</v>
      </c>
      <c r="B13500">
        <v>2017</v>
      </c>
      <c r="C13500" t="s">
        <v>12</v>
      </c>
      <c r="D13500" t="s">
        <v>60</v>
      </c>
      <c r="E13500">
        <v>0</v>
      </c>
      <c r="F13500">
        <v>0</v>
      </c>
      <c r="G13500">
        <v>0</v>
      </c>
      <c r="H13500">
        <v>11052.88</v>
      </c>
    </row>
    <row r="13501" spans="1:8" x14ac:dyDescent="0.25">
      <c r="A13501" t="s">
        <v>59</v>
      </c>
      <c r="B13501">
        <v>2017</v>
      </c>
      <c r="C13501" t="s">
        <v>12</v>
      </c>
      <c r="D13501" t="s">
        <v>60</v>
      </c>
      <c r="E13501">
        <v>0</v>
      </c>
      <c r="F13501">
        <v>0</v>
      </c>
      <c r="G13501">
        <v>0</v>
      </c>
      <c r="H13501">
        <v>0</v>
      </c>
    </row>
    <row r="13502" spans="1:8" x14ac:dyDescent="0.25">
      <c r="A13502" t="s">
        <v>59</v>
      </c>
      <c r="B13502">
        <v>2017</v>
      </c>
      <c r="C13502" t="s">
        <v>12</v>
      </c>
      <c r="D13502" t="s">
        <v>60</v>
      </c>
      <c r="E13502">
        <v>0</v>
      </c>
      <c r="F13502">
        <v>0</v>
      </c>
      <c r="G13502">
        <v>0</v>
      </c>
      <c r="H13502">
        <v>0</v>
      </c>
    </row>
    <row r="13503" spans="1:8" x14ac:dyDescent="0.25">
      <c r="A13503" t="s">
        <v>59</v>
      </c>
      <c r="B13503">
        <v>2017</v>
      </c>
      <c r="C13503" t="s">
        <v>12</v>
      </c>
      <c r="D13503" t="s">
        <v>60</v>
      </c>
      <c r="E13503">
        <v>0</v>
      </c>
      <c r="F13503">
        <v>0</v>
      </c>
      <c r="G13503">
        <v>0</v>
      </c>
      <c r="H13503">
        <v>0</v>
      </c>
    </row>
    <row r="13504" spans="1:8" x14ac:dyDescent="0.25">
      <c r="A13504" t="s">
        <v>59</v>
      </c>
      <c r="B13504">
        <v>2017</v>
      </c>
      <c r="C13504" t="s">
        <v>12</v>
      </c>
      <c r="D13504" t="s">
        <v>61</v>
      </c>
      <c r="E13504">
        <v>0</v>
      </c>
      <c r="F13504">
        <v>0</v>
      </c>
      <c r="G13504">
        <v>0</v>
      </c>
      <c r="H13504">
        <v>0</v>
      </c>
    </row>
    <row r="13505" spans="1:8" x14ac:dyDescent="0.25">
      <c r="A13505" t="s">
        <v>59</v>
      </c>
      <c r="B13505">
        <v>2017</v>
      </c>
      <c r="C13505" t="s">
        <v>12</v>
      </c>
      <c r="D13505" t="s">
        <v>61</v>
      </c>
      <c r="E13505">
        <v>21</v>
      </c>
      <c r="F13505">
        <v>1540.4452699999999</v>
      </c>
      <c r="G13505">
        <v>156221.88</v>
      </c>
      <c r="H13505">
        <v>3253469.55</v>
      </c>
    </row>
    <row r="13506" spans="1:8" x14ac:dyDescent="0.25">
      <c r="A13506" t="s">
        <v>59</v>
      </c>
      <c r="B13506">
        <v>2017</v>
      </c>
      <c r="C13506" t="s">
        <v>12</v>
      </c>
      <c r="D13506" t="s">
        <v>61</v>
      </c>
      <c r="E13506">
        <v>2</v>
      </c>
      <c r="F13506">
        <v>1.8390599999999999</v>
      </c>
      <c r="G13506">
        <v>182.93</v>
      </c>
      <c r="H13506">
        <v>0</v>
      </c>
    </row>
    <row r="13507" spans="1:8" x14ac:dyDescent="0.25">
      <c r="A13507" t="s">
        <v>59</v>
      </c>
      <c r="B13507">
        <v>2017</v>
      </c>
      <c r="C13507" t="s">
        <v>12</v>
      </c>
      <c r="D13507" t="s">
        <v>60</v>
      </c>
      <c r="E13507">
        <v>0</v>
      </c>
      <c r="F13507">
        <v>0</v>
      </c>
      <c r="G13507">
        <v>0</v>
      </c>
      <c r="H13507">
        <v>0</v>
      </c>
    </row>
    <row r="13508" spans="1:8" x14ac:dyDescent="0.25">
      <c r="A13508" t="s">
        <v>59</v>
      </c>
      <c r="B13508">
        <v>2017</v>
      </c>
      <c r="C13508" t="s">
        <v>12</v>
      </c>
      <c r="D13508" t="s">
        <v>60</v>
      </c>
      <c r="E13508">
        <v>0</v>
      </c>
      <c r="F13508">
        <v>0</v>
      </c>
      <c r="G13508">
        <v>0</v>
      </c>
      <c r="H13508">
        <v>0</v>
      </c>
    </row>
    <row r="13509" spans="1:8" x14ac:dyDescent="0.25">
      <c r="A13509" t="s">
        <v>59</v>
      </c>
      <c r="B13509">
        <v>2017</v>
      </c>
      <c r="C13509" t="s">
        <v>12</v>
      </c>
      <c r="D13509" t="s">
        <v>60</v>
      </c>
      <c r="E13509">
        <v>0</v>
      </c>
      <c r="F13509">
        <v>0</v>
      </c>
      <c r="G13509">
        <v>0</v>
      </c>
      <c r="H13509">
        <v>0</v>
      </c>
    </row>
    <row r="13510" spans="1:8" x14ac:dyDescent="0.25">
      <c r="A13510" t="s">
        <v>59</v>
      </c>
      <c r="B13510">
        <v>2017</v>
      </c>
      <c r="C13510" t="s">
        <v>12</v>
      </c>
      <c r="D13510" t="s">
        <v>62</v>
      </c>
      <c r="E13510">
        <v>18</v>
      </c>
      <c r="F13510">
        <v>367.52483999999998</v>
      </c>
      <c r="G13510">
        <v>38426.080000000002</v>
      </c>
      <c r="H13510">
        <v>732800.06</v>
      </c>
    </row>
    <row r="13511" spans="1:8" x14ac:dyDescent="0.25">
      <c r="A13511" t="s">
        <v>59</v>
      </c>
      <c r="B13511">
        <v>2017</v>
      </c>
      <c r="C13511" t="s">
        <v>12</v>
      </c>
      <c r="D13511" t="s">
        <v>62</v>
      </c>
      <c r="E13511">
        <v>7</v>
      </c>
      <c r="F13511">
        <v>16.702500000000001</v>
      </c>
      <c r="G13511">
        <v>2372.3200000000002</v>
      </c>
      <c r="H13511">
        <v>3812.74</v>
      </c>
    </row>
    <row r="13512" spans="1:8" x14ac:dyDescent="0.25">
      <c r="A13512" t="s">
        <v>59</v>
      </c>
      <c r="B13512">
        <v>2017</v>
      </c>
      <c r="C13512" t="s">
        <v>12</v>
      </c>
      <c r="D13512" t="s">
        <v>60</v>
      </c>
      <c r="E13512">
        <v>0</v>
      </c>
      <c r="F13512">
        <v>0</v>
      </c>
      <c r="G13512">
        <v>0</v>
      </c>
      <c r="H13512">
        <v>0</v>
      </c>
    </row>
    <row r="13513" spans="1:8" x14ac:dyDescent="0.25">
      <c r="A13513" t="s">
        <v>59</v>
      </c>
      <c r="B13513">
        <v>2017</v>
      </c>
      <c r="C13513" t="s">
        <v>12</v>
      </c>
      <c r="D13513" t="s">
        <v>60</v>
      </c>
      <c r="E13513">
        <v>0</v>
      </c>
      <c r="F13513">
        <v>0</v>
      </c>
      <c r="G13513">
        <v>0</v>
      </c>
      <c r="H13513">
        <v>0</v>
      </c>
    </row>
    <row r="13514" spans="1:8" x14ac:dyDescent="0.25">
      <c r="A13514" t="s">
        <v>59</v>
      </c>
      <c r="B13514">
        <v>2017</v>
      </c>
      <c r="C13514" t="s">
        <v>12</v>
      </c>
      <c r="D13514" t="s">
        <v>60</v>
      </c>
      <c r="E13514">
        <v>0</v>
      </c>
      <c r="F13514">
        <v>0</v>
      </c>
      <c r="G13514">
        <v>0</v>
      </c>
      <c r="H13514">
        <v>0</v>
      </c>
    </row>
    <row r="13515" spans="1:8" x14ac:dyDescent="0.25">
      <c r="A13515" t="s">
        <v>59</v>
      </c>
      <c r="B13515">
        <v>2017</v>
      </c>
      <c r="C13515" t="s">
        <v>12</v>
      </c>
      <c r="D13515" t="s">
        <v>60</v>
      </c>
      <c r="E13515">
        <v>0</v>
      </c>
      <c r="F13515">
        <v>0</v>
      </c>
      <c r="G13515">
        <v>0</v>
      </c>
      <c r="H13515">
        <v>0</v>
      </c>
    </row>
    <row r="13516" spans="1:8" x14ac:dyDescent="0.25">
      <c r="A13516" t="s">
        <v>59</v>
      </c>
      <c r="B13516">
        <v>2017</v>
      </c>
      <c r="C13516" t="s">
        <v>12</v>
      </c>
      <c r="D13516" t="s">
        <v>60</v>
      </c>
      <c r="E13516">
        <v>0</v>
      </c>
      <c r="F13516">
        <v>0</v>
      </c>
      <c r="G13516">
        <v>0</v>
      </c>
      <c r="H13516">
        <v>0</v>
      </c>
    </row>
    <row r="13517" spans="1:8" x14ac:dyDescent="0.25">
      <c r="A13517" t="s">
        <v>59</v>
      </c>
      <c r="B13517">
        <v>2017</v>
      </c>
      <c r="C13517" t="s">
        <v>12</v>
      </c>
      <c r="D13517" t="s">
        <v>60</v>
      </c>
      <c r="E13517">
        <v>16</v>
      </c>
      <c r="F13517">
        <v>1.94912</v>
      </c>
      <c r="G13517">
        <v>426.39</v>
      </c>
      <c r="H13517">
        <v>274.23</v>
      </c>
    </row>
    <row r="13518" spans="1:8" x14ac:dyDescent="0.25">
      <c r="A13518" t="s">
        <v>59</v>
      </c>
      <c r="B13518">
        <v>2017</v>
      </c>
      <c r="C13518" t="s">
        <v>12</v>
      </c>
      <c r="D13518" t="s">
        <v>60</v>
      </c>
      <c r="E13518">
        <v>196</v>
      </c>
      <c r="F13518">
        <v>1062.9054100000001</v>
      </c>
      <c r="G13518">
        <v>94127.15</v>
      </c>
      <c r="H13518">
        <v>122590.8</v>
      </c>
    </row>
    <row r="13519" spans="1:8" x14ac:dyDescent="0.25">
      <c r="A13519" t="s">
        <v>59</v>
      </c>
      <c r="B13519">
        <v>2017</v>
      </c>
      <c r="C13519" t="s">
        <v>12</v>
      </c>
      <c r="D13519" t="s">
        <v>60</v>
      </c>
      <c r="E13519">
        <v>0</v>
      </c>
      <c r="F13519">
        <v>0</v>
      </c>
      <c r="G13519">
        <v>0</v>
      </c>
      <c r="H13519">
        <v>0</v>
      </c>
    </row>
    <row r="13520" spans="1:8" x14ac:dyDescent="0.25">
      <c r="A13520" t="s">
        <v>59</v>
      </c>
      <c r="B13520">
        <v>2017</v>
      </c>
      <c r="C13520" t="s">
        <v>12</v>
      </c>
      <c r="D13520" t="s">
        <v>60</v>
      </c>
      <c r="E13520">
        <v>994</v>
      </c>
      <c r="F13520">
        <v>1304.7982400000001</v>
      </c>
      <c r="G13520">
        <v>160505.35999999999</v>
      </c>
      <c r="H13520">
        <v>132894.28</v>
      </c>
    </row>
    <row r="13521" spans="1:8" x14ac:dyDescent="0.25">
      <c r="A13521" t="s">
        <v>59</v>
      </c>
      <c r="B13521">
        <v>2017</v>
      </c>
      <c r="C13521" t="s">
        <v>12</v>
      </c>
      <c r="D13521" t="s">
        <v>60</v>
      </c>
      <c r="E13521">
        <v>7614</v>
      </c>
      <c r="F13521">
        <v>2143.3056200000001</v>
      </c>
      <c r="G13521">
        <v>185364.16</v>
      </c>
      <c r="H13521">
        <v>145562.79999999999</v>
      </c>
    </row>
    <row r="13522" spans="1:8" x14ac:dyDescent="0.25">
      <c r="A13522" t="s">
        <v>59</v>
      </c>
      <c r="B13522">
        <v>2017</v>
      </c>
      <c r="C13522" t="s">
        <v>12</v>
      </c>
      <c r="D13522" t="s">
        <v>60</v>
      </c>
      <c r="E13522">
        <v>0</v>
      </c>
      <c r="F13522">
        <v>0</v>
      </c>
      <c r="G13522">
        <v>0</v>
      </c>
      <c r="H13522">
        <v>0</v>
      </c>
    </row>
    <row r="13523" spans="1:8" x14ac:dyDescent="0.25">
      <c r="A13523" t="s">
        <v>59</v>
      </c>
      <c r="B13523">
        <v>2017</v>
      </c>
      <c r="C13523" t="s">
        <v>12</v>
      </c>
      <c r="D13523" t="s">
        <v>60</v>
      </c>
      <c r="E13523">
        <v>32</v>
      </c>
      <c r="F13523">
        <v>16.77384</v>
      </c>
      <c r="G13523">
        <v>1328.72</v>
      </c>
      <c r="H13523">
        <v>1336.78</v>
      </c>
    </row>
    <row r="13524" spans="1:8" x14ac:dyDescent="0.25">
      <c r="A13524" t="s">
        <v>59</v>
      </c>
      <c r="B13524">
        <v>2017</v>
      </c>
      <c r="C13524" t="s">
        <v>12</v>
      </c>
      <c r="D13524" t="s">
        <v>60</v>
      </c>
      <c r="E13524">
        <v>0</v>
      </c>
      <c r="F13524">
        <v>0</v>
      </c>
      <c r="G13524">
        <v>0</v>
      </c>
      <c r="H13524">
        <v>0</v>
      </c>
    </row>
    <row r="13525" spans="1:8" x14ac:dyDescent="0.25">
      <c r="A13525" t="s">
        <v>59</v>
      </c>
      <c r="B13525">
        <v>2017</v>
      </c>
      <c r="C13525" t="s">
        <v>12</v>
      </c>
      <c r="D13525" t="s">
        <v>60</v>
      </c>
      <c r="E13525">
        <v>0</v>
      </c>
      <c r="F13525">
        <v>0</v>
      </c>
      <c r="G13525">
        <v>0</v>
      </c>
      <c r="H13525">
        <v>0</v>
      </c>
    </row>
    <row r="13526" spans="1:8" x14ac:dyDescent="0.25">
      <c r="A13526" t="s">
        <v>59</v>
      </c>
      <c r="B13526">
        <v>2017</v>
      </c>
      <c r="C13526" t="s">
        <v>12</v>
      </c>
      <c r="D13526" t="s">
        <v>60</v>
      </c>
      <c r="E13526">
        <v>284</v>
      </c>
      <c r="F13526">
        <v>83.145099999999999</v>
      </c>
      <c r="G13526">
        <v>6004.51</v>
      </c>
      <c r="H13526">
        <v>4047.7</v>
      </c>
    </row>
    <row r="13527" spans="1:8" x14ac:dyDescent="0.25">
      <c r="A13527" t="s">
        <v>59</v>
      </c>
      <c r="B13527">
        <v>2017</v>
      </c>
      <c r="C13527" t="s">
        <v>12</v>
      </c>
      <c r="D13527" t="s">
        <v>60</v>
      </c>
      <c r="E13527">
        <v>277</v>
      </c>
      <c r="F13527">
        <v>133.84904</v>
      </c>
      <c r="G13527">
        <v>9861.58</v>
      </c>
      <c r="H13527">
        <v>5484.22</v>
      </c>
    </row>
    <row r="13528" spans="1:8" x14ac:dyDescent="0.25">
      <c r="A13528" t="s">
        <v>59</v>
      </c>
      <c r="B13528">
        <v>2017</v>
      </c>
      <c r="C13528" t="s">
        <v>12</v>
      </c>
      <c r="D13528" t="s">
        <v>60</v>
      </c>
      <c r="E13528">
        <v>0</v>
      </c>
      <c r="F13528">
        <v>0</v>
      </c>
      <c r="G13528">
        <v>0</v>
      </c>
      <c r="H13528">
        <v>0</v>
      </c>
    </row>
    <row r="13529" spans="1:8" x14ac:dyDescent="0.25">
      <c r="A13529" t="s">
        <v>59</v>
      </c>
      <c r="B13529">
        <v>2017</v>
      </c>
      <c r="C13529" t="s">
        <v>12</v>
      </c>
      <c r="D13529" t="s">
        <v>60</v>
      </c>
      <c r="E13529">
        <v>0</v>
      </c>
      <c r="F13529">
        <v>0</v>
      </c>
      <c r="G13529">
        <v>0</v>
      </c>
      <c r="H13529">
        <v>0</v>
      </c>
    </row>
    <row r="13530" spans="1:8" x14ac:dyDescent="0.25">
      <c r="A13530" t="s">
        <v>59</v>
      </c>
      <c r="B13530">
        <v>2017</v>
      </c>
      <c r="C13530" t="s">
        <v>12</v>
      </c>
      <c r="D13530" t="s">
        <v>60</v>
      </c>
      <c r="E13530">
        <v>1</v>
      </c>
      <c r="F13530">
        <v>1.4739</v>
      </c>
      <c r="G13530">
        <v>116.97</v>
      </c>
      <c r="H13530">
        <v>375.81</v>
      </c>
    </row>
    <row r="13531" spans="1:8" x14ac:dyDescent="0.25">
      <c r="A13531" t="s">
        <v>59</v>
      </c>
      <c r="B13531">
        <v>2017</v>
      </c>
      <c r="C13531" t="s">
        <v>12</v>
      </c>
      <c r="D13531" t="s">
        <v>60</v>
      </c>
      <c r="E13531">
        <v>0</v>
      </c>
      <c r="F13531">
        <v>0</v>
      </c>
      <c r="G13531">
        <v>0</v>
      </c>
      <c r="H13531">
        <v>0</v>
      </c>
    </row>
    <row r="13532" spans="1:8" x14ac:dyDescent="0.25">
      <c r="A13532" t="s">
        <v>59</v>
      </c>
      <c r="B13532">
        <v>2017</v>
      </c>
      <c r="C13532" t="s">
        <v>12</v>
      </c>
      <c r="D13532" t="s">
        <v>60</v>
      </c>
      <c r="E13532">
        <v>11</v>
      </c>
      <c r="F13532">
        <v>14.709519999999999</v>
      </c>
      <c r="G13532">
        <v>1270.01</v>
      </c>
      <c r="H13532">
        <v>1146.47</v>
      </c>
    </row>
    <row r="13533" spans="1:8" x14ac:dyDescent="0.25">
      <c r="A13533" t="s">
        <v>59</v>
      </c>
      <c r="B13533">
        <v>2017</v>
      </c>
      <c r="C13533" t="s">
        <v>12</v>
      </c>
      <c r="D13533" t="s">
        <v>60</v>
      </c>
      <c r="E13533">
        <v>36</v>
      </c>
      <c r="F13533">
        <v>57.952840000000002</v>
      </c>
      <c r="G13533">
        <v>4895.83</v>
      </c>
      <c r="H13533">
        <v>3663.39</v>
      </c>
    </row>
    <row r="13534" spans="1:8" x14ac:dyDescent="0.25">
      <c r="A13534" t="s">
        <v>59</v>
      </c>
      <c r="B13534">
        <v>2017</v>
      </c>
      <c r="C13534" t="s">
        <v>12</v>
      </c>
      <c r="D13534" t="s">
        <v>60</v>
      </c>
      <c r="E13534">
        <v>0</v>
      </c>
      <c r="F13534">
        <v>0</v>
      </c>
      <c r="G13534">
        <v>0</v>
      </c>
      <c r="H13534">
        <v>0</v>
      </c>
    </row>
    <row r="13535" spans="1:8" x14ac:dyDescent="0.25">
      <c r="A13535" t="s">
        <v>59</v>
      </c>
      <c r="B13535">
        <v>2017</v>
      </c>
      <c r="C13535" t="s">
        <v>12</v>
      </c>
      <c r="D13535" t="s">
        <v>63</v>
      </c>
      <c r="E13535">
        <v>149958</v>
      </c>
      <c r="F13535">
        <v>28982.12702</v>
      </c>
      <c r="G13535">
        <v>2754232.49</v>
      </c>
      <c r="H13535">
        <v>1615011.02</v>
      </c>
    </row>
    <row r="13536" spans="1:8" x14ac:dyDescent="0.25">
      <c r="A13536" t="s">
        <v>59</v>
      </c>
      <c r="B13536">
        <v>2017</v>
      </c>
      <c r="C13536" t="s">
        <v>12</v>
      </c>
      <c r="D13536" t="s">
        <v>63</v>
      </c>
      <c r="E13536">
        <v>28</v>
      </c>
      <c r="F13536">
        <v>5.29</v>
      </c>
      <c r="G13536">
        <v>722.09</v>
      </c>
      <c r="H13536">
        <v>586.29</v>
      </c>
    </row>
    <row r="13537" spans="1:8" x14ac:dyDescent="0.25">
      <c r="A13537" t="s">
        <v>59</v>
      </c>
      <c r="B13537">
        <v>2017</v>
      </c>
      <c r="C13537" t="s">
        <v>12</v>
      </c>
      <c r="D13537" t="s">
        <v>63</v>
      </c>
      <c r="E13537">
        <v>788739</v>
      </c>
      <c r="F13537">
        <v>115592.30909</v>
      </c>
      <c r="G13537">
        <v>11814372.449999999</v>
      </c>
      <c r="H13537">
        <v>8256394.1200000001</v>
      </c>
    </row>
    <row r="13538" spans="1:8" x14ac:dyDescent="0.25">
      <c r="A13538" t="s">
        <v>59</v>
      </c>
      <c r="B13538">
        <v>2017</v>
      </c>
      <c r="C13538" t="s">
        <v>12</v>
      </c>
      <c r="D13538" t="s">
        <v>63</v>
      </c>
      <c r="E13538">
        <v>0</v>
      </c>
      <c r="F13538">
        <v>0</v>
      </c>
      <c r="G13538">
        <v>0</v>
      </c>
      <c r="H13538">
        <v>0</v>
      </c>
    </row>
    <row r="13539" spans="1:8" x14ac:dyDescent="0.25">
      <c r="A13539" t="s">
        <v>59</v>
      </c>
      <c r="B13539">
        <v>2017</v>
      </c>
      <c r="C13539" t="s">
        <v>12</v>
      </c>
      <c r="D13539" t="s">
        <v>64</v>
      </c>
      <c r="E13539">
        <v>0</v>
      </c>
      <c r="F13539">
        <v>0</v>
      </c>
      <c r="G13539">
        <v>0</v>
      </c>
      <c r="H13539">
        <v>0</v>
      </c>
    </row>
    <row r="13540" spans="1:8" x14ac:dyDescent="0.25">
      <c r="A13540" t="s">
        <v>59</v>
      </c>
      <c r="B13540">
        <v>2017</v>
      </c>
      <c r="C13540" t="s">
        <v>12</v>
      </c>
      <c r="D13540" t="s">
        <v>61</v>
      </c>
      <c r="E13540">
        <v>861</v>
      </c>
      <c r="F13540">
        <v>4327.1766299999999</v>
      </c>
      <c r="G13540">
        <v>457875.61</v>
      </c>
      <c r="H13540">
        <v>1099608.32</v>
      </c>
    </row>
    <row r="13541" spans="1:8" x14ac:dyDescent="0.25">
      <c r="A13541" t="s">
        <v>59</v>
      </c>
      <c r="B13541">
        <v>2017</v>
      </c>
      <c r="C13541" t="s">
        <v>12</v>
      </c>
      <c r="D13541" t="s">
        <v>61</v>
      </c>
      <c r="E13541">
        <v>1261</v>
      </c>
      <c r="F13541">
        <v>1595.7533100000001</v>
      </c>
      <c r="G13541">
        <v>223433.19</v>
      </c>
      <c r="H13541">
        <v>188400.31</v>
      </c>
    </row>
    <row r="13542" spans="1:8" x14ac:dyDescent="0.25">
      <c r="A13542" t="s">
        <v>59</v>
      </c>
      <c r="B13542">
        <v>2017</v>
      </c>
      <c r="C13542" t="s">
        <v>12</v>
      </c>
      <c r="D13542" t="s">
        <v>61</v>
      </c>
      <c r="E13542">
        <v>10070</v>
      </c>
      <c r="F13542">
        <v>3361.34022</v>
      </c>
      <c r="G13542">
        <v>301487.39</v>
      </c>
      <c r="H13542">
        <v>238532.27</v>
      </c>
    </row>
    <row r="13543" spans="1:8" x14ac:dyDescent="0.25">
      <c r="A13543" t="s">
        <v>59</v>
      </c>
      <c r="B13543">
        <v>2017</v>
      </c>
      <c r="C13543" t="s">
        <v>12</v>
      </c>
      <c r="D13543" t="s">
        <v>60</v>
      </c>
      <c r="E13543">
        <v>2</v>
      </c>
      <c r="F13543">
        <v>3.8778000000000001</v>
      </c>
      <c r="G13543">
        <v>503.77</v>
      </c>
      <c r="H13543">
        <v>501</v>
      </c>
    </row>
    <row r="13544" spans="1:8" x14ac:dyDescent="0.25">
      <c r="A13544" t="s">
        <v>59</v>
      </c>
      <c r="B13544">
        <v>2017</v>
      </c>
      <c r="C13544" t="s">
        <v>12</v>
      </c>
      <c r="D13544" t="s">
        <v>60</v>
      </c>
      <c r="E13544">
        <v>27</v>
      </c>
      <c r="F13544">
        <v>42.850610000000003</v>
      </c>
      <c r="G13544">
        <v>3847.18</v>
      </c>
      <c r="H13544">
        <v>3872.79</v>
      </c>
    </row>
    <row r="13545" spans="1:8" x14ac:dyDescent="0.25">
      <c r="A13545" t="s">
        <v>59</v>
      </c>
      <c r="B13545">
        <v>2017</v>
      </c>
      <c r="C13545" t="s">
        <v>12</v>
      </c>
      <c r="D13545" t="s">
        <v>60</v>
      </c>
      <c r="E13545">
        <v>635</v>
      </c>
      <c r="F13545">
        <v>205.04978</v>
      </c>
      <c r="G13545">
        <v>14642.98</v>
      </c>
      <c r="H13545">
        <v>11308.09</v>
      </c>
    </row>
    <row r="13546" spans="1:8" x14ac:dyDescent="0.25">
      <c r="A13546" t="s">
        <v>59</v>
      </c>
      <c r="B13546">
        <v>2017</v>
      </c>
      <c r="C13546" t="s">
        <v>12</v>
      </c>
      <c r="D13546" t="s">
        <v>62</v>
      </c>
      <c r="E13546">
        <v>1945</v>
      </c>
      <c r="F13546">
        <v>11465.38751</v>
      </c>
      <c r="G13546">
        <v>1130573.8500000001</v>
      </c>
      <c r="H13546">
        <v>1559110.2</v>
      </c>
    </row>
    <row r="13547" spans="1:8" x14ac:dyDescent="0.25">
      <c r="A13547" t="s">
        <v>59</v>
      </c>
      <c r="B13547">
        <v>2017</v>
      </c>
      <c r="C13547" t="s">
        <v>12</v>
      </c>
      <c r="D13547" t="s">
        <v>62</v>
      </c>
      <c r="E13547">
        <v>5040</v>
      </c>
      <c r="F13547">
        <v>8332.2711799999997</v>
      </c>
      <c r="G13547">
        <v>1036946.06</v>
      </c>
      <c r="H13547">
        <v>839456.82</v>
      </c>
    </row>
    <row r="13548" spans="1:8" x14ac:dyDescent="0.25">
      <c r="A13548" t="s">
        <v>59</v>
      </c>
      <c r="B13548">
        <v>2017</v>
      </c>
      <c r="C13548" t="s">
        <v>12</v>
      </c>
      <c r="D13548" t="s">
        <v>62</v>
      </c>
      <c r="E13548">
        <v>121381</v>
      </c>
      <c r="F13548">
        <v>31497.597280000002</v>
      </c>
      <c r="G13548">
        <v>3024070.21</v>
      </c>
      <c r="H13548">
        <v>2466956.9300000002</v>
      </c>
    </row>
    <row r="13549" spans="1:8" x14ac:dyDescent="0.25">
      <c r="A13549" t="s">
        <v>59</v>
      </c>
      <c r="B13549">
        <v>2017</v>
      </c>
      <c r="C13549" t="s">
        <v>12</v>
      </c>
      <c r="D13549" t="s">
        <v>60</v>
      </c>
      <c r="E13549">
        <v>12</v>
      </c>
      <c r="F13549">
        <v>63.881219999999999</v>
      </c>
      <c r="G13549">
        <v>5375.17</v>
      </c>
      <c r="H13549">
        <v>10653.77</v>
      </c>
    </row>
    <row r="13550" spans="1:8" x14ac:dyDescent="0.25">
      <c r="A13550" t="s">
        <v>59</v>
      </c>
      <c r="B13550">
        <v>2017</v>
      </c>
      <c r="C13550" t="s">
        <v>12</v>
      </c>
      <c r="D13550" t="s">
        <v>60</v>
      </c>
      <c r="E13550">
        <v>54</v>
      </c>
      <c r="F13550">
        <v>78.750619999999998</v>
      </c>
      <c r="G13550">
        <v>8389.7800000000007</v>
      </c>
      <c r="H13550">
        <v>7910.6</v>
      </c>
    </row>
    <row r="13551" spans="1:8" x14ac:dyDescent="0.25">
      <c r="A13551" t="s">
        <v>59</v>
      </c>
      <c r="B13551">
        <v>2017</v>
      </c>
      <c r="C13551" t="s">
        <v>12</v>
      </c>
      <c r="D13551" t="s">
        <v>60</v>
      </c>
      <c r="E13551">
        <v>13</v>
      </c>
      <c r="F13551">
        <v>24.13738</v>
      </c>
      <c r="G13551">
        <v>974.59</v>
      </c>
      <c r="H13551">
        <v>4594.7299999999996</v>
      </c>
    </row>
    <row r="13552" spans="1:8" x14ac:dyDescent="0.25">
      <c r="A13552" t="s">
        <v>59</v>
      </c>
      <c r="B13552">
        <v>2017</v>
      </c>
      <c r="C13552" t="s">
        <v>12</v>
      </c>
      <c r="D13552" t="s">
        <v>60</v>
      </c>
      <c r="E13552">
        <v>25</v>
      </c>
      <c r="F13552">
        <v>117.01352</v>
      </c>
      <c r="G13552">
        <v>8295.44</v>
      </c>
      <c r="H13552">
        <v>12830.12</v>
      </c>
    </row>
    <row r="13553" spans="1:8" x14ac:dyDescent="0.25">
      <c r="A13553" t="s">
        <v>59</v>
      </c>
      <c r="B13553">
        <v>2017</v>
      </c>
      <c r="C13553" t="s">
        <v>12</v>
      </c>
      <c r="D13553" t="s">
        <v>60</v>
      </c>
      <c r="E13553">
        <v>0</v>
      </c>
      <c r="F13553">
        <v>0</v>
      </c>
      <c r="G13553">
        <v>0</v>
      </c>
      <c r="H13553">
        <v>0</v>
      </c>
    </row>
    <row r="13554" spans="1:8" x14ac:dyDescent="0.25">
      <c r="A13554" t="s">
        <v>59</v>
      </c>
      <c r="B13554">
        <v>2017</v>
      </c>
      <c r="C13554" t="s">
        <v>12</v>
      </c>
      <c r="D13554" t="s">
        <v>60</v>
      </c>
      <c r="E13554">
        <v>0</v>
      </c>
      <c r="F13554">
        <v>0</v>
      </c>
      <c r="G13554">
        <v>0</v>
      </c>
      <c r="H13554">
        <v>0</v>
      </c>
    </row>
    <row r="13555" spans="1:8" x14ac:dyDescent="0.25">
      <c r="A13555" t="s">
        <v>59</v>
      </c>
      <c r="B13555">
        <v>2017</v>
      </c>
      <c r="C13555" t="s">
        <v>12</v>
      </c>
      <c r="D13555" t="s">
        <v>61</v>
      </c>
      <c r="E13555">
        <v>0</v>
      </c>
      <c r="F13555">
        <v>0</v>
      </c>
      <c r="G13555">
        <v>0</v>
      </c>
      <c r="H13555">
        <v>0</v>
      </c>
    </row>
    <row r="13556" spans="1:8" x14ac:dyDescent="0.25">
      <c r="A13556" t="s">
        <v>59</v>
      </c>
      <c r="B13556">
        <v>2017</v>
      </c>
      <c r="C13556" t="s">
        <v>12</v>
      </c>
      <c r="D13556" t="s">
        <v>60</v>
      </c>
      <c r="E13556">
        <v>0</v>
      </c>
      <c r="F13556">
        <v>0</v>
      </c>
      <c r="G13556">
        <v>0</v>
      </c>
      <c r="H13556">
        <v>0</v>
      </c>
    </row>
    <row r="13557" spans="1:8" x14ac:dyDescent="0.25">
      <c r="A13557" t="s">
        <v>59</v>
      </c>
      <c r="B13557">
        <v>2017</v>
      </c>
      <c r="C13557" t="s">
        <v>12</v>
      </c>
      <c r="D13557" t="s">
        <v>60</v>
      </c>
      <c r="E13557">
        <v>0</v>
      </c>
      <c r="F13557">
        <v>0</v>
      </c>
      <c r="G13557">
        <v>0</v>
      </c>
      <c r="H13557">
        <v>0</v>
      </c>
    </row>
    <row r="13558" spans="1:8" x14ac:dyDescent="0.25">
      <c r="A13558" t="s">
        <v>59</v>
      </c>
      <c r="B13558">
        <v>2017</v>
      </c>
      <c r="C13558" t="s">
        <v>12</v>
      </c>
      <c r="D13558" t="s">
        <v>60</v>
      </c>
      <c r="E13558">
        <v>0</v>
      </c>
      <c r="F13558">
        <v>0</v>
      </c>
      <c r="G13558">
        <v>0</v>
      </c>
      <c r="H13558">
        <v>0</v>
      </c>
    </row>
    <row r="13559" spans="1:8" x14ac:dyDescent="0.25">
      <c r="A13559" t="s">
        <v>59</v>
      </c>
      <c r="B13559">
        <v>2017</v>
      </c>
      <c r="C13559" t="s">
        <v>12</v>
      </c>
      <c r="D13559" t="s">
        <v>62</v>
      </c>
      <c r="E13559">
        <v>0</v>
      </c>
      <c r="F13559">
        <v>0</v>
      </c>
      <c r="G13559">
        <v>0</v>
      </c>
      <c r="H13559">
        <v>0</v>
      </c>
    </row>
    <row r="13560" spans="1:8" x14ac:dyDescent="0.25">
      <c r="A13560" t="s">
        <v>59</v>
      </c>
      <c r="B13560">
        <v>2017</v>
      </c>
      <c r="C13560" t="s">
        <v>12</v>
      </c>
      <c r="D13560" t="s">
        <v>60</v>
      </c>
      <c r="E13560">
        <v>0</v>
      </c>
      <c r="F13560">
        <v>0</v>
      </c>
      <c r="G13560">
        <v>0</v>
      </c>
      <c r="H13560">
        <v>0</v>
      </c>
    </row>
    <row r="13561" spans="1:8" x14ac:dyDescent="0.25">
      <c r="A13561" t="s">
        <v>59</v>
      </c>
      <c r="B13561">
        <v>2017</v>
      </c>
      <c r="C13561" t="s">
        <v>12</v>
      </c>
      <c r="D13561" t="s">
        <v>60</v>
      </c>
      <c r="E13561">
        <v>0</v>
      </c>
      <c r="F13561">
        <v>0</v>
      </c>
      <c r="G13561">
        <v>0</v>
      </c>
      <c r="H13561">
        <v>0</v>
      </c>
    </row>
    <row r="13562" spans="1:8" x14ac:dyDescent="0.25">
      <c r="A13562" t="s">
        <v>59</v>
      </c>
      <c r="B13562">
        <v>2017</v>
      </c>
      <c r="C13562" t="s">
        <v>12</v>
      </c>
      <c r="D13562" t="s">
        <v>60</v>
      </c>
      <c r="E13562">
        <v>0</v>
      </c>
      <c r="F13562">
        <v>0</v>
      </c>
      <c r="G13562">
        <v>0</v>
      </c>
      <c r="H13562">
        <v>0</v>
      </c>
    </row>
    <row r="13563" spans="1:8" x14ac:dyDescent="0.25">
      <c r="A13563" t="s">
        <v>59</v>
      </c>
      <c r="B13563">
        <v>2017</v>
      </c>
      <c r="C13563" t="s">
        <v>12</v>
      </c>
      <c r="D13563" t="s">
        <v>60</v>
      </c>
      <c r="E13563">
        <v>0</v>
      </c>
      <c r="F13563">
        <v>0</v>
      </c>
      <c r="G13563">
        <v>0</v>
      </c>
      <c r="H13563">
        <v>0</v>
      </c>
    </row>
    <row r="13564" spans="1:8" x14ac:dyDescent="0.25">
      <c r="A13564" t="s">
        <v>59</v>
      </c>
      <c r="B13564">
        <v>2017</v>
      </c>
      <c r="C13564" t="s">
        <v>12</v>
      </c>
      <c r="D13564" t="s">
        <v>61</v>
      </c>
      <c r="E13564">
        <v>0</v>
      </c>
      <c r="F13564">
        <v>0</v>
      </c>
      <c r="G13564">
        <v>0</v>
      </c>
      <c r="H13564">
        <v>0</v>
      </c>
    </row>
    <row r="13565" spans="1:8" x14ac:dyDescent="0.25">
      <c r="A13565" t="s">
        <v>59</v>
      </c>
      <c r="B13565">
        <v>2017</v>
      </c>
      <c r="C13565" t="s">
        <v>12</v>
      </c>
      <c r="D13565" t="s">
        <v>60</v>
      </c>
      <c r="E13565">
        <v>0</v>
      </c>
      <c r="F13565">
        <v>0</v>
      </c>
      <c r="G13565">
        <v>0</v>
      </c>
      <c r="H13565">
        <v>0</v>
      </c>
    </row>
    <row r="13566" spans="1:8" x14ac:dyDescent="0.25">
      <c r="A13566" t="s">
        <v>59</v>
      </c>
      <c r="B13566">
        <v>2017</v>
      </c>
      <c r="C13566" t="s">
        <v>12</v>
      </c>
      <c r="D13566" t="s">
        <v>60</v>
      </c>
      <c r="E13566">
        <v>0</v>
      </c>
      <c r="F13566">
        <v>0</v>
      </c>
      <c r="G13566">
        <v>0</v>
      </c>
      <c r="H13566">
        <v>0</v>
      </c>
    </row>
    <row r="13567" spans="1:8" x14ac:dyDescent="0.25">
      <c r="A13567" t="s">
        <v>59</v>
      </c>
      <c r="B13567">
        <v>2017</v>
      </c>
      <c r="C13567" t="s">
        <v>12</v>
      </c>
      <c r="D13567" t="s">
        <v>60</v>
      </c>
      <c r="E13567">
        <v>0</v>
      </c>
      <c r="F13567">
        <v>0</v>
      </c>
      <c r="G13567">
        <v>0</v>
      </c>
      <c r="H13567">
        <v>0</v>
      </c>
    </row>
    <row r="13568" spans="1:8" x14ac:dyDescent="0.25">
      <c r="A13568" t="s">
        <v>59</v>
      </c>
      <c r="B13568">
        <v>2017</v>
      </c>
      <c r="C13568" t="s">
        <v>12</v>
      </c>
      <c r="D13568" t="s">
        <v>60</v>
      </c>
      <c r="E13568">
        <v>0</v>
      </c>
      <c r="F13568">
        <v>0</v>
      </c>
      <c r="G13568">
        <v>0</v>
      </c>
      <c r="H13568">
        <v>0</v>
      </c>
    </row>
    <row r="13569" spans="1:8" x14ac:dyDescent="0.25">
      <c r="A13569" t="s">
        <v>59</v>
      </c>
      <c r="B13569">
        <v>2017</v>
      </c>
      <c r="C13569" t="s">
        <v>12</v>
      </c>
      <c r="D13569" t="s">
        <v>60</v>
      </c>
      <c r="E13569">
        <v>3</v>
      </c>
      <c r="F13569">
        <v>3.8000099999999999</v>
      </c>
      <c r="G13569">
        <v>1419.48</v>
      </c>
      <c r="H13569">
        <v>11066.55</v>
      </c>
    </row>
    <row r="13570" spans="1:8" x14ac:dyDescent="0.25">
      <c r="A13570" t="s">
        <v>59</v>
      </c>
      <c r="B13570">
        <v>2017</v>
      </c>
      <c r="C13570" t="s">
        <v>12</v>
      </c>
      <c r="D13570" t="s">
        <v>60</v>
      </c>
      <c r="E13570">
        <v>0</v>
      </c>
      <c r="F13570">
        <v>0</v>
      </c>
      <c r="G13570">
        <v>0</v>
      </c>
      <c r="H13570">
        <v>0</v>
      </c>
    </row>
    <row r="13571" spans="1:8" x14ac:dyDescent="0.25">
      <c r="A13571" t="s">
        <v>59</v>
      </c>
      <c r="B13571">
        <v>2017</v>
      </c>
      <c r="C13571" t="s">
        <v>12</v>
      </c>
      <c r="D13571" t="s">
        <v>60</v>
      </c>
      <c r="E13571">
        <v>0</v>
      </c>
      <c r="F13571">
        <v>0</v>
      </c>
      <c r="G13571">
        <v>0</v>
      </c>
      <c r="H13571">
        <v>0</v>
      </c>
    </row>
    <row r="13572" spans="1:8" x14ac:dyDescent="0.25">
      <c r="A13572" t="s">
        <v>59</v>
      </c>
      <c r="B13572">
        <v>2017</v>
      </c>
      <c r="C13572" t="s">
        <v>12</v>
      </c>
      <c r="D13572" t="s">
        <v>62</v>
      </c>
      <c r="E13572">
        <v>0</v>
      </c>
      <c r="F13572">
        <v>0</v>
      </c>
      <c r="G13572">
        <v>0</v>
      </c>
      <c r="H13572">
        <v>0</v>
      </c>
    </row>
    <row r="13573" spans="1:8" x14ac:dyDescent="0.25">
      <c r="A13573" t="s">
        <v>59</v>
      </c>
      <c r="B13573">
        <v>2017</v>
      </c>
      <c r="C13573" t="s">
        <v>12</v>
      </c>
      <c r="D13573" t="s">
        <v>60</v>
      </c>
      <c r="E13573">
        <v>0</v>
      </c>
      <c r="F13573">
        <v>0</v>
      </c>
      <c r="G13573">
        <v>0</v>
      </c>
      <c r="H13573">
        <v>0</v>
      </c>
    </row>
    <row r="13574" spans="1:8" x14ac:dyDescent="0.25">
      <c r="A13574" t="s">
        <v>59</v>
      </c>
      <c r="B13574">
        <v>2017</v>
      </c>
      <c r="C13574" t="s">
        <v>12</v>
      </c>
      <c r="D13574" t="s">
        <v>60</v>
      </c>
      <c r="E13574">
        <v>0</v>
      </c>
      <c r="F13574">
        <v>0</v>
      </c>
      <c r="G13574">
        <v>0</v>
      </c>
      <c r="H13574">
        <v>0</v>
      </c>
    </row>
    <row r="13575" spans="1:8" x14ac:dyDescent="0.25">
      <c r="A13575" t="s">
        <v>59</v>
      </c>
      <c r="B13575">
        <v>2017</v>
      </c>
      <c r="C13575" t="s">
        <v>12</v>
      </c>
      <c r="D13575" t="s">
        <v>60</v>
      </c>
      <c r="E13575">
        <v>1</v>
      </c>
      <c r="F13575">
        <v>25.090699999999998</v>
      </c>
      <c r="G13575">
        <v>1880.64</v>
      </c>
      <c r="H13575">
        <v>0</v>
      </c>
    </row>
    <row r="13576" spans="1:8" x14ac:dyDescent="0.25">
      <c r="A13576" t="s">
        <v>59</v>
      </c>
      <c r="B13576">
        <v>2017</v>
      </c>
      <c r="C13576" t="s">
        <v>12</v>
      </c>
      <c r="D13576" t="s">
        <v>61</v>
      </c>
      <c r="E13576">
        <v>0</v>
      </c>
      <c r="F13576">
        <v>0</v>
      </c>
      <c r="G13576">
        <v>0</v>
      </c>
      <c r="H13576">
        <v>0</v>
      </c>
    </row>
    <row r="13577" spans="1:8" x14ac:dyDescent="0.25">
      <c r="A13577" t="s">
        <v>59</v>
      </c>
      <c r="B13577">
        <v>2017</v>
      </c>
      <c r="C13577" t="s">
        <v>12</v>
      </c>
      <c r="D13577" t="s">
        <v>61</v>
      </c>
      <c r="E13577">
        <v>1</v>
      </c>
      <c r="F13577">
        <v>1.2</v>
      </c>
      <c r="G13577">
        <v>234</v>
      </c>
      <c r="H13577">
        <v>73881.91</v>
      </c>
    </row>
    <row r="13578" spans="1:8" x14ac:dyDescent="0.25">
      <c r="A13578" t="s">
        <v>59</v>
      </c>
      <c r="B13578">
        <v>2017</v>
      </c>
      <c r="C13578" t="s">
        <v>12</v>
      </c>
      <c r="D13578" t="s">
        <v>61</v>
      </c>
      <c r="E13578">
        <v>0</v>
      </c>
      <c r="F13578">
        <v>0</v>
      </c>
      <c r="G13578">
        <v>0</v>
      </c>
      <c r="H13578">
        <v>0</v>
      </c>
    </row>
    <row r="13579" spans="1:8" x14ac:dyDescent="0.25">
      <c r="A13579" t="s">
        <v>59</v>
      </c>
      <c r="B13579">
        <v>2017</v>
      </c>
      <c r="C13579" t="s">
        <v>12</v>
      </c>
      <c r="D13579" t="s">
        <v>60</v>
      </c>
      <c r="E13579">
        <v>0</v>
      </c>
      <c r="F13579">
        <v>0</v>
      </c>
      <c r="G13579">
        <v>0</v>
      </c>
      <c r="H13579">
        <v>0</v>
      </c>
    </row>
    <row r="13580" spans="1:8" x14ac:dyDescent="0.25">
      <c r="A13580" t="s">
        <v>59</v>
      </c>
      <c r="B13580">
        <v>2017</v>
      </c>
      <c r="C13580" t="s">
        <v>12</v>
      </c>
      <c r="D13580" t="s">
        <v>60</v>
      </c>
      <c r="E13580">
        <v>0</v>
      </c>
      <c r="F13580">
        <v>0</v>
      </c>
      <c r="G13580">
        <v>0</v>
      </c>
      <c r="H13580">
        <v>0</v>
      </c>
    </row>
    <row r="13581" spans="1:8" x14ac:dyDescent="0.25">
      <c r="A13581" t="s">
        <v>59</v>
      </c>
      <c r="B13581">
        <v>2017</v>
      </c>
      <c r="C13581" t="s">
        <v>12</v>
      </c>
      <c r="D13581" t="s">
        <v>60</v>
      </c>
      <c r="E13581">
        <v>0</v>
      </c>
      <c r="F13581">
        <v>0</v>
      </c>
      <c r="G13581">
        <v>0</v>
      </c>
      <c r="H13581">
        <v>0</v>
      </c>
    </row>
    <row r="13582" spans="1:8" x14ac:dyDescent="0.25">
      <c r="A13582" t="s">
        <v>59</v>
      </c>
      <c r="B13582">
        <v>2017</v>
      </c>
      <c r="C13582" t="s">
        <v>12</v>
      </c>
      <c r="D13582" t="s">
        <v>60</v>
      </c>
      <c r="E13582">
        <v>13</v>
      </c>
      <c r="F13582">
        <v>129.27949000000001</v>
      </c>
      <c r="G13582">
        <v>10740.69</v>
      </c>
      <c r="H13582">
        <v>288929.68</v>
      </c>
    </row>
    <row r="13583" spans="1:8" x14ac:dyDescent="0.25">
      <c r="A13583" t="s">
        <v>59</v>
      </c>
      <c r="B13583">
        <v>2017</v>
      </c>
      <c r="C13583" t="s">
        <v>12</v>
      </c>
      <c r="D13583" t="s">
        <v>60</v>
      </c>
      <c r="E13583">
        <v>1</v>
      </c>
      <c r="F13583">
        <v>1.3109999999999999</v>
      </c>
      <c r="G13583">
        <v>131.85</v>
      </c>
      <c r="H13583">
        <v>0</v>
      </c>
    </row>
    <row r="13584" spans="1:8" x14ac:dyDescent="0.25">
      <c r="A13584" t="s">
        <v>59</v>
      </c>
      <c r="B13584">
        <v>2017</v>
      </c>
      <c r="C13584" t="s">
        <v>12</v>
      </c>
      <c r="D13584" t="s">
        <v>62</v>
      </c>
      <c r="E13584">
        <v>0</v>
      </c>
      <c r="F13584">
        <v>0</v>
      </c>
      <c r="G13584">
        <v>0</v>
      </c>
      <c r="H13584">
        <v>45779.03</v>
      </c>
    </row>
    <row r="13585" spans="1:8" x14ac:dyDescent="0.25">
      <c r="A13585" t="s">
        <v>59</v>
      </c>
      <c r="B13585">
        <v>2017</v>
      </c>
      <c r="C13585" t="s">
        <v>12</v>
      </c>
      <c r="D13585" t="s">
        <v>62</v>
      </c>
      <c r="E13585">
        <v>0</v>
      </c>
      <c r="F13585">
        <v>0</v>
      </c>
      <c r="G13585">
        <v>0</v>
      </c>
      <c r="H13585">
        <v>0</v>
      </c>
    </row>
    <row r="13586" spans="1:8" x14ac:dyDescent="0.25">
      <c r="A13586" t="s">
        <v>59</v>
      </c>
      <c r="B13586">
        <v>2017</v>
      </c>
      <c r="C13586" t="s">
        <v>12</v>
      </c>
      <c r="D13586" t="s">
        <v>60</v>
      </c>
      <c r="E13586">
        <v>0</v>
      </c>
      <c r="F13586">
        <v>0</v>
      </c>
      <c r="G13586">
        <v>0</v>
      </c>
      <c r="H13586">
        <v>0</v>
      </c>
    </row>
    <row r="13587" spans="1:8" x14ac:dyDescent="0.25">
      <c r="A13587" t="s">
        <v>59</v>
      </c>
      <c r="B13587">
        <v>2017</v>
      </c>
      <c r="C13587" t="s">
        <v>12</v>
      </c>
      <c r="D13587" t="s">
        <v>60</v>
      </c>
      <c r="E13587">
        <v>0</v>
      </c>
      <c r="F13587">
        <v>0</v>
      </c>
      <c r="G13587">
        <v>0</v>
      </c>
      <c r="H13587">
        <v>0</v>
      </c>
    </row>
    <row r="13588" spans="1:8" x14ac:dyDescent="0.25">
      <c r="A13588" t="s">
        <v>59</v>
      </c>
      <c r="B13588">
        <v>2017</v>
      </c>
      <c r="C13588" t="s">
        <v>12</v>
      </c>
      <c r="D13588" t="s">
        <v>60</v>
      </c>
      <c r="E13588">
        <v>0</v>
      </c>
      <c r="F13588">
        <v>0</v>
      </c>
      <c r="G13588">
        <v>0</v>
      </c>
      <c r="H13588">
        <v>0</v>
      </c>
    </row>
    <row r="13589" spans="1:8" x14ac:dyDescent="0.25">
      <c r="A13589" t="s">
        <v>59</v>
      </c>
      <c r="B13589">
        <v>2017</v>
      </c>
      <c r="C13589" t="s">
        <v>12</v>
      </c>
      <c r="D13589" t="s">
        <v>60</v>
      </c>
      <c r="E13589">
        <v>1</v>
      </c>
      <c r="F13589">
        <v>7.6440000000000001</v>
      </c>
      <c r="G13589">
        <v>593.73</v>
      </c>
      <c r="H13589">
        <v>68056.63</v>
      </c>
    </row>
    <row r="13590" spans="1:8" x14ac:dyDescent="0.25">
      <c r="A13590" t="s">
        <v>59</v>
      </c>
      <c r="B13590">
        <v>2017</v>
      </c>
      <c r="C13590" t="s">
        <v>12</v>
      </c>
      <c r="D13590" t="s">
        <v>60</v>
      </c>
      <c r="E13590">
        <v>0</v>
      </c>
      <c r="F13590">
        <v>0</v>
      </c>
      <c r="G13590">
        <v>0</v>
      </c>
      <c r="H13590">
        <v>0</v>
      </c>
    </row>
    <row r="13591" spans="1:8" x14ac:dyDescent="0.25">
      <c r="A13591" t="s">
        <v>59</v>
      </c>
      <c r="B13591">
        <v>2017</v>
      </c>
      <c r="C13591" t="s">
        <v>12</v>
      </c>
      <c r="D13591" t="s">
        <v>60</v>
      </c>
      <c r="E13591">
        <v>3</v>
      </c>
      <c r="F13591">
        <v>382.84334999999999</v>
      </c>
      <c r="G13591">
        <v>24485.599999999999</v>
      </c>
      <c r="H13591">
        <v>94204.69</v>
      </c>
    </row>
    <row r="13592" spans="1:8" x14ac:dyDescent="0.25">
      <c r="A13592" t="s">
        <v>59</v>
      </c>
      <c r="B13592">
        <v>2017</v>
      </c>
      <c r="C13592" t="s">
        <v>12</v>
      </c>
      <c r="D13592" t="s">
        <v>60</v>
      </c>
      <c r="E13592">
        <v>1</v>
      </c>
      <c r="F13592">
        <v>0.53039999999999998</v>
      </c>
      <c r="G13592">
        <v>50.84</v>
      </c>
      <c r="H13592">
        <v>50.55</v>
      </c>
    </row>
    <row r="13593" spans="1:8" x14ac:dyDescent="0.25">
      <c r="A13593" t="s">
        <v>59</v>
      </c>
      <c r="B13593">
        <v>2017</v>
      </c>
      <c r="C13593" t="s">
        <v>12</v>
      </c>
      <c r="D13593" t="s">
        <v>60</v>
      </c>
      <c r="E13593">
        <v>0</v>
      </c>
      <c r="F13593">
        <v>0</v>
      </c>
      <c r="G13593">
        <v>0</v>
      </c>
      <c r="H13593">
        <v>0</v>
      </c>
    </row>
    <row r="13594" spans="1:8" x14ac:dyDescent="0.25">
      <c r="A13594" t="s">
        <v>59</v>
      </c>
      <c r="B13594">
        <v>2017</v>
      </c>
      <c r="C13594" t="s">
        <v>12</v>
      </c>
      <c r="D13594" t="s">
        <v>60</v>
      </c>
      <c r="E13594">
        <v>0</v>
      </c>
      <c r="F13594">
        <v>0</v>
      </c>
      <c r="G13594">
        <v>0</v>
      </c>
      <c r="H13594">
        <v>0</v>
      </c>
    </row>
    <row r="13595" spans="1:8" x14ac:dyDescent="0.25">
      <c r="A13595" t="s">
        <v>59</v>
      </c>
      <c r="B13595">
        <v>2017</v>
      </c>
      <c r="C13595" t="s">
        <v>12</v>
      </c>
      <c r="D13595" t="s">
        <v>60</v>
      </c>
      <c r="E13595">
        <v>0</v>
      </c>
      <c r="F13595">
        <v>0</v>
      </c>
      <c r="G13595">
        <v>0</v>
      </c>
      <c r="H13595">
        <v>0</v>
      </c>
    </row>
    <row r="13596" spans="1:8" x14ac:dyDescent="0.25">
      <c r="A13596" t="s">
        <v>59</v>
      </c>
      <c r="B13596">
        <v>2017</v>
      </c>
      <c r="C13596" t="s">
        <v>12</v>
      </c>
      <c r="D13596" t="s">
        <v>63</v>
      </c>
      <c r="E13596">
        <v>36</v>
      </c>
      <c r="F13596">
        <v>3.1619999999999999</v>
      </c>
      <c r="G13596">
        <v>309.02999999999997</v>
      </c>
      <c r="H13596">
        <v>126.28</v>
      </c>
    </row>
    <row r="13597" spans="1:8" x14ac:dyDescent="0.25">
      <c r="A13597" t="s">
        <v>59</v>
      </c>
      <c r="B13597">
        <v>2017</v>
      </c>
      <c r="C13597" t="s">
        <v>12</v>
      </c>
      <c r="D13597" t="s">
        <v>60</v>
      </c>
      <c r="E13597">
        <v>0</v>
      </c>
      <c r="F13597">
        <v>0</v>
      </c>
      <c r="G13597">
        <v>0</v>
      </c>
      <c r="H13597">
        <v>0</v>
      </c>
    </row>
    <row r="13598" spans="1:8" x14ac:dyDescent="0.25">
      <c r="A13598" t="s">
        <v>59</v>
      </c>
      <c r="B13598">
        <v>2017</v>
      </c>
      <c r="C13598" t="s">
        <v>12</v>
      </c>
      <c r="D13598" t="s">
        <v>60</v>
      </c>
      <c r="E13598">
        <v>7</v>
      </c>
      <c r="F13598">
        <v>49.457599999999999</v>
      </c>
      <c r="G13598">
        <v>4619.21</v>
      </c>
      <c r="H13598">
        <v>2586.8200000000002</v>
      </c>
    </row>
    <row r="13599" spans="1:8" x14ac:dyDescent="0.25">
      <c r="A13599" t="s">
        <v>59</v>
      </c>
      <c r="B13599">
        <v>2017</v>
      </c>
      <c r="C13599" t="s">
        <v>12</v>
      </c>
      <c r="D13599" t="s">
        <v>60</v>
      </c>
      <c r="E13599">
        <v>0</v>
      </c>
      <c r="F13599">
        <v>0</v>
      </c>
      <c r="G13599">
        <v>0</v>
      </c>
      <c r="H13599">
        <v>0</v>
      </c>
    </row>
    <row r="13600" spans="1:8" x14ac:dyDescent="0.25">
      <c r="A13600" t="s">
        <v>59</v>
      </c>
      <c r="B13600">
        <v>2017</v>
      </c>
      <c r="C13600" t="s">
        <v>12</v>
      </c>
      <c r="D13600" t="s">
        <v>60</v>
      </c>
      <c r="E13600">
        <v>3</v>
      </c>
      <c r="F13600">
        <v>5.7000000000000002E-2</v>
      </c>
      <c r="G13600">
        <v>8.2799999999999994</v>
      </c>
      <c r="H13600">
        <v>5.52</v>
      </c>
    </row>
    <row r="13601" spans="1:8" x14ac:dyDescent="0.25">
      <c r="A13601" t="s">
        <v>59</v>
      </c>
      <c r="B13601">
        <v>2017</v>
      </c>
      <c r="C13601" t="s">
        <v>12</v>
      </c>
      <c r="D13601" t="s">
        <v>60</v>
      </c>
      <c r="E13601">
        <v>0</v>
      </c>
      <c r="F13601">
        <v>0</v>
      </c>
      <c r="G13601">
        <v>0</v>
      </c>
      <c r="H13601">
        <v>0</v>
      </c>
    </row>
    <row r="13602" spans="1:8" x14ac:dyDescent="0.25">
      <c r="A13602" t="s">
        <v>59</v>
      </c>
      <c r="B13602">
        <v>2017</v>
      </c>
      <c r="C13602" t="s">
        <v>12</v>
      </c>
      <c r="D13602" t="s">
        <v>60</v>
      </c>
      <c r="E13602">
        <v>19</v>
      </c>
      <c r="F13602">
        <v>5.2319800000000001</v>
      </c>
      <c r="G13602">
        <v>433.28</v>
      </c>
      <c r="H13602">
        <v>527.79</v>
      </c>
    </row>
    <row r="13603" spans="1:8" x14ac:dyDescent="0.25">
      <c r="A13603" t="s">
        <v>59</v>
      </c>
      <c r="B13603">
        <v>2017</v>
      </c>
      <c r="C13603" t="s">
        <v>12</v>
      </c>
      <c r="D13603" t="s">
        <v>63</v>
      </c>
      <c r="E13603">
        <v>0</v>
      </c>
      <c r="F13603">
        <v>0</v>
      </c>
      <c r="G13603">
        <v>0</v>
      </c>
      <c r="H13603">
        <v>0</v>
      </c>
    </row>
    <row r="13604" spans="1:8" x14ac:dyDescent="0.25">
      <c r="A13604" t="s">
        <v>59</v>
      </c>
      <c r="B13604">
        <v>2017</v>
      </c>
      <c r="C13604" t="s">
        <v>12</v>
      </c>
      <c r="D13604" t="s">
        <v>60</v>
      </c>
      <c r="E13604">
        <v>0</v>
      </c>
      <c r="F13604">
        <v>0</v>
      </c>
      <c r="G13604">
        <v>0</v>
      </c>
      <c r="H13604">
        <v>0</v>
      </c>
    </row>
    <row r="13605" spans="1:8" x14ac:dyDescent="0.25">
      <c r="A13605" t="s">
        <v>59</v>
      </c>
      <c r="B13605">
        <v>2017</v>
      </c>
      <c r="C13605" t="s">
        <v>12</v>
      </c>
      <c r="D13605" t="s">
        <v>60</v>
      </c>
      <c r="E13605">
        <v>0</v>
      </c>
      <c r="F13605">
        <v>0</v>
      </c>
      <c r="G13605">
        <v>0</v>
      </c>
      <c r="H13605">
        <v>0</v>
      </c>
    </row>
    <row r="13606" spans="1:8" x14ac:dyDescent="0.25">
      <c r="A13606" t="s">
        <v>59</v>
      </c>
      <c r="B13606">
        <v>2017</v>
      </c>
      <c r="C13606" t="s">
        <v>12</v>
      </c>
      <c r="D13606" t="s">
        <v>60</v>
      </c>
      <c r="E13606">
        <v>0</v>
      </c>
      <c r="F13606">
        <v>0</v>
      </c>
      <c r="G13606">
        <v>0</v>
      </c>
      <c r="H13606">
        <v>0</v>
      </c>
    </row>
    <row r="13607" spans="1:8" x14ac:dyDescent="0.25">
      <c r="A13607" t="s">
        <v>59</v>
      </c>
      <c r="B13607">
        <v>2017</v>
      </c>
      <c r="C13607" t="s">
        <v>12</v>
      </c>
      <c r="D13607" t="s">
        <v>60</v>
      </c>
      <c r="E13607">
        <v>17</v>
      </c>
      <c r="F13607">
        <v>38.041620000000002</v>
      </c>
      <c r="G13607">
        <v>3496.44</v>
      </c>
      <c r="H13607">
        <v>0</v>
      </c>
    </row>
    <row r="13608" spans="1:8" x14ac:dyDescent="0.25">
      <c r="A13608" t="s">
        <v>59</v>
      </c>
      <c r="B13608">
        <v>2017</v>
      </c>
      <c r="C13608" t="s">
        <v>12</v>
      </c>
      <c r="D13608" t="s">
        <v>60</v>
      </c>
      <c r="E13608">
        <v>0</v>
      </c>
      <c r="F13608">
        <v>0</v>
      </c>
      <c r="G13608">
        <v>0</v>
      </c>
      <c r="H13608">
        <v>0</v>
      </c>
    </row>
    <row r="13609" spans="1:8" x14ac:dyDescent="0.25">
      <c r="A13609" t="s">
        <v>59</v>
      </c>
      <c r="B13609">
        <v>2017</v>
      </c>
      <c r="C13609" t="s">
        <v>12</v>
      </c>
      <c r="D13609" t="s">
        <v>63</v>
      </c>
      <c r="E13609">
        <v>0</v>
      </c>
      <c r="F13609">
        <v>0</v>
      </c>
      <c r="G13609">
        <v>0</v>
      </c>
      <c r="H13609">
        <v>0</v>
      </c>
    </row>
    <row r="13610" spans="1:8" x14ac:dyDescent="0.25">
      <c r="A13610" t="s">
        <v>59</v>
      </c>
      <c r="B13610">
        <v>2017</v>
      </c>
      <c r="C13610" t="s">
        <v>12</v>
      </c>
      <c r="D13610" t="s">
        <v>64</v>
      </c>
      <c r="E13610">
        <v>0</v>
      </c>
      <c r="F13610">
        <v>0</v>
      </c>
      <c r="G13610">
        <v>0</v>
      </c>
      <c r="H13610">
        <v>0</v>
      </c>
    </row>
    <row r="13611" spans="1:8" x14ac:dyDescent="0.25">
      <c r="A13611" t="s">
        <v>59</v>
      </c>
      <c r="B13611">
        <v>2017</v>
      </c>
      <c r="C13611" t="s">
        <v>12</v>
      </c>
      <c r="D13611" t="s">
        <v>61</v>
      </c>
      <c r="E13611">
        <v>0</v>
      </c>
      <c r="F13611">
        <v>0</v>
      </c>
      <c r="G13611">
        <v>0</v>
      </c>
      <c r="H13611">
        <v>5919.93</v>
      </c>
    </row>
    <row r="13612" spans="1:8" x14ac:dyDescent="0.25">
      <c r="A13612" t="s">
        <v>59</v>
      </c>
      <c r="B13612">
        <v>2017</v>
      </c>
      <c r="C13612" t="s">
        <v>12</v>
      </c>
      <c r="D13612" t="s">
        <v>61</v>
      </c>
      <c r="E13612">
        <v>0</v>
      </c>
      <c r="F13612">
        <v>0</v>
      </c>
      <c r="G13612">
        <v>0</v>
      </c>
      <c r="H13612">
        <v>0</v>
      </c>
    </row>
    <row r="13613" spans="1:8" x14ac:dyDescent="0.25">
      <c r="A13613" t="s">
        <v>59</v>
      </c>
      <c r="B13613">
        <v>2017</v>
      </c>
      <c r="C13613" t="s">
        <v>12</v>
      </c>
      <c r="D13613" t="s">
        <v>61</v>
      </c>
      <c r="E13613">
        <v>5</v>
      </c>
      <c r="F13613">
        <v>5.9370000000000003</v>
      </c>
      <c r="G13613">
        <v>580.47</v>
      </c>
      <c r="H13613">
        <v>85.41</v>
      </c>
    </row>
    <row r="13614" spans="1:8" x14ac:dyDescent="0.25">
      <c r="A13614" t="s">
        <v>59</v>
      </c>
      <c r="B13614">
        <v>2017</v>
      </c>
      <c r="C13614" t="s">
        <v>12</v>
      </c>
      <c r="D13614" t="s">
        <v>60</v>
      </c>
      <c r="E13614">
        <v>10</v>
      </c>
      <c r="F13614">
        <v>13.8657</v>
      </c>
      <c r="G13614">
        <v>1466.46</v>
      </c>
      <c r="H13614">
        <v>1085.83</v>
      </c>
    </row>
    <row r="13615" spans="1:8" x14ac:dyDescent="0.25">
      <c r="A13615" t="s">
        <v>59</v>
      </c>
      <c r="B13615">
        <v>2017</v>
      </c>
      <c r="C13615" t="s">
        <v>12</v>
      </c>
      <c r="D13615" t="s">
        <v>60</v>
      </c>
      <c r="E13615">
        <v>308</v>
      </c>
      <c r="F13615">
        <v>1826.37582</v>
      </c>
      <c r="G13615">
        <v>158257.54999999999</v>
      </c>
      <c r="H13615">
        <v>306519.02</v>
      </c>
    </row>
    <row r="13616" spans="1:8" x14ac:dyDescent="0.25">
      <c r="A13616" t="s">
        <v>59</v>
      </c>
      <c r="B13616">
        <v>2017</v>
      </c>
      <c r="C13616" t="s">
        <v>12</v>
      </c>
      <c r="D13616" t="s">
        <v>60</v>
      </c>
      <c r="E13616">
        <v>403</v>
      </c>
      <c r="F13616">
        <v>527.35771999999997</v>
      </c>
      <c r="G13616">
        <v>64758.41</v>
      </c>
      <c r="H13616">
        <v>41553.99</v>
      </c>
    </row>
    <row r="13617" spans="1:8" x14ac:dyDescent="0.25">
      <c r="A13617" t="s">
        <v>59</v>
      </c>
      <c r="B13617">
        <v>2017</v>
      </c>
      <c r="C13617" t="s">
        <v>12</v>
      </c>
      <c r="D13617" t="s">
        <v>60</v>
      </c>
      <c r="E13617">
        <v>3183</v>
      </c>
      <c r="F13617">
        <v>1319.61023</v>
      </c>
      <c r="G13617">
        <v>115830.84</v>
      </c>
      <c r="H13617">
        <v>68243.100000000006</v>
      </c>
    </row>
    <row r="13618" spans="1:8" x14ac:dyDescent="0.25">
      <c r="A13618" t="s">
        <v>59</v>
      </c>
      <c r="B13618">
        <v>2017</v>
      </c>
      <c r="C13618" t="s">
        <v>12</v>
      </c>
      <c r="D13618" t="s">
        <v>60</v>
      </c>
      <c r="E13618">
        <v>0</v>
      </c>
      <c r="F13618">
        <v>0</v>
      </c>
      <c r="G13618">
        <v>0</v>
      </c>
      <c r="H13618">
        <v>0</v>
      </c>
    </row>
    <row r="13619" spans="1:8" x14ac:dyDescent="0.25">
      <c r="A13619" t="s">
        <v>59</v>
      </c>
      <c r="B13619">
        <v>2017</v>
      </c>
      <c r="C13619" t="s">
        <v>12</v>
      </c>
      <c r="D13619" t="s">
        <v>60</v>
      </c>
      <c r="E13619">
        <v>2</v>
      </c>
      <c r="F13619">
        <v>0.112</v>
      </c>
      <c r="G13619">
        <v>7.9</v>
      </c>
      <c r="H13619">
        <v>6.01</v>
      </c>
    </row>
    <row r="13620" spans="1:8" x14ac:dyDescent="0.25">
      <c r="A13620" t="s">
        <v>59</v>
      </c>
      <c r="B13620">
        <v>2017</v>
      </c>
      <c r="C13620" t="s">
        <v>12</v>
      </c>
      <c r="D13620" t="s">
        <v>62</v>
      </c>
      <c r="E13620">
        <v>12</v>
      </c>
      <c r="F13620">
        <v>153.31851</v>
      </c>
      <c r="G13620">
        <v>13679.32</v>
      </c>
      <c r="H13620">
        <v>16736.34</v>
      </c>
    </row>
    <row r="13621" spans="1:8" x14ac:dyDescent="0.25">
      <c r="A13621" t="s">
        <v>59</v>
      </c>
      <c r="B13621">
        <v>2017</v>
      </c>
      <c r="C13621" t="s">
        <v>12</v>
      </c>
      <c r="D13621" t="s">
        <v>62</v>
      </c>
      <c r="E13621">
        <v>47</v>
      </c>
      <c r="F13621">
        <v>54.180779999999999</v>
      </c>
      <c r="G13621">
        <v>7301.17</v>
      </c>
      <c r="H13621">
        <v>3364.29</v>
      </c>
    </row>
    <row r="13622" spans="1:8" x14ac:dyDescent="0.25">
      <c r="A13622" t="s">
        <v>59</v>
      </c>
      <c r="B13622">
        <v>2017</v>
      </c>
      <c r="C13622" t="s">
        <v>12</v>
      </c>
      <c r="D13622" t="s">
        <v>62</v>
      </c>
      <c r="E13622">
        <v>336</v>
      </c>
      <c r="F13622">
        <v>101.51253</v>
      </c>
      <c r="G13622">
        <v>9855.49</v>
      </c>
      <c r="H13622">
        <v>6951.4</v>
      </c>
    </row>
    <row r="13623" spans="1:8" x14ac:dyDescent="0.25">
      <c r="A13623" t="s">
        <v>59</v>
      </c>
      <c r="B13623">
        <v>2017</v>
      </c>
      <c r="C13623" t="s">
        <v>12</v>
      </c>
      <c r="D13623" t="s">
        <v>60</v>
      </c>
      <c r="E13623">
        <v>29</v>
      </c>
      <c r="F13623">
        <v>80.100579999999994</v>
      </c>
      <c r="G13623">
        <v>5589.07</v>
      </c>
      <c r="H13623">
        <v>20014.79</v>
      </c>
    </row>
    <row r="13624" spans="1:8" x14ac:dyDescent="0.25">
      <c r="A13624" t="s">
        <v>59</v>
      </c>
      <c r="B13624">
        <v>2017</v>
      </c>
      <c r="C13624" t="s">
        <v>12</v>
      </c>
      <c r="D13624" t="s">
        <v>60</v>
      </c>
      <c r="E13624">
        <v>1</v>
      </c>
      <c r="F13624">
        <v>0.12</v>
      </c>
      <c r="G13624">
        <v>8.3699999999999992</v>
      </c>
      <c r="H13624">
        <v>0</v>
      </c>
    </row>
    <row r="13625" spans="1:8" x14ac:dyDescent="0.25">
      <c r="A13625" t="s">
        <v>59</v>
      </c>
      <c r="B13625">
        <v>2017</v>
      </c>
      <c r="C13625" t="s">
        <v>12</v>
      </c>
      <c r="D13625" t="s">
        <v>60</v>
      </c>
      <c r="E13625">
        <v>3</v>
      </c>
      <c r="F13625">
        <v>0.30740000000000001</v>
      </c>
      <c r="G13625">
        <v>74.900000000000006</v>
      </c>
      <c r="H13625">
        <v>420.24</v>
      </c>
    </row>
    <row r="13626" spans="1:8" x14ac:dyDescent="0.25">
      <c r="A13626" t="s">
        <v>59</v>
      </c>
      <c r="B13626">
        <v>2017</v>
      </c>
      <c r="C13626" t="s">
        <v>12</v>
      </c>
      <c r="D13626" t="s">
        <v>60</v>
      </c>
      <c r="E13626">
        <v>162</v>
      </c>
      <c r="F13626">
        <v>93.014600000000002</v>
      </c>
      <c r="G13626">
        <v>11746.24</v>
      </c>
      <c r="H13626">
        <v>8841.33</v>
      </c>
    </row>
    <row r="13627" spans="1:8" x14ac:dyDescent="0.25">
      <c r="A13627" t="s">
        <v>59</v>
      </c>
      <c r="B13627">
        <v>2017</v>
      </c>
      <c r="C13627" t="s">
        <v>12</v>
      </c>
      <c r="D13627" t="s">
        <v>60</v>
      </c>
      <c r="E13627">
        <v>1</v>
      </c>
      <c r="F13627">
        <v>0</v>
      </c>
      <c r="G13627">
        <v>0.7</v>
      </c>
      <c r="H13627">
        <v>0</v>
      </c>
    </row>
    <row r="13628" spans="1:8" x14ac:dyDescent="0.25">
      <c r="A13628" t="s">
        <v>59</v>
      </c>
      <c r="B13628">
        <v>2017</v>
      </c>
      <c r="C13628" t="s">
        <v>12</v>
      </c>
      <c r="D13628" t="s">
        <v>60</v>
      </c>
      <c r="E13628">
        <v>58</v>
      </c>
      <c r="F13628">
        <v>331.54084</v>
      </c>
      <c r="G13628">
        <v>22759.55</v>
      </c>
      <c r="H13628">
        <v>29184.2</v>
      </c>
    </row>
    <row r="13629" spans="1:8" x14ac:dyDescent="0.25">
      <c r="A13629" t="s">
        <v>59</v>
      </c>
      <c r="B13629">
        <v>2017</v>
      </c>
      <c r="C13629" t="s">
        <v>12</v>
      </c>
      <c r="D13629" t="s">
        <v>60</v>
      </c>
      <c r="E13629">
        <v>56</v>
      </c>
      <c r="F13629">
        <v>86.019139999999993</v>
      </c>
      <c r="G13629">
        <v>7497.22</v>
      </c>
      <c r="H13629">
        <v>6109.11</v>
      </c>
    </row>
    <row r="13630" spans="1:8" x14ac:dyDescent="0.25">
      <c r="A13630" t="s">
        <v>59</v>
      </c>
      <c r="B13630">
        <v>2017</v>
      </c>
      <c r="C13630" t="s">
        <v>12</v>
      </c>
      <c r="D13630" t="s">
        <v>60</v>
      </c>
      <c r="E13630">
        <v>562</v>
      </c>
      <c r="F13630">
        <v>307.72280000000001</v>
      </c>
      <c r="G13630">
        <v>23443.61</v>
      </c>
      <c r="H13630">
        <v>15177.14</v>
      </c>
    </row>
    <row r="13631" spans="1:8" x14ac:dyDescent="0.25">
      <c r="A13631" t="s">
        <v>59</v>
      </c>
      <c r="B13631">
        <v>2017</v>
      </c>
      <c r="C13631" t="s">
        <v>12</v>
      </c>
      <c r="D13631" t="s">
        <v>60</v>
      </c>
      <c r="E13631">
        <v>4</v>
      </c>
      <c r="F13631">
        <v>8.4019999999999992</v>
      </c>
      <c r="G13631">
        <v>859.14</v>
      </c>
      <c r="H13631">
        <v>0</v>
      </c>
    </row>
    <row r="13632" spans="1:8" x14ac:dyDescent="0.25">
      <c r="A13632" t="s">
        <v>59</v>
      </c>
      <c r="B13632">
        <v>2017</v>
      </c>
      <c r="C13632" t="s">
        <v>12</v>
      </c>
      <c r="D13632" t="s">
        <v>60</v>
      </c>
      <c r="E13632">
        <v>19</v>
      </c>
      <c r="F13632">
        <v>91.044820000000001</v>
      </c>
      <c r="G13632">
        <v>6969.04</v>
      </c>
      <c r="H13632">
        <v>10846.8</v>
      </c>
    </row>
    <row r="13633" spans="1:8" x14ac:dyDescent="0.25">
      <c r="A13633" t="s">
        <v>59</v>
      </c>
      <c r="B13633">
        <v>2017</v>
      </c>
      <c r="C13633" t="s">
        <v>12</v>
      </c>
      <c r="D13633" t="s">
        <v>60</v>
      </c>
      <c r="E13633">
        <v>26</v>
      </c>
      <c r="F13633">
        <v>36.176020000000001</v>
      </c>
      <c r="G13633">
        <v>3117.93</v>
      </c>
      <c r="H13633">
        <v>1913.79</v>
      </c>
    </row>
    <row r="13634" spans="1:8" x14ac:dyDescent="0.25">
      <c r="A13634" t="s">
        <v>59</v>
      </c>
      <c r="B13634">
        <v>2017</v>
      </c>
      <c r="C13634" t="s">
        <v>12</v>
      </c>
      <c r="D13634" t="s">
        <v>60</v>
      </c>
      <c r="E13634">
        <v>233</v>
      </c>
      <c r="F13634">
        <v>130.58529999999999</v>
      </c>
      <c r="G13634">
        <v>9639.2900000000009</v>
      </c>
      <c r="H13634">
        <v>2478.2600000000002</v>
      </c>
    </row>
    <row r="13635" spans="1:8" x14ac:dyDescent="0.25">
      <c r="A13635" t="s">
        <v>59</v>
      </c>
      <c r="B13635">
        <v>2017</v>
      </c>
      <c r="C13635" t="s">
        <v>12</v>
      </c>
      <c r="D13635" t="s">
        <v>64</v>
      </c>
      <c r="E13635">
        <v>1</v>
      </c>
      <c r="F13635">
        <v>19770.335144000001</v>
      </c>
      <c r="G13635">
        <v>1460719.44</v>
      </c>
      <c r="H13635">
        <v>1592430.85</v>
      </c>
    </row>
    <row r="13636" spans="1:8" x14ac:dyDescent="0.25">
      <c r="A13636" t="s">
        <v>59</v>
      </c>
      <c r="B13636">
        <v>2017</v>
      </c>
      <c r="C13636" t="s">
        <v>12</v>
      </c>
      <c r="D13636" t="s">
        <v>60</v>
      </c>
      <c r="E13636">
        <v>0</v>
      </c>
      <c r="F13636">
        <v>0</v>
      </c>
      <c r="G13636">
        <v>0</v>
      </c>
      <c r="H13636">
        <v>0</v>
      </c>
    </row>
    <row r="13637" spans="1:8" x14ac:dyDescent="0.25">
      <c r="A13637" t="s">
        <v>59</v>
      </c>
      <c r="B13637">
        <v>2017</v>
      </c>
      <c r="C13637" t="s">
        <v>12</v>
      </c>
      <c r="D13637" t="s">
        <v>60</v>
      </c>
      <c r="E13637">
        <v>0</v>
      </c>
      <c r="F13637">
        <v>0</v>
      </c>
      <c r="G13637">
        <v>0</v>
      </c>
      <c r="H13637">
        <v>0</v>
      </c>
    </row>
    <row r="13638" spans="1:8" x14ac:dyDescent="0.25">
      <c r="A13638" t="s">
        <v>59</v>
      </c>
      <c r="B13638">
        <v>2017</v>
      </c>
      <c r="C13638" t="s">
        <v>10</v>
      </c>
      <c r="D13638" t="s">
        <v>62</v>
      </c>
      <c r="E13638">
        <v>4</v>
      </c>
      <c r="F13638">
        <v>497.61</v>
      </c>
      <c r="G13638">
        <v>48868.58</v>
      </c>
      <c r="H13638">
        <v>49860.42</v>
      </c>
    </row>
    <row r="13639" spans="1:8" x14ac:dyDescent="0.25">
      <c r="A13639" t="s">
        <v>59</v>
      </c>
      <c r="B13639">
        <v>2017</v>
      </c>
      <c r="C13639" t="s">
        <v>10</v>
      </c>
      <c r="D13639" t="s">
        <v>62</v>
      </c>
      <c r="E13639">
        <v>0</v>
      </c>
      <c r="F13639">
        <v>0</v>
      </c>
      <c r="G13639">
        <v>0</v>
      </c>
      <c r="H13639">
        <v>0</v>
      </c>
    </row>
    <row r="13640" spans="1:8" x14ac:dyDescent="0.25">
      <c r="A13640" t="s">
        <v>59</v>
      </c>
      <c r="B13640">
        <v>2017</v>
      </c>
      <c r="C13640" t="s">
        <v>10</v>
      </c>
      <c r="D13640" t="s">
        <v>60</v>
      </c>
      <c r="E13640">
        <v>0</v>
      </c>
      <c r="F13640">
        <v>0</v>
      </c>
      <c r="G13640">
        <v>0</v>
      </c>
      <c r="H13640">
        <v>0</v>
      </c>
    </row>
    <row r="13641" spans="1:8" x14ac:dyDescent="0.25">
      <c r="A13641" t="s">
        <v>59</v>
      </c>
      <c r="B13641">
        <v>2017</v>
      </c>
      <c r="C13641" t="s">
        <v>10</v>
      </c>
      <c r="D13641" t="s">
        <v>60</v>
      </c>
      <c r="E13641">
        <v>0</v>
      </c>
      <c r="F13641">
        <v>0</v>
      </c>
      <c r="G13641">
        <v>0</v>
      </c>
      <c r="H13641">
        <v>0</v>
      </c>
    </row>
    <row r="13642" spans="1:8" x14ac:dyDescent="0.25">
      <c r="A13642" t="s">
        <v>59</v>
      </c>
      <c r="B13642">
        <v>2017</v>
      </c>
      <c r="C13642" t="s">
        <v>10</v>
      </c>
      <c r="D13642" t="s">
        <v>60</v>
      </c>
      <c r="E13642">
        <v>0</v>
      </c>
      <c r="F13642">
        <v>0</v>
      </c>
      <c r="G13642">
        <v>0</v>
      </c>
      <c r="H13642">
        <v>0</v>
      </c>
    </row>
    <row r="13643" spans="1:8" x14ac:dyDescent="0.25">
      <c r="A13643" t="s">
        <v>59</v>
      </c>
      <c r="B13643">
        <v>2017</v>
      </c>
      <c r="C13643" t="s">
        <v>10</v>
      </c>
      <c r="D13643" t="s">
        <v>60</v>
      </c>
      <c r="E13643">
        <v>14</v>
      </c>
      <c r="F13643">
        <v>863.55</v>
      </c>
      <c r="G13643">
        <v>56870.400000000001</v>
      </c>
      <c r="H13643">
        <v>59121.48</v>
      </c>
    </row>
    <row r="13644" spans="1:8" x14ac:dyDescent="0.25">
      <c r="A13644" t="s">
        <v>59</v>
      </c>
      <c r="B13644">
        <v>2017</v>
      </c>
      <c r="C13644" t="s">
        <v>10</v>
      </c>
      <c r="D13644" t="s">
        <v>60</v>
      </c>
      <c r="E13644">
        <v>0</v>
      </c>
      <c r="F13644">
        <v>0</v>
      </c>
      <c r="G13644">
        <v>0</v>
      </c>
      <c r="H13644">
        <v>0</v>
      </c>
    </row>
    <row r="13645" spans="1:8" x14ac:dyDescent="0.25">
      <c r="A13645" t="s">
        <v>59</v>
      </c>
      <c r="B13645">
        <v>2017</v>
      </c>
      <c r="C13645" t="s">
        <v>10</v>
      </c>
      <c r="D13645" t="s">
        <v>60</v>
      </c>
      <c r="E13645">
        <v>21</v>
      </c>
      <c r="F13645">
        <v>2241.39</v>
      </c>
      <c r="G13645">
        <v>144186.4</v>
      </c>
      <c r="H13645">
        <v>177510.78</v>
      </c>
    </row>
    <row r="13646" spans="1:8" x14ac:dyDescent="0.25">
      <c r="A13646" t="s">
        <v>59</v>
      </c>
      <c r="B13646">
        <v>2017</v>
      </c>
      <c r="C13646" t="s">
        <v>10</v>
      </c>
      <c r="D13646" t="s">
        <v>60</v>
      </c>
      <c r="E13646">
        <v>1</v>
      </c>
      <c r="F13646">
        <v>0.53</v>
      </c>
      <c r="G13646">
        <v>50.24</v>
      </c>
      <c r="H13646">
        <v>0</v>
      </c>
    </row>
    <row r="13647" spans="1:8" x14ac:dyDescent="0.25">
      <c r="A13647" t="s">
        <v>59</v>
      </c>
      <c r="B13647">
        <v>2017</v>
      </c>
      <c r="C13647" t="s">
        <v>10</v>
      </c>
      <c r="D13647" t="s">
        <v>60</v>
      </c>
      <c r="E13647">
        <v>0</v>
      </c>
      <c r="F13647">
        <v>0</v>
      </c>
      <c r="G13647">
        <v>0</v>
      </c>
      <c r="H13647">
        <v>0</v>
      </c>
    </row>
    <row r="13648" spans="1:8" x14ac:dyDescent="0.25">
      <c r="A13648" t="s">
        <v>59</v>
      </c>
      <c r="B13648">
        <v>2017</v>
      </c>
      <c r="C13648" t="s">
        <v>10</v>
      </c>
      <c r="D13648" t="s">
        <v>60</v>
      </c>
      <c r="E13648">
        <v>0</v>
      </c>
      <c r="F13648">
        <v>0</v>
      </c>
      <c r="G13648">
        <v>0</v>
      </c>
      <c r="H13648">
        <v>0</v>
      </c>
    </row>
    <row r="13649" spans="1:8" x14ac:dyDescent="0.25">
      <c r="A13649" t="s">
        <v>59</v>
      </c>
      <c r="B13649">
        <v>2017</v>
      </c>
      <c r="C13649" t="s">
        <v>10</v>
      </c>
      <c r="D13649" t="s">
        <v>60</v>
      </c>
      <c r="E13649">
        <v>0</v>
      </c>
      <c r="F13649">
        <v>0</v>
      </c>
      <c r="G13649">
        <v>0</v>
      </c>
      <c r="H13649">
        <v>0</v>
      </c>
    </row>
    <row r="13650" spans="1:8" x14ac:dyDescent="0.25">
      <c r="A13650" t="s">
        <v>59</v>
      </c>
      <c r="B13650">
        <v>2017</v>
      </c>
      <c r="C13650" t="s">
        <v>10</v>
      </c>
      <c r="D13650" t="s">
        <v>63</v>
      </c>
      <c r="E13650">
        <v>7</v>
      </c>
      <c r="F13650">
        <v>0.68</v>
      </c>
      <c r="G13650">
        <v>65.290000000000006</v>
      </c>
      <c r="H13650">
        <v>51.34</v>
      </c>
    </row>
    <row r="13651" spans="1:8" x14ac:dyDescent="0.25">
      <c r="A13651" t="s">
        <v>59</v>
      </c>
      <c r="B13651">
        <v>2017</v>
      </c>
      <c r="C13651" t="s">
        <v>10</v>
      </c>
      <c r="D13651" t="s">
        <v>60</v>
      </c>
      <c r="E13651">
        <v>0</v>
      </c>
      <c r="F13651">
        <v>0</v>
      </c>
      <c r="G13651">
        <v>0</v>
      </c>
      <c r="H13651">
        <v>0</v>
      </c>
    </row>
    <row r="13652" spans="1:8" x14ac:dyDescent="0.25">
      <c r="A13652" t="s">
        <v>59</v>
      </c>
      <c r="B13652">
        <v>2017</v>
      </c>
      <c r="C13652" t="s">
        <v>10</v>
      </c>
      <c r="D13652" t="s">
        <v>60</v>
      </c>
      <c r="E13652">
        <v>7</v>
      </c>
      <c r="F13652">
        <v>48.26</v>
      </c>
      <c r="G13652">
        <v>4460.74</v>
      </c>
      <c r="H13652">
        <v>2235.4499999999998</v>
      </c>
    </row>
    <row r="13653" spans="1:8" x14ac:dyDescent="0.25">
      <c r="A13653" t="s">
        <v>59</v>
      </c>
      <c r="B13653">
        <v>2017</v>
      </c>
      <c r="C13653" t="s">
        <v>10</v>
      </c>
      <c r="D13653" t="s">
        <v>60</v>
      </c>
      <c r="E13653">
        <v>0</v>
      </c>
      <c r="F13653">
        <v>0</v>
      </c>
      <c r="G13653">
        <v>0</v>
      </c>
      <c r="H13653">
        <v>0</v>
      </c>
    </row>
    <row r="13654" spans="1:8" x14ac:dyDescent="0.25">
      <c r="A13654" t="s">
        <v>59</v>
      </c>
      <c r="B13654">
        <v>2017</v>
      </c>
      <c r="C13654" t="s">
        <v>10</v>
      </c>
      <c r="D13654" t="s">
        <v>60</v>
      </c>
      <c r="E13654">
        <v>2</v>
      </c>
      <c r="F13654">
        <v>7.0000000000000007E-2</v>
      </c>
      <c r="G13654">
        <v>7.72</v>
      </c>
      <c r="H13654">
        <v>7.57</v>
      </c>
    </row>
    <row r="13655" spans="1:8" x14ac:dyDescent="0.25">
      <c r="A13655" t="s">
        <v>59</v>
      </c>
      <c r="B13655">
        <v>2017</v>
      </c>
      <c r="C13655" t="s">
        <v>10</v>
      </c>
      <c r="D13655" t="s">
        <v>60</v>
      </c>
      <c r="E13655">
        <v>0</v>
      </c>
      <c r="F13655">
        <v>0</v>
      </c>
      <c r="G13655">
        <v>0</v>
      </c>
      <c r="H13655">
        <v>0</v>
      </c>
    </row>
    <row r="13656" spans="1:8" x14ac:dyDescent="0.25">
      <c r="A13656" t="s">
        <v>59</v>
      </c>
      <c r="B13656">
        <v>2017</v>
      </c>
      <c r="C13656" t="s">
        <v>10</v>
      </c>
      <c r="D13656" t="s">
        <v>60</v>
      </c>
      <c r="E13656">
        <v>17</v>
      </c>
      <c r="F13656">
        <v>5.93</v>
      </c>
      <c r="G13656">
        <v>497.63</v>
      </c>
      <c r="H13656">
        <v>456.79</v>
      </c>
    </row>
    <row r="13657" spans="1:8" x14ac:dyDescent="0.25">
      <c r="A13657" t="s">
        <v>59</v>
      </c>
      <c r="B13657">
        <v>2017</v>
      </c>
      <c r="C13657" t="s">
        <v>10</v>
      </c>
      <c r="D13657" t="s">
        <v>63</v>
      </c>
      <c r="E13657">
        <v>0</v>
      </c>
      <c r="F13657">
        <v>0</v>
      </c>
      <c r="G13657">
        <v>0</v>
      </c>
      <c r="H13657">
        <v>0</v>
      </c>
    </row>
    <row r="13658" spans="1:8" x14ac:dyDescent="0.25">
      <c r="A13658" t="s">
        <v>59</v>
      </c>
      <c r="B13658">
        <v>2017</v>
      </c>
      <c r="C13658" t="s">
        <v>10</v>
      </c>
      <c r="D13658" t="s">
        <v>60</v>
      </c>
      <c r="E13658">
        <v>0</v>
      </c>
      <c r="F13658">
        <v>0</v>
      </c>
      <c r="G13658">
        <v>0</v>
      </c>
      <c r="H13658">
        <v>0</v>
      </c>
    </row>
    <row r="13659" spans="1:8" x14ac:dyDescent="0.25">
      <c r="A13659" t="s">
        <v>59</v>
      </c>
      <c r="B13659">
        <v>2017</v>
      </c>
      <c r="C13659" t="s">
        <v>10</v>
      </c>
      <c r="D13659" t="s">
        <v>60</v>
      </c>
      <c r="E13659">
        <v>0</v>
      </c>
      <c r="F13659">
        <v>0</v>
      </c>
      <c r="G13659">
        <v>0</v>
      </c>
      <c r="H13659">
        <v>0</v>
      </c>
    </row>
    <row r="13660" spans="1:8" x14ac:dyDescent="0.25">
      <c r="A13660" t="s">
        <v>59</v>
      </c>
      <c r="B13660">
        <v>2017</v>
      </c>
      <c r="C13660" t="s">
        <v>10</v>
      </c>
      <c r="D13660" t="s">
        <v>60</v>
      </c>
      <c r="E13660">
        <v>0</v>
      </c>
      <c r="F13660">
        <v>0</v>
      </c>
      <c r="G13660">
        <v>0</v>
      </c>
      <c r="H13660">
        <v>0</v>
      </c>
    </row>
    <row r="13661" spans="1:8" x14ac:dyDescent="0.25">
      <c r="A13661" t="s">
        <v>59</v>
      </c>
      <c r="B13661">
        <v>2017</v>
      </c>
      <c r="C13661" t="s">
        <v>10</v>
      </c>
      <c r="D13661" t="s">
        <v>60</v>
      </c>
      <c r="E13661">
        <v>24</v>
      </c>
      <c r="F13661">
        <v>112.95</v>
      </c>
      <c r="G13661">
        <v>9964.0400000000009</v>
      </c>
      <c r="H13661">
        <v>11876.94</v>
      </c>
    </row>
    <row r="13662" spans="1:8" x14ac:dyDescent="0.25">
      <c r="A13662" t="s">
        <v>59</v>
      </c>
      <c r="B13662">
        <v>2017</v>
      </c>
      <c r="C13662" t="s">
        <v>10</v>
      </c>
      <c r="D13662" t="s">
        <v>60</v>
      </c>
      <c r="E13662">
        <v>0</v>
      </c>
      <c r="F13662">
        <v>0</v>
      </c>
      <c r="G13662">
        <v>0</v>
      </c>
      <c r="H13662">
        <v>0</v>
      </c>
    </row>
    <row r="13663" spans="1:8" x14ac:dyDescent="0.25">
      <c r="A13663" t="s">
        <v>59</v>
      </c>
      <c r="B13663">
        <v>2017</v>
      </c>
      <c r="C13663" t="s">
        <v>10</v>
      </c>
      <c r="D13663" t="s">
        <v>63</v>
      </c>
      <c r="E13663">
        <v>0</v>
      </c>
      <c r="F13663">
        <v>0</v>
      </c>
      <c r="G13663">
        <v>0</v>
      </c>
      <c r="H13663">
        <v>0</v>
      </c>
    </row>
    <row r="13664" spans="1:8" x14ac:dyDescent="0.25">
      <c r="A13664" t="s">
        <v>59</v>
      </c>
      <c r="B13664">
        <v>2017</v>
      </c>
      <c r="C13664" t="s">
        <v>10</v>
      </c>
      <c r="D13664" t="s">
        <v>64</v>
      </c>
      <c r="E13664">
        <v>0</v>
      </c>
      <c r="F13664">
        <v>-3.19</v>
      </c>
      <c r="G13664">
        <v>0</v>
      </c>
      <c r="H13664">
        <v>0</v>
      </c>
    </row>
    <row r="13665" spans="1:8" x14ac:dyDescent="0.25">
      <c r="A13665" t="s">
        <v>59</v>
      </c>
      <c r="B13665">
        <v>2017</v>
      </c>
      <c r="C13665" t="s">
        <v>10</v>
      </c>
      <c r="D13665" t="s">
        <v>61</v>
      </c>
      <c r="E13665">
        <v>7</v>
      </c>
      <c r="F13665">
        <v>79.05</v>
      </c>
      <c r="G13665">
        <v>7546.42</v>
      </c>
      <c r="H13665">
        <v>7546.42</v>
      </c>
    </row>
    <row r="13666" spans="1:8" x14ac:dyDescent="0.25">
      <c r="A13666" t="s">
        <v>59</v>
      </c>
      <c r="B13666">
        <v>2017</v>
      </c>
      <c r="C13666" t="s">
        <v>10</v>
      </c>
      <c r="D13666" t="s">
        <v>61</v>
      </c>
      <c r="E13666">
        <v>0</v>
      </c>
      <c r="F13666">
        <v>0</v>
      </c>
      <c r="G13666">
        <v>0</v>
      </c>
      <c r="H13666">
        <v>0</v>
      </c>
    </row>
    <row r="13667" spans="1:8" x14ac:dyDescent="0.25">
      <c r="A13667" t="s">
        <v>59</v>
      </c>
      <c r="B13667">
        <v>2017</v>
      </c>
      <c r="C13667" t="s">
        <v>10</v>
      </c>
      <c r="D13667" t="s">
        <v>61</v>
      </c>
      <c r="E13667">
        <v>4</v>
      </c>
      <c r="F13667">
        <v>3.87</v>
      </c>
      <c r="G13667">
        <v>373.4</v>
      </c>
      <c r="H13667">
        <v>505.54</v>
      </c>
    </row>
    <row r="13668" spans="1:8" x14ac:dyDescent="0.25">
      <c r="A13668" t="s">
        <v>59</v>
      </c>
      <c r="B13668">
        <v>2017</v>
      </c>
      <c r="C13668" t="s">
        <v>10</v>
      </c>
      <c r="D13668" t="s">
        <v>60</v>
      </c>
      <c r="E13668">
        <v>11</v>
      </c>
      <c r="F13668">
        <v>24.01</v>
      </c>
      <c r="G13668">
        <v>2444.02</v>
      </c>
      <c r="H13668">
        <v>4471.04</v>
      </c>
    </row>
    <row r="13669" spans="1:8" x14ac:dyDescent="0.25">
      <c r="A13669" t="s">
        <v>59</v>
      </c>
      <c r="B13669">
        <v>2017</v>
      </c>
      <c r="C13669" t="s">
        <v>10</v>
      </c>
      <c r="D13669" t="s">
        <v>60</v>
      </c>
      <c r="E13669">
        <v>501</v>
      </c>
      <c r="F13669">
        <v>5356.28</v>
      </c>
      <c r="G13669">
        <v>451268.99</v>
      </c>
      <c r="H13669">
        <v>459779.04</v>
      </c>
    </row>
    <row r="13670" spans="1:8" x14ac:dyDescent="0.25">
      <c r="A13670" t="s">
        <v>59</v>
      </c>
      <c r="B13670">
        <v>2017</v>
      </c>
      <c r="C13670" t="s">
        <v>10</v>
      </c>
      <c r="D13670" t="s">
        <v>60</v>
      </c>
      <c r="E13670">
        <v>435</v>
      </c>
      <c r="F13670">
        <v>572.6</v>
      </c>
      <c r="G13670">
        <v>69400.7</v>
      </c>
      <c r="H13670">
        <v>68762.210000000006</v>
      </c>
    </row>
    <row r="13671" spans="1:8" x14ac:dyDescent="0.25">
      <c r="A13671" t="s">
        <v>59</v>
      </c>
      <c r="B13671">
        <v>2017</v>
      </c>
      <c r="C13671" t="s">
        <v>10</v>
      </c>
      <c r="D13671" t="s">
        <v>60</v>
      </c>
      <c r="E13671">
        <v>3237</v>
      </c>
      <c r="F13671">
        <v>1310.28</v>
      </c>
      <c r="G13671">
        <v>115317.66</v>
      </c>
      <c r="H13671">
        <v>104605.55</v>
      </c>
    </row>
    <row r="13672" spans="1:8" x14ac:dyDescent="0.25">
      <c r="A13672" t="s">
        <v>59</v>
      </c>
      <c r="B13672">
        <v>2017</v>
      </c>
      <c r="C13672" t="s">
        <v>10</v>
      </c>
      <c r="D13672" t="s">
        <v>61</v>
      </c>
      <c r="E13672">
        <v>0</v>
      </c>
      <c r="F13672">
        <v>0</v>
      </c>
      <c r="G13672">
        <v>0</v>
      </c>
      <c r="H13672">
        <v>0</v>
      </c>
    </row>
    <row r="13673" spans="1:8" x14ac:dyDescent="0.25">
      <c r="A13673" t="s">
        <v>59</v>
      </c>
      <c r="B13673">
        <v>2017</v>
      </c>
      <c r="C13673" t="s">
        <v>10</v>
      </c>
      <c r="D13673" t="s">
        <v>60</v>
      </c>
      <c r="E13673">
        <v>0</v>
      </c>
      <c r="F13673">
        <v>0</v>
      </c>
      <c r="G13673">
        <v>0</v>
      </c>
      <c r="H13673">
        <v>0</v>
      </c>
    </row>
    <row r="13674" spans="1:8" x14ac:dyDescent="0.25">
      <c r="A13674" t="s">
        <v>59</v>
      </c>
      <c r="B13674">
        <v>2017</v>
      </c>
      <c r="C13674" t="s">
        <v>10</v>
      </c>
      <c r="D13674" t="s">
        <v>62</v>
      </c>
      <c r="E13674">
        <v>1</v>
      </c>
      <c r="F13674">
        <v>392.3</v>
      </c>
      <c r="G13674">
        <v>37242.06</v>
      </c>
      <c r="H13674">
        <v>37242.06</v>
      </c>
    </row>
    <row r="13675" spans="1:8" x14ac:dyDescent="0.25">
      <c r="A13675" t="s">
        <v>59</v>
      </c>
      <c r="B13675">
        <v>2017</v>
      </c>
      <c r="C13675" t="s">
        <v>10</v>
      </c>
      <c r="D13675" t="s">
        <v>60</v>
      </c>
      <c r="E13675">
        <v>0</v>
      </c>
      <c r="F13675">
        <v>0</v>
      </c>
      <c r="G13675">
        <v>0</v>
      </c>
      <c r="H13675">
        <v>0</v>
      </c>
    </row>
    <row r="13676" spans="1:8" x14ac:dyDescent="0.25">
      <c r="A13676" t="s">
        <v>59</v>
      </c>
      <c r="B13676">
        <v>2017</v>
      </c>
      <c r="C13676" t="s">
        <v>10</v>
      </c>
      <c r="D13676" t="s">
        <v>60</v>
      </c>
      <c r="E13676">
        <v>0</v>
      </c>
      <c r="F13676">
        <v>0</v>
      </c>
      <c r="G13676">
        <v>0</v>
      </c>
      <c r="H13676">
        <v>0</v>
      </c>
    </row>
    <row r="13677" spans="1:8" x14ac:dyDescent="0.25">
      <c r="A13677" t="s">
        <v>59</v>
      </c>
      <c r="B13677">
        <v>2017</v>
      </c>
      <c r="C13677" t="s">
        <v>10</v>
      </c>
      <c r="D13677" t="s">
        <v>60</v>
      </c>
      <c r="E13677">
        <v>0</v>
      </c>
      <c r="F13677">
        <v>0</v>
      </c>
      <c r="G13677">
        <v>0</v>
      </c>
      <c r="H13677">
        <v>0</v>
      </c>
    </row>
    <row r="13678" spans="1:8" x14ac:dyDescent="0.25">
      <c r="A13678" t="s">
        <v>59</v>
      </c>
      <c r="B13678">
        <v>2017</v>
      </c>
      <c r="C13678" t="s">
        <v>10</v>
      </c>
      <c r="D13678" t="s">
        <v>60</v>
      </c>
      <c r="E13678">
        <v>0</v>
      </c>
      <c r="F13678">
        <v>-12.38</v>
      </c>
      <c r="G13678">
        <v>-22608.51</v>
      </c>
      <c r="H13678">
        <v>19212.55</v>
      </c>
    </row>
    <row r="13679" spans="1:8" x14ac:dyDescent="0.25">
      <c r="A13679" t="s">
        <v>59</v>
      </c>
      <c r="B13679">
        <v>2017</v>
      </c>
      <c r="C13679" t="s">
        <v>10</v>
      </c>
      <c r="D13679" t="s">
        <v>61</v>
      </c>
      <c r="E13679">
        <v>5</v>
      </c>
      <c r="F13679">
        <v>20084.46</v>
      </c>
      <c r="G13679">
        <v>1703221.68</v>
      </c>
      <c r="H13679">
        <v>1708472.79</v>
      </c>
    </row>
    <row r="13680" spans="1:8" x14ac:dyDescent="0.25">
      <c r="A13680" t="s">
        <v>59</v>
      </c>
      <c r="B13680">
        <v>2017</v>
      </c>
      <c r="C13680" t="s">
        <v>10</v>
      </c>
      <c r="D13680" t="s">
        <v>60</v>
      </c>
      <c r="E13680">
        <v>0</v>
      </c>
      <c r="F13680">
        <v>0</v>
      </c>
      <c r="G13680">
        <v>0</v>
      </c>
      <c r="H13680">
        <v>0</v>
      </c>
    </row>
    <row r="13681" spans="1:8" x14ac:dyDescent="0.25">
      <c r="A13681" t="s">
        <v>59</v>
      </c>
      <c r="B13681">
        <v>2017</v>
      </c>
      <c r="C13681" t="s">
        <v>10</v>
      </c>
      <c r="D13681" t="s">
        <v>60</v>
      </c>
      <c r="E13681">
        <v>0</v>
      </c>
      <c r="F13681">
        <v>0</v>
      </c>
      <c r="G13681">
        <v>0</v>
      </c>
      <c r="H13681">
        <v>0</v>
      </c>
    </row>
    <row r="13682" spans="1:8" x14ac:dyDescent="0.25">
      <c r="A13682" t="s">
        <v>59</v>
      </c>
      <c r="B13682">
        <v>2017</v>
      </c>
      <c r="C13682" t="s">
        <v>10</v>
      </c>
      <c r="D13682" t="s">
        <v>60</v>
      </c>
      <c r="E13682">
        <v>0</v>
      </c>
      <c r="F13682">
        <v>0</v>
      </c>
      <c r="G13682">
        <v>0</v>
      </c>
      <c r="H13682">
        <v>0</v>
      </c>
    </row>
    <row r="13683" spans="1:8" x14ac:dyDescent="0.25">
      <c r="A13683" t="s">
        <v>59</v>
      </c>
      <c r="B13683">
        <v>2017</v>
      </c>
      <c r="C13683" t="s">
        <v>10</v>
      </c>
      <c r="D13683" t="s">
        <v>60</v>
      </c>
      <c r="E13683">
        <v>0</v>
      </c>
      <c r="F13683">
        <v>0</v>
      </c>
      <c r="G13683">
        <v>0</v>
      </c>
      <c r="H13683">
        <v>0</v>
      </c>
    </row>
    <row r="13684" spans="1:8" x14ac:dyDescent="0.25">
      <c r="A13684" t="s">
        <v>59</v>
      </c>
      <c r="B13684">
        <v>2017</v>
      </c>
      <c r="C13684" t="s">
        <v>10</v>
      </c>
      <c r="D13684" t="s">
        <v>62</v>
      </c>
      <c r="E13684">
        <v>0</v>
      </c>
      <c r="F13684">
        <v>-9.02</v>
      </c>
      <c r="G13684">
        <v>8695.75</v>
      </c>
      <c r="H13684">
        <v>56735.1</v>
      </c>
    </row>
    <row r="13685" spans="1:8" x14ac:dyDescent="0.25">
      <c r="A13685" t="s">
        <v>59</v>
      </c>
      <c r="B13685">
        <v>2017</v>
      </c>
      <c r="C13685" t="s">
        <v>10</v>
      </c>
      <c r="D13685" t="s">
        <v>60</v>
      </c>
      <c r="E13685">
        <v>0</v>
      </c>
      <c r="F13685">
        <v>0</v>
      </c>
      <c r="G13685">
        <v>0</v>
      </c>
      <c r="H13685">
        <v>0</v>
      </c>
    </row>
    <row r="13686" spans="1:8" x14ac:dyDescent="0.25">
      <c r="A13686" t="s">
        <v>59</v>
      </c>
      <c r="B13686">
        <v>2017</v>
      </c>
      <c r="C13686" t="s">
        <v>10</v>
      </c>
      <c r="D13686" t="s">
        <v>60</v>
      </c>
      <c r="E13686">
        <v>0</v>
      </c>
      <c r="F13686">
        <v>0</v>
      </c>
      <c r="G13686">
        <v>0</v>
      </c>
      <c r="H13686">
        <v>0</v>
      </c>
    </row>
    <row r="13687" spans="1:8" x14ac:dyDescent="0.25">
      <c r="A13687" t="s">
        <v>59</v>
      </c>
      <c r="B13687">
        <v>2017</v>
      </c>
      <c r="C13687" t="s">
        <v>10</v>
      </c>
      <c r="D13687" t="s">
        <v>60</v>
      </c>
      <c r="E13687">
        <v>0</v>
      </c>
      <c r="F13687">
        <v>0</v>
      </c>
      <c r="G13687">
        <v>0</v>
      </c>
      <c r="H13687">
        <v>0</v>
      </c>
    </row>
    <row r="13688" spans="1:8" x14ac:dyDescent="0.25">
      <c r="A13688" t="s">
        <v>59</v>
      </c>
      <c r="B13688">
        <v>2017</v>
      </c>
      <c r="C13688" t="s">
        <v>10</v>
      </c>
      <c r="D13688" t="s">
        <v>60</v>
      </c>
      <c r="E13688">
        <v>1</v>
      </c>
      <c r="F13688">
        <v>186.12</v>
      </c>
      <c r="G13688">
        <v>11920.66</v>
      </c>
      <c r="H13688">
        <v>11920.66</v>
      </c>
    </row>
    <row r="13689" spans="1:8" x14ac:dyDescent="0.25">
      <c r="A13689" t="s">
        <v>59</v>
      </c>
      <c r="B13689">
        <v>2017</v>
      </c>
      <c r="C13689" t="s">
        <v>10</v>
      </c>
      <c r="D13689" t="s">
        <v>60</v>
      </c>
      <c r="E13689">
        <v>0</v>
      </c>
      <c r="F13689">
        <v>0</v>
      </c>
      <c r="G13689">
        <v>0</v>
      </c>
      <c r="H13689">
        <v>0</v>
      </c>
    </row>
    <row r="13690" spans="1:8" x14ac:dyDescent="0.25">
      <c r="A13690" t="s">
        <v>59</v>
      </c>
      <c r="B13690">
        <v>2017</v>
      </c>
      <c r="C13690" t="s">
        <v>10</v>
      </c>
      <c r="D13690" t="s">
        <v>60</v>
      </c>
      <c r="E13690">
        <v>0</v>
      </c>
      <c r="F13690">
        <v>0</v>
      </c>
      <c r="G13690">
        <v>0</v>
      </c>
      <c r="H13690">
        <v>0</v>
      </c>
    </row>
    <row r="13691" spans="1:8" x14ac:dyDescent="0.25">
      <c r="A13691" t="s">
        <v>59</v>
      </c>
      <c r="B13691">
        <v>2017</v>
      </c>
      <c r="C13691" t="s">
        <v>10</v>
      </c>
      <c r="D13691" t="s">
        <v>60</v>
      </c>
      <c r="E13691">
        <v>0</v>
      </c>
      <c r="F13691">
        <v>0</v>
      </c>
      <c r="G13691">
        <v>0</v>
      </c>
      <c r="H13691">
        <v>0</v>
      </c>
    </row>
    <row r="13692" spans="1:8" x14ac:dyDescent="0.25">
      <c r="A13692" t="s">
        <v>59</v>
      </c>
      <c r="B13692">
        <v>2017</v>
      </c>
      <c r="C13692" t="s">
        <v>10</v>
      </c>
      <c r="D13692" t="s">
        <v>61</v>
      </c>
      <c r="E13692">
        <v>0</v>
      </c>
      <c r="F13692">
        <v>-14.94</v>
      </c>
      <c r="G13692">
        <v>-7370.13</v>
      </c>
      <c r="H13692">
        <v>2202.02</v>
      </c>
    </row>
    <row r="13693" spans="1:8" x14ac:dyDescent="0.25">
      <c r="A13693" t="s">
        <v>59</v>
      </c>
      <c r="B13693">
        <v>2017</v>
      </c>
      <c r="C13693" t="s">
        <v>10</v>
      </c>
      <c r="D13693" t="s">
        <v>61</v>
      </c>
      <c r="E13693">
        <v>294</v>
      </c>
      <c r="F13693">
        <v>38957.07</v>
      </c>
      <c r="G13693">
        <v>3801411.87</v>
      </c>
      <c r="H13693">
        <v>3759752.98</v>
      </c>
    </row>
    <row r="13694" spans="1:8" x14ac:dyDescent="0.25">
      <c r="A13694" t="s">
        <v>59</v>
      </c>
      <c r="B13694">
        <v>2017</v>
      </c>
      <c r="C13694" t="s">
        <v>10</v>
      </c>
      <c r="D13694" t="s">
        <v>61</v>
      </c>
      <c r="E13694">
        <v>2</v>
      </c>
      <c r="F13694">
        <v>2.15</v>
      </c>
      <c r="G13694">
        <v>211.58</v>
      </c>
      <c r="H13694">
        <v>204.49</v>
      </c>
    </row>
    <row r="13695" spans="1:8" x14ac:dyDescent="0.25">
      <c r="A13695" t="s">
        <v>59</v>
      </c>
      <c r="B13695">
        <v>2017</v>
      </c>
      <c r="C13695" t="s">
        <v>10</v>
      </c>
      <c r="D13695" t="s">
        <v>60</v>
      </c>
      <c r="E13695">
        <v>0</v>
      </c>
      <c r="F13695">
        <v>0</v>
      </c>
      <c r="G13695">
        <v>0</v>
      </c>
      <c r="H13695">
        <v>0</v>
      </c>
    </row>
    <row r="13696" spans="1:8" x14ac:dyDescent="0.25">
      <c r="A13696" t="s">
        <v>59</v>
      </c>
      <c r="B13696">
        <v>2017</v>
      </c>
      <c r="C13696" t="s">
        <v>10</v>
      </c>
      <c r="D13696" t="s">
        <v>60</v>
      </c>
      <c r="E13696">
        <v>0</v>
      </c>
      <c r="F13696">
        <v>0</v>
      </c>
      <c r="G13696">
        <v>0</v>
      </c>
      <c r="H13696">
        <v>0</v>
      </c>
    </row>
    <row r="13697" spans="1:8" x14ac:dyDescent="0.25">
      <c r="A13697" t="s">
        <v>59</v>
      </c>
      <c r="B13697">
        <v>2017</v>
      </c>
      <c r="C13697" t="s">
        <v>10</v>
      </c>
      <c r="D13697" t="s">
        <v>60</v>
      </c>
      <c r="E13697">
        <v>0</v>
      </c>
      <c r="F13697">
        <v>0</v>
      </c>
      <c r="G13697">
        <v>0</v>
      </c>
      <c r="H13697">
        <v>0</v>
      </c>
    </row>
    <row r="13698" spans="1:8" x14ac:dyDescent="0.25">
      <c r="A13698" t="s">
        <v>59</v>
      </c>
      <c r="B13698">
        <v>2017</v>
      </c>
      <c r="C13698" t="s">
        <v>10</v>
      </c>
      <c r="D13698" t="s">
        <v>62</v>
      </c>
      <c r="E13698">
        <v>131</v>
      </c>
      <c r="F13698">
        <v>11173.66</v>
      </c>
      <c r="G13698">
        <v>1117829.3700000001</v>
      </c>
      <c r="H13698">
        <v>1117010.53</v>
      </c>
    </row>
    <row r="13699" spans="1:8" x14ac:dyDescent="0.25">
      <c r="A13699" t="s">
        <v>59</v>
      </c>
      <c r="B13699">
        <v>2017</v>
      </c>
      <c r="C13699" t="s">
        <v>10</v>
      </c>
      <c r="D13699" t="s">
        <v>62</v>
      </c>
      <c r="E13699">
        <v>8</v>
      </c>
      <c r="F13699">
        <v>18.59</v>
      </c>
      <c r="G13699">
        <v>2464.77</v>
      </c>
      <c r="H13699">
        <v>2945.18</v>
      </c>
    </row>
    <row r="13700" spans="1:8" x14ac:dyDescent="0.25">
      <c r="A13700" t="s">
        <v>59</v>
      </c>
      <c r="B13700">
        <v>2017</v>
      </c>
      <c r="C13700" t="s">
        <v>10</v>
      </c>
      <c r="D13700" t="s">
        <v>60</v>
      </c>
      <c r="E13700">
        <v>0</v>
      </c>
      <c r="F13700">
        <v>0</v>
      </c>
      <c r="G13700">
        <v>0</v>
      </c>
      <c r="H13700">
        <v>0</v>
      </c>
    </row>
    <row r="13701" spans="1:8" x14ac:dyDescent="0.25">
      <c r="A13701" t="s">
        <v>59</v>
      </c>
      <c r="B13701">
        <v>2017</v>
      </c>
      <c r="C13701" t="s">
        <v>10</v>
      </c>
      <c r="D13701" t="s">
        <v>60</v>
      </c>
      <c r="E13701">
        <v>0</v>
      </c>
      <c r="F13701">
        <v>0</v>
      </c>
      <c r="G13701">
        <v>0</v>
      </c>
      <c r="H13701">
        <v>0</v>
      </c>
    </row>
    <row r="13702" spans="1:8" x14ac:dyDescent="0.25">
      <c r="A13702" t="s">
        <v>59</v>
      </c>
      <c r="B13702">
        <v>2017</v>
      </c>
      <c r="C13702" t="s">
        <v>10</v>
      </c>
      <c r="D13702" t="s">
        <v>60</v>
      </c>
      <c r="E13702">
        <v>0</v>
      </c>
      <c r="F13702">
        <v>0</v>
      </c>
      <c r="G13702">
        <v>0</v>
      </c>
      <c r="H13702">
        <v>0</v>
      </c>
    </row>
    <row r="13703" spans="1:8" x14ac:dyDescent="0.25">
      <c r="A13703" t="s">
        <v>59</v>
      </c>
      <c r="B13703">
        <v>2017</v>
      </c>
      <c r="C13703" t="s">
        <v>10</v>
      </c>
      <c r="D13703" t="s">
        <v>60</v>
      </c>
      <c r="E13703">
        <v>0</v>
      </c>
      <c r="F13703">
        <v>0</v>
      </c>
      <c r="G13703">
        <v>0</v>
      </c>
      <c r="H13703">
        <v>0</v>
      </c>
    </row>
    <row r="13704" spans="1:8" x14ac:dyDescent="0.25">
      <c r="A13704" t="s">
        <v>59</v>
      </c>
      <c r="B13704">
        <v>2017</v>
      </c>
      <c r="C13704" t="s">
        <v>10</v>
      </c>
      <c r="D13704" t="s">
        <v>60</v>
      </c>
      <c r="E13704">
        <v>0</v>
      </c>
      <c r="F13704">
        <v>0</v>
      </c>
      <c r="G13704">
        <v>0</v>
      </c>
      <c r="H13704">
        <v>0</v>
      </c>
    </row>
    <row r="13705" spans="1:8" x14ac:dyDescent="0.25">
      <c r="A13705" t="s">
        <v>59</v>
      </c>
      <c r="B13705">
        <v>2017</v>
      </c>
      <c r="C13705" t="s">
        <v>10</v>
      </c>
      <c r="D13705" t="s">
        <v>60</v>
      </c>
      <c r="E13705">
        <v>13</v>
      </c>
      <c r="F13705">
        <v>1.77</v>
      </c>
      <c r="G13705">
        <v>468.29</v>
      </c>
      <c r="H13705">
        <v>288.17</v>
      </c>
    </row>
    <row r="13706" spans="1:8" x14ac:dyDescent="0.25">
      <c r="A13706" t="s">
        <v>59</v>
      </c>
      <c r="B13706">
        <v>2017</v>
      </c>
      <c r="C13706" t="s">
        <v>10</v>
      </c>
      <c r="D13706" t="s">
        <v>60</v>
      </c>
      <c r="E13706">
        <v>231</v>
      </c>
      <c r="F13706">
        <v>1726.67</v>
      </c>
      <c r="G13706">
        <v>148307.21</v>
      </c>
      <c r="H13706">
        <v>136364.57999999999</v>
      </c>
    </row>
    <row r="13707" spans="1:8" x14ac:dyDescent="0.25">
      <c r="A13707" t="s">
        <v>59</v>
      </c>
      <c r="B13707">
        <v>2017</v>
      </c>
      <c r="C13707" t="s">
        <v>10</v>
      </c>
      <c r="D13707" t="s">
        <v>60</v>
      </c>
      <c r="E13707">
        <v>0</v>
      </c>
      <c r="F13707">
        <v>0</v>
      </c>
      <c r="G13707">
        <v>0</v>
      </c>
      <c r="H13707">
        <v>0</v>
      </c>
    </row>
    <row r="13708" spans="1:8" x14ac:dyDescent="0.25">
      <c r="A13708" t="s">
        <v>59</v>
      </c>
      <c r="B13708">
        <v>2017</v>
      </c>
      <c r="C13708" t="s">
        <v>10</v>
      </c>
      <c r="D13708" t="s">
        <v>60</v>
      </c>
      <c r="E13708">
        <v>1028</v>
      </c>
      <c r="F13708">
        <v>1301.93</v>
      </c>
      <c r="G13708">
        <v>163653.18</v>
      </c>
      <c r="H13708">
        <v>143150.87</v>
      </c>
    </row>
    <row r="13709" spans="1:8" x14ac:dyDescent="0.25">
      <c r="A13709" t="s">
        <v>59</v>
      </c>
      <c r="B13709">
        <v>2017</v>
      </c>
      <c r="C13709" t="s">
        <v>10</v>
      </c>
      <c r="D13709" t="s">
        <v>60</v>
      </c>
      <c r="E13709">
        <v>7709</v>
      </c>
      <c r="F13709">
        <v>2130.83</v>
      </c>
      <c r="G13709">
        <v>184725.27</v>
      </c>
      <c r="H13709">
        <v>171713.93</v>
      </c>
    </row>
    <row r="13710" spans="1:8" x14ac:dyDescent="0.25">
      <c r="A13710" t="s">
        <v>59</v>
      </c>
      <c r="B13710">
        <v>2017</v>
      </c>
      <c r="C13710" t="s">
        <v>10</v>
      </c>
      <c r="D13710" t="s">
        <v>60</v>
      </c>
      <c r="E13710">
        <v>0</v>
      </c>
      <c r="F13710">
        <v>0</v>
      </c>
      <c r="G13710">
        <v>0</v>
      </c>
      <c r="H13710">
        <v>0</v>
      </c>
    </row>
    <row r="13711" spans="1:8" x14ac:dyDescent="0.25">
      <c r="A13711" t="s">
        <v>59</v>
      </c>
      <c r="B13711">
        <v>2017</v>
      </c>
      <c r="C13711" t="s">
        <v>10</v>
      </c>
      <c r="D13711" t="s">
        <v>60</v>
      </c>
      <c r="E13711">
        <v>39</v>
      </c>
      <c r="F13711">
        <v>24.91</v>
      </c>
      <c r="G13711">
        <v>1989.66</v>
      </c>
      <c r="H13711">
        <v>2065.62</v>
      </c>
    </row>
    <row r="13712" spans="1:8" x14ac:dyDescent="0.25">
      <c r="A13712" t="s">
        <v>59</v>
      </c>
      <c r="B13712">
        <v>2017</v>
      </c>
      <c r="C13712" t="s">
        <v>10</v>
      </c>
      <c r="D13712" t="s">
        <v>60</v>
      </c>
      <c r="E13712">
        <v>0</v>
      </c>
      <c r="F13712">
        <v>0</v>
      </c>
      <c r="G13712">
        <v>0</v>
      </c>
      <c r="H13712">
        <v>0</v>
      </c>
    </row>
    <row r="13713" spans="1:8" x14ac:dyDescent="0.25">
      <c r="A13713" t="s">
        <v>59</v>
      </c>
      <c r="B13713">
        <v>2017</v>
      </c>
      <c r="C13713" t="s">
        <v>10</v>
      </c>
      <c r="D13713" t="s">
        <v>60</v>
      </c>
      <c r="E13713">
        <v>0</v>
      </c>
      <c r="F13713">
        <v>0</v>
      </c>
      <c r="G13713">
        <v>0</v>
      </c>
      <c r="H13713">
        <v>0</v>
      </c>
    </row>
    <row r="13714" spans="1:8" x14ac:dyDescent="0.25">
      <c r="A13714" t="s">
        <v>59</v>
      </c>
      <c r="B13714">
        <v>2017</v>
      </c>
      <c r="C13714" t="s">
        <v>10</v>
      </c>
      <c r="D13714" t="s">
        <v>60</v>
      </c>
      <c r="E13714">
        <v>298</v>
      </c>
      <c r="F13714">
        <v>72.75</v>
      </c>
      <c r="G13714">
        <v>5259.37</v>
      </c>
      <c r="H13714">
        <v>5508.1</v>
      </c>
    </row>
    <row r="13715" spans="1:8" x14ac:dyDescent="0.25">
      <c r="A13715" t="s">
        <v>59</v>
      </c>
      <c r="B13715">
        <v>2017</v>
      </c>
      <c r="C13715" t="s">
        <v>10</v>
      </c>
      <c r="D13715" t="s">
        <v>60</v>
      </c>
      <c r="E13715">
        <v>292</v>
      </c>
      <c r="F13715">
        <v>131.74</v>
      </c>
      <c r="G13715">
        <v>9748.1299999999992</v>
      </c>
      <c r="H13715">
        <v>8756.09</v>
      </c>
    </row>
    <row r="13716" spans="1:8" x14ac:dyDescent="0.25">
      <c r="A13716" t="s">
        <v>59</v>
      </c>
      <c r="B13716">
        <v>2017</v>
      </c>
      <c r="C13716" t="s">
        <v>10</v>
      </c>
      <c r="D13716" t="s">
        <v>60</v>
      </c>
      <c r="E13716">
        <v>0</v>
      </c>
      <c r="F13716">
        <v>0</v>
      </c>
      <c r="G13716">
        <v>0</v>
      </c>
      <c r="H13716">
        <v>0</v>
      </c>
    </row>
    <row r="13717" spans="1:8" x14ac:dyDescent="0.25">
      <c r="A13717" t="s">
        <v>59</v>
      </c>
      <c r="B13717">
        <v>2017</v>
      </c>
      <c r="C13717" t="s">
        <v>10</v>
      </c>
      <c r="D13717" t="s">
        <v>60</v>
      </c>
      <c r="E13717">
        <v>0</v>
      </c>
      <c r="F13717">
        <v>0</v>
      </c>
      <c r="G13717">
        <v>0</v>
      </c>
      <c r="H13717">
        <v>0</v>
      </c>
    </row>
    <row r="13718" spans="1:8" x14ac:dyDescent="0.25">
      <c r="A13718" t="s">
        <v>59</v>
      </c>
      <c r="B13718">
        <v>2017</v>
      </c>
      <c r="C13718" t="s">
        <v>10</v>
      </c>
      <c r="D13718" t="s">
        <v>60</v>
      </c>
      <c r="E13718">
        <v>3</v>
      </c>
      <c r="F13718">
        <v>5.57</v>
      </c>
      <c r="G13718">
        <v>423.13</v>
      </c>
      <c r="H13718">
        <v>339.97</v>
      </c>
    </row>
    <row r="13719" spans="1:8" x14ac:dyDescent="0.25">
      <c r="A13719" t="s">
        <v>59</v>
      </c>
      <c r="B13719">
        <v>2017</v>
      </c>
      <c r="C13719" t="s">
        <v>10</v>
      </c>
      <c r="D13719" t="s">
        <v>60</v>
      </c>
      <c r="E13719">
        <v>0</v>
      </c>
      <c r="F13719">
        <v>0</v>
      </c>
      <c r="G13719">
        <v>0</v>
      </c>
      <c r="H13719">
        <v>0</v>
      </c>
    </row>
    <row r="13720" spans="1:8" x14ac:dyDescent="0.25">
      <c r="A13720" t="s">
        <v>59</v>
      </c>
      <c r="B13720">
        <v>2017</v>
      </c>
      <c r="C13720" t="s">
        <v>10</v>
      </c>
      <c r="D13720" t="s">
        <v>60</v>
      </c>
      <c r="E13720">
        <v>12</v>
      </c>
      <c r="F13720">
        <v>13.99</v>
      </c>
      <c r="G13720">
        <v>1308.3800000000001</v>
      </c>
      <c r="H13720">
        <v>1234.51</v>
      </c>
    </row>
    <row r="13721" spans="1:8" x14ac:dyDescent="0.25">
      <c r="A13721" t="s">
        <v>59</v>
      </c>
      <c r="B13721">
        <v>2017</v>
      </c>
      <c r="C13721" t="s">
        <v>10</v>
      </c>
      <c r="D13721" t="s">
        <v>60</v>
      </c>
      <c r="E13721">
        <v>39</v>
      </c>
      <c r="F13721">
        <v>55.53</v>
      </c>
      <c r="G13721">
        <v>4618.09</v>
      </c>
      <c r="H13721">
        <v>3448</v>
      </c>
    </row>
    <row r="13722" spans="1:8" x14ac:dyDescent="0.25">
      <c r="A13722" t="s">
        <v>59</v>
      </c>
      <c r="B13722">
        <v>2017</v>
      </c>
      <c r="C13722" t="s">
        <v>10</v>
      </c>
      <c r="D13722" t="s">
        <v>60</v>
      </c>
      <c r="E13722">
        <v>0</v>
      </c>
      <c r="F13722">
        <v>0</v>
      </c>
      <c r="G13722">
        <v>0</v>
      </c>
      <c r="H13722">
        <v>0</v>
      </c>
    </row>
    <row r="13723" spans="1:8" x14ac:dyDescent="0.25">
      <c r="A13723" t="s">
        <v>59</v>
      </c>
      <c r="B13723">
        <v>2017</v>
      </c>
      <c r="C13723" t="s">
        <v>10</v>
      </c>
      <c r="D13723" t="s">
        <v>63</v>
      </c>
      <c r="E13723">
        <v>148923</v>
      </c>
      <c r="F13723">
        <v>26366.335999999999</v>
      </c>
      <c r="G13723">
        <v>2002729.33</v>
      </c>
      <c r="H13723">
        <v>1652970.66</v>
      </c>
    </row>
    <row r="13724" spans="1:8" x14ac:dyDescent="0.25">
      <c r="A13724" t="s">
        <v>59</v>
      </c>
      <c r="B13724">
        <v>2017</v>
      </c>
      <c r="C13724" t="s">
        <v>10</v>
      </c>
      <c r="D13724" t="s">
        <v>63</v>
      </c>
      <c r="E13724">
        <v>28</v>
      </c>
      <c r="F13724">
        <v>4.6100000000000003</v>
      </c>
      <c r="G13724">
        <v>631.73</v>
      </c>
      <c r="H13724">
        <v>423.51</v>
      </c>
    </row>
    <row r="13725" spans="1:8" x14ac:dyDescent="0.25">
      <c r="A13725" t="s">
        <v>59</v>
      </c>
      <c r="B13725">
        <v>2017</v>
      </c>
      <c r="C13725" t="s">
        <v>10</v>
      </c>
      <c r="D13725" t="s">
        <v>63</v>
      </c>
      <c r="E13725">
        <v>802106</v>
      </c>
      <c r="F13725">
        <v>107615.99400000001</v>
      </c>
      <c r="G13725">
        <v>10480027.029999999</v>
      </c>
      <c r="H13725">
        <v>8832594.5899999999</v>
      </c>
    </row>
    <row r="13726" spans="1:8" x14ac:dyDescent="0.25">
      <c r="A13726" t="s">
        <v>59</v>
      </c>
      <c r="B13726">
        <v>2017</v>
      </c>
      <c r="C13726" t="s">
        <v>10</v>
      </c>
      <c r="D13726" t="s">
        <v>63</v>
      </c>
      <c r="E13726">
        <v>0</v>
      </c>
      <c r="F13726">
        <v>-436.96</v>
      </c>
      <c r="G13726">
        <v>-122702.38</v>
      </c>
      <c r="H13726">
        <v>25551.7</v>
      </c>
    </row>
    <row r="13727" spans="1:8" x14ac:dyDescent="0.25">
      <c r="A13727" t="s">
        <v>59</v>
      </c>
      <c r="B13727">
        <v>2017</v>
      </c>
      <c r="C13727" t="s">
        <v>10</v>
      </c>
      <c r="D13727" t="s">
        <v>64</v>
      </c>
      <c r="E13727">
        <v>0</v>
      </c>
      <c r="F13727">
        <v>0</v>
      </c>
      <c r="G13727">
        <v>0</v>
      </c>
      <c r="H13727">
        <v>0</v>
      </c>
    </row>
    <row r="13728" spans="1:8" x14ac:dyDescent="0.25">
      <c r="A13728" t="s">
        <v>59</v>
      </c>
      <c r="B13728">
        <v>2017</v>
      </c>
      <c r="C13728" t="s">
        <v>10</v>
      </c>
      <c r="D13728" t="s">
        <v>61</v>
      </c>
      <c r="E13728">
        <v>1499</v>
      </c>
      <c r="F13728">
        <v>13620</v>
      </c>
      <c r="G13728">
        <v>1359009.63</v>
      </c>
      <c r="H13728">
        <v>1307392.6000000001</v>
      </c>
    </row>
    <row r="13729" spans="1:8" x14ac:dyDescent="0.25">
      <c r="A13729" t="s">
        <v>59</v>
      </c>
      <c r="B13729">
        <v>2017</v>
      </c>
      <c r="C13729" t="s">
        <v>10</v>
      </c>
      <c r="D13729" t="s">
        <v>61</v>
      </c>
      <c r="E13729">
        <v>1368</v>
      </c>
      <c r="F13729">
        <v>1636.67</v>
      </c>
      <c r="G13729">
        <v>233519.4</v>
      </c>
      <c r="H13729">
        <v>207732.28</v>
      </c>
    </row>
    <row r="13730" spans="1:8" x14ac:dyDescent="0.25">
      <c r="A13730" t="s">
        <v>59</v>
      </c>
      <c r="B13730">
        <v>2017</v>
      </c>
      <c r="C13730" t="s">
        <v>10</v>
      </c>
      <c r="D13730" t="s">
        <v>61</v>
      </c>
      <c r="E13730">
        <v>10535</v>
      </c>
      <c r="F13730">
        <v>3258.85</v>
      </c>
      <c r="G13730">
        <v>293963.3</v>
      </c>
      <c r="H13730">
        <v>270747.62</v>
      </c>
    </row>
    <row r="13731" spans="1:8" x14ac:dyDescent="0.25">
      <c r="A13731" t="s">
        <v>59</v>
      </c>
      <c r="B13731">
        <v>2017</v>
      </c>
      <c r="C13731" t="s">
        <v>10</v>
      </c>
      <c r="D13731" t="s">
        <v>60</v>
      </c>
      <c r="E13731">
        <v>2</v>
      </c>
      <c r="F13731">
        <v>3.18</v>
      </c>
      <c r="G13731">
        <v>464.54</v>
      </c>
      <c r="H13731">
        <v>448.01</v>
      </c>
    </row>
    <row r="13732" spans="1:8" x14ac:dyDescent="0.25">
      <c r="A13732" t="s">
        <v>59</v>
      </c>
      <c r="B13732">
        <v>2017</v>
      </c>
      <c r="C13732" t="s">
        <v>10</v>
      </c>
      <c r="D13732" t="s">
        <v>60</v>
      </c>
      <c r="E13732">
        <v>29</v>
      </c>
      <c r="F13732">
        <v>64.97</v>
      </c>
      <c r="G13732">
        <v>5244.46</v>
      </c>
      <c r="H13732">
        <v>3988.85</v>
      </c>
    </row>
    <row r="13733" spans="1:8" x14ac:dyDescent="0.25">
      <c r="A13733" t="s">
        <v>59</v>
      </c>
      <c r="B13733">
        <v>2017</v>
      </c>
      <c r="C13733" t="s">
        <v>10</v>
      </c>
      <c r="D13733" t="s">
        <v>60</v>
      </c>
      <c r="E13733">
        <v>657</v>
      </c>
      <c r="F13733">
        <v>188.23</v>
      </c>
      <c r="G13733">
        <v>13345.48</v>
      </c>
      <c r="H13733">
        <v>12903.53</v>
      </c>
    </row>
    <row r="13734" spans="1:8" x14ac:dyDescent="0.25">
      <c r="A13734" t="s">
        <v>59</v>
      </c>
      <c r="B13734">
        <v>2017</v>
      </c>
      <c r="C13734" t="s">
        <v>10</v>
      </c>
      <c r="D13734" t="s">
        <v>62</v>
      </c>
      <c r="E13734">
        <v>2687</v>
      </c>
      <c r="F13734">
        <v>20575.509999999998</v>
      </c>
      <c r="G13734">
        <v>2004752.72</v>
      </c>
      <c r="H13734">
        <v>1842177.03</v>
      </c>
    </row>
    <row r="13735" spans="1:8" x14ac:dyDescent="0.25">
      <c r="A13735" t="s">
        <v>59</v>
      </c>
      <c r="B13735">
        <v>2017</v>
      </c>
      <c r="C13735" t="s">
        <v>10</v>
      </c>
      <c r="D13735" t="s">
        <v>62</v>
      </c>
      <c r="E13735">
        <v>5274</v>
      </c>
      <c r="F13735">
        <v>8771.61</v>
      </c>
      <c r="G13735">
        <v>1084735.47</v>
      </c>
      <c r="H13735">
        <v>1014775.7</v>
      </c>
    </row>
    <row r="13736" spans="1:8" x14ac:dyDescent="0.25">
      <c r="A13736" t="s">
        <v>59</v>
      </c>
      <c r="B13736">
        <v>2017</v>
      </c>
      <c r="C13736" t="s">
        <v>10</v>
      </c>
      <c r="D13736" t="s">
        <v>62</v>
      </c>
      <c r="E13736">
        <v>124554</v>
      </c>
      <c r="F13736">
        <v>31376.240000000002</v>
      </c>
      <c r="G13736">
        <v>3019718.46</v>
      </c>
      <c r="H13736">
        <v>2811633.03</v>
      </c>
    </row>
    <row r="13737" spans="1:8" x14ac:dyDescent="0.25">
      <c r="A13737" t="s">
        <v>59</v>
      </c>
      <c r="B13737">
        <v>2017</v>
      </c>
      <c r="C13737" t="s">
        <v>10</v>
      </c>
      <c r="D13737" t="s">
        <v>60</v>
      </c>
      <c r="E13737">
        <v>23</v>
      </c>
      <c r="F13737">
        <v>191.35</v>
      </c>
      <c r="G13737">
        <v>15177.61</v>
      </c>
      <c r="H13737">
        <v>16083.06</v>
      </c>
    </row>
    <row r="13738" spans="1:8" x14ac:dyDescent="0.25">
      <c r="A13738" t="s">
        <v>59</v>
      </c>
      <c r="B13738">
        <v>2017</v>
      </c>
      <c r="C13738" t="s">
        <v>10</v>
      </c>
      <c r="D13738" t="s">
        <v>60</v>
      </c>
      <c r="E13738">
        <v>62</v>
      </c>
      <c r="F13738">
        <v>98.6</v>
      </c>
      <c r="G13738">
        <v>10280.290000000001</v>
      </c>
      <c r="H13738">
        <v>10258.950000000001</v>
      </c>
    </row>
    <row r="13739" spans="1:8" x14ac:dyDescent="0.25">
      <c r="A13739" t="s">
        <v>59</v>
      </c>
      <c r="B13739">
        <v>2017</v>
      </c>
      <c r="C13739" t="s">
        <v>10</v>
      </c>
      <c r="D13739" t="s">
        <v>60</v>
      </c>
      <c r="E13739">
        <v>21</v>
      </c>
      <c r="F13739">
        <v>139.83000000000001</v>
      </c>
      <c r="G13739">
        <v>5607.78</v>
      </c>
      <c r="H13739">
        <v>5874.8</v>
      </c>
    </row>
    <row r="13740" spans="1:8" x14ac:dyDescent="0.25">
      <c r="A13740" t="s">
        <v>59</v>
      </c>
      <c r="B13740">
        <v>2017</v>
      </c>
      <c r="C13740" t="s">
        <v>10</v>
      </c>
      <c r="D13740" t="s">
        <v>60</v>
      </c>
      <c r="E13740">
        <v>39</v>
      </c>
      <c r="F13740">
        <v>262.07</v>
      </c>
      <c r="G13740">
        <v>17716.64</v>
      </c>
      <c r="H13740">
        <v>14621.58</v>
      </c>
    </row>
    <row r="13741" spans="1:8" x14ac:dyDescent="0.25">
      <c r="A13741" t="s">
        <v>59</v>
      </c>
      <c r="B13741">
        <v>2017</v>
      </c>
      <c r="C13741" t="s">
        <v>10</v>
      </c>
      <c r="D13741" t="s">
        <v>60</v>
      </c>
      <c r="E13741">
        <v>0</v>
      </c>
      <c r="F13741">
        <v>0</v>
      </c>
      <c r="G13741">
        <v>0</v>
      </c>
      <c r="H13741">
        <v>0</v>
      </c>
    </row>
    <row r="13742" spans="1:8" x14ac:dyDescent="0.25">
      <c r="A13742" t="s">
        <v>59</v>
      </c>
      <c r="B13742">
        <v>2017</v>
      </c>
      <c r="C13742" t="s">
        <v>10</v>
      </c>
      <c r="D13742" t="s">
        <v>60</v>
      </c>
      <c r="E13742">
        <v>0</v>
      </c>
      <c r="F13742">
        <v>0</v>
      </c>
      <c r="G13742">
        <v>0</v>
      </c>
      <c r="H13742">
        <v>0</v>
      </c>
    </row>
    <row r="13743" spans="1:8" x14ac:dyDescent="0.25">
      <c r="A13743" t="s">
        <v>59</v>
      </c>
      <c r="B13743">
        <v>2017</v>
      </c>
      <c r="C13743" t="s">
        <v>10</v>
      </c>
      <c r="D13743" t="s">
        <v>61</v>
      </c>
      <c r="E13743">
        <v>0</v>
      </c>
      <c r="F13743">
        <v>0</v>
      </c>
      <c r="G13743">
        <v>0</v>
      </c>
      <c r="H13743">
        <v>0</v>
      </c>
    </row>
    <row r="13744" spans="1:8" x14ac:dyDescent="0.25">
      <c r="A13744" t="s">
        <v>59</v>
      </c>
      <c r="B13744">
        <v>2017</v>
      </c>
      <c r="C13744" t="s">
        <v>10</v>
      </c>
      <c r="D13744" t="s">
        <v>60</v>
      </c>
      <c r="E13744">
        <v>0</v>
      </c>
      <c r="F13744">
        <v>0</v>
      </c>
      <c r="G13744">
        <v>0</v>
      </c>
      <c r="H13744">
        <v>0</v>
      </c>
    </row>
    <row r="13745" spans="1:8" x14ac:dyDescent="0.25">
      <c r="A13745" t="s">
        <v>59</v>
      </c>
      <c r="B13745">
        <v>2017</v>
      </c>
      <c r="C13745" t="s">
        <v>10</v>
      </c>
      <c r="D13745" t="s">
        <v>60</v>
      </c>
      <c r="E13745">
        <v>0</v>
      </c>
      <c r="F13745">
        <v>0</v>
      </c>
      <c r="G13745">
        <v>0</v>
      </c>
      <c r="H13745">
        <v>0</v>
      </c>
    </row>
    <row r="13746" spans="1:8" x14ac:dyDescent="0.25">
      <c r="A13746" t="s">
        <v>59</v>
      </c>
      <c r="B13746">
        <v>2017</v>
      </c>
      <c r="C13746" t="s">
        <v>10</v>
      </c>
      <c r="D13746" t="s">
        <v>60</v>
      </c>
      <c r="E13746">
        <v>0</v>
      </c>
      <c r="F13746">
        <v>0</v>
      </c>
      <c r="G13746">
        <v>0</v>
      </c>
      <c r="H13746">
        <v>0</v>
      </c>
    </row>
    <row r="13747" spans="1:8" x14ac:dyDescent="0.25">
      <c r="A13747" t="s">
        <v>59</v>
      </c>
      <c r="B13747">
        <v>2017</v>
      </c>
      <c r="C13747" t="s">
        <v>10</v>
      </c>
      <c r="D13747" t="s">
        <v>62</v>
      </c>
      <c r="E13747">
        <v>0</v>
      </c>
      <c r="F13747">
        <v>0</v>
      </c>
      <c r="G13747">
        <v>0</v>
      </c>
      <c r="H13747">
        <v>0</v>
      </c>
    </row>
    <row r="13748" spans="1:8" x14ac:dyDescent="0.25">
      <c r="A13748" t="s">
        <v>59</v>
      </c>
      <c r="B13748">
        <v>2017</v>
      </c>
      <c r="C13748" t="s">
        <v>10</v>
      </c>
      <c r="D13748" t="s">
        <v>60</v>
      </c>
      <c r="E13748">
        <v>0</v>
      </c>
      <c r="F13748">
        <v>0</v>
      </c>
      <c r="G13748">
        <v>0</v>
      </c>
      <c r="H13748">
        <v>0</v>
      </c>
    </row>
    <row r="13749" spans="1:8" x14ac:dyDescent="0.25">
      <c r="A13749" t="s">
        <v>59</v>
      </c>
      <c r="B13749">
        <v>2017</v>
      </c>
      <c r="C13749" t="s">
        <v>10</v>
      </c>
      <c r="D13749" t="s">
        <v>60</v>
      </c>
      <c r="E13749">
        <v>0</v>
      </c>
      <c r="F13749">
        <v>0</v>
      </c>
      <c r="G13749">
        <v>0</v>
      </c>
      <c r="H13749">
        <v>0</v>
      </c>
    </row>
    <row r="13750" spans="1:8" x14ac:dyDescent="0.25">
      <c r="A13750" t="s">
        <v>59</v>
      </c>
      <c r="B13750">
        <v>2017</v>
      </c>
      <c r="C13750" t="s">
        <v>10</v>
      </c>
      <c r="D13750" t="s">
        <v>60</v>
      </c>
      <c r="E13750">
        <v>0</v>
      </c>
      <c r="F13750">
        <v>0</v>
      </c>
      <c r="G13750">
        <v>0</v>
      </c>
      <c r="H13750">
        <v>0</v>
      </c>
    </row>
    <row r="13751" spans="1:8" x14ac:dyDescent="0.25">
      <c r="A13751" t="s">
        <v>59</v>
      </c>
      <c r="B13751">
        <v>2017</v>
      </c>
      <c r="C13751" t="s">
        <v>10</v>
      </c>
      <c r="D13751" t="s">
        <v>60</v>
      </c>
      <c r="E13751">
        <v>0</v>
      </c>
      <c r="F13751">
        <v>-9.4700000000000006</v>
      </c>
      <c r="G13751">
        <v>-16568.599999999999</v>
      </c>
      <c r="H13751">
        <v>2674.53</v>
      </c>
    </row>
    <row r="13752" spans="1:8" x14ac:dyDescent="0.25">
      <c r="A13752" t="s">
        <v>59</v>
      </c>
      <c r="B13752">
        <v>2017</v>
      </c>
      <c r="C13752" t="s">
        <v>10</v>
      </c>
      <c r="D13752" t="s">
        <v>60</v>
      </c>
      <c r="E13752">
        <v>0</v>
      </c>
      <c r="F13752">
        <v>0</v>
      </c>
      <c r="G13752">
        <v>0</v>
      </c>
      <c r="H13752">
        <v>0</v>
      </c>
    </row>
    <row r="13753" spans="1:8" x14ac:dyDescent="0.25">
      <c r="A13753" t="s">
        <v>59</v>
      </c>
      <c r="B13753">
        <v>2017</v>
      </c>
      <c r="C13753" t="s">
        <v>10</v>
      </c>
      <c r="D13753" t="s">
        <v>60</v>
      </c>
      <c r="E13753">
        <v>2</v>
      </c>
      <c r="F13753">
        <v>0.08</v>
      </c>
      <c r="G13753">
        <v>6.29</v>
      </c>
      <c r="H13753">
        <v>6.15</v>
      </c>
    </row>
    <row r="13754" spans="1:8" x14ac:dyDescent="0.25">
      <c r="A13754" t="s">
        <v>59</v>
      </c>
      <c r="B13754">
        <v>2017</v>
      </c>
      <c r="C13754" t="s">
        <v>10</v>
      </c>
      <c r="D13754" t="s">
        <v>62</v>
      </c>
      <c r="E13754">
        <v>30</v>
      </c>
      <c r="F13754">
        <v>268.89999999999998</v>
      </c>
      <c r="G13754">
        <v>24854.78</v>
      </c>
      <c r="H13754">
        <v>22402.12</v>
      </c>
    </row>
    <row r="13755" spans="1:8" x14ac:dyDescent="0.25">
      <c r="A13755" t="s">
        <v>59</v>
      </c>
      <c r="B13755">
        <v>2017</v>
      </c>
      <c r="C13755" t="s">
        <v>10</v>
      </c>
      <c r="D13755" t="s">
        <v>62</v>
      </c>
      <c r="E13755">
        <v>34</v>
      </c>
      <c r="F13755">
        <v>41.95</v>
      </c>
      <c r="G13755">
        <v>5558.53</v>
      </c>
      <c r="H13755">
        <v>5316.79</v>
      </c>
    </row>
    <row r="13756" spans="1:8" x14ac:dyDescent="0.25">
      <c r="A13756" t="s">
        <v>59</v>
      </c>
      <c r="B13756">
        <v>2017</v>
      </c>
      <c r="C13756" t="s">
        <v>10</v>
      </c>
      <c r="D13756" t="s">
        <v>62</v>
      </c>
      <c r="E13756">
        <v>189</v>
      </c>
      <c r="F13756">
        <v>80.83</v>
      </c>
      <c r="G13756">
        <v>7902.55</v>
      </c>
      <c r="H13756">
        <v>6389.91</v>
      </c>
    </row>
    <row r="13757" spans="1:8" x14ac:dyDescent="0.25">
      <c r="A13757" t="s">
        <v>59</v>
      </c>
      <c r="B13757">
        <v>2017</v>
      </c>
      <c r="C13757" t="s">
        <v>10</v>
      </c>
      <c r="D13757" t="s">
        <v>60</v>
      </c>
      <c r="E13757">
        <v>62</v>
      </c>
      <c r="F13757">
        <v>379.87</v>
      </c>
      <c r="G13757">
        <v>25020.92</v>
      </c>
      <c r="H13757">
        <v>30315.29</v>
      </c>
    </row>
    <row r="13758" spans="1:8" x14ac:dyDescent="0.25">
      <c r="A13758" t="s">
        <v>59</v>
      </c>
      <c r="B13758">
        <v>2017</v>
      </c>
      <c r="C13758" t="s">
        <v>10</v>
      </c>
      <c r="D13758" t="s">
        <v>60</v>
      </c>
      <c r="E13758">
        <v>1</v>
      </c>
      <c r="F13758">
        <v>0.22</v>
      </c>
      <c r="G13758">
        <v>14.23</v>
      </c>
      <c r="H13758">
        <v>0</v>
      </c>
    </row>
    <row r="13759" spans="1:8" x14ac:dyDescent="0.25">
      <c r="A13759" t="s">
        <v>59</v>
      </c>
      <c r="B13759">
        <v>2017</v>
      </c>
      <c r="C13759" t="s">
        <v>10</v>
      </c>
      <c r="D13759" t="s">
        <v>61</v>
      </c>
      <c r="E13759">
        <v>0</v>
      </c>
      <c r="F13759">
        <v>0</v>
      </c>
      <c r="G13759">
        <v>0</v>
      </c>
      <c r="H13759">
        <v>0</v>
      </c>
    </row>
    <row r="13760" spans="1:8" x14ac:dyDescent="0.25">
      <c r="A13760" t="s">
        <v>59</v>
      </c>
      <c r="B13760">
        <v>2017</v>
      </c>
      <c r="C13760" t="s">
        <v>10</v>
      </c>
      <c r="D13760" t="s">
        <v>60</v>
      </c>
      <c r="E13760">
        <v>0</v>
      </c>
      <c r="F13760">
        <v>0</v>
      </c>
      <c r="G13760">
        <v>0</v>
      </c>
      <c r="H13760">
        <v>0</v>
      </c>
    </row>
    <row r="13761" spans="1:8" x14ac:dyDescent="0.25">
      <c r="A13761" t="s">
        <v>59</v>
      </c>
      <c r="B13761">
        <v>2017</v>
      </c>
      <c r="C13761" t="s">
        <v>10</v>
      </c>
      <c r="D13761" t="s">
        <v>60</v>
      </c>
      <c r="E13761">
        <v>0</v>
      </c>
      <c r="F13761">
        <v>0</v>
      </c>
      <c r="G13761">
        <v>0</v>
      </c>
      <c r="H13761">
        <v>0</v>
      </c>
    </row>
    <row r="13762" spans="1:8" x14ac:dyDescent="0.25">
      <c r="A13762" t="s">
        <v>59</v>
      </c>
      <c r="B13762">
        <v>2017</v>
      </c>
      <c r="C13762" t="s">
        <v>10</v>
      </c>
      <c r="D13762" t="s">
        <v>60</v>
      </c>
      <c r="E13762">
        <v>0</v>
      </c>
      <c r="F13762">
        <v>0</v>
      </c>
      <c r="G13762">
        <v>0</v>
      </c>
      <c r="H13762">
        <v>0</v>
      </c>
    </row>
    <row r="13763" spans="1:8" x14ac:dyDescent="0.25">
      <c r="A13763" t="s">
        <v>59</v>
      </c>
      <c r="B13763">
        <v>2017</v>
      </c>
      <c r="C13763" t="s">
        <v>10</v>
      </c>
      <c r="D13763" t="s">
        <v>60</v>
      </c>
      <c r="E13763">
        <v>0</v>
      </c>
      <c r="F13763">
        <v>0</v>
      </c>
      <c r="G13763">
        <v>0</v>
      </c>
      <c r="H13763">
        <v>0</v>
      </c>
    </row>
    <row r="13764" spans="1:8" x14ac:dyDescent="0.25">
      <c r="A13764" t="s">
        <v>59</v>
      </c>
      <c r="B13764">
        <v>2017</v>
      </c>
      <c r="C13764" t="s">
        <v>10</v>
      </c>
      <c r="D13764" t="s">
        <v>60</v>
      </c>
      <c r="E13764">
        <v>8</v>
      </c>
      <c r="F13764">
        <v>186</v>
      </c>
      <c r="G13764">
        <v>10766.72</v>
      </c>
      <c r="H13764">
        <v>11549.69</v>
      </c>
    </row>
    <row r="13765" spans="1:8" x14ac:dyDescent="0.25">
      <c r="A13765" t="s">
        <v>59</v>
      </c>
      <c r="B13765">
        <v>2017</v>
      </c>
      <c r="C13765" t="s">
        <v>10</v>
      </c>
      <c r="D13765" t="s">
        <v>60</v>
      </c>
      <c r="E13765">
        <v>0</v>
      </c>
      <c r="F13765">
        <v>0</v>
      </c>
      <c r="G13765">
        <v>0</v>
      </c>
      <c r="H13765">
        <v>0</v>
      </c>
    </row>
    <row r="13766" spans="1:8" x14ac:dyDescent="0.25">
      <c r="A13766" t="s">
        <v>59</v>
      </c>
      <c r="B13766">
        <v>2017</v>
      </c>
      <c r="C13766" t="s">
        <v>10</v>
      </c>
      <c r="D13766" t="s">
        <v>60</v>
      </c>
      <c r="E13766">
        <v>0</v>
      </c>
      <c r="F13766">
        <v>0</v>
      </c>
      <c r="G13766">
        <v>0</v>
      </c>
      <c r="H13766">
        <v>0</v>
      </c>
    </row>
    <row r="13767" spans="1:8" x14ac:dyDescent="0.25">
      <c r="A13767" t="s">
        <v>59</v>
      </c>
      <c r="B13767">
        <v>2017</v>
      </c>
      <c r="C13767" t="s">
        <v>10</v>
      </c>
      <c r="D13767" t="s">
        <v>62</v>
      </c>
      <c r="E13767">
        <v>0</v>
      </c>
      <c r="F13767">
        <v>-0.22</v>
      </c>
      <c r="G13767">
        <v>-23.85</v>
      </c>
      <c r="H13767">
        <v>0</v>
      </c>
    </row>
    <row r="13768" spans="1:8" x14ac:dyDescent="0.25">
      <c r="A13768" t="s">
        <v>59</v>
      </c>
      <c r="B13768">
        <v>2017</v>
      </c>
      <c r="C13768" t="s">
        <v>10</v>
      </c>
      <c r="D13768" t="s">
        <v>60</v>
      </c>
      <c r="E13768">
        <v>0</v>
      </c>
      <c r="F13768">
        <v>0</v>
      </c>
      <c r="G13768">
        <v>0</v>
      </c>
      <c r="H13768">
        <v>0</v>
      </c>
    </row>
    <row r="13769" spans="1:8" x14ac:dyDescent="0.25">
      <c r="A13769" t="s">
        <v>59</v>
      </c>
      <c r="B13769">
        <v>2017</v>
      </c>
      <c r="C13769" t="s">
        <v>10</v>
      </c>
      <c r="D13769" t="s">
        <v>60</v>
      </c>
      <c r="E13769">
        <v>0</v>
      </c>
      <c r="F13769">
        <v>0</v>
      </c>
      <c r="G13769">
        <v>0</v>
      </c>
      <c r="H13769">
        <v>0</v>
      </c>
    </row>
    <row r="13770" spans="1:8" x14ac:dyDescent="0.25">
      <c r="A13770" t="s">
        <v>59</v>
      </c>
      <c r="B13770">
        <v>2017</v>
      </c>
      <c r="C13770" t="s">
        <v>10</v>
      </c>
      <c r="D13770" t="s">
        <v>60</v>
      </c>
      <c r="E13770">
        <v>1</v>
      </c>
      <c r="F13770">
        <v>27.91</v>
      </c>
      <c r="G13770">
        <v>2049.59</v>
      </c>
      <c r="H13770">
        <v>2234.52</v>
      </c>
    </row>
    <row r="13771" spans="1:8" x14ac:dyDescent="0.25">
      <c r="A13771" t="s">
        <v>59</v>
      </c>
      <c r="B13771">
        <v>2017</v>
      </c>
      <c r="C13771" t="s">
        <v>10</v>
      </c>
      <c r="D13771" t="s">
        <v>61</v>
      </c>
      <c r="E13771">
        <v>0</v>
      </c>
      <c r="F13771">
        <v>0</v>
      </c>
      <c r="G13771">
        <v>0</v>
      </c>
      <c r="H13771">
        <v>0</v>
      </c>
    </row>
    <row r="13772" spans="1:8" x14ac:dyDescent="0.25">
      <c r="A13772" t="s">
        <v>59</v>
      </c>
      <c r="B13772">
        <v>2017</v>
      </c>
      <c r="C13772" t="s">
        <v>10</v>
      </c>
      <c r="D13772" t="s">
        <v>60</v>
      </c>
      <c r="E13772">
        <v>10</v>
      </c>
      <c r="F13772">
        <v>11.77</v>
      </c>
      <c r="G13772">
        <v>1118.25</v>
      </c>
      <c r="H13772">
        <v>1162.51</v>
      </c>
    </row>
    <row r="13773" spans="1:8" x14ac:dyDescent="0.25">
      <c r="A13773" t="s">
        <v>59</v>
      </c>
      <c r="B13773">
        <v>2017</v>
      </c>
      <c r="C13773" t="s">
        <v>10</v>
      </c>
      <c r="D13773" t="s">
        <v>60</v>
      </c>
      <c r="E13773">
        <v>167</v>
      </c>
      <c r="F13773">
        <v>98.67</v>
      </c>
      <c r="G13773">
        <v>11932.86</v>
      </c>
      <c r="H13773">
        <v>7649.1</v>
      </c>
    </row>
    <row r="13774" spans="1:8" x14ac:dyDescent="0.25">
      <c r="A13774" t="s">
        <v>59</v>
      </c>
      <c r="B13774">
        <v>2017</v>
      </c>
      <c r="C13774" t="s">
        <v>10</v>
      </c>
      <c r="D13774" t="s">
        <v>60</v>
      </c>
      <c r="E13774">
        <v>1</v>
      </c>
      <c r="F13774">
        <v>0</v>
      </c>
      <c r="G13774">
        <v>0.7</v>
      </c>
      <c r="H13774">
        <v>0</v>
      </c>
    </row>
    <row r="13775" spans="1:8" x14ac:dyDescent="0.25">
      <c r="A13775" t="s">
        <v>59</v>
      </c>
      <c r="B13775">
        <v>2017</v>
      </c>
      <c r="C13775" t="s">
        <v>10</v>
      </c>
      <c r="D13775" t="s">
        <v>60</v>
      </c>
      <c r="E13775">
        <v>88</v>
      </c>
      <c r="F13775">
        <v>382.05</v>
      </c>
      <c r="G13775">
        <v>26273.66</v>
      </c>
      <c r="H13775">
        <v>41162.449999999997</v>
      </c>
    </row>
    <row r="13776" spans="1:8" x14ac:dyDescent="0.25">
      <c r="A13776" t="s">
        <v>59</v>
      </c>
      <c r="B13776">
        <v>2017</v>
      </c>
      <c r="C13776" t="s">
        <v>10</v>
      </c>
      <c r="D13776" t="s">
        <v>60</v>
      </c>
      <c r="E13776">
        <v>57</v>
      </c>
      <c r="F13776">
        <v>67.56</v>
      </c>
      <c r="G13776">
        <v>6247.09</v>
      </c>
      <c r="H13776">
        <v>8343.6</v>
      </c>
    </row>
    <row r="13777" spans="1:8" x14ac:dyDescent="0.25">
      <c r="A13777" t="s">
        <v>59</v>
      </c>
      <c r="B13777">
        <v>2017</v>
      </c>
      <c r="C13777" t="s">
        <v>10</v>
      </c>
      <c r="D13777" t="s">
        <v>60</v>
      </c>
      <c r="E13777">
        <v>593</v>
      </c>
      <c r="F13777">
        <v>247.43</v>
      </c>
      <c r="G13777">
        <v>18395.330000000002</v>
      </c>
      <c r="H13777">
        <v>26117.87</v>
      </c>
    </row>
    <row r="13778" spans="1:8" x14ac:dyDescent="0.25">
      <c r="A13778" t="s">
        <v>59</v>
      </c>
      <c r="B13778">
        <v>2017</v>
      </c>
      <c r="C13778" t="s">
        <v>10</v>
      </c>
      <c r="D13778" t="s">
        <v>61</v>
      </c>
      <c r="E13778">
        <v>8</v>
      </c>
      <c r="F13778">
        <v>802.84</v>
      </c>
      <c r="G13778">
        <v>77138.62</v>
      </c>
      <c r="H13778">
        <v>77408.800000000003</v>
      </c>
    </row>
    <row r="13779" spans="1:8" x14ac:dyDescent="0.25">
      <c r="A13779" t="s">
        <v>59</v>
      </c>
      <c r="B13779">
        <v>2017</v>
      </c>
      <c r="C13779" t="s">
        <v>10</v>
      </c>
      <c r="D13779" t="s">
        <v>61</v>
      </c>
      <c r="E13779">
        <v>0</v>
      </c>
      <c r="F13779">
        <v>0</v>
      </c>
      <c r="G13779">
        <v>0</v>
      </c>
      <c r="H13779">
        <v>0</v>
      </c>
    </row>
    <row r="13780" spans="1:8" x14ac:dyDescent="0.25">
      <c r="A13780" t="s">
        <v>59</v>
      </c>
      <c r="B13780">
        <v>2017</v>
      </c>
      <c r="C13780" t="s">
        <v>10</v>
      </c>
      <c r="D13780" t="s">
        <v>60</v>
      </c>
      <c r="E13780">
        <v>0</v>
      </c>
      <c r="F13780">
        <v>0</v>
      </c>
      <c r="G13780">
        <v>0</v>
      </c>
      <c r="H13780">
        <v>0</v>
      </c>
    </row>
    <row r="13781" spans="1:8" x14ac:dyDescent="0.25">
      <c r="A13781" t="s">
        <v>59</v>
      </c>
      <c r="B13781">
        <v>2017</v>
      </c>
      <c r="C13781" t="s">
        <v>10</v>
      </c>
      <c r="D13781" t="s">
        <v>60</v>
      </c>
      <c r="E13781">
        <v>2</v>
      </c>
      <c r="F13781">
        <v>50.82</v>
      </c>
      <c r="G13781">
        <v>5226.96</v>
      </c>
      <c r="H13781">
        <v>5226.96</v>
      </c>
    </row>
    <row r="13782" spans="1:8" x14ac:dyDescent="0.25">
      <c r="A13782" t="s">
        <v>59</v>
      </c>
      <c r="B13782">
        <v>2017</v>
      </c>
      <c r="C13782" t="s">
        <v>10</v>
      </c>
      <c r="D13782" t="s">
        <v>60</v>
      </c>
      <c r="E13782">
        <v>0</v>
      </c>
      <c r="F13782">
        <v>0</v>
      </c>
      <c r="G13782">
        <v>0</v>
      </c>
      <c r="H13782">
        <v>0</v>
      </c>
    </row>
    <row r="13783" spans="1:8" x14ac:dyDescent="0.25">
      <c r="A13783" t="s">
        <v>59</v>
      </c>
      <c r="B13783">
        <v>2017</v>
      </c>
      <c r="C13783" t="s">
        <v>10</v>
      </c>
      <c r="D13783" t="s">
        <v>60</v>
      </c>
      <c r="E13783">
        <v>98</v>
      </c>
      <c r="F13783">
        <v>6797.36</v>
      </c>
      <c r="G13783">
        <v>504996.31</v>
      </c>
      <c r="H13783">
        <v>490044.08</v>
      </c>
    </row>
    <row r="13784" spans="1:8" x14ac:dyDescent="0.25">
      <c r="A13784" t="s">
        <v>59</v>
      </c>
      <c r="B13784">
        <v>2017</v>
      </c>
      <c r="C13784" t="s">
        <v>10</v>
      </c>
      <c r="D13784" t="s">
        <v>60</v>
      </c>
      <c r="E13784">
        <v>1</v>
      </c>
      <c r="F13784">
        <v>1.3</v>
      </c>
      <c r="G13784">
        <v>135.30000000000001</v>
      </c>
      <c r="H13784">
        <v>91.42</v>
      </c>
    </row>
    <row r="13785" spans="1:8" x14ac:dyDescent="0.25">
      <c r="A13785" t="s">
        <v>59</v>
      </c>
      <c r="B13785">
        <v>2017</v>
      </c>
      <c r="C13785" t="s">
        <v>10</v>
      </c>
      <c r="D13785" t="s">
        <v>60</v>
      </c>
      <c r="E13785">
        <v>0</v>
      </c>
      <c r="F13785">
        <v>0</v>
      </c>
      <c r="G13785">
        <v>0</v>
      </c>
      <c r="H13785">
        <v>0</v>
      </c>
    </row>
    <row r="13786" spans="1:8" x14ac:dyDescent="0.25">
      <c r="A13786" t="s">
        <v>59</v>
      </c>
      <c r="B13786">
        <v>2017</v>
      </c>
      <c r="C13786" t="s">
        <v>10</v>
      </c>
      <c r="D13786" t="s">
        <v>60</v>
      </c>
      <c r="E13786">
        <v>44</v>
      </c>
      <c r="F13786">
        <v>313.82</v>
      </c>
      <c r="G13786">
        <v>22403.13</v>
      </c>
      <c r="H13786">
        <v>23725.35</v>
      </c>
    </row>
    <row r="13787" spans="1:8" x14ac:dyDescent="0.25">
      <c r="A13787" t="s">
        <v>59</v>
      </c>
      <c r="B13787">
        <v>2017</v>
      </c>
      <c r="C13787" t="s">
        <v>10</v>
      </c>
      <c r="D13787" t="s">
        <v>60</v>
      </c>
      <c r="E13787">
        <v>26</v>
      </c>
      <c r="F13787">
        <v>35.81</v>
      </c>
      <c r="G13787">
        <v>3043.95</v>
      </c>
      <c r="H13787">
        <v>3233.26</v>
      </c>
    </row>
    <row r="13788" spans="1:8" x14ac:dyDescent="0.25">
      <c r="A13788" t="s">
        <v>59</v>
      </c>
      <c r="B13788">
        <v>2017</v>
      </c>
      <c r="C13788" t="s">
        <v>10</v>
      </c>
      <c r="D13788" t="s">
        <v>60</v>
      </c>
      <c r="E13788">
        <v>239</v>
      </c>
      <c r="F13788">
        <v>120.09</v>
      </c>
      <c r="G13788">
        <v>8820.2199999999993</v>
      </c>
      <c r="H13788">
        <v>17649.080000000002</v>
      </c>
    </row>
    <row r="13789" spans="1:8" x14ac:dyDescent="0.25">
      <c r="A13789" t="s">
        <v>59</v>
      </c>
      <c r="B13789">
        <v>2017</v>
      </c>
      <c r="C13789" t="s">
        <v>10</v>
      </c>
      <c r="D13789" t="s">
        <v>64</v>
      </c>
      <c r="E13789">
        <v>119</v>
      </c>
      <c r="F13789">
        <v>19683.894189999999</v>
      </c>
      <c r="G13789">
        <v>1894518.06</v>
      </c>
      <c r="H13789">
        <v>1791577.1</v>
      </c>
    </row>
    <row r="13790" spans="1:8" x14ac:dyDescent="0.25">
      <c r="A13790" t="s">
        <v>59</v>
      </c>
      <c r="B13790">
        <v>2017</v>
      </c>
      <c r="C13790" t="s">
        <v>10</v>
      </c>
      <c r="D13790" t="s">
        <v>60</v>
      </c>
      <c r="E13790">
        <v>0</v>
      </c>
      <c r="F13790">
        <v>0</v>
      </c>
      <c r="G13790">
        <v>0</v>
      </c>
      <c r="H13790">
        <v>0</v>
      </c>
    </row>
    <row r="13791" spans="1:8" x14ac:dyDescent="0.25">
      <c r="A13791" t="s">
        <v>59</v>
      </c>
      <c r="B13791">
        <v>2017</v>
      </c>
      <c r="C13791" t="s">
        <v>10</v>
      </c>
      <c r="D13791" t="s">
        <v>60</v>
      </c>
      <c r="E13791">
        <v>0</v>
      </c>
      <c r="F13791">
        <v>0</v>
      </c>
      <c r="G13791">
        <v>0</v>
      </c>
      <c r="H13791">
        <v>0</v>
      </c>
    </row>
    <row r="13792" spans="1:8" x14ac:dyDescent="0.25">
      <c r="A13792" t="s">
        <v>59</v>
      </c>
      <c r="B13792">
        <v>2017</v>
      </c>
      <c r="C13792" t="s">
        <v>8</v>
      </c>
      <c r="D13792" t="s">
        <v>60</v>
      </c>
      <c r="E13792">
        <v>0</v>
      </c>
      <c r="F13792">
        <v>0</v>
      </c>
      <c r="G13792">
        <v>0</v>
      </c>
      <c r="H13792">
        <v>0</v>
      </c>
    </row>
    <row r="13793" spans="1:8" x14ac:dyDescent="0.25">
      <c r="A13793" t="s">
        <v>59</v>
      </c>
      <c r="B13793">
        <v>2017</v>
      </c>
      <c r="C13793" t="s">
        <v>8</v>
      </c>
      <c r="D13793" t="s">
        <v>60</v>
      </c>
      <c r="E13793">
        <v>0</v>
      </c>
      <c r="F13793">
        <v>0</v>
      </c>
      <c r="G13793">
        <v>0</v>
      </c>
      <c r="H13793">
        <v>0</v>
      </c>
    </row>
    <row r="13794" spans="1:8" x14ac:dyDescent="0.25">
      <c r="A13794" t="s">
        <v>59</v>
      </c>
      <c r="B13794">
        <v>2017</v>
      </c>
      <c r="C13794" t="s">
        <v>8</v>
      </c>
      <c r="D13794" t="s">
        <v>60</v>
      </c>
      <c r="E13794">
        <v>0</v>
      </c>
      <c r="F13794">
        <v>0</v>
      </c>
      <c r="G13794">
        <v>0</v>
      </c>
      <c r="H13794">
        <v>0</v>
      </c>
    </row>
    <row r="13795" spans="1:8" x14ac:dyDescent="0.25">
      <c r="A13795" t="s">
        <v>59</v>
      </c>
      <c r="B13795">
        <v>2017</v>
      </c>
      <c r="C13795" t="s">
        <v>8</v>
      </c>
      <c r="D13795" t="s">
        <v>60</v>
      </c>
      <c r="E13795">
        <v>0</v>
      </c>
      <c r="F13795">
        <v>13.16</v>
      </c>
      <c r="G13795">
        <v>934.91</v>
      </c>
      <c r="H13795">
        <v>5038.5200000000004</v>
      </c>
    </row>
    <row r="13796" spans="1:8" x14ac:dyDescent="0.25">
      <c r="A13796" t="s">
        <v>59</v>
      </c>
      <c r="B13796">
        <v>2017</v>
      </c>
      <c r="C13796" t="s">
        <v>8</v>
      </c>
      <c r="D13796" t="s">
        <v>61</v>
      </c>
      <c r="E13796">
        <v>0</v>
      </c>
      <c r="F13796">
        <v>0</v>
      </c>
      <c r="G13796">
        <v>0</v>
      </c>
      <c r="H13796">
        <v>0</v>
      </c>
    </row>
    <row r="13797" spans="1:8" x14ac:dyDescent="0.25">
      <c r="A13797" t="s">
        <v>59</v>
      </c>
      <c r="B13797">
        <v>2017</v>
      </c>
      <c r="C13797" t="s">
        <v>8</v>
      </c>
      <c r="D13797" t="s">
        <v>60</v>
      </c>
      <c r="E13797">
        <v>0</v>
      </c>
      <c r="F13797">
        <v>0</v>
      </c>
      <c r="G13797">
        <v>0</v>
      </c>
      <c r="H13797">
        <v>0</v>
      </c>
    </row>
    <row r="13798" spans="1:8" x14ac:dyDescent="0.25">
      <c r="A13798" t="s">
        <v>59</v>
      </c>
      <c r="B13798">
        <v>2017</v>
      </c>
      <c r="C13798" t="s">
        <v>8</v>
      </c>
      <c r="D13798" t="s">
        <v>60</v>
      </c>
      <c r="E13798">
        <v>0</v>
      </c>
      <c r="F13798">
        <v>0</v>
      </c>
      <c r="G13798">
        <v>0</v>
      </c>
      <c r="H13798">
        <v>0</v>
      </c>
    </row>
    <row r="13799" spans="1:8" x14ac:dyDescent="0.25">
      <c r="A13799" t="s">
        <v>59</v>
      </c>
      <c r="B13799">
        <v>2017</v>
      </c>
      <c r="C13799" t="s">
        <v>8</v>
      </c>
      <c r="D13799" t="s">
        <v>60</v>
      </c>
      <c r="E13799">
        <v>0</v>
      </c>
      <c r="F13799">
        <v>0</v>
      </c>
      <c r="G13799">
        <v>0</v>
      </c>
      <c r="H13799">
        <v>0</v>
      </c>
    </row>
    <row r="13800" spans="1:8" x14ac:dyDescent="0.25">
      <c r="A13800" t="s">
        <v>59</v>
      </c>
      <c r="B13800">
        <v>2017</v>
      </c>
      <c r="C13800" t="s">
        <v>8</v>
      </c>
      <c r="D13800" t="s">
        <v>60</v>
      </c>
      <c r="E13800">
        <v>0</v>
      </c>
      <c r="F13800">
        <v>0</v>
      </c>
      <c r="G13800">
        <v>0</v>
      </c>
      <c r="H13800">
        <v>0</v>
      </c>
    </row>
    <row r="13801" spans="1:8" x14ac:dyDescent="0.25">
      <c r="A13801" t="s">
        <v>59</v>
      </c>
      <c r="B13801">
        <v>2017</v>
      </c>
      <c r="C13801" t="s">
        <v>8</v>
      </c>
      <c r="D13801" t="s">
        <v>60</v>
      </c>
      <c r="E13801">
        <v>7</v>
      </c>
      <c r="F13801">
        <v>125.97</v>
      </c>
      <c r="G13801">
        <v>8326.3700000000008</v>
      </c>
      <c r="H13801">
        <v>8336.66</v>
      </c>
    </row>
    <row r="13802" spans="1:8" x14ac:dyDescent="0.25">
      <c r="A13802" t="s">
        <v>59</v>
      </c>
      <c r="B13802">
        <v>2017</v>
      </c>
      <c r="C13802" t="s">
        <v>8</v>
      </c>
      <c r="D13802" t="s">
        <v>60</v>
      </c>
      <c r="E13802">
        <v>0</v>
      </c>
      <c r="F13802">
        <v>0</v>
      </c>
      <c r="G13802">
        <v>0</v>
      </c>
      <c r="H13802">
        <v>0</v>
      </c>
    </row>
    <row r="13803" spans="1:8" x14ac:dyDescent="0.25">
      <c r="A13803" t="s">
        <v>59</v>
      </c>
      <c r="B13803">
        <v>2017</v>
      </c>
      <c r="C13803" t="s">
        <v>8</v>
      </c>
      <c r="D13803" t="s">
        <v>60</v>
      </c>
      <c r="E13803">
        <v>0</v>
      </c>
      <c r="F13803">
        <v>0</v>
      </c>
      <c r="G13803">
        <v>0</v>
      </c>
      <c r="H13803">
        <v>0</v>
      </c>
    </row>
    <row r="13804" spans="1:8" x14ac:dyDescent="0.25">
      <c r="A13804" t="s">
        <v>59</v>
      </c>
      <c r="B13804">
        <v>2017</v>
      </c>
      <c r="C13804" t="s">
        <v>8</v>
      </c>
      <c r="D13804" t="s">
        <v>62</v>
      </c>
      <c r="E13804">
        <v>0</v>
      </c>
      <c r="F13804">
        <v>1.31</v>
      </c>
      <c r="G13804">
        <v>136.41999999999999</v>
      </c>
      <c r="H13804">
        <v>226.71</v>
      </c>
    </row>
    <row r="13805" spans="1:8" x14ac:dyDescent="0.25">
      <c r="A13805" t="s">
        <v>59</v>
      </c>
      <c r="B13805">
        <v>2017</v>
      </c>
      <c r="C13805" t="s">
        <v>8</v>
      </c>
      <c r="D13805" t="s">
        <v>60</v>
      </c>
      <c r="E13805">
        <v>0</v>
      </c>
      <c r="F13805">
        <v>0</v>
      </c>
      <c r="G13805">
        <v>0</v>
      </c>
      <c r="H13805">
        <v>0</v>
      </c>
    </row>
    <row r="13806" spans="1:8" x14ac:dyDescent="0.25">
      <c r="A13806" t="s">
        <v>59</v>
      </c>
      <c r="B13806">
        <v>2017</v>
      </c>
      <c r="C13806" t="s">
        <v>8</v>
      </c>
      <c r="D13806" t="s">
        <v>60</v>
      </c>
      <c r="E13806">
        <v>0</v>
      </c>
      <c r="F13806">
        <v>0</v>
      </c>
      <c r="G13806">
        <v>0</v>
      </c>
      <c r="H13806">
        <v>0</v>
      </c>
    </row>
    <row r="13807" spans="1:8" x14ac:dyDescent="0.25">
      <c r="A13807" t="s">
        <v>59</v>
      </c>
      <c r="B13807">
        <v>2017</v>
      </c>
      <c r="C13807" t="s">
        <v>8</v>
      </c>
      <c r="D13807" t="s">
        <v>60</v>
      </c>
      <c r="E13807">
        <v>0</v>
      </c>
      <c r="F13807">
        <v>0</v>
      </c>
      <c r="G13807">
        <v>0</v>
      </c>
      <c r="H13807">
        <v>0</v>
      </c>
    </row>
    <row r="13808" spans="1:8" x14ac:dyDescent="0.25">
      <c r="A13808" t="s">
        <v>59</v>
      </c>
      <c r="B13808">
        <v>2017</v>
      </c>
      <c r="C13808" t="s">
        <v>8</v>
      </c>
      <c r="D13808" t="s">
        <v>61</v>
      </c>
      <c r="E13808">
        <v>0</v>
      </c>
      <c r="F13808">
        <v>0</v>
      </c>
      <c r="G13808">
        <v>0</v>
      </c>
      <c r="H13808">
        <v>0</v>
      </c>
    </row>
    <row r="13809" spans="1:8" x14ac:dyDescent="0.25">
      <c r="A13809" t="s">
        <v>59</v>
      </c>
      <c r="B13809">
        <v>2017</v>
      </c>
      <c r="C13809" t="s">
        <v>8</v>
      </c>
      <c r="D13809" t="s">
        <v>61</v>
      </c>
      <c r="E13809">
        <v>7</v>
      </c>
      <c r="F13809">
        <v>878.17</v>
      </c>
      <c r="G13809">
        <v>83975.45</v>
      </c>
      <c r="H13809">
        <v>83975.45</v>
      </c>
    </row>
    <row r="13810" spans="1:8" x14ac:dyDescent="0.25">
      <c r="A13810" t="s">
        <v>59</v>
      </c>
      <c r="B13810">
        <v>2017</v>
      </c>
      <c r="C13810" t="s">
        <v>8</v>
      </c>
      <c r="D13810" t="s">
        <v>61</v>
      </c>
      <c r="E13810">
        <v>0</v>
      </c>
      <c r="F13810">
        <v>0</v>
      </c>
      <c r="G13810">
        <v>0</v>
      </c>
      <c r="H13810">
        <v>0</v>
      </c>
    </row>
    <row r="13811" spans="1:8" x14ac:dyDescent="0.25">
      <c r="A13811" t="s">
        <v>59</v>
      </c>
      <c r="B13811">
        <v>2017</v>
      </c>
      <c r="C13811" t="s">
        <v>8</v>
      </c>
      <c r="D13811" t="s">
        <v>60</v>
      </c>
      <c r="E13811">
        <v>0</v>
      </c>
      <c r="F13811">
        <v>0</v>
      </c>
      <c r="G13811">
        <v>0</v>
      </c>
      <c r="H13811">
        <v>0</v>
      </c>
    </row>
    <row r="13812" spans="1:8" x14ac:dyDescent="0.25">
      <c r="A13812" t="s">
        <v>59</v>
      </c>
      <c r="B13812">
        <v>2017</v>
      </c>
      <c r="C13812" t="s">
        <v>8</v>
      </c>
      <c r="D13812" t="s">
        <v>60</v>
      </c>
      <c r="E13812">
        <v>2</v>
      </c>
      <c r="F13812">
        <v>41.26</v>
      </c>
      <c r="G13812">
        <v>4482.33</v>
      </c>
      <c r="H13812">
        <v>4482.33</v>
      </c>
    </row>
    <row r="13813" spans="1:8" x14ac:dyDescent="0.25">
      <c r="A13813" t="s">
        <v>59</v>
      </c>
      <c r="B13813">
        <v>2017</v>
      </c>
      <c r="C13813" t="s">
        <v>8</v>
      </c>
      <c r="D13813" t="s">
        <v>60</v>
      </c>
      <c r="E13813">
        <v>0</v>
      </c>
      <c r="F13813">
        <v>0</v>
      </c>
      <c r="G13813">
        <v>0</v>
      </c>
      <c r="H13813">
        <v>0</v>
      </c>
    </row>
    <row r="13814" spans="1:8" x14ac:dyDescent="0.25">
      <c r="A13814" t="s">
        <v>59</v>
      </c>
      <c r="B13814">
        <v>2017</v>
      </c>
      <c r="C13814" t="s">
        <v>8</v>
      </c>
      <c r="D13814" t="s">
        <v>60</v>
      </c>
      <c r="E13814">
        <v>97</v>
      </c>
      <c r="F13814">
        <v>6859.36</v>
      </c>
      <c r="G13814">
        <v>508606.19</v>
      </c>
      <c r="H13814">
        <v>607564.67000000004</v>
      </c>
    </row>
    <row r="13815" spans="1:8" x14ac:dyDescent="0.25">
      <c r="A13815" t="s">
        <v>59</v>
      </c>
      <c r="B13815">
        <v>2017</v>
      </c>
      <c r="C13815" t="s">
        <v>8</v>
      </c>
      <c r="D13815" t="s">
        <v>60</v>
      </c>
      <c r="E13815">
        <v>1</v>
      </c>
      <c r="F13815">
        <v>0.73</v>
      </c>
      <c r="G13815">
        <v>75.819999999999993</v>
      </c>
      <c r="H13815">
        <v>75.819999999999993</v>
      </c>
    </row>
    <row r="13816" spans="1:8" x14ac:dyDescent="0.25">
      <c r="A13816" t="s">
        <v>59</v>
      </c>
      <c r="B13816">
        <v>2017</v>
      </c>
      <c r="C13816" t="s">
        <v>8</v>
      </c>
      <c r="D13816" t="s">
        <v>62</v>
      </c>
      <c r="E13816">
        <v>4</v>
      </c>
      <c r="F13816">
        <v>523.45000000000005</v>
      </c>
      <c r="G13816">
        <v>51016.41</v>
      </c>
      <c r="H13816">
        <v>47580.6</v>
      </c>
    </row>
    <row r="13817" spans="1:8" x14ac:dyDescent="0.25">
      <c r="A13817" t="s">
        <v>59</v>
      </c>
      <c r="B13817">
        <v>2017</v>
      </c>
      <c r="C13817" t="s">
        <v>8</v>
      </c>
      <c r="D13817" t="s">
        <v>62</v>
      </c>
      <c r="E13817">
        <v>0</v>
      </c>
      <c r="F13817">
        <v>0</v>
      </c>
      <c r="G13817">
        <v>0</v>
      </c>
      <c r="H13817">
        <v>0</v>
      </c>
    </row>
    <row r="13818" spans="1:8" x14ac:dyDescent="0.25">
      <c r="A13818" t="s">
        <v>59</v>
      </c>
      <c r="B13818">
        <v>2017</v>
      </c>
      <c r="C13818" t="s">
        <v>8</v>
      </c>
      <c r="D13818" t="s">
        <v>60</v>
      </c>
      <c r="E13818">
        <v>0</v>
      </c>
      <c r="F13818">
        <v>0</v>
      </c>
      <c r="G13818">
        <v>0</v>
      </c>
      <c r="H13818">
        <v>0</v>
      </c>
    </row>
    <row r="13819" spans="1:8" x14ac:dyDescent="0.25">
      <c r="A13819" t="s">
        <v>59</v>
      </c>
      <c r="B13819">
        <v>2017</v>
      </c>
      <c r="C13819" t="s">
        <v>8</v>
      </c>
      <c r="D13819" t="s">
        <v>60</v>
      </c>
      <c r="E13819">
        <v>0</v>
      </c>
      <c r="F13819">
        <v>0</v>
      </c>
      <c r="G13819">
        <v>0</v>
      </c>
      <c r="H13819">
        <v>0</v>
      </c>
    </row>
    <row r="13820" spans="1:8" x14ac:dyDescent="0.25">
      <c r="A13820" t="s">
        <v>59</v>
      </c>
      <c r="B13820">
        <v>2017</v>
      </c>
      <c r="C13820" t="s">
        <v>8</v>
      </c>
      <c r="D13820" t="s">
        <v>60</v>
      </c>
      <c r="E13820">
        <v>0</v>
      </c>
      <c r="F13820">
        <v>0</v>
      </c>
      <c r="G13820">
        <v>0</v>
      </c>
      <c r="H13820">
        <v>0</v>
      </c>
    </row>
    <row r="13821" spans="1:8" x14ac:dyDescent="0.25">
      <c r="A13821" t="s">
        <v>59</v>
      </c>
      <c r="B13821">
        <v>2017</v>
      </c>
      <c r="C13821" t="s">
        <v>8</v>
      </c>
      <c r="D13821" t="s">
        <v>60</v>
      </c>
      <c r="E13821">
        <v>14</v>
      </c>
      <c r="F13821">
        <v>1053.52</v>
      </c>
      <c r="G13821">
        <v>69500.460000000006</v>
      </c>
      <c r="H13821">
        <v>70626.89</v>
      </c>
    </row>
    <row r="13822" spans="1:8" x14ac:dyDescent="0.25">
      <c r="A13822" t="s">
        <v>59</v>
      </c>
      <c r="B13822">
        <v>2017</v>
      </c>
      <c r="C13822" t="s">
        <v>8</v>
      </c>
      <c r="D13822" t="s">
        <v>60</v>
      </c>
      <c r="E13822">
        <v>0</v>
      </c>
      <c r="F13822">
        <v>0</v>
      </c>
      <c r="G13822">
        <v>0</v>
      </c>
      <c r="H13822">
        <v>0</v>
      </c>
    </row>
    <row r="13823" spans="1:8" x14ac:dyDescent="0.25">
      <c r="A13823" t="s">
        <v>59</v>
      </c>
      <c r="B13823">
        <v>2017</v>
      </c>
      <c r="C13823" t="s">
        <v>8</v>
      </c>
      <c r="D13823" t="s">
        <v>60</v>
      </c>
      <c r="E13823">
        <v>21</v>
      </c>
      <c r="F13823">
        <v>2234.3000000000002</v>
      </c>
      <c r="G13823">
        <v>143782.69</v>
      </c>
      <c r="H13823">
        <v>177531.42</v>
      </c>
    </row>
    <row r="13824" spans="1:8" x14ac:dyDescent="0.25">
      <c r="A13824" t="s">
        <v>59</v>
      </c>
      <c r="B13824">
        <v>2017</v>
      </c>
      <c r="C13824" t="s">
        <v>8</v>
      </c>
      <c r="D13824" t="s">
        <v>60</v>
      </c>
      <c r="E13824">
        <v>1</v>
      </c>
      <c r="F13824">
        <v>0.56999999999999995</v>
      </c>
      <c r="G13824">
        <v>53.09</v>
      </c>
      <c r="H13824">
        <v>89.57</v>
      </c>
    </row>
    <row r="13825" spans="1:8" x14ac:dyDescent="0.25">
      <c r="A13825" t="s">
        <v>59</v>
      </c>
      <c r="B13825">
        <v>2017</v>
      </c>
      <c r="C13825" t="s">
        <v>8</v>
      </c>
      <c r="D13825" t="s">
        <v>60</v>
      </c>
      <c r="E13825">
        <v>0</v>
      </c>
      <c r="F13825">
        <v>0</v>
      </c>
      <c r="G13825">
        <v>0</v>
      </c>
      <c r="H13825">
        <v>0</v>
      </c>
    </row>
    <row r="13826" spans="1:8" x14ac:dyDescent="0.25">
      <c r="A13826" t="s">
        <v>59</v>
      </c>
      <c r="B13826">
        <v>2017</v>
      </c>
      <c r="C13826" t="s">
        <v>8</v>
      </c>
      <c r="D13826" t="s">
        <v>60</v>
      </c>
      <c r="E13826">
        <v>0</v>
      </c>
      <c r="F13826">
        <v>0</v>
      </c>
      <c r="G13826">
        <v>0</v>
      </c>
      <c r="H13826">
        <v>0</v>
      </c>
    </row>
    <row r="13827" spans="1:8" x14ac:dyDescent="0.25">
      <c r="A13827" t="s">
        <v>59</v>
      </c>
      <c r="B13827">
        <v>2017</v>
      </c>
      <c r="C13827" t="s">
        <v>8</v>
      </c>
      <c r="D13827" t="s">
        <v>60</v>
      </c>
      <c r="E13827">
        <v>0</v>
      </c>
      <c r="F13827">
        <v>0</v>
      </c>
      <c r="G13827">
        <v>0</v>
      </c>
      <c r="H13827">
        <v>0</v>
      </c>
    </row>
    <row r="13828" spans="1:8" x14ac:dyDescent="0.25">
      <c r="A13828" t="s">
        <v>59</v>
      </c>
      <c r="B13828">
        <v>2017</v>
      </c>
      <c r="C13828" t="s">
        <v>8</v>
      </c>
      <c r="D13828" t="s">
        <v>63</v>
      </c>
      <c r="E13828">
        <v>6</v>
      </c>
      <c r="F13828">
        <v>0.78</v>
      </c>
      <c r="G13828">
        <v>73.319999999999993</v>
      </c>
      <c r="H13828">
        <v>75.56</v>
      </c>
    </row>
    <row r="13829" spans="1:8" x14ac:dyDescent="0.25">
      <c r="A13829" t="s">
        <v>59</v>
      </c>
      <c r="B13829">
        <v>2017</v>
      </c>
      <c r="C13829" t="s">
        <v>8</v>
      </c>
      <c r="D13829" t="s">
        <v>60</v>
      </c>
      <c r="E13829">
        <v>0</v>
      </c>
      <c r="F13829">
        <v>0</v>
      </c>
      <c r="G13829">
        <v>0</v>
      </c>
      <c r="H13829">
        <v>0</v>
      </c>
    </row>
    <row r="13830" spans="1:8" x14ac:dyDescent="0.25">
      <c r="A13830" t="s">
        <v>59</v>
      </c>
      <c r="B13830">
        <v>2017</v>
      </c>
      <c r="C13830" t="s">
        <v>8</v>
      </c>
      <c r="D13830" t="s">
        <v>60</v>
      </c>
      <c r="E13830">
        <v>7</v>
      </c>
      <c r="F13830">
        <v>54.96</v>
      </c>
      <c r="G13830">
        <v>4950.54</v>
      </c>
      <c r="H13830">
        <v>5515.03</v>
      </c>
    </row>
    <row r="13831" spans="1:8" x14ac:dyDescent="0.25">
      <c r="A13831" t="s">
        <v>59</v>
      </c>
      <c r="B13831">
        <v>2017</v>
      </c>
      <c r="C13831" t="s">
        <v>8</v>
      </c>
      <c r="D13831" t="s">
        <v>60</v>
      </c>
      <c r="E13831">
        <v>0</v>
      </c>
      <c r="F13831">
        <v>0</v>
      </c>
      <c r="G13831">
        <v>0</v>
      </c>
      <c r="H13831">
        <v>0</v>
      </c>
    </row>
    <row r="13832" spans="1:8" x14ac:dyDescent="0.25">
      <c r="A13832" t="s">
        <v>59</v>
      </c>
      <c r="B13832">
        <v>2017</v>
      </c>
      <c r="C13832" t="s">
        <v>8</v>
      </c>
      <c r="D13832" t="s">
        <v>60</v>
      </c>
      <c r="E13832">
        <v>2</v>
      </c>
      <c r="F13832">
        <v>0.04</v>
      </c>
      <c r="G13832">
        <v>5.94</v>
      </c>
      <c r="H13832">
        <v>3.75</v>
      </c>
    </row>
    <row r="13833" spans="1:8" x14ac:dyDescent="0.25">
      <c r="A13833" t="s">
        <v>59</v>
      </c>
      <c r="B13833">
        <v>2017</v>
      </c>
      <c r="C13833" t="s">
        <v>8</v>
      </c>
      <c r="D13833" t="s">
        <v>60</v>
      </c>
      <c r="E13833">
        <v>0</v>
      </c>
      <c r="F13833">
        <v>0</v>
      </c>
      <c r="G13833">
        <v>0</v>
      </c>
      <c r="H13833">
        <v>0</v>
      </c>
    </row>
    <row r="13834" spans="1:8" x14ac:dyDescent="0.25">
      <c r="A13834" t="s">
        <v>59</v>
      </c>
      <c r="B13834">
        <v>2017</v>
      </c>
      <c r="C13834" t="s">
        <v>8</v>
      </c>
      <c r="D13834" t="s">
        <v>60</v>
      </c>
      <c r="E13834">
        <v>17</v>
      </c>
      <c r="F13834">
        <v>6.22</v>
      </c>
      <c r="G13834">
        <v>518.82000000000005</v>
      </c>
      <c r="H13834">
        <v>500.04</v>
      </c>
    </row>
    <row r="13835" spans="1:8" x14ac:dyDescent="0.25">
      <c r="A13835" t="s">
        <v>59</v>
      </c>
      <c r="B13835">
        <v>2017</v>
      </c>
      <c r="C13835" t="s">
        <v>8</v>
      </c>
      <c r="D13835" t="s">
        <v>63</v>
      </c>
      <c r="E13835">
        <v>0</v>
      </c>
      <c r="F13835">
        <v>0</v>
      </c>
      <c r="G13835">
        <v>0</v>
      </c>
      <c r="H13835">
        <v>0</v>
      </c>
    </row>
    <row r="13836" spans="1:8" x14ac:dyDescent="0.25">
      <c r="A13836" t="s">
        <v>59</v>
      </c>
      <c r="B13836">
        <v>2017</v>
      </c>
      <c r="C13836" t="s">
        <v>8</v>
      </c>
      <c r="D13836" t="s">
        <v>60</v>
      </c>
      <c r="E13836">
        <v>0</v>
      </c>
      <c r="F13836">
        <v>0</v>
      </c>
      <c r="G13836">
        <v>0</v>
      </c>
      <c r="H13836">
        <v>0</v>
      </c>
    </row>
    <row r="13837" spans="1:8" x14ac:dyDescent="0.25">
      <c r="A13837" t="s">
        <v>59</v>
      </c>
      <c r="B13837">
        <v>2017</v>
      </c>
      <c r="C13837" t="s">
        <v>8</v>
      </c>
      <c r="D13837" t="s">
        <v>60</v>
      </c>
      <c r="E13837">
        <v>0</v>
      </c>
      <c r="F13837">
        <v>0</v>
      </c>
      <c r="G13837">
        <v>0</v>
      </c>
      <c r="H13837">
        <v>0</v>
      </c>
    </row>
    <row r="13838" spans="1:8" x14ac:dyDescent="0.25">
      <c r="A13838" t="s">
        <v>59</v>
      </c>
      <c r="B13838">
        <v>2017</v>
      </c>
      <c r="C13838" t="s">
        <v>8</v>
      </c>
      <c r="D13838" t="s">
        <v>60</v>
      </c>
      <c r="E13838">
        <v>0</v>
      </c>
      <c r="F13838">
        <v>0</v>
      </c>
      <c r="G13838">
        <v>0</v>
      </c>
      <c r="H13838">
        <v>0</v>
      </c>
    </row>
    <row r="13839" spans="1:8" x14ac:dyDescent="0.25">
      <c r="A13839" t="s">
        <v>59</v>
      </c>
      <c r="B13839">
        <v>2017</v>
      </c>
      <c r="C13839" t="s">
        <v>8</v>
      </c>
      <c r="D13839" t="s">
        <v>60</v>
      </c>
      <c r="E13839">
        <v>0</v>
      </c>
      <c r="F13839">
        <v>0</v>
      </c>
      <c r="G13839">
        <v>0</v>
      </c>
      <c r="H13839">
        <v>0</v>
      </c>
    </row>
    <row r="13840" spans="1:8" x14ac:dyDescent="0.25">
      <c r="A13840" t="s">
        <v>59</v>
      </c>
      <c r="B13840">
        <v>2017</v>
      </c>
      <c r="C13840" t="s">
        <v>8</v>
      </c>
      <c r="D13840" t="s">
        <v>60</v>
      </c>
      <c r="E13840">
        <v>0</v>
      </c>
      <c r="F13840">
        <v>0</v>
      </c>
      <c r="G13840">
        <v>0</v>
      </c>
      <c r="H13840">
        <v>0</v>
      </c>
    </row>
    <row r="13841" spans="1:8" x14ac:dyDescent="0.25">
      <c r="A13841" t="s">
        <v>59</v>
      </c>
      <c r="B13841">
        <v>2017</v>
      </c>
      <c r="C13841" t="s">
        <v>8</v>
      </c>
      <c r="D13841" t="s">
        <v>63</v>
      </c>
      <c r="E13841">
        <v>0</v>
      </c>
      <c r="F13841">
        <v>0</v>
      </c>
      <c r="G13841">
        <v>0</v>
      </c>
      <c r="H13841">
        <v>0</v>
      </c>
    </row>
    <row r="13842" spans="1:8" x14ac:dyDescent="0.25">
      <c r="A13842" t="s">
        <v>59</v>
      </c>
      <c r="B13842">
        <v>2017</v>
      </c>
      <c r="C13842" t="s">
        <v>8</v>
      </c>
      <c r="D13842" t="s">
        <v>64</v>
      </c>
      <c r="E13842">
        <v>0</v>
      </c>
      <c r="F13842">
        <v>0.47</v>
      </c>
      <c r="G13842">
        <v>0</v>
      </c>
      <c r="H13842">
        <v>0</v>
      </c>
    </row>
    <row r="13843" spans="1:8" x14ac:dyDescent="0.25">
      <c r="A13843" t="s">
        <v>59</v>
      </c>
      <c r="B13843">
        <v>2017</v>
      </c>
      <c r="C13843" t="s">
        <v>8</v>
      </c>
      <c r="D13843" t="s">
        <v>61</v>
      </c>
      <c r="E13843">
        <v>7</v>
      </c>
      <c r="F13843">
        <v>79.290000000000006</v>
      </c>
      <c r="G13843">
        <v>7585.04</v>
      </c>
      <c r="H13843">
        <v>7585.04</v>
      </c>
    </row>
    <row r="13844" spans="1:8" x14ac:dyDescent="0.25">
      <c r="A13844" t="s">
        <v>59</v>
      </c>
      <c r="B13844">
        <v>2017</v>
      </c>
      <c r="C13844" t="s">
        <v>8</v>
      </c>
      <c r="D13844" t="s">
        <v>61</v>
      </c>
      <c r="E13844">
        <v>0</v>
      </c>
      <c r="F13844">
        <v>0</v>
      </c>
      <c r="G13844">
        <v>0</v>
      </c>
      <c r="H13844">
        <v>0</v>
      </c>
    </row>
    <row r="13845" spans="1:8" x14ac:dyDescent="0.25">
      <c r="A13845" t="s">
        <v>59</v>
      </c>
      <c r="B13845">
        <v>2017</v>
      </c>
      <c r="C13845" t="s">
        <v>8</v>
      </c>
      <c r="D13845" t="s">
        <v>61</v>
      </c>
      <c r="E13845">
        <v>4</v>
      </c>
      <c r="F13845">
        <v>4.4800000000000004</v>
      </c>
      <c r="G13845">
        <v>436.33</v>
      </c>
      <c r="H13845">
        <v>268.95</v>
      </c>
    </row>
    <row r="13846" spans="1:8" x14ac:dyDescent="0.25">
      <c r="A13846" t="s">
        <v>59</v>
      </c>
      <c r="B13846">
        <v>2017</v>
      </c>
      <c r="C13846" t="s">
        <v>8</v>
      </c>
      <c r="D13846" t="s">
        <v>60</v>
      </c>
      <c r="E13846">
        <v>11</v>
      </c>
      <c r="F13846">
        <v>25.48</v>
      </c>
      <c r="G13846">
        <v>2554.34</v>
      </c>
      <c r="H13846">
        <v>2634.59</v>
      </c>
    </row>
    <row r="13847" spans="1:8" x14ac:dyDescent="0.25">
      <c r="A13847" t="s">
        <v>59</v>
      </c>
      <c r="B13847">
        <v>2017</v>
      </c>
      <c r="C13847" t="s">
        <v>8</v>
      </c>
      <c r="D13847" t="s">
        <v>60</v>
      </c>
      <c r="E13847">
        <v>523</v>
      </c>
      <c r="F13847">
        <v>5542.98</v>
      </c>
      <c r="G13847">
        <v>467556.48</v>
      </c>
      <c r="H13847">
        <v>568709.31999999995</v>
      </c>
    </row>
    <row r="13848" spans="1:8" x14ac:dyDescent="0.25">
      <c r="A13848" t="s">
        <v>59</v>
      </c>
      <c r="B13848">
        <v>2017</v>
      </c>
      <c r="C13848" t="s">
        <v>8</v>
      </c>
      <c r="D13848" t="s">
        <v>60</v>
      </c>
      <c r="E13848">
        <v>436</v>
      </c>
      <c r="F13848">
        <v>606.49</v>
      </c>
      <c r="G13848">
        <v>73743.990000000005</v>
      </c>
      <c r="H13848">
        <v>89586.28</v>
      </c>
    </row>
    <row r="13849" spans="1:8" x14ac:dyDescent="0.25">
      <c r="A13849" t="s">
        <v>59</v>
      </c>
      <c r="B13849">
        <v>2017</v>
      </c>
      <c r="C13849" t="s">
        <v>8</v>
      </c>
      <c r="D13849" t="s">
        <v>60</v>
      </c>
      <c r="E13849">
        <v>3209</v>
      </c>
      <c r="F13849">
        <v>1318.9</v>
      </c>
      <c r="G13849">
        <v>115999.64</v>
      </c>
      <c r="H13849">
        <v>137612.56</v>
      </c>
    </row>
    <row r="13850" spans="1:8" x14ac:dyDescent="0.25">
      <c r="A13850" t="s">
        <v>59</v>
      </c>
      <c r="B13850">
        <v>2017</v>
      </c>
      <c r="C13850" t="s">
        <v>8</v>
      </c>
      <c r="D13850" t="s">
        <v>60</v>
      </c>
      <c r="E13850">
        <v>0</v>
      </c>
      <c r="F13850">
        <v>0</v>
      </c>
      <c r="G13850">
        <v>0</v>
      </c>
      <c r="H13850">
        <v>0</v>
      </c>
    </row>
    <row r="13851" spans="1:8" x14ac:dyDescent="0.25">
      <c r="A13851" t="s">
        <v>59</v>
      </c>
      <c r="B13851">
        <v>2017</v>
      </c>
      <c r="C13851" t="s">
        <v>8</v>
      </c>
      <c r="D13851" t="s">
        <v>60</v>
      </c>
      <c r="E13851">
        <v>2</v>
      </c>
      <c r="F13851">
        <v>0.11</v>
      </c>
      <c r="G13851">
        <v>7.61</v>
      </c>
      <c r="H13851">
        <v>7.61</v>
      </c>
    </row>
    <row r="13852" spans="1:8" x14ac:dyDescent="0.25">
      <c r="A13852" t="s">
        <v>59</v>
      </c>
      <c r="B13852">
        <v>2017</v>
      </c>
      <c r="C13852" t="s">
        <v>8</v>
      </c>
      <c r="D13852" t="s">
        <v>62</v>
      </c>
      <c r="E13852">
        <v>30</v>
      </c>
      <c r="F13852">
        <v>275.52</v>
      </c>
      <c r="G13852">
        <v>25464.05</v>
      </c>
      <c r="H13852">
        <v>21557.8</v>
      </c>
    </row>
    <row r="13853" spans="1:8" x14ac:dyDescent="0.25">
      <c r="A13853" t="s">
        <v>59</v>
      </c>
      <c r="B13853">
        <v>2017</v>
      </c>
      <c r="C13853" t="s">
        <v>8</v>
      </c>
      <c r="D13853" t="s">
        <v>62</v>
      </c>
      <c r="E13853">
        <v>35</v>
      </c>
      <c r="F13853">
        <v>42.24</v>
      </c>
      <c r="G13853">
        <v>5588.69</v>
      </c>
      <c r="H13853">
        <v>5973.15</v>
      </c>
    </row>
    <row r="13854" spans="1:8" x14ac:dyDescent="0.25">
      <c r="A13854" t="s">
        <v>59</v>
      </c>
      <c r="B13854">
        <v>2017</v>
      </c>
      <c r="C13854" t="s">
        <v>8</v>
      </c>
      <c r="D13854" t="s">
        <v>62</v>
      </c>
      <c r="E13854">
        <v>189</v>
      </c>
      <c r="F13854">
        <v>74.55</v>
      </c>
      <c r="G13854">
        <v>7253.78</v>
      </c>
      <c r="H13854">
        <v>8328.84</v>
      </c>
    </row>
    <row r="13855" spans="1:8" x14ac:dyDescent="0.25">
      <c r="A13855" t="s">
        <v>59</v>
      </c>
      <c r="B13855">
        <v>2017</v>
      </c>
      <c r="C13855" t="s">
        <v>8</v>
      </c>
      <c r="D13855" t="s">
        <v>60</v>
      </c>
      <c r="E13855">
        <v>63</v>
      </c>
      <c r="F13855">
        <v>387.6</v>
      </c>
      <c r="G13855">
        <v>25526.83</v>
      </c>
      <c r="H13855">
        <v>27054.48</v>
      </c>
    </row>
    <row r="13856" spans="1:8" x14ac:dyDescent="0.25">
      <c r="A13856" t="s">
        <v>59</v>
      </c>
      <c r="B13856">
        <v>2017</v>
      </c>
      <c r="C13856" t="s">
        <v>8</v>
      </c>
      <c r="D13856" t="s">
        <v>60</v>
      </c>
      <c r="E13856">
        <v>2</v>
      </c>
      <c r="F13856">
        <v>0.47</v>
      </c>
      <c r="G13856">
        <v>30.46</v>
      </c>
      <c r="H13856">
        <v>2.82</v>
      </c>
    </row>
    <row r="13857" spans="1:8" x14ac:dyDescent="0.25">
      <c r="A13857" t="s">
        <v>59</v>
      </c>
      <c r="B13857">
        <v>2017</v>
      </c>
      <c r="C13857" t="s">
        <v>8</v>
      </c>
      <c r="D13857" t="s">
        <v>61</v>
      </c>
      <c r="E13857">
        <v>0</v>
      </c>
      <c r="F13857">
        <v>0</v>
      </c>
      <c r="G13857">
        <v>0</v>
      </c>
      <c r="H13857">
        <v>0</v>
      </c>
    </row>
    <row r="13858" spans="1:8" x14ac:dyDescent="0.25">
      <c r="A13858" t="s">
        <v>59</v>
      </c>
      <c r="B13858">
        <v>2017</v>
      </c>
      <c r="C13858" t="s">
        <v>8</v>
      </c>
      <c r="D13858" t="s">
        <v>60</v>
      </c>
      <c r="E13858">
        <v>0</v>
      </c>
      <c r="F13858">
        <v>0</v>
      </c>
      <c r="G13858">
        <v>0</v>
      </c>
      <c r="H13858">
        <v>0</v>
      </c>
    </row>
    <row r="13859" spans="1:8" x14ac:dyDescent="0.25">
      <c r="A13859" t="s">
        <v>59</v>
      </c>
      <c r="B13859">
        <v>2017</v>
      </c>
      <c r="C13859" t="s">
        <v>8</v>
      </c>
      <c r="D13859" t="s">
        <v>62</v>
      </c>
      <c r="E13859">
        <v>1</v>
      </c>
      <c r="F13859">
        <v>384.43</v>
      </c>
      <c r="G13859">
        <v>36567.949999999997</v>
      </c>
      <c r="H13859">
        <v>74442.990000000005</v>
      </c>
    </row>
    <row r="13860" spans="1:8" x14ac:dyDescent="0.25">
      <c r="A13860" t="s">
        <v>59</v>
      </c>
      <c r="B13860">
        <v>2017</v>
      </c>
      <c r="C13860" t="s">
        <v>8</v>
      </c>
      <c r="D13860" t="s">
        <v>60</v>
      </c>
      <c r="E13860">
        <v>0</v>
      </c>
      <c r="F13860">
        <v>0</v>
      </c>
      <c r="G13860">
        <v>0</v>
      </c>
      <c r="H13860">
        <v>0</v>
      </c>
    </row>
    <row r="13861" spans="1:8" x14ac:dyDescent="0.25">
      <c r="A13861" t="s">
        <v>59</v>
      </c>
      <c r="B13861">
        <v>2017</v>
      </c>
      <c r="C13861" t="s">
        <v>8</v>
      </c>
      <c r="D13861" t="s">
        <v>60</v>
      </c>
      <c r="E13861">
        <v>0</v>
      </c>
      <c r="F13861">
        <v>0</v>
      </c>
      <c r="G13861">
        <v>0</v>
      </c>
      <c r="H13861">
        <v>0</v>
      </c>
    </row>
    <row r="13862" spans="1:8" x14ac:dyDescent="0.25">
      <c r="A13862" t="s">
        <v>59</v>
      </c>
      <c r="B13862">
        <v>2017</v>
      </c>
      <c r="C13862" t="s">
        <v>8</v>
      </c>
      <c r="D13862" t="s">
        <v>60</v>
      </c>
      <c r="E13862">
        <v>0</v>
      </c>
      <c r="F13862">
        <v>0</v>
      </c>
      <c r="G13862">
        <v>0</v>
      </c>
      <c r="H13862">
        <v>0</v>
      </c>
    </row>
    <row r="13863" spans="1:8" x14ac:dyDescent="0.25">
      <c r="A13863" t="s">
        <v>59</v>
      </c>
      <c r="B13863">
        <v>2017</v>
      </c>
      <c r="C13863" t="s">
        <v>8</v>
      </c>
      <c r="D13863" t="s">
        <v>60</v>
      </c>
      <c r="E13863">
        <v>0</v>
      </c>
      <c r="F13863">
        <v>-1.36</v>
      </c>
      <c r="G13863">
        <v>-27656.27</v>
      </c>
      <c r="H13863">
        <v>173972.49</v>
      </c>
    </row>
    <row r="13864" spans="1:8" x14ac:dyDescent="0.25">
      <c r="A13864" t="s">
        <v>59</v>
      </c>
      <c r="B13864">
        <v>2017</v>
      </c>
      <c r="C13864" t="s">
        <v>8</v>
      </c>
      <c r="D13864" t="s">
        <v>61</v>
      </c>
      <c r="E13864">
        <v>5</v>
      </c>
      <c r="F13864">
        <v>18536.22</v>
      </c>
      <c r="G13864">
        <v>1695968.1</v>
      </c>
      <c r="H13864">
        <v>1621884.28</v>
      </c>
    </row>
    <row r="13865" spans="1:8" x14ac:dyDescent="0.25">
      <c r="A13865" t="s">
        <v>59</v>
      </c>
      <c r="B13865">
        <v>2017</v>
      </c>
      <c r="C13865" t="s">
        <v>8</v>
      </c>
      <c r="D13865" t="s">
        <v>60</v>
      </c>
      <c r="E13865">
        <v>0</v>
      </c>
      <c r="F13865">
        <v>0</v>
      </c>
      <c r="G13865">
        <v>0</v>
      </c>
      <c r="H13865">
        <v>0</v>
      </c>
    </row>
    <row r="13866" spans="1:8" x14ac:dyDescent="0.25">
      <c r="A13866" t="s">
        <v>59</v>
      </c>
      <c r="B13866">
        <v>2017</v>
      </c>
      <c r="C13866" t="s">
        <v>8</v>
      </c>
      <c r="D13866" t="s">
        <v>60</v>
      </c>
      <c r="E13866">
        <v>0</v>
      </c>
      <c r="F13866">
        <v>0</v>
      </c>
      <c r="G13866">
        <v>0</v>
      </c>
      <c r="H13866">
        <v>0</v>
      </c>
    </row>
    <row r="13867" spans="1:8" x14ac:dyDescent="0.25">
      <c r="A13867" t="s">
        <v>59</v>
      </c>
      <c r="B13867">
        <v>2017</v>
      </c>
      <c r="C13867" t="s">
        <v>8</v>
      </c>
      <c r="D13867" t="s">
        <v>60</v>
      </c>
      <c r="E13867">
        <v>0</v>
      </c>
      <c r="F13867">
        <v>0</v>
      </c>
      <c r="G13867">
        <v>0</v>
      </c>
      <c r="H13867">
        <v>0</v>
      </c>
    </row>
    <row r="13868" spans="1:8" x14ac:dyDescent="0.25">
      <c r="A13868" t="s">
        <v>59</v>
      </c>
      <c r="B13868">
        <v>2017</v>
      </c>
      <c r="C13868" t="s">
        <v>8</v>
      </c>
      <c r="D13868" t="s">
        <v>60</v>
      </c>
      <c r="E13868">
        <v>0</v>
      </c>
      <c r="F13868">
        <v>0</v>
      </c>
      <c r="G13868">
        <v>0</v>
      </c>
      <c r="H13868">
        <v>0</v>
      </c>
    </row>
    <row r="13869" spans="1:8" x14ac:dyDescent="0.25">
      <c r="A13869" t="s">
        <v>59</v>
      </c>
      <c r="B13869">
        <v>2017</v>
      </c>
      <c r="C13869" t="s">
        <v>8</v>
      </c>
      <c r="D13869" t="s">
        <v>62</v>
      </c>
      <c r="E13869">
        <v>0</v>
      </c>
      <c r="F13869">
        <v>-66.05</v>
      </c>
      <c r="G13869">
        <v>-15466.31</v>
      </c>
      <c r="H13869">
        <v>12814.34</v>
      </c>
    </row>
    <row r="13870" spans="1:8" x14ac:dyDescent="0.25">
      <c r="A13870" t="s">
        <v>59</v>
      </c>
      <c r="B13870">
        <v>2017</v>
      </c>
      <c r="C13870" t="s">
        <v>8</v>
      </c>
      <c r="D13870" t="s">
        <v>60</v>
      </c>
      <c r="E13870">
        <v>0</v>
      </c>
      <c r="F13870">
        <v>0</v>
      </c>
      <c r="G13870">
        <v>0</v>
      </c>
      <c r="H13870">
        <v>0</v>
      </c>
    </row>
    <row r="13871" spans="1:8" x14ac:dyDescent="0.25">
      <c r="A13871" t="s">
        <v>59</v>
      </c>
      <c r="B13871">
        <v>2017</v>
      </c>
      <c r="C13871" t="s">
        <v>8</v>
      </c>
      <c r="D13871" t="s">
        <v>60</v>
      </c>
      <c r="E13871">
        <v>0</v>
      </c>
      <c r="F13871">
        <v>0</v>
      </c>
      <c r="G13871">
        <v>0</v>
      </c>
      <c r="H13871">
        <v>0</v>
      </c>
    </row>
    <row r="13872" spans="1:8" x14ac:dyDescent="0.25">
      <c r="A13872" t="s">
        <v>59</v>
      </c>
      <c r="B13872">
        <v>2017</v>
      </c>
      <c r="C13872" t="s">
        <v>8</v>
      </c>
      <c r="D13872" t="s">
        <v>60</v>
      </c>
      <c r="E13872">
        <v>0</v>
      </c>
      <c r="F13872">
        <v>0</v>
      </c>
      <c r="G13872">
        <v>0</v>
      </c>
      <c r="H13872">
        <v>0</v>
      </c>
    </row>
    <row r="13873" spans="1:8" x14ac:dyDescent="0.25">
      <c r="A13873" t="s">
        <v>59</v>
      </c>
      <c r="B13873">
        <v>2017</v>
      </c>
      <c r="C13873" t="s">
        <v>8</v>
      </c>
      <c r="D13873" t="s">
        <v>60</v>
      </c>
      <c r="E13873">
        <v>1</v>
      </c>
      <c r="F13873">
        <v>184.37</v>
      </c>
      <c r="G13873">
        <v>11834.68</v>
      </c>
      <c r="H13873">
        <v>11834.68</v>
      </c>
    </row>
    <row r="13874" spans="1:8" x14ac:dyDescent="0.25">
      <c r="A13874" t="s">
        <v>59</v>
      </c>
      <c r="B13874">
        <v>2017</v>
      </c>
      <c r="C13874" t="s">
        <v>8</v>
      </c>
      <c r="D13874" t="s">
        <v>60</v>
      </c>
      <c r="E13874">
        <v>0</v>
      </c>
      <c r="F13874">
        <v>0</v>
      </c>
      <c r="G13874">
        <v>0</v>
      </c>
      <c r="H13874">
        <v>0</v>
      </c>
    </row>
    <row r="13875" spans="1:8" x14ac:dyDescent="0.25">
      <c r="A13875" t="s">
        <v>59</v>
      </c>
      <c r="B13875">
        <v>2017</v>
      </c>
      <c r="C13875" t="s">
        <v>8</v>
      </c>
      <c r="D13875" t="s">
        <v>60</v>
      </c>
      <c r="E13875">
        <v>0</v>
      </c>
      <c r="F13875">
        <v>0</v>
      </c>
      <c r="G13875">
        <v>0</v>
      </c>
      <c r="H13875">
        <v>0</v>
      </c>
    </row>
    <row r="13876" spans="1:8" x14ac:dyDescent="0.25">
      <c r="A13876" t="s">
        <v>59</v>
      </c>
      <c r="B13876">
        <v>2017</v>
      </c>
      <c r="C13876" t="s">
        <v>8</v>
      </c>
      <c r="D13876" t="s">
        <v>60</v>
      </c>
      <c r="E13876">
        <v>0</v>
      </c>
      <c r="F13876">
        <v>0</v>
      </c>
      <c r="G13876">
        <v>0</v>
      </c>
      <c r="H13876">
        <v>0</v>
      </c>
    </row>
    <row r="13877" spans="1:8" x14ac:dyDescent="0.25">
      <c r="A13877" t="s">
        <v>59</v>
      </c>
      <c r="B13877">
        <v>2017</v>
      </c>
      <c r="C13877" t="s">
        <v>8</v>
      </c>
      <c r="D13877" t="s">
        <v>61</v>
      </c>
      <c r="E13877">
        <v>0</v>
      </c>
      <c r="F13877">
        <v>20.350000000000001</v>
      </c>
      <c r="G13877">
        <v>5230.67</v>
      </c>
      <c r="H13877">
        <v>3926.03</v>
      </c>
    </row>
    <row r="13878" spans="1:8" x14ac:dyDescent="0.25">
      <c r="A13878" t="s">
        <v>59</v>
      </c>
      <c r="B13878">
        <v>2017</v>
      </c>
      <c r="C13878" t="s">
        <v>8</v>
      </c>
      <c r="D13878" t="s">
        <v>61</v>
      </c>
      <c r="E13878">
        <v>298</v>
      </c>
      <c r="F13878">
        <v>39801.660000000003</v>
      </c>
      <c r="G13878">
        <v>3909460.11</v>
      </c>
      <c r="H13878">
        <v>3866283.99</v>
      </c>
    </row>
    <row r="13879" spans="1:8" x14ac:dyDescent="0.25">
      <c r="A13879" t="s">
        <v>59</v>
      </c>
      <c r="B13879">
        <v>2017</v>
      </c>
      <c r="C13879" t="s">
        <v>8</v>
      </c>
      <c r="D13879" t="s">
        <v>61</v>
      </c>
      <c r="E13879">
        <v>2</v>
      </c>
      <c r="F13879">
        <v>2.13</v>
      </c>
      <c r="G13879">
        <v>368.36</v>
      </c>
      <c r="H13879">
        <v>387.93</v>
      </c>
    </row>
    <row r="13880" spans="1:8" x14ac:dyDescent="0.25">
      <c r="A13880" t="s">
        <v>59</v>
      </c>
      <c r="B13880">
        <v>2017</v>
      </c>
      <c r="C13880" t="s">
        <v>8</v>
      </c>
      <c r="D13880" t="s">
        <v>60</v>
      </c>
      <c r="E13880">
        <v>0</v>
      </c>
      <c r="F13880">
        <v>0</v>
      </c>
      <c r="G13880">
        <v>0</v>
      </c>
      <c r="H13880">
        <v>0</v>
      </c>
    </row>
    <row r="13881" spans="1:8" x14ac:dyDescent="0.25">
      <c r="A13881" t="s">
        <v>59</v>
      </c>
      <c r="B13881">
        <v>2017</v>
      </c>
      <c r="C13881" t="s">
        <v>8</v>
      </c>
      <c r="D13881" t="s">
        <v>60</v>
      </c>
      <c r="E13881">
        <v>0</v>
      </c>
      <c r="F13881">
        <v>0</v>
      </c>
      <c r="G13881">
        <v>0</v>
      </c>
      <c r="H13881">
        <v>0</v>
      </c>
    </row>
    <row r="13882" spans="1:8" x14ac:dyDescent="0.25">
      <c r="A13882" t="s">
        <v>59</v>
      </c>
      <c r="B13882">
        <v>2017</v>
      </c>
      <c r="C13882" t="s">
        <v>8</v>
      </c>
      <c r="D13882" t="s">
        <v>60</v>
      </c>
      <c r="E13882">
        <v>0</v>
      </c>
      <c r="F13882">
        <v>0</v>
      </c>
      <c r="G13882">
        <v>0</v>
      </c>
      <c r="H13882">
        <v>0</v>
      </c>
    </row>
    <row r="13883" spans="1:8" x14ac:dyDescent="0.25">
      <c r="A13883" t="s">
        <v>59</v>
      </c>
      <c r="B13883">
        <v>2017</v>
      </c>
      <c r="C13883" t="s">
        <v>8</v>
      </c>
      <c r="D13883" t="s">
        <v>62</v>
      </c>
      <c r="E13883">
        <v>133</v>
      </c>
      <c r="F13883">
        <v>11244.19</v>
      </c>
      <c r="G13883">
        <v>1133852.67</v>
      </c>
      <c r="H13883">
        <v>1161197.0900000001</v>
      </c>
    </row>
    <row r="13884" spans="1:8" x14ac:dyDescent="0.25">
      <c r="A13884" t="s">
        <v>59</v>
      </c>
      <c r="B13884">
        <v>2017</v>
      </c>
      <c r="C13884" t="s">
        <v>8</v>
      </c>
      <c r="D13884" t="s">
        <v>62</v>
      </c>
      <c r="E13884">
        <v>8</v>
      </c>
      <c r="F13884">
        <v>12.5</v>
      </c>
      <c r="G13884">
        <v>1781.87</v>
      </c>
      <c r="H13884">
        <v>2082.2199999999998</v>
      </c>
    </row>
    <row r="13885" spans="1:8" x14ac:dyDescent="0.25">
      <c r="A13885" t="s">
        <v>59</v>
      </c>
      <c r="B13885">
        <v>2017</v>
      </c>
      <c r="C13885" t="s">
        <v>8</v>
      </c>
      <c r="D13885" t="s">
        <v>60</v>
      </c>
      <c r="E13885">
        <v>0</v>
      </c>
      <c r="F13885">
        <v>0</v>
      </c>
      <c r="G13885">
        <v>0</v>
      </c>
      <c r="H13885">
        <v>0</v>
      </c>
    </row>
    <row r="13886" spans="1:8" x14ac:dyDescent="0.25">
      <c r="A13886" t="s">
        <v>59</v>
      </c>
      <c r="B13886">
        <v>2017</v>
      </c>
      <c r="C13886" t="s">
        <v>8</v>
      </c>
      <c r="D13886" t="s">
        <v>60</v>
      </c>
      <c r="E13886">
        <v>0</v>
      </c>
      <c r="F13886">
        <v>0</v>
      </c>
      <c r="G13886">
        <v>0</v>
      </c>
      <c r="H13886">
        <v>0</v>
      </c>
    </row>
    <row r="13887" spans="1:8" x14ac:dyDescent="0.25">
      <c r="A13887" t="s">
        <v>59</v>
      </c>
      <c r="B13887">
        <v>2017</v>
      </c>
      <c r="C13887" t="s">
        <v>8</v>
      </c>
      <c r="D13887" t="s">
        <v>60</v>
      </c>
      <c r="E13887">
        <v>0</v>
      </c>
      <c r="F13887">
        <v>0</v>
      </c>
      <c r="G13887">
        <v>0</v>
      </c>
      <c r="H13887">
        <v>0</v>
      </c>
    </row>
    <row r="13888" spans="1:8" x14ac:dyDescent="0.25">
      <c r="A13888" t="s">
        <v>59</v>
      </c>
      <c r="B13888">
        <v>2017</v>
      </c>
      <c r="C13888" t="s">
        <v>8</v>
      </c>
      <c r="D13888" t="s">
        <v>60</v>
      </c>
      <c r="E13888">
        <v>0</v>
      </c>
      <c r="F13888">
        <v>0</v>
      </c>
      <c r="G13888">
        <v>0</v>
      </c>
      <c r="H13888">
        <v>0</v>
      </c>
    </row>
    <row r="13889" spans="1:8" x14ac:dyDescent="0.25">
      <c r="A13889" t="s">
        <v>59</v>
      </c>
      <c r="B13889">
        <v>2017</v>
      </c>
      <c r="C13889" t="s">
        <v>8</v>
      </c>
      <c r="D13889" t="s">
        <v>60</v>
      </c>
      <c r="E13889">
        <v>0</v>
      </c>
      <c r="F13889">
        <v>0</v>
      </c>
      <c r="G13889">
        <v>0</v>
      </c>
      <c r="H13889">
        <v>0</v>
      </c>
    </row>
    <row r="13890" spans="1:8" x14ac:dyDescent="0.25">
      <c r="A13890" t="s">
        <v>59</v>
      </c>
      <c r="B13890">
        <v>2017</v>
      </c>
      <c r="C13890" t="s">
        <v>8</v>
      </c>
      <c r="D13890" t="s">
        <v>60</v>
      </c>
      <c r="E13890">
        <v>10</v>
      </c>
      <c r="F13890">
        <v>1.26</v>
      </c>
      <c r="G13890">
        <v>318.79000000000002</v>
      </c>
      <c r="H13890">
        <v>554.5</v>
      </c>
    </row>
    <row r="13891" spans="1:8" x14ac:dyDescent="0.25">
      <c r="A13891" t="s">
        <v>59</v>
      </c>
      <c r="B13891">
        <v>2017</v>
      </c>
      <c r="C13891" t="s">
        <v>8</v>
      </c>
      <c r="D13891" t="s">
        <v>60</v>
      </c>
      <c r="E13891">
        <v>225</v>
      </c>
      <c r="F13891">
        <v>1847.09</v>
      </c>
      <c r="G13891">
        <v>158909.46</v>
      </c>
      <c r="H13891">
        <v>154326.43</v>
      </c>
    </row>
    <row r="13892" spans="1:8" x14ac:dyDescent="0.25">
      <c r="A13892" t="s">
        <v>59</v>
      </c>
      <c r="B13892">
        <v>2017</v>
      </c>
      <c r="C13892" t="s">
        <v>8</v>
      </c>
      <c r="D13892" t="s">
        <v>60</v>
      </c>
      <c r="E13892">
        <v>0</v>
      </c>
      <c r="F13892">
        <v>0</v>
      </c>
      <c r="G13892">
        <v>0</v>
      </c>
      <c r="H13892">
        <v>0</v>
      </c>
    </row>
    <row r="13893" spans="1:8" x14ac:dyDescent="0.25">
      <c r="A13893" t="s">
        <v>59</v>
      </c>
      <c r="B13893">
        <v>2017</v>
      </c>
      <c r="C13893" t="s">
        <v>8</v>
      </c>
      <c r="D13893" t="s">
        <v>60</v>
      </c>
      <c r="E13893">
        <v>1012</v>
      </c>
      <c r="F13893">
        <v>1301.7</v>
      </c>
      <c r="G13893">
        <v>164299.51999999999</v>
      </c>
      <c r="H13893">
        <v>161398.10999999999</v>
      </c>
    </row>
    <row r="13894" spans="1:8" x14ac:dyDescent="0.25">
      <c r="A13894" t="s">
        <v>59</v>
      </c>
      <c r="B13894">
        <v>2017</v>
      </c>
      <c r="C13894" t="s">
        <v>8</v>
      </c>
      <c r="D13894" t="s">
        <v>60</v>
      </c>
      <c r="E13894">
        <v>7679</v>
      </c>
      <c r="F13894">
        <v>2133.69</v>
      </c>
      <c r="G13894">
        <v>185036.9</v>
      </c>
      <c r="H13894">
        <v>184119.73</v>
      </c>
    </row>
    <row r="13895" spans="1:8" x14ac:dyDescent="0.25">
      <c r="A13895" t="s">
        <v>59</v>
      </c>
      <c r="B13895">
        <v>2017</v>
      </c>
      <c r="C13895" t="s">
        <v>8</v>
      </c>
      <c r="D13895" t="s">
        <v>60</v>
      </c>
      <c r="E13895">
        <v>0</v>
      </c>
      <c r="F13895">
        <v>0</v>
      </c>
      <c r="G13895">
        <v>0</v>
      </c>
      <c r="H13895">
        <v>0</v>
      </c>
    </row>
    <row r="13896" spans="1:8" x14ac:dyDescent="0.25">
      <c r="A13896" t="s">
        <v>59</v>
      </c>
      <c r="B13896">
        <v>2017</v>
      </c>
      <c r="C13896" t="s">
        <v>8</v>
      </c>
      <c r="D13896" t="s">
        <v>60</v>
      </c>
      <c r="E13896">
        <v>39</v>
      </c>
      <c r="F13896">
        <v>19</v>
      </c>
      <c r="G13896">
        <v>1496.52</v>
      </c>
      <c r="H13896">
        <v>1334.46</v>
      </c>
    </row>
    <row r="13897" spans="1:8" x14ac:dyDescent="0.25">
      <c r="A13897" t="s">
        <v>59</v>
      </c>
      <c r="B13897">
        <v>2017</v>
      </c>
      <c r="C13897" t="s">
        <v>8</v>
      </c>
      <c r="D13897" t="s">
        <v>60</v>
      </c>
      <c r="E13897">
        <v>0</v>
      </c>
      <c r="F13897">
        <v>0</v>
      </c>
      <c r="G13897">
        <v>0</v>
      </c>
      <c r="H13897">
        <v>0</v>
      </c>
    </row>
    <row r="13898" spans="1:8" x14ac:dyDescent="0.25">
      <c r="A13898" t="s">
        <v>59</v>
      </c>
      <c r="B13898">
        <v>2017</v>
      </c>
      <c r="C13898" t="s">
        <v>8</v>
      </c>
      <c r="D13898" t="s">
        <v>60</v>
      </c>
      <c r="E13898">
        <v>0</v>
      </c>
      <c r="F13898">
        <v>0</v>
      </c>
      <c r="G13898">
        <v>0</v>
      </c>
      <c r="H13898">
        <v>0</v>
      </c>
    </row>
    <row r="13899" spans="1:8" x14ac:dyDescent="0.25">
      <c r="A13899" t="s">
        <v>59</v>
      </c>
      <c r="B13899">
        <v>2017</v>
      </c>
      <c r="C13899" t="s">
        <v>8</v>
      </c>
      <c r="D13899" t="s">
        <v>60</v>
      </c>
      <c r="E13899">
        <v>299</v>
      </c>
      <c r="F13899">
        <v>91.36</v>
      </c>
      <c r="G13899">
        <v>6654.15</v>
      </c>
      <c r="H13899">
        <v>6551.99</v>
      </c>
    </row>
    <row r="13900" spans="1:8" x14ac:dyDescent="0.25">
      <c r="A13900" t="s">
        <v>59</v>
      </c>
      <c r="B13900">
        <v>2017</v>
      </c>
      <c r="C13900" t="s">
        <v>8</v>
      </c>
      <c r="D13900" t="s">
        <v>60</v>
      </c>
      <c r="E13900">
        <v>290</v>
      </c>
      <c r="F13900">
        <v>137.06</v>
      </c>
      <c r="G13900">
        <v>10190.219999999999</v>
      </c>
      <c r="H13900">
        <v>11012.32</v>
      </c>
    </row>
    <row r="13901" spans="1:8" x14ac:dyDescent="0.25">
      <c r="A13901" t="s">
        <v>59</v>
      </c>
      <c r="B13901">
        <v>2017</v>
      </c>
      <c r="C13901" t="s">
        <v>8</v>
      </c>
      <c r="D13901" t="s">
        <v>60</v>
      </c>
      <c r="E13901">
        <v>0</v>
      </c>
      <c r="F13901">
        <v>0</v>
      </c>
      <c r="G13901">
        <v>0</v>
      </c>
      <c r="H13901">
        <v>0</v>
      </c>
    </row>
    <row r="13902" spans="1:8" x14ac:dyDescent="0.25">
      <c r="A13902" t="s">
        <v>59</v>
      </c>
      <c r="B13902">
        <v>2017</v>
      </c>
      <c r="C13902" t="s">
        <v>8</v>
      </c>
      <c r="D13902" t="s">
        <v>60</v>
      </c>
      <c r="E13902">
        <v>0</v>
      </c>
      <c r="F13902">
        <v>0</v>
      </c>
      <c r="G13902">
        <v>0</v>
      </c>
      <c r="H13902">
        <v>0</v>
      </c>
    </row>
    <row r="13903" spans="1:8" x14ac:dyDescent="0.25">
      <c r="A13903" t="s">
        <v>59</v>
      </c>
      <c r="B13903">
        <v>2017</v>
      </c>
      <c r="C13903" t="s">
        <v>8</v>
      </c>
      <c r="D13903" t="s">
        <v>60</v>
      </c>
      <c r="E13903">
        <v>3</v>
      </c>
      <c r="F13903">
        <v>8.3000000000000007</v>
      </c>
      <c r="G13903">
        <v>595.9</v>
      </c>
      <c r="H13903">
        <v>595.9</v>
      </c>
    </row>
    <row r="13904" spans="1:8" x14ac:dyDescent="0.25">
      <c r="A13904" t="s">
        <v>59</v>
      </c>
      <c r="B13904">
        <v>2017</v>
      </c>
      <c r="C13904" t="s">
        <v>8</v>
      </c>
      <c r="D13904" t="s">
        <v>60</v>
      </c>
      <c r="E13904">
        <v>0</v>
      </c>
      <c r="F13904">
        <v>0</v>
      </c>
      <c r="G13904">
        <v>0</v>
      </c>
      <c r="H13904">
        <v>0</v>
      </c>
    </row>
    <row r="13905" spans="1:8" x14ac:dyDescent="0.25">
      <c r="A13905" t="s">
        <v>59</v>
      </c>
      <c r="B13905">
        <v>2017</v>
      </c>
      <c r="C13905" t="s">
        <v>8</v>
      </c>
      <c r="D13905" t="s">
        <v>60</v>
      </c>
      <c r="E13905">
        <v>14</v>
      </c>
      <c r="F13905">
        <v>18.34</v>
      </c>
      <c r="G13905">
        <v>2990.52</v>
      </c>
      <c r="H13905">
        <v>2988.3</v>
      </c>
    </row>
    <row r="13906" spans="1:8" x14ac:dyDescent="0.25">
      <c r="A13906" t="s">
        <v>59</v>
      </c>
      <c r="B13906">
        <v>2017</v>
      </c>
      <c r="C13906" t="s">
        <v>8</v>
      </c>
      <c r="D13906" t="s">
        <v>60</v>
      </c>
      <c r="E13906">
        <v>42</v>
      </c>
      <c r="F13906">
        <v>63.88</v>
      </c>
      <c r="G13906">
        <v>5352.94</v>
      </c>
      <c r="H13906">
        <v>4809.3900000000003</v>
      </c>
    </row>
    <row r="13907" spans="1:8" x14ac:dyDescent="0.25">
      <c r="A13907" t="s">
        <v>59</v>
      </c>
      <c r="B13907">
        <v>2017</v>
      </c>
      <c r="C13907" t="s">
        <v>8</v>
      </c>
      <c r="D13907" t="s">
        <v>60</v>
      </c>
      <c r="E13907">
        <v>10</v>
      </c>
      <c r="F13907">
        <v>0.27</v>
      </c>
      <c r="G13907">
        <v>468.06</v>
      </c>
      <c r="H13907">
        <v>555.36</v>
      </c>
    </row>
    <row r="13908" spans="1:8" x14ac:dyDescent="0.25">
      <c r="A13908" t="s">
        <v>59</v>
      </c>
      <c r="B13908">
        <v>2017</v>
      </c>
      <c r="C13908" t="s">
        <v>8</v>
      </c>
      <c r="D13908" t="s">
        <v>60</v>
      </c>
      <c r="E13908">
        <v>166</v>
      </c>
      <c r="F13908">
        <v>87.89</v>
      </c>
      <c r="G13908">
        <v>11119.75</v>
      </c>
      <c r="H13908">
        <v>13933.46</v>
      </c>
    </row>
    <row r="13909" spans="1:8" x14ac:dyDescent="0.25">
      <c r="A13909" t="s">
        <v>59</v>
      </c>
      <c r="B13909">
        <v>2017</v>
      </c>
      <c r="C13909" t="s">
        <v>8</v>
      </c>
      <c r="D13909" t="s">
        <v>60</v>
      </c>
      <c r="E13909">
        <v>1</v>
      </c>
      <c r="F13909">
        <v>0</v>
      </c>
      <c r="G13909">
        <v>0.7</v>
      </c>
      <c r="H13909">
        <v>1.4</v>
      </c>
    </row>
    <row r="13910" spans="1:8" x14ac:dyDescent="0.25">
      <c r="A13910" t="s">
        <v>59</v>
      </c>
      <c r="B13910">
        <v>2017</v>
      </c>
      <c r="C13910" t="s">
        <v>8</v>
      </c>
      <c r="D13910" t="s">
        <v>60</v>
      </c>
      <c r="E13910">
        <v>90</v>
      </c>
      <c r="F13910">
        <v>544.01</v>
      </c>
      <c r="G13910">
        <v>37253.760000000002</v>
      </c>
      <c r="H13910">
        <v>27975.47</v>
      </c>
    </row>
    <row r="13911" spans="1:8" x14ac:dyDescent="0.25">
      <c r="A13911" t="s">
        <v>59</v>
      </c>
      <c r="B13911">
        <v>2017</v>
      </c>
      <c r="C13911" t="s">
        <v>8</v>
      </c>
      <c r="D13911" t="s">
        <v>60</v>
      </c>
      <c r="E13911">
        <v>58</v>
      </c>
      <c r="F13911">
        <v>91.74</v>
      </c>
      <c r="G13911">
        <v>8029.95</v>
      </c>
      <c r="H13911">
        <v>5822.28</v>
      </c>
    </row>
    <row r="13912" spans="1:8" x14ac:dyDescent="0.25">
      <c r="A13912" t="s">
        <v>59</v>
      </c>
      <c r="B13912">
        <v>2017</v>
      </c>
      <c r="C13912" t="s">
        <v>8</v>
      </c>
      <c r="D13912" t="s">
        <v>60</v>
      </c>
      <c r="E13912">
        <v>594</v>
      </c>
      <c r="F13912">
        <v>342.16</v>
      </c>
      <c r="G13912">
        <v>26306.53</v>
      </c>
      <c r="H13912">
        <v>32130.52</v>
      </c>
    </row>
    <row r="13913" spans="1:8" x14ac:dyDescent="0.25">
      <c r="A13913" t="s">
        <v>59</v>
      </c>
      <c r="B13913">
        <v>2017</v>
      </c>
      <c r="C13913" t="s">
        <v>8</v>
      </c>
      <c r="D13913" t="s">
        <v>60</v>
      </c>
      <c r="E13913">
        <v>0</v>
      </c>
      <c r="F13913">
        <v>0</v>
      </c>
      <c r="G13913">
        <v>0</v>
      </c>
      <c r="H13913">
        <v>0</v>
      </c>
    </row>
    <row r="13914" spans="1:8" x14ac:dyDescent="0.25">
      <c r="A13914" t="s">
        <v>59</v>
      </c>
      <c r="B13914">
        <v>2017</v>
      </c>
      <c r="C13914" t="s">
        <v>8</v>
      </c>
      <c r="D13914" t="s">
        <v>63</v>
      </c>
      <c r="E13914">
        <v>143955</v>
      </c>
      <c r="F13914">
        <v>25470.002</v>
      </c>
      <c r="G13914">
        <v>1944388.58</v>
      </c>
      <c r="H13914">
        <v>1796805.65</v>
      </c>
    </row>
    <row r="13915" spans="1:8" x14ac:dyDescent="0.25">
      <c r="A13915" t="s">
        <v>59</v>
      </c>
      <c r="B13915">
        <v>2017</v>
      </c>
      <c r="C13915" t="s">
        <v>8</v>
      </c>
      <c r="D13915" t="s">
        <v>63</v>
      </c>
      <c r="E13915">
        <v>26</v>
      </c>
      <c r="F13915">
        <v>2.38</v>
      </c>
      <c r="G13915">
        <v>342.74</v>
      </c>
      <c r="H13915">
        <v>325.45999999999998</v>
      </c>
    </row>
    <row r="13916" spans="1:8" x14ac:dyDescent="0.25">
      <c r="A13916" t="s">
        <v>59</v>
      </c>
      <c r="B13916">
        <v>2017</v>
      </c>
      <c r="C13916" t="s">
        <v>8</v>
      </c>
      <c r="D13916" t="s">
        <v>63</v>
      </c>
      <c r="E13916">
        <v>801017</v>
      </c>
      <c r="F13916">
        <v>107954.10799999999</v>
      </c>
      <c r="G13916">
        <v>10576804.91</v>
      </c>
      <c r="H13916">
        <v>10088449.550000001</v>
      </c>
    </row>
    <row r="13917" spans="1:8" x14ac:dyDescent="0.25">
      <c r="A13917" t="s">
        <v>59</v>
      </c>
      <c r="B13917">
        <v>2017</v>
      </c>
      <c r="C13917" t="s">
        <v>8</v>
      </c>
      <c r="D13917" t="s">
        <v>63</v>
      </c>
      <c r="E13917">
        <v>0</v>
      </c>
      <c r="F13917">
        <v>-217.76</v>
      </c>
      <c r="G13917">
        <v>-37895.83</v>
      </c>
      <c r="H13917">
        <v>25448.52</v>
      </c>
    </row>
    <row r="13918" spans="1:8" x14ac:dyDescent="0.25">
      <c r="A13918" t="s">
        <v>59</v>
      </c>
      <c r="B13918">
        <v>2017</v>
      </c>
      <c r="C13918" t="s">
        <v>8</v>
      </c>
      <c r="D13918" t="s">
        <v>64</v>
      </c>
      <c r="E13918">
        <v>0</v>
      </c>
      <c r="F13918">
        <v>0</v>
      </c>
      <c r="G13918">
        <v>0</v>
      </c>
      <c r="H13918">
        <v>0</v>
      </c>
    </row>
    <row r="13919" spans="1:8" x14ac:dyDescent="0.25">
      <c r="A13919" t="s">
        <v>59</v>
      </c>
      <c r="B13919">
        <v>2017</v>
      </c>
      <c r="C13919" t="s">
        <v>8</v>
      </c>
      <c r="D13919" t="s">
        <v>61</v>
      </c>
      <c r="E13919">
        <v>1501</v>
      </c>
      <c r="F13919">
        <v>13077.5</v>
      </c>
      <c r="G13919">
        <v>1309649.1100000001</v>
      </c>
      <c r="H13919">
        <v>1282746.08</v>
      </c>
    </row>
    <row r="13920" spans="1:8" x14ac:dyDescent="0.25">
      <c r="A13920" t="s">
        <v>59</v>
      </c>
      <c r="B13920">
        <v>2017</v>
      </c>
      <c r="C13920" t="s">
        <v>8</v>
      </c>
      <c r="D13920" t="s">
        <v>61</v>
      </c>
      <c r="E13920">
        <v>1374</v>
      </c>
      <c r="F13920">
        <v>1610.21</v>
      </c>
      <c r="G13920">
        <v>230871.54</v>
      </c>
      <c r="H13920">
        <v>217438.14</v>
      </c>
    </row>
    <row r="13921" spans="1:8" x14ac:dyDescent="0.25">
      <c r="A13921" t="s">
        <v>59</v>
      </c>
      <c r="B13921">
        <v>2017</v>
      </c>
      <c r="C13921" t="s">
        <v>8</v>
      </c>
      <c r="D13921" t="s">
        <v>61</v>
      </c>
      <c r="E13921">
        <v>10599</v>
      </c>
      <c r="F13921">
        <v>3258.88</v>
      </c>
      <c r="G13921">
        <v>293503.64</v>
      </c>
      <c r="H13921">
        <v>295533.34000000003</v>
      </c>
    </row>
    <row r="13922" spans="1:8" x14ac:dyDescent="0.25">
      <c r="A13922" t="s">
        <v>59</v>
      </c>
      <c r="B13922">
        <v>2017</v>
      </c>
      <c r="C13922" t="s">
        <v>8</v>
      </c>
      <c r="D13922" t="s">
        <v>60</v>
      </c>
      <c r="E13922">
        <v>2</v>
      </c>
      <c r="F13922">
        <v>1.91</v>
      </c>
      <c r="G13922">
        <v>351.13</v>
      </c>
      <c r="H13922">
        <v>202.09</v>
      </c>
    </row>
    <row r="13923" spans="1:8" x14ac:dyDescent="0.25">
      <c r="A13923" t="s">
        <v>59</v>
      </c>
      <c r="B13923">
        <v>2017</v>
      </c>
      <c r="C13923" t="s">
        <v>8</v>
      </c>
      <c r="D13923" t="s">
        <v>60</v>
      </c>
      <c r="E13923">
        <v>30</v>
      </c>
      <c r="F13923">
        <v>83.83</v>
      </c>
      <c r="G13923">
        <v>6563.92</v>
      </c>
      <c r="H13923">
        <v>4202.47</v>
      </c>
    </row>
    <row r="13924" spans="1:8" x14ac:dyDescent="0.25">
      <c r="A13924" t="s">
        <v>59</v>
      </c>
      <c r="B13924">
        <v>2017</v>
      </c>
      <c r="C13924" t="s">
        <v>8</v>
      </c>
      <c r="D13924" t="s">
        <v>60</v>
      </c>
      <c r="E13924">
        <v>656</v>
      </c>
      <c r="F13924">
        <v>203.11</v>
      </c>
      <c r="G13924">
        <v>14529.24</v>
      </c>
      <c r="H13924">
        <v>14963.27</v>
      </c>
    </row>
    <row r="13925" spans="1:8" x14ac:dyDescent="0.25">
      <c r="A13925" t="s">
        <v>59</v>
      </c>
      <c r="B13925">
        <v>2017</v>
      </c>
      <c r="C13925" t="s">
        <v>8</v>
      </c>
      <c r="D13925" t="s">
        <v>62</v>
      </c>
      <c r="E13925">
        <v>2694</v>
      </c>
      <c r="F13925">
        <v>21370.16</v>
      </c>
      <c r="G13925">
        <v>2086349.47</v>
      </c>
      <c r="H13925">
        <v>2048952.42</v>
      </c>
    </row>
    <row r="13926" spans="1:8" x14ac:dyDescent="0.25">
      <c r="A13926" t="s">
        <v>59</v>
      </c>
      <c r="B13926">
        <v>2017</v>
      </c>
      <c r="C13926" t="s">
        <v>8</v>
      </c>
      <c r="D13926" t="s">
        <v>62</v>
      </c>
      <c r="E13926">
        <v>5237</v>
      </c>
      <c r="F13926">
        <v>8756.18</v>
      </c>
      <c r="G13926">
        <v>1087346.1399999999</v>
      </c>
      <c r="H13926">
        <v>1067987.49</v>
      </c>
    </row>
    <row r="13927" spans="1:8" x14ac:dyDescent="0.25">
      <c r="A13927" t="s">
        <v>59</v>
      </c>
      <c r="B13927">
        <v>2017</v>
      </c>
      <c r="C13927" t="s">
        <v>8</v>
      </c>
      <c r="D13927" t="s">
        <v>62</v>
      </c>
      <c r="E13927">
        <v>124017</v>
      </c>
      <c r="F13927">
        <v>31205.08</v>
      </c>
      <c r="G13927">
        <v>3002143.94</v>
      </c>
      <c r="H13927">
        <v>3035693.06</v>
      </c>
    </row>
    <row r="13928" spans="1:8" x14ac:dyDescent="0.25">
      <c r="A13928" t="s">
        <v>59</v>
      </c>
      <c r="B13928">
        <v>2017</v>
      </c>
      <c r="C13928" t="s">
        <v>8</v>
      </c>
      <c r="D13928" t="s">
        <v>60</v>
      </c>
      <c r="E13928">
        <v>23</v>
      </c>
      <c r="F13928">
        <v>115.49</v>
      </c>
      <c r="G13928">
        <v>9661.68</v>
      </c>
      <c r="H13928">
        <v>8645.49</v>
      </c>
    </row>
    <row r="13929" spans="1:8" x14ac:dyDescent="0.25">
      <c r="A13929" t="s">
        <v>59</v>
      </c>
      <c r="B13929">
        <v>2017</v>
      </c>
      <c r="C13929" t="s">
        <v>8</v>
      </c>
      <c r="D13929" t="s">
        <v>60</v>
      </c>
      <c r="E13929">
        <v>62</v>
      </c>
      <c r="F13929">
        <v>78.459999999999994</v>
      </c>
      <c r="G13929">
        <v>8775.69</v>
      </c>
      <c r="H13929">
        <v>7689.13</v>
      </c>
    </row>
    <row r="13930" spans="1:8" x14ac:dyDescent="0.25">
      <c r="A13930" t="s">
        <v>59</v>
      </c>
      <c r="B13930">
        <v>2017</v>
      </c>
      <c r="C13930" t="s">
        <v>8</v>
      </c>
      <c r="D13930" t="s">
        <v>60</v>
      </c>
      <c r="E13930">
        <v>21</v>
      </c>
      <c r="F13930">
        <v>128.12</v>
      </c>
      <c r="G13930">
        <v>5348.16</v>
      </c>
      <c r="H13930">
        <v>5462.88</v>
      </c>
    </row>
    <row r="13931" spans="1:8" x14ac:dyDescent="0.25">
      <c r="A13931" t="s">
        <v>59</v>
      </c>
      <c r="B13931">
        <v>2017</v>
      </c>
      <c r="C13931" t="s">
        <v>8</v>
      </c>
      <c r="D13931" t="s">
        <v>60</v>
      </c>
      <c r="E13931">
        <v>39</v>
      </c>
      <c r="F13931">
        <v>281.73</v>
      </c>
      <c r="G13931">
        <v>19056.8</v>
      </c>
      <c r="H13931">
        <v>19361.240000000002</v>
      </c>
    </row>
    <row r="13932" spans="1:8" x14ac:dyDescent="0.25">
      <c r="A13932" t="s">
        <v>59</v>
      </c>
      <c r="B13932">
        <v>2017</v>
      </c>
      <c r="C13932" t="s">
        <v>8</v>
      </c>
      <c r="D13932" t="s">
        <v>60</v>
      </c>
      <c r="E13932">
        <v>0</v>
      </c>
      <c r="F13932">
        <v>0</v>
      </c>
      <c r="G13932">
        <v>0</v>
      </c>
      <c r="H13932">
        <v>0</v>
      </c>
    </row>
    <row r="13933" spans="1:8" x14ac:dyDescent="0.25">
      <c r="A13933" t="s">
        <v>59</v>
      </c>
      <c r="B13933">
        <v>2017</v>
      </c>
      <c r="C13933" t="s">
        <v>8</v>
      </c>
      <c r="D13933" t="s">
        <v>60</v>
      </c>
      <c r="E13933">
        <v>43</v>
      </c>
      <c r="F13933">
        <v>321.41000000000003</v>
      </c>
      <c r="G13933">
        <v>22700.82</v>
      </c>
      <c r="H13933">
        <v>25458.1</v>
      </c>
    </row>
    <row r="13934" spans="1:8" x14ac:dyDescent="0.25">
      <c r="A13934" t="s">
        <v>59</v>
      </c>
      <c r="B13934">
        <v>2017</v>
      </c>
      <c r="C13934" t="s">
        <v>8</v>
      </c>
      <c r="D13934" t="s">
        <v>60</v>
      </c>
      <c r="E13934">
        <v>24</v>
      </c>
      <c r="F13934">
        <v>33.090000000000003</v>
      </c>
      <c r="G13934">
        <v>2782.45</v>
      </c>
      <c r="H13934">
        <v>3291.25</v>
      </c>
    </row>
    <row r="13935" spans="1:8" x14ac:dyDescent="0.25">
      <c r="A13935" t="s">
        <v>59</v>
      </c>
      <c r="B13935">
        <v>2017</v>
      </c>
      <c r="C13935" t="s">
        <v>8</v>
      </c>
      <c r="D13935" t="s">
        <v>60</v>
      </c>
      <c r="E13935">
        <v>234</v>
      </c>
      <c r="F13935">
        <v>128.80000000000001</v>
      </c>
      <c r="G13935">
        <v>9544.02</v>
      </c>
      <c r="H13935">
        <v>14511.79</v>
      </c>
    </row>
    <row r="13936" spans="1:8" x14ac:dyDescent="0.25">
      <c r="A13936" t="s">
        <v>59</v>
      </c>
      <c r="B13936">
        <v>2017</v>
      </c>
      <c r="C13936" t="s">
        <v>8</v>
      </c>
      <c r="D13936" t="s">
        <v>64</v>
      </c>
      <c r="E13936">
        <v>117</v>
      </c>
      <c r="F13936">
        <v>20241.340950999998</v>
      </c>
      <c r="G13936">
        <v>1911843.94</v>
      </c>
      <c r="H13936">
        <v>1959682.31</v>
      </c>
    </row>
    <row r="13937" spans="1:8" x14ac:dyDescent="0.25">
      <c r="A13937" t="s">
        <v>59</v>
      </c>
      <c r="B13937">
        <v>2017</v>
      </c>
      <c r="C13937" t="s">
        <v>8</v>
      </c>
      <c r="D13937" t="s">
        <v>60</v>
      </c>
      <c r="E13937">
        <v>0</v>
      </c>
      <c r="F13937">
        <v>0</v>
      </c>
      <c r="G13937">
        <v>0</v>
      </c>
      <c r="H13937">
        <v>0</v>
      </c>
    </row>
    <row r="13938" spans="1:8" x14ac:dyDescent="0.25">
      <c r="A13938" t="s">
        <v>59</v>
      </c>
      <c r="B13938">
        <v>2017</v>
      </c>
      <c r="C13938" t="s">
        <v>8</v>
      </c>
      <c r="D13938" t="s">
        <v>60</v>
      </c>
      <c r="E13938">
        <v>0</v>
      </c>
      <c r="F13938">
        <v>0</v>
      </c>
      <c r="G13938">
        <v>0</v>
      </c>
      <c r="H13938">
        <v>0</v>
      </c>
    </row>
    <row r="13939" spans="1:8" x14ac:dyDescent="0.25">
      <c r="A13939" t="s">
        <v>59</v>
      </c>
      <c r="B13939">
        <v>2017</v>
      </c>
      <c r="C13939" t="s">
        <v>8</v>
      </c>
      <c r="D13939" t="s">
        <v>60</v>
      </c>
      <c r="E13939">
        <v>0</v>
      </c>
      <c r="F13939">
        <v>0</v>
      </c>
      <c r="G13939">
        <v>0</v>
      </c>
      <c r="H13939">
        <v>0</v>
      </c>
    </row>
    <row r="13940" spans="1:8" x14ac:dyDescent="0.25">
      <c r="A13940" t="s">
        <v>59</v>
      </c>
      <c r="B13940">
        <v>2017</v>
      </c>
      <c r="C13940" t="s">
        <v>8</v>
      </c>
      <c r="D13940" t="s">
        <v>60</v>
      </c>
      <c r="E13940">
        <v>0</v>
      </c>
      <c r="F13940">
        <v>0</v>
      </c>
      <c r="G13940">
        <v>0</v>
      </c>
      <c r="H13940">
        <v>0</v>
      </c>
    </row>
    <row r="13941" spans="1:8" x14ac:dyDescent="0.25">
      <c r="A13941" t="s">
        <v>59</v>
      </c>
      <c r="B13941">
        <v>2017</v>
      </c>
      <c r="C13941" t="s">
        <v>8</v>
      </c>
      <c r="D13941" t="s">
        <v>61</v>
      </c>
      <c r="E13941">
        <v>0</v>
      </c>
      <c r="F13941">
        <v>0</v>
      </c>
      <c r="G13941">
        <v>0</v>
      </c>
      <c r="H13941">
        <v>0</v>
      </c>
    </row>
    <row r="13942" spans="1:8" x14ac:dyDescent="0.25">
      <c r="A13942" t="s">
        <v>59</v>
      </c>
      <c r="B13942">
        <v>2017</v>
      </c>
      <c r="C13942" t="s">
        <v>8</v>
      </c>
      <c r="D13942" t="s">
        <v>60</v>
      </c>
      <c r="E13942">
        <v>0</v>
      </c>
      <c r="F13942">
        <v>0</v>
      </c>
      <c r="G13942">
        <v>0</v>
      </c>
      <c r="H13942">
        <v>0</v>
      </c>
    </row>
    <row r="13943" spans="1:8" x14ac:dyDescent="0.25">
      <c r="A13943" t="s">
        <v>59</v>
      </c>
      <c r="B13943">
        <v>2017</v>
      </c>
      <c r="C13943" t="s">
        <v>8</v>
      </c>
      <c r="D13943" t="s">
        <v>60</v>
      </c>
      <c r="E13943">
        <v>0</v>
      </c>
      <c r="F13943">
        <v>0</v>
      </c>
      <c r="G13943">
        <v>0</v>
      </c>
      <c r="H13943">
        <v>0</v>
      </c>
    </row>
    <row r="13944" spans="1:8" x14ac:dyDescent="0.25">
      <c r="A13944" t="s">
        <v>59</v>
      </c>
      <c r="B13944">
        <v>2017</v>
      </c>
      <c r="C13944" t="s">
        <v>8</v>
      </c>
      <c r="D13944" t="s">
        <v>60</v>
      </c>
      <c r="E13944">
        <v>0</v>
      </c>
      <c r="F13944">
        <v>0</v>
      </c>
      <c r="G13944">
        <v>0</v>
      </c>
      <c r="H13944">
        <v>0</v>
      </c>
    </row>
    <row r="13945" spans="1:8" x14ac:dyDescent="0.25">
      <c r="A13945" t="s">
        <v>59</v>
      </c>
      <c r="B13945">
        <v>2017</v>
      </c>
      <c r="C13945" t="s">
        <v>8</v>
      </c>
      <c r="D13945" t="s">
        <v>62</v>
      </c>
      <c r="E13945">
        <v>0</v>
      </c>
      <c r="F13945">
        <v>0</v>
      </c>
      <c r="G13945">
        <v>0</v>
      </c>
      <c r="H13945">
        <v>0</v>
      </c>
    </row>
    <row r="13946" spans="1:8" x14ac:dyDescent="0.25">
      <c r="A13946" t="s">
        <v>59</v>
      </c>
      <c r="B13946">
        <v>2018</v>
      </c>
      <c r="C13946" t="s">
        <v>2</v>
      </c>
      <c r="D13946" t="s">
        <v>61</v>
      </c>
      <c r="E13946">
        <v>295</v>
      </c>
      <c r="F13946">
        <v>36824.512569999999</v>
      </c>
      <c r="G13946">
        <v>3618109.63</v>
      </c>
      <c r="H13946">
        <v>3691523.45</v>
      </c>
    </row>
    <row r="13947" spans="1:8" x14ac:dyDescent="0.25">
      <c r="A13947" t="s">
        <v>59</v>
      </c>
      <c r="B13947">
        <v>2018</v>
      </c>
      <c r="C13947" t="s">
        <v>2</v>
      </c>
      <c r="D13947" t="s">
        <v>61</v>
      </c>
      <c r="E13947">
        <v>2</v>
      </c>
      <c r="F13947">
        <v>1.85334</v>
      </c>
      <c r="G13947">
        <v>184.52</v>
      </c>
      <c r="H13947">
        <v>344.49</v>
      </c>
    </row>
    <row r="13948" spans="1:8" x14ac:dyDescent="0.25">
      <c r="A13948" t="s">
        <v>59</v>
      </c>
      <c r="B13948">
        <v>2018</v>
      </c>
      <c r="C13948" t="s">
        <v>2</v>
      </c>
      <c r="D13948" t="s">
        <v>60</v>
      </c>
      <c r="E13948">
        <v>0</v>
      </c>
      <c r="F13948">
        <v>0</v>
      </c>
      <c r="G13948">
        <v>0</v>
      </c>
      <c r="H13948">
        <v>0</v>
      </c>
    </row>
    <row r="13949" spans="1:8" x14ac:dyDescent="0.25">
      <c r="A13949" t="s">
        <v>59</v>
      </c>
      <c r="B13949">
        <v>2018</v>
      </c>
      <c r="C13949" t="s">
        <v>2</v>
      </c>
      <c r="D13949" t="s">
        <v>60</v>
      </c>
      <c r="E13949">
        <v>0</v>
      </c>
      <c r="F13949">
        <v>0</v>
      </c>
      <c r="G13949">
        <v>0</v>
      </c>
      <c r="H13949">
        <v>0</v>
      </c>
    </row>
    <row r="13950" spans="1:8" x14ac:dyDescent="0.25">
      <c r="A13950" t="s">
        <v>59</v>
      </c>
      <c r="B13950">
        <v>2018</v>
      </c>
      <c r="C13950" t="s">
        <v>2</v>
      </c>
      <c r="D13950" t="s">
        <v>60</v>
      </c>
      <c r="E13950">
        <v>0</v>
      </c>
      <c r="F13950">
        <v>0</v>
      </c>
      <c r="G13950">
        <v>0</v>
      </c>
      <c r="H13950">
        <v>0</v>
      </c>
    </row>
    <row r="13951" spans="1:8" x14ac:dyDescent="0.25">
      <c r="A13951" t="s">
        <v>59</v>
      </c>
      <c r="B13951">
        <v>2018</v>
      </c>
      <c r="C13951" t="s">
        <v>2</v>
      </c>
      <c r="D13951" t="s">
        <v>62</v>
      </c>
      <c r="E13951">
        <v>132</v>
      </c>
      <c r="F13951">
        <v>11833.055039999999</v>
      </c>
      <c r="G13951">
        <v>1183849.0900000001</v>
      </c>
      <c r="H13951">
        <v>1098184.6000000001</v>
      </c>
    </row>
    <row r="13952" spans="1:8" x14ac:dyDescent="0.25">
      <c r="A13952" t="s">
        <v>59</v>
      </c>
      <c r="B13952">
        <v>2018</v>
      </c>
      <c r="C13952" t="s">
        <v>2</v>
      </c>
      <c r="D13952" t="s">
        <v>62</v>
      </c>
      <c r="E13952">
        <v>8</v>
      </c>
      <c r="F13952">
        <v>19.657440000000001</v>
      </c>
      <c r="G13952">
        <v>2642.88</v>
      </c>
      <c r="H13952">
        <v>3458.51</v>
      </c>
    </row>
    <row r="13953" spans="1:8" x14ac:dyDescent="0.25">
      <c r="A13953" t="s">
        <v>59</v>
      </c>
      <c r="B13953">
        <v>2018</v>
      </c>
      <c r="C13953" t="s">
        <v>2</v>
      </c>
      <c r="D13953" t="s">
        <v>60</v>
      </c>
      <c r="E13953">
        <v>0</v>
      </c>
      <c r="F13953">
        <v>0</v>
      </c>
      <c r="G13953">
        <v>0</v>
      </c>
      <c r="H13953">
        <v>0</v>
      </c>
    </row>
    <row r="13954" spans="1:8" x14ac:dyDescent="0.25">
      <c r="A13954" t="s">
        <v>59</v>
      </c>
      <c r="B13954">
        <v>2018</v>
      </c>
      <c r="C13954" t="s">
        <v>2</v>
      </c>
      <c r="D13954" t="s">
        <v>60</v>
      </c>
      <c r="E13954">
        <v>0</v>
      </c>
      <c r="F13954">
        <v>0</v>
      </c>
      <c r="G13954">
        <v>0</v>
      </c>
      <c r="H13954">
        <v>0</v>
      </c>
    </row>
    <row r="13955" spans="1:8" x14ac:dyDescent="0.25">
      <c r="A13955" t="s">
        <v>59</v>
      </c>
      <c r="B13955">
        <v>2018</v>
      </c>
      <c r="C13955" t="s">
        <v>2</v>
      </c>
      <c r="D13955" t="s">
        <v>60</v>
      </c>
      <c r="E13955">
        <v>0</v>
      </c>
      <c r="F13955">
        <v>0</v>
      </c>
      <c r="G13955">
        <v>0</v>
      </c>
      <c r="H13955">
        <v>0</v>
      </c>
    </row>
    <row r="13956" spans="1:8" x14ac:dyDescent="0.25">
      <c r="A13956" t="s">
        <v>59</v>
      </c>
      <c r="B13956">
        <v>2018</v>
      </c>
      <c r="C13956" t="s">
        <v>2</v>
      </c>
      <c r="D13956" t="s">
        <v>60</v>
      </c>
      <c r="E13956">
        <v>0</v>
      </c>
      <c r="F13956">
        <v>0</v>
      </c>
      <c r="G13956">
        <v>0</v>
      </c>
      <c r="H13956">
        <v>0</v>
      </c>
    </row>
    <row r="13957" spans="1:8" x14ac:dyDescent="0.25">
      <c r="A13957" t="s">
        <v>59</v>
      </c>
      <c r="B13957">
        <v>2018</v>
      </c>
      <c r="C13957" t="s">
        <v>2</v>
      </c>
      <c r="D13957" t="s">
        <v>60</v>
      </c>
      <c r="E13957">
        <v>0</v>
      </c>
      <c r="F13957">
        <v>0</v>
      </c>
      <c r="G13957">
        <v>0</v>
      </c>
      <c r="H13957">
        <v>0</v>
      </c>
    </row>
    <row r="13958" spans="1:8" x14ac:dyDescent="0.25">
      <c r="A13958" t="s">
        <v>59</v>
      </c>
      <c r="B13958">
        <v>2018</v>
      </c>
      <c r="C13958" t="s">
        <v>2</v>
      </c>
      <c r="D13958" t="s">
        <v>60</v>
      </c>
      <c r="E13958">
        <v>17</v>
      </c>
      <c r="F13958">
        <v>1.8207899999999999</v>
      </c>
      <c r="G13958">
        <v>375.02</v>
      </c>
      <c r="H13958">
        <v>387.74</v>
      </c>
    </row>
    <row r="13959" spans="1:8" x14ac:dyDescent="0.25">
      <c r="A13959" t="s">
        <v>59</v>
      </c>
      <c r="B13959">
        <v>2018</v>
      </c>
      <c r="C13959" t="s">
        <v>2</v>
      </c>
      <c r="D13959" t="s">
        <v>60</v>
      </c>
      <c r="E13959">
        <v>237</v>
      </c>
      <c r="F13959">
        <v>1976.68804</v>
      </c>
      <c r="G13959">
        <v>169513.17</v>
      </c>
      <c r="H13959">
        <v>150053.59</v>
      </c>
    </row>
    <row r="13960" spans="1:8" x14ac:dyDescent="0.25">
      <c r="A13960" t="s">
        <v>59</v>
      </c>
      <c r="B13960">
        <v>2018</v>
      </c>
      <c r="C13960" t="s">
        <v>2</v>
      </c>
      <c r="D13960" t="s">
        <v>60</v>
      </c>
      <c r="E13960">
        <v>0</v>
      </c>
      <c r="F13960">
        <v>0</v>
      </c>
      <c r="G13960">
        <v>0</v>
      </c>
      <c r="H13960">
        <v>0</v>
      </c>
    </row>
    <row r="13961" spans="1:8" x14ac:dyDescent="0.25">
      <c r="A13961" t="s">
        <v>59</v>
      </c>
      <c r="B13961">
        <v>2018</v>
      </c>
      <c r="C13961" t="s">
        <v>2</v>
      </c>
      <c r="D13961" t="s">
        <v>60</v>
      </c>
      <c r="E13961">
        <v>1021</v>
      </c>
      <c r="F13961">
        <v>1402.9647</v>
      </c>
      <c r="G13961">
        <v>168541.74</v>
      </c>
      <c r="H13961">
        <v>189178.16</v>
      </c>
    </row>
    <row r="13962" spans="1:8" x14ac:dyDescent="0.25">
      <c r="A13962" t="s">
        <v>59</v>
      </c>
      <c r="B13962">
        <v>2018</v>
      </c>
      <c r="C13962" t="s">
        <v>2</v>
      </c>
      <c r="D13962" t="s">
        <v>60</v>
      </c>
      <c r="E13962">
        <v>7712</v>
      </c>
      <c r="F13962">
        <v>2134.5130199999999</v>
      </c>
      <c r="G13962">
        <v>184645.93</v>
      </c>
      <c r="H13962">
        <v>206025.94</v>
      </c>
    </row>
    <row r="13963" spans="1:8" x14ac:dyDescent="0.25">
      <c r="A13963" t="s">
        <v>59</v>
      </c>
      <c r="B13963">
        <v>2018</v>
      </c>
      <c r="C13963" t="s">
        <v>2</v>
      </c>
      <c r="D13963" t="s">
        <v>60</v>
      </c>
      <c r="E13963">
        <v>0</v>
      </c>
      <c r="F13963">
        <v>0</v>
      </c>
      <c r="G13963">
        <v>0</v>
      </c>
      <c r="H13963">
        <v>0</v>
      </c>
    </row>
    <row r="13964" spans="1:8" x14ac:dyDescent="0.25">
      <c r="A13964" t="s">
        <v>59</v>
      </c>
      <c r="B13964">
        <v>2018</v>
      </c>
      <c r="C13964" t="s">
        <v>2</v>
      </c>
      <c r="D13964" t="s">
        <v>60</v>
      </c>
      <c r="E13964">
        <v>35</v>
      </c>
      <c r="F13964">
        <v>17.112819999999999</v>
      </c>
      <c r="G13964">
        <v>1356.57</v>
      </c>
      <c r="H13964">
        <v>1425.77</v>
      </c>
    </row>
    <row r="13965" spans="1:8" x14ac:dyDescent="0.25">
      <c r="A13965" t="s">
        <v>59</v>
      </c>
      <c r="B13965">
        <v>2018</v>
      </c>
      <c r="C13965" t="s">
        <v>2</v>
      </c>
      <c r="D13965" t="s">
        <v>60</v>
      </c>
      <c r="E13965">
        <v>0</v>
      </c>
      <c r="F13965">
        <v>0</v>
      </c>
      <c r="G13965">
        <v>0</v>
      </c>
      <c r="H13965">
        <v>0</v>
      </c>
    </row>
    <row r="13966" spans="1:8" x14ac:dyDescent="0.25">
      <c r="A13966" t="s">
        <v>59</v>
      </c>
      <c r="B13966">
        <v>2018</v>
      </c>
      <c r="C13966" t="s">
        <v>2</v>
      </c>
      <c r="D13966" t="s">
        <v>60</v>
      </c>
      <c r="E13966">
        <v>0</v>
      </c>
      <c r="F13966">
        <v>0</v>
      </c>
      <c r="G13966">
        <v>0</v>
      </c>
      <c r="H13966">
        <v>0</v>
      </c>
    </row>
    <row r="13967" spans="1:8" x14ac:dyDescent="0.25">
      <c r="A13967" t="s">
        <v>59</v>
      </c>
      <c r="B13967">
        <v>2018</v>
      </c>
      <c r="C13967" t="s">
        <v>2</v>
      </c>
      <c r="D13967" t="s">
        <v>60</v>
      </c>
      <c r="E13967">
        <v>289</v>
      </c>
      <c r="F13967">
        <v>82.285619999999994</v>
      </c>
      <c r="G13967">
        <v>5926.16</v>
      </c>
      <c r="H13967">
        <v>6205.96</v>
      </c>
    </row>
    <row r="13968" spans="1:8" x14ac:dyDescent="0.25">
      <c r="A13968" t="s">
        <v>59</v>
      </c>
      <c r="B13968">
        <v>2018</v>
      </c>
      <c r="C13968" t="s">
        <v>2</v>
      </c>
      <c r="D13968" t="s">
        <v>60</v>
      </c>
      <c r="E13968">
        <v>279</v>
      </c>
      <c r="F13968">
        <v>131.95258000000001</v>
      </c>
      <c r="G13968">
        <v>9840.26</v>
      </c>
      <c r="H13968">
        <v>11152.15</v>
      </c>
    </row>
    <row r="13969" spans="1:8" x14ac:dyDescent="0.25">
      <c r="A13969" t="s">
        <v>59</v>
      </c>
      <c r="B13969">
        <v>2018</v>
      </c>
      <c r="C13969" t="s">
        <v>2</v>
      </c>
      <c r="D13969" t="s">
        <v>60</v>
      </c>
      <c r="E13969">
        <v>0</v>
      </c>
      <c r="F13969">
        <v>0</v>
      </c>
      <c r="G13969">
        <v>0</v>
      </c>
      <c r="H13969">
        <v>0</v>
      </c>
    </row>
    <row r="13970" spans="1:8" x14ac:dyDescent="0.25">
      <c r="A13970" t="s">
        <v>59</v>
      </c>
      <c r="B13970">
        <v>2018</v>
      </c>
      <c r="C13970" t="s">
        <v>2</v>
      </c>
      <c r="D13970" t="s">
        <v>60</v>
      </c>
      <c r="E13970">
        <v>0</v>
      </c>
      <c r="F13970">
        <v>0</v>
      </c>
      <c r="G13970">
        <v>0</v>
      </c>
      <c r="H13970">
        <v>0</v>
      </c>
    </row>
    <row r="13971" spans="1:8" x14ac:dyDescent="0.25">
      <c r="A13971" t="s">
        <v>59</v>
      </c>
      <c r="B13971">
        <v>2018</v>
      </c>
      <c r="C13971" t="s">
        <v>2</v>
      </c>
      <c r="D13971" t="s">
        <v>60</v>
      </c>
      <c r="E13971">
        <v>3</v>
      </c>
      <c r="F13971">
        <v>12.75469</v>
      </c>
      <c r="G13971">
        <v>930.91</v>
      </c>
      <c r="H13971">
        <v>466.11</v>
      </c>
    </row>
    <row r="13972" spans="1:8" x14ac:dyDescent="0.25">
      <c r="A13972" t="s">
        <v>59</v>
      </c>
      <c r="B13972">
        <v>2018</v>
      </c>
      <c r="C13972" t="s">
        <v>2</v>
      </c>
      <c r="D13972" t="s">
        <v>60</v>
      </c>
      <c r="E13972">
        <v>0</v>
      </c>
      <c r="F13972">
        <v>0</v>
      </c>
      <c r="G13972">
        <v>0</v>
      </c>
      <c r="H13972">
        <v>0</v>
      </c>
    </row>
    <row r="13973" spans="1:8" x14ac:dyDescent="0.25">
      <c r="A13973" t="s">
        <v>59</v>
      </c>
      <c r="B13973">
        <v>2018</v>
      </c>
      <c r="C13973" t="s">
        <v>2</v>
      </c>
      <c r="D13973" t="s">
        <v>60</v>
      </c>
      <c r="E13973">
        <v>11</v>
      </c>
      <c r="F13973">
        <v>13.76432</v>
      </c>
      <c r="G13973">
        <v>1185.26</v>
      </c>
      <c r="H13973">
        <v>1103.18</v>
      </c>
    </row>
    <row r="13974" spans="1:8" x14ac:dyDescent="0.25">
      <c r="A13974" t="s">
        <v>59</v>
      </c>
      <c r="B13974">
        <v>2018</v>
      </c>
      <c r="C13974" t="s">
        <v>2</v>
      </c>
      <c r="D13974" t="s">
        <v>60</v>
      </c>
      <c r="E13974">
        <v>37</v>
      </c>
      <c r="F13974">
        <v>51.28098</v>
      </c>
      <c r="G13974">
        <v>4354.28</v>
      </c>
      <c r="H13974">
        <v>4576.28</v>
      </c>
    </row>
    <row r="13975" spans="1:8" x14ac:dyDescent="0.25">
      <c r="A13975" t="s">
        <v>59</v>
      </c>
      <c r="B13975">
        <v>2018</v>
      </c>
      <c r="C13975" t="s">
        <v>2</v>
      </c>
      <c r="D13975" t="s">
        <v>60</v>
      </c>
      <c r="E13975">
        <v>0</v>
      </c>
      <c r="F13975">
        <v>0</v>
      </c>
      <c r="G13975">
        <v>0</v>
      </c>
      <c r="H13975">
        <v>0</v>
      </c>
    </row>
    <row r="13976" spans="1:8" x14ac:dyDescent="0.25">
      <c r="A13976" t="s">
        <v>59</v>
      </c>
      <c r="B13976">
        <v>2018</v>
      </c>
      <c r="C13976" t="s">
        <v>2</v>
      </c>
      <c r="D13976" t="s">
        <v>63</v>
      </c>
      <c r="E13976">
        <v>153363</v>
      </c>
      <c r="F13976">
        <v>27496.65079</v>
      </c>
      <c r="G13976">
        <v>2039674.15</v>
      </c>
      <c r="H13976">
        <v>1900924.79</v>
      </c>
    </row>
    <row r="13977" spans="1:8" x14ac:dyDescent="0.25">
      <c r="A13977" t="s">
        <v>59</v>
      </c>
      <c r="B13977">
        <v>2018</v>
      </c>
      <c r="C13977" t="s">
        <v>2</v>
      </c>
      <c r="D13977" t="s">
        <v>63</v>
      </c>
      <c r="E13977">
        <v>29</v>
      </c>
      <c r="F13977">
        <v>4.9950000000000001</v>
      </c>
      <c r="G13977">
        <v>684.13</v>
      </c>
      <c r="H13977">
        <v>728.7</v>
      </c>
    </row>
    <row r="13978" spans="1:8" x14ac:dyDescent="0.25">
      <c r="A13978" t="s">
        <v>59</v>
      </c>
      <c r="B13978">
        <v>2018</v>
      </c>
      <c r="C13978" t="s">
        <v>2</v>
      </c>
      <c r="D13978" t="s">
        <v>63</v>
      </c>
      <c r="E13978">
        <v>799965</v>
      </c>
      <c r="F13978">
        <v>108644.45139</v>
      </c>
      <c r="G13978">
        <v>9053810.3800000008</v>
      </c>
      <c r="H13978">
        <v>10019825.59</v>
      </c>
    </row>
    <row r="13979" spans="1:8" x14ac:dyDescent="0.25">
      <c r="A13979" t="s">
        <v>59</v>
      </c>
      <c r="B13979">
        <v>2018</v>
      </c>
      <c r="C13979" t="s">
        <v>2</v>
      </c>
      <c r="D13979" t="s">
        <v>63</v>
      </c>
      <c r="E13979">
        <v>0</v>
      </c>
      <c r="F13979">
        <v>0</v>
      </c>
      <c r="G13979">
        <v>0</v>
      </c>
      <c r="H13979">
        <v>0</v>
      </c>
    </row>
    <row r="13980" spans="1:8" x14ac:dyDescent="0.25">
      <c r="A13980" t="s">
        <v>59</v>
      </c>
      <c r="B13980">
        <v>2018</v>
      </c>
      <c r="C13980" t="s">
        <v>2</v>
      </c>
      <c r="D13980" t="s">
        <v>64</v>
      </c>
      <c r="E13980">
        <v>0</v>
      </c>
      <c r="F13980">
        <v>0</v>
      </c>
      <c r="G13980">
        <v>0</v>
      </c>
      <c r="H13980">
        <v>0</v>
      </c>
    </row>
    <row r="13981" spans="1:8" x14ac:dyDescent="0.25">
      <c r="A13981" t="s">
        <v>59</v>
      </c>
      <c r="B13981">
        <v>2018</v>
      </c>
      <c r="C13981" t="s">
        <v>2</v>
      </c>
      <c r="D13981" t="s">
        <v>61</v>
      </c>
      <c r="E13981">
        <v>1498</v>
      </c>
      <c r="F13981">
        <v>13447.981760000001</v>
      </c>
      <c r="G13981">
        <v>1371634.89</v>
      </c>
      <c r="H13981">
        <v>1302348.1299999999</v>
      </c>
    </row>
    <row r="13982" spans="1:8" x14ac:dyDescent="0.25">
      <c r="A13982" t="s">
        <v>59</v>
      </c>
      <c r="B13982">
        <v>2018</v>
      </c>
      <c r="C13982" t="s">
        <v>2</v>
      </c>
      <c r="D13982" t="s">
        <v>61</v>
      </c>
      <c r="E13982">
        <v>1333</v>
      </c>
      <c r="F13982">
        <v>1444.3059499999999</v>
      </c>
      <c r="G13982">
        <v>215507.36</v>
      </c>
      <c r="H13982">
        <v>228681.95</v>
      </c>
    </row>
    <row r="13983" spans="1:8" x14ac:dyDescent="0.25">
      <c r="A13983" t="s">
        <v>59</v>
      </c>
      <c r="B13983">
        <v>2018</v>
      </c>
      <c r="C13983" t="s">
        <v>2</v>
      </c>
      <c r="D13983" t="s">
        <v>61</v>
      </c>
      <c r="E13983">
        <v>10344</v>
      </c>
      <c r="F13983">
        <v>3063.9285300000001</v>
      </c>
      <c r="G13983">
        <v>274767.64</v>
      </c>
      <c r="H13983">
        <v>307336.7</v>
      </c>
    </row>
    <row r="13984" spans="1:8" x14ac:dyDescent="0.25">
      <c r="A13984" t="s">
        <v>59</v>
      </c>
      <c r="B13984">
        <v>2018</v>
      </c>
      <c r="C13984" t="s">
        <v>2</v>
      </c>
      <c r="D13984" t="s">
        <v>60</v>
      </c>
      <c r="E13984">
        <v>1</v>
      </c>
      <c r="F13984">
        <v>-2.3631600000000001</v>
      </c>
      <c r="G13984">
        <v>-292.54000000000002</v>
      </c>
      <c r="H13984">
        <v>544.59</v>
      </c>
    </row>
    <row r="13985" spans="1:8" x14ac:dyDescent="0.25">
      <c r="A13985" t="s">
        <v>59</v>
      </c>
      <c r="B13985">
        <v>2018</v>
      </c>
      <c r="C13985" t="s">
        <v>2</v>
      </c>
      <c r="D13985" t="s">
        <v>60</v>
      </c>
      <c r="E13985">
        <v>29</v>
      </c>
      <c r="F13985">
        <v>58.90043</v>
      </c>
      <c r="G13985">
        <v>4941.2700000000004</v>
      </c>
      <c r="H13985">
        <v>5050.03</v>
      </c>
    </row>
    <row r="13986" spans="1:8" x14ac:dyDescent="0.25">
      <c r="A13986" t="s">
        <v>59</v>
      </c>
      <c r="B13986">
        <v>2018</v>
      </c>
      <c r="C13986" t="s">
        <v>2</v>
      </c>
      <c r="D13986" t="s">
        <v>60</v>
      </c>
      <c r="E13986">
        <v>652</v>
      </c>
      <c r="F13986">
        <v>192.9984</v>
      </c>
      <c r="G13986">
        <v>13653.49</v>
      </c>
      <c r="H13986">
        <v>15485.88</v>
      </c>
    </row>
    <row r="13987" spans="1:8" x14ac:dyDescent="0.25">
      <c r="A13987" t="s">
        <v>59</v>
      </c>
      <c r="B13987">
        <v>2018</v>
      </c>
      <c r="C13987" t="s">
        <v>2</v>
      </c>
      <c r="D13987" t="s">
        <v>62</v>
      </c>
      <c r="E13987">
        <v>2687</v>
      </c>
      <c r="F13987">
        <v>23277.7726</v>
      </c>
      <c r="G13987">
        <v>2272495.44</v>
      </c>
      <c r="H13987">
        <v>2090970.45</v>
      </c>
    </row>
    <row r="13988" spans="1:8" x14ac:dyDescent="0.25">
      <c r="A13988" t="s">
        <v>59</v>
      </c>
      <c r="B13988">
        <v>2018</v>
      </c>
      <c r="C13988" t="s">
        <v>2</v>
      </c>
      <c r="D13988" t="s">
        <v>62</v>
      </c>
      <c r="E13988">
        <v>5214</v>
      </c>
      <c r="F13988">
        <v>8795.2516500000002</v>
      </c>
      <c r="G13988">
        <v>1078796.31</v>
      </c>
      <c r="H13988">
        <v>1118900.6000000001</v>
      </c>
    </row>
    <row r="13989" spans="1:8" x14ac:dyDescent="0.25">
      <c r="A13989" t="s">
        <v>59</v>
      </c>
      <c r="B13989">
        <v>2018</v>
      </c>
      <c r="C13989" t="s">
        <v>2</v>
      </c>
      <c r="D13989" t="s">
        <v>62</v>
      </c>
      <c r="E13989">
        <v>123773</v>
      </c>
      <c r="F13989">
        <v>31221.598170000001</v>
      </c>
      <c r="G13989">
        <v>3003825.03</v>
      </c>
      <c r="H13989">
        <v>3255735.63</v>
      </c>
    </row>
    <row r="13990" spans="1:8" x14ac:dyDescent="0.25">
      <c r="A13990" t="s">
        <v>59</v>
      </c>
      <c r="B13990">
        <v>2018</v>
      </c>
      <c r="C13990" t="s">
        <v>2</v>
      </c>
      <c r="D13990" t="s">
        <v>60</v>
      </c>
      <c r="E13990">
        <v>24</v>
      </c>
      <c r="F13990">
        <v>191.14586</v>
      </c>
      <c r="G13990">
        <v>16355.85</v>
      </c>
      <c r="H13990">
        <v>10712.16</v>
      </c>
    </row>
    <row r="13991" spans="1:8" x14ac:dyDescent="0.25">
      <c r="A13991" t="s">
        <v>59</v>
      </c>
      <c r="B13991">
        <v>2018</v>
      </c>
      <c r="C13991" t="s">
        <v>2</v>
      </c>
      <c r="D13991" t="s">
        <v>60</v>
      </c>
      <c r="E13991">
        <v>56</v>
      </c>
      <c r="F13991">
        <v>69.822000000000003</v>
      </c>
      <c r="G13991">
        <v>7751.98</v>
      </c>
      <c r="H13991">
        <v>8063.67</v>
      </c>
    </row>
    <row r="13992" spans="1:8" x14ac:dyDescent="0.25">
      <c r="A13992" t="s">
        <v>59</v>
      </c>
      <c r="B13992">
        <v>2018</v>
      </c>
      <c r="C13992" t="s">
        <v>2</v>
      </c>
      <c r="D13992" t="s">
        <v>60</v>
      </c>
      <c r="E13992">
        <v>23</v>
      </c>
      <c r="F13992">
        <v>151.26212000000001</v>
      </c>
      <c r="G13992">
        <v>6069.38</v>
      </c>
      <c r="H13992">
        <v>5369.99</v>
      </c>
    </row>
    <row r="13993" spans="1:8" x14ac:dyDescent="0.25">
      <c r="A13993" t="s">
        <v>59</v>
      </c>
      <c r="B13993">
        <v>2018</v>
      </c>
      <c r="C13993" t="s">
        <v>2</v>
      </c>
      <c r="D13993" t="s">
        <v>60</v>
      </c>
      <c r="E13993">
        <v>39</v>
      </c>
      <c r="F13993">
        <v>289.97278999999997</v>
      </c>
      <c r="G13993">
        <v>19655.36</v>
      </c>
      <c r="H13993">
        <v>18358.16</v>
      </c>
    </row>
    <row r="13994" spans="1:8" x14ac:dyDescent="0.25">
      <c r="A13994" t="s">
        <v>59</v>
      </c>
      <c r="B13994">
        <v>2018</v>
      </c>
      <c r="C13994" t="s">
        <v>2</v>
      </c>
      <c r="D13994" t="s">
        <v>60</v>
      </c>
      <c r="E13994">
        <v>0</v>
      </c>
      <c r="F13994">
        <v>0</v>
      </c>
      <c r="G13994">
        <v>0</v>
      </c>
      <c r="H13994">
        <v>0</v>
      </c>
    </row>
    <row r="13995" spans="1:8" x14ac:dyDescent="0.25">
      <c r="A13995" t="s">
        <v>59</v>
      </c>
      <c r="B13995">
        <v>2018</v>
      </c>
      <c r="C13995" t="s">
        <v>2</v>
      </c>
      <c r="D13995" t="s">
        <v>60</v>
      </c>
      <c r="E13995">
        <v>0</v>
      </c>
      <c r="F13995">
        <v>0</v>
      </c>
      <c r="G13995">
        <v>0</v>
      </c>
      <c r="H13995">
        <v>0</v>
      </c>
    </row>
    <row r="13996" spans="1:8" x14ac:dyDescent="0.25">
      <c r="A13996" t="s">
        <v>59</v>
      </c>
      <c r="B13996">
        <v>2018</v>
      </c>
      <c r="C13996" t="s">
        <v>2</v>
      </c>
      <c r="D13996" t="s">
        <v>61</v>
      </c>
      <c r="E13996">
        <v>0</v>
      </c>
      <c r="F13996">
        <v>0</v>
      </c>
      <c r="G13996">
        <v>0</v>
      </c>
      <c r="H13996">
        <v>0</v>
      </c>
    </row>
    <row r="13997" spans="1:8" x14ac:dyDescent="0.25">
      <c r="A13997" t="s">
        <v>59</v>
      </c>
      <c r="B13997">
        <v>2018</v>
      </c>
      <c r="C13997" t="s">
        <v>2</v>
      </c>
      <c r="D13997" t="s">
        <v>60</v>
      </c>
      <c r="E13997">
        <v>0</v>
      </c>
      <c r="F13997">
        <v>0</v>
      </c>
      <c r="G13997">
        <v>0</v>
      </c>
      <c r="H13997">
        <v>0</v>
      </c>
    </row>
    <row r="13998" spans="1:8" x14ac:dyDescent="0.25">
      <c r="A13998" t="s">
        <v>59</v>
      </c>
      <c r="B13998">
        <v>2018</v>
      </c>
      <c r="C13998" t="s">
        <v>2</v>
      </c>
      <c r="D13998" t="s">
        <v>60</v>
      </c>
      <c r="E13998">
        <v>0</v>
      </c>
      <c r="F13998">
        <v>0</v>
      </c>
      <c r="G13998">
        <v>0</v>
      </c>
      <c r="H13998">
        <v>0</v>
      </c>
    </row>
    <row r="13999" spans="1:8" x14ac:dyDescent="0.25">
      <c r="A13999" t="s">
        <v>59</v>
      </c>
      <c r="B13999">
        <v>2018</v>
      </c>
      <c r="C13999" t="s">
        <v>2</v>
      </c>
      <c r="D13999" t="s">
        <v>60</v>
      </c>
      <c r="E13999">
        <v>0</v>
      </c>
      <c r="F13999">
        <v>0</v>
      </c>
      <c r="G13999">
        <v>0</v>
      </c>
      <c r="H13999">
        <v>0</v>
      </c>
    </row>
    <row r="14000" spans="1:8" x14ac:dyDescent="0.25">
      <c r="A14000" t="s">
        <v>59</v>
      </c>
      <c r="B14000">
        <v>2018</v>
      </c>
      <c r="C14000" t="s">
        <v>2</v>
      </c>
      <c r="D14000" t="s">
        <v>62</v>
      </c>
      <c r="E14000">
        <v>0</v>
      </c>
      <c r="F14000">
        <v>0</v>
      </c>
      <c r="G14000">
        <v>0</v>
      </c>
      <c r="H14000">
        <v>0</v>
      </c>
    </row>
    <row r="14001" spans="1:8" x14ac:dyDescent="0.25">
      <c r="A14001" t="s">
        <v>59</v>
      </c>
      <c r="B14001">
        <v>2018</v>
      </c>
      <c r="C14001" t="s">
        <v>2</v>
      </c>
      <c r="D14001" t="s">
        <v>60</v>
      </c>
      <c r="E14001">
        <v>0</v>
      </c>
      <c r="F14001">
        <v>0</v>
      </c>
      <c r="G14001">
        <v>0</v>
      </c>
      <c r="H14001">
        <v>0</v>
      </c>
    </row>
    <row r="14002" spans="1:8" x14ac:dyDescent="0.25">
      <c r="A14002" t="s">
        <v>59</v>
      </c>
      <c r="B14002">
        <v>2018</v>
      </c>
      <c r="C14002" t="s">
        <v>2</v>
      </c>
      <c r="D14002" t="s">
        <v>60</v>
      </c>
      <c r="E14002">
        <v>0</v>
      </c>
      <c r="F14002">
        <v>0</v>
      </c>
      <c r="G14002">
        <v>0</v>
      </c>
      <c r="H14002">
        <v>0</v>
      </c>
    </row>
    <row r="14003" spans="1:8" x14ac:dyDescent="0.25">
      <c r="A14003" t="s">
        <v>59</v>
      </c>
      <c r="B14003">
        <v>2018</v>
      </c>
      <c r="C14003" t="s">
        <v>2</v>
      </c>
      <c r="D14003" t="s">
        <v>60</v>
      </c>
      <c r="E14003">
        <v>0</v>
      </c>
      <c r="F14003">
        <v>0</v>
      </c>
      <c r="G14003">
        <v>0</v>
      </c>
      <c r="H14003">
        <v>0</v>
      </c>
    </row>
    <row r="14004" spans="1:8" x14ac:dyDescent="0.25">
      <c r="A14004" t="s">
        <v>59</v>
      </c>
      <c r="B14004">
        <v>2018</v>
      </c>
      <c r="C14004" t="s">
        <v>2</v>
      </c>
      <c r="D14004" t="s">
        <v>60</v>
      </c>
      <c r="E14004">
        <v>0</v>
      </c>
      <c r="F14004">
        <v>0</v>
      </c>
      <c r="G14004">
        <v>0</v>
      </c>
      <c r="H14004">
        <v>0</v>
      </c>
    </row>
    <row r="14005" spans="1:8" x14ac:dyDescent="0.25">
      <c r="A14005" t="s">
        <v>59</v>
      </c>
      <c r="B14005">
        <v>2018</v>
      </c>
      <c r="C14005" t="s">
        <v>2</v>
      </c>
      <c r="D14005" t="s">
        <v>61</v>
      </c>
      <c r="E14005">
        <v>0</v>
      </c>
      <c r="F14005">
        <v>0</v>
      </c>
      <c r="G14005">
        <v>0</v>
      </c>
      <c r="H14005">
        <v>0</v>
      </c>
    </row>
    <row r="14006" spans="1:8" x14ac:dyDescent="0.25">
      <c r="A14006" t="s">
        <v>59</v>
      </c>
      <c r="B14006">
        <v>2018</v>
      </c>
      <c r="C14006" t="s">
        <v>2</v>
      </c>
      <c r="D14006" t="s">
        <v>60</v>
      </c>
      <c r="E14006">
        <v>0</v>
      </c>
      <c r="F14006">
        <v>0</v>
      </c>
      <c r="G14006">
        <v>0</v>
      </c>
      <c r="H14006">
        <v>0</v>
      </c>
    </row>
    <row r="14007" spans="1:8" x14ac:dyDescent="0.25">
      <c r="A14007" t="s">
        <v>59</v>
      </c>
      <c r="B14007">
        <v>2018</v>
      </c>
      <c r="C14007" t="s">
        <v>2</v>
      </c>
      <c r="D14007" t="s">
        <v>60</v>
      </c>
      <c r="E14007">
        <v>0</v>
      </c>
      <c r="F14007">
        <v>0</v>
      </c>
      <c r="G14007">
        <v>0</v>
      </c>
      <c r="H14007">
        <v>0</v>
      </c>
    </row>
    <row r="14008" spans="1:8" x14ac:dyDescent="0.25">
      <c r="A14008" t="s">
        <v>59</v>
      </c>
      <c r="B14008">
        <v>2018</v>
      </c>
      <c r="C14008" t="s">
        <v>2</v>
      </c>
      <c r="D14008" t="s">
        <v>60</v>
      </c>
      <c r="E14008">
        <v>0</v>
      </c>
      <c r="F14008">
        <v>0</v>
      </c>
      <c r="G14008">
        <v>0</v>
      </c>
      <c r="H14008">
        <v>0</v>
      </c>
    </row>
    <row r="14009" spans="1:8" x14ac:dyDescent="0.25">
      <c r="A14009" t="s">
        <v>59</v>
      </c>
      <c r="B14009">
        <v>2018</v>
      </c>
      <c r="C14009" t="s">
        <v>2</v>
      </c>
      <c r="D14009" t="s">
        <v>60</v>
      </c>
      <c r="E14009">
        <v>0</v>
      </c>
      <c r="F14009">
        <v>0</v>
      </c>
      <c r="G14009">
        <v>0</v>
      </c>
      <c r="H14009">
        <v>0</v>
      </c>
    </row>
    <row r="14010" spans="1:8" x14ac:dyDescent="0.25">
      <c r="A14010" t="s">
        <v>59</v>
      </c>
      <c r="B14010">
        <v>2018</v>
      </c>
      <c r="C14010" t="s">
        <v>2</v>
      </c>
      <c r="D14010" t="s">
        <v>60</v>
      </c>
      <c r="E14010">
        <v>8</v>
      </c>
      <c r="F14010">
        <v>343.17694</v>
      </c>
      <c r="G14010">
        <v>17971.189999999999</v>
      </c>
      <c r="H14010">
        <v>10827.07</v>
      </c>
    </row>
    <row r="14011" spans="1:8" x14ac:dyDescent="0.25">
      <c r="A14011" t="s">
        <v>59</v>
      </c>
      <c r="B14011">
        <v>2018</v>
      </c>
      <c r="C14011" t="s">
        <v>2</v>
      </c>
      <c r="D14011" t="s">
        <v>60</v>
      </c>
      <c r="E14011">
        <v>0</v>
      </c>
      <c r="F14011">
        <v>0</v>
      </c>
      <c r="G14011">
        <v>0</v>
      </c>
      <c r="H14011">
        <v>0</v>
      </c>
    </row>
    <row r="14012" spans="1:8" x14ac:dyDescent="0.25">
      <c r="A14012" t="s">
        <v>59</v>
      </c>
      <c r="B14012">
        <v>2018</v>
      </c>
      <c r="C14012" t="s">
        <v>2</v>
      </c>
      <c r="D14012" t="s">
        <v>60</v>
      </c>
      <c r="E14012">
        <v>0</v>
      </c>
      <c r="F14012">
        <v>0</v>
      </c>
      <c r="G14012">
        <v>0</v>
      </c>
      <c r="H14012">
        <v>0</v>
      </c>
    </row>
    <row r="14013" spans="1:8" x14ac:dyDescent="0.25">
      <c r="A14013" t="s">
        <v>59</v>
      </c>
      <c r="B14013">
        <v>2018</v>
      </c>
      <c r="C14013" t="s">
        <v>2</v>
      </c>
      <c r="D14013" t="s">
        <v>62</v>
      </c>
      <c r="E14013">
        <v>0</v>
      </c>
      <c r="F14013">
        <v>0</v>
      </c>
      <c r="G14013">
        <v>0</v>
      </c>
      <c r="H14013">
        <v>0</v>
      </c>
    </row>
    <row r="14014" spans="1:8" x14ac:dyDescent="0.25">
      <c r="A14014" t="s">
        <v>59</v>
      </c>
      <c r="B14014">
        <v>2018</v>
      </c>
      <c r="C14014" t="s">
        <v>2</v>
      </c>
      <c r="D14014" t="s">
        <v>60</v>
      </c>
      <c r="E14014">
        <v>0</v>
      </c>
      <c r="F14014">
        <v>0</v>
      </c>
      <c r="G14014">
        <v>0</v>
      </c>
      <c r="H14014">
        <v>0</v>
      </c>
    </row>
    <row r="14015" spans="1:8" x14ac:dyDescent="0.25">
      <c r="A14015" t="s">
        <v>59</v>
      </c>
      <c r="B14015">
        <v>2018</v>
      </c>
      <c r="C14015" t="s">
        <v>2</v>
      </c>
      <c r="D14015" t="s">
        <v>60</v>
      </c>
      <c r="E14015">
        <v>0</v>
      </c>
      <c r="F14015">
        <v>0</v>
      </c>
      <c r="G14015">
        <v>0</v>
      </c>
      <c r="H14015">
        <v>0</v>
      </c>
    </row>
    <row r="14016" spans="1:8" x14ac:dyDescent="0.25">
      <c r="A14016" t="s">
        <v>59</v>
      </c>
      <c r="B14016">
        <v>2018</v>
      </c>
      <c r="C14016" t="s">
        <v>2</v>
      </c>
      <c r="D14016" t="s">
        <v>60</v>
      </c>
      <c r="E14016">
        <v>1</v>
      </c>
      <c r="F14016">
        <v>29.23612</v>
      </c>
      <c r="G14016">
        <v>2140.5300000000002</v>
      </c>
      <c r="H14016">
        <v>0</v>
      </c>
    </row>
    <row r="14017" spans="1:8" x14ac:dyDescent="0.25">
      <c r="A14017" t="s">
        <v>59</v>
      </c>
      <c r="B14017">
        <v>2018</v>
      </c>
      <c r="C14017" t="s">
        <v>2</v>
      </c>
      <c r="D14017" t="s">
        <v>61</v>
      </c>
      <c r="E14017">
        <v>0</v>
      </c>
      <c r="F14017">
        <v>0</v>
      </c>
      <c r="G14017">
        <v>0</v>
      </c>
      <c r="H14017">
        <v>0</v>
      </c>
    </row>
    <row r="14018" spans="1:8" x14ac:dyDescent="0.25">
      <c r="A14018" t="s">
        <v>59</v>
      </c>
      <c r="B14018">
        <v>2018</v>
      </c>
      <c r="C14018" t="s">
        <v>2</v>
      </c>
      <c r="D14018" t="s">
        <v>61</v>
      </c>
      <c r="E14018">
        <v>8</v>
      </c>
      <c r="F14018">
        <v>896.55233999999996</v>
      </c>
      <c r="G14018">
        <v>84134.06</v>
      </c>
      <c r="H14018">
        <v>162301.34</v>
      </c>
    </row>
    <row r="14019" spans="1:8" x14ac:dyDescent="0.25">
      <c r="A14019" t="s">
        <v>59</v>
      </c>
      <c r="B14019">
        <v>2018</v>
      </c>
      <c r="C14019" t="s">
        <v>2</v>
      </c>
      <c r="D14019" t="s">
        <v>61</v>
      </c>
      <c r="E14019">
        <v>0</v>
      </c>
      <c r="F14019">
        <v>0</v>
      </c>
      <c r="G14019">
        <v>0</v>
      </c>
      <c r="H14019">
        <v>0</v>
      </c>
    </row>
    <row r="14020" spans="1:8" x14ac:dyDescent="0.25">
      <c r="A14020" t="s">
        <v>59</v>
      </c>
      <c r="B14020">
        <v>2018</v>
      </c>
      <c r="C14020" t="s">
        <v>2</v>
      </c>
      <c r="D14020" t="s">
        <v>60</v>
      </c>
      <c r="E14020">
        <v>0</v>
      </c>
      <c r="F14020">
        <v>0</v>
      </c>
      <c r="G14020">
        <v>0</v>
      </c>
      <c r="H14020">
        <v>0</v>
      </c>
    </row>
    <row r="14021" spans="1:8" x14ac:dyDescent="0.25">
      <c r="A14021" t="s">
        <v>59</v>
      </c>
      <c r="B14021">
        <v>2018</v>
      </c>
      <c r="C14021" t="s">
        <v>2</v>
      </c>
      <c r="D14021" t="s">
        <v>60</v>
      </c>
      <c r="E14021">
        <v>2</v>
      </c>
      <c r="F14021">
        <v>39.397620000000003</v>
      </c>
      <c r="G14021">
        <v>3849.03</v>
      </c>
      <c r="H14021">
        <v>10622.31</v>
      </c>
    </row>
    <row r="14022" spans="1:8" x14ac:dyDescent="0.25">
      <c r="A14022" t="s">
        <v>59</v>
      </c>
      <c r="B14022">
        <v>2018</v>
      </c>
      <c r="C14022" t="s">
        <v>2</v>
      </c>
      <c r="D14022" t="s">
        <v>60</v>
      </c>
      <c r="E14022">
        <v>0</v>
      </c>
      <c r="F14022">
        <v>0</v>
      </c>
      <c r="G14022">
        <v>0</v>
      </c>
      <c r="H14022">
        <v>0</v>
      </c>
    </row>
    <row r="14023" spans="1:8" x14ac:dyDescent="0.25">
      <c r="A14023" t="s">
        <v>59</v>
      </c>
      <c r="B14023">
        <v>2018</v>
      </c>
      <c r="C14023" t="s">
        <v>2</v>
      </c>
      <c r="D14023" t="s">
        <v>60</v>
      </c>
      <c r="E14023">
        <v>100</v>
      </c>
      <c r="F14023">
        <v>6930.8114599999999</v>
      </c>
      <c r="G14023">
        <v>511797.09</v>
      </c>
      <c r="H14023">
        <v>821920.95</v>
      </c>
    </row>
    <row r="14024" spans="1:8" x14ac:dyDescent="0.25">
      <c r="A14024" t="s">
        <v>59</v>
      </c>
      <c r="B14024">
        <v>2018</v>
      </c>
      <c r="C14024" t="s">
        <v>2</v>
      </c>
      <c r="D14024" t="s">
        <v>60</v>
      </c>
      <c r="E14024">
        <v>1</v>
      </c>
      <c r="F14024">
        <v>1.1850000000000001</v>
      </c>
      <c r="G14024">
        <v>116.67</v>
      </c>
      <c r="H14024">
        <v>392.06</v>
      </c>
    </row>
    <row r="14025" spans="1:8" x14ac:dyDescent="0.25">
      <c r="A14025" t="s">
        <v>59</v>
      </c>
      <c r="B14025">
        <v>2018</v>
      </c>
      <c r="C14025" t="s">
        <v>2</v>
      </c>
      <c r="D14025" t="s">
        <v>62</v>
      </c>
      <c r="E14025">
        <v>4</v>
      </c>
      <c r="F14025">
        <v>609.90980000000002</v>
      </c>
      <c r="G14025">
        <v>59151.8</v>
      </c>
      <c r="H14025">
        <v>114393.47</v>
      </c>
    </row>
    <row r="14026" spans="1:8" x14ac:dyDescent="0.25">
      <c r="A14026" t="s">
        <v>59</v>
      </c>
      <c r="B14026">
        <v>2018</v>
      </c>
      <c r="C14026" t="s">
        <v>2</v>
      </c>
      <c r="D14026" t="s">
        <v>62</v>
      </c>
      <c r="E14026">
        <v>0</v>
      </c>
      <c r="F14026">
        <v>0</v>
      </c>
      <c r="G14026">
        <v>0</v>
      </c>
      <c r="H14026">
        <v>0</v>
      </c>
    </row>
    <row r="14027" spans="1:8" x14ac:dyDescent="0.25">
      <c r="A14027" t="s">
        <v>59</v>
      </c>
      <c r="B14027">
        <v>2018</v>
      </c>
      <c r="C14027" t="s">
        <v>2</v>
      </c>
      <c r="D14027" t="s">
        <v>60</v>
      </c>
      <c r="E14027">
        <v>0</v>
      </c>
      <c r="F14027">
        <v>0</v>
      </c>
      <c r="G14027">
        <v>0</v>
      </c>
      <c r="H14027">
        <v>0</v>
      </c>
    </row>
    <row r="14028" spans="1:8" x14ac:dyDescent="0.25">
      <c r="A14028" t="s">
        <v>59</v>
      </c>
      <c r="B14028">
        <v>2018</v>
      </c>
      <c r="C14028" t="s">
        <v>2</v>
      </c>
      <c r="D14028" t="s">
        <v>60</v>
      </c>
      <c r="E14028">
        <v>0</v>
      </c>
      <c r="F14028">
        <v>0</v>
      </c>
      <c r="G14028">
        <v>0</v>
      </c>
      <c r="H14028">
        <v>0</v>
      </c>
    </row>
    <row r="14029" spans="1:8" x14ac:dyDescent="0.25">
      <c r="A14029" t="s">
        <v>59</v>
      </c>
      <c r="B14029">
        <v>2018</v>
      </c>
      <c r="C14029" t="s">
        <v>2</v>
      </c>
      <c r="D14029" t="s">
        <v>60</v>
      </c>
      <c r="E14029">
        <v>0</v>
      </c>
      <c r="F14029">
        <v>0</v>
      </c>
      <c r="G14029">
        <v>0</v>
      </c>
      <c r="H14029">
        <v>0</v>
      </c>
    </row>
    <row r="14030" spans="1:8" x14ac:dyDescent="0.25">
      <c r="A14030" t="s">
        <v>59</v>
      </c>
      <c r="B14030">
        <v>2018</v>
      </c>
      <c r="C14030" t="s">
        <v>2</v>
      </c>
      <c r="D14030" t="s">
        <v>60</v>
      </c>
      <c r="E14030">
        <v>16</v>
      </c>
      <c r="F14030">
        <v>849.13639000000001</v>
      </c>
      <c r="G14030">
        <v>56750.46</v>
      </c>
      <c r="H14030">
        <v>84531.05</v>
      </c>
    </row>
    <row r="14031" spans="1:8" x14ac:dyDescent="0.25">
      <c r="A14031" t="s">
        <v>59</v>
      </c>
      <c r="B14031">
        <v>2018</v>
      </c>
      <c r="C14031" t="s">
        <v>2</v>
      </c>
      <c r="D14031" t="s">
        <v>60</v>
      </c>
      <c r="E14031">
        <v>0</v>
      </c>
      <c r="F14031">
        <v>0</v>
      </c>
      <c r="G14031">
        <v>0</v>
      </c>
      <c r="H14031">
        <v>0</v>
      </c>
    </row>
    <row r="14032" spans="1:8" x14ac:dyDescent="0.25">
      <c r="A14032" t="s">
        <v>59</v>
      </c>
      <c r="B14032">
        <v>2018</v>
      </c>
      <c r="C14032" t="s">
        <v>2</v>
      </c>
      <c r="D14032" t="s">
        <v>60</v>
      </c>
      <c r="E14032">
        <v>22</v>
      </c>
      <c r="F14032">
        <v>2827.4699000000001</v>
      </c>
      <c r="G14032">
        <v>180929.86</v>
      </c>
      <c r="H14032">
        <v>144589.5</v>
      </c>
    </row>
    <row r="14033" spans="1:8" x14ac:dyDescent="0.25">
      <c r="A14033" t="s">
        <v>59</v>
      </c>
      <c r="B14033">
        <v>2018</v>
      </c>
      <c r="C14033" t="s">
        <v>2</v>
      </c>
      <c r="D14033" t="s">
        <v>60</v>
      </c>
      <c r="E14033">
        <v>1</v>
      </c>
      <c r="F14033">
        <v>0.36414000000000002</v>
      </c>
      <c r="G14033">
        <v>40.54</v>
      </c>
      <c r="H14033">
        <v>39.33</v>
      </c>
    </row>
    <row r="14034" spans="1:8" x14ac:dyDescent="0.25">
      <c r="A14034" t="s">
        <v>59</v>
      </c>
      <c r="B14034">
        <v>2018</v>
      </c>
      <c r="C14034" t="s">
        <v>2</v>
      </c>
      <c r="D14034" t="s">
        <v>60</v>
      </c>
      <c r="E14034">
        <v>0</v>
      </c>
      <c r="F14034">
        <v>0</v>
      </c>
      <c r="G14034">
        <v>0</v>
      </c>
      <c r="H14034">
        <v>0</v>
      </c>
    </row>
    <row r="14035" spans="1:8" x14ac:dyDescent="0.25">
      <c r="A14035" t="s">
        <v>59</v>
      </c>
      <c r="B14035">
        <v>2018</v>
      </c>
      <c r="C14035" t="s">
        <v>2</v>
      </c>
      <c r="D14035" t="s">
        <v>60</v>
      </c>
      <c r="E14035">
        <v>0</v>
      </c>
      <c r="F14035">
        <v>0</v>
      </c>
      <c r="G14035">
        <v>0</v>
      </c>
      <c r="H14035">
        <v>0</v>
      </c>
    </row>
    <row r="14036" spans="1:8" x14ac:dyDescent="0.25">
      <c r="A14036" t="s">
        <v>59</v>
      </c>
      <c r="B14036">
        <v>2018</v>
      </c>
      <c r="C14036" t="s">
        <v>2</v>
      </c>
      <c r="D14036" t="s">
        <v>60</v>
      </c>
      <c r="E14036">
        <v>0</v>
      </c>
      <c r="F14036">
        <v>0</v>
      </c>
      <c r="G14036">
        <v>0</v>
      </c>
      <c r="H14036">
        <v>0</v>
      </c>
    </row>
    <row r="14037" spans="1:8" x14ac:dyDescent="0.25">
      <c r="A14037" t="s">
        <v>59</v>
      </c>
      <c r="B14037">
        <v>2018</v>
      </c>
      <c r="C14037" t="s">
        <v>2</v>
      </c>
      <c r="D14037" t="s">
        <v>63</v>
      </c>
      <c r="E14037">
        <v>35</v>
      </c>
      <c r="F14037">
        <v>3.17</v>
      </c>
      <c r="G14037">
        <v>312.43</v>
      </c>
      <c r="H14037">
        <v>500.08</v>
      </c>
    </row>
    <row r="14038" spans="1:8" x14ac:dyDescent="0.25">
      <c r="A14038" t="s">
        <v>59</v>
      </c>
      <c r="B14038">
        <v>2018</v>
      </c>
      <c r="C14038" t="s">
        <v>2</v>
      </c>
      <c r="D14038" t="s">
        <v>60</v>
      </c>
      <c r="E14038">
        <v>0</v>
      </c>
      <c r="F14038">
        <v>0</v>
      </c>
      <c r="G14038">
        <v>0</v>
      </c>
      <c r="H14038">
        <v>0</v>
      </c>
    </row>
    <row r="14039" spans="1:8" x14ac:dyDescent="0.25">
      <c r="A14039" t="s">
        <v>59</v>
      </c>
      <c r="B14039">
        <v>2018</v>
      </c>
      <c r="C14039" t="s">
        <v>2</v>
      </c>
      <c r="D14039" t="s">
        <v>61</v>
      </c>
      <c r="E14039">
        <v>0</v>
      </c>
      <c r="F14039">
        <v>0</v>
      </c>
      <c r="G14039">
        <v>0</v>
      </c>
      <c r="H14039">
        <v>0</v>
      </c>
    </row>
    <row r="14040" spans="1:8" x14ac:dyDescent="0.25">
      <c r="A14040" t="s">
        <v>59</v>
      </c>
      <c r="B14040">
        <v>2018</v>
      </c>
      <c r="C14040" t="s">
        <v>2</v>
      </c>
      <c r="D14040" t="s">
        <v>60</v>
      </c>
      <c r="E14040">
        <v>0</v>
      </c>
      <c r="F14040">
        <v>0</v>
      </c>
      <c r="G14040">
        <v>0</v>
      </c>
      <c r="H14040">
        <v>0</v>
      </c>
    </row>
    <row r="14041" spans="1:8" x14ac:dyDescent="0.25">
      <c r="A14041" t="s">
        <v>59</v>
      </c>
      <c r="B14041">
        <v>2018</v>
      </c>
      <c r="C14041" t="s">
        <v>2</v>
      </c>
      <c r="D14041" t="s">
        <v>62</v>
      </c>
      <c r="E14041">
        <v>1</v>
      </c>
      <c r="F14041">
        <v>425.23200000000003</v>
      </c>
      <c r="G14041">
        <v>39474.6</v>
      </c>
      <c r="H14041">
        <v>115718.59</v>
      </c>
    </row>
    <row r="14042" spans="1:8" x14ac:dyDescent="0.25">
      <c r="A14042" t="s">
        <v>59</v>
      </c>
      <c r="B14042">
        <v>2018</v>
      </c>
      <c r="C14042" t="s">
        <v>2</v>
      </c>
      <c r="D14042" t="s">
        <v>60</v>
      </c>
      <c r="E14042">
        <v>0</v>
      </c>
      <c r="F14042">
        <v>0</v>
      </c>
      <c r="G14042">
        <v>0</v>
      </c>
      <c r="H14042">
        <v>0</v>
      </c>
    </row>
    <row r="14043" spans="1:8" x14ac:dyDescent="0.25">
      <c r="A14043" t="s">
        <v>59</v>
      </c>
      <c r="B14043">
        <v>2018</v>
      </c>
      <c r="C14043" t="s">
        <v>2</v>
      </c>
      <c r="D14043" t="s">
        <v>60</v>
      </c>
      <c r="E14043">
        <v>0</v>
      </c>
      <c r="F14043">
        <v>0</v>
      </c>
      <c r="G14043">
        <v>0</v>
      </c>
      <c r="H14043">
        <v>0</v>
      </c>
    </row>
    <row r="14044" spans="1:8" x14ac:dyDescent="0.25">
      <c r="A14044" t="s">
        <v>59</v>
      </c>
      <c r="B14044">
        <v>2018</v>
      </c>
      <c r="C14044" t="s">
        <v>2</v>
      </c>
      <c r="D14044" t="s">
        <v>60</v>
      </c>
      <c r="E14044">
        <v>0</v>
      </c>
      <c r="F14044">
        <v>0</v>
      </c>
      <c r="G14044">
        <v>0</v>
      </c>
      <c r="H14044">
        <v>0</v>
      </c>
    </row>
    <row r="14045" spans="1:8" x14ac:dyDescent="0.25">
      <c r="A14045" t="s">
        <v>59</v>
      </c>
      <c r="B14045">
        <v>2018</v>
      </c>
      <c r="C14045" t="s">
        <v>2</v>
      </c>
      <c r="D14045" t="s">
        <v>60</v>
      </c>
      <c r="E14045">
        <v>0</v>
      </c>
      <c r="F14045">
        <v>0</v>
      </c>
      <c r="G14045">
        <v>0</v>
      </c>
      <c r="H14045">
        <v>0</v>
      </c>
    </row>
    <row r="14046" spans="1:8" x14ac:dyDescent="0.25">
      <c r="A14046" t="s">
        <v>59</v>
      </c>
      <c r="B14046">
        <v>2018</v>
      </c>
      <c r="C14046" t="s">
        <v>2</v>
      </c>
      <c r="D14046" t="s">
        <v>61</v>
      </c>
      <c r="E14046">
        <v>5</v>
      </c>
      <c r="F14046">
        <v>19424.316999999999</v>
      </c>
      <c r="G14046">
        <v>1744355.03</v>
      </c>
      <c r="H14046">
        <v>1729759.86</v>
      </c>
    </row>
    <row r="14047" spans="1:8" x14ac:dyDescent="0.25">
      <c r="A14047" t="s">
        <v>59</v>
      </c>
      <c r="B14047">
        <v>2018</v>
      </c>
      <c r="C14047" t="s">
        <v>2</v>
      </c>
      <c r="D14047" t="s">
        <v>60</v>
      </c>
      <c r="E14047">
        <v>0</v>
      </c>
      <c r="F14047">
        <v>0</v>
      </c>
      <c r="G14047">
        <v>0</v>
      </c>
      <c r="H14047">
        <v>0</v>
      </c>
    </row>
    <row r="14048" spans="1:8" x14ac:dyDescent="0.25">
      <c r="A14048" t="s">
        <v>59</v>
      </c>
      <c r="B14048">
        <v>2018</v>
      </c>
      <c r="C14048" t="s">
        <v>2</v>
      </c>
      <c r="D14048" t="s">
        <v>60</v>
      </c>
      <c r="E14048">
        <v>0</v>
      </c>
      <c r="F14048">
        <v>0</v>
      </c>
      <c r="G14048">
        <v>0</v>
      </c>
      <c r="H14048">
        <v>0</v>
      </c>
    </row>
    <row r="14049" spans="1:8" x14ac:dyDescent="0.25">
      <c r="A14049" t="s">
        <v>59</v>
      </c>
      <c r="B14049">
        <v>2018</v>
      </c>
      <c r="C14049" t="s">
        <v>2</v>
      </c>
      <c r="D14049" t="s">
        <v>60</v>
      </c>
      <c r="E14049">
        <v>0</v>
      </c>
      <c r="F14049">
        <v>0</v>
      </c>
      <c r="G14049">
        <v>0</v>
      </c>
      <c r="H14049">
        <v>0</v>
      </c>
    </row>
    <row r="14050" spans="1:8" x14ac:dyDescent="0.25">
      <c r="A14050" t="s">
        <v>59</v>
      </c>
      <c r="B14050">
        <v>2018</v>
      </c>
      <c r="C14050" t="s">
        <v>2</v>
      </c>
      <c r="D14050" t="s">
        <v>60</v>
      </c>
      <c r="E14050">
        <v>0</v>
      </c>
      <c r="F14050">
        <v>0</v>
      </c>
      <c r="G14050">
        <v>0</v>
      </c>
      <c r="H14050">
        <v>0</v>
      </c>
    </row>
    <row r="14051" spans="1:8" x14ac:dyDescent="0.25">
      <c r="A14051" t="s">
        <v>59</v>
      </c>
      <c r="B14051">
        <v>2018</v>
      </c>
      <c r="C14051" t="s">
        <v>2</v>
      </c>
      <c r="D14051" t="s">
        <v>62</v>
      </c>
      <c r="E14051">
        <v>0</v>
      </c>
      <c r="F14051">
        <v>0</v>
      </c>
      <c r="G14051">
        <v>0</v>
      </c>
      <c r="H14051">
        <v>0</v>
      </c>
    </row>
    <row r="14052" spans="1:8" x14ac:dyDescent="0.25">
      <c r="A14052" t="s">
        <v>59</v>
      </c>
      <c r="B14052">
        <v>2018</v>
      </c>
      <c r="C14052" t="s">
        <v>2</v>
      </c>
      <c r="D14052" t="s">
        <v>60</v>
      </c>
      <c r="E14052">
        <v>0</v>
      </c>
      <c r="F14052">
        <v>0</v>
      </c>
      <c r="G14052">
        <v>0</v>
      </c>
      <c r="H14052">
        <v>0</v>
      </c>
    </row>
    <row r="14053" spans="1:8" x14ac:dyDescent="0.25">
      <c r="A14053" t="s">
        <v>59</v>
      </c>
      <c r="B14053">
        <v>2018</v>
      </c>
      <c r="C14053" t="s">
        <v>2</v>
      </c>
      <c r="D14053" t="s">
        <v>60</v>
      </c>
      <c r="E14053">
        <v>0</v>
      </c>
      <c r="F14053">
        <v>0</v>
      </c>
      <c r="G14053">
        <v>0</v>
      </c>
      <c r="H14053">
        <v>0</v>
      </c>
    </row>
    <row r="14054" spans="1:8" x14ac:dyDescent="0.25">
      <c r="A14054" t="s">
        <v>59</v>
      </c>
      <c r="B14054">
        <v>2018</v>
      </c>
      <c r="C14054" t="s">
        <v>2</v>
      </c>
      <c r="D14054" t="s">
        <v>60</v>
      </c>
      <c r="E14054">
        <v>0</v>
      </c>
      <c r="F14054">
        <v>0</v>
      </c>
      <c r="G14054">
        <v>0</v>
      </c>
      <c r="H14054">
        <v>0</v>
      </c>
    </row>
    <row r="14055" spans="1:8" x14ac:dyDescent="0.25">
      <c r="A14055" t="s">
        <v>59</v>
      </c>
      <c r="B14055">
        <v>2018</v>
      </c>
      <c r="C14055" t="s">
        <v>2</v>
      </c>
      <c r="D14055" t="s">
        <v>60</v>
      </c>
      <c r="E14055">
        <v>1</v>
      </c>
      <c r="F14055">
        <v>181.19200000000001</v>
      </c>
      <c r="G14055">
        <v>11625.09</v>
      </c>
      <c r="H14055">
        <v>11625.09</v>
      </c>
    </row>
    <row r="14056" spans="1:8" x14ac:dyDescent="0.25">
      <c r="A14056" t="s">
        <v>59</v>
      </c>
      <c r="B14056">
        <v>2018</v>
      </c>
      <c r="C14056" t="s">
        <v>2</v>
      </c>
      <c r="D14056" t="s">
        <v>60</v>
      </c>
      <c r="E14056">
        <v>0</v>
      </c>
      <c r="F14056">
        <v>0</v>
      </c>
      <c r="G14056">
        <v>0</v>
      </c>
      <c r="H14056">
        <v>0</v>
      </c>
    </row>
    <row r="14057" spans="1:8" x14ac:dyDescent="0.25">
      <c r="A14057" t="s">
        <v>59</v>
      </c>
      <c r="B14057">
        <v>2018</v>
      </c>
      <c r="C14057" t="s">
        <v>2</v>
      </c>
      <c r="D14057" t="s">
        <v>60</v>
      </c>
      <c r="E14057">
        <v>0</v>
      </c>
      <c r="F14057">
        <v>0</v>
      </c>
      <c r="G14057">
        <v>0</v>
      </c>
      <c r="H14057">
        <v>0</v>
      </c>
    </row>
    <row r="14058" spans="1:8" x14ac:dyDescent="0.25">
      <c r="A14058" t="s">
        <v>59</v>
      </c>
      <c r="B14058">
        <v>2018</v>
      </c>
      <c r="C14058" t="s">
        <v>2</v>
      </c>
      <c r="D14058" t="s">
        <v>60</v>
      </c>
      <c r="E14058">
        <v>0</v>
      </c>
      <c r="F14058">
        <v>0</v>
      </c>
      <c r="G14058">
        <v>0</v>
      </c>
      <c r="H14058">
        <v>0</v>
      </c>
    </row>
    <row r="14059" spans="1:8" x14ac:dyDescent="0.25">
      <c r="A14059" t="s">
        <v>59</v>
      </c>
      <c r="B14059">
        <v>2018</v>
      </c>
      <c r="C14059" t="s">
        <v>2</v>
      </c>
      <c r="D14059" t="s">
        <v>61</v>
      </c>
      <c r="E14059">
        <v>0</v>
      </c>
      <c r="F14059">
        <v>0</v>
      </c>
      <c r="G14059">
        <v>0</v>
      </c>
      <c r="H14059">
        <v>0</v>
      </c>
    </row>
    <row r="14060" spans="1:8" x14ac:dyDescent="0.25">
      <c r="A14060" t="s">
        <v>59</v>
      </c>
      <c r="B14060">
        <v>2018</v>
      </c>
      <c r="C14060" t="s">
        <v>2</v>
      </c>
      <c r="D14060" t="s">
        <v>60</v>
      </c>
      <c r="E14060">
        <v>7</v>
      </c>
      <c r="F14060">
        <v>39.464509999999997</v>
      </c>
      <c r="G14060">
        <v>3658.02</v>
      </c>
      <c r="H14060">
        <v>2835.53</v>
      </c>
    </row>
    <row r="14061" spans="1:8" x14ac:dyDescent="0.25">
      <c r="A14061" t="s">
        <v>59</v>
      </c>
      <c r="B14061">
        <v>2018</v>
      </c>
      <c r="C14061" t="s">
        <v>2</v>
      </c>
      <c r="D14061" t="s">
        <v>60</v>
      </c>
      <c r="E14061">
        <v>0</v>
      </c>
      <c r="F14061">
        <v>0</v>
      </c>
      <c r="G14061">
        <v>0</v>
      </c>
      <c r="H14061">
        <v>0</v>
      </c>
    </row>
    <row r="14062" spans="1:8" x14ac:dyDescent="0.25">
      <c r="A14062" t="s">
        <v>59</v>
      </c>
      <c r="B14062">
        <v>2018</v>
      </c>
      <c r="C14062" t="s">
        <v>2</v>
      </c>
      <c r="D14062" t="s">
        <v>60</v>
      </c>
      <c r="E14062">
        <v>3</v>
      </c>
      <c r="F14062">
        <v>6.5000000000000002E-2</v>
      </c>
      <c r="G14062">
        <v>8.85</v>
      </c>
      <c r="H14062">
        <v>4.1399999999999997</v>
      </c>
    </row>
    <row r="14063" spans="1:8" x14ac:dyDescent="0.25">
      <c r="A14063" t="s">
        <v>59</v>
      </c>
      <c r="B14063">
        <v>2018</v>
      </c>
      <c r="C14063" t="s">
        <v>2</v>
      </c>
      <c r="D14063" t="s">
        <v>60</v>
      </c>
      <c r="E14063">
        <v>0</v>
      </c>
      <c r="F14063">
        <v>0</v>
      </c>
      <c r="G14063">
        <v>0</v>
      </c>
      <c r="H14063">
        <v>0</v>
      </c>
    </row>
    <row r="14064" spans="1:8" x14ac:dyDescent="0.25">
      <c r="A14064" t="s">
        <v>59</v>
      </c>
      <c r="B14064">
        <v>2018</v>
      </c>
      <c r="C14064" t="s">
        <v>2</v>
      </c>
      <c r="D14064" t="s">
        <v>60</v>
      </c>
      <c r="E14064">
        <v>20</v>
      </c>
      <c r="F14064">
        <v>6.2199</v>
      </c>
      <c r="G14064">
        <v>517.91</v>
      </c>
      <c r="H14064">
        <v>54.69</v>
      </c>
    </row>
    <row r="14065" spans="1:8" x14ac:dyDescent="0.25">
      <c r="A14065" t="s">
        <v>59</v>
      </c>
      <c r="B14065">
        <v>2018</v>
      </c>
      <c r="C14065" t="s">
        <v>2</v>
      </c>
      <c r="D14065" t="s">
        <v>63</v>
      </c>
      <c r="E14065">
        <v>0</v>
      </c>
      <c r="F14065">
        <v>0</v>
      </c>
      <c r="G14065">
        <v>0</v>
      </c>
      <c r="H14065">
        <v>0</v>
      </c>
    </row>
    <row r="14066" spans="1:8" x14ac:dyDescent="0.25">
      <c r="A14066" t="s">
        <v>59</v>
      </c>
      <c r="B14066">
        <v>2018</v>
      </c>
      <c r="C14066" t="s">
        <v>2</v>
      </c>
      <c r="D14066" t="s">
        <v>60</v>
      </c>
      <c r="E14066">
        <v>0</v>
      </c>
      <c r="F14066">
        <v>0</v>
      </c>
      <c r="G14066">
        <v>0</v>
      </c>
      <c r="H14066">
        <v>0</v>
      </c>
    </row>
    <row r="14067" spans="1:8" x14ac:dyDescent="0.25">
      <c r="A14067" t="s">
        <v>59</v>
      </c>
      <c r="B14067">
        <v>2018</v>
      </c>
      <c r="C14067" t="s">
        <v>2</v>
      </c>
      <c r="D14067" t="s">
        <v>60</v>
      </c>
      <c r="E14067">
        <v>0</v>
      </c>
      <c r="F14067">
        <v>0</v>
      </c>
      <c r="G14067">
        <v>0</v>
      </c>
      <c r="H14067">
        <v>0</v>
      </c>
    </row>
    <row r="14068" spans="1:8" x14ac:dyDescent="0.25">
      <c r="A14068" t="s">
        <v>59</v>
      </c>
      <c r="B14068">
        <v>2018</v>
      </c>
      <c r="C14068" t="s">
        <v>2</v>
      </c>
      <c r="D14068" t="s">
        <v>60</v>
      </c>
      <c r="E14068">
        <v>0</v>
      </c>
      <c r="F14068">
        <v>0</v>
      </c>
      <c r="G14068">
        <v>0</v>
      </c>
      <c r="H14068">
        <v>0</v>
      </c>
    </row>
    <row r="14069" spans="1:8" x14ac:dyDescent="0.25">
      <c r="A14069" t="s">
        <v>59</v>
      </c>
      <c r="B14069">
        <v>2018</v>
      </c>
      <c r="C14069" t="s">
        <v>2</v>
      </c>
      <c r="D14069" t="s">
        <v>60</v>
      </c>
      <c r="E14069">
        <v>26</v>
      </c>
      <c r="F14069">
        <v>127.06565999999999</v>
      </c>
      <c r="G14069">
        <v>11497.85</v>
      </c>
      <c r="H14069">
        <v>0</v>
      </c>
    </row>
    <row r="14070" spans="1:8" x14ac:dyDescent="0.25">
      <c r="A14070" t="s">
        <v>59</v>
      </c>
      <c r="B14070">
        <v>2018</v>
      </c>
      <c r="C14070" t="s">
        <v>2</v>
      </c>
      <c r="D14070" t="s">
        <v>60</v>
      </c>
      <c r="E14070">
        <v>0</v>
      </c>
      <c r="F14070">
        <v>0</v>
      </c>
      <c r="G14070">
        <v>0</v>
      </c>
      <c r="H14070">
        <v>0</v>
      </c>
    </row>
    <row r="14071" spans="1:8" x14ac:dyDescent="0.25">
      <c r="A14071" t="s">
        <v>59</v>
      </c>
      <c r="B14071">
        <v>2018</v>
      </c>
      <c r="C14071" t="s">
        <v>2</v>
      </c>
      <c r="D14071" t="s">
        <v>63</v>
      </c>
      <c r="E14071">
        <v>0</v>
      </c>
      <c r="F14071">
        <v>0</v>
      </c>
      <c r="G14071">
        <v>0</v>
      </c>
      <c r="H14071">
        <v>0</v>
      </c>
    </row>
    <row r="14072" spans="1:8" x14ac:dyDescent="0.25">
      <c r="A14072" t="s">
        <v>59</v>
      </c>
      <c r="B14072">
        <v>2018</v>
      </c>
      <c r="C14072" t="s">
        <v>2</v>
      </c>
      <c r="D14072" t="s">
        <v>64</v>
      </c>
      <c r="E14072">
        <v>0</v>
      </c>
      <c r="F14072">
        <v>0</v>
      </c>
      <c r="G14072">
        <v>0</v>
      </c>
      <c r="H14072">
        <v>0</v>
      </c>
    </row>
    <row r="14073" spans="1:8" x14ac:dyDescent="0.25">
      <c r="A14073" t="s">
        <v>59</v>
      </c>
      <c r="B14073">
        <v>2018</v>
      </c>
      <c r="C14073" t="s">
        <v>2</v>
      </c>
      <c r="D14073" t="s">
        <v>61</v>
      </c>
      <c r="E14073">
        <v>7</v>
      </c>
      <c r="F14073">
        <v>71.772499999999994</v>
      </c>
      <c r="G14073">
        <v>7067.69</v>
      </c>
      <c r="H14073">
        <v>11112.99</v>
      </c>
    </row>
    <row r="14074" spans="1:8" x14ac:dyDescent="0.25">
      <c r="A14074" t="s">
        <v>59</v>
      </c>
      <c r="B14074">
        <v>2018</v>
      </c>
      <c r="C14074" t="s">
        <v>2</v>
      </c>
      <c r="D14074" t="s">
        <v>61</v>
      </c>
      <c r="E14074">
        <v>0</v>
      </c>
      <c r="F14074">
        <v>0</v>
      </c>
      <c r="G14074">
        <v>0</v>
      </c>
      <c r="H14074">
        <v>0</v>
      </c>
    </row>
    <row r="14075" spans="1:8" x14ac:dyDescent="0.25">
      <c r="A14075" t="s">
        <v>59</v>
      </c>
      <c r="B14075">
        <v>2018</v>
      </c>
      <c r="C14075" t="s">
        <v>2</v>
      </c>
      <c r="D14075" t="s">
        <v>61</v>
      </c>
      <c r="E14075">
        <v>5</v>
      </c>
      <c r="F14075">
        <v>7.21</v>
      </c>
      <c r="G14075">
        <v>713.08</v>
      </c>
      <c r="H14075">
        <v>1186.69</v>
      </c>
    </row>
    <row r="14076" spans="1:8" x14ac:dyDescent="0.25">
      <c r="A14076" t="s">
        <v>59</v>
      </c>
      <c r="B14076">
        <v>2018</v>
      </c>
      <c r="C14076" t="s">
        <v>2</v>
      </c>
      <c r="D14076" t="s">
        <v>60</v>
      </c>
      <c r="E14076">
        <v>11</v>
      </c>
      <c r="F14076">
        <v>24.4331</v>
      </c>
      <c r="G14076">
        <v>2500.25</v>
      </c>
      <c r="H14076">
        <v>2172.3000000000002</v>
      </c>
    </row>
    <row r="14077" spans="1:8" x14ac:dyDescent="0.25">
      <c r="A14077" t="s">
        <v>59</v>
      </c>
      <c r="B14077">
        <v>2018</v>
      </c>
      <c r="C14077" t="s">
        <v>2</v>
      </c>
      <c r="D14077" t="s">
        <v>60</v>
      </c>
      <c r="E14077">
        <v>501</v>
      </c>
      <c r="F14077">
        <v>5493.35718</v>
      </c>
      <c r="G14077">
        <v>465470.39</v>
      </c>
      <c r="H14077">
        <v>574650.41</v>
      </c>
    </row>
    <row r="14078" spans="1:8" x14ac:dyDescent="0.25">
      <c r="A14078" t="s">
        <v>59</v>
      </c>
      <c r="B14078">
        <v>2018</v>
      </c>
      <c r="C14078" t="s">
        <v>2</v>
      </c>
      <c r="D14078" t="s">
        <v>60</v>
      </c>
      <c r="E14078">
        <v>411</v>
      </c>
      <c r="F14078">
        <v>517.64080999999999</v>
      </c>
      <c r="G14078">
        <v>64099.35</v>
      </c>
      <c r="H14078">
        <v>76929.929999999993</v>
      </c>
    </row>
    <row r="14079" spans="1:8" x14ac:dyDescent="0.25">
      <c r="A14079" t="s">
        <v>59</v>
      </c>
      <c r="B14079">
        <v>2018</v>
      </c>
      <c r="C14079" t="s">
        <v>2</v>
      </c>
      <c r="D14079" t="s">
        <v>60</v>
      </c>
      <c r="E14079">
        <v>3261</v>
      </c>
      <c r="F14079">
        <v>1310.4547500000001</v>
      </c>
      <c r="G14079">
        <v>115365.51</v>
      </c>
      <c r="H14079">
        <v>182489.33</v>
      </c>
    </row>
    <row r="14080" spans="1:8" x14ac:dyDescent="0.25">
      <c r="A14080" t="s">
        <v>59</v>
      </c>
      <c r="B14080">
        <v>2018</v>
      </c>
      <c r="C14080" t="s">
        <v>2</v>
      </c>
      <c r="D14080" t="s">
        <v>60</v>
      </c>
      <c r="E14080">
        <v>0</v>
      </c>
      <c r="F14080">
        <v>0</v>
      </c>
      <c r="G14080">
        <v>0</v>
      </c>
      <c r="H14080">
        <v>0</v>
      </c>
    </row>
    <row r="14081" spans="1:8" x14ac:dyDescent="0.25">
      <c r="A14081" t="s">
        <v>59</v>
      </c>
      <c r="B14081">
        <v>2018</v>
      </c>
      <c r="C14081" t="s">
        <v>2</v>
      </c>
      <c r="D14081" t="s">
        <v>60</v>
      </c>
      <c r="E14081">
        <v>2</v>
      </c>
      <c r="F14081">
        <v>0.112</v>
      </c>
      <c r="G14081">
        <v>7.9</v>
      </c>
      <c r="H14081">
        <v>9.11</v>
      </c>
    </row>
    <row r="14082" spans="1:8" x14ac:dyDescent="0.25">
      <c r="A14082" t="s">
        <v>59</v>
      </c>
      <c r="B14082">
        <v>2018</v>
      </c>
      <c r="C14082" t="s">
        <v>2</v>
      </c>
      <c r="D14082" t="s">
        <v>62</v>
      </c>
      <c r="E14082">
        <v>31</v>
      </c>
      <c r="F14082">
        <v>325.30309999999997</v>
      </c>
      <c r="G14082">
        <v>30108.86</v>
      </c>
      <c r="H14082">
        <v>25337.98</v>
      </c>
    </row>
    <row r="14083" spans="1:8" x14ac:dyDescent="0.25">
      <c r="A14083" t="s">
        <v>59</v>
      </c>
      <c r="B14083">
        <v>2018</v>
      </c>
      <c r="C14083" t="s">
        <v>2</v>
      </c>
      <c r="D14083" t="s">
        <v>62</v>
      </c>
      <c r="E14083">
        <v>49</v>
      </c>
      <c r="F14083">
        <v>70.616900000000001</v>
      </c>
      <c r="G14083">
        <v>8865.2199999999993</v>
      </c>
      <c r="H14083">
        <v>3565.01</v>
      </c>
    </row>
    <row r="14084" spans="1:8" x14ac:dyDescent="0.25">
      <c r="A14084" t="s">
        <v>59</v>
      </c>
      <c r="B14084">
        <v>2018</v>
      </c>
      <c r="C14084" t="s">
        <v>2</v>
      </c>
      <c r="D14084" t="s">
        <v>62</v>
      </c>
      <c r="E14084">
        <v>340</v>
      </c>
      <c r="F14084">
        <v>110.47486000000001</v>
      </c>
      <c r="G14084">
        <v>10716.23</v>
      </c>
      <c r="H14084">
        <v>16726.89</v>
      </c>
    </row>
    <row r="14085" spans="1:8" x14ac:dyDescent="0.25">
      <c r="A14085" t="s">
        <v>59</v>
      </c>
      <c r="B14085">
        <v>2018</v>
      </c>
      <c r="C14085" t="s">
        <v>2</v>
      </c>
      <c r="D14085" t="s">
        <v>60</v>
      </c>
      <c r="E14085">
        <v>63</v>
      </c>
      <c r="F14085">
        <v>509.17516000000001</v>
      </c>
      <c r="G14085">
        <v>32875.089999999997</v>
      </c>
      <c r="H14085">
        <v>35216.43</v>
      </c>
    </row>
    <row r="14086" spans="1:8" x14ac:dyDescent="0.25">
      <c r="A14086" t="s">
        <v>59</v>
      </c>
      <c r="B14086">
        <v>2018</v>
      </c>
      <c r="C14086" t="s">
        <v>2</v>
      </c>
      <c r="D14086" t="s">
        <v>60</v>
      </c>
      <c r="E14086">
        <v>0</v>
      </c>
      <c r="F14086">
        <v>0</v>
      </c>
      <c r="G14086">
        <v>0</v>
      </c>
      <c r="H14086">
        <v>0</v>
      </c>
    </row>
    <row r="14087" spans="1:8" x14ac:dyDescent="0.25">
      <c r="A14087" t="s">
        <v>59</v>
      </c>
      <c r="B14087">
        <v>2018</v>
      </c>
      <c r="C14087" t="s">
        <v>2</v>
      </c>
      <c r="D14087" t="s">
        <v>60</v>
      </c>
      <c r="E14087">
        <v>10</v>
      </c>
      <c r="F14087">
        <v>25.633620000000001</v>
      </c>
      <c r="G14087">
        <v>2046.94</v>
      </c>
      <c r="H14087">
        <v>1604.59</v>
      </c>
    </row>
    <row r="14088" spans="1:8" x14ac:dyDescent="0.25">
      <c r="A14088" t="s">
        <v>59</v>
      </c>
      <c r="B14088">
        <v>2018</v>
      </c>
      <c r="C14088" t="s">
        <v>2</v>
      </c>
      <c r="D14088" t="s">
        <v>60</v>
      </c>
      <c r="E14088">
        <v>164</v>
      </c>
      <c r="F14088">
        <v>92.195999999999998</v>
      </c>
      <c r="G14088">
        <v>11475.56</v>
      </c>
      <c r="H14088">
        <v>8732.48</v>
      </c>
    </row>
    <row r="14089" spans="1:8" x14ac:dyDescent="0.25">
      <c r="A14089" t="s">
        <v>59</v>
      </c>
      <c r="B14089">
        <v>2018</v>
      </c>
      <c r="C14089" t="s">
        <v>2</v>
      </c>
      <c r="D14089" t="s">
        <v>60</v>
      </c>
      <c r="E14089">
        <v>1</v>
      </c>
      <c r="F14089">
        <v>0</v>
      </c>
      <c r="G14089">
        <v>0.7</v>
      </c>
      <c r="H14089">
        <v>0</v>
      </c>
    </row>
    <row r="14090" spans="1:8" x14ac:dyDescent="0.25">
      <c r="A14090" t="s">
        <v>59</v>
      </c>
      <c r="B14090">
        <v>2018</v>
      </c>
      <c r="C14090" t="s">
        <v>2</v>
      </c>
      <c r="D14090" t="s">
        <v>60</v>
      </c>
      <c r="E14090">
        <v>88</v>
      </c>
      <c r="F14090">
        <v>584.34679000000006</v>
      </c>
      <c r="G14090">
        <v>40383.64</v>
      </c>
      <c r="H14090">
        <v>37096.620000000003</v>
      </c>
    </row>
    <row r="14091" spans="1:8" x14ac:dyDescent="0.25">
      <c r="A14091" t="s">
        <v>59</v>
      </c>
      <c r="B14091">
        <v>2018</v>
      </c>
      <c r="C14091" t="s">
        <v>2</v>
      </c>
      <c r="D14091" t="s">
        <v>60</v>
      </c>
      <c r="E14091">
        <v>58</v>
      </c>
      <c r="F14091">
        <v>85.700739999999996</v>
      </c>
      <c r="G14091">
        <v>7570.72</v>
      </c>
      <c r="H14091">
        <v>8872.68</v>
      </c>
    </row>
    <row r="14092" spans="1:8" x14ac:dyDescent="0.25">
      <c r="A14092" t="s">
        <v>59</v>
      </c>
      <c r="B14092">
        <v>2018</v>
      </c>
      <c r="C14092" t="s">
        <v>2</v>
      </c>
      <c r="D14092" t="s">
        <v>60</v>
      </c>
      <c r="E14092">
        <v>583</v>
      </c>
      <c r="F14092">
        <v>308.46710000000002</v>
      </c>
      <c r="G14092">
        <v>23504.54</v>
      </c>
      <c r="H14092">
        <v>23963.97</v>
      </c>
    </row>
    <row r="14093" spans="1:8" x14ac:dyDescent="0.25">
      <c r="A14093" t="s">
        <v>59</v>
      </c>
      <c r="B14093">
        <v>2018</v>
      </c>
      <c r="C14093" t="s">
        <v>2</v>
      </c>
      <c r="D14093" t="s">
        <v>60</v>
      </c>
      <c r="E14093">
        <v>4</v>
      </c>
      <c r="F14093">
        <v>9.4179999999999993</v>
      </c>
      <c r="G14093">
        <v>938.39</v>
      </c>
      <c r="H14093">
        <v>0</v>
      </c>
    </row>
    <row r="14094" spans="1:8" x14ac:dyDescent="0.25">
      <c r="A14094" t="s">
        <v>59</v>
      </c>
      <c r="B14094">
        <v>2018</v>
      </c>
      <c r="C14094" t="s">
        <v>2</v>
      </c>
      <c r="D14094" t="s">
        <v>60</v>
      </c>
      <c r="E14094">
        <v>44</v>
      </c>
      <c r="F14094">
        <v>389.84622000000002</v>
      </c>
      <c r="G14094">
        <v>27485.46</v>
      </c>
      <c r="H14094">
        <v>22564.34</v>
      </c>
    </row>
    <row r="14095" spans="1:8" x14ac:dyDescent="0.25">
      <c r="A14095" t="s">
        <v>59</v>
      </c>
      <c r="B14095">
        <v>2018</v>
      </c>
      <c r="C14095" t="s">
        <v>2</v>
      </c>
      <c r="D14095" t="s">
        <v>60</v>
      </c>
      <c r="E14095">
        <v>27</v>
      </c>
      <c r="F14095">
        <v>44.124839999999999</v>
      </c>
      <c r="G14095">
        <v>3687.48</v>
      </c>
      <c r="H14095">
        <v>3361.04</v>
      </c>
    </row>
    <row r="14096" spans="1:8" x14ac:dyDescent="0.25">
      <c r="A14096" t="s">
        <v>59</v>
      </c>
      <c r="B14096">
        <v>2018</v>
      </c>
      <c r="C14096" t="s">
        <v>2</v>
      </c>
      <c r="D14096" t="s">
        <v>60</v>
      </c>
      <c r="E14096">
        <v>236</v>
      </c>
      <c r="F14096">
        <v>127.6454</v>
      </c>
      <c r="G14096">
        <v>9443.35</v>
      </c>
      <c r="H14096">
        <v>8899.9699999999993</v>
      </c>
    </row>
    <row r="14097" spans="1:8" x14ac:dyDescent="0.25">
      <c r="A14097" t="s">
        <v>59</v>
      </c>
      <c r="B14097">
        <v>2018</v>
      </c>
      <c r="C14097" t="s">
        <v>2</v>
      </c>
      <c r="D14097" t="s">
        <v>64</v>
      </c>
      <c r="E14097">
        <v>1</v>
      </c>
      <c r="F14097">
        <v>20561.986323000001</v>
      </c>
      <c r="G14097">
        <v>1786282.74</v>
      </c>
      <c r="H14097">
        <v>2076148.47</v>
      </c>
    </row>
    <row r="14098" spans="1:8" x14ac:dyDescent="0.25">
      <c r="A14098" t="s">
        <v>59</v>
      </c>
      <c r="B14098">
        <v>2018</v>
      </c>
      <c r="C14098" t="s">
        <v>2</v>
      </c>
      <c r="D14098" t="s">
        <v>60</v>
      </c>
      <c r="E14098">
        <v>0</v>
      </c>
      <c r="F14098">
        <v>0</v>
      </c>
      <c r="G14098">
        <v>0</v>
      </c>
      <c r="H14098">
        <v>0</v>
      </c>
    </row>
    <row r="14099" spans="1:8" x14ac:dyDescent="0.25">
      <c r="A14099" t="s">
        <v>59</v>
      </c>
      <c r="B14099">
        <v>2018</v>
      </c>
      <c r="C14099" t="s">
        <v>2</v>
      </c>
      <c r="D14099" t="s">
        <v>60</v>
      </c>
      <c r="E14099">
        <v>0</v>
      </c>
      <c r="F14099">
        <v>0</v>
      </c>
      <c r="G14099">
        <v>0</v>
      </c>
      <c r="H14099">
        <v>0</v>
      </c>
    </row>
    <row r="14100" spans="1:8" x14ac:dyDescent="0.25">
      <c r="A14100" t="s">
        <v>59</v>
      </c>
      <c r="B14100">
        <v>2017</v>
      </c>
      <c r="C14100" t="s">
        <v>9</v>
      </c>
      <c r="D14100" t="s">
        <v>60</v>
      </c>
      <c r="E14100">
        <v>0</v>
      </c>
      <c r="F14100">
        <v>0</v>
      </c>
      <c r="G14100">
        <v>0</v>
      </c>
      <c r="H14100">
        <v>0</v>
      </c>
    </row>
    <row r="14101" spans="1:8" x14ac:dyDescent="0.25">
      <c r="A14101" t="s">
        <v>59</v>
      </c>
      <c r="B14101">
        <v>2017</v>
      </c>
      <c r="C14101" t="s">
        <v>9</v>
      </c>
      <c r="D14101" t="s">
        <v>60</v>
      </c>
      <c r="E14101">
        <v>0</v>
      </c>
      <c r="F14101">
        <v>0</v>
      </c>
      <c r="G14101">
        <v>0</v>
      </c>
      <c r="H14101">
        <v>0</v>
      </c>
    </row>
    <row r="14102" spans="1:8" x14ac:dyDescent="0.25">
      <c r="A14102" t="s">
        <v>59</v>
      </c>
      <c r="B14102">
        <v>2017</v>
      </c>
      <c r="C14102" t="s">
        <v>9</v>
      </c>
      <c r="D14102" t="s">
        <v>60</v>
      </c>
      <c r="E14102">
        <v>0</v>
      </c>
      <c r="F14102">
        <v>0</v>
      </c>
      <c r="G14102">
        <v>0</v>
      </c>
      <c r="H14102">
        <v>0</v>
      </c>
    </row>
    <row r="14103" spans="1:8" x14ac:dyDescent="0.25">
      <c r="A14103" t="s">
        <v>59</v>
      </c>
      <c r="B14103">
        <v>2017</v>
      </c>
      <c r="C14103" t="s">
        <v>9</v>
      </c>
      <c r="D14103" t="s">
        <v>62</v>
      </c>
      <c r="E14103">
        <v>132</v>
      </c>
      <c r="F14103">
        <v>11553.11</v>
      </c>
      <c r="G14103">
        <v>1145083.1499999999</v>
      </c>
      <c r="H14103">
        <v>1139957.52</v>
      </c>
    </row>
    <row r="14104" spans="1:8" x14ac:dyDescent="0.25">
      <c r="A14104" t="s">
        <v>59</v>
      </c>
      <c r="B14104">
        <v>2017</v>
      </c>
      <c r="C14104" t="s">
        <v>9</v>
      </c>
      <c r="D14104" t="s">
        <v>62</v>
      </c>
      <c r="E14104">
        <v>8</v>
      </c>
      <c r="F14104">
        <v>23.32</v>
      </c>
      <c r="G14104">
        <v>2879.4</v>
      </c>
      <c r="H14104">
        <v>1790.7</v>
      </c>
    </row>
    <row r="14105" spans="1:8" x14ac:dyDescent="0.25">
      <c r="A14105" t="s">
        <v>59</v>
      </c>
      <c r="B14105">
        <v>2017</v>
      </c>
      <c r="C14105" t="s">
        <v>9</v>
      </c>
      <c r="D14105" t="s">
        <v>60</v>
      </c>
      <c r="E14105">
        <v>0</v>
      </c>
      <c r="F14105">
        <v>0</v>
      </c>
      <c r="G14105">
        <v>0</v>
      </c>
      <c r="H14105">
        <v>0</v>
      </c>
    </row>
    <row r="14106" spans="1:8" x14ac:dyDescent="0.25">
      <c r="A14106" t="s">
        <v>59</v>
      </c>
      <c r="B14106">
        <v>2017</v>
      </c>
      <c r="C14106" t="s">
        <v>9</v>
      </c>
      <c r="D14106" t="s">
        <v>60</v>
      </c>
      <c r="E14106">
        <v>0</v>
      </c>
      <c r="F14106">
        <v>0</v>
      </c>
      <c r="G14106">
        <v>0</v>
      </c>
      <c r="H14106">
        <v>0</v>
      </c>
    </row>
    <row r="14107" spans="1:8" x14ac:dyDescent="0.25">
      <c r="A14107" t="s">
        <v>59</v>
      </c>
      <c r="B14107">
        <v>2017</v>
      </c>
      <c r="C14107" t="s">
        <v>9</v>
      </c>
      <c r="D14107" t="s">
        <v>60</v>
      </c>
      <c r="E14107">
        <v>0</v>
      </c>
      <c r="F14107">
        <v>0</v>
      </c>
      <c r="G14107">
        <v>0</v>
      </c>
      <c r="H14107">
        <v>0</v>
      </c>
    </row>
    <row r="14108" spans="1:8" x14ac:dyDescent="0.25">
      <c r="A14108" t="s">
        <v>59</v>
      </c>
      <c r="B14108">
        <v>2017</v>
      </c>
      <c r="C14108" t="s">
        <v>9</v>
      </c>
      <c r="D14108" t="s">
        <v>60</v>
      </c>
      <c r="E14108">
        <v>0</v>
      </c>
      <c r="F14108">
        <v>0</v>
      </c>
      <c r="G14108">
        <v>0</v>
      </c>
      <c r="H14108">
        <v>0</v>
      </c>
    </row>
    <row r="14109" spans="1:8" x14ac:dyDescent="0.25">
      <c r="A14109" t="s">
        <v>59</v>
      </c>
      <c r="B14109">
        <v>2017</v>
      </c>
      <c r="C14109" t="s">
        <v>9</v>
      </c>
      <c r="D14109" t="s">
        <v>60</v>
      </c>
      <c r="E14109">
        <v>0</v>
      </c>
      <c r="F14109">
        <v>0</v>
      </c>
      <c r="G14109">
        <v>0</v>
      </c>
      <c r="H14109">
        <v>0</v>
      </c>
    </row>
    <row r="14110" spans="1:8" x14ac:dyDescent="0.25">
      <c r="A14110" t="s">
        <v>59</v>
      </c>
      <c r="B14110">
        <v>2017</v>
      </c>
      <c r="C14110" t="s">
        <v>9</v>
      </c>
      <c r="D14110" t="s">
        <v>60</v>
      </c>
      <c r="E14110">
        <v>10</v>
      </c>
      <c r="F14110">
        <v>1.21</v>
      </c>
      <c r="G14110">
        <v>305.38</v>
      </c>
      <c r="H14110">
        <v>311.42</v>
      </c>
    </row>
    <row r="14111" spans="1:8" x14ac:dyDescent="0.25">
      <c r="A14111" t="s">
        <v>59</v>
      </c>
      <c r="B14111">
        <v>2017</v>
      </c>
      <c r="C14111" t="s">
        <v>9</v>
      </c>
      <c r="D14111" t="s">
        <v>60</v>
      </c>
      <c r="E14111">
        <v>229</v>
      </c>
      <c r="F14111">
        <v>1810.51</v>
      </c>
      <c r="G14111">
        <v>155421.92000000001</v>
      </c>
      <c r="H14111">
        <v>154941.59</v>
      </c>
    </row>
    <row r="14112" spans="1:8" x14ac:dyDescent="0.25">
      <c r="A14112" t="s">
        <v>59</v>
      </c>
      <c r="B14112">
        <v>2017</v>
      </c>
      <c r="C14112" t="s">
        <v>9</v>
      </c>
      <c r="D14112" t="s">
        <v>60</v>
      </c>
      <c r="E14112">
        <v>0</v>
      </c>
      <c r="F14112">
        <v>0</v>
      </c>
      <c r="G14112">
        <v>0</v>
      </c>
      <c r="H14112">
        <v>0</v>
      </c>
    </row>
    <row r="14113" spans="1:8" x14ac:dyDescent="0.25">
      <c r="A14113" t="s">
        <v>59</v>
      </c>
      <c r="B14113">
        <v>2017</v>
      </c>
      <c r="C14113" t="s">
        <v>9</v>
      </c>
      <c r="D14113" t="s">
        <v>60</v>
      </c>
      <c r="E14113">
        <v>1021</v>
      </c>
      <c r="F14113">
        <v>1327.58</v>
      </c>
      <c r="G14113">
        <v>164927.95000000001</v>
      </c>
      <c r="H14113">
        <v>162583.04999999999</v>
      </c>
    </row>
    <row r="14114" spans="1:8" x14ac:dyDescent="0.25">
      <c r="A14114" t="s">
        <v>59</v>
      </c>
      <c r="B14114">
        <v>2017</v>
      </c>
      <c r="C14114" t="s">
        <v>9</v>
      </c>
      <c r="D14114" t="s">
        <v>60</v>
      </c>
      <c r="E14114">
        <v>7696</v>
      </c>
      <c r="F14114">
        <v>2153.46</v>
      </c>
      <c r="G14114">
        <v>186901.33</v>
      </c>
      <c r="H14114">
        <v>182528.52</v>
      </c>
    </row>
    <row r="14115" spans="1:8" x14ac:dyDescent="0.25">
      <c r="A14115" t="s">
        <v>59</v>
      </c>
      <c r="B14115">
        <v>2017</v>
      </c>
      <c r="C14115" t="s">
        <v>9</v>
      </c>
      <c r="D14115" t="s">
        <v>60</v>
      </c>
      <c r="E14115">
        <v>0</v>
      </c>
      <c r="F14115">
        <v>0</v>
      </c>
      <c r="G14115">
        <v>0</v>
      </c>
      <c r="H14115">
        <v>0</v>
      </c>
    </row>
    <row r="14116" spans="1:8" x14ac:dyDescent="0.25">
      <c r="A14116" t="s">
        <v>59</v>
      </c>
      <c r="B14116">
        <v>2017</v>
      </c>
      <c r="C14116" t="s">
        <v>9</v>
      </c>
      <c r="D14116" t="s">
        <v>60</v>
      </c>
      <c r="E14116">
        <v>39</v>
      </c>
      <c r="F14116">
        <v>25.41</v>
      </c>
      <c r="G14116">
        <v>2027.55</v>
      </c>
      <c r="H14116">
        <v>1835.02</v>
      </c>
    </row>
    <row r="14117" spans="1:8" x14ac:dyDescent="0.25">
      <c r="A14117" t="s">
        <v>59</v>
      </c>
      <c r="B14117">
        <v>2017</v>
      </c>
      <c r="C14117" t="s">
        <v>9</v>
      </c>
      <c r="D14117" t="s">
        <v>60</v>
      </c>
      <c r="E14117">
        <v>0</v>
      </c>
      <c r="F14117">
        <v>0</v>
      </c>
      <c r="G14117">
        <v>0</v>
      </c>
      <c r="H14117">
        <v>0</v>
      </c>
    </row>
    <row r="14118" spans="1:8" x14ac:dyDescent="0.25">
      <c r="A14118" t="s">
        <v>59</v>
      </c>
      <c r="B14118">
        <v>2017</v>
      </c>
      <c r="C14118" t="s">
        <v>9</v>
      </c>
      <c r="D14118" t="s">
        <v>60</v>
      </c>
      <c r="E14118">
        <v>0</v>
      </c>
      <c r="F14118">
        <v>0</v>
      </c>
      <c r="G14118">
        <v>0</v>
      </c>
      <c r="H14118">
        <v>0</v>
      </c>
    </row>
    <row r="14119" spans="1:8" x14ac:dyDescent="0.25">
      <c r="A14119" t="s">
        <v>59</v>
      </c>
      <c r="B14119">
        <v>2017</v>
      </c>
      <c r="C14119" t="s">
        <v>9</v>
      </c>
      <c r="D14119" t="s">
        <v>60</v>
      </c>
      <c r="E14119">
        <v>299</v>
      </c>
      <c r="F14119">
        <v>83.45</v>
      </c>
      <c r="G14119">
        <v>6088.56</v>
      </c>
      <c r="H14119">
        <v>5005.6000000000004</v>
      </c>
    </row>
    <row r="14120" spans="1:8" x14ac:dyDescent="0.25">
      <c r="A14120" t="s">
        <v>59</v>
      </c>
      <c r="B14120">
        <v>2017</v>
      </c>
      <c r="C14120" t="s">
        <v>9</v>
      </c>
      <c r="D14120" t="s">
        <v>60</v>
      </c>
      <c r="E14120">
        <v>295</v>
      </c>
      <c r="F14120">
        <v>129.53</v>
      </c>
      <c r="G14120">
        <v>9571.1</v>
      </c>
      <c r="H14120">
        <v>8573.5</v>
      </c>
    </row>
    <row r="14121" spans="1:8" x14ac:dyDescent="0.25">
      <c r="A14121" t="s">
        <v>59</v>
      </c>
      <c r="B14121">
        <v>2017</v>
      </c>
      <c r="C14121" t="s">
        <v>9</v>
      </c>
      <c r="D14121" t="s">
        <v>60</v>
      </c>
      <c r="E14121">
        <v>0</v>
      </c>
      <c r="F14121">
        <v>0</v>
      </c>
      <c r="G14121">
        <v>0</v>
      </c>
      <c r="H14121">
        <v>0</v>
      </c>
    </row>
    <row r="14122" spans="1:8" x14ac:dyDescent="0.25">
      <c r="A14122" t="s">
        <v>59</v>
      </c>
      <c r="B14122">
        <v>2017</v>
      </c>
      <c r="C14122" t="s">
        <v>9</v>
      </c>
      <c r="D14122" t="s">
        <v>60</v>
      </c>
      <c r="E14122">
        <v>0</v>
      </c>
      <c r="F14122">
        <v>0</v>
      </c>
      <c r="G14122">
        <v>0</v>
      </c>
      <c r="H14122">
        <v>0</v>
      </c>
    </row>
    <row r="14123" spans="1:8" x14ac:dyDescent="0.25">
      <c r="A14123" t="s">
        <v>59</v>
      </c>
      <c r="B14123">
        <v>2017</v>
      </c>
      <c r="C14123" t="s">
        <v>9</v>
      </c>
      <c r="D14123" t="s">
        <v>60</v>
      </c>
      <c r="E14123">
        <v>3</v>
      </c>
      <c r="F14123">
        <v>6.22</v>
      </c>
      <c r="G14123">
        <v>468.21</v>
      </c>
      <c r="H14123">
        <v>468.21</v>
      </c>
    </row>
    <row r="14124" spans="1:8" x14ac:dyDescent="0.25">
      <c r="A14124" t="s">
        <v>59</v>
      </c>
      <c r="B14124">
        <v>2017</v>
      </c>
      <c r="C14124" t="s">
        <v>9</v>
      </c>
      <c r="D14124" t="s">
        <v>60</v>
      </c>
      <c r="E14124">
        <v>0</v>
      </c>
      <c r="F14124">
        <v>0</v>
      </c>
      <c r="G14124">
        <v>0</v>
      </c>
      <c r="H14124">
        <v>0</v>
      </c>
    </row>
    <row r="14125" spans="1:8" x14ac:dyDescent="0.25">
      <c r="A14125" t="s">
        <v>59</v>
      </c>
      <c r="B14125">
        <v>2017</v>
      </c>
      <c r="C14125" t="s">
        <v>9</v>
      </c>
      <c r="D14125" t="s">
        <v>60</v>
      </c>
      <c r="E14125">
        <v>13</v>
      </c>
      <c r="F14125">
        <v>15.24</v>
      </c>
      <c r="G14125">
        <v>1419.31</v>
      </c>
      <c r="H14125">
        <v>1717.9</v>
      </c>
    </row>
    <row r="14126" spans="1:8" x14ac:dyDescent="0.25">
      <c r="A14126" t="s">
        <v>59</v>
      </c>
      <c r="B14126">
        <v>2017</v>
      </c>
      <c r="C14126" t="s">
        <v>9</v>
      </c>
      <c r="D14126" t="s">
        <v>60</v>
      </c>
      <c r="E14126">
        <v>41</v>
      </c>
      <c r="F14126">
        <v>59.88</v>
      </c>
      <c r="G14126">
        <v>4961.93</v>
      </c>
      <c r="H14126">
        <v>4576.4399999999996</v>
      </c>
    </row>
    <row r="14127" spans="1:8" x14ac:dyDescent="0.25">
      <c r="A14127" t="s">
        <v>59</v>
      </c>
      <c r="B14127">
        <v>2017</v>
      </c>
      <c r="C14127" t="s">
        <v>9</v>
      </c>
      <c r="D14127" t="s">
        <v>60</v>
      </c>
      <c r="E14127">
        <v>0</v>
      </c>
      <c r="F14127">
        <v>0</v>
      </c>
      <c r="G14127">
        <v>0</v>
      </c>
      <c r="H14127">
        <v>0</v>
      </c>
    </row>
    <row r="14128" spans="1:8" x14ac:dyDescent="0.25">
      <c r="A14128" t="s">
        <v>59</v>
      </c>
      <c r="B14128">
        <v>2017</v>
      </c>
      <c r="C14128" t="s">
        <v>9</v>
      </c>
      <c r="D14128" t="s">
        <v>63</v>
      </c>
      <c r="E14128">
        <v>146498</v>
      </c>
      <c r="F14128">
        <v>25450.115000000002</v>
      </c>
      <c r="G14128">
        <v>1989605.75</v>
      </c>
      <c r="H14128">
        <v>1753700.11</v>
      </c>
    </row>
    <row r="14129" spans="1:8" x14ac:dyDescent="0.25">
      <c r="A14129" t="s">
        <v>59</v>
      </c>
      <c r="B14129">
        <v>2017</v>
      </c>
      <c r="C14129" t="s">
        <v>9</v>
      </c>
      <c r="D14129" t="s">
        <v>63</v>
      </c>
      <c r="E14129">
        <v>29</v>
      </c>
      <c r="F14129">
        <v>3.24</v>
      </c>
      <c r="G14129">
        <v>457.22</v>
      </c>
      <c r="H14129">
        <v>326.29000000000002</v>
      </c>
    </row>
    <row r="14130" spans="1:8" x14ac:dyDescent="0.25">
      <c r="A14130" t="s">
        <v>59</v>
      </c>
      <c r="B14130">
        <v>2017</v>
      </c>
      <c r="C14130" t="s">
        <v>9</v>
      </c>
      <c r="D14130" t="s">
        <v>63</v>
      </c>
      <c r="E14130">
        <v>801366</v>
      </c>
      <c r="F14130">
        <v>105986.255</v>
      </c>
      <c r="G14130">
        <v>10383963.609999999</v>
      </c>
      <c r="H14130">
        <v>9571640.9900000002</v>
      </c>
    </row>
    <row r="14131" spans="1:8" x14ac:dyDescent="0.25">
      <c r="A14131" t="s">
        <v>59</v>
      </c>
      <c r="B14131">
        <v>2017</v>
      </c>
      <c r="C14131" t="s">
        <v>9</v>
      </c>
      <c r="D14131" t="s">
        <v>63</v>
      </c>
      <c r="E14131">
        <v>0</v>
      </c>
      <c r="F14131">
        <v>-296.08999999999997</v>
      </c>
      <c r="G14131">
        <v>-86241.94</v>
      </c>
      <c r="H14131">
        <v>24487.13</v>
      </c>
    </row>
    <row r="14132" spans="1:8" x14ac:dyDescent="0.25">
      <c r="A14132" t="s">
        <v>59</v>
      </c>
      <c r="B14132">
        <v>2017</v>
      </c>
      <c r="C14132" t="s">
        <v>9</v>
      </c>
      <c r="D14132" t="s">
        <v>64</v>
      </c>
      <c r="E14132">
        <v>0</v>
      </c>
      <c r="F14132">
        <v>0</v>
      </c>
      <c r="G14132">
        <v>0</v>
      </c>
      <c r="H14132">
        <v>0</v>
      </c>
    </row>
    <row r="14133" spans="1:8" x14ac:dyDescent="0.25">
      <c r="A14133" t="s">
        <v>59</v>
      </c>
      <c r="B14133">
        <v>2017</v>
      </c>
      <c r="C14133" t="s">
        <v>9</v>
      </c>
      <c r="D14133" t="s">
        <v>61</v>
      </c>
      <c r="E14133">
        <v>1506</v>
      </c>
      <c r="F14133">
        <v>13066.27</v>
      </c>
      <c r="G14133">
        <v>1308034.9099999999</v>
      </c>
      <c r="H14133">
        <v>1296349.52</v>
      </c>
    </row>
    <row r="14134" spans="1:8" x14ac:dyDescent="0.25">
      <c r="A14134" t="s">
        <v>59</v>
      </c>
      <c r="B14134">
        <v>2017</v>
      </c>
      <c r="C14134" t="s">
        <v>9</v>
      </c>
      <c r="D14134" t="s">
        <v>61</v>
      </c>
      <c r="E14134">
        <v>1363</v>
      </c>
      <c r="F14134">
        <v>1591.14</v>
      </c>
      <c r="G14134">
        <v>230578.5</v>
      </c>
      <c r="H14134">
        <v>219357.13</v>
      </c>
    </row>
    <row r="14135" spans="1:8" x14ac:dyDescent="0.25">
      <c r="A14135" t="s">
        <v>59</v>
      </c>
      <c r="B14135">
        <v>2017</v>
      </c>
      <c r="C14135" t="s">
        <v>9</v>
      </c>
      <c r="D14135" t="s">
        <v>61</v>
      </c>
      <c r="E14135">
        <v>10577</v>
      </c>
      <c r="F14135">
        <v>3205.66</v>
      </c>
      <c r="G14135">
        <v>288559.34000000003</v>
      </c>
      <c r="H14135">
        <v>284452.74</v>
      </c>
    </row>
    <row r="14136" spans="1:8" x14ac:dyDescent="0.25">
      <c r="A14136" t="s">
        <v>59</v>
      </c>
      <c r="B14136">
        <v>2017</v>
      </c>
      <c r="C14136" t="s">
        <v>9</v>
      </c>
      <c r="D14136" t="s">
        <v>60</v>
      </c>
      <c r="E14136">
        <v>2</v>
      </c>
      <c r="F14136">
        <v>3.64</v>
      </c>
      <c r="G14136">
        <v>491.74</v>
      </c>
      <c r="H14136">
        <v>554.36</v>
      </c>
    </row>
    <row r="14137" spans="1:8" x14ac:dyDescent="0.25">
      <c r="A14137" t="s">
        <v>59</v>
      </c>
      <c r="B14137">
        <v>2017</v>
      </c>
      <c r="C14137" t="s">
        <v>9</v>
      </c>
      <c r="D14137" t="s">
        <v>60</v>
      </c>
      <c r="E14137">
        <v>29</v>
      </c>
      <c r="F14137">
        <v>56.18</v>
      </c>
      <c r="G14137">
        <v>4682.5600000000004</v>
      </c>
      <c r="H14137">
        <v>6898.92</v>
      </c>
    </row>
    <row r="14138" spans="1:8" x14ac:dyDescent="0.25">
      <c r="A14138" t="s">
        <v>59</v>
      </c>
      <c r="B14138">
        <v>2017</v>
      </c>
      <c r="C14138" t="s">
        <v>9</v>
      </c>
      <c r="D14138" t="s">
        <v>60</v>
      </c>
      <c r="E14138">
        <v>658</v>
      </c>
      <c r="F14138">
        <v>196.77</v>
      </c>
      <c r="G14138">
        <v>14108.02</v>
      </c>
      <c r="H14138">
        <v>13607.53</v>
      </c>
    </row>
    <row r="14139" spans="1:8" x14ac:dyDescent="0.25">
      <c r="A14139" t="s">
        <v>59</v>
      </c>
      <c r="B14139">
        <v>2017</v>
      </c>
      <c r="C14139" t="s">
        <v>9</v>
      </c>
      <c r="D14139" t="s">
        <v>62</v>
      </c>
      <c r="E14139">
        <v>2690</v>
      </c>
      <c r="F14139">
        <v>20698.580000000002</v>
      </c>
      <c r="G14139">
        <v>2020487.78</v>
      </c>
      <c r="H14139">
        <v>2018213.99</v>
      </c>
    </row>
    <row r="14140" spans="1:8" x14ac:dyDescent="0.25">
      <c r="A14140" t="s">
        <v>59</v>
      </c>
      <c r="B14140">
        <v>2017</v>
      </c>
      <c r="C14140" t="s">
        <v>9</v>
      </c>
      <c r="D14140" t="s">
        <v>62</v>
      </c>
      <c r="E14140">
        <v>5259</v>
      </c>
      <c r="F14140">
        <v>8781.99</v>
      </c>
      <c r="G14140">
        <v>1094025.98</v>
      </c>
      <c r="H14140">
        <v>1051927.21</v>
      </c>
    </row>
    <row r="14141" spans="1:8" x14ac:dyDescent="0.25">
      <c r="A14141" t="s">
        <v>59</v>
      </c>
      <c r="B14141">
        <v>2017</v>
      </c>
      <c r="C14141" t="s">
        <v>9</v>
      </c>
      <c r="D14141" t="s">
        <v>62</v>
      </c>
      <c r="E14141">
        <v>124358</v>
      </c>
      <c r="F14141">
        <v>31300.53</v>
      </c>
      <c r="G14141">
        <v>3013471.12</v>
      </c>
      <c r="H14141">
        <v>2936373.15</v>
      </c>
    </row>
    <row r="14142" spans="1:8" x14ac:dyDescent="0.25">
      <c r="A14142" t="s">
        <v>59</v>
      </c>
      <c r="B14142">
        <v>2017</v>
      </c>
      <c r="C14142" t="s">
        <v>9</v>
      </c>
      <c r="D14142" t="s">
        <v>60</v>
      </c>
      <c r="E14142">
        <v>23</v>
      </c>
      <c r="F14142">
        <v>144.38999999999999</v>
      </c>
      <c r="G14142">
        <v>11841.88</v>
      </c>
      <c r="H14142">
        <v>11693.13</v>
      </c>
    </row>
    <row r="14143" spans="1:8" x14ac:dyDescent="0.25">
      <c r="A14143" t="s">
        <v>59</v>
      </c>
      <c r="B14143">
        <v>2017</v>
      </c>
      <c r="C14143" t="s">
        <v>9</v>
      </c>
      <c r="D14143" t="s">
        <v>60</v>
      </c>
      <c r="E14143">
        <v>63</v>
      </c>
      <c r="F14143">
        <v>104.77</v>
      </c>
      <c r="G14143">
        <v>10863</v>
      </c>
      <c r="H14143">
        <v>9411.61</v>
      </c>
    </row>
    <row r="14144" spans="1:8" x14ac:dyDescent="0.25">
      <c r="A14144" t="s">
        <v>59</v>
      </c>
      <c r="B14144">
        <v>2017</v>
      </c>
      <c r="C14144" t="s">
        <v>9</v>
      </c>
      <c r="D14144" t="s">
        <v>60</v>
      </c>
      <c r="E14144">
        <v>20</v>
      </c>
      <c r="F14144">
        <v>129.84</v>
      </c>
      <c r="G14144">
        <v>5207.5200000000004</v>
      </c>
      <c r="H14144">
        <v>5166.24</v>
      </c>
    </row>
    <row r="14145" spans="1:8" x14ac:dyDescent="0.25">
      <c r="A14145" t="s">
        <v>59</v>
      </c>
      <c r="B14145">
        <v>2017</v>
      </c>
      <c r="C14145" t="s">
        <v>9</v>
      </c>
      <c r="D14145" t="s">
        <v>60</v>
      </c>
      <c r="E14145">
        <v>39</v>
      </c>
      <c r="F14145">
        <v>261.33999999999997</v>
      </c>
      <c r="G14145">
        <v>17705.849999999999</v>
      </c>
      <c r="H14145">
        <v>17804.64</v>
      </c>
    </row>
    <row r="14146" spans="1:8" x14ac:dyDescent="0.25">
      <c r="A14146" t="s">
        <v>59</v>
      </c>
      <c r="B14146">
        <v>2017</v>
      </c>
      <c r="C14146" t="s">
        <v>9</v>
      </c>
      <c r="D14146" t="s">
        <v>60</v>
      </c>
      <c r="E14146">
        <v>0</v>
      </c>
      <c r="F14146">
        <v>0</v>
      </c>
      <c r="G14146">
        <v>0</v>
      </c>
      <c r="H14146">
        <v>0</v>
      </c>
    </row>
    <row r="14147" spans="1:8" x14ac:dyDescent="0.25">
      <c r="A14147" t="s">
        <v>59</v>
      </c>
      <c r="B14147">
        <v>2017</v>
      </c>
      <c r="C14147" t="s">
        <v>9</v>
      </c>
      <c r="D14147" t="s">
        <v>60</v>
      </c>
      <c r="E14147">
        <v>0</v>
      </c>
      <c r="F14147">
        <v>0</v>
      </c>
      <c r="G14147">
        <v>0</v>
      </c>
      <c r="H14147">
        <v>0</v>
      </c>
    </row>
    <row r="14148" spans="1:8" x14ac:dyDescent="0.25">
      <c r="A14148" t="s">
        <v>59</v>
      </c>
      <c r="B14148">
        <v>2017</v>
      </c>
      <c r="C14148" t="s">
        <v>9</v>
      </c>
      <c r="D14148" t="s">
        <v>61</v>
      </c>
      <c r="E14148">
        <v>0</v>
      </c>
      <c r="F14148">
        <v>0</v>
      </c>
      <c r="G14148">
        <v>0</v>
      </c>
      <c r="H14148">
        <v>0</v>
      </c>
    </row>
    <row r="14149" spans="1:8" x14ac:dyDescent="0.25">
      <c r="A14149" t="s">
        <v>59</v>
      </c>
      <c r="B14149">
        <v>2017</v>
      </c>
      <c r="C14149" t="s">
        <v>9</v>
      </c>
      <c r="D14149" t="s">
        <v>60</v>
      </c>
      <c r="E14149">
        <v>0</v>
      </c>
      <c r="F14149">
        <v>0</v>
      </c>
      <c r="G14149">
        <v>0</v>
      </c>
      <c r="H14149">
        <v>0</v>
      </c>
    </row>
    <row r="14150" spans="1:8" x14ac:dyDescent="0.25">
      <c r="A14150" t="s">
        <v>59</v>
      </c>
      <c r="B14150">
        <v>2017</v>
      </c>
      <c r="C14150" t="s">
        <v>9</v>
      </c>
      <c r="D14150" t="s">
        <v>60</v>
      </c>
      <c r="E14150">
        <v>0</v>
      </c>
      <c r="F14150">
        <v>0</v>
      </c>
      <c r="G14150">
        <v>0</v>
      </c>
      <c r="H14150">
        <v>0</v>
      </c>
    </row>
    <row r="14151" spans="1:8" x14ac:dyDescent="0.25">
      <c r="A14151" t="s">
        <v>59</v>
      </c>
      <c r="B14151">
        <v>2017</v>
      </c>
      <c r="C14151" t="s">
        <v>9</v>
      </c>
      <c r="D14151" t="s">
        <v>60</v>
      </c>
      <c r="E14151">
        <v>0</v>
      </c>
      <c r="F14151">
        <v>0</v>
      </c>
      <c r="G14151">
        <v>0</v>
      </c>
      <c r="H14151">
        <v>0</v>
      </c>
    </row>
    <row r="14152" spans="1:8" x14ac:dyDescent="0.25">
      <c r="A14152" t="s">
        <v>59</v>
      </c>
      <c r="B14152">
        <v>2017</v>
      </c>
      <c r="C14152" t="s">
        <v>9</v>
      </c>
      <c r="D14152" t="s">
        <v>62</v>
      </c>
      <c r="E14152">
        <v>0</v>
      </c>
      <c r="F14152">
        <v>0</v>
      </c>
      <c r="G14152">
        <v>0</v>
      </c>
      <c r="H14152">
        <v>0</v>
      </c>
    </row>
    <row r="14153" spans="1:8" x14ac:dyDescent="0.25">
      <c r="A14153" t="s">
        <v>59</v>
      </c>
      <c r="B14153">
        <v>2017</v>
      </c>
      <c r="C14153" t="s">
        <v>9</v>
      </c>
      <c r="D14153" t="s">
        <v>60</v>
      </c>
      <c r="E14153">
        <v>0</v>
      </c>
      <c r="F14153">
        <v>0</v>
      </c>
      <c r="G14153">
        <v>0</v>
      </c>
      <c r="H14153">
        <v>0</v>
      </c>
    </row>
    <row r="14154" spans="1:8" x14ac:dyDescent="0.25">
      <c r="A14154" t="s">
        <v>59</v>
      </c>
      <c r="B14154">
        <v>2017</v>
      </c>
      <c r="C14154" t="s">
        <v>9</v>
      </c>
      <c r="D14154" t="s">
        <v>60</v>
      </c>
      <c r="E14154">
        <v>0</v>
      </c>
      <c r="F14154">
        <v>0</v>
      </c>
      <c r="G14154">
        <v>0</v>
      </c>
      <c r="H14154">
        <v>0</v>
      </c>
    </row>
    <row r="14155" spans="1:8" x14ac:dyDescent="0.25">
      <c r="A14155" t="s">
        <v>59</v>
      </c>
      <c r="B14155">
        <v>2017</v>
      </c>
      <c r="C14155" t="s">
        <v>9</v>
      </c>
      <c r="D14155" t="s">
        <v>60</v>
      </c>
      <c r="E14155">
        <v>0</v>
      </c>
      <c r="F14155">
        <v>0</v>
      </c>
      <c r="G14155">
        <v>0</v>
      </c>
      <c r="H14155">
        <v>0</v>
      </c>
    </row>
    <row r="14156" spans="1:8" x14ac:dyDescent="0.25">
      <c r="A14156" t="s">
        <v>59</v>
      </c>
      <c r="B14156">
        <v>2017</v>
      </c>
      <c r="C14156" t="s">
        <v>9</v>
      </c>
      <c r="D14156" t="s">
        <v>60</v>
      </c>
      <c r="E14156">
        <v>0</v>
      </c>
      <c r="F14156">
        <v>-77.569999999999993</v>
      </c>
      <c r="G14156">
        <v>-6988.65</v>
      </c>
      <c r="H14156">
        <v>6831.07</v>
      </c>
    </row>
    <row r="14157" spans="1:8" x14ac:dyDescent="0.25">
      <c r="A14157" t="s">
        <v>59</v>
      </c>
      <c r="B14157">
        <v>2017</v>
      </c>
      <c r="C14157" t="s">
        <v>9</v>
      </c>
      <c r="D14157" t="s">
        <v>61</v>
      </c>
      <c r="E14157">
        <v>0</v>
      </c>
      <c r="F14157">
        <v>0</v>
      </c>
      <c r="G14157">
        <v>0</v>
      </c>
      <c r="H14157">
        <v>0</v>
      </c>
    </row>
    <row r="14158" spans="1:8" x14ac:dyDescent="0.25">
      <c r="A14158" t="s">
        <v>59</v>
      </c>
      <c r="B14158">
        <v>2017</v>
      </c>
      <c r="C14158" t="s">
        <v>9</v>
      </c>
      <c r="D14158" t="s">
        <v>60</v>
      </c>
      <c r="E14158">
        <v>0</v>
      </c>
      <c r="F14158">
        <v>0</v>
      </c>
      <c r="G14158">
        <v>0</v>
      </c>
      <c r="H14158">
        <v>0</v>
      </c>
    </row>
    <row r="14159" spans="1:8" x14ac:dyDescent="0.25">
      <c r="A14159" t="s">
        <v>59</v>
      </c>
      <c r="B14159">
        <v>2017</v>
      </c>
      <c r="C14159" t="s">
        <v>9</v>
      </c>
      <c r="D14159" t="s">
        <v>60</v>
      </c>
      <c r="E14159">
        <v>0</v>
      </c>
      <c r="F14159">
        <v>0</v>
      </c>
      <c r="G14159">
        <v>0</v>
      </c>
      <c r="H14159">
        <v>0</v>
      </c>
    </row>
    <row r="14160" spans="1:8" x14ac:dyDescent="0.25">
      <c r="A14160" t="s">
        <v>59</v>
      </c>
      <c r="B14160">
        <v>2017</v>
      </c>
      <c r="C14160" t="s">
        <v>9</v>
      </c>
      <c r="D14160" t="s">
        <v>60</v>
      </c>
      <c r="E14160">
        <v>0</v>
      </c>
      <c r="F14160">
        <v>0</v>
      </c>
      <c r="G14160">
        <v>0</v>
      </c>
      <c r="H14160">
        <v>0</v>
      </c>
    </row>
    <row r="14161" spans="1:8" x14ac:dyDescent="0.25">
      <c r="A14161" t="s">
        <v>59</v>
      </c>
      <c r="B14161">
        <v>2017</v>
      </c>
      <c r="C14161" t="s">
        <v>9</v>
      </c>
      <c r="D14161" t="s">
        <v>60</v>
      </c>
      <c r="E14161">
        <v>0</v>
      </c>
      <c r="F14161">
        <v>0</v>
      </c>
      <c r="G14161">
        <v>0</v>
      </c>
      <c r="H14161">
        <v>0</v>
      </c>
    </row>
    <row r="14162" spans="1:8" x14ac:dyDescent="0.25">
      <c r="A14162" t="s">
        <v>59</v>
      </c>
      <c r="B14162">
        <v>2017</v>
      </c>
      <c r="C14162" t="s">
        <v>9</v>
      </c>
      <c r="D14162" t="s">
        <v>60</v>
      </c>
      <c r="E14162">
        <v>8</v>
      </c>
      <c r="F14162">
        <v>140.72999999999999</v>
      </c>
      <c r="G14162">
        <v>22807.53</v>
      </c>
      <c r="H14162">
        <v>22793.83</v>
      </c>
    </row>
    <row r="14163" spans="1:8" x14ac:dyDescent="0.25">
      <c r="A14163" t="s">
        <v>59</v>
      </c>
      <c r="B14163">
        <v>2017</v>
      </c>
      <c r="C14163" t="s">
        <v>9</v>
      </c>
      <c r="D14163" t="s">
        <v>60</v>
      </c>
      <c r="E14163">
        <v>0</v>
      </c>
      <c r="F14163">
        <v>0</v>
      </c>
      <c r="G14163">
        <v>0</v>
      </c>
      <c r="H14163">
        <v>0</v>
      </c>
    </row>
    <row r="14164" spans="1:8" x14ac:dyDescent="0.25">
      <c r="A14164" t="s">
        <v>59</v>
      </c>
      <c r="B14164">
        <v>2017</v>
      </c>
      <c r="C14164" t="s">
        <v>9</v>
      </c>
      <c r="D14164" t="s">
        <v>60</v>
      </c>
      <c r="E14164">
        <v>0</v>
      </c>
      <c r="F14164">
        <v>0</v>
      </c>
      <c r="G14164">
        <v>0</v>
      </c>
      <c r="H14164">
        <v>0</v>
      </c>
    </row>
    <row r="14165" spans="1:8" x14ac:dyDescent="0.25">
      <c r="A14165" t="s">
        <v>59</v>
      </c>
      <c r="B14165">
        <v>2017</v>
      </c>
      <c r="C14165" t="s">
        <v>9</v>
      </c>
      <c r="D14165" t="s">
        <v>62</v>
      </c>
      <c r="E14165">
        <v>0</v>
      </c>
      <c r="F14165">
        <v>0.17</v>
      </c>
      <c r="G14165">
        <v>270.73</v>
      </c>
      <c r="H14165">
        <v>258.25</v>
      </c>
    </row>
    <row r="14166" spans="1:8" x14ac:dyDescent="0.25">
      <c r="A14166" t="s">
        <v>59</v>
      </c>
      <c r="B14166">
        <v>2017</v>
      </c>
      <c r="C14166" t="s">
        <v>9</v>
      </c>
      <c r="D14166" t="s">
        <v>60</v>
      </c>
      <c r="E14166">
        <v>0</v>
      </c>
      <c r="F14166">
        <v>0</v>
      </c>
      <c r="G14166">
        <v>0</v>
      </c>
      <c r="H14166">
        <v>0</v>
      </c>
    </row>
    <row r="14167" spans="1:8" x14ac:dyDescent="0.25">
      <c r="A14167" t="s">
        <v>59</v>
      </c>
      <c r="B14167">
        <v>2017</v>
      </c>
      <c r="C14167" t="s">
        <v>9</v>
      </c>
      <c r="D14167" t="s">
        <v>60</v>
      </c>
      <c r="E14167">
        <v>0</v>
      </c>
      <c r="F14167">
        <v>0</v>
      </c>
      <c r="G14167">
        <v>0</v>
      </c>
      <c r="H14167">
        <v>0</v>
      </c>
    </row>
    <row r="14168" spans="1:8" x14ac:dyDescent="0.25">
      <c r="A14168" t="s">
        <v>59</v>
      </c>
      <c r="B14168">
        <v>2017</v>
      </c>
      <c r="C14168" t="s">
        <v>9</v>
      </c>
      <c r="D14168" t="s">
        <v>60</v>
      </c>
      <c r="E14168">
        <v>1</v>
      </c>
      <c r="F14168">
        <v>30.87</v>
      </c>
      <c r="G14168">
        <v>2234.52</v>
      </c>
      <c r="H14168">
        <v>0</v>
      </c>
    </row>
    <row r="14169" spans="1:8" x14ac:dyDescent="0.25">
      <c r="A14169" t="s">
        <v>59</v>
      </c>
      <c r="B14169">
        <v>2017</v>
      </c>
      <c r="C14169" t="s">
        <v>9</v>
      </c>
      <c r="D14169" t="s">
        <v>61</v>
      </c>
      <c r="E14169">
        <v>0</v>
      </c>
      <c r="F14169">
        <v>1.08</v>
      </c>
      <c r="G14169">
        <v>233.42</v>
      </c>
      <c r="H14169">
        <v>0</v>
      </c>
    </row>
    <row r="14170" spans="1:8" x14ac:dyDescent="0.25">
      <c r="A14170" t="s">
        <v>59</v>
      </c>
      <c r="B14170">
        <v>2017</v>
      </c>
      <c r="C14170" t="s">
        <v>9</v>
      </c>
      <c r="D14170" t="s">
        <v>61</v>
      </c>
      <c r="E14170">
        <v>8</v>
      </c>
      <c r="F14170">
        <v>896.12</v>
      </c>
      <c r="G14170">
        <v>84586.87</v>
      </c>
      <c r="H14170">
        <v>84313.31</v>
      </c>
    </row>
    <row r="14171" spans="1:8" x14ac:dyDescent="0.25">
      <c r="A14171" t="s">
        <v>59</v>
      </c>
      <c r="B14171">
        <v>2017</v>
      </c>
      <c r="C14171" t="s">
        <v>9</v>
      </c>
      <c r="D14171" t="s">
        <v>61</v>
      </c>
      <c r="E14171">
        <v>0</v>
      </c>
      <c r="F14171">
        <v>0</v>
      </c>
      <c r="G14171">
        <v>0</v>
      </c>
      <c r="H14171">
        <v>0</v>
      </c>
    </row>
    <row r="14172" spans="1:8" x14ac:dyDescent="0.25">
      <c r="A14172" t="s">
        <v>59</v>
      </c>
      <c r="B14172">
        <v>2017</v>
      </c>
      <c r="C14172" t="s">
        <v>9</v>
      </c>
      <c r="D14172" t="s">
        <v>60</v>
      </c>
      <c r="E14172">
        <v>0</v>
      </c>
      <c r="F14172">
        <v>0</v>
      </c>
      <c r="G14172">
        <v>0</v>
      </c>
      <c r="H14172">
        <v>0</v>
      </c>
    </row>
    <row r="14173" spans="1:8" x14ac:dyDescent="0.25">
      <c r="A14173" t="s">
        <v>59</v>
      </c>
      <c r="B14173">
        <v>2017</v>
      </c>
      <c r="C14173" t="s">
        <v>9</v>
      </c>
      <c r="D14173" t="s">
        <v>60</v>
      </c>
      <c r="E14173">
        <v>2</v>
      </c>
      <c r="F14173">
        <v>53.71</v>
      </c>
      <c r="G14173">
        <v>5574.35</v>
      </c>
      <c r="H14173">
        <v>5574.35</v>
      </c>
    </row>
    <row r="14174" spans="1:8" x14ac:dyDescent="0.25">
      <c r="A14174" t="s">
        <v>59</v>
      </c>
      <c r="B14174">
        <v>2017</v>
      </c>
      <c r="C14174" t="s">
        <v>9</v>
      </c>
      <c r="D14174" t="s">
        <v>60</v>
      </c>
      <c r="E14174">
        <v>0</v>
      </c>
      <c r="F14174">
        <v>0</v>
      </c>
      <c r="G14174">
        <v>0</v>
      </c>
      <c r="H14174">
        <v>0</v>
      </c>
    </row>
    <row r="14175" spans="1:8" x14ac:dyDescent="0.25">
      <c r="A14175" t="s">
        <v>59</v>
      </c>
      <c r="B14175">
        <v>2017</v>
      </c>
      <c r="C14175" t="s">
        <v>9</v>
      </c>
      <c r="D14175" t="s">
        <v>60</v>
      </c>
      <c r="E14175">
        <v>98</v>
      </c>
      <c r="F14175">
        <v>6841.78</v>
      </c>
      <c r="G14175">
        <v>507603.39</v>
      </c>
      <c r="H14175">
        <v>535992.56000000006</v>
      </c>
    </row>
    <row r="14176" spans="1:8" x14ac:dyDescent="0.25">
      <c r="A14176" t="s">
        <v>59</v>
      </c>
      <c r="B14176">
        <v>2017</v>
      </c>
      <c r="C14176" t="s">
        <v>9</v>
      </c>
      <c r="D14176" t="s">
        <v>60</v>
      </c>
      <c r="E14176">
        <v>1</v>
      </c>
      <c r="F14176">
        <v>0.84</v>
      </c>
      <c r="G14176">
        <v>91.42</v>
      </c>
      <c r="H14176">
        <v>0</v>
      </c>
    </row>
    <row r="14177" spans="1:8" x14ac:dyDescent="0.25">
      <c r="A14177" t="s">
        <v>59</v>
      </c>
      <c r="B14177">
        <v>2017</v>
      </c>
      <c r="C14177" t="s">
        <v>9</v>
      </c>
      <c r="D14177" t="s">
        <v>62</v>
      </c>
      <c r="E14177">
        <v>4</v>
      </c>
      <c r="F14177">
        <v>520.54</v>
      </c>
      <c r="G14177">
        <v>50837.99</v>
      </c>
      <c r="H14177">
        <v>78170.3</v>
      </c>
    </row>
    <row r="14178" spans="1:8" x14ac:dyDescent="0.25">
      <c r="A14178" t="s">
        <v>59</v>
      </c>
      <c r="B14178">
        <v>2017</v>
      </c>
      <c r="C14178" t="s">
        <v>9</v>
      </c>
      <c r="D14178" t="s">
        <v>62</v>
      </c>
      <c r="E14178">
        <v>0</v>
      </c>
      <c r="F14178">
        <v>0</v>
      </c>
      <c r="G14178">
        <v>0</v>
      </c>
      <c r="H14178">
        <v>0</v>
      </c>
    </row>
    <row r="14179" spans="1:8" x14ac:dyDescent="0.25">
      <c r="A14179" t="s">
        <v>59</v>
      </c>
      <c r="B14179">
        <v>2017</v>
      </c>
      <c r="C14179" t="s">
        <v>9</v>
      </c>
      <c r="D14179" t="s">
        <v>60</v>
      </c>
      <c r="E14179">
        <v>0</v>
      </c>
      <c r="F14179">
        <v>0</v>
      </c>
      <c r="G14179">
        <v>0</v>
      </c>
      <c r="H14179">
        <v>0</v>
      </c>
    </row>
    <row r="14180" spans="1:8" x14ac:dyDescent="0.25">
      <c r="A14180" t="s">
        <v>59</v>
      </c>
      <c r="B14180">
        <v>2017</v>
      </c>
      <c r="C14180" t="s">
        <v>9</v>
      </c>
      <c r="D14180" t="s">
        <v>60</v>
      </c>
      <c r="E14180">
        <v>0</v>
      </c>
      <c r="F14180">
        <v>0</v>
      </c>
      <c r="G14180">
        <v>0</v>
      </c>
      <c r="H14180">
        <v>0</v>
      </c>
    </row>
    <row r="14181" spans="1:8" x14ac:dyDescent="0.25">
      <c r="A14181" t="s">
        <v>59</v>
      </c>
      <c r="B14181">
        <v>2017</v>
      </c>
      <c r="C14181" t="s">
        <v>9</v>
      </c>
      <c r="D14181" t="s">
        <v>60</v>
      </c>
      <c r="E14181">
        <v>0</v>
      </c>
      <c r="F14181">
        <v>0</v>
      </c>
      <c r="G14181">
        <v>0</v>
      </c>
      <c r="H14181">
        <v>0</v>
      </c>
    </row>
    <row r="14182" spans="1:8" x14ac:dyDescent="0.25">
      <c r="A14182" t="s">
        <v>59</v>
      </c>
      <c r="B14182">
        <v>2017</v>
      </c>
      <c r="C14182" t="s">
        <v>9</v>
      </c>
      <c r="D14182" t="s">
        <v>60</v>
      </c>
      <c r="E14182">
        <v>14</v>
      </c>
      <c r="F14182">
        <v>1025.18</v>
      </c>
      <c r="G14182">
        <v>67370.34</v>
      </c>
      <c r="H14182">
        <v>64715.1</v>
      </c>
    </row>
    <row r="14183" spans="1:8" x14ac:dyDescent="0.25">
      <c r="A14183" t="s">
        <v>59</v>
      </c>
      <c r="B14183">
        <v>2017</v>
      </c>
      <c r="C14183" t="s">
        <v>9</v>
      </c>
      <c r="D14183" t="s">
        <v>60</v>
      </c>
      <c r="E14183">
        <v>512</v>
      </c>
      <c r="F14183">
        <v>5447.34</v>
      </c>
      <c r="G14183">
        <v>458693.38</v>
      </c>
      <c r="H14183">
        <v>467958.65</v>
      </c>
    </row>
    <row r="14184" spans="1:8" x14ac:dyDescent="0.25">
      <c r="A14184" t="s">
        <v>59</v>
      </c>
      <c r="B14184">
        <v>2017</v>
      </c>
      <c r="C14184" t="s">
        <v>9</v>
      </c>
      <c r="D14184" t="s">
        <v>60</v>
      </c>
      <c r="E14184">
        <v>438</v>
      </c>
      <c r="F14184">
        <v>564.29</v>
      </c>
      <c r="G14184">
        <v>69215</v>
      </c>
      <c r="H14184">
        <v>70948.91</v>
      </c>
    </row>
    <row r="14185" spans="1:8" x14ac:dyDescent="0.25">
      <c r="A14185" t="s">
        <v>59</v>
      </c>
      <c r="B14185">
        <v>2017</v>
      </c>
      <c r="C14185" t="s">
        <v>9</v>
      </c>
      <c r="D14185" t="s">
        <v>60</v>
      </c>
      <c r="E14185">
        <v>3235</v>
      </c>
      <c r="F14185">
        <v>1295.19</v>
      </c>
      <c r="G14185">
        <v>114011.89</v>
      </c>
      <c r="H14185">
        <v>128118.9</v>
      </c>
    </row>
    <row r="14186" spans="1:8" x14ac:dyDescent="0.25">
      <c r="A14186" t="s">
        <v>59</v>
      </c>
      <c r="B14186">
        <v>2017</v>
      </c>
      <c r="C14186" t="s">
        <v>9</v>
      </c>
      <c r="D14186" t="s">
        <v>60</v>
      </c>
      <c r="E14186">
        <v>0</v>
      </c>
      <c r="F14186">
        <v>0</v>
      </c>
      <c r="G14186">
        <v>0</v>
      </c>
      <c r="H14186">
        <v>0</v>
      </c>
    </row>
    <row r="14187" spans="1:8" x14ac:dyDescent="0.25">
      <c r="A14187" t="s">
        <v>59</v>
      </c>
      <c r="B14187">
        <v>2017</v>
      </c>
      <c r="C14187" t="s">
        <v>9</v>
      </c>
      <c r="D14187" t="s">
        <v>60</v>
      </c>
      <c r="E14187">
        <v>2</v>
      </c>
      <c r="F14187">
        <v>0.11</v>
      </c>
      <c r="G14187">
        <v>7.56</v>
      </c>
      <c r="H14187">
        <v>7.61</v>
      </c>
    </row>
    <row r="14188" spans="1:8" x14ac:dyDescent="0.25">
      <c r="A14188" t="s">
        <v>59</v>
      </c>
      <c r="B14188">
        <v>2017</v>
      </c>
      <c r="C14188" t="s">
        <v>9</v>
      </c>
      <c r="D14188" t="s">
        <v>62</v>
      </c>
      <c r="E14188">
        <v>30</v>
      </c>
      <c r="F14188">
        <v>272.51</v>
      </c>
      <c r="G14188">
        <v>25140.21</v>
      </c>
      <c r="H14188">
        <v>29545.94</v>
      </c>
    </row>
    <row r="14189" spans="1:8" x14ac:dyDescent="0.25">
      <c r="A14189" t="s">
        <v>59</v>
      </c>
      <c r="B14189">
        <v>2017</v>
      </c>
      <c r="C14189" t="s">
        <v>9</v>
      </c>
      <c r="D14189" t="s">
        <v>62</v>
      </c>
      <c r="E14189">
        <v>35</v>
      </c>
      <c r="F14189">
        <v>40.770000000000003</v>
      </c>
      <c r="G14189">
        <v>5592.96</v>
      </c>
      <c r="H14189">
        <v>4687.24</v>
      </c>
    </row>
    <row r="14190" spans="1:8" x14ac:dyDescent="0.25">
      <c r="A14190" t="s">
        <v>59</v>
      </c>
      <c r="B14190">
        <v>2017</v>
      </c>
      <c r="C14190" t="s">
        <v>9</v>
      </c>
      <c r="D14190" t="s">
        <v>62</v>
      </c>
      <c r="E14190">
        <v>188</v>
      </c>
      <c r="F14190">
        <v>80.69</v>
      </c>
      <c r="G14190">
        <v>7886.47</v>
      </c>
      <c r="H14190">
        <v>9372.6</v>
      </c>
    </row>
    <row r="14191" spans="1:8" x14ac:dyDescent="0.25">
      <c r="A14191" t="s">
        <v>59</v>
      </c>
      <c r="B14191">
        <v>2017</v>
      </c>
      <c r="C14191" t="s">
        <v>9</v>
      </c>
      <c r="D14191" t="s">
        <v>60</v>
      </c>
      <c r="E14191">
        <v>63</v>
      </c>
      <c r="F14191">
        <v>375.9</v>
      </c>
      <c r="G14191">
        <v>24765.65</v>
      </c>
      <c r="H14191">
        <v>23782.84</v>
      </c>
    </row>
    <row r="14192" spans="1:8" x14ac:dyDescent="0.25">
      <c r="A14192" t="s">
        <v>59</v>
      </c>
      <c r="B14192">
        <v>2017</v>
      </c>
      <c r="C14192" t="s">
        <v>9</v>
      </c>
      <c r="D14192" t="s">
        <v>60</v>
      </c>
      <c r="E14192">
        <v>1</v>
      </c>
      <c r="F14192">
        <v>0.09</v>
      </c>
      <c r="G14192">
        <v>6.46</v>
      </c>
      <c r="H14192">
        <v>0</v>
      </c>
    </row>
    <row r="14193" spans="1:8" x14ac:dyDescent="0.25">
      <c r="A14193" t="s">
        <v>59</v>
      </c>
      <c r="B14193">
        <v>2017</v>
      </c>
      <c r="C14193" t="s">
        <v>9</v>
      </c>
      <c r="D14193" t="s">
        <v>60</v>
      </c>
      <c r="E14193">
        <v>10</v>
      </c>
      <c r="F14193">
        <v>0.4</v>
      </c>
      <c r="G14193">
        <v>477.43</v>
      </c>
      <c r="H14193">
        <v>446.27</v>
      </c>
    </row>
    <row r="14194" spans="1:8" x14ac:dyDescent="0.25">
      <c r="A14194" t="s">
        <v>59</v>
      </c>
      <c r="B14194">
        <v>2017</v>
      </c>
      <c r="C14194" t="s">
        <v>9</v>
      </c>
      <c r="D14194" t="s">
        <v>60</v>
      </c>
      <c r="E14194">
        <v>166</v>
      </c>
      <c r="F14194">
        <v>85.64</v>
      </c>
      <c r="G14194">
        <v>11004.92</v>
      </c>
      <c r="H14194">
        <v>11865.99</v>
      </c>
    </row>
    <row r="14195" spans="1:8" x14ac:dyDescent="0.25">
      <c r="A14195" t="s">
        <v>59</v>
      </c>
      <c r="B14195">
        <v>2017</v>
      </c>
      <c r="C14195" t="s">
        <v>9</v>
      </c>
      <c r="D14195" t="s">
        <v>60</v>
      </c>
      <c r="E14195">
        <v>1</v>
      </c>
      <c r="F14195">
        <v>0</v>
      </c>
      <c r="G14195">
        <v>0.7</v>
      </c>
      <c r="H14195">
        <v>0.7</v>
      </c>
    </row>
    <row r="14196" spans="1:8" x14ac:dyDescent="0.25">
      <c r="A14196" t="s">
        <v>59</v>
      </c>
      <c r="B14196">
        <v>2017</v>
      </c>
      <c r="C14196" t="s">
        <v>9</v>
      </c>
      <c r="D14196" t="s">
        <v>60</v>
      </c>
      <c r="E14196">
        <v>90</v>
      </c>
      <c r="F14196">
        <v>442.19</v>
      </c>
      <c r="G14196">
        <v>30684.02</v>
      </c>
      <c r="H14196">
        <v>42432.27</v>
      </c>
    </row>
    <row r="14197" spans="1:8" x14ac:dyDescent="0.25">
      <c r="A14197" t="s">
        <v>59</v>
      </c>
      <c r="B14197">
        <v>2017</v>
      </c>
      <c r="C14197" t="s">
        <v>9</v>
      </c>
      <c r="D14197" t="s">
        <v>60</v>
      </c>
      <c r="E14197">
        <v>57</v>
      </c>
      <c r="F14197">
        <v>67.430000000000007</v>
      </c>
      <c r="G14197">
        <v>6332.27</v>
      </c>
      <c r="H14197">
        <v>9720.01</v>
      </c>
    </row>
    <row r="14198" spans="1:8" x14ac:dyDescent="0.25">
      <c r="A14198" t="s">
        <v>59</v>
      </c>
      <c r="B14198">
        <v>2017</v>
      </c>
      <c r="C14198" t="s">
        <v>9</v>
      </c>
      <c r="D14198" t="s">
        <v>60</v>
      </c>
      <c r="E14198">
        <v>595</v>
      </c>
      <c r="F14198">
        <v>243.4</v>
      </c>
      <c r="G14198">
        <v>18127.3</v>
      </c>
      <c r="H14198">
        <v>29055.03</v>
      </c>
    </row>
    <row r="14199" spans="1:8" x14ac:dyDescent="0.25">
      <c r="A14199" t="s">
        <v>59</v>
      </c>
      <c r="B14199">
        <v>2017</v>
      </c>
      <c r="C14199" t="s">
        <v>9</v>
      </c>
      <c r="D14199" t="s">
        <v>60</v>
      </c>
      <c r="E14199">
        <v>0</v>
      </c>
      <c r="F14199">
        <v>0</v>
      </c>
      <c r="G14199">
        <v>0</v>
      </c>
      <c r="H14199">
        <v>0</v>
      </c>
    </row>
    <row r="14200" spans="1:8" x14ac:dyDescent="0.25">
      <c r="A14200" t="s">
        <v>59</v>
      </c>
      <c r="B14200">
        <v>2017</v>
      </c>
      <c r="C14200" t="s">
        <v>9</v>
      </c>
      <c r="D14200" t="s">
        <v>60</v>
      </c>
      <c r="E14200">
        <v>43</v>
      </c>
      <c r="F14200">
        <v>306.48</v>
      </c>
      <c r="G14200">
        <v>21856.18</v>
      </c>
      <c r="H14200">
        <v>28912.880000000001</v>
      </c>
    </row>
    <row r="14201" spans="1:8" x14ac:dyDescent="0.25">
      <c r="A14201" t="s">
        <v>59</v>
      </c>
      <c r="B14201">
        <v>2017</v>
      </c>
      <c r="C14201" t="s">
        <v>9</v>
      </c>
      <c r="D14201" t="s">
        <v>60</v>
      </c>
      <c r="E14201">
        <v>24</v>
      </c>
      <c r="F14201">
        <v>29.91</v>
      </c>
      <c r="G14201">
        <v>2661.63</v>
      </c>
      <c r="H14201">
        <v>4952.57</v>
      </c>
    </row>
    <row r="14202" spans="1:8" x14ac:dyDescent="0.25">
      <c r="A14202" t="s">
        <v>59</v>
      </c>
      <c r="B14202">
        <v>2017</v>
      </c>
      <c r="C14202" t="s">
        <v>9</v>
      </c>
      <c r="D14202" t="s">
        <v>60</v>
      </c>
      <c r="E14202">
        <v>235</v>
      </c>
      <c r="F14202">
        <v>117.56</v>
      </c>
      <c r="G14202">
        <v>8643.08</v>
      </c>
      <c r="H14202">
        <v>17928.490000000002</v>
      </c>
    </row>
    <row r="14203" spans="1:8" x14ac:dyDescent="0.25">
      <c r="A14203" t="s">
        <v>59</v>
      </c>
      <c r="B14203">
        <v>2017</v>
      </c>
      <c r="C14203" t="s">
        <v>9</v>
      </c>
      <c r="D14203" t="s">
        <v>64</v>
      </c>
      <c r="E14203">
        <v>120</v>
      </c>
      <c r="F14203">
        <v>20284.080000000002</v>
      </c>
      <c r="G14203">
        <v>1896872.58</v>
      </c>
      <c r="H14203">
        <v>1878221.11</v>
      </c>
    </row>
    <row r="14204" spans="1:8" x14ac:dyDescent="0.25">
      <c r="A14204" t="s">
        <v>59</v>
      </c>
      <c r="B14204">
        <v>2017</v>
      </c>
      <c r="C14204" t="s">
        <v>9</v>
      </c>
      <c r="D14204" t="s">
        <v>60</v>
      </c>
      <c r="E14204">
        <v>0</v>
      </c>
      <c r="F14204">
        <v>0</v>
      </c>
      <c r="G14204">
        <v>0</v>
      </c>
      <c r="H14204">
        <v>0</v>
      </c>
    </row>
    <row r="14205" spans="1:8" x14ac:dyDescent="0.25">
      <c r="A14205" t="s">
        <v>59</v>
      </c>
      <c r="B14205">
        <v>2017</v>
      </c>
      <c r="C14205" t="s">
        <v>9</v>
      </c>
      <c r="D14205" t="s">
        <v>60</v>
      </c>
      <c r="E14205">
        <v>21</v>
      </c>
      <c r="F14205">
        <v>2307.9</v>
      </c>
      <c r="G14205">
        <v>148069.03</v>
      </c>
      <c r="H14205">
        <v>112296.24</v>
      </c>
    </row>
    <row r="14206" spans="1:8" x14ac:dyDescent="0.25">
      <c r="A14206" t="s">
        <v>59</v>
      </c>
      <c r="B14206">
        <v>2017</v>
      </c>
      <c r="C14206" t="s">
        <v>9</v>
      </c>
      <c r="D14206" t="s">
        <v>60</v>
      </c>
      <c r="E14206">
        <v>1</v>
      </c>
      <c r="F14206">
        <v>0.52</v>
      </c>
      <c r="G14206">
        <v>47.36</v>
      </c>
      <c r="H14206">
        <v>47.36</v>
      </c>
    </row>
    <row r="14207" spans="1:8" x14ac:dyDescent="0.25">
      <c r="A14207" t="s">
        <v>59</v>
      </c>
      <c r="B14207">
        <v>2017</v>
      </c>
      <c r="C14207" t="s">
        <v>9</v>
      </c>
      <c r="D14207" t="s">
        <v>60</v>
      </c>
      <c r="E14207">
        <v>0</v>
      </c>
      <c r="F14207">
        <v>0</v>
      </c>
      <c r="G14207">
        <v>0</v>
      </c>
      <c r="H14207">
        <v>0</v>
      </c>
    </row>
    <row r="14208" spans="1:8" x14ac:dyDescent="0.25">
      <c r="A14208" t="s">
        <v>59</v>
      </c>
      <c r="B14208">
        <v>2017</v>
      </c>
      <c r="C14208" t="s">
        <v>9</v>
      </c>
      <c r="D14208" t="s">
        <v>60</v>
      </c>
      <c r="E14208">
        <v>0</v>
      </c>
      <c r="F14208">
        <v>0</v>
      </c>
      <c r="G14208">
        <v>0</v>
      </c>
      <c r="H14208">
        <v>0</v>
      </c>
    </row>
    <row r="14209" spans="1:8" x14ac:dyDescent="0.25">
      <c r="A14209" t="s">
        <v>59</v>
      </c>
      <c r="B14209">
        <v>2017</v>
      </c>
      <c r="C14209" t="s">
        <v>9</v>
      </c>
      <c r="D14209" t="s">
        <v>60</v>
      </c>
      <c r="E14209">
        <v>0</v>
      </c>
      <c r="F14209">
        <v>0</v>
      </c>
      <c r="G14209">
        <v>0</v>
      </c>
      <c r="H14209">
        <v>0</v>
      </c>
    </row>
    <row r="14210" spans="1:8" x14ac:dyDescent="0.25">
      <c r="A14210" t="s">
        <v>59</v>
      </c>
      <c r="B14210">
        <v>2017</v>
      </c>
      <c r="C14210" t="s">
        <v>9</v>
      </c>
      <c r="D14210" t="s">
        <v>60</v>
      </c>
      <c r="E14210">
        <v>0</v>
      </c>
      <c r="F14210">
        <v>0</v>
      </c>
      <c r="G14210">
        <v>0</v>
      </c>
      <c r="H14210">
        <v>0</v>
      </c>
    </row>
    <row r="14211" spans="1:8" x14ac:dyDescent="0.25">
      <c r="A14211" t="s">
        <v>59</v>
      </c>
      <c r="B14211">
        <v>2017</v>
      </c>
      <c r="C14211" t="s">
        <v>9</v>
      </c>
      <c r="D14211" t="s">
        <v>60</v>
      </c>
      <c r="E14211">
        <v>0</v>
      </c>
      <c r="F14211">
        <v>0</v>
      </c>
      <c r="G14211">
        <v>0</v>
      </c>
      <c r="H14211">
        <v>0</v>
      </c>
    </row>
    <row r="14212" spans="1:8" x14ac:dyDescent="0.25">
      <c r="A14212" t="s">
        <v>59</v>
      </c>
      <c r="B14212">
        <v>2017</v>
      </c>
      <c r="C14212" t="s">
        <v>9</v>
      </c>
      <c r="D14212" t="s">
        <v>61</v>
      </c>
      <c r="E14212">
        <v>0</v>
      </c>
      <c r="F14212">
        <v>0</v>
      </c>
      <c r="G14212">
        <v>0</v>
      </c>
      <c r="H14212">
        <v>0</v>
      </c>
    </row>
    <row r="14213" spans="1:8" x14ac:dyDescent="0.25">
      <c r="A14213" t="s">
        <v>59</v>
      </c>
      <c r="B14213">
        <v>2017</v>
      </c>
      <c r="C14213" t="s">
        <v>9</v>
      </c>
      <c r="D14213" t="s">
        <v>60</v>
      </c>
      <c r="E14213">
        <v>0</v>
      </c>
      <c r="F14213">
        <v>0</v>
      </c>
      <c r="G14213">
        <v>0</v>
      </c>
      <c r="H14213">
        <v>0</v>
      </c>
    </row>
    <row r="14214" spans="1:8" x14ac:dyDescent="0.25">
      <c r="A14214" t="s">
        <v>59</v>
      </c>
      <c r="B14214">
        <v>2017</v>
      </c>
      <c r="C14214" t="s">
        <v>9</v>
      </c>
      <c r="D14214" t="s">
        <v>62</v>
      </c>
      <c r="E14214">
        <v>1</v>
      </c>
      <c r="F14214">
        <v>387.17</v>
      </c>
      <c r="G14214">
        <v>36793.79</v>
      </c>
      <c r="H14214">
        <v>36793.79</v>
      </c>
    </row>
    <row r="14215" spans="1:8" x14ac:dyDescent="0.25">
      <c r="A14215" t="s">
        <v>59</v>
      </c>
      <c r="B14215">
        <v>2017</v>
      </c>
      <c r="C14215" t="s">
        <v>9</v>
      </c>
      <c r="D14215" t="s">
        <v>60</v>
      </c>
      <c r="E14215">
        <v>0</v>
      </c>
      <c r="F14215">
        <v>0</v>
      </c>
      <c r="G14215">
        <v>0</v>
      </c>
      <c r="H14215">
        <v>0</v>
      </c>
    </row>
    <row r="14216" spans="1:8" x14ac:dyDescent="0.25">
      <c r="A14216" t="s">
        <v>59</v>
      </c>
      <c r="B14216">
        <v>2017</v>
      </c>
      <c r="C14216" t="s">
        <v>9</v>
      </c>
      <c r="D14216" t="s">
        <v>60</v>
      </c>
      <c r="E14216">
        <v>0</v>
      </c>
      <c r="F14216">
        <v>0</v>
      </c>
      <c r="G14216">
        <v>0</v>
      </c>
      <c r="H14216">
        <v>0</v>
      </c>
    </row>
    <row r="14217" spans="1:8" x14ac:dyDescent="0.25">
      <c r="A14217" t="s">
        <v>59</v>
      </c>
      <c r="B14217">
        <v>2017</v>
      </c>
      <c r="C14217" t="s">
        <v>9</v>
      </c>
      <c r="D14217" t="s">
        <v>63</v>
      </c>
      <c r="E14217">
        <v>7</v>
      </c>
      <c r="F14217">
        <v>0.54</v>
      </c>
      <c r="G14217">
        <v>52.83</v>
      </c>
      <c r="H14217">
        <v>65.39</v>
      </c>
    </row>
    <row r="14218" spans="1:8" x14ac:dyDescent="0.25">
      <c r="A14218" t="s">
        <v>59</v>
      </c>
      <c r="B14218">
        <v>2017</v>
      </c>
      <c r="C14218" t="s">
        <v>9</v>
      </c>
      <c r="D14218" t="s">
        <v>60</v>
      </c>
      <c r="E14218">
        <v>0</v>
      </c>
      <c r="F14218">
        <v>0</v>
      </c>
      <c r="G14218">
        <v>0</v>
      </c>
      <c r="H14218">
        <v>0</v>
      </c>
    </row>
    <row r="14219" spans="1:8" x14ac:dyDescent="0.25">
      <c r="A14219" t="s">
        <v>59</v>
      </c>
      <c r="B14219">
        <v>2017</v>
      </c>
      <c r="C14219" t="s">
        <v>9</v>
      </c>
      <c r="D14219" t="s">
        <v>60</v>
      </c>
      <c r="E14219">
        <v>7</v>
      </c>
      <c r="F14219">
        <v>52.09</v>
      </c>
      <c r="G14219">
        <v>4774.41</v>
      </c>
      <c r="H14219">
        <v>7073.2</v>
      </c>
    </row>
    <row r="14220" spans="1:8" x14ac:dyDescent="0.25">
      <c r="A14220" t="s">
        <v>59</v>
      </c>
      <c r="B14220">
        <v>2017</v>
      </c>
      <c r="C14220" t="s">
        <v>9</v>
      </c>
      <c r="D14220" t="s">
        <v>60</v>
      </c>
      <c r="E14220">
        <v>0</v>
      </c>
      <c r="F14220">
        <v>0</v>
      </c>
      <c r="G14220">
        <v>0</v>
      </c>
      <c r="H14220">
        <v>0</v>
      </c>
    </row>
    <row r="14221" spans="1:8" x14ac:dyDescent="0.25">
      <c r="A14221" t="s">
        <v>59</v>
      </c>
      <c r="B14221">
        <v>2017</v>
      </c>
      <c r="C14221" t="s">
        <v>9</v>
      </c>
      <c r="D14221" t="s">
        <v>60</v>
      </c>
      <c r="E14221">
        <v>2</v>
      </c>
      <c r="F14221">
        <v>0.05</v>
      </c>
      <c r="G14221">
        <v>6.3</v>
      </c>
      <c r="H14221">
        <v>3.68</v>
      </c>
    </row>
    <row r="14222" spans="1:8" x14ac:dyDescent="0.25">
      <c r="A14222" t="s">
        <v>59</v>
      </c>
      <c r="B14222">
        <v>2017</v>
      </c>
      <c r="C14222" t="s">
        <v>9</v>
      </c>
      <c r="D14222" t="s">
        <v>60</v>
      </c>
      <c r="E14222">
        <v>0</v>
      </c>
      <c r="F14222">
        <v>0</v>
      </c>
      <c r="G14222">
        <v>0</v>
      </c>
      <c r="H14222">
        <v>0</v>
      </c>
    </row>
    <row r="14223" spans="1:8" x14ac:dyDescent="0.25">
      <c r="A14223" t="s">
        <v>59</v>
      </c>
      <c r="B14223">
        <v>2017</v>
      </c>
      <c r="C14223" t="s">
        <v>9</v>
      </c>
      <c r="D14223" t="s">
        <v>60</v>
      </c>
      <c r="E14223">
        <v>17</v>
      </c>
      <c r="F14223">
        <v>5.58</v>
      </c>
      <c r="G14223">
        <v>467.47</v>
      </c>
      <c r="H14223">
        <v>519.71</v>
      </c>
    </row>
    <row r="14224" spans="1:8" x14ac:dyDescent="0.25">
      <c r="A14224" t="s">
        <v>59</v>
      </c>
      <c r="B14224">
        <v>2017</v>
      </c>
      <c r="C14224" t="s">
        <v>9</v>
      </c>
      <c r="D14224" t="s">
        <v>63</v>
      </c>
      <c r="E14224">
        <v>0</v>
      </c>
      <c r="F14224">
        <v>0</v>
      </c>
      <c r="G14224">
        <v>0</v>
      </c>
      <c r="H14224">
        <v>0</v>
      </c>
    </row>
    <row r="14225" spans="1:8" x14ac:dyDescent="0.25">
      <c r="A14225" t="s">
        <v>59</v>
      </c>
      <c r="B14225">
        <v>2017</v>
      </c>
      <c r="C14225" t="s">
        <v>9</v>
      </c>
      <c r="D14225" t="s">
        <v>60</v>
      </c>
      <c r="E14225">
        <v>0</v>
      </c>
      <c r="F14225">
        <v>0</v>
      </c>
      <c r="G14225">
        <v>0</v>
      </c>
      <c r="H14225">
        <v>0</v>
      </c>
    </row>
    <row r="14226" spans="1:8" x14ac:dyDescent="0.25">
      <c r="A14226" t="s">
        <v>59</v>
      </c>
      <c r="B14226">
        <v>2017</v>
      </c>
      <c r="C14226" t="s">
        <v>9</v>
      </c>
      <c r="D14226" t="s">
        <v>60</v>
      </c>
      <c r="E14226">
        <v>0</v>
      </c>
      <c r="F14226">
        <v>0</v>
      </c>
      <c r="G14226">
        <v>0</v>
      </c>
      <c r="H14226">
        <v>0</v>
      </c>
    </row>
    <row r="14227" spans="1:8" x14ac:dyDescent="0.25">
      <c r="A14227" t="s">
        <v>59</v>
      </c>
      <c r="B14227">
        <v>2017</v>
      </c>
      <c r="C14227" t="s">
        <v>9</v>
      </c>
      <c r="D14227" t="s">
        <v>60</v>
      </c>
      <c r="E14227">
        <v>0</v>
      </c>
      <c r="F14227">
        <v>0</v>
      </c>
      <c r="G14227">
        <v>0</v>
      </c>
      <c r="H14227">
        <v>0</v>
      </c>
    </row>
    <row r="14228" spans="1:8" x14ac:dyDescent="0.25">
      <c r="A14228" t="s">
        <v>59</v>
      </c>
      <c r="B14228">
        <v>2017</v>
      </c>
      <c r="C14228" t="s">
        <v>9</v>
      </c>
      <c r="D14228" t="s">
        <v>60</v>
      </c>
      <c r="E14228">
        <v>11</v>
      </c>
      <c r="F14228">
        <v>21.81</v>
      </c>
      <c r="G14228">
        <v>2179.5500000000002</v>
      </c>
      <c r="H14228">
        <v>0</v>
      </c>
    </row>
    <row r="14229" spans="1:8" x14ac:dyDescent="0.25">
      <c r="A14229" t="s">
        <v>59</v>
      </c>
      <c r="B14229">
        <v>2017</v>
      </c>
      <c r="C14229" t="s">
        <v>9</v>
      </c>
      <c r="D14229" t="s">
        <v>60</v>
      </c>
      <c r="E14229">
        <v>0</v>
      </c>
      <c r="F14229">
        <v>0</v>
      </c>
      <c r="G14229">
        <v>0</v>
      </c>
      <c r="H14229">
        <v>0</v>
      </c>
    </row>
    <row r="14230" spans="1:8" x14ac:dyDescent="0.25">
      <c r="A14230" t="s">
        <v>59</v>
      </c>
      <c r="B14230">
        <v>2017</v>
      </c>
      <c r="C14230" t="s">
        <v>9</v>
      </c>
      <c r="D14230" t="s">
        <v>60</v>
      </c>
      <c r="E14230">
        <v>0</v>
      </c>
      <c r="F14230">
        <v>0</v>
      </c>
      <c r="G14230">
        <v>0</v>
      </c>
      <c r="H14230">
        <v>0</v>
      </c>
    </row>
    <row r="14231" spans="1:8" x14ac:dyDescent="0.25">
      <c r="A14231" t="s">
        <v>59</v>
      </c>
      <c r="B14231">
        <v>2017</v>
      </c>
      <c r="C14231" t="s">
        <v>9</v>
      </c>
      <c r="D14231" t="s">
        <v>60</v>
      </c>
      <c r="E14231">
        <v>0</v>
      </c>
      <c r="F14231">
        <v>15.57</v>
      </c>
      <c r="G14231">
        <v>-9398.01</v>
      </c>
      <c r="H14231">
        <v>20039.86</v>
      </c>
    </row>
    <row r="14232" spans="1:8" x14ac:dyDescent="0.25">
      <c r="A14232" t="s">
        <v>59</v>
      </c>
      <c r="B14232">
        <v>2017</v>
      </c>
      <c r="C14232" t="s">
        <v>9</v>
      </c>
      <c r="D14232" t="s">
        <v>61</v>
      </c>
      <c r="E14232">
        <v>5</v>
      </c>
      <c r="F14232">
        <v>19524.18</v>
      </c>
      <c r="G14232">
        <v>1781367.28</v>
      </c>
      <c r="H14232">
        <v>1631679.54</v>
      </c>
    </row>
    <row r="14233" spans="1:8" x14ac:dyDescent="0.25">
      <c r="A14233" t="s">
        <v>59</v>
      </c>
      <c r="B14233">
        <v>2017</v>
      </c>
      <c r="C14233" t="s">
        <v>9</v>
      </c>
      <c r="D14233" t="s">
        <v>60</v>
      </c>
      <c r="E14233">
        <v>0</v>
      </c>
      <c r="F14233">
        <v>0</v>
      </c>
      <c r="G14233">
        <v>0</v>
      </c>
      <c r="H14233">
        <v>0</v>
      </c>
    </row>
    <row r="14234" spans="1:8" x14ac:dyDescent="0.25">
      <c r="A14234" t="s">
        <v>59</v>
      </c>
      <c r="B14234">
        <v>2017</v>
      </c>
      <c r="C14234" t="s">
        <v>9</v>
      </c>
      <c r="D14234" t="s">
        <v>60</v>
      </c>
      <c r="E14234">
        <v>0</v>
      </c>
      <c r="F14234">
        <v>0</v>
      </c>
      <c r="G14234">
        <v>0</v>
      </c>
      <c r="H14234">
        <v>0</v>
      </c>
    </row>
    <row r="14235" spans="1:8" x14ac:dyDescent="0.25">
      <c r="A14235" t="s">
        <v>59</v>
      </c>
      <c r="B14235">
        <v>2017</v>
      </c>
      <c r="C14235" t="s">
        <v>9</v>
      </c>
      <c r="D14235" t="s">
        <v>60</v>
      </c>
      <c r="E14235">
        <v>0</v>
      </c>
      <c r="F14235">
        <v>0</v>
      </c>
      <c r="G14235">
        <v>0</v>
      </c>
      <c r="H14235">
        <v>0</v>
      </c>
    </row>
    <row r="14236" spans="1:8" x14ac:dyDescent="0.25">
      <c r="A14236" t="s">
        <v>59</v>
      </c>
      <c r="B14236">
        <v>2017</v>
      </c>
      <c r="C14236" t="s">
        <v>9</v>
      </c>
      <c r="D14236" t="s">
        <v>63</v>
      </c>
      <c r="E14236">
        <v>0</v>
      </c>
      <c r="F14236">
        <v>0</v>
      </c>
      <c r="G14236">
        <v>0</v>
      </c>
      <c r="H14236">
        <v>0</v>
      </c>
    </row>
    <row r="14237" spans="1:8" x14ac:dyDescent="0.25">
      <c r="A14237" t="s">
        <v>59</v>
      </c>
      <c r="B14237">
        <v>2017</v>
      </c>
      <c r="C14237" t="s">
        <v>9</v>
      </c>
      <c r="D14237" t="s">
        <v>64</v>
      </c>
      <c r="E14237">
        <v>0</v>
      </c>
      <c r="F14237">
        <v>0.35</v>
      </c>
      <c r="G14237">
        <v>0</v>
      </c>
      <c r="H14237">
        <v>0</v>
      </c>
    </row>
    <row r="14238" spans="1:8" x14ac:dyDescent="0.25">
      <c r="A14238" t="s">
        <v>59</v>
      </c>
      <c r="B14238">
        <v>2017</v>
      </c>
      <c r="C14238" t="s">
        <v>9</v>
      </c>
      <c r="D14238" t="s">
        <v>61</v>
      </c>
      <c r="E14238">
        <v>7</v>
      </c>
      <c r="F14238">
        <v>79.489999999999995</v>
      </c>
      <c r="G14238">
        <v>7628.4</v>
      </c>
      <c r="H14238">
        <v>7628.4</v>
      </c>
    </row>
    <row r="14239" spans="1:8" x14ac:dyDescent="0.25">
      <c r="A14239" t="s">
        <v>59</v>
      </c>
      <c r="B14239">
        <v>2017</v>
      </c>
      <c r="C14239" t="s">
        <v>9</v>
      </c>
      <c r="D14239" t="s">
        <v>61</v>
      </c>
      <c r="E14239">
        <v>0</v>
      </c>
      <c r="F14239">
        <v>0</v>
      </c>
      <c r="G14239">
        <v>0</v>
      </c>
      <c r="H14239">
        <v>0</v>
      </c>
    </row>
    <row r="14240" spans="1:8" x14ac:dyDescent="0.25">
      <c r="A14240" t="s">
        <v>59</v>
      </c>
      <c r="B14240">
        <v>2017</v>
      </c>
      <c r="C14240" t="s">
        <v>9</v>
      </c>
      <c r="D14240" t="s">
        <v>61</v>
      </c>
      <c r="E14240">
        <v>4</v>
      </c>
      <c r="F14240">
        <v>2.84</v>
      </c>
      <c r="G14240">
        <v>272.27999999999997</v>
      </c>
      <c r="H14240">
        <v>350.54</v>
      </c>
    </row>
    <row r="14241" spans="1:8" x14ac:dyDescent="0.25">
      <c r="A14241" t="s">
        <v>59</v>
      </c>
      <c r="B14241">
        <v>2017</v>
      </c>
      <c r="C14241" t="s">
        <v>9</v>
      </c>
      <c r="D14241" t="s">
        <v>60</v>
      </c>
      <c r="E14241">
        <v>11</v>
      </c>
      <c r="F14241">
        <v>25.48</v>
      </c>
      <c r="G14241">
        <v>2577.34</v>
      </c>
      <c r="H14241">
        <v>454.8</v>
      </c>
    </row>
    <row r="14242" spans="1:8" x14ac:dyDescent="0.25">
      <c r="A14242" t="s">
        <v>59</v>
      </c>
      <c r="B14242">
        <v>2017</v>
      </c>
      <c r="C14242" t="s">
        <v>9</v>
      </c>
      <c r="D14242" t="s">
        <v>60</v>
      </c>
      <c r="E14242">
        <v>0</v>
      </c>
      <c r="F14242">
        <v>0</v>
      </c>
      <c r="G14242">
        <v>0</v>
      </c>
      <c r="H14242">
        <v>0</v>
      </c>
    </row>
    <row r="14243" spans="1:8" x14ac:dyDescent="0.25">
      <c r="A14243" t="s">
        <v>59</v>
      </c>
      <c r="B14243">
        <v>2017</v>
      </c>
      <c r="C14243" t="s">
        <v>9</v>
      </c>
      <c r="D14243" t="s">
        <v>62</v>
      </c>
      <c r="E14243">
        <v>0</v>
      </c>
      <c r="F14243">
        <v>-13.09</v>
      </c>
      <c r="G14243">
        <v>-10646.53</v>
      </c>
      <c r="H14243">
        <v>25483.68</v>
      </c>
    </row>
    <row r="14244" spans="1:8" x14ac:dyDescent="0.25">
      <c r="A14244" t="s">
        <v>59</v>
      </c>
      <c r="B14244">
        <v>2017</v>
      </c>
      <c r="C14244" t="s">
        <v>9</v>
      </c>
      <c r="D14244" t="s">
        <v>60</v>
      </c>
      <c r="E14244">
        <v>0</v>
      </c>
      <c r="F14244">
        <v>0</v>
      </c>
      <c r="G14244">
        <v>0</v>
      </c>
      <c r="H14244">
        <v>0</v>
      </c>
    </row>
    <row r="14245" spans="1:8" x14ac:dyDescent="0.25">
      <c r="A14245" t="s">
        <v>59</v>
      </c>
      <c r="B14245">
        <v>2017</v>
      </c>
      <c r="C14245" t="s">
        <v>9</v>
      </c>
      <c r="D14245" t="s">
        <v>60</v>
      </c>
      <c r="E14245">
        <v>0</v>
      </c>
      <c r="F14245">
        <v>0</v>
      </c>
      <c r="G14245">
        <v>0</v>
      </c>
      <c r="H14245">
        <v>0</v>
      </c>
    </row>
    <row r="14246" spans="1:8" x14ac:dyDescent="0.25">
      <c r="A14246" t="s">
        <v>59</v>
      </c>
      <c r="B14246">
        <v>2017</v>
      </c>
      <c r="C14246" t="s">
        <v>9</v>
      </c>
      <c r="D14246" t="s">
        <v>60</v>
      </c>
      <c r="E14246">
        <v>0</v>
      </c>
      <c r="F14246">
        <v>0</v>
      </c>
      <c r="G14246">
        <v>0</v>
      </c>
      <c r="H14246">
        <v>0</v>
      </c>
    </row>
    <row r="14247" spans="1:8" x14ac:dyDescent="0.25">
      <c r="A14247" t="s">
        <v>59</v>
      </c>
      <c r="B14247">
        <v>2017</v>
      </c>
      <c r="C14247" t="s">
        <v>9</v>
      </c>
      <c r="D14247" t="s">
        <v>60</v>
      </c>
      <c r="E14247">
        <v>1</v>
      </c>
      <c r="F14247">
        <v>189.69</v>
      </c>
      <c r="G14247">
        <v>12148.44</v>
      </c>
      <c r="H14247">
        <v>12148.44</v>
      </c>
    </row>
    <row r="14248" spans="1:8" x14ac:dyDescent="0.25">
      <c r="A14248" t="s">
        <v>59</v>
      </c>
      <c r="B14248">
        <v>2017</v>
      </c>
      <c r="C14248" t="s">
        <v>9</v>
      </c>
      <c r="D14248" t="s">
        <v>60</v>
      </c>
      <c r="E14248">
        <v>0</v>
      </c>
      <c r="F14248">
        <v>0</v>
      </c>
      <c r="G14248">
        <v>0</v>
      </c>
      <c r="H14248">
        <v>0</v>
      </c>
    </row>
    <row r="14249" spans="1:8" x14ac:dyDescent="0.25">
      <c r="A14249" t="s">
        <v>59</v>
      </c>
      <c r="B14249">
        <v>2017</v>
      </c>
      <c r="C14249" t="s">
        <v>9</v>
      </c>
      <c r="D14249" t="s">
        <v>60</v>
      </c>
      <c r="E14249">
        <v>0</v>
      </c>
      <c r="F14249">
        <v>0</v>
      </c>
      <c r="G14249">
        <v>0</v>
      </c>
      <c r="H14249">
        <v>0</v>
      </c>
    </row>
    <row r="14250" spans="1:8" x14ac:dyDescent="0.25">
      <c r="A14250" t="s">
        <v>59</v>
      </c>
      <c r="B14250">
        <v>2017</v>
      </c>
      <c r="C14250" t="s">
        <v>9</v>
      </c>
      <c r="D14250" t="s">
        <v>60</v>
      </c>
      <c r="E14250">
        <v>0</v>
      </c>
      <c r="F14250">
        <v>0</v>
      </c>
      <c r="G14250">
        <v>0</v>
      </c>
      <c r="H14250">
        <v>0</v>
      </c>
    </row>
    <row r="14251" spans="1:8" x14ac:dyDescent="0.25">
      <c r="A14251" t="s">
        <v>59</v>
      </c>
      <c r="B14251">
        <v>2017</v>
      </c>
      <c r="C14251" t="s">
        <v>9</v>
      </c>
      <c r="D14251" t="s">
        <v>61</v>
      </c>
      <c r="E14251">
        <v>0</v>
      </c>
      <c r="F14251">
        <v>-15.57</v>
      </c>
      <c r="G14251">
        <v>-4762.18</v>
      </c>
      <c r="H14251">
        <v>2132.7600000000002</v>
      </c>
    </row>
    <row r="14252" spans="1:8" x14ac:dyDescent="0.25">
      <c r="A14252" t="s">
        <v>59</v>
      </c>
      <c r="B14252">
        <v>2017</v>
      </c>
      <c r="C14252" t="s">
        <v>9</v>
      </c>
      <c r="D14252" t="s">
        <v>61</v>
      </c>
      <c r="E14252">
        <v>297</v>
      </c>
      <c r="F14252">
        <v>39229.78</v>
      </c>
      <c r="G14252">
        <v>3848539.05</v>
      </c>
      <c r="H14252">
        <v>3779935.86</v>
      </c>
    </row>
    <row r="14253" spans="1:8" x14ac:dyDescent="0.25">
      <c r="A14253" t="s">
        <v>59</v>
      </c>
      <c r="B14253">
        <v>2017</v>
      </c>
      <c r="C14253" t="s">
        <v>9</v>
      </c>
      <c r="D14253" t="s">
        <v>61</v>
      </c>
      <c r="E14253">
        <v>2</v>
      </c>
      <c r="F14253">
        <v>2.0699999999999998</v>
      </c>
      <c r="G14253">
        <v>204.34</v>
      </c>
      <c r="H14253">
        <v>361.38</v>
      </c>
    </row>
    <row r="14254" spans="1:8" x14ac:dyDescent="0.25">
      <c r="A14254" t="s">
        <v>59</v>
      </c>
      <c r="B14254">
        <v>2017</v>
      </c>
      <c r="C14254" t="s">
        <v>7</v>
      </c>
      <c r="D14254" t="s">
        <v>60</v>
      </c>
      <c r="E14254">
        <v>0</v>
      </c>
      <c r="F14254">
        <v>0</v>
      </c>
      <c r="G14254">
        <v>0</v>
      </c>
      <c r="H14254">
        <v>0</v>
      </c>
    </row>
    <row r="14255" spans="1:8" x14ac:dyDescent="0.25">
      <c r="A14255" t="s">
        <v>59</v>
      </c>
      <c r="B14255">
        <v>2017</v>
      </c>
      <c r="C14255" t="s">
        <v>7</v>
      </c>
      <c r="D14255" t="s">
        <v>60</v>
      </c>
      <c r="E14255">
        <v>0</v>
      </c>
      <c r="F14255">
        <v>0</v>
      </c>
      <c r="G14255">
        <v>0</v>
      </c>
      <c r="H14255">
        <v>0</v>
      </c>
    </row>
    <row r="14256" spans="1:8" x14ac:dyDescent="0.25">
      <c r="A14256" t="s">
        <v>59</v>
      </c>
      <c r="B14256">
        <v>2017</v>
      </c>
      <c r="C14256" t="s">
        <v>7</v>
      </c>
      <c r="D14256" t="s">
        <v>60</v>
      </c>
      <c r="E14256">
        <v>0</v>
      </c>
      <c r="F14256">
        <v>0</v>
      </c>
      <c r="G14256">
        <v>0</v>
      </c>
      <c r="H14256">
        <v>0</v>
      </c>
    </row>
    <row r="14257" spans="1:8" x14ac:dyDescent="0.25">
      <c r="A14257" t="s">
        <v>59</v>
      </c>
      <c r="B14257">
        <v>2017</v>
      </c>
      <c r="C14257" t="s">
        <v>7</v>
      </c>
      <c r="D14257" t="s">
        <v>60</v>
      </c>
      <c r="E14257">
        <v>0</v>
      </c>
      <c r="F14257">
        <v>0</v>
      </c>
      <c r="G14257">
        <v>0</v>
      </c>
      <c r="H14257">
        <v>0</v>
      </c>
    </row>
    <row r="14258" spans="1:8" x14ac:dyDescent="0.25">
      <c r="A14258" t="s">
        <v>59</v>
      </c>
      <c r="B14258">
        <v>2017</v>
      </c>
      <c r="C14258" t="s">
        <v>7</v>
      </c>
      <c r="D14258" t="s">
        <v>60</v>
      </c>
      <c r="E14258">
        <v>11</v>
      </c>
      <c r="F14258">
        <v>1.74</v>
      </c>
      <c r="G14258">
        <v>388.92</v>
      </c>
      <c r="H14258">
        <v>338.27</v>
      </c>
    </row>
    <row r="14259" spans="1:8" x14ac:dyDescent="0.25">
      <c r="A14259" t="s">
        <v>59</v>
      </c>
      <c r="B14259">
        <v>2017</v>
      </c>
      <c r="C14259" t="s">
        <v>7</v>
      </c>
      <c r="D14259" t="s">
        <v>60</v>
      </c>
      <c r="E14259">
        <v>223</v>
      </c>
      <c r="F14259">
        <v>1749.36</v>
      </c>
      <c r="G14259">
        <v>151666.79999999999</v>
      </c>
      <c r="H14259">
        <v>158233.70000000001</v>
      </c>
    </row>
    <row r="14260" spans="1:8" x14ac:dyDescent="0.25">
      <c r="A14260" t="s">
        <v>59</v>
      </c>
      <c r="B14260">
        <v>2017</v>
      </c>
      <c r="C14260" t="s">
        <v>7</v>
      </c>
      <c r="D14260" t="s">
        <v>60</v>
      </c>
      <c r="E14260">
        <v>0</v>
      </c>
      <c r="F14260">
        <v>0</v>
      </c>
      <c r="G14260">
        <v>0</v>
      </c>
      <c r="H14260">
        <v>0</v>
      </c>
    </row>
    <row r="14261" spans="1:8" x14ac:dyDescent="0.25">
      <c r="A14261" t="s">
        <v>59</v>
      </c>
      <c r="B14261">
        <v>2017</v>
      </c>
      <c r="C14261" t="s">
        <v>7</v>
      </c>
      <c r="D14261" t="s">
        <v>60</v>
      </c>
      <c r="E14261">
        <v>1001</v>
      </c>
      <c r="F14261">
        <v>1317.97</v>
      </c>
      <c r="G14261">
        <v>168240.46</v>
      </c>
      <c r="H14261">
        <v>164146.49</v>
      </c>
    </row>
    <row r="14262" spans="1:8" x14ac:dyDescent="0.25">
      <c r="A14262" t="s">
        <v>59</v>
      </c>
      <c r="B14262">
        <v>2017</v>
      </c>
      <c r="C14262" t="s">
        <v>7</v>
      </c>
      <c r="D14262" t="s">
        <v>60</v>
      </c>
      <c r="E14262">
        <v>7658</v>
      </c>
      <c r="F14262">
        <v>2186.7600000000002</v>
      </c>
      <c r="G14262">
        <v>189645.32</v>
      </c>
      <c r="H14262">
        <v>183602.52</v>
      </c>
    </row>
    <row r="14263" spans="1:8" x14ac:dyDescent="0.25">
      <c r="A14263" t="s">
        <v>59</v>
      </c>
      <c r="B14263">
        <v>2017</v>
      </c>
      <c r="C14263" t="s">
        <v>7</v>
      </c>
      <c r="D14263" t="s">
        <v>60</v>
      </c>
      <c r="E14263">
        <v>0</v>
      </c>
      <c r="F14263">
        <v>0</v>
      </c>
      <c r="G14263">
        <v>0</v>
      </c>
      <c r="H14263">
        <v>0</v>
      </c>
    </row>
    <row r="14264" spans="1:8" x14ac:dyDescent="0.25">
      <c r="A14264" t="s">
        <v>59</v>
      </c>
      <c r="B14264">
        <v>2017</v>
      </c>
      <c r="C14264" t="s">
        <v>7</v>
      </c>
      <c r="D14264" t="s">
        <v>60</v>
      </c>
      <c r="E14264">
        <v>39</v>
      </c>
      <c r="F14264">
        <v>16.649999999999999</v>
      </c>
      <c r="G14264">
        <v>1309.1400000000001</v>
      </c>
      <c r="H14264">
        <v>1296.31</v>
      </c>
    </row>
    <row r="14265" spans="1:8" x14ac:dyDescent="0.25">
      <c r="A14265" t="s">
        <v>59</v>
      </c>
      <c r="B14265">
        <v>2017</v>
      </c>
      <c r="C14265" t="s">
        <v>7</v>
      </c>
      <c r="D14265" t="s">
        <v>60</v>
      </c>
      <c r="E14265">
        <v>0</v>
      </c>
      <c r="F14265">
        <v>0</v>
      </c>
      <c r="G14265">
        <v>0</v>
      </c>
      <c r="H14265">
        <v>0</v>
      </c>
    </row>
    <row r="14266" spans="1:8" x14ac:dyDescent="0.25">
      <c r="A14266" t="s">
        <v>59</v>
      </c>
      <c r="B14266">
        <v>2017</v>
      </c>
      <c r="C14266" t="s">
        <v>7</v>
      </c>
      <c r="D14266" t="s">
        <v>60</v>
      </c>
      <c r="E14266">
        <v>0</v>
      </c>
      <c r="F14266">
        <v>0</v>
      </c>
      <c r="G14266">
        <v>0</v>
      </c>
      <c r="H14266">
        <v>0</v>
      </c>
    </row>
    <row r="14267" spans="1:8" x14ac:dyDescent="0.25">
      <c r="A14267" t="s">
        <v>59</v>
      </c>
      <c r="B14267">
        <v>2017</v>
      </c>
      <c r="C14267" t="s">
        <v>7</v>
      </c>
      <c r="D14267" t="s">
        <v>60</v>
      </c>
      <c r="E14267">
        <v>299</v>
      </c>
      <c r="F14267">
        <v>93.95</v>
      </c>
      <c r="G14267">
        <v>6872.11</v>
      </c>
      <c r="H14267">
        <v>6316.68</v>
      </c>
    </row>
    <row r="14268" spans="1:8" x14ac:dyDescent="0.25">
      <c r="A14268" t="s">
        <v>59</v>
      </c>
      <c r="B14268">
        <v>2017</v>
      </c>
      <c r="C14268" t="s">
        <v>7</v>
      </c>
      <c r="D14268" t="s">
        <v>60</v>
      </c>
      <c r="E14268">
        <v>288</v>
      </c>
      <c r="F14268">
        <v>139.29</v>
      </c>
      <c r="G14268">
        <v>10351.450000000001</v>
      </c>
      <c r="H14268">
        <v>8753.4500000000007</v>
      </c>
    </row>
    <row r="14269" spans="1:8" x14ac:dyDescent="0.25">
      <c r="A14269" t="s">
        <v>59</v>
      </c>
      <c r="B14269">
        <v>2017</v>
      </c>
      <c r="C14269" t="s">
        <v>7</v>
      </c>
      <c r="D14269" t="s">
        <v>60</v>
      </c>
      <c r="E14269">
        <v>0</v>
      </c>
      <c r="F14269">
        <v>0</v>
      </c>
      <c r="G14269">
        <v>0</v>
      </c>
      <c r="H14269">
        <v>0</v>
      </c>
    </row>
    <row r="14270" spans="1:8" x14ac:dyDescent="0.25">
      <c r="A14270" t="s">
        <v>59</v>
      </c>
      <c r="B14270">
        <v>2017</v>
      </c>
      <c r="C14270" t="s">
        <v>7</v>
      </c>
      <c r="D14270" t="s">
        <v>60</v>
      </c>
      <c r="E14270">
        <v>0</v>
      </c>
      <c r="F14270">
        <v>0</v>
      </c>
      <c r="G14270">
        <v>0</v>
      </c>
      <c r="H14270">
        <v>0</v>
      </c>
    </row>
    <row r="14271" spans="1:8" x14ac:dyDescent="0.25">
      <c r="A14271" t="s">
        <v>59</v>
      </c>
      <c r="B14271">
        <v>2017</v>
      </c>
      <c r="C14271" t="s">
        <v>7</v>
      </c>
      <c r="D14271" t="s">
        <v>60</v>
      </c>
      <c r="E14271">
        <v>3</v>
      </c>
      <c r="F14271">
        <v>7.3</v>
      </c>
      <c r="G14271">
        <v>531.79999999999995</v>
      </c>
      <c r="H14271">
        <v>577.36</v>
      </c>
    </row>
    <row r="14272" spans="1:8" x14ac:dyDescent="0.25">
      <c r="A14272" t="s">
        <v>59</v>
      </c>
      <c r="B14272">
        <v>2017</v>
      </c>
      <c r="C14272" t="s">
        <v>7</v>
      </c>
      <c r="D14272" t="s">
        <v>60</v>
      </c>
      <c r="E14272">
        <v>0</v>
      </c>
      <c r="F14272">
        <v>0</v>
      </c>
      <c r="G14272">
        <v>0</v>
      </c>
      <c r="H14272">
        <v>0</v>
      </c>
    </row>
    <row r="14273" spans="1:8" x14ac:dyDescent="0.25">
      <c r="A14273" t="s">
        <v>59</v>
      </c>
      <c r="B14273">
        <v>2017</v>
      </c>
      <c r="C14273" t="s">
        <v>7</v>
      </c>
      <c r="D14273" t="s">
        <v>60</v>
      </c>
      <c r="E14273">
        <v>13</v>
      </c>
      <c r="F14273">
        <v>19.2</v>
      </c>
      <c r="G14273">
        <v>1681.18</v>
      </c>
      <c r="H14273">
        <v>1618.48</v>
      </c>
    </row>
    <row r="14274" spans="1:8" x14ac:dyDescent="0.25">
      <c r="A14274" t="s">
        <v>59</v>
      </c>
      <c r="B14274">
        <v>2017</v>
      </c>
      <c r="C14274" t="s">
        <v>7</v>
      </c>
      <c r="D14274" t="s">
        <v>60</v>
      </c>
      <c r="E14274">
        <v>42</v>
      </c>
      <c r="F14274">
        <v>67.8</v>
      </c>
      <c r="G14274">
        <v>5586.12</v>
      </c>
      <c r="H14274">
        <v>4869.22</v>
      </c>
    </row>
    <row r="14275" spans="1:8" x14ac:dyDescent="0.25">
      <c r="A14275" t="s">
        <v>59</v>
      </c>
      <c r="B14275">
        <v>2017</v>
      </c>
      <c r="C14275" t="s">
        <v>7</v>
      </c>
      <c r="D14275" t="s">
        <v>60</v>
      </c>
      <c r="E14275">
        <v>0</v>
      </c>
      <c r="F14275">
        <v>0</v>
      </c>
      <c r="G14275">
        <v>0</v>
      </c>
      <c r="H14275">
        <v>0</v>
      </c>
    </row>
    <row r="14276" spans="1:8" x14ac:dyDescent="0.25">
      <c r="A14276" t="s">
        <v>59</v>
      </c>
      <c r="B14276">
        <v>2017</v>
      </c>
      <c r="C14276" t="s">
        <v>7</v>
      </c>
      <c r="D14276" t="s">
        <v>63</v>
      </c>
      <c r="E14276">
        <v>140969</v>
      </c>
      <c r="F14276">
        <v>25776.97</v>
      </c>
      <c r="G14276">
        <v>1951162.57</v>
      </c>
      <c r="H14276">
        <v>1677685.26</v>
      </c>
    </row>
    <row r="14277" spans="1:8" x14ac:dyDescent="0.25">
      <c r="A14277" t="s">
        <v>59</v>
      </c>
      <c r="B14277">
        <v>2017</v>
      </c>
      <c r="C14277" t="s">
        <v>7</v>
      </c>
      <c r="D14277" t="s">
        <v>63</v>
      </c>
      <c r="E14277">
        <v>26</v>
      </c>
      <c r="F14277">
        <v>1.94</v>
      </c>
      <c r="G14277">
        <v>286.32</v>
      </c>
      <c r="H14277">
        <v>274.25</v>
      </c>
    </row>
    <row r="14278" spans="1:8" x14ac:dyDescent="0.25">
      <c r="A14278" t="s">
        <v>59</v>
      </c>
      <c r="B14278">
        <v>2017</v>
      </c>
      <c r="C14278" t="s">
        <v>7</v>
      </c>
      <c r="D14278" t="s">
        <v>63</v>
      </c>
      <c r="E14278">
        <v>801441</v>
      </c>
      <c r="F14278">
        <v>112105.81</v>
      </c>
      <c r="G14278">
        <v>10937419.460000001</v>
      </c>
      <c r="H14278">
        <v>9675103.9700000007</v>
      </c>
    </row>
    <row r="14279" spans="1:8" x14ac:dyDescent="0.25">
      <c r="A14279" t="s">
        <v>59</v>
      </c>
      <c r="B14279">
        <v>2017</v>
      </c>
      <c r="C14279" t="s">
        <v>7</v>
      </c>
      <c r="D14279" t="s">
        <v>63</v>
      </c>
      <c r="E14279">
        <v>0</v>
      </c>
      <c r="F14279">
        <v>-260.23</v>
      </c>
      <c r="G14279">
        <v>-36898.519999999997</v>
      </c>
      <c r="H14279">
        <v>22099.95</v>
      </c>
    </row>
    <row r="14280" spans="1:8" x14ac:dyDescent="0.25">
      <c r="A14280" t="s">
        <v>59</v>
      </c>
      <c r="B14280">
        <v>2017</v>
      </c>
      <c r="C14280" t="s">
        <v>7</v>
      </c>
      <c r="D14280" t="s">
        <v>64</v>
      </c>
      <c r="E14280">
        <v>0</v>
      </c>
      <c r="F14280">
        <v>0</v>
      </c>
      <c r="G14280">
        <v>0</v>
      </c>
      <c r="H14280">
        <v>0</v>
      </c>
    </row>
    <row r="14281" spans="1:8" x14ac:dyDescent="0.25">
      <c r="A14281" t="s">
        <v>59</v>
      </c>
      <c r="B14281">
        <v>2017</v>
      </c>
      <c r="C14281" t="s">
        <v>7</v>
      </c>
      <c r="D14281" t="s">
        <v>61</v>
      </c>
      <c r="E14281">
        <v>1498</v>
      </c>
      <c r="F14281">
        <v>12987.53</v>
      </c>
      <c r="G14281">
        <v>1303475.57</v>
      </c>
      <c r="H14281">
        <v>1249833.72</v>
      </c>
    </row>
    <row r="14282" spans="1:8" x14ac:dyDescent="0.25">
      <c r="A14282" t="s">
        <v>59</v>
      </c>
      <c r="B14282">
        <v>2017</v>
      </c>
      <c r="C14282" t="s">
        <v>7</v>
      </c>
      <c r="D14282" t="s">
        <v>61</v>
      </c>
      <c r="E14282">
        <v>1376</v>
      </c>
      <c r="F14282">
        <v>1603.1</v>
      </c>
      <c r="G14282">
        <v>229292.29</v>
      </c>
      <c r="H14282">
        <v>217112.32000000001</v>
      </c>
    </row>
    <row r="14283" spans="1:8" x14ac:dyDescent="0.25">
      <c r="A14283" t="s">
        <v>59</v>
      </c>
      <c r="B14283">
        <v>2017</v>
      </c>
      <c r="C14283" t="s">
        <v>7</v>
      </c>
      <c r="D14283" t="s">
        <v>61</v>
      </c>
      <c r="E14283">
        <v>10642</v>
      </c>
      <c r="F14283">
        <v>3345.66</v>
      </c>
      <c r="G14283">
        <v>301445.26</v>
      </c>
      <c r="H14283">
        <v>283893.46999999997</v>
      </c>
    </row>
    <row r="14284" spans="1:8" x14ac:dyDescent="0.25">
      <c r="A14284" t="s">
        <v>59</v>
      </c>
      <c r="B14284">
        <v>2017</v>
      </c>
      <c r="C14284" t="s">
        <v>7</v>
      </c>
      <c r="D14284" t="s">
        <v>60</v>
      </c>
      <c r="E14284">
        <v>2</v>
      </c>
      <c r="F14284">
        <v>1.23</v>
      </c>
      <c r="G14284">
        <v>303.60000000000002</v>
      </c>
      <c r="H14284">
        <v>306.49</v>
      </c>
    </row>
    <row r="14285" spans="1:8" x14ac:dyDescent="0.25">
      <c r="A14285" t="s">
        <v>59</v>
      </c>
      <c r="B14285">
        <v>2017</v>
      </c>
      <c r="C14285" t="s">
        <v>7</v>
      </c>
      <c r="D14285" t="s">
        <v>60</v>
      </c>
      <c r="E14285">
        <v>30</v>
      </c>
      <c r="F14285">
        <v>53.32</v>
      </c>
      <c r="G14285">
        <v>4706.38</v>
      </c>
      <c r="H14285">
        <v>5173.29</v>
      </c>
    </row>
    <row r="14286" spans="1:8" x14ac:dyDescent="0.25">
      <c r="A14286" t="s">
        <v>59</v>
      </c>
      <c r="B14286">
        <v>2017</v>
      </c>
      <c r="C14286" t="s">
        <v>7</v>
      </c>
      <c r="D14286" t="s">
        <v>60</v>
      </c>
      <c r="E14286">
        <v>655</v>
      </c>
      <c r="F14286">
        <v>213.19</v>
      </c>
      <c r="G14286">
        <v>15323.37</v>
      </c>
      <c r="H14286">
        <v>14720.34</v>
      </c>
    </row>
    <row r="14287" spans="1:8" x14ac:dyDescent="0.25">
      <c r="A14287" t="s">
        <v>59</v>
      </c>
      <c r="B14287">
        <v>2017</v>
      </c>
      <c r="C14287" t="s">
        <v>7</v>
      </c>
      <c r="D14287" t="s">
        <v>62</v>
      </c>
      <c r="E14287">
        <v>2676</v>
      </c>
      <c r="F14287">
        <v>20848.37</v>
      </c>
      <c r="G14287">
        <v>2041302.4</v>
      </c>
      <c r="H14287">
        <v>2081210.35</v>
      </c>
    </row>
    <row r="14288" spans="1:8" x14ac:dyDescent="0.25">
      <c r="A14288" t="s">
        <v>59</v>
      </c>
      <c r="B14288">
        <v>2017</v>
      </c>
      <c r="C14288" t="s">
        <v>7</v>
      </c>
      <c r="D14288" t="s">
        <v>62</v>
      </c>
      <c r="E14288">
        <v>5237</v>
      </c>
      <c r="F14288">
        <v>8839.94</v>
      </c>
      <c r="G14288">
        <v>1102855.8700000001</v>
      </c>
      <c r="H14288">
        <v>1065271.32</v>
      </c>
    </row>
    <row r="14289" spans="1:8" x14ac:dyDescent="0.25">
      <c r="A14289" t="s">
        <v>59</v>
      </c>
      <c r="B14289">
        <v>2017</v>
      </c>
      <c r="C14289" t="s">
        <v>7</v>
      </c>
      <c r="D14289" t="s">
        <v>62</v>
      </c>
      <c r="E14289">
        <v>123829</v>
      </c>
      <c r="F14289">
        <v>32058.65</v>
      </c>
      <c r="G14289">
        <v>3084365.82</v>
      </c>
      <c r="H14289">
        <v>2909127.18</v>
      </c>
    </row>
    <row r="14290" spans="1:8" x14ac:dyDescent="0.25">
      <c r="A14290" t="s">
        <v>59</v>
      </c>
      <c r="B14290">
        <v>2017</v>
      </c>
      <c r="C14290" t="s">
        <v>7</v>
      </c>
      <c r="D14290" t="s">
        <v>60</v>
      </c>
      <c r="E14290">
        <v>23</v>
      </c>
      <c r="F14290">
        <v>109.27</v>
      </c>
      <c r="G14290">
        <v>9206.9500000000007</v>
      </c>
      <c r="H14290">
        <v>10176</v>
      </c>
    </row>
    <row r="14291" spans="1:8" x14ac:dyDescent="0.25">
      <c r="A14291" t="s">
        <v>59</v>
      </c>
      <c r="B14291">
        <v>2017</v>
      </c>
      <c r="C14291" t="s">
        <v>7</v>
      </c>
      <c r="D14291" t="s">
        <v>60</v>
      </c>
      <c r="E14291">
        <v>61</v>
      </c>
      <c r="F14291">
        <v>60.38</v>
      </c>
      <c r="G14291">
        <v>7066.86</v>
      </c>
      <c r="H14291">
        <v>7368.1</v>
      </c>
    </row>
    <row r="14292" spans="1:8" x14ac:dyDescent="0.25">
      <c r="A14292" t="s">
        <v>59</v>
      </c>
      <c r="B14292">
        <v>2017</v>
      </c>
      <c r="C14292" t="s">
        <v>7</v>
      </c>
      <c r="D14292" t="s">
        <v>60</v>
      </c>
      <c r="E14292">
        <v>20</v>
      </c>
      <c r="F14292">
        <v>127.95</v>
      </c>
      <c r="G14292">
        <v>5314.48</v>
      </c>
      <c r="H14292">
        <v>5273.16</v>
      </c>
    </row>
    <row r="14293" spans="1:8" x14ac:dyDescent="0.25">
      <c r="A14293" t="s">
        <v>59</v>
      </c>
      <c r="B14293">
        <v>2017</v>
      </c>
      <c r="C14293" t="s">
        <v>7</v>
      </c>
      <c r="D14293" t="s">
        <v>60</v>
      </c>
      <c r="E14293">
        <v>39</v>
      </c>
      <c r="F14293">
        <v>282.3</v>
      </c>
      <c r="G14293">
        <v>19167.13</v>
      </c>
      <c r="H14293">
        <v>19496.7</v>
      </c>
    </row>
    <row r="14294" spans="1:8" x14ac:dyDescent="0.25">
      <c r="A14294" t="s">
        <v>59</v>
      </c>
      <c r="B14294">
        <v>2017</v>
      </c>
      <c r="C14294" t="s">
        <v>7</v>
      </c>
      <c r="D14294" t="s">
        <v>60</v>
      </c>
      <c r="E14294">
        <v>0</v>
      </c>
      <c r="F14294">
        <v>0</v>
      </c>
      <c r="G14294">
        <v>0</v>
      </c>
      <c r="H14294">
        <v>0</v>
      </c>
    </row>
    <row r="14295" spans="1:8" x14ac:dyDescent="0.25">
      <c r="A14295" t="s">
        <v>59</v>
      </c>
      <c r="B14295">
        <v>2017</v>
      </c>
      <c r="C14295" t="s">
        <v>7</v>
      </c>
      <c r="D14295" t="s">
        <v>60</v>
      </c>
      <c r="E14295">
        <v>0</v>
      </c>
      <c r="F14295">
        <v>0</v>
      </c>
      <c r="G14295">
        <v>0</v>
      </c>
      <c r="H14295">
        <v>0</v>
      </c>
    </row>
    <row r="14296" spans="1:8" x14ac:dyDescent="0.25">
      <c r="A14296" t="s">
        <v>59</v>
      </c>
      <c r="B14296">
        <v>2017</v>
      </c>
      <c r="C14296" t="s">
        <v>7</v>
      </c>
      <c r="D14296" t="s">
        <v>61</v>
      </c>
      <c r="E14296">
        <v>0</v>
      </c>
      <c r="F14296">
        <v>0</v>
      </c>
      <c r="G14296">
        <v>0</v>
      </c>
      <c r="H14296">
        <v>0</v>
      </c>
    </row>
    <row r="14297" spans="1:8" x14ac:dyDescent="0.25">
      <c r="A14297" t="s">
        <v>59</v>
      </c>
      <c r="B14297">
        <v>2017</v>
      </c>
      <c r="C14297" t="s">
        <v>7</v>
      </c>
      <c r="D14297" t="s">
        <v>60</v>
      </c>
      <c r="E14297">
        <v>0</v>
      </c>
      <c r="F14297">
        <v>0</v>
      </c>
      <c r="G14297">
        <v>0</v>
      </c>
      <c r="H14297">
        <v>0</v>
      </c>
    </row>
    <row r="14298" spans="1:8" x14ac:dyDescent="0.25">
      <c r="A14298" t="s">
        <v>59</v>
      </c>
      <c r="B14298">
        <v>2017</v>
      </c>
      <c r="C14298" t="s">
        <v>7</v>
      </c>
      <c r="D14298" t="s">
        <v>60</v>
      </c>
      <c r="E14298">
        <v>0</v>
      </c>
      <c r="F14298">
        <v>0</v>
      </c>
      <c r="G14298">
        <v>0</v>
      </c>
      <c r="H14298">
        <v>0</v>
      </c>
    </row>
    <row r="14299" spans="1:8" x14ac:dyDescent="0.25">
      <c r="A14299" t="s">
        <v>59</v>
      </c>
      <c r="B14299">
        <v>2017</v>
      </c>
      <c r="C14299" t="s">
        <v>7</v>
      </c>
      <c r="D14299" t="s">
        <v>60</v>
      </c>
      <c r="E14299">
        <v>0</v>
      </c>
      <c r="F14299">
        <v>0</v>
      </c>
      <c r="G14299">
        <v>0</v>
      </c>
      <c r="H14299">
        <v>0</v>
      </c>
    </row>
    <row r="14300" spans="1:8" x14ac:dyDescent="0.25">
      <c r="A14300" t="s">
        <v>59</v>
      </c>
      <c r="B14300">
        <v>2017</v>
      </c>
      <c r="C14300" t="s">
        <v>7</v>
      </c>
      <c r="D14300" t="s">
        <v>62</v>
      </c>
      <c r="E14300">
        <v>0</v>
      </c>
      <c r="F14300">
        <v>0</v>
      </c>
      <c r="G14300">
        <v>0</v>
      </c>
      <c r="H14300">
        <v>0</v>
      </c>
    </row>
    <row r="14301" spans="1:8" x14ac:dyDescent="0.25">
      <c r="A14301" t="s">
        <v>59</v>
      </c>
      <c r="B14301">
        <v>2017</v>
      </c>
      <c r="C14301" t="s">
        <v>7</v>
      </c>
      <c r="D14301" t="s">
        <v>60</v>
      </c>
      <c r="E14301">
        <v>0</v>
      </c>
      <c r="F14301">
        <v>0</v>
      </c>
      <c r="G14301">
        <v>0</v>
      </c>
      <c r="H14301">
        <v>0</v>
      </c>
    </row>
    <row r="14302" spans="1:8" x14ac:dyDescent="0.25">
      <c r="A14302" t="s">
        <v>59</v>
      </c>
      <c r="B14302">
        <v>2017</v>
      </c>
      <c r="C14302" t="s">
        <v>7</v>
      </c>
      <c r="D14302" t="s">
        <v>60</v>
      </c>
      <c r="E14302">
        <v>0</v>
      </c>
      <c r="F14302">
        <v>0</v>
      </c>
      <c r="G14302">
        <v>0</v>
      </c>
      <c r="H14302">
        <v>0</v>
      </c>
    </row>
    <row r="14303" spans="1:8" x14ac:dyDescent="0.25">
      <c r="A14303" t="s">
        <v>59</v>
      </c>
      <c r="B14303">
        <v>2017</v>
      </c>
      <c r="C14303" t="s">
        <v>7</v>
      </c>
      <c r="D14303" t="s">
        <v>60</v>
      </c>
      <c r="E14303">
        <v>0</v>
      </c>
      <c r="F14303">
        <v>0</v>
      </c>
      <c r="G14303">
        <v>0</v>
      </c>
      <c r="H14303">
        <v>0</v>
      </c>
    </row>
    <row r="14304" spans="1:8" x14ac:dyDescent="0.25">
      <c r="A14304" t="s">
        <v>59</v>
      </c>
      <c r="B14304">
        <v>2017</v>
      </c>
      <c r="C14304" t="s">
        <v>7</v>
      </c>
      <c r="D14304" t="s">
        <v>60</v>
      </c>
      <c r="E14304">
        <v>0</v>
      </c>
      <c r="F14304">
        <v>-43.44</v>
      </c>
      <c r="G14304">
        <v>-5717.88</v>
      </c>
      <c r="H14304">
        <v>1025.51</v>
      </c>
    </row>
    <row r="14305" spans="1:8" x14ac:dyDescent="0.25">
      <c r="A14305" t="s">
        <v>59</v>
      </c>
      <c r="B14305">
        <v>2017</v>
      </c>
      <c r="C14305" t="s">
        <v>7</v>
      </c>
      <c r="D14305" t="s">
        <v>61</v>
      </c>
      <c r="E14305">
        <v>0</v>
      </c>
      <c r="F14305">
        <v>0</v>
      </c>
      <c r="G14305">
        <v>0</v>
      </c>
      <c r="H14305">
        <v>0</v>
      </c>
    </row>
    <row r="14306" spans="1:8" x14ac:dyDescent="0.25">
      <c r="A14306" t="s">
        <v>59</v>
      </c>
      <c r="B14306">
        <v>2017</v>
      </c>
      <c r="C14306" t="s">
        <v>7</v>
      </c>
      <c r="D14306" t="s">
        <v>60</v>
      </c>
      <c r="E14306">
        <v>0</v>
      </c>
      <c r="F14306">
        <v>0</v>
      </c>
      <c r="G14306">
        <v>0</v>
      </c>
      <c r="H14306">
        <v>0</v>
      </c>
    </row>
    <row r="14307" spans="1:8" x14ac:dyDescent="0.25">
      <c r="A14307" t="s">
        <v>59</v>
      </c>
      <c r="B14307">
        <v>2017</v>
      </c>
      <c r="C14307" t="s">
        <v>7</v>
      </c>
      <c r="D14307" t="s">
        <v>60</v>
      </c>
      <c r="E14307">
        <v>0</v>
      </c>
      <c r="F14307">
        <v>0</v>
      </c>
      <c r="G14307">
        <v>0</v>
      </c>
      <c r="H14307">
        <v>0</v>
      </c>
    </row>
    <row r="14308" spans="1:8" x14ac:dyDescent="0.25">
      <c r="A14308" t="s">
        <v>59</v>
      </c>
      <c r="B14308">
        <v>2017</v>
      </c>
      <c r="C14308" t="s">
        <v>7</v>
      </c>
      <c r="D14308" t="s">
        <v>60</v>
      </c>
      <c r="E14308">
        <v>0</v>
      </c>
      <c r="F14308">
        <v>0</v>
      </c>
      <c r="G14308">
        <v>0</v>
      </c>
      <c r="H14308">
        <v>0</v>
      </c>
    </row>
    <row r="14309" spans="1:8" x14ac:dyDescent="0.25">
      <c r="A14309" t="s">
        <v>59</v>
      </c>
      <c r="B14309">
        <v>2017</v>
      </c>
      <c r="C14309" t="s">
        <v>7</v>
      </c>
      <c r="D14309" t="s">
        <v>60</v>
      </c>
      <c r="E14309">
        <v>0</v>
      </c>
      <c r="F14309">
        <v>0</v>
      </c>
      <c r="G14309">
        <v>0</v>
      </c>
      <c r="H14309">
        <v>0</v>
      </c>
    </row>
    <row r="14310" spans="1:8" x14ac:dyDescent="0.25">
      <c r="A14310" t="s">
        <v>59</v>
      </c>
      <c r="B14310">
        <v>2017</v>
      </c>
      <c r="C14310" t="s">
        <v>7</v>
      </c>
      <c r="D14310" t="s">
        <v>60</v>
      </c>
      <c r="E14310">
        <v>7</v>
      </c>
      <c r="F14310">
        <v>122.58</v>
      </c>
      <c r="G14310">
        <v>8404.35</v>
      </c>
      <c r="H14310">
        <v>9536.24</v>
      </c>
    </row>
    <row r="14311" spans="1:8" x14ac:dyDescent="0.25">
      <c r="A14311" t="s">
        <v>59</v>
      </c>
      <c r="B14311">
        <v>2017</v>
      </c>
      <c r="C14311" t="s">
        <v>7</v>
      </c>
      <c r="D14311" t="s">
        <v>60</v>
      </c>
      <c r="E14311">
        <v>0</v>
      </c>
      <c r="F14311">
        <v>0</v>
      </c>
      <c r="G14311">
        <v>0</v>
      </c>
      <c r="H14311">
        <v>0</v>
      </c>
    </row>
    <row r="14312" spans="1:8" x14ac:dyDescent="0.25">
      <c r="A14312" t="s">
        <v>59</v>
      </c>
      <c r="B14312">
        <v>2017</v>
      </c>
      <c r="C14312" t="s">
        <v>7</v>
      </c>
      <c r="D14312" t="s">
        <v>60</v>
      </c>
      <c r="E14312">
        <v>0</v>
      </c>
      <c r="F14312">
        <v>0</v>
      </c>
      <c r="G14312">
        <v>0</v>
      </c>
      <c r="H14312">
        <v>0</v>
      </c>
    </row>
    <row r="14313" spans="1:8" x14ac:dyDescent="0.25">
      <c r="A14313" t="s">
        <v>59</v>
      </c>
      <c r="B14313">
        <v>2017</v>
      </c>
      <c r="C14313" t="s">
        <v>7</v>
      </c>
      <c r="D14313" t="s">
        <v>62</v>
      </c>
      <c r="E14313">
        <v>0</v>
      </c>
      <c r="F14313">
        <v>0.83</v>
      </c>
      <c r="G14313">
        <v>167.07</v>
      </c>
      <c r="H14313">
        <v>2.38</v>
      </c>
    </row>
    <row r="14314" spans="1:8" x14ac:dyDescent="0.25">
      <c r="A14314" t="s">
        <v>59</v>
      </c>
      <c r="B14314">
        <v>2017</v>
      </c>
      <c r="C14314" t="s">
        <v>7</v>
      </c>
      <c r="D14314" t="s">
        <v>60</v>
      </c>
      <c r="E14314">
        <v>0</v>
      </c>
      <c r="F14314">
        <v>0</v>
      </c>
      <c r="G14314">
        <v>0</v>
      </c>
      <c r="H14314">
        <v>0</v>
      </c>
    </row>
    <row r="14315" spans="1:8" x14ac:dyDescent="0.25">
      <c r="A14315" t="s">
        <v>59</v>
      </c>
      <c r="B14315">
        <v>2017</v>
      </c>
      <c r="C14315" t="s">
        <v>7</v>
      </c>
      <c r="D14315" t="s">
        <v>60</v>
      </c>
      <c r="E14315">
        <v>0</v>
      </c>
      <c r="F14315">
        <v>0</v>
      </c>
      <c r="G14315">
        <v>0</v>
      </c>
      <c r="H14315">
        <v>0</v>
      </c>
    </row>
    <row r="14316" spans="1:8" x14ac:dyDescent="0.25">
      <c r="A14316" t="s">
        <v>59</v>
      </c>
      <c r="B14316">
        <v>2017</v>
      </c>
      <c r="C14316" t="s">
        <v>7</v>
      </c>
      <c r="D14316" t="s">
        <v>60</v>
      </c>
      <c r="E14316">
        <v>0</v>
      </c>
      <c r="F14316">
        <v>0</v>
      </c>
      <c r="G14316">
        <v>0</v>
      </c>
      <c r="H14316">
        <v>0</v>
      </c>
    </row>
    <row r="14317" spans="1:8" x14ac:dyDescent="0.25">
      <c r="A14317" t="s">
        <v>59</v>
      </c>
      <c r="B14317">
        <v>2017</v>
      </c>
      <c r="C14317" t="s">
        <v>7</v>
      </c>
      <c r="D14317" t="s">
        <v>61</v>
      </c>
      <c r="E14317">
        <v>0</v>
      </c>
      <c r="F14317">
        <v>0</v>
      </c>
      <c r="G14317">
        <v>0</v>
      </c>
      <c r="H14317">
        <v>0</v>
      </c>
    </row>
    <row r="14318" spans="1:8" x14ac:dyDescent="0.25">
      <c r="A14318" t="s">
        <v>59</v>
      </c>
      <c r="B14318">
        <v>2017</v>
      </c>
      <c r="C14318" t="s">
        <v>7</v>
      </c>
      <c r="D14318" t="s">
        <v>61</v>
      </c>
      <c r="E14318">
        <v>7</v>
      </c>
      <c r="F14318">
        <v>827.25</v>
      </c>
      <c r="G14318">
        <v>79079.92</v>
      </c>
      <c r="H14318">
        <v>83165.710000000006</v>
      </c>
    </row>
    <row r="14319" spans="1:8" x14ac:dyDescent="0.25">
      <c r="A14319" t="s">
        <v>59</v>
      </c>
      <c r="B14319">
        <v>2017</v>
      </c>
      <c r="C14319" t="s">
        <v>7</v>
      </c>
      <c r="D14319" t="s">
        <v>61</v>
      </c>
      <c r="E14319">
        <v>0</v>
      </c>
      <c r="F14319">
        <v>0</v>
      </c>
      <c r="G14319">
        <v>0</v>
      </c>
      <c r="H14319">
        <v>0</v>
      </c>
    </row>
    <row r="14320" spans="1:8" x14ac:dyDescent="0.25">
      <c r="A14320" t="s">
        <v>59</v>
      </c>
      <c r="B14320">
        <v>2017</v>
      </c>
      <c r="C14320" t="s">
        <v>7</v>
      </c>
      <c r="D14320" t="s">
        <v>60</v>
      </c>
      <c r="E14320">
        <v>0</v>
      </c>
      <c r="F14320">
        <v>0</v>
      </c>
      <c r="G14320">
        <v>0</v>
      </c>
      <c r="H14320">
        <v>0</v>
      </c>
    </row>
    <row r="14321" spans="1:8" x14ac:dyDescent="0.25">
      <c r="A14321" t="s">
        <v>59</v>
      </c>
      <c r="B14321">
        <v>2017</v>
      </c>
      <c r="C14321" t="s">
        <v>7</v>
      </c>
      <c r="D14321" t="s">
        <v>60</v>
      </c>
      <c r="E14321">
        <v>2</v>
      </c>
      <c r="F14321">
        <v>51.79</v>
      </c>
      <c r="G14321">
        <v>5219.8599999999997</v>
      </c>
      <c r="H14321">
        <v>5219.8599999999997</v>
      </c>
    </row>
    <row r="14322" spans="1:8" x14ac:dyDescent="0.25">
      <c r="A14322" t="s">
        <v>59</v>
      </c>
      <c r="B14322">
        <v>2017</v>
      </c>
      <c r="C14322" t="s">
        <v>7</v>
      </c>
      <c r="D14322" t="s">
        <v>60</v>
      </c>
      <c r="E14322">
        <v>0</v>
      </c>
      <c r="F14322">
        <v>0</v>
      </c>
      <c r="G14322">
        <v>0</v>
      </c>
      <c r="H14322">
        <v>0</v>
      </c>
    </row>
    <row r="14323" spans="1:8" x14ac:dyDescent="0.25">
      <c r="A14323" t="s">
        <v>59</v>
      </c>
      <c r="B14323">
        <v>2017</v>
      </c>
      <c r="C14323" t="s">
        <v>7</v>
      </c>
      <c r="D14323" t="s">
        <v>60</v>
      </c>
      <c r="E14323">
        <v>96</v>
      </c>
      <c r="F14323">
        <v>6926.11</v>
      </c>
      <c r="G14323">
        <v>514251.31</v>
      </c>
      <c r="H14323">
        <v>595897.09</v>
      </c>
    </row>
    <row r="14324" spans="1:8" x14ac:dyDescent="0.25">
      <c r="A14324" t="s">
        <v>59</v>
      </c>
      <c r="B14324">
        <v>2017</v>
      </c>
      <c r="C14324" t="s">
        <v>7</v>
      </c>
      <c r="D14324" t="s">
        <v>60</v>
      </c>
      <c r="E14324">
        <v>1</v>
      </c>
      <c r="F14324">
        <v>0.65</v>
      </c>
      <c r="G14324">
        <v>66.33</v>
      </c>
      <c r="H14324">
        <v>66.33</v>
      </c>
    </row>
    <row r="14325" spans="1:8" x14ac:dyDescent="0.25">
      <c r="A14325" t="s">
        <v>59</v>
      </c>
      <c r="B14325">
        <v>2017</v>
      </c>
      <c r="C14325" t="s">
        <v>7</v>
      </c>
      <c r="D14325" t="s">
        <v>62</v>
      </c>
      <c r="E14325">
        <v>4</v>
      </c>
      <c r="F14325">
        <v>517.69000000000005</v>
      </c>
      <c r="G14325">
        <v>50573.11</v>
      </c>
      <c r="H14325">
        <v>49208.12</v>
      </c>
    </row>
    <row r="14326" spans="1:8" x14ac:dyDescent="0.25">
      <c r="A14326" t="s">
        <v>59</v>
      </c>
      <c r="B14326">
        <v>2017</v>
      </c>
      <c r="C14326" t="s">
        <v>7</v>
      </c>
      <c r="D14326" t="s">
        <v>62</v>
      </c>
      <c r="E14326">
        <v>0</v>
      </c>
      <c r="F14326">
        <v>0</v>
      </c>
      <c r="G14326">
        <v>0</v>
      </c>
      <c r="H14326">
        <v>0</v>
      </c>
    </row>
    <row r="14327" spans="1:8" x14ac:dyDescent="0.25">
      <c r="A14327" t="s">
        <v>59</v>
      </c>
      <c r="B14327">
        <v>2017</v>
      </c>
      <c r="C14327" t="s">
        <v>7</v>
      </c>
      <c r="D14327" t="s">
        <v>60</v>
      </c>
      <c r="E14327">
        <v>0</v>
      </c>
      <c r="F14327">
        <v>0</v>
      </c>
      <c r="G14327">
        <v>0</v>
      </c>
      <c r="H14327">
        <v>0</v>
      </c>
    </row>
    <row r="14328" spans="1:8" x14ac:dyDescent="0.25">
      <c r="A14328" t="s">
        <v>59</v>
      </c>
      <c r="B14328">
        <v>2017</v>
      </c>
      <c r="C14328" t="s">
        <v>7</v>
      </c>
      <c r="D14328" t="s">
        <v>60</v>
      </c>
      <c r="E14328">
        <v>0</v>
      </c>
      <c r="F14328">
        <v>0</v>
      </c>
      <c r="G14328">
        <v>0</v>
      </c>
      <c r="H14328">
        <v>0</v>
      </c>
    </row>
    <row r="14329" spans="1:8" x14ac:dyDescent="0.25">
      <c r="A14329" t="s">
        <v>59</v>
      </c>
      <c r="B14329">
        <v>2017</v>
      </c>
      <c r="C14329" t="s">
        <v>7</v>
      </c>
      <c r="D14329" t="s">
        <v>60</v>
      </c>
      <c r="E14329">
        <v>0</v>
      </c>
      <c r="F14329">
        <v>0</v>
      </c>
      <c r="G14329">
        <v>0</v>
      </c>
      <c r="H14329">
        <v>0</v>
      </c>
    </row>
    <row r="14330" spans="1:8" x14ac:dyDescent="0.25">
      <c r="A14330" t="s">
        <v>59</v>
      </c>
      <c r="B14330">
        <v>2017</v>
      </c>
      <c r="C14330" t="s">
        <v>7</v>
      </c>
      <c r="D14330" t="s">
        <v>60</v>
      </c>
      <c r="E14330">
        <v>14</v>
      </c>
      <c r="F14330">
        <v>1036.69</v>
      </c>
      <c r="G14330">
        <v>68389.67</v>
      </c>
      <c r="H14330">
        <v>103978.49</v>
      </c>
    </row>
    <row r="14331" spans="1:8" x14ac:dyDescent="0.25">
      <c r="A14331" t="s">
        <v>59</v>
      </c>
      <c r="B14331">
        <v>2017</v>
      </c>
      <c r="C14331" t="s">
        <v>7</v>
      </c>
      <c r="D14331" t="s">
        <v>60</v>
      </c>
      <c r="E14331">
        <v>0</v>
      </c>
      <c r="F14331">
        <v>0</v>
      </c>
      <c r="G14331">
        <v>0</v>
      </c>
      <c r="H14331">
        <v>0</v>
      </c>
    </row>
    <row r="14332" spans="1:8" x14ac:dyDescent="0.25">
      <c r="A14332" t="s">
        <v>59</v>
      </c>
      <c r="B14332">
        <v>2017</v>
      </c>
      <c r="C14332" t="s">
        <v>7</v>
      </c>
      <c r="D14332" t="s">
        <v>60</v>
      </c>
      <c r="E14332">
        <v>21</v>
      </c>
      <c r="F14332">
        <v>2222.1999999999998</v>
      </c>
      <c r="G14332">
        <v>143104.24</v>
      </c>
      <c r="H14332">
        <v>124510.31</v>
      </c>
    </row>
    <row r="14333" spans="1:8" x14ac:dyDescent="0.25">
      <c r="A14333" t="s">
        <v>59</v>
      </c>
      <c r="B14333">
        <v>2017</v>
      </c>
      <c r="C14333" t="s">
        <v>7</v>
      </c>
      <c r="D14333" t="s">
        <v>60</v>
      </c>
      <c r="E14333">
        <v>1</v>
      </c>
      <c r="F14333">
        <v>0.3</v>
      </c>
      <c r="G14333">
        <v>36.479999999999997</v>
      </c>
      <c r="H14333">
        <v>0</v>
      </c>
    </row>
    <row r="14334" spans="1:8" x14ac:dyDescent="0.25">
      <c r="A14334" t="s">
        <v>59</v>
      </c>
      <c r="B14334">
        <v>2017</v>
      </c>
      <c r="C14334" t="s">
        <v>7</v>
      </c>
      <c r="D14334" t="s">
        <v>60</v>
      </c>
      <c r="E14334">
        <v>0</v>
      </c>
      <c r="F14334">
        <v>0</v>
      </c>
      <c r="G14334">
        <v>0</v>
      </c>
      <c r="H14334">
        <v>0</v>
      </c>
    </row>
    <row r="14335" spans="1:8" x14ac:dyDescent="0.25">
      <c r="A14335" t="s">
        <v>59</v>
      </c>
      <c r="B14335">
        <v>2017</v>
      </c>
      <c r="C14335" t="s">
        <v>7</v>
      </c>
      <c r="D14335" t="s">
        <v>60</v>
      </c>
      <c r="E14335">
        <v>0</v>
      </c>
      <c r="F14335">
        <v>0</v>
      </c>
      <c r="G14335">
        <v>0</v>
      </c>
      <c r="H14335">
        <v>0</v>
      </c>
    </row>
    <row r="14336" spans="1:8" x14ac:dyDescent="0.25">
      <c r="A14336" t="s">
        <v>59</v>
      </c>
      <c r="B14336">
        <v>2017</v>
      </c>
      <c r="C14336" t="s">
        <v>7</v>
      </c>
      <c r="D14336" t="s">
        <v>60</v>
      </c>
      <c r="E14336">
        <v>0</v>
      </c>
      <c r="F14336">
        <v>0</v>
      </c>
      <c r="G14336">
        <v>0</v>
      </c>
      <c r="H14336">
        <v>0</v>
      </c>
    </row>
    <row r="14337" spans="1:8" x14ac:dyDescent="0.25">
      <c r="A14337" t="s">
        <v>59</v>
      </c>
      <c r="B14337">
        <v>2017</v>
      </c>
      <c r="C14337" t="s">
        <v>7</v>
      </c>
      <c r="D14337" t="s">
        <v>63</v>
      </c>
      <c r="E14337">
        <v>6</v>
      </c>
      <c r="F14337">
        <v>0.71</v>
      </c>
      <c r="G14337">
        <v>67.77</v>
      </c>
      <c r="H14337">
        <v>40.74</v>
      </c>
    </row>
    <row r="14338" spans="1:8" x14ac:dyDescent="0.25">
      <c r="A14338" t="s">
        <v>59</v>
      </c>
      <c r="B14338">
        <v>2017</v>
      </c>
      <c r="C14338" t="s">
        <v>7</v>
      </c>
      <c r="D14338" t="s">
        <v>60</v>
      </c>
      <c r="E14338">
        <v>0</v>
      </c>
      <c r="F14338">
        <v>0</v>
      </c>
      <c r="G14338">
        <v>0</v>
      </c>
      <c r="H14338">
        <v>0</v>
      </c>
    </row>
    <row r="14339" spans="1:8" x14ac:dyDescent="0.25">
      <c r="A14339" t="s">
        <v>59</v>
      </c>
      <c r="B14339">
        <v>2017</v>
      </c>
      <c r="C14339" t="s">
        <v>7</v>
      </c>
      <c r="D14339" t="s">
        <v>60</v>
      </c>
      <c r="E14339">
        <v>7</v>
      </c>
      <c r="F14339">
        <v>50.05</v>
      </c>
      <c r="G14339">
        <v>4593.76</v>
      </c>
      <c r="H14339">
        <v>3884.16</v>
      </c>
    </row>
    <row r="14340" spans="1:8" x14ac:dyDescent="0.25">
      <c r="A14340" t="s">
        <v>59</v>
      </c>
      <c r="B14340">
        <v>2017</v>
      </c>
      <c r="C14340" t="s">
        <v>7</v>
      </c>
      <c r="D14340" t="s">
        <v>60</v>
      </c>
      <c r="E14340">
        <v>0</v>
      </c>
      <c r="F14340">
        <v>0</v>
      </c>
      <c r="G14340">
        <v>0</v>
      </c>
      <c r="H14340">
        <v>0</v>
      </c>
    </row>
    <row r="14341" spans="1:8" x14ac:dyDescent="0.25">
      <c r="A14341" t="s">
        <v>59</v>
      </c>
      <c r="B14341">
        <v>2017</v>
      </c>
      <c r="C14341" t="s">
        <v>7</v>
      </c>
      <c r="D14341" t="s">
        <v>60</v>
      </c>
      <c r="E14341">
        <v>2</v>
      </c>
      <c r="F14341">
        <v>0.06</v>
      </c>
      <c r="G14341">
        <v>6.94</v>
      </c>
      <c r="H14341">
        <v>8.92</v>
      </c>
    </row>
    <row r="14342" spans="1:8" x14ac:dyDescent="0.25">
      <c r="A14342" t="s">
        <v>59</v>
      </c>
      <c r="B14342">
        <v>2017</v>
      </c>
      <c r="C14342" t="s">
        <v>7</v>
      </c>
      <c r="D14342" t="s">
        <v>60</v>
      </c>
      <c r="E14342">
        <v>0</v>
      </c>
      <c r="F14342">
        <v>0</v>
      </c>
      <c r="G14342">
        <v>0</v>
      </c>
      <c r="H14342">
        <v>0</v>
      </c>
    </row>
    <row r="14343" spans="1:8" x14ac:dyDescent="0.25">
      <c r="A14343" t="s">
        <v>59</v>
      </c>
      <c r="B14343">
        <v>2017</v>
      </c>
      <c r="C14343" t="s">
        <v>7</v>
      </c>
      <c r="D14343" t="s">
        <v>60</v>
      </c>
      <c r="E14343">
        <v>17</v>
      </c>
      <c r="F14343">
        <v>6.36</v>
      </c>
      <c r="G14343">
        <v>523.65</v>
      </c>
      <c r="H14343">
        <v>554.67999999999995</v>
      </c>
    </row>
    <row r="14344" spans="1:8" x14ac:dyDescent="0.25">
      <c r="A14344" t="s">
        <v>59</v>
      </c>
      <c r="B14344">
        <v>2017</v>
      </c>
      <c r="C14344" t="s">
        <v>7</v>
      </c>
      <c r="D14344" t="s">
        <v>63</v>
      </c>
      <c r="E14344">
        <v>0</v>
      </c>
      <c r="F14344">
        <v>0</v>
      </c>
      <c r="G14344">
        <v>0</v>
      </c>
      <c r="H14344">
        <v>0</v>
      </c>
    </row>
    <row r="14345" spans="1:8" x14ac:dyDescent="0.25">
      <c r="A14345" t="s">
        <v>59</v>
      </c>
      <c r="B14345">
        <v>2017</v>
      </c>
      <c r="C14345" t="s">
        <v>7</v>
      </c>
      <c r="D14345" t="s">
        <v>60</v>
      </c>
      <c r="E14345">
        <v>0</v>
      </c>
      <c r="F14345">
        <v>0</v>
      </c>
      <c r="G14345">
        <v>0</v>
      </c>
      <c r="H14345">
        <v>0</v>
      </c>
    </row>
    <row r="14346" spans="1:8" x14ac:dyDescent="0.25">
      <c r="A14346" t="s">
        <v>59</v>
      </c>
      <c r="B14346">
        <v>2017</v>
      </c>
      <c r="C14346" t="s">
        <v>7</v>
      </c>
      <c r="D14346" t="s">
        <v>60</v>
      </c>
      <c r="E14346">
        <v>0</v>
      </c>
      <c r="F14346">
        <v>0</v>
      </c>
      <c r="G14346">
        <v>0</v>
      </c>
      <c r="H14346">
        <v>0</v>
      </c>
    </row>
    <row r="14347" spans="1:8" x14ac:dyDescent="0.25">
      <c r="A14347" t="s">
        <v>59</v>
      </c>
      <c r="B14347">
        <v>2017</v>
      </c>
      <c r="C14347" t="s">
        <v>7</v>
      </c>
      <c r="D14347" t="s">
        <v>60</v>
      </c>
      <c r="E14347">
        <v>0</v>
      </c>
      <c r="F14347">
        <v>0</v>
      </c>
      <c r="G14347">
        <v>0</v>
      </c>
      <c r="H14347">
        <v>0</v>
      </c>
    </row>
    <row r="14348" spans="1:8" x14ac:dyDescent="0.25">
      <c r="A14348" t="s">
        <v>59</v>
      </c>
      <c r="B14348">
        <v>2017</v>
      </c>
      <c r="C14348" t="s">
        <v>7</v>
      </c>
      <c r="D14348" t="s">
        <v>60</v>
      </c>
      <c r="E14348">
        <v>0</v>
      </c>
      <c r="F14348">
        <v>0</v>
      </c>
      <c r="G14348">
        <v>0</v>
      </c>
      <c r="H14348">
        <v>0</v>
      </c>
    </row>
    <row r="14349" spans="1:8" x14ac:dyDescent="0.25">
      <c r="A14349" t="s">
        <v>59</v>
      </c>
      <c r="B14349">
        <v>2017</v>
      </c>
      <c r="C14349" t="s">
        <v>7</v>
      </c>
      <c r="D14349" t="s">
        <v>60</v>
      </c>
      <c r="E14349">
        <v>0</v>
      </c>
      <c r="F14349">
        <v>0</v>
      </c>
      <c r="G14349">
        <v>0</v>
      </c>
      <c r="H14349">
        <v>0</v>
      </c>
    </row>
    <row r="14350" spans="1:8" x14ac:dyDescent="0.25">
      <c r="A14350" t="s">
        <v>59</v>
      </c>
      <c r="B14350">
        <v>2017</v>
      </c>
      <c r="C14350" t="s">
        <v>7</v>
      </c>
      <c r="D14350" t="s">
        <v>63</v>
      </c>
      <c r="E14350">
        <v>0</v>
      </c>
      <c r="F14350">
        <v>0</v>
      </c>
      <c r="G14350">
        <v>0</v>
      </c>
      <c r="H14350">
        <v>0</v>
      </c>
    </row>
    <row r="14351" spans="1:8" x14ac:dyDescent="0.25">
      <c r="A14351" t="s">
        <v>59</v>
      </c>
      <c r="B14351">
        <v>2017</v>
      </c>
      <c r="C14351" t="s">
        <v>7</v>
      </c>
      <c r="D14351" t="s">
        <v>64</v>
      </c>
      <c r="E14351">
        <v>0</v>
      </c>
      <c r="F14351">
        <v>3.62</v>
      </c>
      <c r="G14351">
        <v>0</v>
      </c>
      <c r="H14351">
        <v>0</v>
      </c>
    </row>
    <row r="14352" spans="1:8" x14ac:dyDescent="0.25">
      <c r="A14352" t="s">
        <v>59</v>
      </c>
      <c r="B14352">
        <v>2017</v>
      </c>
      <c r="C14352" t="s">
        <v>7</v>
      </c>
      <c r="D14352" t="s">
        <v>61</v>
      </c>
      <c r="E14352">
        <v>0</v>
      </c>
      <c r="F14352">
        <v>0</v>
      </c>
      <c r="G14352">
        <v>0</v>
      </c>
      <c r="H14352">
        <v>0</v>
      </c>
    </row>
    <row r="14353" spans="1:8" x14ac:dyDescent="0.25">
      <c r="A14353" t="s">
        <v>59</v>
      </c>
      <c r="B14353">
        <v>2017</v>
      </c>
      <c r="C14353" t="s">
        <v>7</v>
      </c>
      <c r="D14353" t="s">
        <v>60</v>
      </c>
      <c r="E14353">
        <v>0</v>
      </c>
      <c r="F14353">
        <v>0</v>
      </c>
      <c r="G14353">
        <v>0</v>
      </c>
      <c r="H14353">
        <v>0</v>
      </c>
    </row>
    <row r="14354" spans="1:8" x14ac:dyDescent="0.25">
      <c r="A14354" t="s">
        <v>59</v>
      </c>
      <c r="B14354">
        <v>2017</v>
      </c>
      <c r="C14354" t="s">
        <v>7</v>
      </c>
      <c r="D14354" t="s">
        <v>62</v>
      </c>
      <c r="E14354">
        <v>1</v>
      </c>
      <c r="F14354">
        <v>399.74</v>
      </c>
      <c r="G14354">
        <v>37875.040000000001</v>
      </c>
      <c r="H14354">
        <v>0</v>
      </c>
    </row>
    <row r="14355" spans="1:8" x14ac:dyDescent="0.25">
      <c r="A14355" t="s">
        <v>59</v>
      </c>
      <c r="B14355">
        <v>2017</v>
      </c>
      <c r="C14355" t="s">
        <v>7</v>
      </c>
      <c r="D14355" t="s">
        <v>60</v>
      </c>
      <c r="E14355">
        <v>0</v>
      </c>
      <c r="F14355">
        <v>0</v>
      </c>
      <c r="G14355">
        <v>0</v>
      </c>
      <c r="H14355">
        <v>0</v>
      </c>
    </row>
    <row r="14356" spans="1:8" x14ac:dyDescent="0.25">
      <c r="A14356" t="s">
        <v>59</v>
      </c>
      <c r="B14356">
        <v>2017</v>
      </c>
      <c r="C14356" t="s">
        <v>7</v>
      </c>
      <c r="D14356" t="s">
        <v>61</v>
      </c>
      <c r="E14356">
        <v>7</v>
      </c>
      <c r="F14356">
        <v>74.02</v>
      </c>
      <c r="G14356">
        <v>7271.54</v>
      </c>
      <c r="H14356">
        <v>7271.54</v>
      </c>
    </row>
    <row r="14357" spans="1:8" x14ac:dyDescent="0.25">
      <c r="A14357" t="s">
        <v>59</v>
      </c>
      <c r="B14357">
        <v>2017</v>
      </c>
      <c r="C14357" t="s">
        <v>7</v>
      </c>
      <c r="D14357" t="s">
        <v>61</v>
      </c>
      <c r="E14357">
        <v>0</v>
      </c>
      <c r="F14357">
        <v>0</v>
      </c>
      <c r="G14357">
        <v>0</v>
      </c>
      <c r="H14357">
        <v>0</v>
      </c>
    </row>
    <row r="14358" spans="1:8" x14ac:dyDescent="0.25">
      <c r="A14358" t="s">
        <v>59</v>
      </c>
      <c r="B14358">
        <v>2017</v>
      </c>
      <c r="C14358" t="s">
        <v>7</v>
      </c>
      <c r="D14358" t="s">
        <v>61</v>
      </c>
      <c r="E14358">
        <v>4</v>
      </c>
      <c r="F14358">
        <v>3.74</v>
      </c>
      <c r="G14358">
        <v>357.74</v>
      </c>
      <c r="H14358">
        <v>471.31</v>
      </c>
    </row>
    <row r="14359" spans="1:8" x14ac:dyDescent="0.25">
      <c r="A14359" t="s">
        <v>59</v>
      </c>
      <c r="B14359">
        <v>2017</v>
      </c>
      <c r="C14359" t="s">
        <v>7</v>
      </c>
      <c r="D14359" t="s">
        <v>60</v>
      </c>
      <c r="E14359">
        <v>11</v>
      </c>
      <c r="F14359">
        <v>26.54</v>
      </c>
      <c r="G14359">
        <v>3460.17</v>
      </c>
      <c r="H14359">
        <v>2473.7600000000002</v>
      </c>
    </row>
    <row r="14360" spans="1:8" x14ac:dyDescent="0.25">
      <c r="A14360" t="s">
        <v>59</v>
      </c>
      <c r="B14360">
        <v>2017</v>
      </c>
      <c r="C14360" t="s">
        <v>7</v>
      </c>
      <c r="D14360" t="s">
        <v>60</v>
      </c>
      <c r="E14360">
        <v>526</v>
      </c>
      <c r="F14360">
        <v>5489.28</v>
      </c>
      <c r="G14360">
        <v>463770.37</v>
      </c>
      <c r="H14360">
        <v>515905.5</v>
      </c>
    </row>
    <row r="14361" spans="1:8" x14ac:dyDescent="0.25">
      <c r="A14361" t="s">
        <v>59</v>
      </c>
      <c r="B14361">
        <v>2017</v>
      </c>
      <c r="C14361" t="s">
        <v>7</v>
      </c>
      <c r="D14361" t="s">
        <v>60</v>
      </c>
      <c r="E14361">
        <v>442</v>
      </c>
      <c r="F14361">
        <v>601.05999999999995</v>
      </c>
      <c r="G14361">
        <v>73100</v>
      </c>
      <c r="H14361">
        <v>87590.29</v>
      </c>
    </row>
    <row r="14362" spans="1:8" x14ac:dyDescent="0.25">
      <c r="A14362" t="s">
        <v>59</v>
      </c>
      <c r="B14362">
        <v>2017</v>
      </c>
      <c r="C14362" t="s">
        <v>7</v>
      </c>
      <c r="D14362" t="s">
        <v>60</v>
      </c>
      <c r="E14362">
        <v>3180</v>
      </c>
      <c r="F14362">
        <v>1345.02</v>
      </c>
      <c r="G14362">
        <v>118347.55</v>
      </c>
      <c r="H14362">
        <v>120558.7</v>
      </c>
    </row>
    <row r="14363" spans="1:8" x14ac:dyDescent="0.25">
      <c r="A14363" t="s">
        <v>59</v>
      </c>
      <c r="B14363">
        <v>2017</v>
      </c>
      <c r="C14363" t="s">
        <v>7</v>
      </c>
      <c r="D14363" t="s">
        <v>60</v>
      </c>
      <c r="E14363">
        <v>0</v>
      </c>
      <c r="F14363">
        <v>0</v>
      </c>
      <c r="G14363">
        <v>0</v>
      </c>
      <c r="H14363">
        <v>0</v>
      </c>
    </row>
    <row r="14364" spans="1:8" x14ac:dyDescent="0.25">
      <c r="A14364" t="s">
        <v>59</v>
      </c>
      <c r="B14364">
        <v>2017</v>
      </c>
      <c r="C14364" t="s">
        <v>7</v>
      </c>
      <c r="D14364" t="s">
        <v>60</v>
      </c>
      <c r="E14364">
        <v>0</v>
      </c>
      <c r="F14364">
        <v>0</v>
      </c>
      <c r="G14364">
        <v>0</v>
      </c>
      <c r="H14364">
        <v>0</v>
      </c>
    </row>
    <row r="14365" spans="1:8" x14ac:dyDescent="0.25">
      <c r="A14365" t="s">
        <v>59</v>
      </c>
      <c r="B14365">
        <v>2017</v>
      </c>
      <c r="C14365" t="s">
        <v>7</v>
      </c>
      <c r="D14365" t="s">
        <v>60</v>
      </c>
      <c r="E14365">
        <v>0</v>
      </c>
      <c r="F14365">
        <v>0.41</v>
      </c>
      <c r="G14365">
        <v>-4563.43</v>
      </c>
      <c r="H14365">
        <v>106253.31</v>
      </c>
    </row>
    <row r="14366" spans="1:8" x14ac:dyDescent="0.25">
      <c r="A14366" t="s">
        <v>59</v>
      </c>
      <c r="B14366">
        <v>2017</v>
      </c>
      <c r="C14366" t="s">
        <v>7</v>
      </c>
      <c r="D14366" t="s">
        <v>61</v>
      </c>
      <c r="E14366">
        <v>5</v>
      </c>
      <c r="F14366">
        <v>20941.240000000002</v>
      </c>
      <c r="G14366">
        <v>1896133.37</v>
      </c>
      <c r="H14366">
        <v>1778057.86</v>
      </c>
    </row>
    <row r="14367" spans="1:8" x14ac:dyDescent="0.25">
      <c r="A14367" t="s">
        <v>59</v>
      </c>
      <c r="B14367">
        <v>2017</v>
      </c>
      <c r="C14367" t="s">
        <v>7</v>
      </c>
      <c r="D14367" t="s">
        <v>60</v>
      </c>
      <c r="E14367">
        <v>0</v>
      </c>
      <c r="F14367">
        <v>0</v>
      </c>
      <c r="G14367">
        <v>0</v>
      </c>
      <c r="H14367">
        <v>0</v>
      </c>
    </row>
    <row r="14368" spans="1:8" x14ac:dyDescent="0.25">
      <c r="A14368" t="s">
        <v>59</v>
      </c>
      <c r="B14368">
        <v>2017</v>
      </c>
      <c r="C14368" t="s">
        <v>7</v>
      </c>
      <c r="D14368" t="s">
        <v>60</v>
      </c>
      <c r="E14368">
        <v>0</v>
      </c>
      <c r="F14368">
        <v>0</v>
      </c>
      <c r="G14368">
        <v>0</v>
      </c>
      <c r="H14368">
        <v>0</v>
      </c>
    </row>
    <row r="14369" spans="1:8" x14ac:dyDescent="0.25">
      <c r="A14369" t="s">
        <v>59</v>
      </c>
      <c r="B14369">
        <v>2017</v>
      </c>
      <c r="C14369" t="s">
        <v>7</v>
      </c>
      <c r="D14369" t="s">
        <v>60</v>
      </c>
      <c r="E14369">
        <v>0</v>
      </c>
      <c r="F14369">
        <v>0</v>
      </c>
      <c r="G14369">
        <v>0</v>
      </c>
      <c r="H14369">
        <v>0</v>
      </c>
    </row>
    <row r="14370" spans="1:8" x14ac:dyDescent="0.25">
      <c r="A14370" t="s">
        <v>59</v>
      </c>
      <c r="B14370">
        <v>2017</v>
      </c>
      <c r="C14370" t="s">
        <v>7</v>
      </c>
      <c r="D14370" t="s">
        <v>60</v>
      </c>
      <c r="E14370">
        <v>2</v>
      </c>
      <c r="F14370">
        <v>0.11</v>
      </c>
      <c r="G14370">
        <v>7.7</v>
      </c>
      <c r="H14370">
        <v>6.74</v>
      </c>
    </row>
    <row r="14371" spans="1:8" x14ac:dyDescent="0.25">
      <c r="A14371" t="s">
        <v>59</v>
      </c>
      <c r="B14371">
        <v>2017</v>
      </c>
      <c r="C14371" t="s">
        <v>7</v>
      </c>
      <c r="D14371" t="s">
        <v>62</v>
      </c>
      <c r="E14371">
        <v>30</v>
      </c>
      <c r="F14371">
        <v>269.08</v>
      </c>
      <c r="G14371">
        <v>24991.62</v>
      </c>
      <c r="H14371">
        <v>26868.98</v>
      </c>
    </row>
    <row r="14372" spans="1:8" x14ac:dyDescent="0.25">
      <c r="A14372" t="s">
        <v>59</v>
      </c>
      <c r="B14372">
        <v>2017</v>
      </c>
      <c r="C14372" t="s">
        <v>7</v>
      </c>
      <c r="D14372" t="s">
        <v>62</v>
      </c>
      <c r="E14372">
        <v>35</v>
      </c>
      <c r="F14372">
        <v>44.17</v>
      </c>
      <c r="G14372">
        <v>5781.63</v>
      </c>
      <c r="H14372">
        <v>7062.75</v>
      </c>
    </row>
    <row r="14373" spans="1:8" x14ac:dyDescent="0.25">
      <c r="A14373" t="s">
        <v>59</v>
      </c>
      <c r="B14373">
        <v>2017</v>
      </c>
      <c r="C14373" t="s">
        <v>7</v>
      </c>
      <c r="D14373" t="s">
        <v>62</v>
      </c>
      <c r="E14373">
        <v>190</v>
      </c>
      <c r="F14373">
        <v>76.91</v>
      </c>
      <c r="G14373">
        <v>7505.46</v>
      </c>
      <c r="H14373">
        <v>6053.64</v>
      </c>
    </row>
    <row r="14374" spans="1:8" x14ac:dyDescent="0.25">
      <c r="A14374" t="s">
        <v>59</v>
      </c>
      <c r="B14374">
        <v>2017</v>
      </c>
      <c r="C14374" t="s">
        <v>7</v>
      </c>
      <c r="D14374" t="s">
        <v>60</v>
      </c>
      <c r="E14374">
        <v>63</v>
      </c>
      <c r="F14374">
        <v>366.74</v>
      </c>
      <c r="G14374">
        <v>24194.92</v>
      </c>
      <c r="H14374">
        <v>30744.04</v>
      </c>
    </row>
    <row r="14375" spans="1:8" x14ac:dyDescent="0.25">
      <c r="A14375" t="s">
        <v>59</v>
      </c>
      <c r="B14375">
        <v>2017</v>
      </c>
      <c r="C14375" t="s">
        <v>7</v>
      </c>
      <c r="D14375" t="s">
        <v>60</v>
      </c>
      <c r="E14375">
        <v>2</v>
      </c>
      <c r="F14375">
        <v>0</v>
      </c>
      <c r="G14375">
        <v>2.88</v>
      </c>
      <c r="H14375">
        <v>0</v>
      </c>
    </row>
    <row r="14376" spans="1:8" x14ac:dyDescent="0.25">
      <c r="A14376" t="s">
        <v>59</v>
      </c>
      <c r="B14376">
        <v>2017</v>
      </c>
      <c r="C14376" t="s">
        <v>7</v>
      </c>
      <c r="D14376" t="s">
        <v>60</v>
      </c>
      <c r="E14376">
        <v>0</v>
      </c>
      <c r="F14376">
        <v>0</v>
      </c>
      <c r="G14376">
        <v>0</v>
      </c>
      <c r="H14376">
        <v>0</v>
      </c>
    </row>
    <row r="14377" spans="1:8" x14ac:dyDescent="0.25">
      <c r="A14377" t="s">
        <v>59</v>
      </c>
      <c r="B14377">
        <v>2017</v>
      </c>
      <c r="C14377" t="s">
        <v>7</v>
      </c>
      <c r="D14377" t="s">
        <v>60</v>
      </c>
      <c r="E14377">
        <v>0</v>
      </c>
      <c r="F14377">
        <v>0</v>
      </c>
      <c r="G14377">
        <v>0</v>
      </c>
      <c r="H14377">
        <v>0</v>
      </c>
    </row>
    <row r="14378" spans="1:8" x14ac:dyDescent="0.25">
      <c r="A14378" t="s">
        <v>59</v>
      </c>
      <c r="B14378">
        <v>2017</v>
      </c>
      <c r="C14378" t="s">
        <v>7</v>
      </c>
      <c r="D14378" t="s">
        <v>62</v>
      </c>
      <c r="E14378">
        <v>0</v>
      </c>
      <c r="F14378">
        <v>-102.26</v>
      </c>
      <c r="G14378">
        <v>-14290.71</v>
      </c>
      <c r="H14378">
        <v>9358.91</v>
      </c>
    </row>
    <row r="14379" spans="1:8" x14ac:dyDescent="0.25">
      <c r="A14379" t="s">
        <v>59</v>
      </c>
      <c r="B14379">
        <v>2017</v>
      </c>
      <c r="C14379" t="s">
        <v>7</v>
      </c>
      <c r="D14379" t="s">
        <v>60</v>
      </c>
      <c r="E14379">
        <v>0</v>
      </c>
      <c r="F14379">
        <v>0</v>
      </c>
      <c r="G14379">
        <v>0</v>
      </c>
      <c r="H14379">
        <v>0</v>
      </c>
    </row>
    <row r="14380" spans="1:8" x14ac:dyDescent="0.25">
      <c r="A14380" t="s">
        <v>59</v>
      </c>
      <c r="B14380">
        <v>2017</v>
      </c>
      <c r="C14380" t="s">
        <v>7</v>
      </c>
      <c r="D14380" t="s">
        <v>60</v>
      </c>
      <c r="E14380">
        <v>0</v>
      </c>
      <c r="F14380">
        <v>0</v>
      </c>
      <c r="G14380">
        <v>0</v>
      </c>
      <c r="H14380">
        <v>0</v>
      </c>
    </row>
    <row r="14381" spans="1:8" x14ac:dyDescent="0.25">
      <c r="A14381" t="s">
        <v>59</v>
      </c>
      <c r="B14381">
        <v>2017</v>
      </c>
      <c r="C14381" t="s">
        <v>7</v>
      </c>
      <c r="D14381" t="s">
        <v>60</v>
      </c>
      <c r="E14381">
        <v>0</v>
      </c>
      <c r="F14381">
        <v>0</v>
      </c>
      <c r="G14381">
        <v>0</v>
      </c>
      <c r="H14381">
        <v>0</v>
      </c>
    </row>
    <row r="14382" spans="1:8" x14ac:dyDescent="0.25">
      <c r="A14382" t="s">
        <v>59</v>
      </c>
      <c r="B14382">
        <v>2017</v>
      </c>
      <c r="C14382" t="s">
        <v>7</v>
      </c>
      <c r="D14382" t="s">
        <v>60</v>
      </c>
      <c r="E14382">
        <v>10</v>
      </c>
      <c r="F14382">
        <v>0.56999999999999995</v>
      </c>
      <c r="G14382">
        <v>487.33</v>
      </c>
      <c r="H14382">
        <v>577.11</v>
      </c>
    </row>
    <row r="14383" spans="1:8" x14ac:dyDescent="0.25">
      <c r="A14383" t="s">
        <v>59</v>
      </c>
      <c r="B14383">
        <v>2017</v>
      </c>
      <c r="C14383" t="s">
        <v>7</v>
      </c>
      <c r="D14383" t="s">
        <v>60</v>
      </c>
      <c r="E14383">
        <v>166</v>
      </c>
      <c r="F14383">
        <v>83.98</v>
      </c>
      <c r="G14383">
        <v>11106.99</v>
      </c>
      <c r="H14383">
        <v>11865.45</v>
      </c>
    </row>
    <row r="14384" spans="1:8" x14ac:dyDescent="0.25">
      <c r="A14384" t="s">
        <v>59</v>
      </c>
      <c r="B14384">
        <v>2017</v>
      </c>
      <c r="C14384" t="s">
        <v>7</v>
      </c>
      <c r="D14384" t="s">
        <v>60</v>
      </c>
      <c r="E14384">
        <v>1</v>
      </c>
      <c r="F14384">
        <v>0</v>
      </c>
      <c r="G14384">
        <v>0.7</v>
      </c>
      <c r="H14384">
        <v>0.7</v>
      </c>
    </row>
    <row r="14385" spans="1:8" x14ac:dyDescent="0.25">
      <c r="A14385" t="s">
        <v>59</v>
      </c>
      <c r="B14385">
        <v>2017</v>
      </c>
      <c r="C14385" t="s">
        <v>7</v>
      </c>
      <c r="D14385" t="s">
        <v>60</v>
      </c>
      <c r="E14385">
        <v>89</v>
      </c>
      <c r="F14385">
        <v>521.52</v>
      </c>
      <c r="G14385">
        <v>35916.879999999997</v>
      </c>
      <c r="H14385">
        <v>42704.77</v>
      </c>
    </row>
    <row r="14386" spans="1:8" x14ac:dyDescent="0.25">
      <c r="A14386" t="s">
        <v>59</v>
      </c>
      <c r="B14386">
        <v>2017</v>
      </c>
      <c r="C14386" t="s">
        <v>7</v>
      </c>
      <c r="D14386" t="s">
        <v>60</v>
      </c>
      <c r="E14386">
        <v>58</v>
      </c>
      <c r="F14386">
        <v>97.67</v>
      </c>
      <c r="G14386">
        <v>8217.6299999999992</v>
      </c>
      <c r="H14386">
        <v>10580.43</v>
      </c>
    </row>
    <row r="14387" spans="1:8" x14ac:dyDescent="0.25">
      <c r="A14387" t="s">
        <v>59</v>
      </c>
      <c r="B14387">
        <v>2017</v>
      </c>
      <c r="C14387" t="s">
        <v>7</v>
      </c>
      <c r="D14387" t="s">
        <v>60</v>
      </c>
      <c r="E14387">
        <v>596</v>
      </c>
      <c r="F14387">
        <v>353.6</v>
      </c>
      <c r="G14387">
        <v>27277.01</v>
      </c>
      <c r="H14387">
        <v>33324.42</v>
      </c>
    </row>
    <row r="14388" spans="1:8" x14ac:dyDescent="0.25">
      <c r="A14388" t="s">
        <v>59</v>
      </c>
      <c r="B14388">
        <v>2017</v>
      </c>
      <c r="C14388" t="s">
        <v>7</v>
      </c>
      <c r="D14388" t="s">
        <v>60</v>
      </c>
      <c r="E14388">
        <v>1</v>
      </c>
      <c r="F14388">
        <v>190.4</v>
      </c>
      <c r="G14388">
        <v>12224.21</v>
      </c>
      <c r="H14388">
        <v>12224.21</v>
      </c>
    </row>
    <row r="14389" spans="1:8" x14ac:dyDescent="0.25">
      <c r="A14389" t="s">
        <v>59</v>
      </c>
      <c r="B14389">
        <v>2017</v>
      </c>
      <c r="C14389" t="s">
        <v>7</v>
      </c>
      <c r="D14389" t="s">
        <v>60</v>
      </c>
      <c r="E14389">
        <v>0</v>
      </c>
      <c r="F14389">
        <v>0</v>
      </c>
      <c r="G14389">
        <v>0</v>
      </c>
      <c r="H14389">
        <v>0</v>
      </c>
    </row>
    <row r="14390" spans="1:8" x14ac:dyDescent="0.25">
      <c r="A14390" t="s">
        <v>59</v>
      </c>
      <c r="B14390">
        <v>2017</v>
      </c>
      <c r="C14390" t="s">
        <v>7</v>
      </c>
      <c r="D14390" t="s">
        <v>60</v>
      </c>
      <c r="E14390">
        <v>0</v>
      </c>
      <c r="F14390">
        <v>0</v>
      </c>
      <c r="G14390">
        <v>0</v>
      </c>
      <c r="H14390">
        <v>0</v>
      </c>
    </row>
    <row r="14391" spans="1:8" x14ac:dyDescent="0.25">
      <c r="A14391" t="s">
        <v>59</v>
      </c>
      <c r="B14391">
        <v>2017</v>
      </c>
      <c r="C14391" t="s">
        <v>7</v>
      </c>
      <c r="D14391" t="s">
        <v>60</v>
      </c>
      <c r="E14391">
        <v>0</v>
      </c>
      <c r="F14391">
        <v>0</v>
      </c>
      <c r="G14391">
        <v>0</v>
      </c>
      <c r="H14391">
        <v>0</v>
      </c>
    </row>
    <row r="14392" spans="1:8" x14ac:dyDescent="0.25">
      <c r="A14392" t="s">
        <v>59</v>
      </c>
      <c r="B14392">
        <v>2017</v>
      </c>
      <c r="C14392" t="s">
        <v>7</v>
      </c>
      <c r="D14392" t="s">
        <v>61</v>
      </c>
      <c r="E14392">
        <v>0</v>
      </c>
      <c r="F14392">
        <v>44.28</v>
      </c>
      <c r="G14392">
        <v>-8113.12</v>
      </c>
      <c r="H14392">
        <v>6144.05</v>
      </c>
    </row>
    <row r="14393" spans="1:8" x14ac:dyDescent="0.25">
      <c r="A14393" t="s">
        <v>59</v>
      </c>
      <c r="B14393">
        <v>2017</v>
      </c>
      <c r="C14393" t="s">
        <v>7</v>
      </c>
      <c r="D14393" t="s">
        <v>61</v>
      </c>
      <c r="E14393">
        <v>295</v>
      </c>
      <c r="F14393">
        <v>38779.07</v>
      </c>
      <c r="G14393">
        <v>3805024.16</v>
      </c>
      <c r="H14393">
        <v>3740948.21</v>
      </c>
    </row>
    <row r="14394" spans="1:8" x14ac:dyDescent="0.25">
      <c r="A14394" t="s">
        <v>59</v>
      </c>
      <c r="B14394">
        <v>2017</v>
      </c>
      <c r="C14394" t="s">
        <v>7</v>
      </c>
      <c r="D14394" t="s">
        <v>60</v>
      </c>
      <c r="E14394">
        <v>0</v>
      </c>
      <c r="F14394">
        <v>0</v>
      </c>
      <c r="G14394">
        <v>0</v>
      </c>
      <c r="H14394">
        <v>0</v>
      </c>
    </row>
    <row r="14395" spans="1:8" x14ac:dyDescent="0.25">
      <c r="A14395" t="s">
        <v>59</v>
      </c>
      <c r="B14395">
        <v>2017</v>
      </c>
      <c r="C14395" t="s">
        <v>7</v>
      </c>
      <c r="D14395" t="s">
        <v>60</v>
      </c>
      <c r="E14395">
        <v>43</v>
      </c>
      <c r="F14395">
        <v>311.88</v>
      </c>
      <c r="G14395">
        <v>22110.44</v>
      </c>
      <c r="H14395">
        <v>24567.58</v>
      </c>
    </row>
    <row r="14396" spans="1:8" x14ac:dyDescent="0.25">
      <c r="A14396" t="s">
        <v>59</v>
      </c>
      <c r="B14396">
        <v>2017</v>
      </c>
      <c r="C14396" t="s">
        <v>7</v>
      </c>
      <c r="D14396" t="s">
        <v>60</v>
      </c>
      <c r="E14396">
        <v>24</v>
      </c>
      <c r="F14396">
        <v>32.86</v>
      </c>
      <c r="G14396">
        <v>2768.67</v>
      </c>
      <c r="H14396">
        <v>2937.19</v>
      </c>
    </row>
    <row r="14397" spans="1:8" x14ac:dyDescent="0.25">
      <c r="A14397" t="s">
        <v>59</v>
      </c>
      <c r="B14397">
        <v>2017</v>
      </c>
      <c r="C14397" t="s">
        <v>7</v>
      </c>
      <c r="D14397" t="s">
        <v>60</v>
      </c>
      <c r="E14397">
        <v>233</v>
      </c>
      <c r="F14397">
        <v>127.11</v>
      </c>
      <c r="G14397">
        <v>9404.9500000000007</v>
      </c>
      <c r="H14397">
        <v>11425.12</v>
      </c>
    </row>
    <row r="14398" spans="1:8" x14ac:dyDescent="0.25">
      <c r="A14398" t="s">
        <v>59</v>
      </c>
      <c r="B14398">
        <v>2017</v>
      </c>
      <c r="C14398" t="s">
        <v>7</v>
      </c>
      <c r="D14398" t="s">
        <v>64</v>
      </c>
      <c r="E14398">
        <v>116</v>
      </c>
      <c r="F14398">
        <v>19549.099999999999</v>
      </c>
      <c r="G14398">
        <v>1948102.43</v>
      </c>
      <c r="H14398">
        <v>1898151.03</v>
      </c>
    </row>
    <row r="14399" spans="1:8" x14ac:dyDescent="0.25">
      <c r="A14399" t="s">
        <v>59</v>
      </c>
      <c r="B14399">
        <v>2017</v>
      </c>
      <c r="C14399" t="s">
        <v>7</v>
      </c>
      <c r="D14399" t="s">
        <v>60</v>
      </c>
      <c r="E14399">
        <v>0</v>
      </c>
      <c r="F14399">
        <v>0</v>
      </c>
      <c r="G14399">
        <v>0</v>
      </c>
      <c r="H14399">
        <v>0</v>
      </c>
    </row>
    <row r="14400" spans="1:8" x14ac:dyDescent="0.25">
      <c r="A14400" t="s">
        <v>59</v>
      </c>
      <c r="B14400">
        <v>2017</v>
      </c>
      <c r="C14400" t="s">
        <v>7</v>
      </c>
      <c r="D14400" t="s">
        <v>60</v>
      </c>
      <c r="E14400">
        <v>0</v>
      </c>
      <c r="F14400">
        <v>0</v>
      </c>
      <c r="G14400">
        <v>0</v>
      </c>
      <c r="H14400">
        <v>0</v>
      </c>
    </row>
    <row r="14401" spans="1:8" x14ac:dyDescent="0.25">
      <c r="A14401" t="s">
        <v>59</v>
      </c>
      <c r="B14401">
        <v>2017</v>
      </c>
      <c r="C14401" t="s">
        <v>7</v>
      </c>
      <c r="D14401" t="s">
        <v>61</v>
      </c>
      <c r="E14401">
        <v>2</v>
      </c>
      <c r="F14401">
        <v>2.34</v>
      </c>
      <c r="G14401">
        <v>376.34</v>
      </c>
      <c r="H14401">
        <v>359.5</v>
      </c>
    </row>
    <row r="14402" spans="1:8" x14ac:dyDescent="0.25">
      <c r="A14402" t="s">
        <v>59</v>
      </c>
      <c r="B14402">
        <v>2017</v>
      </c>
      <c r="C14402" t="s">
        <v>7</v>
      </c>
      <c r="D14402" t="s">
        <v>60</v>
      </c>
      <c r="E14402">
        <v>0</v>
      </c>
      <c r="F14402">
        <v>0</v>
      </c>
      <c r="G14402">
        <v>0</v>
      </c>
      <c r="H14402">
        <v>0</v>
      </c>
    </row>
    <row r="14403" spans="1:8" x14ac:dyDescent="0.25">
      <c r="A14403" t="s">
        <v>59</v>
      </c>
      <c r="B14403">
        <v>2017</v>
      </c>
      <c r="C14403" t="s">
        <v>7</v>
      </c>
      <c r="D14403" t="s">
        <v>60</v>
      </c>
      <c r="E14403">
        <v>0</v>
      </c>
      <c r="F14403">
        <v>0</v>
      </c>
      <c r="G14403">
        <v>0</v>
      </c>
      <c r="H14403">
        <v>0</v>
      </c>
    </row>
    <row r="14404" spans="1:8" x14ac:dyDescent="0.25">
      <c r="A14404" t="s">
        <v>59</v>
      </c>
      <c r="B14404">
        <v>2017</v>
      </c>
      <c r="C14404" t="s">
        <v>7</v>
      </c>
      <c r="D14404" t="s">
        <v>60</v>
      </c>
      <c r="E14404">
        <v>0</v>
      </c>
      <c r="F14404">
        <v>0</v>
      </c>
      <c r="G14404">
        <v>0</v>
      </c>
      <c r="H14404">
        <v>0</v>
      </c>
    </row>
    <row r="14405" spans="1:8" x14ac:dyDescent="0.25">
      <c r="A14405" t="s">
        <v>59</v>
      </c>
      <c r="B14405">
        <v>2017</v>
      </c>
      <c r="C14405" t="s">
        <v>7</v>
      </c>
      <c r="D14405" t="s">
        <v>62</v>
      </c>
      <c r="E14405">
        <v>131</v>
      </c>
      <c r="F14405">
        <v>11608.29</v>
      </c>
      <c r="G14405">
        <v>1156816.96</v>
      </c>
      <c r="H14405">
        <v>1125919.8500000001</v>
      </c>
    </row>
    <row r="14406" spans="1:8" x14ac:dyDescent="0.25">
      <c r="A14406" t="s">
        <v>59</v>
      </c>
      <c r="B14406">
        <v>2017</v>
      </c>
      <c r="C14406" t="s">
        <v>7</v>
      </c>
      <c r="D14406" t="s">
        <v>62</v>
      </c>
      <c r="E14406">
        <v>8</v>
      </c>
      <c r="F14406">
        <v>12.31</v>
      </c>
      <c r="G14406">
        <v>1981.68</v>
      </c>
      <c r="H14406">
        <v>2013.43</v>
      </c>
    </row>
    <row r="14407" spans="1:8" x14ac:dyDescent="0.25">
      <c r="A14407" t="s">
        <v>59</v>
      </c>
      <c r="B14407">
        <v>2017</v>
      </c>
      <c r="C14407" t="s">
        <v>7</v>
      </c>
      <c r="D14407" t="s">
        <v>60</v>
      </c>
      <c r="E14407">
        <v>0</v>
      </c>
      <c r="F14407">
        <v>0</v>
      </c>
      <c r="G14407">
        <v>0</v>
      </c>
      <c r="H14407">
        <v>0</v>
      </c>
    </row>
    <row r="14408" spans="1:8" x14ac:dyDescent="0.25">
      <c r="A14408" t="s">
        <v>59</v>
      </c>
      <c r="B14408">
        <v>2017</v>
      </c>
      <c r="C14408" t="s">
        <v>6</v>
      </c>
      <c r="D14408" t="s">
        <v>61</v>
      </c>
      <c r="E14408">
        <v>0</v>
      </c>
      <c r="F14408">
        <v>0</v>
      </c>
      <c r="G14408">
        <v>0</v>
      </c>
      <c r="H14408">
        <v>0</v>
      </c>
    </row>
    <row r="14409" spans="1:8" x14ac:dyDescent="0.25">
      <c r="A14409" t="s">
        <v>59</v>
      </c>
      <c r="B14409">
        <v>2017</v>
      </c>
      <c r="C14409" t="s">
        <v>6</v>
      </c>
      <c r="D14409" t="s">
        <v>60</v>
      </c>
      <c r="E14409">
        <v>0</v>
      </c>
      <c r="F14409">
        <v>0</v>
      </c>
      <c r="G14409">
        <v>0</v>
      </c>
      <c r="H14409">
        <v>0</v>
      </c>
    </row>
    <row r="14410" spans="1:8" x14ac:dyDescent="0.25">
      <c r="A14410" t="s">
        <v>59</v>
      </c>
      <c r="B14410">
        <v>2017</v>
      </c>
      <c r="C14410" t="s">
        <v>6</v>
      </c>
      <c r="D14410" t="s">
        <v>62</v>
      </c>
      <c r="E14410">
        <v>1</v>
      </c>
      <c r="F14410">
        <v>393.26</v>
      </c>
      <c r="G14410">
        <v>37072.78</v>
      </c>
      <c r="H14410">
        <v>37072.78</v>
      </c>
    </row>
    <row r="14411" spans="1:8" x14ac:dyDescent="0.25">
      <c r="A14411" t="s">
        <v>59</v>
      </c>
      <c r="B14411">
        <v>2017</v>
      </c>
      <c r="C14411" t="s">
        <v>6</v>
      </c>
      <c r="D14411" t="s">
        <v>60</v>
      </c>
      <c r="E14411">
        <v>0</v>
      </c>
      <c r="F14411">
        <v>0</v>
      </c>
      <c r="G14411">
        <v>0</v>
      </c>
      <c r="H14411">
        <v>0</v>
      </c>
    </row>
    <row r="14412" spans="1:8" x14ac:dyDescent="0.25">
      <c r="A14412" t="s">
        <v>59</v>
      </c>
      <c r="B14412">
        <v>2017</v>
      </c>
      <c r="C14412" t="s">
        <v>6</v>
      </c>
      <c r="D14412" t="s">
        <v>60</v>
      </c>
      <c r="E14412">
        <v>0</v>
      </c>
      <c r="F14412">
        <v>0</v>
      </c>
      <c r="G14412">
        <v>0</v>
      </c>
      <c r="H14412">
        <v>0</v>
      </c>
    </row>
    <row r="14413" spans="1:8" x14ac:dyDescent="0.25">
      <c r="A14413" t="s">
        <v>59</v>
      </c>
      <c r="B14413">
        <v>2017</v>
      </c>
      <c r="C14413" t="s">
        <v>6</v>
      </c>
      <c r="D14413" t="s">
        <v>60</v>
      </c>
      <c r="E14413">
        <v>0</v>
      </c>
      <c r="F14413">
        <v>0</v>
      </c>
      <c r="G14413">
        <v>0</v>
      </c>
      <c r="H14413">
        <v>0</v>
      </c>
    </row>
    <row r="14414" spans="1:8" x14ac:dyDescent="0.25">
      <c r="A14414" t="s">
        <v>59</v>
      </c>
      <c r="B14414">
        <v>2017</v>
      </c>
      <c r="C14414" t="s">
        <v>6</v>
      </c>
      <c r="D14414" t="s">
        <v>60</v>
      </c>
      <c r="E14414">
        <v>0</v>
      </c>
      <c r="F14414">
        <v>16.55</v>
      </c>
      <c r="G14414">
        <v>-2992.69</v>
      </c>
      <c r="H14414">
        <v>15141.33</v>
      </c>
    </row>
    <row r="14415" spans="1:8" x14ac:dyDescent="0.25">
      <c r="A14415" t="s">
        <v>59</v>
      </c>
      <c r="B14415">
        <v>2017</v>
      </c>
      <c r="C14415" t="s">
        <v>6</v>
      </c>
      <c r="D14415" t="s">
        <v>61</v>
      </c>
      <c r="E14415">
        <v>5</v>
      </c>
      <c r="F14415">
        <v>21371.65</v>
      </c>
      <c r="G14415">
        <v>1927127.77</v>
      </c>
      <c r="H14415">
        <v>1921609.97</v>
      </c>
    </row>
    <row r="14416" spans="1:8" x14ac:dyDescent="0.25">
      <c r="A14416" t="s">
        <v>59</v>
      </c>
      <c r="B14416">
        <v>2017</v>
      </c>
      <c r="C14416" t="s">
        <v>6</v>
      </c>
      <c r="D14416" t="s">
        <v>60</v>
      </c>
      <c r="E14416">
        <v>0</v>
      </c>
      <c r="F14416">
        <v>0</v>
      </c>
      <c r="G14416">
        <v>0</v>
      </c>
      <c r="H14416">
        <v>0</v>
      </c>
    </row>
    <row r="14417" spans="1:8" x14ac:dyDescent="0.25">
      <c r="A14417" t="s">
        <v>59</v>
      </c>
      <c r="B14417">
        <v>2017</v>
      </c>
      <c r="C14417" t="s">
        <v>6</v>
      </c>
      <c r="D14417" t="s">
        <v>60</v>
      </c>
      <c r="E14417">
        <v>0</v>
      </c>
      <c r="F14417">
        <v>0</v>
      </c>
      <c r="G14417">
        <v>0</v>
      </c>
      <c r="H14417">
        <v>0</v>
      </c>
    </row>
    <row r="14418" spans="1:8" x14ac:dyDescent="0.25">
      <c r="A14418" t="s">
        <v>59</v>
      </c>
      <c r="B14418">
        <v>2017</v>
      </c>
      <c r="C14418" t="s">
        <v>6</v>
      </c>
      <c r="D14418" t="s">
        <v>60</v>
      </c>
      <c r="E14418">
        <v>0</v>
      </c>
      <c r="F14418">
        <v>0</v>
      </c>
      <c r="G14418">
        <v>0</v>
      </c>
      <c r="H14418">
        <v>3597.06</v>
      </c>
    </row>
    <row r="14419" spans="1:8" x14ac:dyDescent="0.25">
      <c r="A14419" t="s">
        <v>59</v>
      </c>
      <c r="B14419">
        <v>2017</v>
      </c>
      <c r="C14419" t="s">
        <v>6</v>
      </c>
      <c r="D14419" t="s">
        <v>60</v>
      </c>
      <c r="E14419">
        <v>0</v>
      </c>
      <c r="F14419">
        <v>0</v>
      </c>
      <c r="G14419">
        <v>0</v>
      </c>
      <c r="H14419">
        <v>0</v>
      </c>
    </row>
    <row r="14420" spans="1:8" x14ac:dyDescent="0.25">
      <c r="A14420" t="s">
        <v>59</v>
      </c>
      <c r="B14420">
        <v>2017</v>
      </c>
      <c r="C14420" t="s">
        <v>6</v>
      </c>
      <c r="D14420" t="s">
        <v>62</v>
      </c>
      <c r="E14420">
        <v>0</v>
      </c>
      <c r="F14420">
        <v>-75.209999999999994</v>
      </c>
      <c r="G14420">
        <v>-11722.59</v>
      </c>
      <c r="H14420">
        <v>9599.9500000000007</v>
      </c>
    </row>
    <row r="14421" spans="1:8" x14ac:dyDescent="0.25">
      <c r="A14421" t="s">
        <v>59</v>
      </c>
      <c r="B14421">
        <v>2017</v>
      </c>
      <c r="C14421" t="s">
        <v>6</v>
      </c>
      <c r="D14421" t="s">
        <v>60</v>
      </c>
      <c r="E14421">
        <v>0</v>
      </c>
      <c r="F14421">
        <v>0</v>
      </c>
      <c r="G14421">
        <v>0</v>
      </c>
      <c r="H14421">
        <v>0</v>
      </c>
    </row>
    <row r="14422" spans="1:8" x14ac:dyDescent="0.25">
      <c r="A14422" t="s">
        <v>59</v>
      </c>
      <c r="B14422">
        <v>2017</v>
      </c>
      <c r="C14422" t="s">
        <v>6</v>
      </c>
      <c r="D14422" t="s">
        <v>60</v>
      </c>
      <c r="E14422">
        <v>0</v>
      </c>
      <c r="F14422">
        <v>0</v>
      </c>
      <c r="G14422">
        <v>0</v>
      </c>
      <c r="H14422">
        <v>0</v>
      </c>
    </row>
    <row r="14423" spans="1:8" x14ac:dyDescent="0.25">
      <c r="A14423" t="s">
        <v>59</v>
      </c>
      <c r="B14423">
        <v>2017</v>
      </c>
      <c r="C14423" t="s">
        <v>6</v>
      </c>
      <c r="D14423" t="s">
        <v>60</v>
      </c>
      <c r="E14423">
        <v>0</v>
      </c>
      <c r="F14423">
        <v>0</v>
      </c>
      <c r="G14423">
        <v>0</v>
      </c>
      <c r="H14423">
        <v>0</v>
      </c>
    </row>
    <row r="14424" spans="1:8" x14ac:dyDescent="0.25">
      <c r="A14424" t="s">
        <v>59</v>
      </c>
      <c r="B14424">
        <v>2017</v>
      </c>
      <c r="C14424" t="s">
        <v>6</v>
      </c>
      <c r="D14424" t="s">
        <v>60</v>
      </c>
      <c r="E14424">
        <v>1</v>
      </c>
      <c r="F14424">
        <v>179.01</v>
      </c>
      <c r="G14424">
        <v>11500.43</v>
      </c>
      <c r="H14424">
        <v>11500.43</v>
      </c>
    </row>
    <row r="14425" spans="1:8" x14ac:dyDescent="0.25">
      <c r="A14425" t="s">
        <v>59</v>
      </c>
      <c r="B14425">
        <v>2017</v>
      </c>
      <c r="C14425" t="s">
        <v>6</v>
      </c>
      <c r="D14425" t="s">
        <v>60</v>
      </c>
      <c r="E14425">
        <v>0</v>
      </c>
      <c r="F14425">
        <v>0</v>
      </c>
      <c r="G14425">
        <v>0</v>
      </c>
      <c r="H14425">
        <v>0</v>
      </c>
    </row>
    <row r="14426" spans="1:8" x14ac:dyDescent="0.25">
      <c r="A14426" t="s">
        <v>59</v>
      </c>
      <c r="B14426">
        <v>2017</v>
      </c>
      <c r="C14426" t="s">
        <v>6</v>
      </c>
      <c r="D14426" t="s">
        <v>60</v>
      </c>
      <c r="E14426">
        <v>0</v>
      </c>
      <c r="F14426">
        <v>0</v>
      </c>
      <c r="G14426">
        <v>0</v>
      </c>
      <c r="H14426">
        <v>0</v>
      </c>
    </row>
    <row r="14427" spans="1:8" x14ac:dyDescent="0.25">
      <c r="A14427" t="s">
        <v>59</v>
      </c>
      <c r="B14427">
        <v>2017</v>
      </c>
      <c r="C14427" t="s">
        <v>6</v>
      </c>
      <c r="D14427" t="s">
        <v>60</v>
      </c>
      <c r="E14427">
        <v>0</v>
      </c>
      <c r="F14427">
        <v>0</v>
      </c>
      <c r="G14427">
        <v>0</v>
      </c>
      <c r="H14427">
        <v>0</v>
      </c>
    </row>
    <row r="14428" spans="1:8" x14ac:dyDescent="0.25">
      <c r="A14428" t="s">
        <v>59</v>
      </c>
      <c r="B14428">
        <v>2017</v>
      </c>
      <c r="C14428" t="s">
        <v>6</v>
      </c>
      <c r="D14428" t="s">
        <v>61</v>
      </c>
      <c r="E14428">
        <v>0</v>
      </c>
      <c r="F14428">
        <v>10.79</v>
      </c>
      <c r="G14428">
        <v>-1484.19</v>
      </c>
      <c r="H14428">
        <v>2646.03</v>
      </c>
    </row>
    <row r="14429" spans="1:8" x14ac:dyDescent="0.25">
      <c r="A14429" t="s">
        <v>59</v>
      </c>
      <c r="B14429">
        <v>2017</v>
      </c>
      <c r="C14429" t="s">
        <v>6</v>
      </c>
      <c r="D14429" t="s">
        <v>61</v>
      </c>
      <c r="E14429">
        <v>295</v>
      </c>
      <c r="F14429">
        <v>36607.64</v>
      </c>
      <c r="G14429">
        <v>3594987.37</v>
      </c>
      <c r="H14429">
        <v>3530057.91</v>
      </c>
    </row>
    <row r="14430" spans="1:8" x14ac:dyDescent="0.25">
      <c r="A14430" t="s">
        <v>59</v>
      </c>
      <c r="B14430">
        <v>2017</v>
      </c>
      <c r="C14430" t="s">
        <v>6</v>
      </c>
      <c r="D14430" t="s">
        <v>61</v>
      </c>
      <c r="E14430">
        <v>2</v>
      </c>
      <c r="F14430">
        <v>2.16</v>
      </c>
      <c r="G14430">
        <v>360.77</v>
      </c>
      <c r="H14430">
        <v>359.04</v>
      </c>
    </row>
    <row r="14431" spans="1:8" x14ac:dyDescent="0.25">
      <c r="A14431" t="s">
        <v>59</v>
      </c>
      <c r="B14431">
        <v>2017</v>
      </c>
      <c r="C14431" t="s">
        <v>6</v>
      </c>
      <c r="D14431" t="s">
        <v>60</v>
      </c>
      <c r="E14431">
        <v>0</v>
      </c>
      <c r="F14431">
        <v>0</v>
      </c>
      <c r="G14431">
        <v>0</v>
      </c>
      <c r="H14431">
        <v>0</v>
      </c>
    </row>
    <row r="14432" spans="1:8" x14ac:dyDescent="0.25">
      <c r="A14432" t="s">
        <v>59</v>
      </c>
      <c r="B14432">
        <v>2017</v>
      </c>
      <c r="C14432" t="s">
        <v>6</v>
      </c>
      <c r="D14432" t="s">
        <v>60</v>
      </c>
      <c r="E14432">
        <v>0</v>
      </c>
      <c r="F14432">
        <v>0</v>
      </c>
      <c r="G14432">
        <v>0</v>
      </c>
      <c r="H14432">
        <v>0</v>
      </c>
    </row>
    <row r="14433" spans="1:8" x14ac:dyDescent="0.25">
      <c r="A14433" t="s">
        <v>59</v>
      </c>
      <c r="B14433">
        <v>2017</v>
      </c>
      <c r="C14433" t="s">
        <v>6</v>
      </c>
      <c r="D14433" t="s">
        <v>60</v>
      </c>
      <c r="E14433">
        <v>0</v>
      </c>
      <c r="F14433">
        <v>0</v>
      </c>
      <c r="G14433">
        <v>0</v>
      </c>
      <c r="H14433">
        <v>0</v>
      </c>
    </row>
    <row r="14434" spans="1:8" x14ac:dyDescent="0.25">
      <c r="A14434" t="s">
        <v>59</v>
      </c>
      <c r="B14434">
        <v>2017</v>
      </c>
      <c r="C14434" t="s">
        <v>6</v>
      </c>
      <c r="D14434" t="s">
        <v>62</v>
      </c>
      <c r="E14434">
        <v>132</v>
      </c>
      <c r="F14434">
        <v>11142.82</v>
      </c>
      <c r="G14434">
        <v>1121695.6200000001</v>
      </c>
      <c r="H14434">
        <v>1135079.48</v>
      </c>
    </row>
    <row r="14435" spans="1:8" x14ac:dyDescent="0.25">
      <c r="A14435" t="s">
        <v>59</v>
      </c>
      <c r="B14435">
        <v>2017</v>
      </c>
      <c r="C14435" t="s">
        <v>6</v>
      </c>
      <c r="D14435" t="s">
        <v>62</v>
      </c>
      <c r="E14435">
        <v>6</v>
      </c>
      <c r="F14435">
        <v>6.9</v>
      </c>
      <c r="G14435">
        <v>2060.0100000000002</v>
      </c>
      <c r="H14435">
        <v>1069.6500000000001</v>
      </c>
    </row>
    <row r="14436" spans="1:8" x14ac:dyDescent="0.25">
      <c r="A14436" t="s">
        <v>59</v>
      </c>
      <c r="B14436">
        <v>2017</v>
      </c>
      <c r="C14436" t="s">
        <v>6</v>
      </c>
      <c r="D14436" t="s">
        <v>60</v>
      </c>
      <c r="E14436">
        <v>0</v>
      </c>
      <c r="F14436">
        <v>0</v>
      </c>
      <c r="G14436">
        <v>0</v>
      </c>
      <c r="H14436">
        <v>0</v>
      </c>
    </row>
    <row r="14437" spans="1:8" x14ac:dyDescent="0.25">
      <c r="A14437" t="s">
        <v>59</v>
      </c>
      <c r="B14437">
        <v>2017</v>
      </c>
      <c r="C14437" t="s">
        <v>6</v>
      </c>
      <c r="D14437" t="s">
        <v>60</v>
      </c>
      <c r="E14437">
        <v>0</v>
      </c>
      <c r="F14437">
        <v>0</v>
      </c>
      <c r="G14437">
        <v>0</v>
      </c>
      <c r="H14437">
        <v>0</v>
      </c>
    </row>
    <row r="14438" spans="1:8" x14ac:dyDescent="0.25">
      <c r="A14438" t="s">
        <v>59</v>
      </c>
      <c r="B14438">
        <v>2017</v>
      </c>
      <c r="C14438" t="s">
        <v>6</v>
      </c>
      <c r="D14438" t="s">
        <v>60</v>
      </c>
      <c r="E14438">
        <v>0</v>
      </c>
      <c r="F14438">
        <v>0</v>
      </c>
      <c r="G14438">
        <v>0</v>
      </c>
      <c r="H14438">
        <v>0</v>
      </c>
    </row>
    <row r="14439" spans="1:8" x14ac:dyDescent="0.25">
      <c r="A14439" t="s">
        <v>59</v>
      </c>
      <c r="B14439">
        <v>2017</v>
      </c>
      <c r="C14439" t="s">
        <v>6</v>
      </c>
      <c r="D14439" t="s">
        <v>60</v>
      </c>
      <c r="E14439">
        <v>0</v>
      </c>
      <c r="F14439">
        <v>0</v>
      </c>
      <c r="G14439">
        <v>0</v>
      </c>
      <c r="H14439">
        <v>0</v>
      </c>
    </row>
    <row r="14440" spans="1:8" x14ac:dyDescent="0.25">
      <c r="A14440" t="s">
        <v>59</v>
      </c>
      <c r="B14440">
        <v>2017</v>
      </c>
      <c r="C14440" t="s">
        <v>6</v>
      </c>
      <c r="D14440" t="s">
        <v>60</v>
      </c>
      <c r="E14440">
        <v>0</v>
      </c>
      <c r="F14440">
        <v>0</v>
      </c>
      <c r="G14440">
        <v>0</v>
      </c>
      <c r="H14440">
        <v>0</v>
      </c>
    </row>
    <row r="14441" spans="1:8" x14ac:dyDescent="0.25">
      <c r="A14441" t="s">
        <v>59</v>
      </c>
      <c r="B14441">
        <v>2017</v>
      </c>
      <c r="C14441" t="s">
        <v>6</v>
      </c>
      <c r="D14441" t="s">
        <v>60</v>
      </c>
      <c r="E14441">
        <v>11</v>
      </c>
      <c r="F14441">
        <v>1.45</v>
      </c>
      <c r="G14441">
        <v>357.68</v>
      </c>
      <c r="H14441">
        <v>237.46</v>
      </c>
    </row>
    <row r="14442" spans="1:8" x14ac:dyDescent="0.25">
      <c r="A14442" t="s">
        <v>59</v>
      </c>
      <c r="B14442">
        <v>2017</v>
      </c>
      <c r="C14442" t="s">
        <v>6</v>
      </c>
      <c r="D14442" t="s">
        <v>60</v>
      </c>
      <c r="E14442">
        <v>219</v>
      </c>
      <c r="F14442">
        <v>1737.35</v>
      </c>
      <c r="G14442">
        <v>150269.70000000001</v>
      </c>
      <c r="H14442">
        <v>161268.01999999999</v>
      </c>
    </row>
    <row r="14443" spans="1:8" x14ac:dyDescent="0.25">
      <c r="A14443" t="s">
        <v>59</v>
      </c>
      <c r="B14443">
        <v>2017</v>
      </c>
      <c r="C14443" t="s">
        <v>6</v>
      </c>
      <c r="D14443" t="s">
        <v>60</v>
      </c>
      <c r="E14443">
        <v>0</v>
      </c>
      <c r="F14443">
        <v>0</v>
      </c>
      <c r="G14443">
        <v>0</v>
      </c>
      <c r="H14443">
        <v>0</v>
      </c>
    </row>
    <row r="14444" spans="1:8" x14ac:dyDescent="0.25">
      <c r="A14444" t="s">
        <v>59</v>
      </c>
      <c r="B14444">
        <v>2017</v>
      </c>
      <c r="C14444" t="s">
        <v>6</v>
      </c>
      <c r="D14444" t="s">
        <v>60</v>
      </c>
      <c r="E14444">
        <v>992</v>
      </c>
      <c r="F14444">
        <v>1243.4000000000001</v>
      </c>
      <c r="G14444">
        <v>160258.57999999999</v>
      </c>
      <c r="H14444">
        <v>168103.66</v>
      </c>
    </row>
    <row r="14445" spans="1:8" x14ac:dyDescent="0.25">
      <c r="A14445" t="s">
        <v>59</v>
      </c>
      <c r="B14445">
        <v>2017</v>
      </c>
      <c r="C14445" t="s">
        <v>6</v>
      </c>
      <c r="D14445" t="s">
        <v>60</v>
      </c>
      <c r="E14445">
        <v>7633</v>
      </c>
      <c r="F14445">
        <v>2078.6799999999998</v>
      </c>
      <c r="G14445">
        <v>180152.21</v>
      </c>
      <c r="H14445">
        <v>193535.89</v>
      </c>
    </row>
    <row r="14446" spans="1:8" x14ac:dyDescent="0.25">
      <c r="A14446" t="s">
        <v>59</v>
      </c>
      <c r="B14446">
        <v>2017</v>
      </c>
      <c r="C14446" t="s">
        <v>6</v>
      </c>
      <c r="D14446" t="s">
        <v>60</v>
      </c>
      <c r="E14446">
        <v>0</v>
      </c>
      <c r="F14446">
        <v>0</v>
      </c>
      <c r="G14446">
        <v>0</v>
      </c>
      <c r="H14446">
        <v>0</v>
      </c>
    </row>
    <row r="14447" spans="1:8" x14ac:dyDescent="0.25">
      <c r="A14447" t="s">
        <v>59</v>
      </c>
      <c r="B14447">
        <v>2017</v>
      </c>
      <c r="C14447" t="s">
        <v>6</v>
      </c>
      <c r="D14447" t="s">
        <v>60</v>
      </c>
      <c r="E14447">
        <v>39</v>
      </c>
      <c r="F14447">
        <v>15.64</v>
      </c>
      <c r="G14447">
        <v>1251.53</v>
      </c>
      <c r="H14447">
        <v>1264</v>
      </c>
    </row>
    <row r="14448" spans="1:8" x14ac:dyDescent="0.25">
      <c r="A14448" t="s">
        <v>59</v>
      </c>
      <c r="B14448">
        <v>2017</v>
      </c>
      <c r="C14448" t="s">
        <v>6</v>
      </c>
      <c r="D14448" t="s">
        <v>60</v>
      </c>
      <c r="E14448">
        <v>0</v>
      </c>
      <c r="F14448">
        <v>0</v>
      </c>
      <c r="G14448">
        <v>0</v>
      </c>
      <c r="H14448">
        <v>0</v>
      </c>
    </row>
    <row r="14449" spans="1:8" x14ac:dyDescent="0.25">
      <c r="A14449" t="s">
        <v>59</v>
      </c>
      <c r="B14449">
        <v>2017</v>
      </c>
      <c r="C14449" t="s">
        <v>6</v>
      </c>
      <c r="D14449" t="s">
        <v>60</v>
      </c>
      <c r="E14449">
        <v>0</v>
      </c>
      <c r="F14449">
        <v>0</v>
      </c>
      <c r="G14449">
        <v>0</v>
      </c>
      <c r="H14449">
        <v>0</v>
      </c>
    </row>
    <row r="14450" spans="1:8" x14ac:dyDescent="0.25">
      <c r="A14450" t="s">
        <v>59</v>
      </c>
      <c r="B14450">
        <v>2017</v>
      </c>
      <c r="C14450" t="s">
        <v>6</v>
      </c>
      <c r="D14450" t="s">
        <v>60</v>
      </c>
      <c r="E14450">
        <v>298</v>
      </c>
      <c r="F14450">
        <v>87.02</v>
      </c>
      <c r="G14450">
        <v>6321.88</v>
      </c>
      <c r="H14450">
        <v>7221.94</v>
      </c>
    </row>
    <row r="14451" spans="1:8" x14ac:dyDescent="0.25">
      <c r="A14451" t="s">
        <v>59</v>
      </c>
      <c r="B14451">
        <v>2017</v>
      </c>
      <c r="C14451" t="s">
        <v>6</v>
      </c>
      <c r="D14451" t="s">
        <v>60</v>
      </c>
      <c r="E14451">
        <v>287</v>
      </c>
      <c r="F14451">
        <v>134.03</v>
      </c>
      <c r="G14451">
        <v>9929.1</v>
      </c>
      <c r="H14451">
        <v>10996.23</v>
      </c>
    </row>
    <row r="14452" spans="1:8" x14ac:dyDescent="0.25">
      <c r="A14452" t="s">
        <v>59</v>
      </c>
      <c r="B14452">
        <v>2017</v>
      </c>
      <c r="C14452" t="s">
        <v>6</v>
      </c>
      <c r="D14452" t="s">
        <v>60</v>
      </c>
      <c r="E14452">
        <v>0</v>
      </c>
      <c r="F14452">
        <v>0</v>
      </c>
      <c r="G14452">
        <v>0</v>
      </c>
      <c r="H14452">
        <v>0</v>
      </c>
    </row>
    <row r="14453" spans="1:8" x14ac:dyDescent="0.25">
      <c r="A14453" t="s">
        <v>59</v>
      </c>
      <c r="B14453">
        <v>2017</v>
      </c>
      <c r="C14453" t="s">
        <v>6</v>
      </c>
      <c r="D14453" t="s">
        <v>60</v>
      </c>
      <c r="E14453">
        <v>0</v>
      </c>
      <c r="F14453">
        <v>0</v>
      </c>
      <c r="G14453">
        <v>0</v>
      </c>
      <c r="H14453">
        <v>0</v>
      </c>
    </row>
    <row r="14454" spans="1:8" x14ac:dyDescent="0.25">
      <c r="A14454" t="s">
        <v>59</v>
      </c>
      <c r="B14454">
        <v>2017</v>
      </c>
      <c r="C14454" t="s">
        <v>6</v>
      </c>
      <c r="D14454" t="s">
        <v>60</v>
      </c>
      <c r="E14454">
        <v>3</v>
      </c>
      <c r="F14454">
        <v>6.78</v>
      </c>
      <c r="G14454">
        <v>488.78</v>
      </c>
      <c r="H14454">
        <v>443.22</v>
      </c>
    </row>
    <row r="14455" spans="1:8" x14ac:dyDescent="0.25">
      <c r="A14455" t="s">
        <v>59</v>
      </c>
      <c r="B14455">
        <v>2017</v>
      </c>
      <c r="C14455" t="s">
        <v>6</v>
      </c>
      <c r="D14455" t="s">
        <v>60</v>
      </c>
      <c r="E14455">
        <v>0</v>
      </c>
      <c r="F14455">
        <v>0</v>
      </c>
      <c r="G14455">
        <v>0</v>
      </c>
      <c r="H14455">
        <v>0</v>
      </c>
    </row>
    <row r="14456" spans="1:8" x14ac:dyDescent="0.25">
      <c r="A14456" t="s">
        <v>59</v>
      </c>
      <c r="B14456">
        <v>2017</v>
      </c>
      <c r="C14456" t="s">
        <v>6</v>
      </c>
      <c r="D14456" t="s">
        <v>60</v>
      </c>
      <c r="E14456">
        <v>13</v>
      </c>
      <c r="F14456">
        <v>17.82</v>
      </c>
      <c r="G14456">
        <v>1595.45</v>
      </c>
      <c r="H14456">
        <v>2046.67</v>
      </c>
    </row>
    <row r="14457" spans="1:8" x14ac:dyDescent="0.25">
      <c r="A14457" t="s">
        <v>59</v>
      </c>
      <c r="B14457">
        <v>2017</v>
      </c>
      <c r="C14457" t="s">
        <v>6</v>
      </c>
      <c r="D14457" t="s">
        <v>60</v>
      </c>
      <c r="E14457">
        <v>42</v>
      </c>
      <c r="F14457">
        <v>70</v>
      </c>
      <c r="G14457">
        <v>5596.05</v>
      </c>
      <c r="H14457">
        <v>5910.79</v>
      </c>
    </row>
    <row r="14458" spans="1:8" x14ac:dyDescent="0.25">
      <c r="A14458" t="s">
        <v>59</v>
      </c>
      <c r="B14458">
        <v>2017</v>
      </c>
      <c r="C14458" t="s">
        <v>6</v>
      </c>
      <c r="D14458" t="s">
        <v>60</v>
      </c>
      <c r="E14458">
        <v>0</v>
      </c>
      <c r="F14458">
        <v>0</v>
      </c>
      <c r="G14458">
        <v>0</v>
      </c>
      <c r="H14458">
        <v>0</v>
      </c>
    </row>
    <row r="14459" spans="1:8" x14ac:dyDescent="0.25">
      <c r="A14459" t="s">
        <v>59</v>
      </c>
      <c r="B14459">
        <v>2017</v>
      </c>
      <c r="C14459" t="s">
        <v>6</v>
      </c>
      <c r="D14459" t="s">
        <v>63</v>
      </c>
      <c r="E14459">
        <v>137628</v>
      </c>
      <c r="F14459">
        <v>24241.437999999998</v>
      </c>
      <c r="G14459">
        <v>1850169.84</v>
      </c>
      <c r="H14459">
        <v>1769189.47</v>
      </c>
    </row>
    <row r="14460" spans="1:8" x14ac:dyDescent="0.25">
      <c r="A14460" t="s">
        <v>59</v>
      </c>
      <c r="B14460">
        <v>2017</v>
      </c>
      <c r="C14460" t="s">
        <v>6</v>
      </c>
      <c r="D14460" t="s">
        <v>63</v>
      </c>
      <c r="E14460">
        <v>27</v>
      </c>
      <c r="F14460">
        <v>2.21</v>
      </c>
      <c r="G14460">
        <v>322.06</v>
      </c>
      <c r="H14460">
        <v>389.92</v>
      </c>
    </row>
    <row r="14461" spans="1:8" x14ac:dyDescent="0.25">
      <c r="A14461" t="s">
        <v>59</v>
      </c>
      <c r="B14461">
        <v>2017</v>
      </c>
      <c r="C14461" t="s">
        <v>6</v>
      </c>
      <c r="D14461" t="s">
        <v>63</v>
      </c>
      <c r="E14461">
        <v>801520</v>
      </c>
      <c r="F14461">
        <v>107809.83199999999</v>
      </c>
      <c r="G14461">
        <v>10510760.880000001</v>
      </c>
      <c r="H14461">
        <v>10496312.25</v>
      </c>
    </row>
    <row r="14462" spans="1:8" x14ac:dyDescent="0.25">
      <c r="A14462" t="s">
        <v>59</v>
      </c>
      <c r="B14462">
        <v>2017</v>
      </c>
      <c r="C14462" t="s">
        <v>6</v>
      </c>
      <c r="D14462" t="s">
        <v>60</v>
      </c>
      <c r="E14462">
        <v>3188</v>
      </c>
      <c r="F14462">
        <v>1288.5899999999999</v>
      </c>
      <c r="G14462">
        <v>113253.88</v>
      </c>
      <c r="H14462">
        <v>115381.58</v>
      </c>
    </row>
    <row r="14463" spans="1:8" x14ac:dyDescent="0.25">
      <c r="A14463" t="s">
        <v>59</v>
      </c>
      <c r="B14463">
        <v>2017</v>
      </c>
      <c r="C14463" t="s">
        <v>6</v>
      </c>
      <c r="D14463" t="s">
        <v>63</v>
      </c>
      <c r="E14463">
        <v>0</v>
      </c>
      <c r="F14463">
        <v>-162.41</v>
      </c>
      <c r="G14463">
        <v>-36034.519999999997</v>
      </c>
      <c r="H14463">
        <v>31048.37</v>
      </c>
    </row>
    <row r="14464" spans="1:8" x14ac:dyDescent="0.25">
      <c r="A14464" t="s">
        <v>59</v>
      </c>
      <c r="B14464">
        <v>2017</v>
      </c>
      <c r="C14464" t="s">
        <v>6</v>
      </c>
      <c r="D14464" t="s">
        <v>64</v>
      </c>
      <c r="E14464">
        <v>0</v>
      </c>
      <c r="F14464">
        <v>0</v>
      </c>
      <c r="G14464">
        <v>0</v>
      </c>
      <c r="H14464">
        <v>0</v>
      </c>
    </row>
    <row r="14465" spans="1:8" x14ac:dyDescent="0.25">
      <c r="A14465" t="s">
        <v>59</v>
      </c>
      <c r="B14465">
        <v>2017</v>
      </c>
      <c r="C14465" t="s">
        <v>6</v>
      </c>
      <c r="D14465" t="s">
        <v>61</v>
      </c>
      <c r="E14465">
        <v>1491</v>
      </c>
      <c r="F14465">
        <v>12273.83</v>
      </c>
      <c r="G14465">
        <v>1243267.78</v>
      </c>
      <c r="H14465">
        <v>1290268.32</v>
      </c>
    </row>
    <row r="14466" spans="1:8" x14ac:dyDescent="0.25">
      <c r="A14466" t="s">
        <v>59</v>
      </c>
      <c r="B14466">
        <v>2017</v>
      </c>
      <c r="C14466" t="s">
        <v>6</v>
      </c>
      <c r="D14466" t="s">
        <v>61</v>
      </c>
      <c r="E14466">
        <v>1385</v>
      </c>
      <c r="F14466">
        <v>1556.99</v>
      </c>
      <c r="G14466">
        <v>228906.81</v>
      </c>
      <c r="H14466">
        <v>231008.72</v>
      </c>
    </row>
    <row r="14467" spans="1:8" x14ac:dyDescent="0.25">
      <c r="A14467" t="s">
        <v>59</v>
      </c>
      <c r="B14467">
        <v>2017</v>
      </c>
      <c r="C14467" t="s">
        <v>6</v>
      </c>
      <c r="D14467" t="s">
        <v>61</v>
      </c>
      <c r="E14467">
        <v>10659</v>
      </c>
      <c r="F14467">
        <v>3175.33</v>
      </c>
      <c r="G14467">
        <v>284893.59000000003</v>
      </c>
      <c r="H14467">
        <v>299530.01</v>
      </c>
    </row>
    <row r="14468" spans="1:8" x14ac:dyDescent="0.25">
      <c r="A14468" t="s">
        <v>59</v>
      </c>
      <c r="B14468">
        <v>2017</v>
      </c>
      <c r="C14468" t="s">
        <v>6</v>
      </c>
      <c r="D14468" t="s">
        <v>60</v>
      </c>
      <c r="E14468">
        <v>2</v>
      </c>
      <c r="F14468">
        <v>1.28</v>
      </c>
      <c r="G14468">
        <v>315.52999999999997</v>
      </c>
      <c r="H14468">
        <v>445.91</v>
      </c>
    </row>
    <row r="14469" spans="1:8" x14ac:dyDescent="0.25">
      <c r="A14469" t="s">
        <v>59</v>
      </c>
      <c r="B14469">
        <v>2017</v>
      </c>
      <c r="C14469" t="s">
        <v>6</v>
      </c>
      <c r="D14469" t="s">
        <v>60</v>
      </c>
      <c r="E14469">
        <v>29</v>
      </c>
      <c r="F14469">
        <v>57.17</v>
      </c>
      <c r="G14469">
        <v>4900.84</v>
      </c>
      <c r="H14469">
        <v>4953.6400000000003</v>
      </c>
    </row>
    <row r="14470" spans="1:8" x14ac:dyDescent="0.25">
      <c r="A14470" t="s">
        <v>59</v>
      </c>
      <c r="B14470">
        <v>2017</v>
      </c>
      <c r="C14470" t="s">
        <v>6</v>
      </c>
      <c r="D14470" t="s">
        <v>60</v>
      </c>
      <c r="E14470">
        <v>0</v>
      </c>
      <c r="F14470">
        <v>0</v>
      </c>
      <c r="G14470">
        <v>0</v>
      </c>
      <c r="H14470">
        <v>0</v>
      </c>
    </row>
    <row r="14471" spans="1:8" x14ac:dyDescent="0.25">
      <c r="A14471" t="s">
        <v>59</v>
      </c>
      <c r="B14471">
        <v>2017</v>
      </c>
      <c r="C14471" t="s">
        <v>6</v>
      </c>
      <c r="D14471" t="s">
        <v>60</v>
      </c>
      <c r="E14471">
        <v>2</v>
      </c>
      <c r="F14471">
        <v>0.09</v>
      </c>
      <c r="G14471">
        <v>6.74</v>
      </c>
      <c r="H14471">
        <v>7.51</v>
      </c>
    </row>
    <row r="14472" spans="1:8" x14ac:dyDescent="0.25">
      <c r="A14472" t="s">
        <v>59</v>
      </c>
      <c r="B14472">
        <v>2017</v>
      </c>
      <c r="C14472" t="s">
        <v>6</v>
      </c>
      <c r="D14472" t="s">
        <v>62</v>
      </c>
      <c r="E14472">
        <v>30</v>
      </c>
      <c r="F14472">
        <v>264.32</v>
      </c>
      <c r="G14472">
        <v>24578.36</v>
      </c>
      <c r="H14472">
        <v>25375.51</v>
      </c>
    </row>
    <row r="14473" spans="1:8" x14ac:dyDescent="0.25">
      <c r="A14473" t="s">
        <v>59</v>
      </c>
      <c r="B14473">
        <v>2017</v>
      </c>
      <c r="C14473" t="s">
        <v>6</v>
      </c>
      <c r="D14473" t="s">
        <v>62</v>
      </c>
      <c r="E14473">
        <v>35</v>
      </c>
      <c r="F14473">
        <v>39.93</v>
      </c>
      <c r="G14473">
        <v>5475.49</v>
      </c>
      <c r="H14473">
        <v>5656.28</v>
      </c>
    </row>
    <row r="14474" spans="1:8" x14ac:dyDescent="0.25">
      <c r="A14474" t="s">
        <v>59</v>
      </c>
      <c r="B14474">
        <v>2017</v>
      </c>
      <c r="C14474" t="s">
        <v>6</v>
      </c>
      <c r="D14474" t="s">
        <v>62</v>
      </c>
      <c r="E14474">
        <v>189</v>
      </c>
      <c r="F14474">
        <v>72.540000000000006</v>
      </c>
      <c r="G14474">
        <v>7076.6</v>
      </c>
      <c r="H14474">
        <v>11222.97</v>
      </c>
    </row>
    <row r="14475" spans="1:8" x14ac:dyDescent="0.25">
      <c r="A14475" t="s">
        <v>59</v>
      </c>
      <c r="B14475">
        <v>2017</v>
      </c>
      <c r="C14475" t="s">
        <v>6</v>
      </c>
      <c r="D14475" t="s">
        <v>60</v>
      </c>
      <c r="E14475">
        <v>63</v>
      </c>
      <c r="F14475">
        <v>371.44</v>
      </c>
      <c r="G14475">
        <v>24741.08</v>
      </c>
      <c r="H14475">
        <v>12942.26</v>
      </c>
    </row>
    <row r="14476" spans="1:8" x14ac:dyDescent="0.25">
      <c r="A14476" t="s">
        <v>59</v>
      </c>
      <c r="B14476">
        <v>2017</v>
      </c>
      <c r="C14476" t="s">
        <v>6</v>
      </c>
      <c r="D14476" t="s">
        <v>60</v>
      </c>
      <c r="E14476">
        <v>2</v>
      </c>
      <c r="F14476">
        <v>0</v>
      </c>
      <c r="G14476">
        <v>2.94</v>
      </c>
      <c r="H14476">
        <v>1.41</v>
      </c>
    </row>
    <row r="14477" spans="1:8" x14ac:dyDescent="0.25">
      <c r="A14477" t="s">
        <v>59</v>
      </c>
      <c r="B14477">
        <v>2017</v>
      </c>
      <c r="C14477" t="s">
        <v>6</v>
      </c>
      <c r="D14477" t="s">
        <v>60</v>
      </c>
      <c r="E14477">
        <v>656</v>
      </c>
      <c r="F14477">
        <v>197.88</v>
      </c>
      <c r="G14477">
        <v>14020.49</v>
      </c>
      <c r="H14477">
        <v>15597.07</v>
      </c>
    </row>
    <row r="14478" spans="1:8" x14ac:dyDescent="0.25">
      <c r="A14478" t="s">
        <v>59</v>
      </c>
      <c r="B14478">
        <v>2017</v>
      </c>
      <c r="C14478" t="s">
        <v>6</v>
      </c>
      <c r="D14478" t="s">
        <v>62</v>
      </c>
      <c r="E14478">
        <v>2668</v>
      </c>
      <c r="F14478">
        <v>20328.419999999998</v>
      </c>
      <c r="G14478">
        <v>1997061.19</v>
      </c>
      <c r="H14478">
        <v>2149162.9500000002</v>
      </c>
    </row>
    <row r="14479" spans="1:8" x14ac:dyDescent="0.25">
      <c r="A14479" t="s">
        <v>59</v>
      </c>
      <c r="B14479">
        <v>2017</v>
      </c>
      <c r="C14479" t="s">
        <v>6</v>
      </c>
      <c r="D14479" t="s">
        <v>62</v>
      </c>
      <c r="E14479">
        <v>5208</v>
      </c>
      <c r="F14479">
        <v>8432.42</v>
      </c>
      <c r="G14479">
        <v>1053268.79</v>
      </c>
      <c r="H14479">
        <v>1117347.92</v>
      </c>
    </row>
    <row r="14480" spans="1:8" x14ac:dyDescent="0.25">
      <c r="A14480" t="s">
        <v>59</v>
      </c>
      <c r="B14480">
        <v>2017</v>
      </c>
      <c r="C14480" t="s">
        <v>6</v>
      </c>
      <c r="D14480" t="s">
        <v>62</v>
      </c>
      <c r="E14480">
        <v>123468</v>
      </c>
      <c r="F14480">
        <v>30082.49</v>
      </c>
      <c r="G14480">
        <v>2892231.69</v>
      </c>
      <c r="H14480">
        <v>3075883.81</v>
      </c>
    </row>
    <row r="14481" spans="1:8" x14ac:dyDescent="0.25">
      <c r="A14481" t="s">
        <v>59</v>
      </c>
      <c r="B14481">
        <v>2017</v>
      </c>
      <c r="C14481" t="s">
        <v>6</v>
      </c>
      <c r="D14481" t="s">
        <v>60</v>
      </c>
      <c r="E14481">
        <v>22</v>
      </c>
      <c r="F14481">
        <v>101.95</v>
      </c>
      <c r="G14481">
        <v>8633.9699999999993</v>
      </c>
      <c r="H14481">
        <v>9147.8700000000008</v>
      </c>
    </row>
    <row r="14482" spans="1:8" x14ac:dyDescent="0.25">
      <c r="A14482" t="s">
        <v>59</v>
      </c>
      <c r="B14482">
        <v>2017</v>
      </c>
      <c r="C14482" t="s">
        <v>6</v>
      </c>
      <c r="D14482" t="s">
        <v>60</v>
      </c>
      <c r="E14482">
        <v>60</v>
      </c>
      <c r="F14482">
        <v>59.79</v>
      </c>
      <c r="G14482">
        <v>6953.8</v>
      </c>
      <c r="H14482">
        <v>6545.5</v>
      </c>
    </row>
    <row r="14483" spans="1:8" x14ac:dyDescent="0.25">
      <c r="A14483" t="s">
        <v>59</v>
      </c>
      <c r="B14483">
        <v>2017</v>
      </c>
      <c r="C14483" t="s">
        <v>6</v>
      </c>
      <c r="D14483" t="s">
        <v>60</v>
      </c>
      <c r="E14483">
        <v>20</v>
      </c>
      <c r="F14483">
        <v>126.57</v>
      </c>
      <c r="G14483">
        <v>5251.1</v>
      </c>
      <c r="H14483">
        <v>5132.82</v>
      </c>
    </row>
    <row r="14484" spans="1:8" x14ac:dyDescent="0.25">
      <c r="A14484" t="s">
        <v>59</v>
      </c>
      <c r="B14484">
        <v>2017</v>
      </c>
      <c r="C14484" t="s">
        <v>6</v>
      </c>
      <c r="D14484" t="s">
        <v>60</v>
      </c>
      <c r="E14484">
        <v>10</v>
      </c>
      <c r="F14484">
        <v>0.56000000000000005</v>
      </c>
      <c r="G14484">
        <v>521.29</v>
      </c>
      <c r="H14484">
        <v>349.91</v>
      </c>
    </row>
    <row r="14485" spans="1:8" x14ac:dyDescent="0.25">
      <c r="A14485" t="s">
        <v>59</v>
      </c>
      <c r="B14485">
        <v>2017</v>
      </c>
      <c r="C14485" t="s">
        <v>6</v>
      </c>
      <c r="D14485" t="s">
        <v>60</v>
      </c>
      <c r="E14485">
        <v>167</v>
      </c>
      <c r="F14485">
        <v>82.95</v>
      </c>
      <c r="G14485">
        <v>10908.88</v>
      </c>
      <c r="H14485">
        <v>6331.8</v>
      </c>
    </row>
    <row r="14486" spans="1:8" x14ac:dyDescent="0.25">
      <c r="A14486" t="s">
        <v>59</v>
      </c>
      <c r="B14486">
        <v>2017</v>
      </c>
      <c r="C14486" t="s">
        <v>6</v>
      </c>
      <c r="D14486" t="s">
        <v>60</v>
      </c>
      <c r="E14486">
        <v>1</v>
      </c>
      <c r="F14486">
        <v>0</v>
      </c>
      <c r="G14486">
        <v>0.7</v>
      </c>
      <c r="H14486">
        <v>0</v>
      </c>
    </row>
    <row r="14487" spans="1:8" x14ac:dyDescent="0.25">
      <c r="A14487" t="s">
        <v>59</v>
      </c>
      <c r="B14487">
        <v>2017</v>
      </c>
      <c r="C14487" t="s">
        <v>6</v>
      </c>
      <c r="D14487" t="s">
        <v>60</v>
      </c>
      <c r="E14487">
        <v>89</v>
      </c>
      <c r="F14487">
        <v>519.36</v>
      </c>
      <c r="G14487">
        <v>35809.620000000003</v>
      </c>
      <c r="H14487">
        <v>46233.17</v>
      </c>
    </row>
    <row r="14488" spans="1:8" x14ac:dyDescent="0.25">
      <c r="A14488" t="s">
        <v>59</v>
      </c>
      <c r="B14488">
        <v>2017</v>
      </c>
      <c r="C14488" t="s">
        <v>6</v>
      </c>
      <c r="D14488" t="s">
        <v>60</v>
      </c>
      <c r="E14488">
        <v>58</v>
      </c>
      <c r="F14488">
        <v>88.69</v>
      </c>
      <c r="G14488">
        <v>7684.64</v>
      </c>
      <c r="H14488">
        <v>7512.95</v>
      </c>
    </row>
    <row r="14489" spans="1:8" x14ac:dyDescent="0.25">
      <c r="A14489" t="s">
        <v>59</v>
      </c>
      <c r="B14489">
        <v>2017</v>
      </c>
      <c r="C14489" t="s">
        <v>6</v>
      </c>
      <c r="D14489" t="s">
        <v>60</v>
      </c>
      <c r="E14489">
        <v>598</v>
      </c>
      <c r="F14489">
        <v>327.45</v>
      </c>
      <c r="G14489">
        <v>25011.95</v>
      </c>
      <c r="H14489">
        <v>30842.53</v>
      </c>
    </row>
    <row r="14490" spans="1:8" x14ac:dyDescent="0.25">
      <c r="A14490" t="s">
        <v>59</v>
      </c>
      <c r="B14490">
        <v>2017</v>
      </c>
      <c r="C14490" t="s">
        <v>6</v>
      </c>
      <c r="D14490" t="s">
        <v>60</v>
      </c>
      <c r="E14490">
        <v>39</v>
      </c>
      <c r="F14490">
        <v>278.25</v>
      </c>
      <c r="G14490">
        <v>18868.41</v>
      </c>
      <c r="H14490">
        <v>20936.939999999999</v>
      </c>
    </row>
    <row r="14491" spans="1:8" x14ac:dyDescent="0.25">
      <c r="A14491" t="s">
        <v>59</v>
      </c>
      <c r="B14491">
        <v>2017</v>
      </c>
      <c r="C14491" t="s">
        <v>6</v>
      </c>
      <c r="D14491" t="s">
        <v>60</v>
      </c>
      <c r="E14491">
        <v>0</v>
      </c>
      <c r="F14491">
        <v>0</v>
      </c>
      <c r="G14491">
        <v>0</v>
      </c>
      <c r="H14491">
        <v>0</v>
      </c>
    </row>
    <row r="14492" spans="1:8" x14ac:dyDescent="0.25">
      <c r="A14492" t="s">
        <v>59</v>
      </c>
      <c r="B14492">
        <v>2017</v>
      </c>
      <c r="C14492" t="s">
        <v>6</v>
      </c>
      <c r="D14492" t="s">
        <v>60</v>
      </c>
      <c r="E14492">
        <v>0</v>
      </c>
      <c r="F14492">
        <v>0</v>
      </c>
      <c r="G14492">
        <v>0</v>
      </c>
      <c r="H14492">
        <v>0</v>
      </c>
    </row>
    <row r="14493" spans="1:8" x14ac:dyDescent="0.25">
      <c r="A14493" t="s">
        <v>59</v>
      </c>
      <c r="B14493">
        <v>2017</v>
      </c>
      <c r="C14493" t="s">
        <v>6</v>
      </c>
      <c r="D14493" t="s">
        <v>61</v>
      </c>
      <c r="E14493">
        <v>0</v>
      </c>
      <c r="F14493">
        <v>0</v>
      </c>
      <c r="G14493">
        <v>0</v>
      </c>
      <c r="H14493">
        <v>0</v>
      </c>
    </row>
    <row r="14494" spans="1:8" x14ac:dyDescent="0.25">
      <c r="A14494" t="s">
        <v>59</v>
      </c>
      <c r="B14494">
        <v>2017</v>
      </c>
      <c r="C14494" t="s">
        <v>6</v>
      </c>
      <c r="D14494" t="s">
        <v>60</v>
      </c>
      <c r="E14494">
        <v>0</v>
      </c>
      <c r="F14494">
        <v>0</v>
      </c>
      <c r="G14494">
        <v>0</v>
      </c>
      <c r="H14494">
        <v>0</v>
      </c>
    </row>
    <row r="14495" spans="1:8" x14ac:dyDescent="0.25">
      <c r="A14495" t="s">
        <v>59</v>
      </c>
      <c r="B14495">
        <v>2017</v>
      </c>
      <c r="C14495" t="s">
        <v>6</v>
      </c>
      <c r="D14495" t="s">
        <v>60</v>
      </c>
      <c r="E14495">
        <v>0</v>
      </c>
      <c r="F14495">
        <v>0</v>
      </c>
      <c r="G14495">
        <v>0</v>
      </c>
      <c r="H14495">
        <v>0</v>
      </c>
    </row>
    <row r="14496" spans="1:8" x14ac:dyDescent="0.25">
      <c r="A14496" t="s">
        <v>59</v>
      </c>
      <c r="B14496">
        <v>2017</v>
      </c>
      <c r="C14496" t="s">
        <v>6</v>
      </c>
      <c r="D14496" t="s">
        <v>60</v>
      </c>
      <c r="E14496">
        <v>0</v>
      </c>
      <c r="F14496">
        <v>0</v>
      </c>
      <c r="G14496">
        <v>0</v>
      </c>
      <c r="H14496">
        <v>0</v>
      </c>
    </row>
    <row r="14497" spans="1:8" x14ac:dyDescent="0.25">
      <c r="A14497" t="s">
        <v>59</v>
      </c>
      <c r="B14497">
        <v>2017</v>
      </c>
      <c r="C14497" t="s">
        <v>6</v>
      </c>
      <c r="D14497" t="s">
        <v>62</v>
      </c>
      <c r="E14497">
        <v>0</v>
      </c>
      <c r="F14497">
        <v>0</v>
      </c>
      <c r="G14497">
        <v>0</v>
      </c>
      <c r="H14497">
        <v>0</v>
      </c>
    </row>
    <row r="14498" spans="1:8" x14ac:dyDescent="0.25">
      <c r="A14498" t="s">
        <v>59</v>
      </c>
      <c r="B14498">
        <v>2017</v>
      </c>
      <c r="C14498" t="s">
        <v>6</v>
      </c>
      <c r="D14498" t="s">
        <v>60</v>
      </c>
      <c r="E14498">
        <v>0</v>
      </c>
      <c r="F14498">
        <v>0</v>
      </c>
      <c r="G14498">
        <v>0</v>
      </c>
      <c r="H14498">
        <v>0</v>
      </c>
    </row>
    <row r="14499" spans="1:8" x14ac:dyDescent="0.25">
      <c r="A14499" t="s">
        <v>59</v>
      </c>
      <c r="B14499">
        <v>2017</v>
      </c>
      <c r="C14499" t="s">
        <v>6</v>
      </c>
      <c r="D14499" t="s">
        <v>60</v>
      </c>
      <c r="E14499">
        <v>0</v>
      </c>
      <c r="F14499">
        <v>0</v>
      </c>
      <c r="G14499">
        <v>0</v>
      </c>
      <c r="H14499">
        <v>0</v>
      </c>
    </row>
    <row r="14500" spans="1:8" x14ac:dyDescent="0.25">
      <c r="A14500" t="s">
        <v>59</v>
      </c>
      <c r="B14500">
        <v>2017</v>
      </c>
      <c r="C14500" t="s">
        <v>6</v>
      </c>
      <c r="D14500" t="s">
        <v>60</v>
      </c>
      <c r="E14500">
        <v>0</v>
      </c>
      <c r="F14500">
        <v>0</v>
      </c>
      <c r="G14500">
        <v>0</v>
      </c>
      <c r="H14500">
        <v>0</v>
      </c>
    </row>
    <row r="14501" spans="1:8" x14ac:dyDescent="0.25">
      <c r="A14501" t="s">
        <v>59</v>
      </c>
      <c r="B14501">
        <v>2017</v>
      </c>
      <c r="C14501" t="s">
        <v>6</v>
      </c>
      <c r="D14501" t="s">
        <v>60</v>
      </c>
      <c r="E14501">
        <v>0</v>
      </c>
      <c r="F14501">
        <v>-33.1</v>
      </c>
      <c r="G14501">
        <v>-1939.86</v>
      </c>
      <c r="H14501">
        <v>4861.03</v>
      </c>
    </row>
    <row r="14502" spans="1:8" x14ac:dyDescent="0.25">
      <c r="A14502" t="s">
        <v>59</v>
      </c>
      <c r="B14502">
        <v>2017</v>
      </c>
      <c r="C14502" t="s">
        <v>6</v>
      </c>
      <c r="D14502" t="s">
        <v>61</v>
      </c>
      <c r="E14502">
        <v>0</v>
      </c>
      <c r="F14502">
        <v>0</v>
      </c>
      <c r="G14502">
        <v>0</v>
      </c>
      <c r="H14502">
        <v>0</v>
      </c>
    </row>
    <row r="14503" spans="1:8" x14ac:dyDescent="0.25">
      <c r="A14503" t="s">
        <v>59</v>
      </c>
      <c r="B14503">
        <v>2017</v>
      </c>
      <c r="C14503" t="s">
        <v>6</v>
      </c>
      <c r="D14503" t="s">
        <v>60</v>
      </c>
      <c r="E14503">
        <v>0</v>
      </c>
      <c r="F14503">
        <v>0</v>
      </c>
      <c r="G14503">
        <v>0</v>
      </c>
      <c r="H14503">
        <v>0</v>
      </c>
    </row>
    <row r="14504" spans="1:8" x14ac:dyDescent="0.25">
      <c r="A14504" t="s">
        <v>59</v>
      </c>
      <c r="B14504">
        <v>2017</v>
      </c>
      <c r="C14504" t="s">
        <v>6</v>
      </c>
      <c r="D14504" t="s">
        <v>60</v>
      </c>
      <c r="E14504">
        <v>0</v>
      </c>
      <c r="F14504">
        <v>0</v>
      </c>
      <c r="G14504">
        <v>0</v>
      </c>
      <c r="H14504">
        <v>0</v>
      </c>
    </row>
    <row r="14505" spans="1:8" x14ac:dyDescent="0.25">
      <c r="A14505" t="s">
        <v>59</v>
      </c>
      <c r="B14505">
        <v>2017</v>
      </c>
      <c r="C14505" t="s">
        <v>6</v>
      </c>
      <c r="D14505" t="s">
        <v>60</v>
      </c>
      <c r="E14505">
        <v>0</v>
      </c>
      <c r="F14505">
        <v>0</v>
      </c>
      <c r="G14505">
        <v>0</v>
      </c>
      <c r="H14505">
        <v>0</v>
      </c>
    </row>
    <row r="14506" spans="1:8" x14ac:dyDescent="0.25">
      <c r="A14506" t="s">
        <v>59</v>
      </c>
      <c r="B14506">
        <v>2017</v>
      </c>
      <c r="C14506" t="s">
        <v>6</v>
      </c>
      <c r="D14506" t="s">
        <v>60</v>
      </c>
      <c r="E14506">
        <v>0</v>
      </c>
      <c r="F14506">
        <v>0</v>
      </c>
      <c r="G14506">
        <v>0</v>
      </c>
      <c r="H14506">
        <v>0</v>
      </c>
    </row>
    <row r="14507" spans="1:8" x14ac:dyDescent="0.25">
      <c r="A14507" t="s">
        <v>59</v>
      </c>
      <c r="B14507">
        <v>2017</v>
      </c>
      <c r="C14507" t="s">
        <v>6</v>
      </c>
      <c r="D14507" t="s">
        <v>60</v>
      </c>
      <c r="E14507">
        <v>7</v>
      </c>
      <c r="F14507">
        <v>99.52</v>
      </c>
      <c r="G14507">
        <v>7284.63</v>
      </c>
      <c r="H14507">
        <v>5345.57</v>
      </c>
    </row>
    <row r="14508" spans="1:8" x14ac:dyDescent="0.25">
      <c r="A14508" t="s">
        <v>59</v>
      </c>
      <c r="B14508">
        <v>2017</v>
      </c>
      <c r="C14508" t="s">
        <v>6</v>
      </c>
      <c r="D14508" t="s">
        <v>60</v>
      </c>
      <c r="E14508">
        <v>0</v>
      </c>
      <c r="F14508">
        <v>0</v>
      </c>
      <c r="G14508">
        <v>0</v>
      </c>
      <c r="H14508">
        <v>0</v>
      </c>
    </row>
    <row r="14509" spans="1:8" x14ac:dyDescent="0.25">
      <c r="A14509" t="s">
        <v>59</v>
      </c>
      <c r="B14509">
        <v>2017</v>
      </c>
      <c r="C14509" t="s">
        <v>6</v>
      </c>
      <c r="D14509" t="s">
        <v>60</v>
      </c>
      <c r="E14509">
        <v>0</v>
      </c>
      <c r="F14509">
        <v>0</v>
      </c>
      <c r="G14509">
        <v>0</v>
      </c>
      <c r="H14509">
        <v>0</v>
      </c>
    </row>
    <row r="14510" spans="1:8" x14ac:dyDescent="0.25">
      <c r="A14510" t="s">
        <v>59</v>
      </c>
      <c r="B14510">
        <v>2017</v>
      </c>
      <c r="C14510" t="s">
        <v>6</v>
      </c>
      <c r="D14510" t="s">
        <v>62</v>
      </c>
      <c r="E14510">
        <v>0</v>
      </c>
      <c r="F14510">
        <v>-2.68</v>
      </c>
      <c r="G14510">
        <v>-249.98</v>
      </c>
      <c r="H14510">
        <v>65.349999999999994</v>
      </c>
    </row>
    <row r="14511" spans="1:8" x14ac:dyDescent="0.25">
      <c r="A14511" t="s">
        <v>59</v>
      </c>
      <c r="B14511">
        <v>2017</v>
      </c>
      <c r="C14511" t="s">
        <v>6</v>
      </c>
      <c r="D14511" t="s">
        <v>60</v>
      </c>
      <c r="E14511">
        <v>0</v>
      </c>
      <c r="F14511">
        <v>0</v>
      </c>
      <c r="G14511">
        <v>0</v>
      </c>
      <c r="H14511">
        <v>0</v>
      </c>
    </row>
    <row r="14512" spans="1:8" x14ac:dyDescent="0.25">
      <c r="A14512" t="s">
        <v>59</v>
      </c>
      <c r="B14512">
        <v>2017</v>
      </c>
      <c r="C14512" t="s">
        <v>6</v>
      </c>
      <c r="D14512" t="s">
        <v>60</v>
      </c>
      <c r="E14512">
        <v>0</v>
      </c>
      <c r="F14512">
        <v>0</v>
      </c>
      <c r="G14512">
        <v>0</v>
      </c>
      <c r="H14512">
        <v>0</v>
      </c>
    </row>
    <row r="14513" spans="1:8" x14ac:dyDescent="0.25">
      <c r="A14513" t="s">
        <v>59</v>
      </c>
      <c r="B14513">
        <v>2017</v>
      </c>
      <c r="C14513" t="s">
        <v>6</v>
      </c>
      <c r="D14513" t="s">
        <v>60</v>
      </c>
      <c r="E14513">
        <v>0</v>
      </c>
      <c r="F14513">
        <v>0</v>
      </c>
      <c r="G14513">
        <v>0</v>
      </c>
      <c r="H14513">
        <v>0</v>
      </c>
    </row>
    <row r="14514" spans="1:8" x14ac:dyDescent="0.25">
      <c r="A14514" t="s">
        <v>59</v>
      </c>
      <c r="B14514">
        <v>2017</v>
      </c>
      <c r="C14514" t="s">
        <v>6</v>
      </c>
      <c r="D14514" t="s">
        <v>61</v>
      </c>
      <c r="E14514">
        <v>0</v>
      </c>
      <c r="F14514">
        <v>-0.56999999999999995</v>
      </c>
      <c r="G14514">
        <v>-55.19</v>
      </c>
      <c r="H14514">
        <v>5.53</v>
      </c>
    </row>
    <row r="14515" spans="1:8" x14ac:dyDescent="0.25">
      <c r="A14515" t="s">
        <v>59</v>
      </c>
      <c r="B14515">
        <v>2017</v>
      </c>
      <c r="C14515" t="s">
        <v>6</v>
      </c>
      <c r="D14515" t="s">
        <v>61</v>
      </c>
      <c r="E14515">
        <v>7</v>
      </c>
      <c r="F14515">
        <v>703.25</v>
      </c>
      <c r="G14515">
        <v>68552.77</v>
      </c>
      <c r="H14515">
        <v>64466.98</v>
      </c>
    </row>
    <row r="14516" spans="1:8" x14ac:dyDescent="0.25">
      <c r="A14516" t="s">
        <v>59</v>
      </c>
      <c r="B14516">
        <v>2017</v>
      </c>
      <c r="C14516" t="s">
        <v>6</v>
      </c>
      <c r="D14516" t="s">
        <v>61</v>
      </c>
      <c r="E14516">
        <v>0</v>
      </c>
      <c r="F14516">
        <v>0</v>
      </c>
      <c r="G14516">
        <v>0</v>
      </c>
      <c r="H14516">
        <v>0</v>
      </c>
    </row>
    <row r="14517" spans="1:8" x14ac:dyDescent="0.25">
      <c r="A14517" t="s">
        <v>59</v>
      </c>
      <c r="B14517">
        <v>2017</v>
      </c>
      <c r="C14517" t="s">
        <v>6</v>
      </c>
      <c r="D14517" t="s">
        <v>60</v>
      </c>
      <c r="E14517">
        <v>0</v>
      </c>
      <c r="F14517">
        <v>0</v>
      </c>
      <c r="G14517">
        <v>0</v>
      </c>
      <c r="H14517">
        <v>0</v>
      </c>
    </row>
    <row r="14518" spans="1:8" x14ac:dyDescent="0.25">
      <c r="A14518" t="s">
        <v>59</v>
      </c>
      <c r="B14518">
        <v>2017</v>
      </c>
      <c r="C14518" t="s">
        <v>6</v>
      </c>
      <c r="D14518" t="s">
        <v>60</v>
      </c>
      <c r="E14518">
        <v>2</v>
      </c>
      <c r="F14518">
        <v>44.93</v>
      </c>
      <c r="G14518">
        <v>4288.9799999999996</v>
      </c>
      <c r="H14518">
        <v>4288.9799999999996</v>
      </c>
    </row>
    <row r="14519" spans="1:8" x14ac:dyDescent="0.25">
      <c r="A14519" t="s">
        <v>59</v>
      </c>
      <c r="B14519">
        <v>2017</v>
      </c>
      <c r="C14519" t="s">
        <v>6</v>
      </c>
      <c r="D14519" t="s">
        <v>60</v>
      </c>
      <c r="E14519">
        <v>0</v>
      </c>
      <c r="F14519">
        <v>0</v>
      </c>
      <c r="G14519">
        <v>0</v>
      </c>
      <c r="H14519">
        <v>0</v>
      </c>
    </row>
    <row r="14520" spans="1:8" x14ac:dyDescent="0.25">
      <c r="A14520" t="s">
        <v>59</v>
      </c>
      <c r="B14520">
        <v>2017</v>
      </c>
      <c r="C14520" t="s">
        <v>6</v>
      </c>
      <c r="D14520" t="s">
        <v>60</v>
      </c>
      <c r="E14520">
        <v>97</v>
      </c>
      <c r="F14520">
        <v>6388.02</v>
      </c>
      <c r="G14520">
        <v>477626.44</v>
      </c>
      <c r="H14520">
        <v>481510.57</v>
      </c>
    </row>
    <row r="14521" spans="1:8" x14ac:dyDescent="0.25">
      <c r="A14521" t="s">
        <v>59</v>
      </c>
      <c r="B14521">
        <v>2017</v>
      </c>
      <c r="C14521" t="s">
        <v>6</v>
      </c>
      <c r="D14521" t="s">
        <v>60</v>
      </c>
      <c r="E14521">
        <v>1</v>
      </c>
      <c r="F14521">
        <v>0.67</v>
      </c>
      <c r="G14521">
        <v>71.739999999999995</v>
      </c>
      <c r="H14521">
        <v>71.739999999999995</v>
      </c>
    </row>
    <row r="14522" spans="1:8" x14ac:dyDescent="0.25">
      <c r="A14522" t="s">
        <v>59</v>
      </c>
      <c r="B14522">
        <v>2017</v>
      </c>
      <c r="C14522" t="s">
        <v>6</v>
      </c>
      <c r="D14522" t="s">
        <v>60</v>
      </c>
      <c r="E14522">
        <v>0</v>
      </c>
      <c r="F14522">
        <v>0</v>
      </c>
      <c r="G14522">
        <v>0</v>
      </c>
      <c r="H14522">
        <v>0</v>
      </c>
    </row>
    <row r="14523" spans="1:8" x14ac:dyDescent="0.25">
      <c r="A14523" t="s">
        <v>59</v>
      </c>
      <c r="B14523">
        <v>2017</v>
      </c>
      <c r="C14523" t="s">
        <v>6</v>
      </c>
      <c r="D14523" t="s">
        <v>60</v>
      </c>
      <c r="E14523">
        <v>43</v>
      </c>
      <c r="F14523">
        <v>306.05</v>
      </c>
      <c r="G14523">
        <v>21713.94</v>
      </c>
      <c r="H14523">
        <v>19389.87</v>
      </c>
    </row>
    <row r="14524" spans="1:8" x14ac:dyDescent="0.25">
      <c r="A14524" t="s">
        <v>59</v>
      </c>
      <c r="B14524">
        <v>2017</v>
      </c>
      <c r="C14524" t="s">
        <v>6</v>
      </c>
      <c r="D14524" t="s">
        <v>60</v>
      </c>
      <c r="E14524">
        <v>24</v>
      </c>
      <c r="F14524">
        <v>31.68</v>
      </c>
      <c r="G14524">
        <v>2705.8</v>
      </c>
      <c r="H14524">
        <v>2482.17</v>
      </c>
    </row>
    <row r="14525" spans="1:8" x14ac:dyDescent="0.25">
      <c r="A14525" t="s">
        <v>59</v>
      </c>
      <c r="B14525">
        <v>2017</v>
      </c>
      <c r="C14525" t="s">
        <v>6</v>
      </c>
      <c r="D14525" t="s">
        <v>60</v>
      </c>
      <c r="E14525">
        <v>233</v>
      </c>
      <c r="F14525">
        <v>127.45</v>
      </c>
      <c r="G14525">
        <v>9426.81</v>
      </c>
      <c r="H14525">
        <v>6692.2</v>
      </c>
    </row>
    <row r="14526" spans="1:8" x14ac:dyDescent="0.25">
      <c r="A14526" t="s">
        <v>59</v>
      </c>
      <c r="B14526">
        <v>2017</v>
      </c>
      <c r="C14526" t="s">
        <v>6</v>
      </c>
      <c r="D14526" t="s">
        <v>64</v>
      </c>
      <c r="E14526">
        <v>115</v>
      </c>
      <c r="F14526">
        <v>20192.41</v>
      </c>
      <c r="G14526">
        <v>1869367.53</v>
      </c>
      <c r="H14526">
        <v>1956839.32</v>
      </c>
    </row>
    <row r="14527" spans="1:8" x14ac:dyDescent="0.25">
      <c r="A14527" t="s">
        <v>59</v>
      </c>
      <c r="B14527">
        <v>2017</v>
      </c>
      <c r="C14527" t="s">
        <v>6</v>
      </c>
      <c r="D14527" t="s">
        <v>60</v>
      </c>
      <c r="E14527">
        <v>0</v>
      </c>
      <c r="F14527">
        <v>0</v>
      </c>
      <c r="G14527">
        <v>0</v>
      </c>
      <c r="H14527">
        <v>0</v>
      </c>
    </row>
    <row r="14528" spans="1:8" x14ac:dyDescent="0.25">
      <c r="A14528" t="s">
        <v>59</v>
      </c>
      <c r="B14528">
        <v>2017</v>
      </c>
      <c r="C14528" t="s">
        <v>6</v>
      </c>
      <c r="D14528" t="s">
        <v>60</v>
      </c>
      <c r="E14528">
        <v>0</v>
      </c>
      <c r="F14528">
        <v>0</v>
      </c>
      <c r="G14528">
        <v>0</v>
      </c>
      <c r="H14528">
        <v>0</v>
      </c>
    </row>
    <row r="14529" spans="1:8" x14ac:dyDescent="0.25">
      <c r="A14529" t="s">
        <v>59</v>
      </c>
      <c r="B14529">
        <v>2017</v>
      </c>
      <c r="C14529" t="s">
        <v>6</v>
      </c>
      <c r="D14529" t="s">
        <v>62</v>
      </c>
      <c r="E14529">
        <v>4</v>
      </c>
      <c r="F14529">
        <v>491.19</v>
      </c>
      <c r="G14529">
        <v>48005.57</v>
      </c>
      <c r="H14529">
        <v>50793.52</v>
      </c>
    </row>
    <row r="14530" spans="1:8" x14ac:dyDescent="0.25">
      <c r="A14530" t="s">
        <v>59</v>
      </c>
      <c r="B14530">
        <v>2017</v>
      </c>
      <c r="C14530" t="s">
        <v>6</v>
      </c>
      <c r="D14530" t="s">
        <v>62</v>
      </c>
      <c r="E14530">
        <v>0</v>
      </c>
      <c r="F14530">
        <v>0</v>
      </c>
      <c r="G14530">
        <v>0</v>
      </c>
      <c r="H14530">
        <v>0</v>
      </c>
    </row>
    <row r="14531" spans="1:8" x14ac:dyDescent="0.25">
      <c r="A14531" t="s">
        <v>59</v>
      </c>
      <c r="B14531">
        <v>2017</v>
      </c>
      <c r="C14531" t="s">
        <v>6</v>
      </c>
      <c r="D14531" t="s">
        <v>60</v>
      </c>
      <c r="E14531">
        <v>0</v>
      </c>
      <c r="F14531">
        <v>0</v>
      </c>
      <c r="G14531">
        <v>0</v>
      </c>
      <c r="H14531">
        <v>0</v>
      </c>
    </row>
    <row r="14532" spans="1:8" x14ac:dyDescent="0.25">
      <c r="A14532" t="s">
        <v>59</v>
      </c>
      <c r="B14532">
        <v>2017</v>
      </c>
      <c r="C14532" t="s">
        <v>6</v>
      </c>
      <c r="D14532" t="s">
        <v>60</v>
      </c>
      <c r="E14532">
        <v>0</v>
      </c>
      <c r="F14532">
        <v>0</v>
      </c>
      <c r="G14532">
        <v>0</v>
      </c>
      <c r="H14532">
        <v>0</v>
      </c>
    </row>
    <row r="14533" spans="1:8" x14ac:dyDescent="0.25">
      <c r="A14533" t="s">
        <v>59</v>
      </c>
      <c r="B14533">
        <v>2017</v>
      </c>
      <c r="C14533" t="s">
        <v>6</v>
      </c>
      <c r="D14533" t="s">
        <v>60</v>
      </c>
      <c r="E14533">
        <v>0</v>
      </c>
      <c r="F14533">
        <v>0</v>
      </c>
      <c r="G14533">
        <v>0</v>
      </c>
      <c r="H14533">
        <v>0</v>
      </c>
    </row>
    <row r="14534" spans="1:8" x14ac:dyDescent="0.25">
      <c r="A14534" t="s">
        <v>59</v>
      </c>
      <c r="B14534">
        <v>2017</v>
      </c>
      <c r="C14534" t="s">
        <v>6</v>
      </c>
      <c r="D14534" t="s">
        <v>60</v>
      </c>
      <c r="E14534">
        <v>13</v>
      </c>
      <c r="F14534">
        <v>899.89</v>
      </c>
      <c r="G14534">
        <v>59682.27</v>
      </c>
      <c r="H14534">
        <v>71094.52</v>
      </c>
    </row>
    <row r="14535" spans="1:8" x14ac:dyDescent="0.25">
      <c r="A14535" t="s">
        <v>59</v>
      </c>
      <c r="B14535">
        <v>2017</v>
      </c>
      <c r="C14535" t="s">
        <v>6</v>
      </c>
      <c r="D14535" t="s">
        <v>60</v>
      </c>
      <c r="E14535">
        <v>0</v>
      </c>
      <c r="F14535">
        <v>0</v>
      </c>
      <c r="G14535">
        <v>0</v>
      </c>
      <c r="H14535">
        <v>0</v>
      </c>
    </row>
    <row r="14536" spans="1:8" x14ac:dyDescent="0.25">
      <c r="A14536" t="s">
        <v>59</v>
      </c>
      <c r="B14536">
        <v>2017</v>
      </c>
      <c r="C14536" t="s">
        <v>6</v>
      </c>
      <c r="D14536" t="s">
        <v>60</v>
      </c>
      <c r="E14536">
        <v>21</v>
      </c>
      <c r="F14536">
        <v>2156.13</v>
      </c>
      <c r="G14536">
        <v>138913.85999999999</v>
      </c>
      <c r="H14536">
        <v>183787.46</v>
      </c>
    </row>
    <row r="14537" spans="1:8" x14ac:dyDescent="0.25">
      <c r="A14537" t="s">
        <v>59</v>
      </c>
      <c r="B14537">
        <v>2017</v>
      </c>
      <c r="C14537" t="s">
        <v>6</v>
      </c>
      <c r="D14537" t="s">
        <v>60</v>
      </c>
      <c r="E14537">
        <v>1</v>
      </c>
      <c r="F14537">
        <v>0.5</v>
      </c>
      <c r="G14537">
        <v>51.22</v>
      </c>
      <c r="H14537">
        <v>51.22</v>
      </c>
    </row>
    <row r="14538" spans="1:8" x14ac:dyDescent="0.25">
      <c r="A14538" t="s">
        <v>59</v>
      </c>
      <c r="B14538">
        <v>2017</v>
      </c>
      <c r="C14538" t="s">
        <v>6</v>
      </c>
      <c r="D14538" t="s">
        <v>60</v>
      </c>
      <c r="E14538">
        <v>0</v>
      </c>
      <c r="F14538">
        <v>0</v>
      </c>
      <c r="G14538">
        <v>0</v>
      </c>
      <c r="H14538">
        <v>0</v>
      </c>
    </row>
    <row r="14539" spans="1:8" x14ac:dyDescent="0.25">
      <c r="A14539" t="s">
        <v>59</v>
      </c>
      <c r="B14539">
        <v>2017</v>
      </c>
      <c r="C14539" t="s">
        <v>6</v>
      </c>
      <c r="D14539" t="s">
        <v>60</v>
      </c>
      <c r="E14539">
        <v>0</v>
      </c>
      <c r="F14539">
        <v>0</v>
      </c>
      <c r="G14539">
        <v>0</v>
      </c>
      <c r="H14539">
        <v>0</v>
      </c>
    </row>
    <row r="14540" spans="1:8" x14ac:dyDescent="0.25">
      <c r="A14540" t="s">
        <v>59</v>
      </c>
      <c r="B14540">
        <v>2017</v>
      </c>
      <c r="C14540" t="s">
        <v>6</v>
      </c>
      <c r="D14540" t="s">
        <v>60</v>
      </c>
      <c r="E14540">
        <v>0</v>
      </c>
      <c r="F14540">
        <v>0</v>
      </c>
      <c r="G14540">
        <v>0</v>
      </c>
      <c r="H14540">
        <v>0</v>
      </c>
    </row>
    <row r="14541" spans="1:8" x14ac:dyDescent="0.25">
      <c r="A14541" t="s">
        <v>59</v>
      </c>
      <c r="B14541">
        <v>2017</v>
      </c>
      <c r="C14541" t="s">
        <v>6</v>
      </c>
      <c r="D14541" t="s">
        <v>63</v>
      </c>
      <c r="E14541">
        <v>5</v>
      </c>
      <c r="F14541">
        <v>0.38</v>
      </c>
      <c r="G14541">
        <v>38.090000000000003</v>
      </c>
      <c r="H14541">
        <v>37.46</v>
      </c>
    </row>
    <row r="14542" spans="1:8" x14ac:dyDescent="0.25">
      <c r="A14542" t="s">
        <v>59</v>
      </c>
      <c r="B14542">
        <v>2017</v>
      </c>
      <c r="C14542" t="s">
        <v>6</v>
      </c>
      <c r="D14542" t="s">
        <v>60</v>
      </c>
      <c r="E14542">
        <v>0</v>
      </c>
      <c r="F14542">
        <v>0</v>
      </c>
      <c r="G14542">
        <v>0</v>
      </c>
      <c r="H14542">
        <v>0</v>
      </c>
    </row>
    <row r="14543" spans="1:8" x14ac:dyDescent="0.25">
      <c r="A14543" t="s">
        <v>59</v>
      </c>
      <c r="B14543">
        <v>2017</v>
      </c>
      <c r="C14543" t="s">
        <v>6</v>
      </c>
      <c r="D14543" t="s">
        <v>60</v>
      </c>
      <c r="E14543">
        <v>7</v>
      </c>
      <c r="F14543">
        <v>52.93</v>
      </c>
      <c r="G14543">
        <v>4769.96</v>
      </c>
      <c r="H14543">
        <v>6058.3</v>
      </c>
    </row>
    <row r="14544" spans="1:8" x14ac:dyDescent="0.25">
      <c r="A14544" t="s">
        <v>59</v>
      </c>
      <c r="B14544">
        <v>2017</v>
      </c>
      <c r="C14544" t="s">
        <v>6</v>
      </c>
      <c r="D14544" t="s">
        <v>60</v>
      </c>
      <c r="E14544">
        <v>0</v>
      </c>
      <c r="F14544">
        <v>0</v>
      </c>
      <c r="G14544">
        <v>0</v>
      </c>
      <c r="H14544">
        <v>0</v>
      </c>
    </row>
    <row r="14545" spans="1:8" x14ac:dyDescent="0.25">
      <c r="A14545" t="s">
        <v>59</v>
      </c>
      <c r="B14545">
        <v>2017</v>
      </c>
      <c r="C14545" t="s">
        <v>6</v>
      </c>
      <c r="D14545" t="s">
        <v>60</v>
      </c>
      <c r="E14545">
        <v>2</v>
      </c>
      <c r="F14545">
        <v>0.04</v>
      </c>
      <c r="G14545">
        <v>5.8</v>
      </c>
      <c r="H14545">
        <v>3.61</v>
      </c>
    </row>
    <row r="14546" spans="1:8" x14ac:dyDescent="0.25">
      <c r="A14546" t="s">
        <v>59</v>
      </c>
      <c r="B14546">
        <v>2017</v>
      </c>
      <c r="C14546" t="s">
        <v>6</v>
      </c>
      <c r="D14546" t="s">
        <v>60</v>
      </c>
      <c r="E14546">
        <v>0</v>
      </c>
      <c r="F14546">
        <v>0</v>
      </c>
      <c r="G14546">
        <v>0</v>
      </c>
      <c r="H14546">
        <v>0</v>
      </c>
    </row>
    <row r="14547" spans="1:8" x14ac:dyDescent="0.25">
      <c r="A14547" t="s">
        <v>59</v>
      </c>
      <c r="B14547">
        <v>2017</v>
      </c>
      <c r="C14547" t="s">
        <v>6</v>
      </c>
      <c r="D14547" t="s">
        <v>60</v>
      </c>
      <c r="E14547">
        <v>15</v>
      </c>
      <c r="F14547">
        <v>6.62</v>
      </c>
      <c r="G14547">
        <v>544.57000000000005</v>
      </c>
      <c r="H14547">
        <v>542.38</v>
      </c>
    </row>
    <row r="14548" spans="1:8" x14ac:dyDescent="0.25">
      <c r="A14548" t="s">
        <v>59</v>
      </c>
      <c r="B14548">
        <v>2017</v>
      </c>
      <c r="C14548" t="s">
        <v>6</v>
      </c>
      <c r="D14548" t="s">
        <v>63</v>
      </c>
      <c r="E14548">
        <v>0</v>
      </c>
      <c r="F14548">
        <v>0</v>
      </c>
      <c r="G14548">
        <v>0</v>
      </c>
      <c r="H14548">
        <v>0</v>
      </c>
    </row>
    <row r="14549" spans="1:8" x14ac:dyDescent="0.25">
      <c r="A14549" t="s">
        <v>59</v>
      </c>
      <c r="B14549">
        <v>2017</v>
      </c>
      <c r="C14549" t="s">
        <v>6</v>
      </c>
      <c r="D14549" t="s">
        <v>60</v>
      </c>
      <c r="E14549">
        <v>0</v>
      </c>
      <c r="F14549">
        <v>0</v>
      </c>
      <c r="G14549">
        <v>0</v>
      </c>
      <c r="H14549">
        <v>0</v>
      </c>
    </row>
    <row r="14550" spans="1:8" x14ac:dyDescent="0.25">
      <c r="A14550" t="s">
        <v>59</v>
      </c>
      <c r="B14550">
        <v>2017</v>
      </c>
      <c r="C14550" t="s">
        <v>6</v>
      </c>
      <c r="D14550" t="s">
        <v>60</v>
      </c>
      <c r="E14550">
        <v>0</v>
      </c>
      <c r="F14550">
        <v>0</v>
      </c>
      <c r="G14550">
        <v>0</v>
      </c>
      <c r="H14550">
        <v>0</v>
      </c>
    </row>
    <row r="14551" spans="1:8" x14ac:dyDescent="0.25">
      <c r="A14551" t="s">
        <v>59</v>
      </c>
      <c r="B14551">
        <v>2017</v>
      </c>
      <c r="C14551" t="s">
        <v>6</v>
      </c>
      <c r="D14551" t="s">
        <v>60</v>
      </c>
      <c r="E14551">
        <v>0</v>
      </c>
      <c r="F14551">
        <v>0</v>
      </c>
      <c r="G14551">
        <v>0</v>
      </c>
      <c r="H14551">
        <v>0</v>
      </c>
    </row>
    <row r="14552" spans="1:8" x14ac:dyDescent="0.25">
      <c r="A14552" t="s">
        <v>59</v>
      </c>
      <c r="B14552">
        <v>2017</v>
      </c>
      <c r="C14552" t="s">
        <v>6</v>
      </c>
      <c r="D14552" t="s">
        <v>60</v>
      </c>
      <c r="E14552">
        <v>0</v>
      </c>
      <c r="F14552">
        <v>0</v>
      </c>
      <c r="G14552">
        <v>0</v>
      </c>
      <c r="H14552">
        <v>0</v>
      </c>
    </row>
    <row r="14553" spans="1:8" x14ac:dyDescent="0.25">
      <c r="A14553" t="s">
        <v>59</v>
      </c>
      <c r="B14553">
        <v>2017</v>
      </c>
      <c r="C14553" t="s">
        <v>6</v>
      </c>
      <c r="D14553" t="s">
        <v>60</v>
      </c>
      <c r="E14553">
        <v>0</v>
      </c>
      <c r="F14553">
        <v>0</v>
      </c>
      <c r="G14553">
        <v>0</v>
      </c>
      <c r="H14553">
        <v>0</v>
      </c>
    </row>
    <row r="14554" spans="1:8" x14ac:dyDescent="0.25">
      <c r="A14554" t="s">
        <v>59</v>
      </c>
      <c r="B14554">
        <v>2017</v>
      </c>
      <c r="C14554" t="s">
        <v>6</v>
      </c>
      <c r="D14554" t="s">
        <v>63</v>
      </c>
      <c r="E14554">
        <v>0</v>
      </c>
      <c r="F14554">
        <v>0</v>
      </c>
      <c r="G14554">
        <v>0</v>
      </c>
      <c r="H14554">
        <v>0</v>
      </c>
    </row>
    <row r="14555" spans="1:8" x14ac:dyDescent="0.25">
      <c r="A14555" t="s">
        <v>59</v>
      </c>
      <c r="B14555">
        <v>2017</v>
      </c>
      <c r="C14555" t="s">
        <v>6</v>
      </c>
      <c r="D14555" t="s">
        <v>64</v>
      </c>
      <c r="E14555">
        <v>0</v>
      </c>
      <c r="F14555">
        <v>-1.27</v>
      </c>
      <c r="G14555">
        <v>-365.22</v>
      </c>
      <c r="H14555">
        <v>0</v>
      </c>
    </row>
    <row r="14556" spans="1:8" x14ac:dyDescent="0.25">
      <c r="A14556" t="s">
        <v>59</v>
      </c>
      <c r="B14556">
        <v>2017</v>
      </c>
      <c r="C14556" t="s">
        <v>6</v>
      </c>
      <c r="D14556" t="s">
        <v>61</v>
      </c>
      <c r="E14556">
        <v>7</v>
      </c>
      <c r="F14556">
        <v>80.31</v>
      </c>
      <c r="G14556">
        <v>7735.42</v>
      </c>
      <c r="H14556">
        <v>7735.42</v>
      </c>
    </row>
    <row r="14557" spans="1:8" x14ac:dyDescent="0.25">
      <c r="A14557" t="s">
        <v>59</v>
      </c>
      <c r="B14557">
        <v>2017</v>
      </c>
      <c r="C14557" t="s">
        <v>6</v>
      </c>
      <c r="D14557" t="s">
        <v>61</v>
      </c>
      <c r="E14557">
        <v>0</v>
      </c>
      <c r="F14557">
        <v>0</v>
      </c>
      <c r="G14557">
        <v>0</v>
      </c>
      <c r="H14557">
        <v>0</v>
      </c>
    </row>
    <row r="14558" spans="1:8" x14ac:dyDescent="0.25">
      <c r="A14558" t="s">
        <v>59</v>
      </c>
      <c r="B14558">
        <v>2017</v>
      </c>
      <c r="C14558" t="s">
        <v>6</v>
      </c>
      <c r="D14558" t="s">
        <v>61</v>
      </c>
      <c r="E14558">
        <v>4</v>
      </c>
      <c r="F14558">
        <v>3.01</v>
      </c>
      <c r="G14558">
        <v>282.94</v>
      </c>
      <c r="H14558">
        <v>209.55</v>
      </c>
    </row>
    <row r="14559" spans="1:8" x14ac:dyDescent="0.25">
      <c r="A14559" t="s">
        <v>59</v>
      </c>
      <c r="B14559">
        <v>2017</v>
      </c>
      <c r="C14559" t="s">
        <v>6</v>
      </c>
      <c r="D14559" t="s">
        <v>60</v>
      </c>
      <c r="E14559">
        <v>11</v>
      </c>
      <c r="F14559">
        <v>26.19</v>
      </c>
      <c r="G14559">
        <v>2604.04</v>
      </c>
      <c r="H14559">
        <v>2721.2</v>
      </c>
    </row>
    <row r="14560" spans="1:8" x14ac:dyDescent="0.25">
      <c r="A14560" t="s">
        <v>59</v>
      </c>
      <c r="B14560">
        <v>2017</v>
      </c>
      <c r="C14560" t="s">
        <v>6</v>
      </c>
      <c r="D14560" t="s">
        <v>60</v>
      </c>
      <c r="E14560">
        <v>525</v>
      </c>
      <c r="F14560">
        <v>5312.09</v>
      </c>
      <c r="G14560">
        <v>449530.68</v>
      </c>
      <c r="H14560">
        <v>460881.34</v>
      </c>
    </row>
    <row r="14561" spans="1:8" x14ac:dyDescent="0.25">
      <c r="A14561" t="s">
        <v>59</v>
      </c>
      <c r="B14561">
        <v>2017</v>
      </c>
      <c r="C14561" t="s">
        <v>6</v>
      </c>
      <c r="D14561" t="s">
        <v>60</v>
      </c>
      <c r="E14561">
        <v>444</v>
      </c>
      <c r="F14561">
        <v>578.32000000000005</v>
      </c>
      <c r="G14561">
        <v>71820.820000000007</v>
      </c>
      <c r="H14561">
        <v>78394.89</v>
      </c>
    </row>
    <row r="14562" spans="1:8" x14ac:dyDescent="0.25">
      <c r="A14562" t="s">
        <v>59</v>
      </c>
      <c r="B14562">
        <v>2017</v>
      </c>
      <c r="C14562" t="s">
        <v>5</v>
      </c>
      <c r="D14562" t="s">
        <v>61</v>
      </c>
      <c r="E14562">
        <v>0</v>
      </c>
      <c r="F14562">
        <v>0</v>
      </c>
      <c r="G14562">
        <v>0</v>
      </c>
      <c r="H14562">
        <v>0</v>
      </c>
    </row>
    <row r="14563" spans="1:8" x14ac:dyDescent="0.25">
      <c r="A14563" t="s">
        <v>59</v>
      </c>
      <c r="B14563">
        <v>2017</v>
      </c>
      <c r="C14563" t="s">
        <v>5</v>
      </c>
      <c r="D14563" t="s">
        <v>60</v>
      </c>
      <c r="E14563">
        <v>0</v>
      </c>
      <c r="F14563">
        <v>0</v>
      </c>
      <c r="G14563">
        <v>0</v>
      </c>
      <c r="H14563">
        <v>0</v>
      </c>
    </row>
    <row r="14564" spans="1:8" x14ac:dyDescent="0.25">
      <c r="A14564" t="s">
        <v>59</v>
      </c>
      <c r="B14564">
        <v>2017</v>
      </c>
      <c r="C14564" t="s">
        <v>5</v>
      </c>
      <c r="D14564" t="s">
        <v>62</v>
      </c>
      <c r="E14564">
        <v>1</v>
      </c>
      <c r="F14564">
        <v>403.78</v>
      </c>
      <c r="G14564">
        <v>37976.480000000003</v>
      </c>
      <c r="H14564">
        <v>72868.320000000007</v>
      </c>
    </row>
    <row r="14565" spans="1:8" x14ac:dyDescent="0.25">
      <c r="A14565" t="s">
        <v>59</v>
      </c>
      <c r="B14565">
        <v>2017</v>
      </c>
      <c r="C14565" t="s">
        <v>5</v>
      </c>
      <c r="D14565" t="s">
        <v>60</v>
      </c>
      <c r="E14565">
        <v>0</v>
      </c>
      <c r="F14565">
        <v>0</v>
      </c>
      <c r="G14565">
        <v>0</v>
      </c>
      <c r="H14565">
        <v>0</v>
      </c>
    </row>
    <row r="14566" spans="1:8" x14ac:dyDescent="0.25">
      <c r="A14566" t="s">
        <v>59</v>
      </c>
      <c r="B14566">
        <v>2017</v>
      </c>
      <c r="C14566" t="s">
        <v>5</v>
      </c>
      <c r="D14566" t="s">
        <v>60</v>
      </c>
      <c r="E14566">
        <v>0</v>
      </c>
      <c r="F14566">
        <v>0</v>
      </c>
      <c r="G14566">
        <v>0</v>
      </c>
      <c r="H14566">
        <v>0</v>
      </c>
    </row>
    <row r="14567" spans="1:8" x14ac:dyDescent="0.25">
      <c r="A14567" t="s">
        <v>59</v>
      </c>
      <c r="B14567">
        <v>2017</v>
      </c>
      <c r="C14567" t="s">
        <v>5</v>
      </c>
      <c r="D14567" t="s">
        <v>60</v>
      </c>
      <c r="E14567">
        <v>0</v>
      </c>
      <c r="F14567">
        <v>0</v>
      </c>
      <c r="G14567">
        <v>0</v>
      </c>
      <c r="H14567">
        <v>0</v>
      </c>
    </row>
    <row r="14568" spans="1:8" x14ac:dyDescent="0.25">
      <c r="A14568" t="s">
        <v>59</v>
      </c>
      <c r="B14568">
        <v>2017</v>
      </c>
      <c r="C14568" t="s">
        <v>5</v>
      </c>
      <c r="D14568" t="s">
        <v>60</v>
      </c>
      <c r="E14568">
        <v>0</v>
      </c>
      <c r="F14568">
        <v>2</v>
      </c>
      <c r="G14568">
        <v>-9415.1200000000008</v>
      </c>
      <c r="H14568">
        <v>11667.29</v>
      </c>
    </row>
    <row r="14569" spans="1:8" x14ac:dyDescent="0.25">
      <c r="A14569" t="s">
        <v>59</v>
      </c>
      <c r="B14569">
        <v>2017</v>
      </c>
      <c r="C14569" t="s">
        <v>5</v>
      </c>
      <c r="D14569" t="s">
        <v>61</v>
      </c>
      <c r="E14569">
        <v>5</v>
      </c>
      <c r="F14569">
        <v>23232.52</v>
      </c>
      <c r="G14569">
        <v>2073300.56</v>
      </c>
      <c r="H14569">
        <v>1982023.05</v>
      </c>
    </row>
    <row r="14570" spans="1:8" x14ac:dyDescent="0.25">
      <c r="A14570" t="s">
        <v>59</v>
      </c>
      <c r="B14570">
        <v>2017</v>
      </c>
      <c r="C14570" t="s">
        <v>5</v>
      </c>
      <c r="D14570" t="s">
        <v>60</v>
      </c>
      <c r="E14570">
        <v>0</v>
      </c>
      <c r="F14570">
        <v>0</v>
      </c>
      <c r="G14570">
        <v>0</v>
      </c>
      <c r="H14570">
        <v>0</v>
      </c>
    </row>
    <row r="14571" spans="1:8" x14ac:dyDescent="0.25">
      <c r="A14571" t="s">
        <v>59</v>
      </c>
      <c r="B14571">
        <v>2017</v>
      </c>
      <c r="C14571" t="s">
        <v>5</v>
      </c>
      <c r="D14571" t="s">
        <v>60</v>
      </c>
      <c r="E14571">
        <v>0</v>
      </c>
      <c r="F14571">
        <v>0</v>
      </c>
      <c r="G14571">
        <v>0</v>
      </c>
      <c r="H14571">
        <v>0</v>
      </c>
    </row>
    <row r="14572" spans="1:8" x14ac:dyDescent="0.25">
      <c r="A14572" t="s">
        <v>59</v>
      </c>
      <c r="B14572">
        <v>2017</v>
      </c>
      <c r="C14572" t="s">
        <v>5</v>
      </c>
      <c r="D14572" t="s">
        <v>60</v>
      </c>
      <c r="E14572">
        <v>0</v>
      </c>
      <c r="F14572">
        <v>0</v>
      </c>
      <c r="G14572">
        <v>0</v>
      </c>
      <c r="H14572">
        <v>1500.39</v>
      </c>
    </row>
    <row r="14573" spans="1:8" x14ac:dyDescent="0.25">
      <c r="A14573" t="s">
        <v>59</v>
      </c>
      <c r="B14573">
        <v>2017</v>
      </c>
      <c r="C14573" t="s">
        <v>5</v>
      </c>
      <c r="D14573" t="s">
        <v>60</v>
      </c>
      <c r="E14573">
        <v>0</v>
      </c>
      <c r="F14573">
        <v>0</v>
      </c>
      <c r="G14573">
        <v>0</v>
      </c>
      <c r="H14573">
        <v>0</v>
      </c>
    </row>
    <row r="14574" spans="1:8" x14ac:dyDescent="0.25">
      <c r="A14574" t="s">
        <v>59</v>
      </c>
      <c r="B14574">
        <v>2017</v>
      </c>
      <c r="C14574" t="s">
        <v>5</v>
      </c>
      <c r="D14574" t="s">
        <v>62</v>
      </c>
      <c r="E14574">
        <v>0</v>
      </c>
      <c r="F14574">
        <v>9.2200000000000006</v>
      </c>
      <c r="G14574">
        <v>-5850.76</v>
      </c>
      <c r="H14574">
        <v>11609.76</v>
      </c>
    </row>
    <row r="14575" spans="1:8" x14ac:dyDescent="0.25">
      <c r="A14575" t="s">
        <v>59</v>
      </c>
      <c r="B14575">
        <v>2017</v>
      </c>
      <c r="C14575" t="s">
        <v>5</v>
      </c>
      <c r="D14575" t="s">
        <v>60</v>
      </c>
      <c r="E14575">
        <v>0</v>
      </c>
      <c r="F14575">
        <v>0</v>
      </c>
      <c r="G14575">
        <v>0</v>
      </c>
      <c r="H14575">
        <v>0</v>
      </c>
    </row>
    <row r="14576" spans="1:8" x14ac:dyDescent="0.25">
      <c r="A14576" t="s">
        <v>59</v>
      </c>
      <c r="B14576">
        <v>2017</v>
      </c>
      <c r="C14576" t="s">
        <v>5</v>
      </c>
      <c r="D14576" t="s">
        <v>60</v>
      </c>
      <c r="E14576">
        <v>0</v>
      </c>
      <c r="F14576">
        <v>0</v>
      </c>
      <c r="G14576">
        <v>0</v>
      </c>
      <c r="H14576">
        <v>0</v>
      </c>
    </row>
    <row r="14577" spans="1:8" x14ac:dyDescent="0.25">
      <c r="A14577" t="s">
        <v>59</v>
      </c>
      <c r="B14577">
        <v>2017</v>
      </c>
      <c r="C14577" t="s">
        <v>5</v>
      </c>
      <c r="D14577" t="s">
        <v>60</v>
      </c>
      <c r="E14577">
        <v>0</v>
      </c>
      <c r="F14577">
        <v>0</v>
      </c>
      <c r="G14577">
        <v>0</v>
      </c>
      <c r="H14577">
        <v>0</v>
      </c>
    </row>
    <row r="14578" spans="1:8" x14ac:dyDescent="0.25">
      <c r="A14578" t="s">
        <v>59</v>
      </c>
      <c r="B14578">
        <v>2017</v>
      </c>
      <c r="C14578" t="s">
        <v>5</v>
      </c>
      <c r="D14578" t="s">
        <v>60</v>
      </c>
      <c r="E14578">
        <v>1</v>
      </c>
      <c r="F14578">
        <v>189.36</v>
      </c>
      <c r="G14578">
        <v>12116.56</v>
      </c>
      <c r="H14578">
        <v>12116.56</v>
      </c>
    </row>
    <row r="14579" spans="1:8" x14ac:dyDescent="0.25">
      <c r="A14579" t="s">
        <v>59</v>
      </c>
      <c r="B14579">
        <v>2017</v>
      </c>
      <c r="C14579" t="s">
        <v>5</v>
      </c>
      <c r="D14579" t="s">
        <v>60</v>
      </c>
      <c r="E14579">
        <v>0</v>
      </c>
      <c r="F14579">
        <v>0</v>
      </c>
      <c r="G14579">
        <v>0</v>
      </c>
      <c r="H14579">
        <v>0</v>
      </c>
    </row>
    <row r="14580" spans="1:8" x14ac:dyDescent="0.25">
      <c r="A14580" t="s">
        <v>59</v>
      </c>
      <c r="B14580">
        <v>2017</v>
      </c>
      <c r="C14580" t="s">
        <v>5</v>
      </c>
      <c r="D14580" t="s">
        <v>60</v>
      </c>
      <c r="E14580">
        <v>0</v>
      </c>
      <c r="F14580">
        <v>0</v>
      </c>
      <c r="G14580">
        <v>0</v>
      </c>
      <c r="H14580">
        <v>0</v>
      </c>
    </row>
    <row r="14581" spans="1:8" x14ac:dyDescent="0.25">
      <c r="A14581" t="s">
        <v>59</v>
      </c>
      <c r="B14581">
        <v>2017</v>
      </c>
      <c r="C14581" t="s">
        <v>5</v>
      </c>
      <c r="D14581" t="s">
        <v>60</v>
      </c>
      <c r="E14581">
        <v>0</v>
      </c>
      <c r="F14581">
        <v>0</v>
      </c>
      <c r="G14581">
        <v>0</v>
      </c>
      <c r="H14581">
        <v>0</v>
      </c>
    </row>
    <row r="14582" spans="1:8" x14ac:dyDescent="0.25">
      <c r="A14582" t="s">
        <v>59</v>
      </c>
      <c r="B14582">
        <v>2017</v>
      </c>
      <c r="C14582" t="s">
        <v>5</v>
      </c>
      <c r="D14582" t="s">
        <v>61</v>
      </c>
      <c r="E14582">
        <v>0</v>
      </c>
      <c r="F14582">
        <v>-42.02</v>
      </c>
      <c r="G14582">
        <v>-4634.04</v>
      </c>
      <c r="H14582">
        <v>2026.43</v>
      </c>
    </row>
    <row r="14583" spans="1:8" x14ac:dyDescent="0.25">
      <c r="A14583" t="s">
        <v>59</v>
      </c>
      <c r="B14583">
        <v>2017</v>
      </c>
      <c r="C14583" t="s">
        <v>5</v>
      </c>
      <c r="D14583" t="s">
        <v>61</v>
      </c>
      <c r="E14583">
        <v>291</v>
      </c>
      <c r="F14583">
        <v>40655.14</v>
      </c>
      <c r="G14583">
        <v>3986036.79</v>
      </c>
      <c r="H14583">
        <v>3973205.51</v>
      </c>
    </row>
    <row r="14584" spans="1:8" x14ac:dyDescent="0.25">
      <c r="A14584" t="s">
        <v>59</v>
      </c>
      <c r="B14584">
        <v>2017</v>
      </c>
      <c r="C14584" t="s">
        <v>5</v>
      </c>
      <c r="D14584" t="s">
        <v>61</v>
      </c>
      <c r="E14584">
        <v>2</v>
      </c>
      <c r="F14584">
        <v>2.1</v>
      </c>
      <c r="G14584">
        <v>349.77</v>
      </c>
      <c r="H14584">
        <v>339.95</v>
      </c>
    </row>
    <row r="14585" spans="1:8" x14ac:dyDescent="0.25">
      <c r="A14585" t="s">
        <v>59</v>
      </c>
      <c r="B14585">
        <v>2017</v>
      </c>
      <c r="C14585" t="s">
        <v>5</v>
      </c>
      <c r="D14585" t="s">
        <v>60</v>
      </c>
      <c r="E14585">
        <v>0</v>
      </c>
      <c r="F14585">
        <v>0</v>
      </c>
      <c r="G14585">
        <v>0</v>
      </c>
      <c r="H14585">
        <v>0</v>
      </c>
    </row>
    <row r="14586" spans="1:8" x14ac:dyDescent="0.25">
      <c r="A14586" t="s">
        <v>59</v>
      </c>
      <c r="B14586">
        <v>2017</v>
      </c>
      <c r="C14586" t="s">
        <v>5</v>
      </c>
      <c r="D14586" t="s">
        <v>60</v>
      </c>
      <c r="E14586">
        <v>0</v>
      </c>
      <c r="F14586">
        <v>0</v>
      </c>
      <c r="G14586">
        <v>0</v>
      </c>
      <c r="H14586">
        <v>0</v>
      </c>
    </row>
    <row r="14587" spans="1:8" x14ac:dyDescent="0.25">
      <c r="A14587" t="s">
        <v>59</v>
      </c>
      <c r="B14587">
        <v>2017</v>
      </c>
      <c r="C14587" t="s">
        <v>5</v>
      </c>
      <c r="D14587" t="s">
        <v>60</v>
      </c>
      <c r="E14587">
        <v>0</v>
      </c>
      <c r="F14587">
        <v>0</v>
      </c>
      <c r="G14587">
        <v>0</v>
      </c>
      <c r="H14587">
        <v>0</v>
      </c>
    </row>
    <row r="14588" spans="1:8" x14ac:dyDescent="0.25">
      <c r="A14588" t="s">
        <v>59</v>
      </c>
      <c r="B14588">
        <v>2017</v>
      </c>
      <c r="C14588" t="s">
        <v>5</v>
      </c>
      <c r="D14588" t="s">
        <v>62</v>
      </c>
      <c r="E14588">
        <v>137</v>
      </c>
      <c r="F14588">
        <v>12258.74</v>
      </c>
      <c r="G14588">
        <v>1220765.46</v>
      </c>
      <c r="H14588">
        <v>1159959.07</v>
      </c>
    </row>
    <row r="14589" spans="1:8" x14ac:dyDescent="0.25">
      <c r="A14589" t="s">
        <v>59</v>
      </c>
      <c r="B14589">
        <v>2017</v>
      </c>
      <c r="C14589" t="s">
        <v>5</v>
      </c>
      <c r="D14589" t="s">
        <v>62</v>
      </c>
      <c r="E14589">
        <v>3</v>
      </c>
      <c r="F14589">
        <v>6.81</v>
      </c>
      <c r="G14589">
        <v>981.13</v>
      </c>
      <c r="H14589">
        <v>972.19</v>
      </c>
    </row>
    <row r="14590" spans="1:8" x14ac:dyDescent="0.25">
      <c r="A14590" t="s">
        <v>59</v>
      </c>
      <c r="B14590">
        <v>2017</v>
      </c>
      <c r="C14590" t="s">
        <v>5</v>
      </c>
      <c r="D14590" t="s">
        <v>60</v>
      </c>
      <c r="E14590">
        <v>0</v>
      </c>
      <c r="F14590">
        <v>0</v>
      </c>
      <c r="G14590">
        <v>0</v>
      </c>
      <c r="H14590">
        <v>0</v>
      </c>
    </row>
    <row r="14591" spans="1:8" x14ac:dyDescent="0.25">
      <c r="A14591" t="s">
        <v>59</v>
      </c>
      <c r="B14591">
        <v>2017</v>
      </c>
      <c r="C14591" t="s">
        <v>5</v>
      </c>
      <c r="D14591" t="s">
        <v>60</v>
      </c>
      <c r="E14591">
        <v>0</v>
      </c>
      <c r="F14591">
        <v>0</v>
      </c>
      <c r="G14591">
        <v>0</v>
      </c>
      <c r="H14591">
        <v>0</v>
      </c>
    </row>
    <row r="14592" spans="1:8" x14ac:dyDescent="0.25">
      <c r="A14592" t="s">
        <v>59</v>
      </c>
      <c r="B14592">
        <v>2017</v>
      </c>
      <c r="C14592" t="s">
        <v>5</v>
      </c>
      <c r="D14592" t="s">
        <v>60</v>
      </c>
      <c r="E14592">
        <v>0</v>
      </c>
      <c r="F14592">
        <v>0</v>
      </c>
      <c r="G14592">
        <v>0</v>
      </c>
      <c r="H14592">
        <v>0</v>
      </c>
    </row>
    <row r="14593" spans="1:8" x14ac:dyDescent="0.25">
      <c r="A14593" t="s">
        <v>59</v>
      </c>
      <c r="B14593">
        <v>2017</v>
      </c>
      <c r="C14593" t="s">
        <v>5</v>
      </c>
      <c r="D14593" t="s">
        <v>60</v>
      </c>
      <c r="E14593">
        <v>0</v>
      </c>
      <c r="F14593">
        <v>0</v>
      </c>
      <c r="G14593">
        <v>0</v>
      </c>
      <c r="H14593">
        <v>0</v>
      </c>
    </row>
    <row r="14594" spans="1:8" x14ac:dyDescent="0.25">
      <c r="A14594" t="s">
        <v>59</v>
      </c>
      <c r="B14594">
        <v>2017</v>
      </c>
      <c r="C14594" t="s">
        <v>5</v>
      </c>
      <c r="D14594" t="s">
        <v>60</v>
      </c>
      <c r="E14594">
        <v>0</v>
      </c>
      <c r="F14594">
        <v>0</v>
      </c>
      <c r="G14594">
        <v>0</v>
      </c>
      <c r="H14594">
        <v>0</v>
      </c>
    </row>
    <row r="14595" spans="1:8" x14ac:dyDescent="0.25">
      <c r="A14595" t="s">
        <v>59</v>
      </c>
      <c r="B14595">
        <v>2017</v>
      </c>
      <c r="C14595" t="s">
        <v>5</v>
      </c>
      <c r="D14595" t="s">
        <v>60</v>
      </c>
      <c r="E14595">
        <v>12</v>
      </c>
      <c r="F14595">
        <v>1.04</v>
      </c>
      <c r="G14595">
        <v>294.97000000000003</v>
      </c>
      <c r="H14595">
        <v>318.72000000000003</v>
      </c>
    </row>
    <row r="14596" spans="1:8" x14ac:dyDescent="0.25">
      <c r="A14596" t="s">
        <v>59</v>
      </c>
      <c r="B14596">
        <v>2017</v>
      </c>
      <c r="C14596" t="s">
        <v>5</v>
      </c>
      <c r="D14596" t="s">
        <v>60</v>
      </c>
      <c r="E14596">
        <v>216</v>
      </c>
      <c r="F14596">
        <v>1894.95</v>
      </c>
      <c r="G14596">
        <v>162592.82</v>
      </c>
      <c r="H14596">
        <v>145801.9</v>
      </c>
    </row>
    <row r="14597" spans="1:8" x14ac:dyDescent="0.25">
      <c r="A14597" t="s">
        <v>59</v>
      </c>
      <c r="B14597">
        <v>2017</v>
      </c>
      <c r="C14597" t="s">
        <v>5</v>
      </c>
      <c r="D14597" t="s">
        <v>60</v>
      </c>
      <c r="E14597">
        <v>0</v>
      </c>
      <c r="F14597">
        <v>0</v>
      </c>
      <c r="G14597">
        <v>0</v>
      </c>
      <c r="H14597">
        <v>0</v>
      </c>
    </row>
    <row r="14598" spans="1:8" x14ac:dyDescent="0.25">
      <c r="A14598" t="s">
        <v>59</v>
      </c>
      <c r="B14598">
        <v>2017</v>
      </c>
      <c r="C14598" t="s">
        <v>5</v>
      </c>
      <c r="D14598" t="s">
        <v>60</v>
      </c>
      <c r="E14598">
        <v>986</v>
      </c>
      <c r="F14598">
        <v>1314.1</v>
      </c>
      <c r="G14598">
        <v>164193.68</v>
      </c>
      <c r="H14598">
        <v>152223.32</v>
      </c>
    </row>
    <row r="14599" spans="1:8" x14ac:dyDescent="0.25">
      <c r="A14599" t="s">
        <v>59</v>
      </c>
      <c r="B14599">
        <v>2017</v>
      </c>
      <c r="C14599" t="s">
        <v>5</v>
      </c>
      <c r="D14599" t="s">
        <v>60</v>
      </c>
      <c r="E14599">
        <v>7609</v>
      </c>
      <c r="F14599">
        <v>2219.56</v>
      </c>
      <c r="G14599">
        <v>192693.45</v>
      </c>
      <c r="H14599">
        <v>181232.49</v>
      </c>
    </row>
    <row r="14600" spans="1:8" x14ac:dyDescent="0.25">
      <c r="A14600" t="s">
        <v>59</v>
      </c>
      <c r="B14600">
        <v>2017</v>
      </c>
      <c r="C14600" t="s">
        <v>5</v>
      </c>
      <c r="D14600" t="s">
        <v>60</v>
      </c>
      <c r="E14600">
        <v>0</v>
      </c>
      <c r="F14600">
        <v>0</v>
      </c>
      <c r="G14600">
        <v>0</v>
      </c>
      <c r="H14600">
        <v>0</v>
      </c>
    </row>
    <row r="14601" spans="1:8" x14ac:dyDescent="0.25">
      <c r="A14601" t="s">
        <v>59</v>
      </c>
      <c r="B14601">
        <v>2017</v>
      </c>
      <c r="C14601" t="s">
        <v>5</v>
      </c>
      <c r="D14601" t="s">
        <v>60</v>
      </c>
      <c r="E14601">
        <v>39</v>
      </c>
      <c r="F14601">
        <v>16.07</v>
      </c>
      <c r="G14601">
        <v>1283.93</v>
      </c>
      <c r="H14601">
        <v>1338.45</v>
      </c>
    </row>
    <row r="14602" spans="1:8" x14ac:dyDescent="0.25">
      <c r="A14602" t="s">
        <v>59</v>
      </c>
      <c r="B14602">
        <v>2017</v>
      </c>
      <c r="C14602" t="s">
        <v>5</v>
      </c>
      <c r="D14602" t="s">
        <v>60</v>
      </c>
      <c r="E14602">
        <v>0</v>
      </c>
      <c r="F14602">
        <v>0</v>
      </c>
      <c r="G14602">
        <v>0</v>
      </c>
      <c r="H14602">
        <v>0</v>
      </c>
    </row>
    <row r="14603" spans="1:8" x14ac:dyDescent="0.25">
      <c r="A14603" t="s">
        <v>59</v>
      </c>
      <c r="B14603">
        <v>2017</v>
      </c>
      <c r="C14603" t="s">
        <v>5</v>
      </c>
      <c r="D14603" t="s">
        <v>60</v>
      </c>
      <c r="E14603">
        <v>0</v>
      </c>
      <c r="F14603">
        <v>0</v>
      </c>
      <c r="G14603">
        <v>0</v>
      </c>
      <c r="H14603">
        <v>0</v>
      </c>
    </row>
    <row r="14604" spans="1:8" x14ac:dyDescent="0.25">
      <c r="A14604" t="s">
        <v>59</v>
      </c>
      <c r="B14604">
        <v>2017</v>
      </c>
      <c r="C14604" t="s">
        <v>5</v>
      </c>
      <c r="D14604" t="s">
        <v>60</v>
      </c>
      <c r="E14604">
        <v>298</v>
      </c>
      <c r="F14604">
        <v>91.91</v>
      </c>
      <c r="G14604">
        <v>6710.09</v>
      </c>
      <c r="H14604">
        <v>5041.01</v>
      </c>
    </row>
    <row r="14605" spans="1:8" x14ac:dyDescent="0.25">
      <c r="A14605" t="s">
        <v>59</v>
      </c>
      <c r="B14605">
        <v>2017</v>
      </c>
      <c r="C14605" t="s">
        <v>5</v>
      </c>
      <c r="D14605" t="s">
        <v>60</v>
      </c>
      <c r="E14605">
        <v>283</v>
      </c>
      <c r="F14605">
        <v>143.91</v>
      </c>
      <c r="G14605">
        <v>10794.59</v>
      </c>
      <c r="H14605">
        <v>10404.86</v>
      </c>
    </row>
    <row r="14606" spans="1:8" x14ac:dyDescent="0.25">
      <c r="A14606" t="s">
        <v>59</v>
      </c>
      <c r="B14606">
        <v>2017</v>
      </c>
      <c r="C14606" t="s">
        <v>5</v>
      </c>
      <c r="D14606" t="s">
        <v>60</v>
      </c>
      <c r="E14606">
        <v>0</v>
      </c>
      <c r="F14606">
        <v>0</v>
      </c>
      <c r="G14606">
        <v>0</v>
      </c>
      <c r="H14606">
        <v>0</v>
      </c>
    </row>
    <row r="14607" spans="1:8" x14ac:dyDescent="0.25">
      <c r="A14607" t="s">
        <v>59</v>
      </c>
      <c r="B14607">
        <v>2017</v>
      </c>
      <c r="C14607" t="s">
        <v>5</v>
      </c>
      <c r="D14607" t="s">
        <v>60</v>
      </c>
      <c r="E14607">
        <v>0</v>
      </c>
      <c r="F14607">
        <v>0</v>
      </c>
      <c r="G14607">
        <v>0</v>
      </c>
      <c r="H14607">
        <v>0</v>
      </c>
    </row>
    <row r="14608" spans="1:8" x14ac:dyDescent="0.25">
      <c r="A14608" t="s">
        <v>59</v>
      </c>
      <c r="B14608">
        <v>2017</v>
      </c>
      <c r="C14608" t="s">
        <v>5</v>
      </c>
      <c r="D14608" t="s">
        <v>60</v>
      </c>
      <c r="E14608">
        <v>3</v>
      </c>
      <c r="F14608">
        <v>7.29</v>
      </c>
      <c r="G14608">
        <v>531.84</v>
      </c>
      <c r="H14608">
        <v>531.84</v>
      </c>
    </row>
    <row r="14609" spans="1:8" x14ac:dyDescent="0.25">
      <c r="A14609" t="s">
        <v>59</v>
      </c>
      <c r="B14609">
        <v>2017</v>
      </c>
      <c r="C14609" t="s">
        <v>5</v>
      </c>
      <c r="D14609" t="s">
        <v>60</v>
      </c>
      <c r="E14609">
        <v>0</v>
      </c>
      <c r="F14609">
        <v>0</v>
      </c>
      <c r="G14609">
        <v>0</v>
      </c>
      <c r="H14609">
        <v>0</v>
      </c>
    </row>
    <row r="14610" spans="1:8" x14ac:dyDescent="0.25">
      <c r="A14610" t="s">
        <v>59</v>
      </c>
      <c r="B14610">
        <v>2017</v>
      </c>
      <c r="C14610" t="s">
        <v>5</v>
      </c>
      <c r="D14610" t="s">
        <v>60</v>
      </c>
      <c r="E14610">
        <v>13</v>
      </c>
      <c r="F14610">
        <v>19.079999999999998</v>
      </c>
      <c r="G14610">
        <v>1669.61</v>
      </c>
      <c r="H14610">
        <v>1171.69</v>
      </c>
    </row>
    <row r="14611" spans="1:8" x14ac:dyDescent="0.25">
      <c r="A14611" t="s">
        <v>59</v>
      </c>
      <c r="B14611">
        <v>2017</v>
      </c>
      <c r="C14611" t="s">
        <v>5</v>
      </c>
      <c r="D14611" t="s">
        <v>60</v>
      </c>
      <c r="E14611">
        <v>43</v>
      </c>
      <c r="F14611">
        <v>75.819999999999993</v>
      </c>
      <c r="G14611">
        <v>5900.75</v>
      </c>
      <c r="H14611">
        <v>5402.22</v>
      </c>
    </row>
    <row r="14612" spans="1:8" x14ac:dyDescent="0.25">
      <c r="A14612" t="s">
        <v>59</v>
      </c>
      <c r="B14612">
        <v>2017</v>
      </c>
      <c r="C14612" t="s">
        <v>5</v>
      </c>
      <c r="D14612" t="s">
        <v>60</v>
      </c>
      <c r="E14612">
        <v>0</v>
      </c>
      <c r="F14612">
        <v>0</v>
      </c>
      <c r="G14612">
        <v>0</v>
      </c>
      <c r="H14612">
        <v>0</v>
      </c>
    </row>
    <row r="14613" spans="1:8" x14ac:dyDescent="0.25">
      <c r="A14613" t="s">
        <v>59</v>
      </c>
      <c r="B14613">
        <v>2017</v>
      </c>
      <c r="C14613" t="s">
        <v>5</v>
      </c>
      <c r="D14613" t="s">
        <v>63</v>
      </c>
      <c r="E14613">
        <v>134657</v>
      </c>
      <c r="F14613">
        <v>25332.79</v>
      </c>
      <c r="G14613">
        <v>1902864.59</v>
      </c>
      <c r="H14613">
        <v>1634272.91</v>
      </c>
    </row>
    <row r="14614" spans="1:8" x14ac:dyDescent="0.25">
      <c r="A14614" t="s">
        <v>59</v>
      </c>
      <c r="B14614">
        <v>2017</v>
      </c>
      <c r="C14614" t="s">
        <v>5</v>
      </c>
      <c r="D14614" t="s">
        <v>63</v>
      </c>
      <c r="E14614">
        <v>27</v>
      </c>
      <c r="F14614">
        <v>2.9</v>
      </c>
      <c r="G14614">
        <v>411.27</v>
      </c>
      <c r="H14614">
        <v>343.8</v>
      </c>
    </row>
    <row r="14615" spans="1:8" x14ac:dyDescent="0.25">
      <c r="A14615" t="s">
        <v>59</v>
      </c>
      <c r="B14615">
        <v>2017</v>
      </c>
      <c r="C14615" t="s">
        <v>5</v>
      </c>
      <c r="D14615" t="s">
        <v>63</v>
      </c>
      <c r="E14615">
        <v>802387</v>
      </c>
      <c r="F14615">
        <v>115242.62</v>
      </c>
      <c r="G14615">
        <v>11264923.51</v>
      </c>
      <c r="H14615">
        <v>9931617.3499999996</v>
      </c>
    </row>
    <row r="14616" spans="1:8" x14ac:dyDescent="0.25">
      <c r="A14616" t="s">
        <v>59</v>
      </c>
      <c r="B14616">
        <v>2017</v>
      </c>
      <c r="C14616" t="s">
        <v>5</v>
      </c>
      <c r="D14616" t="s">
        <v>63</v>
      </c>
      <c r="E14616">
        <v>0</v>
      </c>
      <c r="F14616">
        <v>-186.87</v>
      </c>
      <c r="G14616">
        <v>-79195.06</v>
      </c>
      <c r="H14616">
        <v>25011.14</v>
      </c>
    </row>
    <row r="14617" spans="1:8" x14ac:dyDescent="0.25">
      <c r="A14617" t="s">
        <v>59</v>
      </c>
      <c r="B14617">
        <v>2017</v>
      </c>
      <c r="C14617" t="s">
        <v>5</v>
      </c>
      <c r="D14617" t="s">
        <v>64</v>
      </c>
      <c r="E14617">
        <v>0</v>
      </c>
      <c r="F14617">
        <v>0</v>
      </c>
      <c r="G14617">
        <v>0</v>
      </c>
      <c r="H14617">
        <v>0</v>
      </c>
    </row>
    <row r="14618" spans="1:8" x14ac:dyDescent="0.25">
      <c r="A14618" t="s">
        <v>59</v>
      </c>
      <c r="B14618">
        <v>2017</v>
      </c>
      <c r="C14618" t="s">
        <v>5</v>
      </c>
      <c r="D14618" t="s">
        <v>61</v>
      </c>
      <c r="E14618">
        <v>1492</v>
      </c>
      <c r="F14618">
        <v>13379.63</v>
      </c>
      <c r="G14618">
        <v>1337489.32</v>
      </c>
      <c r="H14618">
        <v>1217927.6299999999</v>
      </c>
    </row>
    <row r="14619" spans="1:8" x14ac:dyDescent="0.25">
      <c r="A14619" t="s">
        <v>59</v>
      </c>
      <c r="B14619">
        <v>2017</v>
      </c>
      <c r="C14619" t="s">
        <v>5</v>
      </c>
      <c r="D14619" t="s">
        <v>61</v>
      </c>
      <c r="E14619">
        <v>1389</v>
      </c>
      <c r="F14619">
        <v>1667.81</v>
      </c>
      <c r="G14619">
        <v>236785.92000000001</v>
      </c>
      <c r="H14619">
        <v>211588.59</v>
      </c>
    </row>
    <row r="14620" spans="1:8" x14ac:dyDescent="0.25">
      <c r="A14620" t="s">
        <v>59</v>
      </c>
      <c r="B14620">
        <v>2017</v>
      </c>
      <c r="C14620" t="s">
        <v>5</v>
      </c>
      <c r="D14620" t="s">
        <v>61</v>
      </c>
      <c r="E14620">
        <v>10718</v>
      </c>
      <c r="F14620">
        <v>3377.68</v>
      </c>
      <c r="G14620">
        <v>304088.64</v>
      </c>
      <c r="H14620">
        <v>279174.07</v>
      </c>
    </row>
    <row r="14621" spans="1:8" x14ac:dyDescent="0.25">
      <c r="A14621" t="s">
        <v>59</v>
      </c>
      <c r="B14621">
        <v>2017</v>
      </c>
      <c r="C14621" t="s">
        <v>5</v>
      </c>
      <c r="D14621" t="s">
        <v>60</v>
      </c>
      <c r="E14621">
        <v>2</v>
      </c>
      <c r="F14621">
        <v>1.2</v>
      </c>
      <c r="G14621">
        <v>303.85000000000002</v>
      </c>
      <c r="H14621">
        <v>160.05000000000001</v>
      </c>
    </row>
    <row r="14622" spans="1:8" x14ac:dyDescent="0.25">
      <c r="A14622" t="s">
        <v>59</v>
      </c>
      <c r="B14622">
        <v>2017</v>
      </c>
      <c r="C14622" t="s">
        <v>5</v>
      </c>
      <c r="D14622" t="s">
        <v>60</v>
      </c>
      <c r="E14622">
        <v>29</v>
      </c>
      <c r="F14622">
        <v>50.86</v>
      </c>
      <c r="G14622">
        <v>4502.09</v>
      </c>
      <c r="H14622">
        <v>3886.61</v>
      </c>
    </row>
    <row r="14623" spans="1:8" x14ac:dyDescent="0.25">
      <c r="A14623" t="s">
        <v>59</v>
      </c>
      <c r="B14623">
        <v>2017</v>
      </c>
      <c r="C14623" t="s">
        <v>5</v>
      </c>
      <c r="D14623" t="s">
        <v>60</v>
      </c>
      <c r="E14623">
        <v>657</v>
      </c>
      <c r="F14623">
        <v>216</v>
      </c>
      <c r="G14623">
        <v>15509.61</v>
      </c>
      <c r="H14623">
        <v>14358.46</v>
      </c>
    </row>
    <row r="14624" spans="1:8" x14ac:dyDescent="0.25">
      <c r="A14624" t="s">
        <v>59</v>
      </c>
      <c r="B14624">
        <v>2017</v>
      </c>
      <c r="C14624" t="s">
        <v>5</v>
      </c>
      <c r="D14624" t="s">
        <v>62</v>
      </c>
      <c r="E14624">
        <v>2675</v>
      </c>
      <c r="F14624">
        <v>22136.28</v>
      </c>
      <c r="G14624">
        <v>2151555.5699999998</v>
      </c>
      <c r="H14624">
        <v>1888848.78</v>
      </c>
    </row>
    <row r="14625" spans="1:8" x14ac:dyDescent="0.25">
      <c r="A14625" t="s">
        <v>59</v>
      </c>
      <c r="B14625">
        <v>2017</v>
      </c>
      <c r="C14625" t="s">
        <v>5</v>
      </c>
      <c r="D14625" t="s">
        <v>62</v>
      </c>
      <c r="E14625">
        <v>5188</v>
      </c>
      <c r="F14625">
        <v>8921.9500000000007</v>
      </c>
      <c r="G14625">
        <v>1096104.3400000001</v>
      </c>
      <c r="H14625">
        <v>1027666.65</v>
      </c>
    </row>
    <row r="14626" spans="1:8" x14ac:dyDescent="0.25">
      <c r="A14626" t="s">
        <v>59</v>
      </c>
      <c r="B14626">
        <v>2017</v>
      </c>
      <c r="C14626" t="s">
        <v>5</v>
      </c>
      <c r="D14626" t="s">
        <v>62</v>
      </c>
      <c r="E14626">
        <v>123347</v>
      </c>
      <c r="F14626">
        <v>31907.24</v>
      </c>
      <c r="G14626">
        <v>3068308.25</v>
      </c>
      <c r="H14626">
        <v>2857184.35</v>
      </c>
    </row>
    <row r="14627" spans="1:8" x14ac:dyDescent="0.25">
      <c r="A14627" t="s">
        <v>59</v>
      </c>
      <c r="B14627">
        <v>2017</v>
      </c>
      <c r="C14627" t="s">
        <v>5</v>
      </c>
      <c r="D14627" t="s">
        <v>60</v>
      </c>
      <c r="E14627">
        <v>23</v>
      </c>
      <c r="F14627">
        <v>131.13999999999999</v>
      </c>
      <c r="G14627">
        <v>10557.6</v>
      </c>
      <c r="H14627">
        <v>10662.06</v>
      </c>
    </row>
    <row r="14628" spans="1:8" x14ac:dyDescent="0.25">
      <c r="A14628" t="s">
        <v>59</v>
      </c>
      <c r="B14628">
        <v>2017</v>
      </c>
      <c r="C14628" t="s">
        <v>5</v>
      </c>
      <c r="D14628" t="s">
        <v>60</v>
      </c>
      <c r="E14628">
        <v>60</v>
      </c>
      <c r="F14628">
        <v>55.56</v>
      </c>
      <c r="G14628">
        <v>6797.43</v>
      </c>
      <c r="H14628">
        <v>6207.11</v>
      </c>
    </row>
    <row r="14629" spans="1:8" x14ac:dyDescent="0.25">
      <c r="A14629" t="s">
        <v>59</v>
      </c>
      <c r="B14629">
        <v>2017</v>
      </c>
      <c r="C14629" t="s">
        <v>5</v>
      </c>
      <c r="D14629" t="s">
        <v>60</v>
      </c>
      <c r="E14629">
        <v>20</v>
      </c>
      <c r="F14629">
        <v>129.62</v>
      </c>
      <c r="G14629">
        <v>5347.97</v>
      </c>
      <c r="H14629">
        <v>5229.33</v>
      </c>
    </row>
    <row r="14630" spans="1:8" x14ac:dyDescent="0.25">
      <c r="A14630" t="s">
        <v>59</v>
      </c>
      <c r="B14630">
        <v>2017</v>
      </c>
      <c r="C14630" t="s">
        <v>5</v>
      </c>
      <c r="D14630" t="s">
        <v>60</v>
      </c>
      <c r="E14630">
        <v>39</v>
      </c>
      <c r="F14630">
        <v>302.52999999999997</v>
      </c>
      <c r="G14630">
        <v>20322.86</v>
      </c>
      <c r="H14630">
        <v>18464.09</v>
      </c>
    </row>
    <row r="14631" spans="1:8" x14ac:dyDescent="0.25">
      <c r="A14631" t="s">
        <v>59</v>
      </c>
      <c r="B14631">
        <v>2017</v>
      </c>
      <c r="C14631" t="s">
        <v>5</v>
      </c>
      <c r="D14631" t="s">
        <v>60</v>
      </c>
      <c r="E14631">
        <v>0</v>
      </c>
      <c r="F14631">
        <v>0</v>
      </c>
      <c r="G14631">
        <v>0</v>
      </c>
      <c r="H14631">
        <v>0</v>
      </c>
    </row>
    <row r="14632" spans="1:8" x14ac:dyDescent="0.25">
      <c r="A14632" t="s">
        <v>59</v>
      </c>
      <c r="B14632">
        <v>2017</v>
      </c>
      <c r="C14632" t="s">
        <v>5</v>
      </c>
      <c r="D14632" t="s">
        <v>60</v>
      </c>
      <c r="E14632">
        <v>0</v>
      </c>
      <c r="F14632">
        <v>0</v>
      </c>
      <c r="G14632">
        <v>0</v>
      </c>
      <c r="H14632">
        <v>0</v>
      </c>
    </row>
    <row r="14633" spans="1:8" x14ac:dyDescent="0.25">
      <c r="A14633" t="s">
        <v>59</v>
      </c>
      <c r="B14633">
        <v>2017</v>
      </c>
      <c r="C14633" t="s">
        <v>5</v>
      </c>
      <c r="D14633" t="s">
        <v>61</v>
      </c>
      <c r="E14633">
        <v>0</v>
      </c>
      <c r="F14633">
        <v>0</v>
      </c>
      <c r="G14633">
        <v>0</v>
      </c>
      <c r="H14633">
        <v>0</v>
      </c>
    </row>
    <row r="14634" spans="1:8" x14ac:dyDescent="0.25">
      <c r="A14634" t="s">
        <v>59</v>
      </c>
      <c r="B14634">
        <v>2017</v>
      </c>
      <c r="C14634" t="s">
        <v>5</v>
      </c>
      <c r="D14634" t="s">
        <v>60</v>
      </c>
      <c r="E14634">
        <v>0</v>
      </c>
      <c r="F14634">
        <v>0</v>
      </c>
      <c r="G14634">
        <v>0</v>
      </c>
      <c r="H14634">
        <v>0</v>
      </c>
    </row>
    <row r="14635" spans="1:8" x14ac:dyDescent="0.25">
      <c r="A14635" t="s">
        <v>59</v>
      </c>
      <c r="B14635">
        <v>2017</v>
      </c>
      <c r="C14635" t="s">
        <v>5</v>
      </c>
      <c r="D14635" t="s">
        <v>60</v>
      </c>
      <c r="E14635">
        <v>0</v>
      </c>
      <c r="F14635">
        <v>0</v>
      </c>
      <c r="G14635">
        <v>0</v>
      </c>
      <c r="H14635">
        <v>0</v>
      </c>
    </row>
    <row r="14636" spans="1:8" x14ac:dyDescent="0.25">
      <c r="A14636" t="s">
        <v>59</v>
      </c>
      <c r="B14636">
        <v>2017</v>
      </c>
      <c r="C14636" t="s">
        <v>5</v>
      </c>
      <c r="D14636" t="s">
        <v>60</v>
      </c>
      <c r="E14636">
        <v>0</v>
      </c>
      <c r="F14636">
        <v>0</v>
      </c>
      <c r="G14636">
        <v>0</v>
      </c>
      <c r="H14636">
        <v>0</v>
      </c>
    </row>
    <row r="14637" spans="1:8" x14ac:dyDescent="0.25">
      <c r="A14637" t="s">
        <v>59</v>
      </c>
      <c r="B14637">
        <v>2017</v>
      </c>
      <c r="C14637" t="s">
        <v>5</v>
      </c>
      <c r="D14637" t="s">
        <v>62</v>
      </c>
      <c r="E14637">
        <v>0</v>
      </c>
      <c r="F14637">
        <v>0</v>
      </c>
      <c r="G14637">
        <v>0</v>
      </c>
      <c r="H14637">
        <v>0</v>
      </c>
    </row>
    <row r="14638" spans="1:8" x14ac:dyDescent="0.25">
      <c r="A14638" t="s">
        <v>59</v>
      </c>
      <c r="B14638">
        <v>2017</v>
      </c>
      <c r="C14638" t="s">
        <v>5</v>
      </c>
      <c r="D14638" t="s">
        <v>60</v>
      </c>
      <c r="E14638">
        <v>0</v>
      </c>
      <c r="F14638">
        <v>0</v>
      </c>
      <c r="G14638">
        <v>0</v>
      </c>
      <c r="H14638">
        <v>0</v>
      </c>
    </row>
    <row r="14639" spans="1:8" x14ac:dyDescent="0.25">
      <c r="A14639" t="s">
        <v>59</v>
      </c>
      <c r="B14639">
        <v>2017</v>
      </c>
      <c r="C14639" t="s">
        <v>5</v>
      </c>
      <c r="D14639" t="s">
        <v>60</v>
      </c>
      <c r="E14639">
        <v>0</v>
      </c>
      <c r="F14639">
        <v>0</v>
      </c>
      <c r="G14639">
        <v>0</v>
      </c>
      <c r="H14639">
        <v>0</v>
      </c>
    </row>
    <row r="14640" spans="1:8" x14ac:dyDescent="0.25">
      <c r="A14640" t="s">
        <v>59</v>
      </c>
      <c r="B14640">
        <v>2017</v>
      </c>
      <c r="C14640" t="s">
        <v>5</v>
      </c>
      <c r="D14640" t="s">
        <v>60</v>
      </c>
      <c r="E14640">
        <v>0</v>
      </c>
      <c r="F14640">
        <v>0</v>
      </c>
      <c r="G14640">
        <v>0</v>
      </c>
      <c r="H14640">
        <v>0</v>
      </c>
    </row>
    <row r="14641" spans="1:8" x14ac:dyDescent="0.25">
      <c r="A14641" t="s">
        <v>59</v>
      </c>
      <c r="B14641">
        <v>2017</v>
      </c>
      <c r="C14641" t="s">
        <v>5</v>
      </c>
      <c r="D14641" t="s">
        <v>60</v>
      </c>
      <c r="E14641">
        <v>0</v>
      </c>
      <c r="F14641">
        <v>-2.04</v>
      </c>
      <c r="G14641">
        <v>-71.36</v>
      </c>
      <c r="H14641">
        <v>11562.94</v>
      </c>
    </row>
    <row r="14642" spans="1:8" x14ac:dyDescent="0.25">
      <c r="A14642" t="s">
        <v>59</v>
      </c>
      <c r="B14642">
        <v>2017</v>
      </c>
      <c r="C14642" t="s">
        <v>5</v>
      </c>
      <c r="D14642" t="s">
        <v>61</v>
      </c>
      <c r="E14642">
        <v>0</v>
      </c>
      <c r="F14642">
        <v>0</v>
      </c>
      <c r="G14642">
        <v>0</v>
      </c>
      <c r="H14642">
        <v>0</v>
      </c>
    </row>
    <row r="14643" spans="1:8" x14ac:dyDescent="0.25">
      <c r="A14643" t="s">
        <v>59</v>
      </c>
      <c r="B14643">
        <v>2017</v>
      </c>
      <c r="C14643" t="s">
        <v>5</v>
      </c>
      <c r="D14643" t="s">
        <v>60</v>
      </c>
      <c r="E14643">
        <v>0</v>
      </c>
      <c r="F14643">
        <v>0</v>
      </c>
      <c r="G14643">
        <v>0</v>
      </c>
      <c r="H14643">
        <v>0</v>
      </c>
    </row>
    <row r="14644" spans="1:8" x14ac:dyDescent="0.25">
      <c r="A14644" t="s">
        <v>59</v>
      </c>
      <c r="B14644">
        <v>2017</v>
      </c>
      <c r="C14644" t="s">
        <v>5</v>
      </c>
      <c r="D14644" t="s">
        <v>60</v>
      </c>
      <c r="E14644">
        <v>0</v>
      </c>
      <c r="F14644">
        <v>0</v>
      </c>
      <c r="G14644">
        <v>0</v>
      </c>
      <c r="H14644">
        <v>0</v>
      </c>
    </row>
    <row r="14645" spans="1:8" x14ac:dyDescent="0.25">
      <c r="A14645" t="s">
        <v>59</v>
      </c>
      <c r="B14645">
        <v>2017</v>
      </c>
      <c r="C14645" t="s">
        <v>5</v>
      </c>
      <c r="D14645" t="s">
        <v>60</v>
      </c>
      <c r="E14645">
        <v>8</v>
      </c>
      <c r="F14645">
        <v>58.25</v>
      </c>
      <c r="G14645">
        <v>5545.15</v>
      </c>
      <c r="H14645">
        <v>7440.68</v>
      </c>
    </row>
    <row r="14646" spans="1:8" x14ac:dyDescent="0.25">
      <c r="A14646" t="s">
        <v>59</v>
      </c>
      <c r="B14646">
        <v>2017</v>
      </c>
      <c r="C14646" t="s">
        <v>5</v>
      </c>
      <c r="D14646" t="s">
        <v>60</v>
      </c>
      <c r="E14646">
        <v>0</v>
      </c>
      <c r="F14646">
        <v>0</v>
      </c>
      <c r="G14646">
        <v>0</v>
      </c>
      <c r="H14646">
        <v>0</v>
      </c>
    </row>
    <row r="14647" spans="1:8" x14ac:dyDescent="0.25">
      <c r="A14647" t="s">
        <v>59</v>
      </c>
      <c r="B14647">
        <v>2017</v>
      </c>
      <c r="C14647" t="s">
        <v>5</v>
      </c>
      <c r="D14647" t="s">
        <v>60</v>
      </c>
      <c r="E14647">
        <v>87</v>
      </c>
      <c r="F14647">
        <v>546.07000000000005</v>
      </c>
      <c r="G14647">
        <v>37353.410000000003</v>
      </c>
      <c r="H14647">
        <v>38045.24</v>
      </c>
    </row>
    <row r="14648" spans="1:8" x14ac:dyDescent="0.25">
      <c r="A14648" t="s">
        <v>59</v>
      </c>
      <c r="B14648">
        <v>2017</v>
      </c>
      <c r="C14648" t="s">
        <v>5</v>
      </c>
      <c r="D14648" t="s">
        <v>60</v>
      </c>
      <c r="E14648">
        <v>58</v>
      </c>
      <c r="F14648">
        <v>98.04</v>
      </c>
      <c r="G14648">
        <v>8252.34</v>
      </c>
      <c r="H14648">
        <v>4962.38</v>
      </c>
    </row>
    <row r="14649" spans="1:8" x14ac:dyDescent="0.25">
      <c r="A14649" t="s">
        <v>59</v>
      </c>
      <c r="B14649">
        <v>2017</v>
      </c>
      <c r="C14649" t="s">
        <v>5</v>
      </c>
      <c r="D14649" t="s">
        <v>60</v>
      </c>
      <c r="E14649">
        <v>0</v>
      </c>
      <c r="F14649">
        <v>0</v>
      </c>
      <c r="G14649">
        <v>0</v>
      </c>
      <c r="H14649">
        <v>0</v>
      </c>
    </row>
    <row r="14650" spans="1:8" x14ac:dyDescent="0.25">
      <c r="A14650" t="s">
        <v>59</v>
      </c>
      <c r="B14650">
        <v>2017</v>
      </c>
      <c r="C14650" t="s">
        <v>5</v>
      </c>
      <c r="D14650" t="s">
        <v>62</v>
      </c>
      <c r="E14650">
        <v>0</v>
      </c>
      <c r="F14650">
        <v>0.27</v>
      </c>
      <c r="G14650">
        <v>191.3</v>
      </c>
      <c r="H14650">
        <v>269.29000000000002</v>
      </c>
    </row>
    <row r="14651" spans="1:8" x14ac:dyDescent="0.25">
      <c r="A14651" t="s">
        <v>59</v>
      </c>
      <c r="B14651">
        <v>2017</v>
      </c>
      <c r="C14651" t="s">
        <v>5</v>
      </c>
      <c r="D14651" t="s">
        <v>60</v>
      </c>
      <c r="E14651">
        <v>0</v>
      </c>
      <c r="F14651">
        <v>0</v>
      </c>
      <c r="G14651">
        <v>0</v>
      </c>
      <c r="H14651">
        <v>0</v>
      </c>
    </row>
    <row r="14652" spans="1:8" x14ac:dyDescent="0.25">
      <c r="A14652" t="s">
        <v>59</v>
      </c>
      <c r="B14652">
        <v>2017</v>
      </c>
      <c r="C14652" t="s">
        <v>5</v>
      </c>
      <c r="D14652" t="s">
        <v>60</v>
      </c>
      <c r="E14652">
        <v>1</v>
      </c>
      <c r="F14652">
        <v>0.61</v>
      </c>
      <c r="G14652">
        <v>55.26</v>
      </c>
      <c r="H14652">
        <v>55.26</v>
      </c>
    </row>
    <row r="14653" spans="1:8" x14ac:dyDescent="0.25">
      <c r="A14653" t="s">
        <v>59</v>
      </c>
      <c r="B14653">
        <v>2017</v>
      </c>
      <c r="C14653" t="s">
        <v>5</v>
      </c>
      <c r="D14653" t="s">
        <v>60</v>
      </c>
      <c r="E14653">
        <v>0</v>
      </c>
      <c r="F14653">
        <v>0</v>
      </c>
      <c r="G14653">
        <v>0</v>
      </c>
      <c r="H14653">
        <v>0</v>
      </c>
    </row>
    <row r="14654" spans="1:8" x14ac:dyDescent="0.25">
      <c r="A14654" t="s">
        <v>59</v>
      </c>
      <c r="B14654">
        <v>2017</v>
      </c>
      <c r="C14654" t="s">
        <v>5</v>
      </c>
      <c r="D14654" t="s">
        <v>60</v>
      </c>
      <c r="E14654">
        <v>0</v>
      </c>
      <c r="F14654">
        <v>0</v>
      </c>
      <c r="G14654">
        <v>0</v>
      </c>
      <c r="H14654">
        <v>0</v>
      </c>
    </row>
    <row r="14655" spans="1:8" x14ac:dyDescent="0.25">
      <c r="A14655" t="s">
        <v>59</v>
      </c>
      <c r="B14655">
        <v>2017</v>
      </c>
      <c r="C14655" t="s">
        <v>5</v>
      </c>
      <c r="D14655" t="s">
        <v>60</v>
      </c>
      <c r="E14655">
        <v>598</v>
      </c>
      <c r="F14655">
        <v>362.62</v>
      </c>
      <c r="G14655">
        <v>28091.89</v>
      </c>
      <c r="H14655">
        <v>22932.78</v>
      </c>
    </row>
    <row r="14656" spans="1:8" x14ac:dyDescent="0.25">
      <c r="A14656" t="s">
        <v>59</v>
      </c>
      <c r="B14656">
        <v>2017</v>
      </c>
      <c r="C14656" t="s">
        <v>5</v>
      </c>
      <c r="D14656" t="s">
        <v>60</v>
      </c>
      <c r="E14656">
        <v>0</v>
      </c>
      <c r="F14656">
        <v>0</v>
      </c>
      <c r="G14656">
        <v>0</v>
      </c>
      <c r="H14656">
        <v>0</v>
      </c>
    </row>
    <row r="14657" spans="1:8" x14ac:dyDescent="0.25">
      <c r="A14657" t="s">
        <v>59</v>
      </c>
      <c r="B14657">
        <v>2017</v>
      </c>
      <c r="C14657" t="s">
        <v>5</v>
      </c>
      <c r="D14657" t="s">
        <v>60</v>
      </c>
      <c r="E14657">
        <v>42</v>
      </c>
      <c r="F14657">
        <v>338.78</v>
      </c>
      <c r="G14657">
        <v>23797.38</v>
      </c>
      <c r="H14657">
        <v>37259.15</v>
      </c>
    </row>
    <row r="14658" spans="1:8" x14ac:dyDescent="0.25">
      <c r="A14658" t="s">
        <v>59</v>
      </c>
      <c r="B14658">
        <v>2017</v>
      </c>
      <c r="C14658" t="s">
        <v>5</v>
      </c>
      <c r="D14658" t="s">
        <v>60</v>
      </c>
      <c r="E14658">
        <v>24</v>
      </c>
      <c r="F14658">
        <v>32.19</v>
      </c>
      <c r="G14658">
        <v>2736.3</v>
      </c>
      <c r="H14658">
        <v>3205.73</v>
      </c>
    </row>
    <row r="14659" spans="1:8" x14ac:dyDescent="0.25">
      <c r="A14659" t="s">
        <v>59</v>
      </c>
      <c r="B14659">
        <v>2017</v>
      </c>
      <c r="C14659" t="s">
        <v>5</v>
      </c>
      <c r="D14659" t="s">
        <v>60</v>
      </c>
      <c r="E14659">
        <v>235</v>
      </c>
      <c r="F14659">
        <v>138.62</v>
      </c>
      <c r="G14659">
        <v>10409.09</v>
      </c>
      <c r="H14659">
        <v>15631.2</v>
      </c>
    </row>
    <row r="14660" spans="1:8" x14ac:dyDescent="0.25">
      <c r="A14660" t="s">
        <v>59</v>
      </c>
      <c r="B14660">
        <v>2017</v>
      </c>
      <c r="C14660" t="s">
        <v>5</v>
      </c>
      <c r="D14660" t="s">
        <v>64</v>
      </c>
      <c r="E14660">
        <v>115</v>
      </c>
      <c r="F14660">
        <v>19403.46</v>
      </c>
      <c r="G14660">
        <v>1959841.33</v>
      </c>
      <c r="H14660">
        <v>1856647.14</v>
      </c>
    </row>
    <row r="14661" spans="1:8" x14ac:dyDescent="0.25">
      <c r="A14661" t="s">
        <v>59</v>
      </c>
      <c r="B14661">
        <v>2017</v>
      </c>
      <c r="C14661" t="s">
        <v>5</v>
      </c>
      <c r="D14661" t="s">
        <v>60</v>
      </c>
      <c r="E14661">
        <v>0</v>
      </c>
      <c r="F14661">
        <v>0</v>
      </c>
      <c r="G14661">
        <v>0</v>
      </c>
      <c r="H14661">
        <v>0</v>
      </c>
    </row>
    <row r="14662" spans="1:8" x14ac:dyDescent="0.25">
      <c r="A14662" t="s">
        <v>59</v>
      </c>
      <c r="B14662">
        <v>2017</v>
      </c>
      <c r="C14662" t="s">
        <v>5</v>
      </c>
      <c r="D14662" t="s">
        <v>60</v>
      </c>
      <c r="E14662">
        <v>0</v>
      </c>
      <c r="F14662">
        <v>0</v>
      </c>
      <c r="G14662">
        <v>0</v>
      </c>
      <c r="H14662">
        <v>0</v>
      </c>
    </row>
    <row r="14663" spans="1:8" x14ac:dyDescent="0.25">
      <c r="A14663" t="s">
        <v>59</v>
      </c>
      <c r="B14663">
        <v>2017</v>
      </c>
      <c r="C14663" t="s">
        <v>5</v>
      </c>
      <c r="D14663" t="s">
        <v>63</v>
      </c>
      <c r="E14663">
        <v>5</v>
      </c>
      <c r="F14663">
        <v>0.35</v>
      </c>
      <c r="G14663">
        <v>34.86</v>
      </c>
      <c r="H14663">
        <v>22.04</v>
      </c>
    </row>
    <row r="14664" spans="1:8" x14ac:dyDescent="0.25">
      <c r="A14664" t="s">
        <v>59</v>
      </c>
      <c r="B14664">
        <v>2017</v>
      </c>
      <c r="C14664" t="s">
        <v>5</v>
      </c>
      <c r="D14664" t="s">
        <v>60</v>
      </c>
      <c r="E14664">
        <v>0</v>
      </c>
      <c r="F14664">
        <v>0</v>
      </c>
      <c r="G14664">
        <v>0</v>
      </c>
      <c r="H14664">
        <v>0</v>
      </c>
    </row>
    <row r="14665" spans="1:8" x14ac:dyDescent="0.25">
      <c r="A14665" t="s">
        <v>59</v>
      </c>
      <c r="B14665">
        <v>2017</v>
      </c>
      <c r="C14665" t="s">
        <v>5</v>
      </c>
      <c r="D14665" t="s">
        <v>60</v>
      </c>
      <c r="E14665">
        <v>7</v>
      </c>
      <c r="F14665">
        <v>61.5</v>
      </c>
      <c r="G14665">
        <v>5489</v>
      </c>
      <c r="H14665">
        <v>3895.44</v>
      </c>
    </row>
    <row r="14666" spans="1:8" x14ac:dyDescent="0.25">
      <c r="A14666" t="s">
        <v>59</v>
      </c>
      <c r="B14666">
        <v>2017</v>
      </c>
      <c r="C14666" t="s">
        <v>5</v>
      </c>
      <c r="D14666" t="s">
        <v>60</v>
      </c>
      <c r="E14666">
        <v>0</v>
      </c>
      <c r="F14666">
        <v>0</v>
      </c>
      <c r="G14666">
        <v>0</v>
      </c>
      <c r="H14666">
        <v>0</v>
      </c>
    </row>
    <row r="14667" spans="1:8" x14ac:dyDescent="0.25">
      <c r="A14667" t="s">
        <v>59</v>
      </c>
      <c r="B14667">
        <v>2017</v>
      </c>
      <c r="C14667" t="s">
        <v>5</v>
      </c>
      <c r="D14667" t="s">
        <v>60</v>
      </c>
      <c r="E14667">
        <v>2</v>
      </c>
      <c r="F14667">
        <v>0.05</v>
      </c>
      <c r="G14667">
        <v>6.45</v>
      </c>
      <c r="H14667">
        <v>9.49</v>
      </c>
    </row>
    <row r="14668" spans="1:8" x14ac:dyDescent="0.25">
      <c r="A14668" t="s">
        <v>59</v>
      </c>
      <c r="B14668">
        <v>2017</v>
      </c>
      <c r="C14668" t="s">
        <v>5</v>
      </c>
      <c r="D14668" t="s">
        <v>60</v>
      </c>
      <c r="E14668">
        <v>0</v>
      </c>
      <c r="F14668">
        <v>0</v>
      </c>
      <c r="G14668">
        <v>0</v>
      </c>
      <c r="H14668">
        <v>0</v>
      </c>
    </row>
    <row r="14669" spans="1:8" x14ac:dyDescent="0.25">
      <c r="A14669" t="s">
        <v>59</v>
      </c>
      <c r="B14669">
        <v>2017</v>
      </c>
      <c r="C14669" t="s">
        <v>5</v>
      </c>
      <c r="D14669" t="s">
        <v>60</v>
      </c>
      <c r="E14669">
        <v>0</v>
      </c>
      <c r="F14669">
        <v>0</v>
      </c>
      <c r="G14669">
        <v>0</v>
      </c>
      <c r="H14669">
        <v>0</v>
      </c>
    </row>
    <row r="14670" spans="1:8" x14ac:dyDescent="0.25">
      <c r="A14670" t="s">
        <v>59</v>
      </c>
      <c r="B14670">
        <v>2017</v>
      </c>
      <c r="C14670" t="s">
        <v>5</v>
      </c>
      <c r="D14670" t="s">
        <v>60</v>
      </c>
      <c r="E14670">
        <v>0</v>
      </c>
      <c r="F14670">
        <v>0</v>
      </c>
      <c r="G14670">
        <v>0</v>
      </c>
      <c r="H14670">
        <v>0</v>
      </c>
    </row>
    <row r="14671" spans="1:8" x14ac:dyDescent="0.25">
      <c r="A14671" t="s">
        <v>59</v>
      </c>
      <c r="B14671">
        <v>2017</v>
      </c>
      <c r="C14671" t="s">
        <v>5</v>
      </c>
      <c r="D14671" t="s">
        <v>61</v>
      </c>
      <c r="E14671">
        <v>0</v>
      </c>
      <c r="F14671">
        <v>0</v>
      </c>
      <c r="G14671">
        <v>0</v>
      </c>
      <c r="H14671">
        <v>0</v>
      </c>
    </row>
    <row r="14672" spans="1:8" x14ac:dyDescent="0.25">
      <c r="A14672" t="s">
        <v>59</v>
      </c>
      <c r="B14672">
        <v>2017</v>
      </c>
      <c r="C14672" t="s">
        <v>5</v>
      </c>
      <c r="D14672" t="s">
        <v>61</v>
      </c>
      <c r="E14672">
        <v>7</v>
      </c>
      <c r="F14672">
        <v>742.45</v>
      </c>
      <c r="G14672">
        <v>71734.61</v>
      </c>
      <c r="H14672">
        <v>71734.61</v>
      </c>
    </row>
    <row r="14673" spans="1:8" x14ac:dyDescent="0.25">
      <c r="A14673" t="s">
        <v>59</v>
      </c>
      <c r="B14673">
        <v>2017</v>
      </c>
      <c r="C14673" t="s">
        <v>5</v>
      </c>
      <c r="D14673" t="s">
        <v>61</v>
      </c>
      <c r="E14673">
        <v>0</v>
      </c>
      <c r="F14673">
        <v>0</v>
      </c>
      <c r="G14673">
        <v>0</v>
      </c>
      <c r="H14673">
        <v>0</v>
      </c>
    </row>
    <row r="14674" spans="1:8" x14ac:dyDescent="0.25">
      <c r="A14674" t="s">
        <v>59</v>
      </c>
      <c r="B14674">
        <v>2017</v>
      </c>
      <c r="C14674" t="s">
        <v>5</v>
      </c>
      <c r="D14674" t="s">
        <v>60</v>
      </c>
      <c r="E14674">
        <v>0</v>
      </c>
      <c r="F14674">
        <v>0</v>
      </c>
      <c r="G14674">
        <v>0</v>
      </c>
      <c r="H14674">
        <v>0</v>
      </c>
    </row>
    <row r="14675" spans="1:8" x14ac:dyDescent="0.25">
      <c r="A14675" t="s">
        <v>59</v>
      </c>
      <c r="B14675">
        <v>2017</v>
      </c>
      <c r="C14675" t="s">
        <v>5</v>
      </c>
      <c r="D14675" t="s">
        <v>60</v>
      </c>
      <c r="E14675">
        <v>15</v>
      </c>
      <c r="F14675">
        <v>7.18</v>
      </c>
      <c r="G14675">
        <v>590.47</v>
      </c>
      <c r="H14675">
        <v>604.36</v>
      </c>
    </row>
    <row r="14676" spans="1:8" x14ac:dyDescent="0.25">
      <c r="A14676" t="s">
        <v>59</v>
      </c>
      <c r="B14676">
        <v>2017</v>
      </c>
      <c r="C14676" t="s">
        <v>5</v>
      </c>
      <c r="D14676" t="s">
        <v>63</v>
      </c>
      <c r="E14676">
        <v>0</v>
      </c>
      <c r="F14676">
        <v>0</v>
      </c>
      <c r="G14676">
        <v>0</v>
      </c>
      <c r="H14676">
        <v>0</v>
      </c>
    </row>
    <row r="14677" spans="1:8" x14ac:dyDescent="0.25">
      <c r="A14677" t="s">
        <v>59</v>
      </c>
      <c r="B14677">
        <v>2017</v>
      </c>
      <c r="C14677" t="s">
        <v>5</v>
      </c>
      <c r="D14677" t="s">
        <v>60</v>
      </c>
      <c r="E14677">
        <v>0</v>
      </c>
      <c r="F14677">
        <v>0</v>
      </c>
      <c r="G14677">
        <v>0</v>
      </c>
      <c r="H14677">
        <v>0</v>
      </c>
    </row>
    <row r="14678" spans="1:8" x14ac:dyDescent="0.25">
      <c r="A14678" t="s">
        <v>59</v>
      </c>
      <c r="B14678">
        <v>2017</v>
      </c>
      <c r="C14678" t="s">
        <v>5</v>
      </c>
      <c r="D14678" t="s">
        <v>60</v>
      </c>
      <c r="E14678">
        <v>0</v>
      </c>
      <c r="F14678">
        <v>0</v>
      </c>
      <c r="G14678">
        <v>0</v>
      </c>
      <c r="H14678">
        <v>0</v>
      </c>
    </row>
    <row r="14679" spans="1:8" x14ac:dyDescent="0.25">
      <c r="A14679" t="s">
        <v>59</v>
      </c>
      <c r="B14679">
        <v>2017</v>
      </c>
      <c r="C14679" t="s">
        <v>5</v>
      </c>
      <c r="D14679" t="s">
        <v>60</v>
      </c>
      <c r="E14679">
        <v>0</v>
      </c>
      <c r="F14679">
        <v>0</v>
      </c>
      <c r="G14679">
        <v>0</v>
      </c>
      <c r="H14679">
        <v>0</v>
      </c>
    </row>
    <row r="14680" spans="1:8" x14ac:dyDescent="0.25">
      <c r="A14680" t="s">
        <v>59</v>
      </c>
      <c r="B14680">
        <v>2017</v>
      </c>
      <c r="C14680" t="s">
        <v>5</v>
      </c>
      <c r="D14680" t="s">
        <v>60</v>
      </c>
      <c r="E14680">
        <v>0</v>
      </c>
      <c r="F14680">
        <v>0</v>
      </c>
      <c r="G14680">
        <v>0</v>
      </c>
      <c r="H14680">
        <v>0</v>
      </c>
    </row>
    <row r="14681" spans="1:8" x14ac:dyDescent="0.25">
      <c r="A14681" t="s">
        <v>59</v>
      </c>
      <c r="B14681">
        <v>2017</v>
      </c>
      <c r="C14681" t="s">
        <v>5</v>
      </c>
      <c r="D14681" t="s">
        <v>60</v>
      </c>
      <c r="E14681">
        <v>0</v>
      </c>
      <c r="F14681">
        <v>0</v>
      </c>
      <c r="G14681">
        <v>0</v>
      </c>
      <c r="H14681">
        <v>0</v>
      </c>
    </row>
    <row r="14682" spans="1:8" x14ac:dyDescent="0.25">
      <c r="A14682" t="s">
        <v>59</v>
      </c>
      <c r="B14682">
        <v>2017</v>
      </c>
      <c r="C14682" t="s">
        <v>5</v>
      </c>
      <c r="D14682" t="s">
        <v>63</v>
      </c>
      <c r="E14682">
        <v>0</v>
      </c>
      <c r="F14682">
        <v>0</v>
      </c>
      <c r="G14682">
        <v>0</v>
      </c>
      <c r="H14682">
        <v>0</v>
      </c>
    </row>
    <row r="14683" spans="1:8" x14ac:dyDescent="0.25">
      <c r="A14683" t="s">
        <v>59</v>
      </c>
      <c r="B14683">
        <v>2017</v>
      </c>
      <c r="C14683" t="s">
        <v>5</v>
      </c>
      <c r="D14683" t="s">
        <v>64</v>
      </c>
      <c r="E14683">
        <v>0</v>
      </c>
      <c r="F14683">
        <v>121.25</v>
      </c>
      <c r="G14683">
        <v>0</v>
      </c>
      <c r="H14683">
        <v>0</v>
      </c>
    </row>
    <row r="14684" spans="1:8" x14ac:dyDescent="0.25">
      <c r="A14684" t="s">
        <v>59</v>
      </c>
      <c r="B14684">
        <v>2017</v>
      </c>
      <c r="C14684" t="s">
        <v>5</v>
      </c>
      <c r="D14684" t="s">
        <v>61</v>
      </c>
      <c r="E14684">
        <v>7</v>
      </c>
      <c r="F14684">
        <v>109.82</v>
      </c>
      <c r="G14684">
        <v>10215</v>
      </c>
      <c r="H14684">
        <v>10215</v>
      </c>
    </row>
    <row r="14685" spans="1:8" x14ac:dyDescent="0.25">
      <c r="A14685" t="s">
        <v>59</v>
      </c>
      <c r="B14685">
        <v>2017</v>
      </c>
      <c r="C14685" t="s">
        <v>5</v>
      </c>
      <c r="D14685" t="s">
        <v>61</v>
      </c>
      <c r="E14685">
        <v>0</v>
      </c>
      <c r="F14685">
        <v>0</v>
      </c>
      <c r="G14685">
        <v>0</v>
      </c>
      <c r="H14685">
        <v>0</v>
      </c>
    </row>
    <row r="14686" spans="1:8" x14ac:dyDescent="0.25">
      <c r="A14686" t="s">
        <v>59</v>
      </c>
      <c r="B14686">
        <v>2017</v>
      </c>
      <c r="C14686" t="s">
        <v>5</v>
      </c>
      <c r="D14686" t="s">
        <v>61</v>
      </c>
      <c r="E14686">
        <v>4</v>
      </c>
      <c r="F14686">
        <v>2.91</v>
      </c>
      <c r="G14686">
        <v>271.35000000000002</v>
      </c>
      <c r="H14686">
        <v>253</v>
      </c>
    </row>
    <row r="14687" spans="1:8" x14ac:dyDescent="0.25">
      <c r="A14687" t="s">
        <v>59</v>
      </c>
      <c r="B14687">
        <v>2017</v>
      </c>
      <c r="C14687" t="s">
        <v>5</v>
      </c>
      <c r="D14687" t="s">
        <v>60</v>
      </c>
      <c r="E14687">
        <v>0</v>
      </c>
      <c r="F14687">
        <v>0</v>
      </c>
      <c r="G14687">
        <v>0</v>
      </c>
      <c r="H14687">
        <v>0</v>
      </c>
    </row>
    <row r="14688" spans="1:8" x14ac:dyDescent="0.25">
      <c r="A14688" t="s">
        <v>59</v>
      </c>
      <c r="B14688">
        <v>2017</v>
      </c>
      <c r="C14688" t="s">
        <v>5</v>
      </c>
      <c r="D14688" t="s">
        <v>60</v>
      </c>
      <c r="E14688">
        <v>2</v>
      </c>
      <c r="F14688">
        <v>45.52</v>
      </c>
      <c r="G14688">
        <v>4929.95</v>
      </c>
      <c r="H14688">
        <v>4929.95</v>
      </c>
    </row>
    <row r="14689" spans="1:8" x14ac:dyDescent="0.25">
      <c r="A14689" t="s">
        <v>59</v>
      </c>
      <c r="B14689">
        <v>2017</v>
      </c>
      <c r="C14689" t="s">
        <v>5</v>
      </c>
      <c r="D14689" t="s">
        <v>60</v>
      </c>
      <c r="E14689">
        <v>0</v>
      </c>
      <c r="F14689">
        <v>0</v>
      </c>
      <c r="G14689">
        <v>0</v>
      </c>
      <c r="H14689">
        <v>0</v>
      </c>
    </row>
    <row r="14690" spans="1:8" x14ac:dyDescent="0.25">
      <c r="A14690" t="s">
        <v>59</v>
      </c>
      <c r="B14690">
        <v>2017</v>
      </c>
      <c r="C14690" t="s">
        <v>5</v>
      </c>
      <c r="D14690" t="s">
        <v>60</v>
      </c>
      <c r="E14690">
        <v>97</v>
      </c>
      <c r="F14690">
        <v>6921.85</v>
      </c>
      <c r="G14690">
        <v>511636.97</v>
      </c>
      <c r="H14690">
        <v>598523.27</v>
      </c>
    </row>
    <row r="14691" spans="1:8" x14ac:dyDescent="0.25">
      <c r="A14691" t="s">
        <v>59</v>
      </c>
      <c r="B14691">
        <v>2017</v>
      </c>
      <c r="C14691" t="s">
        <v>5</v>
      </c>
      <c r="D14691" t="s">
        <v>60</v>
      </c>
      <c r="E14691">
        <v>1</v>
      </c>
      <c r="F14691">
        <v>0.62</v>
      </c>
      <c r="G14691">
        <v>76.459999999999994</v>
      </c>
      <c r="H14691">
        <v>76.459999999999994</v>
      </c>
    </row>
    <row r="14692" spans="1:8" x14ac:dyDescent="0.25">
      <c r="A14692" t="s">
        <v>59</v>
      </c>
      <c r="B14692">
        <v>2017</v>
      </c>
      <c r="C14692" t="s">
        <v>5</v>
      </c>
      <c r="D14692" t="s">
        <v>62</v>
      </c>
      <c r="E14692">
        <v>4</v>
      </c>
      <c r="F14692">
        <v>491.77</v>
      </c>
      <c r="G14692">
        <v>48086.11</v>
      </c>
      <c r="H14692">
        <v>43089.440000000002</v>
      </c>
    </row>
    <row r="14693" spans="1:8" x14ac:dyDescent="0.25">
      <c r="A14693" t="s">
        <v>59</v>
      </c>
      <c r="B14693">
        <v>2017</v>
      </c>
      <c r="C14693" t="s">
        <v>5</v>
      </c>
      <c r="D14693" t="s">
        <v>62</v>
      </c>
      <c r="E14693">
        <v>0</v>
      </c>
      <c r="F14693">
        <v>0</v>
      </c>
      <c r="G14693">
        <v>0</v>
      </c>
      <c r="H14693">
        <v>0</v>
      </c>
    </row>
    <row r="14694" spans="1:8" x14ac:dyDescent="0.25">
      <c r="A14694" t="s">
        <v>59</v>
      </c>
      <c r="B14694">
        <v>2017</v>
      </c>
      <c r="C14694" t="s">
        <v>5</v>
      </c>
      <c r="D14694" t="s">
        <v>60</v>
      </c>
      <c r="E14694">
        <v>11</v>
      </c>
      <c r="F14694">
        <v>28.36</v>
      </c>
      <c r="G14694">
        <v>2788.13</v>
      </c>
      <c r="H14694">
        <v>2411.85</v>
      </c>
    </row>
    <row r="14695" spans="1:8" x14ac:dyDescent="0.25">
      <c r="A14695" t="s">
        <v>59</v>
      </c>
      <c r="B14695">
        <v>2017</v>
      </c>
      <c r="C14695" t="s">
        <v>5</v>
      </c>
      <c r="D14695" t="s">
        <v>60</v>
      </c>
      <c r="E14695">
        <v>530</v>
      </c>
      <c r="F14695">
        <v>5818.6</v>
      </c>
      <c r="G14695">
        <v>487574.94</v>
      </c>
      <c r="H14695">
        <v>546731.52000000002</v>
      </c>
    </row>
    <row r="14696" spans="1:8" x14ac:dyDescent="0.25">
      <c r="A14696" t="s">
        <v>59</v>
      </c>
      <c r="B14696">
        <v>2017</v>
      </c>
      <c r="C14696" t="s">
        <v>5</v>
      </c>
      <c r="D14696" t="s">
        <v>60</v>
      </c>
      <c r="E14696">
        <v>443</v>
      </c>
      <c r="F14696">
        <v>613.45000000000005</v>
      </c>
      <c r="G14696">
        <v>74409.56</v>
      </c>
      <c r="H14696">
        <v>78547.8</v>
      </c>
    </row>
    <row r="14697" spans="1:8" x14ac:dyDescent="0.25">
      <c r="A14697" t="s">
        <v>59</v>
      </c>
      <c r="B14697">
        <v>2017</v>
      </c>
      <c r="C14697" t="s">
        <v>5</v>
      </c>
      <c r="D14697" t="s">
        <v>60</v>
      </c>
      <c r="E14697">
        <v>3192</v>
      </c>
      <c r="F14697">
        <v>1383.65</v>
      </c>
      <c r="G14697">
        <v>121788.73</v>
      </c>
      <c r="H14697">
        <v>147938.92000000001</v>
      </c>
    </row>
    <row r="14698" spans="1:8" x14ac:dyDescent="0.25">
      <c r="A14698" t="s">
        <v>59</v>
      </c>
      <c r="B14698">
        <v>2017</v>
      </c>
      <c r="C14698" t="s">
        <v>5</v>
      </c>
      <c r="D14698" t="s">
        <v>60</v>
      </c>
      <c r="E14698">
        <v>0</v>
      </c>
      <c r="F14698">
        <v>0</v>
      </c>
      <c r="G14698">
        <v>0</v>
      </c>
      <c r="H14698">
        <v>0</v>
      </c>
    </row>
    <row r="14699" spans="1:8" x14ac:dyDescent="0.25">
      <c r="A14699" t="s">
        <v>59</v>
      </c>
      <c r="B14699">
        <v>2017</v>
      </c>
      <c r="C14699" t="s">
        <v>5</v>
      </c>
      <c r="D14699" t="s">
        <v>60</v>
      </c>
      <c r="E14699">
        <v>1</v>
      </c>
      <c r="F14699">
        <v>0.1</v>
      </c>
      <c r="G14699">
        <v>6.01</v>
      </c>
      <c r="H14699">
        <v>5.69</v>
      </c>
    </row>
    <row r="14700" spans="1:8" x14ac:dyDescent="0.25">
      <c r="A14700" t="s">
        <v>59</v>
      </c>
      <c r="B14700">
        <v>2017</v>
      </c>
      <c r="C14700" t="s">
        <v>5</v>
      </c>
      <c r="D14700" t="s">
        <v>62</v>
      </c>
      <c r="E14700">
        <v>30</v>
      </c>
      <c r="F14700">
        <v>292.7</v>
      </c>
      <c r="G14700">
        <v>27015.63</v>
      </c>
      <c r="H14700">
        <v>26185.17</v>
      </c>
    </row>
    <row r="14701" spans="1:8" x14ac:dyDescent="0.25">
      <c r="A14701" t="s">
        <v>59</v>
      </c>
      <c r="B14701">
        <v>2017</v>
      </c>
      <c r="C14701" t="s">
        <v>5</v>
      </c>
      <c r="D14701" t="s">
        <v>60</v>
      </c>
      <c r="E14701">
        <v>3</v>
      </c>
      <c r="F14701">
        <v>0</v>
      </c>
      <c r="G14701">
        <v>0</v>
      </c>
      <c r="H14701">
        <v>0</v>
      </c>
    </row>
    <row r="14702" spans="1:8" x14ac:dyDescent="0.25">
      <c r="A14702" t="s">
        <v>59</v>
      </c>
      <c r="B14702">
        <v>2017</v>
      </c>
      <c r="C14702" t="s">
        <v>5</v>
      </c>
      <c r="D14702" t="s">
        <v>60</v>
      </c>
      <c r="E14702">
        <v>0</v>
      </c>
      <c r="F14702">
        <v>0</v>
      </c>
      <c r="G14702">
        <v>0</v>
      </c>
      <c r="H14702">
        <v>0</v>
      </c>
    </row>
    <row r="14703" spans="1:8" x14ac:dyDescent="0.25">
      <c r="A14703" t="s">
        <v>59</v>
      </c>
      <c r="B14703">
        <v>2017</v>
      </c>
      <c r="C14703" t="s">
        <v>5</v>
      </c>
      <c r="D14703" t="s">
        <v>60</v>
      </c>
      <c r="E14703">
        <v>0</v>
      </c>
      <c r="F14703">
        <v>0</v>
      </c>
      <c r="G14703">
        <v>0</v>
      </c>
      <c r="H14703">
        <v>0</v>
      </c>
    </row>
    <row r="14704" spans="1:8" x14ac:dyDescent="0.25">
      <c r="A14704" t="s">
        <v>59</v>
      </c>
      <c r="B14704">
        <v>2017</v>
      </c>
      <c r="C14704" t="s">
        <v>5</v>
      </c>
      <c r="D14704" t="s">
        <v>60</v>
      </c>
      <c r="E14704">
        <v>13</v>
      </c>
      <c r="F14704">
        <v>906.91</v>
      </c>
      <c r="G14704">
        <v>59798.18</v>
      </c>
      <c r="H14704">
        <v>36145.96</v>
      </c>
    </row>
    <row r="14705" spans="1:8" x14ac:dyDescent="0.25">
      <c r="A14705" t="s">
        <v>59</v>
      </c>
      <c r="B14705">
        <v>2017</v>
      </c>
      <c r="C14705" t="s">
        <v>5</v>
      </c>
      <c r="D14705" t="s">
        <v>60</v>
      </c>
      <c r="E14705">
        <v>0</v>
      </c>
      <c r="F14705">
        <v>0</v>
      </c>
      <c r="G14705">
        <v>0</v>
      </c>
      <c r="H14705">
        <v>0</v>
      </c>
    </row>
    <row r="14706" spans="1:8" x14ac:dyDescent="0.25">
      <c r="A14706" t="s">
        <v>59</v>
      </c>
      <c r="B14706">
        <v>2017</v>
      </c>
      <c r="C14706" t="s">
        <v>5</v>
      </c>
      <c r="D14706" t="s">
        <v>60</v>
      </c>
      <c r="E14706">
        <v>21</v>
      </c>
      <c r="F14706">
        <v>2332.73</v>
      </c>
      <c r="G14706">
        <v>149487.91</v>
      </c>
      <c r="H14706">
        <v>125516.17</v>
      </c>
    </row>
    <row r="14707" spans="1:8" x14ac:dyDescent="0.25">
      <c r="A14707" t="s">
        <v>59</v>
      </c>
      <c r="B14707">
        <v>2017</v>
      </c>
      <c r="C14707" t="s">
        <v>5</v>
      </c>
      <c r="D14707" t="s">
        <v>62</v>
      </c>
      <c r="E14707">
        <v>34</v>
      </c>
      <c r="F14707">
        <v>41.96</v>
      </c>
      <c r="G14707">
        <v>5458.76</v>
      </c>
      <c r="H14707">
        <v>4010.76</v>
      </c>
    </row>
    <row r="14708" spans="1:8" x14ac:dyDescent="0.25">
      <c r="A14708" t="s">
        <v>59</v>
      </c>
      <c r="B14708">
        <v>2017</v>
      </c>
      <c r="C14708" t="s">
        <v>5</v>
      </c>
      <c r="D14708" t="s">
        <v>62</v>
      </c>
      <c r="E14708">
        <v>195</v>
      </c>
      <c r="F14708">
        <v>89.59</v>
      </c>
      <c r="G14708">
        <v>8790.7099999999991</v>
      </c>
      <c r="H14708">
        <v>11589.55</v>
      </c>
    </row>
    <row r="14709" spans="1:8" x14ac:dyDescent="0.25">
      <c r="A14709" t="s">
        <v>59</v>
      </c>
      <c r="B14709">
        <v>2017</v>
      </c>
      <c r="C14709" t="s">
        <v>5</v>
      </c>
      <c r="D14709" t="s">
        <v>60</v>
      </c>
      <c r="E14709">
        <v>63</v>
      </c>
      <c r="F14709">
        <v>427.36</v>
      </c>
      <c r="G14709">
        <v>28053.77</v>
      </c>
      <c r="H14709">
        <v>31714.14</v>
      </c>
    </row>
    <row r="14710" spans="1:8" x14ac:dyDescent="0.25">
      <c r="A14710" t="s">
        <v>59</v>
      </c>
      <c r="B14710">
        <v>2017</v>
      </c>
      <c r="C14710" t="s">
        <v>5</v>
      </c>
      <c r="D14710" t="s">
        <v>60</v>
      </c>
      <c r="E14710">
        <v>2</v>
      </c>
      <c r="F14710">
        <v>0</v>
      </c>
      <c r="G14710">
        <v>2.88</v>
      </c>
      <c r="H14710">
        <v>1.41</v>
      </c>
    </row>
    <row r="14711" spans="1:8" x14ac:dyDescent="0.25">
      <c r="A14711" t="s">
        <v>59</v>
      </c>
      <c r="B14711">
        <v>2017</v>
      </c>
      <c r="C14711" t="s">
        <v>5</v>
      </c>
      <c r="D14711" t="s">
        <v>60</v>
      </c>
      <c r="E14711">
        <v>17</v>
      </c>
      <c r="F14711">
        <v>0.56000000000000005</v>
      </c>
      <c r="G14711">
        <v>519.01</v>
      </c>
      <c r="H14711">
        <v>1180.32</v>
      </c>
    </row>
    <row r="14712" spans="1:8" x14ac:dyDescent="0.25">
      <c r="A14712" t="s">
        <v>59</v>
      </c>
      <c r="B14712">
        <v>2017</v>
      </c>
      <c r="C14712" t="s">
        <v>5</v>
      </c>
      <c r="D14712" t="s">
        <v>60</v>
      </c>
      <c r="E14712">
        <v>167</v>
      </c>
      <c r="F14712">
        <v>90.5</v>
      </c>
      <c r="G14712">
        <v>11472.92</v>
      </c>
      <c r="H14712">
        <v>14789.5</v>
      </c>
    </row>
    <row r="14713" spans="1:8" x14ac:dyDescent="0.25">
      <c r="A14713" t="s">
        <v>59</v>
      </c>
      <c r="B14713">
        <v>2017</v>
      </c>
      <c r="C14713" t="s">
        <v>5</v>
      </c>
      <c r="D14713" t="s">
        <v>60</v>
      </c>
      <c r="E14713">
        <v>1</v>
      </c>
      <c r="F14713">
        <v>0</v>
      </c>
      <c r="G14713">
        <v>0.7</v>
      </c>
      <c r="H14713">
        <v>1.4</v>
      </c>
    </row>
    <row r="14714" spans="1:8" x14ac:dyDescent="0.25">
      <c r="A14714" t="s">
        <v>59</v>
      </c>
      <c r="B14714">
        <v>2017</v>
      </c>
      <c r="C14714" t="s">
        <v>4</v>
      </c>
      <c r="D14714" t="s">
        <v>61</v>
      </c>
      <c r="E14714">
        <v>0</v>
      </c>
      <c r="F14714">
        <v>0</v>
      </c>
      <c r="G14714">
        <v>0</v>
      </c>
      <c r="H14714">
        <v>0</v>
      </c>
    </row>
    <row r="14715" spans="1:8" x14ac:dyDescent="0.25">
      <c r="A14715" t="s">
        <v>59</v>
      </c>
      <c r="B14715">
        <v>2017</v>
      </c>
      <c r="C14715" t="s">
        <v>4</v>
      </c>
      <c r="D14715" t="s">
        <v>60</v>
      </c>
      <c r="E14715">
        <v>0</v>
      </c>
      <c r="F14715">
        <v>0</v>
      </c>
      <c r="G14715">
        <v>0</v>
      </c>
      <c r="H14715">
        <v>0</v>
      </c>
    </row>
    <row r="14716" spans="1:8" x14ac:dyDescent="0.25">
      <c r="A14716" t="s">
        <v>59</v>
      </c>
      <c r="B14716">
        <v>2017</v>
      </c>
      <c r="C14716" t="s">
        <v>4</v>
      </c>
      <c r="D14716" t="s">
        <v>62</v>
      </c>
      <c r="E14716">
        <v>1</v>
      </c>
      <c r="F14716">
        <v>365.28</v>
      </c>
      <c r="G14716">
        <v>34891.839999999997</v>
      </c>
      <c r="H14716">
        <v>0</v>
      </c>
    </row>
    <row r="14717" spans="1:8" x14ac:dyDescent="0.25">
      <c r="A14717" t="s">
        <v>59</v>
      </c>
      <c r="B14717">
        <v>2017</v>
      </c>
      <c r="C14717" t="s">
        <v>4</v>
      </c>
      <c r="D14717" t="s">
        <v>60</v>
      </c>
      <c r="E14717">
        <v>0</v>
      </c>
      <c r="F14717">
        <v>0</v>
      </c>
      <c r="G14717">
        <v>0</v>
      </c>
      <c r="H14717">
        <v>0</v>
      </c>
    </row>
    <row r="14718" spans="1:8" x14ac:dyDescent="0.25">
      <c r="A14718" t="s">
        <v>59</v>
      </c>
      <c r="B14718">
        <v>2017</v>
      </c>
      <c r="C14718" t="s">
        <v>4</v>
      </c>
      <c r="D14718" t="s">
        <v>60</v>
      </c>
      <c r="E14718">
        <v>0</v>
      </c>
      <c r="F14718">
        <v>0</v>
      </c>
      <c r="G14718">
        <v>0</v>
      </c>
      <c r="H14718">
        <v>0</v>
      </c>
    </row>
    <row r="14719" spans="1:8" x14ac:dyDescent="0.25">
      <c r="A14719" t="s">
        <v>59</v>
      </c>
      <c r="B14719">
        <v>2017</v>
      </c>
      <c r="C14719" t="s">
        <v>4</v>
      </c>
      <c r="D14719" t="s">
        <v>60</v>
      </c>
      <c r="E14719">
        <v>0</v>
      </c>
      <c r="F14719">
        <v>0</v>
      </c>
      <c r="G14719">
        <v>0</v>
      </c>
      <c r="H14719">
        <v>0</v>
      </c>
    </row>
    <row r="14720" spans="1:8" x14ac:dyDescent="0.25">
      <c r="A14720" t="s">
        <v>59</v>
      </c>
      <c r="B14720">
        <v>2017</v>
      </c>
      <c r="C14720" t="s">
        <v>4</v>
      </c>
      <c r="D14720" t="s">
        <v>60</v>
      </c>
      <c r="E14720">
        <v>0</v>
      </c>
      <c r="F14720">
        <v>-31.26</v>
      </c>
      <c r="G14720">
        <v>-1086838.57</v>
      </c>
      <c r="H14720">
        <v>41449.599999999999</v>
      </c>
    </row>
    <row r="14721" spans="1:8" x14ac:dyDescent="0.25">
      <c r="A14721" t="s">
        <v>59</v>
      </c>
      <c r="B14721">
        <v>2017</v>
      </c>
      <c r="C14721" t="s">
        <v>4</v>
      </c>
      <c r="D14721" t="s">
        <v>61</v>
      </c>
      <c r="E14721">
        <v>3</v>
      </c>
      <c r="F14721">
        <v>20643.71</v>
      </c>
      <c r="G14721">
        <v>1866592.42</v>
      </c>
      <c r="H14721">
        <v>1814691.3</v>
      </c>
    </row>
    <row r="14722" spans="1:8" x14ac:dyDescent="0.25">
      <c r="A14722" t="s">
        <v>59</v>
      </c>
      <c r="B14722">
        <v>2017</v>
      </c>
      <c r="C14722" t="s">
        <v>4</v>
      </c>
      <c r="D14722" t="s">
        <v>60</v>
      </c>
      <c r="E14722">
        <v>0</v>
      </c>
      <c r="F14722">
        <v>0</v>
      </c>
      <c r="G14722">
        <v>0</v>
      </c>
      <c r="H14722">
        <v>0</v>
      </c>
    </row>
    <row r="14723" spans="1:8" x14ac:dyDescent="0.25">
      <c r="A14723" t="s">
        <v>59</v>
      </c>
      <c r="B14723">
        <v>2017</v>
      </c>
      <c r="C14723" t="s">
        <v>4</v>
      </c>
      <c r="D14723" t="s">
        <v>60</v>
      </c>
      <c r="E14723">
        <v>0</v>
      </c>
      <c r="F14723">
        <v>0</v>
      </c>
      <c r="G14723">
        <v>0</v>
      </c>
      <c r="H14723">
        <v>0</v>
      </c>
    </row>
    <row r="14724" spans="1:8" x14ac:dyDescent="0.25">
      <c r="A14724" t="s">
        <v>59</v>
      </c>
      <c r="B14724">
        <v>2017</v>
      </c>
      <c r="C14724" t="s">
        <v>4</v>
      </c>
      <c r="D14724" t="s">
        <v>60</v>
      </c>
      <c r="E14724">
        <v>0</v>
      </c>
      <c r="F14724">
        <v>0</v>
      </c>
      <c r="G14724">
        <v>0</v>
      </c>
      <c r="H14724">
        <v>0</v>
      </c>
    </row>
    <row r="14725" spans="1:8" x14ac:dyDescent="0.25">
      <c r="A14725" t="s">
        <v>59</v>
      </c>
      <c r="B14725">
        <v>2017</v>
      </c>
      <c r="C14725" t="s">
        <v>4</v>
      </c>
      <c r="D14725" t="s">
        <v>60</v>
      </c>
      <c r="E14725">
        <v>0</v>
      </c>
      <c r="F14725">
        <v>0</v>
      </c>
      <c r="G14725">
        <v>0</v>
      </c>
      <c r="H14725">
        <v>0</v>
      </c>
    </row>
    <row r="14726" spans="1:8" x14ac:dyDescent="0.25">
      <c r="A14726" t="s">
        <v>59</v>
      </c>
      <c r="B14726">
        <v>2017</v>
      </c>
      <c r="C14726" t="s">
        <v>4</v>
      </c>
      <c r="D14726" t="s">
        <v>62</v>
      </c>
      <c r="E14726">
        <v>0</v>
      </c>
      <c r="F14726">
        <v>-121.36</v>
      </c>
      <c r="G14726">
        <v>-17758.62</v>
      </c>
      <c r="H14726">
        <v>9573</v>
      </c>
    </row>
    <row r="14727" spans="1:8" x14ac:dyDescent="0.25">
      <c r="A14727" t="s">
        <v>59</v>
      </c>
      <c r="B14727">
        <v>2017</v>
      </c>
      <c r="C14727" t="s">
        <v>4</v>
      </c>
      <c r="D14727" t="s">
        <v>60</v>
      </c>
      <c r="E14727">
        <v>0</v>
      </c>
      <c r="F14727">
        <v>0</v>
      </c>
      <c r="G14727">
        <v>0</v>
      </c>
      <c r="H14727">
        <v>0</v>
      </c>
    </row>
    <row r="14728" spans="1:8" x14ac:dyDescent="0.25">
      <c r="A14728" t="s">
        <v>59</v>
      </c>
      <c r="B14728">
        <v>2017</v>
      </c>
      <c r="C14728" t="s">
        <v>4</v>
      </c>
      <c r="D14728" t="s">
        <v>60</v>
      </c>
      <c r="E14728">
        <v>0</v>
      </c>
      <c r="F14728">
        <v>0</v>
      </c>
      <c r="G14728">
        <v>0</v>
      </c>
      <c r="H14728">
        <v>0</v>
      </c>
    </row>
    <row r="14729" spans="1:8" x14ac:dyDescent="0.25">
      <c r="A14729" t="s">
        <v>59</v>
      </c>
      <c r="B14729">
        <v>2017</v>
      </c>
      <c r="C14729" t="s">
        <v>4</v>
      </c>
      <c r="D14729" t="s">
        <v>60</v>
      </c>
      <c r="E14729">
        <v>0</v>
      </c>
      <c r="F14729">
        <v>0</v>
      </c>
      <c r="G14729">
        <v>0</v>
      </c>
      <c r="H14729">
        <v>0</v>
      </c>
    </row>
    <row r="14730" spans="1:8" x14ac:dyDescent="0.25">
      <c r="A14730" t="s">
        <v>59</v>
      </c>
      <c r="B14730">
        <v>2017</v>
      </c>
      <c r="C14730" t="s">
        <v>4</v>
      </c>
      <c r="D14730" t="s">
        <v>60</v>
      </c>
      <c r="E14730">
        <v>1</v>
      </c>
      <c r="F14730">
        <v>163.49</v>
      </c>
      <c r="G14730">
        <v>10525.4</v>
      </c>
      <c r="H14730">
        <v>10525.4</v>
      </c>
    </row>
    <row r="14731" spans="1:8" x14ac:dyDescent="0.25">
      <c r="A14731" t="s">
        <v>59</v>
      </c>
      <c r="B14731">
        <v>2017</v>
      </c>
      <c r="C14731" t="s">
        <v>4</v>
      </c>
      <c r="D14731" t="s">
        <v>60</v>
      </c>
      <c r="E14731">
        <v>0</v>
      </c>
      <c r="F14731">
        <v>0</v>
      </c>
      <c r="G14731">
        <v>0</v>
      </c>
      <c r="H14731">
        <v>0</v>
      </c>
    </row>
    <row r="14732" spans="1:8" x14ac:dyDescent="0.25">
      <c r="A14732" t="s">
        <v>59</v>
      </c>
      <c r="B14732">
        <v>2017</v>
      </c>
      <c r="C14732" t="s">
        <v>4</v>
      </c>
      <c r="D14732" t="s">
        <v>60</v>
      </c>
      <c r="E14732">
        <v>0</v>
      </c>
      <c r="F14732">
        <v>0</v>
      </c>
      <c r="G14732">
        <v>0</v>
      </c>
      <c r="H14732">
        <v>0</v>
      </c>
    </row>
    <row r="14733" spans="1:8" x14ac:dyDescent="0.25">
      <c r="A14733" t="s">
        <v>59</v>
      </c>
      <c r="B14733">
        <v>2017</v>
      </c>
      <c r="C14733" t="s">
        <v>4</v>
      </c>
      <c r="D14733" t="s">
        <v>60</v>
      </c>
      <c r="E14733">
        <v>0</v>
      </c>
      <c r="F14733">
        <v>0</v>
      </c>
      <c r="G14733">
        <v>0</v>
      </c>
      <c r="H14733">
        <v>0</v>
      </c>
    </row>
    <row r="14734" spans="1:8" x14ac:dyDescent="0.25">
      <c r="A14734" t="s">
        <v>59</v>
      </c>
      <c r="B14734">
        <v>2017</v>
      </c>
      <c r="C14734" t="s">
        <v>4</v>
      </c>
      <c r="D14734" t="s">
        <v>61</v>
      </c>
      <c r="E14734">
        <v>0</v>
      </c>
      <c r="F14734">
        <v>-36.43</v>
      </c>
      <c r="G14734">
        <v>1165.79</v>
      </c>
      <c r="H14734">
        <v>3356.57</v>
      </c>
    </row>
    <row r="14735" spans="1:8" x14ac:dyDescent="0.25">
      <c r="A14735" t="s">
        <v>59</v>
      </c>
      <c r="B14735">
        <v>2017</v>
      </c>
      <c r="C14735" t="s">
        <v>4</v>
      </c>
      <c r="D14735" t="s">
        <v>61</v>
      </c>
      <c r="E14735">
        <v>297</v>
      </c>
      <c r="F14735">
        <v>35760.97</v>
      </c>
      <c r="G14735">
        <v>3526236.42</v>
      </c>
      <c r="H14735">
        <v>3594987.26</v>
      </c>
    </row>
    <row r="14736" spans="1:8" x14ac:dyDescent="0.25">
      <c r="A14736" t="s">
        <v>59</v>
      </c>
      <c r="B14736">
        <v>2017</v>
      </c>
      <c r="C14736" t="s">
        <v>4</v>
      </c>
      <c r="D14736" t="s">
        <v>61</v>
      </c>
      <c r="E14736">
        <v>1</v>
      </c>
      <c r="F14736">
        <v>2</v>
      </c>
      <c r="G14736">
        <v>339.95</v>
      </c>
      <c r="H14736">
        <v>309.92</v>
      </c>
    </row>
    <row r="14737" spans="1:8" x14ac:dyDescent="0.25">
      <c r="A14737" t="s">
        <v>59</v>
      </c>
      <c r="B14737">
        <v>2017</v>
      </c>
      <c r="C14737" t="s">
        <v>4</v>
      </c>
      <c r="D14737" t="s">
        <v>60</v>
      </c>
      <c r="E14737">
        <v>0</v>
      </c>
      <c r="F14737">
        <v>0</v>
      </c>
      <c r="G14737">
        <v>0</v>
      </c>
      <c r="H14737">
        <v>0</v>
      </c>
    </row>
    <row r="14738" spans="1:8" x14ac:dyDescent="0.25">
      <c r="A14738" t="s">
        <v>59</v>
      </c>
      <c r="B14738">
        <v>2017</v>
      </c>
      <c r="C14738" t="s">
        <v>4</v>
      </c>
      <c r="D14738" t="s">
        <v>60</v>
      </c>
      <c r="E14738">
        <v>0</v>
      </c>
      <c r="F14738">
        <v>0</v>
      </c>
      <c r="G14738">
        <v>0</v>
      </c>
      <c r="H14738">
        <v>0</v>
      </c>
    </row>
    <row r="14739" spans="1:8" x14ac:dyDescent="0.25">
      <c r="A14739" t="s">
        <v>59</v>
      </c>
      <c r="B14739">
        <v>2017</v>
      </c>
      <c r="C14739" t="s">
        <v>4</v>
      </c>
      <c r="D14739" t="s">
        <v>60</v>
      </c>
      <c r="E14739">
        <v>0</v>
      </c>
      <c r="F14739">
        <v>0</v>
      </c>
      <c r="G14739">
        <v>0</v>
      </c>
      <c r="H14739">
        <v>0</v>
      </c>
    </row>
    <row r="14740" spans="1:8" x14ac:dyDescent="0.25">
      <c r="A14740" t="s">
        <v>59</v>
      </c>
      <c r="B14740">
        <v>2017</v>
      </c>
      <c r="C14740" t="s">
        <v>4</v>
      </c>
      <c r="D14740" t="s">
        <v>62</v>
      </c>
      <c r="E14740">
        <v>138</v>
      </c>
      <c r="F14740">
        <v>10393.16</v>
      </c>
      <c r="G14740">
        <v>1047324.1</v>
      </c>
      <c r="H14740">
        <v>1016446.58</v>
      </c>
    </row>
    <row r="14741" spans="1:8" x14ac:dyDescent="0.25">
      <c r="A14741" t="s">
        <v>59</v>
      </c>
      <c r="B14741">
        <v>2017</v>
      </c>
      <c r="C14741" t="s">
        <v>4</v>
      </c>
      <c r="D14741" t="s">
        <v>62</v>
      </c>
      <c r="E14741">
        <v>3</v>
      </c>
      <c r="F14741">
        <v>6.63</v>
      </c>
      <c r="G14741">
        <v>972.19</v>
      </c>
      <c r="H14741">
        <v>1174.1400000000001</v>
      </c>
    </row>
    <row r="14742" spans="1:8" x14ac:dyDescent="0.25">
      <c r="A14742" t="s">
        <v>59</v>
      </c>
      <c r="B14742">
        <v>2017</v>
      </c>
      <c r="C14742" t="s">
        <v>4</v>
      </c>
      <c r="D14742" t="s">
        <v>60</v>
      </c>
      <c r="E14742">
        <v>0</v>
      </c>
      <c r="F14742">
        <v>0</v>
      </c>
      <c r="G14742">
        <v>0</v>
      </c>
      <c r="H14742">
        <v>0</v>
      </c>
    </row>
    <row r="14743" spans="1:8" x14ac:dyDescent="0.25">
      <c r="A14743" t="s">
        <v>59</v>
      </c>
      <c r="B14743">
        <v>2017</v>
      </c>
      <c r="C14743" t="s">
        <v>4</v>
      </c>
      <c r="D14743" t="s">
        <v>60</v>
      </c>
      <c r="E14743">
        <v>0</v>
      </c>
      <c r="F14743">
        <v>0</v>
      </c>
      <c r="G14743">
        <v>0</v>
      </c>
      <c r="H14743">
        <v>0</v>
      </c>
    </row>
    <row r="14744" spans="1:8" x14ac:dyDescent="0.25">
      <c r="A14744" t="s">
        <v>59</v>
      </c>
      <c r="B14744">
        <v>2017</v>
      </c>
      <c r="C14744" t="s">
        <v>4</v>
      </c>
      <c r="D14744" t="s">
        <v>60</v>
      </c>
      <c r="E14744">
        <v>0</v>
      </c>
      <c r="F14744">
        <v>0</v>
      </c>
      <c r="G14744">
        <v>0</v>
      </c>
      <c r="H14744">
        <v>0</v>
      </c>
    </row>
    <row r="14745" spans="1:8" x14ac:dyDescent="0.25">
      <c r="A14745" t="s">
        <v>59</v>
      </c>
      <c r="B14745">
        <v>2017</v>
      </c>
      <c r="C14745" t="s">
        <v>4</v>
      </c>
      <c r="D14745" t="s">
        <v>60</v>
      </c>
      <c r="E14745">
        <v>0</v>
      </c>
      <c r="F14745">
        <v>0</v>
      </c>
      <c r="G14745">
        <v>0</v>
      </c>
      <c r="H14745">
        <v>0</v>
      </c>
    </row>
    <row r="14746" spans="1:8" x14ac:dyDescent="0.25">
      <c r="A14746" t="s">
        <v>59</v>
      </c>
      <c r="B14746">
        <v>2017</v>
      </c>
      <c r="C14746" t="s">
        <v>4</v>
      </c>
      <c r="D14746" t="s">
        <v>60</v>
      </c>
      <c r="E14746">
        <v>0</v>
      </c>
      <c r="F14746">
        <v>0</v>
      </c>
      <c r="G14746">
        <v>0</v>
      </c>
      <c r="H14746">
        <v>0</v>
      </c>
    </row>
    <row r="14747" spans="1:8" x14ac:dyDescent="0.25">
      <c r="A14747" t="s">
        <v>59</v>
      </c>
      <c r="B14747">
        <v>2017</v>
      </c>
      <c r="C14747" t="s">
        <v>4</v>
      </c>
      <c r="D14747" t="s">
        <v>60</v>
      </c>
      <c r="E14747">
        <v>10</v>
      </c>
      <c r="F14747">
        <v>0.98</v>
      </c>
      <c r="G14747">
        <v>268.83</v>
      </c>
      <c r="H14747">
        <v>247.68</v>
      </c>
    </row>
    <row r="14748" spans="1:8" x14ac:dyDescent="0.25">
      <c r="A14748" t="s">
        <v>59</v>
      </c>
      <c r="B14748">
        <v>2017</v>
      </c>
      <c r="C14748" t="s">
        <v>4</v>
      </c>
      <c r="D14748" t="s">
        <v>60</v>
      </c>
      <c r="E14748">
        <v>217</v>
      </c>
      <c r="F14748">
        <v>1628.5</v>
      </c>
      <c r="G14748">
        <v>142830.15</v>
      </c>
      <c r="H14748">
        <v>162891.4</v>
      </c>
    </row>
    <row r="14749" spans="1:8" x14ac:dyDescent="0.25">
      <c r="A14749" t="s">
        <v>59</v>
      </c>
      <c r="B14749">
        <v>2017</v>
      </c>
      <c r="C14749" t="s">
        <v>4</v>
      </c>
      <c r="D14749" t="s">
        <v>60</v>
      </c>
      <c r="E14749">
        <v>0</v>
      </c>
      <c r="F14749">
        <v>0</v>
      </c>
      <c r="G14749">
        <v>0</v>
      </c>
      <c r="H14749">
        <v>0</v>
      </c>
    </row>
    <row r="14750" spans="1:8" x14ac:dyDescent="0.25">
      <c r="A14750" t="s">
        <v>59</v>
      </c>
      <c r="B14750">
        <v>2017</v>
      </c>
      <c r="C14750" t="s">
        <v>4</v>
      </c>
      <c r="D14750" t="s">
        <v>60</v>
      </c>
      <c r="E14750">
        <v>983</v>
      </c>
      <c r="F14750">
        <v>1214.92</v>
      </c>
      <c r="G14750">
        <v>156770.20000000001</v>
      </c>
      <c r="H14750">
        <v>168344.69</v>
      </c>
    </row>
    <row r="14751" spans="1:8" x14ac:dyDescent="0.25">
      <c r="A14751" t="s">
        <v>59</v>
      </c>
      <c r="B14751">
        <v>2017</v>
      </c>
      <c r="C14751" t="s">
        <v>4</v>
      </c>
      <c r="D14751" t="s">
        <v>60</v>
      </c>
      <c r="E14751">
        <v>7599</v>
      </c>
      <c r="F14751">
        <v>2100.1</v>
      </c>
      <c r="G14751">
        <v>182235.83</v>
      </c>
      <c r="H14751">
        <v>186187.6</v>
      </c>
    </row>
    <row r="14752" spans="1:8" x14ac:dyDescent="0.25">
      <c r="A14752" t="s">
        <v>59</v>
      </c>
      <c r="B14752">
        <v>2017</v>
      </c>
      <c r="C14752" t="s">
        <v>4</v>
      </c>
      <c r="D14752" t="s">
        <v>60</v>
      </c>
      <c r="E14752">
        <v>0</v>
      </c>
      <c r="F14752">
        <v>0</v>
      </c>
      <c r="G14752">
        <v>0</v>
      </c>
      <c r="H14752">
        <v>0</v>
      </c>
    </row>
    <row r="14753" spans="1:8" x14ac:dyDescent="0.25">
      <c r="A14753" t="s">
        <v>59</v>
      </c>
      <c r="B14753">
        <v>2017</v>
      </c>
      <c r="C14753" t="s">
        <v>4</v>
      </c>
      <c r="D14753" t="s">
        <v>60</v>
      </c>
      <c r="E14753">
        <v>39</v>
      </c>
      <c r="F14753">
        <v>16.45</v>
      </c>
      <c r="G14753">
        <v>1306.4100000000001</v>
      </c>
      <c r="H14753">
        <v>1943.09</v>
      </c>
    </row>
    <row r="14754" spans="1:8" x14ac:dyDescent="0.25">
      <c r="A14754" t="s">
        <v>59</v>
      </c>
      <c r="B14754">
        <v>2017</v>
      </c>
      <c r="C14754" t="s">
        <v>4</v>
      </c>
      <c r="D14754" t="s">
        <v>60</v>
      </c>
      <c r="E14754">
        <v>0</v>
      </c>
      <c r="F14754">
        <v>0</v>
      </c>
      <c r="G14754">
        <v>0</v>
      </c>
      <c r="H14754">
        <v>0</v>
      </c>
    </row>
    <row r="14755" spans="1:8" x14ac:dyDescent="0.25">
      <c r="A14755" t="s">
        <v>59</v>
      </c>
      <c r="B14755">
        <v>2017</v>
      </c>
      <c r="C14755" t="s">
        <v>4</v>
      </c>
      <c r="D14755" t="s">
        <v>60</v>
      </c>
      <c r="E14755">
        <v>0</v>
      </c>
      <c r="F14755">
        <v>0</v>
      </c>
      <c r="G14755">
        <v>0</v>
      </c>
      <c r="H14755">
        <v>0</v>
      </c>
    </row>
    <row r="14756" spans="1:8" x14ac:dyDescent="0.25">
      <c r="A14756" t="s">
        <v>59</v>
      </c>
      <c r="B14756">
        <v>2017</v>
      </c>
      <c r="C14756" t="s">
        <v>4</v>
      </c>
      <c r="D14756" t="s">
        <v>60</v>
      </c>
      <c r="E14756">
        <v>294</v>
      </c>
      <c r="F14756">
        <v>82.43</v>
      </c>
      <c r="G14756">
        <v>5885.55</v>
      </c>
      <c r="H14756">
        <v>7459.91</v>
      </c>
    </row>
    <row r="14757" spans="1:8" x14ac:dyDescent="0.25">
      <c r="A14757" t="s">
        <v>59</v>
      </c>
      <c r="B14757">
        <v>2017</v>
      </c>
      <c r="C14757" t="s">
        <v>4</v>
      </c>
      <c r="D14757" t="s">
        <v>60</v>
      </c>
      <c r="E14757">
        <v>280</v>
      </c>
      <c r="F14757">
        <v>132.28</v>
      </c>
      <c r="G14757">
        <v>9824.2999999999993</v>
      </c>
      <c r="H14757">
        <v>8963.15</v>
      </c>
    </row>
    <row r="14758" spans="1:8" x14ac:dyDescent="0.25">
      <c r="A14758" t="s">
        <v>59</v>
      </c>
      <c r="B14758">
        <v>2017</v>
      </c>
      <c r="C14758" t="s">
        <v>4</v>
      </c>
      <c r="D14758" t="s">
        <v>60</v>
      </c>
      <c r="E14758">
        <v>0</v>
      </c>
      <c r="F14758">
        <v>0</v>
      </c>
      <c r="G14758">
        <v>0</v>
      </c>
      <c r="H14758">
        <v>0</v>
      </c>
    </row>
    <row r="14759" spans="1:8" x14ac:dyDescent="0.25">
      <c r="A14759" t="s">
        <v>59</v>
      </c>
      <c r="B14759">
        <v>2017</v>
      </c>
      <c r="C14759" t="s">
        <v>4</v>
      </c>
      <c r="D14759" t="s">
        <v>60</v>
      </c>
      <c r="E14759">
        <v>0</v>
      </c>
      <c r="F14759">
        <v>0</v>
      </c>
      <c r="G14759">
        <v>0</v>
      </c>
      <c r="H14759">
        <v>0</v>
      </c>
    </row>
    <row r="14760" spans="1:8" x14ac:dyDescent="0.25">
      <c r="A14760" t="s">
        <v>59</v>
      </c>
      <c r="B14760">
        <v>2017</v>
      </c>
      <c r="C14760" t="s">
        <v>4</v>
      </c>
      <c r="D14760" t="s">
        <v>60</v>
      </c>
      <c r="E14760">
        <v>3</v>
      </c>
      <c r="F14760">
        <v>6.19</v>
      </c>
      <c r="G14760">
        <v>453.21</v>
      </c>
      <c r="H14760">
        <v>453.21</v>
      </c>
    </row>
    <row r="14761" spans="1:8" x14ac:dyDescent="0.25">
      <c r="A14761" t="s">
        <v>59</v>
      </c>
      <c r="B14761">
        <v>2017</v>
      </c>
      <c r="C14761" t="s">
        <v>4</v>
      </c>
      <c r="D14761" t="s">
        <v>60</v>
      </c>
      <c r="E14761">
        <v>0</v>
      </c>
      <c r="F14761">
        <v>0</v>
      </c>
      <c r="G14761">
        <v>0</v>
      </c>
      <c r="H14761">
        <v>0</v>
      </c>
    </row>
    <row r="14762" spans="1:8" x14ac:dyDescent="0.25">
      <c r="A14762" t="s">
        <v>59</v>
      </c>
      <c r="B14762">
        <v>2017</v>
      </c>
      <c r="C14762" t="s">
        <v>4</v>
      </c>
      <c r="D14762" t="s">
        <v>60</v>
      </c>
      <c r="E14762">
        <v>13</v>
      </c>
      <c r="F14762">
        <v>17.88</v>
      </c>
      <c r="G14762">
        <v>1593.84</v>
      </c>
      <c r="H14762">
        <v>1918.18</v>
      </c>
    </row>
    <row r="14763" spans="1:8" x14ac:dyDescent="0.25">
      <c r="A14763" t="s">
        <v>59</v>
      </c>
      <c r="B14763">
        <v>2017</v>
      </c>
      <c r="C14763" t="s">
        <v>4</v>
      </c>
      <c r="D14763" t="s">
        <v>60</v>
      </c>
      <c r="E14763">
        <v>43</v>
      </c>
      <c r="F14763">
        <v>68.83</v>
      </c>
      <c r="G14763">
        <v>5553.72</v>
      </c>
      <c r="H14763">
        <v>6132.75</v>
      </c>
    </row>
    <row r="14764" spans="1:8" x14ac:dyDescent="0.25">
      <c r="A14764" t="s">
        <v>59</v>
      </c>
      <c r="B14764">
        <v>2017</v>
      </c>
      <c r="C14764" t="s">
        <v>4</v>
      </c>
      <c r="D14764" t="s">
        <v>60</v>
      </c>
      <c r="E14764">
        <v>0</v>
      </c>
      <c r="F14764">
        <v>0</v>
      </c>
      <c r="G14764">
        <v>0</v>
      </c>
      <c r="H14764">
        <v>0</v>
      </c>
    </row>
    <row r="14765" spans="1:8" x14ac:dyDescent="0.25">
      <c r="A14765" t="s">
        <v>59</v>
      </c>
      <c r="B14765">
        <v>2017</v>
      </c>
      <c r="C14765" t="s">
        <v>4</v>
      </c>
      <c r="D14765" t="s">
        <v>63</v>
      </c>
      <c r="E14765">
        <v>131519</v>
      </c>
      <c r="F14765">
        <v>23012.99</v>
      </c>
      <c r="G14765">
        <v>1763168.97</v>
      </c>
      <c r="H14765">
        <v>1635872.7</v>
      </c>
    </row>
    <row r="14766" spans="1:8" x14ac:dyDescent="0.25">
      <c r="A14766" t="s">
        <v>59</v>
      </c>
      <c r="B14766">
        <v>2017</v>
      </c>
      <c r="C14766" t="s">
        <v>4</v>
      </c>
      <c r="D14766" t="s">
        <v>63</v>
      </c>
      <c r="E14766">
        <v>28</v>
      </c>
      <c r="F14766">
        <v>2.27</v>
      </c>
      <c r="G14766">
        <v>330.81</v>
      </c>
      <c r="H14766">
        <v>320.76</v>
      </c>
    </row>
    <row r="14767" spans="1:8" x14ac:dyDescent="0.25">
      <c r="A14767" t="s">
        <v>59</v>
      </c>
      <c r="B14767">
        <v>2017</v>
      </c>
      <c r="C14767" t="s">
        <v>4</v>
      </c>
      <c r="D14767" t="s">
        <v>63</v>
      </c>
      <c r="E14767">
        <v>802404</v>
      </c>
      <c r="F14767">
        <v>107708.9</v>
      </c>
      <c r="G14767">
        <v>10581742.15</v>
      </c>
      <c r="H14767">
        <v>9970324.3399999999</v>
      </c>
    </row>
    <row r="14768" spans="1:8" x14ac:dyDescent="0.25">
      <c r="A14768" t="s">
        <v>59</v>
      </c>
      <c r="B14768">
        <v>2017</v>
      </c>
      <c r="C14768" t="s">
        <v>4</v>
      </c>
      <c r="D14768" t="s">
        <v>63</v>
      </c>
      <c r="E14768">
        <v>0</v>
      </c>
      <c r="F14768">
        <v>-299.60000000000002</v>
      </c>
      <c r="G14768">
        <v>-31321.84</v>
      </c>
      <c r="H14768">
        <v>28758.41</v>
      </c>
    </row>
    <row r="14769" spans="1:8" x14ac:dyDescent="0.25">
      <c r="A14769" t="s">
        <v>59</v>
      </c>
      <c r="B14769">
        <v>2017</v>
      </c>
      <c r="C14769" t="s">
        <v>4</v>
      </c>
      <c r="D14769" t="s">
        <v>64</v>
      </c>
      <c r="E14769">
        <v>0</v>
      </c>
      <c r="F14769">
        <v>0</v>
      </c>
      <c r="G14769">
        <v>0</v>
      </c>
      <c r="H14769">
        <v>0</v>
      </c>
    </row>
    <row r="14770" spans="1:8" x14ac:dyDescent="0.25">
      <c r="A14770" t="s">
        <v>59</v>
      </c>
      <c r="B14770">
        <v>2017</v>
      </c>
      <c r="C14770" t="s">
        <v>4</v>
      </c>
      <c r="D14770" t="s">
        <v>61</v>
      </c>
      <c r="E14770">
        <v>1498</v>
      </c>
      <c r="F14770">
        <v>11613.22</v>
      </c>
      <c r="G14770">
        <v>1183841.06</v>
      </c>
      <c r="H14770">
        <v>1279401.01</v>
      </c>
    </row>
    <row r="14771" spans="1:8" x14ac:dyDescent="0.25">
      <c r="A14771" t="s">
        <v>59</v>
      </c>
      <c r="B14771">
        <v>2017</v>
      </c>
      <c r="C14771" t="s">
        <v>4</v>
      </c>
      <c r="D14771" t="s">
        <v>61</v>
      </c>
      <c r="E14771">
        <v>1394</v>
      </c>
      <c r="F14771">
        <v>1567.91</v>
      </c>
      <c r="G14771">
        <v>227608.21</v>
      </c>
      <c r="H14771">
        <v>231178.29</v>
      </c>
    </row>
    <row r="14772" spans="1:8" x14ac:dyDescent="0.25">
      <c r="A14772" t="s">
        <v>59</v>
      </c>
      <c r="B14772">
        <v>2017</v>
      </c>
      <c r="C14772" t="s">
        <v>4</v>
      </c>
      <c r="D14772" t="s">
        <v>61</v>
      </c>
      <c r="E14772">
        <v>10752</v>
      </c>
      <c r="F14772">
        <v>3116.12</v>
      </c>
      <c r="G14772">
        <v>279093.13</v>
      </c>
      <c r="H14772">
        <v>286908.77</v>
      </c>
    </row>
    <row r="14773" spans="1:8" x14ac:dyDescent="0.25">
      <c r="A14773" t="s">
        <v>59</v>
      </c>
      <c r="B14773">
        <v>2017</v>
      </c>
      <c r="C14773" t="s">
        <v>4</v>
      </c>
      <c r="D14773" t="s">
        <v>60</v>
      </c>
      <c r="E14773">
        <v>2</v>
      </c>
      <c r="F14773">
        <v>1.34</v>
      </c>
      <c r="G14773">
        <v>313.02999999999997</v>
      </c>
      <c r="H14773">
        <v>305.29000000000002</v>
      </c>
    </row>
    <row r="14774" spans="1:8" x14ac:dyDescent="0.25">
      <c r="A14774" t="s">
        <v>59</v>
      </c>
      <c r="B14774">
        <v>2017</v>
      </c>
      <c r="C14774" t="s">
        <v>4</v>
      </c>
      <c r="D14774" t="s">
        <v>60</v>
      </c>
      <c r="E14774">
        <v>29</v>
      </c>
      <c r="F14774">
        <v>48.63</v>
      </c>
      <c r="G14774">
        <v>4508.46</v>
      </c>
      <c r="H14774">
        <v>5142.8999999999996</v>
      </c>
    </row>
    <row r="14775" spans="1:8" x14ac:dyDescent="0.25">
      <c r="A14775" t="s">
        <v>59</v>
      </c>
      <c r="B14775">
        <v>2017</v>
      </c>
      <c r="C14775" t="s">
        <v>4</v>
      </c>
      <c r="D14775" t="s">
        <v>60</v>
      </c>
      <c r="E14775">
        <v>656</v>
      </c>
      <c r="F14775">
        <v>194.56</v>
      </c>
      <c r="G14775">
        <v>13834.01</v>
      </c>
      <c r="H14775">
        <v>14027.55</v>
      </c>
    </row>
    <row r="14776" spans="1:8" x14ac:dyDescent="0.25">
      <c r="A14776" t="s">
        <v>59</v>
      </c>
      <c r="B14776">
        <v>2017</v>
      </c>
      <c r="C14776" t="s">
        <v>4</v>
      </c>
      <c r="D14776" t="s">
        <v>62</v>
      </c>
      <c r="E14776">
        <v>2665</v>
      </c>
      <c r="F14776">
        <v>18887.509999999998</v>
      </c>
      <c r="G14776">
        <v>1874370.1</v>
      </c>
      <c r="H14776">
        <v>1989061.8</v>
      </c>
    </row>
    <row r="14777" spans="1:8" x14ac:dyDescent="0.25">
      <c r="A14777" t="s">
        <v>59</v>
      </c>
      <c r="B14777">
        <v>2017</v>
      </c>
      <c r="C14777" t="s">
        <v>4</v>
      </c>
      <c r="D14777" t="s">
        <v>62</v>
      </c>
      <c r="E14777">
        <v>5181</v>
      </c>
      <c r="F14777">
        <v>8349.77</v>
      </c>
      <c r="G14777">
        <v>1048111.82</v>
      </c>
      <c r="H14777">
        <v>1073208.5</v>
      </c>
    </row>
    <row r="14778" spans="1:8" x14ac:dyDescent="0.25">
      <c r="A14778" t="s">
        <v>59</v>
      </c>
      <c r="B14778">
        <v>2017</v>
      </c>
      <c r="C14778" t="s">
        <v>4</v>
      </c>
      <c r="D14778" t="s">
        <v>62</v>
      </c>
      <c r="E14778">
        <v>122986</v>
      </c>
      <c r="F14778">
        <v>29738.83</v>
      </c>
      <c r="G14778">
        <v>2858500.93</v>
      </c>
      <c r="H14778">
        <v>2918751.71</v>
      </c>
    </row>
    <row r="14779" spans="1:8" x14ac:dyDescent="0.25">
      <c r="A14779" t="s">
        <v>59</v>
      </c>
      <c r="B14779">
        <v>2017</v>
      </c>
      <c r="C14779" t="s">
        <v>4</v>
      </c>
      <c r="D14779" t="s">
        <v>60</v>
      </c>
      <c r="E14779">
        <v>23</v>
      </c>
      <c r="F14779">
        <v>106.31</v>
      </c>
      <c r="G14779">
        <v>8933.27</v>
      </c>
      <c r="H14779">
        <v>9110.09</v>
      </c>
    </row>
    <row r="14780" spans="1:8" x14ac:dyDescent="0.25">
      <c r="A14780" t="s">
        <v>59</v>
      </c>
      <c r="B14780">
        <v>2017</v>
      </c>
      <c r="C14780" t="s">
        <v>4</v>
      </c>
      <c r="D14780" t="s">
        <v>60</v>
      </c>
      <c r="E14780">
        <v>60</v>
      </c>
      <c r="F14780">
        <v>66.92</v>
      </c>
      <c r="G14780">
        <v>7521.49</v>
      </c>
      <c r="H14780">
        <v>8379.1200000000008</v>
      </c>
    </row>
    <row r="14781" spans="1:8" x14ac:dyDescent="0.25">
      <c r="A14781" t="s">
        <v>59</v>
      </c>
      <c r="B14781">
        <v>2017</v>
      </c>
      <c r="C14781" t="s">
        <v>4</v>
      </c>
      <c r="D14781" t="s">
        <v>60</v>
      </c>
      <c r="E14781">
        <v>20</v>
      </c>
      <c r="F14781">
        <v>120.29</v>
      </c>
      <c r="G14781">
        <v>4957.09</v>
      </c>
      <c r="H14781">
        <v>5057.71</v>
      </c>
    </row>
    <row r="14782" spans="1:8" x14ac:dyDescent="0.25">
      <c r="A14782" t="s">
        <v>59</v>
      </c>
      <c r="B14782">
        <v>2017</v>
      </c>
      <c r="C14782" t="s">
        <v>4</v>
      </c>
      <c r="D14782" t="s">
        <v>60</v>
      </c>
      <c r="E14782">
        <v>38</v>
      </c>
      <c r="F14782">
        <v>252.61</v>
      </c>
      <c r="G14782">
        <v>17323.84</v>
      </c>
      <c r="H14782">
        <v>16706.63</v>
      </c>
    </row>
    <row r="14783" spans="1:8" x14ac:dyDescent="0.25">
      <c r="A14783" t="s">
        <v>59</v>
      </c>
      <c r="B14783">
        <v>2017</v>
      </c>
      <c r="C14783" t="s">
        <v>4</v>
      </c>
      <c r="D14783" t="s">
        <v>60</v>
      </c>
      <c r="E14783">
        <v>0</v>
      </c>
      <c r="F14783">
        <v>0</v>
      </c>
      <c r="G14783">
        <v>0</v>
      </c>
      <c r="H14783">
        <v>0</v>
      </c>
    </row>
    <row r="14784" spans="1:8" x14ac:dyDescent="0.25">
      <c r="A14784" t="s">
        <v>59</v>
      </c>
      <c r="B14784">
        <v>2017</v>
      </c>
      <c r="C14784" t="s">
        <v>4</v>
      </c>
      <c r="D14784" t="s">
        <v>60</v>
      </c>
      <c r="E14784">
        <v>0</v>
      </c>
      <c r="F14784">
        <v>0</v>
      </c>
      <c r="G14784">
        <v>0</v>
      </c>
      <c r="H14784">
        <v>0</v>
      </c>
    </row>
    <row r="14785" spans="1:8" x14ac:dyDescent="0.25">
      <c r="A14785" t="s">
        <v>59</v>
      </c>
      <c r="B14785">
        <v>2017</v>
      </c>
      <c r="C14785" t="s">
        <v>4</v>
      </c>
      <c r="D14785" t="s">
        <v>61</v>
      </c>
      <c r="E14785">
        <v>0</v>
      </c>
      <c r="F14785">
        <v>0</v>
      </c>
      <c r="G14785">
        <v>0</v>
      </c>
      <c r="H14785">
        <v>0</v>
      </c>
    </row>
    <row r="14786" spans="1:8" x14ac:dyDescent="0.25">
      <c r="A14786" t="s">
        <v>59</v>
      </c>
      <c r="B14786">
        <v>2017</v>
      </c>
      <c r="C14786" t="s">
        <v>4</v>
      </c>
      <c r="D14786" t="s">
        <v>60</v>
      </c>
      <c r="E14786">
        <v>0</v>
      </c>
      <c r="F14786">
        <v>0</v>
      </c>
      <c r="G14786">
        <v>0</v>
      </c>
      <c r="H14786">
        <v>0</v>
      </c>
    </row>
    <row r="14787" spans="1:8" x14ac:dyDescent="0.25">
      <c r="A14787" t="s">
        <v>59</v>
      </c>
      <c r="B14787">
        <v>2017</v>
      </c>
      <c r="C14787" t="s">
        <v>4</v>
      </c>
      <c r="D14787" t="s">
        <v>60</v>
      </c>
      <c r="E14787">
        <v>0</v>
      </c>
      <c r="F14787">
        <v>0</v>
      </c>
      <c r="G14787">
        <v>0</v>
      </c>
      <c r="H14787">
        <v>0</v>
      </c>
    </row>
    <row r="14788" spans="1:8" x14ac:dyDescent="0.25">
      <c r="A14788" t="s">
        <v>59</v>
      </c>
      <c r="B14788">
        <v>2017</v>
      </c>
      <c r="C14788" t="s">
        <v>4</v>
      </c>
      <c r="D14788" t="s">
        <v>60</v>
      </c>
      <c r="E14788">
        <v>0</v>
      </c>
      <c r="F14788">
        <v>0</v>
      </c>
      <c r="G14788">
        <v>0</v>
      </c>
      <c r="H14788">
        <v>0</v>
      </c>
    </row>
    <row r="14789" spans="1:8" x14ac:dyDescent="0.25">
      <c r="A14789" t="s">
        <v>59</v>
      </c>
      <c r="B14789">
        <v>2017</v>
      </c>
      <c r="C14789" t="s">
        <v>4</v>
      </c>
      <c r="D14789" t="s">
        <v>62</v>
      </c>
      <c r="E14789">
        <v>0</v>
      </c>
      <c r="F14789">
        <v>0</v>
      </c>
      <c r="G14789">
        <v>0</v>
      </c>
      <c r="H14789">
        <v>0</v>
      </c>
    </row>
    <row r="14790" spans="1:8" x14ac:dyDescent="0.25">
      <c r="A14790" t="s">
        <v>59</v>
      </c>
      <c r="B14790">
        <v>2017</v>
      </c>
      <c r="C14790" t="s">
        <v>4</v>
      </c>
      <c r="D14790" t="s">
        <v>60</v>
      </c>
      <c r="E14790">
        <v>0</v>
      </c>
      <c r="F14790">
        <v>0</v>
      </c>
      <c r="G14790">
        <v>0</v>
      </c>
      <c r="H14790">
        <v>0</v>
      </c>
    </row>
    <row r="14791" spans="1:8" x14ac:dyDescent="0.25">
      <c r="A14791" t="s">
        <v>59</v>
      </c>
      <c r="B14791">
        <v>2017</v>
      </c>
      <c r="C14791" t="s">
        <v>4</v>
      </c>
      <c r="D14791" t="s">
        <v>60</v>
      </c>
      <c r="E14791">
        <v>0</v>
      </c>
      <c r="F14791">
        <v>0</v>
      </c>
      <c r="G14791">
        <v>0</v>
      </c>
      <c r="H14791">
        <v>0</v>
      </c>
    </row>
    <row r="14792" spans="1:8" x14ac:dyDescent="0.25">
      <c r="A14792" t="s">
        <v>59</v>
      </c>
      <c r="B14792">
        <v>2017</v>
      </c>
      <c r="C14792" t="s">
        <v>4</v>
      </c>
      <c r="D14792" t="s">
        <v>60</v>
      </c>
      <c r="E14792">
        <v>0</v>
      </c>
      <c r="F14792">
        <v>0</v>
      </c>
      <c r="G14792">
        <v>0</v>
      </c>
      <c r="H14792">
        <v>0</v>
      </c>
    </row>
    <row r="14793" spans="1:8" x14ac:dyDescent="0.25">
      <c r="A14793" t="s">
        <v>59</v>
      </c>
      <c r="B14793">
        <v>2017</v>
      </c>
      <c r="C14793" t="s">
        <v>4</v>
      </c>
      <c r="D14793" t="s">
        <v>60</v>
      </c>
      <c r="E14793">
        <v>0</v>
      </c>
      <c r="F14793">
        <v>30.81</v>
      </c>
      <c r="G14793">
        <v>-1306.6500000000001</v>
      </c>
      <c r="H14793">
        <v>1957.72</v>
      </c>
    </row>
    <row r="14794" spans="1:8" x14ac:dyDescent="0.25">
      <c r="A14794" t="s">
        <v>59</v>
      </c>
      <c r="B14794">
        <v>2017</v>
      </c>
      <c r="C14794" t="s">
        <v>4</v>
      </c>
      <c r="D14794" t="s">
        <v>61</v>
      </c>
      <c r="E14794">
        <v>0</v>
      </c>
      <c r="F14794">
        <v>0</v>
      </c>
      <c r="G14794">
        <v>0</v>
      </c>
      <c r="H14794">
        <v>0</v>
      </c>
    </row>
    <row r="14795" spans="1:8" x14ac:dyDescent="0.25">
      <c r="A14795" t="s">
        <v>59</v>
      </c>
      <c r="B14795">
        <v>2017</v>
      </c>
      <c r="C14795" t="s">
        <v>4</v>
      </c>
      <c r="D14795" t="s">
        <v>60</v>
      </c>
      <c r="E14795">
        <v>0</v>
      </c>
      <c r="F14795">
        <v>0</v>
      </c>
      <c r="G14795">
        <v>0</v>
      </c>
      <c r="H14795">
        <v>0</v>
      </c>
    </row>
    <row r="14796" spans="1:8" x14ac:dyDescent="0.25">
      <c r="A14796" t="s">
        <v>59</v>
      </c>
      <c r="B14796">
        <v>2017</v>
      </c>
      <c r="C14796" t="s">
        <v>4</v>
      </c>
      <c r="D14796" t="s">
        <v>60</v>
      </c>
      <c r="E14796">
        <v>0</v>
      </c>
      <c r="F14796">
        <v>0</v>
      </c>
      <c r="G14796">
        <v>0</v>
      </c>
      <c r="H14796">
        <v>0</v>
      </c>
    </row>
    <row r="14797" spans="1:8" x14ac:dyDescent="0.25">
      <c r="A14797" t="s">
        <v>59</v>
      </c>
      <c r="B14797">
        <v>2017</v>
      </c>
      <c r="C14797" t="s">
        <v>4</v>
      </c>
      <c r="D14797" t="s">
        <v>60</v>
      </c>
      <c r="E14797">
        <v>7</v>
      </c>
      <c r="F14797">
        <v>43.52</v>
      </c>
      <c r="G14797">
        <v>5383.8</v>
      </c>
      <c r="H14797">
        <v>5896.24</v>
      </c>
    </row>
    <row r="14798" spans="1:8" x14ac:dyDescent="0.25">
      <c r="A14798" t="s">
        <v>59</v>
      </c>
      <c r="B14798">
        <v>2017</v>
      </c>
      <c r="C14798" t="s">
        <v>4</v>
      </c>
      <c r="D14798" t="s">
        <v>60</v>
      </c>
      <c r="E14798">
        <v>0</v>
      </c>
      <c r="F14798">
        <v>0</v>
      </c>
      <c r="G14798">
        <v>0</v>
      </c>
      <c r="H14798">
        <v>0</v>
      </c>
    </row>
    <row r="14799" spans="1:8" x14ac:dyDescent="0.25">
      <c r="A14799" t="s">
        <v>59</v>
      </c>
      <c r="B14799">
        <v>2017</v>
      </c>
      <c r="C14799" t="s">
        <v>4</v>
      </c>
      <c r="D14799" t="s">
        <v>60</v>
      </c>
      <c r="E14799">
        <v>0</v>
      </c>
      <c r="F14799">
        <v>0</v>
      </c>
      <c r="G14799">
        <v>0</v>
      </c>
      <c r="H14799">
        <v>0</v>
      </c>
    </row>
    <row r="14800" spans="1:8" x14ac:dyDescent="0.25">
      <c r="A14800" t="s">
        <v>59</v>
      </c>
      <c r="B14800">
        <v>2017</v>
      </c>
      <c r="C14800" t="s">
        <v>4</v>
      </c>
      <c r="D14800" t="s">
        <v>62</v>
      </c>
      <c r="E14800">
        <v>0</v>
      </c>
      <c r="F14800">
        <v>0.03</v>
      </c>
      <c r="G14800">
        <v>-69.69</v>
      </c>
      <c r="H14800">
        <v>7.77</v>
      </c>
    </row>
    <row r="14801" spans="1:8" x14ac:dyDescent="0.25">
      <c r="A14801" t="s">
        <v>59</v>
      </c>
      <c r="B14801">
        <v>2017</v>
      </c>
      <c r="C14801" t="s">
        <v>4</v>
      </c>
      <c r="D14801" t="s">
        <v>60</v>
      </c>
      <c r="E14801">
        <v>0</v>
      </c>
      <c r="F14801">
        <v>0</v>
      </c>
      <c r="G14801">
        <v>0</v>
      </c>
      <c r="H14801">
        <v>0</v>
      </c>
    </row>
    <row r="14802" spans="1:8" x14ac:dyDescent="0.25">
      <c r="A14802" t="s">
        <v>59</v>
      </c>
      <c r="B14802">
        <v>2017</v>
      </c>
      <c r="C14802" t="s">
        <v>4</v>
      </c>
      <c r="D14802" t="s">
        <v>60</v>
      </c>
      <c r="E14802">
        <v>0</v>
      </c>
      <c r="F14802">
        <v>0</v>
      </c>
      <c r="G14802">
        <v>0</v>
      </c>
      <c r="H14802">
        <v>0</v>
      </c>
    </row>
    <row r="14803" spans="1:8" x14ac:dyDescent="0.25">
      <c r="A14803" t="s">
        <v>59</v>
      </c>
      <c r="B14803">
        <v>2017</v>
      </c>
      <c r="C14803" t="s">
        <v>4</v>
      </c>
      <c r="D14803" t="s">
        <v>60</v>
      </c>
      <c r="E14803">
        <v>0</v>
      </c>
      <c r="F14803">
        <v>0</v>
      </c>
      <c r="G14803">
        <v>0</v>
      </c>
      <c r="H14803">
        <v>0</v>
      </c>
    </row>
    <row r="14804" spans="1:8" x14ac:dyDescent="0.25">
      <c r="A14804" t="s">
        <v>59</v>
      </c>
      <c r="B14804">
        <v>2017</v>
      </c>
      <c r="C14804" t="s">
        <v>4</v>
      </c>
      <c r="D14804" t="s">
        <v>61</v>
      </c>
      <c r="E14804">
        <v>0</v>
      </c>
      <c r="F14804">
        <v>0</v>
      </c>
      <c r="G14804">
        <v>0</v>
      </c>
      <c r="H14804">
        <v>0</v>
      </c>
    </row>
    <row r="14805" spans="1:8" x14ac:dyDescent="0.25">
      <c r="A14805" t="s">
        <v>59</v>
      </c>
      <c r="B14805">
        <v>2017</v>
      </c>
      <c r="C14805" t="s">
        <v>4</v>
      </c>
      <c r="D14805" t="s">
        <v>61</v>
      </c>
      <c r="E14805">
        <v>7</v>
      </c>
      <c r="F14805">
        <v>647.65</v>
      </c>
      <c r="G14805">
        <v>62854.52</v>
      </c>
      <c r="H14805">
        <v>62854.52</v>
      </c>
    </row>
    <row r="14806" spans="1:8" x14ac:dyDescent="0.25">
      <c r="A14806" t="s">
        <v>59</v>
      </c>
      <c r="B14806">
        <v>2017</v>
      </c>
      <c r="C14806" t="s">
        <v>4</v>
      </c>
      <c r="D14806" t="s">
        <v>61</v>
      </c>
      <c r="E14806">
        <v>0</v>
      </c>
      <c r="F14806">
        <v>0</v>
      </c>
      <c r="G14806">
        <v>0</v>
      </c>
      <c r="H14806">
        <v>0</v>
      </c>
    </row>
    <row r="14807" spans="1:8" x14ac:dyDescent="0.25">
      <c r="A14807" t="s">
        <v>59</v>
      </c>
      <c r="B14807">
        <v>2017</v>
      </c>
      <c r="C14807" t="s">
        <v>4</v>
      </c>
      <c r="D14807" t="s">
        <v>60</v>
      </c>
      <c r="E14807">
        <v>0</v>
      </c>
      <c r="F14807">
        <v>0</v>
      </c>
      <c r="G14807">
        <v>0</v>
      </c>
      <c r="H14807">
        <v>0</v>
      </c>
    </row>
    <row r="14808" spans="1:8" x14ac:dyDescent="0.25">
      <c r="A14808" t="s">
        <v>59</v>
      </c>
      <c r="B14808">
        <v>2017</v>
      </c>
      <c r="C14808" t="s">
        <v>4</v>
      </c>
      <c r="D14808" t="s">
        <v>60</v>
      </c>
      <c r="E14808">
        <v>2</v>
      </c>
      <c r="F14808">
        <v>46.56</v>
      </c>
      <c r="G14808">
        <v>5185.3999999999996</v>
      </c>
      <c r="H14808">
        <v>8821.14</v>
      </c>
    </row>
    <row r="14809" spans="1:8" x14ac:dyDescent="0.25">
      <c r="A14809" t="s">
        <v>59</v>
      </c>
      <c r="B14809">
        <v>2017</v>
      </c>
      <c r="C14809" t="s">
        <v>4</v>
      </c>
      <c r="D14809" t="s">
        <v>60</v>
      </c>
      <c r="E14809">
        <v>0</v>
      </c>
      <c r="F14809">
        <v>0</v>
      </c>
      <c r="G14809">
        <v>0</v>
      </c>
      <c r="H14809">
        <v>0</v>
      </c>
    </row>
    <row r="14810" spans="1:8" x14ac:dyDescent="0.25">
      <c r="A14810" t="s">
        <v>59</v>
      </c>
      <c r="B14810">
        <v>2017</v>
      </c>
      <c r="C14810" t="s">
        <v>4</v>
      </c>
      <c r="D14810" t="s">
        <v>60</v>
      </c>
      <c r="E14810">
        <v>97</v>
      </c>
      <c r="F14810">
        <v>5666.38</v>
      </c>
      <c r="G14810">
        <v>427474.95</v>
      </c>
      <c r="H14810">
        <v>415440.83</v>
      </c>
    </row>
    <row r="14811" spans="1:8" x14ac:dyDescent="0.25">
      <c r="A14811" t="s">
        <v>59</v>
      </c>
      <c r="B14811">
        <v>2017</v>
      </c>
      <c r="C14811" t="s">
        <v>4</v>
      </c>
      <c r="D14811" t="s">
        <v>60</v>
      </c>
      <c r="E14811">
        <v>1</v>
      </c>
      <c r="F14811">
        <v>0.74</v>
      </c>
      <c r="G14811">
        <v>76.430000000000007</v>
      </c>
      <c r="H14811">
        <v>141.44</v>
      </c>
    </row>
    <row r="14812" spans="1:8" x14ac:dyDescent="0.25">
      <c r="A14812" t="s">
        <v>59</v>
      </c>
      <c r="B14812">
        <v>2017</v>
      </c>
      <c r="C14812" t="s">
        <v>4</v>
      </c>
      <c r="D14812" t="s">
        <v>62</v>
      </c>
      <c r="E14812">
        <v>4</v>
      </c>
      <c r="F14812">
        <v>459.12</v>
      </c>
      <c r="G14812">
        <v>45379.26</v>
      </c>
      <c r="H14812">
        <v>53384.4</v>
      </c>
    </row>
    <row r="14813" spans="1:8" x14ac:dyDescent="0.25">
      <c r="A14813" t="s">
        <v>59</v>
      </c>
      <c r="B14813">
        <v>2017</v>
      </c>
      <c r="C14813" t="s">
        <v>4</v>
      </c>
      <c r="D14813" t="s">
        <v>62</v>
      </c>
      <c r="E14813">
        <v>0</v>
      </c>
      <c r="F14813">
        <v>0</v>
      </c>
      <c r="G14813">
        <v>0</v>
      </c>
      <c r="H14813">
        <v>0</v>
      </c>
    </row>
    <row r="14814" spans="1:8" x14ac:dyDescent="0.25">
      <c r="A14814" t="s">
        <v>59</v>
      </c>
      <c r="B14814">
        <v>2017</v>
      </c>
      <c r="C14814" t="s">
        <v>4</v>
      </c>
      <c r="D14814" t="s">
        <v>60</v>
      </c>
      <c r="E14814">
        <v>8</v>
      </c>
      <c r="F14814">
        <v>0</v>
      </c>
      <c r="G14814">
        <v>0</v>
      </c>
      <c r="H14814">
        <v>0</v>
      </c>
    </row>
    <row r="14815" spans="1:8" x14ac:dyDescent="0.25">
      <c r="A14815" t="s">
        <v>59</v>
      </c>
      <c r="B14815">
        <v>2017</v>
      </c>
      <c r="C14815" t="s">
        <v>4</v>
      </c>
      <c r="D14815" t="s">
        <v>60</v>
      </c>
      <c r="E14815">
        <v>0</v>
      </c>
      <c r="F14815">
        <v>0</v>
      </c>
      <c r="G14815">
        <v>0</v>
      </c>
      <c r="H14815">
        <v>0</v>
      </c>
    </row>
    <row r="14816" spans="1:8" x14ac:dyDescent="0.25">
      <c r="A14816" t="s">
        <v>59</v>
      </c>
      <c r="B14816">
        <v>2017</v>
      </c>
      <c r="C14816" t="s">
        <v>4</v>
      </c>
      <c r="D14816" t="s">
        <v>60</v>
      </c>
      <c r="E14816">
        <v>0</v>
      </c>
      <c r="F14816">
        <v>0</v>
      </c>
      <c r="G14816">
        <v>0</v>
      </c>
      <c r="H14816">
        <v>0</v>
      </c>
    </row>
    <row r="14817" spans="1:8" x14ac:dyDescent="0.25">
      <c r="A14817" t="s">
        <v>59</v>
      </c>
      <c r="B14817">
        <v>2017</v>
      </c>
      <c r="C14817" t="s">
        <v>4</v>
      </c>
      <c r="D14817" t="s">
        <v>60</v>
      </c>
      <c r="E14817">
        <v>13</v>
      </c>
      <c r="F14817">
        <v>875.7</v>
      </c>
      <c r="G14817">
        <v>58317.69</v>
      </c>
      <c r="H14817">
        <v>28690.9</v>
      </c>
    </row>
    <row r="14818" spans="1:8" x14ac:dyDescent="0.25">
      <c r="A14818" t="s">
        <v>59</v>
      </c>
      <c r="B14818">
        <v>2017</v>
      </c>
      <c r="C14818" t="s">
        <v>4</v>
      </c>
      <c r="D14818" t="s">
        <v>60</v>
      </c>
      <c r="E14818">
        <v>0</v>
      </c>
      <c r="F14818">
        <v>0</v>
      </c>
      <c r="G14818">
        <v>0</v>
      </c>
      <c r="H14818">
        <v>0</v>
      </c>
    </row>
    <row r="14819" spans="1:8" x14ac:dyDescent="0.25">
      <c r="A14819" t="s">
        <v>59</v>
      </c>
      <c r="B14819">
        <v>2017</v>
      </c>
      <c r="C14819" t="s">
        <v>4</v>
      </c>
      <c r="D14819" t="s">
        <v>60</v>
      </c>
      <c r="E14819">
        <v>20</v>
      </c>
      <c r="F14819">
        <v>1991.72</v>
      </c>
      <c r="G14819">
        <v>128910.9</v>
      </c>
      <c r="H14819">
        <v>218587.51</v>
      </c>
    </row>
    <row r="14820" spans="1:8" x14ac:dyDescent="0.25">
      <c r="A14820" t="s">
        <v>59</v>
      </c>
      <c r="B14820">
        <v>2017</v>
      </c>
      <c r="C14820" t="s">
        <v>4</v>
      </c>
      <c r="D14820" t="s">
        <v>60</v>
      </c>
      <c r="E14820">
        <v>1</v>
      </c>
      <c r="F14820">
        <v>0.64</v>
      </c>
      <c r="G14820">
        <v>60.14</v>
      </c>
      <c r="H14820">
        <v>118.13</v>
      </c>
    </row>
    <row r="14821" spans="1:8" x14ac:dyDescent="0.25">
      <c r="A14821" t="s">
        <v>59</v>
      </c>
      <c r="B14821">
        <v>2017</v>
      </c>
      <c r="C14821" t="s">
        <v>4</v>
      </c>
      <c r="D14821" t="s">
        <v>60</v>
      </c>
      <c r="E14821">
        <v>0</v>
      </c>
      <c r="F14821">
        <v>0</v>
      </c>
      <c r="G14821">
        <v>0</v>
      </c>
      <c r="H14821">
        <v>0</v>
      </c>
    </row>
    <row r="14822" spans="1:8" x14ac:dyDescent="0.25">
      <c r="A14822" t="s">
        <v>59</v>
      </c>
      <c r="B14822">
        <v>2017</v>
      </c>
      <c r="C14822" t="s">
        <v>4</v>
      </c>
      <c r="D14822" t="s">
        <v>60</v>
      </c>
      <c r="E14822">
        <v>0</v>
      </c>
      <c r="F14822">
        <v>0</v>
      </c>
      <c r="G14822">
        <v>0</v>
      </c>
      <c r="H14822">
        <v>0</v>
      </c>
    </row>
    <row r="14823" spans="1:8" x14ac:dyDescent="0.25">
      <c r="A14823" t="s">
        <v>59</v>
      </c>
      <c r="B14823">
        <v>2017</v>
      </c>
      <c r="C14823" t="s">
        <v>4</v>
      </c>
      <c r="D14823" t="s">
        <v>60</v>
      </c>
      <c r="E14823">
        <v>0</v>
      </c>
      <c r="F14823">
        <v>0</v>
      </c>
      <c r="G14823">
        <v>0</v>
      </c>
      <c r="H14823">
        <v>0</v>
      </c>
    </row>
    <row r="14824" spans="1:8" x14ac:dyDescent="0.25">
      <c r="A14824" t="s">
        <v>59</v>
      </c>
      <c r="B14824">
        <v>2017</v>
      </c>
      <c r="C14824" t="s">
        <v>4</v>
      </c>
      <c r="D14824" t="s">
        <v>63</v>
      </c>
      <c r="E14824">
        <v>5</v>
      </c>
      <c r="F14824">
        <v>0.14000000000000001</v>
      </c>
      <c r="G14824">
        <v>17.88</v>
      </c>
      <c r="H14824">
        <v>12.61</v>
      </c>
    </row>
    <row r="14825" spans="1:8" x14ac:dyDescent="0.25">
      <c r="A14825" t="s">
        <v>59</v>
      </c>
      <c r="B14825">
        <v>2017</v>
      </c>
      <c r="C14825" t="s">
        <v>4</v>
      </c>
      <c r="D14825" t="s">
        <v>60</v>
      </c>
      <c r="E14825">
        <v>0</v>
      </c>
      <c r="F14825">
        <v>0</v>
      </c>
      <c r="G14825">
        <v>0</v>
      </c>
      <c r="H14825">
        <v>0</v>
      </c>
    </row>
    <row r="14826" spans="1:8" x14ac:dyDescent="0.25">
      <c r="A14826" t="s">
        <v>59</v>
      </c>
      <c r="B14826">
        <v>2017</v>
      </c>
      <c r="C14826" t="s">
        <v>4</v>
      </c>
      <c r="D14826" t="s">
        <v>60</v>
      </c>
      <c r="E14826">
        <v>7</v>
      </c>
      <c r="F14826">
        <v>47.79</v>
      </c>
      <c r="G14826">
        <v>4449.99</v>
      </c>
      <c r="H14826">
        <v>4512.7</v>
      </c>
    </row>
    <row r="14827" spans="1:8" x14ac:dyDescent="0.25">
      <c r="A14827" t="s">
        <v>59</v>
      </c>
      <c r="B14827">
        <v>2017</v>
      </c>
      <c r="C14827" t="s">
        <v>4</v>
      </c>
      <c r="D14827" t="s">
        <v>60</v>
      </c>
      <c r="E14827">
        <v>0</v>
      </c>
      <c r="F14827">
        <v>0</v>
      </c>
      <c r="G14827">
        <v>0</v>
      </c>
      <c r="H14827">
        <v>0</v>
      </c>
    </row>
    <row r="14828" spans="1:8" x14ac:dyDescent="0.25">
      <c r="A14828" t="s">
        <v>59</v>
      </c>
      <c r="B14828">
        <v>2017</v>
      </c>
      <c r="C14828" t="s">
        <v>4</v>
      </c>
      <c r="D14828" t="s">
        <v>60</v>
      </c>
      <c r="E14828">
        <v>2</v>
      </c>
      <c r="F14828">
        <v>0.05</v>
      </c>
      <c r="G14828">
        <v>6.65</v>
      </c>
      <c r="H14828">
        <v>3.75</v>
      </c>
    </row>
    <row r="14829" spans="1:8" x14ac:dyDescent="0.25">
      <c r="A14829" t="s">
        <v>59</v>
      </c>
      <c r="B14829">
        <v>2017</v>
      </c>
      <c r="C14829" t="s">
        <v>4</v>
      </c>
      <c r="D14829" t="s">
        <v>60</v>
      </c>
      <c r="E14829">
        <v>0</v>
      </c>
      <c r="F14829">
        <v>0</v>
      </c>
      <c r="G14829">
        <v>0</v>
      </c>
      <c r="H14829">
        <v>0</v>
      </c>
    </row>
    <row r="14830" spans="1:8" x14ac:dyDescent="0.25">
      <c r="A14830" t="s">
        <v>59</v>
      </c>
      <c r="B14830">
        <v>2017</v>
      </c>
      <c r="C14830" t="s">
        <v>4</v>
      </c>
      <c r="D14830" t="s">
        <v>60</v>
      </c>
      <c r="E14830">
        <v>15</v>
      </c>
      <c r="F14830">
        <v>5.75</v>
      </c>
      <c r="G14830">
        <v>473.79</v>
      </c>
      <c r="H14830">
        <v>542.85</v>
      </c>
    </row>
    <row r="14831" spans="1:8" x14ac:dyDescent="0.25">
      <c r="A14831" t="s">
        <v>59</v>
      </c>
      <c r="B14831">
        <v>2017</v>
      </c>
      <c r="C14831" t="s">
        <v>4</v>
      </c>
      <c r="D14831" t="s">
        <v>63</v>
      </c>
      <c r="E14831">
        <v>0</v>
      </c>
      <c r="F14831">
        <v>0</v>
      </c>
      <c r="G14831">
        <v>0</v>
      </c>
      <c r="H14831">
        <v>0</v>
      </c>
    </row>
    <row r="14832" spans="1:8" x14ac:dyDescent="0.25">
      <c r="A14832" t="s">
        <v>59</v>
      </c>
      <c r="B14832">
        <v>2017</v>
      </c>
      <c r="C14832" t="s">
        <v>4</v>
      </c>
      <c r="D14832" t="s">
        <v>60</v>
      </c>
      <c r="E14832">
        <v>0</v>
      </c>
      <c r="F14832">
        <v>0</v>
      </c>
      <c r="G14832">
        <v>0</v>
      </c>
      <c r="H14832">
        <v>0</v>
      </c>
    </row>
    <row r="14833" spans="1:8" x14ac:dyDescent="0.25">
      <c r="A14833" t="s">
        <v>59</v>
      </c>
      <c r="B14833">
        <v>2017</v>
      </c>
      <c r="C14833" t="s">
        <v>4</v>
      </c>
      <c r="D14833" t="s">
        <v>60</v>
      </c>
      <c r="E14833">
        <v>0</v>
      </c>
      <c r="F14833">
        <v>0</v>
      </c>
      <c r="G14833">
        <v>0</v>
      </c>
      <c r="H14833">
        <v>0</v>
      </c>
    </row>
    <row r="14834" spans="1:8" x14ac:dyDescent="0.25">
      <c r="A14834" t="s">
        <v>59</v>
      </c>
      <c r="B14834">
        <v>2017</v>
      </c>
      <c r="C14834" t="s">
        <v>4</v>
      </c>
      <c r="D14834" t="s">
        <v>60</v>
      </c>
      <c r="E14834">
        <v>0</v>
      </c>
      <c r="F14834">
        <v>0</v>
      </c>
      <c r="G14834">
        <v>0</v>
      </c>
      <c r="H14834">
        <v>0</v>
      </c>
    </row>
    <row r="14835" spans="1:8" x14ac:dyDescent="0.25">
      <c r="A14835" t="s">
        <v>59</v>
      </c>
      <c r="B14835">
        <v>2017</v>
      </c>
      <c r="C14835" t="s">
        <v>4</v>
      </c>
      <c r="D14835" t="s">
        <v>60</v>
      </c>
      <c r="E14835">
        <v>0</v>
      </c>
      <c r="F14835">
        <v>0</v>
      </c>
      <c r="G14835">
        <v>0</v>
      </c>
      <c r="H14835">
        <v>0</v>
      </c>
    </row>
    <row r="14836" spans="1:8" x14ac:dyDescent="0.25">
      <c r="A14836" t="s">
        <v>59</v>
      </c>
      <c r="B14836">
        <v>2017</v>
      </c>
      <c r="C14836" t="s">
        <v>4</v>
      </c>
      <c r="D14836" t="s">
        <v>60</v>
      </c>
      <c r="E14836">
        <v>0</v>
      </c>
      <c r="F14836">
        <v>0</v>
      </c>
      <c r="G14836">
        <v>0</v>
      </c>
      <c r="H14836">
        <v>0</v>
      </c>
    </row>
    <row r="14837" spans="1:8" x14ac:dyDescent="0.25">
      <c r="A14837" t="s">
        <v>59</v>
      </c>
      <c r="B14837">
        <v>2017</v>
      </c>
      <c r="C14837" t="s">
        <v>4</v>
      </c>
      <c r="D14837" t="s">
        <v>63</v>
      </c>
      <c r="E14837">
        <v>0</v>
      </c>
      <c r="F14837">
        <v>0</v>
      </c>
      <c r="G14837">
        <v>0</v>
      </c>
      <c r="H14837">
        <v>0</v>
      </c>
    </row>
    <row r="14838" spans="1:8" x14ac:dyDescent="0.25">
      <c r="A14838" t="s">
        <v>59</v>
      </c>
      <c r="B14838">
        <v>2017</v>
      </c>
      <c r="C14838" t="s">
        <v>4</v>
      </c>
      <c r="D14838" t="s">
        <v>64</v>
      </c>
      <c r="E14838">
        <v>0</v>
      </c>
      <c r="F14838">
        <v>0</v>
      </c>
      <c r="G14838">
        <v>0</v>
      </c>
      <c r="H14838">
        <v>0</v>
      </c>
    </row>
    <row r="14839" spans="1:8" x14ac:dyDescent="0.25">
      <c r="A14839" t="s">
        <v>59</v>
      </c>
      <c r="B14839">
        <v>2017</v>
      </c>
      <c r="C14839" t="s">
        <v>4</v>
      </c>
      <c r="D14839" t="s">
        <v>61</v>
      </c>
      <c r="E14839">
        <v>7</v>
      </c>
      <c r="F14839">
        <v>110.44</v>
      </c>
      <c r="G14839">
        <v>10317.85</v>
      </c>
      <c r="H14839">
        <v>10317.85</v>
      </c>
    </row>
    <row r="14840" spans="1:8" x14ac:dyDescent="0.25">
      <c r="A14840" t="s">
        <v>59</v>
      </c>
      <c r="B14840">
        <v>2017</v>
      </c>
      <c r="C14840" t="s">
        <v>4</v>
      </c>
      <c r="D14840" t="s">
        <v>61</v>
      </c>
      <c r="E14840">
        <v>0</v>
      </c>
      <c r="F14840">
        <v>0</v>
      </c>
      <c r="G14840">
        <v>0</v>
      </c>
      <c r="H14840">
        <v>0</v>
      </c>
    </row>
    <row r="14841" spans="1:8" x14ac:dyDescent="0.25">
      <c r="A14841" t="s">
        <v>59</v>
      </c>
      <c r="B14841">
        <v>2017</v>
      </c>
      <c r="C14841" t="s">
        <v>4</v>
      </c>
      <c r="D14841" t="s">
        <v>61</v>
      </c>
      <c r="E14841">
        <v>4</v>
      </c>
      <c r="F14841">
        <v>2.39</v>
      </c>
      <c r="G14841">
        <v>218.09</v>
      </c>
      <c r="H14841">
        <v>174.36</v>
      </c>
    </row>
    <row r="14842" spans="1:8" x14ac:dyDescent="0.25">
      <c r="A14842" t="s">
        <v>59</v>
      </c>
      <c r="B14842">
        <v>2017</v>
      </c>
      <c r="C14842" t="s">
        <v>4</v>
      </c>
      <c r="D14842" t="s">
        <v>60</v>
      </c>
      <c r="E14842">
        <v>11</v>
      </c>
      <c r="F14842">
        <v>26.8</v>
      </c>
      <c r="G14842">
        <v>2664.81</v>
      </c>
      <c r="H14842">
        <v>2972.38</v>
      </c>
    </row>
    <row r="14843" spans="1:8" x14ac:dyDescent="0.25">
      <c r="A14843" t="s">
        <v>59</v>
      </c>
      <c r="B14843">
        <v>2017</v>
      </c>
      <c r="C14843" t="s">
        <v>4</v>
      </c>
      <c r="D14843" t="s">
        <v>60</v>
      </c>
      <c r="E14843">
        <v>535</v>
      </c>
      <c r="F14843">
        <v>5121.37</v>
      </c>
      <c r="G14843">
        <v>435519.82</v>
      </c>
      <c r="H14843">
        <v>516091.01</v>
      </c>
    </row>
    <row r="14844" spans="1:8" x14ac:dyDescent="0.25">
      <c r="A14844" t="s">
        <v>59</v>
      </c>
      <c r="B14844">
        <v>2017</v>
      </c>
      <c r="C14844" t="s">
        <v>4</v>
      </c>
      <c r="D14844" t="s">
        <v>60</v>
      </c>
      <c r="E14844">
        <v>442</v>
      </c>
      <c r="F14844">
        <v>580.13</v>
      </c>
      <c r="G14844">
        <v>71753.09</v>
      </c>
      <c r="H14844">
        <v>86345.73</v>
      </c>
    </row>
    <row r="14845" spans="1:8" x14ac:dyDescent="0.25">
      <c r="A14845" t="s">
        <v>59</v>
      </c>
      <c r="B14845">
        <v>2017</v>
      </c>
      <c r="C14845" t="s">
        <v>4</v>
      </c>
      <c r="D14845" t="s">
        <v>60</v>
      </c>
      <c r="E14845">
        <v>3191</v>
      </c>
      <c r="F14845">
        <v>1302.02</v>
      </c>
      <c r="G14845">
        <v>114502.23</v>
      </c>
      <c r="H14845">
        <v>135213.07999999999</v>
      </c>
    </row>
    <row r="14846" spans="1:8" x14ac:dyDescent="0.25">
      <c r="A14846" t="s">
        <v>59</v>
      </c>
      <c r="B14846">
        <v>2017</v>
      </c>
      <c r="C14846" t="s">
        <v>4</v>
      </c>
      <c r="D14846" t="s">
        <v>60</v>
      </c>
      <c r="E14846">
        <v>0</v>
      </c>
      <c r="F14846">
        <v>0</v>
      </c>
      <c r="G14846">
        <v>0</v>
      </c>
      <c r="H14846">
        <v>0</v>
      </c>
    </row>
    <row r="14847" spans="1:8" x14ac:dyDescent="0.25">
      <c r="A14847" t="s">
        <v>59</v>
      </c>
      <c r="B14847">
        <v>2017</v>
      </c>
      <c r="C14847" t="s">
        <v>4</v>
      </c>
      <c r="D14847" t="s">
        <v>60</v>
      </c>
      <c r="E14847">
        <v>1</v>
      </c>
      <c r="F14847">
        <v>0.1</v>
      </c>
      <c r="G14847">
        <v>5.69</v>
      </c>
      <c r="H14847">
        <v>6.58</v>
      </c>
    </row>
    <row r="14848" spans="1:8" x14ac:dyDescent="0.25">
      <c r="A14848" t="s">
        <v>59</v>
      </c>
      <c r="B14848">
        <v>2017</v>
      </c>
      <c r="C14848" t="s">
        <v>4</v>
      </c>
      <c r="D14848" t="s">
        <v>62</v>
      </c>
      <c r="E14848">
        <v>31</v>
      </c>
      <c r="F14848">
        <v>249.8</v>
      </c>
      <c r="G14848">
        <v>23543.3</v>
      </c>
      <c r="H14848">
        <v>24969.25</v>
      </c>
    </row>
    <row r="14849" spans="1:8" x14ac:dyDescent="0.25">
      <c r="A14849" t="s">
        <v>59</v>
      </c>
      <c r="B14849">
        <v>2017</v>
      </c>
      <c r="C14849" t="s">
        <v>4</v>
      </c>
      <c r="D14849" t="s">
        <v>62</v>
      </c>
      <c r="E14849">
        <v>33</v>
      </c>
      <c r="F14849">
        <v>38.18</v>
      </c>
      <c r="G14849">
        <v>5155.28</v>
      </c>
      <c r="H14849">
        <v>8131.62</v>
      </c>
    </row>
    <row r="14850" spans="1:8" x14ac:dyDescent="0.25">
      <c r="A14850" t="s">
        <v>59</v>
      </c>
      <c r="B14850">
        <v>2017</v>
      </c>
      <c r="C14850" t="s">
        <v>4</v>
      </c>
      <c r="D14850" t="s">
        <v>62</v>
      </c>
      <c r="E14850">
        <v>194</v>
      </c>
      <c r="F14850">
        <v>83.77</v>
      </c>
      <c r="G14850">
        <v>8210.1299999999992</v>
      </c>
      <c r="H14850">
        <v>8314.6299999999992</v>
      </c>
    </row>
    <row r="14851" spans="1:8" x14ac:dyDescent="0.25">
      <c r="A14851" t="s">
        <v>59</v>
      </c>
      <c r="B14851">
        <v>2017</v>
      </c>
      <c r="C14851" t="s">
        <v>4</v>
      </c>
      <c r="D14851" t="s">
        <v>60</v>
      </c>
      <c r="E14851">
        <v>61</v>
      </c>
      <c r="F14851">
        <v>355.61</v>
      </c>
      <c r="G14851">
        <v>23675.82</v>
      </c>
      <c r="H14851">
        <v>24365.91</v>
      </c>
    </row>
    <row r="14852" spans="1:8" x14ac:dyDescent="0.25">
      <c r="A14852" t="s">
        <v>59</v>
      </c>
      <c r="B14852">
        <v>2017</v>
      </c>
      <c r="C14852" t="s">
        <v>4</v>
      </c>
      <c r="D14852" t="s">
        <v>60</v>
      </c>
      <c r="E14852">
        <v>2</v>
      </c>
      <c r="F14852">
        <v>0</v>
      </c>
      <c r="G14852">
        <v>2.99</v>
      </c>
      <c r="H14852">
        <v>1.41</v>
      </c>
    </row>
    <row r="14853" spans="1:8" x14ac:dyDescent="0.25">
      <c r="A14853" t="s">
        <v>59</v>
      </c>
      <c r="B14853">
        <v>2017</v>
      </c>
      <c r="C14853" t="s">
        <v>4</v>
      </c>
      <c r="D14853" t="s">
        <v>60</v>
      </c>
      <c r="E14853">
        <v>47</v>
      </c>
      <c r="F14853">
        <v>0.73</v>
      </c>
      <c r="G14853">
        <v>580.86</v>
      </c>
      <c r="H14853">
        <v>492.17</v>
      </c>
    </row>
    <row r="14854" spans="1:8" x14ac:dyDescent="0.25">
      <c r="A14854" t="s">
        <v>59</v>
      </c>
      <c r="B14854">
        <v>2017</v>
      </c>
      <c r="C14854" t="s">
        <v>4</v>
      </c>
      <c r="D14854" t="s">
        <v>60</v>
      </c>
      <c r="E14854">
        <v>167</v>
      </c>
      <c r="F14854">
        <v>84.97</v>
      </c>
      <c r="G14854">
        <v>11102.06</v>
      </c>
      <c r="H14854">
        <v>11439.76</v>
      </c>
    </row>
    <row r="14855" spans="1:8" x14ac:dyDescent="0.25">
      <c r="A14855" t="s">
        <v>59</v>
      </c>
      <c r="B14855">
        <v>2017</v>
      </c>
      <c r="C14855" t="s">
        <v>4</v>
      </c>
      <c r="D14855" t="s">
        <v>60</v>
      </c>
      <c r="E14855">
        <v>1</v>
      </c>
      <c r="F14855">
        <v>0</v>
      </c>
      <c r="G14855">
        <v>0.7</v>
      </c>
      <c r="H14855">
        <v>0.7</v>
      </c>
    </row>
    <row r="14856" spans="1:8" x14ac:dyDescent="0.25">
      <c r="A14856" t="s">
        <v>59</v>
      </c>
      <c r="B14856">
        <v>2017</v>
      </c>
      <c r="C14856" t="s">
        <v>4</v>
      </c>
      <c r="D14856" t="s">
        <v>60</v>
      </c>
      <c r="E14856">
        <v>87</v>
      </c>
      <c r="F14856">
        <v>495.52</v>
      </c>
      <c r="G14856">
        <v>34303.550000000003</v>
      </c>
      <c r="H14856">
        <v>37008.370000000003</v>
      </c>
    </row>
    <row r="14857" spans="1:8" x14ac:dyDescent="0.25">
      <c r="A14857" t="s">
        <v>59</v>
      </c>
      <c r="B14857">
        <v>2017</v>
      </c>
      <c r="C14857" t="s">
        <v>4</v>
      </c>
      <c r="D14857" t="s">
        <v>60</v>
      </c>
      <c r="E14857">
        <v>57</v>
      </c>
      <c r="F14857">
        <v>86.74</v>
      </c>
      <c r="G14857">
        <v>7500.55</v>
      </c>
      <c r="H14857">
        <v>12277.87</v>
      </c>
    </row>
    <row r="14858" spans="1:8" x14ac:dyDescent="0.25">
      <c r="A14858" t="s">
        <v>59</v>
      </c>
      <c r="B14858">
        <v>2017</v>
      </c>
      <c r="C14858" t="s">
        <v>4</v>
      </c>
      <c r="D14858" t="s">
        <v>60</v>
      </c>
      <c r="E14858">
        <v>597</v>
      </c>
      <c r="F14858">
        <v>339.67</v>
      </c>
      <c r="G14858">
        <v>26048.93</v>
      </c>
      <c r="H14858">
        <v>30456.53</v>
      </c>
    </row>
    <row r="14859" spans="1:8" x14ac:dyDescent="0.25">
      <c r="A14859" t="s">
        <v>59</v>
      </c>
      <c r="B14859">
        <v>2017</v>
      </c>
      <c r="C14859" t="s">
        <v>4</v>
      </c>
      <c r="D14859" t="s">
        <v>60</v>
      </c>
      <c r="E14859">
        <v>0</v>
      </c>
      <c r="F14859">
        <v>0</v>
      </c>
      <c r="G14859">
        <v>0</v>
      </c>
      <c r="H14859">
        <v>0</v>
      </c>
    </row>
    <row r="14860" spans="1:8" x14ac:dyDescent="0.25">
      <c r="A14860" t="s">
        <v>59</v>
      </c>
      <c r="B14860">
        <v>2017</v>
      </c>
      <c r="C14860" t="s">
        <v>4</v>
      </c>
      <c r="D14860" t="s">
        <v>60</v>
      </c>
      <c r="E14860">
        <v>40</v>
      </c>
      <c r="F14860">
        <v>263.19</v>
      </c>
      <c r="G14860">
        <v>18915.86</v>
      </c>
      <c r="H14860">
        <v>19062.32</v>
      </c>
    </row>
    <row r="14861" spans="1:8" x14ac:dyDescent="0.25">
      <c r="A14861" t="s">
        <v>59</v>
      </c>
      <c r="B14861">
        <v>2017</v>
      </c>
      <c r="C14861" t="s">
        <v>4</v>
      </c>
      <c r="D14861" t="s">
        <v>60</v>
      </c>
      <c r="E14861">
        <v>24</v>
      </c>
      <c r="F14861">
        <v>31.94</v>
      </c>
      <c r="G14861">
        <v>2696.29</v>
      </c>
      <c r="H14861">
        <v>4203.78</v>
      </c>
    </row>
    <row r="14862" spans="1:8" x14ac:dyDescent="0.25">
      <c r="A14862" t="s">
        <v>59</v>
      </c>
      <c r="B14862">
        <v>2017</v>
      </c>
      <c r="C14862" t="s">
        <v>4</v>
      </c>
      <c r="D14862" t="s">
        <v>60</v>
      </c>
      <c r="E14862">
        <v>233</v>
      </c>
      <c r="F14862">
        <v>125.09</v>
      </c>
      <c r="G14862">
        <v>9212.61</v>
      </c>
      <c r="H14862">
        <v>8831.0499999999993</v>
      </c>
    </row>
    <row r="14863" spans="1:8" x14ac:dyDescent="0.25">
      <c r="A14863" t="s">
        <v>59</v>
      </c>
      <c r="B14863">
        <v>2017</v>
      </c>
      <c r="C14863" t="s">
        <v>4</v>
      </c>
      <c r="D14863" t="s">
        <v>64</v>
      </c>
      <c r="E14863">
        <v>114</v>
      </c>
      <c r="F14863">
        <v>20136.72</v>
      </c>
      <c r="G14863">
        <v>1712613.49</v>
      </c>
      <c r="H14863">
        <v>1831411.72</v>
      </c>
    </row>
    <row r="14864" spans="1:8" x14ac:dyDescent="0.25">
      <c r="A14864" t="s">
        <v>59</v>
      </c>
      <c r="B14864">
        <v>2017</v>
      </c>
      <c r="C14864" t="s">
        <v>4</v>
      </c>
      <c r="D14864" t="s">
        <v>60</v>
      </c>
      <c r="E14864">
        <v>0</v>
      </c>
      <c r="F14864">
        <v>0</v>
      </c>
      <c r="G14864">
        <v>0</v>
      </c>
      <c r="H14864">
        <v>0</v>
      </c>
    </row>
    <row r="14865" spans="1:8" x14ac:dyDescent="0.25">
      <c r="A14865" t="s">
        <v>59</v>
      </c>
      <c r="B14865">
        <v>2017</v>
      </c>
      <c r="C14865" t="s">
        <v>4</v>
      </c>
      <c r="D14865" t="s">
        <v>60</v>
      </c>
      <c r="E14865">
        <v>0</v>
      </c>
      <c r="F14865">
        <v>0</v>
      </c>
      <c r="G14865">
        <v>0</v>
      </c>
      <c r="H14865">
        <v>0</v>
      </c>
    </row>
    <row r="14866" spans="1:8" x14ac:dyDescent="0.25">
      <c r="A14866" t="s">
        <v>59</v>
      </c>
      <c r="B14866">
        <v>2017</v>
      </c>
      <c r="C14866" t="s">
        <v>3</v>
      </c>
      <c r="D14866" t="s">
        <v>61</v>
      </c>
      <c r="E14866">
        <v>0</v>
      </c>
      <c r="F14866">
        <v>0</v>
      </c>
      <c r="G14866">
        <v>0</v>
      </c>
      <c r="H14866">
        <v>0</v>
      </c>
    </row>
    <row r="14867" spans="1:8" x14ac:dyDescent="0.25">
      <c r="A14867" t="s">
        <v>59</v>
      </c>
      <c r="B14867">
        <v>2017</v>
      </c>
      <c r="C14867" t="s">
        <v>3</v>
      </c>
      <c r="D14867" t="s">
        <v>60</v>
      </c>
      <c r="E14867">
        <v>0</v>
      </c>
      <c r="F14867">
        <v>0</v>
      </c>
      <c r="G14867">
        <v>0</v>
      </c>
      <c r="H14867">
        <v>0</v>
      </c>
    </row>
    <row r="14868" spans="1:8" x14ac:dyDescent="0.25">
      <c r="A14868" t="s">
        <v>59</v>
      </c>
      <c r="B14868">
        <v>2017</v>
      </c>
      <c r="C14868" t="s">
        <v>3</v>
      </c>
      <c r="D14868" t="s">
        <v>62</v>
      </c>
      <c r="E14868">
        <v>1</v>
      </c>
      <c r="F14868">
        <v>427.68</v>
      </c>
      <c r="G14868">
        <v>39109.22</v>
      </c>
      <c r="H14868">
        <v>39109.22</v>
      </c>
    </row>
    <row r="14869" spans="1:8" x14ac:dyDescent="0.25">
      <c r="A14869" t="s">
        <v>59</v>
      </c>
      <c r="B14869">
        <v>2017</v>
      </c>
      <c r="C14869" t="s">
        <v>3</v>
      </c>
      <c r="D14869" t="s">
        <v>60</v>
      </c>
      <c r="E14869">
        <v>0</v>
      </c>
      <c r="F14869">
        <v>0</v>
      </c>
      <c r="G14869">
        <v>0</v>
      </c>
      <c r="H14869">
        <v>0</v>
      </c>
    </row>
    <row r="14870" spans="1:8" x14ac:dyDescent="0.25">
      <c r="A14870" t="s">
        <v>59</v>
      </c>
      <c r="B14870">
        <v>2017</v>
      </c>
      <c r="C14870" t="s">
        <v>3</v>
      </c>
      <c r="D14870" t="s">
        <v>60</v>
      </c>
      <c r="E14870">
        <v>0</v>
      </c>
      <c r="F14870">
        <v>0</v>
      </c>
      <c r="G14870">
        <v>0</v>
      </c>
      <c r="H14870">
        <v>0</v>
      </c>
    </row>
    <row r="14871" spans="1:8" x14ac:dyDescent="0.25">
      <c r="A14871" t="s">
        <v>59</v>
      </c>
      <c r="B14871">
        <v>2017</v>
      </c>
      <c r="C14871" t="s">
        <v>3</v>
      </c>
      <c r="D14871" t="s">
        <v>60</v>
      </c>
      <c r="E14871">
        <v>0</v>
      </c>
      <c r="F14871">
        <v>0</v>
      </c>
      <c r="G14871">
        <v>0</v>
      </c>
      <c r="H14871">
        <v>0</v>
      </c>
    </row>
    <row r="14872" spans="1:8" x14ac:dyDescent="0.25">
      <c r="A14872" t="s">
        <v>59</v>
      </c>
      <c r="B14872">
        <v>2017</v>
      </c>
      <c r="C14872" t="s">
        <v>3</v>
      </c>
      <c r="D14872" t="s">
        <v>60</v>
      </c>
      <c r="E14872">
        <v>0</v>
      </c>
      <c r="F14872">
        <v>967.78</v>
      </c>
      <c r="G14872">
        <v>90361.56</v>
      </c>
      <c r="H14872">
        <v>12712.37</v>
      </c>
    </row>
    <row r="14873" spans="1:8" x14ac:dyDescent="0.25">
      <c r="A14873" t="s">
        <v>59</v>
      </c>
      <c r="B14873">
        <v>2017</v>
      </c>
      <c r="C14873" t="s">
        <v>3</v>
      </c>
      <c r="D14873" t="s">
        <v>61</v>
      </c>
      <c r="E14873">
        <v>3</v>
      </c>
      <c r="F14873">
        <v>21476.49</v>
      </c>
      <c r="G14873">
        <v>1936447.16</v>
      </c>
      <c r="H14873">
        <v>1893604.75</v>
      </c>
    </row>
    <row r="14874" spans="1:8" x14ac:dyDescent="0.25">
      <c r="A14874" t="s">
        <v>59</v>
      </c>
      <c r="B14874">
        <v>2017</v>
      </c>
      <c r="C14874" t="s">
        <v>3</v>
      </c>
      <c r="D14874" t="s">
        <v>60</v>
      </c>
      <c r="E14874">
        <v>0</v>
      </c>
      <c r="F14874">
        <v>0</v>
      </c>
      <c r="G14874">
        <v>0</v>
      </c>
      <c r="H14874">
        <v>0</v>
      </c>
    </row>
    <row r="14875" spans="1:8" x14ac:dyDescent="0.25">
      <c r="A14875" t="s">
        <v>59</v>
      </c>
      <c r="B14875">
        <v>2017</v>
      </c>
      <c r="C14875" t="s">
        <v>3</v>
      </c>
      <c r="D14875" t="s">
        <v>60</v>
      </c>
      <c r="E14875">
        <v>0</v>
      </c>
      <c r="F14875">
        <v>0</v>
      </c>
      <c r="G14875">
        <v>0</v>
      </c>
      <c r="H14875">
        <v>0</v>
      </c>
    </row>
    <row r="14876" spans="1:8" x14ac:dyDescent="0.25">
      <c r="A14876" t="s">
        <v>59</v>
      </c>
      <c r="B14876">
        <v>2017</v>
      </c>
      <c r="C14876" t="s">
        <v>3</v>
      </c>
      <c r="D14876" t="s">
        <v>60</v>
      </c>
      <c r="E14876">
        <v>0</v>
      </c>
      <c r="F14876">
        <v>0</v>
      </c>
      <c r="G14876">
        <v>0</v>
      </c>
      <c r="H14876">
        <v>0</v>
      </c>
    </row>
    <row r="14877" spans="1:8" x14ac:dyDescent="0.25">
      <c r="A14877" t="s">
        <v>59</v>
      </c>
      <c r="B14877">
        <v>2017</v>
      </c>
      <c r="C14877" t="s">
        <v>3</v>
      </c>
      <c r="D14877" t="s">
        <v>60</v>
      </c>
      <c r="E14877">
        <v>0</v>
      </c>
      <c r="F14877">
        <v>0</v>
      </c>
      <c r="G14877">
        <v>0</v>
      </c>
      <c r="H14877">
        <v>0</v>
      </c>
    </row>
    <row r="14878" spans="1:8" x14ac:dyDescent="0.25">
      <c r="A14878" t="s">
        <v>59</v>
      </c>
      <c r="B14878">
        <v>2017</v>
      </c>
      <c r="C14878" t="s">
        <v>3</v>
      </c>
      <c r="D14878" t="s">
        <v>62</v>
      </c>
      <c r="E14878">
        <v>0</v>
      </c>
      <c r="F14878">
        <v>904.12</v>
      </c>
      <c r="G14878">
        <v>77338.69</v>
      </c>
      <c r="H14878">
        <v>13582.22</v>
      </c>
    </row>
    <row r="14879" spans="1:8" x14ac:dyDescent="0.25">
      <c r="A14879" t="s">
        <v>59</v>
      </c>
      <c r="B14879">
        <v>2017</v>
      </c>
      <c r="C14879" t="s">
        <v>3</v>
      </c>
      <c r="D14879" t="s">
        <v>60</v>
      </c>
      <c r="E14879">
        <v>0</v>
      </c>
      <c r="F14879">
        <v>0</v>
      </c>
      <c r="G14879">
        <v>0</v>
      </c>
      <c r="H14879">
        <v>0</v>
      </c>
    </row>
    <row r="14880" spans="1:8" x14ac:dyDescent="0.25">
      <c r="A14880" t="s">
        <v>59</v>
      </c>
      <c r="B14880">
        <v>2017</v>
      </c>
      <c r="C14880" t="s">
        <v>3</v>
      </c>
      <c r="D14880" t="s">
        <v>60</v>
      </c>
      <c r="E14880">
        <v>0</v>
      </c>
      <c r="F14880">
        <v>0</v>
      </c>
      <c r="G14880">
        <v>0</v>
      </c>
      <c r="H14880">
        <v>0</v>
      </c>
    </row>
    <row r="14881" spans="1:8" x14ac:dyDescent="0.25">
      <c r="A14881" t="s">
        <v>59</v>
      </c>
      <c r="B14881">
        <v>2017</v>
      </c>
      <c r="C14881" t="s">
        <v>3</v>
      </c>
      <c r="D14881" t="s">
        <v>60</v>
      </c>
      <c r="E14881">
        <v>0</v>
      </c>
      <c r="F14881">
        <v>0</v>
      </c>
      <c r="G14881">
        <v>0</v>
      </c>
      <c r="H14881">
        <v>0</v>
      </c>
    </row>
    <row r="14882" spans="1:8" x14ac:dyDescent="0.25">
      <c r="A14882" t="s">
        <v>59</v>
      </c>
      <c r="B14882">
        <v>2017</v>
      </c>
      <c r="C14882" t="s">
        <v>3</v>
      </c>
      <c r="D14882" t="s">
        <v>60</v>
      </c>
      <c r="E14882">
        <v>1</v>
      </c>
      <c r="F14882">
        <v>185.75</v>
      </c>
      <c r="G14882">
        <v>11953.81</v>
      </c>
      <c r="H14882">
        <v>11953.81</v>
      </c>
    </row>
    <row r="14883" spans="1:8" x14ac:dyDescent="0.25">
      <c r="A14883" t="s">
        <v>59</v>
      </c>
      <c r="B14883">
        <v>2017</v>
      </c>
      <c r="C14883" t="s">
        <v>3</v>
      </c>
      <c r="D14883" t="s">
        <v>60</v>
      </c>
      <c r="E14883">
        <v>0</v>
      </c>
      <c r="F14883">
        <v>0</v>
      </c>
      <c r="G14883">
        <v>0</v>
      </c>
      <c r="H14883">
        <v>0</v>
      </c>
    </row>
    <row r="14884" spans="1:8" x14ac:dyDescent="0.25">
      <c r="A14884" t="s">
        <v>59</v>
      </c>
      <c r="B14884">
        <v>2017</v>
      </c>
      <c r="C14884" t="s">
        <v>3</v>
      </c>
      <c r="D14884" t="s">
        <v>60</v>
      </c>
      <c r="E14884">
        <v>0</v>
      </c>
      <c r="F14884">
        <v>0</v>
      </c>
      <c r="G14884">
        <v>0</v>
      </c>
      <c r="H14884">
        <v>0</v>
      </c>
    </row>
    <row r="14885" spans="1:8" x14ac:dyDescent="0.25">
      <c r="A14885" t="s">
        <v>59</v>
      </c>
      <c r="B14885">
        <v>2017</v>
      </c>
      <c r="C14885" t="s">
        <v>3</v>
      </c>
      <c r="D14885" t="s">
        <v>60</v>
      </c>
      <c r="E14885">
        <v>0</v>
      </c>
      <c r="F14885">
        <v>0</v>
      </c>
      <c r="G14885">
        <v>0</v>
      </c>
      <c r="H14885">
        <v>0</v>
      </c>
    </row>
    <row r="14886" spans="1:8" x14ac:dyDescent="0.25">
      <c r="A14886" t="s">
        <v>59</v>
      </c>
      <c r="B14886">
        <v>2017</v>
      </c>
      <c r="C14886" t="s">
        <v>3</v>
      </c>
      <c r="D14886" t="s">
        <v>61</v>
      </c>
      <c r="E14886">
        <v>0</v>
      </c>
      <c r="F14886">
        <v>-197.31</v>
      </c>
      <c r="G14886">
        <v>-19870.73</v>
      </c>
      <c r="H14886">
        <v>1763.57</v>
      </c>
    </row>
    <row r="14887" spans="1:8" x14ac:dyDescent="0.25">
      <c r="A14887" t="s">
        <v>59</v>
      </c>
      <c r="B14887">
        <v>2017</v>
      </c>
      <c r="C14887" t="s">
        <v>3</v>
      </c>
      <c r="D14887" t="s">
        <v>61</v>
      </c>
      <c r="E14887">
        <v>290</v>
      </c>
      <c r="F14887">
        <v>40410.93</v>
      </c>
      <c r="G14887">
        <v>3955817.53</v>
      </c>
      <c r="H14887">
        <v>3809591.53</v>
      </c>
    </row>
    <row r="14888" spans="1:8" x14ac:dyDescent="0.25">
      <c r="A14888" t="s">
        <v>59</v>
      </c>
      <c r="B14888">
        <v>2017</v>
      </c>
      <c r="C14888" t="s">
        <v>3</v>
      </c>
      <c r="D14888" t="s">
        <v>61</v>
      </c>
      <c r="E14888">
        <v>1</v>
      </c>
      <c r="F14888">
        <v>1.67</v>
      </c>
      <c r="G14888">
        <v>309.92</v>
      </c>
      <c r="H14888">
        <v>275.52</v>
      </c>
    </row>
    <row r="14889" spans="1:8" x14ac:dyDescent="0.25">
      <c r="A14889" t="s">
        <v>59</v>
      </c>
      <c r="B14889">
        <v>2017</v>
      </c>
      <c r="C14889" t="s">
        <v>3</v>
      </c>
      <c r="D14889" t="s">
        <v>60</v>
      </c>
      <c r="E14889">
        <v>0</v>
      </c>
      <c r="F14889">
        <v>0</v>
      </c>
      <c r="G14889">
        <v>0</v>
      </c>
      <c r="H14889">
        <v>0</v>
      </c>
    </row>
    <row r="14890" spans="1:8" x14ac:dyDescent="0.25">
      <c r="A14890" t="s">
        <v>59</v>
      </c>
      <c r="B14890">
        <v>2017</v>
      </c>
      <c r="C14890" t="s">
        <v>3</v>
      </c>
      <c r="D14890" t="s">
        <v>60</v>
      </c>
      <c r="E14890">
        <v>0</v>
      </c>
      <c r="F14890">
        <v>0</v>
      </c>
      <c r="G14890">
        <v>0</v>
      </c>
      <c r="H14890">
        <v>0</v>
      </c>
    </row>
    <row r="14891" spans="1:8" x14ac:dyDescent="0.25">
      <c r="A14891" t="s">
        <v>59</v>
      </c>
      <c r="B14891">
        <v>2017</v>
      </c>
      <c r="C14891" t="s">
        <v>3</v>
      </c>
      <c r="D14891" t="s">
        <v>60</v>
      </c>
      <c r="E14891">
        <v>0</v>
      </c>
      <c r="F14891">
        <v>0</v>
      </c>
      <c r="G14891">
        <v>0</v>
      </c>
      <c r="H14891">
        <v>0</v>
      </c>
    </row>
    <row r="14892" spans="1:8" x14ac:dyDescent="0.25">
      <c r="A14892" t="s">
        <v>59</v>
      </c>
      <c r="B14892">
        <v>2017</v>
      </c>
      <c r="C14892" t="s">
        <v>3</v>
      </c>
      <c r="D14892" t="s">
        <v>62</v>
      </c>
      <c r="E14892">
        <v>132</v>
      </c>
      <c r="F14892">
        <v>11333.52</v>
      </c>
      <c r="G14892">
        <v>1136394.71</v>
      </c>
      <c r="H14892">
        <v>1141285.05</v>
      </c>
    </row>
    <row r="14893" spans="1:8" x14ac:dyDescent="0.25">
      <c r="A14893" t="s">
        <v>59</v>
      </c>
      <c r="B14893">
        <v>2017</v>
      </c>
      <c r="C14893" t="s">
        <v>3</v>
      </c>
      <c r="D14893" t="s">
        <v>62</v>
      </c>
      <c r="E14893">
        <v>6</v>
      </c>
      <c r="F14893">
        <v>7.76</v>
      </c>
      <c r="G14893">
        <v>1170.08</v>
      </c>
      <c r="H14893">
        <v>1094.25</v>
      </c>
    </row>
    <row r="14894" spans="1:8" x14ac:dyDescent="0.25">
      <c r="A14894" t="s">
        <v>59</v>
      </c>
      <c r="B14894">
        <v>2017</v>
      </c>
      <c r="C14894" t="s">
        <v>3</v>
      </c>
      <c r="D14894" t="s">
        <v>60</v>
      </c>
      <c r="E14894">
        <v>0</v>
      </c>
      <c r="F14894">
        <v>0</v>
      </c>
      <c r="G14894">
        <v>0</v>
      </c>
      <c r="H14894">
        <v>0</v>
      </c>
    </row>
    <row r="14895" spans="1:8" x14ac:dyDescent="0.25">
      <c r="A14895" t="s">
        <v>59</v>
      </c>
      <c r="B14895">
        <v>2017</v>
      </c>
      <c r="C14895" t="s">
        <v>3</v>
      </c>
      <c r="D14895" t="s">
        <v>60</v>
      </c>
      <c r="E14895">
        <v>0</v>
      </c>
      <c r="F14895">
        <v>0</v>
      </c>
      <c r="G14895">
        <v>0</v>
      </c>
      <c r="H14895">
        <v>0</v>
      </c>
    </row>
    <row r="14896" spans="1:8" x14ac:dyDescent="0.25">
      <c r="A14896" t="s">
        <v>59</v>
      </c>
      <c r="B14896">
        <v>2017</v>
      </c>
      <c r="C14896" t="s">
        <v>3</v>
      </c>
      <c r="D14896" t="s">
        <v>60</v>
      </c>
      <c r="E14896">
        <v>0</v>
      </c>
      <c r="F14896">
        <v>0</v>
      </c>
      <c r="G14896">
        <v>0</v>
      </c>
      <c r="H14896">
        <v>0</v>
      </c>
    </row>
    <row r="14897" spans="1:8" x14ac:dyDescent="0.25">
      <c r="A14897" t="s">
        <v>59</v>
      </c>
      <c r="B14897">
        <v>2017</v>
      </c>
      <c r="C14897" t="s">
        <v>3</v>
      </c>
      <c r="D14897" t="s">
        <v>60</v>
      </c>
      <c r="E14897">
        <v>0</v>
      </c>
      <c r="F14897">
        <v>0</v>
      </c>
      <c r="G14897">
        <v>0</v>
      </c>
      <c r="H14897">
        <v>0</v>
      </c>
    </row>
    <row r="14898" spans="1:8" x14ac:dyDescent="0.25">
      <c r="A14898" t="s">
        <v>59</v>
      </c>
      <c r="B14898">
        <v>2017</v>
      </c>
      <c r="C14898" t="s">
        <v>3</v>
      </c>
      <c r="D14898" t="s">
        <v>60</v>
      </c>
      <c r="E14898">
        <v>0</v>
      </c>
      <c r="F14898">
        <v>0</v>
      </c>
      <c r="G14898">
        <v>0</v>
      </c>
      <c r="H14898">
        <v>0</v>
      </c>
    </row>
    <row r="14899" spans="1:8" x14ac:dyDescent="0.25">
      <c r="A14899" t="s">
        <v>59</v>
      </c>
      <c r="B14899">
        <v>2017</v>
      </c>
      <c r="C14899" t="s">
        <v>3</v>
      </c>
      <c r="D14899" t="s">
        <v>60</v>
      </c>
      <c r="E14899">
        <v>9</v>
      </c>
      <c r="F14899">
        <v>0.94</v>
      </c>
      <c r="G14899">
        <v>277.39999999999998</v>
      </c>
      <c r="H14899">
        <v>223.82</v>
      </c>
    </row>
    <row r="14900" spans="1:8" x14ac:dyDescent="0.25">
      <c r="A14900" t="s">
        <v>59</v>
      </c>
      <c r="B14900">
        <v>2017</v>
      </c>
      <c r="C14900" t="s">
        <v>3</v>
      </c>
      <c r="D14900" t="s">
        <v>60</v>
      </c>
      <c r="E14900">
        <v>211</v>
      </c>
      <c r="F14900">
        <v>1669.11</v>
      </c>
      <c r="G14900">
        <v>145696.01999999999</v>
      </c>
      <c r="H14900">
        <v>130087.18</v>
      </c>
    </row>
    <row r="14901" spans="1:8" x14ac:dyDescent="0.25">
      <c r="A14901" t="s">
        <v>59</v>
      </c>
      <c r="B14901">
        <v>2017</v>
      </c>
      <c r="C14901" t="s">
        <v>3</v>
      </c>
      <c r="D14901" t="s">
        <v>60</v>
      </c>
      <c r="E14901">
        <v>0</v>
      </c>
      <c r="F14901">
        <v>0</v>
      </c>
      <c r="G14901">
        <v>0</v>
      </c>
      <c r="H14901">
        <v>0</v>
      </c>
    </row>
    <row r="14902" spans="1:8" x14ac:dyDescent="0.25">
      <c r="A14902" t="s">
        <v>59</v>
      </c>
      <c r="B14902">
        <v>2017</v>
      </c>
      <c r="C14902" t="s">
        <v>3</v>
      </c>
      <c r="D14902" t="s">
        <v>60</v>
      </c>
      <c r="E14902">
        <v>973</v>
      </c>
      <c r="F14902">
        <v>1151.0999999999999</v>
      </c>
      <c r="G14902">
        <v>154446.71</v>
      </c>
      <c r="H14902">
        <v>146183.01999999999</v>
      </c>
    </row>
    <row r="14903" spans="1:8" x14ac:dyDescent="0.25">
      <c r="A14903" t="s">
        <v>59</v>
      </c>
      <c r="B14903">
        <v>2017</v>
      </c>
      <c r="C14903" t="s">
        <v>3</v>
      </c>
      <c r="D14903" t="s">
        <v>60</v>
      </c>
      <c r="E14903">
        <v>7594</v>
      </c>
      <c r="F14903">
        <v>2004.06</v>
      </c>
      <c r="G14903">
        <v>173570.4</v>
      </c>
      <c r="H14903">
        <v>168276.94</v>
      </c>
    </row>
    <row r="14904" spans="1:8" x14ac:dyDescent="0.25">
      <c r="A14904" t="s">
        <v>59</v>
      </c>
      <c r="B14904">
        <v>2017</v>
      </c>
      <c r="C14904" t="s">
        <v>3</v>
      </c>
      <c r="D14904" t="s">
        <v>60</v>
      </c>
      <c r="E14904">
        <v>0</v>
      </c>
      <c r="F14904">
        <v>0</v>
      </c>
      <c r="G14904">
        <v>0</v>
      </c>
      <c r="H14904">
        <v>0</v>
      </c>
    </row>
    <row r="14905" spans="1:8" x14ac:dyDescent="0.25">
      <c r="A14905" t="s">
        <v>59</v>
      </c>
      <c r="B14905">
        <v>2017</v>
      </c>
      <c r="C14905" t="s">
        <v>3</v>
      </c>
      <c r="D14905" t="s">
        <v>60</v>
      </c>
      <c r="E14905">
        <v>39</v>
      </c>
      <c r="F14905">
        <v>16.89</v>
      </c>
      <c r="G14905">
        <v>1328.52</v>
      </c>
      <c r="H14905">
        <v>1161.21</v>
      </c>
    </row>
    <row r="14906" spans="1:8" x14ac:dyDescent="0.25">
      <c r="A14906" t="s">
        <v>59</v>
      </c>
      <c r="B14906">
        <v>2017</v>
      </c>
      <c r="C14906" t="s">
        <v>3</v>
      </c>
      <c r="D14906" t="s">
        <v>60</v>
      </c>
      <c r="E14906">
        <v>0</v>
      </c>
      <c r="F14906">
        <v>0</v>
      </c>
      <c r="G14906">
        <v>0</v>
      </c>
      <c r="H14906">
        <v>0</v>
      </c>
    </row>
    <row r="14907" spans="1:8" x14ac:dyDescent="0.25">
      <c r="A14907" t="s">
        <v>59</v>
      </c>
      <c r="B14907">
        <v>2017</v>
      </c>
      <c r="C14907" t="s">
        <v>3</v>
      </c>
      <c r="D14907" t="s">
        <v>60</v>
      </c>
      <c r="E14907">
        <v>0</v>
      </c>
      <c r="F14907">
        <v>0</v>
      </c>
      <c r="G14907">
        <v>0</v>
      </c>
      <c r="H14907">
        <v>0</v>
      </c>
    </row>
    <row r="14908" spans="1:8" x14ac:dyDescent="0.25">
      <c r="A14908" t="s">
        <v>59</v>
      </c>
      <c r="B14908">
        <v>2017</v>
      </c>
      <c r="C14908" t="s">
        <v>3</v>
      </c>
      <c r="D14908" t="s">
        <v>60</v>
      </c>
      <c r="E14908">
        <v>295</v>
      </c>
      <c r="F14908">
        <v>83.18</v>
      </c>
      <c r="G14908">
        <v>6003.54</v>
      </c>
      <c r="H14908">
        <v>6022.5</v>
      </c>
    </row>
    <row r="14909" spans="1:8" x14ac:dyDescent="0.25">
      <c r="A14909" t="s">
        <v>59</v>
      </c>
      <c r="B14909">
        <v>2017</v>
      </c>
      <c r="C14909" t="s">
        <v>3</v>
      </c>
      <c r="D14909" t="s">
        <v>60</v>
      </c>
      <c r="E14909">
        <v>279</v>
      </c>
      <c r="F14909">
        <v>125.55</v>
      </c>
      <c r="G14909">
        <v>9255.4500000000007</v>
      </c>
      <c r="H14909">
        <v>8580.59</v>
      </c>
    </row>
    <row r="14910" spans="1:8" x14ac:dyDescent="0.25">
      <c r="A14910" t="s">
        <v>59</v>
      </c>
      <c r="B14910">
        <v>2017</v>
      </c>
      <c r="C14910" t="s">
        <v>3</v>
      </c>
      <c r="D14910" t="s">
        <v>60</v>
      </c>
      <c r="E14910">
        <v>0</v>
      </c>
      <c r="F14910">
        <v>0</v>
      </c>
      <c r="G14910">
        <v>0</v>
      </c>
      <c r="H14910">
        <v>0</v>
      </c>
    </row>
    <row r="14911" spans="1:8" x14ac:dyDescent="0.25">
      <c r="A14911" t="s">
        <v>59</v>
      </c>
      <c r="B14911">
        <v>2017</v>
      </c>
      <c r="C14911" t="s">
        <v>3</v>
      </c>
      <c r="D14911" t="s">
        <v>60</v>
      </c>
      <c r="E14911">
        <v>0</v>
      </c>
      <c r="F14911">
        <v>0</v>
      </c>
      <c r="G14911">
        <v>0</v>
      </c>
      <c r="H14911">
        <v>0</v>
      </c>
    </row>
    <row r="14912" spans="1:8" x14ac:dyDescent="0.25">
      <c r="A14912" t="s">
        <v>59</v>
      </c>
      <c r="B14912">
        <v>2017</v>
      </c>
      <c r="C14912" t="s">
        <v>3</v>
      </c>
      <c r="D14912" t="s">
        <v>60</v>
      </c>
      <c r="E14912">
        <v>3</v>
      </c>
      <c r="F14912">
        <v>6.12</v>
      </c>
      <c r="G14912">
        <v>446.19</v>
      </c>
      <c r="H14912">
        <v>581.13</v>
      </c>
    </row>
    <row r="14913" spans="1:8" x14ac:dyDescent="0.25">
      <c r="A14913" t="s">
        <v>59</v>
      </c>
      <c r="B14913">
        <v>2017</v>
      </c>
      <c r="C14913" t="s">
        <v>3</v>
      </c>
      <c r="D14913" t="s">
        <v>60</v>
      </c>
      <c r="E14913">
        <v>0</v>
      </c>
      <c r="F14913">
        <v>0</v>
      </c>
      <c r="G14913">
        <v>0</v>
      </c>
      <c r="H14913">
        <v>0</v>
      </c>
    </row>
    <row r="14914" spans="1:8" x14ac:dyDescent="0.25">
      <c r="A14914" t="s">
        <v>59</v>
      </c>
      <c r="B14914">
        <v>2017</v>
      </c>
      <c r="C14914" t="s">
        <v>3</v>
      </c>
      <c r="D14914" t="s">
        <v>60</v>
      </c>
      <c r="E14914">
        <v>13</v>
      </c>
      <c r="F14914">
        <v>16.489999999999998</v>
      </c>
      <c r="G14914">
        <v>1510.47</v>
      </c>
      <c r="H14914">
        <v>990.12</v>
      </c>
    </row>
    <row r="14915" spans="1:8" x14ac:dyDescent="0.25">
      <c r="A14915" t="s">
        <v>59</v>
      </c>
      <c r="B14915">
        <v>2017</v>
      </c>
      <c r="C14915" t="s">
        <v>3</v>
      </c>
      <c r="D14915" t="s">
        <v>60</v>
      </c>
      <c r="E14915">
        <v>43</v>
      </c>
      <c r="F14915">
        <v>63.43</v>
      </c>
      <c r="G14915">
        <v>5362.14</v>
      </c>
      <c r="H14915">
        <v>3459.12</v>
      </c>
    </row>
    <row r="14916" spans="1:8" x14ac:dyDescent="0.25">
      <c r="A14916" t="s">
        <v>59</v>
      </c>
      <c r="B14916">
        <v>2017</v>
      </c>
      <c r="C14916" t="s">
        <v>3</v>
      </c>
      <c r="D14916" t="s">
        <v>60</v>
      </c>
      <c r="E14916">
        <v>0</v>
      </c>
      <c r="F14916">
        <v>0</v>
      </c>
      <c r="G14916">
        <v>0</v>
      </c>
      <c r="H14916">
        <v>0</v>
      </c>
    </row>
    <row r="14917" spans="1:8" x14ac:dyDescent="0.25">
      <c r="A14917" t="s">
        <v>59</v>
      </c>
      <c r="B14917">
        <v>2017</v>
      </c>
      <c r="C14917" t="s">
        <v>3</v>
      </c>
      <c r="D14917" t="s">
        <v>63</v>
      </c>
      <c r="E14917">
        <v>128672</v>
      </c>
      <c r="F14917">
        <v>21617.75</v>
      </c>
      <c r="G14917">
        <v>1676855.13</v>
      </c>
      <c r="H14917">
        <v>1436205.96</v>
      </c>
    </row>
    <row r="14918" spans="1:8" x14ac:dyDescent="0.25">
      <c r="A14918" t="s">
        <v>59</v>
      </c>
      <c r="B14918">
        <v>2017</v>
      </c>
      <c r="C14918" t="s">
        <v>3</v>
      </c>
      <c r="D14918" t="s">
        <v>63</v>
      </c>
      <c r="E14918">
        <v>28</v>
      </c>
      <c r="F14918">
        <v>2.21</v>
      </c>
      <c r="G14918">
        <v>323.83999999999997</v>
      </c>
      <c r="H14918">
        <v>304.2</v>
      </c>
    </row>
    <row r="14919" spans="1:8" x14ac:dyDescent="0.25">
      <c r="A14919" t="s">
        <v>59</v>
      </c>
      <c r="B14919">
        <v>2017</v>
      </c>
      <c r="C14919" t="s">
        <v>3</v>
      </c>
      <c r="D14919" t="s">
        <v>63</v>
      </c>
      <c r="E14919">
        <v>802863</v>
      </c>
      <c r="F14919">
        <v>104778.23</v>
      </c>
      <c r="G14919">
        <v>10809853.939999999</v>
      </c>
      <c r="H14919">
        <v>9000606.3699999992</v>
      </c>
    </row>
    <row r="14920" spans="1:8" x14ac:dyDescent="0.25">
      <c r="A14920" t="s">
        <v>59</v>
      </c>
      <c r="B14920">
        <v>2017</v>
      </c>
      <c r="C14920" t="s">
        <v>3</v>
      </c>
      <c r="D14920" t="s">
        <v>63</v>
      </c>
      <c r="E14920">
        <v>0</v>
      </c>
      <c r="F14920">
        <v>143.19</v>
      </c>
      <c r="G14920">
        <v>187922.35</v>
      </c>
      <c r="H14920">
        <v>25469.68</v>
      </c>
    </row>
    <row r="14921" spans="1:8" x14ac:dyDescent="0.25">
      <c r="A14921" t="s">
        <v>59</v>
      </c>
      <c r="B14921">
        <v>2017</v>
      </c>
      <c r="C14921" t="s">
        <v>3</v>
      </c>
      <c r="D14921" t="s">
        <v>64</v>
      </c>
      <c r="E14921">
        <v>0</v>
      </c>
      <c r="F14921">
        <v>0</v>
      </c>
      <c r="G14921">
        <v>0</v>
      </c>
      <c r="H14921">
        <v>0</v>
      </c>
    </row>
    <row r="14922" spans="1:8" x14ac:dyDescent="0.25">
      <c r="A14922" t="s">
        <v>59</v>
      </c>
      <c r="B14922">
        <v>2017</v>
      </c>
      <c r="C14922" t="s">
        <v>3</v>
      </c>
      <c r="D14922" t="s">
        <v>61</v>
      </c>
      <c r="E14922">
        <v>1494</v>
      </c>
      <c r="F14922">
        <v>12269.42</v>
      </c>
      <c r="G14922">
        <v>1242238.1200000001</v>
      </c>
      <c r="H14922">
        <v>1124313.1499999999</v>
      </c>
    </row>
    <row r="14923" spans="1:8" x14ac:dyDescent="0.25">
      <c r="A14923" t="s">
        <v>59</v>
      </c>
      <c r="B14923">
        <v>2017</v>
      </c>
      <c r="C14923" t="s">
        <v>3</v>
      </c>
      <c r="D14923" t="s">
        <v>61</v>
      </c>
      <c r="E14923">
        <v>1393</v>
      </c>
      <c r="F14923">
        <v>1527.39</v>
      </c>
      <c r="G14923">
        <v>224436.96</v>
      </c>
      <c r="H14923">
        <v>194849.05</v>
      </c>
    </row>
    <row r="14924" spans="1:8" x14ac:dyDescent="0.25">
      <c r="A14924" t="s">
        <v>59</v>
      </c>
      <c r="B14924">
        <v>2017</v>
      </c>
      <c r="C14924" t="s">
        <v>3</v>
      </c>
      <c r="D14924" t="s">
        <v>61</v>
      </c>
      <c r="E14924">
        <v>10770</v>
      </c>
      <c r="F14924">
        <v>3064.72</v>
      </c>
      <c r="G14924">
        <v>274478.90000000002</v>
      </c>
      <c r="H14924">
        <v>256137.4</v>
      </c>
    </row>
    <row r="14925" spans="1:8" x14ac:dyDescent="0.25">
      <c r="A14925" t="s">
        <v>59</v>
      </c>
      <c r="B14925">
        <v>2017</v>
      </c>
      <c r="C14925" t="s">
        <v>3</v>
      </c>
      <c r="D14925" t="s">
        <v>60</v>
      </c>
      <c r="E14925">
        <v>2</v>
      </c>
      <c r="F14925">
        <v>1.5</v>
      </c>
      <c r="G14925">
        <v>320.58</v>
      </c>
      <c r="H14925">
        <v>355.77</v>
      </c>
    </row>
    <row r="14926" spans="1:8" x14ac:dyDescent="0.25">
      <c r="A14926" t="s">
        <v>59</v>
      </c>
      <c r="B14926">
        <v>2017</v>
      </c>
      <c r="C14926" t="s">
        <v>3</v>
      </c>
      <c r="D14926" t="s">
        <v>60</v>
      </c>
      <c r="E14926">
        <v>28</v>
      </c>
      <c r="F14926">
        <v>46.74</v>
      </c>
      <c r="G14926">
        <v>4233.4399999999996</v>
      </c>
      <c r="H14926">
        <v>4181.2299999999996</v>
      </c>
    </row>
    <row r="14927" spans="1:8" x14ac:dyDescent="0.25">
      <c r="A14927" t="s">
        <v>59</v>
      </c>
      <c r="B14927">
        <v>2017</v>
      </c>
      <c r="C14927" t="s">
        <v>3</v>
      </c>
      <c r="D14927" t="s">
        <v>60</v>
      </c>
      <c r="E14927">
        <v>656</v>
      </c>
      <c r="F14927">
        <v>189.96</v>
      </c>
      <c r="G14927">
        <v>13478.12</v>
      </c>
      <c r="H14927">
        <v>13104.14</v>
      </c>
    </row>
    <row r="14928" spans="1:8" x14ac:dyDescent="0.25">
      <c r="A14928" t="s">
        <v>59</v>
      </c>
      <c r="B14928">
        <v>2017</v>
      </c>
      <c r="C14928" t="s">
        <v>3</v>
      </c>
      <c r="D14928" t="s">
        <v>62</v>
      </c>
      <c r="E14928">
        <v>2660</v>
      </c>
      <c r="F14928">
        <v>20351.849999999999</v>
      </c>
      <c r="G14928">
        <v>2003057.72</v>
      </c>
      <c r="H14928">
        <v>1913910.9</v>
      </c>
    </row>
    <row r="14929" spans="1:8" x14ac:dyDescent="0.25">
      <c r="A14929" t="s">
        <v>59</v>
      </c>
      <c r="B14929">
        <v>2017</v>
      </c>
      <c r="C14929" t="s">
        <v>3</v>
      </c>
      <c r="D14929" t="s">
        <v>62</v>
      </c>
      <c r="E14929">
        <v>5168</v>
      </c>
      <c r="F14929">
        <v>8132.43</v>
      </c>
      <c r="G14929">
        <v>1027735.18</v>
      </c>
      <c r="H14929">
        <v>970012.99</v>
      </c>
    </row>
    <row r="14930" spans="1:8" x14ac:dyDescent="0.25">
      <c r="A14930" t="s">
        <v>59</v>
      </c>
      <c r="B14930">
        <v>2017</v>
      </c>
      <c r="C14930" t="s">
        <v>3</v>
      </c>
      <c r="D14930" t="s">
        <v>62</v>
      </c>
      <c r="E14930">
        <v>122819</v>
      </c>
      <c r="F14930">
        <v>28876.22</v>
      </c>
      <c r="G14930">
        <v>2774024.82</v>
      </c>
      <c r="H14930">
        <v>2638696.86</v>
      </c>
    </row>
    <row r="14931" spans="1:8" x14ac:dyDescent="0.25">
      <c r="A14931" t="s">
        <v>59</v>
      </c>
      <c r="B14931">
        <v>2017</v>
      </c>
      <c r="C14931" t="s">
        <v>3</v>
      </c>
      <c r="D14931" t="s">
        <v>60</v>
      </c>
      <c r="E14931">
        <v>23</v>
      </c>
      <c r="F14931">
        <v>118.59</v>
      </c>
      <c r="G14931">
        <v>9729.43</v>
      </c>
      <c r="H14931">
        <v>9904.84</v>
      </c>
    </row>
    <row r="14932" spans="1:8" x14ac:dyDescent="0.25">
      <c r="A14932" t="s">
        <v>59</v>
      </c>
      <c r="B14932">
        <v>2017</v>
      </c>
      <c r="C14932" t="s">
        <v>3</v>
      </c>
      <c r="D14932" t="s">
        <v>60</v>
      </c>
      <c r="E14932">
        <v>62</v>
      </c>
      <c r="F14932">
        <v>74.680000000000007</v>
      </c>
      <c r="G14932">
        <v>8270.0400000000009</v>
      </c>
      <c r="H14932">
        <v>6575.49</v>
      </c>
    </row>
    <row r="14933" spans="1:8" x14ac:dyDescent="0.25">
      <c r="A14933" t="s">
        <v>59</v>
      </c>
      <c r="B14933">
        <v>2017</v>
      </c>
      <c r="C14933" t="s">
        <v>3</v>
      </c>
      <c r="D14933" t="s">
        <v>60</v>
      </c>
      <c r="E14933">
        <v>19</v>
      </c>
      <c r="F14933">
        <v>119.53</v>
      </c>
      <c r="G14933">
        <v>4846.3599999999997</v>
      </c>
      <c r="H14933">
        <v>4740.1400000000003</v>
      </c>
    </row>
    <row r="14934" spans="1:8" x14ac:dyDescent="0.25">
      <c r="A14934" t="s">
        <v>59</v>
      </c>
      <c r="B14934">
        <v>2017</v>
      </c>
      <c r="C14934" t="s">
        <v>3</v>
      </c>
      <c r="D14934" t="s">
        <v>60</v>
      </c>
      <c r="E14934">
        <v>38</v>
      </c>
      <c r="F14934">
        <v>262.54000000000002</v>
      </c>
      <c r="G14934">
        <v>17891.37</v>
      </c>
      <c r="H14934">
        <v>18419</v>
      </c>
    </row>
    <row r="14935" spans="1:8" x14ac:dyDescent="0.25">
      <c r="A14935" t="s">
        <v>59</v>
      </c>
      <c r="B14935">
        <v>2017</v>
      </c>
      <c r="C14935" t="s">
        <v>3</v>
      </c>
      <c r="D14935" t="s">
        <v>60</v>
      </c>
      <c r="E14935">
        <v>0</v>
      </c>
      <c r="F14935">
        <v>0</v>
      </c>
      <c r="G14935">
        <v>0</v>
      </c>
      <c r="H14935">
        <v>0</v>
      </c>
    </row>
    <row r="14936" spans="1:8" x14ac:dyDescent="0.25">
      <c r="A14936" t="s">
        <v>59</v>
      </c>
      <c r="B14936">
        <v>2017</v>
      </c>
      <c r="C14936" t="s">
        <v>3</v>
      </c>
      <c r="D14936" t="s">
        <v>60</v>
      </c>
      <c r="E14936">
        <v>0</v>
      </c>
      <c r="F14936">
        <v>0</v>
      </c>
      <c r="G14936">
        <v>0</v>
      </c>
      <c r="H14936">
        <v>0</v>
      </c>
    </row>
    <row r="14937" spans="1:8" x14ac:dyDescent="0.25">
      <c r="A14937" t="s">
        <v>59</v>
      </c>
      <c r="B14937">
        <v>2017</v>
      </c>
      <c r="C14937" t="s">
        <v>3</v>
      </c>
      <c r="D14937" t="s">
        <v>61</v>
      </c>
      <c r="E14937">
        <v>0</v>
      </c>
      <c r="F14937">
        <v>0</v>
      </c>
      <c r="G14937">
        <v>0</v>
      </c>
      <c r="H14937">
        <v>0</v>
      </c>
    </row>
    <row r="14938" spans="1:8" x14ac:dyDescent="0.25">
      <c r="A14938" t="s">
        <v>59</v>
      </c>
      <c r="B14938">
        <v>2017</v>
      </c>
      <c r="C14938" t="s">
        <v>3</v>
      </c>
      <c r="D14938" t="s">
        <v>60</v>
      </c>
      <c r="E14938">
        <v>0</v>
      </c>
      <c r="F14938">
        <v>0</v>
      </c>
      <c r="G14938">
        <v>0</v>
      </c>
      <c r="H14938">
        <v>0</v>
      </c>
    </row>
    <row r="14939" spans="1:8" x14ac:dyDescent="0.25">
      <c r="A14939" t="s">
        <v>59</v>
      </c>
      <c r="B14939">
        <v>2017</v>
      </c>
      <c r="C14939" t="s">
        <v>3</v>
      </c>
      <c r="D14939" t="s">
        <v>60</v>
      </c>
      <c r="E14939">
        <v>0</v>
      </c>
      <c r="F14939">
        <v>0</v>
      </c>
      <c r="G14939">
        <v>0</v>
      </c>
      <c r="H14939">
        <v>0</v>
      </c>
    </row>
    <row r="14940" spans="1:8" x14ac:dyDescent="0.25">
      <c r="A14940" t="s">
        <v>59</v>
      </c>
      <c r="B14940">
        <v>2017</v>
      </c>
      <c r="C14940" t="s">
        <v>3</v>
      </c>
      <c r="D14940" t="s">
        <v>60</v>
      </c>
      <c r="E14940">
        <v>0</v>
      </c>
      <c r="F14940">
        <v>0</v>
      </c>
      <c r="G14940">
        <v>0</v>
      </c>
      <c r="H14940">
        <v>0</v>
      </c>
    </row>
    <row r="14941" spans="1:8" x14ac:dyDescent="0.25">
      <c r="A14941" t="s">
        <v>59</v>
      </c>
      <c r="B14941">
        <v>2017</v>
      </c>
      <c r="C14941" t="s">
        <v>3</v>
      </c>
      <c r="D14941" t="s">
        <v>62</v>
      </c>
      <c r="E14941">
        <v>0</v>
      </c>
      <c r="F14941">
        <v>0</v>
      </c>
      <c r="G14941">
        <v>0</v>
      </c>
      <c r="H14941">
        <v>0</v>
      </c>
    </row>
    <row r="14942" spans="1:8" x14ac:dyDescent="0.25">
      <c r="A14942" t="s">
        <v>59</v>
      </c>
      <c r="B14942">
        <v>2017</v>
      </c>
      <c r="C14942" t="s">
        <v>3</v>
      </c>
      <c r="D14942" t="s">
        <v>60</v>
      </c>
      <c r="E14942">
        <v>0</v>
      </c>
      <c r="F14942">
        <v>0</v>
      </c>
      <c r="G14942">
        <v>0</v>
      </c>
      <c r="H14942">
        <v>0</v>
      </c>
    </row>
    <row r="14943" spans="1:8" x14ac:dyDescent="0.25">
      <c r="A14943" t="s">
        <v>59</v>
      </c>
      <c r="B14943">
        <v>2017</v>
      </c>
      <c r="C14943" t="s">
        <v>3</v>
      </c>
      <c r="D14943" t="s">
        <v>60</v>
      </c>
      <c r="E14943">
        <v>0</v>
      </c>
      <c r="F14943">
        <v>0</v>
      </c>
      <c r="G14943">
        <v>0</v>
      </c>
      <c r="H14943">
        <v>0</v>
      </c>
    </row>
    <row r="14944" spans="1:8" x14ac:dyDescent="0.25">
      <c r="A14944" t="s">
        <v>59</v>
      </c>
      <c r="B14944">
        <v>2017</v>
      </c>
      <c r="C14944" t="s">
        <v>3</v>
      </c>
      <c r="D14944" t="s">
        <v>60</v>
      </c>
      <c r="E14944">
        <v>0</v>
      </c>
      <c r="F14944">
        <v>0</v>
      </c>
      <c r="G14944">
        <v>0</v>
      </c>
      <c r="H14944">
        <v>0</v>
      </c>
    </row>
    <row r="14945" spans="1:8" x14ac:dyDescent="0.25">
      <c r="A14945" t="s">
        <v>59</v>
      </c>
      <c r="B14945">
        <v>2017</v>
      </c>
      <c r="C14945" t="s">
        <v>3</v>
      </c>
      <c r="D14945" t="s">
        <v>60</v>
      </c>
      <c r="E14945">
        <v>0</v>
      </c>
      <c r="F14945">
        <v>-20.39</v>
      </c>
      <c r="G14945">
        <v>7446.6</v>
      </c>
      <c r="H14945">
        <v>11375.52</v>
      </c>
    </row>
    <row r="14946" spans="1:8" x14ac:dyDescent="0.25">
      <c r="A14946" t="s">
        <v>59</v>
      </c>
      <c r="B14946">
        <v>2017</v>
      </c>
      <c r="C14946" t="s">
        <v>3</v>
      </c>
      <c r="D14946" t="s">
        <v>61</v>
      </c>
      <c r="E14946">
        <v>0</v>
      </c>
      <c r="F14946">
        <v>0</v>
      </c>
      <c r="G14946">
        <v>0</v>
      </c>
      <c r="H14946">
        <v>0</v>
      </c>
    </row>
    <row r="14947" spans="1:8" x14ac:dyDescent="0.25">
      <c r="A14947" t="s">
        <v>59</v>
      </c>
      <c r="B14947">
        <v>2017</v>
      </c>
      <c r="C14947" t="s">
        <v>3</v>
      </c>
      <c r="D14947" t="s">
        <v>60</v>
      </c>
      <c r="E14947">
        <v>0</v>
      </c>
      <c r="F14947">
        <v>0</v>
      </c>
      <c r="G14947">
        <v>0</v>
      </c>
      <c r="H14947">
        <v>0</v>
      </c>
    </row>
    <row r="14948" spans="1:8" x14ac:dyDescent="0.25">
      <c r="A14948" t="s">
        <v>59</v>
      </c>
      <c r="B14948">
        <v>2017</v>
      </c>
      <c r="C14948" t="s">
        <v>3</v>
      </c>
      <c r="D14948" t="s">
        <v>60</v>
      </c>
      <c r="E14948">
        <v>0</v>
      </c>
      <c r="F14948">
        <v>0</v>
      </c>
      <c r="G14948">
        <v>0</v>
      </c>
      <c r="H14948">
        <v>0</v>
      </c>
    </row>
    <row r="14949" spans="1:8" x14ac:dyDescent="0.25">
      <c r="A14949" t="s">
        <v>59</v>
      </c>
      <c r="B14949">
        <v>2017</v>
      </c>
      <c r="C14949" t="s">
        <v>3</v>
      </c>
      <c r="D14949" t="s">
        <v>60</v>
      </c>
      <c r="E14949">
        <v>7</v>
      </c>
      <c r="F14949">
        <v>42.46</v>
      </c>
      <c r="G14949">
        <v>5161.3999999999996</v>
      </c>
      <c r="H14949">
        <v>4111.2299999999996</v>
      </c>
    </row>
    <row r="14950" spans="1:8" x14ac:dyDescent="0.25">
      <c r="A14950" t="s">
        <v>59</v>
      </c>
      <c r="B14950">
        <v>2017</v>
      </c>
      <c r="C14950" t="s">
        <v>3</v>
      </c>
      <c r="D14950" t="s">
        <v>60</v>
      </c>
      <c r="E14950">
        <v>0</v>
      </c>
      <c r="F14950">
        <v>0</v>
      </c>
      <c r="G14950">
        <v>0</v>
      </c>
      <c r="H14950">
        <v>0</v>
      </c>
    </row>
    <row r="14951" spans="1:8" x14ac:dyDescent="0.25">
      <c r="A14951" t="s">
        <v>59</v>
      </c>
      <c r="B14951">
        <v>2017</v>
      </c>
      <c r="C14951" t="s">
        <v>3</v>
      </c>
      <c r="D14951" t="s">
        <v>60</v>
      </c>
      <c r="E14951">
        <v>0</v>
      </c>
      <c r="F14951">
        <v>0</v>
      </c>
      <c r="G14951">
        <v>0</v>
      </c>
      <c r="H14951">
        <v>0</v>
      </c>
    </row>
    <row r="14952" spans="1:8" x14ac:dyDescent="0.25">
      <c r="A14952" t="s">
        <v>59</v>
      </c>
      <c r="B14952">
        <v>2017</v>
      </c>
      <c r="C14952" t="s">
        <v>3</v>
      </c>
      <c r="D14952" t="s">
        <v>62</v>
      </c>
      <c r="E14952">
        <v>0</v>
      </c>
      <c r="F14952">
        <v>-1.77</v>
      </c>
      <c r="G14952">
        <v>-168.85</v>
      </c>
      <c r="H14952">
        <v>83.9</v>
      </c>
    </row>
    <row r="14953" spans="1:8" x14ac:dyDescent="0.25">
      <c r="A14953" t="s">
        <v>59</v>
      </c>
      <c r="B14953">
        <v>2017</v>
      </c>
      <c r="C14953" t="s">
        <v>3</v>
      </c>
      <c r="D14953" t="s">
        <v>60</v>
      </c>
      <c r="E14953">
        <v>0</v>
      </c>
      <c r="F14953">
        <v>0</v>
      </c>
      <c r="G14953">
        <v>0</v>
      </c>
      <c r="H14953">
        <v>0</v>
      </c>
    </row>
    <row r="14954" spans="1:8" x14ac:dyDescent="0.25">
      <c r="A14954" t="s">
        <v>59</v>
      </c>
      <c r="B14954">
        <v>2017</v>
      </c>
      <c r="C14954" t="s">
        <v>3</v>
      </c>
      <c r="D14954" t="s">
        <v>60</v>
      </c>
      <c r="E14954">
        <v>0</v>
      </c>
      <c r="F14954">
        <v>0</v>
      </c>
      <c r="G14954">
        <v>0</v>
      </c>
      <c r="H14954">
        <v>0</v>
      </c>
    </row>
    <row r="14955" spans="1:8" x14ac:dyDescent="0.25">
      <c r="A14955" t="s">
        <v>59</v>
      </c>
      <c r="B14955">
        <v>2017</v>
      </c>
      <c r="C14955" t="s">
        <v>3</v>
      </c>
      <c r="D14955" t="s">
        <v>60</v>
      </c>
      <c r="E14955">
        <v>0</v>
      </c>
      <c r="F14955">
        <v>0</v>
      </c>
      <c r="G14955">
        <v>0</v>
      </c>
      <c r="H14955">
        <v>0</v>
      </c>
    </row>
    <row r="14956" spans="1:8" x14ac:dyDescent="0.25">
      <c r="A14956" t="s">
        <v>59</v>
      </c>
      <c r="B14956">
        <v>2017</v>
      </c>
      <c r="C14956" t="s">
        <v>3</v>
      </c>
      <c r="D14956" t="s">
        <v>61</v>
      </c>
      <c r="E14956">
        <v>0</v>
      </c>
      <c r="F14956">
        <v>-30.6</v>
      </c>
      <c r="G14956">
        <v>-2647.7</v>
      </c>
      <c r="H14956">
        <v>45.1</v>
      </c>
    </row>
    <row r="14957" spans="1:8" x14ac:dyDescent="0.25">
      <c r="A14957" t="s">
        <v>59</v>
      </c>
      <c r="B14957">
        <v>2017</v>
      </c>
      <c r="C14957" t="s">
        <v>3</v>
      </c>
      <c r="D14957" t="s">
        <v>61</v>
      </c>
      <c r="E14957">
        <v>7</v>
      </c>
      <c r="F14957">
        <v>791.12</v>
      </c>
      <c r="G14957">
        <v>76025.960000000006</v>
      </c>
      <c r="H14957">
        <v>76025.960000000006</v>
      </c>
    </row>
    <row r="14958" spans="1:8" x14ac:dyDescent="0.25">
      <c r="A14958" t="s">
        <v>59</v>
      </c>
      <c r="B14958">
        <v>2017</v>
      </c>
      <c r="C14958" t="s">
        <v>3</v>
      </c>
      <c r="D14958" t="s">
        <v>61</v>
      </c>
      <c r="E14958">
        <v>0</v>
      </c>
      <c r="F14958">
        <v>0</v>
      </c>
      <c r="G14958">
        <v>0</v>
      </c>
      <c r="H14958">
        <v>0</v>
      </c>
    </row>
    <row r="14959" spans="1:8" x14ac:dyDescent="0.25">
      <c r="A14959" t="s">
        <v>59</v>
      </c>
      <c r="B14959">
        <v>2017</v>
      </c>
      <c r="C14959" t="s">
        <v>3</v>
      </c>
      <c r="D14959" t="s">
        <v>60</v>
      </c>
      <c r="E14959">
        <v>0</v>
      </c>
      <c r="F14959">
        <v>0</v>
      </c>
      <c r="G14959">
        <v>0</v>
      </c>
      <c r="H14959">
        <v>0</v>
      </c>
    </row>
    <row r="14960" spans="1:8" x14ac:dyDescent="0.25">
      <c r="A14960" t="s">
        <v>59</v>
      </c>
      <c r="B14960">
        <v>2017</v>
      </c>
      <c r="C14960" t="s">
        <v>3</v>
      </c>
      <c r="D14960" t="s">
        <v>60</v>
      </c>
      <c r="E14960">
        <v>2</v>
      </c>
      <c r="F14960">
        <v>35.82</v>
      </c>
      <c r="G14960">
        <v>4117.5600000000004</v>
      </c>
      <c r="H14960">
        <v>4069.81</v>
      </c>
    </row>
    <row r="14961" spans="1:8" x14ac:dyDescent="0.25">
      <c r="A14961" t="s">
        <v>59</v>
      </c>
      <c r="B14961">
        <v>2017</v>
      </c>
      <c r="C14961" t="s">
        <v>3</v>
      </c>
      <c r="D14961" t="s">
        <v>60</v>
      </c>
      <c r="E14961">
        <v>0</v>
      </c>
      <c r="F14961">
        <v>0</v>
      </c>
      <c r="G14961">
        <v>0</v>
      </c>
      <c r="H14961">
        <v>0</v>
      </c>
    </row>
    <row r="14962" spans="1:8" x14ac:dyDescent="0.25">
      <c r="A14962" t="s">
        <v>59</v>
      </c>
      <c r="B14962">
        <v>2017</v>
      </c>
      <c r="C14962" t="s">
        <v>3</v>
      </c>
      <c r="D14962" t="s">
        <v>60</v>
      </c>
      <c r="E14962">
        <v>93</v>
      </c>
      <c r="F14962">
        <v>6301.7</v>
      </c>
      <c r="G14962">
        <v>473572.54</v>
      </c>
      <c r="H14962">
        <v>423495.44</v>
      </c>
    </row>
    <row r="14963" spans="1:8" x14ac:dyDescent="0.25">
      <c r="A14963" t="s">
        <v>59</v>
      </c>
      <c r="B14963">
        <v>2017</v>
      </c>
      <c r="C14963" t="s">
        <v>3</v>
      </c>
      <c r="D14963" t="s">
        <v>60</v>
      </c>
      <c r="E14963">
        <v>1</v>
      </c>
      <c r="F14963">
        <v>0.56999999999999995</v>
      </c>
      <c r="G14963">
        <v>65.010000000000005</v>
      </c>
      <c r="H14963">
        <v>0</v>
      </c>
    </row>
    <row r="14964" spans="1:8" x14ac:dyDescent="0.25">
      <c r="A14964" t="s">
        <v>59</v>
      </c>
      <c r="B14964">
        <v>2017</v>
      </c>
      <c r="C14964" t="s">
        <v>3</v>
      </c>
      <c r="D14964" t="s">
        <v>62</v>
      </c>
      <c r="E14964">
        <v>4</v>
      </c>
      <c r="F14964">
        <v>507.53</v>
      </c>
      <c r="G14964">
        <v>50035.07</v>
      </c>
      <c r="H14964">
        <v>42850.95</v>
      </c>
    </row>
    <row r="14965" spans="1:8" x14ac:dyDescent="0.25">
      <c r="A14965" t="s">
        <v>59</v>
      </c>
      <c r="B14965">
        <v>2017</v>
      </c>
      <c r="C14965" t="s">
        <v>3</v>
      </c>
      <c r="D14965" t="s">
        <v>62</v>
      </c>
      <c r="E14965">
        <v>1</v>
      </c>
      <c r="F14965">
        <v>0</v>
      </c>
      <c r="G14965">
        <v>9.6300000000000008</v>
      </c>
      <c r="H14965">
        <v>0</v>
      </c>
    </row>
    <row r="14966" spans="1:8" x14ac:dyDescent="0.25">
      <c r="A14966" t="s">
        <v>59</v>
      </c>
      <c r="B14966">
        <v>2017</v>
      </c>
      <c r="C14966" t="s">
        <v>3</v>
      </c>
      <c r="D14966" t="s">
        <v>60</v>
      </c>
      <c r="E14966">
        <v>0</v>
      </c>
      <c r="F14966">
        <v>0</v>
      </c>
      <c r="G14966">
        <v>0</v>
      </c>
      <c r="H14966">
        <v>0</v>
      </c>
    </row>
    <row r="14967" spans="1:8" x14ac:dyDescent="0.25">
      <c r="A14967" t="s">
        <v>59</v>
      </c>
      <c r="B14967">
        <v>2017</v>
      </c>
      <c r="C14967" t="s">
        <v>3</v>
      </c>
      <c r="D14967" t="s">
        <v>60</v>
      </c>
      <c r="E14967">
        <v>0</v>
      </c>
      <c r="F14967">
        <v>0</v>
      </c>
      <c r="G14967">
        <v>0</v>
      </c>
      <c r="H14967">
        <v>0</v>
      </c>
    </row>
    <row r="14968" spans="1:8" x14ac:dyDescent="0.25">
      <c r="A14968" t="s">
        <v>59</v>
      </c>
      <c r="B14968">
        <v>2017</v>
      </c>
      <c r="C14968" t="s">
        <v>3</v>
      </c>
      <c r="D14968" t="s">
        <v>60</v>
      </c>
      <c r="E14968">
        <v>0</v>
      </c>
      <c r="F14968">
        <v>0</v>
      </c>
      <c r="G14968">
        <v>0</v>
      </c>
      <c r="H14968">
        <v>0</v>
      </c>
    </row>
    <row r="14969" spans="1:8" x14ac:dyDescent="0.25">
      <c r="A14969" t="s">
        <v>59</v>
      </c>
      <c r="B14969">
        <v>2017</v>
      </c>
      <c r="C14969" t="s">
        <v>3</v>
      </c>
      <c r="D14969" t="s">
        <v>60</v>
      </c>
      <c r="E14969">
        <v>13</v>
      </c>
      <c r="F14969">
        <v>995.54</v>
      </c>
      <c r="G14969">
        <v>65596.23</v>
      </c>
      <c r="H14969">
        <v>83413.649999999994</v>
      </c>
    </row>
    <row r="14970" spans="1:8" x14ac:dyDescent="0.25">
      <c r="A14970" t="s">
        <v>59</v>
      </c>
      <c r="B14970">
        <v>2017</v>
      </c>
      <c r="C14970" t="s">
        <v>3</v>
      </c>
      <c r="D14970" t="s">
        <v>60</v>
      </c>
      <c r="E14970">
        <v>0</v>
      </c>
      <c r="F14970">
        <v>0</v>
      </c>
      <c r="G14970">
        <v>0</v>
      </c>
      <c r="H14970">
        <v>0</v>
      </c>
    </row>
    <row r="14971" spans="1:8" x14ac:dyDescent="0.25">
      <c r="A14971" t="s">
        <v>59</v>
      </c>
      <c r="B14971">
        <v>2017</v>
      </c>
      <c r="C14971" t="s">
        <v>3</v>
      </c>
      <c r="D14971" t="s">
        <v>60</v>
      </c>
      <c r="E14971">
        <v>21</v>
      </c>
      <c r="F14971">
        <v>2187.11</v>
      </c>
      <c r="G14971">
        <v>140400.12</v>
      </c>
      <c r="H14971">
        <v>54781.89</v>
      </c>
    </row>
    <row r="14972" spans="1:8" x14ac:dyDescent="0.25">
      <c r="A14972" t="s">
        <v>59</v>
      </c>
      <c r="B14972">
        <v>2017</v>
      </c>
      <c r="C14972" t="s">
        <v>3</v>
      </c>
      <c r="D14972" t="s">
        <v>60</v>
      </c>
      <c r="E14972">
        <v>1</v>
      </c>
      <c r="F14972">
        <v>0.65</v>
      </c>
      <c r="G14972">
        <v>57.99</v>
      </c>
      <c r="H14972">
        <v>55.64</v>
      </c>
    </row>
    <row r="14973" spans="1:8" x14ac:dyDescent="0.25">
      <c r="A14973" t="s">
        <v>59</v>
      </c>
      <c r="B14973">
        <v>2017</v>
      </c>
      <c r="C14973" t="s">
        <v>3</v>
      </c>
      <c r="D14973" t="s">
        <v>60</v>
      </c>
      <c r="E14973">
        <v>0</v>
      </c>
      <c r="F14973">
        <v>0</v>
      </c>
      <c r="G14973">
        <v>0</v>
      </c>
      <c r="H14973">
        <v>0</v>
      </c>
    </row>
    <row r="14974" spans="1:8" x14ac:dyDescent="0.25">
      <c r="A14974" t="s">
        <v>59</v>
      </c>
      <c r="B14974">
        <v>2017</v>
      </c>
      <c r="C14974" t="s">
        <v>3</v>
      </c>
      <c r="D14974" t="s">
        <v>60</v>
      </c>
      <c r="E14974">
        <v>0</v>
      </c>
      <c r="F14974">
        <v>0</v>
      </c>
      <c r="G14974">
        <v>0</v>
      </c>
      <c r="H14974">
        <v>0</v>
      </c>
    </row>
    <row r="14975" spans="1:8" x14ac:dyDescent="0.25">
      <c r="A14975" t="s">
        <v>59</v>
      </c>
      <c r="B14975">
        <v>2017</v>
      </c>
      <c r="C14975" t="s">
        <v>3</v>
      </c>
      <c r="D14975" t="s">
        <v>60</v>
      </c>
      <c r="E14975">
        <v>0</v>
      </c>
      <c r="F14975">
        <v>0</v>
      </c>
      <c r="G14975">
        <v>0</v>
      </c>
      <c r="H14975">
        <v>0</v>
      </c>
    </row>
    <row r="14976" spans="1:8" x14ac:dyDescent="0.25">
      <c r="A14976" t="s">
        <v>59</v>
      </c>
      <c r="B14976">
        <v>2017</v>
      </c>
      <c r="C14976" t="s">
        <v>3</v>
      </c>
      <c r="D14976" t="s">
        <v>63</v>
      </c>
      <c r="E14976">
        <v>3</v>
      </c>
      <c r="F14976">
        <v>0.12</v>
      </c>
      <c r="G14976">
        <v>13.92</v>
      </c>
      <c r="H14976">
        <v>22.71</v>
      </c>
    </row>
    <row r="14977" spans="1:8" x14ac:dyDescent="0.25">
      <c r="A14977" t="s">
        <v>59</v>
      </c>
      <c r="B14977">
        <v>2017</v>
      </c>
      <c r="C14977" t="s">
        <v>3</v>
      </c>
      <c r="D14977" t="s">
        <v>60</v>
      </c>
      <c r="E14977">
        <v>0</v>
      </c>
      <c r="F14977">
        <v>0</v>
      </c>
      <c r="G14977">
        <v>0</v>
      </c>
      <c r="H14977">
        <v>0</v>
      </c>
    </row>
    <row r="14978" spans="1:8" x14ac:dyDescent="0.25">
      <c r="A14978" t="s">
        <v>59</v>
      </c>
      <c r="B14978">
        <v>2017</v>
      </c>
      <c r="C14978" t="s">
        <v>3</v>
      </c>
      <c r="D14978" t="s">
        <v>60</v>
      </c>
      <c r="E14978">
        <v>7</v>
      </c>
      <c r="F14978">
        <v>51.36</v>
      </c>
      <c r="G14978">
        <v>4720.7700000000004</v>
      </c>
      <c r="H14978">
        <v>4129.1899999999996</v>
      </c>
    </row>
    <row r="14979" spans="1:8" x14ac:dyDescent="0.25">
      <c r="A14979" t="s">
        <v>59</v>
      </c>
      <c r="B14979">
        <v>2017</v>
      </c>
      <c r="C14979" t="s">
        <v>3</v>
      </c>
      <c r="D14979" t="s">
        <v>60</v>
      </c>
      <c r="E14979">
        <v>0</v>
      </c>
      <c r="F14979">
        <v>0</v>
      </c>
      <c r="G14979">
        <v>0</v>
      </c>
      <c r="H14979">
        <v>0</v>
      </c>
    </row>
    <row r="14980" spans="1:8" x14ac:dyDescent="0.25">
      <c r="A14980" t="s">
        <v>59</v>
      </c>
      <c r="B14980">
        <v>2017</v>
      </c>
      <c r="C14980" t="s">
        <v>3</v>
      </c>
      <c r="D14980" t="s">
        <v>60</v>
      </c>
      <c r="E14980">
        <v>2</v>
      </c>
      <c r="F14980">
        <v>0.05</v>
      </c>
      <c r="G14980">
        <v>6.44</v>
      </c>
      <c r="H14980">
        <v>6.15</v>
      </c>
    </row>
    <row r="14981" spans="1:8" x14ac:dyDescent="0.25">
      <c r="A14981" t="s">
        <v>59</v>
      </c>
      <c r="B14981">
        <v>2017</v>
      </c>
      <c r="C14981" t="s">
        <v>3</v>
      </c>
      <c r="D14981" t="s">
        <v>60</v>
      </c>
      <c r="E14981">
        <v>0</v>
      </c>
      <c r="F14981">
        <v>0</v>
      </c>
      <c r="G14981">
        <v>0</v>
      </c>
      <c r="H14981">
        <v>0</v>
      </c>
    </row>
    <row r="14982" spans="1:8" x14ac:dyDescent="0.25">
      <c r="A14982" t="s">
        <v>59</v>
      </c>
      <c r="B14982">
        <v>2017</v>
      </c>
      <c r="C14982" t="s">
        <v>3</v>
      </c>
      <c r="D14982" t="s">
        <v>60</v>
      </c>
      <c r="E14982">
        <v>15</v>
      </c>
      <c r="F14982">
        <v>6.83</v>
      </c>
      <c r="G14982">
        <v>561.52</v>
      </c>
      <c r="H14982">
        <v>502.09</v>
      </c>
    </row>
    <row r="14983" spans="1:8" x14ac:dyDescent="0.25">
      <c r="A14983" t="s">
        <v>59</v>
      </c>
      <c r="B14983">
        <v>2017</v>
      </c>
      <c r="C14983" t="s">
        <v>3</v>
      </c>
      <c r="D14983" t="s">
        <v>63</v>
      </c>
      <c r="E14983">
        <v>0</v>
      </c>
      <c r="F14983">
        <v>0</v>
      </c>
      <c r="G14983">
        <v>0</v>
      </c>
      <c r="H14983">
        <v>0</v>
      </c>
    </row>
    <row r="14984" spans="1:8" x14ac:dyDescent="0.25">
      <c r="A14984" t="s">
        <v>59</v>
      </c>
      <c r="B14984">
        <v>2017</v>
      </c>
      <c r="C14984" t="s">
        <v>3</v>
      </c>
      <c r="D14984" t="s">
        <v>60</v>
      </c>
      <c r="E14984">
        <v>0</v>
      </c>
      <c r="F14984">
        <v>0</v>
      </c>
      <c r="G14984">
        <v>0</v>
      </c>
      <c r="H14984">
        <v>0</v>
      </c>
    </row>
    <row r="14985" spans="1:8" x14ac:dyDescent="0.25">
      <c r="A14985" t="s">
        <v>59</v>
      </c>
      <c r="B14985">
        <v>2017</v>
      </c>
      <c r="C14985" t="s">
        <v>3</v>
      </c>
      <c r="D14985" t="s">
        <v>60</v>
      </c>
      <c r="E14985">
        <v>0</v>
      </c>
      <c r="F14985">
        <v>0</v>
      </c>
      <c r="G14985">
        <v>0</v>
      </c>
      <c r="H14985">
        <v>0</v>
      </c>
    </row>
    <row r="14986" spans="1:8" x14ac:dyDescent="0.25">
      <c r="A14986" t="s">
        <v>59</v>
      </c>
      <c r="B14986">
        <v>2017</v>
      </c>
      <c r="C14986" t="s">
        <v>3</v>
      </c>
      <c r="D14986" t="s">
        <v>60</v>
      </c>
      <c r="E14986">
        <v>0</v>
      </c>
      <c r="F14986">
        <v>0</v>
      </c>
      <c r="G14986">
        <v>0</v>
      </c>
      <c r="H14986">
        <v>0</v>
      </c>
    </row>
    <row r="14987" spans="1:8" x14ac:dyDescent="0.25">
      <c r="A14987" t="s">
        <v>59</v>
      </c>
      <c r="B14987">
        <v>2017</v>
      </c>
      <c r="C14987" t="s">
        <v>3</v>
      </c>
      <c r="D14987" t="s">
        <v>60</v>
      </c>
      <c r="E14987">
        <v>0</v>
      </c>
      <c r="F14987">
        <v>0</v>
      </c>
      <c r="G14987">
        <v>0</v>
      </c>
      <c r="H14987">
        <v>0</v>
      </c>
    </row>
    <row r="14988" spans="1:8" x14ac:dyDescent="0.25">
      <c r="A14988" t="s">
        <v>59</v>
      </c>
      <c r="B14988">
        <v>2017</v>
      </c>
      <c r="C14988" t="s">
        <v>3</v>
      </c>
      <c r="D14988" t="s">
        <v>60</v>
      </c>
      <c r="E14988">
        <v>0</v>
      </c>
      <c r="F14988">
        <v>0</v>
      </c>
      <c r="G14988">
        <v>0</v>
      </c>
      <c r="H14988">
        <v>0</v>
      </c>
    </row>
    <row r="14989" spans="1:8" x14ac:dyDescent="0.25">
      <c r="A14989" t="s">
        <v>59</v>
      </c>
      <c r="B14989">
        <v>2017</v>
      </c>
      <c r="C14989" t="s">
        <v>3</v>
      </c>
      <c r="D14989" t="s">
        <v>63</v>
      </c>
      <c r="E14989">
        <v>0</v>
      </c>
      <c r="F14989">
        <v>0</v>
      </c>
      <c r="G14989">
        <v>0</v>
      </c>
      <c r="H14989">
        <v>0</v>
      </c>
    </row>
    <row r="14990" spans="1:8" x14ac:dyDescent="0.25">
      <c r="A14990" t="s">
        <v>59</v>
      </c>
      <c r="B14990">
        <v>2017</v>
      </c>
      <c r="C14990" t="s">
        <v>3</v>
      </c>
      <c r="D14990" t="s">
        <v>64</v>
      </c>
      <c r="E14990">
        <v>0</v>
      </c>
      <c r="F14990">
        <v>0</v>
      </c>
      <c r="G14990">
        <v>0</v>
      </c>
      <c r="H14990">
        <v>0</v>
      </c>
    </row>
    <row r="14991" spans="1:8" x14ac:dyDescent="0.25">
      <c r="A14991" t="s">
        <v>59</v>
      </c>
      <c r="B14991">
        <v>2017</v>
      </c>
      <c r="C14991" t="s">
        <v>3</v>
      </c>
      <c r="D14991" t="s">
        <v>61</v>
      </c>
      <c r="E14991">
        <v>7</v>
      </c>
      <c r="F14991">
        <v>132.54</v>
      </c>
      <c r="G14991">
        <v>12181.63</v>
      </c>
      <c r="H14991">
        <v>12181.63</v>
      </c>
    </row>
    <row r="14992" spans="1:8" x14ac:dyDescent="0.25">
      <c r="A14992" t="s">
        <v>59</v>
      </c>
      <c r="B14992">
        <v>2017</v>
      </c>
      <c r="C14992" t="s">
        <v>3</v>
      </c>
      <c r="D14992" t="s">
        <v>61</v>
      </c>
      <c r="E14992">
        <v>0</v>
      </c>
      <c r="F14992">
        <v>0</v>
      </c>
      <c r="G14992">
        <v>0</v>
      </c>
      <c r="H14992">
        <v>0</v>
      </c>
    </row>
    <row r="14993" spans="1:8" x14ac:dyDescent="0.25">
      <c r="A14993" t="s">
        <v>59</v>
      </c>
      <c r="B14993">
        <v>2017</v>
      </c>
      <c r="C14993" t="s">
        <v>3</v>
      </c>
      <c r="D14993" t="s">
        <v>61</v>
      </c>
      <c r="E14993">
        <v>4</v>
      </c>
      <c r="F14993">
        <v>2.9</v>
      </c>
      <c r="G14993">
        <v>272.25</v>
      </c>
      <c r="H14993">
        <v>586.41999999999996</v>
      </c>
    </row>
    <row r="14994" spans="1:8" x14ac:dyDescent="0.25">
      <c r="A14994" t="s">
        <v>59</v>
      </c>
      <c r="B14994">
        <v>2017</v>
      </c>
      <c r="C14994" t="s">
        <v>3</v>
      </c>
      <c r="D14994" t="s">
        <v>60</v>
      </c>
      <c r="E14994">
        <v>11</v>
      </c>
      <c r="F14994">
        <v>22.97</v>
      </c>
      <c r="G14994">
        <v>2348.02</v>
      </c>
      <c r="H14994">
        <v>1794.3</v>
      </c>
    </row>
    <row r="14995" spans="1:8" x14ac:dyDescent="0.25">
      <c r="A14995" t="s">
        <v>59</v>
      </c>
      <c r="B14995">
        <v>2017</v>
      </c>
      <c r="C14995" t="s">
        <v>3</v>
      </c>
      <c r="D14995" t="s">
        <v>60</v>
      </c>
      <c r="E14995">
        <v>528</v>
      </c>
      <c r="F14995">
        <v>5505.57</v>
      </c>
      <c r="G14995">
        <v>463451.4</v>
      </c>
      <c r="H14995">
        <v>470923.19</v>
      </c>
    </row>
    <row r="14996" spans="1:8" x14ac:dyDescent="0.25">
      <c r="A14996" t="s">
        <v>59</v>
      </c>
      <c r="B14996">
        <v>2017</v>
      </c>
      <c r="C14996" t="s">
        <v>3</v>
      </c>
      <c r="D14996" t="s">
        <v>60</v>
      </c>
      <c r="E14996">
        <v>436</v>
      </c>
      <c r="F14996">
        <v>548.61</v>
      </c>
      <c r="G14996">
        <v>69669.63</v>
      </c>
      <c r="H14996">
        <v>69801.67</v>
      </c>
    </row>
    <row r="14997" spans="1:8" x14ac:dyDescent="0.25">
      <c r="A14997" t="s">
        <v>59</v>
      </c>
      <c r="B14997">
        <v>2017</v>
      </c>
      <c r="C14997" t="s">
        <v>3</v>
      </c>
      <c r="D14997" t="s">
        <v>60</v>
      </c>
      <c r="E14997">
        <v>3182</v>
      </c>
      <c r="F14997">
        <v>1236.96</v>
      </c>
      <c r="G14997">
        <v>108670.47</v>
      </c>
      <c r="H14997">
        <v>108676.93</v>
      </c>
    </row>
    <row r="14998" spans="1:8" x14ac:dyDescent="0.25">
      <c r="A14998" t="s">
        <v>59</v>
      </c>
      <c r="B14998">
        <v>2017</v>
      </c>
      <c r="C14998" t="s">
        <v>3</v>
      </c>
      <c r="D14998" t="s">
        <v>60</v>
      </c>
      <c r="E14998">
        <v>0</v>
      </c>
      <c r="F14998">
        <v>0</v>
      </c>
      <c r="G14998">
        <v>0</v>
      </c>
      <c r="H14998">
        <v>0</v>
      </c>
    </row>
    <row r="14999" spans="1:8" x14ac:dyDescent="0.25">
      <c r="A14999" t="s">
        <v>59</v>
      </c>
      <c r="B14999">
        <v>2017</v>
      </c>
      <c r="C14999" t="s">
        <v>3</v>
      </c>
      <c r="D14999" t="s">
        <v>60</v>
      </c>
      <c r="E14999">
        <v>1</v>
      </c>
      <c r="F14999">
        <v>0.11</v>
      </c>
      <c r="G14999">
        <v>6.58</v>
      </c>
      <c r="H14999">
        <v>5.87</v>
      </c>
    </row>
    <row r="15000" spans="1:8" x14ac:dyDescent="0.25">
      <c r="A15000" t="s">
        <v>59</v>
      </c>
      <c r="B15000">
        <v>2017</v>
      </c>
      <c r="C15000" t="s">
        <v>3</v>
      </c>
      <c r="D15000" t="s">
        <v>62</v>
      </c>
      <c r="E15000">
        <v>29</v>
      </c>
      <c r="F15000">
        <v>273.41000000000003</v>
      </c>
      <c r="G15000">
        <v>25403.71</v>
      </c>
      <c r="H15000">
        <v>36866.14</v>
      </c>
    </row>
    <row r="15001" spans="1:8" x14ac:dyDescent="0.25">
      <c r="A15001" t="s">
        <v>59</v>
      </c>
      <c r="B15001">
        <v>2017</v>
      </c>
      <c r="C15001" t="s">
        <v>3</v>
      </c>
      <c r="D15001" t="s">
        <v>62</v>
      </c>
      <c r="E15001">
        <v>31</v>
      </c>
      <c r="F15001">
        <v>35.979999999999997</v>
      </c>
      <c r="G15001">
        <v>4733.9399999999996</v>
      </c>
      <c r="H15001">
        <v>6636.4</v>
      </c>
    </row>
    <row r="15002" spans="1:8" x14ac:dyDescent="0.25">
      <c r="A15002" t="s">
        <v>59</v>
      </c>
      <c r="B15002">
        <v>2017</v>
      </c>
      <c r="C15002" t="s">
        <v>3</v>
      </c>
      <c r="D15002" t="s">
        <v>62</v>
      </c>
      <c r="E15002">
        <v>196</v>
      </c>
      <c r="F15002">
        <v>77.56</v>
      </c>
      <c r="G15002">
        <v>7593.01</v>
      </c>
      <c r="H15002">
        <v>6465.78</v>
      </c>
    </row>
    <row r="15003" spans="1:8" x14ac:dyDescent="0.25">
      <c r="A15003" t="s">
        <v>59</v>
      </c>
      <c r="B15003">
        <v>2017</v>
      </c>
      <c r="C15003" t="s">
        <v>3</v>
      </c>
      <c r="D15003" t="s">
        <v>60</v>
      </c>
      <c r="E15003">
        <v>61</v>
      </c>
      <c r="F15003">
        <v>386.27</v>
      </c>
      <c r="G15003">
        <v>25649.13</v>
      </c>
      <c r="H15003">
        <v>28014.42</v>
      </c>
    </row>
    <row r="15004" spans="1:8" x14ac:dyDescent="0.25">
      <c r="A15004" t="s">
        <v>59</v>
      </c>
      <c r="B15004">
        <v>2017</v>
      </c>
      <c r="C15004" t="s">
        <v>3</v>
      </c>
      <c r="D15004" t="s">
        <v>60</v>
      </c>
      <c r="E15004">
        <v>2</v>
      </c>
      <c r="F15004">
        <v>0</v>
      </c>
      <c r="G15004">
        <v>2.94</v>
      </c>
      <c r="H15004">
        <v>1.41</v>
      </c>
    </row>
    <row r="15005" spans="1:8" x14ac:dyDescent="0.25">
      <c r="A15005" t="s">
        <v>59</v>
      </c>
      <c r="B15005">
        <v>2017</v>
      </c>
      <c r="C15005" t="s">
        <v>3</v>
      </c>
      <c r="D15005" t="s">
        <v>60</v>
      </c>
      <c r="E15005">
        <v>12</v>
      </c>
      <c r="F15005">
        <v>0.86</v>
      </c>
      <c r="G15005">
        <v>568.21</v>
      </c>
      <c r="H15005">
        <v>500.94</v>
      </c>
    </row>
    <row r="15006" spans="1:8" x14ac:dyDescent="0.25">
      <c r="A15006" t="s">
        <v>59</v>
      </c>
      <c r="B15006">
        <v>2017</v>
      </c>
      <c r="C15006" t="s">
        <v>3</v>
      </c>
      <c r="D15006" t="s">
        <v>60</v>
      </c>
      <c r="E15006">
        <v>167</v>
      </c>
      <c r="F15006">
        <v>84</v>
      </c>
      <c r="G15006">
        <v>10865.12</v>
      </c>
      <c r="H15006">
        <v>8097.27</v>
      </c>
    </row>
    <row r="15007" spans="1:8" x14ac:dyDescent="0.25">
      <c r="A15007" t="s">
        <v>59</v>
      </c>
      <c r="B15007">
        <v>2017</v>
      </c>
      <c r="C15007" t="s">
        <v>3</v>
      </c>
      <c r="D15007" t="s">
        <v>60</v>
      </c>
      <c r="E15007">
        <v>1</v>
      </c>
      <c r="F15007">
        <v>0</v>
      </c>
      <c r="G15007">
        <v>0.7</v>
      </c>
      <c r="H15007">
        <v>0</v>
      </c>
    </row>
    <row r="15008" spans="1:8" x14ac:dyDescent="0.25">
      <c r="A15008" t="s">
        <v>59</v>
      </c>
      <c r="B15008">
        <v>2017</v>
      </c>
      <c r="C15008" t="s">
        <v>3</v>
      </c>
      <c r="D15008" t="s">
        <v>60</v>
      </c>
      <c r="E15008">
        <v>87</v>
      </c>
      <c r="F15008">
        <v>512.35</v>
      </c>
      <c r="G15008">
        <v>38050.230000000003</v>
      </c>
      <c r="H15008">
        <v>56323.3</v>
      </c>
    </row>
    <row r="15009" spans="1:8" x14ac:dyDescent="0.25">
      <c r="A15009" t="s">
        <v>59</v>
      </c>
      <c r="B15009">
        <v>2017</v>
      </c>
      <c r="C15009" t="s">
        <v>3</v>
      </c>
      <c r="D15009" t="s">
        <v>60</v>
      </c>
      <c r="E15009">
        <v>57</v>
      </c>
      <c r="F15009">
        <v>80.44</v>
      </c>
      <c r="G15009">
        <v>7166.73</v>
      </c>
      <c r="H15009">
        <v>11570.08</v>
      </c>
    </row>
    <row r="15010" spans="1:8" x14ac:dyDescent="0.25">
      <c r="A15010" t="s">
        <v>59</v>
      </c>
      <c r="B15010">
        <v>2017</v>
      </c>
      <c r="C15010" t="s">
        <v>3</v>
      </c>
      <c r="D15010" t="s">
        <v>60</v>
      </c>
      <c r="E15010">
        <v>599</v>
      </c>
      <c r="F15010">
        <v>312.67</v>
      </c>
      <c r="G15010">
        <v>23678.78</v>
      </c>
      <c r="H15010">
        <v>37117.89</v>
      </c>
    </row>
    <row r="15011" spans="1:8" x14ac:dyDescent="0.25">
      <c r="A15011" t="s">
        <v>59</v>
      </c>
      <c r="B15011">
        <v>2017</v>
      </c>
      <c r="C15011" t="s">
        <v>3</v>
      </c>
      <c r="D15011" t="s">
        <v>60</v>
      </c>
      <c r="E15011">
        <v>0</v>
      </c>
      <c r="F15011">
        <v>0</v>
      </c>
      <c r="G15011">
        <v>0</v>
      </c>
      <c r="H15011">
        <v>0</v>
      </c>
    </row>
    <row r="15012" spans="1:8" x14ac:dyDescent="0.25">
      <c r="A15012" t="s">
        <v>59</v>
      </c>
      <c r="B15012">
        <v>2017</v>
      </c>
      <c r="C15012" t="s">
        <v>3</v>
      </c>
      <c r="D15012" t="s">
        <v>60</v>
      </c>
      <c r="E15012">
        <v>38</v>
      </c>
      <c r="F15012">
        <v>272.81</v>
      </c>
      <c r="G15012">
        <v>19412.060000000001</v>
      </c>
      <c r="H15012">
        <v>19850.45</v>
      </c>
    </row>
    <row r="15013" spans="1:8" x14ac:dyDescent="0.25">
      <c r="A15013" t="s">
        <v>59</v>
      </c>
      <c r="B15013">
        <v>2017</v>
      </c>
      <c r="C15013" t="s">
        <v>3</v>
      </c>
      <c r="D15013" t="s">
        <v>60</v>
      </c>
      <c r="E15013">
        <v>24</v>
      </c>
      <c r="F15013">
        <v>30.08</v>
      </c>
      <c r="G15013">
        <v>2570.39</v>
      </c>
      <c r="H15013">
        <v>3539.69</v>
      </c>
    </row>
    <row r="15014" spans="1:8" x14ac:dyDescent="0.25">
      <c r="A15014" t="s">
        <v>59</v>
      </c>
      <c r="B15014">
        <v>2017</v>
      </c>
      <c r="C15014" t="s">
        <v>3</v>
      </c>
      <c r="D15014" t="s">
        <v>60</v>
      </c>
      <c r="E15014">
        <v>232</v>
      </c>
      <c r="F15014">
        <v>121.39</v>
      </c>
      <c r="G15014">
        <v>8903.36</v>
      </c>
      <c r="H15014">
        <v>8606.31</v>
      </c>
    </row>
    <row r="15015" spans="1:8" x14ac:dyDescent="0.25">
      <c r="A15015" t="s">
        <v>59</v>
      </c>
      <c r="B15015">
        <v>2017</v>
      </c>
      <c r="C15015" t="s">
        <v>3</v>
      </c>
      <c r="D15015" t="s">
        <v>64</v>
      </c>
      <c r="E15015">
        <v>110</v>
      </c>
      <c r="F15015">
        <v>18132.009999999998</v>
      </c>
      <c r="G15015">
        <v>1905089.35</v>
      </c>
      <c r="H15015">
        <v>1760422.8</v>
      </c>
    </row>
    <row r="15016" spans="1:8" x14ac:dyDescent="0.25">
      <c r="A15016" t="s">
        <v>59</v>
      </c>
      <c r="B15016">
        <v>2017</v>
      </c>
      <c r="C15016" t="s">
        <v>3</v>
      </c>
      <c r="D15016" t="s">
        <v>60</v>
      </c>
      <c r="E15016">
        <v>0</v>
      </c>
      <c r="F15016">
        <v>0</v>
      </c>
      <c r="G15016">
        <v>0</v>
      </c>
      <c r="H15016">
        <v>0</v>
      </c>
    </row>
    <row r="15017" spans="1:8" x14ac:dyDescent="0.25">
      <c r="A15017" t="s">
        <v>59</v>
      </c>
      <c r="B15017">
        <v>2017</v>
      </c>
      <c r="C15017" t="s">
        <v>3</v>
      </c>
      <c r="D15017" t="s">
        <v>60</v>
      </c>
      <c r="E15017">
        <v>0</v>
      </c>
      <c r="F15017">
        <v>0</v>
      </c>
      <c r="G15017">
        <v>0</v>
      </c>
      <c r="H15017">
        <v>0</v>
      </c>
    </row>
    <row r="15018" spans="1:8" x14ac:dyDescent="0.25">
      <c r="A15018" t="s">
        <v>59</v>
      </c>
      <c r="B15018">
        <v>2017</v>
      </c>
      <c r="C15018" t="s">
        <v>2</v>
      </c>
      <c r="D15018" t="s">
        <v>61</v>
      </c>
      <c r="E15018">
        <v>0</v>
      </c>
      <c r="F15018">
        <v>0</v>
      </c>
      <c r="G15018">
        <v>0</v>
      </c>
      <c r="H15018">
        <v>0</v>
      </c>
    </row>
    <row r="15019" spans="1:8" x14ac:dyDescent="0.25">
      <c r="A15019" t="s">
        <v>59</v>
      </c>
      <c r="B15019">
        <v>2017</v>
      </c>
      <c r="C15019" t="s">
        <v>2</v>
      </c>
      <c r="D15019" t="s">
        <v>60</v>
      </c>
      <c r="E15019">
        <v>0</v>
      </c>
      <c r="F15019">
        <v>0</v>
      </c>
      <c r="G15019">
        <v>0</v>
      </c>
      <c r="H15019">
        <v>0</v>
      </c>
    </row>
    <row r="15020" spans="1:8" x14ac:dyDescent="0.25">
      <c r="A15020" t="s">
        <v>59</v>
      </c>
      <c r="B15020">
        <v>2017</v>
      </c>
      <c r="C15020" t="s">
        <v>2</v>
      </c>
      <c r="D15020" t="s">
        <v>62</v>
      </c>
      <c r="E15020">
        <v>1</v>
      </c>
      <c r="F15020">
        <v>459.94</v>
      </c>
      <c r="G15020">
        <v>43516.639999999999</v>
      </c>
      <c r="H15020">
        <v>43516.639999999999</v>
      </c>
    </row>
    <row r="15021" spans="1:8" x14ac:dyDescent="0.25">
      <c r="A15021" t="s">
        <v>59</v>
      </c>
      <c r="B15021">
        <v>2017</v>
      </c>
      <c r="C15021" t="s">
        <v>2</v>
      </c>
      <c r="D15021" t="s">
        <v>60</v>
      </c>
      <c r="E15021">
        <v>0</v>
      </c>
      <c r="F15021">
        <v>0</v>
      </c>
      <c r="G15021">
        <v>0</v>
      </c>
      <c r="H15021">
        <v>0</v>
      </c>
    </row>
    <row r="15022" spans="1:8" x14ac:dyDescent="0.25">
      <c r="A15022" t="s">
        <v>59</v>
      </c>
      <c r="B15022">
        <v>2017</v>
      </c>
      <c r="C15022" t="s">
        <v>2</v>
      </c>
      <c r="D15022" t="s">
        <v>60</v>
      </c>
      <c r="E15022">
        <v>0</v>
      </c>
      <c r="F15022">
        <v>0</v>
      </c>
      <c r="G15022">
        <v>0</v>
      </c>
      <c r="H15022">
        <v>0</v>
      </c>
    </row>
    <row r="15023" spans="1:8" x14ac:dyDescent="0.25">
      <c r="A15023" t="s">
        <v>59</v>
      </c>
      <c r="B15023">
        <v>2017</v>
      </c>
      <c r="C15023" t="s">
        <v>2</v>
      </c>
      <c r="D15023" t="s">
        <v>60</v>
      </c>
      <c r="E15023">
        <v>0</v>
      </c>
      <c r="F15023">
        <v>0</v>
      </c>
      <c r="G15023">
        <v>0</v>
      </c>
      <c r="H15023">
        <v>0</v>
      </c>
    </row>
    <row r="15024" spans="1:8" x14ac:dyDescent="0.25">
      <c r="A15024" t="s">
        <v>59</v>
      </c>
      <c r="B15024">
        <v>2017</v>
      </c>
      <c r="C15024" t="s">
        <v>2</v>
      </c>
      <c r="D15024" t="s">
        <v>60</v>
      </c>
      <c r="E15024">
        <v>0</v>
      </c>
      <c r="F15024">
        <v>-9.3800000000000008</v>
      </c>
      <c r="G15024">
        <v>-12235.44</v>
      </c>
      <c r="H15024">
        <v>17150.66</v>
      </c>
    </row>
    <row r="15025" spans="1:8" x14ac:dyDescent="0.25">
      <c r="A15025" t="s">
        <v>59</v>
      </c>
      <c r="B15025">
        <v>2017</v>
      </c>
      <c r="C15025" t="s">
        <v>2</v>
      </c>
      <c r="D15025" t="s">
        <v>61</v>
      </c>
      <c r="E15025">
        <v>3</v>
      </c>
      <c r="F15025">
        <v>9852.48</v>
      </c>
      <c r="G15025">
        <v>893772.2</v>
      </c>
      <c r="H15025">
        <v>852138.65</v>
      </c>
    </row>
    <row r="15026" spans="1:8" x14ac:dyDescent="0.25">
      <c r="A15026" t="s">
        <v>59</v>
      </c>
      <c r="B15026">
        <v>2017</v>
      </c>
      <c r="C15026" t="s">
        <v>2</v>
      </c>
      <c r="D15026" t="s">
        <v>60</v>
      </c>
      <c r="E15026">
        <v>0</v>
      </c>
      <c r="F15026">
        <v>0</v>
      </c>
      <c r="G15026">
        <v>0</v>
      </c>
      <c r="H15026">
        <v>0</v>
      </c>
    </row>
    <row r="15027" spans="1:8" x14ac:dyDescent="0.25">
      <c r="A15027" t="s">
        <v>59</v>
      </c>
      <c r="B15027">
        <v>2017</v>
      </c>
      <c r="C15027" t="s">
        <v>2</v>
      </c>
      <c r="D15027" t="s">
        <v>60</v>
      </c>
      <c r="E15027">
        <v>0</v>
      </c>
      <c r="F15027">
        <v>0</v>
      </c>
      <c r="G15027">
        <v>0</v>
      </c>
      <c r="H15027">
        <v>0</v>
      </c>
    </row>
    <row r="15028" spans="1:8" x14ac:dyDescent="0.25">
      <c r="A15028" t="s">
        <v>59</v>
      </c>
      <c r="B15028">
        <v>2017</v>
      </c>
      <c r="C15028" t="s">
        <v>2</v>
      </c>
      <c r="D15028" t="s">
        <v>60</v>
      </c>
      <c r="E15028">
        <v>0</v>
      </c>
      <c r="F15028">
        <v>0</v>
      </c>
      <c r="G15028">
        <v>0</v>
      </c>
      <c r="H15028">
        <v>0</v>
      </c>
    </row>
    <row r="15029" spans="1:8" x14ac:dyDescent="0.25">
      <c r="A15029" t="s">
        <v>59</v>
      </c>
      <c r="B15029">
        <v>2017</v>
      </c>
      <c r="C15029" t="s">
        <v>2</v>
      </c>
      <c r="D15029" t="s">
        <v>60</v>
      </c>
      <c r="E15029">
        <v>0</v>
      </c>
      <c r="F15029">
        <v>0</v>
      </c>
      <c r="G15029">
        <v>0</v>
      </c>
      <c r="H15029">
        <v>0</v>
      </c>
    </row>
    <row r="15030" spans="1:8" x14ac:dyDescent="0.25">
      <c r="A15030" t="s">
        <v>59</v>
      </c>
      <c r="B15030">
        <v>2017</v>
      </c>
      <c r="C15030" t="s">
        <v>2</v>
      </c>
      <c r="D15030" t="s">
        <v>62</v>
      </c>
      <c r="E15030">
        <v>0</v>
      </c>
      <c r="F15030">
        <v>-135.94999999999999</v>
      </c>
      <c r="G15030">
        <v>-13137.84</v>
      </c>
      <c r="H15030">
        <v>14705.23</v>
      </c>
    </row>
    <row r="15031" spans="1:8" x14ac:dyDescent="0.25">
      <c r="A15031" t="s">
        <v>59</v>
      </c>
      <c r="B15031">
        <v>2017</v>
      </c>
      <c r="C15031" t="s">
        <v>2</v>
      </c>
      <c r="D15031" t="s">
        <v>60</v>
      </c>
      <c r="E15031">
        <v>0</v>
      </c>
      <c r="F15031">
        <v>0</v>
      </c>
      <c r="G15031">
        <v>0</v>
      </c>
      <c r="H15031">
        <v>0</v>
      </c>
    </row>
    <row r="15032" spans="1:8" x14ac:dyDescent="0.25">
      <c r="A15032" t="s">
        <v>59</v>
      </c>
      <c r="B15032">
        <v>2017</v>
      </c>
      <c r="C15032" t="s">
        <v>2</v>
      </c>
      <c r="D15032" t="s">
        <v>60</v>
      </c>
      <c r="E15032">
        <v>0</v>
      </c>
      <c r="F15032">
        <v>0</v>
      </c>
      <c r="G15032">
        <v>0</v>
      </c>
      <c r="H15032">
        <v>0</v>
      </c>
    </row>
    <row r="15033" spans="1:8" x14ac:dyDescent="0.25">
      <c r="A15033" t="s">
        <v>59</v>
      </c>
      <c r="B15033">
        <v>2017</v>
      </c>
      <c r="C15033" t="s">
        <v>2</v>
      </c>
      <c r="D15033" t="s">
        <v>60</v>
      </c>
      <c r="E15033">
        <v>0</v>
      </c>
      <c r="F15033">
        <v>0</v>
      </c>
      <c r="G15033">
        <v>0</v>
      </c>
      <c r="H15033">
        <v>0</v>
      </c>
    </row>
    <row r="15034" spans="1:8" x14ac:dyDescent="0.25">
      <c r="A15034" t="s">
        <v>59</v>
      </c>
      <c r="B15034">
        <v>2017</v>
      </c>
      <c r="C15034" t="s">
        <v>2</v>
      </c>
      <c r="D15034" t="s">
        <v>60</v>
      </c>
      <c r="E15034">
        <v>1</v>
      </c>
      <c r="F15034">
        <v>191.59</v>
      </c>
      <c r="G15034">
        <v>12234.11</v>
      </c>
      <c r="H15034">
        <v>12234.11</v>
      </c>
    </row>
    <row r="15035" spans="1:8" x14ac:dyDescent="0.25">
      <c r="A15035" t="s">
        <v>59</v>
      </c>
      <c r="B15035">
        <v>2017</v>
      </c>
      <c r="C15035" t="s">
        <v>2</v>
      </c>
      <c r="D15035" t="s">
        <v>60</v>
      </c>
      <c r="E15035">
        <v>0</v>
      </c>
      <c r="F15035">
        <v>0</v>
      </c>
      <c r="G15035">
        <v>0</v>
      </c>
      <c r="H15035">
        <v>0</v>
      </c>
    </row>
    <row r="15036" spans="1:8" x14ac:dyDescent="0.25">
      <c r="A15036" t="s">
        <v>59</v>
      </c>
      <c r="B15036">
        <v>2017</v>
      </c>
      <c r="C15036" t="s">
        <v>2</v>
      </c>
      <c r="D15036" t="s">
        <v>60</v>
      </c>
      <c r="E15036">
        <v>0</v>
      </c>
      <c r="F15036">
        <v>0</v>
      </c>
      <c r="G15036">
        <v>0</v>
      </c>
      <c r="H15036">
        <v>0</v>
      </c>
    </row>
    <row r="15037" spans="1:8" x14ac:dyDescent="0.25">
      <c r="A15037" t="s">
        <v>59</v>
      </c>
      <c r="B15037">
        <v>2017</v>
      </c>
      <c r="C15037" t="s">
        <v>2</v>
      </c>
      <c r="D15037" t="s">
        <v>60</v>
      </c>
      <c r="E15037">
        <v>0</v>
      </c>
      <c r="F15037">
        <v>0</v>
      </c>
      <c r="G15037">
        <v>0</v>
      </c>
      <c r="H15037">
        <v>0</v>
      </c>
    </row>
    <row r="15038" spans="1:8" x14ac:dyDescent="0.25">
      <c r="A15038" t="s">
        <v>59</v>
      </c>
      <c r="B15038">
        <v>2017</v>
      </c>
      <c r="C15038" t="s">
        <v>2</v>
      </c>
      <c r="D15038" t="s">
        <v>61</v>
      </c>
      <c r="E15038">
        <v>0</v>
      </c>
      <c r="F15038">
        <v>-31.13</v>
      </c>
      <c r="G15038">
        <v>-11908.06</v>
      </c>
      <c r="H15038">
        <v>5816.87</v>
      </c>
    </row>
    <row r="15039" spans="1:8" x14ac:dyDescent="0.25">
      <c r="A15039" t="s">
        <v>59</v>
      </c>
      <c r="B15039">
        <v>2017</v>
      </c>
      <c r="C15039" t="s">
        <v>2</v>
      </c>
      <c r="D15039" t="s">
        <v>61</v>
      </c>
      <c r="E15039">
        <v>290</v>
      </c>
      <c r="F15039">
        <v>39226.449999999997</v>
      </c>
      <c r="G15039">
        <v>3847184.79</v>
      </c>
      <c r="H15039">
        <v>3699278.39</v>
      </c>
    </row>
    <row r="15040" spans="1:8" x14ac:dyDescent="0.25">
      <c r="A15040" t="s">
        <v>59</v>
      </c>
      <c r="B15040">
        <v>2017</v>
      </c>
      <c r="C15040" t="s">
        <v>2</v>
      </c>
      <c r="D15040" t="s">
        <v>61</v>
      </c>
      <c r="E15040">
        <v>1</v>
      </c>
      <c r="F15040">
        <v>1.29</v>
      </c>
      <c r="G15040">
        <v>275.52</v>
      </c>
      <c r="H15040">
        <v>282.43</v>
      </c>
    </row>
    <row r="15041" spans="1:8" x14ac:dyDescent="0.25">
      <c r="A15041" t="s">
        <v>59</v>
      </c>
      <c r="B15041">
        <v>2017</v>
      </c>
      <c r="C15041" t="s">
        <v>2</v>
      </c>
      <c r="D15041" t="s">
        <v>60</v>
      </c>
      <c r="E15041">
        <v>0</v>
      </c>
      <c r="F15041">
        <v>0</v>
      </c>
      <c r="G15041">
        <v>0</v>
      </c>
      <c r="H15041">
        <v>0</v>
      </c>
    </row>
    <row r="15042" spans="1:8" x14ac:dyDescent="0.25">
      <c r="A15042" t="s">
        <v>59</v>
      </c>
      <c r="B15042">
        <v>2017</v>
      </c>
      <c r="C15042" t="s">
        <v>2</v>
      </c>
      <c r="D15042" t="s">
        <v>60</v>
      </c>
      <c r="E15042">
        <v>0</v>
      </c>
      <c r="F15042">
        <v>0</v>
      </c>
      <c r="G15042">
        <v>0</v>
      </c>
      <c r="H15042">
        <v>0</v>
      </c>
    </row>
    <row r="15043" spans="1:8" x14ac:dyDescent="0.25">
      <c r="A15043" t="s">
        <v>59</v>
      </c>
      <c r="B15043">
        <v>2017</v>
      </c>
      <c r="C15043" t="s">
        <v>2</v>
      </c>
      <c r="D15043" t="s">
        <v>60</v>
      </c>
      <c r="E15043">
        <v>0</v>
      </c>
      <c r="F15043">
        <v>0</v>
      </c>
      <c r="G15043">
        <v>0</v>
      </c>
      <c r="H15043">
        <v>0</v>
      </c>
    </row>
    <row r="15044" spans="1:8" x14ac:dyDescent="0.25">
      <c r="A15044" t="s">
        <v>59</v>
      </c>
      <c r="B15044">
        <v>2017</v>
      </c>
      <c r="C15044" t="s">
        <v>2</v>
      </c>
      <c r="D15044" t="s">
        <v>62</v>
      </c>
      <c r="E15044">
        <v>134</v>
      </c>
      <c r="F15044">
        <v>11469.7</v>
      </c>
      <c r="G15044">
        <v>1150710.77</v>
      </c>
      <c r="H15044">
        <v>1137639.49</v>
      </c>
    </row>
    <row r="15045" spans="1:8" x14ac:dyDescent="0.25">
      <c r="A15045" t="s">
        <v>59</v>
      </c>
      <c r="B15045">
        <v>2017</v>
      </c>
      <c r="C15045" t="s">
        <v>2</v>
      </c>
      <c r="D15045" t="s">
        <v>62</v>
      </c>
      <c r="E15045">
        <v>6</v>
      </c>
      <c r="F15045">
        <v>7.12</v>
      </c>
      <c r="G15045">
        <v>1133.81</v>
      </c>
      <c r="H15045">
        <v>836.33</v>
      </c>
    </row>
    <row r="15046" spans="1:8" x14ac:dyDescent="0.25">
      <c r="A15046" t="s">
        <v>59</v>
      </c>
      <c r="B15046">
        <v>2017</v>
      </c>
      <c r="C15046" t="s">
        <v>2</v>
      </c>
      <c r="D15046" t="s">
        <v>60</v>
      </c>
      <c r="E15046">
        <v>0</v>
      </c>
      <c r="F15046">
        <v>0</v>
      </c>
      <c r="G15046">
        <v>0</v>
      </c>
      <c r="H15046">
        <v>0</v>
      </c>
    </row>
    <row r="15047" spans="1:8" x14ac:dyDescent="0.25">
      <c r="A15047" t="s">
        <v>59</v>
      </c>
      <c r="B15047">
        <v>2017</v>
      </c>
      <c r="C15047" t="s">
        <v>2</v>
      </c>
      <c r="D15047" t="s">
        <v>60</v>
      </c>
      <c r="E15047">
        <v>0</v>
      </c>
      <c r="F15047">
        <v>0</v>
      </c>
      <c r="G15047">
        <v>0</v>
      </c>
      <c r="H15047">
        <v>0</v>
      </c>
    </row>
    <row r="15048" spans="1:8" x14ac:dyDescent="0.25">
      <c r="A15048" t="s">
        <v>59</v>
      </c>
      <c r="B15048">
        <v>2017</v>
      </c>
      <c r="C15048" t="s">
        <v>2</v>
      </c>
      <c r="D15048" t="s">
        <v>60</v>
      </c>
      <c r="E15048">
        <v>0</v>
      </c>
      <c r="F15048">
        <v>0</v>
      </c>
      <c r="G15048">
        <v>0</v>
      </c>
      <c r="H15048">
        <v>0</v>
      </c>
    </row>
    <row r="15049" spans="1:8" x14ac:dyDescent="0.25">
      <c r="A15049" t="s">
        <v>59</v>
      </c>
      <c r="B15049">
        <v>2017</v>
      </c>
      <c r="C15049" t="s">
        <v>2</v>
      </c>
      <c r="D15049" t="s">
        <v>60</v>
      </c>
      <c r="E15049">
        <v>0</v>
      </c>
      <c r="F15049">
        <v>0</v>
      </c>
      <c r="G15049">
        <v>0</v>
      </c>
      <c r="H15049">
        <v>0</v>
      </c>
    </row>
    <row r="15050" spans="1:8" x14ac:dyDescent="0.25">
      <c r="A15050" t="s">
        <v>59</v>
      </c>
      <c r="B15050">
        <v>2017</v>
      </c>
      <c r="C15050" t="s">
        <v>2</v>
      </c>
      <c r="D15050" t="s">
        <v>60</v>
      </c>
      <c r="E15050">
        <v>0</v>
      </c>
      <c r="F15050">
        <v>0</v>
      </c>
      <c r="G15050">
        <v>0</v>
      </c>
      <c r="H15050">
        <v>0</v>
      </c>
    </row>
    <row r="15051" spans="1:8" x14ac:dyDescent="0.25">
      <c r="A15051" t="s">
        <v>59</v>
      </c>
      <c r="B15051">
        <v>2017</v>
      </c>
      <c r="C15051" t="s">
        <v>2</v>
      </c>
      <c r="D15051" t="s">
        <v>60</v>
      </c>
      <c r="E15051">
        <v>10</v>
      </c>
      <c r="F15051">
        <v>1.29</v>
      </c>
      <c r="G15051">
        <v>311.48</v>
      </c>
      <c r="H15051">
        <v>364.75</v>
      </c>
    </row>
    <row r="15052" spans="1:8" x14ac:dyDescent="0.25">
      <c r="A15052" t="s">
        <v>59</v>
      </c>
      <c r="B15052">
        <v>2017</v>
      </c>
      <c r="C15052" t="s">
        <v>2</v>
      </c>
      <c r="D15052" t="s">
        <v>60</v>
      </c>
      <c r="E15052">
        <v>207</v>
      </c>
      <c r="F15052">
        <v>1757.65</v>
      </c>
      <c r="G15052">
        <v>151336.9</v>
      </c>
      <c r="H15052">
        <v>146059.41</v>
      </c>
    </row>
    <row r="15053" spans="1:8" x14ac:dyDescent="0.25">
      <c r="A15053" t="s">
        <v>59</v>
      </c>
      <c r="B15053">
        <v>2017</v>
      </c>
      <c r="C15053" t="s">
        <v>2</v>
      </c>
      <c r="D15053" t="s">
        <v>60</v>
      </c>
      <c r="E15053">
        <v>0</v>
      </c>
      <c r="F15053">
        <v>0</v>
      </c>
      <c r="G15053">
        <v>0</v>
      </c>
      <c r="H15053">
        <v>0</v>
      </c>
    </row>
    <row r="15054" spans="1:8" x14ac:dyDescent="0.25">
      <c r="A15054" t="s">
        <v>59</v>
      </c>
      <c r="B15054">
        <v>2017</v>
      </c>
      <c r="C15054" t="s">
        <v>2</v>
      </c>
      <c r="D15054" t="s">
        <v>60</v>
      </c>
      <c r="E15054">
        <v>972</v>
      </c>
      <c r="F15054">
        <v>1248.55</v>
      </c>
      <c r="G15054">
        <v>159768.85999999999</v>
      </c>
      <c r="H15054">
        <v>158535.92000000001</v>
      </c>
    </row>
    <row r="15055" spans="1:8" x14ac:dyDescent="0.25">
      <c r="A15055" t="s">
        <v>59</v>
      </c>
      <c r="B15055">
        <v>2017</v>
      </c>
      <c r="C15055" t="s">
        <v>2</v>
      </c>
      <c r="D15055" t="s">
        <v>60</v>
      </c>
      <c r="E15055">
        <v>7578</v>
      </c>
      <c r="F15055">
        <v>2229.1799999999998</v>
      </c>
      <c r="G15055">
        <v>193489.9</v>
      </c>
      <c r="H15055">
        <v>196262.26</v>
      </c>
    </row>
    <row r="15056" spans="1:8" x14ac:dyDescent="0.25">
      <c r="A15056" t="s">
        <v>59</v>
      </c>
      <c r="B15056">
        <v>2017</v>
      </c>
      <c r="C15056" t="s">
        <v>2</v>
      </c>
      <c r="D15056" t="s">
        <v>60</v>
      </c>
      <c r="E15056">
        <v>0</v>
      </c>
      <c r="F15056">
        <v>0</v>
      </c>
      <c r="G15056">
        <v>0</v>
      </c>
      <c r="H15056">
        <v>0</v>
      </c>
    </row>
    <row r="15057" spans="1:8" x14ac:dyDescent="0.25">
      <c r="A15057" t="s">
        <v>59</v>
      </c>
      <c r="B15057">
        <v>2017</v>
      </c>
      <c r="C15057" t="s">
        <v>2</v>
      </c>
      <c r="D15057" t="s">
        <v>60</v>
      </c>
      <c r="E15057">
        <v>39</v>
      </c>
      <c r="F15057">
        <v>19.260000000000002</v>
      </c>
      <c r="G15057">
        <v>1529.03</v>
      </c>
      <c r="H15057">
        <v>1314.4</v>
      </c>
    </row>
    <row r="15058" spans="1:8" x14ac:dyDescent="0.25">
      <c r="A15058" t="s">
        <v>59</v>
      </c>
      <c r="B15058">
        <v>2017</v>
      </c>
      <c r="C15058" t="s">
        <v>2</v>
      </c>
      <c r="D15058" t="s">
        <v>60</v>
      </c>
      <c r="E15058">
        <v>0</v>
      </c>
      <c r="F15058">
        <v>0</v>
      </c>
      <c r="G15058">
        <v>0</v>
      </c>
      <c r="H15058">
        <v>0</v>
      </c>
    </row>
    <row r="15059" spans="1:8" x14ac:dyDescent="0.25">
      <c r="A15059" t="s">
        <v>59</v>
      </c>
      <c r="B15059">
        <v>2017</v>
      </c>
      <c r="C15059" t="s">
        <v>2</v>
      </c>
      <c r="D15059" t="s">
        <v>60</v>
      </c>
      <c r="E15059">
        <v>0</v>
      </c>
      <c r="F15059">
        <v>0</v>
      </c>
      <c r="G15059">
        <v>0</v>
      </c>
      <c r="H15059">
        <v>0</v>
      </c>
    </row>
    <row r="15060" spans="1:8" x14ac:dyDescent="0.25">
      <c r="A15060" t="s">
        <v>59</v>
      </c>
      <c r="B15060">
        <v>2017</v>
      </c>
      <c r="C15060" t="s">
        <v>2</v>
      </c>
      <c r="D15060" t="s">
        <v>60</v>
      </c>
      <c r="E15060">
        <v>293</v>
      </c>
      <c r="F15060">
        <v>84.29</v>
      </c>
      <c r="G15060">
        <v>6152.43</v>
      </c>
      <c r="H15060">
        <v>5377.88</v>
      </c>
    </row>
    <row r="15061" spans="1:8" x14ac:dyDescent="0.25">
      <c r="A15061" t="s">
        <v>59</v>
      </c>
      <c r="B15061">
        <v>2017</v>
      </c>
      <c r="C15061" t="s">
        <v>2</v>
      </c>
      <c r="D15061" t="s">
        <v>60</v>
      </c>
      <c r="E15061">
        <v>279</v>
      </c>
      <c r="F15061">
        <v>133.01</v>
      </c>
      <c r="G15061">
        <v>9851.07</v>
      </c>
      <c r="H15061">
        <v>10534.88</v>
      </c>
    </row>
    <row r="15062" spans="1:8" x14ac:dyDescent="0.25">
      <c r="A15062" t="s">
        <v>59</v>
      </c>
      <c r="B15062">
        <v>2017</v>
      </c>
      <c r="C15062" t="s">
        <v>2</v>
      </c>
      <c r="D15062" t="s">
        <v>60</v>
      </c>
      <c r="E15062">
        <v>0</v>
      </c>
      <c r="F15062">
        <v>0</v>
      </c>
      <c r="G15062">
        <v>0</v>
      </c>
      <c r="H15062">
        <v>0</v>
      </c>
    </row>
    <row r="15063" spans="1:8" x14ac:dyDescent="0.25">
      <c r="A15063" t="s">
        <v>59</v>
      </c>
      <c r="B15063">
        <v>2017</v>
      </c>
      <c r="C15063" t="s">
        <v>2</v>
      </c>
      <c r="D15063" t="s">
        <v>60</v>
      </c>
      <c r="E15063">
        <v>0</v>
      </c>
      <c r="F15063">
        <v>0</v>
      </c>
      <c r="G15063">
        <v>0</v>
      </c>
      <c r="H15063">
        <v>0</v>
      </c>
    </row>
    <row r="15064" spans="1:8" x14ac:dyDescent="0.25">
      <c r="A15064" t="s">
        <v>59</v>
      </c>
      <c r="B15064">
        <v>2017</v>
      </c>
      <c r="C15064" t="s">
        <v>2</v>
      </c>
      <c r="D15064" t="s">
        <v>60</v>
      </c>
      <c r="E15064">
        <v>4</v>
      </c>
      <c r="F15064">
        <v>7.05</v>
      </c>
      <c r="G15064">
        <v>522.30999999999995</v>
      </c>
      <c r="H15064">
        <v>467.12</v>
      </c>
    </row>
    <row r="15065" spans="1:8" x14ac:dyDescent="0.25">
      <c r="A15065" t="s">
        <v>59</v>
      </c>
      <c r="B15065">
        <v>2017</v>
      </c>
      <c r="C15065" t="s">
        <v>2</v>
      </c>
      <c r="D15065" t="s">
        <v>60</v>
      </c>
      <c r="E15065">
        <v>0</v>
      </c>
      <c r="F15065">
        <v>0</v>
      </c>
      <c r="G15065">
        <v>0</v>
      </c>
      <c r="H15065">
        <v>0</v>
      </c>
    </row>
    <row r="15066" spans="1:8" x14ac:dyDescent="0.25">
      <c r="A15066" t="s">
        <v>59</v>
      </c>
      <c r="B15066">
        <v>2017</v>
      </c>
      <c r="C15066" t="s">
        <v>2</v>
      </c>
      <c r="D15066" t="s">
        <v>60</v>
      </c>
      <c r="E15066">
        <v>13</v>
      </c>
      <c r="F15066">
        <v>16.899999999999999</v>
      </c>
      <c r="G15066">
        <v>1486.33</v>
      </c>
      <c r="H15066">
        <v>1362</v>
      </c>
    </row>
    <row r="15067" spans="1:8" x14ac:dyDescent="0.25">
      <c r="A15067" t="s">
        <v>59</v>
      </c>
      <c r="B15067">
        <v>2017</v>
      </c>
      <c r="C15067" t="s">
        <v>2</v>
      </c>
      <c r="D15067" t="s">
        <v>60</v>
      </c>
      <c r="E15067">
        <v>43</v>
      </c>
      <c r="F15067">
        <v>69.25</v>
      </c>
      <c r="G15067">
        <v>5707.2</v>
      </c>
      <c r="H15067">
        <v>5406.23</v>
      </c>
    </row>
    <row r="15068" spans="1:8" x14ac:dyDescent="0.25">
      <c r="A15068" t="s">
        <v>59</v>
      </c>
      <c r="B15068">
        <v>2017</v>
      </c>
      <c r="C15068" t="s">
        <v>2</v>
      </c>
      <c r="D15068" t="s">
        <v>60</v>
      </c>
      <c r="E15068">
        <v>0</v>
      </c>
      <c r="F15068">
        <v>0</v>
      </c>
      <c r="G15068">
        <v>0</v>
      </c>
      <c r="H15068">
        <v>0</v>
      </c>
    </row>
    <row r="15069" spans="1:8" x14ac:dyDescent="0.25">
      <c r="A15069" t="s">
        <v>59</v>
      </c>
      <c r="B15069">
        <v>2017</v>
      </c>
      <c r="C15069" t="s">
        <v>2</v>
      </c>
      <c r="D15069" t="s">
        <v>63</v>
      </c>
      <c r="E15069">
        <v>125324</v>
      </c>
      <c r="F15069">
        <v>23035.88</v>
      </c>
      <c r="G15069">
        <v>1734625.22</v>
      </c>
      <c r="H15069">
        <v>1580696.54</v>
      </c>
    </row>
    <row r="15070" spans="1:8" x14ac:dyDescent="0.25">
      <c r="A15070" t="s">
        <v>59</v>
      </c>
      <c r="B15070">
        <v>2017</v>
      </c>
      <c r="C15070" t="s">
        <v>2</v>
      </c>
      <c r="D15070" t="s">
        <v>63</v>
      </c>
      <c r="E15070">
        <v>28</v>
      </c>
      <c r="F15070">
        <v>3.47</v>
      </c>
      <c r="G15070">
        <v>485.89</v>
      </c>
      <c r="H15070">
        <v>383.08</v>
      </c>
    </row>
    <row r="15071" spans="1:8" x14ac:dyDescent="0.25">
      <c r="A15071" t="s">
        <v>59</v>
      </c>
      <c r="B15071">
        <v>2017</v>
      </c>
      <c r="C15071" t="s">
        <v>2</v>
      </c>
      <c r="D15071" t="s">
        <v>63</v>
      </c>
      <c r="E15071">
        <v>803457</v>
      </c>
      <c r="F15071">
        <v>114331.15</v>
      </c>
      <c r="G15071">
        <v>11109190.41</v>
      </c>
      <c r="H15071">
        <v>10492167.550000001</v>
      </c>
    </row>
    <row r="15072" spans="1:8" x14ac:dyDescent="0.25">
      <c r="A15072" t="s">
        <v>59</v>
      </c>
      <c r="B15072">
        <v>2017</v>
      </c>
      <c r="C15072" t="s">
        <v>2</v>
      </c>
      <c r="D15072" t="s">
        <v>63</v>
      </c>
      <c r="E15072">
        <v>0</v>
      </c>
      <c r="F15072">
        <v>-164.2</v>
      </c>
      <c r="G15072">
        <v>-24380.65</v>
      </c>
      <c r="H15072">
        <v>32007.08</v>
      </c>
    </row>
    <row r="15073" spans="1:8" x14ac:dyDescent="0.25">
      <c r="A15073" t="s">
        <v>59</v>
      </c>
      <c r="B15073">
        <v>2017</v>
      </c>
      <c r="C15073" t="s">
        <v>2</v>
      </c>
      <c r="D15073" t="s">
        <v>64</v>
      </c>
      <c r="E15073">
        <v>0</v>
      </c>
      <c r="F15073">
        <v>0</v>
      </c>
      <c r="G15073">
        <v>0</v>
      </c>
      <c r="H15073">
        <v>0</v>
      </c>
    </row>
    <row r="15074" spans="1:8" x14ac:dyDescent="0.25">
      <c r="A15074" t="s">
        <v>59</v>
      </c>
      <c r="B15074">
        <v>2017</v>
      </c>
      <c r="C15074" t="s">
        <v>2</v>
      </c>
      <c r="D15074" t="s">
        <v>61</v>
      </c>
      <c r="E15074">
        <v>1492</v>
      </c>
      <c r="F15074">
        <v>11782.94</v>
      </c>
      <c r="G15074">
        <v>1202112.1100000001</v>
      </c>
      <c r="H15074">
        <v>1247767.8700000001</v>
      </c>
    </row>
    <row r="15075" spans="1:8" x14ac:dyDescent="0.25">
      <c r="A15075" t="s">
        <v>59</v>
      </c>
      <c r="B15075">
        <v>2017</v>
      </c>
      <c r="C15075" t="s">
        <v>2</v>
      </c>
      <c r="D15075" t="s">
        <v>61</v>
      </c>
      <c r="E15075">
        <v>1382</v>
      </c>
      <c r="F15075">
        <v>1508.54</v>
      </c>
      <c r="G15075">
        <v>220949.77</v>
      </c>
      <c r="H15075">
        <v>229303.25</v>
      </c>
    </row>
    <row r="15076" spans="1:8" x14ac:dyDescent="0.25">
      <c r="A15076" t="s">
        <v>59</v>
      </c>
      <c r="B15076">
        <v>2017</v>
      </c>
      <c r="C15076" t="s">
        <v>2</v>
      </c>
      <c r="D15076" t="s">
        <v>61</v>
      </c>
      <c r="E15076">
        <v>10809</v>
      </c>
      <c r="F15076">
        <v>3188.5</v>
      </c>
      <c r="G15076">
        <v>285890.75</v>
      </c>
      <c r="H15076">
        <v>296017.21999999997</v>
      </c>
    </row>
    <row r="15077" spans="1:8" x14ac:dyDescent="0.25">
      <c r="A15077" t="s">
        <v>59</v>
      </c>
      <c r="B15077">
        <v>2017</v>
      </c>
      <c r="C15077" t="s">
        <v>2</v>
      </c>
      <c r="D15077" t="s">
        <v>60</v>
      </c>
      <c r="E15077">
        <v>2</v>
      </c>
      <c r="F15077">
        <v>2.1800000000000002</v>
      </c>
      <c r="G15077">
        <v>373.6</v>
      </c>
      <c r="H15077">
        <v>731.24</v>
      </c>
    </row>
    <row r="15078" spans="1:8" x14ac:dyDescent="0.25">
      <c r="A15078" t="s">
        <v>59</v>
      </c>
      <c r="B15078">
        <v>2017</v>
      </c>
      <c r="C15078" t="s">
        <v>2</v>
      </c>
      <c r="D15078" t="s">
        <v>60</v>
      </c>
      <c r="E15078">
        <v>27</v>
      </c>
      <c r="F15078">
        <v>52.27</v>
      </c>
      <c r="G15078">
        <v>4506.55</v>
      </c>
      <c r="H15078">
        <v>3901.18</v>
      </c>
    </row>
    <row r="15079" spans="1:8" x14ac:dyDescent="0.25">
      <c r="A15079" t="s">
        <v>59</v>
      </c>
      <c r="B15079">
        <v>2017</v>
      </c>
      <c r="C15079" t="s">
        <v>2</v>
      </c>
      <c r="D15079" t="s">
        <v>60</v>
      </c>
      <c r="E15079">
        <v>654</v>
      </c>
      <c r="F15079">
        <v>207.24</v>
      </c>
      <c r="G15079">
        <v>14753.15</v>
      </c>
      <c r="H15079">
        <v>15934</v>
      </c>
    </row>
    <row r="15080" spans="1:8" x14ac:dyDescent="0.25">
      <c r="A15080" t="s">
        <v>59</v>
      </c>
      <c r="B15080">
        <v>2017</v>
      </c>
      <c r="C15080" t="s">
        <v>2</v>
      </c>
      <c r="D15080" t="s">
        <v>62</v>
      </c>
      <c r="E15080">
        <v>2651</v>
      </c>
      <c r="F15080">
        <v>21383.49</v>
      </c>
      <c r="G15080">
        <v>2090077.58</v>
      </c>
      <c r="H15080">
        <v>2081546.24</v>
      </c>
    </row>
    <row r="15081" spans="1:8" x14ac:dyDescent="0.25">
      <c r="A15081" t="s">
        <v>59</v>
      </c>
      <c r="B15081">
        <v>2017</v>
      </c>
      <c r="C15081" t="s">
        <v>2</v>
      </c>
      <c r="D15081" t="s">
        <v>62</v>
      </c>
      <c r="E15081">
        <v>5148</v>
      </c>
      <c r="F15081">
        <v>8667.06</v>
      </c>
      <c r="G15081">
        <v>1075037.7</v>
      </c>
      <c r="H15081">
        <v>1122975.3700000001</v>
      </c>
    </row>
    <row r="15082" spans="1:8" x14ac:dyDescent="0.25">
      <c r="A15082" t="s">
        <v>59</v>
      </c>
      <c r="B15082">
        <v>2017</v>
      </c>
      <c r="C15082" t="s">
        <v>2</v>
      </c>
      <c r="D15082" t="s">
        <v>62</v>
      </c>
      <c r="E15082">
        <v>122631</v>
      </c>
      <c r="F15082">
        <v>30935.56</v>
      </c>
      <c r="G15082">
        <v>2975801.4</v>
      </c>
      <c r="H15082">
        <v>3095266.41</v>
      </c>
    </row>
    <row r="15083" spans="1:8" x14ac:dyDescent="0.25">
      <c r="A15083" t="s">
        <v>59</v>
      </c>
      <c r="B15083">
        <v>2017</v>
      </c>
      <c r="C15083" t="s">
        <v>2</v>
      </c>
      <c r="D15083" t="s">
        <v>60</v>
      </c>
      <c r="E15083">
        <v>24</v>
      </c>
      <c r="F15083">
        <v>111.18</v>
      </c>
      <c r="G15083">
        <v>9524.2800000000007</v>
      </c>
      <c r="H15083">
        <v>8537.6299999999992</v>
      </c>
    </row>
    <row r="15084" spans="1:8" x14ac:dyDescent="0.25">
      <c r="A15084" t="s">
        <v>59</v>
      </c>
      <c r="B15084">
        <v>2017</v>
      </c>
      <c r="C15084" t="s">
        <v>2</v>
      </c>
      <c r="D15084" t="s">
        <v>60</v>
      </c>
      <c r="E15084">
        <v>59</v>
      </c>
      <c r="F15084">
        <v>71.239999999999995</v>
      </c>
      <c r="G15084">
        <v>8090.36</v>
      </c>
      <c r="H15084">
        <v>9096.17</v>
      </c>
    </row>
    <row r="15085" spans="1:8" x14ac:dyDescent="0.25">
      <c r="A15085" t="s">
        <v>59</v>
      </c>
      <c r="B15085">
        <v>2017</v>
      </c>
      <c r="C15085" t="s">
        <v>2</v>
      </c>
      <c r="D15085" t="s">
        <v>60</v>
      </c>
      <c r="E15085">
        <v>20</v>
      </c>
      <c r="F15085">
        <v>119.22</v>
      </c>
      <c r="G15085">
        <v>4814.72</v>
      </c>
      <c r="H15085">
        <v>4790.2</v>
      </c>
    </row>
    <row r="15086" spans="1:8" x14ac:dyDescent="0.25">
      <c r="A15086" t="s">
        <v>59</v>
      </c>
      <c r="B15086">
        <v>2017</v>
      </c>
      <c r="C15086" t="s">
        <v>2</v>
      </c>
      <c r="D15086" t="s">
        <v>60</v>
      </c>
      <c r="E15086">
        <v>40</v>
      </c>
      <c r="F15086">
        <v>270</v>
      </c>
      <c r="G15086">
        <v>18391.009999999998</v>
      </c>
      <c r="H15086">
        <v>17774.22</v>
      </c>
    </row>
    <row r="15087" spans="1:8" x14ac:dyDescent="0.25">
      <c r="A15087" t="s">
        <v>59</v>
      </c>
      <c r="B15087">
        <v>2017</v>
      </c>
      <c r="C15087" t="s">
        <v>2</v>
      </c>
      <c r="D15087" t="s">
        <v>60</v>
      </c>
      <c r="E15087">
        <v>0</v>
      </c>
      <c r="F15087">
        <v>0</v>
      </c>
      <c r="G15087">
        <v>0</v>
      </c>
      <c r="H15087">
        <v>0</v>
      </c>
    </row>
    <row r="15088" spans="1:8" x14ac:dyDescent="0.25">
      <c r="A15088" t="s">
        <v>59</v>
      </c>
      <c r="B15088">
        <v>2017</v>
      </c>
      <c r="C15088" t="s">
        <v>2</v>
      </c>
      <c r="D15088" t="s">
        <v>60</v>
      </c>
      <c r="E15088">
        <v>0</v>
      </c>
      <c r="F15088">
        <v>0</v>
      </c>
      <c r="G15088">
        <v>0</v>
      </c>
      <c r="H15088">
        <v>0</v>
      </c>
    </row>
    <row r="15089" spans="1:8" x14ac:dyDescent="0.25">
      <c r="A15089" t="s">
        <v>59</v>
      </c>
      <c r="B15089">
        <v>2017</v>
      </c>
      <c r="C15089" t="s">
        <v>2</v>
      </c>
      <c r="D15089" t="s">
        <v>61</v>
      </c>
      <c r="E15089">
        <v>0</v>
      </c>
      <c r="F15089">
        <v>0</v>
      </c>
      <c r="G15089">
        <v>0</v>
      </c>
      <c r="H15089">
        <v>0</v>
      </c>
    </row>
    <row r="15090" spans="1:8" x14ac:dyDescent="0.25">
      <c r="A15090" t="s">
        <v>59</v>
      </c>
      <c r="B15090">
        <v>2017</v>
      </c>
      <c r="C15090" t="s">
        <v>2</v>
      </c>
      <c r="D15090" t="s">
        <v>60</v>
      </c>
      <c r="E15090">
        <v>0</v>
      </c>
      <c r="F15090">
        <v>0</v>
      </c>
      <c r="G15090">
        <v>0</v>
      </c>
      <c r="H15090">
        <v>0</v>
      </c>
    </row>
    <row r="15091" spans="1:8" x14ac:dyDescent="0.25">
      <c r="A15091" t="s">
        <v>59</v>
      </c>
      <c r="B15091">
        <v>2017</v>
      </c>
      <c r="C15091" t="s">
        <v>2</v>
      </c>
      <c r="D15091" t="s">
        <v>60</v>
      </c>
      <c r="E15091">
        <v>0</v>
      </c>
      <c r="F15091">
        <v>0</v>
      </c>
      <c r="G15091">
        <v>0</v>
      </c>
      <c r="H15091">
        <v>0</v>
      </c>
    </row>
    <row r="15092" spans="1:8" x14ac:dyDescent="0.25">
      <c r="A15092" t="s">
        <v>59</v>
      </c>
      <c r="B15092">
        <v>2017</v>
      </c>
      <c r="C15092" t="s">
        <v>2</v>
      </c>
      <c r="D15092" t="s">
        <v>60</v>
      </c>
      <c r="E15092">
        <v>0</v>
      </c>
      <c r="F15092">
        <v>0</v>
      </c>
      <c r="G15092">
        <v>0</v>
      </c>
      <c r="H15092">
        <v>0</v>
      </c>
    </row>
    <row r="15093" spans="1:8" x14ac:dyDescent="0.25">
      <c r="A15093" t="s">
        <v>59</v>
      </c>
      <c r="B15093">
        <v>2017</v>
      </c>
      <c r="C15093" t="s">
        <v>2</v>
      </c>
      <c r="D15093" t="s">
        <v>62</v>
      </c>
      <c r="E15093">
        <v>0</v>
      </c>
      <c r="F15093">
        <v>0</v>
      </c>
      <c r="G15093">
        <v>0</v>
      </c>
      <c r="H15093">
        <v>0</v>
      </c>
    </row>
    <row r="15094" spans="1:8" x14ac:dyDescent="0.25">
      <c r="A15094" t="s">
        <v>59</v>
      </c>
      <c r="B15094">
        <v>2017</v>
      </c>
      <c r="C15094" t="s">
        <v>2</v>
      </c>
      <c r="D15094" t="s">
        <v>60</v>
      </c>
      <c r="E15094">
        <v>0</v>
      </c>
      <c r="F15094">
        <v>0</v>
      </c>
      <c r="G15094">
        <v>0</v>
      </c>
      <c r="H15094">
        <v>0</v>
      </c>
    </row>
    <row r="15095" spans="1:8" x14ac:dyDescent="0.25">
      <c r="A15095" t="s">
        <v>59</v>
      </c>
      <c r="B15095">
        <v>2017</v>
      </c>
      <c r="C15095" t="s">
        <v>2</v>
      </c>
      <c r="D15095" t="s">
        <v>60</v>
      </c>
      <c r="E15095">
        <v>0</v>
      </c>
      <c r="F15095">
        <v>0</v>
      </c>
      <c r="G15095">
        <v>0</v>
      </c>
      <c r="H15095">
        <v>0</v>
      </c>
    </row>
    <row r="15096" spans="1:8" x14ac:dyDescent="0.25">
      <c r="A15096" t="s">
        <v>59</v>
      </c>
      <c r="B15096">
        <v>2017</v>
      </c>
      <c r="C15096" t="s">
        <v>2</v>
      </c>
      <c r="D15096" t="s">
        <v>60</v>
      </c>
      <c r="E15096">
        <v>0</v>
      </c>
      <c r="F15096">
        <v>0</v>
      </c>
      <c r="G15096">
        <v>0</v>
      </c>
      <c r="H15096">
        <v>0</v>
      </c>
    </row>
    <row r="15097" spans="1:8" x14ac:dyDescent="0.25">
      <c r="A15097" t="s">
        <v>59</v>
      </c>
      <c r="B15097">
        <v>2017</v>
      </c>
      <c r="C15097" t="s">
        <v>2</v>
      </c>
      <c r="D15097" t="s">
        <v>60</v>
      </c>
      <c r="E15097">
        <v>0</v>
      </c>
      <c r="F15097">
        <v>-17.850000000000001</v>
      </c>
      <c r="G15097">
        <v>8025.46</v>
      </c>
      <c r="H15097">
        <v>12752.14</v>
      </c>
    </row>
    <row r="15098" spans="1:8" x14ac:dyDescent="0.25">
      <c r="A15098" t="s">
        <v>59</v>
      </c>
      <c r="B15098">
        <v>2017</v>
      </c>
      <c r="C15098" t="s">
        <v>2</v>
      </c>
      <c r="D15098" t="s">
        <v>61</v>
      </c>
      <c r="E15098">
        <v>0</v>
      </c>
      <c r="F15098">
        <v>0</v>
      </c>
      <c r="G15098">
        <v>0</v>
      </c>
      <c r="H15098">
        <v>0</v>
      </c>
    </row>
    <row r="15099" spans="1:8" x14ac:dyDescent="0.25">
      <c r="A15099" t="s">
        <v>59</v>
      </c>
      <c r="B15099">
        <v>2017</v>
      </c>
      <c r="C15099" t="s">
        <v>2</v>
      </c>
      <c r="D15099" t="s">
        <v>60</v>
      </c>
      <c r="E15099">
        <v>0</v>
      </c>
      <c r="F15099">
        <v>0</v>
      </c>
      <c r="G15099">
        <v>0</v>
      </c>
      <c r="H15099">
        <v>0</v>
      </c>
    </row>
    <row r="15100" spans="1:8" x14ac:dyDescent="0.25">
      <c r="A15100" t="s">
        <v>59</v>
      </c>
      <c r="B15100">
        <v>2017</v>
      </c>
      <c r="C15100" t="s">
        <v>2</v>
      </c>
      <c r="D15100" t="s">
        <v>60</v>
      </c>
      <c r="E15100">
        <v>0</v>
      </c>
      <c r="F15100">
        <v>0</v>
      </c>
      <c r="G15100">
        <v>0</v>
      </c>
      <c r="H15100">
        <v>0</v>
      </c>
    </row>
    <row r="15101" spans="1:8" x14ac:dyDescent="0.25">
      <c r="A15101" t="s">
        <v>59</v>
      </c>
      <c r="B15101">
        <v>2017</v>
      </c>
      <c r="C15101" t="s">
        <v>2</v>
      </c>
      <c r="D15101" t="s">
        <v>60</v>
      </c>
      <c r="E15101">
        <v>6</v>
      </c>
      <c r="F15101">
        <v>104.08</v>
      </c>
      <c r="G15101">
        <v>6840.64</v>
      </c>
      <c r="H15101">
        <v>6663.6</v>
      </c>
    </row>
    <row r="15102" spans="1:8" x14ac:dyDescent="0.25">
      <c r="A15102" t="s">
        <v>59</v>
      </c>
      <c r="B15102">
        <v>2017</v>
      </c>
      <c r="C15102" t="s">
        <v>2</v>
      </c>
      <c r="D15102" t="s">
        <v>60</v>
      </c>
      <c r="E15102">
        <v>0</v>
      </c>
      <c r="F15102">
        <v>0</v>
      </c>
      <c r="G15102">
        <v>0</v>
      </c>
      <c r="H15102">
        <v>0</v>
      </c>
    </row>
    <row r="15103" spans="1:8" x14ac:dyDescent="0.25">
      <c r="A15103" t="s">
        <v>59</v>
      </c>
      <c r="B15103">
        <v>2017</v>
      </c>
      <c r="C15103" t="s">
        <v>2</v>
      </c>
      <c r="D15103" t="s">
        <v>60</v>
      </c>
      <c r="E15103">
        <v>0</v>
      </c>
      <c r="F15103">
        <v>0</v>
      </c>
      <c r="G15103">
        <v>0</v>
      </c>
      <c r="H15103">
        <v>0</v>
      </c>
    </row>
    <row r="15104" spans="1:8" x14ac:dyDescent="0.25">
      <c r="A15104" t="s">
        <v>59</v>
      </c>
      <c r="B15104">
        <v>2017</v>
      </c>
      <c r="C15104" t="s">
        <v>2</v>
      </c>
      <c r="D15104" t="s">
        <v>62</v>
      </c>
      <c r="E15104">
        <v>0</v>
      </c>
      <c r="F15104">
        <v>0.87</v>
      </c>
      <c r="G15104">
        <v>75.61</v>
      </c>
      <c r="H15104">
        <v>2.0699999999999998</v>
      </c>
    </row>
    <row r="15105" spans="1:8" x14ac:dyDescent="0.25">
      <c r="A15105" t="s">
        <v>59</v>
      </c>
      <c r="B15105">
        <v>2017</v>
      </c>
      <c r="C15105" t="s">
        <v>2</v>
      </c>
      <c r="D15105" t="s">
        <v>60</v>
      </c>
      <c r="E15105">
        <v>0</v>
      </c>
      <c r="F15105">
        <v>0</v>
      </c>
      <c r="G15105">
        <v>0</v>
      </c>
      <c r="H15105">
        <v>0</v>
      </c>
    </row>
    <row r="15106" spans="1:8" x14ac:dyDescent="0.25">
      <c r="A15106" t="s">
        <v>59</v>
      </c>
      <c r="B15106">
        <v>2017</v>
      </c>
      <c r="C15106" t="s">
        <v>2</v>
      </c>
      <c r="D15106" t="s">
        <v>60</v>
      </c>
      <c r="E15106">
        <v>0</v>
      </c>
      <c r="F15106">
        <v>0</v>
      </c>
      <c r="G15106">
        <v>0</v>
      </c>
      <c r="H15106">
        <v>0</v>
      </c>
    </row>
    <row r="15107" spans="1:8" x14ac:dyDescent="0.25">
      <c r="A15107" t="s">
        <v>59</v>
      </c>
      <c r="B15107">
        <v>2017</v>
      </c>
      <c r="C15107" t="s">
        <v>2</v>
      </c>
      <c r="D15107" t="s">
        <v>60</v>
      </c>
      <c r="E15107">
        <v>0</v>
      </c>
      <c r="F15107">
        <v>0</v>
      </c>
      <c r="G15107">
        <v>0</v>
      </c>
      <c r="H15107">
        <v>0</v>
      </c>
    </row>
    <row r="15108" spans="1:8" x14ac:dyDescent="0.25">
      <c r="A15108" t="s">
        <v>59</v>
      </c>
      <c r="B15108">
        <v>2017</v>
      </c>
      <c r="C15108" t="s">
        <v>2</v>
      </c>
      <c r="D15108" t="s">
        <v>61</v>
      </c>
      <c r="E15108">
        <v>0</v>
      </c>
      <c r="F15108">
        <v>0</v>
      </c>
      <c r="G15108">
        <v>0</v>
      </c>
      <c r="H15108">
        <v>0</v>
      </c>
    </row>
    <row r="15109" spans="1:8" x14ac:dyDescent="0.25">
      <c r="A15109" t="s">
        <v>59</v>
      </c>
      <c r="B15109">
        <v>2017</v>
      </c>
      <c r="C15109" t="s">
        <v>2</v>
      </c>
      <c r="D15109" t="s">
        <v>61</v>
      </c>
      <c r="E15109">
        <v>7</v>
      </c>
      <c r="F15109">
        <v>901.18</v>
      </c>
      <c r="G15109">
        <v>85435.520000000004</v>
      </c>
      <c r="H15109">
        <v>85435.520000000004</v>
      </c>
    </row>
    <row r="15110" spans="1:8" x14ac:dyDescent="0.25">
      <c r="A15110" t="s">
        <v>59</v>
      </c>
      <c r="B15110">
        <v>2017</v>
      </c>
      <c r="C15110" t="s">
        <v>2</v>
      </c>
      <c r="D15110" t="s">
        <v>61</v>
      </c>
      <c r="E15110">
        <v>0</v>
      </c>
      <c r="F15110">
        <v>0</v>
      </c>
      <c r="G15110">
        <v>0</v>
      </c>
      <c r="H15110">
        <v>0</v>
      </c>
    </row>
    <row r="15111" spans="1:8" x14ac:dyDescent="0.25">
      <c r="A15111" t="s">
        <v>59</v>
      </c>
      <c r="B15111">
        <v>2017</v>
      </c>
      <c r="C15111" t="s">
        <v>2</v>
      </c>
      <c r="D15111" t="s">
        <v>60</v>
      </c>
      <c r="E15111">
        <v>0</v>
      </c>
      <c r="F15111">
        <v>0</v>
      </c>
      <c r="G15111">
        <v>0</v>
      </c>
      <c r="H15111">
        <v>0</v>
      </c>
    </row>
    <row r="15112" spans="1:8" x14ac:dyDescent="0.25">
      <c r="A15112" t="s">
        <v>59</v>
      </c>
      <c r="B15112">
        <v>2017</v>
      </c>
      <c r="C15112" t="s">
        <v>2</v>
      </c>
      <c r="D15112" t="s">
        <v>60</v>
      </c>
      <c r="E15112">
        <v>2</v>
      </c>
      <c r="F15112">
        <v>38.25</v>
      </c>
      <c r="G15112">
        <v>3587.99</v>
      </c>
      <c r="H15112">
        <v>0</v>
      </c>
    </row>
    <row r="15113" spans="1:8" x14ac:dyDescent="0.25">
      <c r="A15113" t="s">
        <v>59</v>
      </c>
      <c r="B15113">
        <v>2017</v>
      </c>
      <c r="C15113" t="s">
        <v>2</v>
      </c>
      <c r="D15113" t="s">
        <v>60</v>
      </c>
      <c r="E15113">
        <v>0</v>
      </c>
      <c r="F15113">
        <v>0</v>
      </c>
      <c r="G15113">
        <v>0</v>
      </c>
      <c r="H15113">
        <v>0</v>
      </c>
    </row>
    <row r="15114" spans="1:8" x14ac:dyDescent="0.25">
      <c r="A15114" t="s">
        <v>59</v>
      </c>
      <c r="B15114">
        <v>2017</v>
      </c>
      <c r="C15114" t="s">
        <v>2</v>
      </c>
      <c r="D15114" t="s">
        <v>60</v>
      </c>
      <c r="E15114">
        <v>93</v>
      </c>
      <c r="F15114">
        <v>6404.89</v>
      </c>
      <c r="G15114">
        <v>477021.58</v>
      </c>
      <c r="H15114">
        <v>471390.36</v>
      </c>
    </row>
    <row r="15115" spans="1:8" x14ac:dyDescent="0.25">
      <c r="A15115" t="s">
        <v>59</v>
      </c>
      <c r="B15115">
        <v>2017</v>
      </c>
      <c r="C15115" t="s">
        <v>2</v>
      </c>
      <c r="D15115" t="s">
        <v>60</v>
      </c>
      <c r="E15115">
        <v>1</v>
      </c>
      <c r="F15115">
        <v>0.6</v>
      </c>
      <c r="G15115">
        <v>66.709999999999994</v>
      </c>
      <c r="H15115">
        <v>135.24</v>
      </c>
    </row>
    <row r="15116" spans="1:8" x14ac:dyDescent="0.25">
      <c r="A15116" t="s">
        <v>59</v>
      </c>
      <c r="B15116">
        <v>2017</v>
      </c>
      <c r="C15116" t="s">
        <v>2</v>
      </c>
      <c r="D15116" t="s">
        <v>62</v>
      </c>
      <c r="E15116">
        <v>4</v>
      </c>
      <c r="F15116">
        <v>540.73</v>
      </c>
      <c r="G15116">
        <v>53063.38</v>
      </c>
      <c r="H15116">
        <v>50542.53</v>
      </c>
    </row>
    <row r="15117" spans="1:8" x14ac:dyDescent="0.25">
      <c r="A15117" t="s">
        <v>59</v>
      </c>
      <c r="B15117">
        <v>2017</v>
      </c>
      <c r="C15117" t="s">
        <v>2</v>
      </c>
      <c r="D15117" t="s">
        <v>62</v>
      </c>
      <c r="E15117">
        <v>1</v>
      </c>
      <c r="F15117">
        <v>0</v>
      </c>
      <c r="G15117">
        <v>9.67</v>
      </c>
      <c r="H15117">
        <v>0</v>
      </c>
    </row>
    <row r="15118" spans="1:8" x14ac:dyDescent="0.25">
      <c r="A15118" t="s">
        <v>59</v>
      </c>
      <c r="B15118">
        <v>2017</v>
      </c>
      <c r="C15118" t="s">
        <v>2</v>
      </c>
      <c r="D15118" t="s">
        <v>60</v>
      </c>
      <c r="E15118">
        <v>0</v>
      </c>
      <c r="F15118">
        <v>0</v>
      </c>
      <c r="G15118">
        <v>0</v>
      </c>
      <c r="H15118">
        <v>0</v>
      </c>
    </row>
    <row r="15119" spans="1:8" x14ac:dyDescent="0.25">
      <c r="A15119" t="s">
        <v>59</v>
      </c>
      <c r="B15119">
        <v>2017</v>
      </c>
      <c r="C15119" t="s">
        <v>2</v>
      </c>
      <c r="D15119" t="s">
        <v>60</v>
      </c>
      <c r="E15119">
        <v>0</v>
      </c>
      <c r="F15119">
        <v>0</v>
      </c>
      <c r="G15119">
        <v>0</v>
      </c>
      <c r="H15119">
        <v>0</v>
      </c>
    </row>
    <row r="15120" spans="1:8" x14ac:dyDescent="0.25">
      <c r="A15120" t="s">
        <v>59</v>
      </c>
      <c r="B15120">
        <v>2017</v>
      </c>
      <c r="C15120" t="s">
        <v>2</v>
      </c>
      <c r="D15120" t="s">
        <v>60</v>
      </c>
      <c r="E15120">
        <v>0</v>
      </c>
      <c r="F15120">
        <v>0</v>
      </c>
      <c r="G15120">
        <v>0</v>
      </c>
      <c r="H15120">
        <v>0</v>
      </c>
    </row>
    <row r="15121" spans="1:8" x14ac:dyDescent="0.25">
      <c r="A15121" t="s">
        <v>59</v>
      </c>
      <c r="B15121">
        <v>2017</v>
      </c>
      <c r="C15121" t="s">
        <v>2</v>
      </c>
      <c r="D15121" t="s">
        <v>60</v>
      </c>
      <c r="E15121">
        <v>14</v>
      </c>
      <c r="F15121">
        <v>882.56</v>
      </c>
      <c r="G15121">
        <v>58861.88</v>
      </c>
      <c r="H15121">
        <v>157002.67000000001</v>
      </c>
    </row>
    <row r="15122" spans="1:8" x14ac:dyDescent="0.25">
      <c r="A15122" t="s">
        <v>59</v>
      </c>
      <c r="B15122">
        <v>2017</v>
      </c>
      <c r="C15122" t="s">
        <v>2</v>
      </c>
      <c r="D15122" t="s">
        <v>60</v>
      </c>
      <c r="E15122">
        <v>0</v>
      </c>
      <c r="F15122">
        <v>0</v>
      </c>
      <c r="G15122">
        <v>0</v>
      </c>
      <c r="H15122">
        <v>0</v>
      </c>
    </row>
    <row r="15123" spans="1:8" x14ac:dyDescent="0.25">
      <c r="A15123" t="s">
        <v>59</v>
      </c>
      <c r="B15123">
        <v>2017</v>
      </c>
      <c r="C15123" t="s">
        <v>2</v>
      </c>
      <c r="D15123" t="s">
        <v>60</v>
      </c>
      <c r="E15123">
        <v>20</v>
      </c>
      <c r="F15123">
        <v>2213.0700000000002</v>
      </c>
      <c r="G15123">
        <v>141925.9</v>
      </c>
      <c r="H15123">
        <v>431489.58</v>
      </c>
    </row>
    <row r="15124" spans="1:8" x14ac:dyDescent="0.25">
      <c r="A15124" t="s">
        <v>59</v>
      </c>
      <c r="B15124">
        <v>2017</v>
      </c>
      <c r="C15124" t="s">
        <v>2</v>
      </c>
      <c r="D15124" t="s">
        <v>60</v>
      </c>
      <c r="E15124">
        <v>1</v>
      </c>
      <c r="F15124">
        <v>0.61</v>
      </c>
      <c r="G15124">
        <v>55.64</v>
      </c>
      <c r="H15124">
        <v>0</v>
      </c>
    </row>
    <row r="15125" spans="1:8" x14ac:dyDescent="0.25">
      <c r="A15125" t="s">
        <v>59</v>
      </c>
      <c r="B15125">
        <v>2017</v>
      </c>
      <c r="C15125" t="s">
        <v>2</v>
      </c>
      <c r="D15125" t="s">
        <v>60</v>
      </c>
      <c r="E15125">
        <v>0</v>
      </c>
      <c r="F15125">
        <v>0</v>
      </c>
      <c r="G15125">
        <v>0</v>
      </c>
      <c r="H15125">
        <v>0</v>
      </c>
    </row>
    <row r="15126" spans="1:8" x14ac:dyDescent="0.25">
      <c r="A15126" t="s">
        <v>59</v>
      </c>
      <c r="B15126">
        <v>2017</v>
      </c>
      <c r="C15126" t="s">
        <v>2</v>
      </c>
      <c r="D15126" t="s">
        <v>60</v>
      </c>
      <c r="E15126">
        <v>0</v>
      </c>
      <c r="F15126">
        <v>0</v>
      </c>
      <c r="G15126">
        <v>0</v>
      </c>
      <c r="H15126">
        <v>0</v>
      </c>
    </row>
    <row r="15127" spans="1:8" x14ac:dyDescent="0.25">
      <c r="A15127" t="s">
        <v>59</v>
      </c>
      <c r="B15127">
        <v>2017</v>
      </c>
      <c r="C15127" t="s">
        <v>2</v>
      </c>
      <c r="D15127" t="s">
        <v>60</v>
      </c>
      <c r="E15127">
        <v>0</v>
      </c>
      <c r="F15127">
        <v>0</v>
      </c>
      <c r="G15127">
        <v>0</v>
      </c>
      <c r="H15127">
        <v>0</v>
      </c>
    </row>
    <row r="15128" spans="1:8" x14ac:dyDescent="0.25">
      <c r="A15128" t="s">
        <v>59</v>
      </c>
      <c r="B15128">
        <v>2017</v>
      </c>
      <c r="C15128" t="s">
        <v>2</v>
      </c>
      <c r="D15128" t="s">
        <v>63</v>
      </c>
      <c r="E15128">
        <v>2</v>
      </c>
      <c r="F15128">
        <v>0.13</v>
      </c>
      <c r="G15128">
        <v>13.32</v>
      </c>
      <c r="H15128">
        <v>17.43</v>
      </c>
    </row>
    <row r="15129" spans="1:8" x14ac:dyDescent="0.25">
      <c r="A15129" t="s">
        <v>59</v>
      </c>
      <c r="B15129">
        <v>2017</v>
      </c>
      <c r="C15129" t="s">
        <v>2</v>
      </c>
      <c r="D15129" t="s">
        <v>60</v>
      </c>
      <c r="E15129">
        <v>0</v>
      </c>
      <c r="F15129">
        <v>0</v>
      </c>
      <c r="G15129">
        <v>0</v>
      </c>
      <c r="H15129">
        <v>0</v>
      </c>
    </row>
    <row r="15130" spans="1:8" x14ac:dyDescent="0.25">
      <c r="A15130" t="s">
        <v>59</v>
      </c>
      <c r="B15130">
        <v>2017</v>
      </c>
      <c r="C15130" t="s">
        <v>2</v>
      </c>
      <c r="D15130" t="s">
        <v>60</v>
      </c>
      <c r="E15130">
        <v>7</v>
      </c>
      <c r="F15130">
        <v>42.16</v>
      </c>
      <c r="G15130">
        <v>3877.62</v>
      </c>
      <c r="H15130">
        <v>4167.04</v>
      </c>
    </row>
    <row r="15131" spans="1:8" x14ac:dyDescent="0.25">
      <c r="A15131" t="s">
        <v>59</v>
      </c>
      <c r="B15131">
        <v>2017</v>
      </c>
      <c r="C15131" t="s">
        <v>2</v>
      </c>
      <c r="D15131" t="s">
        <v>60</v>
      </c>
      <c r="E15131">
        <v>0</v>
      </c>
      <c r="F15131">
        <v>0</v>
      </c>
      <c r="G15131">
        <v>0</v>
      </c>
      <c r="H15131">
        <v>0</v>
      </c>
    </row>
    <row r="15132" spans="1:8" x14ac:dyDescent="0.25">
      <c r="A15132" t="s">
        <v>59</v>
      </c>
      <c r="B15132">
        <v>2017</v>
      </c>
      <c r="C15132" t="s">
        <v>2</v>
      </c>
      <c r="D15132" t="s">
        <v>60</v>
      </c>
      <c r="E15132">
        <v>2</v>
      </c>
      <c r="F15132">
        <v>0.05</v>
      </c>
      <c r="G15132">
        <v>6.3</v>
      </c>
      <c r="H15132">
        <v>8.7100000000000009</v>
      </c>
    </row>
    <row r="15133" spans="1:8" x14ac:dyDescent="0.25">
      <c r="A15133" t="s">
        <v>59</v>
      </c>
      <c r="B15133">
        <v>2017</v>
      </c>
      <c r="C15133" t="s">
        <v>2</v>
      </c>
      <c r="D15133" t="s">
        <v>60</v>
      </c>
      <c r="E15133">
        <v>0</v>
      </c>
      <c r="F15133">
        <v>0</v>
      </c>
      <c r="G15133">
        <v>0</v>
      </c>
      <c r="H15133">
        <v>0</v>
      </c>
    </row>
    <row r="15134" spans="1:8" x14ac:dyDescent="0.25">
      <c r="A15134" t="s">
        <v>59</v>
      </c>
      <c r="B15134">
        <v>2017</v>
      </c>
      <c r="C15134" t="s">
        <v>2</v>
      </c>
      <c r="D15134" t="s">
        <v>60</v>
      </c>
      <c r="E15134">
        <v>15</v>
      </c>
      <c r="F15134">
        <v>8.07</v>
      </c>
      <c r="G15134">
        <v>654.59</v>
      </c>
      <c r="H15134">
        <v>646.07000000000005</v>
      </c>
    </row>
    <row r="15135" spans="1:8" x14ac:dyDescent="0.25">
      <c r="A15135" t="s">
        <v>59</v>
      </c>
      <c r="B15135">
        <v>2017</v>
      </c>
      <c r="C15135" t="s">
        <v>2</v>
      </c>
      <c r="D15135" t="s">
        <v>63</v>
      </c>
      <c r="E15135">
        <v>0</v>
      </c>
      <c r="F15135">
        <v>0</v>
      </c>
      <c r="G15135">
        <v>0</v>
      </c>
      <c r="H15135">
        <v>0</v>
      </c>
    </row>
    <row r="15136" spans="1:8" x14ac:dyDescent="0.25">
      <c r="A15136" t="s">
        <v>59</v>
      </c>
      <c r="B15136">
        <v>2017</v>
      </c>
      <c r="C15136" t="s">
        <v>2</v>
      </c>
      <c r="D15136" t="s">
        <v>60</v>
      </c>
      <c r="E15136">
        <v>0</v>
      </c>
      <c r="F15136">
        <v>0</v>
      </c>
      <c r="G15136">
        <v>0</v>
      </c>
      <c r="H15136">
        <v>0</v>
      </c>
    </row>
    <row r="15137" spans="1:8" x14ac:dyDescent="0.25">
      <c r="A15137" t="s">
        <v>59</v>
      </c>
      <c r="B15137">
        <v>2017</v>
      </c>
      <c r="C15137" t="s">
        <v>2</v>
      </c>
      <c r="D15137" t="s">
        <v>60</v>
      </c>
      <c r="E15137">
        <v>0</v>
      </c>
      <c r="F15137">
        <v>0</v>
      </c>
      <c r="G15137">
        <v>0</v>
      </c>
      <c r="H15137">
        <v>0</v>
      </c>
    </row>
    <row r="15138" spans="1:8" x14ac:dyDescent="0.25">
      <c r="A15138" t="s">
        <v>59</v>
      </c>
      <c r="B15138">
        <v>2017</v>
      </c>
      <c r="C15138" t="s">
        <v>2</v>
      </c>
      <c r="D15138" t="s">
        <v>60</v>
      </c>
      <c r="E15138">
        <v>0</v>
      </c>
      <c r="F15138">
        <v>0</v>
      </c>
      <c r="G15138">
        <v>0</v>
      </c>
      <c r="H15138">
        <v>0</v>
      </c>
    </row>
    <row r="15139" spans="1:8" x14ac:dyDescent="0.25">
      <c r="A15139" t="s">
        <v>59</v>
      </c>
      <c r="B15139">
        <v>2017</v>
      </c>
      <c r="C15139" t="s">
        <v>2</v>
      </c>
      <c r="D15139" t="s">
        <v>60</v>
      </c>
      <c r="E15139">
        <v>0</v>
      </c>
      <c r="F15139">
        <v>0</v>
      </c>
      <c r="G15139">
        <v>0</v>
      </c>
      <c r="H15139">
        <v>0</v>
      </c>
    </row>
    <row r="15140" spans="1:8" x14ac:dyDescent="0.25">
      <c r="A15140" t="s">
        <v>59</v>
      </c>
      <c r="B15140">
        <v>2017</v>
      </c>
      <c r="C15140" t="s">
        <v>2</v>
      </c>
      <c r="D15140" t="s">
        <v>60</v>
      </c>
      <c r="E15140">
        <v>0</v>
      </c>
      <c r="F15140">
        <v>0</v>
      </c>
      <c r="G15140">
        <v>0</v>
      </c>
      <c r="H15140">
        <v>0</v>
      </c>
    </row>
    <row r="15141" spans="1:8" x14ac:dyDescent="0.25">
      <c r="A15141" t="s">
        <v>59</v>
      </c>
      <c r="B15141">
        <v>2017</v>
      </c>
      <c r="C15141" t="s">
        <v>2</v>
      </c>
      <c r="D15141" t="s">
        <v>63</v>
      </c>
      <c r="E15141">
        <v>0</v>
      </c>
      <c r="F15141">
        <v>0</v>
      </c>
      <c r="G15141">
        <v>0</v>
      </c>
      <c r="H15141">
        <v>0</v>
      </c>
    </row>
    <row r="15142" spans="1:8" x14ac:dyDescent="0.25">
      <c r="A15142" t="s">
        <v>59</v>
      </c>
      <c r="B15142">
        <v>2017</v>
      </c>
      <c r="C15142" t="s">
        <v>2</v>
      </c>
      <c r="D15142" t="s">
        <v>64</v>
      </c>
      <c r="E15142">
        <v>0</v>
      </c>
      <c r="F15142">
        <v>-0.03</v>
      </c>
      <c r="G15142">
        <v>-20.68</v>
      </c>
      <c r="H15142">
        <v>0</v>
      </c>
    </row>
    <row r="15143" spans="1:8" x14ac:dyDescent="0.25">
      <c r="A15143" t="s">
        <v>59</v>
      </c>
      <c r="B15143">
        <v>2017</v>
      </c>
      <c r="C15143" t="s">
        <v>2</v>
      </c>
      <c r="D15143" t="s">
        <v>61</v>
      </c>
      <c r="E15143">
        <v>7</v>
      </c>
      <c r="F15143">
        <v>153.88999999999999</v>
      </c>
      <c r="G15143">
        <v>13890.33</v>
      </c>
      <c r="H15143">
        <v>13890.33</v>
      </c>
    </row>
    <row r="15144" spans="1:8" x14ac:dyDescent="0.25">
      <c r="A15144" t="s">
        <v>59</v>
      </c>
      <c r="B15144">
        <v>2017</v>
      </c>
      <c r="C15144" t="s">
        <v>2</v>
      </c>
      <c r="D15144" t="s">
        <v>61</v>
      </c>
      <c r="E15144">
        <v>0</v>
      </c>
      <c r="F15144">
        <v>0</v>
      </c>
      <c r="G15144">
        <v>0</v>
      </c>
      <c r="H15144">
        <v>0</v>
      </c>
    </row>
    <row r="15145" spans="1:8" x14ac:dyDescent="0.25">
      <c r="A15145" t="s">
        <v>59</v>
      </c>
      <c r="B15145">
        <v>2017</v>
      </c>
      <c r="C15145" t="s">
        <v>2</v>
      </c>
      <c r="D15145" t="s">
        <v>61</v>
      </c>
      <c r="E15145">
        <v>4</v>
      </c>
      <c r="F15145">
        <v>2.79</v>
      </c>
      <c r="G15145">
        <v>261.83999999999997</v>
      </c>
      <c r="H15145">
        <v>109.96</v>
      </c>
    </row>
    <row r="15146" spans="1:8" x14ac:dyDescent="0.25">
      <c r="A15146" t="s">
        <v>59</v>
      </c>
      <c r="B15146">
        <v>2017</v>
      </c>
      <c r="C15146" t="s">
        <v>2</v>
      </c>
      <c r="D15146" t="s">
        <v>60</v>
      </c>
      <c r="E15146">
        <v>11</v>
      </c>
      <c r="F15146">
        <v>18.079999999999998</v>
      </c>
      <c r="G15146">
        <v>1981.69</v>
      </c>
      <c r="H15146">
        <v>2478.09</v>
      </c>
    </row>
    <row r="15147" spans="1:8" x14ac:dyDescent="0.25">
      <c r="A15147" t="s">
        <v>59</v>
      </c>
      <c r="B15147">
        <v>2017</v>
      </c>
      <c r="C15147" t="s">
        <v>2</v>
      </c>
      <c r="D15147" t="s">
        <v>60</v>
      </c>
      <c r="E15147">
        <v>534</v>
      </c>
      <c r="F15147">
        <v>5546.49</v>
      </c>
      <c r="G15147">
        <v>466623.85</v>
      </c>
      <c r="H15147">
        <v>433443.72</v>
      </c>
    </row>
    <row r="15148" spans="1:8" x14ac:dyDescent="0.25">
      <c r="A15148" t="s">
        <v>59</v>
      </c>
      <c r="B15148">
        <v>2017</v>
      </c>
      <c r="C15148" t="s">
        <v>2</v>
      </c>
      <c r="D15148" t="s">
        <v>60</v>
      </c>
      <c r="E15148">
        <v>427</v>
      </c>
      <c r="F15148">
        <v>574.21</v>
      </c>
      <c r="G15148">
        <v>71340.990000000005</v>
      </c>
      <c r="H15148">
        <v>90082.74</v>
      </c>
    </row>
    <row r="15149" spans="1:8" x14ac:dyDescent="0.25">
      <c r="A15149" t="s">
        <v>59</v>
      </c>
      <c r="B15149">
        <v>2017</v>
      </c>
      <c r="C15149" t="s">
        <v>2</v>
      </c>
      <c r="D15149" t="s">
        <v>60</v>
      </c>
      <c r="E15149">
        <v>3161</v>
      </c>
      <c r="F15149">
        <v>1306.18</v>
      </c>
      <c r="G15149">
        <v>114966.9</v>
      </c>
      <c r="H15149">
        <v>112383.01</v>
      </c>
    </row>
    <row r="15150" spans="1:8" x14ac:dyDescent="0.25">
      <c r="A15150" t="s">
        <v>59</v>
      </c>
      <c r="B15150">
        <v>2017</v>
      </c>
      <c r="C15150" t="s">
        <v>2</v>
      </c>
      <c r="D15150" t="s">
        <v>60</v>
      </c>
      <c r="E15150">
        <v>0</v>
      </c>
      <c r="F15150">
        <v>0</v>
      </c>
      <c r="G15150">
        <v>0</v>
      </c>
      <c r="H15150">
        <v>0</v>
      </c>
    </row>
    <row r="15151" spans="1:8" x14ac:dyDescent="0.25">
      <c r="A15151" t="s">
        <v>59</v>
      </c>
      <c r="B15151">
        <v>2017</v>
      </c>
      <c r="C15151" t="s">
        <v>2</v>
      </c>
      <c r="D15151" t="s">
        <v>60</v>
      </c>
      <c r="E15151">
        <v>1</v>
      </c>
      <c r="F15151">
        <v>0.1</v>
      </c>
      <c r="G15151">
        <v>5.87</v>
      </c>
      <c r="H15151">
        <v>5.96</v>
      </c>
    </row>
    <row r="15152" spans="1:8" x14ac:dyDescent="0.25">
      <c r="A15152" t="s">
        <v>59</v>
      </c>
      <c r="B15152">
        <v>2017</v>
      </c>
      <c r="C15152" t="s">
        <v>2</v>
      </c>
      <c r="D15152" t="s">
        <v>62</v>
      </c>
      <c r="E15152">
        <v>29</v>
      </c>
      <c r="F15152">
        <v>263.58999999999997</v>
      </c>
      <c r="G15152">
        <v>24365.32</v>
      </c>
      <c r="H15152">
        <v>20978.61</v>
      </c>
    </row>
    <row r="15153" spans="1:8" x14ac:dyDescent="0.25">
      <c r="A15153" t="s">
        <v>59</v>
      </c>
      <c r="B15153">
        <v>2017</v>
      </c>
      <c r="C15153" t="s">
        <v>2</v>
      </c>
      <c r="D15153" t="s">
        <v>62</v>
      </c>
      <c r="E15153">
        <v>31</v>
      </c>
      <c r="F15153">
        <v>41.71</v>
      </c>
      <c r="G15153">
        <v>5204.6899999999996</v>
      </c>
      <c r="H15153">
        <v>6196.93</v>
      </c>
    </row>
    <row r="15154" spans="1:8" x14ac:dyDescent="0.25">
      <c r="A15154" t="s">
        <v>59</v>
      </c>
      <c r="B15154">
        <v>2017</v>
      </c>
      <c r="C15154" t="s">
        <v>2</v>
      </c>
      <c r="D15154" t="s">
        <v>62</v>
      </c>
      <c r="E15154">
        <v>180</v>
      </c>
      <c r="F15154">
        <v>75.19</v>
      </c>
      <c r="G15154">
        <v>7350.6</v>
      </c>
      <c r="H15154">
        <v>6982.66</v>
      </c>
    </row>
    <row r="15155" spans="1:8" x14ac:dyDescent="0.25">
      <c r="A15155" t="s">
        <v>59</v>
      </c>
      <c r="B15155">
        <v>2017</v>
      </c>
      <c r="C15155" t="s">
        <v>2</v>
      </c>
      <c r="D15155" t="s">
        <v>60</v>
      </c>
      <c r="E15155">
        <v>61</v>
      </c>
      <c r="F15155">
        <v>446.87</v>
      </c>
      <c r="G15155">
        <v>29485.06</v>
      </c>
      <c r="H15155">
        <v>30883.09</v>
      </c>
    </row>
    <row r="15156" spans="1:8" x14ac:dyDescent="0.25">
      <c r="A15156" t="s">
        <v>59</v>
      </c>
      <c r="B15156">
        <v>2017</v>
      </c>
      <c r="C15156" t="s">
        <v>2</v>
      </c>
      <c r="D15156" t="s">
        <v>60</v>
      </c>
      <c r="E15156">
        <v>1</v>
      </c>
      <c r="F15156">
        <v>0</v>
      </c>
      <c r="G15156">
        <v>1.41</v>
      </c>
      <c r="H15156">
        <v>1.41</v>
      </c>
    </row>
    <row r="15157" spans="1:8" x14ac:dyDescent="0.25">
      <c r="A15157" t="s">
        <v>59</v>
      </c>
      <c r="B15157">
        <v>2017</v>
      </c>
      <c r="C15157" t="s">
        <v>2</v>
      </c>
      <c r="D15157" t="s">
        <v>60</v>
      </c>
      <c r="E15157">
        <v>12</v>
      </c>
      <c r="F15157">
        <v>0.77</v>
      </c>
      <c r="G15157">
        <v>625.61</v>
      </c>
      <c r="H15157">
        <v>835.92</v>
      </c>
    </row>
    <row r="15158" spans="1:8" x14ac:dyDescent="0.25">
      <c r="A15158" t="s">
        <v>59</v>
      </c>
      <c r="B15158">
        <v>2017</v>
      </c>
      <c r="C15158" t="s">
        <v>2</v>
      </c>
      <c r="D15158" t="s">
        <v>60</v>
      </c>
      <c r="E15158">
        <v>167</v>
      </c>
      <c r="F15158">
        <v>83.26</v>
      </c>
      <c r="G15158">
        <v>11107.53</v>
      </c>
      <c r="H15158">
        <v>13214.56</v>
      </c>
    </row>
    <row r="15159" spans="1:8" x14ac:dyDescent="0.25">
      <c r="A15159" t="s">
        <v>59</v>
      </c>
      <c r="B15159">
        <v>2017</v>
      </c>
      <c r="C15159" t="s">
        <v>2</v>
      </c>
      <c r="D15159" t="s">
        <v>60</v>
      </c>
      <c r="E15159">
        <v>1</v>
      </c>
      <c r="F15159">
        <v>0</v>
      </c>
      <c r="G15159">
        <v>0.7</v>
      </c>
      <c r="H15159">
        <v>1.4</v>
      </c>
    </row>
    <row r="15160" spans="1:8" x14ac:dyDescent="0.25">
      <c r="A15160" t="s">
        <v>59</v>
      </c>
      <c r="B15160">
        <v>2017</v>
      </c>
      <c r="C15160" t="s">
        <v>2</v>
      </c>
      <c r="D15160" t="s">
        <v>60</v>
      </c>
      <c r="E15160">
        <v>81</v>
      </c>
      <c r="F15160">
        <v>462.75</v>
      </c>
      <c r="G15160">
        <v>32217</v>
      </c>
      <c r="H15160">
        <v>31096.240000000002</v>
      </c>
    </row>
    <row r="15161" spans="1:8" x14ac:dyDescent="0.25">
      <c r="A15161" t="s">
        <v>59</v>
      </c>
      <c r="B15161">
        <v>2017</v>
      </c>
      <c r="C15161" t="s">
        <v>2</v>
      </c>
      <c r="D15161" t="s">
        <v>60</v>
      </c>
      <c r="E15161">
        <v>57</v>
      </c>
      <c r="F15161">
        <v>76.45</v>
      </c>
      <c r="G15161">
        <v>8096.13</v>
      </c>
      <c r="H15161">
        <v>6207.81</v>
      </c>
    </row>
    <row r="15162" spans="1:8" x14ac:dyDescent="0.25">
      <c r="A15162" t="s">
        <v>59</v>
      </c>
      <c r="B15162">
        <v>2017</v>
      </c>
      <c r="C15162" t="s">
        <v>2</v>
      </c>
      <c r="D15162" t="s">
        <v>60</v>
      </c>
      <c r="E15162">
        <v>598</v>
      </c>
      <c r="F15162">
        <v>313.95</v>
      </c>
      <c r="G15162">
        <v>23875.09</v>
      </c>
      <c r="H15162">
        <v>15273.96</v>
      </c>
    </row>
    <row r="15163" spans="1:8" x14ac:dyDescent="0.25">
      <c r="A15163" t="s">
        <v>59</v>
      </c>
      <c r="B15163">
        <v>2017</v>
      </c>
      <c r="C15163" t="s">
        <v>2</v>
      </c>
      <c r="D15163" t="s">
        <v>60</v>
      </c>
      <c r="E15163">
        <v>0</v>
      </c>
      <c r="F15163">
        <v>0</v>
      </c>
      <c r="G15163">
        <v>0</v>
      </c>
      <c r="H15163">
        <v>0</v>
      </c>
    </row>
    <row r="15164" spans="1:8" x14ac:dyDescent="0.25">
      <c r="A15164" t="s">
        <v>59</v>
      </c>
      <c r="B15164">
        <v>2017</v>
      </c>
      <c r="C15164" t="s">
        <v>2</v>
      </c>
      <c r="D15164" t="s">
        <v>60</v>
      </c>
      <c r="E15164">
        <v>34</v>
      </c>
      <c r="F15164">
        <v>227.76</v>
      </c>
      <c r="G15164">
        <v>16572.66</v>
      </c>
      <c r="H15164">
        <v>25424.52</v>
      </c>
    </row>
    <row r="15165" spans="1:8" x14ac:dyDescent="0.25">
      <c r="A15165" t="s">
        <v>59</v>
      </c>
      <c r="B15165">
        <v>2017</v>
      </c>
      <c r="C15165" t="s">
        <v>2</v>
      </c>
      <c r="D15165" t="s">
        <v>60</v>
      </c>
      <c r="E15165">
        <v>25</v>
      </c>
      <c r="F15165">
        <v>30.97</v>
      </c>
      <c r="G15165">
        <v>2671.78</v>
      </c>
      <c r="H15165">
        <v>1890.7</v>
      </c>
    </row>
    <row r="15166" spans="1:8" x14ac:dyDescent="0.25">
      <c r="A15166" t="s">
        <v>59</v>
      </c>
      <c r="B15166">
        <v>2017</v>
      </c>
      <c r="C15166" t="s">
        <v>2</v>
      </c>
      <c r="D15166" t="s">
        <v>60</v>
      </c>
      <c r="E15166">
        <v>233</v>
      </c>
      <c r="F15166">
        <v>120.88</v>
      </c>
      <c r="G15166">
        <v>8864.06</v>
      </c>
      <c r="H15166">
        <v>9544.86</v>
      </c>
    </row>
    <row r="15167" spans="1:8" x14ac:dyDescent="0.25">
      <c r="A15167" t="s">
        <v>59</v>
      </c>
      <c r="B15167">
        <v>2017</v>
      </c>
      <c r="C15167" t="s">
        <v>2</v>
      </c>
      <c r="D15167" t="s">
        <v>64</v>
      </c>
      <c r="E15167">
        <v>118</v>
      </c>
      <c r="F15167">
        <v>19982.439999999999</v>
      </c>
      <c r="G15167">
        <v>1792078.66</v>
      </c>
      <c r="H15167">
        <v>1770869.16</v>
      </c>
    </row>
    <row r="15168" spans="1:8" x14ac:dyDescent="0.25">
      <c r="A15168" t="s">
        <v>59</v>
      </c>
      <c r="B15168">
        <v>2017</v>
      </c>
      <c r="C15168" t="s">
        <v>2</v>
      </c>
      <c r="D15168" t="s">
        <v>60</v>
      </c>
      <c r="E15168">
        <v>0</v>
      </c>
      <c r="F15168">
        <v>0</v>
      </c>
      <c r="G15168">
        <v>0</v>
      </c>
      <c r="H15168">
        <v>0</v>
      </c>
    </row>
    <row r="15169" spans="1:8" x14ac:dyDescent="0.25">
      <c r="A15169" t="s">
        <v>59</v>
      </c>
      <c r="B15169">
        <v>2017</v>
      </c>
      <c r="C15169" t="s">
        <v>2</v>
      </c>
      <c r="D15169" t="s">
        <v>60</v>
      </c>
      <c r="E15169">
        <v>0</v>
      </c>
      <c r="F15169">
        <v>0</v>
      </c>
      <c r="G15169">
        <v>0</v>
      </c>
      <c r="H15169">
        <v>0</v>
      </c>
    </row>
    <row r="15170" spans="1:8" x14ac:dyDescent="0.25">
      <c r="A15170" t="s">
        <v>59</v>
      </c>
      <c r="B15170">
        <v>2016</v>
      </c>
      <c r="C15170" t="s">
        <v>13</v>
      </c>
      <c r="D15170" t="s">
        <v>61</v>
      </c>
      <c r="E15170">
        <v>0</v>
      </c>
      <c r="F15170">
        <v>0</v>
      </c>
      <c r="G15170">
        <v>0</v>
      </c>
      <c r="H15170">
        <v>0</v>
      </c>
    </row>
    <row r="15171" spans="1:8" x14ac:dyDescent="0.25">
      <c r="A15171" t="s">
        <v>59</v>
      </c>
      <c r="B15171">
        <v>2016</v>
      </c>
      <c r="C15171" t="s">
        <v>13</v>
      </c>
      <c r="D15171" t="s">
        <v>60</v>
      </c>
      <c r="E15171">
        <v>0</v>
      </c>
      <c r="F15171">
        <v>0</v>
      </c>
      <c r="G15171">
        <v>0</v>
      </c>
      <c r="H15171">
        <v>0</v>
      </c>
    </row>
    <row r="15172" spans="1:8" x14ac:dyDescent="0.25">
      <c r="A15172" t="s">
        <v>59</v>
      </c>
      <c r="B15172">
        <v>2016</v>
      </c>
      <c r="C15172" t="s">
        <v>13</v>
      </c>
      <c r="D15172" t="s">
        <v>62</v>
      </c>
      <c r="E15172">
        <v>1</v>
      </c>
      <c r="F15172">
        <v>358.46</v>
      </c>
      <c r="G15172">
        <v>33744.49</v>
      </c>
      <c r="H15172">
        <v>33744.49</v>
      </c>
    </row>
    <row r="15173" spans="1:8" x14ac:dyDescent="0.25">
      <c r="A15173" t="s">
        <v>59</v>
      </c>
      <c r="B15173">
        <v>2016</v>
      </c>
      <c r="C15173" t="s">
        <v>13</v>
      </c>
      <c r="D15173" t="s">
        <v>60</v>
      </c>
      <c r="E15173">
        <v>0</v>
      </c>
      <c r="F15173">
        <v>0</v>
      </c>
      <c r="G15173">
        <v>0</v>
      </c>
      <c r="H15173">
        <v>0</v>
      </c>
    </row>
    <row r="15174" spans="1:8" x14ac:dyDescent="0.25">
      <c r="A15174" t="s">
        <v>59</v>
      </c>
      <c r="B15174">
        <v>2016</v>
      </c>
      <c r="C15174" t="s">
        <v>13</v>
      </c>
      <c r="D15174" t="s">
        <v>60</v>
      </c>
      <c r="E15174">
        <v>0</v>
      </c>
      <c r="F15174">
        <v>0</v>
      </c>
      <c r="G15174">
        <v>0</v>
      </c>
      <c r="H15174">
        <v>0</v>
      </c>
    </row>
    <row r="15175" spans="1:8" x14ac:dyDescent="0.25">
      <c r="A15175" t="s">
        <v>59</v>
      </c>
      <c r="B15175">
        <v>2016</v>
      </c>
      <c r="C15175" t="s">
        <v>13</v>
      </c>
      <c r="D15175" t="s">
        <v>60</v>
      </c>
      <c r="E15175">
        <v>0</v>
      </c>
      <c r="F15175">
        <v>0</v>
      </c>
      <c r="G15175">
        <v>0</v>
      </c>
      <c r="H15175">
        <v>0</v>
      </c>
    </row>
    <row r="15176" spans="1:8" x14ac:dyDescent="0.25">
      <c r="A15176" t="s">
        <v>59</v>
      </c>
      <c r="B15176">
        <v>2016</v>
      </c>
      <c r="C15176" t="s">
        <v>13</v>
      </c>
      <c r="D15176" t="s">
        <v>60</v>
      </c>
      <c r="E15176">
        <v>0</v>
      </c>
      <c r="F15176">
        <v>-10.66</v>
      </c>
      <c r="G15176">
        <v>-6039.54</v>
      </c>
      <c r="H15176">
        <v>12113.42</v>
      </c>
    </row>
    <row r="15177" spans="1:8" x14ac:dyDescent="0.25">
      <c r="A15177" t="s">
        <v>59</v>
      </c>
      <c r="B15177">
        <v>2016</v>
      </c>
      <c r="C15177" t="s">
        <v>13</v>
      </c>
      <c r="D15177" t="s">
        <v>61</v>
      </c>
      <c r="E15177">
        <v>3</v>
      </c>
      <c r="F15177">
        <v>20654.580000000002</v>
      </c>
      <c r="G15177">
        <v>1864147.29</v>
      </c>
      <c r="H15177">
        <v>1814173.74</v>
      </c>
    </row>
    <row r="15178" spans="1:8" x14ac:dyDescent="0.25">
      <c r="A15178" t="s">
        <v>59</v>
      </c>
      <c r="B15178">
        <v>2016</v>
      </c>
      <c r="C15178" t="s">
        <v>13</v>
      </c>
      <c r="D15178" t="s">
        <v>60</v>
      </c>
      <c r="E15178">
        <v>0</v>
      </c>
      <c r="F15178">
        <v>0</v>
      </c>
      <c r="G15178">
        <v>0</v>
      </c>
      <c r="H15178">
        <v>0</v>
      </c>
    </row>
    <row r="15179" spans="1:8" x14ac:dyDescent="0.25">
      <c r="A15179" t="s">
        <v>59</v>
      </c>
      <c r="B15179">
        <v>2016</v>
      </c>
      <c r="C15179" t="s">
        <v>13</v>
      </c>
      <c r="D15179" t="s">
        <v>60</v>
      </c>
      <c r="E15179">
        <v>0</v>
      </c>
      <c r="F15179">
        <v>0</v>
      </c>
      <c r="G15179">
        <v>0</v>
      </c>
      <c r="H15179">
        <v>0</v>
      </c>
    </row>
    <row r="15180" spans="1:8" x14ac:dyDescent="0.25">
      <c r="A15180" t="s">
        <v>59</v>
      </c>
      <c r="B15180">
        <v>2016</v>
      </c>
      <c r="C15180" t="s">
        <v>13</v>
      </c>
      <c r="D15180" t="s">
        <v>60</v>
      </c>
      <c r="E15180">
        <v>0</v>
      </c>
      <c r="F15180">
        <v>0</v>
      </c>
      <c r="G15180">
        <v>0</v>
      </c>
      <c r="H15180">
        <v>0</v>
      </c>
    </row>
    <row r="15181" spans="1:8" x14ac:dyDescent="0.25">
      <c r="A15181" t="s">
        <v>59</v>
      </c>
      <c r="B15181">
        <v>2016</v>
      </c>
      <c r="C15181" t="s">
        <v>13</v>
      </c>
      <c r="D15181" t="s">
        <v>60</v>
      </c>
      <c r="E15181">
        <v>0</v>
      </c>
      <c r="F15181">
        <v>0</v>
      </c>
      <c r="G15181">
        <v>0</v>
      </c>
      <c r="H15181">
        <v>0</v>
      </c>
    </row>
    <row r="15182" spans="1:8" x14ac:dyDescent="0.25">
      <c r="A15182" t="s">
        <v>59</v>
      </c>
      <c r="B15182">
        <v>2016</v>
      </c>
      <c r="C15182" t="s">
        <v>13</v>
      </c>
      <c r="D15182" t="s">
        <v>62</v>
      </c>
      <c r="E15182">
        <v>0</v>
      </c>
      <c r="F15182">
        <v>-149.03</v>
      </c>
      <c r="G15182">
        <v>-11662.64</v>
      </c>
      <c r="H15182">
        <v>13318.86</v>
      </c>
    </row>
    <row r="15183" spans="1:8" x14ac:dyDescent="0.25">
      <c r="A15183" t="s">
        <v>59</v>
      </c>
      <c r="B15183">
        <v>2016</v>
      </c>
      <c r="C15183" t="s">
        <v>13</v>
      </c>
      <c r="D15183" t="s">
        <v>60</v>
      </c>
      <c r="E15183">
        <v>0</v>
      </c>
      <c r="F15183">
        <v>0</v>
      </c>
      <c r="G15183">
        <v>0</v>
      </c>
      <c r="H15183">
        <v>0</v>
      </c>
    </row>
    <row r="15184" spans="1:8" x14ac:dyDescent="0.25">
      <c r="A15184" t="s">
        <v>59</v>
      </c>
      <c r="B15184">
        <v>2016</v>
      </c>
      <c r="C15184" t="s">
        <v>13</v>
      </c>
      <c r="D15184" t="s">
        <v>60</v>
      </c>
      <c r="E15184">
        <v>0</v>
      </c>
      <c r="F15184">
        <v>0</v>
      </c>
      <c r="G15184">
        <v>0</v>
      </c>
      <c r="H15184">
        <v>0</v>
      </c>
    </row>
    <row r="15185" spans="1:8" x14ac:dyDescent="0.25">
      <c r="A15185" t="s">
        <v>59</v>
      </c>
      <c r="B15185">
        <v>2016</v>
      </c>
      <c r="C15185" t="s">
        <v>13</v>
      </c>
      <c r="D15185" t="s">
        <v>60</v>
      </c>
      <c r="E15185">
        <v>0</v>
      </c>
      <c r="F15185">
        <v>0</v>
      </c>
      <c r="G15185">
        <v>0</v>
      </c>
      <c r="H15185">
        <v>0</v>
      </c>
    </row>
    <row r="15186" spans="1:8" x14ac:dyDescent="0.25">
      <c r="A15186" t="s">
        <v>59</v>
      </c>
      <c r="B15186">
        <v>2016</v>
      </c>
      <c r="C15186" t="s">
        <v>13</v>
      </c>
      <c r="D15186" t="s">
        <v>60</v>
      </c>
      <c r="E15186">
        <v>1</v>
      </c>
      <c r="F15186">
        <v>183.79</v>
      </c>
      <c r="G15186">
        <v>11813.53</v>
      </c>
      <c r="H15186">
        <v>11813.53</v>
      </c>
    </row>
    <row r="15187" spans="1:8" x14ac:dyDescent="0.25">
      <c r="A15187" t="s">
        <v>59</v>
      </c>
      <c r="B15187">
        <v>2016</v>
      </c>
      <c r="C15187" t="s">
        <v>13</v>
      </c>
      <c r="D15187" t="s">
        <v>60</v>
      </c>
      <c r="E15187">
        <v>0</v>
      </c>
      <c r="F15187">
        <v>0</v>
      </c>
      <c r="G15187">
        <v>0</v>
      </c>
      <c r="H15187">
        <v>0</v>
      </c>
    </row>
    <row r="15188" spans="1:8" x14ac:dyDescent="0.25">
      <c r="A15188" t="s">
        <v>59</v>
      </c>
      <c r="B15188">
        <v>2016</v>
      </c>
      <c r="C15188" t="s">
        <v>13</v>
      </c>
      <c r="D15188" t="s">
        <v>60</v>
      </c>
      <c r="E15188">
        <v>0</v>
      </c>
      <c r="F15188">
        <v>0</v>
      </c>
      <c r="G15188">
        <v>0</v>
      </c>
      <c r="H15188">
        <v>0</v>
      </c>
    </row>
    <row r="15189" spans="1:8" x14ac:dyDescent="0.25">
      <c r="A15189" t="s">
        <v>59</v>
      </c>
      <c r="B15189">
        <v>2016</v>
      </c>
      <c r="C15189" t="s">
        <v>13</v>
      </c>
      <c r="D15189" t="s">
        <v>60</v>
      </c>
      <c r="E15189">
        <v>0</v>
      </c>
      <c r="F15189">
        <v>0</v>
      </c>
      <c r="G15189">
        <v>0</v>
      </c>
      <c r="H15189">
        <v>0</v>
      </c>
    </row>
    <row r="15190" spans="1:8" x14ac:dyDescent="0.25">
      <c r="A15190" t="s">
        <v>59</v>
      </c>
      <c r="B15190">
        <v>2016</v>
      </c>
      <c r="C15190" t="s">
        <v>13</v>
      </c>
      <c r="D15190" t="s">
        <v>61</v>
      </c>
      <c r="E15190">
        <v>0</v>
      </c>
      <c r="F15190">
        <v>-28.46</v>
      </c>
      <c r="G15190">
        <v>22528.89</v>
      </c>
      <c r="H15190">
        <v>34198.32</v>
      </c>
    </row>
    <row r="15191" spans="1:8" x14ac:dyDescent="0.25">
      <c r="A15191" t="s">
        <v>59</v>
      </c>
      <c r="B15191">
        <v>2016</v>
      </c>
      <c r="C15191" t="s">
        <v>13</v>
      </c>
      <c r="D15191" t="s">
        <v>61</v>
      </c>
      <c r="E15191">
        <v>290</v>
      </c>
      <c r="F15191">
        <v>40918.69</v>
      </c>
      <c r="G15191">
        <v>3992490.13</v>
      </c>
      <c r="H15191">
        <v>4087241.65</v>
      </c>
    </row>
    <row r="15192" spans="1:8" x14ac:dyDescent="0.25">
      <c r="A15192" t="s">
        <v>59</v>
      </c>
      <c r="B15192">
        <v>2016</v>
      </c>
      <c r="C15192" t="s">
        <v>13</v>
      </c>
      <c r="D15192" t="s">
        <v>61</v>
      </c>
      <c r="E15192">
        <v>1</v>
      </c>
      <c r="F15192">
        <v>1.36</v>
      </c>
      <c r="G15192">
        <v>282.43</v>
      </c>
      <c r="H15192">
        <v>268.24</v>
      </c>
    </row>
    <row r="15193" spans="1:8" x14ac:dyDescent="0.25">
      <c r="A15193" t="s">
        <v>59</v>
      </c>
      <c r="B15193">
        <v>2016</v>
      </c>
      <c r="C15193" t="s">
        <v>13</v>
      </c>
      <c r="D15193" t="s">
        <v>60</v>
      </c>
      <c r="E15193">
        <v>0</v>
      </c>
      <c r="F15193">
        <v>0</v>
      </c>
      <c r="G15193">
        <v>0</v>
      </c>
      <c r="H15193">
        <v>0</v>
      </c>
    </row>
    <row r="15194" spans="1:8" x14ac:dyDescent="0.25">
      <c r="A15194" t="s">
        <v>59</v>
      </c>
      <c r="B15194">
        <v>2016</v>
      </c>
      <c r="C15194" t="s">
        <v>13</v>
      </c>
      <c r="D15194" t="s">
        <v>60</v>
      </c>
      <c r="E15194">
        <v>0</v>
      </c>
      <c r="F15194">
        <v>0</v>
      </c>
      <c r="G15194">
        <v>0</v>
      </c>
      <c r="H15194">
        <v>0</v>
      </c>
    </row>
    <row r="15195" spans="1:8" x14ac:dyDescent="0.25">
      <c r="A15195" t="s">
        <v>59</v>
      </c>
      <c r="B15195">
        <v>2016</v>
      </c>
      <c r="C15195" t="s">
        <v>13</v>
      </c>
      <c r="D15195" t="s">
        <v>60</v>
      </c>
      <c r="E15195">
        <v>0</v>
      </c>
      <c r="F15195">
        <v>0</v>
      </c>
      <c r="G15195">
        <v>0</v>
      </c>
      <c r="H15195">
        <v>0</v>
      </c>
    </row>
    <row r="15196" spans="1:8" x14ac:dyDescent="0.25">
      <c r="A15196" t="s">
        <v>59</v>
      </c>
      <c r="B15196">
        <v>2016</v>
      </c>
      <c r="C15196" t="s">
        <v>13</v>
      </c>
      <c r="D15196" t="s">
        <v>62</v>
      </c>
      <c r="E15196">
        <v>131</v>
      </c>
      <c r="F15196">
        <v>11124.27</v>
      </c>
      <c r="G15196">
        <v>1123349.8899999999</v>
      </c>
      <c r="H15196">
        <v>1137620.3600000001</v>
      </c>
    </row>
    <row r="15197" spans="1:8" x14ac:dyDescent="0.25">
      <c r="A15197" t="s">
        <v>59</v>
      </c>
      <c r="B15197">
        <v>2016</v>
      </c>
      <c r="C15197" t="s">
        <v>13</v>
      </c>
      <c r="D15197" t="s">
        <v>62</v>
      </c>
      <c r="E15197">
        <v>3</v>
      </c>
      <c r="F15197">
        <v>6.43</v>
      </c>
      <c r="G15197">
        <v>838.23</v>
      </c>
      <c r="H15197">
        <v>513.79999999999995</v>
      </c>
    </row>
    <row r="15198" spans="1:8" x14ac:dyDescent="0.25">
      <c r="A15198" t="s">
        <v>59</v>
      </c>
      <c r="B15198">
        <v>2016</v>
      </c>
      <c r="C15198" t="s">
        <v>13</v>
      </c>
      <c r="D15198" t="s">
        <v>60</v>
      </c>
      <c r="E15198">
        <v>0</v>
      </c>
      <c r="F15198">
        <v>0</v>
      </c>
      <c r="G15198">
        <v>0</v>
      </c>
      <c r="H15198">
        <v>0</v>
      </c>
    </row>
    <row r="15199" spans="1:8" x14ac:dyDescent="0.25">
      <c r="A15199" t="s">
        <v>59</v>
      </c>
      <c r="B15199">
        <v>2016</v>
      </c>
      <c r="C15199" t="s">
        <v>13</v>
      </c>
      <c r="D15199" t="s">
        <v>60</v>
      </c>
      <c r="E15199">
        <v>0</v>
      </c>
      <c r="F15199">
        <v>0</v>
      </c>
      <c r="G15199">
        <v>0</v>
      </c>
      <c r="H15199">
        <v>0</v>
      </c>
    </row>
    <row r="15200" spans="1:8" x14ac:dyDescent="0.25">
      <c r="A15200" t="s">
        <v>59</v>
      </c>
      <c r="B15200">
        <v>2016</v>
      </c>
      <c r="C15200" t="s">
        <v>13</v>
      </c>
      <c r="D15200" t="s">
        <v>60</v>
      </c>
      <c r="E15200">
        <v>0</v>
      </c>
      <c r="F15200">
        <v>0</v>
      </c>
      <c r="G15200">
        <v>0</v>
      </c>
      <c r="H15200">
        <v>0</v>
      </c>
    </row>
    <row r="15201" spans="1:8" x14ac:dyDescent="0.25">
      <c r="A15201" t="s">
        <v>59</v>
      </c>
      <c r="B15201">
        <v>2016</v>
      </c>
      <c r="C15201" t="s">
        <v>13</v>
      </c>
      <c r="D15201" t="s">
        <v>60</v>
      </c>
      <c r="E15201">
        <v>0</v>
      </c>
      <c r="F15201">
        <v>0</v>
      </c>
      <c r="G15201">
        <v>0</v>
      </c>
      <c r="H15201">
        <v>0</v>
      </c>
    </row>
    <row r="15202" spans="1:8" x14ac:dyDescent="0.25">
      <c r="A15202" t="s">
        <v>59</v>
      </c>
      <c r="B15202">
        <v>2016</v>
      </c>
      <c r="C15202" t="s">
        <v>13</v>
      </c>
      <c r="D15202" t="s">
        <v>60</v>
      </c>
      <c r="E15202">
        <v>0</v>
      </c>
      <c r="F15202">
        <v>0</v>
      </c>
      <c r="G15202">
        <v>0</v>
      </c>
      <c r="H15202">
        <v>0</v>
      </c>
    </row>
    <row r="15203" spans="1:8" x14ac:dyDescent="0.25">
      <c r="A15203" t="s">
        <v>59</v>
      </c>
      <c r="B15203">
        <v>2016</v>
      </c>
      <c r="C15203" t="s">
        <v>13</v>
      </c>
      <c r="D15203" t="s">
        <v>60</v>
      </c>
      <c r="E15203">
        <v>7</v>
      </c>
      <c r="F15203">
        <v>0.44</v>
      </c>
      <c r="G15203">
        <v>173.61</v>
      </c>
      <c r="H15203">
        <v>144.22999999999999</v>
      </c>
    </row>
    <row r="15204" spans="1:8" x14ac:dyDescent="0.25">
      <c r="A15204" t="s">
        <v>59</v>
      </c>
      <c r="B15204">
        <v>2016</v>
      </c>
      <c r="C15204" t="s">
        <v>13</v>
      </c>
      <c r="D15204" t="s">
        <v>60</v>
      </c>
      <c r="E15204">
        <v>206</v>
      </c>
      <c r="F15204">
        <v>1733.47</v>
      </c>
      <c r="G15204">
        <v>149307.26</v>
      </c>
      <c r="H15204">
        <v>164307.45000000001</v>
      </c>
    </row>
    <row r="15205" spans="1:8" x14ac:dyDescent="0.25">
      <c r="A15205" t="s">
        <v>59</v>
      </c>
      <c r="B15205">
        <v>2016</v>
      </c>
      <c r="C15205" t="s">
        <v>13</v>
      </c>
      <c r="D15205" t="s">
        <v>60</v>
      </c>
      <c r="E15205">
        <v>0</v>
      </c>
      <c r="F15205">
        <v>0</v>
      </c>
      <c r="G15205">
        <v>0</v>
      </c>
      <c r="H15205">
        <v>0</v>
      </c>
    </row>
    <row r="15206" spans="1:8" x14ac:dyDescent="0.25">
      <c r="A15206" t="s">
        <v>59</v>
      </c>
      <c r="B15206">
        <v>2016</v>
      </c>
      <c r="C15206" t="s">
        <v>13</v>
      </c>
      <c r="D15206" t="s">
        <v>60</v>
      </c>
      <c r="E15206">
        <v>962</v>
      </c>
      <c r="F15206">
        <v>1184.3699999999999</v>
      </c>
      <c r="G15206">
        <v>154123.10999999999</v>
      </c>
      <c r="H15206">
        <v>159559.44</v>
      </c>
    </row>
    <row r="15207" spans="1:8" x14ac:dyDescent="0.25">
      <c r="A15207" t="s">
        <v>59</v>
      </c>
      <c r="B15207">
        <v>2016</v>
      </c>
      <c r="C15207" t="s">
        <v>13</v>
      </c>
      <c r="D15207" t="s">
        <v>60</v>
      </c>
      <c r="E15207">
        <v>7591</v>
      </c>
      <c r="F15207">
        <v>2119.04</v>
      </c>
      <c r="G15207">
        <v>183690.55</v>
      </c>
      <c r="H15207">
        <v>188153.85</v>
      </c>
    </row>
    <row r="15208" spans="1:8" x14ac:dyDescent="0.25">
      <c r="A15208" t="s">
        <v>59</v>
      </c>
      <c r="B15208">
        <v>2016</v>
      </c>
      <c r="C15208" t="s">
        <v>13</v>
      </c>
      <c r="D15208" t="s">
        <v>60</v>
      </c>
      <c r="E15208">
        <v>0</v>
      </c>
      <c r="F15208">
        <v>0</v>
      </c>
      <c r="G15208">
        <v>0</v>
      </c>
      <c r="H15208">
        <v>0</v>
      </c>
    </row>
    <row r="15209" spans="1:8" x14ac:dyDescent="0.25">
      <c r="A15209" t="s">
        <v>59</v>
      </c>
      <c r="B15209">
        <v>2016</v>
      </c>
      <c r="C15209" t="s">
        <v>13</v>
      </c>
      <c r="D15209" t="s">
        <v>60</v>
      </c>
      <c r="E15209">
        <v>39</v>
      </c>
      <c r="F15209">
        <v>23.09</v>
      </c>
      <c r="G15209">
        <v>1851.71</v>
      </c>
      <c r="H15209">
        <v>2259.8000000000002</v>
      </c>
    </row>
    <row r="15210" spans="1:8" x14ac:dyDescent="0.25">
      <c r="A15210" t="s">
        <v>59</v>
      </c>
      <c r="B15210">
        <v>2016</v>
      </c>
      <c r="C15210" t="s">
        <v>13</v>
      </c>
      <c r="D15210" t="s">
        <v>60</v>
      </c>
      <c r="E15210">
        <v>0</v>
      </c>
      <c r="F15210">
        <v>0</v>
      </c>
      <c r="G15210">
        <v>0</v>
      </c>
      <c r="H15210">
        <v>0</v>
      </c>
    </row>
    <row r="15211" spans="1:8" x14ac:dyDescent="0.25">
      <c r="A15211" t="s">
        <v>59</v>
      </c>
      <c r="B15211">
        <v>2016</v>
      </c>
      <c r="C15211" t="s">
        <v>13</v>
      </c>
      <c r="D15211" t="s">
        <v>60</v>
      </c>
      <c r="E15211">
        <v>0</v>
      </c>
      <c r="F15211">
        <v>0</v>
      </c>
      <c r="G15211">
        <v>0</v>
      </c>
      <c r="H15211">
        <v>0</v>
      </c>
    </row>
    <row r="15212" spans="1:8" x14ac:dyDescent="0.25">
      <c r="A15212" t="s">
        <v>59</v>
      </c>
      <c r="B15212">
        <v>2016</v>
      </c>
      <c r="C15212" t="s">
        <v>13</v>
      </c>
      <c r="D15212" t="s">
        <v>60</v>
      </c>
      <c r="E15212">
        <v>294</v>
      </c>
      <c r="F15212">
        <v>86.65</v>
      </c>
      <c r="G15212">
        <v>6360.61</v>
      </c>
      <c r="H15212">
        <v>7042.52</v>
      </c>
    </row>
    <row r="15213" spans="1:8" x14ac:dyDescent="0.25">
      <c r="A15213" t="s">
        <v>59</v>
      </c>
      <c r="B15213">
        <v>2016</v>
      </c>
      <c r="C15213" t="s">
        <v>13</v>
      </c>
      <c r="D15213" t="s">
        <v>60</v>
      </c>
      <c r="E15213">
        <v>277</v>
      </c>
      <c r="F15213">
        <v>127.96</v>
      </c>
      <c r="G15213">
        <v>9437.9500000000007</v>
      </c>
      <c r="H15213">
        <v>9236.58</v>
      </c>
    </row>
    <row r="15214" spans="1:8" x14ac:dyDescent="0.25">
      <c r="A15214" t="s">
        <v>59</v>
      </c>
      <c r="B15214">
        <v>2016</v>
      </c>
      <c r="C15214" t="s">
        <v>13</v>
      </c>
      <c r="D15214" t="s">
        <v>60</v>
      </c>
      <c r="E15214">
        <v>0</v>
      </c>
      <c r="F15214">
        <v>0</v>
      </c>
      <c r="G15214">
        <v>0</v>
      </c>
      <c r="H15214">
        <v>0</v>
      </c>
    </row>
    <row r="15215" spans="1:8" x14ac:dyDescent="0.25">
      <c r="A15215" t="s">
        <v>59</v>
      </c>
      <c r="B15215">
        <v>2016</v>
      </c>
      <c r="C15215" t="s">
        <v>13</v>
      </c>
      <c r="D15215" t="s">
        <v>60</v>
      </c>
      <c r="E15215">
        <v>0</v>
      </c>
      <c r="F15215">
        <v>0</v>
      </c>
      <c r="G15215">
        <v>0</v>
      </c>
      <c r="H15215">
        <v>0</v>
      </c>
    </row>
    <row r="15216" spans="1:8" x14ac:dyDescent="0.25">
      <c r="A15216" t="s">
        <v>59</v>
      </c>
      <c r="B15216">
        <v>2016</v>
      </c>
      <c r="C15216" t="s">
        <v>13</v>
      </c>
      <c r="D15216" t="s">
        <v>60</v>
      </c>
      <c r="E15216">
        <v>4</v>
      </c>
      <c r="F15216">
        <v>7.52</v>
      </c>
      <c r="G15216">
        <v>550.62</v>
      </c>
      <c r="H15216">
        <v>512.54999999999995</v>
      </c>
    </row>
    <row r="15217" spans="1:8" x14ac:dyDescent="0.25">
      <c r="A15217" t="s">
        <v>59</v>
      </c>
      <c r="B15217">
        <v>2016</v>
      </c>
      <c r="C15217" t="s">
        <v>13</v>
      </c>
      <c r="D15217" t="s">
        <v>60</v>
      </c>
      <c r="E15217">
        <v>0</v>
      </c>
      <c r="F15217">
        <v>0</v>
      </c>
      <c r="G15217">
        <v>0</v>
      </c>
      <c r="H15217">
        <v>0</v>
      </c>
    </row>
    <row r="15218" spans="1:8" x14ac:dyDescent="0.25">
      <c r="A15218" t="s">
        <v>59</v>
      </c>
      <c r="B15218">
        <v>2016</v>
      </c>
      <c r="C15218" t="s">
        <v>13</v>
      </c>
      <c r="D15218" t="s">
        <v>60</v>
      </c>
      <c r="E15218">
        <v>14</v>
      </c>
      <c r="F15218">
        <v>20.46</v>
      </c>
      <c r="G15218">
        <v>1743.64</v>
      </c>
      <c r="H15218">
        <v>2516.9899999999998</v>
      </c>
    </row>
    <row r="15219" spans="1:8" x14ac:dyDescent="0.25">
      <c r="A15219" t="s">
        <v>59</v>
      </c>
      <c r="B15219">
        <v>2016</v>
      </c>
      <c r="C15219" t="s">
        <v>13</v>
      </c>
      <c r="D15219" t="s">
        <v>60</v>
      </c>
      <c r="E15219">
        <v>45</v>
      </c>
      <c r="F15219">
        <v>66.650000000000006</v>
      </c>
      <c r="G15219">
        <v>5568.85</v>
      </c>
      <c r="H15219">
        <v>5957.73</v>
      </c>
    </row>
    <row r="15220" spans="1:8" x14ac:dyDescent="0.25">
      <c r="A15220" t="s">
        <v>59</v>
      </c>
      <c r="B15220">
        <v>2016</v>
      </c>
      <c r="C15220" t="s">
        <v>13</v>
      </c>
      <c r="D15220" t="s">
        <v>60</v>
      </c>
      <c r="E15220">
        <v>0</v>
      </c>
      <c r="F15220">
        <v>0</v>
      </c>
      <c r="G15220">
        <v>0</v>
      </c>
      <c r="H15220">
        <v>0</v>
      </c>
    </row>
    <row r="15221" spans="1:8" x14ac:dyDescent="0.25">
      <c r="A15221" t="s">
        <v>59</v>
      </c>
      <c r="B15221">
        <v>2016</v>
      </c>
      <c r="C15221" t="s">
        <v>13</v>
      </c>
      <c r="D15221" t="s">
        <v>63</v>
      </c>
      <c r="E15221">
        <v>121019</v>
      </c>
      <c r="F15221">
        <v>21301.89</v>
      </c>
      <c r="G15221">
        <v>1624230.06</v>
      </c>
      <c r="H15221">
        <v>1521734.9</v>
      </c>
    </row>
    <row r="15222" spans="1:8" x14ac:dyDescent="0.25">
      <c r="A15222" t="s">
        <v>59</v>
      </c>
      <c r="B15222">
        <v>2016</v>
      </c>
      <c r="C15222" t="s">
        <v>13</v>
      </c>
      <c r="D15222" t="s">
        <v>63</v>
      </c>
      <c r="E15222">
        <v>26</v>
      </c>
      <c r="F15222">
        <v>2.36</v>
      </c>
      <c r="G15222">
        <v>340.28</v>
      </c>
      <c r="H15222">
        <v>266.42</v>
      </c>
    </row>
    <row r="15223" spans="1:8" x14ac:dyDescent="0.25">
      <c r="A15223" t="s">
        <v>59</v>
      </c>
      <c r="B15223">
        <v>2016</v>
      </c>
      <c r="C15223" t="s">
        <v>13</v>
      </c>
      <c r="D15223" t="s">
        <v>63</v>
      </c>
      <c r="E15223">
        <v>804731</v>
      </c>
      <c r="F15223">
        <v>109933.73</v>
      </c>
      <c r="G15223">
        <v>10654738.300000001</v>
      </c>
      <c r="H15223">
        <v>10189335.300000001</v>
      </c>
    </row>
    <row r="15224" spans="1:8" x14ac:dyDescent="0.25">
      <c r="A15224" t="s">
        <v>59</v>
      </c>
      <c r="B15224">
        <v>2016</v>
      </c>
      <c r="C15224" t="s">
        <v>13</v>
      </c>
      <c r="D15224" t="s">
        <v>63</v>
      </c>
      <c r="E15224">
        <v>0</v>
      </c>
      <c r="F15224">
        <v>-75.27</v>
      </c>
      <c r="G15224">
        <v>-27062.55</v>
      </c>
      <c r="H15224">
        <v>47049.51</v>
      </c>
    </row>
    <row r="15225" spans="1:8" x14ac:dyDescent="0.25">
      <c r="A15225" t="s">
        <v>59</v>
      </c>
      <c r="B15225">
        <v>2016</v>
      </c>
      <c r="C15225" t="s">
        <v>13</v>
      </c>
      <c r="D15225" t="s">
        <v>64</v>
      </c>
      <c r="E15225">
        <v>0</v>
      </c>
      <c r="F15225">
        <v>0</v>
      </c>
      <c r="G15225">
        <v>0</v>
      </c>
      <c r="H15225">
        <v>0</v>
      </c>
    </row>
    <row r="15226" spans="1:8" x14ac:dyDescent="0.25">
      <c r="A15226" t="s">
        <v>59</v>
      </c>
      <c r="B15226">
        <v>2016</v>
      </c>
      <c r="C15226" t="s">
        <v>13</v>
      </c>
      <c r="D15226" t="s">
        <v>61</v>
      </c>
      <c r="E15226">
        <v>1487</v>
      </c>
      <c r="F15226">
        <v>12485.16</v>
      </c>
      <c r="G15226">
        <v>1270026.3700000001</v>
      </c>
      <c r="H15226">
        <v>1279012.56</v>
      </c>
    </row>
    <row r="15227" spans="1:8" x14ac:dyDescent="0.25">
      <c r="A15227" t="s">
        <v>59</v>
      </c>
      <c r="B15227">
        <v>2016</v>
      </c>
      <c r="C15227" t="s">
        <v>13</v>
      </c>
      <c r="D15227" t="s">
        <v>61</v>
      </c>
      <c r="E15227">
        <v>1386</v>
      </c>
      <c r="F15227">
        <v>1598.25</v>
      </c>
      <c r="G15227">
        <v>230520.29</v>
      </c>
      <c r="H15227">
        <v>223098.94</v>
      </c>
    </row>
    <row r="15228" spans="1:8" x14ac:dyDescent="0.25">
      <c r="A15228" t="s">
        <v>59</v>
      </c>
      <c r="B15228">
        <v>2016</v>
      </c>
      <c r="C15228" t="s">
        <v>13</v>
      </c>
      <c r="D15228" t="s">
        <v>61</v>
      </c>
      <c r="E15228">
        <v>10845</v>
      </c>
      <c r="F15228">
        <v>3221.86</v>
      </c>
      <c r="G15228">
        <v>289176.11</v>
      </c>
      <c r="H15228">
        <v>283815.27</v>
      </c>
    </row>
    <row r="15229" spans="1:8" x14ac:dyDescent="0.25">
      <c r="A15229" t="s">
        <v>59</v>
      </c>
      <c r="B15229">
        <v>2016</v>
      </c>
      <c r="C15229" t="s">
        <v>13</v>
      </c>
      <c r="D15229" t="s">
        <v>60</v>
      </c>
      <c r="E15229">
        <v>2</v>
      </c>
      <c r="F15229">
        <v>3.78</v>
      </c>
      <c r="G15229">
        <v>523.96</v>
      </c>
      <c r="H15229">
        <v>282.19</v>
      </c>
    </row>
    <row r="15230" spans="1:8" x14ac:dyDescent="0.25">
      <c r="A15230" t="s">
        <v>59</v>
      </c>
      <c r="B15230">
        <v>2016</v>
      </c>
      <c r="C15230" t="s">
        <v>13</v>
      </c>
      <c r="D15230" t="s">
        <v>60</v>
      </c>
      <c r="E15230">
        <v>27</v>
      </c>
      <c r="F15230">
        <v>50.98</v>
      </c>
      <c r="G15230">
        <v>4402.3999999999996</v>
      </c>
      <c r="H15230">
        <v>5126.7700000000004</v>
      </c>
    </row>
    <row r="15231" spans="1:8" x14ac:dyDescent="0.25">
      <c r="A15231" t="s">
        <v>59</v>
      </c>
      <c r="B15231">
        <v>2016</v>
      </c>
      <c r="C15231" t="s">
        <v>13</v>
      </c>
      <c r="D15231" t="s">
        <v>60</v>
      </c>
      <c r="E15231">
        <v>652</v>
      </c>
      <c r="F15231">
        <v>205.97</v>
      </c>
      <c r="G15231">
        <v>14690.2</v>
      </c>
      <c r="H15231">
        <v>13850.47</v>
      </c>
    </row>
    <row r="15232" spans="1:8" x14ac:dyDescent="0.25">
      <c r="A15232" t="s">
        <v>59</v>
      </c>
      <c r="B15232">
        <v>2016</v>
      </c>
      <c r="C15232" t="s">
        <v>13</v>
      </c>
      <c r="D15232" t="s">
        <v>62</v>
      </c>
      <c r="E15232">
        <v>2642</v>
      </c>
      <c r="F15232">
        <v>20617.439999999999</v>
      </c>
      <c r="G15232">
        <v>2023147.91</v>
      </c>
      <c r="H15232">
        <v>2250273.29</v>
      </c>
    </row>
    <row r="15233" spans="1:8" x14ac:dyDescent="0.25">
      <c r="A15233" t="s">
        <v>59</v>
      </c>
      <c r="B15233">
        <v>2016</v>
      </c>
      <c r="C15233" t="s">
        <v>13</v>
      </c>
      <c r="D15233" t="s">
        <v>62</v>
      </c>
      <c r="E15233">
        <v>5150</v>
      </c>
      <c r="F15233">
        <v>8427.0499999999993</v>
      </c>
      <c r="G15233">
        <v>1053404.01</v>
      </c>
      <c r="H15233">
        <v>1045304.21</v>
      </c>
    </row>
    <row r="15234" spans="1:8" x14ac:dyDescent="0.25">
      <c r="A15234" t="s">
        <v>59</v>
      </c>
      <c r="B15234">
        <v>2016</v>
      </c>
      <c r="C15234" t="s">
        <v>13</v>
      </c>
      <c r="D15234" t="s">
        <v>62</v>
      </c>
      <c r="E15234">
        <v>122221</v>
      </c>
      <c r="F15234">
        <v>30484.71</v>
      </c>
      <c r="G15234">
        <v>2930013.45</v>
      </c>
      <c r="H15234">
        <v>2916842.59</v>
      </c>
    </row>
    <row r="15235" spans="1:8" x14ac:dyDescent="0.25">
      <c r="A15235" t="s">
        <v>59</v>
      </c>
      <c r="B15235">
        <v>2016</v>
      </c>
      <c r="C15235" t="s">
        <v>13</v>
      </c>
      <c r="D15235" t="s">
        <v>60</v>
      </c>
      <c r="E15235">
        <v>24</v>
      </c>
      <c r="F15235">
        <v>155.61000000000001</v>
      </c>
      <c r="G15235">
        <v>12437.62</v>
      </c>
      <c r="H15235">
        <v>16123.65</v>
      </c>
    </row>
    <row r="15236" spans="1:8" x14ac:dyDescent="0.25">
      <c r="A15236" t="s">
        <v>59</v>
      </c>
      <c r="B15236">
        <v>2016</v>
      </c>
      <c r="C15236" t="s">
        <v>13</v>
      </c>
      <c r="D15236" t="s">
        <v>60</v>
      </c>
      <c r="E15236">
        <v>60</v>
      </c>
      <c r="F15236">
        <v>83.45</v>
      </c>
      <c r="G15236">
        <v>9045.86</v>
      </c>
      <c r="H15236">
        <v>8403.86</v>
      </c>
    </row>
    <row r="15237" spans="1:8" x14ac:dyDescent="0.25">
      <c r="A15237" t="s">
        <v>59</v>
      </c>
      <c r="B15237">
        <v>2016</v>
      </c>
      <c r="C15237" t="s">
        <v>13</v>
      </c>
      <c r="D15237" t="s">
        <v>60</v>
      </c>
      <c r="E15237">
        <v>19</v>
      </c>
      <c r="F15237">
        <v>126.39</v>
      </c>
      <c r="G15237">
        <v>5158.79</v>
      </c>
      <c r="H15237">
        <v>5175.8500000000004</v>
      </c>
    </row>
    <row r="15238" spans="1:8" x14ac:dyDescent="0.25">
      <c r="A15238" t="s">
        <v>59</v>
      </c>
      <c r="B15238">
        <v>2016</v>
      </c>
      <c r="C15238" t="s">
        <v>13</v>
      </c>
      <c r="D15238" t="s">
        <v>60</v>
      </c>
      <c r="E15238">
        <v>40</v>
      </c>
      <c r="F15238">
        <v>271.11</v>
      </c>
      <c r="G15238">
        <v>18436.54</v>
      </c>
      <c r="H15238">
        <v>23178.07</v>
      </c>
    </row>
    <row r="15239" spans="1:8" x14ac:dyDescent="0.25">
      <c r="A15239" t="s">
        <v>59</v>
      </c>
      <c r="B15239">
        <v>2016</v>
      </c>
      <c r="C15239" t="s">
        <v>13</v>
      </c>
      <c r="D15239" t="s">
        <v>60</v>
      </c>
      <c r="E15239">
        <v>0</v>
      </c>
      <c r="F15239">
        <v>0</v>
      </c>
      <c r="G15239">
        <v>0</v>
      </c>
      <c r="H15239">
        <v>0</v>
      </c>
    </row>
    <row r="15240" spans="1:8" x14ac:dyDescent="0.25">
      <c r="A15240" t="s">
        <v>59</v>
      </c>
      <c r="B15240">
        <v>2016</v>
      </c>
      <c r="C15240" t="s">
        <v>13</v>
      </c>
      <c r="D15240" t="s">
        <v>60</v>
      </c>
      <c r="E15240">
        <v>0</v>
      </c>
      <c r="F15240">
        <v>0</v>
      </c>
      <c r="G15240">
        <v>0</v>
      </c>
      <c r="H15240">
        <v>0</v>
      </c>
    </row>
    <row r="15241" spans="1:8" x14ac:dyDescent="0.25">
      <c r="A15241" t="s">
        <v>59</v>
      </c>
      <c r="B15241">
        <v>2016</v>
      </c>
      <c r="C15241" t="s">
        <v>13</v>
      </c>
      <c r="D15241" t="s">
        <v>61</v>
      </c>
      <c r="E15241">
        <v>0</v>
      </c>
      <c r="F15241">
        <v>0</v>
      </c>
      <c r="G15241">
        <v>0</v>
      </c>
      <c r="H15241">
        <v>0</v>
      </c>
    </row>
    <row r="15242" spans="1:8" x14ac:dyDescent="0.25">
      <c r="A15242" t="s">
        <v>59</v>
      </c>
      <c r="B15242">
        <v>2016</v>
      </c>
      <c r="C15242" t="s">
        <v>13</v>
      </c>
      <c r="D15242" t="s">
        <v>60</v>
      </c>
      <c r="E15242">
        <v>0</v>
      </c>
      <c r="F15242">
        <v>0</v>
      </c>
      <c r="G15242">
        <v>0</v>
      </c>
      <c r="H15242">
        <v>0</v>
      </c>
    </row>
    <row r="15243" spans="1:8" x14ac:dyDescent="0.25">
      <c r="A15243" t="s">
        <v>59</v>
      </c>
      <c r="B15243">
        <v>2016</v>
      </c>
      <c r="C15243" t="s">
        <v>13</v>
      </c>
      <c r="D15243" t="s">
        <v>60</v>
      </c>
      <c r="E15243">
        <v>0</v>
      </c>
      <c r="F15243">
        <v>0</v>
      </c>
      <c r="G15243">
        <v>0</v>
      </c>
      <c r="H15243">
        <v>0</v>
      </c>
    </row>
    <row r="15244" spans="1:8" x14ac:dyDescent="0.25">
      <c r="A15244" t="s">
        <v>59</v>
      </c>
      <c r="B15244">
        <v>2016</v>
      </c>
      <c r="C15244" t="s">
        <v>13</v>
      </c>
      <c r="D15244" t="s">
        <v>60</v>
      </c>
      <c r="E15244">
        <v>0</v>
      </c>
      <c r="F15244">
        <v>0</v>
      </c>
      <c r="G15244">
        <v>0</v>
      </c>
      <c r="H15244">
        <v>0</v>
      </c>
    </row>
    <row r="15245" spans="1:8" x14ac:dyDescent="0.25">
      <c r="A15245" t="s">
        <v>59</v>
      </c>
      <c r="B15245">
        <v>2016</v>
      </c>
      <c r="C15245" t="s">
        <v>13</v>
      </c>
      <c r="D15245" t="s">
        <v>62</v>
      </c>
      <c r="E15245">
        <v>0</v>
      </c>
      <c r="F15245">
        <v>0</v>
      </c>
      <c r="G15245">
        <v>0</v>
      </c>
      <c r="H15245">
        <v>0</v>
      </c>
    </row>
    <row r="15246" spans="1:8" x14ac:dyDescent="0.25">
      <c r="A15246" t="s">
        <v>59</v>
      </c>
      <c r="B15246">
        <v>2016</v>
      </c>
      <c r="C15246" t="s">
        <v>13</v>
      </c>
      <c r="D15246" t="s">
        <v>60</v>
      </c>
      <c r="E15246">
        <v>0</v>
      </c>
      <c r="F15246">
        <v>0</v>
      </c>
      <c r="G15246">
        <v>0</v>
      </c>
      <c r="H15246">
        <v>0</v>
      </c>
    </row>
    <row r="15247" spans="1:8" x14ac:dyDescent="0.25">
      <c r="A15247" t="s">
        <v>59</v>
      </c>
      <c r="B15247">
        <v>2016</v>
      </c>
      <c r="C15247" t="s">
        <v>13</v>
      </c>
      <c r="D15247" t="s">
        <v>60</v>
      </c>
      <c r="E15247">
        <v>0</v>
      </c>
      <c r="F15247">
        <v>0</v>
      </c>
      <c r="G15247">
        <v>0</v>
      </c>
      <c r="H15247">
        <v>0</v>
      </c>
    </row>
    <row r="15248" spans="1:8" x14ac:dyDescent="0.25">
      <c r="A15248" t="s">
        <v>59</v>
      </c>
      <c r="B15248">
        <v>2016</v>
      </c>
      <c r="C15248" t="s">
        <v>13</v>
      </c>
      <c r="D15248" t="s">
        <v>60</v>
      </c>
      <c r="E15248">
        <v>0</v>
      </c>
      <c r="F15248">
        <v>0</v>
      </c>
      <c r="G15248">
        <v>0</v>
      </c>
      <c r="H15248">
        <v>0</v>
      </c>
    </row>
    <row r="15249" spans="1:8" x14ac:dyDescent="0.25">
      <c r="A15249" t="s">
        <v>59</v>
      </c>
      <c r="B15249">
        <v>2016</v>
      </c>
      <c r="C15249" t="s">
        <v>13</v>
      </c>
      <c r="D15249" t="s">
        <v>60</v>
      </c>
      <c r="E15249">
        <v>0</v>
      </c>
      <c r="F15249">
        <v>15.84</v>
      </c>
      <c r="G15249">
        <v>10186.56</v>
      </c>
      <c r="H15249">
        <v>6439.11</v>
      </c>
    </row>
    <row r="15250" spans="1:8" x14ac:dyDescent="0.25">
      <c r="A15250" t="s">
        <v>59</v>
      </c>
      <c r="B15250">
        <v>2016</v>
      </c>
      <c r="C15250" t="s">
        <v>13</v>
      </c>
      <c r="D15250" t="s">
        <v>61</v>
      </c>
      <c r="E15250">
        <v>0</v>
      </c>
      <c r="F15250">
        <v>0</v>
      </c>
      <c r="G15250">
        <v>0</v>
      </c>
      <c r="H15250">
        <v>0</v>
      </c>
    </row>
    <row r="15251" spans="1:8" x14ac:dyDescent="0.25">
      <c r="A15251" t="s">
        <v>59</v>
      </c>
      <c r="B15251">
        <v>2016</v>
      </c>
      <c r="C15251" t="s">
        <v>13</v>
      </c>
      <c r="D15251" t="s">
        <v>60</v>
      </c>
      <c r="E15251">
        <v>0</v>
      </c>
      <c r="F15251">
        <v>0</v>
      </c>
      <c r="G15251">
        <v>0</v>
      </c>
      <c r="H15251">
        <v>0</v>
      </c>
    </row>
    <row r="15252" spans="1:8" x14ac:dyDescent="0.25">
      <c r="A15252" t="s">
        <v>59</v>
      </c>
      <c r="B15252">
        <v>2016</v>
      </c>
      <c r="C15252" t="s">
        <v>13</v>
      </c>
      <c r="D15252" t="s">
        <v>60</v>
      </c>
      <c r="E15252">
        <v>0</v>
      </c>
      <c r="F15252">
        <v>0</v>
      </c>
      <c r="G15252">
        <v>0</v>
      </c>
      <c r="H15252">
        <v>0</v>
      </c>
    </row>
    <row r="15253" spans="1:8" x14ac:dyDescent="0.25">
      <c r="A15253" t="s">
        <v>59</v>
      </c>
      <c r="B15253">
        <v>2016</v>
      </c>
      <c r="C15253" t="s">
        <v>13</v>
      </c>
      <c r="D15253" t="s">
        <v>60</v>
      </c>
      <c r="E15253">
        <v>6</v>
      </c>
      <c r="F15253">
        <v>109.75</v>
      </c>
      <c r="G15253">
        <v>7074.85</v>
      </c>
      <c r="H15253">
        <v>10268</v>
      </c>
    </row>
    <row r="15254" spans="1:8" x14ac:dyDescent="0.25">
      <c r="A15254" t="s">
        <v>59</v>
      </c>
      <c r="B15254">
        <v>2016</v>
      </c>
      <c r="C15254" t="s">
        <v>13</v>
      </c>
      <c r="D15254" t="s">
        <v>60</v>
      </c>
      <c r="E15254">
        <v>0</v>
      </c>
      <c r="F15254">
        <v>0</v>
      </c>
      <c r="G15254">
        <v>0</v>
      </c>
      <c r="H15254">
        <v>0</v>
      </c>
    </row>
    <row r="15255" spans="1:8" x14ac:dyDescent="0.25">
      <c r="A15255" t="s">
        <v>59</v>
      </c>
      <c r="B15255">
        <v>2016</v>
      </c>
      <c r="C15255" t="s">
        <v>13</v>
      </c>
      <c r="D15255" t="s">
        <v>60</v>
      </c>
      <c r="E15255">
        <v>0</v>
      </c>
      <c r="F15255">
        <v>0</v>
      </c>
      <c r="G15255">
        <v>0</v>
      </c>
      <c r="H15255">
        <v>0</v>
      </c>
    </row>
    <row r="15256" spans="1:8" x14ac:dyDescent="0.25">
      <c r="A15256" t="s">
        <v>59</v>
      </c>
      <c r="B15256">
        <v>2016</v>
      </c>
      <c r="C15256" t="s">
        <v>13</v>
      </c>
      <c r="D15256" t="s">
        <v>62</v>
      </c>
      <c r="E15256">
        <v>0</v>
      </c>
      <c r="F15256">
        <v>14.71</v>
      </c>
      <c r="G15256">
        <v>1447.2</v>
      </c>
      <c r="H15256">
        <v>5500.37</v>
      </c>
    </row>
    <row r="15257" spans="1:8" x14ac:dyDescent="0.25">
      <c r="A15257" t="s">
        <v>59</v>
      </c>
      <c r="B15257">
        <v>2016</v>
      </c>
      <c r="C15257" t="s">
        <v>13</v>
      </c>
      <c r="D15257" t="s">
        <v>60</v>
      </c>
      <c r="E15257">
        <v>0</v>
      </c>
      <c r="F15257">
        <v>0</v>
      </c>
      <c r="G15257">
        <v>0</v>
      </c>
      <c r="H15257">
        <v>0</v>
      </c>
    </row>
    <row r="15258" spans="1:8" x14ac:dyDescent="0.25">
      <c r="A15258" t="s">
        <v>59</v>
      </c>
      <c r="B15258">
        <v>2016</v>
      </c>
      <c r="C15258" t="s">
        <v>13</v>
      </c>
      <c r="D15258" t="s">
        <v>60</v>
      </c>
      <c r="E15258">
        <v>0</v>
      </c>
      <c r="F15258">
        <v>0</v>
      </c>
      <c r="G15258">
        <v>0</v>
      </c>
      <c r="H15258">
        <v>0</v>
      </c>
    </row>
    <row r="15259" spans="1:8" x14ac:dyDescent="0.25">
      <c r="A15259" t="s">
        <v>59</v>
      </c>
      <c r="B15259">
        <v>2016</v>
      </c>
      <c r="C15259" t="s">
        <v>13</v>
      </c>
      <c r="D15259" t="s">
        <v>60</v>
      </c>
      <c r="E15259">
        <v>0</v>
      </c>
      <c r="F15259">
        <v>0</v>
      </c>
      <c r="G15259">
        <v>0</v>
      </c>
      <c r="H15259">
        <v>0</v>
      </c>
    </row>
    <row r="15260" spans="1:8" x14ac:dyDescent="0.25">
      <c r="A15260" t="s">
        <v>59</v>
      </c>
      <c r="B15260">
        <v>2016</v>
      </c>
      <c r="C15260" t="s">
        <v>13</v>
      </c>
      <c r="D15260" t="s">
        <v>61</v>
      </c>
      <c r="E15260">
        <v>0</v>
      </c>
      <c r="F15260">
        <v>0</v>
      </c>
      <c r="G15260">
        <v>0</v>
      </c>
      <c r="H15260">
        <v>0</v>
      </c>
    </row>
    <row r="15261" spans="1:8" x14ac:dyDescent="0.25">
      <c r="A15261" t="s">
        <v>59</v>
      </c>
      <c r="B15261">
        <v>2016</v>
      </c>
      <c r="C15261" t="s">
        <v>13</v>
      </c>
      <c r="D15261" t="s">
        <v>61</v>
      </c>
      <c r="E15261">
        <v>7</v>
      </c>
      <c r="F15261">
        <v>707.45</v>
      </c>
      <c r="G15261">
        <v>69857.67</v>
      </c>
      <c r="H15261">
        <v>69857.67</v>
      </c>
    </row>
    <row r="15262" spans="1:8" x14ac:dyDescent="0.25">
      <c r="A15262" t="s">
        <v>59</v>
      </c>
      <c r="B15262">
        <v>2016</v>
      </c>
      <c r="C15262" t="s">
        <v>13</v>
      </c>
      <c r="D15262" t="s">
        <v>61</v>
      </c>
      <c r="E15262">
        <v>0</v>
      </c>
      <c r="F15262">
        <v>0</v>
      </c>
      <c r="G15262">
        <v>0</v>
      </c>
      <c r="H15262">
        <v>0</v>
      </c>
    </row>
    <row r="15263" spans="1:8" x14ac:dyDescent="0.25">
      <c r="A15263" t="s">
        <v>59</v>
      </c>
      <c r="B15263">
        <v>2016</v>
      </c>
      <c r="C15263" t="s">
        <v>13</v>
      </c>
      <c r="D15263" t="s">
        <v>60</v>
      </c>
      <c r="E15263">
        <v>0</v>
      </c>
      <c r="F15263">
        <v>0</v>
      </c>
      <c r="G15263">
        <v>0</v>
      </c>
      <c r="H15263">
        <v>0</v>
      </c>
    </row>
    <row r="15264" spans="1:8" x14ac:dyDescent="0.25">
      <c r="A15264" t="s">
        <v>59</v>
      </c>
      <c r="B15264">
        <v>2016</v>
      </c>
      <c r="C15264" t="s">
        <v>13</v>
      </c>
      <c r="D15264" t="s">
        <v>60</v>
      </c>
      <c r="E15264">
        <v>2</v>
      </c>
      <c r="F15264">
        <v>48.61</v>
      </c>
      <c r="G15264">
        <v>5361.82</v>
      </c>
      <c r="H15264">
        <v>5361.82</v>
      </c>
    </row>
    <row r="15265" spans="1:8" x14ac:dyDescent="0.25">
      <c r="A15265" t="s">
        <v>59</v>
      </c>
      <c r="B15265">
        <v>2016</v>
      </c>
      <c r="C15265" t="s">
        <v>13</v>
      </c>
      <c r="D15265" t="s">
        <v>60</v>
      </c>
      <c r="E15265">
        <v>0</v>
      </c>
      <c r="F15265">
        <v>0</v>
      </c>
      <c r="G15265">
        <v>0</v>
      </c>
      <c r="H15265">
        <v>0</v>
      </c>
    </row>
    <row r="15266" spans="1:8" x14ac:dyDescent="0.25">
      <c r="A15266" t="s">
        <v>59</v>
      </c>
      <c r="B15266">
        <v>2016</v>
      </c>
      <c r="C15266" t="s">
        <v>13</v>
      </c>
      <c r="D15266" t="s">
        <v>60</v>
      </c>
      <c r="E15266">
        <v>92</v>
      </c>
      <c r="F15266">
        <v>6214.11</v>
      </c>
      <c r="G15266">
        <v>467749.02</v>
      </c>
      <c r="H15266">
        <v>493067.14</v>
      </c>
    </row>
    <row r="15267" spans="1:8" x14ac:dyDescent="0.25">
      <c r="A15267" t="s">
        <v>59</v>
      </c>
      <c r="B15267">
        <v>2016</v>
      </c>
      <c r="C15267" t="s">
        <v>13</v>
      </c>
      <c r="D15267" t="s">
        <v>60</v>
      </c>
      <c r="E15267">
        <v>1</v>
      </c>
      <c r="F15267">
        <v>0.56000000000000005</v>
      </c>
      <c r="G15267">
        <v>68.53</v>
      </c>
      <c r="H15267">
        <v>0</v>
      </c>
    </row>
    <row r="15268" spans="1:8" x14ac:dyDescent="0.25">
      <c r="A15268" t="s">
        <v>59</v>
      </c>
      <c r="B15268">
        <v>2016</v>
      </c>
      <c r="C15268" t="s">
        <v>13</v>
      </c>
      <c r="D15268" t="s">
        <v>62</v>
      </c>
      <c r="E15268">
        <v>4</v>
      </c>
      <c r="F15268">
        <v>509.09</v>
      </c>
      <c r="G15268">
        <v>50391.14</v>
      </c>
      <c r="H15268">
        <v>63074.01</v>
      </c>
    </row>
    <row r="15269" spans="1:8" x14ac:dyDescent="0.25">
      <c r="A15269" t="s">
        <v>59</v>
      </c>
      <c r="B15269">
        <v>2016</v>
      </c>
      <c r="C15269" t="s">
        <v>13</v>
      </c>
      <c r="D15269" t="s">
        <v>62</v>
      </c>
      <c r="E15269">
        <v>0</v>
      </c>
      <c r="F15269">
        <v>0</v>
      </c>
      <c r="G15269">
        <v>0</v>
      </c>
      <c r="H15269">
        <v>0</v>
      </c>
    </row>
    <row r="15270" spans="1:8" x14ac:dyDescent="0.25">
      <c r="A15270" t="s">
        <v>59</v>
      </c>
      <c r="B15270">
        <v>2016</v>
      </c>
      <c r="C15270" t="s">
        <v>13</v>
      </c>
      <c r="D15270" t="s">
        <v>60</v>
      </c>
      <c r="E15270">
        <v>0</v>
      </c>
      <c r="F15270">
        <v>0</v>
      </c>
      <c r="G15270">
        <v>0</v>
      </c>
      <c r="H15270">
        <v>0</v>
      </c>
    </row>
    <row r="15271" spans="1:8" x14ac:dyDescent="0.25">
      <c r="A15271" t="s">
        <v>59</v>
      </c>
      <c r="B15271">
        <v>2016</v>
      </c>
      <c r="C15271" t="s">
        <v>13</v>
      </c>
      <c r="D15271" t="s">
        <v>60</v>
      </c>
      <c r="E15271">
        <v>0</v>
      </c>
      <c r="F15271">
        <v>0</v>
      </c>
      <c r="G15271">
        <v>0</v>
      </c>
      <c r="H15271">
        <v>0</v>
      </c>
    </row>
    <row r="15272" spans="1:8" x14ac:dyDescent="0.25">
      <c r="A15272" t="s">
        <v>59</v>
      </c>
      <c r="B15272">
        <v>2016</v>
      </c>
      <c r="C15272" t="s">
        <v>13</v>
      </c>
      <c r="D15272" t="s">
        <v>60</v>
      </c>
      <c r="E15272">
        <v>0</v>
      </c>
      <c r="F15272">
        <v>0</v>
      </c>
      <c r="G15272">
        <v>0</v>
      </c>
      <c r="H15272">
        <v>0</v>
      </c>
    </row>
    <row r="15273" spans="1:8" x14ac:dyDescent="0.25">
      <c r="A15273" t="s">
        <v>59</v>
      </c>
      <c r="B15273">
        <v>2016</v>
      </c>
      <c r="C15273" t="s">
        <v>13</v>
      </c>
      <c r="D15273" t="s">
        <v>60</v>
      </c>
      <c r="E15273">
        <v>14</v>
      </c>
      <c r="F15273">
        <v>942.26</v>
      </c>
      <c r="G15273">
        <v>62684.95</v>
      </c>
      <c r="H15273">
        <v>47158.37</v>
      </c>
    </row>
    <row r="15274" spans="1:8" x14ac:dyDescent="0.25">
      <c r="A15274" t="s">
        <v>59</v>
      </c>
      <c r="B15274">
        <v>2016</v>
      </c>
      <c r="C15274" t="s">
        <v>13</v>
      </c>
      <c r="D15274" t="s">
        <v>60</v>
      </c>
      <c r="E15274">
        <v>0</v>
      </c>
      <c r="F15274">
        <v>0</v>
      </c>
      <c r="G15274">
        <v>0</v>
      </c>
      <c r="H15274">
        <v>0</v>
      </c>
    </row>
    <row r="15275" spans="1:8" x14ac:dyDescent="0.25">
      <c r="A15275" t="s">
        <v>59</v>
      </c>
      <c r="B15275">
        <v>2016</v>
      </c>
      <c r="C15275" t="s">
        <v>13</v>
      </c>
      <c r="D15275" t="s">
        <v>60</v>
      </c>
      <c r="E15275">
        <v>20</v>
      </c>
      <c r="F15275">
        <v>2053.06</v>
      </c>
      <c r="G15275">
        <v>132460.89000000001</v>
      </c>
      <c r="H15275">
        <v>111509.25</v>
      </c>
    </row>
    <row r="15276" spans="1:8" x14ac:dyDescent="0.25">
      <c r="A15276" t="s">
        <v>59</v>
      </c>
      <c r="B15276">
        <v>2016</v>
      </c>
      <c r="C15276" t="s">
        <v>13</v>
      </c>
      <c r="D15276" t="s">
        <v>60</v>
      </c>
      <c r="E15276">
        <v>1</v>
      </c>
      <c r="F15276">
        <v>0.6</v>
      </c>
      <c r="G15276">
        <v>57.48</v>
      </c>
      <c r="H15276">
        <v>110.88</v>
      </c>
    </row>
    <row r="15277" spans="1:8" x14ac:dyDescent="0.25">
      <c r="A15277" t="s">
        <v>59</v>
      </c>
      <c r="B15277">
        <v>2016</v>
      </c>
      <c r="C15277" t="s">
        <v>13</v>
      </c>
      <c r="D15277" t="s">
        <v>60</v>
      </c>
      <c r="E15277">
        <v>0</v>
      </c>
      <c r="F15277">
        <v>0</v>
      </c>
      <c r="G15277">
        <v>0</v>
      </c>
      <c r="H15277">
        <v>0</v>
      </c>
    </row>
    <row r="15278" spans="1:8" x14ac:dyDescent="0.25">
      <c r="A15278" t="s">
        <v>59</v>
      </c>
      <c r="B15278">
        <v>2016</v>
      </c>
      <c r="C15278" t="s">
        <v>13</v>
      </c>
      <c r="D15278" t="s">
        <v>60</v>
      </c>
      <c r="E15278">
        <v>0</v>
      </c>
      <c r="F15278">
        <v>0</v>
      </c>
      <c r="G15278">
        <v>0</v>
      </c>
      <c r="H15278">
        <v>0</v>
      </c>
    </row>
    <row r="15279" spans="1:8" x14ac:dyDescent="0.25">
      <c r="A15279" t="s">
        <v>59</v>
      </c>
      <c r="B15279">
        <v>2016</v>
      </c>
      <c r="C15279" t="s">
        <v>13</v>
      </c>
      <c r="D15279" t="s">
        <v>60</v>
      </c>
      <c r="E15279">
        <v>0</v>
      </c>
      <c r="F15279">
        <v>0</v>
      </c>
      <c r="G15279">
        <v>0</v>
      </c>
      <c r="H15279">
        <v>0</v>
      </c>
    </row>
    <row r="15280" spans="1:8" x14ac:dyDescent="0.25">
      <c r="A15280" t="s">
        <v>59</v>
      </c>
      <c r="B15280">
        <v>2016</v>
      </c>
      <c r="C15280" t="s">
        <v>13</v>
      </c>
      <c r="D15280" t="s">
        <v>63</v>
      </c>
      <c r="E15280">
        <v>2</v>
      </c>
      <c r="F15280">
        <v>0.1</v>
      </c>
      <c r="G15280">
        <v>10.57</v>
      </c>
      <c r="H15280">
        <v>12.17</v>
      </c>
    </row>
    <row r="15281" spans="1:8" x14ac:dyDescent="0.25">
      <c r="A15281" t="s">
        <v>59</v>
      </c>
      <c r="B15281">
        <v>2016</v>
      </c>
      <c r="C15281" t="s">
        <v>13</v>
      </c>
      <c r="D15281" t="s">
        <v>60</v>
      </c>
      <c r="E15281">
        <v>0</v>
      </c>
      <c r="F15281">
        <v>0</v>
      </c>
      <c r="G15281">
        <v>0</v>
      </c>
      <c r="H15281">
        <v>0</v>
      </c>
    </row>
    <row r="15282" spans="1:8" x14ac:dyDescent="0.25">
      <c r="A15282" t="s">
        <v>59</v>
      </c>
      <c r="B15282">
        <v>2016</v>
      </c>
      <c r="C15282" t="s">
        <v>13</v>
      </c>
      <c r="D15282" t="s">
        <v>60</v>
      </c>
      <c r="E15282">
        <v>7</v>
      </c>
      <c r="F15282">
        <v>46.22</v>
      </c>
      <c r="G15282">
        <v>4307.5600000000004</v>
      </c>
      <c r="H15282">
        <v>3979.7</v>
      </c>
    </row>
    <row r="15283" spans="1:8" x14ac:dyDescent="0.25">
      <c r="A15283" t="s">
        <v>59</v>
      </c>
      <c r="B15283">
        <v>2016</v>
      </c>
      <c r="C15283" t="s">
        <v>13</v>
      </c>
      <c r="D15283" t="s">
        <v>60</v>
      </c>
      <c r="E15283">
        <v>0</v>
      </c>
      <c r="F15283">
        <v>0</v>
      </c>
      <c r="G15283">
        <v>0</v>
      </c>
      <c r="H15283">
        <v>0</v>
      </c>
    </row>
    <row r="15284" spans="1:8" x14ac:dyDescent="0.25">
      <c r="A15284" t="s">
        <v>59</v>
      </c>
      <c r="B15284">
        <v>2016</v>
      </c>
      <c r="C15284" t="s">
        <v>13</v>
      </c>
      <c r="D15284" t="s">
        <v>60</v>
      </c>
      <c r="E15284">
        <v>2</v>
      </c>
      <c r="F15284">
        <v>0.05</v>
      </c>
      <c r="G15284">
        <v>6.15</v>
      </c>
      <c r="H15284">
        <v>3.82</v>
      </c>
    </row>
    <row r="15285" spans="1:8" x14ac:dyDescent="0.25">
      <c r="A15285" t="s">
        <v>59</v>
      </c>
      <c r="B15285">
        <v>2016</v>
      </c>
      <c r="C15285" t="s">
        <v>13</v>
      </c>
      <c r="D15285" t="s">
        <v>60</v>
      </c>
      <c r="E15285">
        <v>0</v>
      </c>
      <c r="F15285">
        <v>0</v>
      </c>
      <c r="G15285">
        <v>0</v>
      </c>
      <c r="H15285">
        <v>0</v>
      </c>
    </row>
    <row r="15286" spans="1:8" x14ac:dyDescent="0.25">
      <c r="A15286" t="s">
        <v>59</v>
      </c>
      <c r="B15286">
        <v>2016</v>
      </c>
      <c r="C15286" t="s">
        <v>13</v>
      </c>
      <c r="D15286" t="s">
        <v>60</v>
      </c>
      <c r="E15286">
        <v>15</v>
      </c>
      <c r="F15286">
        <v>7.14</v>
      </c>
      <c r="G15286">
        <v>576.80999999999995</v>
      </c>
      <c r="H15286">
        <v>586.22</v>
      </c>
    </row>
    <row r="15287" spans="1:8" x14ac:dyDescent="0.25">
      <c r="A15287" t="s">
        <v>59</v>
      </c>
      <c r="B15287">
        <v>2016</v>
      </c>
      <c r="C15287" t="s">
        <v>13</v>
      </c>
      <c r="D15287" t="s">
        <v>63</v>
      </c>
      <c r="E15287">
        <v>0</v>
      </c>
      <c r="F15287">
        <v>0</v>
      </c>
      <c r="G15287">
        <v>0</v>
      </c>
      <c r="H15287">
        <v>0</v>
      </c>
    </row>
    <row r="15288" spans="1:8" x14ac:dyDescent="0.25">
      <c r="A15288" t="s">
        <v>59</v>
      </c>
      <c r="B15288">
        <v>2016</v>
      </c>
      <c r="C15288" t="s">
        <v>13</v>
      </c>
      <c r="D15288" t="s">
        <v>60</v>
      </c>
      <c r="E15288">
        <v>0</v>
      </c>
      <c r="F15288">
        <v>0</v>
      </c>
      <c r="G15288">
        <v>0</v>
      </c>
      <c r="H15288">
        <v>0</v>
      </c>
    </row>
    <row r="15289" spans="1:8" x14ac:dyDescent="0.25">
      <c r="A15289" t="s">
        <v>59</v>
      </c>
      <c r="B15289">
        <v>2016</v>
      </c>
      <c r="C15289" t="s">
        <v>13</v>
      </c>
      <c r="D15289" t="s">
        <v>60</v>
      </c>
      <c r="E15289">
        <v>0</v>
      </c>
      <c r="F15289">
        <v>0</v>
      </c>
      <c r="G15289">
        <v>0</v>
      </c>
      <c r="H15289">
        <v>0</v>
      </c>
    </row>
    <row r="15290" spans="1:8" x14ac:dyDescent="0.25">
      <c r="A15290" t="s">
        <v>59</v>
      </c>
      <c r="B15290">
        <v>2016</v>
      </c>
      <c r="C15290" t="s">
        <v>13</v>
      </c>
      <c r="D15290" t="s">
        <v>60</v>
      </c>
      <c r="E15290">
        <v>0</v>
      </c>
      <c r="F15290">
        <v>0</v>
      </c>
      <c r="G15290">
        <v>0</v>
      </c>
      <c r="H15290">
        <v>0</v>
      </c>
    </row>
    <row r="15291" spans="1:8" x14ac:dyDescent="0.25">
      <c r="A15291" t="s">
        <v>59</v>
      </c>
      <c r="B15291">
        <v>2016</v>
      </c>
      <c r="C15291" t="s">
        <v>13</v>
      </c>
      <c r="D15291" t="s">
        <v>60</v>
      </c>
      <c r="E15291">
        <v>0</v>
      </c>
      <c r="F15291">
        <v>0</v>
      </c>
      <c r="G15291">
        <v>0</v>
      </c>
      <c r="H15291">
        <v>0</v>
      </c>
    </row>
    <row r="15292" spans="1:8" x14ac:dyDescent="0.25">
      <c r="A15292" t="s">
        <v>59</v>
      </c>
      <c r="B15292">
        <v>2016</v>
      </c>
      <c r="C15292" t="s">
        <v>13</v>
      </c>
      <c r="D15292" t="s">
        <v>60</v>
      </c>
      <c r="E15292">
        <v>0</v>
      </c>
      <c r="F15292">
        <v>0</v>
      </c>
      <c r="G15292">
        <v>0</v>
      </c>
      <c r="H15292">
        <v>0</v>
      </c>
    </row>
    <row r="15293" spans="1:8" x14ac:dyDescent="0.25">
      <c r="A15293" t="s">
        <v>59</v>
      </c>
      <c r="B15293">
        <v>2016</v>
      </c>
      <c r="C15293" t="s">
        <v>13</v>
      </c>
      <c r="D15293" t="s">
        <v>63</v>
      </c>
      <c r="E15293">
        <v>0</v>
      </c>
      <c r="F15293">
        <v>0</v>
      </c>
      <c r="G15293">
        <v>0</v>
      </c>
      <c r="H15293">
        <v>0</v>
      </c>
    </row>
    <row r="15294" spans="1:8" x14ac:dyDescent="0.25">
      <c r="A15294" t="s">
        <v>59</v>
      </c>
      <c r="B15294">
        <v>2016</v>
      </c>
      <c r="C15294" t="s">
        <v>13</v>
      </c>
      <c r="D15294" t="s">
        <v>64</v>
      </c>
      <c r="E15294">
        <v>0</v>
      </c>
      <c r="F15294">
        <v>0.2</v>
      </c>
      <c r="G15294">
        <v>0</v>
      </c>
      <c r="H15294">
        <v>0</v>
      </c>
    </row>
    <row r="15295" spans="1:8" x14ac:dyDescent="0.25">
      <c r="A15295" t="s">
        <v>59</v>
      </c>
      <c r="B15295">
        <v>2016</v>
      </c>
      <c r="C15295" t="s">
        <v>13</v>
      </c>
      <c r="D15295" t="s">
        <v>61</v>
      </c>
      <c r="E15295">
        <v>7</v>
      </c>
      <c r="F15295">
        <v>104.45</v>
      </c>
      <c r="G15295">
        <v>9793.7800000000007</v>
      </c>
      <c r="H15295">
        <v>9793.7800000000007</v>
      </c>
    </row>
    <row r="15296" spans="1:8" x14ac:dyDescent="0.25">
      <c r="A15296" t="s">
        <v>59</v>
      </c>
      <c r="B15296">
        <v>2016</v>
      </c>
      <c r="C15296" t="s">
        <v>13</v>
      </c>
      <c r="D15296" t="s">
        <v>61</v>
      </c>
      <c r="E15296">
        <v>0</v>
      </c>
      <c r="F15296">
        <v>0</v>
      </c>
      <c r="G15296">
        <v>0</v>
      </c>
      <c r="H15296">
        <v>0</v>
      </c>
    </row>
    <row r="15297" spans="1:8" x14ac:dyDescent="0.25">
      <c r="A15297" t="s">
        <v>59</v>
      </c>
      <c r="B15297">
        <v>2016</v>
      </c>
      <c r="C15297" t="s">
        <v>13</v>
      </c>
      <c r="D15297" t="s">
        <v>61</v>
      </c>
      <c r="E15297">
        <v>4</v>
      </c>
      <c r="F15297">
        <v>2.87</v>
      </c>
      <c r="G15297">
        <v>270.33999999999997</v>
      </c>
      <c r="H15297">
        <v>367.18</v>
      </c>
    </row>
    <row r="15298" spans="1:8" x14ac:dyDescent="0.25">
      <c r="A15298" t="s">
        <v>59</v>
      </c>
      <c r="B15298">
        <v>2016</v>
      </c>
      <c r="C15298" t="s">
        <v>13</v>
      </c>
      <c r="D15298" t="s">
        <v>60</v>
      </c>
      <c r="E15298">
        <v>11</v>
      </c>
      <c r="F15298">
        <v>22.92</v>
      </c>
      <c r="G15298">
        <v>2367.21</v>
      </c>
      <c r="H15298">
        <v>2617.4</v>
      </c>
    </row>
    <row r="15299" spans="1:8" x14ac:dyDescent="0.25">
      <c r="A15299" t="s">
        <v>59</v>
      </c>
      <c r="B15299">
        <v>2016</v>
      </c>
      <c r="C15299" t="s">
        <v>13</v>
      </c>
      <c r="D15299" t="s">
        <v>60</v>
      </c>
      <c r="E15299">
        <v>535</v>
      </c>
      <c r="F15299">
        <v>5513.61</v>
      </c>
      <c r="G15299">
        <v>466680.63</v>
      </c>
      <c r="H15299">
        <v>523081.87</v>
      </c>
    </row>
    <row r="15300" spans="1:8" x14ac:dyDescent="0.25">
      <c r="A15300" t="s">
        <v>59</v>
      </c>
      <c r="B15300">
        <v>2016</v>
      </c>
      <c r="C15300" t="s">
        <v>13</v>
      </c>
      <c r="D15300" t="s">
        <v>60</v>
      </c>
      <c r="E15300">
        <v>424</v>
      </c>
      <c r="F15300">
        <v>570.07000000000005</v>
      </c>
      <c r="G15300">
        <v>70942.78</v>
      </c>
      <c r="H15300">
        <v>77928.61</v>
      </c>
    </row>
    <row r="15301" spans="1:8" x14ac:dyDescent="0.25">
      <c r="A15301" t="s">
        <v>59</v>
      </c>
      <c r="B15301">
        <v>2016</v>
      </c>
      <c r="C15301" t="s">
        <v>13</v>
      </c>
      <c r="D15301" t="s">
        <v>60</v>
      </c>
      <c r="E15301">
        <v>3113</v>
      </c>
      <c r="F15301">
        <v>1238.9100000000001</v>
      </c>
      <c r="G15301">
        <v>108870.42</v>
      </c>
      <c r="H15301">
        <v>115389.64</v>
      </c>
    </row>
    <row r="15302" spans="1:8" x14ac:dyDescent="0.25">
      <c r="A15302" t="s">
        <v>59</v>
      </c>
      <c r="B15302">
        <v>2016</v>
      </c>
      <c r="C15302" t="s">
        <v>13</v>
      </c>
      <c r="D15302" t="s">
        <v>60</v>
      </c>
      <c r="E15302">
        <v>0</v>
      </c>
      <c r="F15302">
        <v>0</v>
      </c>
      <c r="G15302">
        <v>0</v>
      </c>
      <c r="H15302">
        <v>0</v>
      </c>
    </row>
    <row r="15303" spans="1:8" x14ac:dyDescent="0.25">
      <c r="A15303" t="s">
        <v>59</v>
      </c>
      <c r="B15303">
        <v>2016</v>
      </c>
      <c r="C15303" t="s">
        <v>13</v>
      </c>
      <c r="D15303" t="s">
        <v>60</v>
      </c>
      <c r="E15303">
        <v>1</v>
      </c>
      <c r="F15303">
        <v>0.1</v>
      </c>
      <c r="G15303">
        <v>5.96</v>
      </c>
      <c r="H15303">
        <v>5.37</v>
      </c>
    </row>
    <row r="15304" spans="1:8" x14ac:dyDescent="0.25">
      <c r="A15304" t="s">
        <v>59</v>
      </c>
      <c r="B15304">
        <v>2016</v>
      </c>
      <c r="C15304" t="s">
        <v>13</v>
      </c>
      <c r="D15304" t="s">
        <v>62</v>
      </c>
      <c r="E15304">
        <v>29</v>
      </c>
      <c r="F15304">
        <v>282.24</v>
      </c>
      <c r="G15304">
        <v>26018.84</v>
      </c>
      <c r="H15304">
        <v>27835.82</v>
      </c>
    </row>
    <row r="15305" spans="1:8" x14ac:dyDescent="0.25">
      <c r="A15305" t="s">
        <v>59</v>
      </c>
      <c r="B15305">
        <v>2016</v>
      </c>
      <c r="C15305" t="s">
        <v>13</v>
      </c>
      <c r="D15305" t="s">
        <v>62</v>
      </c>
      <c r="E15305">
        <v>31</v>
      </c>
      <c r="F15305">
        <v>38.61</v>
      </c>
      <c r="G15305">
        <v>4969.3500000000004</v>
      </c>
      <c r="H15305">
        <v>4536.75</v>
      </c>
    </row>
    <row r="15306" spans="1:8" x14ac:dyDescent="0.25">
      <c r="A15306" t="s">
        <v>59</v>
      </c>
      <c r="B15306">
        <v>2016</v>
      </c>
      <c r="C15306" t="s">
        <v>13</v>
      </c>
      <c r="D15306" t="s">
        <v>62</v>
      </c>
      <c r="E15306">
        <v>207</v>
      </c>
      <c r="F15306">
        <v>89.81</v>
      </c>
      <c r="G15306">
        <v>8794.14</v>
      </c>
      <c r="H15306">
        <v>8812.0499999999993</v>
      </c>
    </row>
    <row r="15307" spans="1:8" x14ac:dyDescent="0.25">
      <c r="A15307" t="s">
        <v>59</v>
      </c>
      <c r="B15307">
        <v>2016</v>
      </c>
      <c r="C15307" t="s">
        <v>13</v>
      </c>
      <c r="D15307" t="s">
        <v>60</v>
      </c>
      <c r="E15307">
        <v>61</v>
      </c>
      <c r="F15307">
        <v>437.97</v>
      </c>
      <c r="G15307">
        <v>28588.53</v>
      </c>
      <c r="H15307">
        <v>26835.26</v>
      </c>
    </row>
    <row r="15308" spans="1:8" x14ac:dyDescent="0.25">
      <c r="A15308" t="s">
        <v>59</v>
      </c>
      <c r="B15308">
        <v>2016</v>
      </c>
      <c r="C15308" t="s">
        <v>13</v>
      </c>
      <c r="D15308" t="s">
        <v>60</v>
      </c>
      <c r="E15308">
        <v>1</v>
      </c>
      <c r="F15308">
        <v>0</v>
      </c>
      <c r="G15308">
        <v>1.41</v>
      </c>
      <c r="H15308">
        <v>1.47</v>
      </c>
    </row>
    <row r="15309" spans="1:8" x14ac:dyDescent="0.25">
      <c r="A15309" t="s">
        <v>59</v>
      </c>
      <c r="B15309">
        <v>2016</v>
      </c>
      <c r="C15309" t="s">
        <v>13</v>
      </c>
      <c r="D15309" t="s">
        <v>60</v>
      </c>
      <c r="E15309">
        <v>11</v>
      </c>
      <c r="F15309">
        <v>4.43</v>
      </c>
      <c r="G15309">
        <v>756.31</v>
      </c>
      <c r="H15309">
        <v>1516.52</v>
      </c>
    </row>
    <row r="15310" spans="1:8" x14ac:dyDescent="0.25">
      <c r="A15310" t="s">
        <v>59</v>
      </c>
      <c r="B15310">
        <v>2016</v>
      </c>
      <c r="C15310" t="s">
        <v>13</v>
      </c>
      <c r="D15310" t="s">
        <v>60</v>
      </c>
      <c r="E15310">
        <v>167</v>
      </c>
      <c r="F15310">
        <v>87.14</v>
      </c>
      <c r="G15310">
        <v>11398.85</v>
      </c>
      <c r="H15310">
        <v>11754.48</v>
      </c>
    </row>
    <row r="15311" spans="1:8" x14ac:dyDescent="0.25">
      <c r="A15311" t="s">
        <v>59</v>
      </c>
      <c r="B15311">
        <v>2016</v>
      </c>
      <c r="C15311" t="s">
        <v>13</v>
      </c>
      <c r="D15311" t="s">
        <v>60</v>
      </c>
      <c r="E15311">
        <v>1</v>
      </c>
      <c r="F15311">
        <v>0</v>
      </c>
      <c r="G15311">
        <v>0.7</v>
      </c>
      <c r="H15311">
        <v>0.74</v>
      </c>
    </row>
    <row r="15312" spans="1:8" x14ac:dyDescent="0.25">
      <c r="A15312" t="s">
        <v>59</v>
      </c>
      <c r="B15312">
        <v>2016</v>
      </c>
      <c r="C15312" t="s">
        <v>13</v>
      </c>
      <c r="D15312" t="s">
        <v>60</v>
      </c>
      <c r="E15312">
        <v>81</v>
      </c>
      <c r="F15312">
        <v>466.86</v>
      </c>
      <c r="G15312">
        <v>32543.77</v>
      </c>
      <c r="H15312">
        <v>43252.33</v>
      </c>
    </row>
    <row r="15313" spans="1:8" x14ac:dyDescent="0.25">
      <c r="A15313" t="s">
        <v>59</v>
      </c>
      <c r="B15313">
        <v>2016</v>
      </c>
      <c r="C15313" t="s">
        <v>13</v>
      </c>
      <c r="D15313" t="s">
        <v>60</v>
      </c>
      <c r="E15313">
        <v>58</v>
      </c>
      <c r="F15313">
        <v>88.83</v>
      </c>
      <c r="G15313">
        <v>8063.15</v>
      </c>
      <c r="H15313">
        <v>12248.33</v>
      </c>
    </row>
    <row r="15314" spans="1:8" x14ac:dyDescent="0.25">
      <c r="A15314" t="s">
        <v>59</v>
      </c>
      <c r="B15314">
        <v>2016</v>
      </c>
      <c r="C15314" t="s">
        <v>13</v>
      </c>
      <c r="D15314" t="s">
        <v>60</v>
      </c>
      <c r="E15314">
        <v>598</v>
      </c>
      <c r="F15314">
        <v>310.54000000000002</v>
      </c>
      <c r="G15314">
        <v>23560.21</v>
      </c>
      <c r="H15314">
        <v>33441.15</v>
      </c>
    </row>
    <row r="15315" spans="1:8" x14ac:dyDescent="0.25">
      <c r="A15315" t="s">
        <v>59</v>
      </c>
      <c r="B15315">
        <v>2016</v>
      </c>
      <c r="C15315" t="s">
        <v>13</v>
      </c>
      <c r="D15315" t="s">
        <v>60</v>
      </c>
      <c r="E15315">
        <v>0</v>
      </c>
      <c r="F15315">
        <v>0</v>
      </c>
      <c r="G15315">
        <v>0</v>
      </c>
      <c r="H15315">
        <v>0</v>
      </c>
    </row>
    <row r="15316" spans="1:8" x14ac:dyDescent="0.25">
      <c r="A15316" t="s">
        <v>59</v>
      </c>
      <c r="B15316">
        <v>2016</v>
      </c>
      <c r="C15316" t="s">
        <v>13</v>
      </c>
      <c r="D15316" t="s">
        <v>60</v>
      </c>
      <c r="E15316">
        <v>33</v>
      </c>
      <c r="F15316">
        <v>209.86</v>
      </c>
      <c r="G15316">
        <v>15485.35</v>
      </c>
      <c r="H15316">
        <v>17148.759999999998</v>
      </c>
    </row>
    <row r="15317" spans="1:8" x14ac:dyDescent="0.25">
      <c r="A15317" t="s">
        <v>59</v>
      </c>
      <c r="B15317">
        <v>2016</v>
      </c>
      <c r="C15317" t="s">
        <v>13</v>
      </c>
      <c r="D15317" t="s">
        <v>60</v>
      </c>
      <c r="E15317">
        <v>25</v>
      </c>
      <c r="F15317">
        <v>31.46</v>
      </c>
      <c r="G15317">
        <v>2705.49</v>
      </c>
      <c r="H15317">
        <v>1985.95</v>
      </c>
    </row>
    <row r="15318" spans="1:8" x14ac:dyDescent="0.25">
      <c r="A15318" t="s">
        <v>59</v>
      </c>
      <c r="B15318">
        <v>2016</v>
      </c>
      <c r="C15318" t="s">
        <v>13</v>
      </c>
      <c r="D15318" t="s">
        <v>60</v>
      </c>
      <c r="E15318">
        <v>232</v>
      </c>
      <c r="F15318">
        <v>120.19</v>
      </c>
      <c r="G15318">
        <v>8791.49</v>
      </c>
      <c r="H15318">
        <v>6393.82</v>
      </c>
    </row>
    <row r="15319" spans="1:8" x14ac:dyDescent="0.25">
      <c r="A15319" t="s">
        <v>59</v>
      </c>
      <c r="B15319">
        <v>2016</v>
      </c>
      <c r="C15319" t="s">
        <v>13</v>
      </c>
      <c r="D15319" t="s">
        <v>64</v>
      </c>
      <c r="E15319">
        <v>117</v>
      </c>
      <c r="F15319">
        <v>19910.28</v>
      </c>
      <c r="G15319">
        <v>1755951.73</v>
      </c>
      <c r="H15319">
        <v>1805327.4</v>
      </c>
    </row>
    <row r="15320" spans="1:8" x14ac:dyDescent="0.25">
      <c r="A15320" t="s">
        <v>59</v>
      </c>
      <c r="B15320">
        <v>2016</v>
      </c>
      <c r="C15320" t="s">
        <v>13</v>
      </c>
      <c r="D15320" t="s">
        <v>60</v>
      </c>
      <c r="E15320">
        <v>0</v>
      </c>
      <c r="F15320">
        <v>0</v>
      </c>
      <c r="G15320">
        <v>0</v>
      </c>
      <c r="H15320">
        <v>0</v>
      </c>
    </row>
    <row r="15321" spans="1:8" x14ac:dyDescent="0.25">
      <c r="A15321" t="s">
        <v>59</v>
      </c>
      <c r="B15321">
        <v>2016</v>
      </c>
      <c r="C15321" t="s">
        <v>13</v>
      </c>
      <c r="D15321" t="s">
        <v>60</v>
      </c>
      <c r="E15321">
        <v>0</v>
      </c>
      <c r="F15321">
        <v>0</v>
      </c>
      <c r="G15321">
        <v>0</v>
      </c>
      <c r="H15321">
        <v>0</v>
      </c>
    </row>
    <row r="15322" spans="1:8" x14ac:dyDescent="0.25">
      <c r="A15322" t="s">
        <v>59</v>
      </c>
      <c r="B15322">
        <v>2016</v>
      </c>
      <c r="C15322" t="s">
        <v>12</v>
      </c>
      <c r="D15322" t="s">
        <v>61</v>
      </c>
      <c r="E15322">
        <v>0</v>
      </c>
      <c r="F15322">
        <v>0</v>
      </c>
      <c r="G15322">
        <v>0</v>
      </c>
      <c r="H15322">
        <v>0</v>
      </c>
    </row>
    <row r="15323" spans="1:8" x14ac:dyDescent="0.25">
      <c r="A15323" t="s">
        <v>59</v>
      </c>
      <c r="B15323">
        <v>2016</v>
      </c>
      <c r="C15323" t="s">
        <v>12</v>
      </c>
      <c r="D15323" t="s">
        <v>60</v>
      </c>
      <c r="E15323">
        <v>0</v>
      </c>
      <c r="F15323">
        <v>0</v>
      </c>
      <c r="G15323">
        <v>0</v>
      </c>
      <c r="H15323">
        <v>0</v>
      </c>
    </row>
    <row r="15324" spans="1:8" x14ac:dyDescent="0.25">
      <c r="A15324" t="s">
        <v>59</v>
      </c>
      <c r="B15324">
        <v>2016</v>
      </c>
      <c r="C15324" t="s">
        <v>12</v>
      </c>
      <c r="D15324" t="s">
        <v>62</v>
      </c>
      <c r="E15324">
        <v>1</v>
      </c>
      <c r="F15324">
        <v>300</v>
      </c>
      <c r="G15324">
        <v>27739.200000000001</v>
      </c>
      <c r="H15324">
        <v>27739.200000000001</v>
      </c>
    </row>
    <row r="15325" spans="1:8" x14ac:dyDescent="0.25">
      <c r="A15325" t="s">
        <v>59</v>
      </c>
      <c r="B15325">
        <v>2016</v>
      </c>
      <c r="C15325" t="s">
        <v>12</v>
      </c>
      <c r="D15325" t="s">
        <v>60</v>
      </c>
      <c r="E15325">
        <v>0</v>
      </c>
      <c r="F15325">
        <v>0</v>
      </c>
      <c r="G15325">
        <v>0</v>
      </c>
      <c r="H15325">
        <v>0</v>
      </c>
    </row>
    <row r="15326" spans="1:8" x14ac:dyDescent="0.25">
      <c r="A15326" t="s">
        <v>59</v>
      </c>
      <c r="B15326">
        <v>2016</v>
      </c>
      <c r="C15326" t="s">
        <v>12</v>
      </c>
      <c r="D15326" t="s">
        <v>60</v>
      </c>
      <c r="E15326">
        <v>0</v>
      </c>
      <c r="F15326">
        <v>0</v>
      </c>
      <c r="G15326">
        <v>0</v>
      </c>
      <c r="H15326">
        <v>0</v>
      </c>
    </row>
    <row r="15327" spans="1:8" x14ac:dyDescent="0.25">
      <c r="A15327" t="s">
        <v>59</v>
      </c>
      <c r="B15327">
        <v>2016</v>
      </c>
      <c r="C15327" t="s">
        <v>12</v>
      </c>
      <c r="D15327" t="s">
        <v>60</v>
      </c>
      <c r="E15327">
        <v>0</v>
      </c>
      <c r="F15327">
        <v>0</v>
      </c>
      <c r="G15327">
        <v>0</v>
      </c>
      <c r="H15327">
        <v>0</v>
      </c>
    </row>
    <row r="15328" spans="1:8" x14ac:dyDescent="0.25">
      <c r="A15328" t="s">
        <v>59</v>
      </c>
      <c r="B15328">
        <v>2016</v>
      </c>
      <c r="C15328" t="s">
        <v>12</v>
      </c>
      <c r="D15328" t="s">
        <v>60</v>
      </c>
      <c r="E15328">
        <v>0</v>
      </c>
      <c r="F15328">
        <v>-30.57</v>
      </c>
      <c r="G15328">
        <v>-6054.09</v>
      </c>
      <c r="H15328">
        <v>29240.66</v>
      </c>
    </row>
    <row r="15329" spans="1:8" x14ac:dyDescent="0.25">
      <c r="A15329" t="s">
        <v>59</v>
      </c>
      <c r="B15329">
        <v>2016</v>
      </c>
      <c r="C15329" t="s">
        <v>12</v>
      </c>
      <c r="D15329" t="s">
        <v>61</v>
      </c>
      <c r="E15329">
        <v>3</v>
      </c>
      <c r="F15329">
        <v>17457.400000000001</v>
      </c>
      <c r="G15329">
        <v>1467178.75</v>
      </c>
      <c r="H15329">
        <v>1419427.51</v>
      </c>
    </row>
    <row r="15330" spans="1:8" x14ac:dyDescent="0.25">
      <c r="A15330" t="s">
        <v>59</v>
      </c>
      <c r="B15330">
        <v>2016</v>
      </c>
      <c r="C15330" t="s">
        <v>12</v>
      </c>
      <c r="D15330" t="s">
        <v>60</v>
      </c>
      <c r="E15330">
        <v>0</v>
      </c>
      <c r="F15330">
        <v>0</v>
      </c>
      <c r="G15330">
        <v>0</v>
      </c>
      <c r="H15330">
        <v>0</v>
      </c>
    </row>
    <row r="15331" spans="1:8" x14ac:dyDescent="0.25">
      <c r="A15331" t="s">
        <v>59</v>
      </c>
      <c r="B15331">
        <v>2016</v>
      </c>
      <c r="C15331" t="s">
        <v>12</v>
      </c>
      <c r="D15331" t="s">
        <v>60</v>
      </c>
      <c r="E15331">
        <v>0</v>
      </c>
      <c r="F15331">
        <v>0</v>
      </c>
      <c r="G15331">
        <v>0</v>
      </c>
      <c r="H15331">
        <v>0</v>
      </c>
    </row>
    <row r="15332" spans="1:8" x14ac:dyDescent="0.25">
      <c r="A15332" t="s">
        <v>59</v>
      </c>
      <c r="B15332">
        <v>2016</v>
      </c>
      <c r="C15332" t="s">
        <v>12</v>
      </c>
      <c r="D15332" t="s">
        <v>60</v>
      </c>
      <c r="E15332">
        <v>0</v>
      </c>
      <c r="F15332">
        <v>0</v>
      </c>
      <c r="G15332">
        <v>0</v>
      </c>
      <c r="H15332">
        <v>0</v>
      </c>
    </row>
    <row r="15333" spans="1:8" x14ac:dyDescent="0.25">
      <c r="A15333" t="s">
        <v>59</v>
      </c>
      <c r="B15333">
        <v>2016</v>
      </c>
      <c r="C15333" t="s">
        <v>12</v>
      </c>
      <c r="D15333" t="s">
        <v>60</v>
      </c>
      <c r="E15333">
        <v>0</v>
      </c>
      <c r="F15333">
        <v>0</v>
      </c>
      <c r="G15333">
        <v>0</v>
      </c>
      <c r="H15333">
        <v>0</v>
      </c>
    </row>
    <row r="15334" spans="1:8" x14ac:dyDescent="0.25">
      <c r="A15334" t="s">
        <v>59</v>
      </c>
      <c r="B15334">
        <v>2016</v>
      </c>
      <c r="C15334" t="s">
        <v>12</v>
      </c>
      <c r="D15334" t="s">
        <v>62</v>
      </c>
      <c r="E15334">
        <v>0</v>
      </c>
      <c r="F15334">
        <v>-13.82</v>
      </c>
      <c r="G15334">
        <v>-977.84</v>
      </c>
      <c r="H15334">
        <v>16506.11</v>
      </c>
    </row>
    <row r="15335" spans="1:8" x14ac:dyDescent="0.25">
      <c r="A15335" t="s">
        <v>59</v>
      </c>
      <c r="B15335">
        <v>2016</v>
      </c>
      <c r="C15335" t="s">
        <v>12</v>
      </c>
      <c r="D15335" t="s">
        <v>60</v>
      </c>
      <c r="E15335">
        <v>0</v>
      </c>
      <c r="F15335">
        <v>0</v>
      </c>
      <c r="G15335">
        <v>0</v>
      </c>
      <c r="H15335">
        <v>0</v>
      </c>
    </row>
    <row r="15336" spans="1:8" x14ac:dyDescent="0.25">
      <c r="A15336" t="s">
        <v>59</v>
      </c>
      <c r="B15336">
        <v>2016</v>
      </c>
      <c r="C15336" t="s">
        <v>12</v>
      </c>
      <c r="D15336" t="s">
        <v>60</v>
      </c>
      <c r="E15336">
        <v>0</v>
      </c>
      <c r="F15336">
        <v>0</v>
      </c>
      <c r="G15336">
        <v>0</v>
      </c>
      <c r="H15336">
        <v>0</v>
      </c>
    </row>
    <row r="15337" spans="1:8" x14ac:dyDescent="0.25">
      <c r="A15337" t="s">
        <v>59</v>
      </c>
      <c r="B15337">
        <v>2016</v>
      </c>
      <c r="C15337" t="s">
        <v>12</v>
      </c>
      <c r="D15337" t="s">
        <v>60</v>
      </c>
      <c r="E15337">
        <v>0</v>
      </c>
      <c r="F15337">
        <v>0</v>
      </c>
      <c r="G15337">
        <v>0</v>
      </c>
      <c r="H15337">
        <v>0</v>
      </c>
    </row>
    <row r="15338" spans="1:8" x14ac:dyDescent="0.25">
      <c r="A15338" t="s">
        <v>59</v>
      </c>
      <c r="B15338">
        <v>2016</v>
      </c>
      <c r="C15338" t="s">
        <v>12</v>
      </c>
      <c r="D15338" t="s">
        <v>60</v>
      </c>
      <c r="E15338">
        <v>1</v>
      </c>
      <c r="F15338">
        <v>191.29</v>
      </c>
      <c r="G15338">
        <v>12227.27</v>
      </c>
      <c r="H15338">
        <v>12227.27</v>
      </c>
    </row>
    <row r="15339" spans="1:8" x14ac:dyDescent="0.25">
      <c r="A15339" t="s">
        <v>59</v>
      </c>
      <c r="B15339">
        <v>2016</v>
      </c>
      <c r="C15339" t="s">
        <v>12</v>
      </c>
      <c r="D15339" t="s">
        <v>60</v>
      </c>
      <c r="E15339">
        <v>0</v>
      </c>
      <c r="F15339">
        <v>0</v>
      </c>
      <c r="G15339">
        <v>0</v>
      </c>
      <c r="H15339">
        <v>0</v>
      </c>
    </row>
    <row r="15340" spans="1:8" x14ac:dyDescent="0.25">
      <c r="A15340" t="s">
        <v>59</v>
      </c>
      <c r="B15340">
        <v>2016</v>
      </c>
      <c r="C15340" t="s">
        <v>12</v>
      </c>
      <c r="D15340" t="s">
        <v>60</v>
      </c>
      <c r="E15340">
        <v>0</v>
      </c>
      <c r="F15340">
        <v>0</v>
      </c>
      <c r="G15340">
        <v>0</v>
      </c>
      <c r="H15340">
        <v>0</v>
      </c>
    </row>
    <row r="15341" spans="1:8" x14ac:dyDescent="0.25">
      <c r="A15341" t="s">
        <v>59</v>
      </c>
      <c r="B15341">
        <v>2016</v>
      </c>
      <c r="C15341" t="s">
        <v>12</v>
      </c>
      <c r="D15341" t="s">
        <v>60</v>
      </c>
      <c r="E15341">
        <v>0</v>
      </c>
      <c r="F15341">
        <v>0</v>
      </c>
      <c r="G15341">
        <v>0</v>
      </c>
      <c r="H15341">
        <v>0</v>
      </c>
    </row>
    <row r="15342" spans="1:8" x14ac:dyDescent="0.25">
      <c r="A15342" t="s">
        <v>59</v>
      </c>
      <c r="B15342">
        <v>2016</v>
      </c>
      <c r="C15342" t="s">
        <v>12</v>
      </c>
      <c r="D15342" t="s">
        <v>61</v>
      </c>
      <c r="E15342">
        <v>0</v>
      </c>
      <c r="F15342">
        <v>-93.77</v>
      </c>
      <c r="G15342">
        <v>-9192.15</v>
      </c>
      <c r="H15342">
        <v>5890.29</v>
      </c>
    </row>
    <row r="15343" spans="1:8" x14ac:dyDescent="0.25">
      <c r="A15343" t="s">
        <v>59</v>
      </c>
      <c r="B15343">
        <v>2016</v>
      </c>
      <c r="C15343" t="s">
        <v>12</v>
      </c>
      <c r="D15343" t="s">
        <v>61</v>
      </c>
      <c r="E15343">
        <v>291</v>
      </c>
      <c r="F15343">
        <v>42753.19</v>
      </c>
      <c r="G15343">
        <v>4133333.38</v>
      </c>
      <c r="H15343">
        <v>4094490.02</v>
      </c>
    </row>
    <row r="15344" spans="1:8" x14ac:dyDescent="0.25">
      <c r="A15344" t="s">
        <v>59</v>
      </c>
      <c r="B15344">
        <v>2016</v>
      </c>
      <c r="C15344" t="s">
        <v>12</v>
      </c>
      <c r="D15344" t="s">
        <v>61</v>
      </c>
      <c r="E15344">
        <v>1</v>
      </c>
      <c r="F15344">
        <v>1.21</v>
      </c>
      <c r="G15344">
        <v>268.24</v>
      </c>
      <c r="H15344">
        <v>295.81</v>
      </c>
    </row>
    <row r="15345" spans="1:8" x14ac:dyDescent="0.25">
      <c r="A15345" t="s">
        <v>59</v>
      </c>
      <c r="B15345">
        <v>2016</v>
      </c>
      <c r="C15345" t="s">
        <v>12</v>
      </c>
      <c r="D15345" t="s">
        <v>60</v>
      </c>
      <c r="E15345">
        <v>0</v>
      </c>
      <c r="F15345">
        <v>0</v>
      </c>
      <c r="G15345">
        <v>0</v>
      </c>
      <c r="H15345">
        <v>0</v>
      </c>
    </row>
    <row r="15346" spans="1:8" x14ac:dyDescent="0.25">
      <c r="A15346" t="s">
        <v>59</v>
      </c>
      <c r="B15346">
        <v>2016</v>
      </c>
      <c r="C15346" t="s">
        <v>12</v>
      </c>
      <c r="D15346" t="s">
        <v>60</v>
      </c>
      <c r="E15346">
        <v>0</v>
      </c>
      <c r="F15346">
        <v>0</v>
      </c>
      <c r="G15346">
        <v>0</v>
      </c>
      <c r="H15346">
        <v>0</v>
      </c>
    </row>
    <row r="15347" spans="1:8" x14ac:dyDescent="0.25">
      <c r="A15347" t="s">
        <v>59</v>
      </c>
      <c r="B15347">
        <v>2016</v>
      </c>
      <c r="C15347" t="s">
        <v>12</v>
      </c>
      <c r="D15347" t="s">
        <v>60</v>
      </c>
      <c r="E15347">
        <v>0</v>
      </c>
      <c r="F15347">
        <v>0</v>
      </c>
      <c r="G15347">
        <v>0</v>
      </c>
      <c r="H15347">
        <v>0</v>
      </c>
    </row>
    <row r="15348" spans="1:8" x14ac:dyDescent="0.25">
      <c r="A15348" t="s">
        <v>59</v>
      </c>
      <c r="B15348">
        <v>2016</v>
      </c>
      <c r="C15348" t="s">
        <v>12</v>
      </c>
      <c r="D15348" t="s">
        <v>62</v>
      </c>
      <c r="E15348">
        <v>130</v>
      </c>
      <c r="F15348">
        <v>11548.24</v>
      </c>
      <c r="G15348">
        <v>1160712.4099999999</v>
      </c>
      <c r="H15348">
        <v>1151726.06</v>
      </c>
    </row>
    <row r="15349" spans="1:8" x14ac:dyDescent="0.25">
      <c r="A15349" t="s">
        <v>59</v>
      </c>
      <c r="B15349">
        <v>2016</v>
      </c>
      <c r="C15349" t="s">
        <v>12</v>
      </c>
      <c r="D15349" t="s">
        <v>62</v>
      </c>
      <c r="E15349">
        <v>3</v>
      </c>
      <c r="F15349">
        <v>2.54</v>
      </c>
      <c r="G15349">
        <v>496.41</v>
      </c>
      <c r="H15349">
        <v>742.81</v>
      </c>
    </row>
    <row r="15350" spans="1:8" x14ac:dyDescent="0.25">
      <c r="A15350" t="s">
        <v>59</v>
      </c>
      <c r="B15350">
        <v>2016</v>
      </c>
      <c r="C15350" t="s">
        <v>12</v>
      </c>
      <c r="D15350" t="s">
        <v>60</v>
      </c>
      <c r="E15350">
        <v>0</v>
      </c>
      <c r="F15350">
        <v>0</v>
      </c>
      <c r="G15350">
        <v>0</v>
      </c>
      <c r="H15350">
        <v>0</v>
      </c>
    </row>
    <row r="15351" spans="1:8" x14ac:dyDescent="0.25">
      <c r="A15351" t="s">
        <v>59</v>
      </c>
      <c r="B15351">
        <v>2016</v>
      </c>
      <c r="C15351" t="s">
        <v>12</v>
      </c>
      <c r="D15351" t="s">
        <v>60</v>
      </c>
      <c r="E15351">
        <v>0</v>
      </c>
      <c r="F15351">
        <v>0</v>
      </c>
      <c r="G15351">
        <v>0</v>
      </c>
      <c r="H15351">
        <v>0</v>
      </c>
    </row>
    <row r="15352" spans="1:8" x14ac:dyDescent="0.25">
      <c r="A15352" t="s">
        <v>59</v>
      </c>
      <c r="B15352">
        <v>2016</v>
      </c>
      <c r="C15352" t="s">
        <v>12</v>
      </c>
      <c r="D15352" t="s">
        <v>60</v>
      </c>
      <c r="E15352">
        <v>0</v>
      </c>
      <c r="F15352">
        <v>0</v>
      </c>
      <c r="G15352">
        <v>0</v>
      </c>
      <c r="H15352">
        <v>0</v>
      </c>
    </row>
    <row r="15353" spans="1:8" x14ac:dyDescent="0.25">
      <c r="A15353" t="s">
        <v>59</v>
      </c>
      <c r="B15353">
        <v>2016</v>
      </c>
      <c r="C15353" t="s">
        <v>12</v>
      </c>
      <c r="D15353" t="s">
        <v>60</v>
      </c>
      <c r="E15353">
        <v>0</v>
      </c>
      <c r="F15353">
        <v>0</v>
      </c>
      <c r="G15353">
        <v>0</v>
      </c>
      <c r="H15353">
        <v>0</v>
      </c>
    </row>
    <row r="15354" spans="1:8" x14ac:dyDescent="0.25">
      <c r="A15354" t="s">
        <v>59</v>
      </c>
      <c r="B15354">
        <v>2016</v>
      </c>
      <c r="C15354" t="s">
        <v>12</v>
      </c>
      <c r="D15354" t="s">
        <v>60</v>
      </c>
      <c r="E15354">
        <v>0</v>
      </c>
      <c r="F15354">
        <v>0</v>
      </c>
      <c r="G15354">
        <v>0</v>
      </c>
      <c r="H15354">
        <v>0</v>
      </c>
    </row>
    <row r="15355" spans="1:8" x14ac:dyDescent="0.25">
      <c r="A15355" t="s">
        <v>59</v>
      </c>
      <c r="B15355">
        <v>2016</v>
      </c>
      <c r="C15355" t="s">
        <v>12</v>
      </c>
      <c r="D15355" t="s">
        <v>60</v>
      </c>
      <c r="E15355">
        <v>6</v>
      </c>
      <c r="F15355">
        <v>1.55</v>
      </c>
      <c r="G15355">
        <v>244.93</v>
      </c>
      <c r="H15355">
        <v>126.87</v>
      </c>
    </row>
    <row r="15356" spans="1:8" x14ac:dyDescent="0.25">
      <c r="A15356" t="s">
        <v>59</v>
      </c>
      <c r="B15356">
        <v>2016</v>
      </c>
      <c r="C15356" t="s">
        <v>12</v>
      </c>
      <c r="D15356" t="s">
        <v>60</v>
      </c>
      <c r="E15356">
        <v>205</v>
      </c>
      <c r="F15356">
        <v>1766.86</v>
      </c>
      <c r="G15356">
        <v>151513.65</v>
      </c>
      <c r="H15356">
        <v>135230.60999999999</v>
      </c>
    </row>
    <row r="15357" spans="1:8" x14ac:dyDescent="0.25">
      <c r="A15357" t="s">
        <v>59</v>
      </c>
      <c r="B15357">
        <v>2016</v>
      </c>
      <c r="C15357" t="s">
        <v>12</v>
      </c>
      <c r="D15357" t="s">
        <v>60</v>
      </c>
      <c r="E15357">
        <v>0</v>
      </c>
      <c r="F15357">
        <v>0</v>
      </c>
      <c r="G15357">
        <v>0</v>
      </c>
      <c r="H15357">
        <v>0</v>
      </c>
    </row>
    <row r="15358" spans="1:8" x14ac:dyDescent="0.25">
      <c r="A15358" t="s">
        <v>59</v>
      </c>
      <c r="B15358">
        <v>2016</v>
      </c>
      <c r="C15358" t="s">
        <v>12</v>
      </c>
      <c r="D15358" t="s">
        <v>60</v>
      </c>
      <c r="E15358">
        <v>955</v>
      </c>
      <c r="F15358">
        <v>1238.22</v>
      </c>
      <c r="G15358">
        <v>158652.45000000001</v>
      </c>
      <c r="H15358">
        <v>153390.84</v>
      </c>
    </row>
    <row r="15359" spans="1:8" x14ac:dyDescent="0.25">
      <c r="A15359" t="s">
        <v>59</v>
      </c>
      <c r="B15359">
        <v>2016</v>
      </c>
      <c r="C15359" t="s">
        <v>12</v>
      </c>
      <c r="D15359" t="s">
        <v>60</v>
      </c>
      <c r="E15359">
        <v>7558</v>
      </c>
      <c r="F15359">
        <v>2197.42</v>
      </c>
      <c r="G15359">
        <v>190812.48</v>
      </c>
      <c r="H15359">
        <v>182098.08</v>
      </c>
    </row>
    <row r="15360" spans="1:8" x14ac:dyDescent="0.25">
      <c r="A15360" t="s">
        <v>59</v>
      </c>
      <c r="B15360">
        <v>2016</v>
      </c>
      <c r="C15360" t="s">
        <v>12</v>
      </c>
      <c r="D15360" t="s">
        <v>60</v>
      </c>
      <c r="E15360">
        <v>0</v>
      </c>
      <c r="F15360">
        <v>0</v>
      </c>
      <c r="G15360">
        <v>0</v>
      </c>
      <c r="H15360">
        <v>0</v>
      </c>
    </row>
    <row r="15361" spans="1:8" x14ac:dyDescent="0.25">
      <c r="A15361" t="s">
        <v>59</v>
      </c>
      <c r="B15361">
        <v>2016</v>
      </c>
      <c r="C15361" t="s">
        <v>12</v>
      </c>
      <c r="D15361" t="s">
        <v>60</v>
      </c>
      <c r="E15361">
        <v>39</v>
      </c>
      <c r="F15361">
        <v>22.23</v>
      </c>
      <c r="G15361">
        <v>1774.72</v>
      </c>
      <c r="H15361">
        <v>1317.21</v>
      </c>
    </row>
    <row r="15362" spans="1:8" x14ac:dyDescent="0.25">
      <c r="A15362" t="s">
        <v>59</v>
      </c>
      <c r="B15362">
        <v>2016</v>
      </c>
      <c r="C15362" t="s">
        <v>12</v>
      </c>
      <c r="D15362" t="s">
        <v>60</v>
      </c>
      <c r="E15362">
        <v>0</v>
      </c>
      <c r="F15362">
        <v>0</v>
      </c>
      <c r="G15362">
        <v>0</v>
      </c>
      <c r="H15362">
        <v>0</v>
      </c>
    </row>
    <row r="15363" spans="1:8" x14ac:dyDescent="0.25">
      <c r="A15363" t="s">
        <v>59</v>
      </c>
      <c r="B15363">
        <v>2016</v>
      </c>
      <c r="C15363" t="s">
        <v>12</v>
      </c>
      <c r="D15363" t="s">
        <v>60</v>
      </c>
      <c r="E15363">
        <v>0</v>
      </c>
      <c r="F15363">
        <v>0</v>
      </c>
      <c r="G15363">
        <v>0</v>
      </c>
      <c r="H15363">
        <v>0</v>
      </c>
    </row>
    <row r="15364" spans="1:8" x14ac:dyDescent="0.25">
      <c r="A15364" t="s">
        <v>59</v>
      </c>
      <c r="B15364">
        <v>2016</v>
      </c>
      <c r="C15364" t="s">
        <v>12</v>
      </c>
      <c r="D15364" t="s">
        <v>60</v>
      </c>
      <c r="E15364">
        <v>293</v>
      </c>
      <c r="F15364">
        <v>83.53</v>
      </c>
      <c r="G15364">
        <v>6075.17</v>
      </c>
      <c r="H15364">
        <v>5146.63</v>
      </c>
    </row>
    <row r="15365" spans="1:8" x14ac:dyDescent="0.25">
      <c r="A15365" t="s">
        <v>59</v>
      </c>
      <c r="B15365">
        <v>2016</v>
      </c>
      <c r="C15365" t="s">
        <v>12</v>
      </c>
      <c r="D15365" t="s">
        <v>60</v>
      </c>
      <c r="E15365">
        <v>276</v>
      </c>
      <c r="F15365">
        <v>129.05000000000001</v>
      </c>
      <c r="G15365">
        <v>9535.73</v>
      </c>
      <c r="H15365">
        <v>8261.17</v>
      </c>
    </row>
    <row r="15366" spans="1:8" x14ac:dyDescent="0.25">
      <c r="A15366" t="s">
        <v>59</v>
      </c>
      <c r="B15366">
        <v>2016</v>
      </c>
      <c r="C15366" t="s">
        <v>12</v>
      </c>
      <c r="D15366" t="s">
        <v>60</v>
      </c>
      <c r="E15366">
        <v>0</v>
      </c>
      <c r="F15366">
        <v>0</v>
      </c>
      <c r="G15366">
        <v>0</v>
      </c>
      <c r="H15366">
        <v>0</v>
      </c>
    </row>
    <row r="15367" spans="1:8" x14ac:dyDescent="0.25">
      <c r="A15367" t="s">
        <v>59</v>
      </c>
      <c r="B15367">
        <v>2016</v>
      </c>
      <c r="C15367" t="s">
        <v>12</v>
      </c>
      <c r="D15367" t="s">
        <v>60</v>
      </c>
      <c r="E15367">
        <v>0</v>
      </c>
      <c r="F15367">
        <v>0</v>
      </c>
      <c r="G15367">
        <v>0</v>
      </c>
      <c r="H15367">
        <v>0</v>
      </c>
    </row>
    <row r="15368" spans="1:8" x14ac:dyDescent="0.25">
      <c r="A15368" t="s">
        <v>59</v>
      </c>
      <c r="B15368">
        <v>2016</v>
      </c>
      <c r="C15368" t="s">
        <v>12</v>
      </c>
      <c r="D15368" t="s">
        <v>60</v>
      </c>
      <c r="E15368">
        <v>4</v>
      </c>
      <c r="F15368">
        <v>7.5</v>
      </c>
      <c r="G15368">
        <v>548.05999999999995</v>
      </c>
      <c r="H15368">
        <v>695.13</v>
      </c>
    </row>
    <row r="15369" spans="1:8" x14ac:dyDescent="0.25">
      <c r="A15369" t="s">
        <v>59</v>
      </c>
      <c r="B15369">
        <v>2016</v>
      </c>
      <c r="C15369" t="s">
        <v>12</v>
      </c>
      <c r="D15369" t="s">
        <v>60</v>
      </c>
      <c r="E15369">
        <v>0</v>
      </c>
      <c r="F15369">
        <v>0</v>
      </c>
      <c r="G15369">
        <v>0</v>
      </c>
      <c r="H15369">
        <v>0</v>
      </c>
    </row>
    <row r="15370" spans="1:8" x14ac:dyDescent="0.25">
      <c r="A15370" t="s">
        <v>59</v>
      </c>
      <c r="B15370">
        <v>2016</v>
      </c>
      <c r="C15370" t="s">
        <v>12</v>
      </c>
      <c r="D15370" t="s">
        <v>60</v>
      </c>
      <c r="E15370">
        <v>14</v>
      </c>
      <c r="F15370">
        <v>20.14</v>
      </c>
      <c r="G15370">
        <v>1857.23</v>
      </c>
      <c r="H15370">
        <v>1567.05</v>
      </c>
    </row>
    <row r="15371" spans="1:8" x14ac:dyDescent="0.25">
      <c r="A15371" t="s">
        <v>59</v>
      </c>
      <c r="B15371">
        <v>2016</v>
      </c>
      <c r="C15371" t="s">
        <v>12</v>
      </c>
      <c r="D15371" t="s">
        <v>60</v>
      </c>
      <c r="E15371">
        <v>37</v>
      </c>
      <c r="F15371">
        <v>66.239999999999995</v>
      </c>
      <c r="G15371">
        <v>5424.3</v>
      </c>
      <c r="H15371">
        <v>4323.26</v>
      </c>
    </row>
    <row r="15372" spans="1:8" x14ac:dyDescent="0.25">
      <c r="A15372" t="s">
        <v>59</v>
      </c>
      <c r="B15372">
        <v>2016</v>
      </c>
      <c r="C15372" t="s">
        <v>12</v>
      </c>
      <c r="D15372" t="s">
        <v>60</v>
      </c>
      <c r="E15372">
        <v>0</v>
      </c>
      <c r="F15372">
        <v>0</v>
      </c>
      <c r="G15372">
        <v>0</v>
      </c>
      <c r="H15372">
        <v>0</v>
      </c>
    </row>
    <row r="15373" spans="1:8" x14ac:dyDescent="0.25">
      <c r="A15373" t="s">
        <v>59</v>
      </c>
      <c r="B15373">
        <v>2016</v>
      </c>
      <c r="C15373" t="s">
        <v>12</v>
      </c>
      <c r="D15373" t="s">
        <v>63</v>
      </c>
      <c r="E15373">
        <v>117065</v>
      </c>
      <c r="F15373">
        <v>21064.1</v>
      </c>
      <c r="G15373">
        <v>1599146.65</v>
      </c>
      <c r="H15373">
        <v>1398441.28</v>
      </c>
    </row>
    <row r="15374" spans="1:8" x14ac:dyDescent="0.25">
      <c r="A15374" t="s">
        <v>59</v>
      </c>
      <c r="B15374">
        <v>2016</v>
      </c>
      <c r="C15374" t="s">
        <v>12</v>
      </c>
      <c r="D15374" t="s">
        <v>63</v>
      </c>
      <c r="E15374">
        <v>24</v>
      </c>
      <c r="F15374">
        <v>1.88</v>
      </c>
      <c r="G15374">
        <v>275.93</v>
      </c>
      <c r="H15374">
        <v>278.79000000000002</v>
      </c>
    </row>
    <row r="15375" spans="1:8" x14ac:dyDescent="0.25">
      <c r="A15375" t="s">
        <v>59</v>
      </c>
      <c r="B15375">
        <v>2016</v>
      </c>
      <c r="C15375" t="s">
        <v>12</v>
      </c>
      <c r="D15375" t="s">
        <v>63</v>
      </c>
      <c r="E15375">
        <v>805551</v>
      </c>
      <c r="F15375">
        <v>112836.19</v>
      </c>
      <c r="G15375">
        <v>10917496.640000001</v>
      </c>
      <c r="H15375">
        <v>9777252.1400000006</v>
      </c>
    </row>
    <row r="15376" spans="1:8" x14ac:dyDescent="0.25">
      <c r="A15376" t="s">
        <v>59</v>
      </c>
      <c r="B15376">
        <v>2016</v>
      </c>
      <c r="C15376" t="s">
        <v>12</v>
      </c>
      <c r="D15376" t="s">
        <v>63</v>
      </c>
      <c r="E15376">
        <v>0</v>
      </c>
      <c r="F15376">
        <v>68.23</v>
      </c>
      <c r="G15376">
        <v>-2464.4499999999998</v>
      </c>
      <c r="H15376">
        <v>34085.279999999999</v>
      </c>
    </row>
    <row r="15377" spans="1:8" x14ac:dyDescent="0.25">
      <c r="A15377" t="s">
        <v>59</v>
      </c>
      <c r="B15377">
        <v>2016</v>
      </c>
      <c r="C15377" t="s">
        <v>12</v>
      </c>
      <c r="D15377" t="s">
        <v>64</v>
      </c>
      <c r="E15377">
        <v>0</v>
      </c>
      <c r="F15377">
        <v>0</v>
      </c>
      <c r="G15377">
        <v>0</v>
      </c>
      <c r="H15377">
        <v>0</v>
      </c>
    </row>
    <row r="15378" spans="1:8" x14ac:dyDescent="0.25">
      <c r="A15378" t="s">
        <v>59</v>
      </c>
      <c r="B15378">
        <v>2016</v>
      </c>
      <c r="C15378" t="s">
        <v>12</v>
      </c>
      <c r="D15378" t="s">
        <v>61</v>
      </c>
      <c r="E15378">
        <v>1480</v>
      </c>
      <c r="F15378">
        <v>12551.86</v>
      </c>
      <c r="G15378">
        <v>1268344.0900000001</v>
      </c>
      <c r="H15378">
        <v>1162130.1399999999</v>
      </c>
    </row>
    <row r="15379" spans="1:8" x14ac:dyDescent="0.25">
      <c r="A15379" t="s">
        <v>59</v>
      </c>
      <c r="B15379">
        <v>2016</v>
      </c>
      <c r="C15379" t="s">
        <v>12</v>
      </c>
      <c r="D15379" t="s">
        <v>61</v>
      </c>
      <c r="E15379">
        <v>1381</v>
      </c>
      <c r="F15379">
        <v>1644.5</v>
      </c>
      <c r="G15379">
        <v>234874.42</v>
      </c>
      <c r="H15379">
        <v>220726.26</v>
      </c>
    </row>
    <row r="15380" spans="1:8" x14ac:dyDescent="0.25">
      <c r="A15380" t="s">
        <v>59</v>
      </c>
      <c r="B15380">
        <v>2016</v>
      </c>
      <c r="C15380" t="s">
        <v>12</v>
      </c>
      <c r="D15380" t="s">
        <v>61</v>
      </c>
      <c r="E15380">
        <v>10907</v>
      </c>
      <c r="F15380">
        <v>3275.06</v>
      </c>
      <c r="G15380">
        <v>294096.83</v>
      </c>
      <c r="H15380">
        <v>287851.58</v>
      </c>
    </row>
    <row r="15381" spans="1:8" x14ac:dyDescent="0.25">
      <c r="A15381" t="s">
        <v>59</v>
      </c>
      <c r="B15381">
        <v>2016</v>
      </c>
      <c r="C15381" t="s">
        <v>12</v>
      </c>
      <c r="D15381" t="s">
        <v>60</v>
      </c>
      <c r="E15381">
        <v>2</v>
      </c>
      <c r="F15381">
        <v>4.6100000000000003</v>
      </c>
      <c r="G15381">
        <v>567.63</v>
      </c>
      <c r="H15381">
        <v>809.83</v>
      </c>
    </row>
    <row r="15382" spans="1:8" x14ac:dyDescent="0.25">
      <c r="A15382" t="s">
        <v>59</v>
      </c>
      <c r="B15382">
        <v>2016</v>
      </c>
      <c r="C15382" t="s">
        <v>12</v>
      </c>
      <c r="D15382" t="s">
        <v>60</v>
      </c>
      <c r="E15382">
        <v>27</v>
      </c>
      <c r="F15382">
        <v>52.59</v>
      </c>
      <c r="G15382">
        <v>4522.92</v>
      </c>
      <c r="H15382">
        <v>4684.13</v>
      </c>
    </row>
    <row r="15383" spans="1:8" x14ac:dyDescent="0.25">
      <c r="A15383" t="s">
        <v>59</v>
      </c>
      <c r="B15383">
        <v>2016</v>
      </c>
      <c r="C15383" t="s">
        <v>12</v>
      </c>
      <c r="D15383" t="s">
        <v>60</v>
      </c>
      <c r="E15383">
        <v>653</v>
      </c>
      <c r="F15383">
        <v>205.26</v>
      </c>
      <c r="G15383">
        <v>14674.52</v>
      </c>
      <c r="H15383">
        <v>14326.79</v>
      </c>
    </row>
    <row r="15384" spans="1:8" x14ac:dyDescent="0.25">
      <c r="A15384" t="s">
        <v>59</v>
      </c>
      <c r="B15384">
        <v>2016</v>
      </c>
      <c r="C15384" t="s">
        <v>12</v>
      </c>
      <c r="D15384" t="s">
        <v>62</v>
      </c>
      <c r="E15384">
        <v>2633</v>
      </c>
      <c r="F15384">
        <v>20841.07</v>
      </c>
      <c r="G15384">
        <v>2042041.6</v>
      </c>
      <c r="H15384">
        <v>1764645.93</v>
      </c>
    </row>
    <row r="15385" spans="1:8" x14ac:dyDescent="0.25">
      <c r="A15385" t="s">
        <v>59</v>
      </c>
      <c r="B15385">
        <v>2016</v>
      </c>
      <c r="C15385" t="s">
        <v>12</v>
      </c>
      <c r="D15385" t="s">
        <v>62</v>
      </c>
      <c r="E15385">
        <v>5142</v>
      </c>
      <c r="F15385">
        <v>8666.36</v>
      </c>
      <c r="G15385">
        <v>1075568.73</v>
      </c>
      <c r="H15385">
        <v>1045842.96</v>
      </c>
    </row>
    <row r="15386" spans="1:8" x14ac:dyDescent="0.25">
      <c r="A15386" t="s">
        <v>59</v>
      </c>
      <c r="B15386">
        <v>2016</v>
      </c>
      <c r="C15386" t="s">
        <v>12</v>
      </c>
      <c r="D15386" t="s">
        <v>62</v>
      </c>
      <c r="E15386">
        <v>121818</v>
      </c>
      <c r="F15386">
        <v>31147.07</v>
      </c>
      <c r="G15386">
        <v>2996402.02</v>
      </c>
      <c r="H15386">
        <v>2885022.79</v>
      </c>
    </row>
    <row r="15387" spans="1:8" x14ac:dyDescent="0.25">
      <c r="A15387" t="s">
        <v>59</v>
      </c>
      <c r="B15387">
        <v>2016</v>
      </c>
      <c r="C15387" t="s">
        <v>12</v>
      </c>
      <c r="D15387" t="s">
        <v>60</v>
      </c>
      <c r="E15387">
        <v>23</v>
      </c>
      <c r="F15387">
        <v>147.72999999999999</v>
      </c>
      <c r="G15387">
        <v>11846.21</v>
      </c>
      <c r="H15387">
        <v>10285.950000000001</v>
      </c>
    </row>
    <row r="15388" spans="1:8" x14ac:dyDescent="0.25">
      <c r="A15388" t="s">
        <v>59</v>
      </c>
      <c r="B15388">
        <v>2016</v>
      </c>
      <c r="C15388" t="s">
        <v>12</v>
      </c>
      <c r="D15388" t="s">
        <v>60</v>
      </c>
      <c r="E15388">
        <v>60</v>
      </c>
      <c r="F15388">
        <v>78.739999999999995</v>
      </c>
      <c r="G15388">
        <v>8808.41</v>
      </c>
      <c r="H15388">
        <v>7695.02</v>
      </c>
    </row>
    <row r="15389" spans="1:8" x14ac:dyDescent="0.25">
      <c r="A15389" t="s">
        <v>59</v>
      </c>
      <c r="B15389">
        <v>2016</v>
      </c>
      <c r="C15389" t="s">
        <v>12</v>
      </c>
      <c r="D15389" t="s">
        <v>60</v>
      </c>
      <c r="E15389">
        <v>20</v>
      </c>
      <c r="F15389">
        <v>105.63</v>
      </c>
      <c r="G15389">
        <v>4277.09</v>
      </c>
      <c r="H15389">
        <v>4251.6499999999996</v>
      </c>
    </row>
    <row r="15390" spans="1:8" x14ac:dyDescent="0.25">
      <c r="A15390" t="s">
        <v>59</v>
      </c>
      <c r="B15390">
        <v>2016</v>
      </c>
      <c r="C15390" t="s">
        <v>12</v>
      </c>
      <c r="D15390" t="s">
        <v>60</v>
      </c>
      <c r="E15390">
        <v>40</v>
      </c>
      <c r="F15390">
        <v>277.97000000000003</v>
      </c>
      <c r="G15390">
        <v>18887.89</v>
      </c>
      <c r="H15390">
        <v>12928.34</v>
      </c>
    </row>
    <row r="15391" spans="1:8" x14ac:dyDescent="0.25">
      <c r="A15391" t="s">
        <v>59</v>
      </c>
      <c r="B15391">
        <v>2016</v>
      </c>
      <c r="C15391" t="s">
        <v>12</v>
      </c>
      <c r="D15391" t="s">
        <v>60</v>
      </c>
      <c r="E15391">
        <v>0</v>
      </c>
      <c r="F15391">
        <v>0</v>
      </c>
      <c r="G15391">
        <v>0</v>
      </c>
      <c r="H15391">
        <v>0</v>
      </c>
    </row>
    <row r="15392" spans="1:8" x14ac:dyDescent="0.25">
      <c r="A15392" t="s">
        <v>59</v>
      </c>
      <c r="B15392">
        <v>2016</v>
      </c>
      <c r="C15392" t="s">
        <v>12</v>
      </c>
      <c r="D15392" t="s">
        <v>60</v>
      </c>
      <c r="E15392">
        <v>0</v>
      </c>
      <c r="F15392">
        <v>0</v>
      </c>
      <c r="G15392">
        <v>0</v>
      </c>
      <c r="H15392">
        <v>0</v>
      </c>
    </row>
    <row r="15393" spans="1:8" x14ac:dyDescent="0.25">
      <c r="A15393" t="s">
        <v>59</v>
      </c>
      <c r="B15393">
        <v>2016</v>
      </c>
      <c r="C15393" t="s">
        <v>12</v>
      </c>
      <c r="D15393" t="s">
        <v>61</v>
      </c>
      <c r="E15393">
        <v>0</v>
      </c>
      <c r="F15393">
        <v>0</v>
      </c>
      <c r="G15393">
        <v>0</v>
      </c>
      <c r="H15393">
        <v>0</v>
      </c>
    </row>
    <row r="15394" spans="1:8" x14ac:dyDescent="0.25">
      <c r="A15394" t="s">
        <v>59</v>
      </c>
      <c r="B15394">
        <v>2016</v>
      </c>
      <c r="C15394" t="s">
        <v>12</v>
      </c>
      <c r="D15394" t="s">
        <v>60</v>
      </c>
      <c r="E15394">
        <v>0</v>
      </c>
      <c r="F15394">
        <v>0</v>
      </c>
      <c r="G15394">
        <v>0</v>
      </c>
      <c r="H15394">
        <v>0</v>
      </c>
    </row>
    <row r="15395" spans="1:8" x14ac:dyDescent="0.25">
      <c r="A15395" t="s">
        <v>59</v>
      </c>
      <c r="B15395">
        <v>2016</v>
      </c>
      <c r="C15395" t="s">
        <v>12</v>
      </c>
      <c r="D15395" t="s">
        <v>60</v>
      </c>
      <c r="E15395">
        <v>0</v>
      </c>
      <c r="F15395">
        <v>0</v>
      </c>
      <c r="G15395">
        <v>0</v>
      </c>
      <c r="H15395">
        <v>0</v>
      </c>
    </row>
    <row r="15396" spans="1:8" x14ac:dyDescent="0.25">
      <c r="A15396" t="s">
        <v>59</v>
      </c>
      <c r="B15396">
        <v>2016</v>
      </c>
      <c r="C15396" t="s">
        <v>12</v>
      </c>
      <c r="D15396" t="s">
        <v>60</v>
      </c>
      <c r="E15396">
        <v>0</v>
      </c>
      <c r="F15396">
        <v>0</v>
      </c>
      <c r="G15396">
        <v>0</v>
      </c>
      <c r="H15396">
        <v>0</v>
      </c>
    </row>
    <row r="15397" spans="1:8" x14ac:dyDescent="0.25">
      <c r="A15397" t="s">
        <v>59</v>
      </c>
      <c r="B15397">
        <v>2016</v>
      </c>
      <c r="C15397" t="s">
        <v>12</v>
      </c>
      <c r="D15397" t="s">
        <v>62</v>
      </c>
      <c r="E15397">
        <v>0</v>
      </c>
      <c r="F15397">
        <v>0</v>
      </c>
      <c r="G15397">
        <v>0</v>
      </c>
      <c r="H15397">
        <v>0</v>
      </c>
    </row>
    <row r="15398" spans="1:8" x14ac:dyDescent="0.25">
      <c r="A15398" t="s">
        <v>59</v>
      </c>
      <c r="B15398">
        <v>2016</v>
      </c>
      <c r="C15398" t="s">
        <v>12</v>
      </c>
      <c r="D15398" t="s">
        <v>60</v>
      </c>
      <c r="E15398">
        <v>0</v>
      </c>
      <c r="F15398">
        <v>0</v>
      </c>
      <c r="G15398">
        <v>0</v>
      </c>
      <c r="H15398">
        <v>0</v>
      </c>
    </row>
    <row r="15399" spans="1:8" x14ac:dyDescent="0.25">
      <c r="A15399" t="s">
        <v>59</v>
      </c>
      <c r="B15399">
        <v>2016</v>
      </c>
      <c r="C15399" t="s">
        <v>12</v>
      </c>
      <c r="D15399" t="s">
        <v>60</v>
      </c>
      <c r="E15399">
        <v>0</v>
      </c>
      <c r="F15399">
        <v>0</v>
      </c>
      <c r="G15399">
        <v>0</v>
      </c>
      <c r="H15399">
        <v>0</v>
      </c>
    </row>
    <row r="15400" spans="1:8" x14ac:dyDescent="0.25">
      <c r="A15400" t="s">
        <v>59</v>
      </c>
      <c r="B15400">
        <v>2016</v>
      </c>
      <c r="C15400" t="s">
        <v>12</v>
      </c>
      <c r="D15400" t="s">
        <v>60</v>
      </c>
      <c r="E15400">
        <v>0</v>
      </c>
      <c r="F15400">
        <v>0</v>
      </c>
      <c r="G15400">
        <v>0</v>
      </c>
      <c r="H15400">
        <v>0</v>
      </c>
    </row>
    <row r="15401" spans="1:8" x14ac:dyDescent="0.25">
      <c r="A15401" t="s">
        <v>59</v>
      </c>
      <c r="B15401">
        <v>2016</v>
      </c>
      <c r="C15401" t="s">
        <v>12</v>
      </c>
      <c r="D15401" t="s">
        <v>60</v>
      </c>
      <c r="E15401">
        <v>0</v>
      </c>
      <c r="F15401">
        <v>-18.32</v>
      </c>
      <c r="G15401">
        <v>4368.01</v>
      </c>
      <c r="H15401">
        <v>18499.169999999998</v>
      </c>
    </row>
    <row r="15402" spans="1:8" x14ac:dyDescent="0.25">
      <c r="A15402" t="s">
        <v>59</v>
      </c>
      <c r="B15402">
        <v>2016</v>
      </c>
      <c r="C15402" t="s">
        <v>12</v>
      </c>
      <c r="D15402" t="s">
        <v>61</v>
      </c>
      <c r="E15402">
        <v>0</v>
      </c>
      <c r="F15402">
        <v>0</v>
      </c>
      <c r="G15402">
        <v>0</v>
      </c>
      <c r="H15402">
        <v>0</v>
      </c>
    </row>
    <row r="15403" spans="1:8" x14ac:dyDescent="0.25">
      <c r="A15403" t="s">
        <v>59</v>
      </c>
      <c r="B15403">
        <v>2016</v>
      </c>
      <c r="C15403" t="s">
        <v>12</v>
      </c>
      <c r="D15403" t="s">
        <v>60</v>
      </c>
      <c r="E15403">
        <v>0</v>
      </c>
      <c r="F15403">
        <v>0</v>
      </c>
      <c r="G15403">
        <v>0</v>
      </c>
      <c r="H15403">
        <v>0</v>
      </c>
    </row>
    <row r="15404" spans="1:8" x14ac:dyDescent="0.25">
      <c r="A15404" t="s">
        <v>59</v>
      </c>
      <c r="B15404">
        <v>2016</v>
      </c>
      <c r="C15404" t="s">
        <v>12</v>
      </c>
      <c r="D15404" t="s">
        <v>60</v>
      </c>
      <c r="E15404">
        <v>0</v>
      </c>
      <c r="F15404">
        <v>0</v>
      </c>
      <c r="G15404">
        <v>0</v>
      </c>
      <c r="H15404">
        <v>0</v>
      </c>
    </row>
    <row r="15405" spans="1:8" x14ac:dyDescent="0.25">
      <c r="A15405" t="s">
        <v>59</v>
      </c>
      <c r="B15405">
        <v>2016</v>
      </c>
      <c r="C15405" t="s">
        <v>12</v>
      </c>
      <c r="D15405" t="s">
        <v>60</v>
      </c>
      <c r="E15405">
        <v>6</v>
      </c>
      <c r="F15405">
        <v>91.33</v>
      </c>
      <c r="G15405">
        <v>6361.45</v>
      </c>
      <c r="H15405">
        <v>2081.63</v>
      </c>
    </row>
    <row r="15406" spans="1:8" x14ac:dyDescent="0.25">
      <c r="A15406" t="s">
        <v>59</v>
      </c>
      <c r="B15406">
        <v>2016</v>
      </c>
      <c r="C15406" t="s">
        <v>12</v>
      </c>
      <c r="D15406" t="s">
        <v>60</v>
      </c>
      <c r="E15406">
        <v>0</v>
      </c>
      <c r="F15406">
        <v>0</v>
      </c>
      <c r="G15406">
        <v>0</v>
      </c>
      <c r="H15406">
        <v>0</v>
      </c>
    </row>
    <row r="15407" spans="1:8" x14ac:dyDescent="0.25">
      <c r="A15407" t="s">
        <v>59</v>
      </c>
      <c r="B15407">
        <v>2016</v>
      </c>
      <c r="C15407" t="s">
        <v>12</v>
      </c>
      <c r="D15407" t="s">
        <v>60</v>
      </c>
      <c r="E15407">
        <v>0</v>
      </c>
      <c r="F15407">
        <v>0</v>
      </c>
      <c r="G15407">
        <v>0</v>
      </c>
      <c r="H15407">
        <v>0</v>
      </c>
    </row>
    <row r="15408" spans="1:8" x14ac:dyDescent="0.25">
      <c r="A15408" t="s">
        <v>59</v>
      </c>
      <c r="B15408">
        <v>2016</v>
      </c>
      <c r="C15408" t="s">
        <v>12</v>
      </c>
      <c r="D15408" t="s">
        <v>62</v>
      </c>
      <c r="E15408">
        <v>0</v>
      </c>
      <c r="F15408">
        <v>-0.27</v>
      </c>
      <c r="G15408">
        <v>4034.61</v>
      </c>
      <c r="H15408">
        <v>167.45</v>
      </c>
    </row>
    <row r="15409" spans="1:8" x14ac:dyDescent="0.25">
      <c r="A15409" t="s">
        <v>59</v>
      </c>
      <c r="B15409">
        <v>2016</v>
      </c>
      <c r="C15409" t="s">
        <v>12</v>
      </c>
      <c r="D15409" t="s">
        <v>60</v>
      </c>
      <c r="E15409">
        <v>0</v>
      </c>
      <c r="F15409">
        <v>0</v>
      </c>
      <c r="G15409">
        <v>0</v>
      </c>
      <c r="H15409">
        <v>0</v>
      </c>
    </row>
    <row r="15410" spans="1:8" x14ac:dyDescent="0.25">
      <c r="A15410" t="s">
        <v>59</v>
      </c>
      <c r="B15410">
        <v>2016</v>
      </c>
      <c r="C15410" t="s">
        <v>12</v>
      </c>
      <c r="D15410" t="s">
        <v>60</v>
      </c>
      <c r="E15410">
        <v>0</v>
      </c>
      <c r="F15410">
        <v>0</v>
      </c>
      <c r="G15410">
        <v>0</v>
      </c>
      <c r="H15410">
        <v>0</v>
      </c>
    </row>
    <row r="15411" spans="1:8" x14ac:dyDescent="0.25">
      <c r="A15411" t="s">
        <v>59</v>
      </c>
      <c r="B15411">
        <v>2016</v>
      </c>
      <c r="C15411" t="s">
        <v>12</v>
      </c>
      <c r="D15411" t="s">
        <v>60</v>
      </c>
      <c r="E15411">
        <v>0</v>
      </c>
      <c r="F15411">
        <v>0</v>
      </c>
      <c r="G15411">
        <v>0</v>
      </c>
      <c r="H15411">
        <v>0</v>
      </c>
    </row>
    <row r="15412" spans="1:8" x14ac:dyDescent="0.25">
      <c r="A15412" t="s">
        <v>59</v>
      </c>
      <c r="B15412">
        <v>2016</v>
      </c>
      <c r="C15412" t="s">
        <v>12</v>
      </c>
      <c r="D15412" t="s">
        <v>61</v>
      </c>
      <c r="E15412">
        <v>0</v>
      </c>
      <c r="F15412">
        <v>0</v>
      </c>
      <c r="G15412">
        <v>0</v>
      </c>
      <c r="H15412">
        <v>0</v>
      </c>
    </row>
    <row r="15413" spans="1:8" x14ac:dyDescent="0.25">
      <c r="A15413" t="s">
        <v>59</v>
      </c>
      <c r="B15413">
        <v>2016</v>
      </c>
      <c r="C15413" t="s">
        <v>12</v>
      </c>
      <c r="D15413" t="s">
        <v>61</v>
      </c>
      <c r="E15413">
        <v>7</v>
      </c>
      <c r="F15413">
        <v>685.5</v>
      </c>
      <c r="G15413">
        <v>65803.69</v>
      </c>
      <c r="H15413">
        <v>65803.69</v>
      </c>
    </row>
    <row r="15414" spans="1:8" x14ac:dyDescent="0.25">
      <c r="A15414" t="s">
        <v>59</v>
      </c>
      <c r="B15414">
        <v>2016</v>
      </c>
      <c r="C15414" t="s">
        <v>12</v>
      </c>
      <c r="D15414" t="s">
        <v>61</v>
      </c>
      <c r="E15414">
        <v>0</v>
      </c>
      <c r="F15414">
        <v>0</v>
      </c>
      <c r="G15414">
        <v>0</v>
      </c>
      <c r="H15414">
        <v>0</v>
      </c>
    </row>
    <row r="15415" spans="1:8" x14ac:dyDescent="0.25">
      <c r="A15415" t="s">
        <v>59</v>
      </c>
      <c r="B15415">
        <v>2016</v>
      </c>
      <c r="C15415" t="s">
        <v>12</v>
      </c>
      <c r="D15415" t="s">
        <v>60</v>
      </c>
      <c r="E15415">
        <v>0</v>
      </c>
      <c r="F15415">
        <v>0</v>
      </c>
      <c r="G15415">
        <v>0</v>
      </c>
      <c r="H15415">
        <v>0</v>
      </c>
    </row>
    <row r="15416" spans="1:8" x14ac:dyDescent="0.25">
      <c r="A15416" t="s">
        <v>59</v>
      </c>
      <c r="B15416">
        <v>2016</v>
      </c>
      <c r="C15416" t="s">
        <v>12</v>
      </c>
      <c r="D15416" t="s">
        <v>60</v>
      </c>
      <c r="E15416">
        <v>2</v>
      </c>
      <c r="F15416">
        <v>41.69</v>
      </c>
      <c r="G15416">
        <v>4836.63</v>
      </c>
      <c r="H15416">
        <v>4836.63</v>
      </c>
    </row>
    <row r="15417" spans="1:8" x14ac:dyDescent="0.25">
      <c r="A15417" t="s">
        <v>59</v>
      </c>
      <c r="B15417">
        <v>2016</v>
      </c>
      <c r="C15417" t="s">
        <v>12</v>
      </c>
      <c r="D15417" t="s">
        <v>60</v>
      </c>
      <c r="E15417">
        <v>0</v>
      </c>
      <c r="F15417">
        <v>0</v>
      </c>
      <c r="G15417">
        <v>0</v>
      </c>
      <c r="H15417">
        <v>0</v>
      </c>
    </row>
    <row r="15418" spans="1:8" x14ac:dyDescent="0.25">
      <c r="A15418" t="s">
        <v>59</v>
      </c>
      <c r="B15418">
        <v>2016</v>
      </c>
      <c r="C15418" t="s">
        <v>12</v>
      </c>
      <c r="D15418" t="s">
        <v>60</v>
      </c>
      <c r="E15418">
        <v>92</v>
      </c>
      <c r="F15418">
        <v>6365.87</v>
      </c>
      <c r="G15418">
        <v>477094.59</v>
      </c>
      <c r="H15418">
        <v>432598.85</v>
      </c>
    </row>
    <row r="15419" spans="1:8" x14ac:dyDescent="0.25">
      <c r="A15419" t="s">
        <v>59</v>
      </c>
      <c r="B15419">
        <v>2016</v>
      </c>
      <c r="C15419" t="s">
        <v>12</v>
      </c>
      <c r="D15419" t="s">
        <v>60</v>
      </c>
      <c r="E15419">
        <v>1</v>
      </c>
      <c r="F15419">
        <v>0.68</v>
      </c>
      <c r="G15419">
        <v>68.03</v>
      </c>
      <c r="H15419">
        <v>68.03</v>
      </c>
    </row>
    <row r="15420" spans="1:8" x14ac:dyDescent="0.25">
      <c r="A15420" t="s">
        <v>59</v>
      </c>
      <c r="B15420">
        <v>2016</v>
      </c>
      <c r="C15420" t="s">
        <v>12</v>
      </c>
      <c r="D15420" t="s">
        <v>62</v>
      </c>
      <c r="E15420">
        <v>4</v>
      </c>
      <c r="F15420">
        <v>543.04999999999995</v>
      </c>
      <c r="G15420">
        <v>53105.95</v>
      </c>
      <c r="H15420">
        <v>51735.519999999997</v>
      </c>
    </row>
    <row r="15421" spans="1:8" x14ac:dyDescent="0.25">
      <c r="A15421" t="s">
        <v>59</v>
      </c>
      <c r="B15421">
        <v>2016</v>
      </c>
      <c r="C15421" t="s">
        <v>12</v>
      </c>
      <c r="D15421" t="s">
        <v>62</v>
      </c>
      <c r="E15421">
        <v>0</v>
      </c>
      <c r="F15421">
        <v>0</v>
      </c>
      <c r="G15421">
        <v>0</v>
      </c>
      <c r="H15421">
        <v>0</v>
      </c>
    </row>
    <row r="15422" spans="1:8" x14ac:dyDescent="0.25">
      <c r="A15422" t="s">
        <v>59</v>
      </c>
      <c r="B15422">
        <v>2016</v>
      </c>
      <c r="C15422" t="s">
        <v>12</v>
      </c>
      <c r="D15422" t="s">
        <v>60</v>
      </c>
      <c r="E15422">
        <v>0</v>
      </c>
      <c r="F15422">
        <v>0</v>
      </c>
      <c r="G15422">
        <v>0</v>
      </c>
      <c r="H15422">
        <v>0</v>
      </c>
    </row>
    <row r="15423" spans="1:8" x14ac:dyDescent="0.25">
      <c r="A15423" t="s">
        <v>59</v>
      </c>
      <c r="B15423">
        <v>2016</v>
      </c>
      <c r="C15423" t="s">
        <v>12</v>
      </c>
      <c r="D15423" t="s">
        <v>60</v>
      </c>
      <c r="E15423">
        <v>0</v>
      </c>
      <c r="F15423">
        <v>0</v>
      </c>
      <c r="G15423">
        <v>0</v>
      </c>
      <c r="H15423">
        <v>0</v>
      </c>
    </row>
    <row r="15424" spans="1:8" x14ac:dyDescent="0.25">
      <c r="A15424" t="s">
        <v>59</v>
      </c>
      <c r="B15424">
        <v>2016</v>
      </c>
      <c r="C15424" t="s">
        <v>12</v>
      </c>
      <c r="D15424" t="s">
        <v>60</v>
      </c>
      <c r="E15424">
        <v>0</v>
      </c>
      <c r="F15424">
        <v>0</v>
      </c>
      <c r="G15424">
        <v>0</v>
      </c>
      <c r="H15424">
        <v>0</v>
      </c>
    </row>
    <row r="15425" spans="1:8" x14ac:dyDescent="0.25">
      <c r="A15425" t="s">
        <v>59</v>
      </c>
      <c r="B15425">
        <v>2016</v>
      </c>
      <c r="C15425" t="s">
        <v>12</v>
      </c>
      <c r="D15425" t="s">
        <v>60</v>
      </c>
      <c r="E15425">
        <v>14</v>
      </c>
      <c r="F15425">
        <v>944.52</v>
      </c>
      <c r="G15425">
        <v>62495.76</v>
      </c>
      <c r="H15425">
        <v>38512.410000000003</v>
      </c>
    </row>
    <row r="15426" spans="1:8" x14ac:dyDescent="0.25">
      <c r="A15426" t="s">
        <v>59</v>
      </c>
      <c r="B15426">
        <v>2016</v>
      </c>
      <c r="C15426" t="s">
        <v>12</v>
      </c>
      <c r="D15426" t="s">
        <v>60</v>
      </c>
      <c r="E15426">
        <v>0</v>
      </c>
      <c r="F15426">
        <v>0</v>
      </c>
      <c r="G15426">
        <v>0</v>
      </c>
      <c r="H15426">
        <v>0</v>
      </c>
    </row>
    <row r="15427" spans="1:8" x14ac:dyDescent="0.25">
      <c r="A15427" t="s">
        <v>59</v>
      </c>
      <c r="B15427">
        <v>2016</v>
      </c>
      <c r="C15427" t="s">
        <v>12</v>
      </c>
      <c r="D15427" t="s">
        <v>60</v>
      </c>
      <c r="E15427">
        <v>20</v>
      </c>
      <c r="F15427">
        <v>2135.96</v>
      </c>
      <c r="G15427">
        <v>137011.41</v>
      </c>
      <c r="H15427">
        <v>82865.55</v>
      </c>
    </row>
    <row r="15428" spans="1:8" x14ac:dyDescent="0.25">
      <c r="A15428" t="s">
        <v>59</v>
      </c>
      <c r="B15428">
        <v>2016</v>
      </c>
      <c r="C15428" t="s">
        <v>12</v>
      </c>
      <c r="D15428" t="s">
        <v>60</v>
      </c>
      <c r="E15428">
        <v>1</v>
      </c>
      <c r="F15428">
        <v>0.57999999999999996</v>
      </c>
      <c r="G15428">
        <v>53.4</v>
      </c>
      <c r="H15428">
        <v>0</v>
      </c>
    </row>
    <row r="15429" spans="1:8" x14ac:dyDescent="0.25">
      <c r="A15429" t="s">
        <v>59</v>
      </c>
      <c r="B15429">
        <v>2016</v>
      </c>
      <c r="C15429" t="s">
        <v>12</v>
      </c>
      <c r="D15429" t="s">
        <v>60</v>
      </c>
      <c r="E15429">
        <v>0</v>
      </c>
      <c r="F15429">
        <v>0</v>
      </c>
      <c r="G15429">
        <v>0</v>
      </c>
      <c r="H15429">
        <v>0</v>
      </c>
    </row>
    <row r="15430" spans="1:8" x14ac:dyDescent="0.25">
      <c r="A15430" t="s">
        <v>59</v>
      </c>
      <c r="B15430">
        <v>2016</v>
      </c>
      <c r="C15430" t="s">
        <v>12</v>
      </c>
      <c r="D15430" t="s">
        <v>60</v>
      </c>
      <c r="E15430">
        <v>0</v>
      </c>
      <c r="F15430">
        <v>0</v>
      </c>
      <c r="G15430">
        <v>0</v>
      </c>
      <c r="H15430">
        <v>0</v>
      </c>
    </row>
    <row r="15431" spans="1:8" x14ac:dyDescent="0.25">
      <c r="A15431" t="s">
        <v>59</v>
      </c>
      <c r="B15431">
        <v>2016</v>
      </c>
      <c r="C15431" t="s">
        <v>12</v>
      </c>
      <c r="D15431" t="s">
        <v>60</v>
      </c>
      <c r="E15431">
        <v>0</v>
      </c>
      <c r="F15431">
        <v>0</v>
      </c>
      <c r="G15431">
        <v>0</v>
      </c>
      <c r="H15431">
        <v>0</v>
      </c>
    </row>
    <row r="15432" spans="1:8" x14ac:dyDescent="0.25">
      <c r="A15432" t="s">
        <v>59</v>
      </c>
      <c r="B15432">
        <v>2016</v>
      </c>
      <c r="C15432" t="s">
        <v>12</v>
      </c>
      <c r="D15432" t="s">
        <v>63</v>
      </c>
      <c r="E15432">
        <v>2</v>
      </c>
      <c r="F15432">
        <v>0.11</v>
      </c>
      <c r="G15432">
        <v>11.78</v>
      </c>
      <c r="H15432">
        <v>-2.27</v>
      </c>
    </row>
    <row r="15433" spans="1:8" x14ac:dyDescent="0.25">
      <c r="A15433" t="s">
        <v>59</v>
      </c>
      <c r="B15433">
        <v>2016</v>
      </c>
      <c r="C15433" t="s">
        <v>12</v>
      </c>
      <c r="D15433" t="s">
        <v>60</v>
      </c>
      <c r="E15433">
        <v>0</v>
      </c>
      <c r="F15433">
        <v>0</v>
      </c>
      <c r="G15433">
        <v>0</v>
      </c>
      <c r="H15433">
        <v>0</v>
      </c>
    </row>
    <row r="15434" spans="1:8" x14ac:dyDescent="0.25">
      <c r="A15434" t="s">
        <v>59</v>
      </c>
      <c r="B15434">
        <v>2016</v>
      </c>
      <c r="C15434" t="s">
        <v>12</v>
      </c>
      <c r="D15434" t="s">
        <v>60</v>
      </c>
      <c r="E15434">
        <v>7</v>
      </c>
      <c r="F15434">
        <v>52.58</v>
      </c>
      <c r="G15434">
        <v>4739.33</v>
      </c>
      <c r="H15434">
        <v>5619.91</v>
      </c>
    </row>
    <row r="15435" spans="1:8" x14ac:dyDescent="0.25">
      <c r="A15435" t="s">
        <v>59</v>
      </c>
      <c r="B15435">
        <v>2016</v>
      </c>
      <c r="C15435" t="s">
        <v>12</v>
      </c>
      <c r="D15435" t="s">
        <v>60</v>
      </c>
      <c r="E15435">
        <v>0</v>
      </c>
      <c r="F15435">
        <v>0</v>
      </c>
      <c r="G15435">
        <v>0</v>
      </c>
      <c r="H15435">
        <v>0</v>
      </c>
    </row>
    <row r="15436" spans="1:8" x14ac:dyDescent="0.25">
      <c r="A15436" t="s">
        <v>59</v>
      </c>
      <c r="B15436">
        <v>2016</v>
      </c>
      <c r="C15436" t="s">
        <v>12</v>
      </c>
      <c r="D15436" t="s">
        <v>60</v>
      </c>
      <c r="E15436">
        <v>2</v>
      </c>
      <c r="F15436">
        <v>0.05</v>
      </c>
      <c r="G15436">
        <v>6.38</v>
      </c>
      <c r="H15436">
        <v>6.3</v>
      </c>
    </row>
    <row r="15437" spans="1:8" x14ac:dyDescent="0.25">
      <c r="A15437" t="s">
        <v>59</v>
      </c>
      <c r="B15437">
        <v>2016</v>
      </c>
      <c r="C15437" t="s">
        <v>12</v>
      </c>
      <c r="D15437" t="s">
        <v>60</v>
      </c>
      <c r="E15437">
        <v>0</v>
      </c>
      <c r="F15437">
        <v>0</v>
      </c>
      <c r="G15437">
        <v>0</v>
      </c>
      <c r="H15437">
        <v>0</v>
      </c>
    </row>
    <row r="15438" spans="1:8" x14ac:dyDescent="0.25">
      <c r="A15438" t="s">
        <v>59</v>
      </c>
      <c r="B15438">
        <v>2016</v>
      </c>
      <c r="C15438" t="s">
        <v>12</v>
      </c>
      <c r="D15438" t="s">
        <v>60</v>
      </c>
      <c r="E15438">
        <v>15</v>
      </c>
      <c r="F15438">
        <v>7.29</v>
      </c>
      <c r="G15438">
        <v>589.76</v>
      </c>
      <c r="H15438">
        <v>597</v>
      </c>
    </row>
    <row r="15439" spans="1:8" x14ac:dyDescent="0.25">
      <c r="A15439" t="s">
        <v>59</v>
      </c>
      <c r="B15439">
        <v>2016</v>
      </c>
      <c r="C15439" t="s">
        <v>12</v>
      </c>
      <c r="D15439" t="s">
        <v>63</v>
      </c>
      <c r="E15439">
        <v>0</v>
      </c>
      <c r="F15439">
        <v>0</v>
      </c>
      <c r="G15439">
        <v>0</v>
      </c>
      <c r="H15439">
        <v>0</v>
      </c>
    </row>
    <row r="15440" spans="1:8" x14ac:dyDescent="0.25">
      <c r="A15440" t="s">
        <v>59</v>
      </c>
      <c r="B15440">
        <v>2016</v>
      </c>
      <c r="C15440" t="s">
        <v>12</v>
      </c>
      <c r="D15440" t="s">
        <v>60</v>
      </c>
      <c r="E15440">
        <v>0</v>
      </c>
      <c r="F15440">
        <v>0</v>
      </c>
      <c r="G15440">
        <v>0</v>
      </c>
      <c r="H15440">
        <v>0</v>
      </c>
    </row>
    <row r="15441" spans="1:8" x14ac:dyDescent="0.25">
      <c r="A15441" t="s">
        <v>59</v>
      </c>
      <c r="B15441">
        <v>2016</v>
      </c>
      <c r="C15441" t="s">
        <v>12</v>
      </c>
      <c r="D15441" t="s">
        <v>60</v>
      </c>
      <c r="E15441">
        <v>0</v>
      </c>
      <c r="F15441">
        <v>0</v>
      </c>
      <c r="G15441">
        <v>0</v>
      </c>
      <c r="H15441">
        <v>0</v>
      </c>
    </row>
    <row r="15442" spans="1:8" x14ac:dyDescent="0.25">
      <c r="A15442" t="s">
        <v>59</v>
      </c>
      <c r="B15442">
        <v>2016</v>
      </c>
      <c r="C15442" t="s">
        <v>12</v>
      </c>
      <c r="D15442" t="s">
        <v>60</v>
      </c>
      <c r="E15442">
        <v>0</v>
      </c>
      <c r="F15442">
        <v>0</v>
      </c>
      <c r="G15442">
        <v>0</v>
      </c>
      <c r="H15442">
        <v>0</v>
      </c>
    </row>
    <row r="15443" spans="1:8" x14ac:dyDescent="0.25">
      <c r="A15443" t="s">
        <v>59</v>
      </c>
      <c r="B15443">
        <v>2016</v>
      </c>
      <c r="C15443" t="s">
        <v>12</v>
      </c>
      <c r="D15443" t="s">
        <v>60</v>
      </c>
      <c r="E15443">
        <v>0</v>
      </c>
      <c r="F15443">
        <v>0</v>
      </c>
      <c r="G15443">
        <v>0</v>
      </c>
      <c r="H15443">
        <v>0</v>
      </c>
    </row>
    <row r="15444" spans="1:8" x14ac:dyDescent="0.25">
      <c r="A15444" t="s">
        <v>59</v>
      </c>
      <c r="B15444">
        <v>2016</v>
      </c>
      <c r="C15444" t="s">
        <v>12</v>
      </c>
      <c r="D15444" t="s">
        <v>60</v>
      </c>
      <c r="E15444">
        <v>0</v>
      </c>
      <c r="F15444">
        <v>0</v>
      </c>
      <c r="G15444">
        <v>0</v>
      </c>
      <c r="H15444">
        <v>0</v>
      </c>
    </row>
    <row r="15445" spans="1:8" x14ac:dyDescent="0.25">
      <c r="A15445" t="s">
        <v>59</v>
      </c>
      <c r="B15445">
        <v>2016</v>
      </c>
      <c r="C15445" t="s">
        <v>12</v>
      </c>
      <c r="D15445" t="s">
        <v>63</v>
      </c>
      <c r="E15445">
        <v>0</v>
      </c>
      <c r="F15445">
        <v>0</v>
      </c>
      <c r="G15445">
        <v>0</v>
      </c>
      <c r="H15445">
        <v>0</v>
      </c>
    </row>
    <row r="15446" spans="1:8" x14ac:dyDescent="0.25">
      <c r="A15446" t="s">
        <v>59</v>
      </c>
      <c r="B15446">
        <v>2016</v>
      </c>
      <c r="C15446" t="s">
        <v>12</v>
      </c>
      <c r="D15446" t="s">
        <v>64</v>
      </c>
      <c r="E15446">
        <v>0</v>
      </c>
      <c r="F15446">
        <v>0</v>
      </c>
      <c r="G15446">
        <v>0</v>
      </c>
      <c r="H15446">
        <v>0</v>
      </c>
    </row>
    <row r="15447" spans="1:8" x14ac:dyDescent="0.25">
      <c r="A15447" t="s">
        <v>59</v>
      </c>
      <c r="B15447">
        <v>2016</v>
      </c>
      <c r="C15447" t="s">
        <v>12</v>
      </c>
      <c r="D15447" t="s">
        <v>61</v>
      </c>
      <c r="E15447">
        <v>7</v>
      </c>
      <c r="F15447">
        <v>110.85</v>
      </c>
      <c r="G15447">
        <v>10338.19</v>
      </c>
      <c r="H15447">
        <v>10338.19</v>
      </c>
    </row>
    <row r="15448" spans="1:8" x14ac:dyDescent="0.25">
      <c r="A15448" t="s">
        <v>59</v>
      </c>
      <c r="B15448">
        <v>2016</v>
      </c>
      <c r="C15448" t="s">
        <v>12</v>
      </c>
      <c r="D15448" t="s">
        <v>61</v>
      </c>
      <c r="E15448">
        <v>0</v>
      </c>
      <c r="F15448">
        <v>0</v>
      </c>
      <c r="G15448">
        <v>0</v>
      </c>
      <c r="H15448">
        <v>0</v>
      </c>
    </row>
    <row r="15449" spans="1:8" x14ac:dyDescent="0.25">
      <c r="A15449" t="s">
        <v>59</v>
      </c>
      <c r="B15449">
        <v>2016</v>
      </c>
      <c r="C15449" t="s">
        <v>12</v>
      </c>
      <c r="D15449" t="s">
        <v>61</v>
      </c>
      <c r="E15449">
        <v>4</v>
      </c>
      <c r="F15449">
        <v>3.47</v>
      </c>
      <c r="G15449">
        <v>331.84</v>
      </c>
      <c r="H15449">
        <v>138.94</v>
      </c>
    </row>
    <row r="15450" spans="1:8" x14ac:dyDescent="0.25">
      <c r="A15450" t="s">
        <v>59</v>
      </c>
      <c r="B15450">
        <v>2016</v>
      </c>
      <c r="C15450" t="s">
        <v>12</v>
      </c>
      <c r="D15450" t="s">
        <v>60</v>
      </c>
      <c r="E15450">
        <v>11</v>
      </c>
      <c r="F15450">
        <v>23.98</v>
      </c>
      <c r="G15450">
        <v>2445.19</v>
      </c>
      <c r="H15450">
        <v>2089.16</v>
      </c>
    </row>
    <row r="15451" spans="1:8" x14ac:dyDescent="0.25">
      <c r="A15451" t="s">
        <v>59</v>
      </c>
      <c r="B15451">
        <v>2016</v>
      </c>
      <c r="C15451" t="s">
        <v>12</v>
      </c>
      <c r="D15451" t="s">
        <v>60</v>
      </c>
      <c r="E15451">
        <v>535</v>
      </c>
      <c r="F15451">
        <v>5516.8</v>
      </c>
      <c r="G15451">
        <v>467073.53</v>
      </c>
      <c r="H15451">
        <v>421676.18</v>
      </c>
    </row>
    <row r="15452" spans="1:8" x14ac:dyDescent="0.25">
      <c r="A15452" t="s">
        <v>59</v>
      </c>
      <c r="B15452">
        <v>2016</v>
      </c>
      <c r="C15452" t="s">
        <v>12</v>
      </c>
      <c r="D15452" t="s">
        <v>60</v>
      </c>
      <c r="E15452">
        <v>420</v>
      </c>
      <c r="F15452">
        <v>570.79</v>
      </c>
      <c r="G15452">
        <v>71711.59</v>
      </c>
      <c r="H15452">
        <v>54479.67</v>
      </c>
    </row>
    <row r="15453" spans="1:8" x14ac:dyDescent="0.25">
      <c r="A15453" t="s">
        <v>59</v>
      </c>
      <c r="B15453">
        <v>2016</v>
      </c>
      <c r="C15453" t="s">
        <v>12</v>
      </c>
      <c r="D15453" t="s">
        <v>60</v>
      </c>
      <c r="E15453">
        <v>3084</v>
      </c>
      <c r="F15453">
        <v>1256.58</v>
      </c>
      <c r="G15453">
        <v>110532.89</v>
      </c>
      <c r="H15453">
        <v>91421.58</v>
      </c>
    </row>
    <row r="15454" spans="1:8" x14ac:dyDescent="0.25">
      <c r="A15454" t="s">
        <v>59</v>
      </c>
      <c r="B15454">
        <v>2016</v>
      </c>
      <c r="C15454" t="s">
        <v>12</v>
      </c>
      <c r="D15454" t="s">
        <v>60</v>
      </c>
      <c r="E15454">
        <v>0</v>
      </c>
      <c r="F15454">
        <v>0</v>
      </c>
      <c r="G15454">
        <v>0</v>
      </c>
      <c r="H15454">
        <v>0</v>
      </c>
    </row>
    <row r="15455" spans="1:8" x14ac:dyDescent="0.25">
      <c r="A15455" t="s">
        <v>59</v>
      </c>
      <c r="B15455">
        <v>2016</v>
      </c>
      <c r="C15455" t="s">
        <v>12</v>
      </c>
      <c r="D15455" t="s">
        <v>60</v>
      </c>
      <c r="E15455">
        <v>1</v>
      </c>
      <c r="F15455">
        <v>0.09</v>
      </c>
      <c r="G15455">
        <v>5.37</v>
      </c>
      <c r="H15455">
        <v>5.87</v>
      </c>
    </row>
    <row r="15456" spans="1:8" x14ac:dyDescent="0.25">
      <c r="A15456" t="s">
        <v>59</v>
      </c>
      <c r="B15456">
        <v>2016</v>
      </c>
      <c r="C15456" t="s">
        <v>12</v>
      </c>
      <c r="D15456" t="s">
        <v>62</v>
      </c>
      <c r="E15456">
        <v>29</v>
      </c>
      <c r="F15456">
        <v>271.37</v>
      </c>
      <c r="G15456">
        <v>25188.91</v>
      </c>
      <c r="H15456">
        <v>18683.080000000002</v>
      </c>
    </row>
    <row r="15457" spans="1:8" x14ac:dyDescent="0.25">
      <c r="A15457" t="s">
        <v>59</v>
      </c>
      <c r="B15457">
        <v>2016</v>
      </c>
      <c r="C15457" t="s">
        <v>12</v>
      </c>
      <c r="D15457" t="s">
        <v>62</v>
      </c>
      <c r="E15457">
        <v>33</v>
      </c>
      <c r="F15457">
        <v>42.05</v>
      </c>
      <c r="G15457">
        <v>5292.46</v>
      </c>
      <c r="H15457">
        <v>5397.54</v>
      </c>
    </row>
    <row r="15458" spans="1:8" x14ac:dyDescent="0.25">
      <c r="A15458" t="s">
        <v>59</v>
      </c>
      <c r="B15458">
        <v>2016</v>
      </c>
      <c r="C15458" t="s">
        <v>12</v>
      </c>
      <c r="D15458" t="s">
        <v>62</v>
      </c>
      <c r="E15458">
        <v>210</v>
      </c>
      <c r="F15458">
        <v>96.97</v>
      </c>
      <c r="G15458">
        <v>9510.33</v>
      </c>
      <c r="H15458">
        <v>7581.87</v>
      </c>
    </row>
    <row r="15459" spans="1:8" x14ac:dyDescent="0.25">
      <c r="A15459" t="s">
        <v>59</v>
      </c>
      <c r="B15459">
        <v>2016</v>
      </c>
      <c r="C15459" t="s">
        <v>12</v>
      </c>
      <c r="D15459" t="s">
        <v>60</v>
      </c>
      <c r="E15459">
        <v>58</v>
      </c>
      <c r="F15459">
        <v>372.4</v>
      </c>
      <c r="G15459">
        <v>25087.3</v>
      </c>
      <c r="H15459">
        <v>20334.509999999998</v>
      </c>
    </row>
    <row r="15460" spans="1:8" x14ac:dyDescent="0.25">
      <c r="A15460" t="s">
        <v>59</v>
      </c>
      <c r="B15460">
        <v>2016</v>
      </c>
      <c r="C15460" t="s">
        <v>12</v>
      </c>
      <c r="D15460" t="s">
        <v>60</v>
      </c>
      <c r="E15460">
        <v>1</v>
      </c>
      <c r="F15460">
        <v>0</v>
      </c>
      <c r="G15460">
        <v>1.47</v>
      </c>
      <c r="H15460">
        <v>0</v>
      </c>
    </row>
    <row r="15461" spans="1:8" x14ac:dyDescent="0.25">
      <c r="A15461" t="s">
        <v>59</v>
      </c>
      <c r="B15461">
        <v>2016</v>
      </c>
      <c r="C15461" t="s">
        <v>12</v>
      </c>
      <c r="D15461" t="s">
        <v>60</v>
      </c>
      <c r="E15461">
        <v>14</v>
      </c>
      <c r="F15461">
        <v>50.26</v>
      </c>
      <c r="G15461">
        <v>4220.83</v>
      </c>
      <c r="H15461">
        <v>1562.88</v>
      </c>
    </row>
    <row r="15462" spans="1:8" x14ac:dyDescent="0.25">
      <c r="A15462" t="s">
        <v>59</v>
      </c>
      <c r="B15462">
        <v>2016</v>
      </c>
      <c r="C15462" t="s">
        <v>12</v>
      </c>
      <c r="D15462" t="s">
        <v>60</v>
      </c>
      <c r="E15462">
        <v>167</v>
      </c>
      <c r="F15462">
        <v>86.59</v>
      </c>
      <c r="G15462">
        <v>11306.17</v>
      </c>
      <c r="H15462">
        <v>9585.9599999999991</v>
      </c>
    </row>
    <row r="15463" spans="1:8" x14ac:dyDescent="0.25">
      <c r="A15463" t="s">
        <v>59</v>
      </c>
      <c r="B15463">
        <v>2016</v>
      </c>
      <c r="C15463" t="s">
        <v>12</v>
      </c>
      <c r="D15463" t="s">
        <v>60</v>
      </c>
      <c r="E15463">
        <v>1</v>
      </c>
      <c r="F15463">
        <v>0</v>
      </c>
      <c r="G15463">
        <v>0.74</v>
      </c>
      <c r="H15463">
        <v>0</v>
      </c>
    </row>
    <row r="15464" spans="1:8" x14ac:dyDescent="0.25">
      <c r="A15464" t="s">
        <v>59</v>
      </c>
      <c r="B15464">
        <v>2016</v>
      </c>
      <c r="C15464" t="s">
        <v>12</v>
      </c>
      <c r="D15464" t="s">
        <v>60</v>
      </c>
      <c r="E15464">
        <v>81</v>
      </c>
      <c r="F15464">
        <v>464.53</v>
      </c>
      <c r="G15464">
        <v>32370.94</v>
      </c>
      <c r="H15464">
        <v>13965.53</v>
      </c>
    </row>
    <row r="15465" spans="1:8" x14ac:dyDescent="0.25">
      <c r="A15465" t="s">
        <v>59</v>
      </c>
      <c r="B15465">
        <v>2016</v>
      </c>
      <c r="C15465" t="s">
        <v>12</v>
      </c>
      <c r="D15465" t="s">
        <v>60</v>
      </c>
      <c r="E15465">
        <v>57</v>
      </c>
      <c r="F15465">
        <v>83.6</v>
      </c>
      <c r="G15465">
        <v>7313.2</v>
      </c>
      <c r="H15465">
        <v>4284.1400000000003</v>
      </c>
    </row>
    <row r="15466" spans="1:8" x14ac:dyDescent="0.25">
      <c r="A15466" t="s">
        <v>59</v>
      </c>
      <c r="B15466">
        <v>2016</v>
      </c>
      <c r="C15466" t="s">
        <v>12</v>
      </c>
      <c r="D15466" t="s">
        <v>60</v>
      </c>
      <c r="E15466">
        <v>596</v>
      </c>
      <c r="F15466">
        <v>311.23</v>
      </c>
      <c r="G15466">
        <v>23632.92</v>
      </c>
      <c r="H15466">
        <v>17388.64</v>
      </c>
    </row>
    <row r="15467" spans="1:8" x14ac:dyDescent="0.25">
      <c r="A15467" t="s">
        <v>59</v>
      </c>
      <c r="B15467">
        <v>2016</v>
      </c>
      <c r="C15467" t="s">
        <v>12</v>
      </c>
      <c r="D15467" t="s">
        <v>60</v>
      </c>
      <c r="E15467">
        <v>0</v>
      </c>
      <c r="F15467">
        <v>0</v>
      </c>
      <c r="G15467">
        <v>0</v>
      </c>
      <c r="H15467">
        <v>0</v>
      </c>
    </row>
    <row r="15468" spans="1:8" x14ac:dyDescent="0.25">
      <c r="A15468" t="s">
        <v>59</v>
      </c>
      <c r="B15468">
        <v>2016</v>
      </c>
      <c r="C15468" t="s">
        <v>12</v>
      </c>
      <c r="D15468" t="s">
        <v>60</v>
      </c>
      <c r="E15468">
        <v>33</v>
      </c>
      <c r="F15468">
        <v>215.49</v>
      </c>
      <c r="G15468">
        <v>15667.39</v>
      </c>
      <c r="H15468">
        <v>15630.34</v>
      </c>
    </row>
    <row r="15469" spans="1:8" x14ac:dyDescent="0.25">
      <c r="A15469" t="s">
        <v>59</v>
      </c>
      <c r="B15469">
        <v>2016</v>
      </c>
      <c r="C15469" t="s">
        <v>12</v>
      </c>
      <c r="D15469" t="s">
        <v>60</v>
      </c>
      <c r="E15469">
        <v>25</v>
      </c>
      <c r="F15469">
        <v>31.87</v>
      </c>
      <c r="G15469">
        <v>2742.74</v>
      </c>
      <c r="H15469">
        <v>1619.05</v>
      </c>
    </row>
    <row r="15470" spans="1:8" x14ac:dyDescent="0.25">
      <c r="A15470" t="s">
        <v>59</v>
      </c>
      <c r="B15470">
        <v>2016</v>
      </c>
      <c r="C15470" t="s">
        <v>12</v>
      </c>
      <c r="D15470" t="s">
        <v>60</v>
      </c>
      <c r="E15470">
        <v>233</v>
      </c>
      <c r="F15470">
        <v>118.94</v>
      </c>
      <c r="G15470">
        <v>8661.09</v>
      </c>
      <c r="H15470">
        <v>6132.22</v>
      </c>
    </row>
    <row r="15471" spans="1:8" x14ac:dyDescent="0.25">
      <c r="A15471" t="s">
        <v>59</v>
      </c>
      <c r="B15471">
        <v>2016</v>
      </c>
      <c r="C15471" t="s">
        <v>12</v>
      </c>
      <c r="D15471" t="s">
        <v>64</v>
      </c>
      <c r="E15471">
        <v>117</v>
      </c>
      <c r="F15471">
        <v>19198.07</v>
      </c>
      <c r="G15471">
        <v>1770976.11</v>
      </c>
      <c r="H15471">
        <v>1708082.47</v>
      </c>
    </row>
    <row r="15472" spans="1:8" x14ac:dyDescent="0.25">
      <c r="A15472" t="s">
        <v>59</v>
      </c>
      <c r="B15472">
        <v>2016</v>
      </c>
      <c r="C15472" t="s">
        <v>12</v>
      </c>
      <c r="D15472" t="s">
        <v>60</v>
      </c>
      <c r="E15472">
        <v>0</v>
      </c>
      <c r="F15472">
        <v>0</v>
      </c>
      <c r="G15472">
        <v>0</v>
      </c>
      <c r="H15472">
        <v>0</v>
      </c>
    </row>
    <row r="15473" spans="1:8" x14ac:dyDescent="0.25">
      <c r="A15473" t="s">
        <v>59</v>
      </c>
      <c r="B15473">
        <v>2016</v>
      </c>
      <c r="C15473" t="s">
        <v>12</v>
      </c>
      <c r="D15473" t="s">
        <v>60</v>
      </c>
      <c r="E15473">
        <v>0</v>
      </c>
      <c r="F15473">
        <v>0</v>
      </c>
      <c r="G15473">
        <v>0</v>
      </c>
      <c r="H15473">
        <v>0</v>
      </c>
    </row>
    <row r="15474" spans="1:8" x14ac:dyDescent="0.25">
      <c r="A15474" t="s">
        <v>59</v>
      </c>
      <c r="B15474">
        <v>2016</v>
      </c>
      <c r="C15474" t="s">
        <v>11</v>
      </c>
      <c r="D15474" t="s">
        <v>60</v>
      </c>
      <c r="E15474">
        <v>0</v>
      </c>
      <c r="F15474">
        <v>0</v>
      </c>
      <c r="G15474">
        <v>0</v>
      </c>
      <c r="H15474">
        <v>0</v>
      </c>
    </row>
    <row r="15475" spans="1:8" x14ac:dyDescent="0.25">
      <c r="A15475" t="s">
        <v>59</v>
      </c>
      <c r="B15475">
        <v>2016</v>
      </c>
      <c r="C15475" t="s">
        <v>11</v>
      </c>
      <c r="D15475" t="s">
        <v>60</v>
      </c>
      <c r="E15475">
        <v>0</v>
      </c>
      <c r="F15475">
        <v>0</v>
      </c>
      <c r="G15475">
        <v>0</v>
      </c>
      <c r="H15475">
        <v>0</v>
      </c>
    </row>
    <row r="15476" spans="1:8" x14ac:dyDescent="0.25">
      <c r="A15476" t="s">
        <v>59</v>
      </c>
      <c r="B15476">
        <v>2016</v>
      </c>
      <c r="C15476" t="s">
        <v>11</v>
      </c>
      <c r="D15476" t="s">
        <v>60</v>
      </c>
      <c r="E15476">
        <v>0</v>
      </c>
      <c r="F15476">
        <v>0</v>
      </c>
      <c r="G15476">
        <v>0</v>
      </c>
      <c r="H15476">
        <v>0</v>
      </c>
    </row>
    <row r="15477" spans="1:8" x14ac:dyDescent="0.25">
      <c r="A15477" t="s">
        <v>59</v>
      </c>
      <c r="B15477">
        <v>2016</v>
      </c>
      <c r="C15477" t="s">
        <v>11</v>
      </c>
      <c r="D15477" t="s">
        <v>60</v>
      </c>
      <c r="E15477">
        <v>1</v>
      </c>
      <c r="F15477">
        <v>185.96</v>
      </c>
      <c r="G15477">
        <v>11912.73</v>
      </c>
      <c r="H15477">
        <v>11912.73</v>
      </c>
    </row>
    <row r="15478" spans="1:8" x14ac:dyDescent="0.25">
      <c r="A15478" t="s">
        <v>59</v>
      </c>
      <c r="B15478">
        <v>2016</v>
      </c>
      <c r="C15478" t="s">
        <v>11</v>
      </c>
      <c r="D15478" t="s">
        <v>60</v>
      </c>
      <c r="E15478">
        <v>0</v>
      </c>
      <c r="F15478">
        <v>0</v>
      </c>
      <c r="G15478">
        <v>0</v>
      </c>
      <c r="H15478">
        <v>0</v>
      </c>
    </row>
    <row r="15479" spans="1:8" x14ac:dyDescent="0.25">
      <c r="A15479" t="s">
        <v>59</v>
      </c>
      <c r="B15479">
        <v>2016</v>
      </c>
      <c r="C15479" t="s">
        <v>11</v>
      </c>
      <c r="D15479" t="s">
        <v>60</v>
      </c>
      <c r="E15479">
        <v>0</v>
      </c>
      <c r="F15479">
        <v>0</v>
      </c>
      <c r="G15479">
        <v>0</v>
      </c>
      <c r="H15479">
        <v>0</v>
      </c>
    </row>
    <row r="15480" spans="1:8" x14ac:dyDescent="0.25">
      <c r="A15480" t="s">
        <v>59</v>
      </c>
      <c r="B15480">
        <v>2016</v>
      </c>
      <c r="C15480" t="s">
        <v>11</v>
      </c>
      <c r="D15480" t="s">
        <v>60</v>
      </c>
      <c r="E15480">
        <v>0</v>
      </c>
      <c r="F15480">
        <v>0</v>
      </c>
      <c r="G15480">
        <v>0</v>
      </c>
      <c r="H15480">
        <v>0</v>
      </c>
    </row>
    <row r="15481" spans="1:8" x14ac:dyDescent="0.25">
      <c r="A15481" t="s">
        <v>59</v>
      </c>
      <c r="B15481">
        <v>2016</v>
      </c>
      <c r="C15481" t="s">
        <v>11</v>
      </c>
      <c r="D15481" t="s">
        <v>61</v>
      </c>
      <c r="E15481">
        <v>0</v>
      </c>
      <c r="F15481">
        <v>61.3</v>
      </c>
      <c r="G15481">
        <v>2247.13</v>
      </c>
      <c r="H15481">
        <v>4588.87</v>
      </c>
    </row>
    <row r="15482" spans="1:8" x14ac:dyDescent="0.25">
      <c r="A15482" t="s">
        <v>59</v>
      </c>
      <c r="B15482">
        <v>2016</v>
      </c>
      <c r="C15482" t="s">
        <v>11</v>
      </c>
      <c r="D15482" t="s">
        <v>61</v>
      </c>
      <c r="E15482">
        <v>290</v>
      </c>
      <c r="F15482">
        <v>41744.14</v>
      </c>
      <c r="G15482">
        <v>4068631.62</v>
      </c>
      <c r="H15482">
        <v>4004501.36</v>
      </c>
    </row>
    <row r="15483" spans="1:8" x14ac:dyDescent="0.25">
      <c r="A15483" t="s">
        <v>59</v>
      </c>
      <c r="B15483">
        <v>2016</v>
      </c>
      <c r="C15483" t="s">
        <v>11</v>
      </c>
      <c r="D15483" t="s">
        <v>61</v>
      </c>
      <c r="E15483">
        <v>1</v>
      </c>
      <c r="F15483">
        <v>1.51</v>
      </c>
      <c r="G15483">
        <v>295.81</v>
      </c>
      <c r="H15483">
        <v>265.23</v>
      </c>
    </row>
    <row r="15484" spans="1:8" x14ac:dyDescent="0.25">
      <c r="A15484" t="s">
        <v>59</v>
      </c>
      <c r="B15484">
        <v>2016</v>
      </c>
      <c r="C15484" t="s">
        <v>11</v>
      </c>
      <c r="D15484" t="s">
        <v>60</v>
      </c>
      <c r="E15484">
        <v>0</v>
      </c>
      <c r="F15484">
        <v>0</v>
      </c>
      <c r="G15484">
        <v>0</v>
      </c>
      <c r="H15484">
        <v>0</v>
      </c>
    </row>
    <row r="15485" spans="1:8" x14ac:dyDescent="0.25">
      <c r="A15485" t="s">
        <v>59</v>
      </c>
      <c r="B15485">
        <v>2016</v>
      </c>
      <c r="C15485" t="s">
        <v>11</v>
      </c>
      <c r="D15485" t="s">
        <v>60</v>
      </c>
      <c r="E15485">
        <v>0</v>
      </c>
      <c r="F15485">
        <v>0</v>
      </c>
      <c r="G15485">
        <v>0</v>
      </c>
      <c r="H15485">
        <v>0</v>
      </c>
    </row>
    <row r="15486" spans="1:8" x14ac:dyDescent="0.25">
      <c r="A15486" t="s">
        <v>59</v>
      </c>
      <c r="B15486">
        <v>2016</v>
      </c>
      <c r="C15486" t="s">
        <v>11</v>
      </c>
      <c r="D15486" t="s">
        <v>60</v>
      </c>
      <c r="E15486">
        <v>0</v>
      </c>
      <c r="F15486">
        <v>0</v>
      </c>
      <c r="G15486">
        <v>0</v>
      </c>
      <c r="H15486">
        <v>0</v>
      </c>
    </row>
    <row r="15487" spans="1:8" x14ac:dyDescent="0.25">
      <c r="A15487" t="s">
        <v>59</v>
      </c>
      <c r="B15487">
        <v>2016</v>
      </c>
      <c r="C15487" t="s">
        <v>11</v>
      </c>
      <c r="D15487" t="s">
        <v>62</v>
      </c>
      <c r="E15487">
        <v>129</v>
      </c>
      <c r="F15487">
        <v>11307.95</v>
      </c>
      <c r="G15487">
        <v>1128567.08</v>
      </c>
      <c r="H15487">
        <v>1113437.29</v>
      </c>
    </row>
    <row r="15488" spans="1:8" x14ac:dyDescent="0.25">
      <c r="A15488" t="s">
        <v>59</v>
      </c>
      <c r="B15488">
        <v>2016</v>
      </c>
      <c r="C15488" t="s">
        <v>11</v>
      </c>
      <c r="D15488" t="s">
        <v>62</v>
      </c>
      <c r="E15488">
        <v>3</v>
      </c>
      <c r="F15488">
        <v>2.61</v>
      </c>
      <c r="G15488">
        <v>745.38</v>
      </c>
      <c r="H15488">
        <v>683.74</v>
      </c>
    </row>
    <row r="15489" spans="1:8" x14ac:dyDescent="0.25">
      <c r="A15489" t="s">
        <v>59</v>
      </c>
      <c r="B15489">
        <v>2016</v>
      </c>
      <c r="C15489" t="s">
        <v>11</v>
      </c>
      <c r="D15489" t="s">
        <v>60</v>
      </c>
      <c r="E15489">
        <v>0</v>
      </c>
      <c r="F15489">
        <v>0</v>
      </c>
      <c r="G15489">
        <v>0</v>
      </c>
      <c r="H15489">
        <v>0</v>
      </c>
    </row>
    <row r="15490" spans="1:8" x14ac:dyDescent="0.25">
      <c r="A15490" t="s">
        <v>59</v>
      </c>
      <c r="B15490">
        <v>2016</v>
      </c>
      <c r="C15490" t="s">
        <v>11</v>
      </c>
      <c r="D15490" t="s">
        <v>60</v>
      </c>
      <c r="E15490">
        <v>0</v>
      </c>
      <c r="F15490">
        <v>0</v>
      </c>
      <c r="G15490">
        <v>0</v>
      </c>
      <c r="H15490">
        <v>0</v>
      </c>
    </row>
    <row r="15491" spans="1:8" x14ac:dyDescent="0.25">
      <c r="A15491" t="s">
        <v>59</v>
      </c>
      <c r="B15491">
        <v>2016</v>
      </c>
      <c r="C15491" t="s">
        <v>11</v>
      </c>
      <c r="D15491" t="s">
        <v>60</v>
      </c>
      <c r="E15491">
        <v>0</v>
      </c>
      <c r="F15491">
        <v>0</v>
      </c>
      <c r="G15491">
        <v>0</v>
      </c>
      <c r="H15491">
        <v>0</v>
      </c>
    </row>
    <row r="15492" spans="1:8" x14ac:dyDescent="0.25">
      <c r="A15492" t="s">
        <v>59</v>
      </c>
      <c r="B15492">
        <v>2016</v>
      </c>
      <c r="C15492" t="s">
        <v>11</v>
      </c>
      <c r="D15492" t="s">
        <v>60</v>
      </c>
      <c r="E15492">
        <v>0</v>
      </c>
      <c r="F15492">
        <v>0</v>
      </c>
      <c r="G15492">
        <v>0</v>
      </c>
      <c r="H15492">
        <v>0</v>
      </c>
    </row>
    <row r="15493" spans="1:8" x14ac:dyDescent="0.25">
      <c r="A15493" t="s">
        <v>59</v>
      </c>
      <c r="B15493">
        <v>2016</v>
      </c>
      <c r="C15493" t="s">
        <v>11</v>
      </c>
      <c r="D15493" t="s">
        <v>60</v>
      </c>
      <c r="E15493">
        <v>0</v>
      </c>
      <c r="F15493">
        <v>0</v>
      </c>
      <c r="G15493">
        <v>0</v>
      </c>
      <c r="H15493">
        <v>0</v>
      </c>
    </row>
    <row r="15494" spans="1:8" x14ac:dyDescent="0.25">
      <c r="A15494" t="s">
        <v>59</v>
      </c>
      <c r="B15494">
        <v>2016</v>
      </c>
      <c r="C15494" t="s">
        <v>11</v>
      </c>
      <c r="D15494" t="s">
        <v>60</v>
      </c>
      <c r="E15494">
        <v>3</v>
      </c>
      <c r="F15494">
        <v>0.45</v>
      </c>
      <c r="G15494">
        <v>79.53</v>
      </c>
      <c r="H15494">
        <v>211.9</v>
      </c>
    </row>
    <row r="15495" spans="1:8" x14ac:dyDescent="0.25">
      <c r="A15495" t="s">
        <v>59</v>
      </c>
      <c r="B15495">
        <v>2016</v>
      </c>
      <c r="C15495" t="s">
        <v>11</v>
      </c>
      <c r="D15495" t="s">
        <v>60</v>
      </c>
      <c r="E15495">
        <v>204</v>
      </c>
      <c r="F15495">
        <v>1722.01</v>
      </c>
      <c r="G15495">
        <v>148039.32999999999</v>
      </c>
      <c r="H15495">
        <v>150381.09</v>
      </c>
    </row>
    <row r="15496" spans="1:8" x14ac:dyDescent="0.25">
      <c r="A15496" t="s">
        <v>59</v>
      </c>
      <c r="B15496">
        <v>2016</v>
      </c>
      <c r="C15496" t="s">
        <v>11</v>
      </c>
      <c r="D15496" t="s">
        <v>60</v>
      </c>
      <c r="E15496">
        <v>0</v>
      </c>
      <c r="F15496">
        <v>0</v>
      </c>
      <c r="G15496">
        <v>0</v>
      </c>
      <c r="H15496">
        <v>0</v>
      </c>
    </row>
    <row r="15497" spans="1:8" x14ac:dyDescent="0.25">
      <c r="A15497" t="s">
        <v>59</v>
      </c>
      <c r="B15497">
        <v>2016</v>
      </c>
      <c r="C15497" t="s">
        <v>11</v>
      </c>
      <c r="D15497" t="s">
        <v>60</v>
      </c>
      <c r="E15497">
        <v>946</v>
      </c>
      <c r="F15497">
        <v>1214.19</v>
      </c>
      <c r="G15497">
        <v>155635.29</v>
      </c>
      <c r="H15497">
        <v>155452.09</v>
      </c>
    </row>
    <row r="15498" spans="1:8" x14ac:dyDescent="0.25">
      <c r="A15498" t="s">
        <v>59</v>
      </c>
      <c r="B15498">
        <v>2016</v>
      </c>
      <c r="C15498" t="s">
        <v>11</v>
      </c>
      <c r="D15498" t="s">
        <v>60</v>
      </c>
      <c r="E15498">
        <v>7556</v>
      </c>
      <c r="F15498">
        <v>2164.6</v>
      </c>
      <c r="G15498">
        <v>187921.11</v>
      </c>
      <c r="H15498">
        <v>191432.58</v>
      </c>
    </row>
    <row r="15499" spans="1:8" x14ac:dyDescent="0.25">
      <c r="A15499" t="s">
        <v>59</v>
      </c>
      <c r="B15499">
        <v>2016</v>
      </c>
      <c r="C15499" t="s">
        <v>11</v>
      </c>
      <c r="D15499" t="s">
        <v>60</v>
      </c>
      <c r="E15499">
        <v>0</v>
      </c>
      <c r="F15499">
        <v>0</v>
      </c>
      <c r="G15499">
        <v>0</v>
      </c>
      <c r="H15499">
        <v>0</v>
      </c>
    </row>
    <row r="15500" spans="1:8" x14ac:dyDescent="0.25">
      <c r="A15500" t="s">
        <v>59</v>
      </c>
      <c r="B15500">
        <v>2016</v>
      </c>
      <c r="C15500" t="s">
        <v>11</v>
      </c>
      <c r="D15500" t="s">
        <v>60</v>
      </c>
      <c r="E15500">
        <v>37</v>
      </c>
      <c r="F15500">
        <v>24.53</v>
      </c>
      <c r="G15500">
        <v>1957.84</v>
      </c>
      <c r="H15500">
        <v>2361.9</v>
      </c>
    </row>
    <row r="15501" spans="1:8" x14ac:dyDescent="0.25">
      <c r="A15501" t="s">
        <v>59</v>
      </c>
      <c r="B15501">
        <v>2016</v>
      </c>
      <c r="C15501" t="s">
        <v>11</v>
      </c>
      <c r="D15501" t="s">
        <v>60</v>
      </c>
      <c r="E15501">
        <v>0</v>
      </c>
      <c r="F15501">
        <v>0</v>
      </c>
      <c r="G15501">
        <v>0</v>
      </c>
      <c r="H15501">
        <v>0</v>
      </c>
    </row>
    <row r="15502" spans="1:8" x14ac:dyDescent="0.25">
      <c r="A15502" t="s">
        <v>59</v>
      </c>
      <c r="B15502">
        <v>2016</v>
      </c>
      <c r="C15502" t="s">
        <v>11</v>
      </c>
      <c r="D15502" t="s">
        <v>60</v>
      </c>
      <c r="E15502">
        <v>0</v>
      </c>
      <c r="F15502">
        <v>0</v>
      </c>
      <c r="G15502">
        <v>0</v>
      </c>
      <c r="H15502">
        <v>0</v>
      </c>
    </row>
    <row r="15503" spans="1:8" x14ac:dyDescent="0.25">
      <c r="A15503" t="s">
        <v>59</v>
      </c>
      <c r="B15503">
        <v>2016</v>
      </c>
      <c r="C15503" t="s">
        <v>11</v>
      </c>
      <c r="D15503" t="s">
        <v>60</v>
      </c>
      <c r="E15503">
        <v>294</v>
      </c>
      <c r="F15503">
        <v>81.22</v>
      </c>
      <c r="G15503">
        <v>5902.95</v>
      </c>
      <c r="H15503">
        <v>7048.46</v>
      </c>
    </row>
    <row r="15504" spans="1:8" x14ac:dyDescent="0.25">
      <c r="A15504" t="s">
        <v>59</v>
      </c>
      <c r="B15504">
        <v>2016</v>
      </c>
      <c r="C15504" t="s">
        <v>11</v>
      </c>
      <c r="D15504" t="s">
        <v>60</v>
      </c>
      <c r="E15504">
        <v>283</v>
      </c>
      <c r="F15504">
        <v>134.76</v>
      </c>
      <c r="G15504">
        <v>9997.7900000000009</v>
      </c>
      <c r="H15504">
        <v>9638.99</v>
      </c>
    </row>
    <row r="15505" spans="1:8" x14ac:dyDescent="0.25">
      <c r="A15505" t="s">
        <v>59</v>
      </c>
      <c r="B15505">
        <v>2016</v>
      </c>
      <c r="C15505" t="s">
        <v>11</v>
      </c>
      <c r="D15505" t="s">
        <v>60</v>
      </c>
      <c r="E15505">
        <v>0</v>
      </c>
      <c r="F15505">
        <v>0</v>
      </c>
      <c r="G15505">
        <v>0</v>
      </c>
      <c r="H15505">
        <v>0</v>
      </c>
    </row>
    <row r="15506" spans="1:8" x14ac:dyDescent="0.25">
      <c r="A15506" t="s">
        <v>59</v>
      </c>
      <c r="B15506">
        <v>2016</v>
      </c>
      <c r="C15506" t="s">
        <v>11</v>
      </c>
      <c r="D15506" t="s">
        <v>60</v>
      </c>
      <c r="E15506">
        <v>0</v>
      </c>
      <c r="F15506">
        <v>0</v>
      </c>
      <c r="G15506">
        <v>0</v>
      </c>
      <c r="H15506">
        <v>0</v>
      </c>
    </row>
    <row r="15507" spans="1:8" x14ac:dyDescent="0.25">
      <c r="A15507" t="s">
        <v>59</v>
      </c>
      <c r="B15507">
        <v>2016</v>
      </c>
      <c r="C15507" t="s">
        <v>11</v>
      </c>
      <c r="D15507" t="s">
        <v>60</v>
      </c>
      <c r="E15507">
        <v>4</v>
      </c>
      <c r="F15507">
        <v>7.38</v>
      </c>
      <c r="G15507">
        <v>527.92999999999995</v>
      </c>
      <c r="H15507">
        <v>384.48</v>
      </c>
    </row>
    <row r="15508" spans="1:8" x14ac:dyDescent="0.25">
      <c r="A15508" t="s">
        <v>59</v>
      </c>
      <c r="B15508">
        <v>2016</v>
      </c>
      <c r="C15508" t="s">
        <v>11</v>
      </c>
      <c r="D15508" t="s">
        <v>60</v>
      </c>
      <c r="E15508">
        <v>0</v>
      </c>
      <c r="F15508">
        <v>0</v>
      </c>
      <c r="G15508">
        <v>0</v>
      </c>
      <c r="H15508">
        <v>0</v>
      </c>
    </row>
    <row r="15509" spans="1:8" x14ac:dyDescent="0.25">
      <c r="A15509" t="s">
        <v>59</v>
      </c>
      <c r="B15509">
        <v>2016</v>
      </c>
      <c r="C15509" t="s">
        <v>11</v>
      </c>
      <c r="D15509" t="s">
        <v>60</v>
      </c>
      <c r="E15509">
        <v>14</v>
      </c>
      <c r="F15509">
        <v>20.05</v>
      </c>
      <c r="G15509">
        <v>1843.28</v>
      </c>
      <c r="H15509">
        <v>1883.62</v>
      </c>
    </row>
    <row r="15510" spans="1:8" x14ac:dyDescent="0.25">
      <c r="A15510" t="s">
        <v>59</v>
      </c>
      <c r="B15510">
        <v>2016</v>
      </c>
      <c r="C15510" t="s">
        <v>11</v>
      </c>
      <c r="D15510" t="s">
        <v>60</v>
      </c>
      <c r="E15510">
        <v>36</v>
      </c>
      <c r="F15510">
        <v>65.36</v>
      </c>
      <c r="G15510">
        <v>5250.88</v>
      </c>
      <c r="H15510">
        <v>5375.2</v>
      </c>
    </row>
    <row r="15511" spans="1:8" x14ac:dyDescent="0.25">
      <c r="A15511" t="s">
        <v>59</v>
      </c>
      <c r="B15511">
        <v>2016</v>
      </c>
      <c r="C15511" t="s">
        <v>11</v>
      </c>
      <c r="D15511" t="s">
        <v>60</v>
      </c>
      <c r="E15511">
        <v>0</v>
      </c>
      <c r="F15511">
        <v>0</v>
      </c>
      <c r="G15511">
        <v>0</v>
      </c>
      <c r="H15511">
        <v>0</v>
      </c>
    </row>
    <row r="15512" spans="1:8" x14ac:dyDescent="0.25">
      <c r="A15512" t="s">
        <v>59</v>
      </c>
      <c r="B15512">
        <v>2016</v>
      </c>
      <c r="C15512" t="s">
        <v>11</v>
      </c>
      <c r="D15512" t="s">
        <v>63</v>
      </c>
      <c r="E15512">
        <v>112963</v>
      </c>
      <c r="F15512">
        <v>20219.98</v>
      </c>
      <c r="G15512">
        <v>1540036.25</v>
      </c>
      <c r="H15512">
        <v>1415835.37</v>
      </c>
    </row>
    <row r="15513" spans="1:8" x14ac:dyDescent="0.25">
      <c r="A15513" t="s">
        <v>59</v>
      </c>
      <c r="B15513">
        <v>2016</v>
      </c>
      <c r="C15513" t="s">
        <v>11</v>
      </c>
      <c r="D15513" t="s">
        <v>63</v>
      </c>
      <c r="E15513">
        <v>23</v>
      </c>
      <c r="F15513">
        <v>1.85</v>
      </c>
      <c r="G15513">
        <v>270.43</v>
      </c>
      <c r="H15513">
        <v>252.3</v>
      </c>
    </row>
    <row r="15514" spans="1:8" x14ac:dyDescent="0.25">
      <c r="A15514" t="s">
        <v>59</v>
      </c>
      <c r="B15514">
        <v>2016</v>
      </c>
      <c r="C15514" t="s">
        <v>11</v>
      </c>
      <c r="D15514" t="s">
        <v>63</v>
      </c>
      <c r="E15514">
        <v>807190</v>
      </c>
      <c r="F15514">
        <v>111845.84</v>
      </c>
      <c r="G15514">
        <v>10825288.91</v>
      </c>
      <c r="H15514">
        <v>10261496.619999999</v>
      </c>
    </row>
    <row r="15515" spans="1:8" x14ac:dyDescent="0.25">
      <c r="A15515" t="s">
        <v>59</v>
      </c>
      <c r="B15515">
        <v>2016</v>
      </c>
      <c r="C15515" t="s">
        <v>11</v>
      </c>
      <c r="D15515" t="s">
        <v>63</v>
      </c>
      <c r="E15515">
        <v>0</v>
      </c>
      <c r="F15515">
        <v>-330.23</v>
      </c>
      <c r="G15515">
        <v>-39536.949999999997</v>
      </c>
      <c r="H15515">
        <v>32856.120000000003</v>
      </c>
    </row>
    <row r="15516" spans="1:8" x14ac:dyDescent="0.25">
      <c r="A15516" t="s">
        <v>59</v>
      </c>
      <c r="B15516">
        <v>2016</v>
      </c>
      <c r="C15516" t="s">
        <v>11</v>
      </c>
      <c r="D15516" t="s">
        <v>64</v>
      </c>
      <c r="E15516">
        <v>0</v>
      </c>
      <c r="F15516">
        <v>0</v>
      </c>
      <c r="G15516">
        <v>0</v>
      </c>
      <c r="H15516">
        <v>0</v>
      </c>
    </row>
    <row r="15517" spans="1:8" x14ac:dyDescent="0.25">
      <c r="A15517" t="s">
        <v>59</v>
      </c>
      <c r="B15517">
        <v>2016</v>
      </c>
      <c r="C15517" t="s">
        <v>11</v>
      </c>
      <c r="D15517" t="s">
        <v>61</v>
      </c>
      <c r="E15517">
        <v>1489</v>
      </c>
      <c r="F15517">
        <v>12892.56</v>
      </c>
      <c r="G15517">
        <v>1300334.57</v>
      </c>
      <c r="H15517">
        <v>1277226.48</v>
      </c>
    </row>
    <row r="15518" spans="1:8" x14ac:dyDescent="0.25">
      <c r="A15518" t="s">
        <v>59</v>
      </c>
      <c r="B15518">
        <v>2016</v>
      </c>
      <c r="C15518" t="s">
        <v>11</v>
      </c>
      <c r="D15518" t="s">
        <v>61</v>
      </c>
      <c r="E15518">
        <v>1379</v>
      </c>
      <c r="F15518">
        <v>1612.44</v>
      </c>
      <c r="G15518">
        <v>230113.5</v>
      </c>
      <c r="H15518">
        <v>229157.96</v>
      </c>
    </row>
    <row r="15519" spans="1:8" x14ac:dyDescent="0.25">
      <c r="A15519" t="s">
        <v>59</v>
      </c>
      <c r="B15519">
        <v>2016</v>
      </c>
      <c r="C15519" t="s">
        <v>11</v>
      </c>
      <c r="D15519" t="s">
        <v>61</v>
      </c>
      <c r="E15519">
        <v>10949</v>
      </c>
      <c r="F15519">
        <v>3313.13</v>
      </c>
      <c r="G15519">
        <v>297762.61</v>
      </c>
      <c r="H15519">
        <v>299528.3</v>
      </c>
    </row>
    <row r="15520" spans="1:8" x14ac:dyDescent="0.25">
      <c r="A15520" t="s">
        <v>59</v>
      </c>
      <c r="B15520">
        <v>2016</v>
      </c>
      <c r="C15520" t="s">
        <v>11</v>
      </c>
      <c r="D15520" t="s">
        <v>60</v>
      </c>
      <c r="E15520">
        <v>2</v>
      </c>
      <c r="F15520">
        <v>4.01</v>
      </c>
      <c r="G15520">
        <v>524.39</v>
      </c>
      <c r="H15520">
        <v>227.44</v>
      </c>
    </row>
    <row r="15521" spans="1:8" x14ac:dyDescent="0.25">
      <c r="A15521" t="s">
        <v>59</v>
      </c>
      <c r="B15521">
        <v>2016</v>
      </c>
      <c r="C15521" t="s">
        <v>11</v>
      </c>
      <c r="D15521" t="s">
        <v>60</v>
      </c>
      <c r="E15521">
        <v>27</v>
      </c>
      <c r="F15521">
        <v>58.2</v>
      </c>
      <c r="G15521">
        <v>4919.4399999999996</v>
      </c>
      <c r="H15521">
        <v>4273.09</v>
      </c>
    </row>
    <row r="15522" spans="1:8" x14ac:dyDescent="0.25">
      <c r="A15522" t="s">
        <v>59</v>
      </c>
      <c r="B15522">
        <v>2016</v>
      </c>
      <c r="C15522" t="s">
        <v>11</v>
      </c>
      <c r="D15522" t="s">
        <v>60</v>
      </c>
      <c r="E15522">
        <v>651</v>
      </c>
      <c r="F15522">
        <v>197.59</v>
      </c>
      <c r="G15522">
        <v>14017.11</v>
      </c>
      <c r="H15522">
        <v>14194.79</v>
      </c>
    </row>
    <row r="15523" spans="1:8" x14ac:dyDescent="0.25">
      <c r="A15523" t="s">
        <v>59</v>
      </c>
      <c r="B15523">
        <v>2016</v>
      </c>
      <c r="C15523" t="s">
        <v>11</v>
      </c>
      <c r="D15523" t="s">
        <v>62</v>
      </c>
      <c r="E15523">
        <v>2633</v>
      </c>
      <c r="F15523">
        <v>20883.61</v>
      </c>
      <c r="G15523">
        <v>2045595.18</v>
      </c>
      <c r="H15523">
        <v>2006436.51</v>
      </c>
    </row>
    <row r="15524" spans="1:8" x14ac:dyDescent="0.25">
      <c r="A15524" t="s">
        <v>59</v>
      </c>
      <c r="B15524">
        <v>2016</v>
      </c>
      <c r="C15524" t="s">
        <v>11</v>
      </c>
      <c r="D15524" t="s">
        <v>62</v>
      </c>
      <c r="E15524">
        <v>5103</v>
      </c>
      <c r="F15524">
        <v>8551.9</v>
      </c>
      <c r="G15524">
        <v>1059743.94</v>
      </c>
      <c r="H15524">
        <v>1083489.93</v>
      </c>
    </row>
    <row r="15525" spans="1:8" x14ac:dyDescent="0.25">
      <c r="A15525" t="s">
        <v>59</v>
      </c>
      <c r="B15525">
        <v>2016</v>
      </c>
      <c r="C15525" t="s">
        <v>11</v>
      </c>
      <c r="D15525" t="s">
        <v>62</v>
      </c>
      <c r="E15525">
        <v>121639</v>
      </c>
      <c r="F15525">
        <v>30808.91</v>
      </c>
      <c r="G15525">
        <v>2961121.37</v>
      </c>
      <c r="H15525">
        <v>3003160.86</v>
      </c>
    </row>
    <row r="15526" spans="1:8" x14ac:dyDescent="0.25">
      <c r="A15526" t="s">
        <v>59</v>
      </c>
      <c r="B15526">
        <v>2016</v>
      </c>
      <c r="C15526" t="s">
        <v>11</v>
      </c>
      <c r="D15526" t="s">
        <v>60</v>
      </c>
      <c r="E15526">
        <v>23</v>
      </c>
      <c r="F15526">
        <v>185.19</v>
      </c>
      <c r="G15526">
        <v>14194.49</v>
      </c>
      <c r="H15526">
        <v>13394.55</v>
      </c>
    </row>
    <row r="15527" spans="1:8" x14ac:dyDescent="0.25">
      <c r="A15527" t="s">
        <v>59</v>
      </c>
      <c r="B15527">
        <v>2016</v>
      </c>
      <c r="C15527" t="s">
        <v>11</v>
      </c>
      <c r="D15527" t="s">
        <v>60</v>
      </c>
      <c r="E15527">
        <v>59</v>
      </c>
      <c r="F15527">
        <v>81.2</v>
      </c>
      <c r="G15527">
        <v>9595.9699999999993</v>
      </c>
      <c r="H15527">
        <v>9644.19</v>
      </c>
    </row>
    <row r="15528" spans="1:8" x14ac:dyDescent="0.25">
      <c r="A15528" t="s">
        <v>59</v>
      </c>
      <c r="B15528">
        <v>2016</v>
      </c>
      <c r="C15528" t="s">
        <v>11</v>
      </c>
      <c r="D15528" t="s">
        <v>60</v>
      </c>
      <c r="E15528">
        <v>21</v>
      </c>
      <c r="F15528">
        <v>125.65</v>
      </c>
      <c r="G15528">
        <v>5091.95</v>
      </c>
      <c r="H15528">
        <v>4856.57</v>
      </c>
    </row>
    <row r="15529" spans="1:8" x14ac:dyDescent="0.25">
      <c r="A15529" t="s">
        <v>59</v>
      </c>
      <c r="B15529">
        <v>2016</v>
      </c>
      <c r="C15529" t="s">
        <v>11</v>
      </c>
      <c r="D15529" t="s">
        <v>60</v>
      </c>
      <c r="E15529">
        <v>40</v>
      </c>
      <c r="F15529">
        <v>272.44</v>
      </c>
      <c r="G15529">
        <v>18395.41</v>
      </c>
      <c r="H15529">
        <v>17517.59</v>
      </c>
    </row>
    <row r="15530" spans="1:8" x14ac:dyDescent="0.25">
      <c r="A15530" t="s">
        <v>59</v>
      </c>
      <c r="B15530">
        <v>2016</v>
      </c>
      <c r="C15530" t="s">
        <v>11</v>
      </c>
      <c r="D15530" t="s">
        <v>60</v>
      </c>
      <c r="E15530">
        <v>0</v>
      </c>
      <c r="F15530">
        <v>0</v>
      </c>
      <c r="G15530">
        <v>0</v>
      </c>
      <c r="H15530">
        <v>0</v>
      </c>
    </row>
    <row r="15531" spans="1:8" x14ac:dyDescent="0.25">
      <c r="A15531" t="s">
        <v>59</v>
      </c>
      <c r="B15531">
        <v>2016</v>
      </c>
      <c r="C15531" t="s">
        <v>11</v>
      </c>
      <c r="D15531" t="s">
        <v>60</v>
      </c>
      <c r="E15531">
        <v>0</v>
      </c>
      <c r="F15531">
        <v>0</v>
      </c>
      <c r="G15531">
        <v>0</v>
      </c>
      <c r="H15531">
        <v>0</v>
      </c>
    </row>
    <row r="15532" spans="1:8" x14ac:dyDescent="0.25">
      <c r="A15532" t="s">
        <v>59</v>
      </c>
      <c r="B15532">
        <v>2016</v>
      </c>
      <c r="C15532" t="s">
        <v>11</v>
      </c>
      <c r="D15532" t="s">
        <v>61</v>
      </c>
      <c r="E15532">
        <v>0</v>
      </c>
      <c r="F15532">
        <v>0</v>
      </c>
      <c r="G15532">
        <v>0</v>
      </c>
      <c r="H15532">
        <v>0</v>
      </c>
    </row>
    <row r="15533" spans="1:8" x14ac:dyDescent="0.25">
      <c r="A15533" t="s">
        <v>59</v>
      </c>
      <c r="B15533">
        <v>2016</v>
      </c>
      <c r="C15533" t="s">
        <v>11</v>
      </c>
      <c r="D15533" t="s">
        <v>60</v>
      </c>
      <c r="E15533">
        <v>0</v>
      </c>
      <c r="F15533">
        <v>0</v>
      </c>
      <c r="G15533">
        <v>0</v>
      </c>
      <c r="H15533">
        <v>0</v>
      </c>
    </row>
    <row r="15534" spans="1:8" x14ac:dyDescent="0.25">
      <c r="A15534" t="s">
        <v>59</v>
      </c>
      <c r="B15534">
        <v>2016</v>
      </c>
      <c r="C15534" t="s">
        <v>11</v>
      </c>
      <c r="D15534" t="s">
        <v>60</v>
      </c>
      <c r="E15534">
        <v>0</v>
      </c>
      <c r="F15534">
        <v>0</v>
      </c>
      <c r="G15534">
        <v>0</v>
      </c>
      <c r="H15534">
        <v>0</v>
      </c>
    </row>
    <row r="15535" spans="1:8" x14ac:dyDescent="0.25">
      <c r="A15535" t="s">
        <v>59</v>
      </c>
      <c r="B15535">
        <v>2016</v>
      </c>
      <c r="C15535" t="s">
        <v>11</v>
      </c>
      <c r="D15535" t="s">
        <v>60</v>
      </c>
      <c r="E15535">
        <v>0</v>
      </c>
      <c r="F15535">
        <v>0</v>
      </c>
      <c r="G15535">
        <v>0</v>
      </c>
      <c r="H15535">
        <v>0</v>
      </c>
    </row>
    <row r="15536" spans="1:8" x14ac:dyDescent="0.25">
      <c r="A15536" t="s">
        <v>59</v>
      </c>
      <c r="B15536">
        <v>2016</v>
      </c>
      <c r="C15536" t="s">
        <v>11</v>
      </c>
      <c r="D15536" t="s">
        <v>62</v>
      </c>
      <c r="E15536">
        <v>0</v>
      </c>
      <c r="F15536">
        <v>0</v>
      </c>
      <c r="G15536">
        <v>0</v>
      </c>
      <c r="H15536">
        <v>0</v>
      </c>
    </row>
    <row r="15537" spans="1:8" x14ac:dyDescent="0.25">
      <c r="A15537" t="s">
        <v>59</v>
      </c>
      <c r="B15537">
        <v>2016</v>
      </c>
      <c r="C15537" t="s">
        <v>11</v>
      </c>
      <c r="D15537" t="s">
        <v>60</v>
      </c>
      <c r="E15537">
        <v>0</v>
      </c>
      <c r="F15537">
        <v>0</v>
      </c>
      <c r="G15537">
        <v>0</v>
      </c>
      <c r="H15537">
        <v>0</v>
      </c>
    </row>
    <row r="15538" spans="1:8" x14ac:dyDescent="0.25">
      <c r="A15538" t="s">
        <v>59</v>
      </c>
      <c r="B15538">
        <v>2016</v>
      </c>
      <c r="C15538" t="s">
        <v>11</v>
      </c>
      <c r="D15538" t="s">
        <v>60</v>
      </c>
      <c r="E15538">
        <v>0</v>
      </c>
      <c r="F15538">
        <v>0</v>
      </c>
      <c r="G15538">
        <v>0</v>
      </c>
      <c r="H15538">
        <v>0</v>
      </c>
    </row>
    <row r="15539" spans="1:8" x14ac:dyDescent="0.25">
      <c r="A15539" t="s">
        <v>59</v>
      </c>
      <c r="B15539">
        <v>2016</v>
      </c>
      <c r="C15539" t="s">
        <v>11</v>
      </c>
      <c r="D15539" t="s">
        <v>60</v>
      </c>
      <c r="E15539">
        <v>0</v>
      </c>
      <c r="F15539">
        <v>0</v>
      </c>
      <c r="G15539">
        <v>0</v>
      </c>
      <c r="H15539">
        <v>0</v>
      </c>
    </row>
    <row r="15540" spans="1:8" x14ac:dyDescent="0.25">
      <c r="A15540" t="s">
        <v>59</v>
      </c>
      <c r="B15540">
        <v>2016</v>
      </c>
      <c r="C15540" t="s">
        <v>11</v>
      </c>
      <c r="D15540" t="s">
        <v>60</v>
      </c>
      <c r="E15540">
        <v>0</v>
      </c>
      <c r="F15540">
        <v>-49.5</v>
      </c>
      <c r="G15540">
        <v>6891.67</v>
      </c>
      <c r="H15540">
        <v>11749.86</v>
      </c>
    </row>
    <row r="15541" spans="1:8" x14ac:dyDescent="0.25">
      <c r="A15541" t="s">
        <v>59</v>
      </c>
      <c r="B15541">
        <v>2016</v>
      </c>
      <c r="C15541" t="s">
        <v>11</v>
      </c>
      <c r="D15541" t="s">
        <v>61</v>
      </c>
      <c r="E15541">
        <v>0</v>
      </c>
      <c r="F15541">
        <v>0</v>
      </c>
      <c r="G15541">
        <v>0</v>
      </c>
      <c r="H15541">
        <v>0</v>
      </c>
    </row>
    <row r="15542" spans="1:8" x14ac:dyDescent="0.25">
      <c r="A15542" t="s">
        <v>59</v>
      </c>
      <c r="B15542">
        <v>2016</v>
      </c>
      <c r="C15542" t="s">
        <v>11</v>
      </c>
      <c r="D15542" t="s">
        <v>60</v>
      </c>
      <c r="E15542">
        <v>0</v>
      </c>
      <c r="F15542">
        <v>0</v>
      </c>
      <c r="G15542">
        <v>0</v>
      </c>
      <c r="H15542">
        <v>0</v>
      </c>
    </row>
    <row r="15543" spans="1:8" x14ac:dyDescent="0.25">
      <c r="A15543" t="s">
        <v>59</v>
      </c>
      <c r="B15543">
        <v>2016</v>
      </c>
      <c r="C15543" t="s">
        <v>11</v>
      </c>
      <c r="D15543" t="s">
        <v>60</v>
      </c>
      <c r="E15543">
        <v>0</v>
      </c>
      <c r="F15543">
        <v>0</v>
      </c>
      <c r="G15543">
        <v>0</v>
      </c>
      <c r="H15543">
        <v>0</v>
      </c>
    </row>
    <row r="15544" spans="1:8" x14ac:dyDescent="0.25">
      <c r="A15544" t="s">
        <v>59</v>
      </c>
      <c r="B15544">
        <v>2016</v>
      </c>
      <c r="C15544" t="s">
        <v>11</v>
      </c>
      <c r="D15544" t="s">
        <v>60</v>
      </c>
      <c r="E15544">
        <v>6</v>
      </c>
      <c r="F15544">
        <v>98.41</v>
      </c>
      <c r="G15544">
        <v>6265.21</v>
      </c>
      <c r="H15544">
        <v>7286.66</v>
      </c>
    </row>
    <row r="15545" spans="1:8" x14ac:dyDescent="0.25">
      <c r="A15545" t="s">
        <v>59</v>
      </c>
      <c r="B15545">
        <v>2016</v>
      </c>
      <c r="C15545" t="s">
        <v>11</v>
      </c>
      <c r="D15545" t="s">
        <v>60</v>
      </c>
      <c r="E15545">
        <v>0</v>
      </c>
      <c r="F15545">
        <v>0</v>
      </c>
      <c r="G15545">
        <v>0</v>
      </c>
      <c r="H15545">
        <v>0</v>
      </c>
    </row>
    <row r="15546" spans="1:8" x14ac:dyDescent="0.25">
      <c r="A15546" t="s">
        <v>59</v>
      </c>
      <c r="B15546">
        <v>2016</v>
      </c>
      <c r="C15546" t="s">
        <v>11</v>
      </c>
      <c r="D15546" t="s">
        <v>60</v>
      </c>
      <c r="E15546">
        <v>0</v>
      </c>
      <c r="F15546">
        <v>0</v>
      </c>
      <c r="G15546">
        <v>0</v>
      </c>
      <c r="H15546">
        <v>0</v>
      </c>
    </row>
    <row r="15547" spans="1:8" x14ac:dyDescent="0.25">
      <c r="A15547" t="s">
        <v>59</v>
      </c>
      <c r="B15547">
        <v>2016</v>
      </c>
      <c r="C15547" t="s">
        <v>11</v>
      </c>
      <c r="D15547" t="s">
        <v>62</v>
      </c>
      <c r="E15547">
        <v>0</v>
      </c>
      <c r="F15547">
        <v>1.64</v>
      </c>
      <c r="G15547">
        <v>177.67</v>
      </c>
      <c r="H15547">
        <v>201.01</v>
      </c>
    </row>
    <row r="15548" spans="1:8" x14ac:dyDescent="0.25">
      <c r="A15548" t="s">
        <v>59</v>
      </c>
      <c r="B15548">
        <v>2016</v>
      </c>
      <c r="C15548" t="s">
        <v>11</v>
      </c>
      <c r="D15548" t="s">
        <v>60</v>
      </c>
      <c r="E15548">
        <v>0</v>
      </c>
      <c r="F15548">
        <v>0</v>
      </c>
      <c r="G15548">
        <v>0</v>
      </c>
      <c r="H15548">
        <v>0</v>
      </c>
    </row>
    <row r="15549" spans="1:8" x14ac:dyDescent="0.25">
      <c r="A15549" t="s">
        <v>59</v>
      </c>
      <c r="B15549">
        <v>2016</v>
      </c>
      <c r="C15549" t="s">
        <v>11</v>
      </c>
      <c r="D15549" t="s">
        <v>60</v>
      </c>
      <c r="E15549">
        <v>0</v>
      </c>
      <c r="F15549">
        <v>0</v>
      </c>
      <c r="G15549">
        <v>0</v>
      </c>
      <c r="H15549">
        <v>0</v>
      </c>
    </row>
    <row r="15550" spans="1:8" x14ac:dyDescent="0.25">
      <c r="A15550" t="s">
        <v>59</v>
      </c>
      <c r="B15550">
        <v>2016</v>
      </c>
      <c r="C15550" t="s">
        <v>11</v>
      </c>
      <c r="D15550" t="s">
        <v>60</v>
      </c>
      <c r="E15550">
        <v>0</v>
      </c>
      <c r="F15550">
        <v>0</v>
      </c>
      <c r="G15550">
        <v>0</v>
      </c>
      <c r="H15550">
        <v>0</v>
      </c>
    </row>
    <row r="15551" spans="1:8" x14ac:dyDescent="0.25">
      <c r="A15551" t="s">
        <v>59</v>
      </c>
      <c r="B15551">
        <v>2016</v>
      </c>
      <c r="C15551" t="s">
        <v>11</v>
      </c>
      <c r="D15551" t="s">
        <v>61</v>
      </c>
      <c r="E15551">
        <v>0</v>
      </c>
      <c r="F15551">
        <v>0</v>
      </c>
      <c r="G15551">
        <v>0</v>
      </c>
      <c r="H15551">
        <v>0</v>
      </c>
    </row>
    <row r="15552" spans="1:8" x14ac:dyDescent="0.25">
      <c r="A15552" t="s">
        <v>59</v>
      </c>
      <c r="B15552">
        <v>2016</v>
      </c>
      <c r="C15552" t="s">
        <v>11</v>
      </c>
      <c r="D15552" t="s">
        <v>61</v>
      </c>
      <c r="E15552">
        <v>7</v>
      </c>
      <c r="F15552">
        <v>667.38</v>
      </c>
      <c r="G15552">
        <v>65264.69</v>
      </c>
      <c r="H15552">
        <v>65264.69</v>
      </c>
    </row>
    <row r="15553" spans="1:8" x14ac:dyDescent="0.25">
      <c r="A15553" t="s">
        <v>59</v>
      </c>
      <c r="B15553">
        <v>2016</v>
      </c>
      <c r="C15553" t="s">
        <v>11</v>
      </c>
      <c r="D15553" t="s">
        <v>61</v>
      </c>
      <c r="E15553">
        <v>0</v>
      </c>
      <c r="F15553">
        <v>0</v>
      </c>
      <c r="G15553">
        <v>0</v>
      </c>
      <c r="H15553">
        <v>0</v>
      </c>
    </row>
    <row r="15554" spans="1:8" x14ac:dyDescent="0.25">
      <c r="A15554" t="s">
        <v>59</v>
      </c>
      <c r="B15554">
        <v>2016</v>
      </c>
      <c r="C15554" t="s">
        <v>11</v>
      </c>
      <c r="D15554" t="s">
        <v>60</v>
      </c>
      <c r="E15554">
        <v>0</v>
      </c>
      <c r="F15554">
        <v>0</v>
      </c>
      <c r="G15554">
        <v>0</v>
      </c>
      <c r="H15554">
        <v>0</v>
      </c>
    </row>
    <row r="15555" spans="1:8" x14ac:dyDescent="0.25">
      <c r="A15555" t="s">
        <v>59</v>
      </c>
      <c r="B15555">
        <v>2016</v>
      </c>
      <c r="C15555" t="s">
        <v>11</v>
      </c>
      <c r="D15555" t="s">
        <v>60</v>
      </c>
      <c r="E15555">
        <v>2</v>
      </c>
      <c r="F15555">
        <v>47</v>
      </c>
      <c r="G15555">
        <v>5171.13</v>
      </c>
      <c r="H15555">
        <v>5171.13</v>
      </c>
    </row>
    <row r="15556" spans="1:8" x14ac:dyDescent="0.25">
      <c r="A15556" t="s">
        <v>59</v>
      </c>
      <c r="B15556">
        <v>2016</v>
      </c>
      <c r="C15556" t="s">
        <v>11</v>
      </c>
      <c r="D15556" t="s">
        <v>60</v>
      </c>
      <c r="E15556">
        <v>0</v>
      </c>
      <c r="F15556">
        <v>0</v>
      </c>
      <c r="G15556">
        <v>0</v>
      </c>
      <c r="H15556">
        <v>0</v>
      </c>
    </row>
    <row r="15557" spans="1:8" x14ac:dyDescent="0.25">
      <c r="A15557" t="s">
        <v>59</v>
      </c>
      <c r="B15557">
        <v>2016</v>
      </c>
      <c r="C15557" t="s">
        <v>11</v>
      </c>
      <c r="D15557" t="s">
        <v>60</v>
      </c>
      <c r="E15557">
        <v>92</v>
      </c>
      <c r="F15557">
        <v>6313.98</v>
      </c>
      <c r="G15557">
        <v>478669.26</v>
      </c>
      <c r="H15557">
        <v>546002.37</v>
      </c>
    </row>
    <row r="15558" spans="1:8" x14ac:dyDescent="0.25">
      <c r="A15558" t="s">
        <v>59</v>
      </c>
      <c r="B15558">
        <v>2016</v>
      </c>
      <c r="C15558" t="s">
        <v>11</v>
      </c>
      <c r="D15558" t="s">
        <v>60</v>
      </c>
      <c r="E15558">
        <v>1</v>
      </c>
      <c r="F15558">
        <v>0.91</v>
      </c>
      <c r="G15558">
        <v>88.26</v>
      </c>
      <c r="H15558">
        <v>88.26</v>
      </c>
    </row>
    <row r="15559" spans="1:8" x14ac:dyDescent="0.25">
      <c r="A15559" t="s">
        <v>59</v>
      </c>
      <c r="B15559">
        <v>2016</v>
      </c>
      <c r="C15559" t="s">
        <v>11</v>
      </c>
      <c r="D15559" t="s">
        <v>62</v>
      </c>
      <c r="E15559">
        <v>4</v>
      </c>
      <c r="F15559">
        <v>522.54</v>
      </c>
      <c r="G15559">
        <v>51219.78</v>
      </c>
      <c r="H15559">
        <v>42446.71</v>
      </c>
    </row>
    <row r="15560" spans="1:8" x14ac:dyDescent="0.25">
      <c r="A15560" t="s">
        <v>59</v>
      </c>
      <c r="B15560">
        <v>2016</v>
      </c>
      <c r="C15560" t="s">
        <v>11</v>
      </c>
      <c r="D15560" t="s">
        <v>62</v>
      </c>
      <c r="E15560">
        <v>0</v>
      </c>
      <c r="F15560">
        <v>0</v>
      </c>
      <c r="G15560">
        <v>0</v>
      </c>
      <c r="H15560">
        <v>0</v>
      </c>
    </row>
    <row r="15561" spans="1:8" x14ac:dyDescent="0.25">
      <c r="A15561" t="s">
        <v>59</v>
      </c>
      <c r="B15561">
        <v>2016</v>
      </c>
      <c r="C15561" t="s">
        <v>11</v>
      </c>
      <c r="D15561" t="s">
        <v>60</v>
      </c>
      <c r="E15561">
        <v>0</v>
      </c>
      <c r="F15561">
        <v>0</v>
      </c>
      <c r="G15561">
        <v>0</v>
      </c>
      <c r="H15561">
        <v>0</v>
      </c>
    </row>
    <row r="15562" spans="1:8" x14ac:dyDescent="0.25">
      <c r="A15562" t="s">
        <v>59</v>
      </c>
      <c r="B15562">
        <v>2016</v>
      </c>
      <c r="C15562" t="s">
        <v>11</v>
      </c>
      <c r="D15562" t="s">
        <v>60</v>
      </c>
      <c r="E15562">
        <v>0</v>
      </c>
      <c r="F15562">
        <v>0</v>
      </c>
      <c r="G15562">
        <v>0</v>
      </c>
      <c r="H15562">
        <v>0</v>
      </c>
    </row>
    <row r="15563" spans="1:8" x14ac:dyDescent="0.25">
      <c r="A15563" t="s">
        <v>59</v>
      </c>
      <c r="B15563">
        <v>2016</v>
      </c>
      <c r="C15563" t="s">
        <v>11</v>
      </c>
      <c r="D15563" t="s">
        <v>60</v>
      </c>
      <c r="E15563">
        <v>0</v>
      </c>
      <c r="F15563">
        <v>0</v>
      </c>
      <c r="G15563">
        <v>0</v>
      </c>
      <c r="H15563">
        <v>0</v>
      </c>
    </row>
    <row r="15564" spans="1:8" x14ac:dyDescent="0.25">
      <c r="A15564" t="s">
        <v>59</v>
      </c>
      <c r="B15564">
        <v>2016</v>
      </c>
      <c r="C15564" t="s">
        <v>11</v>
      </c>
      <c r="D15564" t="s">
        <v>60</v>
      </c>
      <c r="E15564">
        <v>14</v>
      </c>
      <c r="F15564">
        <v>810.3</v>
      </c>
      <c r="G15564">
        <v>53020.67</v>
      </c>
      <c r="H15564">
        <v>68121.69</v>
      </c>
    </row>
    <row r="15565" spans="1:8" x14ac:dyDescent="0.25">
      <c r="A15565" t="s">
        <v>59</v>
      </c>
      <c r="B15565">
        <v>2016</v>
      </c>
      <c r="C15565" t="s">
        <v>11</v>
      </c>
      <c r="D15565" t="s">
        <v>60</v>
      </c>
      <c r="E15565">
        <v>0</v>
      </c>
      <c r="F15565">
        <v>0</v>
      </c>
      <c r="G15565">
        <v>0</v>
      </c>
      <c r="H15565">
        <v>0</v>
      </c>
    </row>
    <row r="15566" spans="1:8" x14ac:dyDescent="0.25">
      <c r="A15566" t="s">
        <v>59</v>
      </c>
      <c r="B15566">
        <v>2016</v>
      </c>
      <c r="C15566" t="s">
        <v>11</v>
      </c>
      <c r="D15566" t="s">
        <v>60</v>
      </c>
      <c r="E15566">
        <v>20</v>
      </c>
      <c r="F15566">
        <v>2069.77</v>
      </c>
      <c r="G15566">
        <v>132725.49</v>
      </c>
      <c r="H15566">
        <v>81581.960000000006</v>
      </c>
    </row>
    <row r="15567" spans="1:8" x14ac:dyDescent="0.25">
      <c r="A15567" t="s">
        <v>59</v>
      </c>
      <c r="B15567">
        <v>2016</v>
      </c>
      <c r="C15567" t="s">
        <v>11</v>
      </c>
      <c r="D15567" t="s">
        <v>60</v>
      </c>
      <c r="E15567">
        <v>1</v>
      </c>
      <c r="F15567">
        <v>0.69</v>
      </c>
      <c r="G15567">
        <v>60.53</v>
      </c>
      <c r="H15567">
        <v>60.53</v>
      </c>
    </row>
    <row r="15568" spans="1:8" x14ac:dyDescent="0.25">
      <c r="A15568" t="s">
        <v>59</v>
      </c>
      <c r="B15568">
        <v>2016</v>
      </c>
      <c r="C15568" t="s">
        <v>11</v>
      </c>
      <c r="D15568" t="s">
        <v>60</v>
      </c>
      <c r="E15568">
        <v>0</v>
      </c>
      <c r="F15568">
        <v>0</v>
      </c>
      <c r="G15568">
        <v>0</v>
      </c>
      <c r="H15568">
        <v>0</v>
      </c>
    </row>
    <row r="15569" spans="1:8" x14ac:dyDescent="0.25">
      <c r="A15569" t="s">
        <v>59</v>
      </c>
      <c r="B15569">
        <v>2016</v>
      </c>
      <c r="C15569" t="s">
        <v>11</v>
      </c>
      <c r="D15569" t="s">
        <v>60</v>
      </c>
      <c r="E15569">
        <v>0</v>
      </c>
      <c r="F15569">
        <v>0</v>
      </c>
      <c r="G15569">
        <v>0</v>
      </c>
      <c r="H15569">
        <v>0</v>
      </c>
    </row>
    <row r="15570" spans="1:8" x14ac:dyDescent="0.25">
      <c r="A15570" t="s">
        <v>59</v>
      </c>
      <c r="B15570">
        <v>2016</v>
      </c>
      <c r="C15570" t="s">
        <v>11</v>
      </c>
      <c r="D15570" t="s">
        <v>60</v>
      </c>
      <c r="E15570">
        <v>0</v>
      </c>
      <c r="F15570">
        <v>0</v>
      </c>
      <c r="G15570">
        <v>0</v>
      </c>
      <c r="H15570">
        <v>0</v>
      </c>
    </row>
    <row r="15571" spans="1:8" x14ac:dyDescent="0.25">
      <c r="A15571" t="s">
        <v>59</v>
      </c>
      <c r="B15571">
        <v>2016</v>
      </c>
      <c r="C15571" t="s">
        <v>11</v>
      </c>
      <c r="D15571" t="s">
        <v>63</v>
      </c>
      <c r="E15571">
        <v>2</v>
      </c>
      <c r="F15571">
        <v>0.09</v>
      </c>
      <c r="G15571">
        <v>10.050000000000001</v>
      </c>
      <c r="H15571">
        <v>4.16</v>
      </c>
    </row>
    <row r="15572" spans="1:8" x14ac:dyDescent="0.25">
      <c r="A15572" t="s">
        <v>59</v>
      </c>
      <c r="B15572">
        <v>2016</v>
      </c>
      <c r="C15572" t="s">
        <v>11</v>
      </c>
      <c r="D15572" t="s">
        <v>60</v>
      </c>
      <c r="E15572">
        <v>0</v>
      </c>
      <c r="F15572">
        <v>0</v>
      </c>
      <c r="G15572">
        <v>0</v>
      </c>
      <c r="H15572">
        <v>0</v>
      </c>
    </row>
    <row r="15573" spans="1:8" x14ac:dyDescent="0.25">
      <c r="A15573" t="s">
        <v>59</v>
      </c>
      <c r="B15573">
        <v>2016</v>
      </c>
      <c r="C15573" t="s">
        <v>11</v>
      </c>
      <c r="D15573" t="s">
        <v>60</v>
      </c>
      <c r="E15573">
        <v>7</v>
      </c>
      <c r="F15573">
        <v>53.79</v>
      </c>
      <c r="G15573">
        <v>4977.3</v>
      </c>
      <c r="H15573">
        <v>3608.11</v>
      </c>
    </row>
    <row r="15574" spans="1:8" x14ac:dyDescent="0.25">
      <c r="A15574" t="s">
        <v>59</v>
      </c>
      <c r="B15574">
        <v>2016</v>
      </c>
      <c r="C15574" t="s">
        <v>11</v>
      </c>
      <c r="D15574" t="s">
        <v>60</v>
      </c>
      <c r="E15574">
        <v>0</v>
      </c>
      <c r="F15574">
        <v>0</v>
      </c>
      <c r="G15574">
        <v>0</v>
      </c>
      <c r="H15574">
        <v>0</v>
      </c>
    </row>
    <row r="15575" spans="1:8" x14ac:dyDescent="0.25">
      <c r="A15575" t="s">
        <v>59</v>
      </c>
      <c r="B15575">
        <v>2016</v>
      </c>
      <c r="C15575" t="s">
        <v>11</v>
      </c>
      <c r="D15575" t="s">
        <v>60</v>
      </c>
      <c r="E15575">
        <v>2</v>
      </c>
      <c r="F15575">
        <v>7.0000000000000007E-2</v>
      </c>
      <c r="G15575">
        <v>7.72</v>
      </c>
      <c r="H15575">
        <v>7.87</v>
      </c>
    </row>
    <row r="15576" spans="1:8" x14ac:dyDescent="0.25">
      <c r="A15576" t="s">
        <v>59</v>
      </c>
      <c r="B15576">
        <v>2016</v>
      </c>
      <c r="C15576" t="s">
        <v>11</v>
      </c>
      <c r="D15576" t="s">
        <v>60</v>
      </c>
      <c r="E15576">
        <v>0</v>
      </c>
      <c r="F15576">
        <v>0</v>
      </c>
      <c r="G15576">
        <v>0</v>
      </c>
      <c r="H15576">
        <v>0</v>
      </c>
    </row>
    <row r="15577" spans="1:8" x14ac:dyDescent="0.25">
      <c r="A15577" t="s">
        <v>59</v>
      </c>
      <c r="B15577">
        <v>2016</v>
      </c>
      <c r="C15577" t="s">
        <v>11</v>
      </c>
      <c r="D15577" t="s">
        <v>60</v>
      </c>
      <c r="E15577">
        <v>15</v>
      </c>
      <c r="F15577">
        <v>7.86</v>
      </c>
      <c r="G15577">
        <v>637.85</v>
      </c>
      <c r="H15577">
        <v>605.63</v>
      </c>
    </row>
    <row r="15578" spans="1:8" x14ac:dyDescent="0.25">
      <c r="A15578" t="s">
        <v>59</v>
      </c>
      <c r="B15578">
        <v>2016</v>
      </c>
      <c r="C15578" t="s">
        <v>11</v>
      </c>
      <c r="D15578" t="s">
        <v>63</v>
      </c>
      <c r="E15578">
        <v>0</v>
      </c>
      <c r="F15578">
        <v>0</v>
      </c>
      <c r="G15578">
        <v>0</v>
      </c>
      <c r="H15578">
        <v>0</v>
      </c>
    </row>
    <row r="15579" spans="1:8" x14ac:dyDescent="0.25">
      <c r="A15579" t="s">
        <v>59</v>
      </c>
      <c r="B15579">
        <v>2016</v>
      </c>
      <c r="C15579" t="s">
        <v>11</v>
      </c>
      <c r="D15579" t="s">
        <v>60</v>
      </c>
      <c r="E15579">
        <v>0</v>
      </c>
      <c r="F15579">
        <v>0</v>
      </c>
      <c r="G15579">
        <v>0</v>
      </c>
      <c r="H15579">
        <v>0</v>
      </c>
    </row>
    <row r="15580" spans="1:8" x14ac:dyDescent="0.25">
      <c r="A15580" t="s">
        <v>59</v>
      </c>
      <c r="B15580">
        <v>2016</v>
      </c>
      <c r="C15580" t="s">
        <v>11</v>
      </c>
      <c r="D15580" t="s">
        <v>60</v>
      </c>
      <c r="E15580">
        <v>0</v>
      </c>
      <c r="F15580">
        <v>0</v>
      </c>
      <c r="G15580">
        <v>0</v>
      </c>
      <c r="H15580">
        <v>0</v>
      </c>
    </row>
    <row r="15581" spans="1:8" x14ac:dyDescent="0.25">
      <c r="A15581" t="s">
        <v>59</v>
      </c>
      <c r="B15581">
        <v>2016</v>
      </c>
      <c r="C15581" t="s">
        <v>11</v>
      </c>
      <c r="D15581" t="s">
        <v>60</v>
      </c>
      <c r="E15581">
        <v>0</v>
      </c>
      <c r="F15581">
        <v>0</v>
      </c>
      <c r="G15581">
        <v>0</v>
      </c>
      <c r="H15581">
        <v>0</v>
      </c>
    </row>
    <row r="15582" spans="1:8" x14ac:dyDescent="0.25">
      <c r="A15582" t="s">
        <v>59</v>
      </c>
      <c r="B15582">
        <v>2016</v>
      </c>
      <c r="C15582" t="s">
        <v>11</v>
      </c>
      <c r="D15582" t="s">
        <v>60</v>
      </c>
      <c r="E15582">
        <v>0</v>
      </c>
      <c r="F15582">
        <v>0</v>
      </c>
      <c r="G15582">
        <v>0</v>
      </c>
      <c r="H15582">
        <v>0</v>
      </c>
    </row>
    <row r="15583" spans="1:8" x14ac:dyDescent="0.25">
      <c r="A15583" t="s">
        <v>59</v>
      </c>
      <c r="B15583">
        <v>2016</v>
      </c>
      <c r="C15583" t="s">
        <v>11</v>
      </c>
      <c r="D15583" t="s">
        <v>60</v>
      </c>
      <c r="E15583">
        <v>0</v>
      </c>
      <c r="F15583">
        <v>0</v>
      </c>
      <c r="G15583">
        <v>0</v>
      </c>
      <c r="H15583">
        <v>0</v>
      </c>
    </row>
    <row r="15584" spans="1:8" x14ac:dyDescent="0.25">
      <c r="A15584" t="s">
        <v>59</v>
      </c>
      <c r="B15584">
        <v>2016</v>
      </c>
      <c r="C15584" t="s">
        <v>11</v>
      </c>
      <c r="D15584" t="s">
        <v>63</v>
      </c>
      <c r="E15584">
        <v>0</v>
      </c>
      <c r="F15584">
        <v>0</v>
      </c>
      <c r="G15584">
        <v>0</v>
      </c>
      <c r="H15584">
        <v>0</v>
      </c>
    </row>
    <row r="15585" spans="1:8" x14ac:dyDescent="0.25">
      <c r="A15585" t="s">
        <v>59</v>
      </c>
      <c r="B15585">
        <v>2016</v>
      </c>
      <c r="C15585" t="s">
        <v>11</v>
      </c>
      <c r="D15585" t="s">
        <v>64</v>
      </c>
      <c r="E15585">
        <v>0</v>
      </c>
      <c r="F15585">
        <v>-1.42</v>
      </c>
      <c r="G15585">
        <v>-302.63</v>
      </c>
      <c r="H15585">
        <v>0</v>
      </c>
    </row>
    <row r="15586" spans="1:8" x14ac:dyDescent="0.25">
      <c r="A15586" t="s">
        <v>59</v>
      </c>
      <c r="B15586">
        <v>2016</v>
      </c>
      <c r="C15586" t="s">
        <v>11</v>
      </c>
      <c r="D15586" t="s">
        <v>61</v>
      </c>
      <c r="E15586">
        <v>0</v>
      </c>
      <c r="F15586">
        <v>0</v>
      </c>
      <c r="G15586">
        <v>0</v>
      </c>
      <c r="H15586">
        <v>0</v>
      </c>
    </row>
    <row r="15587" spans="1:8" x14ac:dyDescent="0.25">
      <c r="A15587" t="s">
        <v>59</v>
      </c>
      <c r="B15587">
        <v>2016</v>
      </c>
      <c r="C15587" t="s">
        <v>11</v>
      </c>
      <c r="D15587" t="s">
        <v>61</v>
      </c>
      <c r="E15587">
        <v>7</v>
      </c>
      <c r="F15587">
        <v>107.83</v>
      </c>
      <c r="G15587">
        <v>10119.959999999999</v>
      </c>
      <c r="H15587">
        <v>10119.959999999999</v>
      </c>
    </row>
    <row r="15588" spans="1:8" x14ac:dyDescent="0.25">
      <c r="A15588" t="s">
        <v>59</v>
      </c>
      <c r="B15588">
        <v>2016</v>
      </c>
      <c r="C15588" t="s">
        <v>11</v>
      </c>
      <c r="D15588" t="s">
        <v>61</v>
      </c>
      <c r="E15588">
        <v>0</v>
      </c>
      <c r="F15588">
        <v>0</v>
      </c>
      <c r="G15588">
        <v>0</v>
      </c>
      <c r="H15588">
        <v>0</v>
      </c>
    </row>
    <row r="15589" spans="1:8" x14ac:dyDescent="0.25">
      <c r="A15589" t="s">
        <v>59</v>
      </c>
      <c r="B15589">
        <v>2016</v>
      </c>
      <c r="C15589" t="s">
        <v>11</v>
      </c>
      <c r="D15589" t="s">
        <v>61</v>
      </c>
      <c r="E15589">
        <v>4</v>
      </c>
      <c r="F15589">
        <v>2.69</v>
      </c>
      <c r="G15589">
        <v>251.08</v>
      </c>
      <c r="H15589">
        <v>312.22000000000003</v>
      </c>
    </row>
    <row r="15590" spans="1:8" x14ac:dyDescent="0.25">
      <c r="A15590" t="s">
        <v>59</v>
      </c>
      <c r="B15590">
        <v>2016</v>
      </c>
      <c r="C15590" t="s">
        <v>11</v>
      </c>
      <c r="D15590" t="s">
        <v>60</v>
      </c>
      <c r="E15590">
        <v>11</v>
      </c>
      <c r="F15590">
        <v>25.14</v>
      </c>
      <c r="G15590">
        <v>2474.31</v>
      </c>
      <c r="H15590">
        <v>2626.87</v>
      </c>
    </row>
    <row r="15591" spans="1:8" x14ac:dyDescent="0.25">
      <c r="A15591" t="s">
        <v>59</v>
      </c>
      <c r="B15591">
        <v>2016</v>
      </c>
      <c r="C15591" t="s">
        <v>11</v>
      </c>
      <c r="D15591" t="s">
        <v>60</v>
      </c>
      <c r="E15591">
        <v>537</v>
      </c>
      <c r="F15591">
        <v>5686.74</v>
      </c>
      <c r="G15591">
        <v>481273.27</v>
      </c>
      <c r="H15591">
        <v>442095.81</v>
      </c>
    </row>
    <row r="15592" spans="1:8" x14ac:dyDescent="0.25">
      <c r="A15592" t="s">
        <v>59</v>
      </c>
      <c r="B15592">
        <v>2016</v>
      </c>
      <c r="C15592" t="s">
        <v>11</v>
      </c>
      <c r="D15592" t="s">
        <v>60</v>
      </c>
      <c r="E15592">
        <v>418</v>
      </c>
      <c r="F15592">
        <v>572.16</v>
      </c>
      <c r="G15592">
        <v>70940.92</v>
      </c>
      <c r="H15592">
        <v>59726.66</v>
      </c>
    </row>
    <row r="15593" spans="1:8" x14ac:dyDescent="0.25">
      <c r="A15593" t="s">
        <v>59</v>
      </c>
      <c r="B15593">
        <v>2016</v>
      </c>
      <c r="C15593" t="s">
        <v>11</v>
      </c>
      <c r="D15593" t="s">
        <v>60</v>
      </c>
      <c r="E15593">
        <v>3083</v>
      </c>
      <c r="F15593">
        <v>1248.94</v>
      </c>
      <c r="G15593">
        <v>109919.61</v>
      </c>
      <c r="H15593">
        <v>76312.77</v>
      </c>
    </row>
    <row r="15594" spans="1:8" x14ac:dyDescent="0.25">
      <c r="A15594" t="s">
        <v>59</v>
      </c>
      <c r="B15594">
        <v>2016</v>
      </c>
      <c r="C15594" t="s">
        <v>11</v>
      </c>
      <c r="D15594" t="s">
        <v>60</v>
      </c>
      <c r="E15594">
        <v>0</v>
      </c>
      <c r="F15594">
        <v>0</v>
      </c>
      <c r="G15594">
        <v>0</v>
      </c>
      <c r="H15594">
        <v>0</v>
      </c>
    </row>
    <row r="15595" spans="1:8" x14ac:dyDescent="0.25">
      <c r="A15595" t="s">
        <v>59</v>
      </c>
      <c r="B15595">
        <v>2016</v>
      </c>
      <c r="C15595" t="s">
        <v>11</v>
      </c>
      <c r="D15595" t="s">
        <v>60</v>
      </c>
      <c r="E15595">
        <v>1</v>
      </c>
      <c r="F15595">
        <v>0.1</v>
      </c>
      <c r="G15595">
        <v>5.87</v>
      </c>
      <c r="H15595">
        <v>5.42</v>
      </c>
    </row>
    <row r="15596" spans="1:8" x14ac:dyDescent="0.25">
      <c r="A15596" t="s">
        <v>59</v>
      </c>
      <c r="B15596">
        <v>2016</v>
      </c>
      <c r="C15596" t="s">
        <v>11</v>
      </c>
      <c r="D15596" t="s">
        <v>62</v>
      </c>
      <c r="E15596">
        <v>29</v>
      </c>
      <c r="F15596">
        <v>274.95999999999998</v>
      </c>
      <c r="G15596">
        <v>25448.33</v>
      </c>
      <c r="H15596">
        <v>21508.05</v>
      </c>
    </row>
    <row r="15597" spans="1:8" x14ac:dyDescent="0.25">
      <c r="A15597" t="s">
        <v>59</v>
      </c>
      <c r="B15597">
        <v>2016</v>
      </c>
      <c r="C15597" t="s">
        <v>11</v>
      </c>
      <c r="D15597" t="s">
        <v>62</v>
      </c>
      <c r="E15597">
        <v>33</v>
      </c>
      <c r="F15597">
        <v>42.67</v>
      </c>
      <c r="G15597">
        <v>5355.08</v>
      </c>
      <c r="H15597">
        <v>3622.96</v>
      </c>
    </row>
    <row r="15598" spans="1:8" x14ac:dyDescent="0.25">
      <c r="A15598" t="s">
        <v>59</v>
      </c>
      <c r="B15598">
        <v>2016</v>
      </c>
      <c r="C15598" t="s">
        <v>11</v>
      </c>
      <c r="D15598" t="s">
        <v>62</v>
      </c>
      <c r="E15598">
        <v>203</v>
      </c>
      <c r="F15598">
        <v>88.89</v>
      </c>
      <c r="G15598">
        <v>8677.08</v>
      </c>
      <c r="H15598">
        <v>6632.47</v>
      </c>
    </row>
    <row r="15599" spans="1:8" x14ac:dyDescent="0.25">
      <c r="A15599" t="s">
        <v>59</v>
      </c>
      <c r="B15599">
        <v>2016</v>
      </c>
      <c r="C15599" t="s">
        <v>11</v>
      </c>
      <c r="D15599" t="s">
        <v>60</v>
      </c>
      <c r="E15599">
        <v>54</v>
      </c>
      <c r="F15599">
        <v>370.56</v>
      </c>
      <c r="G15599">
        <v>24652.19</v>
      </c>
      <c r="H15599">
        <v>28239.71</v>
      </c>
    </row>
    <row r="15600" spans="1:8" x14ac:dyDescent="0.25">
      <c r="A15600" t="s">
        <v>59</v>
      </c>
      <c r="B15600">
        <v>2016</v>
      </c>
      <c r="C15600" t="s">
        <v>11</v>
      </c>
      <c r="D15600" t="s">
        <v>60</v>
      </c>
      <c r="E15600">
        <v>0</v>
      </c>
      <c r="F15600">
        <v>0</v>
      </c>
      <c r="G15600">
        <v>0</v>
      </c>
      <c r="H15600">
        <v>0</v>
      </c>
    </row>
    <row r="15601" spans="1:8" x14ac:dyDescent="0.25">
      <c r="A15601" t="s">
        <v>59</v>
      </c>
      <c r="B15601">
        <v>2016</v>
      </c>
      <c r="C15601" t="s">
        <v>11</v>
      </c>
      <c r="D15601" t="s">
        <v>60</v>
      </c>
      <c r="E15601">
        <v>18</v>
      </c>
      <c r="F15601">
        <v>50.61</v>
      </c>
      <c r="G15601">
        <v>4479.43</v>
      </c>
      <c r="H15601">
        <v>5505.64</v>
      </c>
    </row>
    <row r="15602" spans="1:8" x14ac:dyDescent="0.25">
      <c r="A15602" t="s">
        <v>59</v>
      </c>
      <c r="B15602">
        <v>2016</v>
      </c>
      <c r="C15602" t="s">
        <v>11</v>
      </c>
      <c r="D15602" t="s">
        <v>60</v>
      </c>
      <c r="E15602">
        <v>167</v>
      </c>
      <c r="F15602">
        <v>89.85</v>
      </c>
      <c r="G15602">
        <v>11620.55</v>
      </c>
      <c r="H15602">
        <v>10587.71</v>
      </c>
    </row>
    <row r="15603" spans="1:8" x14ac:dyDescent="0.25">
      <c r="A15603" t="s">
        <v>59</v>
      </c>
      <c r="B15603">
        <v>2016</v>
      </c>
      <c r="C15603" t="s">
        <v>11</v>
      </c>
      <c r="D15603" t="s">
        <v>60</v>
      </c>
      <c r="E15603">
        <v>1</v>
      </c>
      <c r="F15603">
        <v>0</v>
      </c>
      <c r="G15603">
        <v>0.7</v>
      </c>
      <c r="H15603">
        <v>0.7</v>
      </c>
    </row>
    <row r="15604" spans="1:8" x14ac:dyDescent="0.25">
      <c r="A15604" t="s">
        <v>59</v>
      </c>
      <c r="B15604">
        <v>2016</v>
      </c>
      <c r="C15604" t="s">
        <v>11</v>
      </c>
      <c r="D15604" t="s">
        <v>60</v>
      </c>
      <c r="E15604">
        <v>77</v>
      </c>
      <c r="F15604">
        <v>405.37</v>
      </c>
      <c r="G15604">
        <v>28245.98</v>
      </c>
      <c r="H15604">
        <v>31726.73</v>
      </c>
    </row>
    <row r="15605" spans="1:8" x14ac:dyDescent="0.25">
      <c r="A15605" t="s">
        <v>59</v>
      </c>
      <c r="B15605">
        <v>2016</v>
      </c>
      <c r="C15605" t="s">
        <v>11</v>
      </c>
      <c r="D15605" t="s">
        <v>60</v>
      </c>
      <c r="E15605">
        <v>60</v>
      </c>
      <c r="F15605">
        <v>86.58</v>
      </c>
      <c r="G15605">
        <v>7623.44</v>
      </c>
      <c r="H15605">
        <v>6727.78</v>
      </c>
    </row>
    <row r="15606" spans="1:8" x14ac:dyDescent="0.25">
      <c r="A15606" t="s">
        <v>59</v>
      </c>
      <c r="B15606">
        <v>2016</v>
      </c>
      <c r="C15606" t="s">
        <v>11</v>
      </c>
      <c r="D15606" t="s">
        <v>60</v>
      </c>
      <c r="E15606">
        <v>594</v>
      </c>
      <c r="F15606">
        <v>286.89</v>
      </c>
      <c r="G15606">
        <v>21600.43</v>
      </c>
      <c r="H15606">
        <v>24447.07</v>
      </c>
    </row>
    <row r="15607" spans="1:8" x14ac:dyDescent="0.25">
      <c r="A15607" t="s">
        <v>59</v>
      </c>
      <c r="B15607">
        <v>2016</v>
      </c>
      <c r="C15607" t="s">
        <v>11</v>
      </c>
      <c r="D15607" t="s">
        <v>60</v>
      </c>
      <c r="E15607">
        <v>0</v>
      </c>
      <c r="F15607">
        <v>0</v>
      </c>
      <c r="G15607">
        <v>0</v>
      </c>
      <c r="H15607">
        <v>0</v>
      </c>
    </row>
    <row r="15608" spans="1:8" x14ac:dyDescent="0.25">
      <c r="A15608" t="s">
        <v>59</v>
      </c>
      <c r="B15608">
        <v>2016</v>
      </c>
      <c r="C15608" t="s">
        <v>11</v>
      </c>
      <c r="D15608" t="s">
        <v>60</v>
      </c>
      <c r="E15608">
        <v>33</v>
      </c>
      <c r="F15608">
        <v>214.92</v>
      </c>
      <c r="G15608">
        <v>15613.92</v>
      </c>
      <c r="H15608">
        <v>13171.73</v>
      </c>
    </row>
    <row r="15609" spans="1:8" x14ac:dyDescent="0.25">
      <c r="A15609" t="s">
        <v>59</v>
      </c>
      <c r="B15609">
        <v>2016</v>
      </c>
      <c r="C15609" t="s">
        <v>11</v>
      </c>
      <c r="D15609" t="s">
        <v>60</v>
      </c>
      <c r="E15609">
        <v>25</v>
      </c>
      <c r="F15609">
        <v>32.130000000000003</v>
      </c>
      <c r="G15609">
        <v>2768.68</v>
      </c>
      <c r="H15609">
        <v>2172.87</v>
      </c>
    </row>
    <row r="15610" spans="1:8" x14ac:dyDescent="0.25">
      <c r="A15610" t="s">
        <v>59</v>
      </c>
      <c r="B15610">
        <v>2016</v>
      </c>
      <c r="C15610" t="s">
        <v>11</v>
      </c>
      <c r="D15610" t="s">
        <v>60</v>
      </c>
      <c r="E15610">
        <v>233</v>
      </c>
      <c r="F15610">
        <v>125.79</v>
      </c>
      <c r="G15610">
        <v>9274.2199999999993</v>
      </c>
      <c r="H15610">
        <v>7387.23</v>
      </c>
    </row>
    <row r="15611" spans="1:8" x14ac:dyDescent="0.25">
      <c r="A15611" t="s">
        <v>59</v>
      </c>
      <c r="B15611">
        <v>2016</v>
      </c>
      <c r="C15611" t="s">
        <v>11</v>
      </c>
      <c r="D15611" t="s">
        <v>64</v>
      </c>
      <c r="E15611">
        <v>114</v>
      </c>
      <c r="F15611">
        <v>19756.41</v>
      </c>
      <c r="G15611">
        <v>1862643.14</v>
      </c>
      <c r="H15611">
        <v>1902596.41</v>
      </c>
    </row>
    <row r="15612" spans="1:8" x14ac:dyDescent="0.25">
      <c r="A15612" t="s">
        <v>59</v>
      </c>
      <c r="B15612">
        <v>2016</v>
      </c>
      <c r="C15612" t="s">
        <v>11</v>
      </c>
      <c r="D15612" t="s">
        <v>60</v>
      </c>
      <c r="E15612">
        <v>0</v>
      </c>
      <c r="F15612">
        <v>0</v>
      </c>
      <c r="G15612">
        <v>0</v>
      </c>
      <c r="H15612">
        <v>0</v>
      </c>
    </row>
    <row r="15613" spans="1:8" x14ac:dyDescent="0.25">
      <c r="A15613" t="s">
        <v>59</v>
      </c>
      <c r="B15613">
        <v>2016</v>
      </c>
      <c r="C15613" t="s">
        <v>11</v>
      </c>
      <c r="D15613" t="s">
        <v>60</v>
      </c>
      <c r="E15613">
        <v>0</v>
      </c>
      <c r="F15613">
        <v>0</v>
      </c>
      <c r="G15613">
        <v>0</v>
      </c>
      <c r="H15613">
        <v>0</v>
      </c>
    </row>
    <row r="15614" spans="1:8" x14ac:dyDescent="0.25">
      <c r="A15614" t="s">
        <v>59</v>
      </c>
      <c r="B15614">
        <v>2016</v>
      </c>
      <c r="C15614" t="s">
        <v>11</v>
      </c>
      <c r="D15614" t="s">
        <v>60</v>
      </c>
      <c r="E15614">
        <v>0</v>
      </c>
      <c r="F15614">
        <v>0</v>
      </c>
      <c r="G15614">
        <v>0</v>
      </c>
      <c r="H15614">
        <v>0</v>
      </c>
    </row>
    <row r="15615" spans="1:8" x14ac:dyDescent="0.25">
      <c r="A15615" t="s">
        <v>59</v>
      </c>
      <c r="B15615">
        <v>2016</v>
      </c>
      <c r="C15615" t="s">
        <v>11</v>
      </c>
      <c r="D15615" t="s">
        <v>62</v>
      </c>
      <c r="E15615">
        <v>1</v>
      </c>
      <c r="F15615">
        <v>237.12</v>
      </c>
      <c r="G15615">
        <v>22196.639999999999</v>
      </c>
      <c r="H15615">
        <v>22196.639999999999</v>
      </c>
    </row>
    <row r="15616" spans="1:8" x14ac:dyDescent="0.25">
      <c r="A15616" t="s">
        <v>59</v>
      </c>
      <c r="B15616">
        <v>2016</v>
      </c>
      <c r="C15616" t="s">
        <v>11</v>
      </c>
      <c r="D15616" t="s">
        <v>60</v>
      </c>
      <c r="E15616">
        <v>0</v>
      </c>
      <c r="F15616">
        <v>0</v>
      </c>
      <c r="G15616">
        <v>0</v>
      </c>
      <c r="H15616">
        <v>0</v>
      </c>
    </row>
    <row r="15617" spans="1:8" x14ac:dyDescent="0.25">
      <c r="A15617" t="s">
        <v>59</v>
      </c>
      <c r="B15617">
        <v>2016</v>
      </c>
      <c r="C15617" t="s">
        <v>11</v>
      </c>
      <c r="D15617" t="s">
        <v>60</v>
      </c>
      <c r="E15617">
        <v>0</v>
      </c>
      <c r="F15617">
        <v>0</v>
      </c>
      <c r="G15617">
        <v>0</v>
      </c>
      <c r="H15617">
        <v>0</v>
      </c>
    </row>
    <row r="15618" spans="1:8" x14ac:dyDescent="0.25">
      <c r="A15618" t="s">
        <v>59</v>
      </c>
      <c r="B15618">
        <v>2016</v>
      </c>
      <c r="C15618" t="s">
        <v>11</v>
      </c>
      <c r="D15618" t="s">
        <v>60</v>
      </c>
      <c r="E15618">
        <v>0</v>
      </c>
      <c r="F15618">
        <v>0</v>
      </c>
      <c r="G15618">
        <v>0</v>
      </c>
      <c r="H15618">
        <v>0</v>
      </c>
    </row>
    <row r="15619" spans="1:8" x14ac:dyDescent="0.25">
      <c r="A15619" t="s">
        <v>59</v>
      </c>
      <c r="B15619">
        <v>2016</v>
      </c>
      <c r="C15619" t="s">
        <v>11</v>
      </c>
      <c r="D15619" t="s">
        <v>60</v>
      </c>
      <c r="E15619">
        <v>0</v>
      </c>
      <c r="F15619">
        <v>12.17</v>
      </c>
      <c r="G15619">
        <v>-14062.58</v>
      </c>
      <c r="H15619">
        <v>24344.91</v>
      </c>
    </row>
    <row r="15620" spans="1:8" x14ac:dyDescent="0.25">
      <c r="A15620" t="s">
        <v>59</v>
      </c>
      <c r="B15620">
        <v>2016</v>
      </c>
      <c r="C15620" t="s">
        <v>11</v>
      </c>
      <c r="D15620" t="s">
        <v>61</v>
      </c>
      <c r="E15620">
        <v>3</v>
      </c>
      <c r="F15620">
        <v>16492.560000000001</v>
      </c>
      <c r="G15620">
        <v>1517939.42</v>
      </c>
      <c r="H15620">
        <v>1471514.39</v>
      </c>
    </row>
    <row r="15621" spans="1:8" x14ac:dyDescent="0.25">
      <c r="A15621" t="s">
        <v>59</v>
      </c>
      <c r="B15621">
        <v>2016</v>
      </c>
      <c r="C15621" t="s">
        <v>11</v>
      </c>
      <c r="D15621" t="s">
        <v>60</v>
      </c>
      <c r="E15621">
        <v>0</v>
      </c>
      <c r="F15621">
        <v>0</v>
      </c>
      <c r="G15621">
        <v>0</v>
      </c>
      <c r="H15621">
        <v>0</v>
      </c>
    </row>
    <row r="15622" spans="1:8" x14ac:dyDescent="0.25">
      <c r="A15622" t="s">
        <v>59</v>
      </c>
      <c r="B15622">
        <v>2016</v>
      </c>
      <c r="C15622" t="s">
        <v>11</v>
      </c>
      <c r="D15622" t="s">
        <v>60</v>
      </c>
      <c r="E15622">
        <v>0</v>
      </c>
      <c r="F15622">
        <v>0</v>
      </c>
      <c r="G15622">
        <v>0</v>
      </c>
      <c r="H15622">
        <v>0</v>
      </c>
    </row>
    <row r="15623" spans="1:8" x14ac:dyDescent="0.25">
      <c r="A15623" t="s">
        <v>59</v>
      </c>
      <c r="B15623">
        <v>2016</v>
      </c>
      <c r="C15623" t="s">
        <v>11</v>
      </c>
      <c r="D15623" t="s">
        <v>60</v>
      </c>
      <c r="E15623">
        <v>0</v>
      </c>
      <c r="F15623">
        <v>0</v>
      </c>
      <c r="G15623">
        <v>0</v>
      </c>
      <c r="H15623">
        <v>0</v>
      </c>
    </row>
    <row r="15624" spans="1:8" x14ac:dyDescent="0.25">
      <c r="A15624" t="s">
        <v>59</v>
      </c>
      <c r="B15624">
        <v>2016</v>
      </c>
      <c r="C15624" t="s">
        <v>11</v>
      </c>
      <c r="D15624" t="s">
        <v>60</v>
      </c>
      <c r="E15624">
        <v>0</v>
      </c>
      <c r="F15624">
        <v>0</v>
      </c>
      <c r="G15624">
        <v>0</v>
      </c>
      <c r="H15624">
        <v>0</v>
      </c>
    </row>
    <row r="15625" spans="1:8" x14ac:dyDescent="0.25">
      <c r="A15625" t="s">
        <v>59</v>
      </c>
      <c r="B15625">
        <v>2016</v>
      </c>
      <c r="C15625" t="s">
        <v>11</v>
      </c>
      <c r="D15625" t="s">
        <v>62</v>
      </c>
      <c r="E15625">
        <v>0</v>
      </c>
      <c r="F15625">
        <v>259.77</v>
      </c>
      <c r="G15625">
        <v>21245.75</v>
      </c>
      <c r="H15625">
        <v>18952.05</v>
      </c>
    </row>
    <row r="15626" spans="1:8" x14ac:dyDescent="0.25">
      <c r="A15626" t="s">
        <v>59</v>
      </c>
      <c r="B15626">
        <v>2016</v>
      </c>
      <c r="C15626" t="s">
        <v>10</v>
      </c>
      <c r="D15626" t="s">
        <v>61</v>
      </c>
      <c r="E15626">
        <v>0</v>
      </c>
      <c r="F15626">
        <v>0</v>
      </c>
      <c r="G15626">
        <v>0</v>
      </c>
      <c r="H15626">
        <v>0</v>
      </c>
    </row>
    <row r="15627" spans="1:8" x14ac:dyDescent="0.25">
      <c r="A15627" t="s">
        <v>59</v>
      </c>
      <c r="B15627">
        <v>2016</v>
      </c>
      <c r="C15627" t="s">
        <v>10</v>
      </c>
      <c r="D15627" t="s">
        <v>60</v>
      </c>
      <c r="E15627">
        <v>0</v>
      </c>
      <c r="F15627">
        <v>0</v>
      </c>
      <c r="G15627">
        <v>0</v>
      </c>
      <c r="H15627">
        <v>0</v>
      </c>
    </row>
    <row r="15628" spans="1:8" x14ac:dyDescent="0.25">
      <c r="A15628" t="s">
        <v>59</v>
      </c>
      <c r="B15628">
        <v>2016</v>
      </c>
      <c r="C15628" t="s">
        <v>10</v>
      </c>
      <c r="D15628" t="s">
        <v>62</v>
      </c>
      <c r="E15628">
        <v>1</v>
      </c>
      <c r="F15628">
        <v>277.92</v>
      </c>
      <c r="G15628">
        <v>25827.84</v>
      </c>
      <c r="H15628">
        <v>37002.43</v>
      </c>
    </row>
    <row r="15629" spans="1:8" x14ac:dyDescent="0.25">
      <c r="A15629" t="s">
        <v>59</v>
      </c>
      <c r="B15629">
        <v>2016</v>
      </c>
      <c r="C15629" t="s">
        <v>10</v>
      </c>
      <c r="D15629" t="s">
        <v>60</v>
      </c>
      <c r="E15629">
        <v>0</v>
      </c>
      <c r="F15629">
        <v>0</v>
      </c>
      <c r="G15629">
        <v>0</v>
      </c>
      <c r="H15629">
        <v>0</v>
      </c>
    </row>
    <row r="15630" spans="1:8" x14ac:dyDescent="0.25">
      <c r="A15630" t="s">
        <v>59</v>
      </c>
      <c r="B15630">
        <v>2016</v>
      </c>
      <c r="C15630" t="s">
        <v>10</v>
      </c>
      <c r="D15630" t="s">
        <v>60</v>
      </c>
      <c r="E15630">
        <v>0</v>
      </c>
      <c r="F15630">
        <v>0</v>
      </c>
      <c r="G15630">
        <v>0</v>
      </c>
      <c r="H15630">
        <v>0</v>
      </c>
    </row>
    <row r="15631" spans="1:8" x14ac:dyDescent="0.25">
      <c r="A15631" t="s">
        <v>59</v>
      </c>
      <c r="B15631">
        <v>2016</v>
      </c>
      <c r="C15631" t="s">
        <v>10</v>
      </c>
      <c r="D15631" t="s">
        <v>60</v>
      </c>
      <c r="E15631">
        <v>0</v>
      </c>
      <c r="F15631">
        <v>0</v>
      </c>
      <c r="G15631">
        <v>0</v>
      </c>
      <c r="H15631">
        <v>0</v>
      </c>
    </row>
    <row r="15632" spans="1:8" x14ac:dyDescent="0.25">
      <c r="A15632" t="s">
        <v>59</v>
      </c>
      <c r="B15632">
        <v>2016</v>
      </c>
      <c r="C15632" t="s">
        <v>10</v>
      </c>
      <c r="D15632" t="s">
        <v>60</v>
      </c>
      <c r="E15632">
        <v>0</v>
      </c>
      <c r="F15632">
        <v>-9.27</v>
      </c>
      <c r="G15632">
        <v>-2928.76</v>
      </c>
      <c r="H15632">
        <v>21717.24</v>
      </c>
    </row>
    <row r="15633" spans="1:8" x14ac:dyDescent="0.25">
      <c r="A15633" t="s">
        <v>59</v>
      </c>
      <c r="B15633">
        <v>2016</v>
      </c>
      <c r="C15633" t="s">
        <v>10</v>
      </c>
      <c r="D15633" t="s">
        <v>61</v>
      </c>
      <c r="E15633">
        <v>3</v>
      </c>
      <c r="F15633">
        <v>19453.060000000001</v>
      </c>
      <c r="G15633">
        <v>1768123.29</v>
      </c>
      <c r="H15633">
        <v>1710890.96</v>
      </c>
    </row>
    <row r="15634" spans="1:8" x14ac:dyDescent="0.25">
      <c r="A15634" t="s">
        <v>59</v>
      </c>
      <c r="B15634">
        <v>2016</v>
      </c>
      <c r="C15634" t="s">
        <v>10</v>
      </c>
      <c r="D15634" t="s">
        <v>60</v>
      </c>
      <c r="E15634">
        <v>0</v>
      </c>
      <c r="F15634">
        <v>0</v>
      </c>
      <c r="G15634">
        <v>0</v>
      </c>
      <c r="H15634">
        <v>0</v>
      </c>
    </row>
    <row r="15635" spans="1:8" x14ac:dyDescent="0.25">
      <c r="A15635" t="s">
        <v>59</v>
      </c>
      <c r="B15635">
        <v>2016</v>
      </c>
      <c r="C15635" t="s">
        <v>10</v>
      </c>
      <c r="D15635" t="s">
        <v>60</v>
      </c>
      <c r="E15635">
        <v>0</v>
      </c>
      <c r="F15635">
        <v>0</v>
      </c>
      <c r="G15635">
        <v>0</v>
      </c>
      <c r="H15635">
        <v>0</v>
      </c>
    </row>
    <row r="15636" spans="1:8" x14ac:dyDescent="0.25">
      <c r="A15636" t="s">
        <v>59</v>
      </c>
      <c r="B15636">
        <v>2016</v>
      </c>
      <c r="C15636" t="s">
        <v>10</v>
      </c>
      <c r="D15636" t="s">
        <v>60</v>
      </c>
      <c r="E15636">
        <v>0</v>
      </c>
      <c r="F15636">
        <v>0</v>
      </c>
      <c r="G15636">
        <v>0</v>
      </c>
      <c r="H15636">
        <v>0</v>
      </c>
    </row>
    <row r="15637" spans="1:8" x14ac:dyDescent="0.25">
      <c r="A15637" t="s">
        <v>59</v>
      </c>
      <c r="B15637">
        <v>2016</v>
      </c>
      <c r="C15637" t="s">
        <v>10</v>
      </c>
      <c r="D15637" t="s">
        <v>60</v>
      </c>
      <c r="E15637">
        <v>0</v>
      </c>
      <c r="F15637">
        <v>0</v>
      </c>
      <c r="G15637">
        <v>0</v>
      </c>
      <c r="H15637">
        <v>0</v>
      </c>
    </row>
    <row r="15638" spans="1:8" x14ac:dyDescent="0.25">
      <c r="A15638" t="s">
        <v>59</v>
      </c>
      <c r="B15638">
        <v>2016</v>
      </c>
      <c r="C15638" t="s">
        <v>10</v>
      </c>
      <c r="D15638" t="s">
        <v>62</v>
      </c>
      <c r="E15638">
        <v>0</v>
      </c>
      <c r="F15638">
        <v>-48.3</v>
      </c>
      <c r="G15638">
        <v>-7022.14</v>
      </c>
      <c r="H15638">
        <v>13763.25</v>
      </c>
    </row>
    <row r="15639" spans="1:8" x14ac:dyDescent="0.25">
      <c r="A15639" t="s">
        <v>59</v>
      </c>
      <c r="B15639">
        <v>2016</v>
      </c>
      <c r="C15639" t="s">
        <v>10</v>
      </c>
      <c r="D15639" t="s">
        <v>60</v>
      </c>
      <c r="E15639">
        <v>0</v>
      </c>
      <c r="F15639">
        <v>0</v>
      </c>
      <c r="G15639">
        <v>0</v>
      </c>
      <c r="H15639">
        <v>0</v>
      </c>
    </row>
    <row r="15640" spans="1:8" x14ac:dyDescent="0.25">
      <c r="A15640" t="s">
        <v>59</v>
      </c>
      <c r="B15640">
        <v>2016</v>
      </c>
      <c r="C15640" t="s">
        <v>10</v>
      </c>
      <c r="D15640" t="s">
        <v>60</v>
      </c>
      <c r="E15640">
        <v>0</v>
      </c>
      <c r="F15640">
        <v>0</v>
      </c>
      <c r="G15640">
        <v>0</v>
      </c>
      <c r="H15640">
        <v>0</v>
      </c>
    </row>
    <row r="15641" spans="1:8" x14ac:dyDescent="0.25">
      <c r="A15641" t="s">
        <v>59</v>
      </c>
      <c r="B15641">
        <v>2016</v>
      </c>
      <c r="C15641" t="s">
        <v>10</v>
      </c>
      <c r="D15641" t="s">
        <v>60</v>
      </c>
      <c r="E15641">
        <v>0</v>
      </c>
      <c r="F15641">
        <v>0</v>
      </c>
      <c r="G15641">
        <v>0</v>
      </c>
      <c r="H15641">
        <v>0</v>
      </c>
    </row>
    <row r="15642" spans="1:8" x14ac:dyDescent="0.25">
      <c r="A15642" t="s">
        <v>59</v>
      </c>
      <c r="B15642">
        <v>2016</v>
      </c>
      <c r="C15642" t="s">
        <v>10</v>
      </c>
      <c r="D15642" t="s">
        <v>60</v>
      </c>
      <c r="E15642">
        <v>1</v>
      </c>
      <c r="F15642">
        <v>196.5</v>
      </c>
      <c r="G15642">
        <v>12575.52</v>
      </c>
      <c r="H15642">
        <v>12575.52</v>
      </c>
    </row>
    <row r="15643" spans="1:8" x14ac:dyDescent="0.25">
      <c r="A15643" t="s">
        <v>59</v>
      </c>
      <c r="B15643">
        <v>2016</v>
      </c>
      <c r="C15643" t="s">
        <v>10</v>
      </c>
      <c r="D15643" t="s">
        <v>60</v>
      </c>
      <c r="E15643">
        <v>0</v>
      </c>
      <c r="F15643">
        <v>0</v>
      </c>
      <c r="G15643">
        <v>0</v>
      </c>
      <c r="H15643">
        <v>0</v>
      </c>
    </row>
    <row r="15644" spans="1:8" x14ac:dyDescent="0.25">
      <c r="A15644" t="s">
        <v>59</v>
      </c>
      <c r="B15644">
        <v>2016</v>
      </c>
      <c r="C15644" t="s">
        <v>10</v>
      </c>
      <c r="D15644" t="s">
        <v>60</v>
      </c>
      <c r="E15644">
        <v>0</v>
      </c>
      <c r="F15644">
        <v>0</v>
      </c>
      <c r="G15644">
        <v>0</v>
      </c>
      <c r="H15644">
        <v>0</v>
      </c>
    </row>
    <row r="15645" spans="1:8" x14ac:dyDescent="0.25">
      <c r="A15645" t="s">
        <v>59</v>
      </c>
      <c r="B15645">
        <v>2016</v>
      </c>
      <c r="C15645" t="s">
        <v>10</v>
      </c>
      <c r="D15645" t="s">
        <v>60</v>
      </c>
      <c r="E15645">
        <v>0</v>
      </c>
      <c r="F15645">
        <v>0</v>
      </c>
      <c r="G15645">
        <v>0</v>
      </c>
      <c r="H15645">
        <v>0</v>
      </c>
    </row>
    <row r="15646" spans="1:8" x14ac:dyDescent="0.25">
      <c r="A15646" t="s">
        <v>59</v>
      </c>
      <c r="B15646">
        <v>2016</v>
      </c>
      <c r="C15646" t="s">
        <v>10</v>
      </c>
      <c r="D15646" t="s">
        <v>61</v>
      </c>
      <c r="E15646">
        <v>0</v>
      </c>
      <c r="F15646">
        <v>6.45</v>
      </c>
      <c r="G15646">
        <v>-18229.849999999999</v>
      </c>
      <c r="H15646">
        <v>4346.43</v>
      </c>
    </row>
    <row r="15647" spans="1:8" x14ac:dyDescent="0.25">
      <c r="A15647" t="s">
        <v>59</v>
      </c>
      <c r="B15647">
        <v>2016</v>
      </c>
      <c r="C15647" t="s">
        <v>10</v>
      </c>
      <c r="D15647" t="s">
        <v>61</v>
      </c>
      <c r="E15647">
        <v>289</v>
      </c>
      <c r="F15647">
        <v>41109.86</v>
      </c>
      <c r="G15647">
        <v>3974937.53</v>
      </c>
      <c r="H15647">
        <v>3911590.01</v>
      </c>
    </row>
    <row r="15648" spans="1:8" x14ac:dyDescent="0.25">
      <c r="A15648" t="s">
        <v>59</v>
      </c>
      <c r="B15648">
        <v>2016</v>
      </c>
      <c r="C15648" t="s">
        <v>10</v>
      </c>
      <c r="D15648" t="s">
        <v>61</v>
      </c>
      <c r="E15648">
        <v>2</v>
      </c>
      <c r="F15648">
        <v>1.18</v>
      </c>
      <c r="G15648">
        <v>323.70999999999998</v>
      </c>
      <c r="H15648">
        <v>329.91</v>
      </c>
    </row>
    <row r="15649" spans="1:8" x14ac:dyDescent="0.25">
      <c r="A15649" t="s">
        <v>59</v>
      </c>
      <c r="B15649">
        <v>2016</v>
      </c>
      <c r="C15649" t="s">
        <v>10</v>
      </c>
      <c r="D15649" t="s">
        <v>60</v>
      </c>
      <c r="E15649">
        <v>0</v>
      </c>
      <c r="F15649">
        <v>0</v>
      </c>
      <c r="G15649">
        <v>0</v>
      </c>
      <c r="H15649">
        <v>0</v>
      </c>
    </row>
    <row r="15650" spans="1:8" x14ac:dyDescent="0.25">
      <c r="A15650" t="s">
        <v>59</v>
      </c>
      <c r="B15650">
        <v>2016</v>
      </c>
      <c r="C15650" t="s">
        <v>10</v>
      </c>
      <c r="D15650" t="s">
        <v>60</v>
      </c>
      <c r="E15650">
        <v>0</v>
      </c>
      <c r="F15650">
        <v>0</v>
      </c>
      <c r="G15650">
        <v>0</v>
      </c>
      <c r="H15650">
        <v>0</v>
      </c>
    </row>
    <row r="15651" spans="1:8" x14ac:dyDescent="0.25">
      <c r="A15651" t="s">
        <v>59</v>
      </c>
      <c r="B15651">
        <v>2016</v>
      </c>
      <c r="C15651" t="s">
        <v>10</v>
      </c>
      <c r="D15651" t="s">
        <v>60</v>
      </c>
      <c r="E15651">
        <v>0</v>
      </c>
      <c r="F15651">
        <v>0</v>
      </c>
      <c r="G15651">
        <v>0</v>
      </c>
      <c r="H15651">
        <v>0</v>
      </c>
    </row>
    <row r="15652" spans="1:8" x14ac:dyDescent="0.25">
      <c r="A15652" t="s">
        <v>59</v>
      </c>
      <c r="B15652">
        <v>2016</v>
      </c>
      <c r="C15652" t="s">
        <v>10</v>
      </c>
      <c r="D15652" t="s">
        <v>62</v>
      </c>
      <c r="E15652">
        <v>129</v>
      </c>
      <c r="F15652">
        <v>11320.86</v>
      </c>
      <c r="G15652">
        <v>1134120.02</v>
      </c>
      <c r="H15652">
        <v>1162120.67</v>
      </c>
    </row>
    <row r="15653" spans="1:8" x14ac:dyDescent="0.25">
      <c r="A15653" t="s">
        <v>59</v>
      </c>
      <c r="B15653">
        <v>2016</v>
      </c>
      <c r="C15653" t="s">
        <v>10</v>
      </c>
      <c r="D15653" t="s">
        <v>62</v>
      </c>
      <c r="E15653">
        <v>3</v>
      </c>
      <c r="F15653">
        <v>3.61</v>
      </c>
      <c r="G15653">
        <v>685.64</v>
      </c>
      <c r="H15653">
        <v>525.88</v>
      </c>
    </row>
    <row r="15654" spans="1:8" x14ac:dyDescent="0.25">
      <c r="A15654" t="s">
        <v>59</v>
      </c>
      <c r="B15654">
        <v>2016</v>
      </c>
      <c r="C15654" t="s">
        <v>10</v>
      </c>
      <c r="D15654" t="s">
        <v>60</v>
      </c>
      <c r="E15654">
        <v>0</v>
      </c>
      <c r="F15654">
        <v>0</v>
      </c>
      <c r="G15654">
        <v>0</v>
      </c>
      <c r="H15654">
        <v>0</v>
      </c>
    </row>
    <row r="15655" spans="1:8" x14ac:dyDescent="0.25">
      <c r="A15655" t="s">
        <v>59</v>
      </c>
      <c r="B15655">
        <v>2016</v>
      </c>
      <c r="C15655" t="s">
        <v>10</v>
      </c>
      <c r="D15655" t="s">
        <v>60</v>
      </c>
      <c r="E15655">
        <v>0</v>
      </c>
      <c r="F15655">
        <v>0</v>
      </c>
      <c r="G15655">
        <v>0</v>
      </c>
      <c r="H15655">
        <v>0</v>
      </c>
    </row>
    <row r="15656" spans="1:8" x14ac:dyDescent="0.25">
      <c r="A15656" t="s">
        <v>59</v>
      </c>
      <c r="B15656">
        <v>2016</v>
      </c>
      <c r="C15656" t="s">
        <v>10</v>
      </c>
      <c r="D15656" t="s">
        <v>60</v>
      </c>
      <c r="E15656">
        <v>0</v>
      </c>
      <c r="F15656">
        <v>0</v>
      </c>
      <c r="G15656">
        <v>0</v>
      </c>
      <c r="H15656">
        <v>0</v>
      </c>
    </row>
    <row r="15657" spans="1:8" x14ac:dyDescent="0.25">
      <c r="A15657" t="s">
        <v>59</v>
      </c>
      <c r="B15657">
        <v>2016</v>
      </c>
      <c r="C15657" t="s">
        <v>10</v>
      </c>
      <c r="D15657" t="s">
        <v>60</v>
      </c>
      <c r="E15657">
        <v>0</v>
      </c>
      <c r="F15657">
        <v>0</v>
      </c>
      <c r="G15657">
        <v>0</v>
      </c>
      <c r="H15657">
        <v>0</v>
      </c>
    </row>
    <row r="15658" spans="1:8" x14ac:dyDescent="0.25">
      <c r="A15658" t="s">
        <v>59</v>
      </c>
      <c r="B15658">
        <v>2016</v>
      </c>
      <c r="C15658" t="s">
        <v>10</v>
      </c>
      <c r="D15658" t="s">
        <v>60</v>
      </c>
      <c r="E15658">
        <v>0</v>
      </c>
      <c r="F15658">
        <v>0</v>
      </c>
      <c r="G15658">
        <v>0</v>
      </c>
      <c r="H15658">
        <v>0</v>
      </c>
    </row>
    <row r="15659" spans="1:8" x14ac:dyDescent="0.25">
      <c r="A15659" t="s">
        <v>59</v>
      </c>
      <c r="B15659">
        <v>2016</v>
      </c>
      <c r="C15659" t="s">
        <v>10</v>
      </c>
      <c r="D15659" t="s">
        <v>60</v>
      </c>
      <c r="E15659">
        <v>3</v>
      </c>
      <c r="F15659">
        <v>0.39</v>
      </c>
      <c r="G15659">
        <v>79.97</v>
      </c>
      <c r="H15659">
        <v>20.56</v>
      </c>
    </row>
    <row r="15660" spans="1:8" x14ac:dyDescent="0.25">
      <c r="A15660" t="s">
        <v>59</v>
      </c>
      <c r="B15660">
        <v>2016</v>
      </c>
      <c r="C15660" t="s">
        <v>10</v>
      </c>
      <c r="D15660" t="s">
        <v>60</v>
      </c>
      <c r="E15660">
        <v>203</v>
      </c>
      <c r="F15660">
        <v>1691.37</v>
      </c>
      <c r="G15660">
        <v>145944.67000000001</v>
      </c>
      <c r="H15660">
        <v>156513.26</v>
      </c>
    </row>
    <row r="15661" spans="1:8" x14ac:dyDescent="0.25">
      <c r="A15661" t="s">
        <v>59</v>
      </c>
      <c r="B15661">
        <v>2016</v>
      </c>
      <c r="C15661" t="s">
        <v>10</v>
      </c>
      <c r="D15661" t="s">
        <v>60</v>
      </c>
      <c r="E15661">
        <v>0</v>
      </c>
      <c r="F15661">
        <v>0</v>
      </c>
      <c r="G15661">
        <v>0</v>
      </c>
      <c r="H15661">
        <v>0</v>
      </c>
    </row>
    <row r="15662" spans="1:8" x14ac:dyDescent="0.25">
      <c r="A15662" t="s">
        <v>59</v>
      </c>
      <c r="B15662">
        <v>2016</v>
      </c>
      <c r="C15662" t="s">
        <v>10</v>
      </c>
      <c r="D15662" t="s">
        <v>60</v>
      </c>
      <c r="E15662">
        <v>939</v>
      </c>
      <c r="F15662">
        <v>1209.98</v>
      </c>
      <c r="G15662">
        <v>156079.84</v>
      </c>
      <c r="H15662">
        <v>161366.56</v>
      </c>
    </row>
    <row r="15663" spans="1:8" x14ac:dyDescent="0.25">
      <c r="A15663" t="s">
        <v>59</v>
      </c>
      <c r="B15663">
        <v>2016</v>
      </c>
      <c r="C15663" t="s">
        <v>10</v>
      </c>
      <c r="D15663" t="s">
        <v>60</v>
      </c>
      <c r="E15663">
        <v>7543</v>
      </c>
      <c r="F15663">
        <v>2202.56</v>
      </c>
      <c r="G15663">
        <v>191281.38</v>
      </c>
      <c r="H15663">
        <v>188086.63</v>
      </c>
    </row>
    <row r="15664" spans="1:8" x14ac:dyDescent="0.25">
      <c r="A15664" t="s">
        <v>59</v>
      </c>
      <c r="B15664">
        <v>2016</v>
      </c>
      <c r="C15664" t="s">
        <v>10</v>
      </c>
      <c r="D15664" t="s">
        <v>60</v>
      </c>
      <c r="E15664">
        <v>0</v>
      </c>
      <c r="F15664">
        <v>0</v>
      </c>
      <c r="G15664">
        <v>0</v>
      </c>
      <c r="H15664">
        <v>0</v>
      </c>
    </row>
    <row r="15665" spans="1:8" x14ac:dyDescent="0.25">
      <c r="A15665" t="s">
        <v>59</v>
      </c>
      <c r="B15665">
        <v>2016</v>
      </c>
      <c r="C15665" t="s">
        <v>10</v>
      </c>
      <c r="D15665" t="s">
        <v>60</v>
      </c>
      <c r="E15665">
        <v>37</v>
      </c>
      <c r="F15665">
        <v>27.62</v>
      </c>
      <c r="G15665">
        <v>2211.67</v>
      </c>
      <c r="H15665">
        <v>1613.87</v>
      </c>
    </row>
    <row r="15666" spans="1:8" x14ac:dyDescent="0.25">
      <c r="A15666" t="s">
        <v>59</v>
      </c>
      <c r="B15666">
        <v>2016</v>
      </c>
      <c r="C15666" t="s">
        <v>10</v>
      </c>
      <c r="D15666" t="s">
        <v>60</v>
      </c>
      <c r="E15666">
        <v>0</v>
      </c>
      <c r="F15666">
        <v>0</v>
      </c>
      <c r="G15666">
        <v>0</v>
      </c>
      <c r="H15666">
        <v>0</v>
      </c>
    </row>
    <row r="15667" spans="1:8" x14ac:dyDescent="0.25">
      <c r="A15667" t="s">
        <v>59</v>
      </c>
      <c r="B15667">
        <v>2016</v>
      </c>
      <c r="C15667" t="s">
        <v>10</v>
      </c>
      <c r="D15667" t="s">
        <v>60</v>
      </c>
      <c r="E15667">
        <v>0</v>
      </c>
      <c r="F15667">
        <v>0</v>
      </c>
      <c r="G15667">
        <v>0</v>
      </c>
      <c r="H15667">
        <v>0</v>
      </c>
    </row>
    <row r="15668" spans="1:8" x14ac:dyDescent="0.25">
      <c r="A15668" t="s">
        <v>59</v>
      </c>
      <c r="B15668">
        <v>2016</v>
      </c>
      <c r="C15668" t="s">
        <v>10</v>
      </c>
      <c r="D15668" t="s">
        <v>60</v>
      </c>
      <c r="E15668">
        <v>296</v>
      </c>
      <c r="F15668">
        <v>73.44</v>
      </c>
      <c r="G15668">
        <v>5364.01</v>
      </c>
      <c r="H15668">
        <v>4705.59</v>
      </c>
    </row>
    <row r="15669" spans="1:8" x14ac:dyDescent="0.25">
      <c r="A15669" t="s">
        <v>59</v>
      </c>
      <c r="B15669">
        <v>2016</v>
      </c>
      <c r="C15669" t="s">
        <v>10</v>
      </c>
      <c r="D15669" t="s">
        <v>60</v>
      </c>
      <c r="E15669">
        <v>283</v>
      </c>
      <c r="F15669">
        <v>137.35</v>
      </c>
      <c r="G15669">
        <v>10253.85</v>
      </c>
      <c r="H15669">
        <v>9604.48</v>
      </c>
    </row>
    <row r="15670" spans="1:8" x14ac:dyDescent="0.25">
      <c r="A15670" t="s">
        <v>59</v>
      </c>
      <c r="B15670">
        <v>2016</v>
      </c>
      <c r="C15670" t="s">
        <v>10</v>
      </c>
      <c r="D15670" t="s">
        <v>60</v>
      </c>
      <c r="E15670">
        <v>0</v>
      </c>
      <c r="F15670">
        <v>0</v>
      </c>
      <c r="G15670">
        <v>0</v>
      </c>
      <c r="H15670">
        <v>0</v>
      </c>
    </row>
    <row r="15671" spans="1:8" x14ac:dyDescent="0.25">
      <c r="A15671" t="s">
        <v>59</v>
      </c>
      <c r="B15671">
        <v>2016</v>
      </c>
      <c r="C15671" t="s">
        <v>10</v>
      </c>
      <c r="D15671" t="s">
        <v>60</v>
      </c>
      <c r="E15671">
        <v>0</v>
      </c>
      <c r="F15671">
        <v>0</v>
      </c>
      <c r="G15671">
        <v>0</v>
      </c>
      <c r="H15671">
        <v>0</v>
      </c>
    </row>
    <row r="15672" spans="1:8" x14ac:dyDescent="0.25">
      <c r="A15672" t="s">
        <v>59</v>
      </c>
      <c r="B15672">
        <v>2016</v>
      </c>
      <c r="C15672" t="s">
        <v>10</v>
      </c>
      <c r="D15672" t="s">
        <v>60</v>
      </c>
      <c r="E15672">
        <v>4</v>
      </c>
      <c r="F15672">
        <v>5.96</v>
      </c>
      <c r="G15672">
        <v>439.67</v>
      </c>
      <c r="H15672">
        <v>303.91000000000003</v>
      </c>
    </row>
    <row r="15673" spans="1:8" x14ac:dyDescent="0.25">
      <c r="A15673" t="s">
        <v>59</v>
      </c>
      <c r="B15673">
        <v>2016</v>
      </c>
      <c r="C15673" t="s">
        <v>10</v>
      </c>
      <c r="D15673" t="s">
        <v>60</v>
      </c>
      <c r="E15673">
        <v>0</v>
      </c>
      <c r="F15673">
        <v>0</v>
      </c>
      <c r="G15673">
        <v>0</v>
      </c>
      <c r="H15673">
        <v>0</v>
      </c>
    </row>
    <row r="15674" spans="1:8" x14ac:dyDescent="0.25">
      <c r="A15674" t="s">
        <v>59</v>
      </c>
      <c r="B15674">
        <v>2016</v>
      </c>
      <c r="C15674" t="s">
        <v>10</v>
      </c>
      <c r="D15674" t="s">
        <v>60</v>
      </c>
      <c r="E15674">
        <v>14</v>
      </c>
      <c r="F15674">
        <v>18.5</v>
      </c>
      <c r="G15674">
        <v>1740.27</v>
      </c>
      <c r="H15674">
        <v>1214.52</v>
      </c>
    </row>
    <row r="15675" spans="1:8" x14ac:dyDescent="0.25">
      <c r="A15675" t="s">
        <v>59</v>
      </c>
      <c r="B15675">
        <v>2016</v>
      </c>
      <c r="C15675" t="s">
        <v>10</v>
      </c>
      <c r="D15675" t="s">
        <v>60</v>
      </c>
      <c r="E15675">
        <v>35</v>
      </c>
      <c r="F15675">
        <v>60.88</v>
      </c>
      <c r="G15675">
        <v>5037.96</v>
      </c>
      <c r="H15675">
        <v>5128.62</v>
      </c>
    </row>
    <row r="15676" spans="1:8" x14ac:dyDescent="0.25">
      <c r="A15676" t="s">
        <v>59</v>
      </c>
      <c r="B15676">
        <v>2016</v>
      </c>
      <c r="C15676" t="s">
        <v>10</v>
      </c>
      <c r="D15676" t="s">
        <v>60</v>
      </c>
      <c r="E15676">
        <v>0</v>
      </c>
      <c r="F15676">
        <v>0</v>
      </c>
      <c r="G15676">
        <v>0</v>
      </c>
      <c r="H15676">
        <v>0</v>
      </c>
    </row>
    <row r="15677" spans="1:8" x14ac:dyDescent="0.25">
      <c r="A15677" t="s">
        <v>59</v>
      </c>
      <c r="B15677">
        <v>2016</v>
      </c>
      <c r="C15677" t="s">
        <v>10</v>
      </c>
      <c r="D15677" t="s">
        <v>63</v>
      </c>
      <c r="E15677">
        <v>109070</v>
      </c>
      <c r="F15677">
        <v>19556.400000000001</v>
      </c>
      <c r="G15677">
        <v>1490200.73</v>
      </c>
      <c r="H15677">
        <v>1311747.79</v>
      </c>
    </row>
    <row r="15678" spans="1:8" x14ac:dyDescent="0.25">
      <c r="A15678" t="s">
        <v>59</v>
      </c>
      <c r="B15678">
        <v>2016</v>
      </c>
      <c r="C15678" t="s">
        <v>10</v>
      </c>
      <c r="D15678" t="s">
        <v>63</v>
      </c>
      <c r="E15678">
        <v>22</v>
      </c>
      <c r="F15678">
        <v>1.54</v>
      </c>
      <c r="G15678">
        <v>228.52</v>
      </c>
      <c r="H15678">
        <v>246.13</v>
      </c>
    </row>
    <row r="15679" spans="1:8" x14ac:dyDescent="0.25">
      <c r="A15679" t="s">
        <v>59</v>
      </c>
      <c r="B15679">
        <v>2016</v>
      </c>
      <c r="C15679" t="s">
        <v>10</v>
      </c>
      <c r="D15679" t="s">
        <v>63</v>
      </c>
      <c r="E15679">
        <v>807798</v>
      </c>
      <c r="F15679">
        <v>112796.77</v>
      </c>
      <c r="G15679">
        <v>10906455.560000001</v>
      </c>
      <c r="H15679">
        <v>9925659.6300000008</v>
      </c>
    </row>
    <row r="15680" spans="1:8" x14ac:dyDescent="0.25">
      <c r="A15680" t="s">
        <v>59</v>
      </c>
      <c r="B15680">
        <v>2016</v>
      </c>
      <c r="C15680" t="s">
        <v>10</v>
      </c>
      <c r="D15680" t="s">
        <v>63</v>
      </c>
      <c r="E15680">
        <v>0</v>
      </c>
      <c r="F15680">
        <v>-357.72</v>
      </c>
      <c r="G15680">
        <v>-57537.29</v>
      </c>
      <c r="H15680">
        <v>33516.32</v>
      </c>
    </row>
    <row r="15681" spans="1:8" x14ac:dyDescent="0.25">
      <c r="A15681" t="s">
        <v>59</v>
      </c>
      <c r="B15681">
        <v>2016</v>
      </c>
      <c r="C15681" t="s">
        <v>10</v>
      </c>
      <c r="D15681" t="s">
        <v>64</v>
      </c>
      <c r="E15681">
        <v>0</v>
      </c>
      <c r="F15681">
        <v>0</v>
      </c>
      <c r="G15681">
        <v>0</v>
      </c>
      <c r="H15681">
        <v>0</v>
      </c>
    </row>
    <row r="15682" spans="1:8" x14ac:dyDescent="0.25">
      <c r="A15682" t="s">
        <v>59</v>
      </c>
      <c r="B15682">
        <v>2016</v>
      </c>
      <c r="C15682" t="s">
        <v>10</v>
      </c>
      <c r="D15682" t="s">
        <v>61</v>
      </c>
      <c r="E15682">
        <v>1486</v>
      </c>
      <c r="F15682">
        <v>12428.73</v>
      </c>
      <c r="G15682">
        <v>1257329.32</v>
      </c>
      <c r="H15682">
        <v>1285671.29</v>
      </c>
    </row>
    <row r="15683" spans="1:8" x14ac:dyDescent="0.25">
      <c r="A15683" t="s">
        <v>59</v>
      </c>
      <c r="B15683">
        <v>2016</v>
      </c>
      <c r="C15683" t="s">
        <v>10</v>
      </c>
      <c r="D15683" t="s">
        <v>61</v>
      </c>
      <c r="E15683">
        <v>1392</v>
      </c>
      <c r="F15683">
        <v>1601.49</v>
      </c>
      <c r="G15683">
        <v>229616.25</v>
      </c>
      <c r="H15683">
        <v>211752.53</v>
      </c>
    </row>
    <row r="15684" spans="1:8" x14ac:dyDescent="0.25">
      <c r="A15684" t="s">
        <v>59</v>
      </c>
      <c r="B15684">
        <v>2016</v>
      </c>
      <c r="C15684" t="s">
        <v>10</v>
      </c>
      <c r="D15684" t="s">
        <v>61</v>
      </c>
      <c r="E15684">
        <v>11008</v>
      </c>
      <c r="F15684">
        <v>3330.6</v>
      </c>
      <c r="G15684">
        <v>299487.78999999998</v>
      </c>
      <c r="H15684">
        <v>289082.06</v>
      </c>
    </row>
    <row r="15685" spans="1:8" x14ac:dyDescent="0.25">
      <c r="A15685" t="s">
        <v>59</v>
      </c>
      <c r="B15685">
        <v>2016</v>
      </c>
      <c r="C15685" t="s">
        <v>10</v>
      </c>
      <c r="D15685" t="s">
        <v>60</v>
      </c>
      <c r="E15685">
        <v>2</v>
      </c>
      <c r="F15685">
        <v>2.88</v>
      </c>
      <c r="G15685">
        <v>453.45</v>
      </c>
      <c r="H15685">
        <v>226.01</v>
      </c>
    </row>
    <row r="15686" spans="1:8" x14ac:dyDescent="0.25">
      <c r="A15686" t="s">
        <v>59</v>
      </c>
      <c r="B15686">
        <v>2016</v>
      </c>
      <c r="C15686" t="s">
        <v>10</v>
      </c>
      <c r="D15686" t="s">
        <v>60</v>
      </c>
      <c r="E15686">
        <v>28</v>
      </c>
      <c r="F15686">
        <v>51.87</v>
      </c>
      <c r="G15686">
        <v>4532.9799999999996</v>
      </c>
      <c r="H15686">
        <v>5110.6499999999996</v>
      </c>
    </row>
    <row r="15687" spans="1:8" x14ac:dyDescent="0.25">
      <c r="A15687" t="s">
        <v>59</v>
      </c>
      <c r="B15687">
        <v>2016</v>
      </c>
      <c r="C15687" t="s">
        <v>10</v>
      </c>
      <c r="D15687" t="s">
        <v>60</v>
      </c>
      <c r="E15687">
        <v>648</v>
      </c>
      <c r="F15687">
        <v>196.13</v>
      </c>
      <c r="G15687">
        <v>13982.47</v>
      </c>
      <c r="H15687">
        <v>13811.78</v>
      </c>
    </row>
    <row r="15688" spans="1:8" x14ac:dyDescent="0.25">
      <c r="A15688" t="s">
        <v>59</v>
      </c>
      <c r="B15688">
        <v>2016</v>
      </c>
      <c r="C15688" t="s">
        <v>10</v>
      </c>
      <c r="D15688" t="s">
        <v>62</v>
      </c>
      <c r="E15688">
        <v>2636</v>
      </c>
      <c r="F15688">
        <v>20165.25</v>
      </c>
      <c r="G15688">
        <v>1981984.61</v>
      </c>
      <c r="H15688">
        <v>2063549.18</v>
      </c>
    </row>
    <row r="15689" spans="1:8" x14ac:dyDescent="0.25">
      <c r="A15689" t="s">
        <v>59</v>
      </c>
      <c r="B15689">
        <v>2016</v>
      </c>
      <c r="C15689" t="s">
        <v>10</v>
      </c>
      <c r="D15689" t="s">
        <v>62</v>
      </c>
      <c r="E15689">
        <v>5105</v>
      </c>
      <c r="F15689">
        <v>8744.91</v>
      </c>
      <c r="G15689">
        <v>1079447.76</v>
      </c>
      <c r="H15689">
        <v>1074926.55</v>
      </c>
    </row>
    <row r="15690" spans="1:8" x14ac:dyDescent="0.25">
      <c r="A15690" t="s">
        <v>59</v>
      </c>
      <c r="B15690">
        <v>2016</v>
      </c>
      <c r="C15690" t="s">
        <v>10</v>
      </c>
      <c r="D15690" t="s">
        <v>62</v>
      </c>
      <c r="E15690">
        <v>121417</v>
      </c>
      <c r="F15690">
        <v>31242.42</v>
      </c>
      <c r="G15690">
        <v>3005491.54</v>
      </c>
      <c r="H15690">
        <v>2947579.84</v>
      </c>
    </row>
    <row r="15691" spans="1:8" x14ac:dyDescent="0.25">
      <c r="A15691" t="s">
        <v>59</v>
      </c>
      <c r="B15691">
        <v>2016</v>
      </c>
      <c r="C15691" t="s">
        <v>10</v>
      </c>
      <c r="D15691" t="s">
        <v>60</v>
      </c>
      <c r="E15691">
        <v>23</v>
      </c>
      <c r="F15691">
        <v>173.52</v>
      </c>
      <c r="G15691">
        <v>13759.74</v>
      </c>
      <c r="H15691">
        <v>12207.24</v>
      </c>
    </row>
    <row r="15692" spans="1:8" x14ac:dyDescent="0.25">
      <c r="A15692" t="s">
        <v>59</v>
      </c>
      <c r="B15692">
        <v>2016</v>
      </c>
      <c r="C15692" t="s">
        <v>10</v>
      </c>
      <c r="D15692" t="s">
        <v>60</v>
      </c>
      <c r="E15692">
        <v>60</v>
      </c>
      <c r="F15692">
        <v>91.56</v>
      </c>
      <c r="G15692">
        <v>9566.0300000000007</v>
      </c>
      <c r="H15692">
        <v>10373.57</v>
      </c>
    </row>
    <row r="15693" spans="1:8" x14ac:dyDescent="0.25">
      <c r="A15693" t="s">
        <v>59</v>
      </c>
      <c r="B15693">
        <v>2016</v>
      </c>
      <c r="C15693" t="s">
        <v>10</v>
      </c>
      <c r="D15693" t="s">
        <v>60</v>
      </c>
      <c r="E15693">
        <v>21</v>
      </c>
      <c r="F15693">
        <v>146.63</v>
      </c>
      <c r="G15693">
        <v>5934.68</v>
      </c>
      <c r="H15693">
        <v>6005.02</v>
      </c>
    </row>
    <row r="15694" spans="1:8" x14ac:dyDescent="0.25">
      <c r="A15694" t="s">
        <v>59</v>
      </c>
      <c r="B15694">
        <v>2016</v>
      </c>
      <c r="C15694" t="s">
        <v>10</v>
      </c>
      <c r="D15694" t="s">
        <v>60</v>
      </c>
      <c r="E15694">
        <v>39</v>
      </c>
      <c r="F15694">
        <v>251.33</v>
      </c>
      <c r="G15694">
        <v>16963.27</v>
      </c>
      <c r="H15694">
        <v>18416.45</v>
      </c>
    </row>
    <row r="15695" spans="1:8" x14ac:dyDescent="0.25">
      <c r="A15695" t="s">
        <v>59</v>
      </c>
      <c r="B15695">
        <v>2016</v>
      </c>
      <c r="C15695" t="s">
        <v>10</v>
      </c>
      <c r="D15695" t="s">
        <v>60</v>
      </c>
      <c r="E15695">
        <v>0</v>
      </c>
      <c r="F15695">
        <v>0</v>
      </c>
      <c r="G15695">
        <v>0</v>
      </c>
      <c r="H15695">
        <v>0</v>
      </c>
    </row>
    <row r="15696" spans="1:8" x14ac:dyDescent="0.25">
      <c r="A15696" t="s">
        <v>59</v>
      </c>
      <c r="B15696">
        <v>2016</v>
      </c>
      <c r="C15696" t="s">
        <v>10</v>
      </c>
      <c r="D15696" t="s">
        <v>60</v>
      </c>
      <c r="E15696">
        <v>0</v>
      </c>
      <c r="F15696">
        <v>0</v>
      </c>
      <c r="G15696">
        <v>0</v>
      </c>
      <c r="H15696">
        <v>0</v>
      </c>
    </row>
    <row r="15697" spans="1:8" x14ac:dyDescent="0.25">
      <c r="A15697" t="s">
        <v>59</v>
      </c>
      <c r="B15697">
        <v>2016</v>
      </c>
      <c r="C15697" t="s">
        <v>10</v>
      </c>
      <c r="D15697" t="s">
        <v>61</v>
      </c>
      <c r="E15697">
        <v>0</v>
      </c>
      <c r="F15697">
        <v>0</v>
      </c>
      <c r="G15697">
        <v>0</v>
      </c>
      <c r="H15697">
        <v>0</v>
      </c>
    </row>
    <row r="15698" spans="1:8" x14ac:dyDescent="0.25">
      <c r="A15698" t="s">
        <v>59</v>
      </c>
      <c r="B15698">
        <v>2016</v>
      </c>
      <c r="C15698" t="s">
        <v>10</v>
      </c>
      <c r="D15698" t="s">
        <v>60</v>
      </c>
      <c r="E15698">
        <v>0</v>
      </c>
      <c r="F15698">
        <v>0</v>
      </c>
      <c r="G15698">
        <v>0</v>
      </c>
      <c r="H15698">
        <v>0</v>
      </c>
    </row>
    <row r="15699" spans="1:8" x14ac:dyDescent="0.25">
      <c r="A15699" t="s">
        <v>59</v>
      </c>
      <c r="B15699">
        <v>2016</v>
      </c>
      <c r="C15699" t="s">
        <v>10</v>
      </c>
      <c r="D15699" t="s">
        <v>60</v>
      </c>
      <c r="E15699">
        <v>0</v>
      </c>
      <c r="F15699">
        <v>0</v>
      </c>
      <c r="G15699">
        <v>0</v>
      </c>
      <c r="H15699">
        <v>0</v>
      </c>
    </row>
    <row r="15700" spans="1:8" x14ac:dyDescent="0.25">
      <c r="A15700" t="s">
        <v>59</v>
      </c>
      <c r="B15700">
        <v>2016</v>
      </c>
      <c r="C15700" t="s">
        <v>10</v>
      </c>
      <c r="D15700" t="s">
        <v>60</v>
      </c>
      <c r="E15700">
        <v>0</v>
      </c>
      <c r="F15700">
        <v>0</v>
      </c>
      <c r="G15700">
        <v>0</v>
      </c>
      <c r="H15700">
        <v>0</v>
      </c>
    </row>
    <row r="15701" spans="1:8" x14ac:dyDescent="0.25">
      <c r="A15701" t="s">
        <v>59</v>
      </c>
      <c r="B15701">
        <v>2016</v>
      </c>
      <c r="C15701" t="s">
        <v>10</v>
      </c>
      <c r="D15701" t="s">
        <v>62</v>
      </c>
      <c r="E15701">
        <v>0</v>
      </c>
      <c r="F15701">
        <v>0</v>
      </c>
      <c r="G15701">
        <v>0</v>
      </c>
      <c r="H15701">
        <v>0</v>
      </c>
    </row>
    <row r="15702" spans="1:8" x14ac:dyDescent="0.25">
      <c r="A15702" t="s">
        <v>59</v>
      </c>
      <c r="B15702">
        <v>2016</v>
      </c>
      <c r="C15702" t="s">
        <v>10</v>
      </c>
      <c r="D15702" t="s">
        <v>60</v>
      </c>
      <c r="E15702">
        <v>0</v>
      </c>
      <c r="F15702">
        <v>0</v>
      </c>
      <c r="G15702">
        <v>0</v>
      </c>
      <c r="H15702">
        <v>0</v>
      </c>
    </row>
    <row r="15703" spans="1:8" x14ac:dyDescent="0.25">
      <c r="A15703" t="s">
        <v>59</v>
      </c>
      <c r="B15703">
        <v>2016</v>
      </c>
      <c r="C15703" t="s">
        <v>10</v>
      </c>
      <c r="D15703" t="s">
        <v>60</v>
      </c>
      <c r="E15703">
        <v>0</v>
      </c>
      <c r="F15703">
        <v>0</v>
      </c>
      <c r="G15703">
        <v>0</v>
      </c>
      <c r="H15703">
        <v>0</v>
      </c>
    </row>
    <row r="15704" spans="1:8" x14ac:dyDescent="0.25">
      <c r="A15704" t="s">
        <v>59</v>
      </c>
      <c r="B15704">
        <v>2016</v>
      </c>
      <c r="C15704" t="s">
        <v>10</v>
      </c>
      <c r="D15704" t="s">
        <v>60</v>
      </c>
      <c r="E15704">
        <v>0</v>
      </c>
      <c r="F15704">
        <v>0</v>
      </c>
      <c r="G15704">
        <v>0</v>
      </c>
      <c r="H15704">
        <v>0</v>
      </c>
    </row>
    <row r="15705" spans="1:8" x14ac:dyDescent="0.25">
      <c r="A15705" t="s">
        <v>59</v>
      </c>
      <c r="B15705">
        <v>2016</v>
      </c>
      <c r="C15705" t="s">
        <v>10</v>
      </c>
      <c r="D15705" t="s">
        <v>60</v>
      </c>
      <c r="E15705">
        <v>0</v>
      </c>
      <c r="F15705">
        <v>-125.34</v>
      </c>
      <c r="G15705">
        <v>-1731.69</v>
      </c>
      <c r="H15705">
        <v>11282.79</v>
      </c>
    </row>
    <row r="15706" spans="1:8" x14ac:dyDescent="0.25">
      <c r="A15706" t="s">
        <v>59</v>
      </c>
      <c r="B15706">
        <v>2016</v>
      </c>
      <c r="C15706" t="s">
        <v>10</v>
      </c>
      <c r="D15706" t="s">
        <v>61</v>
      </c>
      <c r="E15706">
        <v>0</v>
      </c>
      <c r="F15706">
        <v>0</v>
      </c>
      <c r="G15706">
        <v>0</v>
      </c>
      <c r="H15706">
        <v>0</v>
      </c>
    </row>
    <row r="15707" spans="1:8" x14ac:dyDescent="0.25">
      <c r="A15707" t="s">
        <v>59</v>
      </c>
      <c r="B15707">
        <v>2016</v>
      </c>
      <c r="C15707" t="s">
        <v>10</v>
      </c>
      <c r="D15707" t="s">
        <v>60</v>
      </c>
      <c r="E15707">
        <v>0</v>
      </c>
      <c r="F15707">
        <v>0</v>
      </c>
      <c r="G15707">
        <v>0</v>
      </c>
      <c r="H15707">
        <v>0</v>
      </c>
    </row>
    <row r="15708" spans="1:8" x14ac:dyDescent="0.25">
      <c r="A15708" t="s">
        <v>59</v>
      </c>
      <c r="B15708">
        <v>2016</v>
      </c>
      <c r="C15708" t="s">
        <v>10</v>
      </c>
      <c r="D15708" t="s">
        <v>60</v>
      </c>
      <c r="E15708">
        <v>0</v>
      </c>
      <c r="F15708">
        <v>0</v>
      </c>
      <c r="G15708">
        <v>0</v>
      </c>
      <c r="H15708">
        <v>0</v>
      </c>
    </row>
    <row r="15709" spans="1:8" x14ac:dyDescent="0.25">
      <c r="A15709" t="s">
        <v>59</v>
      </c>
      <c r="B15709">
        <v>2016</v>
      </c>
      <c r="C15709" t="s">
        <v>10</v>
      </c>
      <c r="D15709" t="s">
        <v>60</v>
      </c>
      <c r="E15709">
        <v>5</v>
      </c>
      <c r="F15709">
        <v>83.8</v>
      </c>
      <c r="G15709">
        <v>5859.43</v>
      </c>
      <c r="H15709">
        <v>9042.3700000000008</v>
      </c>
    </row>
    <row r="15710" spans="1:8" x14ac:dyDescent="0.25">
      <c r="A15710" t="s">
        <v>59</v>
      </c>
      <c r="B15710">
        <v>2016</v>
      </c>
      <c r="C15710" t="s">
        <v>10</v>
      </c>
      <c r="D15710" t="s">
        <v>60</v>
      </c>
      <c r="E15710">
        <v>0</v>
      </c>
      <c r="F15710">
        <v>0</v>
      </c>
      <c r="G15710">
        <v>0</v>
      </c>
      <c r="H15710">
        <v>0</v>
      </c>
    </row>
    <row r="15711" spans="1:8" x14ac:dyDescent="0.25">
      <c r="A15711" t="s">
        <v>59</v>
      </c>
      <c r="B15711">
        <v>2016</v>
      </c>
      <c r="C15711" t="s">
        <v>10</v>
      </c>
      <c r="D15711" t="s">
        <v>60</v>
      </c>
      <c r="E15711">
        <v>0</v>
      </c>
      <c r="F15711">
        <v>0</v>
      </c>
      <c r="G15711">
        <v>0</v>
      </c>
      <c r="H15711">
        <v>0</v>
      </c>
    </row>
    <row r="15712" spans="1:8" x14ac:dyDescent="0.25">
      <c r="A15712" t="s">
        <v>59</v>
      </c>
      <c r="B15712">
        <v>2016</v>
      </c>
      <c r="C15712" t="s">
        <v>10</v>
      </c>
      <c r="D15712" t="s">
        <v>62</v>
      </c>
      <c r="E15712">
        <v>0</v>
      </c>
      <c r="F15712">
        <v>-0.6</v>
      </c>
      <c r="G15712">
        <v>-47.52</v>
      </c>
      <c r="H15712">
        <v>65.150000000000006</v>
      </c>
    </row>
    <row r="15713" spans="1:8" x14ac:dyDescent="0.25">
      <c r="A15713" t="s">
        <v>59</v>
      </c>
      <c r="B15713">
        <v>2016</v>
      </c>
      <c r="C15713" t="s">
        <v>10</v>
      </c>
      <c r="D15713" t="s">
        <v>60</v>
      </c>
      <c r="E15713">
        <v>0</v>
      </c>
      <c r="F15713">
        <v>0</v>
      </c>
      <c r="G15713">
        <v>0</v>
      </c>
      <c r="H15713">
        <v>0</v>
      </c>
    </row>
    <row r="15714" spans="1:8" x14ac:dyDescent="0.25">
      <c r="A15714" t="s">
        <v>59</v>
      </c>
      <c r="B15714">
        <v>2016</v>
      </c>
      <c r="C15714" t="s">
        <v>10</v>
      </c>
      <c r="D15714" t="s">
        <v>60</v>
      </c>
      <c r="E15714">
        <v>0</v>
      </c>
      <c r="F15714">
        <v>0</v>
      </c>
      <c r="G15714">
        <v>0</v>
      </c>
      <c r="H15714">
        <v>0</v>
      </c>
    </row>
    <row r="15715" spans="1:8" x14ac:dyDescent="0.25">
      <c r="A15715" t="s">
        <v>59</v>
      </c>
      <c r="B15715">
        <v>2016</v>
      </c>
      <c r="C15715" t="s">
        <v>10</v>
      </c>
      <c r="D15715" t="s">
        <v>60</v>
      </c>
      <c r="E15715">
        <v>0</v>
      </c>
      <c r="F15715">
        <v>0</v>
      </c>
      <c r="G15715">
        <v>0</v>
      </c>
      <c r="H15715">
        <v>0</v>
      </c>
    </row>
    <row r="15716" spans="1:8" x14ac:dyDescent="0.25">
      <c r="A15716" t="s">
        <v>59</v>
      </c>
      <c r="B15716">
        <v>2016</v>
      </c>
      <c r="C15716" t="s">
        <v>10</v>
      </c>
      <c r="D15716" t="s">
        <v>61</v>
      </c>
      <c r="E15716">
        <v>0</v>
      </c>
      <c r="F15716">
        <v>0</v>
      </c>
      <c r="G15716">
        <v>0</v>
      </c>
      <c r="H15716">
        <v>0</v>
      </c>
    </row>
    <row r="15717" spans="1:8" x14ac:dyDescent="0.25">
      <c r="A15717" t="s">
        <v>59</v>
      </c>
      <c r="B15717">
        <v>2016</v>
      </c>
      <c r="C15717" t="s">
        <v>10</v>
      </c>
      <c r="D15717" t="s">
        <v>61</v>
      </c>
      <c r="E15717">
        <v>7</v>
      </c>
      <c r="F15717">
        <v>663.45</v>
      </c>
      <c r="G15717">
        <v>64271.95</v>
      </c>
      <c r="H15717">
        <v>68780.52</v>
      </c>
    </row>
    <row r="15718" spans="1:8" x14ac:dyDescent="0.25">
      <c r="A15718" t="s">
        <v>59</v>
      </c>
      <c r="B15718">
        <v>2016</v>
      </c>
      <c r="C15718" t="s">
        <v>10</v>
      </c>
      <c r="D15718" t="s">
        <v>61</v>
      </c>
      <c r="E15718">
        <v>0</v>
      </c>
      <c r="F15718">
        <v>0</v>
      </c>
      <c r="G15718">
        <v>0</v>
      </c>
      <c r="H15718">
        <v>0</v>
      </c>
    </row>
    <row r="15719" spans="1:8" x14ac:dyDescent="0.25">
      <c r="A15719" t="s">
        <v>59</v>
      </c>
      <c r="B15719">
        <v>2016</v>
      </c>
      <c r="C15719" t="s">
        <v>10</v>
      </c>
      <c r="D15719" t="s">
        <v>60</v>
      </c>
      <c r="E15719">
        <v>0</v>
      </c>
      <c r="F15719">
        <v>0</v>
      </c>
      <c r="G15719">
        <v>0</v>
      </c>
      <c r="H15719">
        <v>0</v>
      </c>
    </row>
    <row r="15720" spans="1:8" x14ac:dyDescent="0.25">
      <c r="A15720" t="s">
        <v>59</v>
      </c>
      <c r="B15720">
        <v>2016</v>
      </c>
      <c r="C15720" t="s">
        <v>10</v>
      </c>
      <c r="D15720" t="s">
        <v>60</v>
      </c>
      <c r="E15720">
        <v>2</v>
      </c>
      <c r="F15720">
        <v>45.4</v>
      </c>
      <c r="G15720">
        <v>5341.25</v>
      </c>
      <c r="H15720">
        <v>5341.25</v>
      </c>
    </row>
    <row r="15721" spans="1:8" x14ac:dyDescent="0.25">
      <c r="A15721" t="s">
        <v>59</v>
      </c>
      <c r="B15721">
        <v>2016</v>
      </c>
      <c r="C15721" t="s">
        <v>10</v>
      </c>
      <c r="D15721" t="s">
        <v>60</v>
      </c>
      <c r="E15721">
        <v>0</v>
      </c>
      <c r="F15721">
        <v>0</v>
      </c>
      <c r="G15721">
        <v>0</v>
      </c>
      <c r="H15721">
        <v>0</v>
      </c>
    </row>
    <row r="15722" spans="1:8" x14ac:dyDescent="0.25">
      <c r="A15722" t="s">
        <v>59</v>
      </c>
      <c r="B15722">
        <v>2016</v>
      </c>
      <c r="C15722" t="s">
        <v>10</v>
      </c>
      <c r="D15722" t="s">
        <v>60</v>
      </c>
      <c r="E15722">
        <v>94</v>
      </c>
      <c r="F15722">
        <v>6574.06</v>
      </c>
      <c r="G15722">
        <v>495807.37</v>
      </c>
      <c r="H15722">
        <v>561882.31000000006</v>
      </c>
    </row>
    <row r="15723" spans="1:8" x14ac:dyDescent="0.25">
      <c r="A15723" t="s">
        <v>59</v>
      </c>
      <c r="B15723">
        <v>2016</v>
      </c>
      <c r="C15723" t="s">
        <v>10</v>
      </c>
      <c r="D15723" t="s">
        <v>60</v>
      </c>
      <c r="E15723">
        <v>1</v>
      </c>
      <c r="F15723">
        <v>0</v>
      </c>
      <c r="G15723">
        <v>88.12</v>
      </c>
      <c r="H15723">
        <v>88.12</v>
      </c>
    </row>
    <row r="15724" spans="1:8" x14ac:dyDescent="0.25">
      <c r="A15724" t="s">
        <v>59</v>
      </c>
      <c r="B15724">
        <v>2016</v>
      </c>
      <c r="C15724" t="s">
        <v>10</v>
      </c>
      <c r="D15724" t="s">
        <v>62</v>
      </c>
      <c r="E15724">
        <v>4</v>
      </c>
      <c r="F15724">
        <v>490.66</v>
      </c>
      <c r="G15724">
        <v>48567.25</v>
      </c>
      <c r="H15724">
        <v>42275.3</v>
      </c>
    </row>
    <row r="15725" spans="1:8" x14ac:dyDescent="0.25">
      <c r="A15725" t="s">
        <v>59</v>
      </c>
      <c r="B15725">
        <v>2016</v>
      </c>
      <c r="C15725" t="s">
        <v>10</v>
      </c>
      <c r="D15725" t="s">
        <v>62</v>
      </c>
      <c r="E15725">
        <v>0</v>
      </c>
      <c r="F15725">
        <v>0</v>
      </c>
      <c r="G15725">
        <v>0</v>
      </c>
      <c r="H15725">
        <v>0</v>
      </c>
    </row>
    <row r="15726" spans="1:8" x14ac:dyDescent="0.25">
      <c r="A15726" t="s">
        <v>59</v>
      </c>
      <c r="B15726">
        <v>2016</v>
      </c>
      <c r="C15726" t="s">
        <v>10</v>
      </c>
      <c r="D15726" t="s">
        <v>60</v>
      </c>
      <c r="E15726">
        <v>1</v>
      </c>
      <c r="F15726">
        <v>23.54</v>
      </c>
      <c r="G15726">
        <v>1503.86</v>
      </c>
      <c r="H15726">
        <v>0</v>
      </c>
    </row>
    <row r="15727" spans="1:8" x14ac:dyDescent="0.25">
      <c r="A15727" t="s">
        <v>59</v>
      </c>
      <c r="B15727">
        <v>2016</v>
      </c>
      <c r="C15727" t="s">
        <v>10</v>
      </c>
      <c r="D15727" t="s">
        <v>60</v>
      </c>
      <c r="E15727">
        <v>0</v>
      </c>
      <c r="F15727">
        <v>0</v>
      </c>
      <c r="G15727">
        <v>0</v>
      </c>
      <c r="H15727">
        <v>0</v>
      </c>
    </row>
    <row r="15728" spans="1:8" x14ac:dyDescent="0.25">
      <c r="A15728" t="s">
        <v>59</v>
      </c>
      <c r="B15728">
        <v>2016</v>
      </c>
      <c r="C15728" t="s">
        <v>10</v>
      </c>
      <c r="D15728" t="s">
        <v>60</v>
      </c>
      <c r="E15728">
        <v>0</v>
      </c>
      <c r="F15728">
        <v>0</v>
      </c>
      <c r="G15728">
        <v>0</v>
      </c>
      <c r="H15728">
        <v>0</v>
      </c>
    </row>
    <row r="15729" spans="1:8" x14ac:dyDescent="0.25">
      <c r="A15729" t="s">
        <v>59</v>
      </c>
      <c r="B15729">
        <v>2016</v>
      </c>
      <c r="C15729" t="s">
        <v>10</v>
      </c>
      <c r="D15729" t="s">
        <v>60</v>
      </c>
      <c r="E15729">
        <v>12</v>
      </c>
      <c r="F15729">
        <v>621.99</v>
      </c>
      <c r="G15729">
        <v>41290</v>
      </c>
      <c r="H15729">
        <v>140854.32</v>
      </c>
    </row>
    <row r="15730" spans="1:8" x14ac:dyDescent="0.25">
      <c r="A15730" t="s">
        <v>59</v>
      </c>
      <c r="B15730">
        <v>2016</v>
      </c>
      <c r="C15730" t="s">
        <v>10</v>
      </c>
      <c r="D15730" t="s">
        <v>60</v>
      </c>
      <c r="E15730">
        <v>0</v>
      </c>
      <c r="F15730">
        <v>0</v>
      </c>
      <c r="G15730">
        <v>0</v>
      </c>
      <c r="H15730">
        <v>0</v>
      </c>
    </row>
    <row r="15731" spans="1:8" x14ac:dyDescent="0.25">
      <c r="A15731" t="s">
        <v>59</v>
      </c>
      <c r="B15731">
        <v>2016</v>
      </c>
      <c r="C15731" t="s">
        <v>10</v>
      </c>
      <c r="D15731" t="s">
        <v>60</v>
      </c>
      <c r="E15731">
        <v>19</v>
      </c>
      <c r="F15731">
        <v>2025.78</v>
      </c>
      <c r="G15731">
        <v>129931.22</v>
      </c>
      <c r="H15731">
        <v>148965.34</v>
      </c>
    </row>
    <row r="15732" spans="1:8" x14ac:dyDescent="0.25">
      <c r="A15732" t="s">
        <v>59</v>
      </c>
      <c r="B15732">
        <v>2016</v>
      </c>
      <c r="C15732" t="s">
        <v>10</v>
      </c>
      <c r="D15732" t="s">
        <v>60</v>
      </c>
      <c r="E15732">
        <v>1</v>
      </c>
      <c r="F15732">
        <v>0.56000000000000005</v>
      </c>
      <c r="G15732">
        <v>49.84</v>
      </c>
      <c r="H15732">
        <v>112.61</v>
      </c>
    </row>
    <row r="15733" spans="1:8" x14ac:dyDescent="0.25">
      <c r="A15733" t="s">
        <v>59</v>
      </c>
      <c r="B15733">
        <v>2016</v>
      </c>
      <c r="C15733" t="s">
        <v>10</v>
      </c>
      <c r="D15733" t="s">
        <v>60</v>
      </c>
      <c r="E15733">
        <v>0</v>
      </c>
      <c r="F15733">
        <v>0</v>
      </c>
      <c r="G15733">
        <v>0</v>
      </c>
      <c r="H15733">
        <v>0</v>
      </c>
    </row>
    <row r="15734" spans="1:8" x14ac:dyDescent="0.25">
      <c r="A15734" t="s">
        <v>59</v>
      </c>
      <c r="B15734">
        <v>2016</v>
      </c>
      <c r="C15734" t="s">
        <v>10</v>
      </c>
      <c r="D15734" t="s">
        <v>60</v>
      </c>
      <c r="E15734">
        <v>0</v>
      </c>
      <c r="F15734">
        <v>0</v>
      </c>
      <c r="G15734">
        <v>0</v>
      </c>
      <c r="H15734">
        <v>0</v>
      </c>
    </row>
    <row r="15735" spans="1:8" x14ac:dyDescent="0.25">
      <c r="A15735" t="s">
        <v>59</v>
      </c>
      <c r="B15735">
        <v>2016</v>
      </c>
      <c r="C15735" t="s">
        <v>10</v>
      </c>
      <c r="D15735" t="s">
        <v>60</v>
      </c>
      <c r="E15735">
        <v>0</v>
      </c>
      <c r="F15735">
        <v>0</v>
      </c>
      <c r="G15735">
        <v>0</v>
      </c>
      <c r="H15735">
        <v>0</v>
      </c>
    </row>
    <row r="15736" spans="1:8" x14ac:dyDescent="0.25">
      <c r="A15736" t="s">
        <v>59</v>
      </c>
      <c r="B15736">
        <v>2016</v>
      </c>
      <c r="C15736" t="s">
        <v>10</v>
      </c>
      <c r="D15736" t="s">
        <v>63</v>
      </c>
      <c r="E15736">
        <v>2</v>
      </c>
      <c r="F15736">
        <v>0.12</v>
      </c>
      <c r="G15736">
        <v>12.08</v>
      </c>
      <c r="H15736">
        <v>1.64</v>
      </c>
    </row>
    <row r="15737" spans="1:8" x14ac:dyDescent="0.25">
      <c r="A15737" t="s">
        <v>59</v>
      </c>
      <c r="B15737">
        <v>2016</v>
      </c>
      <c r="C15737" t="s">
        <v>10</v>
      </c>
      <c r="D15737" t="s">
        <v>60</v>
      </c>
      <c r="E15737">
        <v>0</v>
      </c>
      <c r="F15737">
        <v>0</v>
      </c>
      <c r="G15737">
        <v>0</v>
      </c>
      <c r="H15737">
        <v>0</v>
      </c>
    </row>
    <row r="15738" spans="1:8" x14ac:dyDescent="0.25">
      <c r="A15738" t="s">
        <v>59</v>
      </c>
      <c r="B15738">
        <v>2016</v>
      </c>
      <c r="C15738" t="s">
        <v>10</v>
      </c>
      <c r="D15738" t="s">
        <v>60</v>
      </c>
      <c r="E15738">
        <v>7</v>
      </c>
      <c r="F15738">
        <v>52.35</v>
      </c>
      <c r="G15738">
        <v>4795.17</v>
      </c>
      <c r="H15738">
        <v>3896.14</v>
      </c>
    </row>
    <row r="15739" spans="1:8" x14ac:dyDescent="0.25">
      <c r="A15739" t="s">
        <v>59</v>
      </c>
      <c r="B15739">
        <v>2016</v>
      </c>
      <c r="C15739" t="s">
        <v>10</v>
      </c>
      <c r="D15739" t="s">
        <v>60</v>
      </c>
      <c r="E15739">
        <v>0</v>
      </c>
      <c r="F15739">
        <v>0</v>
      </c>
      <c r="G15739">
        <v>0</v>
      </c>
      <c r="H15739">
        <v>0</v>
      </c>
    </row>
    <row r="15740" spans="1:8" x14ac:dyDescent="0.25">
      <c r="A15740" t="s">
        <v>59</v>
      </c>
      <c r="B15740">
        <v>2016</v>
      </c>
      <c r="C15740" t="s">
        <v>10</v>
      </c>
      <c r="D15740" t="s">
        <v>60</v>
      </c>
      <c r="E15740">
        <v>1</v>
      </c>
      <c r="F15740">
        <v>0.02</v>
      </c>
      <c r="G15740">
        <v>2.5499999999999998</v>
      </c>
      <c r="H15740">
        <v>2.33</v>
      </c>
    </row>
    <row r="15741" spans="1:8" x14ac:dyDescent="0.25">
      <c r="A15741" t="s">
        <v>59</v>
      </c>
      <c r="B15741">
        <v>2016</v>
      </c>
      <c r="C15741" t="s">
        <v>10</v>
      </c>
      <c r="D15741" t="s">
        <v>60</v>
      </c>
      <c r="E15741">
        <v>0</v>
      </c>
      <c r="F15741">
        <v>0</v>
      </c>
      <c r="G15741">
        <v>0</v>
      </c>
      <c r="H15741">
        <v>0</v>
      </c>
    </row>
    <row r="15742" spans="1:8" x14ac:dyDescent="0.25">
      <c r="A15742" t="s">
        <v>59</v>
      </c>
      <c r="B15742">
        <v>2016</v>
      </c>
      <c r="C15742" t="s">
        <v>10</v>
      </c>
      <c r="D15742" t="s">
        <v>60</v>
      </c>
      <c r="E15742">
        <v>13</v>
      </c>
      <c r="F15742">
        <v>2.72</v>
      </c>
      <c r="G15742">
        <v>216.64</v>
      </c>
      <c r="H15742">
        <v>202.76</v>
      </c>
    </row>
    <row r="15743" spans="1:8" x14ac:dyDescent="0.25">
      <c r="A15743" t="s">
        <v>59</v>
      </c>
      <c r="B15743">
        <v>2016</v>
      </c>
      <c r="C15743" t="s">
        <v>10</v>
      </c>
      <c r="D15743" t="s">
        <v>63</v>
      </c>
      <c r="E15743">
        <v>0</v>
      </c>
      <c r="F15743">
        <v>0</v>
      </c>
      <c r="G15743">
        <v>0</v>
      </c>
      <c r="H15743">
        <v>0</v>
      </c>
    </row>
    <row r="15744" spans="1:8" x14ac:dyDescent="0.25">
      <c r="A15744" t="s">
        <v>59</v>
      </c>
      <c r="B15744">
        <v>2016</v>
      </c>
      <c r="C15744" t="s">
        <v>10</v>
      </c>
      <c r="D15744" t="s">
        <v>60</v>
      </c>
      <c r="E15744">
        <v>0</v>
      </c>
      <c r="F15744">
        <v>0</v>
      </c>
      <c r="G15744">
        <v>0</v>
      </c>
      <c r="H15744">
        <v>0</v>
      </c>
    </row>
    <row r="15745" spans="1:8" x14ac:dyDescent="0.25">
      <c r="A15745" t="s">
        <v>59</v>
      </c>
      <c r="B15745">
        <v>2016</v>
      </c>
      <c r="C15745" t="s">
        <v>10</v>
      </c>
      <c r="D15745" t="s">
        <v>60</v>
      </c>
      <c r="E15745">
        <v>0</v>
      </c>
      <c r="F15745">
        <v>0</v>
      </c>
      <c r="G15745">
        <v>0</v>
      </c>
      <c r="H15745">
        <v>0</v>
      </c>
    </row>
    <row r="15746" spans="1:8" x14ac:dyDescent="0.25">
      <c r="A15746" t="s">
        <v>59</v>
      </c>
      <c r="B15746">
        <v>2016</v>
      </c>
      <c r="C15746" t="s">
        <v>10</v>
      </c>
      <c r="D15746" t="s">
        <v>60</v>
      </c>
      <c r="E15746">
        <v>0</v>
      </c>
      <c r="F15746">
        <v>0</v>
      </c>
      <c r="G15746">
        <v>0</v>
      </c>
      <c r="H15746">
        <v>0</v>
      </c>
    </row>
    <row r="15747" spans="1:8" x14ac:dyDescent="0.25">
      <c r="A15747" t="s">
        <v>59</v>
      </c>
      <c r="B15747">
        <v>2016</v>
      </c>
      <c r="C15747" t="s">
        <v>10</v>
      </c>
      <c r="D15747" t="s">
        <v>60</v>
      </c>
      <c r="E15747">
        <v>0</v>
      </c>
      <c r="F15747">
        <v>0</v>
      </c>
      <c r="G15747">
        <v>0</v>
      </c>
      <c r="H15747">
        <v>0</v>
      </c>
    </row>
    <row r="15748" spans="1:8" x14ac:dyDescent="0.25">
      <c r="A15748" t="s">
        <v>59</v>
      </c>
      <c r="B15748">
        <v>2016</v>
      </c>
      <c r="C15748" t="s">
        <v>10</v>
      </c>
      <c r="D15748" t="s">
        <v>60</v>
      </c>
      <c r="E15748">
        <v>0</v>
      </c>
      <c r="F15748">
        <v>0</v>
      </c>
      <c r="G15748">
        <v>0</v>
      </c>
      <c r="H15748">
        <v>0</v>
      </c>
    </row>
    <row r="15749" spans="1:8" x14ac:dyDescent="0.25">
      <c r="A15749" t="s">
        <v>59</v>
      </c>
      <c r="B15749">
        <v>2016</v>
      </c>
      <c r="C15749" t="s">
        <v>10</v>
      </c>
      <c r="D15749" t="s">
        <v>63</v>
      </c>
      <c r="E15749">
        <v>0</v>
      </c>
      <c r="F15749">
        <v>0</v>
      </c>
      <c r="G15749">
        <v>0</v>
      </c>
      <c r="H15749">
        <v>0</v>
      </c>
    </row>
    <row r="15750" spans="1:8" x14ac:dyDescent="0.25">
      <c r="A15750" t="s">
        <v>59</v>
      </c>
      <c r="B15750">
        <v>2016</v>
      </c>
      <c r="C15750" t="s">
        <v>10</v>
      </c>
      <c r="D15750" t="s">
        <v>64</v>
      </c>
      <c r="E15750">
        <v>0</v>
      </c>
      <c r="F15750">
        <v>2.02</v>
      </c>
      <c r="G15750">
        <v>0.99</v>
      </c>
      <c r="H15750">
        <v>0</v>
      </c>
    </row>
    <row r="15751" spans="1:8" x14ac:dyDescent="0.25">
      <c r="A15751" t="s">
        <v>59</v>
      </c>
      <c r="B15751">
        <v>2016</v>
      </c>
      <c r="C15751" t="s">
        <v>10</v>
      </c>
      <c r="D15751" t="s">
        <v>61</v>
      </c>
      <c r="E15751">
        <v>7</v>
      </c>
      <c r="F15751">
        <v>93.41</v>
      </c>
      <c r="G15751">
        <v>8700.02</v>
      </c>
      <c r="H15751">
        <v>8700.02</v>
      </c>
    </row>
    <row r="15752" spans="1:8" x14ac:dyDescent="0.25">
      <c r="A15752" t="s">
        <v>59</v>
      </c>
      <c r="B15752">
        <v>2016</v>
      </c>
      <c r="C15752" t="s">
        <v>10</v>
      </c>
      <c r="D15752" t="s">
        <v>61</v>
      </c>
      <c r="E15752">
        <v>0</v>
      </c>
      <c r="F15752">
        <v>0</v>
      </c>
      <c r="G15752">
        <v>0</v>
      </c>
      <c r="H15752">
        <v>0</v>
      </c>
    </row>
    <row r="15753" spans="1:8" x14ac:dyDescent="0.25">
      <c r="A15753" t="s">
        <v>59</v>
      </c>
      <c r="B15753">
        <v>2016</v>
      </c>
      <c r="C15753" t="s">
        <v>10</v>
      </c>
      <c r="D15753" t="s">
        <v>61</v>
      </c>
      <c r="E15753">
        <v>3</v>
      </c>
      <c r="F15753">
        <v>1.1000000000000001</v>
      </c>
      <c r="G15753">
        <v>101.89</v>
      </c>
      <c r="H15753">
        <v>0</v>
      </c>
    </row>
    <row r="15754" spans="1:8" x14ac:dyDescent="0.25">
      <c r="A15754" t="s">
        <v>59</v>
      </c>
      <c r="B15754">
        <v>2016</v>
      </c>
      <c r="C15754" t="s">
        <v>10</v>
      </c>
      <c r="D15754" t="s">
        <v>60</v>
      </c>
      <c r="E15754">
        <v>11</v>
      </c>
      <c r="F15754">
        <v>23.5</v>
      </c>
      <c r="G15754">
        <v>2506.02</v>
      </c>
      <c r="H15754">
        <v>2557.5100000000002</v>
      </c>
    </row>
    <row r="15755" spans="1:8" x14ac:dyDescent="0.25">
      <c r="A15755" t="s">
        <v>59</v>
      </c>
      <c r="B15755">
        <v>2016</v>
      </c>
      <c r="C15755" t="s">
        <v>10</v>
      </c>
      <c r="D15755" t="s">
        <v>60</v>
      </c>
      <c r="E15755">
        <v>537</v>
      </c>
      <c r="F15755">
        <v>5480.95</v>
      </c>
      <c r="G15755">
        <v>465244.87</v>
      </c>
      <c r="H15755">
        <v>549009.06000000006</v>
      </c>
    </row>
    <row r="15756" spans="1:8" x14ac:dyDescent="0.25">
      <c r="A15756" t="s">
        <v>59</v>
      </c>
      <c r="B15756">
        <v>2016</v>
      </c>
      <c r="C15756" t="s">
        <v>10</v>
      </c>
      <c r="D15756" t="s">
        <v>60</v>
      </c>
      <c r="E15756">
        <v>416</v>
      </c>
      <c r="F15756">
        <v>573.45000000000005</v>
      </c>
      <c r="G15756">
        <v>71630.16</v>
      </c>
      <c r="H15756">
        <v>87377.66</v>
      </c>
    </row>
    <row r="15757" spans="1:8" x14ac:dyDescent="0.25">
      <c r="A15757" t="s">
        <v>59</v>
      </c>
      <c r="B15757">
        <v>2016</v>
      </c>
      <c r="C15757" t="s">
        <v>10</v>
      </c>
      <c r="D15757" t="s">
        <v>60</v>
      </c>
      <c r="E15757">
        <v>3112</v>
      </c>
      <c r="F15757">
        <v>1248.6199999999999</v>
      </c>
      <c r="G15757">
        <v>109905.28</v>
      </c>
      <c r="H15757">
        <v>158016.01999999999</v>
      </c>
    </row>
    <row r="15758" spans="1:8" x14ac:dyDescent="0.25">
      <c r="A15758" t="s">
        <v>59</v>
      </c>
      <c r="B15758">
        <v>2016</v>
      </c>
      <c r="C15758" t="s">
        <v>10</v>
      </c>
      <c r="D15758" t="s">
        <v>60</v>
      </c>
      <c r="E15758">
        <v>0</v>
      </c>
      <c r="F15758">
        <v>0</v>
      </c>
      <c r="G15758">
        <v>0</v>
      </c>
      <c r="H15758">
        <v>0</v>
      </c>
    </row>
    <row r="15759" spans="1:8" x14ac:dyDescent="0.25">
      <c r="A15759" t="s">
        <v>59</v>
      </c>
      <c r="B15759">
        <v>2016</v>
      </c>
      <c r="C15759" t="s">
        <v>10</v>
      </c>
      <c r="D15759" t="s">
        <v>60</v>
      </c>
      <c r="E15759">
        <v>1</v>
      </c>
      <c r="F15759">
        <v>0.09</v>
      </c>
      <c r="G15759">
        <v>5.42</v>
      </c>
      <c r="H15759">
        <v>6.2</v>
      </c>
    </row>
    <row r="15760" spans="1:8" x14ac:dyDescent="0.25">
      <c r="A15760" t="s">
        <v>59</v>
      </c>
      <c r="B15760">
        <v>2016</v>
      </c>
      <c r="C15760" t="s">
        <v>10</v>
      </c>
      <c r="D15760" t="s">
        <v>62</v>
      </c>
      <c r="E15760">
        <v>29</v>
      </c>
      <c r="F15760">
        <v>294.93</v>
      </c>
      <c r="G15760">
        <v>27016.49</v>
      </c>
      <c r="H15760">
        <v>28313.759999999998</v>
      </c>
    </row>
    <row r="15761" spans="1:8" x14ac:dyDescent="0.25">
      <c r="A15761" t="s">
        <v>59</v>
      </c>
      <c r="B15761">
        <v>2016</v>
      </c>
      <c r="C15761" t="s">
        <v>10</v>
      </c>
      <c r="D15761" t="s">
        <v>62</v>
      </c>
      <c r="E15761">
        <v>33</v>
      </c>
      <c r="F15761">
        <v>44.45</v>
      </c>
      <c r="G15761">
        <v>5592.46</v>
      </c>
      <c r="H15761">
        <v>4951.71</v>
      </c>
    </row>
    <row r="15762" spans="1:8" x14ac:dyDescent="0.25">
      <c r="A15762" t="s">
        <v>59</v>
      </c>
      <c r="B15762">
        <v>2016</v>
      </c>
      <c r="C15762" t="s">
        <v>10</v>
      </c>
      <c r="D15762" t="s">
        <v>62</v>
      </c>
      <c r="E15762">
        <v>183</v>
      </c>
      <c r="F15762">
        <v>79.16</v>
      </c>
      <c r="G15762">
        <v>7731.72</v>
      </c>
      <c r="H15762">
        <v>10207.26</v>
      </c>
    </row>
    <row r="15763" spans="1:8" x14ac:dyDescent="0.25">
      <c r="A15763" t="s">
        <v>59</v>
      </c>
      <c r="B15763">
        <v>2016</v>
      </c>
      <c r="C15763" t="s">
        <v>10</v>
      </c>
      <c r="D15763" t="s">
        <v>60</v>
      </c>
      <c r="E15763">
        <v>50</v>
      </c>
      <c r="F15763">
        <v>372.47</v>
      </c>
      <c r="G15763">
        <v>25051.22</v>
      </c>
      <c r="H15763">
        <v>25259.78</v>
      </c>
    </row>
    <row r="15764" spans="1:8" x14ac:dyDescent="0.25">
      <c r="A15764" t="s">
        <v>59</v>
      </c>
      <c r="B15764">
        <v>2016</v>
      </c>
      <c r="C15764" t="s">
        <v>10</v>
      </c>
      <c r="D15764" t="s">
        <v>60</v>
      </c>
      <c r="E15764">
        <v>0</v>
      </c>
      <c r="F15764">
        <v>0</v>
      </c>
      <c r="G15764">
        <v>0</v>
      </c>
      <c r="H15764">
        <v>0</v>
      </c>
    </row>
    <row r="15765" spans="1:8" x14ac:dyDescent="0.25">
      <c r="A15765" t="s">
        <v>59</v>
      </c>
      <c r="B15765">
        <v>2016</v>
      </c>
      <c r="C15765" t="s">
        <v>10</v>
      </c>
      <c r="D15765" t="s">
        <v>60</v>
      </c>
      <c r="E15765">
        <v>21</v>
      </c>
      <c r="F15765">
        <v>71.099999999999994</v>
      </c>
      <c r="G15765">
        <v>5391.02</v>
      </c>
      <c r="H15765">
        <v>5499.13</v>
      </c>
    </row>
    <row r="15766" spans="1:8" x14ac:dyDescent="0.25">
      <c r="A15766" t="s">
        <v>59</v>
      </c>
      <c r="B15766">
        <v>2016</v>
      </c>
      <c r="C15766" t="s">
        <v>10</v>
      </c>
      <c r="D15766" t="s">
        <v>60</v>
      </c>
      <c r="E15766">
        <v>167</v>
      </c>
      <c r="F15766">
        <v>89.63</v>
      </c>
      <c r="G15766">
        <v>11653.07</v>
      </c>
      <c r="H15766">
        <v>12321.42</v>
      </c>
    </row>
    <row r="15767" spans="1:8" x14ac:dyDescent="0.25">
      <c r="A15767" t="s">
        <v>59</v>
      </c>
      <c r="B15767">
        <v>2016</v>
      </c>
      <c r="C15767" t="s">
        <v>10</v>
      </c>
      <c r="D15767" t="s">
        <v>60</v>
      </c>
      <c r="E15767">
        <v>1</v>
      </c>
      <c r="F15767">
        <v>0</v>
      </c>
      <c r="G15767">
        <v>0.7</v>
      </c>
      <c r="H15767">
        <v>0.7</v>
      </c>
    </row>
    <row r="15768" spans="1:8" x14ac:dyDescent="0.25">
      <c r="A15768" t="s">
        <v>59</v>
      </c>
      <c r="B15768">
        <v>2016</v>
      </c>
      <c r="C15768" t="s">
        <v>10</v>
      </c>
      <c r="D15768" t="s">
        <v>60</v>
      </c>
      <c r="E15768">
        <v>76</v>
      </c>
      <c r="F15768">
        <v>324.19</v>
      </c>
      <c r="G15768">
        <v>22916.87</v>
      </c>
      <c r="H15768">
        <v>39824.269999999997</v>
      </c>
    </row>
    <row r="15769" spans="1:8" x14ac:dyDescent="0.25">
      <c r="A15769" t="s">
        <v>59</v>
      </c>
      <c r="B15769">
        <v>2016</v>
      </c>
      <c r="C15769" t="s">
        <v>10</v>
      </c>
      <c r="D15769" t="s">
        <v>60</v>
      </c>
      <c r="E15769">
        <v>61</v>
      </c>
      <c r="F15769">
        <v>65.25</v>
      </c>
      <c r="G15769">
        <v>6267.1</v>
      </c>
      <c r="H15769">
        <v>13081.01</v>
      </c>
    </row>
    <row r="15770" spans="1:8" x14ac:dyDescent="0.25">
      <c r="A15770" t="s">
        <v>59</v>
      </c>
      <c r="B15770">
        <v>2016</v>
      </c>
      <c r="C15770" t="s">
        <v>10</v>
      </c>
      <c r="D15770" t="s">
        <v>60</v>
      </c>
      <c r="E15770">
        <v>601</v>
      </c>
      <c r="F15770">
        <v>205.95</v>
      </c>
      <c r="G15770">
        <v>14802.02</v>
      </c>
      <c r="H15770">
        <v>26256.44</v>
      </c>
    </row>
    <row r="15771" spans="1:8" x14ac:dyDescent="0.25">
      <c r="A15771" t="s">
        <v>59</v>
      </c>
      <c r="B15771">
        <v>2016</v>
      </c>
      <c r="C15771" t="s">
        <v>10</v>
      </c>
      <c r="D15771" t="s">
        <v>60</v>
      </c>
      <c r="E15771">
        <v>0</v>
      </c>
      <c r="F15771">
        <v>0</v>
      </c>
      <c r="G15771">
        <v>0</v>
      </c>
      <c r="H15771">
        <v>0</v>
      </c>
    </row>
    <row r="15772" spans="1:8" x14ac:dyDescent="0.25">
      <c r="A15772" t="s">
        <v>59</v>
      </c>
      <c r="B15772">
        <v>2016</v>
      </c>
      <c r="C15772" t="s">
        <v>10</v>
      </c>
      <c r="D15772" t="s">
        <v>60</v>
      </c>
      <c r="E15772">
        <v>32</v>
      </c>
      <c r="F15772">
        <v>205.12</v>
      </c>
      <c r="G15772">
        <v>15062.1</v>
      </c>
      <c r="H15772">
        <v>12476.66</v>
      </c>
    </row>
    <row r="15773" spans="1:8" x14ac:dyDescent="0.25">
      <c r="A15773" t="s">
        <v>59</v>
      </c>
      <c r="B15773">
        <v>2016</v>
      </c>
      <c r="C15773" t="s">
        <v>10</v>
      </c>
      <c r="D15773" t="s">
        <v>60</v>
      </c>
      <c r="E15773">
        <v>24</v>
      </c>
      <c r="F15773">
        <v>31.69</v>
      </c>
      <c r="G15773">
        <v>2722.68</v>
      </c>
      <c r="H15773">
        <v>3327.48</v>
      </c>
    </row>
    <row r="15774" spans="1:8" x14ac:dyDescent="0.25">
      <c r="A15774" t="s">
        <v>59</v>
      </c>
      <c r="B15774">
        <v>2016</v>
      </c>
      <c r="C15774" t="s">
        <v>10</v>
      </c>
      <c r="D15774" t="s">
        <v>60</v>
      </c>
      <c r="E15774">
        <v>197</v>
      </c>
      <c r="F15774">
        <v>112.31</v>
      </c>
      <c r="G15774">
        <v>8295.84</v>
      </c>
      <c r="H15774">
        <v>12816.63</v>
      </c>
    </row>
    <row r="15775" spans="1:8" x14ac:dyDescent="0.25">
      <c r="A15775" t="s">
        <v>59</v>
      </c>
      <c r="B15775">
        <v>2016</v>
      </c>
      <c r="C15775" t="s">
        <v>10</v>
      </c>
      <c r="D15775" t="s">
        <v>64</v>
      </c>
      <c r="E15775">
        <v>115</v>
      </c>
      <c r="F15775">
        <v>19043.419999999998</v>
      </c>
      <c r="G15775">
        <v>1907919.62</v>
      </c>
      <c r="H15775">
        <v>1910441.03</v>
      </c>
    </row>
    <row r="15776" spans="1:8" x14ac:dyDescent="0.25">
      <c r="A15776" t="s">
        <v>59</v>
      </c>
      <c r="B15776">
        <v>2016</v>
      </c>
      <c r="C15776" t="s">
        <v>10</v>
      </c>
      <c r="D15776" t="s">
        <v>60</v>
      </c>
      <c r="E15776">
        <v>0</v>
      </c>
      <c r="F15776">
        <v>0</v>
      </c>
      <c r="G15776">
        <v>0</v>
      </c>
      <c r="H15776">
        <v>0</v>
      </c>
    </row>
    <row r="15777" spans="1:8" x14ac:dyDescent="0.25">
      <c r="A15777" t="s">
        <v>59</v>
      </c>
      <c r="B15777">
        <v>2016</v>
      </c>
      <c r="C15777" t="s">
        <v>10</v>
      </c>
      <c r="D15777" t="s">
        <v>60</v>
      </c>
      <c r="E15777">
        <v>0</v>
      </c>
      <c r="F15777">
        <v>0</v>
      </c>
      <c r="G15777">
        <v>0</v>
      </c>
      <c r="H15777">
        <v>0</v>
      </c>
    </row>
    <row r="15778" spans="1:8" x14ac:dyDescent="0.25">
      <c r="A15778" t="s">
        <v>59</v>
      </c>
      <c r="B15778">
        <v>2016</v>
      </c>
      <c r="C15778" t="s">
        <v>9</v>
      </c>
      <c r="D15778" t="s">
        <v>60</v>
      </c>
      <c r="E15778">
        <v>0</v>
      </c>
      <c r="F15778">
        <v>0</v>
      </c>
      <c r="G15778">
        <v>0</v>
      </c>
      <c r="H15778">
        <v>0</v>
      </c>
    </row>
    <row r="15779" spans="1:8" x14ac:dyDescent="0.25">
      <c r="A15779" t="s">
        <v>59</v>
      </c>
      <c r="B15779">
        <v>2016</v>
      </c>
      <c r="C15779" t="s">
        <v>9</v>
      </c>
      <c r="D15779" t="s">
        <v>60</v>
      </c>
      <c r="E15779">
        <v>19</v>
      </c>
      <c r="F15779">
        <v>2075.13</v>
      </c>
      <c r="G15779">
        <v>132543.37</v>
      </c>
      <c r="H15779">
        <v>203082.11</v>
      </c>
    </row>
    <row r="15780" spans="1:8" x14ac:dyDescent="0.25">
      <c r="A15780" t="s">
        <v>59</v>
      </c>
      <c r="B15780">
        <v>2016</v>
      </c>
      <c r="C15780" t="s">
        <v>9</v>
      </c>
      <c r="D15780" t="s">
        <v>60</v>
      </c>
      <c r="E15780">
        <v>1</v>
      </c>
      <c r="F15780">
        <v>0.73</v>
      </c>
      <c r="G15780">
        <v>62.77</v>
      </c>
      <c r="H15780">
        <v>111.5</v>
      </c>
    </row>
    <row r="15781" spans="1:8" x14ac:dyDescent="0.25">
      <c r="A15781" t="s">
        <v>59</v>
      </c>
      <c r="B15781">
        <v>2016</v>
      </c>
      <c r="C15781" t="s">
        <v>9</v>
      </c>
      <c r="D15781" t="s">
        <v>60</v>
      </c>
      <c r="E15781">
        <v>0</v>
      </c>
      <c r="F15781">
        <v>0</v>
      </c>
      <c r="G15781">
        <v>0</v>
      </c>
      <c r="H15781">
        <v>0</v>
      </c>
    </row>
    <row r="15782" spans="1:8" x14ac:dyDescent="0.25">
      <c r="A15782" t="s">
        <v>59</v>
      </c>
      <c r="B15782">
        <v>2016</v>
      </c>
      <c r="C15782" t="s">
        <v>9</v>
      </c>
      <c r="D15782" t="s">
        <v>60</v>
      </c>
      <c r="E15782">
        <v>0</v>
      </c>
      <c r="F15782">
        <v>0</v>
      </c>
      <c r="G15782">
        <v>0</v>
      </c>
      <c r="H15782">
        <v>0</v>
      </c>
    </row>
    <row r="15783" spans="1:8" x14ac:dyDescent="0.25">
      <c r="A15783" t="s">
        <v>59</v>
      </c>
      <c r="B15783">
        <v>2016</v>
      </c>
      <c r="C15783" t="s">
        <v>9</v>
      </c>
      <c r="D15783" t="s">
        <v>60</v>
      </c>
      <c r="E15783">
        <v>0</v>
      </c>
      <c r="F15783">
        <v>0</v>
      </c>
      <c r="G15783">
        <v>0</v>
      </c>
      <c r="H15783">
        <v>0</v>
      </c>
    </row>
    <row r="15784" spans="1:8" x14ac:dyDescent="0.25">
      <c r="A15784" t="s">
        <v>59</v>
      </c>
      <c r="B15784">
        <v>2016</v>
      </c>
      <c r="C15784" t="s">
        <v>9</v>
      </c>
      <c r="D15784" t="s">
        <v>63</v>
      </c>
      <c r="E15784">
        <v>2</v>
      </c>
      <c r="F15784">
        <v>0.11</v>
      </c>
      <c r="G15784">
        <v>11.43</v>
      </c>
      <c r="H15784">
        <v>35.54</v>
      </c>
    </row>
    <row r="15785" spans="1:8" x14ac:dyDescent="0.25">
      <c r="A15785" t="s">
        <v>59</v>
      </c>
      <c r="B15785">
        <v>2016</v>
      </c>
      <c r="C15785" t="s">
        <v>9</v>
      </c>
      <c r="D15785" t="s">
        <v>60</v>
      </c>
      <c r="E15785">
        <v>0</v>
      </c>
      <c r="F15785">
        <v>0</v>
      </c>
      <c r="G15785">
        <v>0</v>
      </c>
      <c r="H15785">
        <v>0</v>
      </c>
    </row>
    <row r="15786" spans="1:8" x14ac:dyDescent="0.25">
      <c r="A15786" t="s">
        <v>59</v>
      </c>
      <c r="B15786">
        <v>2016</v>
      </c>
      <c r="C15786" t="s">
        <v>9</v>
      </c>
      <c r="D15786" t="s">
        <v>60</v>
      </c>
      <c r="E15786">
        <v>7</v>
      </c>
      <c r="F15786">
        <v>58.49</v>
      </c>
      <c r="G15786">
        <v>5296.2</v>
      </c>
      <c r="H15786">
        <v>9308.89</v>
      </c>
    </row>
    <row r="15787" spans="1:8" x14ac:dyDescent="0.25">
      <c r="A15787" t="s">
        <v>59</v>
      </c>
      <c r="B15787">
        <v>2016</v>
      </c>
      <c r="C15787" t="s">
        <v>9</v>
      </c>
      <c r="D15787" t="s">
        <v>60</v>
      </c>
      <c r="E15787">
        <v>0</v>
      </c>
      <c r="F15787">
        <v>0</v>
      </c>
      <c r="G15787">
        <v>0</v>
      </c>
      <c r="H15787">
        <v>0</v>
      </c>
    </row>
    <row r="15788" spans="1:8" x14ac:dyDescent="0.25">
      <c r="A15788" t="s">
        <v>59</v>
      </c>
      <c r="B15788">
        <v>2016</v>
      </c>
      <c r="C15788" t="s">
        <v>9</v>
      </c>
      <c r="D15788" t="s">
        <v>60</v>
      </c>
      <c r="E15788">
        <v>1</v>
      </c>
      <c r="F15788">
        <v>0.01</v>
      </c>
      <c r="G15788">
        <v>2.33</v>
      </c>
      <c r="H15788">
        <v>4.7300000000000004</v>
      </c>
    </row>
    <row r="15789" spans="1:8" x14ac:dyDescent="0.25">
      <c r="A15789" t="s">
        <v>59</v>
      </c>
      <c r="B15789">
        <v>2016</v>
      </c>
      <c r="C15789" t="s">
        <v>9</v>
      </c>
      <c r="D15789" t="s">
        <v>60</v>
      </c>
      <c r="E15789">
        <v>0</v>
      </c>
      <c r="F15789">
        <v>0</v>
      </c>
      <c r="G15789">
        <v>0</v>
      </c>
      <c r="H15789">
        <v>0</v>
      </c>
    </row>
    <row r="15790" spans="1:8" x14ac:dyDescent="0.25">
      <c r="A15790" t="s">
        <v>59</v>
      </c>
      <c r="B15790">
        <v>2016</v>
      </c>
      <c r="C15790" t="s">
        <v>9</v>
      </c>
      <c r="D15790" t="s">
        <v>60</v>
      </c>
      <c r="E15790">
        <v>13</v>
      </c>
      <c r="F15790">
        <v>2.36</v>
      </c>
      <c r="G15790">
        <v>190.65</v>
      </c>
      <c r="H15790">
        <v>260.41000000000003</v>
      </c>
    </row>
    <row r="15791" spans="1:8" x14ac:dyDescent="0.25">
      <c r="A15791" t="s">
        <v>59</v>
      </c>
      <c r="B15791">
        <v>2016</v>
      </c>
      <c r="C15791" t="s">
        <v>9</v>
      </c>
      <c r="D15791" t="s">
        <v>63</v>
      </c>
      <c r="E15791">
        <v>0</v>
      </c>
      <c r="F15791">
        <v>0</v>
      </c>
      <c r="G15791">
        <v>0</v>
      </c>
      <c r="H15791">
        <v>0</v>
      </c>
    </row>
    <row r="15792" spans="1:8" x14ac:dyDescent="0.25">
      <c r="A15792" t="s">
        <v>59</v>
      </c>
      <c r="B15792">
        <v>2016</v>
      </c>
      <c r="C15792" t="s">
        <v>9</v>
      </c>
      <c r="D15792" t="s">
        <v>60</v>
      </c>
      <c r="E15792">
        <v>0</v>
      </c>
      <c r="F15792">
        <v>0</v>
      </c>
      <c r="G15792">
        <v>0</v>
      </c>
      <c r="H15792">
        <v>0</v>
      </c>
    </row>
    <row r="15793" spans="1:8" x14ac:dyDescent="0.25">
      <c r="A15793" t="s">
        <v>59</v>
      </c>
      <c r="B15793">
        <v>2016</v>
      </c>
      <c r="C15793" t="s">
        <v>9</v>
      </c>
      <c r="D15793" t="s">
        <v>60</v>
      </c>
      <c r="E15793">
        <v>0</v>
      </c>
      <c r="F15793">
        <v>0</v>
      </c>
      <c r="G15793">
        <v>0</v>
      </c>
      <c r="H15793">
        <v>0</v>
      </c>
    </row>
    <row r="15794" spans="1:8" x14ac:dyDescent="0.25">
      <c r="A15794" t="s">
        <v>59</v>
      </c>
      <c r="B15794">
        <v>2016</v>
      </c>
      <c r="C15794" t="s">
        <v>9</v>
      </c>
      <c r="D15794" t="s">
        <v>60</v>
      </c>
      <c r="E15794">
        <v>0</v>
      </c>
      <c r="F15794">
        <v>0</v>
      </c>
      <c r="G15794">
        <v>0</v>
      </c>
      <c r="H15794">
        <v>0</v>
      </c>
    </row>
    <row r="15795" spans="1:8" x14ac:dyDescent="0.25">
      <c r="A15795" t="s">
        <v>59</v>
      </c>
      <c r="B15795">
        <v>2016</v>
      </c>
      <c r="C15795" t="s">
        <v>9</v>
      </c>
      <c r="D15795" t="s">
        <v>60</v>
      </c>
      <c r="E15795">
        <v>0</v>
      </c>
      <c r="F15795">
        <v>0</v>
      </c>
      <c r="G15795">
        <v>0</v>
      </c>
      <c r="H15795">
        <v>0</v>
      </c>
    </row>
    <row r="15796" spans="1:8" x14ac:dyDescent="0.25">
      <c r="A15796" t="s">
        <v>59</v>
      </c>
      <c r="B15796">
        <v>2016</v>
      </c>
      <c r="C15796" t="s">
        <v>9</v>
      </c>
      <c r="D15796" t="s">
        <v>60</v>
      </c>
      <c r="E15796">
        <v>0</v>
      </c>
      <c r="F15796">
        <v>0</v>
      </c>
      <c r="G15796">
        <v>0</v>
      </c>
      <c r="H15796">
        <v>0</v>
      </c>
    </row>
    <row r="15797" spans="1:8" x14ac:dyDescent="0.25">
      <c r="A15797" t="s">
        <v>59</v>
      </c>
      <c r="B15797">
        <v>2016</v>
      </c>
      <c r="C15797" t="s">
        <v>9</v>
      </c>
      <c r="D15797" t="s">
        <v>63</v>
      </c>
      <c r="E15797">
        <v>0</v>
      </c>
      <c r="F15797">
        <v>0</v>
      </c>
      <c r="G15797">
        <v>0</v>
      </c>
      <c r="H15797">
        <v>0</v>
      </c>
    </row>
    <row r="15798" spans="1:8" x14ac:dyDescent="0.25">
      <c r="A15798" t="s">
        <v>59</v>
      </c>
      <c r="B15798">
        <v>2016</v>
      </c>
      <c r="C15798" t="s">
        <v>9</v>
      </c>
      <c r="D15798" t="s">
        <v>64</v>
      </c>
      <c r="E15798">
        <v>0</v>
      </c>
      <c r="F15798">
        <v>0.78</v>
      </c>
      <c r="G15798">
        <v>0</v>
      </c>
      <c r="H15798">
        <v>0</v>
      </c>
    </row>
    <row r="15799" spans="1:8" x14ac:dyDescent="0.25">
      <c r="A15799" t="s">
        <v>59</v>
      </c>
      <c r="B15799">
        <v>2016</v>
      </c>
      <c r="C15799" t="s">
        <v>9</v>
      </c>
      <c r="D15799" t="s">
        <v>61</v>
      </c>
      <c r="E15799">
        <v>7</v>
      </c>
      <c r="F15799">
        <v>116.06</v>
      </c>
      <c r="G15799">
        <v>10814.52</v>
      </c>
      <c r="H15799">
        <v>10814.52</v>
      </c>
    </row>
    <row r="15800" spans="1:8" x14ac:dyDescent="0.25">
      <c r="A15800" t="s">
        <v>59</v>
      </c>
      <c r="B15800">
        <v>2016</v>
      </c>
      <c r="C15800" t="s">
        <v>9</v>
      </c>
      <c r="D15800" t="s">
        <v>61</v>
      </c>
      <c r="E15800">
        <v>0</v>
      </c>
      <c r="F15800">
        <v>0</v>
      </c>
      <c r="G15800">
        <v>0</v>
      </c>
      <c r="H15800">
        <v>0</v>
      </c>
    </row>
    <row r="15801" spans="1:8" x14ac:dyDescent="0.25">
      <c r="A15801" t="s">
        <v>59</v>
      </c>
      <c r="B15801">
        <v>2016</v>
      </c>
      <c r="C15801" t="s">
        <v>9</v>
      </c>
      <c r="D15801" t="s">
        <v>61</v>
      </c>
      <c r="E15801">
        <v>4</v>
      </c>
      <c r="F15801">
        <v>1.67</v>
      </c>
      <c r="G15801">
        <v>156.31</v>
      </c>
      <c r="H15801">
        <v>328.41</v>
      </c>
    </row>
    <row r="15802" spans="1:8" x14ac:dyDescent="0.25">
      <c r="A15802" t="s">
        <v>59</v>
      </c>
      <c r="B15802">
        <v>2016</v>
      </c>
      <c r="C15802" t="s">
        <v>9</v>
      </c>
      <c r="D15802" t="s">
        <v>60</v>
      </c>
      <c r="E15802">
        <v>11</v>
      </c>
      <c r="F15802">
        <v>26.87</v>
      </c>
      <c r="G15802">
        <v>2679.8</v>
      </c>
      <c r="H15802">
        <v>4833.6099999999997</v>
      </c>
    </row>
    <row r="15803" spans="1:8" x14ac:dyDescent="0.25">
      <c r="A15803" t="s">
        <v>59</v>
      </c>
      <c r="B15803">
        <v>2016</v>
      </c>
      <c r="C15803" t="s">
        <v>9</v>
      </c>
      <c r="D15803" t="s">
        <v>60</v>
      </c>
      <c r="E15803">
        <v>538</v>
      </c>
      <c r="F15803">
        <v>5655.09</v>
      </c>
      <c r="G15803">
        <v>478582.11</v>
      </c>
      <c r="H15803">
        <v>770193.96</v>
      </c>
    </row>
    <row r="15804" spans="1:8" x14ac:dyDescent="0.25">
      <c r="A15804" t="s">
        <v>59</v>
      </c>
      <c r="B15804">
        <v>2016</v>
      </c>
      <c r="C15804" t="s">
        <v>9</v>
      </c>
      <c r="D15804" t="s">
        <v>60</v>
      </c>
      <c r="E15804">
        <v>426</v>
      </c>
      <c r="F15804">
        <v>588.15</v>
      </c>
      <c r="G15804">
        <v>72716.17</v>
      </c>
      <c r="H15804">
        <v>94020.93</v>
      </c>
    </row>
    <row r="15805" spans="1:8" x14ac:dyDescent="0.25">
      <c r="A15805" t="s">
        <v>59</v>
      </c>
      <c r="B15805">
        <v>2016</v>
      </c>
      <c r="C15805" t="s">
        <v>9</v>
      </c>
      <c r="D15805" t="s">
        <v>60</v>
      </c>
      <c r="E15805">
        <v>3050</v>
      </c>
      <c r="F15805">
        <v>1225.57</v>
      </c>
      <c r="G15805">
        <v>107884.43</v>
      </c>
      <c r="H15805">
        <v>96276.23</v>
      </c>
    </row>
    <row r="15806" spans="1:8" x14ac:dyDescent="0.25">
      <c r="A15806" t="s">
        <v>59</v>
      </c>
      <c r="B15806">
        <v>2016</v>
      </c>
      <c r="C15806" t="s">
        <v>9</v>
      </c>
      <c r="D15806" t="s">
        <v>60</v>
      </c>
      <c r="E15806">
        <v>0</v>
      </c>
      <c r="F15806">
        <v>0</v>
      </c>
      <c r="G15806">
        <v>0</v>
      </c>
      <c r="H15806">
        <v>0</v>
      </c>
    </row>
    <row r="15807" spans="1:8" x14ac:dyDescent="0.25">
      <c r="A15807" t="s">
        <v>59</v>
      </c>
      <c r="B15807">
        <v>2016</v>
      </c>
      <c r="C15807" t="s">
        <v>9</v>
      </c>
      <c r="D15807" t="s">
        <v>60</v>
      </c>
      <c r="E15807">
        <v>1</v>
      </c>
      <c r="F15807">
        <v>0.11</v>
      </c>
      <c r="G15807">
        <v>6.2</v>
      </c>
      <c r="H15807">
        <v>5.82</v>
      </c>
    </row>
    <row r="15808" spans="1:8" x14ac:dyDescent="0.25">
      <c r="A15808" t="s">
        <v>59</v>
      </c>
      <c r="B15808">
        <v>2016</v>
      </c>
      <c r="C15808" t="s">
        <v>9</v>
      </c>
      <c r="D15808" t="s">
        <v>62</v>
      </c>
      <c r="E15808">
        <v>29</v>
      </c>
      <c r="F15808">
        <v>270.68</v>
      </c>
      <c r="G15808">
        <v>25198.14</v>
      </c>
      <c r="H15808">
        <v>32716.83</v>
      </c>
    </row>
    <row r="15809" spans="1:8" x14ac:dyDescent="0.25">
      <c r="A15809" t="s">
        <v>59</v>
      </c>
      <c r="B15809">
        <v>2016</v>
      </c>
      <c r="C15809" t="s">
        <v>9</v>
      </c>
      <c r="D15809" t="s">
        <v>62</v>
      </c>
      <c r="E15809">
        <v>32</v>
      </c>
      <c r="F15809">
        <v>41.28</v>
      </c>
      <c r="G15809">
        <v>5307.05</v>
      </c>
      <c r="H15809">
        <v>12933.78</v>
      </c>
    </row>
    <row r="15810" spans="1:8" x14ac:dyDescent="0.25">
      <c r="A15810" t="s">
        <v>59</v>
      </c>
      <c r="B15810">
        <v>2016</v>
      </c>
      <c r="C15810" t="s">
        <v>9</v>
      </c>
      <c r="D15810" t="s">
        <v>62</v>
      </c>
      <c r="E15810">
        <v>200</v>
      </c>
      <c r="F15810">
        <v>72.260000000000005</v>
      </c>
      <c r="G15810">
        <v>6993.74</v>
      </c>
      <c r="H15810">
        <v>16976.78</v>
      </c>
    </row>
    <row r="15811" spans="1:8" x14ac:dyDescent="0.25">
      <c r="A15811" t="s">
        <v>59</v>
      </c>
      <c r="B15811">
        <v>2016</v>
      </c>
      <c r="C15811" t="s">
        <v>9</v>
      </c>
      <c r="D15811" t="s">
        <v>60</v>
      </c>
      <c r="E15811">
        <v>46</v>
      </c>
      <c r="F15811">
        <v>310.48</v>
      </c>
      <c r="G15811">
        <v>21133.63</v>
      </c>
      <c r="H15811">
        <v>25537.38</v>
      </c>
    </row>
    <row r="15812" spans="1:8" x14ac:dyDescent="0.25">
      <c r="A15812" t="s">
        <v>59</v>
      </c>
      <c r="B15812">
        <v>2016</v>
      </c>
      <c r="C15812" t="s">
        <v>9</v>
      </c>
      <c r="D15812" t="s">
        <v>60</v>
      </c>
      <c r="E15812">
        <v>0</v>
      </c>
      <c r="F15812">
        <v>0</v>
      </c>
      <c r="G15812">
        <v>0</v>
      </c>
      <c r="H15812">
        <v>0</v>
      </c>
    </row>
    <row r="15813" spans="1:8" x14ac:dyDescent="0.25">
      <c r="A15813" t="s">
        <v>59</v>
      </c>
      <c r="B15813">
        <v>2016</v>
      </c>
      <c r="C15813" t="s">
        <v>9</v>
      </c>
      <c r="D15813" t="s">
        <v>61</v>
      </c>
      <c r="E15813">
        <v>0</v>
      </c>
      <c r="F15813">
        <v>0</v>
      </c>
      <c r="G15813">
        <v>0</v>
      </c>
      <c r="H15813">
        <v>0</v>
      </c>
    </row>
    <row r="15814" spans="1:8" x14ac:dyDescent="0.25">
      <c r="A15814" t="s">
        <v>59</v>
      </c>
      <c r="B15814">
        <v>2016</v>
      </c>
      <c r="C15814" t="s">
        <v>9</v>
      </c>
      <c r="D15814" t="s">
        <v>60</v>
      </c>
      <c r="E15814">
        <v>0</v>
      </c>
      <c r="F15814">
        <v>0</v>
      </c>
      <c r="G15814">
        <v>0</v>
      </c>
      <c r="H15814">
        <v>0</v>
      </c>
    </row>
    <row r="15815" spans="1:8" x14ac:dyDescent="0.25">
      <c r="A15815" t="s">
        <v>59</v>
      </c>
      <c r="B15815">
        <v>2016</v>
      </c>
      <c r="C15815" t="s">
        <v>9</v>
      </c>
      <c r="D15815" t="s">
        <v>62</v>
      </c>
      <c r="E15815">
        <v>0</v>
      </c>
      <c r="F15815">
        <v>0</v>
      </c>
      <c r="G15815">
        <v>0</v>
      </c>
      <c r="H15815">
        <v>0</v>
      </c>
    </row>
    <row r="15816" spans="1:8" x14ac:dyDescent="0.25">
      <c r="A15816" t="s">
        <v>59</v>
      </c>
      <c r="B15816">
        <v>2016</v>
      </c>
      <c r="C15816" t="s">
        <v>9</v>
      </c>
      <c r="D15816" t="s">
        <v>60</v>
      </c>
      <c r="E15816">
        <v>0</v>
      </c>
      <c r="F15816">
        <v>0</v>
      </c>
      <c r="G15816">
        <v>0</v>
      </c>
      <c r="H15816">
        <v>0</v>
      </c>
    </row>
    <row r="15817" spans="1:8" x14ac:dyDescent="0.25">
      <c r="A15817" t="s">
        <v>59</v>
      </c>
      <c r="B15817">
        <v>2016</v>
      </c>
      <c r="C15817" t="s">
        <v>9</v>
      </c>
      <c r="D15817" t="s">
        <v>60</v>
      </c>
      <c r="E15817">
        <v>0</v>
      </c>
      <c r="F15817">
        <v>0</v>
      </c>
      <c r="G15817">
        <v>0</v>
      </c>
      <c r="H15817">
        <v>0</v>
      </c>
    </row>
    <row r="15818" spans="1:8" x14ac:dyDescent="0.25">
      <c r="A15818" t="s">
        <v>59</v>
      </c>
      <c r="B15818">
        <v>2016</v>
      </c>
      <c r="C15818" t="s">
        <v>9</v>
      </c>
      <c r="D15818" t="s">
        <v>60</v>
      </c>
      <c r="E15818">
        <v>0</v>
      </c>
      <c r="F15818">
        <v>0</v>
      </c>
      <c r="G15818">
        <v>0</v>
      </c>
      <c r="H15818">
        <v>0</v>
      </c>
    </row>
    <row r="15819" spans="1:8" x14ac:dyDescent="0.25">
      <c r="A15819" t="s">
        <v>59</v>
      </c>
      <c r="B15819">
        <v>2016</v>
      </c>
      <c r="C15819" t="s">
        <v>9</v>
      </c>
      <c r="D15819" t="s">
        <v>60</v>
      </c>
      <c r="E15819">
        <v>0</v>
      </c>
      <c r="F15819">
        <v>-17.34</v>
      </c>
      <c r="G15819">
        <v>-7252.78</v>
      </c>
      <c r="H15819">
        <v>25389.58</v>
      </c>
    </row>
    <row r="15820" spans="1:8" x14ac:dyDescent="0.25">
      <c r="A15820" t="s">
        <v>59</v>
      </c>
      <c r="B15820">
        <v>2016</v>
      </c>
      <c r="C15820" t="s">
        <v>9</v>
      </c>
      <c r="D15820" t="s">
        <v>61</v>
      </c>
      <c r="E15820">
        <v>3</v>
      </c>
      <c r="F15820">
        <v>19496.099999999999</v>
      </c>
      <c r="G15820">
        <v>1750737.12</v>
      </c>
      <c r="H15820">
        <v>1710567.13</v>
      </c>
    </row>
    <row r="15821" spans="1:8" x14ac:dyDescent="0.25">
      <c r="A15821" t="s">
        <v>59</v>
      </c>
      <c r="B15821">
        <v>2016</v>
      </c>
      <c r="C15821" t="s">
        <v>9</v>
      </c>
      <c r="D15821" t="s">
        <v>60</v>
      </c>
      <c r="E15821">
        <v>0</v>
      </c>
      <c r="F15821">
        <v>0</v>
      </c>
      <c r="G15821">
        <v>0</v>
      </c>
      <c r="H15821">
        <v>0</v>
      </c>
    </row>
    <row r="15822" spans="1:8" x14ac:dyDescent="0.25">
      <c r="A15822" t="s">
        <v>59</v>
      </c>
      <c r="B15822">
        <v>2016</v>
      </c>
      <c r="C15822" t="s">
        <v>9</v>
      </c>
      <c r="D15822" t="s">
        <v>60</v>
      </c>
      <c r="E15822">
        <v>0</v>
      </c>
      <c r="F15822">
        <v>0</v>
      </c>
      <c r="G15822">
        <v>0</v>
      </c>
      <c r="H15822">
        <v>0</v>
      </c>
    </row>
    <row r="15823" spans="1:8" x14ac:dyDescent="0.25">
      <c r="A15823" t="s">
        <v>59</v>
      </c>
      <c r="B15823">
        <v>2016</v>
      </c>
      <c r="C15823" t="s">
        <v>9</v>
      </c>
      <c r="D15823" t="s">
        <v>60</v>
      </c>
      <c r="E15823">
        <v>0</v>
      </c>
      <c r="F15823">
        <v>0</v>
      </c>
      <c r="G15823">
        <v>0</v>
      </c>
      <c r="H15823">
        <v>0</v>
      </c>
    </row>
    <row r="15824" spans="1:8" x14ac:dyDescent="0.25">
      <c r="A15824" t="s">
        <v>59</v>
      </c>
      <c r="B15824">
        <v>2016</v>
      </c>
      <c r="C15824" t="s">
        <v>9</v>
      </c>
      <c r="D15824" t="s">
        <v>60</v>
      </c>
      <c r="E15824">
        <v>0</v>
      </c>
      <c r="F15824">
        <v>0</v>
      </c>
      <c r="G15824">
        <v>0</v>
      </c>
      <c r="H15824">
        <v>0</v>
      </c>
    </row>
    <row r="15825" spans="1:8" x14ac:dyDescent="0.25">
      <c r="A15825" t="s">
        <v>59</v>
      </c>
      <c r="B15825">
        <v>2016</v>
      </c>
      <c r="C15825" t="s">
        <v>9</v>
      </c>
      <c r="D15825" t="s">
        <v>62</v>
      </c>
      <c r="E15825">
        <v>0</v>
      </c>
      <c r="F15825">
        <v>-146.32</v>
      </c>
      <c r="G15825">
        <v>-12474.04</v>
      </c>
      <c r="H15825">
        <v>15912.86</v>
      </c>
    </row>
    <row r="15826" spans="1:8" x14ac:dyDescent="0.25">
      <c r="A15826" t="s">
        <v>59</v>
      </c>
      <c r="B15826">
        <v>2016</v>
      </c>
      <c r="C15826" t="s">
        <v>9</v>
      </c>
      <c r="D15826" t="s">
        <v>60</v>
      </c>
      <c r="E15826">
        <v>0</v>
      </c>
      <c r="F15826">
        <v>0</v>
      </c>
      <c r="G15826">
        <v>0</v>
      </c>
      <c r="H15826">
        <v>0</v>
      </c>
    </row>
    <row r="15827" spans="1:8" x14ac:dyDescent="0.25">
      <c r="A15827" t="s">
        <v>59</v>
      </c>
      <c r="B15827">
        <v>2016</v>
      </c>
      <c r="C15827" t="s">
        <v>9</v>
      </c>
      <c r="D15827" t="s">
        <v>60</v>
      </c>
      <c r="E15827">
        <v>0</v>
      </c>
      <c r="F15827">
        <v>0</v>
      </c>
      <c r="G15827">
        <v>0</v>
      </c>
      <c r="H15827">
        <v>0</v>
      </c>
    </row>
    <row r="15828" spans="1:8" x14ac:dyDescent="0.25">
      <c r="A15828" t="s">
        <v>59</v>
      </c>
      <c r="B15828">
        <v>2016</v>
      </c>
      <c r="C15828" t="s">
        <v>9</v>
      </c>
      <c r="D15828" t="s">
        <v>60</v>
      </c>
      <c r="E15828">
        <v>0</v>
      </c>
      <c r="F15828">
        <v>0</v>
      </c>
      <c r="G15828">
        <v>0</v>
      </c>
      <c r="H15828">
        <v>0</v>
      </c>
    </row>
    <row r="15829" spans="1:8" x14ac:dyDescent="0.25">
      <c r="A15829" t="s">
        <v>59</v>
      </c>
      <c r="B15829">
        <v>2016</v>
      </c>
      <c r="C15829" t="s">
        <v>9</v>
      </c>
      <c r="D15829" t="s">
        <v>60</v>
      </c>
      <c r="E15829">
        <v>1</v>
      </c>
      <c r="F15829">
        <v>190.69</v>
      </c>
      <c r="G15829">
        <v>12272.79</v>
      </c>
      <c r="H15829">
        <v>12272.79</v>
      </c>
    </row>
    <row r="15830" spans="1:8" x14ac:dyDescent="0.25">
      <c r="A15830" t="s">
        <v>59</v>
      </c>
      <c r="B15830">
        <v>2016</v>
      </c>
      <c r="C15830" t="s">
        <v>9</v>
      </c>
      <c r="D15830" t="s">
        <v>60</v>
      </c>
      <c r="E15830">
        <v>0</v>
      </c>
      <c r="F15830">
        <v>0</v>
      </c>
      <c r="G15830">
        <v>0</v>
      </c>
      <c r="H15830">
        <v>0</v>
      </c>
    </row>
    <row r="15831" spans="1:8" x14ac:dyDescent="0.25">
      <c r="A15831" t="s">
        <v>59</v>
      </c>
      <c r="B15831">
        <v>2016</v>
      </c>
      <c r="C15831" t="s">
        <v>9</v>
      </c>
      <c r="D15831" t="s">
        <v>60</v>
      </c>
      <c r="E15831">
        <v>0</v>
      </c>
      <c r="F15831">
        <v>0</v>
      </c>
      <c r="G15831">
        <v>0</v>
      </c>
      <c r="H15831">
        <v>0</v>
      </c>
    </row>
    <row r="15832" spans="1:8" x14ac:dyDescent="0.25">
      <c r="A15832" t="s">
        <v>59</v>
      </c>
      <c r="B15832">
        <v>2016</v>
      </c>
      <c r="C15832" t="s">
        <v>9</v>
      </c>
      <c r="D15832" t="s">
        <v>60</v>
      </c>
      <c r="E15832">
        <v>0</v>
      </c>
      <c r="F15832">
        <v>0</v>
      </c>
      <c r="G15832">
        <v>0</v>
      </c>
      <c r="H15832">
        <v>0</v>
      </c>
    </row>
    <row r="15833" spans="1:8" x14ac:dyDescent="0.25">
      <c r="A15833" t="s">
        <v>59</v>
      </c>
      <c r="B15833">
        <v>2016</v>
      </c>
      <c r="C15833" t="s">
        <v>9</v>
      </c>
      <c r="D15833" t="s">
        <v>61</v>
      </c>
      <c r="E15833">
        <v>0</v>
      </c>
      <c r="F15833">
        <v>-17.329999999999998</v>
      </c>
      <c r="G15833">
        <v>-3789.29</v>
      </c>
      <c r="H15833">
        <v>4033.96</v>
      </c>
    </row>
    <row r="15834" spans="1:8" x14ac:dyDescent="0.25">
      <c r="A15834" t="s">
        <v>59</v>
      </c>
      <c r="B15834">
        <v>2016</v>
      </c>
      <c r="C15834" t="s">
        <v>9</v>
      </c>
      <c r="D15834" t="s">
        <v>61</v>
      </c>
      <c r="E15834">
        <v>291</v>
      </c>
      <c r="F15834">
        <v>40293.78</v>
      </c>
      <c r="G15834">
        <v>3922618.03</v>
      </c>
      <c r="H15834">
        <v>3816379.45</v>
      </c>
    </row>
    <row r="15835" spans="1:8" x14ac:dyDescent="0.25">
      <c r="A15835" t="s">
        <v>59</v>
      </c>
      <c r="B15835">
        <v>2016</v>
      </c>
      <c r="C15835" t="s">
        <v>9</v>
      </c>
      <c r="D15835" t="s">
        <v>61</v>
      </c>
      <c r="E15835">
        <v>2</v>
      </c>
      <c r="F15835">
        <v>1.24</v>
      </c>
      <c r="G15835">
        <v>329.91</v>
      </c>
      <c r="H15835">
        <v>406.74</v>
      </c>
    </row>
    <row r="15836" spans="1:8" x14ac:dyDescent="0.25">
      <c r="A15836" t="s">
        <v>59</v>
      </c>
      <c r="B15836">
        <v>2016</v>
      </c>
      <c r="C15836" t="s">
        <v>9</v>
      </c>
      <c r="D15836" t="s">
        <v>60</v>
      </c>
      <c r="E15836">
        <v>0</v>
      </c>
      <c r="F15836">
        <v>0</v>
      </c>
      <c r="G15836">
        <v>0</v>
      </c>
      <c r="H15836">
        <v>0</v>
      </c>
    </row>
    <row r="15837" spans="1:8" x14ac:dyDescent="0.25">
      <c r="A15837" t="s">
        <v>59</v>
      </c>
      <c r="B15837">
        <v>2016</v>
      </c>
      <c r="C15837" t="s">
        <v>9</v>
      </c>
      <c r="D15837" t="s">
        <v>60</v>
      </c>
      <c r="E15837">
        <v>0</v>
      </c>
      <c r="F15837">
        <v>0</v>
      </c>
      <c r="G15837">
        <v>0</v>
      </c>
      <c r="H15837">
        <v>0</v>
      </c>
    </row>
    <row r="15838" spans="1:8" x14ac:dyDescent="0.25">
      <c r="A15838" t="s">
        <v>59</v>
      </c>
      <c r="B15838">
        <v>2016</v>
      </c>
      <c r="C15838" t="s">
        <v>9</v>
      </c>
      <c r="D15838" t="s">
        <v>60</v>
      </c>
      <c r="E15838">
        <v>0</v>
      </c>
      <c r="F15838">
        <v>0</v>
      </c>
      <c r="G15838">
        <v>0</v>
      </c>
      <c r="H15838">
        <v>0</v>
      </c>
    </row>
    <row r="15839" spans="1:8" x14ac:dyDescent="0.25">
      <c r="A15839" t="s">
        <v>59</v>
      </c>
      <c r="B15839">
        <v>2016</v>
      </c>
      <c r="C15839" t="s">
        <v>9</v>
      </c>
      <c r="D15839" t="s">
        <v>62</v>
      </c>
      <c r="E15839">
        <v>130</v>
      </c>
      <c r="F15839">
        <v>11759.16</v>
      </c>
      <c r="G15839">
        <v>1173309.21</v>
      </c>
      <c r="H15839">
        <v>1126650.28</v>
      </c>
    </row>
    <row r="15840" spans="1:8" x14ac:dyDescent="0.25">
      <c r="A15840" t="s">
        <v>59</v>
      </c>
      <c r="B15840">
        <v>2016</v>
      </c>
      <c r="C15840" t="s">
        <v>9</v>
      </c>
      <c r="D15840" t="s">
        <v>62</v>
      </c>
      <c r="E15840">
        <v>2</v>
      </c>
      <c r="F15840">
        <v>2.5099999999999998</v>
      </c>
      <c r="G15840">
        <v>445.42</v>
      </c>
      <c r="H15840">
        <v>258.08</v>
      </c>
    </row>
    <row r="15841" spans="1:8" x14ac:dyDescent="0.25">
      <c r="A15841" t="s">
        <v>59</v>
      </c>
      <c r="B15841">
        <v>2016</v>
      </c>
      <c r="C15841" t="s">
        <v>9</v>
      </c>
      <c r="D15841" t="s">
        <v>60</v>
      </c>
      <c r="E15841">
        <v>0</v>
      </c>
      <c r="F15841">
        <v>0</v>
      </c>
      <c r="G15841">
        <v>0</v>
      </c>
      <c r="H15841">
        <v>0</v>
      </c>
    </row>
    <row r="15842" spans="1:8" x14ac:dyDescent="0.25">
      <c r="A15842" t="s">
        <v>59</v>
      </c>
      <c r="B15842">
        <v>2016</v>
      </c>
      <c r="C15842" t="s">
        <v>9</v>
      </c>
      <c r="D15842" t="s">
        <v>60</v>
      </c>
      <c r="E15842">
        <v>0</v>
      </c>
      <c r="F15842">
        <v>0</v>
      </c>
      <c r="G15842">
        <v>0</v>
      </c>
      <c r="H15842">
        <v>0</v>
      </c>
    </row>
    <row r="15843" spans="1:8" x14ac:dyDescent="0.25">
      <c r="A15843" t="s">
        <v>59</v>
      </c>
      <c r="B15843">
        <v>2016</v>
      </c>
      <c r="C15843" t="s">
        <v>9</v>
      </c>
      <c r="D15843" t="s">
        <v>60</v>
      </c>
      <c r="E15843">
        <v>0</v>
      </c>
      <c r="F15843">
        <v>0</v>
      </c>
      <c r="G15843">
        <v>0</v>
      </c>
      <c r="H15843">
        <v>0</v>
      </c>
    </row>
    <row r="15844" spans="1:8" x14ac:dyDescent="0.25">
      <c r="A15844" t="s">
        <v>59</v>
      </c>
      <c r="B15844">
        <v>2016</v>
      </c>
      <c r="C15844" t="s">
        <v>9</v>
      </c>
      <c r="D15844" t="s">
        <v>60</v>
      </c>
      <c r="E15844">
        <v>0</v>
      </c>
      <c r="F15844">
        <v>0</v>
      </c>
      <c r="G15844">
        <v>0</v>
      </c>
      <c r="H15844">
        <v>0</v>
      </c>
    </row>
    <row r="15845" spans="1:8" x14ac:dyDescent="0.25">
      <c r="A15845" t="s">
        <v>59</v>
      </c>
      <c r="B15845">
        <v>2016</v>
      </c>
      <c r="C15845" t="s">
        <v>9</v>
      </c>
      <c r="D15845" t="s">
        <v>60</v>
      </c>
      <c r="E15845">
        <v>0</v>
      </c>
      <c r="F15845">
        <v>0</v>
      </c>
      <c r="G15845">
        <v>0</v>
      </c>
      <c r="H15845">
        <v>0</v>
      </c>
    </row>
    <row r="15846" spans="1:8" x14ac:dyDescent="0.25">
      <c r="A15846" t="s">
        <v>59</v>
      </c>
      <c r="B15846">
        <v>2016</v>
      </c>
      <c r="C15846" t="s">
        <v>9</v>
      </c>
      <c r="D15846" t="s">
        <v>60</v>
      </c>
      <c r="E15846">
        <v>3</v>
      </c>
      <c r="F15846">
        <v>0.37</v>
      </c>
      <c r="G15846">
        <v>79.489999999999995</v>
      </c>
      <c r="H15846">
        <v>41.4</v>
      </c>
    </row>
    <row r="15847" spans="1:8" x14ac:dyDescent="0.25">
      <c r="A15847" t="s">
        <v>59</v>
      </c>
      <c r="B15847">
        <v>2016</v>
      </c>
      <c r="C15847" t="s">
        <v>9</v>
      </c>
      <c r="D15847" t="s">
        <v>60</v>
      </c>
      <c r="E15847">
        <v>200</v>
      </c>
      <c r="F15847">
        <v>1764.08</v>
      </c>
      <c r="G15847">
        <v>150756.64000000001</v>
      </c>
      <c r="H15847">
        <v>146253.04</v>
      </c>
    </row>
    <row r="15848" spans="1:8" x14ac:dyDescent="0.25">
      <c r="A15848" t="s">
        <v>59</v>
      </c>
      <c r="B15848">
        <v>2016</v>
      </c>
      <c r="C15848" t="s">
        <v>9</v>
      </c>
      <c r="D15848" t="s">
        <v>60</v>
      </c>
      <c r="E15848">
        <v>0</v>
      </c>
      <c r="F15848">
        <v>0</v>
      </c>
      <c r="G15848">
        <v>0</v>
      </c>
      <c r="H15848">
        <v>0</v>
      </c>
    </row>
    <row r="15849" spans="1:8" x14ac:dyDescent="0.25">
      <c r="A15849" t="s">
        <v>59</v>
      </c>
      <c r="B15849">
        <v>2016</v>
      </c>
      <c r="C15849" t="s">
        <v>9</v>
      </c>
      <c r="D15849" t="s">
        <v>60</v>
      </c>
      <c r="E15849">
        <v>935</v>
      </c>
      <c r="F15849">
        <v>1216.27</v>
      </c>
      <c r="G15849">
        <v>156641.04999999999</v>
      </c>
      <c r="H15849">
        <v>157500.32999999999</v>
      </c>
    </row>
    <row r="15850" spans="1:8" x14ac:dyDescent="0.25">
      <c r="A15850" t="s">
        <v>59</v>
      </c>
      <c r="B15850">
        <v>2016</v>
      </c>
      <c r="C15850" t="s">
        <v>9</v>
      </c>
      <c r="D15850" t="s">
        <v>60</v>
      </c>
      <c r="E15850">
        <v>7503</v>
      </c>
      <c r="F15850">
        <v>2147.23</v>
      </c>
      <c r="G15850">
        <v>186502.59</v>
      </c>
      <c r="H15850">
        <v>192484.17</v>
      </c>
    </row>
    <row r="15851" spans="1:8" x14ac:dyDescent="0.25">
      <c r="A15851" t="s">
        <v>59</v>
      </c>
      <c r="B15851">
        <v>2016</v>
      </c>
      <c r="C15851" t="s">
        <v>9</v>
      </c>
      <c r="D15851" t="s">
        <v>60</v>
      </c>
      <c r="E15851">
        <v>0</v>
      </c>
      <c r="F15851">
        <v>0</v>
      </c>
      <c r="G15851">
        <v>0</v>
      </c>
      <c r="H15851">
        <v>0</v>
      </c>
    </row>
    <row r="15852" spans="1:8" x14ac:dyDescent="0.25">
      <c r="A15852" t="s">
        <v>59</v>
      </c>
      <c r="B15852">
        <v>2016</v>
      </c>
      <c r="C15852" t="s">
        <v>9</v>
      </c>
      <c r="D15852" t="s">
        <v>60</v>
      </c>
      <c r="E15852">
        <v>37</v>
      </c>
      <c r="F15852">
        <v>26.4</v>
      </c>
      <c r="G15852">
        <v>2122.4299999999998</v>
      </c>
      <c r="H15852">
        <v>1935.57</v>
      </c>
    </row>
    <row r="15853" spans="1:8" x14ac:dyDescent="0.25">
      <c r="A15853" t="s">
        <v>59</v>
      </c>
      <c r="B15853">
        <v>2016</v>
      </c>
      <c r="C15853" t="s">
        <v>9</v>
      </c>
      <c r="D15853" t="s">
        <v>60</v>
      </c>
      <c r="E15853">
        <v>0</v>
      </c>
      <c r="F15853">
        <v>0</v>
      </c>
      <c r="G15853">
        <v>0</v>
      </c>
      <c r="H15853">
        <v>0</v>
      </c>
    </row>
    <row r="15854" spans="1:8" x14ac:dyDescent="0.25">
      <c r="A15854" t="s">
        <v>59</v>
      </c>
      <c r="B15854">
        <v>2016</v>
      </c>
      <c r="C15854" t="s">
        <v>9</v>
      </c>
      <c r="D15854" t="s">
        <v>60</v>
      </c>
      <c r="E15854">
        <v>0</v>
      </c>
      <c r="F15854">
        <v>0</v>
      </c>
      <c r="G15854">
        <v>0</v>
      </c>
      <c r="H15854">
        <v>0</v>
      </c>
    </row>
    <row r="15855" spans="1:8" x14ac:dyDescent="0.25">
      <c r="A15855" t="s">
        <v>59</v>
      </c>
      <c r="B15855">
        <v>2016</v>
      </c>
      <c r="C15855" t="s">
        <v>9</v>
      </c>
      <c r="D15855" t="s">
        <v>60</v>
      </c>
      <c r="E15855">
        <v>296</v>
      </c>
      <c r="F15855">
        <v>75.900000000000006</v>
      </c>
      <c r="G15855">
        <v>5476.72</v>
      </c>
      <c r="H15855">
        <v>5942.06</v>
      </c>
    </row>
    <row r="15856" spans="1:8" x14ac:dyDescent="0.25">
      <c r="A15856" t="s">
        <v>59</v>
      </c>
      <c r="B15856">
        <v>2016</v>
      </c>
      <c r="C15856" t="s">
        <v>9</v>
      </c>
      <c r="D15856" t="s">
        <v>60</v>
      </c>
      <c r="E15856">
        <v>282</v>
      </c>
      <c r="F15856">
        <v>129.15</v>
      </c>
      <c r="G15856">
        <v>9612.32</v>
      </c>
      <c r="H15856">
        <v>10749.63</v>
      </c>
    </row>
    <row r="15857" spans="1:8" x14ac:dyDescent="0.25">
      <c r="A15857" t="s">
        <v>59</v>
      </c>
      <c r="B15857">
        <v>2016</v>
      </c>
      <c r="C15857" t="s">
        <v>9</v>
      </c>
      <c r="D15857" t="s">
        <v>60</v>
      </c>
      <c r="E15857">
        <v>0</v>
      </c>
      <c r="F15857">
        <v>0</v>
      </c>
      <c r="G15857">
        <v>0</v>
      </c>
      <c r="H15857">
        <v>0</v>
      </c>
    </row>
    <row r="15858" spans="1:8" x14ac:dyDescent="0.25">
      <c r="A15858" t="s">
        <v>59</v>
      </c>
      <c r="B15858">
        <v>2016</v>
      </c>
      <c r="C15858" t="s">
        <v>9</v>
      </c>
      <c r="D15858" t="s">
        <v>60</v>
      </c>
      <c r="E15858">
        <v>0</v>
      </c>
      <c r="F15858">
        <v>0</v>
      </c>
      <c r="G15858">
        <v>0</v>
      </c>
      <c r="H15858">
        <v>0</v>
      </c>
    </row>
    <row r="15859" spans="1:8" x14ac:dyDescent="0.25">
      <c r="A15859" t="s">
        <v>59</v>
      </c>
      <c r="B15859">
        <v>2016</v>
      </c>
      <c r="C15859" t="s">
        <v>9</v>
      </c>
      <c r="D15859" t="s">
        <v>60</v>
      </c>
      <c r="E15859">
        <v>4</v>
      </c>
      <c r="F15859">
        <v>6.87</v>
      </c>
      <c r="G15859">
        <v>507.02</v>
      </c>
      <c r="H15859">
        <v>678.05</v>
      </c>
    </row>
    <row r="15860" spans="1:8" x14ac:dyDescent="0.25">
      <c r="A15860" t="s">
        <v>59</v>
      </c>
      <c r="B15860">
        <v>2016</v>
      </c>
      <c r="C15860" t="s">
        <v>9</v>
      </c>
      <c r="D15860" t="s">
        <v>60</v>
      </c>
      <c r="E15860">
        <v>0</v>
      </c>
      <c r="F15860">
        <v>0</v>
      </c>
      <c r="G15860">
        <v>0</v>
      </c>
      <c r="H15860">
        <v>0</v>
      </c>
    </row>
    <row r="15861" spans="1:8" x14ac:dyDescent="0.25">
      <c r="A15861" t="s">
        <v>59</v>
      </c>
      <c r="B15861">
        <v>2016</v>
      </c>
      <c r="C15861" t="s">
        <v>9</v>
      </c>
      <c r="D15861" t="s">
        <v>60</v>
      </c>
      <c r="E15861">
        <v>14</v>
      </c>
      <c r="F15861">
        <v>17.829999999999998</v>
      </c>
      <c r="G15861">
        <v>1709.6</v>
      </c>
      <c r="H15861">
        <v>1868.64</v>
      </c>
    </row>
    <row r="15862" spans="1:8" x14ac:dyDescent="0.25">
      <c r="A15862" t="s">
        <v>59</v>
      </c>
      <c r="B15862">
        <v>2016</v>
      </c>
      <c r="C15862" t="s">
        <v>9</v>
      </c>
      <c r="D15862" t="s">
        <v>60</v>
      </c>
      <c r="E15862">
        <v>35</v>
      </c>
      <c r="F15862">
        <v>61.66</v>
      </c>
      <c r="G15862">
        <v>5129.3100000000004</v>
      </c>
      <c r="H15862">
        <v>5752.63</v>
      </c>
    </row>
    <row r="15863" spans="1:8" x14ac:dyDescent="0.25">
      <c r="A15863" t="s">
        <v>59</v>
      </c>
      <c r="B15863">
        <v>2016</v>
      </c>
      <c r="C15863" t="s">
        <v>9</v>
      </c>
      <c r="D15863" t="s">
        <v>60</v>
      </c>
      <c r="E15863">
        <v>0</v>
      </c>
      <c r="F15863">
        <v>0</v>
      </c>
      <c r="G15863">
        <v>0</v>
      </c>
      <c r="H15863">
        <v>0</v>
      </c>
    </row>
    <row r="15864" spans="1:8" x14ac:dyDescent="0.25">
      <c r="A15864" t="s">
        <v>59</v>
      </c>
      <c r="B15864">
        <v>2016</v>
      </c>
      <c r="C15864" t="s">
        <v>9</v>
      </c>
      <c r="D15864" t="s">
        <v>63</v>
      </c>
      <c r="E15864">
        <v>105624</v>
      </c>
      <c r="F15864">
        <v>18384.96</v>
      </c>
      <c r="G15864">
        <v>1417592.83</v>
      </c>
      <c r="H15864">
        <v>1327552.2</v>
      </c>
    </row>
    <row r="15865" spans="1:8" x14ac:dyDescent="0.25">
      <c r="A15865" t="s">
        <v>59</v>
      </c>
      <c r="B15865">
        <v>2016</v>
      </c>
      <c r="C15865" t="s">
        <v>9</v>
      </c>
      <c r="D15865" t="s">
        <v>63</v>
      </c>
      <c r="E15865">
        <v>20</v>
      </c>
      <c r="F15865">
        <v>1.77</v>
      </c>
      <c r="G15865">
        <v>255.15</v>
      </c>
      <c r="H15865">
        <v>253.73</v>
      </c>
    </row>
    <row r="15866" spans="1:8" x14ac:dyDescent="0.25">
      <c r="A15866" t="s">
        <v>59</v>
      </c>
      <c r="B15866">
        <v>2016</v>
      </c>
      <c r="C15866" t="s">
        <v>9</v>
      </c>
      <c r="D15866" t="s">
        <v>63</v>
      </c>
      <c r="E15866">
        <v>807930</v>
      </c>
      <c r="F15866">
        <v>109928.46</v>
      </c>
      <c r="G15866">
        <v>10648935.289999999</v>
      </c>
      <c r="H15866">
        <v>10238732.43</v>
      </c>
    </row>
    <row r="15867" spans="1:8" x14ac:dyDescent="0.25">
      <c r="A15867" t="s">
        <v>59</v>
      </c>
      <c r="B15867">
        <v>2016</v>
      </c>
      <c r="C15867" t="s">
        <v>9</v>
      </c>
      <c r="D15867" t="s">
        <v>63</v>
      </c>
      <c r="E15867">
        <v>0</v>
      </c>
      <c r="F15867">
        <v>-286.8</v>
      </c>
      <c r="G15867">
        <v>-32899.31</v>
      </c>
      <c r="H15867">
        <v>40418.639999999999</v>
      </c>
    </row>
    <row r="15868" spans="1:8" x14ac:dyDescent="0.25">
      <c r="A15868" t="s">
        <v>59</v>
      </c>
      <c r="B15868">
        <v>2016</v>
      </c>
      <c r="C15868" t="s">
        <v>9</v>
      </c>
      <c r="D15868" t="s">
        <v>64</v>
      </c>
      <c r="E15868">
        <v>0</v>
      </c>
      <c r="F15868">
        <v>0</v>
      </c>
      <c r="G15868">
        <v>0</v>
      </c>
      <c r="H15868">
        <v>0</v>
      </c>
    </row>
    <row r="15869" spans="1:8" x14ac:dyDescent="0.25">
      <c r="A15869" t="s">
        <v>59</v>
      </c>
      <c r="B15869">
        <v>2016</v>
      </c>
      <c r="C15869" t="s">
        <v>9</v>
      </c>
      <c r="D15869" t="s">
        <v>61</v>
      </c>
      <c r="E15869">
        <v>1488</v>
      </c>
      <c r="F15869">
        <v>11982.34</v>
      </c>
      <c r="G15869">
        <v>1224468.58</v>
      </c>
      <c r="H15869">
        <v>1184980.25</v>
      </c>
    </row>
    <row r="15870" spans="1:8" x14ac:dyDescent="0.25">
      <c r="A15870" t="s">
        <v>59</v>
      </c>
      <c r="B15870">
        <v>2016</v>
      </c>
      <c r="C15870" t="s">
        <v>9</v>
      </c>
      <c r="D15870" t="s">
        <v>61</v>
      </c>
      <c r="E15870">
        <v>1395</v>
      </c>
      <c r="F15870">
        <v>1535.51</v>
      </c>
      <c r="G15870">
        <v>230162.86</v>
      </c>
      <c r="H15870">
        <v>220945.39</v>
      </c>
    </row>
    <row r="15871" spans="1:8" x14ac:dyDescent="0.25">
      <c r="A15871" t="s">
        <v>59</v>
      </c>
      <c r="B15871">
        <v>2016</v>
      </c>
      <c r="C15871" t="s">
        <v>9</v>
      </c>
      <c r="D15871" t="s">
        <v>61</v>
      </c>
      <c r="E15871">
        <v>11074</v>
      </c>
      <c r="F15871">
        <v>3239.06</v>
      </c>
      <c r="G15871">
        <v>290596.99</v>
      </c>
      <c r="H15871">
        <v>292474.84000000003</v>
      </c>
    </row>
    <row r="15872" spans="1:8" x14ac:dyDescent="0.25">
      <c r="A15872" t="s">
        <v>59</v>
      </c>
      <c r="B15872">
        <v>2016</v>
      </c>
      <c r="C15872" t="s">
        <v>9</v>
      </c>
      <c r="D15872" t="s">
        <v>60</v>
      </c>
      <c r="E15872">
        <v>2</v>
      </c>
      <c r="F15872">
        <v>3.39</v>
      </c>
      <c r="G15872">
        <v>475.95</v>
      </c>
      <c r="H15872">
        <v>626.38</v>
      </c>
    </row>
    <row r="15873" spans="1:8" x14ac:dyDescent="0.25">
      <c r="A15873" t="s">
        <v>59</v>
      </c>
      <c r="B15873">
        <v>2016</v>
      </c>
      <c r="C15873" t="s">
        <v>9</v>
      </c>
      <c r="D15873" t="s">
        <v>60</v>
      </c>
      <c r="E15873">
        <v>28</v>
      </c>
      <c r="F15873">
        <v>59.63</v>
      </c>
      <c r="G15873">
        <v>5040.95</v>
      </c>
      <c r="H15873">
        <v>4788.93</v>
      </c>
    </row>
    <row r="15874" spans="1:8" x14ac:dyDescent="0.25">
      <c r="A15874" t="s">
        <v>59</v>
      </c>
      <c r="B15874">
        <v>2016</v>
      </c>
      <c r="C15874" t="s">
        <v>9</v>
      </c>
      <c r="D15874" t="s">
        <v>60</v>
      </c>
      <c r="E15874">
        <v>648</v>
      </c>
      <c r="F15874">
        <v>198.39</v>
      </c>
      <c r="G15874">
        <v>14207.16</v>
      </c>
      <c r="H15874">
        <v>14424.56</v>
      </c>
    </row>
    <row r="15875" spans="1:8" x14ac:dyDescent="0.25">
      <c r="A15875" t="s">
        <v>59</v>
      </c>
      <c r="B15875">
        <v>2016</v>
      </c>
      <c r="C15875" t="s">
        <v>9</v>
      </c>
      <c r="D15875" t="s">
        <v>62</v>
      </c>
      <c r="E15875">
        <v>2629</v>
      </c>
      <c r="F15875">
        <v>20663.36</v>
      </c>
      <c r="G15875">
        <v>2025923.22</v>
      </c>
      <c r="H15875">
        <v>2018497.42</v>
      </c>
    </row>
    <row r="15876" spans="1:8" x14ac:dyDescent="0.25">
      <c r="A15876" t="s">
        <v>59</v>
      </c>
      <c r="B15876">
        <v>2016</v>
      </c>
      <c r="C15876" t="s">
        <v>9</v>
      </c>
      <c r="D15876" t="s">
        <v>62</v>
      </c>
      <c r="E15876">
        <v>5113</v>
      </c>
      <c r="F15876">
        <v>8590.31</v>
      </c>
      <c r="G15876">
        <v>1065505.46</v>
      </c>
      <c r="H15876">
        <v>1105791.8999999999</v>
      </c>
    </row>
    <row r="15877" spans="1:8" x14ac:dyDescent="0.25">
      <c r="A15877" t="s">
        <v>59</v>
      </c>
      <c r="B15877">
        <v>2016</v>
      </c>
      <c r="C15877" t="s">
        <v>9</v>
      </c>
      <c r="D15877" t="s">
        <v>62</v>
      </c>
      <c r="E15877">
        <v>121383</v>
      </c>
      <c r="F15877">
        <v>30552.14</v>
      </c>
      <c r="G15877">
        <v>2939050.8</v>
      </c>
      <c r="H15877">
        <v>2967780.66</v>
      </c>
    </row>
    <row r="15878" spans="1:8" x14ac:dyDescent="0.25">
      <c r="A15878" t="s">
        <v>59</v>
      </c>
      <c r="B15878">
        <v>2016</v>
      </c>
      <c r="C15878" t="s">
        <v>9</v>
      </c>
      <c r="D15878" t="s">
        <v>60</v>
      </c>
      <c r="E15878">
        <v>23</v>
      </c>
      <c r="F15878">
        <v>143.04</v>
      </c>
      <c r="G15878">
        <v>11418.95</v>
      </c>
      <c r="H15878">
        <v>13497.47</v>
      </c>
    </row>
    <row r="15879" spans="1:8" x14ac:dyDescent="0.25">
      <c r="A15879" t="s">
        <v>59</v>
      </c>
      <c r="B15879">
        <v>2016</v>
      </c>
      <c r="C15879" t="s">
        <v>9</v>
      </c>
      <c r="D15879" t="s">
        <v>60</v>
      </c>
      <c r="E15879">
        <v>60</v>
      </c>
      <c r="F15879">
        <v>86.7</v>
      </c>
      <c r="G15879">
        <v>9260.01</v>
      </c>
      <c r="H15879">
        <v>8645.76</v>
      </c>
    </row>
    <row r="15880" spans="1:8" x14ac:dyDescent="0.25">
      <c r="A15880" t="s">
        <v>59</v>
      </c>
      <c r="B15880">
        <v>2016</v>
      </c>
      <c r="C15880" t="s">
        <v>9</v>
      </c>
      <c r="D15880" t="s">
        <v>60</v>
      </c>
      <c r="E15880">
        <v>20</v>
      </c>
      <c r="F15880">
        <v>127.81</v>
      </c>
      <c r="G15880">
        <v>4417.5</v>
      </c>
      <c r="H15880">
        <v>4350</v>
      </c>
    </row>
    <row r="15881" spans="1:8" x14ac:dyDescent="0.25">
      <c r="A15881" t="s">
        <v>59</v>
      </c>
      <c r="B15881">
        <v>2016</v>
      </c>
      <c r="C15881" t="s">
        <v>9</v>
      </c>
      <c r="D15881" t="s">
        <v>60</v>
      </c>
      <c r="E15881">
        <v>40</v>
      </c>
      <c r="F15881">
        <v>269.95</v>
      </c>
      <c r="G15881">
        <v>18210.64</v>
      </c>
      <c r="H15881">
        <v>17537.23</v>
      </c>
    </row>
    <row r="15882" spans="1:8" x14ac:dyDescent="0.25">
      <c r="A15882" t="s">
        <v>59</v>
      </c>
      <c r="B15882">
        <v>2016</v>
      </c>
      <c r="C15882" t="s">
        <v>9</v>
      </c>
      <c r="D15882" t="s">
        <v>60</v>
      </c>
      <c r="E15882">
        <v>0</v>
      </c>
      <c r="F15882">
        <v>0</v>
      </c>
      <c r="G15882">
        <v>0</v>
      </c>
      <c r="H15882">
        <v>0</v>
      </c>
    </row>
    <row r="15883" spans="1:8" x14ac:dyDescent="0.25">
      <c r="A15883" t="s">
        <v>59</v>
      </c>
      <c r="B15883">
        <v>2016</v>
      </c>
      <c r="C15883" t="s">
        <v>9</v>
      </c>
      <c r="D15883" t="s">
        <v>60</v>
      </c>
      <c r="E15883">
        <v>0</v>
      </c>
      <c r="F15883">
        <v>0</v>
      </c>
      <c r="G15883">
        <v>0</v>
      </c>
      <c r="H15883">
        <v>0</v>
      </c>
    </row>
    <row r="15884" spans="1:8" x14ac:dyDescent="0.25">
      <c r="A15884" t="s">
        <v>59</v>
      </c>
      <c r="B15884">
        <v>2016</v>
      </c>
      <c r="C15884" t="s">
        <v>9</v>
      </c>
      <c r="D15884" t="s">
        <v>61</v>
      </c>
      <c r="E15884">
        <v>0</v>
      </c>
      <c r="F15884">
        <v>0</v>
      </c>
      <c r="G15884">
        <v>0</v>
      </c>
      <c r="H15884">
        <v>0</v>
      </c>
    </row>
    <row r="15885" spans="1:8" x14ac:dyDescent="0.25">
      <c r="A15885" t="s">
        <v>59</v>
      </c>
      <c r="B15885">
        <v>2016</v>
      </c>
      <c r="C15885" t="s">
        <v>9</v>
      </c>
      <c r="D15885" t="s">
        <v>60</v>
      </c>
      <c r="E15885">
        <v>0</v>
      </c>
      <c r="F15885">
        <v>0</v>
      </c>
      <c r="G15885">
        <v>0</v>
      </c>
      <c r="H15885">
        <v>0</v>
      </c>
    </row>
    <row r="15886" spans="1:8" x14ac:dyDescent="0.25">
      <c r="A15886" t="s">
        <v>59</v>
      </c>
      <c r="B15886">
        <v>2016</v>
      </c>
      <c r="C15886" t="s">
        <v>9</v>
      </c>
      <c r="D15886" t="s">
        <v>60</v>
      </c>
      <c r="E15886">
        <v>0</v>
      </c>
      <c r="F15886">
        <v>0</v>
      </c>
      <c r="G15886">
        <v>0</v>
      </c>
      <c r="H15886">
        <v>0</v>
      </c>
    </row>
    <row r="15887" spans="1:8" x14ac:dyDescent="0.25">
      <c r="A15887" t="s">
        <v>59</v>
      </c>
      <c r="B15887">
        <v>2016</v>
      </c>
      <c r="C15887" t="s">
        <v>9</v>
      </c>
      <c r="D15887" t="s">
        <v>60</v>
      </c>
      <c r="E15887">
        <v>0</v>
      </c>
      <c r="F15887">
        <v>0</v>
      </c>
      <c r="G15887">
        <v>0</v>
      </c>
      <c r="H15887">
        <v>0</v>
      </c>
    </row>
    <row r="15888" spans="1:8" x14ac:dyDescent="0.25">
      <c r="A15888" t="s">
        <v>59</v>
      </c>
      <c r="B15888">
        <v>2016</v>
      </c>
      <c r="C15888" t="s">
        <v>9</v>
      </c>
      <c r="D15888" t="s">
        <v>62</v>
      </c>
      <c r="E15888">
        <v>0</v>
      </c>
      <c r="F15888">
        <v>0</v>
      </c>
      <c r="G15888">
        <v>0</v>
      </c>
      <c r="H15888">
        <v>0</v>
      </c>
    </row>
    <row r="15889" spans="1:8" x14ac:dyDescent="0.25">
      <c r="A15889" t="s">
        <v>59</v>
      </c>
      <c r="B15889">
        <v>2016</v>
      </c>
      <c r="C15889" t="s">
        <v>9</v>
      </c>
      <c r="D15889" t="s">
        <v>60</v>
      </c>
      <c r="E15889">
        <v>0</v>
      </c>
      <c r="F15889">
        <v>0</v>
      </c>
      <c r="G15889">
        <v>0</v>
      </c>
      <c r="H15889">
        <v>0</v>
      </c>
    </row>
    <row r="15890" spans="1:8" x14ac:dyDescent="0.25">
      <c r="A15890" t="s">
        <v>59</v>
      </c>
      <c r="B15890">
        <v>2016</v>
      </c>
      <c r="C15890" t="s">
        <v>9</v>
      </c>
      <c r="D15890" t="s">
        <v>60</v>
      </c>
      <c r="E15890">
        <v>0</v>
      </c>
      <c r="F15890">
        <v>0</v>
      </c>
      <c r="G15890">
        <v>0</v>
      </c>
      <c r="H15890">
        <v>0</v>
      </c>
    </row>
    <row r="15891" spans="1:8" x14ac:dyDescent="0.25">
      <c r="A15891" t="s">
        <v>59</v>
      </c>
      <c r="B15891">
        <v>2016</v>
      </c>
      <c r="C15891" t="s">
        <v>9</v>
      </c>
      <c r="D15891" t="s">
        <v>60</v>
      </c>
      <c r="E15891">
        <v>24</v>
      </c>
      <c r="F15891">
        <v>94.89</v>
      </c>
      <c r="G15891">
        <v>7308.81</v>
      </c>
      <c r="H15891">
        <v>6495.59</v>
      </c>
    </row>
    <row r="15892" spans="1:8" x14ac:dyDescent="0.25">
      <c r="A15892" t="s">
        <v>59</v>
      </c>
      <c r="B15892">
        <v>2016</v>
      </c>
      <c r="C15892" t="s">
        <v>9</v>
      </c>
      <c r="D15892" t="s">
        <v>60</v>
      </c>
      <c r="E15892">
        <v>168</v>
      </c>
      <c r="F15892">
        <v>92.44</v>
      </c>
      <c r="G15892">
        <v>11872.27</v>
      </c>
      <c r="H15892">
        <v>15927</v>
      </c>
    </row>
    <row r="15893" spans="1:8" x14ac:dyDescent="0.25">
      <c r="A15893" t="s">
        <v>59</v>
      </c>
      <c r="B15893">
        <v>2016</v>
      </c>
      <c r="C15893" t="s">
        <v>9</v>
      </c>
      <c r="D15893" t="s">
        <v>60</v>
      </c>
      <c r="E15893">
        <v>1</v>
      </c>
      <c r="F15893">
        <v>0</v>
      </c>
      <c r="G15893">
        <v>0.7</v>
      </c>
      <c r="H15893">
        <v>1.4</v>
      </c>
    </row>
    <row r="15894" spans="1:8" x14ac:dyDescent="0.25">
      <c r="A15894" t="s">
        <v>59</v>
      </c>
      <c r="B15894">
        <v>2016</v>
      </c>
      <c r="C15894" t="s">
        <v>9</v>
      </c>
      <c r="D15894" t="s">
        <v>60</v>
      </c>
      <c r="E15894">
        <v>75</v>
      </c>
      <c r="F15894">
        <v>390.04</v>
      </c>
      <c r="G15894">
        <v>27116.560000000001</v>
      </c>
      <c r="H15894">
        <v>65674.75</v>
      </c>
    </row>
    <row r="15895" spans="1:8" x14ac:dyDescent="0.25">
      <c r="A15895" t="s">
        <v>59</v>
      </c>
      <c r="B15895">
        <v>2016</v>
      </c>
      <c r="C15895" t="s">
        <v>9</v>
      </c>
      <c r="D15895" t="s">
        <v>60</v>
      </c>
      <c r="E15895">
        <v>61</v>
      </c>
      <c r="F15895">
        <v>67.959999999999994</v>
      </c>
      <c r="G15895">
        <v>7915.77</v>
      </c>
      <c r="H15895">
        <v>20503.82</v>
      </c>
    </row>
    <row r="15896" spans="1:8" x14ac:dyDescent="0.25">
      <c r="A15896" t="s">
        <v>59</v>
      </c>
      <c r="B15896">
        <v>2016</v>
      </c>
      <c r="C15896" t="s">
        <v>9</v>
      </c>
      <c r="D15896" t="s">
        <v>60</v>
      </c>
      <c r="E15896">
        <v>602</v>
      </c>
      <c r="F15896">
        <v>226.01</v>
      </c>
      <c r="G15896">
        <v>16593.93</v>
      </c>
      <c r="H15896">
        <v>36964.080000000002</v>
      </c>
    </row>
    <row r="15897" spans="1:8" x14ac:dyDescent="0.25">
      <c r="A15897" t="s">
        <v>59</v>
      </c>
      <c r="B15897">
        <v>2016</v>
      </c>
      <c r="C15897" t="s">
        <v>9</v>
      </c>
      <c r="D15897" t="s">
        <v>60</v>
      </c>
      <c r="E15897">
        <v>0</v>
      </c>
      <c r="F15897">
        <v>0</v>
      </c>
      <c r="G15897">
        <v>0</v>
      </c>
      <c r="H15897">
        <v>0</v>
      </c>
    </row>
    <row r="15898" spans="1:8" x14ac:dyDescent="0.25">
      <c r="A15898" t="s">
        <v>59</v>
      </c>
      <c r="B15898">
        <v>2016</v>
      </c>
      <c r="C15898" t="s">
        <v>9</v>
      </c>
      <c r="D15898" t="s">
        <v>60</v>
      </c>
      <c r="E15898">
        <v>0</v>
      </c>
      <c r="F15898">
        <v>7.34</v>
      </c>
      <c r="G15898">
        <v>9762.19</v>
      </c>
      <c r="H15898">
        <v>10278.74</v>
      </c>
    </row>
    <row r="15899" spans="1:8" x14ac:dyDescent="0.25">
      <c r="A15899" t="s">
        <v>59</v>
      </c>
      <c r="B15899">
        <v>2016</v>
      </c>
      <c r="C15899" t="s">
        <v>9</v>
      </c>
      <c r="D15899" t="s">
        <v>61</v>
      </c>
      <c r="E15899">
        <v>0</v>
      </c>
      <c r="F15899">
        <v>0</v>
      </c>
      <c r="G15899">
        <v>0</v>
      </c>
      <c r="H15899">
        <v>0</v>
      </c>
    </row>
    <row r="15900" spans="1:8" x14ac:dyDescent="0.25">
      <c r="A15900" t="s">
        <v>59</v>
      </c>
      <c r="B15900">
        <v>2016</v>
      </c>
      <c r="C15900" t="s">
        <v>9</v>
      </c>
      <c r="D15900" t="s">
        <v>60</v>
      </c>
      <c r="E15900">
        <v>0</v>
      </c>
      <c r="F15900">
        <v>0</v>
      </c>
      <c r="G15900">
        <v>0</v>
      </c>
      <c r="H15900">
        <v>0</v>
      </c>
    </row>
    <row r="15901" spans="1:8" x14ac:dyDescent="0.25">
      <c r="A15901" t="s">
        <v>59</v>
      </c>
      <c r="B15901">
        <v>2016</v>
      </c>
      <c r="C15901" t="s">
        <v>9</v>
      </c>
      <c r="D15901" t="s">
        <v>60</v>
      </c>
      <c r="E15901">
        <v>0</v>
      </c>
      <c r="F15901">
        <v>0</v>
      </c>
      <c r="G15901">
        <v>0</v>
      </c>
      <c r="H15901">
        <v>0</v>
      </c>
    </row>
    <row r="15902" spans="1:8" x14ac:dyDescent="0.25">
      <c r="A15902" t="s">
        <v>59</v>
      </c>
      <c r="B15902">
        <v>2016</v>
      </c>
      <c r="C15902" t="s">
        <v>9</v>
      </c>
      <c r="D15902" t="s">
        <v>60</v>
      </c>
      <c r="E15902">
        <v>5</v>
      </c>
      <c r="F15902">
        <v>39.89</v>
      </c>
      <c r="G15902">
        <v>3697.01</v>
      </c>
      <c r="H15902">
        <v>1530.68</v>
      </c>
    </row>
    <row r="15903" spans="1:8" x14ac:dyDescent="0.25">
      <c r="A15903" t="s">
        <v>59</v>
      </c>
      <c r="B15903">
        <v>2016</v>
      </c>
      <c r="C15903" t="s">
        <v>9</v>
      </c>
      <c r="D15903" t="s">
        <v>60</v>
      </c>
      <c r="E15903">
        <v>0</v>
      </c>
      <c r="F15903">
        <v>0</v>
      </c>
      <c r="G15903">
        <v>0</v>
      </c>
      <c r="H15903">
        <v>0</v>
      </c>
    </row>
    <row r="15904" spans="1:8" x14ac:dyDescent="0.25">
      <c r="A15904" t="s">
        <v>59</v>
      </c>
      <c r="B15904">
        <v>2016</v>
      </c>
      <c r="C15904" t="s">
        <v>9</v>
      </c>
      <c r="D15904" t="s">
        <v>60</v>
      </c>
      <c r="E15904">
        <v>30</v>
      </c>
      <c r="F15904">
        <v>188.77</v>
      </c>
      <c r="G15904">
        <v>13988.77</v>
      </c>
      <c r="H15904">
        <v>23416.86</v>
      </c>
    </row>
    <row r="15905" spans="1:8" x14ac:dyDescent="0.25">
      <c r="A15905" t="s">
        <v>59</v>
      </c>
      <c r="B15905">
        <v>2016</v>
      </c>
      <c r="C15905" t="s">
        <v>9</v>
      </c>
      <c r="D15905" t="s">
        <v>60</v>
      </c>
      <c r="E15905">
        <v>21</v>
      </c>
      <c r="F15905">
        <v>26.84</v>
      </c>
      <c r="G15905">
        <v>2367.5500000000002</v>
      </c>
      <c r="H15905">
        <v>2028.34</v>
      </c>
    </row>
    <row r="15906" spans="1:8" x14ac:dyDescent="0.25">
      <c r="A15906" t="s">
        <v>59</v>
      </c>
      <c r="B15906">
        <v>2016</v>
      </c>
      <c r="C15906" t="s">
        <v>9</v>
      </c>
      <c r="D15906" t="s">
        <v>60</v>
      </c>
      <c r="E15906">
        <v>174</v>
      </c>
      <c r="F15906">
        <v>183.88</v>
      </c>
      <c r="G15906">
        <v>14785.03</v>
      </c>
      <c r="H15906">
        <v>8666.23</v>
      </c>
    </row>
    <row r="15907" spans="1:8" x14ac:dyDescent="0.25">
      <c r="A15907" t="s">
        <v>59</v>
      </c>
      <c r="B15907">
        <v>2016</v>
      </c>
      <c r="C15907" t="s">
        <v>9</v>
      </c>
      <c r="D15907" t="s">
        <v>64</v>
      </c>
      <c r="E15907">
        <v>110</v>
      </c>
      <c r="F15907">
        <v>19614.43</v>
      </c>
      <c r="G15907">
        <v>1880034.66</v>
      </c>
      <c r="H15907">
        <v>1937232.47</v>
      </c>
    </row>
    <row r="15908" spans="1:8" x14ac:dyDescent="0.25">
      <c r="A15908" t="s">
        <v>59</v>
      </c>
      <c r="B15908">
        <v>2016</v>
      </c>
      <c r="C15908" t="s">
        <v>9</v>
      </c>
      <c r="D15908" t="s">
        <v>60</v>
      </c>
      <c r="E15908">
        <v>0</v>
      </c>
      <c r="F15908">
        <v>0</v>
      </c>
      <c r="G15908">
        <v>0</v>
      </c>
      <c r="H15908">
        <v>0</v>
      </c>
    </row>
    <row r="15909" spans="1:8" x14ac:dyDescent="0.25">
      <c r="A15909" t="s">
        <v>59</v>
      </c>
      <c r="B15909">
        <v>2016</v>
      </c>
      <c r="C15909" t="s">
        <v>9</v>
      </c>
      <c r="D15909" t="s">
        <v>60</v>
      </c>
      <c r="E15909">
        <v>0</v>
      </c>
      <c r="F15909">
        <v>0</v>
      </c>
      <c r="G15909">
        <v>0</v>
      </c>
      <c r="H15909">
        <v>0</v>
      </c>
    </row>
    <row r="15910" spans="1:8" x14ac:dyDescent="0.25">
      <c r="A15910" t="s">
        <v>59</v>
      </c>
      <c r="B15910">
        <v>2016</v>
      </c>
      <c r="C15910" t="s">
        <v>9</v>
      </c>
      <c r="D15910" t="s">
        <v>60</v>
      </c>
      <c r="E15910">
        <v>0</v>
      </c>
      <c r="F15910">
        <v>0</v>
      </c>
      <c r="G15910">
        <v>0</v>
      </c>
      <c r="H15910">
        <v>0</v>
      </c>
    </row>
    <row r="15911" spans="1:8" x14ac:dyDescent="0.25">
      <c r="A15911" t="s">
        <v>59</v>
      </c>
      <c r="B15911">
        <v>2016</v>
      </c>
      <c r="C15911" t="s">
        <v>9</v>
      </c>
      <c r="D15911" t="s">
        <v>60</v>
      </c>
      <c r="E15911">
        <v>0</v>
      </c>
      <c r="F15911">
        <v>0</v>
      </c>
      <c r="G15911">
        <v>0</v>
      </c>
      <c r="H15911">
        <v>0</v>
      </c>
    </row>
    <row r="15912" spans="1:8" x14ac:dyDescent="0.25">
      <c r="A15912" t="s">
        <v>59</v>
      </c>
      <c r="B15912">
        <v>2016</v>
      </c>
      <c r="C15912" t="s">
        <v>9</v>
      </c>
      <c r="D15912" t="s">
        <v>62</v>
      </c>
      <c r="E15912">
        <v>0</v>
      </c>
      <c r="F15912">
        <v>0</v>
      </c>
      <c r="G15912">
        <v>16.54</v>
      </c>
      <c r="H15912">
        <v>0</v>
      </c>
    </row>
    <row r="15913" spans="1:8" x14ac:dyDescent="0.25">
      <c r="A15913" t="s">
        <v>59</v>
      </c>
      <c r="B15913">
        <v>2016</v>
      </c>
      <c r="C15913" t="s">
        <v>9</v>
      </c>
      <c r="D15913" t="s">
        <v>60</v>
      </c>
      <c r="E15913">
        <v>0</v>
      </c>
      <c r="F15913">
        <v>0</v>
      </c>
      <c r="G15913">
        <v>0</v>
      </c>
      <c r="H15913">
        <v>0</v>
      </c>
    </row>
    <row r="15914" spans="1:8" x14ac:dyDescent="0.25">
      <c r="A15914" t="s">
        <v>59</v>
      </c>
      <c r="B15914">
        <v>2016</v>
      </c>
      <c r="C15914" t="s">
        <v>9</v>
      </c>
      <c r="D15914" t="s">
        <v>60</v>
      </c>
      <c r="E15914">
        <v>0</v>
      </c>
      <c r="F15914">
        <v>0</v>
      </c>
      <c r="G15914">
        <v>0</v>
      </c>
      <c r="H15914">
        <v>0</v>
      </c>
    </row>
    <row r="15915" spans="1:8" x14ac:dyDescent="0.25">
      <c r="A15915" t="s">
        <v>59</v>
      </c>
      <c r="B15915">
        <v>2016</v>
      </c>
      <c r="C15915" t="s">
        <v>9</v>
      </c>
      <c r="D15915" t="s">
        <v>60</v>
      </c>
      <c r="E15915">
        <v>0</v>
      </c>
      <c r="F15915">
        <v>0</v>
      </c>
      <c r="G15915">
        <v>0</v>
      </c>
      <c r="H15915">
        <v>0</v>
      </c>
    </row>
    <row r="15916" spans="1:8" x14ac:dyDescent="0.25">
      <c r="A15916" t="s">
        <v>59</v>
      </c>
      <c r="B15916">
        <v>2016</v>
      </c>
      <c r="C15916" t="s">
        <v>9</v>
      </c>
      <c r="D15916" t="s">
        <v>61</v>
      </c>
      <c r="E15916">
        <v>0</v>
      </c>
      <c r="F15916">
        <v>0</v>
      </c>
      <c r="G15916">
        <v>0</v>
      </c>
      <c r="H15916">
        <v>33.17</v>
      </c>
    </row>
    <row r="15917" spans="1:8" x14ac:dyDescent="0.25">
      <c r="A15917" t="s">
        <v>59</v>
      </c>
      <c r="B15917">
        <v>2016</v>
      </c>
      <c r="C15917" t="s">
        <v>9</v>
      </c>
      <c r="D15917" t="s">
        <v>61</v>
      </c>
      <c r="E15917">
        <v>7</v>
      </c>
      <c r="F15917">
        <v>677.75</v>
      </c>
      <c r="G15917">
        <v>64914.720000000001</v>
      </c>
      <c r="H15917">
        <v>60406.15</v>
      </c>
    </row>
    <row r="15918" spans="1:8" x14ac:dyDescent="0.25">
      <c r="A15918" t="s">
        <v>59</v>
      </c>
      <c r="B15918">
        <v>2016</v>
      </c>
      <c r="C15918" t="s">
        <v>9</v>
      </c>
      <c r="D15918" t="s">
        <v>61</v>
      </c>
      <c r="E15918">
        <v>0</v>
      </c>
      <c r="F15918">
        <v>0</v>
      </c>
      <c r="G15918">
        <v>0</v>
      </c>
      <c r="H15918">
        <v>0</v>
      </c>
    </row>
    <row r="15919" spans="1:8" x14ac:dyDescent="0.25">
      <c r="A15919" t="s">
        <v>59</v>
      </c>
      <c r="B15919">
        <v>2016</v>
      </c>
      <c r="C15919" t="s">
        <v>9</v>
      </c>
      <c r="D15919" t="s">
        <v>60</v>
      </c>
      <c r="E15919">
        <v>0</v>
      </c>
      <c r="F15919">
        <v>0</v>
      </c>
      <c r="G15919">
        <v>0</v>
      </c>
      <c r="H15919">
        <v>0</v>
      </c>
    </row>
    <row r="15920" spans="1:8" x14ac:dyDescent="0.25">
      <c r="A15920" t="s">
        <v>59</v>
      </c>
      <c r="B15920">
        <v>2016</v>
      </c>
      <c r="C15920" t="s">
        <v>9</v>
      </c>
      <c r="D15920" t="s">
        <v>60</v>
      </c>
      <c r="E15920">
        <v>2</v>
      </c>
      <c r="F15920">
        <v>48.46</v>
      </c>
      <c r="G15920">
        <v>5274.08</v>
      </c>
      <c r="H15920">
        <v>5274.08</v>
      </c>
    </row>
    <row r="15921" spans="1:8" x14ac:dyDescent="0.25">
      <c r="A15921" t="s">
        <v>59</v>
      </c>
      <c r="B15921">
        <v>2016</v>
      </c>
      <c r="C15921" t="s">
        <v>9</v>
      </c>
      <c r="D15921" t="s">
        <v>60</v>
      </c>
      <c r="E15921">
        <v>0</v>
      </c>
      <c r="F15921">
        <v>0</v>
      </c>
      <c r="G15921">
        <v>0</v>
      </c>
      <c r="H15921">
        <v>0</v>
      </c>
    </row>
    <row r="15922" spans="1:8" x14ac:dyDescent="0.25">
      <c r="A15922" t="s">
        <v>59</v>
      </c>
      <c r="B15922">
        <v>2016</v>
      </c>
      <c r="C15922" t="s">
        <v>9</v>
      </c>
      <c r="D15922" t="s">
        <v>60</v>
      </c>
      <c r="E15922">
        <v>94</v>
      </c>
      <c r="F15922">
        <v>6579.54</v>
      </c>
      <c r="G15922">
        <v>498885.8</v>
      </c>
      <c r="H15922">
        <v>665735.65</v>
      </c>
    </row>
    <row r="15923" spans="1:8" x14ac:dyDescent="0.25">
      <c r="A15923" t="s">
        <v>59</v>
      </c>
      <c r="B15923">
        <v>2016</v>
      </c>
      <c r="C15923" t="s">
        <v>9</v>
      </c>
      <c r="D15923" t="s">
        <v>60</v>
      </c>
      <c r="E15923">
        <v>1</v>
      </c>
      <c r="F15923">
        <v>0.22</v>
      </c>
      <c r="G15923">
        <v>165.08</v>
      </c>
      <c r="H15923">
        <v>165.08</v>
      </c>
    </row>
    <row r="15924" spans="1:8" x14ac:dyDescent="0.25">
      <c r="A15924" t="s">
        <v>59</v>
      </c>
      <c r="B15924">
        <v>2016</v>
      </c>
      <c r="C15924" t="s">
        <v>9</v>
      </c>
      <c r="D15924" t="s">
        <v>62</v>
      </c>
      <c r="E15924">
        <v>4</v>
      </c>
      <c r="F15924">
        <v>493.35</v>
      </c>
      <c r="G15924">
        <v>48580.11</v>
      </c>
      <c r="H15924">
        <v>75933.05</v>
      </c>
    </row>
    <row r="15925" spans="1:8" x14ac:dyDescent="0.25">
      <c r="A15925" t="s">
        <v>59</v>
      </c>
      <c r="B15925">
        <v>2016</v>
      </c>
      <c r="C15925" t="s">
        <v>9</v>
      </c>
      <c r="D15925" t="s">
        <v>62</v>
      </c>
      <c r="E15925">
        <v>0</v>
      </c>
      <c r="F15925">
        <v>0</v>
      </c>
      <c r="G15925">
        <v>0</v>
      </c>
      <c r="H15925">
        <v>0</v>
      </c>
    </row>
    <row r="15926" spans="1:8" x14ac:dyDescent="0.25">
      <c r="A15926" t="s">
        <v>59</v>
      </c>
      <c r="B15926">
        <v>2016</v>
      </c>
      <c r="C15926" t="s">
        <v>9</v>
      </c>
      <c r="D15926" t="s">
        <v>60</v>
      </c>
      <c r="E15926">
        <v>1</v>
      </c>
      <c r="F15926">
        <v>19.39</v>
      </c>
      <c r="G15926">
        <v>1188.67</v>
      </c>
      <c r="H15926">
        <v>1188.67</v>
      </c>
    </row>
    <row r="15927" spans="1:8" x14ac:dyDescent="0.25">
      <c r="A15927" t="s">
        <v>59</v>
      </c>
      <c r="B15927">
        <v>2016</v>
      </c>
      <c r="C15927" t="s">
        <v>9</v>
      </c>
      <c r="D15927" t="s">
        <v>60</v>
      </c>
      <c r="E15927">
        <v>0</v>
      </c>
      <c r="F15927">
        <v>0</v>
      </c>
      <c r="G15927">
        <v>0</v>
      </c>
      <c r="H15927">
        <v>0</v>
      </c>
    </row>
    <row r="15928" spans="1:8" x14ac:dyDescent="0.25">
      <c r="A15928" t="s">
        <v>59</v>
      </c>
      <c r="B15928">
        <v>2016</v>
      </c>
      <c r="C15928" t="s">
        <v>9</v>
      </c>
      <c r="D15928" t="s">
        <v>60</v>
      </c>
      <c r="E15928">
        <v>0</v>
      </c>
      <c r="F15928">
        <v>0</v>
      </c>
      <c r="G15928">
        <v>0</v>
      </c>
      <c r="H15928">
        <v>0</v>
      </c>
    </row>
    <row r="15929" spans="1:8" x14ac:dyDescent="0.25">
      <c r="A15929" t="s">
        <v>59</v>
      </c>
      <c r="B15929">
        <v>2016</v>
      </c>
      <c r="C15929" t="s">
        <v>9</v>
      </c>
      <c r="D15929" t="s">
        <v>60</v>
      </c>
      <c r="E15929">
        <v>12</v>
      </c>
      <c r="F15929">
        <v>720.04</v>
      </c>
      <c r="G15929">
        <v>47573.4</v>
      </c>
      <c r="H15929">
        <v>113987.49</v>
      </c>
    </row>
    <row r="15930" spans="1:8" x14ac:dyDescent="0.25">
      <c r="A15930" t="s">
        <v>59</v>
      </c>
      <c r="B15930">
        <v>2016</v>
      </c>
      <c r="C15930" t="s">
        <v>8</v>
      </c>
      <c r="D15930" t="s">
        <v>60</v>
      </c>
      <c r="E15930">
        <v>0</v>
      </c>
      <c r="F15930">
        <v>0</v>
      </c>
      <c r="G15930">
        <v>0</v>
      </c>
      <c r="H15930">
        <v>0</v>
      </c>
    </row>
    <row r="15931" spans="1:8" x14ac:dyDescent="0.25">
      <c r="A15931" t="s">
        <v>59</v>
      </c>
      <c r="B15931">
        <v>2016</v>
      </c>
      <c r="C15931" t="s">
        <v>8</v>
      </c>
      <c r="D15931" t="s">
        <v>62</v>
      </c>
      <c r="E15931">
        <v>0</v>
      </c>
      <c r="F15931">
        <v>0</v>
      </c>
      <c r="G15931">
        <v>0</v>
      </c>
      <c r="H15931">
        <v>0</v>
      </c>
    </row>
    <row r="15932" spans="1:8" x14ac:dyDescent="0.25">
      <c r="A15932" t="s">
        <v>59</v>
      </c>
      <c r="B15932">
        <v>2016</v>
      </c>
      <c r="C15932" t="s">
        <v>8</v>
      </c>
      <c r="D15932" t="s">
        <v>60</v>
      </c>
      <c r="E15932">
        <v>0</v>
      </c>
      <c r="F15932">
        <v>0</v>
      </c>
      <c r="G15932">
        <v>0</v>
      </c>
      <c r="H15932">
        <v>0</v>
      </c>
    </row>
    <row r="15933" spans="1:8" x14ac:dyDescent="0.25">
      <c r="A15933" t="s">
        <v>59</v>
      </c>
      <c r="B15933">
        <v>2016</v>
      </c>
      <c r="C15933" t="s">
        <v>8</v>
      </c>
      <c r="D15933" t="s">
        <v>60</v>
      </c>
      <c r="E15933">
        <v>0</v>
      </c>
      <c r="F15933">
        <v>0</v>
      </c>
      <c r="G15933">
        <v>0</v>
      </c>
      <c r="H15933">
        <v>0</v>
      </c>
    </row>
    <row r="15934" spans="1:8" x14ac:dyDescent="0.25">
      <c r="A15934" t="s">
        <v>59</v>
      </c>
      <c r="B15934">
        <v>2016</v>
      </c>
      <c r="C15934" t="s">
        <v>8</v>
      </c>
      <c r="D15934" t="s">
        <v>60</v>
      </c>
      <c r="E15934">
        <v>0</v>
      </c>
      <c r="F15934">
        <v>0</v>
      </c>
      <c r="G15934">
        <v>0</v>
      </c>
      <c r="H15934">
        <v>0</v>
      </c>
    </row>
    <row r="15935" spans="1:8" x14ac:dyDescent="0.25">
      <c r="A15935" t="s">
        <v>59</v>
      </c>
      <c r="B15935">
        <v>2016</v>
      </c>
      <c r="C15935" t="s">
        <v>8</v>
      </c>
      <c r="D15935" t="s">
        <v>60</v>
      </c>
      <c r="E15935">
        <v>0</v>
      </c>
      <c r="F15935">
        <v>9.3699999999999992</v>
      </c>
      <c r="G15935">
        <v>-8450.7800000000007</v>
      </c>
      <c r="H15935">
        <v>13949.21</v>
      </c>
    </row>
    <row r="15936" spans="1:8" x14ac:dyDescent="0.25">
      <c r="A15936" t="s">
        <v>59</v>
      </c>
      <c r="B15936">
        <v>2016</v>
      </c>
      <c r="C15936" t="s">
        <v>8</v>
      </c>
      <c r="D15936" t="s">
        <v>61</v>
      </c>
      <c r="E15936">
        <v>3</v>
      </c>
      <c r="F15936">
        <v>17382</v>
      </c>
      <c r="G15936">
        <v>1604002.92</v>
      </c>
      <c r="H15936">
        <v>1546876.64</v>
      </c>
    </row>
    <row r="15937" spans="1:8" x14ac:dyDescent="0.25">
      <c r="A15937" t="s">
        <v>59</v>
      </c>
      <c r="B15937">
        <v>2016</v>
      </c>
      <c r="C15937" t="s">
        <v>8</v>
      </c>
      <c r="D15937" t="s">
        <v>60</v>
      </c>
      <c r="E15937">
        <v>0</v>
      </c>
      <c r="F15937">
        <v>0</v>
      </c>
      <c r="G15937">
        <v>0</v>
      </c>
      <c r="H15937">
        <v>0</v>
      </c>
    </row>
    <row r="15938" spans="1:8" x14ac:dyDescent="0.25">
      <c r="A15938" t="s">
        <v>59</v>
      </c>
      <c r="B15938">
        <v>2016</v>
      </c>
      <c r="C15938" t="s">
        <v>8</v>
      </c>
      <c r="D15938" t="s">
        <v>60</v>
      </c>
      <c r="E15938">
        <v>0</v>
      </c>
      <c r="F15938">
        <v>0</v>
      </c>
      <c r="G15938">
        <v>0</v>
      </c>
      <c r="H15938">
        <v>0</v>
      </c>
    </row>
    <row r="15939" spans="1:8" x14ac:dyDescent="0.25">
      <c r="A15939" t="s">
        <v>59</v>
      </c>
      <c r="B15939">
        <v>2016</v>
      </c>
      <c r="C15939" t="s">
        <v>8</v>
      </c>
      <c r="D15939" t="s">
        <v>60</v>
      </c>
      <c r="E15939">
        <v>0</v>
      </c>
      <c r="F15939">
        <v>0</v>
      </c>
      <c r="G15939">
        <v>0</v>
      </c>
      <c r="H15939">
        <v>0</v>
      </c>
    </row>
    <row r="15940" spans="1:8" x14ac:dyDescent="0.25">
      <c r="A15940" t="s">
        <v>59</v>
      </c>
      <c r="B15940">
        <v>2016</v>
      </c>
      <c r="C15940" t="s">
        <v>8</v>
      </c>
      <c r="D15940" t="s">
        <v>60</v>
      </c>
      <c r="E15940">
        <v>0</v>
      </c>
      <c r="F15940">
        <v>0</v>
      </c>
      <c r="G15940">
        <v>0</v>
      </c>
      <c r="H15940">
        <v>0</v>
      </c>
    </row>
    <row r="15941" spans="1:8" x14ac:dyDescent="0.25">
      <c r="A15941" t="s">
        <v>59</v>
      </c>
      <c r="B15941">
        <v>2016</v>
      </c>
      <c r="C15941" t="s">
        <v>8</v>
      </c>
      <c r="D15941" t="s">
        <v>62</v>
      </c>
      <c r="E15941">
        <v>0</v>
      </c>
      <c r="F15941">
        <v>-60.58</v>
      </c>
      <c r="G15941">
        <v>-13578.77</v>
      </c>
      <c r="H15941">
        <v>11738.19</v>
      </c>
    </row>
    <row r="15942" spans="1:8" x14ac:dyDescent="0.25">
      <c r="A15942" t="s">
        <v>59</v>
      </c>
      <c r="B15942">
        <v>2016</v>
      </c>
      <c r="C15942" t="s">
        <v>8</v>
      </c>
      <c r="D15942" t="s">
        <v>60</v>
      </c>
      <c r="E15942">
        <v>0</v>
      </c>
      <c r="F15942">
        <v>0</v>
      </c>
      <c r="G15942">
        <v>0</v>
      </c>
      <c r="H15942">
        <v>0</v>
      </c>
    </row>
    <row r="15943" spans="1:8" x14ac:dyDescent="0.25">
      <c r="A15943" t="s">
        <v>59</v>
      </c>
      <c r="B15943">
        <v>2016</v>
      </c>
      <c r="C15943" t="s">
        <v>8</v>
      </c>
      <c r="D15943" t="s">
        <v>60</v>
      </c>
      <c r="E15943">
        <v>0</v>
      </c>
      <c r="F15943">
        <v>0</v>
      </c>
      <c r="G15943">
        <v>0</v>
      </c>
      <c r="H15943">
        <v>0</v>
      </c>
    </row>
    <row r="15944" spans="1:8" x14ac:dyDescent="0.25">
      <c r="A15944" t="s">
        <v>59</v>
      </c>
      <c r="B15944">
        <v>2016</v>
      </c>
      <c r="C15944" t="s">
        <v>8</v>
      </c>
      <c r="D15944" t="s">
        <v>60</v>
      </c>
      <c r="E15944">
        <v>0</v>
      </c>
      <c r="F15944">
        <v>0</v>
      </c>
      <c r="G15944">
        <v>0</v>
      </c>
      <c r="H15944">
        <v>0</v>
      </c>
    </row>
    <row r="15945" spans="1:8" x14ac:dyDescent="0.25">
      <c r="A15945" t="s">
        <v>59</v>
      </c>
      <c r="B15945">
        <v>2016</v>
      </c>
      <c r="C15945" t="s">
        <v>8</v>
      </c>
      <c r="D15945" t="s">
        <v>60</v>
      </c>
      <c r="E15945">
        <v>1</v>
      </c>
      <c r="F15945">
        <v>190.94</v>
      </c>
      <c r="G15945">
        <v>12259.65</v>
      </c>
      <c r="H15945">
        <v>12259.65</v>
      </c>
    </row>
    <row r="15946" spans="1:8" x14ac:dyDescent="0.25">
      <c r="A15946" t="s">
        <v>59</v>
      </c>
      <c r="B15946">
        <v>2016</v>
      </c>
      <c r="C15946" t="s">
        <v>8</v>
      </c>
      <c r="D15946" t="s">
        <v>60</v>
      </c>
      <c r="E15946">
        <v>0</v>
      </c>
      <c r="F15946">
        <v>0</v>
      </c>
      <c r="G15946">
        <v>0</v>
      </c>
      <c r="H15946">
        <v>0</v>
      </c>
    </row>
    <row r="15947" spans="1:8" x14ac:dyDescent="0.25">
      <c r="A15947" t="s">
        <v>59</v>
      </c>
      <c r="B15947">
        <v>2016</v>
      </c>
      <c r="C15947" t="s">
        <v>8</v>
      </c>
      <c r="D15947" t="s">
        <v>60</v>
      </c>
      <c r="E15947">
        <v>0</v>
      </c>
      <c r="F15947">
        <v>0</v>
      </c>
      <c r="G15947">
        <v>0</v>
      </c>
      <c r="H15947">
        <v>0</v>
      </c>
    </row>
    <row r="15948" spans="1:8" x14ac:dyDescent="0.25">
      <c r="A15948" t="s">
        <v>59</v>
      </c>
      <c r="B15948">
        <v>2016</v>
      </c>
      <c r="C15948" t="s">
        <v>8</v>
      </c>
      <c r="D15948" t="s">
        <v>60</v>
      </c>
      <c r="E15948">
        <v>0</v>
      </c>
      <c r="F15948">
        <v>0</v>
      </c>
      <c r="G15948">
        <v>0</v>
      </c>
      <c r="H15948">
        <v>0</v>
      </c>
    </row>
    <row r="15949" spans="1:8" x14ac:dyDescent="0.25">
      <c r="A15949" t="s">
        <v>59</v>
      </c>
      <c r="B15949">
        <v>2016</v>
      </c>
      <c r="C15949" t="s">
        <v>8</v>
      </c>
      <c r="D15949" t="s">
        <v>61</v>
      </c>
      <c r="E15949">
        <v>0</v>
      </c>
      <c r="F15949">
        <v>36.979999999999997</v>
      </c>
      <c r="G15949">
        <v>3864.36</v>
      </c>
      <c r="H15949">
        <v>18875.91</v>
      </c>
    </row>
    <row r="15950" spans="1:8" x14ac:dyDescent="0.25">
      <c r="A15950" t="s">
        <v>59</v>
      </c>
      <c r="B15950">
        <v>2016</v>
      </c>
      <c r="C15950" t="s">
        <v>8</v>
      </c>
      <c r="D15950" t="s">
        <v>61</v>
      </c>
      <c r="E15950">
        <v>287</v>
      </c>
      <c r="F15950">
        <v>39868.18</v>
      </c>
      <c r="G15950">
        <v>3893088.11</v>
      </c>
      <c r="H15950">
        <v>3700194.36</v>
      </c>
    </row>
    <row r="15951" spans="1:8" x14ac:dyDescent="0.25">
      <c r="A15951" t="s">
        <v>59</v>
      </c>
      <c r="B15951">
        <v>2016</v>
      </c>
      <c r="C15951" t="s">
        <v>8</v>
      </c>
      <c r="D15951" t="s">
        <v>61</v>
      </c>
      <c r="E15951">
        <v>1</v>
      </c>
      <c r="F15951">
        <v>2.73</v>
      </c>
      <c r="G15951">
        <v>406.74</v>
      </c>
      <c r="H15951">
        <v>163.22</v>
      </c>
    </row>
    <row r="15952" spans="1:8" x14ac:dyDescent="0.25">
      <c r="A15952" t="s">
        <v>59</v>
      </c>
      <c r="B15952">
        <v>2016</v>
      </c>
      <c r="C15952" t="s">
        <v>8</v>
      </c>
      <c r="D15952" t="s">
        <v>60</v>
      </c>
      <c r="E15952">
        <v>0</v>
      </c>
      <c r="F15952">
        <v>0</v>
      </c>
      <c r="G15952">
        <v>0</v>
      </c>
      <c r="H15952">
        <v>0</v>
      </c>
    </row>
    <row r="15953" spans="1:8" x14ac:dyDescent="0.25">
      <c r="A15953" t="s">
        <v>59</v>
      </c>
      <c r="B15953">
        <v>2016</v>
      </c>
      <c r="C15953" t="s">
        <v>8</v>
      </c>
      <c r="D15953" t="s">
        <v>60</v>
      </c>
      <c r="E15953">
        <v>0</v>
      </c>
      <c r="F15953">
        <v>0</v>
      </c>
      <c r="G15953">
        <v>0</v>
      </c>
      <c r="H15953">
        <v>0</v>
      </c>
    </row>
    <row r="15954" spans="1:8" x14ac:dyDescent="0.25">
      <c r="A15954" t="s">
        <v>59</v>
      </c>
      <c r="B15954">
        <v>2016</v>
      </c>
      <c r="C15954" t="s">
        <v>8</v>
      </c>
      <c r="D15954" t="s">
        <v>60</v>
      </c>
      <c r="E15954">
        <v>0</v>
      </c>
      <c r="F15954">
        <v>0</v>
      </c>
      <c r="G15954">
        <v>0</v>
      </c>
      <c r="H15954">
        <v>0</v>
      </c>
    </row>
    <row r="15955" spans="1:8" x14ac:dyDescent="0.25">
      <c r="A15955" t="s">
        <v>59</v>
      </c>
      <c r="B15955">
        <v>2016</v>
      </c>
      <c r="C15955" t="s">
        <v>8</v>
      </c>
      <c r="D15955" t="s">
        <v>62</v>
      </c>
      <c r="E15955">
        <v>131</v>
      </c>
      <c r="F15955">
        <v>11836.23</v>
      </c>
      <c r="G15955">
        <v>1187804.73</v>
      </c>
      <c r="H15955">
        <v>1199286.7</v>
      </c>
    </row>
    <row r="15956" spans="1:8" x14ac:dyDescent="0.25">
      <c r="A15956" t="s">
        <v>59</v>
      </c>
      <c r="B15956">
        <v>2016</v>
      </c>
      <c r="C15956" t="s">
        <v>8</v>
      </c>
      <c r="D15956" t="s">
        <v>62</v>
      </c>
      <c r="E15956">
        <v>2</v>
      </c>
      <c r="F15956">
        <v>0.18</v>
      </c>
      <c r="G15956">
        <v>353.02</v>
      </c>
      <c r="H15956">
        <v>211.7</v>
      </c>
    </row>
    <row r="15957" spans="1:8" x14ac:dyDescent="0.25">
      <c r="A15957" t="s">
        <v>59</v>
      </c>
      <c r="B15957">
        <v>2016</v>
      </c>
      <c r="C15957" t="s">
        <v>8</v>
      </c>
      <c r="D15957" t="s">
        <v>60</v>
      </c>
      <c r="E15957">
        <v>0</v>
      </c>
      <c r="F15957">
        <v>0</v>
      </c>
      <c r="G15957">
        <v>0</v>
      </c>
      <c r="H15957">
        <v>0</v>
      </c>
    </row>
    <row r="15958" spans="1:8" x14ac:dyDescent="0.25">
      <c r="A15958" t="s">
        <v>59</v>
      </c>
      <c r="B15958">
        <v>2016</v>
      </c>
      <c r="C15958" t="s">
        <v>8</v>
      </c>
      <c r="D15958" t="s">
        <v>60</v>
      </c>
      <c r="E15958">
        <v>0</v>
      </c>
      <c r="F15958">
        <v>0</v>
      </c>
      <c r="G15958">
        <v>0</v>
      </c>
      <c r="H15958">
        <v>0</v>
      </c>
    </row>
    <row r="15959" spans="1:8" x14ac:dyDescent="0.25">
      <c r="A15959" t="s">
        <v>59</v>
      </c>
      <c r="B15959">
        <v>2016</v>
      </c>
      <c r="C15959" t="s">
        <v>8</v>
      </c>
      <c r="D15959" t="s">
        <v>60</v>
      </c>
      <c r="E15959">
        <v>0</v>
      </c>
      <c r="F15959">
        <v>0</v>
      </c>
      <c r="G15959">
        <v>0</v>
      </c>
      <c r="H15959">
        <v>0</v>
      </c>
    </row>
    <row r="15960" spans="1:8" x14ac:dyDescent="0.25">
      <c r="A15960" t="s">
        <v>59</v>
      </c>
      <c r="B15960">
        <v>2016</v>
      </c>
      <c r="C15960" t="s">
        <v>8</v>
      </c>
      <c r="D15960" t="s">
        <v>60</v>
      </c>
      <c r="E15960">
        <v>0</v>
      </c>
      <c r="F15960">
        <v>0</v>
      </c>
      <c r="G15960">
        <v>0</v>
      </c>
      <c r="H15960">
        <v>0</v>
      </c>
    </row>
    <row r="15961" spans="1:8" x14ac:dyDescent="0.25">
      <c r="A15961" t="s">
        <v>59</v>
      </c>
      <c r="B15961">
        <v>2016</v>
      </c>
      <c r="C15961" t="s">
        <v>8</v>
      </c>
      <c r="D15961" t="s">
        <v>60</v>
      </c>
      <c r="E15961">
        <v>0</v>
      </c>
      <c r="F15961">
        <v>0</v>
      </c>
      <c r="G15961">
        <v>0</v>
      </c>
      <c r="H15961">
        <v>0</v>
      </c>
    </row>
    <row r="15962" spans="1:8" x14ac:dyDescent="0.25">
      <c r="A15962" t="s">
        <v>59</v>
      </c>
      <c r="B15962">
        <v>2016</v>
      </c>
      <c r="C15962" t="s">
        <v>8</v>
      </c>
      <c r="D15962" t="s">
        <v>60</v>
      </c>
      <c r="E15962">
        <v>3</v>
      </c>
      <c r="F15962">
        <v>0.34</v>
      </c>
      <c r="G15962">
        <v>73.180000000000007</v>
      </c>
      <c r="H15962">
        <v>27.03</v>
      </c>
    </row>
    <row r="15963" spans="1:8" x14ac:dyDescent="0.25">
      <c r="A15963" t="s">
        <v>59</v>
      </c>
      <c r="B15963">
        <v>2016</v>
      </c>
      <c r="C15963" t="s">
        <v>8</v>
      </c>
      <c r="D15963" t="s">
        <v>60</v>
      </c>
      <c r="E15963">
        <v>196</v>
      </c>
      <c r="F15963">
        <v>1711.54</v>
      </c>
      <c r="G15963">
        <v>146707.84</v>
      </c>
      <c r="H15963">
        <v>135156.32</v>
      </c>
    </row>
    <row r="15964" spans="1:8" x14ac:dyDescent="0.25">
      <c r="A15964" t="s">
        <v>59</v>
      </c>
      <c r="B15964">
        <v>2016</v>
      </c>
      <c r="C15964" t="s">
        <v>8</v>
      </c>
      <c r="D15964" t="s">
        <v>60</v>
      </c>
      <c r="E15964">
        <v>0</v>
      </c>
      <c r="F15964">
        <v>0</v>
      </c>
      <c r="G15964">
        <v>0</v>
      </c>
      <c r="H15964">
        <v>0</v>
      </c>
    </row>
    <row r="15965" spans="1:8" x14ac:dyDescent="0.25">
      <c r="A15965" t="s">
        <v>59</v>
      </c>
      <c r="B15965">
        <v>2016</v>
      </c>
      <c r="C15965" t="s">
        <v>8</v>
      </c>
      <c r="D15965" t="s">
        <v>60</v>
      </c>
      <c r="E15965">
        <v>923</v>
      </c>
      <c r="F15965">
        <v>1212.24</v>
      </c>
      <c r="G15965">
        <v>154834.88</v>
      </c>
      <c r="H15965">
        <v>150590.87</v>
      </c>
    </row>
    <row r="15966" spans="1:8" x14ac:dyDescent="0.25">
      <c r="A15966" t="s">
        <v>59</v>
      </c>
      <c r="B15966">
        <v>2016</v>
      </c>
      <c r="C15966" t="s">
        <v>8</v>
      </c>
      <c r="D15966" t="s">
        <v>60</v>
      </c>
      <c r="E15966">
        <v>7501</v>
      </c>
      <c r="F15966">
        <v>2150.94</v>
      </c>
      <c r="G15966">
        <v>186767.98</v>
      </c>
      <c r="H15966">
        <v>182096.08</v>
      </c>
    </row>
    <row r="15967" spans="1:8" x14ac:dyDescent="0.25">
      <c r="A15967" t="s">
        <v>59</v>
      </c>
      <c r="B15967">
        <v>2016</v>
      </c>
      <c r="C15967" t="s">
        <v>8</v>
      </c>
      <c r="D15967" t="s">
        <v>60</v>
      </c>
      <c r="E15967">
        <v>0</v>
      </c>
      <c r="F15967">
        <v>0</v>
      </c>
      <c r="G15967">
        <v>0</v>
      </c>
      <c r="H15967">
        <v>0</v>
      </c>
    </row>
    <row r="15968" spans="1:8" x14ac:dyDescent="0.25">
      <c r="A15968" t="s">
        <v>59</v>
      </c>
      <c r="B15968">
        <v>2016</v>
      </c>
      <c r="C15968" t="s">
        <v>8</v>
      </c>
      <c r="D15968" t="s">
        <v>60</v>
      </c>
      <c r="E15968">
        <v>35</v>
      </c>
      <c r="F15968">
        <v>20.78</v>
      </c>
      <c r="G15968">
        <v>1648.55</v>
      </c>
      <c r="H15968">
        <v>1262.77</v>
      </c>
    </row>
    <row r="15969" spans="1:8" x14ac:dyDescent="0.25">
      <c r="A15969" t="s">
        <v>59</v>
      </c>
      <c r="B15969">
        <v>2016</v>
      </c>
      <c r="C15969" t="s">
        <v>8</v>
      </c>
      <c r="D15969" t="s">
        <v>60</v>
      </c>
      <c r="E15969">
        <v>0</v>
      </c>
      <c r="F15969">
        <v>0</v>
      </c>
      <c r="G15969">
        <v>0</v>
      </c>
      <c r="H15969">
        <v>0</v>
      </c>
    </row>
    <row r="15970" spans="1:8" x14ac:dyDescent="0.25">
      <c r="A15970" t="s">
        <v>59</v>
      </c>
      <c r="B15970">
        <v>2016</v>
      </c>
      <c r="C15970" t="s">
        <v>8</v>
      </c>
      <c r="D15970" t="s">
        <v>60</v>
      </c>
      <c r="E15970">
        <v>0</v>
      </c>
      <c r="F15970">
        <v>0</v>
      </c>
      <c r="G15970">
        <v>0</v>
      </c>
      <c r="H15970">
        <v>0</v>
      </c>
    </row>
    <row r="15971" spans="1:8" x14ac:dyDescent="0.25">
      <c r="A15971" t="s">
        <v>59</v>
      </c>
      <c r="B15971">
        <v>2016</v>
      </c>
      <c r="C15971" t="s">
        <v>8</v>
      </c>
      <c r="D15971" t="s">
        <v>60</v>
      </c>
      <c r="E15971">
        <v>296</v>
      </c>
      <c r="F15971">
        <v>94.1</v>
      </c>
      <c r="G15971">
        <v>6913.72</v>
      </c>
      <c r="H15971">
        <v>8775.08</v>
      </c>
    </row>
    <row r="15972" spans="1:8" x14ac:dyDescent="0.25">
      <c r="A15972" t="s">
        <v>59</v>
      </c>
      <c r="B15972">
        <v>2016</v>
      </c>
      <c r="C15972" t="s">
        <v>8</v>
      </c>
      <c r="D15972" t="s">
        <v>60</v>
      </c>
      <c r="E15972">
        <v>282</v>
      </c>
      <c r="F15972">
        <v>137.71</v>
      </c>
      <c r="G15972">
        <v>10314.11</v>
      </c>
      <c r="H15972">
        <v>9749.34</v>
      </c>
    </row>
    <row r="15973" spans="1:8" x14ac:dyDescent="0.25">
      <c r="A15973" t="s">
        <v>59</v>
      </c>
      <c r="B15973">
        <v>2016</v>
      </c>
      <c r="C15973" t="s">
        <v>8</v>
      </c>
      <c r="D15973" t="s">
        <v>60</v>
      </c>
      <c r="E15973">
        <v>0</v>
      </c>
      <c r="F15973">
        <v>0</v>
      </c>
      <c r="G15973">
        <v>0</v>
      </c>
      <c r="H15973">
        <v>0</v>
      </c>
    </row>
    <row r="15974" spans="1:8" x14ac:dyDescent="0.25">
      <c r="A15974" t="s">
        <v>59</v>
      </c>
      <c r="B15974">
        <v>2016</v>
      </c>
      <c r="C15974" t="s">
        <v>8</v>
      </c>
      <c r="D15974" t="s">
        <v>60</v>
      </c>
      <c r="E15974">
        <v>0</v>
      </c>
      <c r="F15974">
        <v>0</v>
      </c>
      <c r="G15974">
        <v>0</v>
      </c>
      <c r="H15974">
        <v>0</v>
      </c>
    </row>
    <row r="15975" spans="1:8" x14ac:dyDescent="0.25">
      <c r="A15975" t="s">
        <v>59</v>
      </c>
      <c r="B15975">
        <v>2016</v>
      </c>
      <c r="C15975" t="s">
        <v>8</v>
      </c>
      <c r="D15975" t="s">
        <v>60</v>
      </c>
      <c r="E15975">
        <v>4</v>
      </c>
      <c r="F15975">
        <v>7.36</v>
      </c>
      <c r="G15975">
        <v>530</v>
      </c>
      <c r="H15975">
        <v>432.12</v>
      </c>
    </row>
    <row r="15976" spans="1:8" x14ac:dyDescent="0.25">
      <c r="A15976" t="s">
        <v>59</v>
      </c>
      <c r="B15976">
        <v>2016</v>
      </c>
      <c r="C15976" t="s">
        <v>8</v>
      </c>
      <c r="D15976" t="s">
        <v>60</v>
      </c>
      <c r="E15976">
        <v>0</v>
      </c>
      <c r="F15976">
        <v>0</v>
      </c>
      <c r="G15976">
        <v>0</v>
      </c>
      <c r="H15976">
        <v>0</v>
      </c>
    </row>
    <row r="15977" spans="1:8" x14ac:dyDescent="0.25">
      <c r="A15977" t="s">
        <v>59</v>
      </c>
      <c r="B15977">
        <v>2016</v>
      </c>
      <c r="C15977" t="s">
        <v>8</v>
      </c>
      <c r="D15977" t="s">
        <v>60</v>
      </c>
      <c r="E15977">
        <v>14</v>
      </c>
      <c r="F15977">
        <v>19.38</v>
      </c>
      <c r="G15977">
        <v>1801.87</v>
      </c>
      <c r="H15977">
        <v>2813.76</v>
      </c>
    </row>
    <row r="15978" spans="1:8" x14ac:dyDescent="0.25">
      <c r="A15978" t="s">
        <v>59</v>
      </c>
      <c r="B15978">
        <v>2016</v>
      </c>
      <c r="C15978" t="s">
        <v>8</v>
      </c>
      <c r="D15978" t="s">
        <v>60</v>
      </c>
      <c r="E15978">
        <v>35</v>
      </c>
      <c r="F15978">
        <v>61.19</v>
      </c>
      <c r="G15978">
        <v>5064.8</v>
      </c>
      <c r="H15978">
        <v>4713.37</v>
      </c>
    </row>
    <row r="15979" spans="1:8" x14ac:dyDescent="0.25">
      <c r="A15979" t="s">
        <v>59</v>
      </c>
      <c r="B15979">
        <v>2016</v>
      </c>
      <c r="C15979" t="s">
        <v>8</v>
      </c>
      <c r="D15979" t="s">
        <v>60</v>
      </c>
      <c r="E15979">
        <v>0</v>
      </c>
      <c r="F15979">
        <v>0</v>
      </c>
      <c r="G15979">
        <v>0</v>
      </c>
      <c r="H15979">
        <v>0</v>
      </c>
    </row>
    <row r="15980" spans="1:8" x14ac:dyDescent="0.25">
      <c r="A15980" t="s">
        <v>59</v>
      </c>
      <c r="B15980">
        <v>2016</v>
      </c>
      <c r="C15980" t="s">
        <v>8</v>
      </c>
      <c r="D15980" t="s">
        <v>63</v>
      </c>
      <c r="E15980">
        <v>102481</v>
      </c>
      <c r="F15980">
        <v>18225.599999999999</v>
      </c>
      <c r="G15980">
        <v>1402575.55</v>
      </c>
      <c r="H15980">
        <v>1282712.17</v>
      </c>
    </row>
    <row r="15981" spans="1:8" x14ac:dyDescent="0.25">
      <c r="A15981" t="s">
        <v>59</v>
      </c>
      <c r="B15981">
        <v>2016</v>
      </c>
      <c r="C15981" t="s">
        <v>8</v>
      </c>
      <c r="D15981" t="s">
        <v>63</v>
      </c>
      <c r="E15981">
        <v>20</v>
      </c>
      <c r="F15981">
        <v>1.53</v>
      </c>
      <c r="G15981">
        <v>224.67</v>
      </c>
      <c r="H15981">
        <v>234.29</v>
      </c>
    </row>
    <row r="15982" spans="1:8" x14ac:dyDescent="0.25">
      <c r="A15982" t="s">
        <v>59</v>
      </c>
      <c r="B15982">
        <v>2016</v>
      </c>
      <c r="C15982" t="s">
        <v>8</v>
      </c>
      <c r="D15982" t="s">
        <v>63</v>
      </c>
      <c r="E15982">
        <v>808317</v>
      </c>
      <c r="F15982">
        <v>112481.73</v>
      </c>
      <c r="G15982">
        <v>10893061.779999999</v>
      </c>
      <c r="H15982">
        <v>10281807.84</v>
      </c>
    </row>
    <row r="15983" spans="1:8" x14ac:dyDescent="0.25">
      <c r="A15983" t="s">
        <v>59</v>
      </c>
      <c r="B15983">
        <v>2016</v>
      </c>
      <c r="C15983" t="s">
        <v>8</v>
      </c>
      <c r="D15983" t="s">
        <v>63</v>
      </c>
      <c r="E15983">
        <v>0</v>
      </c>
      <c r="F15983">
        <v>-121.35</v>
      </c>
      <c r="G15983">
        <v>-22060.7</v>
      </c>
      <c r="H15983">
        <v>50546.73</v>
      </c>
    </row>
    <row r="15984" spans="1:8" x14ac:dyDescent="0.25">
      <c r="A15984" t="s">
        <v>59</v>
      </c>
      <c r="B15984">
        <v>2016</v>
      </c>
      <c r="C15984" t="s">
        <v>8</v>
      </c>
      <c r="D15984" t="s">
        <v>64</v>
      </c>
      <c r="E15984">
        <v>0</v>
      </c>
      <c r="F15984">
        <v>0.17</v>
      </c>
      <c r="G15984">
        <v>0</v>
      </c>
      <c r="H15984">
        <v>0</v>
      </c>
    </row>
    <row r="15985" spans="1:8" x14ac:dyDescent="0.25">
      <c r="A15985" t="s">
        <v>59</v>
      </c>
      <c r="B15985">
        <v>2016</v>
      </c>
      <c r="C15985" t="s">
        <v>8</v>
      </c>
      <c r="D15985" t="s">
        <v>61</v>
      </c>
      <c r="E15985">
        <v>1482</v>
      </c>
      <c r="F15985">
        <v>12433.32</v>
      </c>
      <c r="G15985">
        <v>1262327.73</v>
      </c>
      <c r="H15985">
        <v>1248909.1399999999</v>
      </c>
    </row>
    <row r="15986" spans="1:8" x14ac:dyDescent="0.25">
      <c r="A15986" t="s">
        <v>59</v>
      </c>
      <c r="B15986">
        <v>2016</v>
      </c>
      <c r="C15986" t="s">
        <v>8</v>
      </c>
      <c r="D15986" t="s">
        <v>61</v>
      </c>
      <c r="E15986">
        <v>1408</v>
      </c>
      <c r="F15986">
        <v>1569.85</v>
      </c>
      <c r="G15986">
        <v>229041.79</v>
      </c>
      <c r="H15986">
        <v>216570.09</v>
      </c>
    </row>
    <row r="15987" spans="1:8" x14ac:dyDescent="0.25">
      <c r="A15987" t="s">
        <v>59</v>
      </c>
      <c r="B15987">
        <v>2016</v>
      </c>
      <c r="C15987" t="s">
        <v>8</v>
      </c>
      <c r="D15987" t="s">
        <v>61</v>
      </c>
      <c r="E15987">
        <v>11130</v>
      </c>
      <c r="F15987">
        <v>3272.45</v>
      </c>
      <c r="G15987">
        <v>293597.37</v>
      </c>
      <c r="H15987">
        <v>286924.38</v>
      </c>
    </row>
    <row r="15988" spans="1:8" x14ac:dyDescent="0.25">
      <c r="A15988" t="s">
        <v>59</v>
      </c>
      <c r="B15988">
        <v>2016</v>
      </c>
      <c r="C15988" t="s">
        <v>8</v>
      </c>
      <c r="D15988" t="s">
        <v>60</v>
      </c>
      <c r="E15988">
        <v>2</v>
      </c>
      <c r="F15988">
        <v>1.81</v>
      </c>
      <c r="G15988">
        <v>375.38</v>
      </c>
      <c r="H15988">
        <v>380.97</v>
      </c>
    </row>
    <row r="15989" spans="1:8" x14ac:dyDescent="0.25">
      <c r="A15989" t="s">
        <v>59</v>
      </c>
      <c r="B15989">
        <v>2016</v>
      </c>
      <c r="C15989" t="s">
        <v>8</v>
      </c>
      <c r="D15989" t="s">
        <v>60</v>
      </c>
      <c r="E15989">
        <v>28</v>
      </c>
      <c r="F15989">
        <v>57.9</v>
      </c>
      <c r="G15989">
        <v>4949.63</v>
      </c>
      <c r="H15989">
        <v>4970.84</v>
      </c>
    </row>
    <row r="15990" spans="1:8" x14ac:dyDescent="0.25">
      <c r="A15990" t="s">
        <v>59</v>
      </c>
      <c r="B15990">
        <v>2016</v>
      </c>
      <c r="C15990" t="s">
        <v>8</v>
      </c>
      <c r="D15990" t="s">
        <v>60</v>
      </c>
      <c r="E15990">
        <v>648</v>
      </c>
      <c r="F15990">
        <v>204.57</v>
      </c>
      <c r="G15990">
        <v>14697.35</v>
      </c>
      <c r="H15990">
        <v>15916.74</v>
      </c>
    </row>
    <row r="15991" spans="1:8" x14ac:dyDescent="0.25">
      <c r="A15991" t="s">
        <v>59</v>
      </c>
      <c r="B15991">
        <v>2016</v>
      </c>
      <c r="C15991" t="s">
        <v>8</v>
      </c>
      <c r="D15991" t="s">
        <v>62</v>
      </c>
      <c r="E15991">
        <v>2616</v>
      </c>
      <c r="F15991">
        <v>20974.77</v>
      </c>
      <c r="G15991">
        <v>2055128.26</v>
      </c>
      <c r="H15991">
        <v>1998073.69</v>
      </c>
    </row>
    <row r="15992" spans="1:8" x14ac:dyDescent="0.25">
      <c r="A15992" t="s">
        <v>59</v>
      </c>
      <c r="B15992">
        <v>2016</v>
      </c>
      <c r="C15992" t="s">
        <v>8</v>
      </c>
      <c r="D15992" t="s">
        <v>62</v>
      </c>
      <c r="E15992">
        <v>5109</v>
      </c>
      <c r="F15992">
        <v>8588.26</v>
      </c>
      <c r="G15992">
        <v>1065423.2</v>
      </c>
      <c r="H15992">
        <v>1008092.24</v>
      </c>
    </row>
    <row r="15993" spans="1:8" x14ac:dyDescent="0.25">
      <c r="A15993" t="s">
        <v>59</v>
      </c>
      <c r="B15993">
        <v>2016</v>
      </c>
      <c r="C15993" t="s">
        <v>8</v>
      </c>
      <c r="D15993" t="s">
        <v>62</v>
      </c>
      <c r="E15993">
        <v>121394</v>
      </c>
      <c r="F15993">
        <v>30535.01</v>
      </c>
      <c r="G15993">
        <v>2934136.88</v>
      </c>
      <c r="H15993">
        <v>2915537.04</v>
      </c>
    </row>
    <row r="15994" spans="1:8" x14ac:dyDescent="0.25">
      <c r="A15994" t="s">
        <v>59</v>
      </c>
      <c r="B15994">
        <v>2016</v>
      </c>
      <c r="C15994" t="s">
        <v>8</v>
      </c>
      <c r="D15994" t="s">
        <v>60</v>
      </c>
      <c r="E15994">
        <v>23</v>
      </c>
      <c r="F15994">
        <v>128.58000000000001</v>
      </c>
      <c r="G15994">
        <v>10504.61</v>
      </c>
      <c r="H15994">
        <v>9933.42</v>
      </c>
    </row>
    <row r="15995" spans="1:8" x14ac:dyDescent="0.25">
      <c r="A15995" t="s">
        <v>59</v>
      </c>
      <c r="B15995">
        <v>2016</v>
      </c>
      <c r="C15995" t="s">
        <v>8</v>
      </c>
      <c r="D15995" t="s">
        <v>60</v>
      </c>
      <c r="E15995">
        <v>62</v>
      </c>
      <c r="F15995">
        <v>71.760000000000005</v>
      </c>
      <c r="G15995">
        <v>8497.35</v>
      </c>
      <c r="H15995">
        <v>8903.7099999999991</v>
      </c>
    </row>
    <row r="15996" spans="1:8" x14ac:dyDescent="0.25">
      <c r="A15996" t="s">
        <v>59</v>
      </c>
      <c r="B15996">
        <v>2016</v>
      </c>
      <c r="C15996" t="s">
        <v>8</v>
      </c>
      <c r="D15996" t="s">
        <v>60</v>
      </c>
      <c r="E15996">
        <v>20</v>
      </c>
      <c r="F15996">
        <v>119.03</v>
      </c>
      <c r="G15996">
        <v>4860.75</v>
      </c>
      <c r="H15996">
        <v>4916.79</v>
      </c>
    </row>
    <row r="15997" spans="1:8" x14ac:dyDescent="0.25">
      <c r="A15997" t="s">
        <v>59</v>
      </c>
      <c r="B15997">
        <v>2016</v>
      </c>
      <c r="C15997" t="s">
        <v>8</v>
      </c>
      <c r="D15997" t="s">
        <v>60</v>
      </c>
      <c r="E15997">
        <v>40</v>
      </c>
      <c r="F15997">
        <v>288.17</v>
      </c>
      <c r="G15997">
        <v>19357.64</v>
      </c>
      <c r="H15997">
        <v>17598.2</v>
      </c>
    </row>
    <row r="15998" spans="1:8" x14ac:dyDescent="0.25">
      <c r="A15998" t="s">
        <v>59</v>
      </c>
      <c r="B15998">
        <v>2016</v>
      </c>
      <c r="C15998" t="s">
        <v>8</v>
      </c>
      <c r="D15998" t="s">
        <v>60</v>
      </c>
      <c r="E15998">
        <v>0</v>
      </c>
      <c r="F15998">
        <v>0</v>
      </c>
      <c r="G15998">
        <v>0</v>
      </c>
      <c r="H15998">
        <v>0</v>
      </c>
    </row>
    <row r="15999" spans="1:8" x14ac:dyDescent="0.25">
      <c r="A15999" t="s">
        <v>59</v>
      </c>
      <c r="B15999">
        <v>2016</v>
      </c>
      <c r="C15999" t="s">
        <v>8</v>
      </c>
      <c r="D15999" t="s">
        <v>60</v>
      </c>
      <c r="E15999">
        <v>0</v>
      </c>
      <c r="F15999">
        <v>0</v>
      </c>
      <c r="G15999">
        <v>0</v>
      </c>
      <c r="H15999">
        <v>0</v>
      </c>
    </row>
    <row r="16000" spans="1:8" x14ac:dyDescent="0.25">
      <c r="A16000" t="s">
        <v>59</v>
      </c>
      <c r="B16000">
        <v>2016</v>
      </c>
      <c r="C16000" t="s">
        <v>8</v>
      </c>
      <c r="D16000" t="s">
        <v>60</v>
      </c>
      <c r="E16000">
        <v>0</v>
      </c>
      <c r="F16000">
        <v>0</v>
      </c>
      <c r="G16000">
        <v>0</v>
      </c>
      <c r="H16000">
        <v>0</v>
      </c>
    </row>
    <row r="16001" spans="1:8" x14ac:dyDescent="0.25">
      <c r="A16001" t="s">
        <v>59</v>
      </c>
      <c r="B16001">
        <v>2016</v>
      </c>
      <c r="C16001" t="s">
        <v>8</v>
      </c>
      <c r="D16001" t="s">
        <v>60</v>
      </c>
      <c r="E16001">
        <v>0</v>
      </c>
      <c r="F16001">
        <v>0</v>
      </c>
      <c r="G16001">
        <v>0</v>
      </c>
      <c r="H16001">
        <v>0</v>
      </c>
    </row>
    <row r="16002" spans="1:8" x14ac:dyDescent="0.25">
      <c r="A16002" t="s">
        <v>59</v>
      </c>
      <c r="B16002">
        <v>2016</v>
      </c>
      <c r="C16002" t="s">
        <v>8</v>
      </c>
      <c r="D16002" t="s">
        <v>60</v>
      </c>
      <c r="E16002">
        <v>0</v>
      </c>
      <c r="F16002">
        <v>0</v>
      </c>
      <c r="G16002">
        <v>0</v>
      </c>
      <c r="H16002">
        <v>0</v>
      </c>
    </row>
    <row r="16003" spans="1:8" x14ac:dyDescent="0.25">
      <c r="A16003" t="s">
        <v>59</v>
      </c>
      <c r="B16003">
        <v>2016</v>
      </c>
      <c r="C16003" t="s">
        <v>8</v>
      </c>
      <c r="D16003" t="s">
        <v>62</v>
      </c>
      <c r="E16003">
        <v>0</v>
      </c>
      <c r="F16003">
        <v>0</v>
      </c>
      <c r="G16003">
        <v>0</v>
      </c>
      <c r="H16003">
        <v>0</v>
      </c>
    </row>
    <row r="16004" spans="1:8" x14ac:dyDescent="0.25">
      <c r="A16004" t="s">
        <v>59</v>
      </c>
      <c r="B16004">
        <v>2016</v>
      </c>
      <c r="C16004" t="s">
        <v>8</v>
      </c>
      <c r="D16004" t="s">
        <v>60</v>
      </c>
      <c r="E16004">
        <v>0</v>
      </c>
      <c r="F16004">
        <v>0</v>
      </c>
      <c r="G16004">
        <v>0</v>
      </c>
      <c r="H16004">
        <v>0</v>
      </c>
    </row>
    <row r="16005" spans="1:8" x14ac:dyDescent="0.25">
      <c r="A16005" t="s">
        <v>59</v>
      </c>
      <c r="B16005">
        <v>2016</v>
      </c>
      <c r="C16005" t="s">
        <v>8</v>
      </c>
      <c r="D16005" t="s">
        <v>60</v>
      </c>
      <c r="E16005">
        <v>0</v>
      </c>
      <c r="F16005">
        <v>0</v>
      </c>
      <c r="G16005">
        <v>0</v>
      </c>
      <c r="H16005">
        <v>0</v>
      </c>
    </row>
    <row r="16006" spans="1:8" x14ac:dyDescent="0.25">
      <c r="A16006" t="s">
        <v>59</v>
      </c>
      <c r="B16006">
        <v>2016</v>
      </c>
      <c r="C16006" t="s">
        <v>8</v>
      </c>
      <c r="D16006" t="s">
        <v>60</v>
      </c>
      <c r="E16006">
        <v>0</v>
      </c>
      <c r="F16006">
        <v>0</v>
      </c>
      <c r="G16006">
        <v>0</v>
      </c>
      <c r="H16006">
        <v>0</v>
      </c>
    </row>
    <row r="16007" spans="1:8" x14ac:dyDescent="0.25">
      <c r="A16007" t="s">
        <v>59</v>
      </c>
      <c r="B16007">
        <v>2016</v>
      </c>
      <c r="C16007" t="s">
        <v>8</v>
      </c>
      <c r="D16007" t="s">
        <v>60</v>
      </c>
      <c r="E16007">
        <v>0</v>
      </c>
      <c r="F16007">
        <v>-9.14</v>
      </c>
      <c r="G16007">
        <v>7262.83</v>
      </c>
      <c r="H16007">
        <v>16034.78</v>
      </c>
    </row>
    <row r="16008" spans="1:8" x14ac:dyDescent="0.25">
      <c r="A16008" t="s">
        <v>59</v>
      </c>
      <c r="B16008">
        <v>2016</v>
      </c>
      <c r="C16008" t="s">
        <v>8</v>
      </c>
      <c r="D16008" t="s">
        <v>61</v>
      </c>
      <c r="E16008">
        <v>0</v>
      </c>
      <c r="F16008">
        <v>0</v>
      </c>
      <c r="G16008">
        <v>0</v>
      </c>
      <c r="H16008">
        <v>0</v>
      </c>
    </row>
    <row r="16009" spans="1:8" x14ac:dyDescent="0.25">
      <c r="A16009" t="s">
        <v>59</v>
      </c>
      <c r="B16009">
        <v>2016</v>
      </c>
      <c r="C16009" t="s">
        <v>8</v>
      </c>
      <c r="D16009" t="s">
        <v>60</v>
      </c>
      <c r="E16009">
        <v>0</v>
      </c>
      <c r="F16009">
        <v>0</v>
      </c>
      <c r="G16009">
        <v>0</v>
      </c>
      <c r="H16009">
        <v>0</v>
      </c>
    </row>
    <row r="16010" spans="1:8" x14ac:dyDescent="0.25">
      <c r="A16010" t="s">
        <v>59</v>
      </c>
      <c r="B16010">
        <v>2016</v>
      </c>
      <c r="C16010" t="s">
        <v>8</v>
      </c>
      <c r="D16010" t="s">
        <v>60</v>
      </c>
      <c r="E16010">
        <v>0</v>
      </c>
      <c r="F16010">
        <v>0</v>
      </c>
      <c r="G16010">
        <v>0</v>
      </c>
      <c r="H16010">
        <v>0</v>
      </c>
    </row>
    <row r="16011" spans="1:8" x14ac:dyDescent="0.25">
      <c r="A16011" t="s">
        <v>59</v>
      </c>
      <c r="B16011">
        <v>2016</v>
      </c>
      <c r="C16011" t="s">
        <v>8</v>
      </c>
      <c r="D16011" t="s">
        <v>60</v>
      </c>
      <c r="E16011">
        <v>5</v>
      </c>
      <c r="F16011">
        <v>26.25</v>
      </c>
      <c r="G16011">
        <v>2774.5</v>
      </c>
      <c r="H16011">
        <v>2502.9</v>
      </c>
    </row>
    <row r="16012" spans="1:8" x14ac:dyDescent="0.25">
      <c r="A16012" t="s">
        <v>59</v>
      </c>
      <c r="B16012">
        <v>2016</v>
      </c>
      <c r="C16012" t="s">
        <v>8</v>
      </c>
      <c r="D16012" t="s">
        <v>60</v>
      </c>
      <c r="E16012">
        <v>0</v>
      </c>
      <c r="F16012">
        <v>0</v>
      </c>
      <c r="G16012">
        <v>0</v>
      </c>
      <c r="H16012">
        <v>0</v>
      </c>
    </row>
    <row r="16013" spans="1:8" x14ac:dyDescent="0.25">
      <c r="A16013" t="s">
        <v>59</v>
      </c>
      <c r="B16013">
        <v>2016</v>
      </c>
      <c r="C16013" t="s">
        <v>8</v>
      </c>
      <c r="D16013" t="s">
        <v>60</v>
      </c>
      <c r="E16013">
        <v>0</v>
      </c>
      <c r="F16013">
        <v>0</v>
      </c>
      <c r="G16013">
        <v>0</v>
      </c>
      <c r="H16013">
        <v>0</v>
      </c>
    </row>
    <row r="16014" spans="1:8" x14ac:dyDescent="0.25">
      <c r="A16014" t="s">
        <v>59</v>
      </c>
      <c r="B16014">
        <v>2016</v>
      </c>
      <c r="C16014" t="s">
        <v>8</v>
      </c>
      <c r="D16014" t="s">
        <v>62</v>
      </c>
      <c r="E16014">
        <v>0</v>
      </c>
      <c r="F16014">
        <v>0.15</v>
      </c>
      <c r="G16014">
        <v>7.73</v>
      </c>
      <c r="H16014">
        <v>243.91</v>
      </c>
    </row>
    <row r="16015" spans="1:8" x14ac:dyDescent="0.25">
      <c r="A16015" t="s">
        <v>59</v>
      </c>
      <c r="B16015">
        <v>2016</v>
      </c>
      <c r="C16015" t="s">
        <v>8</v>
      </c>
      <c r="D16015" t="s">
        <v>60</v>
      </c>
      <c r="E16015">
        <v>0</v>
      </c>
      <c r="F16015">
        <v>0</v>
      </c>
      <c r="G16015">
        <v>0</v>
      </c>
      <c r="H16015">
        <v>0</v>
      </c>
    </row>
    <row r="16016" spans="1:8" x14ac:dyDescent="0.25">
      <c r="A16016" t="s">
        <v>59</v>
      </c>
      <c r="B16016">
        <v>2016</v>
      </c>
      <c r="C16016" t="s">
        <v>8</v>
      </c>
      <c r="D16016" t="s">
        <v>60</v>
      </c>
      <c r="E16016">
        <v>0</v>
      </c>
      <c r="F16016">
        <v>0</v>
      </c>
      <c r="G16016">
        <v>0</v>
      </c>
      <c r="H16016">
        <v>0</v>
      </c>
    </row>
    <row r="16017" spans="1:8" x14ac:dyDescent="0.25">
      <c r="A16017" t="s">
        <v>59</v>
      </c>
      <c r="B16017">
        <v>2016</v>
      </c>
      <c r="C16017" t="s">
        <v>8</v>
      </c>
      <c r="D16017" t="s">
        <v>60</v>
      </c>
      <c r="E16017">
        <v>0</v>
      </c>
      <c r="F16017">
        <v>0</v>
      </c>
      <c r="G16017">
        <v>0</v>
      </c>
      <c r="H16017">
        <v>0</v>
      </c>
    </row>
    <row r="16018" spans="1:8" x14ac:dyDescent="0.25">
      <c r="A16018" t="s">
        <v>59</v>
      </c>
      <c r="B16018">
        <v>2016</v>
      </c>
      <c r="C16018" t="s">
        <v>8</v>
      </c>
      <c r="D16018" t="s">
        <v>61</v>
      </c>
      <c r="E16018">
        <v>0</v>
      </c>
      <c r="F16018">
        <v>0</v>
      </c>
      <c r="G16018">
        <v>0</v>
      </c>
      <c r="H16018">
        <v>0</v>
      </c>
    </row>
    <row r="16019" spans="1:8" x14ac:dyDescent="0.25">
      <c r="A16019" t="s">
        <v>59</v>
      </c>
      <c r="B16019">
        <v>2016</v>
      </c>
      <c r="C16019" t="s">
        <v>8</v>
      </c>
      <c r="D16019" t="s">
        <v>61</v>
      </c>
      <c r="E16019">
        <v>7</v>
      </c>
      <c r="F16019">
        <v>727</v>
      </c>
      <c r="G16019">
        <v>70894.59</v>
      </c>
      <c r="H16019">
        <v>70894.59</v>
      </c>
    </row>
    <row r="16020" spans="1:8" x14ac:dyDescent="0.25">
      <c r="A16020" t="s">
        <v>59</v>
      </c>
      <c r="B16020">
        <v>2016</v>
      </c>
      <c r="C16020" t="s">
        <v>8</v>
      </c>
      <c r="D16020" t="s">
        <v>61</v>
      </c>
      <c r="E16020">
        <v>0</v>
      </c>
      <c r="F16020">
        <v>0</v>
      </c>
      <c r="G16020">
        <v>0</v>
      </c>
      <c r="H16020">
        <v>0</v>
      </c>
    </row>
    <row r="16021" spans="1:8" x14ac:dyDescent="0.25">
      <c r="A16021" t="s">
        <v>59</v>
      </c>
      <c r="B16021">
        <v>2016</v>
      </c>
      <c r="C16021" t="s">
        <v>8</v>
      </c>
      <c r="D16021" t="s">
        <v>60</v>
      </c>
      <c r="E16021">
        <v>0</v>
      </c>
      <c r="F16021">
        <v>0</v>
      </c>
      <c r="G16021">
        <v>0</v>
      </c>
      <c r="H16021">
        <v>0</v>
      </c>
    </row>
    <row r="16022" spans="1:8" x14ac:dyDescent="0.25">
      <c r="A16022" t="s">
        <v>59</v>
      </c>
      <c r="B16022">
        <v>2016</v>
      </c>
      <c r="C16022" t="s">
        <v>8</v>
      </c>
      <c r="D16022" t="s">
        <v>60</v>
      </c>
      <c r="E16022">
        <v>2</v>
      </c>
      <c r="F16022">
        <v>38.89</v>
      </c>
      <c r="G16022">
        <v>4571.46</v>
      </c>
      <c r="H16022">
        <v>4571.46</v>
      </c>
    </row>
    <row r="16023" spans="1:8" x14ac:dyDescent="0.25">
      <c r="A16023" t="s">
        <v>59</v>
      </c>
      <c r="B16023">
        <v>2016</v>
      </c>
      <c r="C16023" t="s">
        <v>8</v>
      </c>
      <c r="D16023" t="s">
        <v>60</v>
      </c>
      <c r="E16023">
        <v>0</v>
      </c>
      <c r="F16023">
        <v>0</v>
      </c>
      <c r="G16023">
        <v>0</v>
      </c>
      <c r="H16023">
        <v>0</v>
      </c>
    </row>
    <row r="16024" spans="1:8" x14ac:dyDescent="0.25">
      <c r="A16024" t="s">
        <v>59</v>
      </c>
      <c r="B16024">
        <v>2016</v>
      </c>
      <c r="C16024" t="s">
        <v>8</v>
      </c>
      <c r="D16024" t="s">
        <v>60</v>
      </c>
      <c r="E16024">
        <v>94</v>
      </c>
      <c r="F16024">
        <v>6502.36</v>
      </c>
      <c r="G16024">
        <v>495469.3</v>
      </c>
      <c r="H16024">
        <v>277330.89</v>
      </c>
    </row>
    <row r="16025" spans="1:8" x14ac:dyDescent="0.25">
      <c r="A16025" t="s">
        <v>59</v>
      </c>
      <c r="B16025">
        <v>2016</v>
      </c>
      <c r="C16025" t="s">
        <v>8</v>
      </c>
      <c r="D16025" t="s">
        <v>60</v>
      </c>
      <c r="E16025">
        <v>1</v>
      </c>
      <c r="F16025">
        <v>0.22</v>
      </c>
      <c r="G16025">
        <v>165.08</v>
      </c>
      <c r="H16025">
        <v>165.08</v>
      </c>
    </row>
    <row r="16026" spans="1:8" x14ac:dyDescent="0.25">
      <c r="A16026" t="s">
        <v>59</v>
      </c>
      <c r="B16026">
        <v>2016</v>
      </c>
      <c r="C16026" t="s">
        <v>8</v>
      </c>
      <c r="D16026" t="s">
        <v>62</v>
      </c>
      <c r="E16026">
        <v>3</v>
      </c>
      <c r="F16026">
        <v>342.06</v>
      </c>
      <c r="G16026">
        <v>34117.620000000003</v>
      </c>
      <c r="H16026">
        <v>23007.759999999998</v>
      </c>
    </row>
    <row r="16027" spans="1:8" x14ac:dyDescent="0.25">
      <c r="A16027" t="s">
        <v>59</v>
      </c>
      <c r="B16027">
        <v>2016</v>
      </c>
      <c r="C16027" t="s">
        <v>8</v>
      </c>
      <c r="D16027" t="s">
        <v>62</v>
      </c>
      <c r="E16027">
        <v>0</v>
      </c>
      <c r="F16027">
        <v>0</v>
      </c>
      <c r="G16027">
        <v>0</v>
      </c>
      <c r="H16027">
        <v>0</v>
      </c>
    </row>
    <row r="16028" spans="1:8" x14ac:dyDescent="0.25">
      <c r="A16028" t="s">
        <v>59</v>
      </c>
      <c r="B16028">
        <v>2016</v>
      </c>
      <c r="C16028" t="s">
        <v>8</v>
      </c>
      <c r="D16028" t="s">
        <v>60</v>
      </c>
      <c r="E16028">
        <v>1</v>
      </c>
      <c r="F16028">
        <v>23.58</v>
      </c>
      <c r="G16028">
        <v>1505.48</v>
      </c>
      <c r="H16028">
        <v>1505.48</v>
      </c>
    </row>
    <row r="16029" spans="1:8" x14ac:dyDescent="0.25">
      <c r="A16029" t="s">
        <v>59</v>
      </c>
      <c r="B16029">
        <v>2016</v>
      </c>
      <c r="C16029" t="s">
        <v>8</v>
      </c>
      <c r="D16029" t="s">
        <v>60</v>
      </c>
      <c r="E16029">
        <v>0</v>
      </c>
      <c r="F16029">
        <v>0</v>
      </c>
      <c r="G16029">
        <v>0</v>
      </c>
      <c r="H16029">
        <v>0</v>
      </c>
    </row>
    <row r="16030" spans="1:8" x14ac:dyDescent="0.25">
      <c r="A16030" t="s">
        <v>59</v>
      </c>
      <c r="B16030">
        <v>2016</v>
      </c>
      <c r="C16030" t="s">
        <v>8</v>
      </c>
      <c r="D16030" t="s">
        <v>60</v>
      </c>
      <c r="E16030">
        <v>0</v>
      </c>
      <c r="F16030">
        <v>0</v>
      </c>
      <c r="G16030">
        <v>0</v>
      </c>
      <c r="H16030">
        <v>0</v>
      </c>
    </row>
    <row r="16031" spans="1:8" x14ac:dyDescent="0.25">
      <c r="A16031" t="s">
        <v>59</v>
      </c>
      <c r="B16031">
        <v>2016</v>
      </c>
      <c r="C16031" t="s">
        <v>8</v>
      </c>
      <c r="D16031" t="s">
        <v>60</v>
      </c>
      <c r="E16031">
        <v>12</v>
      </c>
      <c r="F16031">
        <v>744.66</v>
      </c>
      <c r="G16031">
        <v>49186.59</v>
      </c>
      <c r="H16031">
        <v>2876.62</v>
      </c>
    </row>
    <row r="16032" spans="1:8" x14ac:dyDescent="0.25">
      <c r="A16032" t="s">
        <v>59</v>
      </c>
      <c r="B16032">
        <v>2016</v>
      </c>
      <c r="C16032" t="s">
        <v>8</v>
      </c>
      <c r="D16032" t="s">
        <v>60</v>
      </c>
      <c r="E16032">
        <v>0</v>
      </c>
      <c r="F16032">
        <v>0</v>
      </c>
      <c r="G16032">
        <v>0</v>
      </c>
      <c r="H16032">
        <v>0</v>
      </c>
    </row>
    <row r="16033" spans="1:8" x14ac:dyDescent="0.25">
      <c r="A16033" t="s">
        <v>59</v>
      </c>
      <c r="B16033">
        <v>2016</v>
      </c>
      <c r="C16033" t="s">
        <v>8</v>
      </c>
      <c r="D16033" t="s">
        <v>60</v>
      </c>
      <c r="E16033">
        <v>19</v>
      </c>
      <c r="F16033">
        <v>1986.05</v>
      </c>
      <c r="G16033">
        <v>127727.42</v>
      </c>
      <c r="H16033">
        <v>51827.26</v>
      </c>
    </row>
    <row r="16034" spans="1:8" x14ac:dyDescent="0.25">
      <c r="A16034" t="s">
        <v>59</v>
      </c>
      <c r="B16034">
        <v>2016</v>
      </c>
      <c r="C16034" t="s">
        <v>8</v>
      </c>
      <c r="D16034" t="s">
        <v>60</v>
      </c>
      <c r="E16034">
        <v>1</v>
      </c>
      <c r="F16034">
        <v>0.64</v>
      </c>
      <c r="G16034">
        <v>57.37</v>
      </c>
      <c r="H16034">
        <v>0</v>
      </c>
    </row>
    <row r="16035" spans="1:8" x14ac:dyDescent="0.25">
      <c r="A16035" t="s">
        <v>59</v>
      </c>
      <c r="B16035">
        <v>2016</v>
      </c>
      <c r="C16035" t="s">
        <v>8</v>
      </c>
      <c r="D16035" t="s">
        <v>60</v>
      </c>
      <c r="E16035">
        <v>0</v>
      </c>
      <c r="F16035">
        <v>0</v>
      </c>
      <c r="G16035">
        <v>0</v>
      </c>
      <c r="H16035">
        <v>0</v>
      </c>
    </row>
    <row r="16036" spans="1:8" x14ac:dyDescent="0.25">
      <c r="A16036" t="s">
        <v>59</v>
      </c>
      <c r="B16036">
        <v>2016</v>
      </c>
      <c r="C16036" t="s">
        <v>8</v>
      </c>
      <c r="D16036" t="s">
        <v>60</v>
      </c>
      <c r="E16036">
        <v>0</v>
      </c>
      <c r="F16036">
        <v>0</v>
      </c>
      <c r="G16036">
        <v>0</v>
      </c>
      <c r="H16036">
        <v>0</v>
      </c>
    </row>
    <row r="16037" spans="1:8" x14ac:dyDescent="0.25">
      <c r="A16037" t="s">
        <v>59</v>
      </c>
      <c r="B16037">
        <v>2016</v>
      </c>
      <c r="C16037" t="s">
        <v>8</v>
      </c>
      <c r="D16037" t="s">
        <v>60</v>
      </c>
      <c r="E16037">
        <v>0</v>
      </c>
      <c r="F16037">
        <v>0</v>
      </c>
      <c r="G16037">
        <v>0</v>
      </c>
      <c r="H16037">
        <v>0</v>
      </c>
    </row>
    <row r="16038" spans="1:8" x14ac:dyDescent="0.25">
      <c r="A16038" t="s">
        <v>59</v>
      </c>
      <c r="B16038">
        <v>2016</v>
      </c>
      <c r="C16038" t="s">
        <v>8</v>
      </c>
      <c r="D16038" t="s">
        <v>63</v>
      </c>
      <c r="E16038">
        <v>2</v>
      </c>
      <c r="F16038">
        <v>0.1</v>
      </c>
      <c r="G16038">
        <v>10.96</v>
      </c>
      <c r="H16038">
        <v>-1.84</v>
      </c>
    </row>
    <row r="16039" spans="1:8" x14ac:dyDescent="0.25">
      <c r="A16039" t="s">
        <v>59</v>
      </c>
      <c r="B16039">
        <v>2016</v>
      </c>
      <c r="C16039" t="s">
        <v>8</v>
      </c>
      <c r="D16039" t="s">
        <v>60</v>
      </c>
      <c r="E16039">
        <v>0</v>
      </c>
      <c r="F16039">
        <v>0</v>
      </c>
      <c r="G16039">
        <v>0</v>
      </c>
      <c r="H16039">
        <v>0</v>
      </c>
    </row>
    <row r="16040" spans="1:8" x14ac:dyDescent="0.25">
      <c r="A16040" t="s">
        <v>59</v>
      </c>
      <c r="B16040">
        <v>2016</v>
      </c>
      <c r="C16040" t="s">
        <v>8</v>
      </c>
      <c r="D16040" t="s">
        <v>60</v>
      </c>
      <c r="E16040">
        <v>7</v>
      </c>
      <c r="F16040">
        <v>50.31</v>
      </c>
      <c r="G16040">
        <v>4636.9399999999996</v>
      </c>
      <c r="H16040">
        <v>2514.61</v>
      </c>
    </row>
    <row r="16041" spans="1:8" x14ac:dyDescent="0.25">
      <c r="A16041" t="s">
        <v>59</v>
      </c>
      <c r="B16041">
        <v>2016</v>
      </c>
      <c r="C16041" t="s">
        <v>8</v>
      </c>
      <c r="D16041" t="s">
        <v>60</v>
      </c>
      <c r="E16041">
        <v>0</v>
      </c>
      <c r="F16041">
        <v>0</v>
      </c>
      <c r="G16041">
        <v>0</v>
      </c>
      <c r="H16041">
        <v>0</v>
      </c>
    </row>
    <row r="16042" spans="1:8" x14ac:dyDescent="0.25">
      <c r="A16042" t="s">
        <v>59</v>
      </c>
      <c r="B16042">
        <v>2016</v>
      </c>
      <c r="C16042" t="s">
        <v>8</v>
      </c>
      <c r="D16042" t="s">
        <v>60</v>
      </c>
      <c r="E16042">
        <v>1</v>
      </c>
      <c r="F16042">
        <v>0.01</v>
      </c>
      <c r="G16042">
        <v>2.33</v>
      </c>
      <c r="H16042">
        <v>2.33</v>
      </c>
    </row>
    <row r="16043" spans="1:8" x14ac:dyDescent="0.25">
      <c r="A16043" t="s">
        <v>59</v>
      </c>
      <c r="B16043">
        <v>2016</v>
      </c>
      <c r="C16043" t="s">
        <v>8</v>
      </c>
      <c r="D16043" t="s">
        <v>60</v>
      </c>
      <c r="E16043">
        <v>0</v>
      </c>
      <c r="F16043">
        <v>0</v>
      </c>
      <c r="G16043">
        <v>0</v>
      </c>
      <c r="H16043">
        <v>0</v>
      </c>
    </row>
    <row r="16044" spans="1:8" x14ac:dyDescent="0.25">
      <c r="A16044" t="s">
        <v>59</v>
      </c>
      <c r="B16044">
        <v>2000</v>
      </c>
      <c r="C16044" t="s">
        <v>2</v>
      </c>
      <c r="D16044" t="s">
        <v>63</v>
      </c>
      <c r="E16044">
        <v>436263</v>
      </c>
      <c r="F16044">
        <v>63727.328000000001</v>
      </c>
      <c r="G16044">
        <v>1549087.65</v>
      </c>
      <c r="H16044">
        <v>3474582.67</v>
      </c>
    </row>
    <row r="16045" spans="1:8" x14ac:dyDescent="0.25">
      <c r="A16045" t="s">
        <v>59</v>
      </c>
      <c r="B16045">
        <v>2000</v>
      </c>
      <c r="C16045" t="s">
        <v>2</v>
      </c>
      <c r="D16045" t="s">
        <v>62</v>
      </c>
      <c r="E16045">
        <v>55271</v>
      </c>
      <c r="F16045">
        <v>13817.027</v>
      </c>
      <c r="G16045">
        <v>229766.12</v>
      </c>
      <c r="H16045">
        <v>0</v>
      </c>
    </row>
    <row r="16046" spans="1:8" x14ac:dyDescent="0.25">
      <c r="A16046" t="s">
        <v>59</v>
      </c>
      <c r="B16046">
        <v>2000</v>
      </c>
      <c r="C16046" t="s">
        <v>2</v>
      </c>
      <c r="D16046" t="s">
        <v>62</v>
      </c>
      <c r="E16046">
        <v>2190</v>
      </c>
      <c r="F16046">
        <v>13575.31</v>
      </c>
      <c r="G16046">
        <v>279362.06</v>
      </c>
      <c r="H16046">
        <v>0</v>
      </c>
    </row>
    <row r="16047" spans="1:8" x14ac:dyDescent="0.25">
      <c r="A16047" t="s">
        <v>59</v>
      </c>
      <c r="B16047">
        <v>2000</v>
      </c>
      <c r="C16047" t="s">
        <v>2</v>
      </c>
      <c r="D16047" t="s">
        <v>61</v>
      </c>
      <c r="E16047">
        <v>6550</v>
      </c>
      <c r="F16047">
        <v>1783.7570000000001</v>
      </c>
      <c r="G16047">
        <v>25457.11</v>
      </c>
      <c r="H16047">
        <v>0</v>
      </c>
    </row>
    <row r="16048" spans="1:8" x14ac:dyDescent="0.25">
      <c r="A16048" t="s">
        <v>59</v>
      </c>
      <c r="B16048">
        <v>2000</v>
      </c>
      <c r="C16048" t="s">
        <v>2</v>
      </c>
      <c r="D16048" t="s">
        <v>61</v>
      </c>
      <c r="E16048">
        <v>2031</v>
      </c>
      <c r="F16048">
        <v>42882.529000000002</v>
      </c>
      <c r="G16048">
        <v>819098.07</v>
      </c>
      <c r="H16048">
        <v>0</v>
      </c>
    </row>
    <row r="16049" spans="1:8" x14ac:dyDescent="0.25">
      <c r="A16049" t="s">
        <v>59</v>
      </c>
      <c r="B16049">
        <v>2000</v>
      </c>
      <c r="C16049" t="s">
        <v>2</v>
      </c>
      <c r="D16049" t="s">
        <v>60</v>
      </c>
      <c r="E16049">
        <v>1176</v>
      </c>
      <c r="F16049">
        <v>524.18799999999999</v>
      </c>
      <c r="G16049">
        <v>9153.73</v>
      </c>
      <c r="H16049">
        <v>0</v>
      </c>
    </row>
    <row r="16050" spans="1:8" x14ac:dyDescent="0.25">
      <c r="A16050" t="s">
        <v>59</v>
      </c>
      <c r="B16050">
        <v>2000</v>
      </c>
      <c r="C16050" t="s">
        <v>2</v>
      </c>
      <c r="D16050" t="s">
        <v>60</v>
      </c>
      <c r="E16050">
        <v>531</v>
      </c>
      <c r="F16050">
        <v>6313.4549999999999</v>
      </c>
      <c r="G16050">
        <v>130521.49</v>
      </c>
      <c r="H16050">
        <v>0</v>
      </c>
    </row>
    <row r="16051" spans="1:8" x14ac:dyDescent="0.25">
      <c r="A16051" t="s">
        <v>59</v>
      </c>
      <c r="B16051">
        <v>2000</v>
      </c>
      <c r="C16051" t="s">
        <v>2</v>
      </c>
      <c r="D16051" t="s">
        <v>60</v>
      </c>
      <c r="E16051">
        <v>464</v>
      </c>
      <c r="F16051">
        <v>227.23500000000001</v>
      </c>
      <c r="G16051">
        <v>2516.1999999999998</v>
      </c>
      <c r="H16051">
        <v>0</v>
      </c>
    </row>
    <row r="16052" spans="1:8" x14ac:dyDescent="0.25">
      <c r="A16052" t="s">
        <v>59</v>
      </c>
      <c r="B16052">
        <v>2000</v>
      </c>
      <c r="C16052" t="s">
        <v>2</v>
      </c>
      <c r="D16052" t="s">
        <v>60</v>
      </c>
      <c r="E16052">
        <v>99</v>
      </c>
      <c r="F16052">
        <v>754.70799999999997</v>
      </c>
      <c r="G16052">
        <v>12016.93</v>
      </c>
      <c r="H16052">
        <v>0</v>
      </c>
    </row>
    <row r="16053" spans="1:8" x14ac:dyDescent="0.25">
      <c r="A16053" t="s">
        <v>59</v>
      </c>
      <c r="B16053">
        <v>2000</v>
      </c>
      <c r="C16053" t="s">
        <v>2</v>
      </c>
      <c r="D16053" t="s">
        <v>60</v>
      </c>
      <c r="E16053">
        <v>666</v>
      </c>
      <c r="F16053">
        <v>303.30399999999997</v>
      </c>
      <c r="G16053">
        <v>3181.78</v>
      </c>
      <c r="H16053">
        <v>0</v>
      </c>
    </row>
    <row r="16054" spans="1:8" x14ac:dyDescent="0.25">
      <c r="A16054" t="s">
        <v>59</v>
      </c>
      <c r="B16054">
        <v>2000</v>
      </c>
      <c r="C16054" t="s">
        <v>2</v>
      </c>
      <c r="D16054" t="s">
        <v>60</v>
      </c>
      <c r="E16054">
        <v>90</v>
      </c>
      <c r="F16054">
        <v>471.83800000000002</v>
      </c>
      <c r="G16054">
        <v>7972.56</v>
      </c>
      <c r="H16054">
        <v>0</v>
      </c>
    </row>
    <row r="16055" spans="1:8" x14ac:dyDescent="0.25">
      <c r="A16055" t="s">
        <v>59</v>
      </c>
      <c r="B16055">
        <v>2000</v>
      </c>
      <c r="C16055" t="s">
        <v>2</v>
      </c>
      <c r="D16055" t="s">
        <v>60</v>
      </c>
      <c r="E16055">
        <v>1743</v>
      </c>
      <c r="F16055">
        <v>773.89300000000003</v>
      </c>
      <c r="G16055">
        <v>19016.580000000002</v>
      </c>
      <c r="H16055">
        <v>0</v>
      </c>
    </row>
    <row r="16056" spans="1:8" x14ac:dyDescent="0.25">
      <c r="A16056" t="s">
        <v>59</v>
      </c>
      <c r="B16056">
        <v>2000</v>
      </c>
      <c r="C16056" t="s">
        <v>2</v>
      </c>
      <c r="D16056" t="s">
        <v>60</v>
      </c>
      <c r="E16056">
        <v>256</v>
      </c>
      <c r="F16056">
        <v>1435.076</v>
      </c>
      <c r="G16056">
        <v>30042.74</v>
      </c>
      <c r="H16056">
        <v>0</v>
      </c>
    </row>
    <row r="16057" spans="1:8" x14ac:dyDescent="0.25">
      <c r="A16057" t="s">
        <v>59</v>
      </c>
      <c r="B16057">
        <v>2000</v>
      </c>
      <c r="C16057" t="s">
        <v>2</v>
      </c>
      <c r="D16057" t="s">
        <v>63</v>
      </c>
      <c r="E16057">
        <v>1</v>
      </c>
      <c r="F16057">
        <v>124.58199999999999</v>
      </c>
      <c r="G16057">
        <v>3404.63</v>
      </c>
      <c r="H16057">
        <v>0</v>
      </c>
    </row>
    <row r="16058" spans="1:8" x14ac:dyDescent="0.25">
      <c r="A16058" t="s">
        <v>59</v>
      </c>
      <c r="B16058">
        <v>2000</v>
      </c>
      <c r="C16058" t="s">
        <v>2</v>
      </c>
      <c r="D16058" t="s">
        <v>62</v>
      </c>
      <c r="E16058">
        <v>7</v>
      </c>
      <c r="F16058">
        <v>661.30200000000002</v>
      </c>
      <c r="G16058">
        <v>9713.3799999999992</v>
      </c>
      <c r="H16058">
        <v>0</v>
      </c>
    </row>
    <row r="16059" spans="1:8" x14ac:dyDescent="0.25">
      <c r="A16059" t="s">
        <v>59</v>
      </c>
      <c r="B16059">
        <v>2000</v>
      </c>
      <c r="C16059" t="s">
        <v>2</v>
      </c>
      <c r="D16059" t="s">
        <v>60</v>
      </c>
      <c r="E16059">
        <v>1</v>
      </c>
      <c r="F16059">
        <v>103.440471</v>
      </c>
      <c r="G16059">
        <v>0</v>
      </c>
      <c r="H16059">
        <v>0</v>
      </c>
    </row>
    <row r="16060" spans="1:8" x14ac:dyDescent="0.25">
      <c r="A16060" t="s">
        <v>59</v>
      </c>
      <c r="B16060">
        <v>2000</v>
      </c>
      <c r="C16060" t="s">
        <v>2</v>
      </c>
      <c r="D16060" t="s">
        <v>64</v>
      </c>
      <c r="E16060">
        <v>1</v>
      </c>
      <c r="F16060">
        <v>12416.009953999999</v>
      </c>
      <c r="G16060">
        <v>292650.78000000003</v>
      </c>
      <c r="H16060">
        <v>0</v>
      </c>
    </row>
    <row r="16061" spans="1:8" x14ac:dyDescent="0.25">
      <c r="A16061" t="s">
        <v>59</v>
      </c>
      <c r="B16061">
        <v>2000</v>
      </c>
      <c r="C16061" t="s">
        <v>3</v>
      </c>
      <c r="D16061" t="s">
        <v>63</v>
      </c>
      <c r="E16061">
        <v>436979</v>
      </c>
      <c r="F16061">
        <v>61641.247000000003</v>
      </c>
      <c r="G16061">
        <v>1535841.82</v>
      </c>
      <c r="H16061">
        <v>2724396.7</v>
      </c>
    </row>
    <row r="16062" spans="1:8" x14ac:dyDescent="0.25">
      <c r="A16062" t="s">
        <v>59</v>
      </c>
      <c r="B16062">
        <v>2000</v>
      </c>
      <c r="C16062" t="s">
        <v>3</v>
      </c>
      <c r="D16062" t="s">
        <v>62</v>
      </c>
      <c r="E16062">
        <v>55361</v>
      </c>
      <c r="F16062">
        <v>14033.539000000001</v>
      </c>
      <c r="G16062">
        <v>238088.82</v>
      </c>
      <c r="H16062">
        <v>0</v>
      </c>
    </row>
    <row r="16063" spans="1:8" x14ac:dyDescent="0.25">
      <c r="A16063" t="s">
        <v>59</v>
      </c>
      <c r="B16063">
        <v>2000</v>
      </c>
      <c r="C16063" t="s">
        <v>3</v>
      </c>
      <c r="D16063" t="s">
        <v>62</v>
      </c>
      <c r="E16063">
        <v>2191</v>
      </c>
      <c r="F16063">
        <v>13732.916999999999</v>
      </c>
      <c r="G16063">
        <v>295624.53999999998</v>
      </c>
      <c r="H16063">
        <v>0</v>
      </c>
    </row>
    <row r="16064" spans="1:8" x14ac:dyDescent="0.25">
      <c r="A16064" t="s">
        <v>59</v>
      </c>
      <c r="B16064">
        <v>2000</v>
      </c>
      <c r="C16064" t="s">
        <v>3</v>
      </c>
      <c r="D16064" t="s">
        <v>61</v>
      </c>
      <c r="E16064">
        <v>6571</v>
      </c>
      <c r="F16064">
        <v>1853.701</v>
      </c>
      <c r="G16064">
        <v>26999.84</v>
      </c>
      <c r="H16064">
        <v>0</v>
      </c>
    </row>
    <row r="16065" spans="1:8" x14ac:dyDescent="0.25">
      <c r="A16065" t="s">
        <v>59</v>
      </c>
      <c r="B16065">
        <v>2000</v>
      </c>
      <c r="C16065" t="s">
        <v>3</v>
      </c>
      <c r="D16065" t="s">
        <v>61</v>
      </c>
      <c r="E16065">
        <v>2036</v>
      </c>
      <c r="F16065">
        <v>37723.262999999999</v>
      </c>
      <c r="G16065">
        <v>771045.59</v>
      </c>
      <c r="H16065">
        <v>0</v>
      </c>
    </row>
    <row r="16066" spans="1:8" x14ac:dyDescent="0.25">
      <c r="A16066" t="s">
        <v>59</v>
      </c>
      <c r="B16066">
        <v>2000</v>
      </c>
      <c r="C16066" t="s">
        <v>3</v>
      </c>
      <c r="D16066" t="s">
        <v>60</v>
      </c>
      <c r="E16066">
        <v>1178</v>
      </c>
      <c r="F16066">
        <v>517.774</v>
      </c>
      <c r="G16066">
        <v>9216.2900000000009</v>
      </c>
      <c r="H16066">
        <v>0</v>
      </c>
    </row>
    <row r="16067" spans="1:8" x14ac:dyDescent="0.25">
      <c r="A16067" t="s">
        <v>59</v>
      </c>
      <c r="B16067">
        <v>2000</v>
      </c>
      <c r="C16067" t="s">
        <v>3</v>
      </c>
      <c r="D16067" t="s">
        <v>60</v>
      </c>
      <c r="E16067">
        <v>531</v>
      </c>
      <c r="F16067">
        <v>6381.61</v>
      </c>
      <c r="G16067">
        <v>138055.19</v>
      </c>
      <c r="H16067">
        <v>0</v>
      </c>
    </row>
    <row r="16068" spans="1:8" x14ac:dyDescent="0.25">
      <c r="A16068" t="s">
        <v>59</v>
      </c>
      <c r="B16068">
        <v>2000</v>
      </c>
      <c r="C16068" t="s">
        <v>3</v>
      </c>
      <c r="D16068" t="s">
        <v>60</v>
      </c>
      <c r="E16068">
        <v>464</v>
      </c>
      <c r="F16068">
        <v>221.96</v>
      </c>
      <c r="G16068">
        <v>2493.63</v>
      </c>
      <c r="H16068">
        <v>0</v>
      </c>
    </row>
    <row r="16069" spans="1:8" x14ac:dyDescent="0.25">
      <c r="A16069" t="s">
        <v>59</v>
      </c>
      <c r="B16069">
        <v>2000</v>
      </c>
      <c r="C16069" t="s">
        <v>3</v>
      </c>
      <c r="D16069" t="s">
        <v>60</v>
      </c>
      <c r="E16069">
        <v>99</v>
      </c>
      <c r="F16069">
        <v>761.75099999999998</v>
      </c>
      <c r="G16069">
        <v>12392.49</v>
      </c>
      <c r="H16069">
        <v>0</v>
      </c>
    </row>
    <row r="16070" spans="1:8" x14ac:dyDescent="0.25">
      <c r="A16070" t="s">
        <v>59</v>
      </c>
      <c r="B16070">
        <v>2000</v>
      </c>
      <c r="C16070" t="s">
        <v>3</v>
      </c>
      <c r="D16070" t="s">
        <v>60</v>
      </c>
      <c r="E16070">
        <v>667</v>
      </c>
      <c r="F16070">
        <v>290.267</v>
      </c>
      <c r="G16070">
        <v>3058.62</v>
      </c>
      <c r="H16070">
        <v>0</v>
      </c>
    </row>
    <row r="16071" spans="1:8" x14ac:dyDescent="0.25">
      <c r="A16071" t="s">
        <v>59</v>
      </c>
      <c r="B16071">
        <v>2000</v>
      </c>
      <c r="C16071" t="s">
        <v>3</v>
      </c>
      <c r="D16071" t="s">
        <v>60</v>
      </c>
      <c r="E16071">
        <v>91</v>
      </c>
      <c r="F16071">
        <v>516.33699999999999</v>
      </c>
      <c r="G16071">
        <v>8873.26</v>
      </c>
      <c r="H16071">
        <v>0</v>
      </c>
    </row>
    <row r="16072" spans="1:8" x14ac:dyDescent="0.25">
      <c r="A16072" t="s">
        <v>59</v>
      </c>
      <c r="B16072">
        <v>2000</v>
      </c>
      <c r="C16072" t="s">
        <v>3</v>
      </c>
      <c r="D16072" t="s">
        <v>60</v>
      </c>
      <c r="E16072">
        <v>1755</v>
      </c>
      <c r="F16072">
        <v>789.22699999999998</v>
      </c>
      <c r="G16072">
        <v>19763.310000000001</v>
      </c>
      <c r="H16072">
        <v>0</v>
      </c>
    </row>
    <row r="16073" spans="1:8" x14ac:dyDescent="0.25">
      <c r="A16073" t="s">
        <v>59</v>
      </c>
      <c r="B16073">
        <v>2000</v>
      </c>
      <c r="C16073" t="s">
        <v>3</v>
      </c>
      <c r="D16073" t="s">
        <v>60</v>
      </c>
      <c r="E16073">
        <v>256</v>
      </c>
      <c r="F16073">
        <v>1288.8330000000001</v>
      </c>
      <c r="G16073">
        <v>29055.94</v>
      </c>
      <c r="H16073">
        <v>0</v>
      </c>
    </row>
    <row r="16074" spans="1:8" x14ac:dyDescent="0.25">
      <c r="A16074" t="s">
        <v>59</v>
      </c>
      <c r="B16074">
        <v>2000</v>
      </c>
      <c r="C16074" t="s">
        <v>3</v>
      </c>
      <c r="D16074" t="s">
        <v>63</v>
      </c>
      <c r="E16074">
        <v>1</v>
      </c>
      <c r="F16074">
        <v>10.771000000000001</v>
      </c>
      <c r="G16074">
        <v>684.74</v>
      </c>
      <c r="H16074">
        <v>0</v>
      </c>
    </row>
    <row r="16075" spans="1:8" x14ac:dyDescent="0.25">
      <c r="A16075" t="s">
        <v>59</v>
      </c>
      <c r="B16075">
        <v>2000</v>
      </c>
      <c r="C16075" t="s">
        <v>3</v>
      </c>
      <c r="D16075" t="s">
        <v>62</v>
      </c>
      <c r="E16075">
        <v>7</v>
      </c>
      <c r="F16075">
        <v>559.31399999999996</v>
      </c>
      <c r="G16075">
        <v>9162.5300000000007</v>
      </c>
      <c r="H16075">
        <v>0</v>
      </c>
    </row>
    <row r="16076" spans="1:8" x14ac:dyDescent="0.25">
      <c r="A16076" t="s">
        <v>59</v>
      </c>
      <c r="B16076">
        <v>2000</v>
      </c>
      <c r="C16076" t="s">
        <v>3</v>
      </c>
      <c r="D16076" t="s">
        <v>60</v>
      </c>
      <c r="E16076">
        <v>1</v>
      </c>
      <c r="F16076">
        <v>94.305020999999996</v>
      </c>
      <c r="G16076">
        <v>0</v>
      </c>
      <c r="H16076">
        <v>0</v>
      </c>
    </row>
    <row r="16077" spans="1:8" x14ac:dyDescent="0.25">
      <c r="A16077" t="s">
        <v>59</v>
      </c>
      <c r="B16077">
        <v>2000</v>
      </c>
      <c r="C16077" t="s">
        <v>3</v>
      </c>
      <c r="D16077" t="s">
        <v>64</v>
      </c>
      <c r="E16077">
        <v>1</v>
      </c>
      <c r="F16077">
        <v>11277.069162</v>
      </c>
      <c r="G16077">
        <v>266642.28999999998</v>
      </c>
      <c r="H16077">
        <v>0</v>
      </c>
    </row>
    <row r="16078" spans="1:8" x14ac:dyDescent="0.25">
      <c r="A16078" t="s">
        <v>59</v>
      </c>
      <c r="B16078">
        <v>2000</v>
      </c>
      <c r="C16078" t="s">
        <v>4</v>
      </c>
      <c r="D16078" t="s">
        <v>63</v>
      </c>
      <c r="E16078">
        <v>437074</v>
      </c>
      <c r="F16078">
        <v>63588.94</v>
      </c>
      <c r="G16078">
        <v>1583414.55</v>
      </c>
      <c r="H16078">
        <v>3844985.88</v>
      </c>
    </row>
    <row r="16079" spans="1:8" x14ac:dyDescent="0.25">
      <c r="A16079" t="s">
        <v>59</v>
      </c>
      <c r="B16079">
        <v>2000</v>
      </c>
      <c r="C16079" t="s">
        <v>4</v>
      </c>
      <c r="D16079" t="s">
        <v>62</v>
      </c>
      <c r="E16079">
        <v>55539</v>
      </c>
      <c r="F16079">
        <v>14386.632</v>
      </c>
      <c r="G16079">
        <v>244442.76</v>
      </c>
      <c r="H16079">
        <v>0</v>
      </c>
    </row>
    <row r="16080" spans="1:8" x14ac:dyDescent="0.25">
      <c r="A16080" t="s">
        <v>59</v>
      </c>
      <c r="B16080">
        <v>2000</v>
      </c>
      <c r="C16080" t="s">
        <v>4</v>
      </c>
      <c r="D16080" t="s">
        <v>62</v>
      </c>
      <c r="E16080">
        <v>2193</v>
      </c>
      <c r="F16080">
        <v>13522.465</v>
      </c>
      <c r="G16080">
        <v>287836.99</v>
      </c>
      <c r="H16080">
        <v>0</v>
      </c>
    </row>
    <row r="16081" spans="1:8" x14ac:dyDescent="0.25">
      <c r="A16081" t="s">
        <v>59</v>
      </c>
      <c r="B16081">
        <v>2000</v>
      </c>
      <c r="C16081" t="s">
        <v>4</v>
      </c>
      <c r="D16081" t="s">
        <v>61</v>
      </c>
      <c r="E16081">
        <v>6592</v>
      </c>
      <c r="F16081">
        <v>1865.645</v>
      </c>
      <c r="G16081">
        <v>27253.05</v>
      </c>
      <c r="H16081">
        <v>0</v>
      </c>
    </row>
    <row r="16082" spans="1:8" x14ac:dyDescent="0.25">
      <c r="A16082" t="s">
        <v>59</v>
      </c>
      <c r="B16082">
        <v>2000</v>
      </c>
      <c r="C16082" t="s">
        <v>4</v>
      </c>
      <c r="D16082" t="s">
        <v>61</v>
      </c>
      <c r="E16082">
        <v>2048</v>
      </c>
      <c r="F16082">
        <v>46665.557000000001</v>
      </c>
      <c r="G16082">
        <v>908015.58</v>
      </c>
      <c r="H16082">
        <v>0</v>
      </c>
    </row>
    <row r="16083" spans="1:8" x14ac:dyDescent="0.25">
      <c r="A16083" t="s">
        <v>59</v>
      </c>
      <c r="B16083">
        <v>2000</v>
      </c>
      <c r="C16083" t="s">
        <v>4</v>
      </c>
      <c r="D16083" t="s">
        <v>60</v>
      </c>
      <c r="E16083">
        <v>1179</v>
      </c>
      <c r="F16083">
        <v>560.64200000000005</v>
      </c>
      <c r="G16083">
        <v>10013.959999999999</v>
      </c>
      <c r="H16083">
        <v>0</v>
      </c>
    </row>
    <row r="16084" spans="1:8" x14ac:dyDescent="0.25">
      <c r="A16084" t="s">
        <v>59</v>
      </c>
      <c r="B16084">
        <v>2000</v>
      </c>
      <c r="C16084" t="s">
        <v>4</v>
      </c>
      <c r="D16084" t="s">
        <v>60</v>
      </c>
      <c r="E16084">
        <v>531</v>
      </c>
      <c r="F16084">
        <v>6471.0110000000004</v>
      </c>
      <c r="G16084">
        <v>137157.43</v>
      </c>
      <c r="H16084">
        <v>0</v>
      </c>
    </row>
    <row r="16085" spans="1:8" x14ac:dyDescent="0.25">
      <c r="A16085" t="s">
        <v>59</v>
      </c>
      <c r="B16085">
        <v>2000</v>
      </c>
      <c r="C16085" t="s">
        <v>4</v>
      </c>
      <c r="D16085" t="s">
        <v>60</v>
      </c>
      <c r="E16085">
        <v>465</v>
      </c>
      <c r="F16085">
        <v>235.048</v>
      </c>
      <c r="G16085">
        <v>2683.42</v>
      </c>
      <c r="H16085">
        <v>0</v>
      </c>
    </row>
    <row r="16086" spans="1:8" x14ac:dyDescent="0.25">
      <c r="A16086" t="s">
        <v>59</v>
      </c>
      <c r="B16086">
        <v>2000</v>
      </c>
      <c r="C16086" t="s">
        <v>4</v>
      </c>
      <c r="D16086" t="s">
        <v>60</v>
      </c>
      <c r="E16086">
        <v>99</v>
      </c>
      <c r="F16086">
        <v>760.34699999999998</v>
      </c>
      <c r="G16086">
        <v>12227.9</v>
      </c>
      <c r="H16086">
        <v>0</v>
      </c>
    </row>
    <row r="16087" spans="1:8" x14ac:dyDescent="0.25">
      <c r="A16087" t="s">
        <v>59</v>
      </c>
      <c r="B16087">
        <v>2000</v>
      </c>
      <c r="C16087" t="s">
        <v>4</v>
      </c>
      <c r="D16087" t="s">
        <v>60</v>
      </c>
      <c r="E16087">
        <v>667</v>
      </c>
      <c r="F16087">
        <v>340.83600000000001</v>
      </c>
      <c r="G16087">
        <v>3858.64</v>
      </c>
      <c r="H16087">
        <v>0</v>
      </c>
    </row>
    <row r="16088" spans="1:8" x14ac:dyDescent="0.25">
      <c r="A16088" t="s">
        <v>59</v>
      </c>
      <c r="B16088">
        <v>2000</v>
      </c>
      <c r="C16088" t="s">
        <v>4</v>
      </c>
      <c r="D16088" t="s">
        <v>60</v>
      </c>
      <c r="E16088">
        <v>91</v>
      </c>
      <c r="F16088">
        <v>586.35299999999995</v>
      </c>
      <c r="G16088">
        <v>9630.31</v>
      </c>
      <c r="H16088">
        <v>0</v>
      </c>
    </row>
    <row r="16089" spans="1:8" x14ac:dyDescent="0.25">
      <c r="A16089" t="s">
        <v>59</v>
      </c>
      <c r="B16089">
        <v>2000</v>
      </c>
      <c r="C16089" t="s">
        <v>4</v>
      </c>
      <c r="D16089" t="s">
        <v>60</v>
      </c>
      <c r="E16089">
        <v>1776</v>
      </c>
      <c r="F16089">
        <v>819.51900000000001</v>
      </c>
      <c r="G16089">
        <v>20436.310000000001</v>
      </c>
      <c r="H16089">
        <v>0</v>
      </c>
    </row>
    <row r="16090" spans="1:8" x14ac:dyDescent="0.25">
      <c r="A16090" t="s">
        <v>59</v>
      </c>
      <c r="B16090">
        <v>2000</v>
      </c>
      <c r="C16090" t="s">
        <v>4</v>
      </c>
      <c r="D16090" t="s">
        <v>60</v>
      </c>
      <c r="E16090">
        <v>258</v>
      </c>
      <c r="F16090">
        <v>1272.115</v>
      </c>
      <c r="G16090">
        <v>28748.35</v>
      </c>
      <c r="H16090">
        <v>0</v>
      </c>
    </row>
    <row r="16091" spans="1:8" x14ac:dyDescent="0.25">
      <c r="A16091" t="s">
        <v>59</v>
      </c>
      <c r="B16091">
        <v>2000</v>
      </c>
      <c r="C16091" t="s">
        <v>4</v>
      </c>
      <c r="D16091" t="s">
        <v>63</v>
      </c>
      <c r="E16091">
        <v>1</v>
      </c>
      <c r="F16091">
        <v>0.99399999999999999</v>
      </c>
      <c r="G16091">
        <v>163.55000000000001</v>
      </c>
      <c r="H16091">
        <v>0</v>
      </c>
    </row>
    <row r="16092" spans="1:8" x14ac:dyDescent="0.25">
      <c r="A16092" t="s">
        <v>59</v>
      </c>
      <c r="B16092">
        <v>2000</v>
      </c>
      <c r="C16092" t="s">
        <v>4</v>
      </c>
      <c r="D16092" t="s">
        <v>62</v>
      </c>
      <c r="E16092">
        <v>7</v>
      </c>
      <c r="F16092">
        <v>617.06100000000004</v>
      </c>
      <c r="G16092">
        <v>9729.2000000000007</v>
      </c>
      <c r="H16092">
        <v>0</v>
      </c>
    </row>
    <row r="16093" spans="1:8" x14ac:dyDescent="0.25">
      <c r="A16093" t="s">
        <v>59</v>
      </c>
      <c r="B16093">
        <v>2000</v>
      </c>
      <c r="C16093" t="s">
        <v>4</v>
      </c>
      <c r="D16093" t="s">
        <v>60</v>
      </c>
      <c r="E16093">
        <v>1</v>
      </c>
      <c r="F16093">
        <v>106.326471</v>
      </c>
      <c r="G16093">
        <v>0</v>
      </c>
      <c r="H16093">
        <v>0</v>
      </c>
    </row>
    <row r="16094" spans="1:8" x14ac:dyDescent="0.25">
      <c r="A16094" t="s">
        <v>59</v>
      </c>
      <c r="B16094">
        <v>2000</v>
      </c>
      <c r="C16094" t="s">
        <v>4</v>
      </c>
      <c r="D16094" t="s">
        <v>64</v>
      </c>
      <c r="E16094">
        <v>1</v>
      </c>
      <c r="F16094">
        <v>12536.911048</v>
      </c>
      <c r="G16094">
        <v>313629.74</v>
      </c>
      <c r="H16094">
        <v>0</v>
      </c>
    </row>
    <row r="16095" spans="1:8" x14ac:dyDescent="0.25">
      <c r="A16095" t="s">
        <v>59</v>
      </c>
      <c r="B16095">
        <v>2000</v>
      </c>
      <c r="C16095" t="s">
        <v>5</v>
      </c>
      <c r="D16095" t="s">
        <v>63</v>
      </c>
      <c r="E16095">
        <v>438056</v>
      </c>
      <c r="F16095">
        <v>60178.038</v>
      </c>
      <c r="G16095">
        <v>1499385.85</v>
      </c>
      <c r="H16095">
        <v>3453810.38</v>
      </c>
    </row>
    <row r="16096" spans="1:8" x14ac:dyDescent="0.25">
      <c r="A16096" t="s">
        <v>59</v>
      </c>
      <c r="B16096">
        <v>2000</v>
      </c>
      <c r="C16096" t="s">
        <v>5</v>
      </c>
      <c r="D16096" t="s">
        <v>62</v>
      </c>
      <c r="E16096">
        <v>55611</v>
      </c>
      <c r="F16096">
        <v>14110.555</v>
      </c>
      <c r="G16096">
        <v>239725.93</v>
      </c>
      <c r="H16096">
        <v>0</v>
      </c>
    </row>
    <row r="16097" spans="1:8" x14ac:dyDescent="0.25">
      <c r="A16097" t="s">
        <v>59</v>
      </c>
      <c r="B16097">
        <v>2000</v>
      </c>
      <c r="C16097" t="s">
        <v>5</v>
      </c>
      <c r="D16097" t="s">
        <v>62</v>
      </c>
      <c r="E16097">
        <v>2195</v>
      </c>
      <c r="F16097">
        <v>14812.647999999999</v>
      </c>
      <c r="G16097">
        <v>315562.14</v>
      </c>
      <c r="H16097">
        <v>0</v>
      </c>
    </row>
    <row r="16098" spans="1:8" x14ac:dyDescent="0.25">
      <c r="A16098" t="s">
        <v>59</v>
      </c>
      <c r="B16098">
        <v>2000</v>
      </c>
      <c r="C16098" t="s">
        <v>5</v>
      </c>
      <c r="D16098" t="s">
        <v>61</v>
      </c>
      <c r="E16098">
        <v>6625</v>
      </c>
      <c r="F16098">
        <v>1916.614</v>
      </c>
      <c r="G16098">
        <v>28114.69</v>
      </c>
      <c r="H16098">
        <v>0</v>
      </c>
    </row>
    <row r="16099" spans="1:8" x14ac:dyDescent="0.25">
      <c r="A16099" t="s">
        <v>59</v>
      </c>
      <c r="B16099">
        <v>2000</v>
      </c>
      <c r="C16099" t="s">
        <v>5</v>
      </c>
      <c r="D16099" t="s">
        <v>61</v>
      </c>
      <c r="E16099">
        <v>2054</v>
      </c>
      <c r="F16099">
        <v>47033.161</v>
      </c>
      <c r="G16099">
        <v>924496.45</v>
      </c>
      <c r="H16099">
        <v>0</v>
      </c>
    </row>
    <row r="16100" spans="1:8" x14ac:dyDescent="0.25">
      <c r="A16100" t="s">
        <v>59</v>
      </c>
      <c r="B16100">
        <v>2000</v>
      </c>
      <c r="C16100" t="s">
        <v>5</v>
      </c>
      <c r="D16100" t="s">
        <v>60</v>
      </c>
      <c r="E16100">
        <v>1181</v>
      </c>
      <c r="F16100">
        <v>501.74900000000002</v>
      </c>
      <c r="G16100">
        <v>8920.17</v>
      </c>
      <c r="H16100">
        <v>0</v>
      </c>
    </row>
    <row r="16101" spans="1:8" x14ac:dyDescent="0.25">
      <c r="A16101" t="s">
        <v>59</v>
      </c>
      <c r="B16101">
        <v>2000</v>
      </c>
      <c r="C16101" t="s">
        <v>5</v>
      </c>
      <c r="D16101" t="s">
        <v>60</v>
      </c>
      <c r="E16101">
        <v>532</v>
      </c>
      <c r="F16101">
        <v>6711.3329999999996</v>
      </c>
      <c r="G16101">
        <v>145177.85</v>
      </c>
      <c r="H16101">
        <v>0</v>
      </c>
    </row>
    <row r="16102" spans="1:8" x14ac:dyDescent="0.25">
      <c r="A16102" t="s">
        <v>59</v>
      </c>
      <c r="B16102">
        <v>2000</v>
      </c>
      <c r="C16102" t="s">
        <v>5</v>
      </c>
      <c r="D16102" t="s">
        <v>60</v>
      </c>
      <c r="E16102">
        <v>466</v>
      </c>
      <c r="F16102">
        <v>197.691</v>
      </c>
      <c r="G16102">
        <v>2080</v>
      </c>
      <c r="H16102">
        <v>0</v>
      </c>
    </row>
    <row r="16103" spans="1:8" x14ac:dyDescent="0.25">
      <c r="A16103" t="s">
        <v>59</v>
      </c>
      <c r="B16103">
        <v>2000</v>
      </c>
      <c r="C16103" t="s">
        <v>5</v>
      </c>
      <c r="D16103" t="s">
        <v>60</v>
      </c>
      <c r="E16103">
        <v>99</v>
      </c>
      <c r="F16103">
        <v>766.50699999999995</v>
      </c>
      <c r="G16103">
        <v>12503.78</v>
      </c>
      <c r="H16103">
        <v>0</v>
      </c>
    </row>
    <row r="16104" spans="1:8" x14ac:dyDescent="0.25">
      <c r="A16104" t="s">
        <v>59</v>
      </c>
      <c r="B16104">
        <v>2000</v>
      </c>
      <c r="C16104" t="s">
        <v>5</v>
      </c>
      <c r="D16104" t="s">
        <v>60</v>
      </c>
      <c r="E16104">
        <v>670</v>
      </c>
      <c r="F16104">
        <v>304.40600000000001</v>
      </c>
      <c r="G16104">
        <v>3315.33</v>
      </c>
      <c r="H16104">
        <v>0</v>
      </c>
    </row>
    <row r="16105" spans="1:8" x14ac:dyDescent="0.25">
      <c r="A16105" t="s">
        <v>59</v>
      </c>
      <c r="B16105">
        <v>2000</v>
      </c>
      <c r="C16105" t="s">
        <v>5</v>
      </c>
      <c r="D16105" t="s">
        <v>60</v>
      </c>
      <c r="E16105">
        <v>91</v>
      </c>
      <c r="F16105">
        <v>528.95699999999999</v>
      </c>
      <c r="G16105">
        <v>9123.36</v>
      </c>
      <c r="H16105">
        <v>0</v>
      </c>
    </row>
    <row r="16106" spans="1:8" x14ac:dyDescent="0.25">
      <c r="A16106" t="s">
        <v>59</v>
      </c>
      <c r="B16106">
        <v>2000</v>
      </c>
      <c r="C16106" t="s">
        <v>5</v>
      </c>
      <c r="D16106" t="s">
        <v>60</v>
      </c>
      <c r="E16106">
        <v>1805</v>
      </c>
      <c r="F16106">
        <v>798.39800000000002</v>
      </c>
      <c r="G16106">
        <v>19895.39</v>
      </c>
      <c r="H16106">
        <v>0</v>
      </c>
    </row>
    <row r="16107" spans="1:8" x14ac:dyDescent="0.25">
      <c r="A16107" t="s">
        <v>59</v>
      </c>
      <c r="B16107">
        <v>2000</v>
      </c>
      <c r="C16107" t="s">
        <v>5</v>
      </c>
      <c r="D16107" t="s">
        <v>60</v>
      </c>
      <c r="E16107">
        <v>262</v>
      </c>
      <c r="F16107">
        <v>1276.355</v>
      </c>
      <c r="G16107">
        <v>28527.67</v>
      </c>
      <c r="H16107">
        <v>0</v>
      </c>
    </row>
    <row r="16108" spans="1:8" x14ac:dyDescent="0.25">
      <c r="A16108" t="s">
        <v>59</v>
      </c>
      <c r="B16108">
        <v>2000</v>
      </c>
      <c r="C16108" t="s">
        <v>5</v>
      </c>
      <c r="D16108" t="s">
        <v>63</v>
      </c>
      <c r="E16108">
        <v>1</v>
      </c>
      <c r="F16108">
        <v>4.1980000000000004</v>
      </c>
      <c r="G16108">
        <v>1665.34</v>
      </c>
      <c r="H16108">
        <v>0</v>
      </c>
    </row>
    <row r="16109" spans="1:8" x14ac:dyDescent="0.25">
      <c r="A16109" t="s">
        <v>59</v>
      </c>
      <c r="B16109">
        <v>2000</v>
      </c>
      <c r="C16109" t="s">
        <v>5</v>
      </c>
      <c r="D16109" t="s">
        <v>62</v>
      </c>
      <c r="E16109">
        <v>7</v>
      </c>
      <c r="F16109">
        <v>504.05099999999999</v>
      </c>
      <c r="G16109">
        <v>8686.42</v>
      </c>
      <c r="H16109">
        <v>0</v>
      </c>
    </row>
    <row r="16110" spans="1:8" x14ac:dyDescent="0.25">
      <c r="A16110" t="s">
        <v>59</v>
      </c>
      <c r="B16110">
        <v>2000</v>
      </c>
      <c r="C16110" t="s">
        <v>5</v>
      </c>
      <c r="D16110" t="s">
        <v>60</v>
      </c>
      <c r="E16110">
        <v>1</v>
      </c>
      <c r="F16110">
        <v>100.31674599999999</v>
      </c>
      <c r="G16110">
        <v>0</v>
      </c>
      <c r="H16110">
        <v>0</v>
      </c>
    </row>
    <row r="16111" spans="1:8" x14ac:dyDescent="0.25">
      <c r="A16111" t="s">
        <v>59</v>
      </c>
      <c r="B16111">
        <v>2000</v>
      </c>
      <c r="C16111" t="s">
        <v>5</v>
      </c>
      <c r="D16111" t="s">
        <v>64</v>
      </c>
      <c r="E16111">
        <v>1</v>
      </c>
      <c r="F16111">
        <v>12193.664446999999</v>
      </c>
      <c r="G16111">
        <v>261147.79</v>
      </c>
      <c r="H16111">
        <v>0</v>
      </c>
    </row>
    <row r="16112" spans="1:8" x14ac:dyDescent="0.25">
      <c r="A16112" t="s">
        <v>59</v>
      </c>
      <c r="B16112">
        <v>2000</v>
      </c>
      <c r="C16112" t="s">
        <v>6</v>
      </c>
      <c r="D16112" t="s">
        <v>63</v>
      </c>
      <c r="E16112">
        <v>439081</v>
      </c>
      <c r="F16112">
        <v>63044.845000000001</v>
      </c>
      <c r="G16112">
        <v>1572106.96</v>
      </c>
      <c r="H16112">
        <v>3218794.14</v>
      </c>
    </row>
    <row r="16113" spans="1:8" x14ac:dyDescent="0.25">
      <c r="A16113" t="s">
        <v>59</v>
      </c>
      <c r="B16113">
        <v>2000</v>
      </c>
      <c r="C16113" t="s">
        <v>6</v>
      </c>
      <c r="D16113" t="s">
        <v>62</v>
      </c>
      <c r="E16113">
        <v>55708</v>
      </c>
      <c r="F16113">
        <v>14367.255999999999</v>
      </c>
      <c r="G16113">
        <v>244240.26</v>
      </c>
      <c r="H16113">
        <v>0</v>
      </c>
    </row>
    <row r="16114" spans="1:8" x14ac:dyDescent="0.25">
      <c r="A16114" t="s">
        <v>59</v>
      </c>
      <c r="B16114">
        <v>2000</v>
      </c>
      <c r="C16114" t="s">
        <v>6</v>
      </c>
      <c r="D16114" t="s">
        <v>62</v>
      </c>
      <c r="E16114">
        <v>2207</v>
      </c>
      <c r="F16114">
        <v>12780.885</v>
      </c>
      <c r="G16114">
        <v>275884.03999999998</v>
      </c>
      <c r="H16114">
        <v>0</v>
      </c>
    </row>
    <row r="16115" spans="1:8" x14ac:dyDescent="0.25">
      <c r="A16115" t="s">
        <v>59</v>
      </c>
      <c r="B16115">
        <v>2000</v>
      </c>
      <c r="C16115" t="s">
        <v>6</v>
      </c>
      <c r="D16115" t="s">
        <v>61</v>
      </c>
      <c r="E16115">
        <v>6651</v>
      </c>
      <c r="F16115">
        <v>1902.9760000000001</v>
      </c>
      <c r="G16115">
        <v>27802.83</v>
      </c>
      <c r="H16115">
        <v>0</v>
      </c>
    </row>
    <row r="16116" spans="1:8" x14ac:dyDescent="0.25">
      <c r="A16116" t="s">
        <v>59</v>
      </c>
      <c r="B16116">
        <v>2000</v>
      </c>
      <c r="C16116" t="s">
        <v>6</v>
      </c>
      <c r="D16116" t="s">
        <v>61</v>
      </c>
      <c r="E16116">
        <v>2053</v>
      </c>
      <c r="F16116">
        <v>46156.904000000002</v>
      </c>
      <c r="G16116">
        <v>903725.6</v>
      </c>
      <c r="H16116">
        <v>0</v>
      </c>
    </row>
    <row r="16117" spans="1:8" x14ac:dyDescent="0.25">
      <c r="A16117" t="s">
        <v>59</v>
      </c>
      <c r="B16117">
        <v>2000</v>
      </c>
      <c r="C16117" t="s">
        <v>6</v>
      </c>
      <c r="D16117" t="s">
        <v>60</v>
      </c>
      <c r="E16117">
        <v>1177</v>
      </c>
      <c r="F16117">
        <v>523.35500000000002</v>
      </c>
      <c r="G16117">
        <v>9329.08</v>
      </c>
      <c r="H16117">
        <v>0</v>
      </c>
    </row>
    <row r="16118" spans="1:8" x14ac:dyDescent="0.25">
      <c r="A16118" t="s">
        <v>59</v>
      </c>
      <c r="B16118">
        <v>2000</v>
      </c>
      <c r="C16118" t="s">
        <v>6</v>
      </c>
      <c r="D16118" t="s">
        <v>60</v>
      </c>
      <c r="E16118">
        <v>533</v>
      </c>
      <c r="F16118">
        <v>6112.5389999999998</v>
      </c>
      <c r="G16118">
        <v>132099.84</v>
      </c>
      <c r="H16118">
        <v>0</v>
      </c>
    </row>
    <row r="16119" spans="1:8" x14ac:dyDescent="0.25">
      <c r="A16119" t="s">
        <v>59</v>
      </c>
      <c r="B16119">
        <v>2000</v>
      </c>
      <c r="C16119" t="s">
        <v>6</v>
      </c>
      <c r="D16119" t="s">
        <v>60</v>
      </c>
      <c r="E16119">
        <v>470</v>
      </c>
      <c r="F16119">
        <v>227.834</v>
      </c>
      <c r="G16119">
        <v>2543.77</v>
      </c>
      <c r="H16119">
        <v>0</v>
      </c>
    </row>
    <row r="16120" spans="1:8" x14ac:dyDescent="0.25">
      <c r="A16120" t="s">
        <v>59</v>
      </c>
      <c r="B16120">
        <v>2000</v>
      </c>
      <c r="C16120" t="s">
        <v>6</v>
      </c>
      <c r="D16120" t="s">
        <v>60</v>
      </c>
      <c r="E16120">
        <v>100</v>
      </c>
      <c r="F16120">
        <v>693.94399999999996</v>
      </c>
      <c r="G16120">
        <v>11453</v>
      </c>
      <c r="H16120">
        <v>0</v>
      </c>
    </row>
    <row r="16121" spans="1:8" x14ac:dyDescent="0.25">
      <c r="A16121" t="s">
        <v>59</v>
      </c>
      <c r="B16121">
        <v>2000</v>
      </c>
      <c r="C16121" t="s">
        <v>6</v>
      </c>
      <c r="D16121" t="s">
        <v>60</v>
      </c>
      <c r="E16121">
        <v>670</v>
      </c>
      <c r="F16121">
        <v>307.584</v>
      </c>
      <c r="G16121">
        <v>3324.15</v>
      </c>
      <c r="H16121">
        <v>0</v>
      </c>
    </row>
    <row r="16122" spans="1:8" x14ac:dyDescent="0.25">
      <c r="A16122" t="s">
        <v>59</v>
      </c>
      <c r="B16122">
        <v>2000</v>
      </c>
      <c r="C16122" t="s">
        <v>6</v>
      </c>
      <c r="D16122" t="s">
        <v>60</v>
      </c>
      <c r="E16122">
        <v>91</v>
      </c>
      <c r="F16122">
        <v>526.16300000000001</v>
      </c>
      <c r="G16122">
        <v>8950.07</v>
      </c>
      <c r="H16122">
        <v>0</v>
      </c>
    </row>
    <row r="16123" spans="1:8" x14ac:dyDescent="0.25">
      <c r="A16123" t="s">
        <v>59</v>
      </c>
      <c r="B16123">
        <v>2000</v>
      </c>
      <c r="C16123" t="s">
        <v>6</v>
      </c>
      <c r="D16123" t="s">
        <v>60</v>
      </c>
      <c r="E16123">
        <v>1810</v>
      </c>
      <c r="F16123">
        <v>823.43100000000004</v>
      </c>
      <c r="G16123">
        <v>20531.439999999999</v>
      </c>
      <c r="H16123">
        <v>0</v>
      </c>
    </row>
    <row r="16124" spans="1:8" x14ac:dyDescent="0.25">
      <c r="A16124" t="s">
        <v>59</v>
      </c>
      <c r="B16124">
        <v>2000</v>
      </c>
      <c r="C16124" t="s">
        <v>6</v>
      </c>
      <c r="D16124" t="s">
        <v>60</v>
      </c>
      <c r="E16124">
        <v>263</v>
      </c>
      <c r="F16124">
        <v>1175.0160000000001</v>
      </c>
      <c r="G16124">
        <v>26620.94</v>
      </c>
      <c r="H16124">
        <v>0</v>
      </c>
    </row>
    <row r="16125" spans="1:8" x14ac:dyDescent="0.25">
      <c r="A16125" t="s">
        <v>59</v>
      </c>
      <c r="B16125">
        <v>2000</v>
      </c>
      <c r="C16125" t="s">
        <v>6</v>
      </c>
      <c r="D16125" t="s">
        <v>63</v>
      </c>
      <c r="E16125">
        <v>1</v>
      </c>
      <c r="F16125">
        <v>0</v>
      </c>
      <c r="G16125">
        <v>1.33</v>
      </c>
      <c r="H16125">
        <v>0</v>
      </c>
    </row>
    <row r="16126" spans="1:8" x14ac:dyDescent="0.25">
      <c r="A16126" t="s">
        <v>59</v>
      </c>
      <c r="B16126">
        <v>2000</v>
      </c>
      <c r="C16126" t="s">
        <v>6</v>
      </c>
      <c r="D16126" t="s">
        <v>62</v>
      </c>
      <c r="E16126">
        <v>11</v>
      </c>
      <c r="F16126">
        <v>740.91</v>
      </c>
      <c r="G16126">
        <v>13157.67</v>
      </c>
      <c r="H16126">
        <v>0</v>
      </c>
    </row>
    <row r="16127" spans="1:8" x14ac:dyDescent="0.25">
      <c r="A16127" t="s">
        <v>59</v>
      </c>
      <c r="B16127">
        <v>2000</v>
      </c>
      <c r="C16127" t="s">
        <v>6</v>
      </c>
      <c r="D16127" t="s">
        <v>60</v>
      </c>
      <c r="E16127">
        <v>1</v>
      </c>
      <c r="F16127">
        <v>105.288471</v>
      </c>
      <c r="G16127">
        <v>0</v>
      </c>
      <c r="H16127">
        <v>0</v>
      </c>
    </row>
    <row r="16128" spans="1:8" x14ac:dyDescent="0.25">
      <c r="A16128" t="s">
        <v>59</v>
      </c>
      <c r="B16128">
        <v>2000</v>
      </c>
      <c r="C16128" t="s">
        <v>6</v>
      </c>
      <c r="D16128" t="s">
        <v>64</v>
      </c>
      <c r="E16128">
        <v>1</v>
      </c>
      <c r="F16128">
        <v>12657.812142999999</v>
      </c>
      <c r="G16128">
        <v>308876.79999999999</v>
      </c>
      <c r="H16128">
        <v>0</v>
      </c>
    </row>
    <row r="16129" spans="1:8" x14ac:dyDescent="0.25">
      <c r="A16129" t="s">
        <v>59</v>
      </c>
      <c r="B16129">
        <v>2000</v>
      </c>
      <c r="C16129" t="s">
        <v>7</v>
      </c>
      <c r="D16129" t="s">
        <v>63</v>
      </c>
      <c r="E16129">
        <v>440584</v>
      </c>
      <c r="F16129">
        <v>61523.065999999999</v>
      </c>
      <c r="G16129">
        <v>1880274.55</v>
      </c>
      <c r="H16129">
        <v>3602823.91</v>
      </c>
    </row>
    <row r="16130" spans="1:8" x14ac:dyDescent="0.25">
      <c r="A16130" t="s">
        <v>59</v>
      </c>
      <c r="B16130">
        <v>2000</v>
      </c>
      <c r="C16130" t="s">
        <v>7</v>
      </c>
      <c r="D16130" t="s">
        <v>62</v>
      </c>
      <c r="E16130">
        <v>55905</v>
      </c>
      <c r="F16130">
        <v>15531.189</v>
      </c>
      <c r="G16130">
        <v>464517.09</v>
      </c>
      <c r="H16130">
        <v>0</v>
      </c>
    </row>
    <row r="16131" spans="1:8" x14ac:dyDescent="0.25">
      <c r="A16131" t="s">
        <v>59</v>
      </c>
      <c r="B16131">
        <v>2000</v>
      </c>
      <c r="C16131" t="s">
        <v>7</v>
      </c>
      <c r="D16131" t="s">
        <v>62</v>
      </c>
      <c r="E16131">
        <v>2203</v>
      </c>
      <c r="F16131">
        <v>14031.751</v>
      </c>
      <c r="G16131">
        <v>354294.99</v>
      </c>
      <c r="H16131">
        <v>0</v>
      </c>
    </row>
    <row r="16132" spans="1:8" x14ac:dyDescent="0.25">
      <c r="A16132" t="s">
        <v>59</v>
      </c>
      <c r="B16132">
        <v>2000</v>
      </c>
      <c r="C16132" t="s">
        <v>7</v>
      </c>
      <c r="D16132" t="s">
        <v>61</v>
      </c>
      <c r="E16132">
        <v>6697</v>
      </c>
      <c r="F16132">
        <v>1924.204</v>
      </c>
      <c r="G16132">
        <v>51016.03</v>
      </c>
      <c r="H16132">
        <v>0</v>
      </c>
    </row>
    <row r="16133" spans="1:8" x14ac:dyDescent="0.25">
      <c r="A16133" t="s">
        <v>59</v>
      </c>
      <c r="B16133">
        <v>2000</v>
      </c>
      <c r="C16133" t="s">
        <v>7</v>
      </c>
      <c r="D16133" t="s">
        <v>61</v>
      </c>
      <c r="E16133">
        <v>2063</v>
      </c>
      <c r="F16133">
        <v>47940.599000000002</v>
      </c>
      <c r="G16133">
        <v>964066.45</v>
      </c>
      <c r="H16133">
        <v>0</v>
      </c>
    </row>
    <row r="16134" spans="1:8" x14ac:dyDescent="0.25">
      <c r="A16134" t="s">
        <v>59</v>
      </c>
      <c r="B16134">
        <v>2000</v>
      </c>
      <c r="C16134" t="s">
        <v>7</v>
      </c>
      <c r="D16134" t="s">
        <v>60</v>
      </c>
      <c r="E16134">
        <v>1176</v>
      </c>
      <c r="F16134">
        <v>527.51499999999999</v>
      </c>
      <c r="G16134">
        <v>18965.66</v>
      </c>
      <c r="H16134">
        <v>0</v>
      </c>
    </row>
    <row r="16135" spans="1:8" x14ac:dyDescent="0.25">
      <c r="A16135" t="s">
        <v>59</v>
      </c>
      <c r="B16135">
        <v>2000</v>
      </c>
      <c r="C16135" t="s">
        <v>7</v>
      </c>
      <c r="D16135" t="s">
        <v>60</v>
      </c>
      <c r="E16135">
        <v>534</v>
      </c>
      <c r="F16135">
        <v>6318.9939999999997</v>
      </c>
      <c r="G16135">
        <v>143810.4</v>
      </c>
      <c r="H16135">
        <v>0</v>
      </c>
    </row>
    <row r="16136" spans="1:8" x14ac:dyDescent="0.25">
      <c r="A16136" t="s">
        <v>59</v>
      </c>
      <c r="B16136">
        <v>2000</v>
      </c>
      <c r="C16136" t="s">
        <v>7</v>
      </c>
      <c r="D16136" t="s">
        <v>60</v>
      </c>
      <c r="E16136">
        <v>470</v>
      </c>
      <c r="F16136">
        <v>196.703</v>
      </c>
      <c r="G16136">
        <v>3065.85</v>
      </c>
      <c r="H16136">
        <v>0</v>
      </c>
    </row>
    <row r="16137" spans="1:8" x14ac:dyDescent="0.25">
      <c r="A16137" t="s">
        <v>59</v>
      </c>
      <c r="B16137">
        <v>2000</v>
      </c>
      <c r="C16137" t="s">
        <v>7</v>
      </c>
      <c r="D16137" t="s">
        <v>60</v>
      </c>
      <c r="E16137">
        <v>99</v>
      </c>
      <c r="F16137">
        <v>828.58299999999997</v>
      </c>
      <c r="G16137">
        <v>14139.26</v>
      </c>
      <c r="H16137">
        <v>0</v>
      </c>
    </row>
    <row r="16138" spans="1:8" x14ac:dyDescent="0.25">
      <c r="A16138" t="s">
        <v>59</v>
      </c>
      <c r="B16138">
        <v>2000</v>
      </c>
      <c r="C16138" t="s">
        <v>7</v>
      </c>
      <c r="D16138" t="s">
        <v>60</v>
      </c>
      <c r="E16138">
        <v>670</v>
      </c>
      <c r="F16138">
        <v>259.42399999999998</v>
      </c>
      <c r="G16138">
        <v>3760.73</v>
      </c>
      <c r="H16138">
        <v>0</v>
      </c>
    </row>
    <row r="16139" spans="1:8" x14ac:dyDescent="0.25">
      <c r="A16139" t="s">
        <v>59</v>
      </c>
      <c r="B16139">
        <v>2000</v>
      </c>
      <c r="C16139" t="s">
        <v>7</v>
      </c>
      <c r="D16139" t="s">
        <v>60</v>
      </c>
      <c r="E16139">
        <v>91</v>
      </c>
      <c r="F16139">
        <v>490.73500000000001</v>
      </c>
      <c r="G16139">
        <v>9492.48</v>
      </c>
      <c r="H16139">
        <v>0</v>
      </c>
    </row>
    <row r="16140" spans="1:8" x14ac:dyDescent="0.25">
      <c r="A16140" t="s">
        <v>59</v>
      </c>
      <c r="B16140">
        <v>2000</v>
      </c>
      <c r="C16140" t="s">
        <v>7</v>
      </c>
      <c r="D16140" t="s">
        <v>60</v>
      </c>
      <c r="E16140">
        <v>1824</v>
      </c>
      <c r="F16140">
        <v>835.26700000000005</v>
      </c>
      <c r="G16140">
        <v>40152.03</v>
      </c>
      <c r="H16140">
        <v>0</v>
      </c>
    </row>
    <row r="16141" spans="1:8" x14ac:dyDescent="0.25">
      <c r="A16141" t="s">
        <v>59</v>
      </c>
      <c r="B16141">
        <v>2000</v>
      </c>
      <c r="C16141" t="s">
        <v>7</v>
      </c>
      <c r="D16141" t="s">
        <v>60</v>
      </c>
      <c r="E16141">
        <v>265</v>
      </c>
      <c r="F16141">
        <v>1260.55</v>
      </c>
      <c r="G16141">
        <v>32296.880000000001</v>
      </c>
      <c r="H16141">
        <v>0</v>
      </c>
    </row>
    <row r="16142" spans="1:8" x14ac:dyDescent="0.25">
      <c r="A16142" t="s">
        <v>59</v>
      </c>
      <c r="B16142">
        <v>2000</v>
      </c>
      <c r="C16142" t="s">
        <v>7</v>
      </c>
      <c r="D16142" t="s">
        <v>63</v>
      </c>
      <c r="E16142">
        <v>1</v>
      </c>
      <c r="F16142">
        <v>0.20200000000000001</v>
      </c>
      <c r="G16142">
        <v>151.97999999999999</v>
      </c>
      <c r="H16142">
        <v>0</v>
      </c>
    </row>
    <row r="16143" spans="1:8" x14ac:dyDescent="0.25">
      <c r="A16143" t="s">
        <v>59</v>
      </c>
      <c r="B16143">
        <v>2000</v>
      </c>
      <c r="C16143" t="s">
        <v>7</v>
      </c>
      <c r="D16143" t="s">
        <v>62</v>
      </c>
      <c r="E16143">
        <v>11</v>
      </c>
      <c r="F16143">
        <v>572.22299999999996</v>
      </c>
      <c r="G16143">
        <v>10128.31</v>
      </c>
      <c r="H16143">
        <v>0</v>
      </c>
    </row>
    <row r="16144" spans="1:8" x14ac:dyDescent="0.25">
      <c r="A16144" t="s">
        <v>59</v>
      </c>
      <c r="B16144">
        <v>2000</v>
      </c>
      <c r="C16144" t="s">
        <v>7</v>
      </c>
      <c r="D16144" t="s">
        <v>60</v>
      </c>
      <c r="E16144">
        <v>1</v>
      </c>
      <c r="F16144">
        <v>98.687746000000004</v>
      </c>
      <c r="G16144">
        <v>0</v>
      </c>
      <c r="H16144">
        <v>0</v>
      </c>
    </row>
    <row r="16145" spans="1:8" x14ac:dyDescent="0.25">
      <c r="A16145" t="s">
        <v>59</v>
      </c>
      <c r="B16145">
        <v>2000</v>
      </c>
      <c r="C16145" t="s">
        <v>7</v>
      </c>
      <c r="D16145" t="s">
        <v>64</v>
      </c>
      <c r="E16145">
        <v>1</v>
      </c>
      <c r="F16145">
        <v>12353.325507</v>
      </c>
      <c r="G16145">
        <v>361457.05</v>
      </c>
      <c r="H16145">
        <v>0</v>
      </c>
    </row>
    <row r="16146" spans="1:8" x14ac:dyDescent="0.25">
      <c r="A16146" t="s">
        <v>59</v>
      </c>
      <c r="B16146">
        <v>2000</v>
      </c>
      <c r="C16146" t="s">
        <v>8</v>
      </c>
      <c r="D16146" t="s">
        <v>63</v>
      </c>
      <c r="E16146">
        <v>441031</v>
      </c>
      <c r="F16146">
        <v>62302.614999999998</v>
      </c>
      <c r="G16146">
        <v>2281064.9500000002</v>
      </c>
      <c r="H16146">
        <v>5870915</v>
      </c>
    </row>
    <row r="16147" spans="1:8" x14ac:dyDescent="0.25">
      <c r="A16147" t="s">
        <v>59</v>
      </c>
      <c r="B16147">
        <v>2000</v>
      </c>
      <c r="C16147" t="s">
        <v>8</v>
      </c>
      <c r="D16147" t="s">
        <v>62</v>
      </c>
      <c r="E16147">
        <v>55985</v>
      </c>
      <c r="F16147">
        <v>14489.732</v>
      </c>
      <c r="G16147">
        <v>635297.35</v>
      </c>
      <c r="H16147">
        <v>0</v>
      </c>
    </row>
    <row r="16148" spans="1:8" x14ac:dyDescent="0.25">
      <c r="A16148" t="s">
        <v>59</v>
      </c>
      <c r="B16148">
        <v>2000</v>
      </c>
      <c r="C16148" t="s">
        <v>8</v>
      </c>
      <c r="D16148" t="s">
        <v>62</v>
      </c>
      <c r="E16148">
        <v>2223</v>
      </c>
      <c r="F16148">
        <v>16615.310000000001</v>
      </c>
      <c r="G16148">
        <v>661863.42000000004</v>
      </c>
      <c r="H16148">
        <v>0</v>
      </c>
    </row>
    <row r="16149" spans="1:8" x14ac:dyDescent="0.25">
      <c r="A16149" t="s">
        <v>59</v>
      </c>
      <c r="B16149">
        <v>2000</v>
      </c>
      <c r="C16149" t="s">
        <v>8</v>
      </c>
      <c r="D16149" t="s">
        <v>61</v>
      </c>
      <c r="E16149">
        <v>6725</v>
      </c>
      <c r="F16149">
        <v>1942.066</v>
      </c>
      <c r="G16149">
        <v>78473.34</v>
      </c>
      <c r="H16149">
        <v>0</v>
      </c>
    </row>
    <row r="16150" spans="1:8" x14ac:dyDescent="0.25">
      <c r="A16150" t="s">
        <v>59</v>
      </c>
      <c r="B16150">
        <v>2000</v>
      </c>
      <c r="C16150" t="s">
        <v>8</v>
      </c>
      <c r="D16150" t="s">
        <v>61</v>
      </c>
      <c r="E16150">
        <v>2062</v>
      </c>
      <c r="F16150">
        <v>52885.258000000002</v>
      </c>
      <c r="G16150">
        <v>1930944.73</v>
      </c>
      <c r="H16150">
        <v>0</v>
      </c>
    </row>
    <row r="16151" spans="1:8" x14ac:dyDescent="0.25">
      <c r="A16151" t="s">
        <v>59</v>
      </c>
      <c r="B16151">
        <v>2000</v>
      </c>
      <c r="C16151" t="s">
        <v>8</v>
      </c>
      <c r="D16151" t="s">
        <v>60</v>
      </c>
      <c r="E16151">
        <v>1176</v>
      </c>
      <c r="F16151">
        <v>522.03099999999995</v>
      </c>
      <c r="G16151">
        <v>27635.47</v>
      </c>
      <c r="H16151">
        <v>0</v>
      </c>
    </row>
    <row r="16152" spans="1:8" x14ac:dyDescent="0.25">
      <c r="A16152" t="s">
        <v>59</v>
      </c>
      <c r="B16152">
        <v>2000</v>
      </c>
      <c r="C16152" t="s">
        <v>8</v>
      </c>
      <c r="D16152" t="s">
        <v>60</v>
      </c>
      <c r="E16152">
        <v>508</v>
      </c>
      <c r="F16152">
        <v>6043.1559999999999</v>
      </c>
      <c r="G16152">
        <v>248664.4</v>
      </c>
      <c r="H16152">
        <v>0</v>
      </c>
    </row>
    <row r="16153" spans="1:8" x14ac:dyDescent="0.25">
      <c r="A16153" t="s">
        <v>59</v>
      </c>
      <c r="B16153">
        <v>2000</v>
      </c>
      <c r="C16153" t="s">
        <v>8</v>
      </c>
      <c r="D16153" t="s">
        <v>60</v>
      </c>
      <c r="E16153">
        <v>472</v>
      </c>
      <c r="F16153">
        <v>185.958</v>
      </c>
      <c r="G16153">
        <v>3903.74</v>
      </c>
      <c r="H16153">
        <v>0</v>
      </c>
    </row>
    <row r="16154" spans="1:8" x14ac:dyDescent="0.25">
      <c r="A16154" t="s">
        <v>59</v>
      </c>
      <c r="B16154">
        <v>2000</v>
      </c>
      <c r="C16154" t="s">
        <v>8</v>
      </c>
      <c r="D16154" t="s">
        <v>60</v>
      </c>
      <c r="E16154">
        <v>99</v>
      </c>
      <c r="F16154">
        <v>817.60299999999995</v>
      </c>
      <c r="G16154">
        <v>18108.84</v>
      </c>
      <c r="H16154">
        <v>0</v>
      </c>
    </row>
    <row r="16155" spans="1:8" x14ac:dyDescent="0.25">
      <c r="A16155" t="s">
        <v>59</v>
      </c>
      <c r="B16155">
        <v>2000</v>
      </c>
      <c r="C16155" t="s">
        <v>8</v>
      </c>
      <c r="D16155" t="s">
        <v>60</v>
      </c>
      <c r="E16155">
        <v>671</v>
      </c>
      <c r="F16155">
        <v>270.37299999999999</v>
      </c>
      <c r="G16155">
        <v>5834.78</v>
      </c>
      <c r="H16155">
        <v>0</v>
      </c>
    </row>
    <row r="16156" spans="1:8" x14ac:dyDescent="0.25">
      <c r="A16156" t="s">
        <v>59</v>
      </c>
      <c r="B16156">
        <v>2000</v>
      </c>
      <c r="C16156" t="s">
        <v>8</v>
      </c>
      <c r="D16156" t="s">
        <v>60</v>
      </c>
      <c r="E16156">
        <v>91</v>
      </c>
      <c r="F16156">
        <v>544.00599999999997</v>
      </c>
      <c r="G16156">
        <v>12927.05</v>
      </c>
      <c r="H16156">
        <v>0</v>
      </c>
    </row>
    <row r="16157" spans="1:8" x14ac:dyDescent="0.25">
      <c r="A16157" t="s">
        <v>59</v>
      </c>
      <c r="B16157">
        <v>2000</v>
      </c>
      <c r="C16157" t="s">
        <v>8</v>
      </c>
      <c r="D16157" t="s">
        <v>60</v>
      </c>
      <c r="E16157">
        <v>1841</v>
      </c>
      <c r="F16157">
        <v>871.18700000000001</v>
      </c>
      <c r="G16157">
        <v>56044.54</v>
      </c>
      <c r="H16157">
        <v>0</v>
      </c>
    </row>
    <row r="16158" spans="1:8" x14ac:dyDescent="0.25">
      <c r="A16158" t="s">
        <v>59</v>
      </c>
      <c r="B16158">
        <v>2000</v>
      </c>
      <c r="C16158" t="s">
        <v>8</v>
      </c>
      <c r="D16158" t="s">
        <v>60</v>
      </c>
      <c r="E16158">
        <v>265</v>
      </c>
      <c r="F16158">
        <v>1395.6210000000001</v>
      </c>
      <c r="G16158">
        <v>47674.53</v>
      </c>
      <c r="H16158">
        <v>0</v>
      </c>
    </row>
    <row r="16159" spans="1:8" x14ac:dyDescent="0.25">
      <c r="A16159" t="s">
        <v>59</v>
      </c>
      <c r="B16159">
        <v>2000</v>
      </c>
      <c r="C16159" t="s">
        <v>8</v>
      </c>
      <c r="D16159" t="s">
        <v>63</v>
      </c>
      <c r="E16159">
        <v>1</v>
      </c>
      <c r="F16159">
        <v>1E-3</v>
      </c>
      <c r="G16159">
        <v>2</v>
      </c>
      <c r="H16159">
        <v>0</v>
      </c>
    </row>
    <row r="16160" spans="1:8" x14ac:dyDescent="0.25">
      <c r="A16160" t="s">
        <v>59</v>
      </c>
      <c r="B16160">
        <v>2000</v>
      </c>
      <c r="C16160" t="s">
        <v>8</v>
      </c>
      <c r="D16160" t="s">
        <v>62</v>
      </c>
      <c r="E16160">
        <v>10</v>
      </c>
      <c r="F16160">
        <v>684.26499999999999</v>
      </c>
      <c r="G16160">
        <v>27602</v>
      </c>
      <c r="H16160">
        <v>0</v>
      </c>
    </row>
    <row r="16161" spans="1:8" x14ac:dyDescent="0.25">
      <c r="A16161" t="s">
        <v>59</v>
      </c>
      <c r="B16161">
        <v>2000</v>
      </c>
      <c r="C16161" t="s">
        <v>8</v>
      </c>
      <c r="D16161" t="s">
        <v>60</v>
      </c>
      <c r="E16161">
        <v>1</v>
      </c>
      <c r="F16161">
        <v>67.850470999999999</v>
      </c>
      <c r="G16161">
        <v>0</v>
      </c>
      <c r="H16161">
        <v>0</v>
      </c>
    </row>
    <row r="16162" spans="1:8" x14ac:dyDescent="0.25">
      <c r="A16162" t="s">
        <v>59</v>
      </c>
      <c r="B16162">
        <v>2000</v>
      </c>
      <c r="C16162" t="s">
        <v>8</v>
      </c>
      <c r="D16162" t="s">
        <v>64</v>
      </c>
      <c r="E16162">
        <v>1</v>
      </c>
      <c r="F16162">
        <v>12899.361686</v>
      </c>
      <c r="G16162">
        <v>505300</v>
      </c>
      <c r="H16162">
        <v>0</v>
      </c>
    </row>
    <row r="16163" spans="1:8" x14ac:dyDescent="0.25">
      <c r="A16163" t="s">
        <v>59</v>
      </c>
      <c r="B16163">
        <v>2000</v>
      </c>
      <c r="C16163" t="s">
        <v>9</v>
      </c>
      <c r="D16163" t="s">
        <v>63</v>
      </c>
      <c r="E16163">
        <v>442130</v>
      </c>
      <c r="F16163">
        <v>61783.652999999998</v>
      </c>
      <c r="G16163">
        <v>2242792.2000000002</v>
      </c>
      <c r="H16163">
        <v>7036653.7999999998</v>
      </c>
    </row>
    <row r="16164" spans="1:8" x14ac:dyDescent="0.25">
      <c r="A16164" t="s">
        <v>59</v>
      </c>
      <c r="B16164">
        <v>2000</v>
      </c>
      <c r="C16164" t="s">
        <v>9</v>
      </c>
      <c r="D16164" t="s">
        <v>62</v>
      </c>
      <c r="E16164">
        <v>56147</v>
      </c>
      <c r="F16164">
        <v>14706.674000000001</v>
      </c>
      <c r="G16164">
        <v>655409.56000000006</v>
      </c>
      <c r="H16164">
        <v>0</v>
      </c>
    </row>
    <row r="16165" spans="1:8" x14ac:dyDescent="0.25">
      <c r="A16165" t="s">
        <v>59</v>
      </c>
      <c r="B16165">
        <v>2000</v>
      </c>
      <c r="C16165" t="s">
        <v>9</v>
      </c>
      <c r="D16165" t="s">
        <v>62</v>
      </c>
      <c r="E16165">
        <v>2228</v>
      </c>
      <c r="F16165">
        <v>13562.554</v>
      </c>
      <c r="G16165">
        <v>609714.43999999994</v>
      </c>
      <c r="H16165">
        <v>0</v>
      </c>
    </row>
    <row r="16166" spans="1:8" x14ac:dyDescent="0.25">
      <c r="A16166" t="s">
        <v>59</v>
      </c>
      <c r="B16166">
        <v>2000</v>
      </c>
      <c r="C16166" t="s">
        <v>9</v>
      </c>
      <c r="D16166" t="s">
        <v>61</v>
      </c>
      <c r="E16166">
        <v>6768</v>
      </c>
      <c r="F16166">
        <v>1936.463</v>
      </c>
      <c r="G16166">
        <v>78953.08</v>
      </c>
      <c r="H16166">
        <v>0</v>
      </c>
    </row>
    <row r="16167" spans="1:8" x14ac:dyDescent="0.25">
      <c r="A16167" t="s">
        <v>59</v>
      </c>
      <c r="B16167">
        <v>2000</v>
      </c>
      <c r="C16167" t="s">
        <v>9</v>
      </c>
      <c r="D16167" t="s">
        <v>61</v>
      </c>
      <c r="E16167">
        <v>2058</v>
      </c>
      <c r="F16167">
        <v>47076.673000000003</v>
      </c>
      <c r="G16167">
        <v>1921066</v>
      </c>
      <c r="H16167">
        <v>0</v>
      </c>
    </row>
    <row r="16168" spans="1:8" x14ac:dyDescent="0.25">
      <c r="A16168" t="s">
        <v>59</v>
      </c>
      <c r="B16168">
        <v>2000</v>
      </c>
      <c r="C16168" t="s">
        <v>9</v>
      </c>
      <c r="D16168" t="s">
        <v>60</v>
      </c>
      <c r="E16168">
        <v>1162</v>
      </c>
      <c r="F16168">
        <v>499.75900000000001</v>
      </c>
      <c r="G16168">
        <v>26785.03</v>
      </c>
      <c r="H16168">
        <v>0</v>
      </c>
    </row>
    <row r="16169" spans="1:8" x14ac:dyDescent="0.25">
      <c r="A16169" t="s">
        <v>59</v>
      </c>
      <c r="B16169">
        <v>2000</v>
      </c>
      <c r="C16169" t="s">
        <v>9</v>
      </c>
      <c r="D16169" t="s">
        <v>60</v>
      </c>
      <c r="E16169">
        <v>503</v>
      </c>
      <c r="F16169">
        <v>5235.0450000000001</v>
      </c>
      <c r="G16169">
        <v>239283.36</v>
      </c>
      <c r="H16169">
        <v>0</v>
      </c>
    </row>
    <row r="16170" spans="1:8" x14ac:dyDescent="0.25">
      <c r="A16170" t="s">
        <v>59</v>
      </c>
      <c r="B16170">
        <v>2000</v>
      </c>
      <c r="C16170" t="s">
        <v>9</v>
      </c>
      <c r="D16170" t="s">
        <v>60</v>
      </c>
      <c r="E16170">
        <v>479</v>
      </c>
      <c r="F16170">
        <v>191.82499999999999</v>
      </c>
      <c r="G16170">
        <v>4240.75</v>
      </c>
      <c r="H16170">
        <v>0</v>
      </c>
    </row>
    <row r="16171" spans="1:8" x14ac:dyDescent="0.25">
      <c r="A16171" t="s">
        <v>59</v>
      </c>
      <c r="B16171">
        <v>2000</v>
      </c>
      <c r="C16171" t="s">
        <v>9</v>
      </c>
      <c r="D16171" t="s">
        <v>60</v>
      </c>
      <c r="E16171">
        <v>102</v>
      </c>
      <c r="F16171">
        <v>763.58100000000002</v>
      </c>
      <c r="G16171">
        <v>18493.12</v>
      </c>
      <c r="H16171">
        <v>0</v>
      </c>
    </row>
    <row r="16172" spans="1:8" x14ac:dyDescent="0.25">
      <c r="A16172" t="s">
        <v>59</v>
      </c>
      <c r="B16172">
        <v>2000</v>
      </c>
      <c r="C16172" t="s">
        <v>9</v>
      </c>
      <c r="D16172" t="s">
        <v>60</v>
      </c>
      <c r="E16172">
        <v>671</v>
      </c>
      <c r="F16172">
        <v>298.69400000000002</v>
      </c>
      <c r="G16172">
        <v>6842.2</v>
      </c>
      <c r="H16172">
        <v>0</v>
      </c>
    </row>
    <row r="16173" spans="1:8" x14ac:dyDescent="0.25">
      <c r="A16173" t="s">
        <v>59</v>
      </c>
      <c r="B16173">
        <v>2000</v>
      </c>
      <c r="C16173" t="s">
        <v>9</v>
      </c>
      <c r="D16173" t="s">
        <v>60</v>
      </c>
      <c r="E16173">
        <v>91</v>
      </c>
      <c r="F16173">
        <v>558.47199999999998</v>
      </c>
      <c r="G16173">
        <v>13775.87</v>
      </c>
      <c r="H16173">
        <v>0</v>
      </c>
    </row>
    <row r="16174" spans="1:8" x14ac:dyDescent="0.25">
      <c r="A16174" t="s">
        <v>59</v>
      </c>
      <c r="B16174">
        <v>2000</v>
      </c>
      <c r="C16174" t="s">
        <v>9</v>
      </c>
      <c r="D16174" t="s">
        <v>60</v>
      </c>
      <c r="E16174">
        <v>1856</v>
      </c>
      <c r="F16174">
        <v>819.12300000000005</v>
      </c>
      <c r="G16174">
        <v>52997.37</v>
      </c>
      <c r="H16174">
        <v>0</v>
      </c>
    </row>
    <row r="16175" spans="1:8" x14ac:dyDescent="0.25">
      <c r="A16175" t="s">
        <v>59</v>
      </c>
      <c r="B16175">
        <v>2000</v>
      </c>
      <c r="C16175" t="s">
        <v>9</v>
      </c>
      <c r="D16175" t="s">
        <v>60</v>
      </c>
      <c r="E16175">
        <v>269</v>
      </c>
      <c r="F16175">
        <v>1218.9259999999999</v>
      </c>
      <c r="G16175">
        <v>44934.23</v>
      </c>
      <c r="H16175">
        <v>0</v>
      </c>
    </row>
    <row r="16176" spans="1:8" x14ac:dyDescent="0.25">
      <c r="A16176" t="s">
        <v>59</v>
      </c>
      <c r="B16176">
        <v>2000</v>
      </c>
      <c r="C16176" t="s">
        <v>9</v>
      </c>
      <c r="D16176" t="s">
        <v>63</v>
      </c>
      <c r="E16176">
        <v>1</v>
      </c>
      <c r="F16176">
        <v>1E-3</v>
      </c>
      <c r="G16176">
        <v>1.86</v>
      </c>
      <c r="H16176">
        <v>0</v>
      </c>
    </row>
    <row r="16177" spans="1:8" x14ac:dyDescent="0.25">
      <c r="A16177" t="s">
        <v>59</v>
      </c>
      <c r="B16177">
        <v>2000</v>
      </c>
      <c r="C16177" t="s">
        <v>9</v>
      </c>
      <c r="D16177" t="s">
        <v>62</v>
      </c>
      <c r="E16177">
        <v>10</v>
      </c>
      <c r="F16177">
        <v>816.45500000000004</v>
      </c>
      <c r="G16177">
        <v>35746.25</v>
      </c>
      <c r="H16177">
        <v>0</v>
      </c>
    </row>
    <row r="16178" spans="1:8" x14ac:dyDescent="0.25">
      <c r="A16178" t="s">
        <v>59</v>
      </c>
      <c r="B16178">
        <v>2000</v>
      </c>
      <c r="C16178" t="s">
        <v>9</v>
      </c>
      <c r="D16178" t="s">
        <v>60</v>
      </c>
      <c r="E16178">
        <v>1</v>
      </c>
      <c r="F16178">
        <v>67.850470999999999</v>
      </c>
      <c r="G16178">
        <v>0</v>
      </c>
      <c r="H16178">
        <v>0</v>
      </c>
    </row>
    <row r="16179" spans="1:8" x14ac:dyDescent="0.25">
      <c r="A16179" t="s">
        <v>59</v>
      </c>
      <c r="B16179">
        <v>2000</v>
      </c>
      <c r="C16179" t="s">
        <v>9</v>
      </c>
      <c r="D16179" t="s">
        <v>64</v>
      </c>
      <c r="E16179">
        <v>1</v>
      </c>
      <c r="F16179">
        <v>12959.812233000001</v>
      </c>
      <c r="G16179">
        <v>562242.69999999995</v>
      </c>
      <c r="H16179">
        <v>0</v>
      </c>
    </row>
    <row r="16180" spans="1:8" x14ac:dyDescent="0.25">
      <c r="A16180" t="s">
        <v>59</v>
      </c>
      <c r="B16180">
        <v>2000</v>
      </c>
      <c r="C16180" t="s">
        <v>10</v>
      </c>
      <c r="D16180" t="s">
        <v>63</v>
      </c>
      <c r="E16180">
        <v>443743</v>
      </c>
      <c r="F16180">
        <v>59657.786999999997</v>
      </c>
      <c r="G16180">
        <v>2248134.52</v>
      </c>
      <c r="H16180">
        <v>6569084.2999999998</v>
      </c>
    </row>
    <row r="16181" spans="1:8" x14ac:dyDescent="0.25">
      <c r="A16181" t="s">
        <v>59</v>
      </c>
      <c r="B16181">
        <v>2000</v>
      </c>
      <c r="C16181" t="s">
        <v>10</v>
      </c>
      <c r="D16181" t="s">
        <v>62</v>
      </c>
      <c r="E16181">
        <v>56552</v>
      </c>
      <c r="F16181">
        <v>14296.346</v>
      </c>
      <c r="G16181">
        <v>636683.93999999994</v>
      </c>
      <c r="H16181">
        <v>0</v>
      </c>
    </row>
    <row r="16182" spans="1:8" x14ac:dyDescent="0.25">
      <c r="A16182" t="s">
        <v>59</v>
      </c>
      <c r="B16182">
        <v>2000</v>
      </c>
      <c r="C16182" t="s">
        <v>10</v>
      </c>
      <c r="D16182" t="s">
        <v>62</v>
      </c>
      <c r="E16182">
        <v>2244</v>
      </c>
      <c r="F16182">
        <v>14992.152</v>
      </c>
      <c r="G16182">
        <v>691400.36</v>
      </c>
      <c r="H16182">
        <v>0</v>
      </c>
    </row>
    <row r="16183" spans="1:8" x14ac:dyDescent="0.25">
      <c r="A16183" t="s">
        <v>59</v>
      </c>
      <c r="B16183">
        <v>2000</v>
      </c>
      <c r="C16183" t="s">
        <v>10</v>
      </c>
      <c r="D16183" t="s">
        <v>61</v>
      </c>
      <c r="E16183">
        <v>6816</v>
      </c>
      <c r="F16183">
        <v>1891.8230000000001</v>
      </c>
      <c r="G16183">
        <v>77328.98</v>
      </c>
      <c r="H16183">
        <v>0</v>
      </c>
    </row>
    <row r="16184" spans="1:8" x14ac:dyDescent="0.25">
      <c r="A16184" t="s">
        <v>59</v>
      </c>
      <c r="B16184">
        <v>2000</v>
      </c>
      <c r="C16184" t="s">
        <v>10</v>
      </c>
      <c r="D16184" t="s">
        <v>61</v>
      </c>
      <c r="E16184">
        <v>2063</v>
      </c>
      <c r="F16184">
        <v>50627.932999999997</v>
      </c>
      <c r="G16184">
        <v>2126869.02</v>
      </c>
      <c r="H16184">
        <v>0</v>
      </c>
    </row>
    <row r="16185" spans="1:8" x14ac:dyDescent="0.25">
      <c r="A16185" t="s">
        <v>59</v>
      </c>
      <c r="B16185">
        <v>2000</v>
      </c>
      <c r="C16185" t="s">
        <v>10</v>
      </c>
      <c r="D16185" t="s">
        <v>60</v>
      </c>
      <c r="E16185">
        <v>1169</v>
      </c>
      <c r="F16185">
        <v>1489.0840000000001</v>
      </c>
      <c r="G16185">
        <v>95880.25</v>
      </c>
      <c r="H16185">
        <v>0</v>
      </c>
    </row>
    <row r="16186" spans="1:8" x14ac:dyDescent="0.25">
      <c r="A16186" t="s">
        <v>59</v>
      </c>
      <c r="B16186">
        <v>2000</v>
      </c>
      <c r="C16186" t="s">
        <v>10</v>
      </c>
      <c r="D16186" t="s">
        <v>60</v>
      </c>
      <c r="E16186">
        <v>504</v>
      </c>
      <c r="F16186">
        <v>5435.3490000000002</v>
      </c>
      <c r="G16186">
        <v>257345.85</v>
      </c>
      <c r="H16186">
        <v>0</v>
      </c>
    </row>
    <row r="16187" spans="1:8" x14ac:dyDescent="0.25">
      <c r="A16187" t="s">
        <v>59</v>
      </c>
      <c r="B16187">
        <v>2000</v>
      </c>
      <c r="C16187" t="s">
        <v>10</v>
      </c>
      <c r="D16187" t="s">
        <v>60</v>
      </c>
      <c r="E16187">
        <v>485</v>
      </c>
      <c r="F16187">
        <v>184.922</v>
      </c>
      <c r="G16187">
        <v>4208.9799999999996</v>
      </c>
      <c r="H16187">
        <v>0</v>
      </c>
    </row>
    <row r="16188" spans="1:8" x14ac:dyDescent="0.25">
      <c r="A16188" t="s">
        <v>59</v>
      </c>
      <c r="B16188">
        <v>2000</v>
      </c>
      <c r="C16188" t="s">
        <v>10</v>
      </c>
      <c r="D16188" t="s">
        <v>60</v>
      </c>
      <c r="E16188">
        <v>102</v>
      </c>
      <c r="F16188">
        <v>808.18</v>
      </c>
      <c r="G16188">
        <v>20083.849999999999</v>
      </c>
      <c r="H16188">
        <v>0</v>
      </c>
    </row>
    <row r="16189" spans="1:8" x14ac:dyDescent="0.25">
      <c r="A16189" t="s">
        <v>59</v>
      </c>
      <c r="B16189">
        <v>2000</v>
      </c>
      <c r="C16189" t="s">
        <v>10</v>
      </c>
      <c r="D16189" t="s">
        <v>60</v>
      </c>
      <c r="E16189">
        <v>672</v>
      </c>
      <c r="F16189">
        <v>242.46</v>
      </c>
      <c r="G16189">
        <v>5528.8</v>
      </c>
      <c r="H16189">
        <v>0</v>
      </c>
    </row>
    <row r="16190" spans="1:8" x14ac:dyDescent="0.25">
      <c r="A16190" t="s">
        <v>59</v>
      </c>
      <c r="B16190">
        <v>2000</v>
      </c>
      <c r="C16190" t="s">
        <v>10</v>
      </c>
      <c r="D16190" t="s">
        <v>60</v>
      </c>
      <c r="E16190">
        <v>91</v>
      </c>
      <c r="F16190">
        <v>406.55700000000002</v>
      </c>
      <c r="G16190">
        <v>11500.9</v>
      </c>
      <c r="H16190">
        <v>0</v>
      </c>
    </row>
    <row r="16191" spans="1:8" x14ac:dyDescent="0.25">
      <c r="A16191" t="s">
        <v>59</v>
      </c>
      <c r="B16191">
        <v>2000</v>
      </c>
      <c r="C16191" t="s">
        <v>10</v>
      </c>
      <c r="D16191" t="s">
        <v>60</v>
      </c>
      <c r="E16191">
        <v>1884</v>
      </c>
      <c r="F16191">
        <v>805.24599999999998</v>
      </c>
      <c r="G16191">
        <v>51836.17</v>
      </c>
      <c r="H16191">
        <v>0</v>
      </c>
    </row>
    <row r="16192" spans="1:8" x14ac:dyDescent="0.25">
      <c r="A16192" t="s">
        <v>59</v>
      </c>
      <c r="B16192">
        <v>2000</v>
      </c>
      <c r="C16192" t="s">
        <v>10</v>
      </c>
      <c r="D16192" t="s">
        <v>60</v>
      </c>
      <c r="E16192">
        <v>274</v>
      </c>
      <c r="F16192">
        <v>1462.268</v>
      </c>
      <c r="G16192">
        <v>51101.03</v>
      </c>
      <c r="H16192">
        <v>0</v>
      </c>
    </row>
    <row r="16193" spans="1:8" x14ac:dyDescent="0.25">
      <c r="A16193" t="s">
        <v>59</v>
      </c>
      <c r="B16193">
        <v>2000</v>
      </c>
      <c r="C16193" t="s">
        <v>10</v>
      </c>
      <c r="D16193" t="s">
        <v>63</v>
      </c>
      <c r="E16193">
        <v>1</v>
      </c>
      <c r="F16193">
        <v>1E-3</v>
      </c>
      <c r="G16193">
        <v>1.93</v>
      </c>
      <c r="H16193">
        <v>0</v>
      </c>
    </row>
    <row r="16194" spans="1:8" x14ac:dyDescent="0.25">
      <c r="A16194" t="s">
        <v>59</v>
      </c>
      <c r="B16194">
        <v>2000</v>
      </c>
      <c r="C16194" t="s">
        <v>10</v>
      </c>
      <c r="D16194" t="s">
        <v>62</v>
      </c>
      <c r="E16194">
        <v>11</v>
      </c>
      <c r="F16194">
        <v>760.50400000000002</v>
      </c>
      <c r="G16194">
        <v>34037.699999999997</v>
      </c>
      <c r="H16194">
        <v>0</v>
      </c>
    </row>
    <row r="16195" spans="1:8" x14ac:dyDescent="0.25">
      <c r="A16195" t="s">
        <v>59</v>
      </c>
      <c r="B16195">
        <v>2000</v>
      </c>
      <c r="C16195" t="s">
        <v>10</v>
      </c>
      <c r="D16195" t="s">
        <v>60</v>
      </c>
      <c r="E16195">
        <v>0</v>
      </c>
      <c r="F16195">
        <v>65.661745999999994</v>
      </c>
      <c r="G16195">
        <v>0</v>
      </c>
      <c r="H16195">
        <v>0</v>
      </c>
    </row>
    <row r="16196" spans="1:8" x14ac:dyDescent="0.25">
      <c r="A16196" t="s">
        <v>59</v>
      </c>
      <c r="B16196">
        <v>2000</v>
      </c>
      <c r="C16196" t="s">
        <v>10</v>
      </c>
      <c r="D16196" t="s">
        <v>64</v>
      </c>
      <c r="E16196">
        <v>1</v>
      </c>
      <c r="F16196">
        <v>12602.923659</v>
      </c>
      <c r="G16196">
        <v>544844.6</v>
      </c>
      <c r="H16196">
        <v>0</v>
      </c>
    </row>
    <row r="16197" spans="1:8" x14ac:dyDescent="0.25">
      <c r="A16197" t="s">
        <v>59</v>
      </c>
      <c r="B16197">
        <v>2000</v>
      </c>
      <c r="C16197" t="s">
        <v>11</v>
      </c>
      <c r="D16197" t="s">
        <v>63</v>
      </c>
      <c r="E16197">
        <v>445730</v>
      </c>
      <c r="F16197">
        <v>61454.292000000001</v>
      </c>
      <c r="G16197">
        <v>2380609.39</v>
      </c>
      <c r="H16197">
        <v>6904625.5999999996</v>
      </c>
    </row>
    <row r="16198" spans="1:8" x14ac:dyDescent="0.25">
      <c r="A16198" t="s">
        <v>59</v>
      </c>
      <c r="B16198">
        <v>2000</v>
      </c>
      <c r="C16198" t="s">
        <v>11</v>
      </c>
      <c r="D16198" t="s">
        <v>62</v>
      </c>
      <c r="E16198">
        <v>56835</v>
      </c>
      <c r="F16198">
        <v>14287.28</v>
      </c>
      <c r="G16198">
        <v>644985.03</v>
      </c>
      <c r="H16198">
        <v>0</v>
      </c>
    </row>
    <row r="16199" spans="1:8" x14ac:dyDescent="0.25">
      <c r="A16199" t="s">
        <v>59</v>
      </c>
      <c r="B16199">
        <v>2000</v>
      </c>
      <c r="C16199" t="s">
        <v>11</v>
      </c>
      <c r="D16199" t="s">
        <v>62</v>
      </c>
      <c r="E16199">
        <v>2226</v>
      </c>
      <c r="F16199">
        <v>16029.946</v>
      </c>
      <c r="G16199">
        <v>759905.01</v>
      </c>
      <c r="H16199">
        <v>0</v>
      </c>
    </row>
    <row r="16200" spans="1:8" x14ac:dyDescent="0.25">
      <c r="A16200" t="s">
        <v>59</v>
      </c>
      <c r="B16200">
        <v>2000</v>
      </c>
      <c r="C16200" t="s">
        <v>11</v>
      </c>
      <c r="D16200" t="s">
        <v>61</v>
      </c>
      <c r="E16200">
        <v>6872</v>
      </c>
      <c r="F16200">
        <v>1949.5540000000001</v>
      </c>
      <c r="G16200">
        <v>81437.429999999993</v>
      </c>
      <c r="H16200">
        <v>0</v>
      </c>
    </row>
    <row r="16201" spans="1:8" x14ac:dyDescent="0.25">
      <c r="A16201" t="s">
        <v>59</v>
      </c>
      <c r="B16201">
        <v>2000</v>
      </c>
      <c r="C16201" t="s">
        <v>11</v>
      </c>
      <c r="D16201" t="s">
        <v>61</v>
      </c>
      <c r="E16201">
        <v>2069</v>
      </c>
      <c r="F16201">
        <v>53626.398999999998</v>
      </c>
      <c r="G16201">
        <v>2333632.63</v>
      </c>
      <c r="H16201">
        <v>0</v>
      </c>
    </row>
    <row r="16202" spans="1:8" x14ac:dyDescent="0.25">
      <c r="A16202" t="s">
        <v>59</v>
      </c>
      <c r="B16202">
        <v>2000</v>
      </c>
      <c r="C16202" t="s">
        <v>11</v>
      </c>
      <c r="D16202" t="s">
        <v>60</v>
      </c>
      <c r="E16202">
        <v>1169</v>
      </c>
      <c r="F16202">
        <v>497.19200000000001</v>
      </c>
      <c r="G16202">
        <v>26714.959999999999</v>
      </c>
      <c r="H16202">
        <v>0</v>
      </c>
    </row>
    <row r="16203" spans="1:8" x14ac:dyDescent="0.25">
      <c r="A16203" t="s">
        <v>59</v>
      </c>
      <c r="B16203">
        <v>2000</v>
      </c>
      <c r="C16203" t="s">
        <v>11</v>
      </c>
      <c r="D16203" t="s">
        <v>60</v>
      </c>
      <c r="E16203">
        <v>505</v>
      </c>
      <c r="F16203">
        <v>5565.4520000000002</v>
      </c>
      <c r="G16203">
        <v>274186.87</v>
      </c>
      <c r="H16203">
        <v>0</v>
      </c>
    </row>
    <row r="16204" spans="1:8" x14ac:dyDescent="0.25">
      <c r="A16204" t="s">
        <v>59</v>
      </c>
      <c r="B16204">
        <v>2000</v>
      </c>
      <c r="C16204" t="s">
        <v>11</v>
      </c>
      <c r="D16204" t="s">
        <v>60</v>
      </c>
      <c r="E16204">
        <v>487</v>
      </c>
      <c r="F16204">
        <v>185.98699999999999</v>
      </c>
      <c r="G16204">
        <v>4402.6499999999996</v>
      </c>
      <c r="H16204">
        <v>0</v>
      </c>
    </row>
    <row r="16205" spans="1:8" x14ac:dyDescent="0.25">
      <c r="A16205" t="s">
        <v>59</v>
      </c>
      <c r="B16205">
        <v>2000</v>
      </c>
      <c r="C16205" t="s">
        <v>11</v>
      </c>
      <c r="D16205" t="s">
        <v>60</v>
      </c>
      <c r="E16205">
        <v>100</v>
      </c>
      <c r="F16205">
        <v>825.59500000000003</v>
      </c>
      <c r="G16205">
        <v>21561.13</v>
      </c>
      <c r="H16205">
        <v>0</v>
      </c>
    </row>
    <row r="16206" spans="1:8" x14ac:dyDescent="0.25">
      <c r="A16206" t="s">
        <v>59</v>
      </c>
      <c r="B16206">
        <v>2000</v>
      </c>
      <c r="C16206" t="s">
        <v>11</v>
      </c>
      <c r="D16206" t="s">
        <v>60</v>
      </c>
      <c r="E16206">
        <v>673</v>
      </c>
      <c r="F16206">
        <v>257.45699999999999</v>
      </c>
      <c r="G16206">
        <v>6187.97</v>
      </c>
      <c r="H16206">
        <v>0</v>
      </c>
    </row>
    <row r="16207" spans="1:8" x14ac:dyDescent="0.25">
      <c r="A16207" t="s">
        <v>59</v>
      </c>
      <c r="B16207">
        <v>2000</v>
      </c>
      <c r="C16207" t="s">
        <v>11</v>
      </c>
      <c r="D16207" t="s">
        <v>60</v>
      </c>
      <c r="E16207">
        <v>91</v>
      </c>
      <c r="F16207">
        <v>446.83300000000003</v>
      </c>
      <c r="G16207">
        <v>12911.75</v>
      </c>
      <c r="H16207">
        <v>0</v>
      </c>
    </row>
    <row r="16208" spans="1:8" x14ac:dyDescent="0.25">
      <c r="A16208" t="s">
        <v>59</v>
      </c>
      <c r="B16208">
        <v>2000</v>
      </c>
      <c r="C16208" t="s">
        <v>11</v>
      </c>
      <c r="D16208" t="s">
        <v>60</v>
      </c>
      <c r="E16208">
        <v>1905</v>
      </c>
      <c r="F16208">
        <v>862.87699999999995</v>
      </c>
      <c r="G16208">
        <v>56120.45</v>
      </c>
      <c r="H16208">
        <v>0</v>
      </c>
    </row>
    <row r="16209" spans="1:8" x14ac:dyDescent="0.25">
      <c r="A16209" t="s">
        <v>59</v>
      </c>
      <c r="B16209">
        <v>2000</v>
      </c>
      <c r="C16209" t="s">
        <v>11</v>
      </c>
      <c r="D16209" t="s">
        <v>60</v>
      </c>
      <c r="E16209">
        <v>274</v>
      </c>
      <c r="F16209">
        <v>1479.8979999999999</v>
      </c>
      <c r="G16209">
        <v>53289.38</v>
      </c>
      <c r="H16209">
        <v>0</v>
      </c>
    </row>
    <row r="16210" spans="1:8" x14ac:dyDescent="0.25">
      <c r="A16210" t="s">
        <v>59</v>
      </c>
      <c r="B16210">
        <v>2000</v>
      </c>
      <c r="C16210" t="s">
        <v>11</v>
      </c>
      <c r="D16210" t="s">
        <v>63</v>
      </c>
      <c r="E16210">
        <v>1</v>
      </c>
      <c r="F16210">
        <v>1E-3</v>
      </c>
      <c r="G16210">
        <v>2.02</v>
      </c>
      <c r="H16210">
        <v>0</v>
      </c>
    </row>
    <row r="16211" spans="1:8" x14ac:dyDescent="0.25">
      <c r="A16211" t="s">
        <v>59</v>
      </c>
      <c r="B16211">
        <v>2000</v>
      </c>
      <c r="C16211" t="s">
        <v>11</v>
      </c>
      <c r="D16211" t="s">
        <v>62</v>
      </c>
      <c r="E16211">
        <v>11</v>
      </c>
      <c r="F16211">
        <v>857.00300000000004</v>
      </c>
      <c r="G16211">
        <v>39110.699999999997</v>
      </c>
      <c r="H16211">
        <v>0</v>
      </c>
    </row>
    <row r="16212" spans="1:8" x14ac:dyDescent="0.25">
      <c r="A16212" t="s">
        <v>59</v>
      </c>
      <c r="B16212">
        <v>2000</v>
      </c>
      <c r="C16212" t="s">
        <v>11</v>
      </c>
      <c r="D16212" t="s">
        <v>60</v>
      </c>
      <c r="E16212">
        <v>0</v>
      </c>
      <c r="F16212">
        <v>67.850470999999999</v>
      </c>
      <c r="G16212">
        <v>0</v>
      </c>
      <c r="H16212">
        <v>0</v>
      </c>
    </row>
    <row r="16213" spans="1:8" x14ac:dyDescent="0.25">
      <c r="A16213" t="s">
        <v>59</v>
      </c>
      <c r="B16213">
        <v>2000</v>
      </c>
      <c r="C16213" t="s">
        <v>11</v>
      </c>
      <c r="D16213" t="s">
        <v>64</v>
      </c>
      <c r="E16213">
        <v>1</v>
      </c>
      <c r="F16213">
        <v>13080.713328</v>
      </c>
      <c r="G16213">
        <v>547186.12</v>
      </c>
      <c r="H16213">
        <v>0</v>
      </c>
    </row>
    <row r="16214" spans="1:8" x14ac:dyDescent="0.25">
      <c r="A16214" t="s">
        <v>59</v>
      </c>
      <c r="B16214">
        <v>2000</v>
      </c>
      <c r="C16214" t="s">
        <v>12</v>
      </c>
      <c r="D16214" t="s">
        <v>63</v>
      </c>
      <c r="E16214">
        <v>447412</v>
      </c>
      <c r="F16214">
        <v>62574.540999999997</v>
      </c>
      <c r="G16214">
        <v>2499169.98</v>
      </c>
      <c r="H16214">
        <v>7136830.2999999998</v>
      </c>
    </row>
    <row r="16215" spans="1:8" x14ac:dyDescent="0.25">
      <c r="A16215" t="s">
        <v>59</v>
      </c>
      <c r="B16215">
        <v>2000</v>
      </c>
      <c r="C16215" t="s">
        <v>12</v>
      </c>
      <c r="D16215" t="s">
        <v>62</v>
      </c>
      <c r="E16215">
        <v>57016</v>
      </c>
      <c r="F16215">
        <v>14621.947</v>
      </c>
      <c r="G16215">
        <v>673431.5</v>
      </c>
      <c r="H16215">
        <v>0</v>
      </c>
    </row>
    <row r="16216" spans="1:8" x14ac:dyDescent="0.25">
      <c r="A16216" t="s">
        <v>59</v>
      </c>
      <c r="B16216">
        <v>2000</v>
      </c>
      <c r="C16216" t="s">
        <v>12</v>
      </c>
      <c r="D16216" t="s">
        <v>62</v>
      </c>
      <c r="E16216">
        <v>2237</v>
      </c>
      <c r="F16216">
        <v>14560.177</v>
      </c>
      <c r="G16216">
        <v>724407.13</v>
      </c>
      <c r="H16216">
        <v>0</v>
      </c>
    </row>
    <row r="16217" spans="1:8" x14ac:dyDescent="0.25">
      <c r="A16217" t="s">
        <v>59</v>
      </c>
      <c r="B16217">
        <v>2000</v>
      </c>
      <c r="C16217" t="s">
        <v>12</v>
      </c>
      <c r="D16217" t="s">
        <v>61</v>
      </c>
      <c r="E16217">
        <v>6921</v>
      </c>
      <c r="F16217">
        <v>1892.0840000000001</v>
      </c>
      <c r="G16217">
        <v>79143.61</v>
      </c>
      <c r="H16217">
        <v>0</v>
      </c>
    </row>
    <row r="16218" spans="1:8" x14ac:dyDescent="0.25">
      <c r="A16218" t="s">
        <v>59</v>
      </c>
      <c r="B16218">
        <v>2000</v>
      </c>
      <c r="C16218" t="s">
        <v>12</v>
      </c>
      <c r="D16218" t="s">
        <v>61</v>
      </c>
      <c r="E16218">
        <v>2085</v>
      </c>
      <c r="F16218">
        <v>52625.59</v>
      </c>
      <c r="G16218">
        <v>2375678.2799999998</v>
      </c>
      <c r="H16218">
        <v>0</v>
      </c>
    </row>
    <row r="16219" spans="1:8" x14ac:dyDescent="0.25">
      <c r="A16219" t="s">
        <v>59</v>
      </c>
      <c r="B16219">
        <v>2000</v>
      </c>
      <c r="C16219" t="s">
        <v>12</v>
      </c>
      <c r="D16219" t="s">
        <v>60</v>
      </c>
      <c r="E16219">
        <v>1166</v>
      </c>
      <c r="F16219">
        <v>491.459</v>
      </c>
      <c r="G16219">
        <v>26789.79</v>
      </c>
      <c r="H16219">
        <v>0</v>
      </c>
    </row>
    <row r="16220" spans="1:8" x14ac:dyDescent="0.25">
      <c r="A16220" t="s">
        <v>59</v>
      </c>
      <c r="B16220">
        <v>2000</v>
      </c>
      <c r="C16220" t="s">
        <v>12</v>
      </c>
      <c r="D16220" t="s">
        <v>60</v>
      </c>
      <c r="E16220">
        <v>501</v>
      </c>
      <c r="F16220">
        <v>5314.9189999999999</v>
      </c>
      <c r="G16220">
        <v>272574.74</v>
      </c>
      <c r="H16220">
        <v>0</v>
      </c>
    </row>
    <row r="16221" spans="1:8" x14ac:dyDescent="0.25">
      <c r="A16221" t="s">
        <v>59</v>
      </c>
      <c r="B16221">
        <v>2000</v>
      </c>
      <c r="C16221" t="s">
        <v>12</v>
      </c>
      <c r="D16221" t="s">
        <v>60</v>
      </c>
      <c r="E16221">
        <v>488</v>
      </c>
      <c r="F16221">
        <v>193.05199999999999</v>
      </c>
      <c r="G16221">
        <v>4773.8500000000004</v>
      </c>
      <c r="H16221">
        <v>0</v>
      </c>
    </row>
    <row r="16222" spans="1:8" x14ac:dyDescent="0.25">
      <c r="A16222" t="s">
        <v>59</v>
      </c>
      <c r="B16222">
        <v>2000</v>
      </c>
      <c r="C16222" t="s">
        <v>12</v>
      </c>
      <c r="D16222" t="s">
        <v>60</v>
      </c>
      <c r="E16222">
        <v>100</v>
      </c>
      <c r="F16222">
        <v>785.08900000000006</v>
      </c>
      <c r="G16222">
        <v>21449.5</v>
      </c>
      <c r="H16222">
        <v>0</v>
      </c>
    </row>
    <row r="16223" spans="1:8" x14ac:dyDescent="0.25">
      <c r="A16223" t="s">
        <v>59</v>
      </c>
      <c r="B16223">
        <v>2000</v>
      </c>
      <c r="C16223" t="s">
        <v>12</v>
      </c>
      <c r="D16223" t="s">
        <v>60</v>
      </c>
      <c r="E16223">
        <v>674</v>
      </c>
      <c r="F16223">
        <v>299.05500000000001</v>
      </c>
      <c r="G16223">
        <v>7681.96</v>
      </c>
      <c r="H16223">
        <v>0</v>
      </c>
    </row>
    <row r="16224" spans="1:8" x14ac:dyDescent="0.25">
      <c r="A16224" t="s">
        <v>59</v>
      </c>
      <c r="B16224">
        <v>2000</v>
      </c>
      <c r="C16224" t="s">
        <v>12</v>
      </c>
      <c r="D16224" t="s">
        <v>60</v>
      </c>
      <c r="E16224">
        <v>90</v>
      </c>
      <c r="F16224">
        <v>514.74699999999996</v>
      </c>
      <c r="G16224">
        <v>14596.3</v>
      </c>
      <c r="H16224">
        <v>0</v>
      </c>
    </row>
    <row r="16225" spans="1:8" x14ac:dyDescent="0.25">
      <c r="A16225" t="s">
        <v>59</v>
      </c>
      <c r="B16225">
        <v>2000</v>
      </c>
      <c r="C16225" t="s">
        <v>12</v>
      </c>
      <c r="D16225" t="s">
        <v>60</v>
      </c>
      <c r="E16225">
        <v>1919</v>
      </c>
      <c r="F16225">
        <v>816.91</v>
      </c>
      <c r="G16225">
        <v>53278.12</v>
      </c>
      <c r="H16225">
        <v>0</v>
      </c>
    </row>
    <row r="16226" spans="1:8" x14ac:dyDescent="0.25">
      <c r="A16226" t="s">
        <v>59</v>
      </c>
      <c r="B16226">
        <v>2000</v>
      </c>
      <c r="C16226" t="s">
        <v>12</v>
      </c>
      <c r="D16226" t="s">
        <v>60</v>
      </c>
      <c r="E16226">
        <v>273</v>
      </c>
      <c r="F16226">
        <v>1387.241</v>
      </c>
      <c r="G16226">
        <v>51194.8</v>
      </c>
      <c r="H16226">
        <v>0</v>
      </c>
    </row>
    <row r="16227" spans="1:8" x14ac:dyDescent="0.25">
      <c r="A16227" t="s">
        <v>59</v>
      </c>
      <c r="B16227">
        <v>2000</v>
      </c>
      <c r="C16227" t="s">
        <v>12</v>
      </c>
      <c r="D16227" t="s">
        <v>63</v>
      </c>
      <c r="E16227">
        <v>1</v>
      </c>
      <c r="F16227">
        <v>6.5000000000000002E-2</v>
      </c>
      <c r="G16227">
        <v>307.63</v>
      </c>
      <c r="H16227">
        <v>0</v>
      </c>
    </row>
    <row r="16228" spans="1:8" x14ac:dyDescent="0.25">
      <c r="A16228" t="s">
        <v>59</v>
      </c>
      <c r="B16228">
        <v>2000</v>
      </c>
      <c r="C16228" t="s">
        <v>12</v>
      </c>
      <c r="D16228" t="s">
        <v>62</v>
      </c>
      <c r="E16228">
        <v>11</v>
      </c>
      <c r="F16228">
        <v>847.62300000000005</v>
      </c>
      <c r="G16228">
        <v>39626.15</v>
      </c>
      <c r="H16228">
        <v>0</v>
      </c>
    </row>
    <row r="16229" spans="1:8" x14ac:dyDescent="0.25">
      <c r="A16229" t="s">
        <v>59</v>
      </c>
      <c r="B16229">
        <v>2000</v>
      </c>
      <c r="C16229" t="s">
        <v>12</v>
      </c>
      <c r="D16229" t="s">
        <v>60</v>
      </c>
      <c r="E16229">
        <v>1</v>
      </c>
      <c r="F16229">
        <v>65.661745999999994</v>
      </c>
      <c r="G16229">
        <v>0</v>
      </c>
      <c r="H16229">
        <v>0</v>
      </c>
    </row>
    <row r="16230" spans="1:8" x14ac:dyDescent="0.25">
      <c r="A16230" t="s">
        <v>59</v>
      </c>
      <c r="B16230">
        <v>2000</v>
      </c>
      <c r="C16230" t="s">
        <v>12</v>
      </c>
      <c r="D16230" t="s">
        <v>64</v>
      </c>
      <c r="E16230">
        <v>1</v>
      </c>
      <c r="F16230">
        <v>12719.924718</v>
      </c>
      <c r="G16230">
        <v>621685.52</v>
      </c>
      <c r="H16230">
        <v>0</v>
      </c>
    </row>
    <row r="16231" spans="1:8" x14ac:dyDescent="0.25">
      <c r="A16231" t="s">
        <v>59</v>
      </c>
      <c r="B16231">
        <v>2000</v>
      </c>
      <c r="C16231" t="s">
        <v>13</v>
      </c>
      <c r="D16231" t="s">
        <v>63</v>
      </c>
      <c r="E16231">
        <v>449386</v>
      </c>
      <c r="F16231">
        <v>64373.802000000003</v>
      </c>
      <c r="G16231">
        <v>2699111.4</v>
      </c>
      <c r="H16231">
        <v>7445641.0999999996</v>
      </c>
    </row>
    <row r="16232" spans="1:8" x14ac:dyDescent="0.25">
      <c r="A16232" t="s">
        <v>59</v>
      </c>
      <c r="B16232">
        <v>2000</v>
      </c>
      <c r="C16232" t="s">
        <v>13</v>
      </c>
      <c r="D16232" t="s">
        <v>62</v>
      </c>
      <c r="E16232">
        <v>57193</v>
      </c>
      <c r="F16232">
        <v>14718.986999999999</v>
      </c>
      <c r="G16232">
        <v>689330.67</v>
      </c>
      <c r="H16232">
        <v>0</v>
      </c>
    </row>
    <row r="16233" spans="1:8" x14ac:dyDescent="0.25">
      <c r="A16233" t="s">
        <v>59</v>
      </c>
      <c r="B16233">
        <v>2000</v>
      </c>
      <c r="C16233" t="s">
        <v>13</v>
      </c>
      <c r="D16233" t="s">
        <v>62</v>
      </c>
      <c r="E16233">
        <v>2245</v>
      </c>
      <c r="F16233">
        <v>15417.209000000001</v>
      </c>
      <c r="G16233">
        <v>794330.7</v>
      </c>
      <c r="H16233">
        <v>0</v>
      </c>
    </row>
    <row r="16234" spans="1:8" x14ac:dyDescent="0.25">
      <c r="A16234" t="s">
        <v>59</v>
      </c>
      <c r="B16234">
        <v>2000</v>
      </c>
      <c r="C16234" t="s">
        <v>13</v>
      </c>
      <c r="D16234" t="s">
        <v>61</v>
      </c>
      <c r="E16234">
        <v>6963</v>
      </c>
      <c r="F16234">
        <v>1916.77</v>
      </c>
      <c r="G16234">
        <v>81681.69</v>
      </c>
      <c r="H16234">
        <v>0</v>
      </c>
    </row>
    <row r="16235" spans="1:8" x14ac:dyDescent="0.25">
      <c r="A16235" t="s">
        <v>59</v>
      </c>
      <c r="B16235">
        <v>2000</v>
      </c>
      <c r="C16235" t="s">
        <v>13</v>
      </c>
      <c r="D16235" t="s">
        <v>61</v>
      </c>
      <c r="E16235">
        <v>2092</v>
      </c>
      <c r="F16235">
        <v>51860.534</v>
      </c>
      <c r="G16235">
        <v>2455789.7200000002</v>
      </c>
      <c r="H16235">
        <v>0</v>
      </c>
    </row>
    <row r="16236" spans="1:8" x14ac:dyDescent="0.25">
      <c r="A16236" t="s">
        <v>59</v>
      </c>
      <c r="B16236">
        <v>2000</v>
      </c>
      <c r="C16236" t="s">
        <v>13</v>
      </c>
      <c r="D16236" t="s">
        <v>60</v>
      </c>
      <c r="E16236">
        <v>1176</v>
      </c>
      <c r="F16236">
        <v>491.36</v>
      </c>
      <c r="G16236">
        <v>26907.49</v>
      </c>
      <c r="H16236">
        <v>0</v>
      </c>
    </row>
    <row r="16237" spans="1:8" x14ac:dyDescent="0.25">
      <c r="A16237" t="s">
        <v>59</v>
      </c>
      <c r="B16237">
        <v>2000</v>
      </c>
      <c r="C16237" t="s">
        <v>13</v>
      </c>
      <c r="D16237" t="s">
        <v>60</v>
      </c>
      <c r="E16237">
        <v>497</v>
      </c>
      <c r="F16237">
        <v>5503.2809999999999</v>
      </c>
      <c r="G16237">
        <v>289899.02</v>
      </c>
      <c r="H16237">
        <v>0</v>
      </c>
    </row>
    <row r="16238" spans="1:8" x14ac:dyDescent="0.25">
      <c r="A16238" t="s">
        <v>59</v>
      </c>
      <c r="B16238">
        <v>2000</v>
      </c>
      <c r="C16238" t="s">
        <v>13</v>
      </c>
      <c r="D16238" t="s">
        <v>60</v>
      </c>
      <c r="E16238">
        <v>491</v>
      </c>
      <c r="F16238">
        <v>183.62299999999999</v>
      </c>
      <c r="G16238">
        <v>4687.82</v>
      </c>
      <c r="H16238">
        <v>0</v>
      </c>
    </row>
    <row r="16239" spans="1:8" x14ac:dyDescent="0.25">
      <c r="A16239" t="s">
        <v>59</v>
      </c>
      <c r="B16239">
        <v>2000</v>
      </c>
      <c r="C16239" t="s">
        <v>13</v>
      </c>
      <c r="D16239" t="s">
        <v>60</v>
      </c>
      <c r="E16239">
        <v>101</v>
      </c>
      <c r="F16239">
        <v>866.61199999999997</v>
      </c>
      <c r="G16239">
        <v>24319.11</v>
      </c>
      <c r="H16239">
        <v>0</v>
      </c>
    </row>
    <row r="16240" spans="1:8" x14ac:dyDescent="0.25">
      <c r="A16240" t="s">
        <v>59</v>
      </c>
      <c r="B16240">
        <v>2000</v>
      </c>
      <c r="C16240" t="s">
        <v>13</v>
      </c>
      <c r="D16240" t="s">
        <v>60</v>
      </c>
      <c r="E16240">
        <v>674</v>
      </c>
      <c r="F16240">
        <v>295.43200000000002</v>
      </c>
      <c r="G16240">
        <v>7902.58</v>
      </c>
      <c r="H16240">
        <v>0</v>
      </c>
    </row>
    <row r="16241" spans="1:8" x14ac:dyDescent="0.25">
      <c r="A16241" t="s">
        <v>59</v>
      </c>
      <c r="B16241">
        <v>2000</v>
      </c>
      <c r="C16241" t="s">
        <v>13</v>
      </c>
      <c r="D16241" t="s">
        <v>60</v>
      </c>
      <c r="E16241">
        <v>90</v>
      </c>
      <c r="F16241">
        <v>567.76599999999996</v>
      </c>
      <c r="G16241">
        <v>16343.75</v>
      </c>
      <c r="H16241">
        <v>0</v>
      </c>
    </row>
    <row r="16242" spans="1:8" x14ac:dyDescent="0.25">
      <c r="A16242" t="s">
        <v>59</v>
      </c>
      <c r="B16242">
        <v>2000</v>
      </c>
      <c r="C16242" t="s">
        <v>13</v>
      </c>
      <c r="D16242" t="s">
        <v>60</v>
      </c>
      <c r="E16242">
        <v>1930</v>
      </c>
      <c r="F16242">
        <v>858.39599999999996</v>
      </c>
      <c r="G16242">
        <v>56634.38</v>
      </c>
      <c r="H16242">
        <v>0</v>
      </c>
    </row>
    <row r="16243" spans="1:8" x14ac:dyDescent="0.25">
      <c r="A16243" t="s">
        <v>59</v>
      </c>
      <c r="B16243">
        <v>2000</v>
      </c>
      <c r="C16243" t="s">
        <v>13</v>
      </c>
      <c r="D16243" t="s">
        <v>60</v>
      </c>
      <c r="E16243">
        <v>275</v>
      </c>
      <c r="F16243">
        <v>1540.498</v>
      </c>
      <c r="G16243">
        <v>57046.99</v>
      </c>
      <c r="H16243">
        <v>0</v>
      </c>
    </row>
    <row r="16244" spans="1:8" x14ac:dyDescent="0.25">
      <c r="A16244" t="s">
        <v>59</v>
      </c>
      <c r="B16244">
        <v>2000</v>
      </c>
      <c r="C16244" t="s">
        <v>13</v>
      </c>
      <c r="D16244" t="s">
        <v>63</v>
      </c>
      <c r="E16244">
        <v>1</v>
      </c>
      <c r="F16244">
        <v>3.2469999999999999</v>
      </c>
      <c r="G16244">
        <v>728.02</v>
      </c>
      <c r="H16244">
        <v>0</v>
      </c>
    </row>
    <row r="16245" spans="1:8" x14ac:dyDescent="0.25">
      <c r="A16245" t="s">
        <v>59</v>
      </c>
      <c r="B16245">
        <v>2000</v>
      </c>
      <c r="C16245" t="s">
        <v>13</v>
      </c>
      <c r="D16245" t="s">
        <v>62</v>
      </c>
      <c r="E16245">
        <v>11</v>
      </c>
      <c r="F16245">
        <v>805.78700000000003</v>
      </c>
      <c r="G16245">
        <v>39757.4</v>
      </c>
      <c r="H16245">
        <v>0</v>
      </c>
    </row>
    <row r="16246" spans="1:8" x14ac:dyDescent="0.25">
      <c r="A16246" t="s">
        <v>59</v>
      </c>
      <c r="B16246">
        <v>2000</v>
      </c>
      <c r="C16246" t="s">
        <v>13</v>
      </c>
      <c r="D16246" t="s">
        <v>60</v>
      </c>
      <c r="E16246">
        <v>2</v>
      </c>
      <c r="F16246">
        <v>67.850470999999999</v>
      </c>
      <c r="G16246">
        <v>0</v>
      </c>
      <c r="H16246">
        <v>0</v>
      </c>
    </row>
    <row r="16247" spans="1:8" x14ac:dyDescent="0.25">
      <c r="A16247" t="s">
        <v>59</v>
      </c>
      <c r="B16247">
        <v>2000</v>
      </c>
      <c r="C16247" t="s">
        <v>13</v>
      </c>
      <c r="D16247" t="s">
        <v>64</v>
      </c>
      <c r="E16247">
        <v>1</v>
      </c>
      <c r="F16247">
        <v>13201.614422000001</v>
      </c>
      <c r="G16247">
        <v>618690.74</v>
      </c>
      <c r="H16247">
        <v>0</v>
      </c>
    </row>
    <row r="16248" spans="1:8" x14ac:dyDescent="0.25">
      <c r="A16248" t="s">
        <v>59</v>
      </c>
      <c r="B16248">
        <v>2016</v>
      </c>
      <c r="C16248" t="s">
        <v>8</v>
      </c>
      <c r="D16248" t="s">
        <v>60</v>
      </c>
      <c r="E16248">
        <v>13</v>
      </c>
      <c r="F16248">
        <v>2.16</v>
      </c>
      <c r="G16248">
        <v>172.7</v>
      </c>
      <c r="H16248">
        <v>109.77</v>
      </c>
    </row>
    <row r="16249" spans="1:8" x14ac:dyDescent="0.25">
      <c r="A16249" t="s">
        <v>59</v>
      </c>
      <c r="B16249">
        <v>2016</v>
      </c>
      <c r="C16249" t="s">
        <v>8</v>
      </c>
      <c r="D16249" t="s">
        <v>63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59</v>
      </c>
      <c r="B16250">
        <v>2016</v>
      </c>
      <c r="C16250" t="s">
        <v>8</v>
      </c>
      <c r="D16250" t="s">
        <v>60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59</v>
      </c>
      <c r="B16251">
        <v>2016</v>
      </c>
      <c r="C16251" t="s">
        <v>8</v>
      </c>
      <c r="D16251" t="s">
        <v>60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59</v>
      </c>
      <c r="B16252">
        <v>2016</v>
      </c>
      <c r="C16252" t="s">
        <v>8</v>
      </c>
      <c r="D16252" t="s">
        <v>60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59</v>
      </c>
      <c r="B16253">
        <v>2016</v>
      </c>
      <c r="C16253" t="s">
        <v>8</v>
      </c>
      <c r="D16253" t="s">
        <v>60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59</v>
      </c>
      <c r="B16254">
        <v>2016</v>
      </c>
      <c r="C16254" t="s">
        <v>8</v>
      </c>
      <c r="D16254" t="s">
        <v>60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59</v>
      </c>
      <c r="B16255">
        <v>2016</v>
      </c>
      <c r="C16255" t="s">
        <v>8</v>
      </c>
      <c r="D16255" t="s">
        <v>63</v>
      </c>
      <c r="E16255">
        <v>0</v>
      </c>
      <c r="F16255">
        <v>0.01</v>
      </c>
      <c r="G16255">
        <v>0.56999999999999995</v>
      </c>
      <c r="H16255">
        <v>-0.28999999999999998</v>
      </c>
    </row>
    <row r="16256" spans="1:8" x14ac:dyDescent="0.25">
      <c r="A16256" t="s">
        <v>59</v>
      </c>
      <c r="B16256">
        <v>2016</v>
      </c>
      <c r="C16256" t="s">
        <v>8</v>
      </c>
      <c r="D16256" t="s">
        <v>64</v>
      </c>
      <c r="E16256">
        <v>0</v>
      </c>
      <c r="F16256">
        <v>-12.12</v>
      </c>
      <c r="G16256">
        <v>0</v>
      </c>
      <c r="H16256">
        <v>0</v>
      </c>
    </row>
    <row r="16257" spans="1:8" x14ac:dyDescent="0.25">
      <c r="A16257" t="s">
        <v>59</v>
      </c>
      <c r="B16257">
        <v>2016</v>
      </c>
      <c r="C16257" t="s">
        <v>8</v>
      </c>
      <c r="D16257" t="s">
        <v>61</v>
      </c>
      <c r="E16257">
        <v>7</v>
      </c>
      <c r="F16257">
        <v>109.02</v>
      </c>
      <c r="G16257">
        <v>10278.129999999999</v>
      </c>
      <c r="H16257">
        <v>10278.129999999999</v>
      </c>
    </row>
    <row r="16258" spans="1:8" x14ac:dyDescent="0.25">
      <c r="A16258" t="s">
        <v>59</v>
      </c>
      <c r="B16258">
        <v>2016</v>
      </c>
      <c r="C16258" t="s">
        <v>8</v>
      </c>
      <c r="D16258" t="s">
        <v>61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59</v>
      </c>
      <c r="B16259">
        <v>2016</v>
      </c>
      <c r="C16259" t="s">
        <v>8</v>
      </c>
      <c r="D16259" t="s">
        <v>61</v>
      </c>
      <c r="E16259">
        <v>4</v>
      </c>
      <c r="F16259">
        <v>1.37</v>
      </c>
      <c r="G16259">
        <v>123.87</v>
      </c>
      <c r="H16259">
        <v>97.15</v>
      </c>
    </row>
    <row r="16260" spans="1:8" x14ac:dyDescent="0.25">
      <c r="A16260" t="s">
        <v>59</v>
      </c>
      <c r="B16260">
        <v>2016</v>
      </c>
      <c r="C16260" t="s">
        <v>8</v>
      </c>
      <c r="D16260" t="s">
        <v>60</v>
      </c>
      <c r="E16260">
        <v>11</v>
      </c>
      <c r="F16260">
        <v>23.81</v>
      </c>
      <c r="G16260">
        <v>2436.69</v>
      </c>
      <c r="H16260">
        <v>537.29999999999995</v>
      </c>
    </row>
    <row r="16261" spans="1:8" x14ac:dyDescent="0.25">
      <c r="A16261" t="s">
        <v>59</v>
      </c>
      <c r="B16261">
        <v>2016</v>
      </c>
      <c r="C16261" t="s">
        <v>8</v>
      </c>
      <c r="D16261" t="s">
        <v>60</v>
      </c>
      <c r="E16261">
        <v>536</v>
      </c>
      <c r="F16261">
        <v>5660.4</v>
      </c>
      <c r="G16261">
        <v>478632.74</v>
      </c>
      <c r="H16261">
        <v>284147.01</v>
      </c>
    </row>
    <row r="16262" spans="1:8" x14ac:dyDescent="0.25">
      <c r="A16262" t="s">
        <v>59</v>
      </c>
      <c r="B16262">
        <v>2016</v>
      </c>
      <c r="C16262" t="s">
        <v>8</v>
      </c>
      <c r="D16262" t="s">
        <v>60</v>
      </c>
      <c r="E16262">
        <v>428</v>
      </c>
      <c r="F16262">
        <v>588.91</v>
      </c>
      <c r="G16262">
        <v>73505.48</v>
      </c>
      <c r="H16262">
        <v>60638.53</v>
      </c>
    </row>
    <row r="16263" spans="1:8" x14ac:dyDescent="0.25">
      <c r="A16263" t="s">
        <v>59</v>
      </c>
      <c r="B16263">
        <v>2016</v>
      </c>
      <c r="C16263" t="s">
        <v>8</v>
      </c>
      <c r="D16263" t="s">
        <v>60</v>
      </c>
      <c r="E16263">
        <v>3015</v>
      </c>
      <c r="F16263">
        <v>1218.06</v>
      </c>
      <c r="G16263">
        <v>107076.49</v>
      </c>
      <c r="H16263">
        <v>107439.77</v>
      </c>
    </row>
    <row r="16264" spans="1:8" x14ac:dyDescent="0.25">
      <c r="A16264" t="s">
        <v>59</v>
      </c>
      <c r="B16264">
        <v>2016</v>
      </c>
      <c r="C16264" t="s">
        <v>8</v>
      </c>
      <c r="D16264" t="s">
        <v>60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59</v>
      </c>
      <c r="B16265">
        <v>2016</v>
      </c>
      <c r="C16265" t="s">
        <v>8</v>
      </c>
      <c r="D16265" t="s">
        <v>60</v>
      </c>
      <c r="E16265">
        <v>1</v>
      </c>
      <c r="F16265">
        <v>0.1</v>
      </c>
      <c r="G16265">
        <v>5.82</v>
      </c>
      <c r="H16265">
        <v>8.1199999999999992</v>
      </c>
    </row>
    <row r="16266" spans="1:8" x14ac:dyDescent="0.25">
      <c r="A16266" t="s">
        <v>59</v>
      </c>
      <c r="B16266">
        <v>2016</v>
      </c>
      <c r="C16266" t="s">
        <v>8</v>
      </c>
      <c r="D16266" t="s">
        <v>62</v>
      </c>
      <c r="E16266">
        <v>27</v>
      </c>
      <c r="F16266">
        <v>275.55</v>
      </c>
      <c r="G16266">
        <v>25538.13</v>
      </c>
      <c r="H16266">
        <v>22819.52</v>
      </c>
    </row>
    <row r="16267" spans="1:8" x14ac:dyDescent="0.25">
      <c r="A16267" t="s">
        <v>59</v>
      </c>
      <c r="B16267">
        <v>2016</v>
      </c>
      <c r="C16267" t="s">
        <v>8</v>
      </c>
      <c r="D16267" t="s">
        <v>62</v>
      </c>
      <c r="E16267">
        <v>31</v>
      </c>
      <c r="F16267">
        <v>42.19</v>
      </c>
      <c r="G16267">
        <v>5247.67</v>
      </c>
      <c r="H16267">
        <v>3285.47</v>
      </c>
    </row>
    <row r="16268" spans="1:8" x14ac:dyDescent="0.25">
      <c r="A16268" t="s">
        <v>59</v>
      </c>
      <c r="B16268">
        <v>2016</v>
      </c>
      <c r="C16268" t="s">
        <v>8</v>
      </c>
      <c r="D16268" t="s">
        <v>62</v>
      </c>
      <c r="E16268">
        <v>210</v>
      </c>
      <c r="F16268">
        <v>76.959999999999994</v>
      </c>
      <c r="G16268">
        <v>7447.96</v>
      </c>
      <c r="H16268">
        <v>6960.27</v>
      </c>
    </row>
    <row r="16269" spans="1:8" x14ac:dyDescent="0.25">
      <c r="A16269" t="s">
        <v>59</v>
      </c>
      <c r="B16269">
        <v>2016</v>
      </c>
      <c r="C16269" t="s">
        <v>8</v>
      </c>
      <c r="D16269" t="s">
        <v>60</v>
      </c>
      <c r="E16269">
        <v>28</v>
      </c>
      <c r="F16269">
        <v>189.48</v>
      </c>
      <c r="G16269">
        <v>12694.79</v>
      </c>
      <c r="H16269">
        <v>9405.7800000000007</v>
      </c>
    </row>
    <row r="16270" spans="1:8" x14ac:dyDescent="0.25">
      <c r="A16270" t="s">
        <v>59</v>
      </c>
      <c r="B16270">
        <v>2016</v>
      </c>
      <c r="C16270" t="s">
        <v>8</v>
      </c>
      <c r="D16270" t="s">
        <v>60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59</v>
      </c>
      <c r="B16271">
        <v>2016</v>
      </c>
      <c r="C16271" t="s">
        <v>8</v>
      </c>
      <c r="D16271" t="s">
        <v>60</v>
      </c>
      <c r="E16271">
        <v>42</v>
      </c>
      <c r="F16271">
        <v>221.28</v>
      </c>
      <c r="G16271">
        <v>18426.650000000001</v>
      </c>
      <c r="H16271">
        <v>17339.45</v>
      </c>
    </row>
    <row r="16272" spans="1:8" x14ac:dyDescent="0.25">
      <c r="A16272" t="s">
        <v>59</v>
      </c>
      <c r="B16272">
        <v>2016</v>
      </c>
      <c r="C16272" t="s">
        <v>8</v>
      </c>
      <c r="D16272" t="s">
        <v>60</v>
      </c>
      <c r="E16272">
        <v>168</v>
      </c>
      <c r="F16272">
        <v>92.41</v>
      </c>
      <c r="G16272">
        <v>11769.33</v>
      </c>
      <c r="H16272">
        <v>10300.959999999999</v>
      </c>
    </row>
    <row r="16273" spans="1:8" x14ac:dyDescent="0.25">
      <c r="A16273" t="s">
        <v>59</v>
      </c>
      <c r="B16273">
        <v>2016</v>
      </c>
      <c r="C16273" t="s">
        <v>8</v>
      </c>
      <c r="D16273" t="s">
        <v>60</v>
      </c>
      <c r="E16273">
        <v>1</v>
      </c>
      <c r="F16273">
        <v>0</v>
      </c>
      <c r="G16273">
        <v>0.7</v>
      </c>
      <c r="H16273">
        <v>0.7</v>
      </c>
    </row>
    <row r="16274" spans="1:8" x14ac:dyDescent="0.25">
      <c r="A16274" t="s">
        <v>59</v>
      </c>
      <c r="B16274">
        <v>2016</v>
      </c>
      <c r="C16274" t="s">
        <v>8</v>
      </c>
      <c r="D16274" t="s">
        <v>60</v>
      </c>
      <c r="E16274">
        <v>74</v>
      </c>
      <c r="F16274">
        <v>468.11</v>
      </c>
      <c r="G16274">
        <v>32331.59</v>
      </c>
      <c r="H16274">
        <v>10447.02</v>
      </c>
    </row>
    <row r="16275" spans="1:8" x14ac:dyDescent="0.25">
      <c r="A16275" t="s">
        <v>59</v>
      </c>
      <c r="B16275">
        <v>2016</v>
      </c>
      <c r="C16275" t="s">
        <v>8</v>
      </c>
      <c r="D16275" t="s">
        <v>60</v>
      </c>
      <c r="E16275">
        <v>59</v>
      </c>
      <c r="F16275">
        <v>88.35</v>
      </c>
      <c r="G16275">
        <v>7679.24</v>
      </c>
      <c r="H16275">
        <v>3218.57</v>
      </c>
    </row>
    <row r="16276" spans="1:8" x14ac:dyDescent="0.25">
      <c r="A16276" t="s">
        <v>59</v>
      </c>
      <c r="B16276">
        <v>2016</v>
      </c>
      <c r="C16276" t="s">
        <v>8</v>
      </c>
      <c r="D16276" t="s">
        <v>60</v>
      </c>
      <c r="E16276">
        <v>601</v>
      </c>
      <c r="F16276">
        <v>308.33</v>
      </c>
      <c r="G16276">
        <v>23359.56</v>
      </c>
      <c r="H16276">
        <v>14582.89</v>
      </c>
    </row>
    <row r="16277" spans="1:8" x14ac:dyDescent="0.25">
      <c r="A16277" t="s">
        <v>59</v>
      </c>
      <c r="B16277">
        <v>2016</v>
      </c>
      <c r="C16277" t="s">
        <v>8</v>
      </c>
      <c r="D16277" t="s">
        <v>60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59</v>
      </c>
      <c r="B16278">
        <v>2016</v>
      </c>
      <c r="C16278" t="s">
        <v>8</v>
      </c>
      <c r="D16278" t="s">
        <v>60</v>
      </c>
      <c r="E16278">
        <v>30</v>
      </c>
      <c r="F16278">
        <v>195.01</v>
      </c>
      <c r="G16278">
        <v>14278.58</v>
      </c>
      <c r="H16278">
        <v>7469.68</v>
      </c>
    </row>
    <row r="16279" spans="1:8" x14ac:dyDescent="0.25">
      <c r="A16279" t="s">
        <v>59</v>
      </c>
      <c r="B16279">
        <v>2016</v>
      </c>
      <c r="C16279" t="s">
        <v>8</v>
      </c>
      <c r="D16279" t="s">
        <v>60</v>
      </c>
      <c r="E16279">
        <v>21</v>
      </c>
      <c r="F16279">
        <v>26.84</v>
      </c>
      <c r="G16279">
        <v>2403.31</v>
      </c>
      <c r="H16279">
        <v>2599.33</v>
      </c>
    </row>
    <row r="16280" spans="1:8" x14ac:dyDescent="0.25">
      <c r="A16280" t="s">
        <v>59</v>
      </c>
      <c r="B16280">
        <v>2016</v>
      </c>
      <c r="C16280" t="s">
        <v>8</v>
      </c>
      <c r="D16280" t="s">
        <v>60</v>
      </c>
      <c r="E16280">
        <v>171</v>
      </c>
      <c r="F16280">
        <v>132.06</v>
      </c>
      <c r="G16280">
        <v>10176.69</v>
      </c>
      <c r="H16280">
        <v>4857.55</v>
      </c>
    </row>
    <row r="16281" spans="1:8" x14ac:dyDescent="0.25">
      <c r="A16281" t="s">
        <v>59</v>
      </c>
      <c r="B16281">
        <v>2016</v>
      </c>
      <c r="C16281" t="s">
        <v>8</v>
      </c>
      <c r="D16281" t="s">
        <v>64</v>
      </c>
      <c r="E16281">
        <v>109</v>
      </c>
      <c r="F16281">
        <v>19560.330000000002</v>
      </c>
      <c r="G16281">
        <v>1891767.81</v>
      </c>
      <c r="H16281">
        <v>1838615.18</v>
      </c>
    </row>
    <row r="16282" spans="1:8" x14ac:dyDescent="0.25">
      <c r="A16282" t="s">
        <v>59</v>
      </c>
      <c r="B16282">
        <v>2016</v>
      </c>
      <c r="C16282" t="s">
        <v>8</v>
      </c>
      <c r="D16282" t="s">
        <v>60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59</v>
      </c>
      <c r="B16283">
        <v>2016</v>
      </c>
      <c r="C16283" t="s">
        <v>8</v>
      </c>
      <c r="D16283" t="s">
        <v>60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59</v>
      </c>
      <c r="B16284">
        <v>2016</v>
      </c>
      <c r="C16284" t="s">
        <v>7</v>
      </c>
      <c r="D16284" t="s">
        <v>60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59</v>
      </c>
      <c r="B16285">
        <v>2016</v>
      </c>
      <c r="C16285" t="s">
        <v>7</v>
      </c>
      <c r="D16285" t="s">
        <v>62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59</v>
      </c>
      <c r="B16286">
        <v>2016</v>
      </c>
      <c r="C16286" t="s">
        <v>7</v>
      </c>
      <c r="D16286" t="s">
        <v>60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59</v>
      </c>
      <c r="B16287">
        <v>2016</v>
      </c>
      <c r="C16287" t="s">
        <v>7</v>
      </c>
      <c r="D16287" t="s">
        <v>60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59</v>
      </c>
      <c r="B16288">
        <v>2016</v>
      </c>
      <c r="C16288" t="s">
        <v>7</v>
      </c>
      <c r="D16288" t="s">
        <v>60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59</v>
      </c>
      <c r="B16289">
        <v>2016</v>
      </c>
      <c r="C16289" t="s">
        <v>7</v>
      </c>
      <c r="D16289" t="s">
        <v>60</v>
      </c>
      <c r="E16289">
        <v>0</v>
      </c>
      <c r="F16289">
        <v>-19.920000000000002</v>
      </c>
      <c r="G16289">
        <v>-41405.620000000003</v>
      </c>
      <c r="H16289">
        <v>16039.6</v>
      </c>
    </row>
    <row r="16290" spans="1:8" x14ac:dyDescent="0.25">
      <c r="A16290" t="s">
        <v>59</v>
      </c>
      <c r="B16290">
        <v>2016</v>
      </c>
      <c r="C16290" t="s">
        <v>7</v>
      </c>
      <c r="D16290" t="s">
        <v>61</v>
      </c>
      <c r="E16290">
        <v>3</v>
      </c>
      <c r="F16290">
        <v>15460.78</v>
      </c>
      <c r="G16290">
        <v>1445902.02</v>
      </c>
      <c r="H16290">
        <v>1393907.9</v>
      </c>
    </row>
    <row r="16291" spans="1:8" x14ac:dyDescent="0.25">
      <c r="A16291" t="s">
        <v>59</v>
      </c>
      <c r="B16291">
        <v>2016</v>
      </c>
      <c r="C16291" t="s">
        <v>7</v>
      </c>
      <c r="D16291" t="s">
        <v>60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59</v>
      </c>
      <c r="B16292">
        <v>2016</v>
      </c>
      <c r="C16292" t="s">
        <v>7</v>
      </c>
      <c r="D16292" t="s">
        <v>60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59</v>
      </c>
      <c r="B16293">
        <v>2016</v>
      </c>
      <c r="C16293" t="s">
        <v>7</v>
      </c>
      <c r="D16293" t="s">
        <v>60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59</v>
      </c>
      <c r="B16294">
        <v>2016</v>
      </c>
      <c r="C16294" t="s">
        <v>7</v>
      </c>
      <c r="D16294" t="s">
        <v>60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59</v>
      </c>
      <c r="B16295">
        <v>2016</v>
      </c>
      <c r="C16295" t="s">
        <v>7</v>
      </c>
      <c r="D16295" t="s">
        <v>62</v>
      </c>
      <c r="E16295">
        <v>0</v>
      </c>
      <c r="F16295">
        <v>-106.55</v>
      </c>
      <c r="G16295">
        <v>-11978.83</v>
      </c>
      <c r="H16295">
        <v>13124.22</v>
      </c>
    </row>
    <row r="16296" spans="1:8" x14ac:dyDescent="0.25">
      <c r="A16296" t="s">
        <v>59</v>
      </c>
      <c r="B16296">
        <v>2016</v>
      </c>
      <c r="C16296" t="s">
        <v>7</v>
      </c>
      <c r="D16296" t="s">
        <v>60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59</v>
      </c>
      <c r="B16297">
        <v>2016</v>
      </c>
      <c r="C16297" t="s">
        <v>7</v>
      </c>
      <c r="D16297" t="s">
        <v>60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59</v>
      </c>
      <c r="B16298">
        <v>2016</v>
      </c>
      <c r="C16298" t="s">
        <v>7</v>
      </c>
      <c r="D16298" t="s">
        <v>60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59</v>
      </c>
      <c r="B16299">
        <v>2016</v>
      </c>
      <c r="C16299" t="s">
        <v>7</v>
      </c>
      <c r="D16299" t="s">
        <v>60</v>
      </c>
      <c r="E16299">
        <v>1</v>
      </c>
      <c r="F16299">
        <v>195.32</v>
      </c>
      <c r="G16299">
        <v>12569.43</v>
      </c>
      <c r="H16299">
        <v>12569.43</v>
      </c>
    </row>
    <row r="16300" spans="1:8" x14ac:dyDescent="0.25">
      <c r="A16300" t="s">
        <v>59</v>
      </c>
      <c r="B16300">
        <v>2016</v>
      </c>
      <c r="C16300" t="s">
        <v>7</v>
      </c>
      <c r="D16300" t="s">
        <v>60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59</v>
      </c>
      <c r="B16301">
        <v>2016</v>
      </c>
      <c r="C16301" t="s">
        <v>7</v>
      </c>
      <c r="D16301" t="s">
        <v>60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59</v>
      </c>
      <c r="B16302">
        <v>2016</v>
      </c>
      <c r="C16302" t="s">
        <v>7</v>
      </c>
      <c r="D16302" t="s">
        <v>60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59</v>
      </c>
      <c r="B16303">
        <v>2016</v>
      </c>
      <c r="C16303" t="s">
        <v>7</v>
      </c>
      <c r="D16303" t="s">
        <v>61</v>
      </c>
      <c r="E16303">
        <v>0</v>
      </c>
      <c r="F16303">
        <v>-38.090000000000003</v>
      </c>
      <c r="G16303">
        <v>28716.26</v>
      </c>
      <c r="H16303">
        <v>3478.58</v>
      </c>
    </row>
    <row r="16304" spans="1:8" x14ac:dyDescent="0.25">
      <c r="A16304" t="s">
        <v>59</v>
      </c>
      <c r="B16304">
        <v>2016</v>
      </c>
      <c r="C16304" t="s">
        <v>7</v>
      </c>
      <c r="D16304" t="s">
        <v>61</v>
      </c>
      <c r="E16304">
        <v>287</v>
      </c>
      <c r="F16304">
        <v>39330.620000000003</v>
      </c>
      <c r="G16304">
        <v>3834217.91</v>
      </c>
      <c r="H16304">
        <v>3761160.47</v>
      </c>
    </row>
    <row r="16305" spans="1:8" x14ac:dyDescent="0.25">
      <c r="A16305" t="s">
        <v>59</v>
      </c>
      <c r="B16305">
        <v>2016</v>
      </c>
      <c r="C16305" t="s">
        <v>7</v>
      </c>
      <c r="D16305" t="s">
        <v>61</v>
      </c>
      <c r="E16305">
        <v>1</v>
      </c>
      <c r="F16305">
        <v>0.05</v>
      </c>
      <c r="G16305">
        <v>163.22</v>
      </c>
      <c r="H16305">
        <v>0</v>
      </c>
    </row>
    <row r="16306" spans="1:8" x14ac:dyDescent="0.25">
      <c r="A16306" t="s">
        <v>59</v>
      </c>
      <c r="B16306">
        <v>2016</v>
      </c>
      <c r="C16306" t="s">
        <v>7</v>
      </c>
      <c r="D16306" t="s">
        <v>60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59</v>
      </c>
      <c r="B16307">
        <v>2016</v>
      </c>
      <c r="C16307" t="s">
        <v>7</v>
      </c>
      <c r="D16307" t="s">
        <v>60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59</v>
      </c>
      <c r="B16308">
        <v>2016</v>
      </c>
      <c r="C16308" t="s">
        <v>7</v>
      </c>
      <c r="D16308" t="s">
        <v>60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59</v>
      </c>
      <c r="B16309">
        <v>2016</v>
      </c>
      <c r="C16309" t="s">
        <v>7</v>
      </c>
      <c r="D16309" t="s">
        <v>62</v>
      </c>
      <c r="E16309">
        <v>128</v>
      </c>
      <c r="F16309">
        <v>12299.41</v>
      </c>
      <c r="G16309">
        <v>1228851.8500000001</v>
      </c>
      <c r="H16309">
        <v>1226420.97</v>
      </c>
    </row>
    <row r="16310" spans="1:8" x14ac:dyDescent="0.25">
      <c r="A16310" t="s">
        <v>59</v>
      </c>
      <c r="B16310">
        <v>2016</v>
      </c>
      <c r="C16310" t="s">
        <v>7</v>
      </c>
      <c r="D16310" t="s">
        <v>62</v>
      </c>
      <c r="E16310">
        <v>1</v>
      </c>
      <c r="F16310">
        <v>0.71</v>
      </c>
      <c r="G16310">
        <v>199.92</v>
      </c>
      <c r="H16310">
        <v>0</v>
      </c>
    </row>
    <row r="16311" spans="1:8" x14ac:dyDescent="0.25">
      <c r="A16311" t="s">
        <v>59</v>
      </c>
      <c r="B16311">
        <v>2016</v>
      </c>
      <c r="C16311" t="s">
        <v>7</v>
      </c>
      <c r="D16311" t="s">
        <v>60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59</v>
      </c>
      <c r="B16312">
        <v>2016</v>
      </c>
      <c r="C16312" t="s">
        <v>7</v>
      </c>
      <c r="D16312" t="s">
        <v>60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59</v>
      </c>
      <c r="B16313">
        <v>2016</v>
      </c>
      <c r="C16313" t="s">
        <v>7</v>
      </c>
      <c r="D16313" t="s">
        <v>60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59</v>
      </c>
      <c r="B16314">
        <v>2016</v>
      </c>
      <c r="C16314" t="s">
        <v>7</v>
      </c>
      <c r="D16314" t="s">
        <v>60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59</v>
      </c>
      <c r="B16315">
        <v>2016</v>
      </c>
      <c r="C16315" t="s">
        <v>7</v>
      </c>
      <c r="D16315" t="s">
        <v>60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59</v>
      </c>
      <c r="B16316">
        <v>2016</v>
      </c>
      <c r="C16316" t="s">
        <v>7</v>
      </c>
      <c r="D16316" t="s">
        <v>60</v>
      </c>
      <c r="E16316">
        <v>3</v>
      </c>
      <c r="F16316">
        <v>0.31</v>
      </c>
      <c r="G16316">
        <v>76.59</v>
      </c>
      <c r="H16316">
        <v>95.4</v>
      </c>
    </row>
    <row r="16317" spans="1:8" x14ac:dyDescent="0.25">
      <c r="A16317" t="s">
        <v>59</v>
      </c>
      <c r="B16317">
        <v>2016</v>
      </c>
      <c r="C16317" t="s">
        <v>7</v>
      </c>
      <c r="D16317" t="s">
        <v>60</v>
      </c>
      <c r="E16317">
        <v>195</v>
      </c>
      <c r="F16317">
        <v>1593.93</v>
      </c>
      <c r="G16317">
        <v>137940.94</v>
      </c>
      <c r="H16317">
        <v>162473.93</v>
      </c>
    </row>
    <row r="16318" spans="1:8" x14ac:dyDescent="0.25">
      <c r="A16318" t="s">
        <v>59</v>
      </c>
      <c r="B16318">
        <v>2016</v>
      </c>
      <c r="C16318" t="s">
        <v>7</v>
      </c>
      <c r="D16318" t="s">
        <v>60</v>
      </c>
      <c r="E16318">
        <v>0</v>
      </c>
      <c r="F16318">
        <v>0</v>
      </c>
      <c r="G16318">
        <v>0</v>
      </c>
      <c r="H16318">
        <v>0</v>
      </c>
    </row>
    <row r="16319" spans="1:8" x14ac:dyDescent="0.25">
      <c r="A16319" t="s">
        <v>59</v>
      </c>
      <c r="B16319">
        <v>2016</v>
      </c>
      <c r="C16319" t="s">
        <v>7</v>
      </c>
      <c r="D16319" t="s">
        <v>60</v>
      </c>
      <c r="E16319">
        <v>914</v>
      </c>
      <c r="F16319">
        <v>1201.99</v>
      </c>
      <c r="G16319">
        <v>152988.28</v>
      </c>
      <c r="H16319">
        <v>148923.46</v>
      </c>
    </row>
    <row r="16320" spans="1:8" x14ac:dyDescent="0.25">
      <c r="A16320" t="s">
        <v>59</v>
      </c>
      <c r="B16320">
        <v>2016</v>
      </c>
      <c r="C16320" t="s">
        <v>7</v>
      </c>
      <c r="D16320" t="s">
        <v>60</v>
      </c>
      <c r="E16320">
        <v>7479</v>
      </c>
      <c r="F16320">
        <v>2188.21</v>
      </c>
      <c r="G16320">
        <v>190128.74</v>
      </c>
      <c r="H16320">
        <v>189388.47</v>
      </c>
    </row>
    <row r="16321" spans="1:8" x14ac:dyDescent="0.25">
      <c r="A16321" t="s">
        <v>59</v>
      </c>
      <c r="B16321">
        <v>2016</v>
      </c>
      <c r="C16321" t="s">
        <v>7</v>
      </c>
      <c r="D16321" t="s">
        <v>60</v>
      </c>
      <c r="E16321">
        <v>0</v>
      </c>
      <c r="F16321">
        <v>0</v>
      </c>
      <c r="G16321">
        <v>0</v>
      </c>
      <c r="H16321">
        <v>0</v>
      </c>
    </row>
    <row r="16322" spans="1:8" x14ac:dyDescent="0.25">
      <c r="A16322" t="s">
        <v>59</v>
      </c>
      <c r="B16322">
        <v>2016</v>
      </c>
      <c r="C16322" t="s">
        <v>7</v>
      </c>
      <c r="D16322" t="s">
        <v>60</v>
      </c>
      <c r="E16322">
        <v>35</v>
      </c>
      <c r="F16322">
        <v>18.72</v>
      </c>
      <c r="G16322">
        <v>1481.83</v>
      </c>
      <c r="H16322">
        <v>2679.85</v>
      </c>
    </row>
    <row r="16323" spans="1:8" x14ac:dyDescent="0.25">
      <c r="A16323" t="s">
        <v>59</v>
      </c>
      <c r="B16323">
        <v>2016</v>
      </c>
      <c r="C16323" t="s">
        <v>7</v>
      </c>
      <c r="D16323" t="s">
        <v>60</v>
      </c>
      <c r="E16323">
        <v>0</v>
      </c>
      <c r="F16323">
        <v>0</v>
      </c>
      <c r="G16323">
        <v>0</v>
      </c>
      <c r="H16323">
        <v>0</v>
      </c>
    </row>
    <row r="16324" spans="1:8" x14ac:dyDescent="0.25">
      <c r="A16324" t="s">
        <v>59</v>
      </c>
      <c r="B16324">
        <v>2016</v>
      </c>
      <c r="C16324" t="s">
        <v>7</v>
      </c>
      <c r="D16324" t="s">
        <v>60</v>
      </c>
      <c r="E16324">
        <v>0</v>
      </c>
      <c r="F16324">
        <v>0</v>
      </c>
      <c r="G16324">
        <v>0</v>
      </c>
      <c r="H16324">
        <v>0</v>
      </c>
    </row>
    <row r="16325" spans="1:8" x14ac:dyDescent="0.25">
      <c r="A16325" t="s">
        <v>59</v>
      </c>
      <c r="B16325">
        <v>2016</v>
      </c>
      <c r="C16325" t="s">
        <v>7</v>
      </c>
      <c r="D16325" t="s">
        <v>60</v>
      </c>
      <c r="E16325">
        <v>295</v>
      </c>
      <c r="F16325">
        <v>92.04</v>
      </c>
      <c r="G16325">
        <v>6727.46</v>
      </c>
      <c r="H16325">
        <v>5350.47</v>
      </c>
    </row>
    <row r="16326" spans="1:8" x14ac:dyDescent="0.25">
      <c r="A16326" t="s">
        <v>59</v>
      </c>
      <c r="B16326">
        <v>2016</v>
      </c>
      <c r="C16326" t="s">
        <v>7</v>
      </c>
      <c r="D16326" t="s">
        <v>60</v>
      </c>
      <c r="E16326">
        <v>279</v>
      </c>
      <c r="F16326">
        <v>133.66</v>
      </c>
      <c r="G16326">
        <v>9940.35</v>
      </c>
      <c r="H16326">
        <v>8422.7900000000009</v>
      </c>
    </row>
    <row r="16327" spans="1:8" x14ac:dyDescent="0.25">
      <c r="A16327" t="s">
        <v>59</v>
      </c>
      <c r="B16327">
        <v>2016</v>
      </c>
      <c r="C16327" t="s">
        <v>7</v>
      </c>
      <c r="D16327" t="s">
        <v>60</v>
      </c>
      <c r="E16327">
        <v>0</v>
      </c>
      <c r="F16327">
        <v>0</v>
      </c>
      <c r="G16327">
        <v>0</v>
      </c>
      <c r="H16327">
        <v>0</v>
      </c>
    </row>
    <row r="16328" spans="1:8" x14ac:dyDescent="0.25">
      <c r="A16328" t="s">
        <v>59</v>
      </c>
      <c r="B16328">
        <v>2016</v>
      </c>
      <c r="C16328" t="s">
        <v>7</v>
      </c>
      <c r="D16328" t="s">
        <v>60</v>
      </c>
      <c r="E16328">
        <v>0</v>
      </c>
      <c r="F16328">
        <v>0</v>
      </c>
      <c r="G16328">
        <v>0</v>
      </c>
      <c r="H16328">
        <v>0</v>
      </c>
    </row>
    <row r="16329" spans="1:8" x14ac:dyDescent="0.25">
      <c r="A16329" t="s">
        <v>59</v>
      </c>
      <c r="B16329">
        <v>2016</v>
      </c>
      <c r="C16329" t="s">
        <v>7</v>
      </c>
      <c r="D16329" t="s">
        <v>60</v>
      </c>
      <c r="E16329">
        <v>4</v>
      </c>
      <c r="F16329">
        <v>6.75</v>
      </c>
      <c r="G16329">
        <v>490.09</v>
      </c>
      <c r="H16329">
        <v>372.18</v>
      </c>
    </row>
    <row r="16330" spans="1:8" x14ac:dyDescent="0.25">
      <c r="A16330" t="s">
        <v>59</v>
      </c>
      <c r="B16330">
        <v>2016</v>
      </c>
      <c r="C16330" t="s">
        <v>7</v>
      </c>
      <c r="D16330" t="s">
        <v>60</v>
      </c>
      <c r="E16330">
        <v>0</v>
      </c>
      <c r="F16330">
        <v>0</v>
      </c>
      <c r="G16330">
        <v>0</v>
      </c>
      <c r="H16330">
        <v>0</v>
      </c>
    </row>
    <row r="16331" spans="1:8" x14ac:dyDescent="0.25">
      <c r="A16331" t="s">
        <v>59</v>
      </c>
      <c r="B16331">
        <v>2016</v>
      </c>
      <c r="C16331" t="s">
        <v>7</v>
      </c>
      <c r="D16331" t="s">
        <v>60</v>
      </c>
      <c r="E16331">
        <v>14</v>
      </c>
      <c r="F16331">
        <v>20.54</v>
      </c>
      <c r="G16331">
        <v>1883</v>
      </c>
      <c r="H16331">
        <v>1318.92</v>
      </c>
    </row>
    <row r="16332" spans="1:8" x14ac:dyDescent="0.25">
      <c r="A16332" t="s">
        <v>59</v>
      </c>
      <c r="B16332">
        <v>2016</v>
      </c>
      <c r="C16332" t="s">
        <v>7</v>
      </c>
      <c r="D16332" t="s">
        <v>60</v>
      </c>
      <c r="E16332">
        <v>35</v>
      </c>
      <c r="F16332">
        <v>61.67</v>
      </c>
      <c r="G16332">
        <v>5141.87</v>
      </c>
      <c r="H16332">
        <v>4078.96</v>
      </c>
    </row>
    <row r="16333" spans="1:8" x14ac:dyDescent="0.25">
      <c r="A16333" t="s">
        <v>59</v>
      </c>
      <c r="B16333">
        <v>2016</v>
      </c>
      <c r="C16333" t="s">
        <v>7</v>
      </c>
      <c r="D16333" t="s">
        <v>60</v>
      </c>
      <c r="E16333">
        <v>0</v>
      </c>
      <c r="F16333">
        <v>0</v>
      </c>
      <c r="G16333">
        <v>0</v>
      </c>
      <c r="H16333">
        <v>0</v>
      </c>
    </row>
    <row r="16334" spans="1:8" x14ac:dyDescent="0.25">
      <c r="A16334" t="s">
        <v>59</v>
      </c>
      <c r="B16334">
        <v>2016</v>
      </c>
      <c r="C16334" t="s">
        <v>7</v>
      </c>
      <c r="D16334" t="s">
        <v>63</v>
      </c>
      <c r="E16334">
        <v>98997</v>
      </c>
      <c r="F16334">
        <v>17823.599999999999</v>
      </c>
      <c r="G16334">
        <v>1369314.45</v>
      </c>
      <c r="H16334">
        <v>1223924.02</v>
      </c>
    </row>
    <row r="16335" spans="1:8" x14ac:dyDescent="0.25">
      <c r="A16335" t="s">
        <v>59</v>
      </c>
      <c r="B16335">
        <v>2016</v>
      </c>
      <c r="C16335" t="s">
        <v>7</v>
      </c>
      <c r="D16335" t="s">
        <v>63</v>
      </c>
      <c r="E16335">
        <v>18</v>
      </c>
      <c r="F16335">
        <v>1.45</v>
      </c>
      <c r="G16335">
        <v>211.82</v>
      </c>
      <c r="H16335">
        <v>218.25</v>
      </c>
    </row>
    <row r="16336" spans="1:8" x14ac:dyDescent="0.25">
      <c r="A16336" t="s">
        <v>59</v>
      </c>
      <c r="B16336">
        <v>2016</v>
      </c>
      <c r="C16336" t="s">
        <v>7</v>
      </c>
      <c r="D16336" t="s">
        <v>63</v>
      </c>
      <c r="E16336">
        <v>809260</v>
      </c>
      <c r="F16336">
        <v>114473.7</v>
      </c>
      <c r="G16336">
        <v>11078061.140000001</v>
      </c>
      <c r="H16336">
        <v>10153489.619999999</v>
      </c>
    </row>
    <row r="16337" spans="1:8" x14ac:dyDescent="0.25">
      <c r="A16337" t="s">
        <v>59</v>
      </c>
      <c r="B16337">
        <v>2016</v>
      </c>
      <c r="C16337" t="s">
        <v>7</v>
      </c>
      <c r="D16337" t="s">
        <v>63</v>
      </c>
      <c r="E16337">
        <v>0</v>
      </c>
      <c r="F16337">
        <v>-41.01</v>
      </c>
      <c r="G16337">
        <v>7023.25</v>
      </c>
      <c r="H16337">
        <v>38575.56</v>
      </c>
    </row>
    <row r="16338" spans="1:8" x14ac:dyDescent="0.25">
      <c r="A16338" t="s">
        <v>59</v>
      </c>
      <c r="B16338">
        <v>2016</v>
      </c>
      <c r="C16338" t="s">
        <v>7</v>
      </c>
      <c r="D16338" t="s">
        <v>64</v>
      </c>
      <c r="E16338">
        <v>0</v>
      </c>
      <c r="F16338">
        <v>-0.1</v>
      </c>
      <c r="G16338">
        <v>0</v>
      </c>
      <c r="H16338">
        <v>0</v>
      </c>
    </row>
    <row r="16339" spans="1:8" x14ac:dyDescent="0.25">
      <c r="A16339" t="s">
        <v>59</v>
      </c>
      <c r="B16339">
        <v>2016</v>
      </c>
      <c r="C16339" t="s">
        <v>7</v>
      </c>
      <c r="D16339" t="s">
        <v>61</v>
      </c>
      <c r="E16339">
        <v>1491</v>
      </c>
      <c r="F16339">
        <v>11850.35</v>
      </c>
      <c r="G16339">
        <v>1210803.33</v>
      </c>
      <c r="H16339">
        <v>1264832.2</v>
      </c>
    </row>
    <row r="16340" spans="1:8" x14ac:dyDescent="0.25">
      <c r="A16340" t="s">
        <v>59</v>
      </c>
      <c r="B16340">
        <v>2016</v>
      </c>
      <c r="C16340" t="s">
        <v>7</v>
      </c>
      <c r="D16340" t="s">
        <v>61</v>
      </c>
      <c r="E16340">
        <v>1419</v>
      </c>
      <c r="F16340">
        <v>1560.92</v>
      </c>
      <c r="G16340">
        <v>228121.66</v>
      </c>
      <c r="H16340">
        <v>214621.61</v>
      </c>
    </row>
    <row r="16341" spans="1:8" x14ac:dyDescent="0.25">
      <c r="A16341" t="s">
        <v>59</v>
      </c>
      <c r="B16341">
        <v>2016</v>
      </c>
      <c r="C16341" t="s">
        <v>7</v>
      </c>
      <c r="D16341" t="s">
        <v>61</v>
      </c>
      <c r="E16341">
        <v>11195</v>
      </c>
      <c r="F16341">
        <v>3293.36</v>
      </c>
      <c r="G16341">
        <v>295259.40000000002</v>
      </c>
      <c r="H16341">
        <v>287047.59000000003</v>
      </c>
    </row>
    <row r="16342" spans="1:8" x14ac:dyDescent="0.25">
      <c r="A16342" t="s">
        <v>59</v>
      </c>
      <c r="B16342">
        <v>2016</v>
      </c>
      <c r="C16342" t="s">
        <v>7</v>
      </c>
      <c r="D16342" t="s">
        <v>60</v>
      </c>
      <c r="E16342">
        <v>2</v>
      </c>
      <c r="F16342">
        <v>2.21</v>
      </c>
      <c r="G16342">
        <v>392.2</v>
      </c>
      <c r="H16342">
        <v>236.18</v>
      </c>
    </row>
    <row r="16343" spans="1:8" x14ac:dyDescent="0.25">
      <c r="A16343" t="s">
        <v>59</v>
      </c>
      <c r="B16343">
        <v>2016</v>
      </c>
      <c r="C16343" t="s">
        <v>7</v>
      </c>
      <c r="D16343" t="s">
        <v>60</v>
      </c>
      <c r="E16343">
        <v>28</v>
      </c>
      <c r="F16343">
        <v>61.36</v>
      </c>
      <c r="G16343">
        <v>5158.08</v>
      </c>
      <c r="H16343">
        <v>5160.58</v>
      </c>
    </row>
    <row r="16344" spans="1:8" x14ac:dyDescent="0.25">
      <c r="A16344" t="s">
        <v>59</v>
      </c>
      <c r="B16344">
        <v>2016</v>
      </c>
      <c r="C16344" t="s">
        <v>7</v>
      </c>
      <c r="D16344" t="s">
        <v>60</v>
      </c>
      <c r="E16344">
        <v>648</v>
      </c>
      <c r="F16344">
        <v>207.32</v>
      </c>
      <c r="G16344">
        <v>14825.37</v>
      </c>
      <c r="H16344">
        <v>13965.47</v>
      </c>
    </row>
    <row r="16345" spans="1:8" x14ac:dyDescent="0.25">
      <c r="A16345" t="s">
        <v>59</v>
      </c>
      <c r="B16345">
        <v>2016</v>
      </c>
      <c r="C16345" t="s">
        <v>7</v>
      </c>
      <c r="D16345" t="s">
        <v>62</v>
      </c>
      <c r="E16345">
        <v>2626</v>
      </c>
      <c r="F16345">
        <v>19854.669999999998</v>
      </c>
      <c r="G16345">
        <v>1964337.43</v>
      </c>
      <c r="H16345">
        <v>2068562.31</v>
      </c>
    </row>
    <row r="16346" spans="1:8" x14ac:dyDescent="0.25">
      <c r="A16346" t="s">
        <v>59</v>
      </c>
      <c r="B16346">
        <v>2016</v>
      </c>
      <c r="C16346" t="s">
        <v>7</v>
      </c>
      <c r="D16346" t="s">
        <v>62</v>
      </c>
      <c r="E16346">
        <v>5098</v>
      </c>
      <c r="F16346">
        <v>8603.75</v>
      </c>
      <c r="G16346">
        <v>1067298.24</v>
      </c>
      <c r="H16346">
        <v>1034273.99</v>
      </c>
    </row>
    <row r="16347" spans="1:8" x14ac:dyDescent="0.25">
      <c r="A16347" t="s">
        <v>59</v>
      </c>
      <c r="B16347">
        <v>2016</v>
      </c>
      <c r="C16347" t="s">
        <v>7</v>
      </c>
      <c r="D16347" t="s">
        <v>62</v>
      </c>
      <c r="E16347">
        <v>121414</v>
      </c>
      <c r="F16347">
        <v>30938.78</v>
      </c>
      <c r="G16347">
        <v>2973561.39</v>
      </c>
      <c r="H16347">
        <v>2897022.02</v>
      </c>
    </row>
    <row r="16348" spans="1:8" x14ac:dyDescent="0.25">
      <c r="A16348" t="s">
        <v>59</v>
      </c>
      <c r="B16348">
        <v>2016</v>
      </c>
      <c r="C16348" t="s">
        <v>7</v>
      </c>
      <c r="D16348" t="s">
        <v>60</v>
      </c>
      <c r="E16348">
        <v>23</v>
      </c>
      <c r="F16348">
        <v>108.81</v>
      </c>
      <c r="G16348">
        <v>9286.61</v>
      </c>
      <c r="H16348">
        <v>8866.56</v>
      </c>
    </row>
    <row r="16349" spans="1:8" x14ac:dyDescent="0.25">
      <c r="A16349" t="s">
        <v>59</v>
      </c>
      <c r="B16349">
        <v>2016</v>
      </c>
      <c r="C16349" t="s">
        <v>7</v>
      </c>
      <c r="D16349" t="s">
        <v>60</v>
      </c>
      <c r="E16349">
        <v>60</v>
      </c>
      <c r="F16349">
        <v>67.31</v>
      </c>
      <c r="G16349">
        <v>7730.27</v>
      </c>
      <c r="H16349">
        <v>6383.59</v>
      </c>
    </row>
    <row r="16350" spans="1:8" x14ac:dyDescent="0.25">
      <c r="A16350" t="s">
        <v>59</v>
      </c>
      <c r="B16350">
        <v>2016</v>
      </c>
      <c r="C16350" t="s">
        <v>7</v>
      </c>
      <c r="D16350" t="s">
        <v>60</v>
      </c>
      <c r="E16350">
        <v>20</v>
      </c>
      <c r="F16350">
        <v>118.48</v>
      </c>
      <c r="G16350">
        <v>4815.8900000000003</v>
      </c>
      <c r="H16350">
        <v>6367.14</v>
      </c>
    </row>
    <row r="16351" spans="1:8" x14ac:dyDescent="0.25">
      <c r="A16351" t="s">
        <v>59</v>
      </c>
      <c r="B16351">
        <v>2016</v>
      </c>
      <c r="C16351" t="s">
        <v>7</v>
      </c>
      <c r="D16351" t="s">
        <v>60</v>
      </c>
      <c r="E16351">
        <v>40</v>
      </c>
      <c r="F16351">
        <v>266.8</v>
      </c>
      <c r="G16351">
        <v>18071.73</v>
      </c>
      <c r="H16351">
        <v>22186.36</v>
      </c>
    </row>
    <row r="16352" spans="1:8" x14ac:dyDescent="0.25">
      <c r="A16352" t="s">
        <v>59</v>
      </c>
      <c r="B16352">
        <v>2016</v>
      </c>
      <c r="C16352" t="s">
        <v>7</v>
      </c>
      <c r="D16352" t="s">
        <v>60</v>
      </c>
      <c r="E16352">
        <v>0</v>
      </c>
      <c r="F16352">
        <v>0</v>
      </c>
      <c r="G16352">
        <v>0</v>
      </c>
      <c r="H16352">
        <v>0</v>
      </c>
    </row>
    <row r="16353" spans="1:8" x14ac:dyDescent="0.25">
      <c r="A16353" t="s">
        <v>59</v>
      </c>
      <c r="B16353">
        <v>2016</v>
      </c>
      <c r="C16353" t="s">
        <v>7</v>
      </c>
      <c r="D16353" t="s">
        <v>60</v>
      </c>
      <c r="E16353">
        <v>0</v>
      </c>
      <c r="F16353">
        <v>0</v>
      </c>
      <c r="G16353">
        <v>0</v>
      </c>
      <c r="H16353">
        <v>0</v>
      </c>
    </row>
    <row r="16354" spans="1:8" x14ac:dyDescent="0.25">
      <c r="A16354" t="s">
        <v>59</v>
      </c>
      <c r="B16354">
        <v>2016</v>
      </c>
      <c r="C16354" t="s">
        <v>7</v>
      </c>
      <c r="D16354" t="s">
        <v>60</v>
      </c>
      <c r="E16354">
        <v>0</v>
      </c>
      <c r="F16354">
        <v>0</v>
      </c>
      <c r="G16354">
        <v>0</v>
      </c>
      <c r="H16354">
        <v>0</v>
      </c>
    </row>
    <row r="16355" spans="1:8" x14ac:dyDescent="0.25">
      <c r="A16355" t="s">
        <v>59</v>
      </c>
      <c r="B16355">
        <v>2016</v>
      </c>
      <c r="C16355" t="s">
        <v>7</v>
      </c>
      <c r="D16355" t="s">
        <v>60</v>
      </c>
      <c r="E16355">
        <v>0</v>
      </c>
      <c r="F16355">
        <v>0</v>
      </c>
      <c r="G16355">
        <v>0</v>
      </c>
      <c r="H16355">
        <v>0</v>
      </c>
    </row>
    <row r="16356" spans="1:8" x14ac:dyDescent="0.25">
      <c r="A16356" t="s">
        <v>59</v>
      </c>
      <c r="B16356">
        <v>2016</v>
      </c>
      <c r="C16356" t="s">
        <v>7</v>
      </c>
      <c r="D16356" t="s">
        <v>60</v>
      </c>
      <c r="E16356">
        <v>0</v>
      </c>
      <c r="F16356">
        <v>0</v>
      </c>
      <c r="G16356">
        <v>0</v>
      </c>
      <c r="H16356">
        <v>0</v>
      </c>
    </row>
    <row r="16357" spans="1:8" x14ac:dyDescent="0.25">
      <c r="A16357" t="s">
        <v>59</v>
      </c>
      <c r="B16357">
        <v>2016</v>
      </c>
      <c r="C16357" t="s">
        <v>7</v>
      </c>
      <c r="D16357" t="s">
        <v>62</v>
      </c>
      <c r="E16357">
        <v>0</v>
      </c>
      <c r="F16357">
        <v>0</v>
      </c>
      <c r="G16357">
        <v>0</v>
      </c>
      <c r="H16357">
        <v>0</v>
      </c>
    </row>
    <row r="16358" spans="1:8" x14ac:dyDescent="0.25">
      <c r="A16358" t="s">
        <v>59</v>
      </c>
      <c r="B16358">
        <v>2016</v>
      </c>
      <c r="C16358" t="s">
        <v>7</v>
      </c>
      <c r="D16358" t="s">
        <v>60</v>
      </c>
      <c r="E16358">
        <v>0</v>
      </c>
      <c r="F16358">
        <v>0</v>
      </c>
      <c r="G16358">
        <v>0</v>
      </c>
      <c r="H16358">
        <v>0</v>
      </c>
    </row>
    <row r="16359" spans="1:8" x14ac:dyDescent="0.25">
      <c r="A16359" t="s">
        <v>59</v>
      </c>
      <c r="B16359">
        <v>2016</v>
      </c>
      <c r="C16359" t="s">
        <v>7</v>
      </c>
      <c r="D16359" t="s">
        <v>60</v>
      </c>
      <c r="E16359">
        <v>0</v>
      </c>
      <c r="F16359">
        <v>0</v>
      </c>
      <c r="G16359">
        <v>0</v>
      </c>
      <c r="H16359">
        <v>0</v>
      </c>
    </row>
    <row r="16360" spans="1:8" x14ac:dyDescent="0.25">
      <c r="A16360" t="s">
        <v>59</v>
      </c>
      <c r="B16360">
        <v>2016</v>
      </c>
      <c r="C16360" t="s">
        <v>7</v>
      </c>
      <c r="D16360" t="s">
        <v>60</v>
      </c>
      <c r="E16360">
        <v>0</v>
      </c>
      <c r="F16360">
        <v>0</v>
      </c>
      <c r="G16360">
        <v>0</v>
      </c>
      <c r="H16360">
        <v>0</v>
      </c>
    </row>
    <row r="16361" spans="1:8" x14ac:dyDescent="0.25">
      <c r="A16361" t="s">
        <v>59</v>
      </c>
      <c r="B16361">
        <v>2016</v>
      </c>
      <c r="C16361" t="s">
        <v>7</v>
      </c>
      <c r="D16361" t="s">
        <v>60</v>
      </c>
      <c r="E16361">
        <v>0</v>
      </c>
      <c r="F16361">
        <v>-101.07</v>
      </c>
      <c r="G16361">
        <v>6124.67</v>
      </c>
      <c r="H16361">
        <v>15315.44</v>
      </c>
    </row>
    <row r="16362" spans="1:8" x14ac:dyDescent="0.25">
      <c r="A16362" t="s">
        <v>59</v>
      </c>
      <c r="B16362">
        <v>2016</v>
      </c>
      <c r="C16362" t="s">
        <v>7</v>
      </c>
      <c r="D16362" t="s">
        <v>61</v>
      </c>
      <c r="E16362">
        <v>0</v>
      </c>
      <c r="F16362">
        <v>0</v>
      </c>
      <c r="G16362">
        <v>0</v>
      </c>
      <c r="H16362">
        <v>0</v>
      </c>
    </row>
    <row r="16363" spans="1:8" x14ac:dyDescent="0.25">
      <c r="A16363" t="s">
        <v>59</v>
      </c>
      <c r="B16363">
        <v>2016</v>
      </c>
      <c r="C16363" t="s">
        <v>7</v>
      </c>
      <c r="D16363" t="s">
        <v>60</v>
      </c>
      <c r="E16363">
        <v>0</v>
      </c>
      <c r="F16363">
        <v>0</v>
      </c>
      <c r="G16363">
        <v>0</v>
      </c>
      <c r="H16363">
        <v>0</v>
      </c>
    </row>
    <row r="16364" spans="1:8" x14ac:dyDescent="0.25">
      <c r="A16364" t="s">
        <v>59</v>
      </c>
      <c r="B16364">
        <v>2016</v>
      </c>
      <c r="C16364" t="s">
        <v>7</v>
      </c>
      <c r="D16364" t="s">
        <v>60</v>
      </c>
      <c r="E16364">
        <v>0</v>
      </c>
      <c r="F16364">
        <v>0</v>
      </c>
      <c r="G16364">
        <v>0</v>
      </c>
      <c r="H16364">
        <v>0</v>
      </c>
    </row>
    <row r="16365" spans="1:8" x14ac:dyDescent="0.25">
      <c r="A16365" t="s">
        <v>59</v>
      </c>
      <c r="B16365">
        <v>2016</v>
      </c>
      <c r="C16365" t="s">
        <v>7</v>
      </c>
      <c r="D16365" t="s">
        <v>60</v>
      </c>
      <c r="E16365">
        <v>4</v>
      </c>
      <c r="F16365">
        <v>8.23</v>
      </c>
      <c r="G16365">
        <v>1168.49</v>
      </c>
      <c r="H16365">
        <v>1945.47</v>
      </c>
    </row>
    <row r="16366" spans="1:8" x14ac:dyDescent="0.25">
      <c r="A16366" t="s">
        <v>59</v>
      </c>
      <c r="B16366">
        <v>2016</v>
      </c>
      <c r="C16366" t="s">
        <v>7</v>
      </c>
      <c r="D16366" t="s">
        <v>60</v>
      </c>
      <c r="E16366">
        <v>0</v>
      </c>
      <c r="F16366">
        <v>0</v>
      </c>
      <c r="G16366">
        <v>0</v>
      </c>
      <c r="H16366">
        <v>0</v>
      </c>
    </row>
    <row r="16367" spans="1:8" x14ac:dyDescent="0.25">
      <c r="A16367" t="s">
        <v>59</v>
      </c>
      <c r="B16367">
        <v>2016</v>
      </c>
      <c r="C16367" t="s">
        <v>7</v>
      </c>
      <c r="D16367" t="s">
        <v>60</v>
      </c>
      <c r="E16367">
        <v>0</v>
      </c>
      <c r="F16367">
        <v>0</v>
      </c>
      <c r="G16367">
        <v>0</v>
      </c>
      <c r="H16367">
        <v>0</v>
      </c>
    </row>
    <row r="16368" spans="1:8" x14ac:dyDescent="0.25">
      <c r="A16368" t="s">
        <v>59</v>
      </c>
      <c r="B16368">
        <v>2016</v>
      </c>
      <c r="C16368" t="s">
        <v>7</v>
      </c>
      <c r="D16368" t="s">
        <v>62</v>
      </c>
      <c r="E16368">
        <v>0</v>
      </c>
      <c r="F16368">
        <v>-0.31</v>
      </c>
      <c r="G16368">
        <v>176.71</v>
      </c>
      <c r="H16368">
        <v>2.14</v>
      </c>
    </row>
    <row r="16369" spans="1:8" x14ac:dyDescent="0.25">
      <c r="A16369" t="s">
        <v>59</v>
      </c>
      <c r="B16369">
        <v>2016</v>
      </c>
      <c r="C16369" t="s">
        <v>7</v>
      </c>
      <c r="D16369" t="s">
        <v>60</v>
      </c>
      <c r="E16369">
        <v>0</v>
      </c>
      <c r="F16369">
        <v>0</v>
      </c>
      <c r="G16369">
        <v>0</v>
      </c>
      <c r="H16369">
        <v>0</v>
      </c>
    </row>
    <row r="16370" spans="1:8" x14ac:dyDescent="0.25">
      <c r="A16370" t="s">
        <v>59</v>
      </c>
      <c r="B16370">
        <v>2016</v>
      </c>
      <c r="C16370" t="s">
        <v>7</v>
      </c>
      <c r="D16370" t="s">
        <v>60</v>
      </c>
      <c r="E16370">
        <v>0</v>
      </c>
      <c r="F16370">
        <v>0</v>
      </c>
      <c r="G16370">
        <v>0</v>
      </c>
      <c r="H16370">
        <v>0</v>
      </c>
    </row>
    <row r="16371" spans="1:8" x14ac:dyDescent="0.25">
      <c r="A16371" t="s">
        <v>59</v>
      </c>
      <c r="B16371">
        <v>2016</v>
      </c>
      <c r="C16371" t="s">
        <v>7</v>
      </c>
      <c r="D16371" t="s">
        <v>60</v>
      </c>
      <c r="E16371">
        <v>0</v>
      </c>
      <c r="F16371">
        <v>0</v>
      </c>
      <c r="G16371">
        <v>0</v>
      </c>
      <c r="H16371">
        <v>0</v>
      </c>
    </row>
    <row r="16372" spans="1:8" x14ac:dyDescent="0.25">
      <c r="A16372" t="s">
        <v>59</v>
      </c>
      <c r="B16372">
        <v>2016</v>
      </c>
      <c r="C16372" t="s">
        <v>7</v>
      </c>
      <c r="D16372" t="s">
        <v>61</v>
      </c>
      <c r="E16372">
        <v>0</v>
      </c>
      <c r="F16372">
        <v>0.32</v>
      </c>
      <c r="G16372">
        <v>527.55999999999995</v>
      </c>
      <c r="H16372">
        <v>494.39</v>
      </c>
    </row>
    <row r="16373" spans="1:8" x14ac:dyDescent="0.25">
      <c r="A16373" t="s">
        <v>59</v>
      </c>
      <c r="B16373">
        <v>2016</v>
      </c>
      <c r="C16373" t="s">
        <v>7</v>
      </c>
      <c r="D16373" t="s">
        <v>61</v>
      </c>
      <c r="E16373">
        <v>7</v>
      </c>
      <c r="F16373">
        <v>699.54</v>
      </c>
      <c r="G16373">
        <v>67795.87</v>
      </c>
      <c r="H16373">
        <v>67795.87</v>
      </c>
    </row>
    <row r="16374" spans="1:8" x14ac:dyDescent="0.25">
      <c r="A16374" t="s">
        <v>59</v>
      </c>
      <c r="B16374">
        <v>2016</v>
      </c>
      <c r="C16374" t="s">
        <v>7</v>
      </c>
      <c r="D16374" t="s">
        <v>61</v>
      </c>
      <c r="E16374">
        <v>0</v>
      </c>
      <c r="F16374">
        <v>0</v>
      </c>
      <c r="G16374">
        <v>0</v>
      </c>
      <c r="H16374">
        <v>0</v>
      </c>
    </row>
    <row r="16375" spans="1:8" x14ac:dyDescent="0.25">
      <c r="A16375" t="s">
        <v>59</v>
      </c>
      <c r="B16375">
        <v>2016</v>
      </c>
      <c r="C16375" t="s">
        <v>7</v>
      </c>
      <c r="D16375" t="s">
        <v>60</v>
      </c>
      <c r="E16375">
        <v>0</v>
      </c>
      <c r="F16375">
        <v>0</v>
      </c>
      <c r="G16375">
        <v>0</v>
      </c>
      <c r="H16375">
        <v>0</v>
      </c>
    </row>
    <row r="16376" spans="1:8" x14ac:dyDescent="0.25">
      <c r="A16376" t="s">
        <v>59</v>
      </c>
      <c r="B16376">
        <v>2016</v>
      </c>
      <c r="C16376" t="s">
        <v>7</v>
      </c>
      <c r="D16376" t="s">
        <v>60</v>
      </c>
      <c r="E16376">
        <v>2</v>
      </c>
      <c r="F16376">
        <v>35.119999999999997</v>
      </c>
      <c r="G16376">
        <v>4764.1499999999996</v>
      </c>
      <c r="H16376">
        <v>4764.1499999999996</v>
      </c>
    </row>
    <row r="16377" spans="1:8" x14ac:dyDescent="0.25">
      <c r="A16377" t="s">
        <v>59</v>
      </c>
      <c r="B16377">
        <v>2016</v>
      </c>
      <c r="C16377" t="s">
        <v>7</v>
      </c>
      <c r="D16377" t="s">
        <v>60</v>
      </c>
      <c r="E16377">
        <v>0</v>
      </c>
      <c r="F16377">
        <v>0</v>
      </c>
      <c r="G16377">
        <v>0</v>
      </c>
      <c r="H16377">
        <v>0</v>
      </c>
    </row>
    <row r="16378" spans="1:8" x14ac:dyDescent="0.25">
      <c r="A16378" t="s">
        <v>59</v>
      </c>
      <c r="B16378">
        <v>2016</v>
      </c>
      <c r="C16378" t="s">
        <v>7</v>
      </c>
      <c r="D16378" t="s">
        <v>60</v>
      </c>
      <c r="E16378">
        <v>95</v>
      </c>
      <c r="F16378">
        <v>6570.98</v>
      </c>
      <c r="G16378">
        <v>497878.03</v>
      </c>
      <c r="H16378">
        <v>356686.79</v>
      </c>
    </row>
    <row r="16379" spans="1:8" x14ac:dyDescent="0.25">
      <c r="A16379" t="s">
        <v>59</v>
      </c>
      <c r="B16379">
        <v>2016</v>
      </c>
      <c r="C16379" t="s">
        <v>7</v>
      </c>
      <c r="D16379" t="s">
        <v>60</v>
      </c>
      <c r="E16379">
        <v>1</v>
      </c>
      <c r="F16379">
        <v>0.25</v>
      </c>
      <c r="G16379">
        <v>166.85</v>
      </c>
      <c r="H16379">
        <v>182.67</v>
      </c>
    </row>
    <row r="16380" spans="1:8" x14ac:dyDescent="0.25">
      <c r="A16380" t="s">
        <v>59</v>
      </c>
      <c r="B16380">
        <v>2016</v>
      </c>
      <c r="C16380" t="s">
        <v>7</v>
      </c>
      <c r="D16380" t="s">
        <v>62</v>
      </c>
      <c r="E16380">
        <v>2</v>
      </c>
      <c r="F16380">
        <v>313.18</v>
      </c>
      <c r="G16380">
        <v>30843.59</v>
      </c>
      <c r="H16380">
        <v>30203.72</v>
      </c>
    </row>
    <row r="16381" spans="1:8" x14ac:dyDescent="0.25">
      <c r="A16381" t="s">
        <v>59</v>
      </c>
      <c r="B16381">
        <v>2016</v>
      </c>
      <c r="C16381" t="s">
        <v>7</v>
      </c>
      <c r="D16381" t="s">
        <v>62</v>
      </c>
      <c r="E16381">
        <v>0</v>
      </c>
      <c r="F16381">
        <v>0</v>
      </c>
      <c r="G16381">
        <v>0</v>
      </c>
      <c r="H16381">
        <v>0</v>
      </c>
    </row>
    <row r="16382" spans="1:8" x14ac:dyDescent="0.25">
      <c r="A16382" t="s">
        <v>59</v>
      </c>
      <c r="B16382">
        <v>2016</v>
      </c>
      <c r="C16382" t="s">
        <v>7</v>
      </c>
      <c r="D16382" t="s">
        <v>60</v>
      </c>
      <c r="E16382">
        <v>1</v>
      </c>
      <c r="F16382">
        <v>19.420000000000002</v>
      </c>
      <c r="G16382">
        <v>1278.01</v>
      </c>
      <c r="H16382">
        <v>1278.01</v>
      </c>
    </row>
    <row r="16383" spans="1:8" x14ac:dyDescent="0.25">
      <c r="A16383" t="s">
        <v>59</v>
      </c>
      <c r="B16383">
        <v>2016</v>
      </c>
      <c r="C16383" t="s">
        <v>7</v>
      </c>
      <c r="D16383" t="s">
        <v>60</v>
      </c>
      <c r="E16383">
        <v>0</v>
      </c>
      <c r="F16383">
        <v>0</v>
      </c>
      <c r="G16383">
        <v>0</v>
      </c>
      <c r="H16383">
        <v>0</v>
      </c>
    </row>
    <row r="16384" spans="1:8" x14ac:dyDescent="0.25">
      <c r="A16384" t="s">
        <v>59</v>
      </c>
      <c r="B16384">
        <v>2016</v>
      </c>
      <c r="C16384" t="s">
        <v>7</v>
      </c>
      <c r="D16384" t="s">
        <v>60</v>
      </c>
      <c r="E16384">
        <v>0</v>
      </c>
      <c r="F16384">
        <v>0</v>
      </c>
      <c r="G16384">
        <v>0</v>
      </c>
      <c r="H16384">
        <v>0</v>
      </c>
    </row>
    <row r="16385" spans="1:8" x14ac:dyDescent="0.25">
      <c r="A16385" t="s">
        <v>59</v>
      </c>
      <c r="B16385">
        <v>2016</v>
      </c>
      <c r="C16385" t="s">
        <v>7</v>
      </c>
      <c r="D16385" t="s">
        <v>60</v>
      </c>
      <c r="E16385">
        <v>12</v>
      </c>
      <c r="F16385">
        <v>720.03</v>
      </c>
      <c r="G16385">
        <v>47751.54</v>
      </c>
      <c r="H16385">
        <v>1400.16</v>
      </c>
    </row>
    <row r="16386" spans="1:8" x14ac:dyDescent="0.25">
      <c r="A16386" t="s">
        <v>59</v>
      </c>
      <c r="B16386">
        <v>2016</v>
      </c>
      <c r="C16386" t="s">
        <v>7</v>
      </c>
      <c r="D16386" t="s">
        <v>60</v>
      </c>
      <c r="E16386">
        <v>0</v>
      </c>
      <c r="F16386">
        <v>0</v>
      </c>
      <c r="G16386">
        <v>0</v>
      </c>
      <c r="H16386">
        <v>0</v>
      </c>
    </row>
    <row r="16387" spans="1:8" x14ac:dyDescent="0.25">
      <c r="A16387" t="s">
        <v>59</v>
      </c>
      <c r="B16387">
        <v>2016</v>
      </c>
      <c r="C16387" t="s">
        <v>7</v>
      </c>
      <c r="D16387" t="s">
        <v>60</v>
      </c>
      <c r="E16387">
        <v>19</v>
      </c>
      <c r="F16387">
        <v>1985.68</v>
      </c>
      <c r="G16387">
        <v>127676.07</v>
      </c>
      <c r="H16387">
        <v>51256.89</v>
      </c>
    </row>
    <row r="16388" spans="1:8" x14ac:dyDescent="0.25">
      <c r="A16388" t="s">
        <v>59</v>
      </c>
      <c r="B16388">
        <v>2016</v>
      </c>
      <c r="C16388" t="s">
        <v>7</v>
      </c>
      <c r="D16388" t="s">
        <v>60</v>
      </c>
      <c r="E16388">
        <v>1</v>
      </c>
      <c r="F16388">
        <v>0.55000000000000004</v>
      </c>
      <c r="G16388">
        <v>54.13</v>
      </c>
      <c r="H16388">
        <v>0</v>
      </c>
    </row>
    <row r="16389" spans="1:8" x14ac:dyDescent="0.25">
      <c r="A16389" t="s">
        <v>59</v>
      </c>
      <c r="B16389">
        <v>2016</v>
      </c>
      <c r="C16389" t="s">
        <v>7</v>
      </c>
      <c r="D16389" t="s">
        <v>60</v>
      </c>
      <c r="E16389">
        <v>0</v>
      </c>
      <c r="F16389">
        <v>0</v>
      </c>
      <c r="G16389">
        <v>0</v>
      </c>
      <c r="H16389">
        <v>0</v>
      </c>
    </row>
    <row r="16390" spans="1:8" x14ac:dyDescent="0.25">
      <c r="A16390" t="s">
        <v>59</v>
      </c>
      <c r="B16390">
        <v>2016</v>
      </c>
      <c r="C16390" t="s">
        <v>7</v>
      </c>
      <c r="D16390" t="s">
        <v>60</v>
      </c>
      <c r="E16390">
        <v>0</v>
      </c>
      <c r="F16390">
        <v>0</v>
      </c>
      <c r="G16390">
        <v>0</v>
      </c>
      <c r="H16390">
        <v>0</v>
      </c>
    </row>
    <row r="16391" spans="1:8" x14ac:dyDescent="0.25">
      <c r="A16391" t="s">
        <v>59</v>
      </c>
      <c r="B16391">
        <v>2016</v>
      </c>
      <c r="C16391" t="s">
        <v>7</v>
      </c>
      <c r="D16391" t="s">
        <v>60</v>
      </c>
      <c r="E16391">
        <v>0</v>
      </c>
      <c r="F16391">
        <v>0</v>
      </c>
      <c r="G16391">
        <v>0</v>
      </c>
      <c r="H16391">
        <v>0</v>
      </c>
    </row>
    <row r="16392" spans="1:8" x14ac:dyDescent="0.25">
      <c r="A16392" t="s">
        <v>59</v>
      </c>
      <c r="B16392">
        <v>2016</v>
      </c>
      <c r="C16392" t="s">
        <v>7</v>
      </c>
      <c r="D16392" t="s">
        <v>63</v>
      </c>
      <c r="E16392">
        <v>4</v>
      </c>
      <c r="F16392">
        <v>0.59</v>
      </c>
      <c r="G16392">
        <v>55.62</v>
      </c>
      <c r="H16392">
        <v>106.43</v>
      </c>
    </row>
    <row r="16393" spans="1:8" x14ac:dyDescent="0.25">
      <c r="A16393" t="s">
        <v>59</v>
      </c>
      <c r="B16393">
        <v>2016</v>
      </c>
      <c r="C16393" t="s">
        <v>7</v>
      </c>
      <c r="D16393" t="s">
        <v>60</v>
      </c>
      <c r="E16393">
        <v>0</v>
      </c>
      <c r="F16393">
        <v>0</v>
      </c>
      <c r="G16393">
        <v>0</v>
      </c>
      <c r="H16393">
        <v>0</v>
      </c>
    </row>
    <row r="16394" spans="1:8" x14ac:dyDescent="0.25">
      <c r="A16394" t="s">
        <v>59</v>
      </c>
      <c r="B16394">
        <v>2016</v>
      </c>
      <c r="C16394" t="s">
        <v>7</v>
      </c>
      <c r="D16394" t="s">
        <v>60</v>
      </c>
      <c r="E16394">
        <v>7</v>
      </c>
      <c r="F16394">
        <v>48.33</v>
      </c>
      <c r="G16394">
        <v>4512.9399999999996</v>
      </c>
      <c r="H16394">
        <v>3683</v>
      </c>
    </row>
    <row r="16395" spans="1:8" x14ac:dyDescent="0.25">
      <c r="A16395" t="s">
        <v>59</v>
      </c>
      <c r="B16395">
        <v>2016</v>
      </c>
      <c r="C16395" t="s">
        <v>7</v>
      </c>
      <c r="D16395" t="s">
        <v>60</v>
      </c>
      <c r="E16395">
        <v>1</v>
      </c>
      <c r="F16395">
        <v>0</v>
      </c>
      <c r="G16395">
        <v>48.08</v>
      </c>
      <c r="H16395">
        <v>0</v>
      </c>
    </row>
    <row r="16396" spans="1:8" x14ac:dyDescent="0.25">
      <c r="A16396" t="s">
        <v>59</v>
      </c>
      <c r="B16396">
        <v>2016</v>
      </c>
      <c r="C16396" t="s">
        <v>7</v>
      </c>
      <c r="D16396" t="s">
        <v>60</v>
      </c>
      <c r="E16396">
        <v>1</v>
      </c>
      <c r="F16396">
        <v>0.01</v>
      </c>
      <c r="G16396">
        <v>2.4</v>
      </c>
      <c r="H16396">
        <v>0</v>
      </c>
    </row>
    <row r="16397" spans="1:8" x14ac:dyDescent="0.25">
      <c r="A16397" t="s">
        <v>59</v>
      </c>
      <c r="B16397">
        <v>2016</v>
      </c>
      <c r="C16397" t="s">
        <v>7</v>
      </c>
      <c r="D16397" t="s">
        <v>60</v>
      </c>
      <c r="E16397">
        <v>0</v>
      </c>
      <c r="F16397">
        <v>0</v>
      </c>
      <c r="G16397">
        <v>0</v>
      </c>
      <c r="H16397">
        <v>0</v>
      </c>
    </row>
    <row r="16398" spans="1:8" x14ac:dyDescent="0.25">
      <c r="A16398" t="s">
        <v>59</v>
      </c>
      <c r="B16398">
        <v>2016</v>
      </c>
      <c r="C16398" t="s">
        <v>7</v>
      </c>
      <c r="D16398" t="s">
        <v>60</v>
      </c>
      <c r="E16398">
        <v>13</v>
      </c>
      <c r="F16398">
        <v>2.5299999999999998</v>
      </c>
      <c r="G16398">
        <v>202.16</v>
      </c>
      <c r="H16398">
        <v>209.55</v>
      </c>
    </row>
    <row r="16399" spans="1:8" x14ac:dyDescent="0.25">
      <c r="A16399" t="s">
        <v>59</v>
      </c>
      <c r="B16399">
        <v>2016</v>
      </c>
      <c r="C16399" t="s">
        <v>7</v>
      </c>
      <c r="D16399" t="s">
        <v>63</v>
      </c>
      <c r="E16399">
        <v>0</v>
      </c>
      <c r="F16399">
        <v>0</v>
      </c>
      <c r="G16399">
        <v>0</v>
      </c>
      <c r="H16399">
        <v>0</v>
      </c>
    </row>
    <row r="16400" spans="1:8" x14ac:dyDescent="0.25">
      <c r="A16400" t="s">
        <v>59</v>
      </c>
      <c r="B16400">
        <v>2016</v>
      </c>
      <c r="C16400" t="s">
        <v>7</v>
      </c>
      <c r="D16400" t="s">
        <v>60</v>
      </c>
      <c r="E16400">
        <v>0</v>
      </c>
      <c r="F16400">
        <v>0</v>
      </c>
      <c r="G16400">
        <v>0</v>
      </c>
      <c r="H16400">
        <v>0</v>
      </c>
    </row>
    <row r="16401" spans="1:8" x14ac:dyDescent="0.25">
      <c r="A16401" t="s">
        <v>59</v>
      </c>
      <c r="B16401">
        <v>2016</v>
      </c>
      <c r="C16401" t="s">
        <v>7</v>
      </c>
      <c r="D16401" t="s">
        <v>60</v>
      </c>
      <c r="E16401">
        <v>0</v>
      </c>
      <c r="F16401">
        <v>0</v>
      </c>
      <c r="G16401">
        <v>0</v>
      </c>
      <c r="H16401">
        <v>0</v>
      </c>
    </row>
    <row r="16402" spans="1:8" x14ac:dyDescent="0.25">
      <c r="A16402" t="s">
        <v>59</v>
      </c>
      <c r="B16402">
        <v>2016</v>
      </c>
      <c r="C16402" t="s">
        <v>7</v>
      </c>
      <c r="D16402" t="s">
        <v>60</v>
      </c>
      <c r="E16402">
        <v>0</v>
      </c>
      <c r="F16402">
        <v>0</v>
      </c>
      <c r="G16402">
        <v>0</v>
      </c>
      <c r="H16402">
        <v>0</v>
      </c>
    </row>
    <row r="16403" spans="1:8" x14ac:dyDescent="0.25">
      <c r="A16403" t="s">
        <v>59</v>
      </c>
      <c r="B16403">
        <v>2016</v>
      </c>
      <c r="C16403" t="s">
        <v>7</v>
      </c>
      <c r="D16403" t="s">
        <v>60</v>
      </c>
      <c r="E16403">
        <v>0</v>
      </c>
      <c r="F16403">
        <v>0</v>
      </c>
      <c r="G16403">
        <v>0</v>
      </c>
      <c r="H16403">
        <v>0</v>
      </c>
    </row>
    <row r="16404" spans="1:8" x14ac:dyDescent="0.25">
      <c r="A16404" t="s">
        <v>59</v>
      </c>
      <c r="B16404">
        <v>2016</v>
      </c>
      <c r="C16404" t="s">
        <v>7</v>
      </c>
      <c r="D16404" t="s">
        <v>60</v>
      </c>
      <c r="E16404">
        <v>0</v>
      </c>
      <c r="F16404">
        <v>0</v>
      </c>
      <c r="G16404">
        <v>0</v>
      </c>
      <c r="H16404">
        <v>0</v>
      </c>
    </row>
    <row r="16405" spans="1:8" x14ac:dyDescent="0.25">
      <c r="A16405" t="s">
        <v>59</v>
      </c>
      <c r="B16405">
        <v>2016</v>
      </c>
      <c r="C16405" t="s">
        <v>7</v>
      </c>
      <c r="D16405" t="s">
        <v>63</v>
      </c>
      <c r="E16405">
        <v>0</v>
      </c>
      <c r="F16405">
        <v>0</v>
      </c>
      <c r="G16405">
        <v>0</v>
      </c>
      <c r="H16405">
        <v>0</v>
      </c>
    </row>
    <row r="16406" spans="1:8" x14ac:dyDescent="0.25">
      <c r="A16406" t="s">
        <v>59</v>
      </c>
      <c r="B16406">
        <v>2016</v>
      </c>
      <c r="C16406" t="s">
        <v>7</v>
      </c>
      <c r="D16406" t="s">
        <v>64</v>
      </c>
      <c r="E16406">
        <v>0</v>
      </c>
      <c r="F16406">
        <v>0.3</v>
      </c>
      <c r="G16406">
        <v>0</v>
      </c>
      <c r="H16406">
        <v>0</v>
      </c>
    </row>
    <row r="16407" spans="1:8" x14ac:dyDescent="0.25">
      <c r="A16407" t="s">
        <v>59</v>
      </c>
      <c r="B16407">
        <v>2016</v>
      </c>
      <c r="C16407" t="s">
        <v>7</v>
      </c>
      <c r="D16407" t="s">
        <v>61</v>
      </c>
      <c r="E16407">
        <v>7</v>
      </c>
      <c r="F16407">
        <v>98.37</v>
      </c>
      <c r="G16407">
        <v>9229.93</v>
      </c>
      <c r="H16407">
        <v>9229.93</v>
      </c>
    </row>
    <row r="16408" spans="1:8" x14ac:dyDescent="0.25">
      <c r="A16408" t="s">
        <v>59</v>
      </c>
      <c r="B16408">
        <v>2016</v>
      </c>
      <c r="C16408" t="s">
        <v>7</v>
      </c>
      <c r="D16408" t="s">
        <v>61</v>
      </c>
      <c r="E16408">
        <v>0</v>
      </c>
      <c r="F16408">
        <v>0</v>
      </c>
      <c r="G16408">
        <v>0</v>
      </c>
      <c r="H16408">
        <v>0</v>
      </c>
    </row>
    <row r="16409" spans="1:8" x14ac:dyDescent="0.25">
      <c r="A16409" t="s">
        <v>59</v>
      </c>
      <c r="B16409">
        <v>2016</v>
      </c>
      <c r="C16409" t="s">
        <v>7</v>
      </c>
      <c r="D16409" t="s">
        <v>61</v>
      </c>
      <c r="E16409">
        <v>4</v>
      </c>
      <c r="F16409">
        <v>1.43</v>
      </c>
      <c r="G16409">
        <v>130.11000000000001</v>
      </c>
      <c r="H16409">
        <v>169.65</v>
      </c>
    </row>
    <row r="16410" spans="1:8" x14ac:dyDescent="0.25">
      <c r="A16410" t="s">
        <v>59</v>
      </c>
      <c r="B16410">
        <v>2016</v>
      </c>
      <c r="C16410" t="s">
        <v>7</v>
      </c>
      <c r="D16410" t="s">
        <v>60</v>
      </c>
      <c r="E16410">
        <v>11</v>
      </c>
      <c r="F16410">
        <v>23.5</v>
      </c>
      <c r="G16410">
        <v>2403.7399999999998</v>
      </c>
      <c r="H16410">
        <v>2438.56</v>
      </c>
    </row>
    <row r="16411" spans="1:8" x14ac:dyDescent="0.25">
      <c r="A16411" t="s">
        <v>59</v>
      </c>
      <c r="B16411">
        <v>2016</v>
      </c>
      <c r="C16411" t="s">
        <v>7</v>
      </c>
      <c r="D16411" t="s">
        <v>60</v>
      </c>
      <c r="E16411">
        <v>535</v>
      </c>
      <c r="F16411">
        <v>5328.29</v>
      </c>
      <c r="G16411">
        <v>453723.76</v>
      </c>
      <c r="H16411">
        <v>336521.49</v>
      </c>
    </row>
    <row r="16412" spans="1:8" x14ac:dyDescent="0.25">
      <c r="A16412" t="s">
        <v>59</v>
      </c>
      <c r="B16412">
        <v>2016</v>
      </c>
      <c r="C16412" t="s">
        <v>7</v>
      </c>
      <c r="D16412" t="s">
        <v>60</v>
      </c>
      <c r="E16412">
        <v>422</v>
      </c>
      <c r="F16412">
        <v>587.41999999999996</v>
      </c>
      <c r="G16412">
        <v>73501.710000000006</v>
      </c>
      <c r="H16412">
        <v>45706.64</v>
      </c>
    </row>
    <row r="16413" spans="1:8" x14ac:dyDescent="0.25">
      <c r="A16413" t="s">
        <v>59</v>
      </c>
      <c r="B16413">
        <v>2016</v>
      </c>
      <c r="C16413" t="s">
        <v>7</v>
      </c>
      <c r="D16413" t="s">
        <v>60</v>
      </c>
      <c r="E16413">
        <v>3011</v>
      </c>
      <c r="F16413">
        <v>1217.04</v>
      </c>
      <c r="G16413">
        <v>106988.19</v>
      </c>
      <c r="H16413">
        <v>85225.78</v>
      </c>
    </row>
    <row r="16414" spans="1:8" x14ac:dyDescent="0.25">
      <c r="A16414" t="s">
        <v>59</v>
      </c>
      <c r="B16414">
        <v>2016</v>
      </c>
      <c r="C16414" t="s">
        <v>7</v>
      </c>
      <c r="D16414" t="s">
        <v>60</v>
      </c>
      <c r="E16414">
        <v>0</v>
      </c>
      <c r="F16414">
        <v>0</v>
      </c>
      <c r="G16414">
        <v>0</v>
      </c>
      <c r="H16414">
        <v>0</v>
      </c>
    </row>
    <row r="16415" spans="1:8" x14ac:dyDescent="0.25">
      <c r="A16415" t="s">
        <v>59</v>
      </c>
      <c r="B16415">
        <v>2016</v>
      </c>
      <c r="C16415" t="s">
        <v>7</v>
      </c>
      <c r="D16415" t="s">
        <v>60</v>
      </c>
      <c r="E16415">
        <v>1</v>
      </c>
      <c r="F16415">
        <v>0.15</v>
      </c>
      <c r="G16415">
        <v>8.1199999999999992</v>
      </c>
      <c r="H16415">
        <v>6.49</v>
      </c>
    </row>
    <row r="16416" spans="1:8" x14ac:dyDescent="0.25">
      <c r="A16416" t="s">
        <v>59</v>
      </c>
      <c r="B16416">
        <v>2016</v>
      </c>
      <c r="C16416" t="s">
        <v>7</v>
      </c>
      <c r="D16416" t="s">
        <v>62</v>
      </c>
      <c r="E16416">
        <v>14</v>
      </c>
      <c r="F16416">
        <v>113.1</v>
      </c>
      <c r="G16416">
        <v>10765.79</v>
      </c>
      <c r="H16416">
        <v>17468.07</v>
      </c>
    </row>
    <row r="16417" spans="1:8" x14ac:dyDescent="0.25">
      <c r="A16417" t="s">
        <v>59</v>
      </c>
      <c r="B16417">
        <v>2016</v>
      </c>
      <c r="C16417" t="s">
        <v>7</v>
      </c>
      <c r="D16417" t="s">
        <v>62</v>
      </c>
      <c r="E16417">
        <v>31</v>
      </c>
      <c r="F16417">
        <v>38.68</v>
      </c>
      <c r="G16417">
        <v>5033.58</v>
      </c>
      <c r="H16417">
        <v>623.48</v>
      </c>
    </row>
    <row r="16418" spans="1:8" x14ac:dyDescent="0.25">
      <c r="A16418" t="s">
        <v>59</v>
      </c>
      <c r="B16418">
        <v>2016</v>
      </c>
      <c r="C16418" t="s">
        <v>7</v>
      </c>
      <c r="D16418" t="s">
        <v>62</v>
      </c>
      <c r="E16418">
        <v>227</v>
      </c>
      <c r="F16418">
        <v>78.56</v>
      </c>
      <c r="G16418">
        <v>7631.13</v>
      </c>
      <c r="H16418">
        <v>5011.5</v>
      </c>
    </row>
    <row r="16419" spans="1:8" x14ac:dyDescent="0.25">
      <c r="A16419" t="s">
        <v>59</v>
      </c>
      <c r="B16419">
        <v>2016</v>
      </c>
      <c r="C16419" t="s">
        <v>7</v>
      </c>
      <c r="D16419" t="s">
        <v>60</v>
      </c>
      <c r="E16419">
        <v>23</v>
      </c>
      <c r="F16419">
        <v>144.56</v>
      </c>
      <c r="G16419">
        <v>9760.76</v>
      </c>
      <c r="H16419">
        <v>12535.55</v>
      </c>
    </row>
    <row r="16420" spans="1:8" x14ac:dyDescent="0.25">
      <c r="A16420" t="s">
        <v>59</v>
      </c>
      <c r="B16420">
        <v>2016</v>
      </c>
      <c r="C16420" t="s">
        <v>7</v>
      </c>
      <c r="D16420" t="s">
        <v>60</v>
      </c>
      <c r="E16420">
        <v>0</v>
      </c>
      <c r="F16420">
        <v>0</v>
      </c>
      <c r="G16420">
        <v>0</v>
      </c>
      <c r="H16420">
        <v>0</v>
      </c>
    </row>
    <row r="16421" spans="1:8" x14ac:dyDescent="0.25">
      <c r="A16421" t="s">
        <v>59</v>
      </c>
      <c r="B16421">
        <v>2016</v>
      </c>
      <c r="C16421" t="s">
        <v>7</v>
      </c>
      <c r="D16421" t="s">
        <v>60</v>
      </c>
      <c r="E16421">
        <v>47</v>
      </c>
      <c r="F16421">
        <v>217.15</v>
      </c>
      <c r="G16421">
        <v>18491.189999999999</v>
      </c>
      <c r="H16421">
        <v>20558.560000000001</v>
      </c>
    </row>
    <row r="16422" spans="1:8" x14ac:dyDescent="0.25">
      <c r="A16422" t="s">
        <v>59</v>
      </c>
      <c r="B16422">
        <v>2016</v>
      </c>
      <c r="C16422" t="s">
        <v>7</v>
      </c>
      <c r="D16422" t="s">
        <v>60</v>
      </c>
      <c r="E16422">
        <v>168</v>
      </c>
      <c r="F16422">
        <v>94.75</v>
      </c>
      <c r="G16422">
        <v>11947.37</v>
      </c>
      <c r="H16422">
        <v>13362.61</v>
      </c>
    </row>
    <row r="16423" spans="1:8" x14ac:dyDescent="0.25">
      <c r="A16423" t="s">
        <v>59</v>
      </c>
      <c r="B16423">
        <v>2016</v>
      </c>
      <c r="C16423" t="s">
        <v>7</v>
      </c>
      <c r="D16423" t="s">
        <v>60</v>
      </c>
      <c r="E16423">
        <v>1</v>
      </c>
      <c r="F16423">
        <v>0</v>
      </c>
      <c r="G16423">
        <v>0.7</v>
      </c>
      <c r="H16423">
        <v>0.7</v>
      </c>
    </row>
    <row r="16424" spans="1:8" x14ac:dyDescent="0.25">
      <c r="A16424" t="s">
        <v>59</v>
      </c>
      <c r="B16424">
        <v>2016</v>
      </c>
      <c r="C16424" t="s">
        <v>7</v>
      </c>
      <c r="D16424" t="s">
        <v>60</v>
      </c>
      <c r="E16424">
        <v>74</v>
      </c>
      <c r="F16424">
        <v>443.2</v>
      </c>
      <c r="G16424">
        <v>30963.78</v>
      </c>
      <c r="H16424">
        <v>95026.84</v>
      </c>
    </row>
    <row r="16425" spans="1:8" x14ac:dyDescent="0.25">
      <c r="A16425" t="s">
        <v>59</v>
      </c>
      <c r="B16425">
        <v>2016</v>
      </c>
      <c r="C16425" t="s">
        <v>7</v>
      </c>
      <c r="D16425" t="s">
        <v>60</v>
      </c>
      <c r="E16425">
        <v>58</v>
      </c>
      <c r="F16425">
        <v>94.4</v>
      </c>
      <c r="G16425">
        <v>10248.24</v>
      </c>
      <c r="H16425">
        <v>20844.400000000001</v>
      </c>
    </row>
    <row r="16426" spans="1:8" x14ac:dyDescent="0.25">
      <c r="A16426" t="s">
        <v>59</v>
      </c>
      <c r="B16426">
        <v>2016</v>
      </c>
      <c r="C16426" t="s">
        <v>7</v>
      </c>
      <c r="D16426" t="s">
        <v>60</v>
      </c>
      <c r="E16426">
        <v>605</v>
      </c>
      <c r="F16426">
        <v>326.39</v>
      </c>
      <c r="G16426">
        <v>24866.63</v>
      </c>
      <c r="H16426">
        <v>31670.71</v>
      </c>
    </row>
    <row r="16427" spans="1:8" x14ac:dyDescent="0.25">
      <c r="A16427" t="s">
        <v>59</v>
      </c>
      <c r="B16427">
        <v>2016</v>
      </c>
      <c r="C16427" t="s">
        <v>7</v>
      </c>
      <c r="D16427" t="s">
        <v>60</v>
      </c>
      <c r="E16427">
        <v>0</v>
      </c>
      <c r="F16427">
        <v>0</v>
      </c>
      <c r="G16427">
        <v>0</v>
      </c>
      <c r="H16427">
        <v>0</v>
      </c>
    </row>
    <row r="16428" spans="1:8" x14ac:dyDescent="0.25">
      <c r="A16428" t="s">
        <v>59</v>
      </c>
      <c r="B16428">
        <v>2016</v>
      </c>
      <c r="C16428" t="s">
        <v>7</v>
      </c>
      <c r="D16428" t="s">
        <v>60</v>
      </c>
      <c r="E16428">
        <v>34</v>
      </c>
      <c r="F16428">
        <v>197.19</v>
      </c>
      <c r="G16428">
        <v>14576.45</v>
      </c>
      <c r="H16428">
        <v>5287.92</v>
      </c>
    </row>
    <row r="16429" spans="1:8" x14ac:dyDescent="0.25">
      <c r="A16429" t="s">
        <v>59</v>
      </c>
      <c r="B16429">
        <v>2016</v>
      </c>
      <c r="C16429" t="s">
        <v>7</v>
      </c>
      <c r="D16429" t="s">
        <v>60</v>
      </c>
      <c r="E16429">
        <v>21</v>
      </c>
      <c r="F16429">
        <v>27.88</v>
      </c>
      <c r="G16429">
        <v>2453.3000000000002</v>
      </c>
      <c r="H16429">
        <v>1069.3800000000001</v>
      </c>
    </row>
    <row r="16430" spans="1:8" x14ac:dyDescent="0.25">
      <c r="A16430" t="s">
        <v>59</v>
      </c>
      <c r="B16430">
        <v>2016</v>
      </c>
      <c r="C16430" t="s">
        <v>7</v>
      </c>
      <c r="D16430" t="s">
        <v>60</v>
      </c>
      <c r="E16430">
        <v>171</v>
      </c>
      <c r="F16430">
        <v>108.75</v>
      </c>
      <c r="G16430">
        <v>8123.89</v>
      </c>
      <c r="H16430">
        <v>4351.84</v>
      </c>
    </row>
    <row r="16431" spans="1:8" x14ac:dyDescent="0.25">
      <c r="A16431" t="s">
        <v>59</v>
      </c>
      <c r="B16431">
        <v>2016</v>
      </c>
      <c r="C16431" t="s">
        <v>7</v>
      </c>
      <c r="D16431" t="s">
        <v>64</v>
      </c>
      <c r="E16431">
        <v>109</v>
      </c>
      <c r="F16431">
        <v>18852.757000000001</v>
      </c>
      <c r="G16431">
        <v>1885940.11</v>
      </c>
      <c r="H16431">
        <v>1828938.33</v>
      </c>
    </row>
    <row r="16432" spans="1:8" x14ac:dyDescent="0.25">
      <c r="A16432" t="s">
        <v>59</v>
      </c>
      <c r="B16432">
        <v>2016</v>
      </c>
      <c r="C16432" t="s">
        <v>7</v>
      </c>
      <c r="D16432" t="s">
        <v>60</v>
      </c>
      <c r="E16432">
        <v>0</v>
      </c>
      <c r="F16432">
        <v>0</v>
      </c>
      <c r="G16432">
        <v>0</v>
      </c>
      <c r="H16432">
        <v>0</v>
      </c>
    </row>
    <row r="16433" spans="1:8" x14ac:dyDescent="0.25">
      <c r="A16433" t="s">
        <v>59</v>
      </c>
      <c r="B16433">
        <v>2016</v>
      </c>
      <c r="C16433" t="s">
        <v>7</v>
      </c>
      <c r="D16433" t="s">
        <v>60</v>
      </c>
      <c r="E16433">
        <v>0</v>
      </c>
      <c r="F16433">
        <v>0</v>
      </c>
      <c r="G16433">
        <v>0</v>
      </c>
      <c r="H16433">
        <v>0</v>
      </c>
    </row>
    <row r="16434" spans="1:8" x14ac:dyDescent="0.25">
      <c r="A16434" t="s">
        <v>59</v>
      </c>
      <c r="B16434">
        <v>2016</v>
      </c>
      <c r="C16434" t="s">
        <v>6</v>
      </c>
      <c r="D16434" t="s">
        <v>60</v>
      </c>
      <c r="E16434">
        <v>0</v>
      </c>
      <c r="F16434">
        <v>0</v>
      </c>
      <c r="G16434">
        <v>0</v>
      </c>
      <c r="H16434">
        <v>0</v>
      </c>
    </row>
    <row r="16435" spans="1:8" x14ac:dyDescent="0.25">
      <c r="A16435" t="s">
        <v>59</v>
      </c>
      <c r="B16435">
        <v>2016</v>
      </c>
      <c r="C16435" t="s">
        <v>6</v>
      </c>
      <c r="D16435" t="s">
        <v>62</v>
      </c>
      <c r="E16435">
        <v>0</v>
      </c>
      <c r="F16435">
        <v>0</v>
      </c>
      <c r="G16435">
        <v>0</v>
      </c>
      <c r="H16435">
        <v>0</v>
      </c>
    </row>
    <row r="16436" spans="1:8" x14ac:dyDescent="0.25">
      <c r="A16436" t="s">
        <v>59</v>
      </c>
      <c r="B16436">
        <v>2016</v>
      </c>
      <c r="C16436" t="s">
        <v>6</v>
      </c>
      <c r="D16436" t="s">
        <v>60</v>
      </c>
      <c r="E16436">
        <v>0</v>
      </c>
      <c r="F16436">
        <v>0</v>
      </c>
      <c r="G16436">
        <v>0</v>
      </c>
      <c r="H16436">
        <v>0</v>
      </c>
    </row>
    <row r="16437" spans="1:8" x14ac:dyDescent="0.25">
      <c r="A16437" t="s">
        <v>59</v>
      </c>
      <c r="B16437">
        <v>2016</v>
      </c>
      <c r="C16437" t="s">
        <v>6</v>
      </c>
      <c r="D16437" t="s">
        <v>60</v>
      </c>
      <c r="E16437">
        <v>0</v>
      </c>
      <c r="F16437">
        <v>0</v>
      </c>
      <c r="G16437">
        <v>0</v>
      </c>
      <c r="H16437">
        <v>0</v>
      </c>
    </row>
    <row r="16438" spans="1:8" x14ac:dyDescent="0.25">
      <c r="A16438" t="s">
        <v>59</v>
      </c>
      <c r="B16438">
        <v>2016</v>
      </c>
      <c r="C16438" t="s">
        <v>6</v>
      </c>
      <c r="D16438" t="s">
        <v>60</v>
      </c>
      <c r="E16438">
        <v>0</v>
      </c>
      <c r="F16438">
        <v>0</v>
      </c>
      <c r="G16438">
        <v>0</v>
      </c>
      <c r="H16438">
        <v>0</v>
      </c>
    </row>
    <row r="16439" spans="1:8" x14ac:dyDescent="0.25">
      <c r="A16439" t="s">
        <v>59</v>
      </c>
      <c r="B16439">
        <v>2016</v>
      </c>
      <c r="C16439" t="s">
        <v>6</v>
      </c>
      <c r="D16439" t="s">
        <v>60</v>
      </c>
      <c r="E16439">
        <v>0</v>
      </c>
      <c r="F16439">
        <v>-24.91</v>
      </c>
      <c r="G16439">
        <v>-54411.51</v>
      </c>
      <c r="H16439">
        <v>14243.92</v>
      </c>
    </row>
    <row r="16440" spans="1:8" x14ac:dyDescent="0.25">
      <c r="A16440" t="s">
        <v>59</v>
      </c>
      <c r="B16440">
        <v>2016</v>
      </c>
      <c r="C16440" t="s">
        <v>6</v>
      </c>
      <c r="D16440" t="s">
        <v>61</v>
      </c>
      <c r="E16440">
        <v>3</v>
      </c>
      <c r="F16440">
        <v>14393.93</v>
      </c>
      <c r="G16440">
        <v>1358324.4</v>
      </c>
      <c r="H16440">
        <v>1303375.29</v>
      </c>
    </row>
    <row r="16441" spans="1:8" x14ac:dyDescent="0.25">
      <c r="A16441" t="s">
        <v>59</v>
      </c>
      <c r="B16441">
        <v>2016</v>
      </c>
      <c r="C16441" t="s">
        <v>6</v>
      </c>
      <c r="D16441" t="s">
        <v>60</v>
      </c>
      <c r="E16441">
        <v>0</v>
      </c>
      <c r="F16441">
        <v>0</v>
      </c>
      <c r="G16441">
        <v>0</v>
      </c>
      <c r="H16441">
        <v>0</v>
      </c>
    </row>
    <row r="16442" spans="1:8" x14ac:dyDescent="0.25">
      <c r="A16442" t="s">
        <v>59</v>
      </c>
      <c r="B16442">
        <v>2016</v>
      </c>
      <c r="C16442" t="s">
        <v>6</v>
      </c>
      <c r="D16442" t="s">
        <v>60</v>
      </c>
      <c r="E16442">
        <v>0</v>
      </c>
      <c r="F16442">
        <v>0</v>
      </c>
      <c r="G16442">
        <v>0</v>
      </c>
      <c r="H16442">
        <v>0</v>
      </c>
    </row>
    <row r="16443" spans="1:8" x14ac:dyDescent="0.25">
      <c r="A16443" t="s">
        <v>59</v>
      </c>
      <c r="B16443">
        <v>2016</v>
      </c>
      <c r="C16443" t="s">
        <v>6</v>
      </c>
      <c r="D16443" t="s">
        <v>60</v>
      </c>
      <c r="E16443">
        <v>0</v>
      </c>
      <c r="F16443">
        <v>0</v>
      </c>
      <c r="G16443">
        <v>0</v>
      </c>
      <c r="H16443">
        <v>0</v>
      </c>
    </row>
    <row r="16444" spans="1:8" x14ac:dyDescent="0.25">
      <c r="A16444" t="s">
        <v>59</v>
      </c>
      <c r="B16444">
        <v>2016</v>
      </c>
      <c r="C16444" t="s">
        <v>6</v>
      </c>
      <c r="D16444" t="s">
        <v>60</v>
      </c>
      <c r="E16444">
        <v>0</v>
      </c>
      <c r="F16444">
        <v>0</v>
      </c>
      <c r="G16444">
        <v>0</v>
      </c>
      <c r="H16444">
        <v>0</v>
      </c>
    </row>
    <row r="16445" spans="1:8" x14ac:dyDescent="0.25">
      <c r="A16445" t="s">
        <v>59</v>
      </c>
      <c r="B16445">
        <v>2016</v>
      </c>
      <c r="C16445" t="s">
        <v>6</v>
      </c>
      <c r="D16445" t="s">
        <v>62</v>
      </c>
      <c r="E16445">
        <v>0</v>
      </c>
      <c r="F16445">
        <v>-146.5</v>
      </c>
      <c r="G16445">
        <v>-20177.87</v>
      </c>
      <c r="H16445">
        <v>16441.98</v>
      </c>
    </row>
    <row r="16446" spans="1:8" x14ac:dyDescent="0.25">
      <c r="A16446" t="s">
        <v>59</v>
      </c>
      <c r="B16446">
        <v>2016</v>
      </c>
      <c r="C16446" t="s">
        <v>6</v>
      </c>
      <c r="D16446" t="s">
        <v>60</v>
      </c>
      <c r="E16446">
        <v>0</v>
      </c>
      <c r="F16446">
        <v>0</v>
      </c>
      <c r="G16446">
        <v>0</v>
      </c>
      <c r="H16446">
        <v>0</v>
      </c>
    </row>
    <row r="16447" spans="1:8" x14ac:dyDescent="0.25">
      <c r="A16447" t="s">
        <v>59</v>
      </c>
      <c r="B16447">
        <v>2016</v>
      </c>
      <c r="C16447" t="s">
        <v>6</v>
      </c>
      <c r="D16447" t="s">
        <v>60</v>
      </c>
      <c r="E16447">
        <v>0</v>
      </c>
      <c r="F16447">
        <v>0</v>
      </c>
      <c r="G16447">
        <v>0</v>
      </c>
      <c r="H16447">
        <v>0</v>
      </c>
    </row>
    <row r="16448" spans="1:8" x14ac:dyDescent="0.25">
      <c r="A16448" t="s">
        <v>59</v>
      </c>
      <c r="B16448">
        <v>2016</v>
      </c>
      <c r="C16448" t="s">
        <v>6</v>
      </c>
      <c r="D16448" t="s">
        <v>60</v>
      </c>
      <c r="E16448">
        <v>0</v>
      </c>
      <c r="F16448">
        <v>0</v>
      </c>
      <c r="G16448">
        <v>0</v>
      </c>
      <c r="H16448">
        <v>0</v>
      </c>
    </row>
    <row r="16449" spans="1:8" x14ac:dyDescent="0.25">
      <c r="A16449" t="s">
        <v>59</v>
      </c>
      <c r="B16449">
        <v>2016</v>
      </c>
      <c r="C16449" t="s">
        <v>6</v>
      </c>
      <c r="D16449" t="s">
        <v>60</v>
      </c>
      <c r="E16449">
        <v>1</v>
      </c>
      <c r="F16449">
        <v>191.88</v>
      </c>
      <c r="G16449">
        <v>12369.13</v>
      </c>
      <c r="H16449">
        <v>12369.13</v>
      </c>
    </row>
    <row r="16450" spans="1:8" x14ac:dyDescent="0.25">
      <c r="A16450" t="s">
        <v>59</v>
      </c>
      <c r="B16450">
        <v>2016</v>
      </c>
      <c r="C16450" t="s">
        <v>6</v>
      </c>
      <c r="D16450" t="s">
        <v>60</v>
      </c>
      <c r="E16450">
        <v>0</v>
      </c>
      <c r="F16450">
        <v>0</v>
      </c>
      <c r="G16450">
        <v>0</v>
      </c>
      <c r="H16450">
        <v>0</v>
      </c>
    </row>
    <row r="16451" spans="1:8" x14ac:dyDescent="0.25">
      <c r="A16451" t="s">
        <v>59</v>
      </c>
      <c r="B16451">
        <v>2016</v>
      </c>
      <c r="C16451" t="s">
        <v>6</v>
      </c>
      <c r="D16451" t="s">
        <v>60</v>
      </c>
      <c r="E16451">
        <v>0</v>
      </c>
      <c r="F16451">
        <v>0</v>
      </c>
      <c r="G16451">
        <v>0</v>
      </c>
      <c r="H16451">
        <v>0</v>
      </c>
    </row>
    <row r="16452" spans="1:8" x14ac:dyDescent="0.25">
      <c r="A16452" t="s">
        <v>59</v>
      </c>
      <c r="B16452">
        <v>2016</v>
      </c>
      <c r="C16452" t="s">
        <v>6</v>
      </c>
      <c r="D16452" t="s">
        <v>60</v>
      </c>
      <c r="E16452">
        <v>0</v>
      </c>
      <c r="F16452">
        <v>0</v>
      </c>
      <c r="G16452">
        <v>0</v>
      </c>
      <c r="H16452">
        <v>0</v>
      </c>
    </row>
    <row r="16453" spans="1:8" x14ac:dyDescent="0.25">
      <c r="A16453" t="s">
        <v>59</v>
      </c>
      <c r="B16453">
        <v>2016</v>
      </c>
      <c r="C16453" t="s">
        <v>6</v>
      </c>
      <c r="D16453" t="s">
        <v>61</v>
      </c>
      <c r="E16453">
        <v>0</v>
      </c>
      <c r="F16453">
        <v>-11.26</v>
      </c>
      <c r="G16453">
        <v>-146915.4</v>
      </c>
      <c r="H16453">
        <v>3753.97</v>
      </c>
    </row>
    <row r="16454" spans="1:8" x14ac:dyDescent="0.25">
      <c r="A16454" t="s">
        <v>59</v>
      </c>
      <c r="B16454">
        <v>2016</v>
      </c>
      <c r="C16454" t="s">
        <v>6</v>
      </c>
      <c r="D16454" t="s">
        <v>61</v>
      </c>
      <c r="E16454">
        <v>287</v>
      </c>
      <c r="F16454">
        <v>37561.9</v>
      </c>
      <c r="G16454">
        <v>3681852.66</v>
      </c>
      <c r="H16454">
        <v>3717616.22</v>
      </c>
    </row>
    <row r="16455" spans="1:8" x14ac:dyDescent="0.25">
      <c r="A16455" t="s">
        <v>59</v>
      </c>
      <c r="B16455">
        <v>2016</v>
      </c>
      <c r="C16455" t="s">
        <v>6</v>
      </c>
      <c r="D16455" t="s">
        <v>61</v>
      </c>
      <c r="E16455">
        <v>1</v>
      </c>
      <c r="F16455">
        <v>0.02</v>
      </c>
      <c r="G16455">
        <v>160.22</v>
      </c>
      <c r="H16455">
        <v>321.5</v>
      </c>
    </row>
    <row r="16456" spans="1:8" x14ac:dyDescent="0.25">
      <c r="A16456" t="s">
        <v>59</v>
      </c>
      <c r="B16456">
        <v>2016</v>
      </c>
      <c r="C16456" t="s">
        <v>6</v>
      </c>
      <c r="D16456" t="s">
        <v>60</v>
      </c>
      <c r="E16456">
        <v>0</v>
      </c>
      <c r="F16456">
        <v>0</v>
      </c>
      <c r="G16456">
        <v>0</v>
      </c>
      <c r="H16456">
        <v>0</v>
      </c>
    </row>
    <row r="16457" spans="1:8" x14ac:dyDescent="0.25">
      <c r="A16457" t="s">
        <v>59</v>
      </c>
      <c r="B16457">
        <v>2016</v>
      </c>
      <c r="C16457" t="s">
        <v>6</v>
      </c>
      <c r="D16457" t="s">
        <v>60</v>
      </c>
      <c r="E16457">
        <v>0</v>
      </c>
      <c r="F16457">
        <v>0</v>
      </c>
      <c r="G16457">
        <v>0</v>
      </c>
      <c r="H16457">
        <v>0</v>
      </c>
    </row>
    <row r="16458" spans="1:8" x14ac:dyDescent="0.25">
      <c r="A16458" t="s">
        <v>59</v>
      </c>
      <c r="B16458">
        <v>2016</v>
      </c>
      <c r="C16458" t="s">
        <v>6</v>
      </c>
      <c r="D16458" t="s">
        <v>60</v>
      </c>
      <c r="E16458">
        <v>0</v>
      </c>
      <c r="F16458">
        <v>0</v>
      </c>
      <c r="G16458">
        <v>0</v>
      </c>
      <c r="H16458">
        <v>0</v>
      </c>
    </row>
    <row r="16459" spans="1:8" x14ac:dyDescent="0.25">
      <c r="A16459" t="s">
        <v>59</v>
      </c>
      <c r="B16459">
        <v>2016</v>
      </c>
      <c r="C16459" t="s">
        <v>6</v>
      </c>
      <c r="D16459" t="s">
        <v>62</v>
      </c>
      <c r="E16459">
        <v>126</v>
      </c>
      <c r="F16459">
        <v>12303.29</v>
      </c>
      <c r="G16459">
        <v>1231916.6499999999</v>
      </c>
      <c r="H16459">
        <v>1211774.8</v>
      </c>
    </row>
    <row r="16460" spans="1:8" x14ac:dyDescent="0.25">
      <c r="A16460" t="s">
        <v>59</v>
      </c>
      <c r="B16460">
        <v>2016</v>
      </c>
      <c r="C16460" t="s">
        <v>6</v>
      </c>
      <c r="D16460" t="s">
        <v>62</v>
      </c>
      <c r="E16460">
        <v>0</v>
      </c>
      <c r="F16460">
        <v>0</v>
      </c>
      <c r="G16460">
        <v>0</v>
      </c>
      <c r="H16460">
        <v>0</v>
      </c>
    </row>
    <row r="16461" spans="1:8" x14ac:dyDescent="0.25">
      <c r="A16461" t="s">
        <v>59</v>
      </c>
      <c r="B16461">
        <v>2016</v>
      </c>
      <c r="C16461" t="s">
        <v>6</v>
      </c>
      <c r="D16461" t="s">
        <v>60</v>
      </c>
      <c r="E16461">
        <v>0</v>
      </c>
      <c r="F16461">
        <v>0</v>
      </c>
      <c r="G16461">
        <v>0</v>
      </c>
      <c r="H16461">
        <v>0</v>
      </c>
    </row>
    <row r="16462" spans="1:8" x14ac:dyDescent="0.25">
      <c r="A16462" t="s">
        <v>59</v>
      </c>
      <c r="B16462">
        <v>2016</v>
      </c>
      <c r="C16462" t="s">
        <v>6</v>
      </c>
      <c r="D16462" t="s">
        <v>60</v>
      </c>
      <c r="E16462">
        <v>2</v>
      </c>
      <c r="F16462">
        <v>20.55</v>
      </c>
      <c r="G16462">
        <v>1366.15</v>
      </c>
      <c r="H16462">
        <v>1273.83</v>
      </c>
    </row>
    <row r="16463" spans="1:8" x14ac:dyDescent="0.25">
      <c r="A16463" t="s">
        <v>59</v>
      </c>
      <c r="B16463">
        <v>2016</v>
      </c>
      <c r="C16463" t="s">
        <v>6</v>
      </c>
      <c r="D16463" t="s">
        <v>60</v>
      </c>
      <c r="E16463">
        <v>0</v>
      </c>
      <c r="F16463">
        <v>0</v>
      </c>
      <c r="G16463">
        <v>0</v>
      </c>
      <c r="H16463">
        <v>0</v>
      </c>
    </row>
    <row r="16464" spans="1:8" x14ac:dyDescent="0.25">
      <c r="A16464" t="s">
        <v>59</v>
      </c>
      <c r="B16464">
        <v>2016</v>
      </c>
      <c r="C16464" t="s">
        <v>6</v>
      </c>
      <c r="D16464" t="s">
        <v>60</v>
      </c>
      <c r="E16464">
        <v>0</v>
      </c>
      <c r="F16464">
        <v>0</v>
      </c>
      <c r="G16464">
        <v>0</v>
      </c>
      <c r="H16464">
        <v>0</v>
      </c>
    </row>
    <row r="16465" spans="1:8" x14ac:dyDescent="0.25">
      <c r="A16465" t="s">
        <v>59</v>
      </c>
      <c r="B16465">
        <v>2016</v>
      </c>
      <c r="C16465" t="s">
        <v>6</v>
      </c>
      <c r="D16465" t="s">
        <v>60</v>
      </c>
      <c r="E16465">
        <v>0</v>
      </c>
      <c r="F16465">
        <v>0</v>
      </c>
      <c r="G16465">
        <v>0</v>
      </c>
      <c r="H16465">
        <v>0</v>
      </c>
    </row>
    <row r="16466" spans="1:8" x14ac:dyDescent="0.25">
      <c r="A16466" t="s">
        <v>59</v>
      </c>
      <c r="B16466">
        <v>2016</v>
      </c>
      <c r="C16466" t="s">
        <v>6</v>
      </c>
      <c r="D16466" t="s">
        <v>60</v>
      </c>
      <c r="E16466">
        <v>0</v>
      </c>
      <c r="F16466">
        <v>0</v>
      </c>
      <c r="G16466">
        <v>0</v>
      </c>
      <c r="H16466">
        <v>0</v>
      </c>
    </row>
    <row r="16467" spans="1:8" x14ac:dyDescent="0.25">
      <c r="A16467" t="s">
        <v>59</v>
      </c>
      <c r="B16467">
        <v>2016</v>
      </c>
      <c r="C16467" t="s">
        <v>6</v>
      </c>
      <c r="D16467" t="s">
        <v>60</v>
      </c>
      <c r="E16467">
        <v>0</v>
      </c>
      <c r="F16467">
        <v>0</v>
      </c>
      <c r="G16467">
        <v>0</v>
      </c>
      <c r="H16467">
        <v>0</v>
      </c>
    </row>
    <row r="16468" spans="1:8" x14ac:dyDescent="0.25">
      <c r="A16468" t="s">
        <v>59</v>
      </c>
      <c r="B16468">
        <v>2016</v>
      </c>
      <c r="C16468" t="s">
        <v>6</v>
      </c>
      <c r="D16468" t="s">
        <v>60</v>
      </c>
      <c r="E16468">
        <v>0</v>
      </c>
      <c r="F16468">
        <v>0</v>
      </c>
      <c r="G16468">
        <v>0</v>
      </c>
      <c r="H16468">
        <v>0</v>
      </c>
    </row>
    <row r="16469" spans="1:8" x14ac:dyDescent="0.25">
      <c r="A16469" t="s">
        <v>59</v>
      </c>
      <c r="B16469">
        <v>2016</v>
      </c>
      <c r="C16469" t="s">
        <v>6</v>
      </c>
      <c r="D16469" t="s">
        <v>60</v>
      </c>
      <c r="E16469">
        <v>2</v>
      </c>
      <c r="F16469">
        <v>0.34</v>
      </c>
      <c r="G16469">
        <v>52.99</v>
      </c>
      <c r="H16469">
        <v>36.83</v>
      </c>
    </row>
    <row r="16470" spans="1:8" x14ac:dyDescent="0.25">
      <c r="A16470" t="s">
        <v>59</v>
      </c>
      <c r="B16470">
        <v>2016</v>
      </c>
      <c r="C16470" t="s">
        <v>6</v>
      </c>
      <c r="D16470" t="s">
        <v>60</v>
      </c>
      <c r="E16470">
        <v>192</v>
      </c>
      <c r="F16470">
        <v>1685.86</v>
      </c>
      <c r="G16470">
        <v>145379.28</v>
      </c>
      <c r="H16470">
        <v>133566.81</v>
      </c>
    </row>
    <row r="16471" spans="1:8" x14ac:dyDescent="0.25">
      <c r="A16471" t="s">
        <v>59</v>
      </c>
      <c r="B16471">
        <v>2016</v>
      </c>
      <c r="C16471" t="s">
        <v>6</v>
      </c>
      <c r="D16471" t="s">
        <v>60</v>
      </c>
      <c r="E16471">
        <v>0</v>
      </c>
      <c r="F16471">
        <v>0</v>
      </c>
      <c r="G16471">
        <v>0</v>
      </c>
      <c r="H16471">
        <v>0</v>
      </c>
    </row>
    <row r="16472" spans="1:8" x14ac:dyDescent="0.25">
      <c r="A16472" t="s">
        <v>59</v>
      </c>
      <c r="B16472">
        <v>2016</v>
      </c>
      <c r="C16472" t="s">
        <v>6</v>
      </c>
      <c r="D16472" t="s">
        <v>60</v>
      </c>
      <c r="E16472">
        <v>909</v>
      </c>
      <c r="F16472">
        <v>1165.71</v>
      </c>
      <c r="G16472">
        <v>149218.25</v>
      </c>
      <c r="H16472">
        <v>155455.57</v>
      </c>
    </row>
    <row r="16473" spans="1:8" x14ac:dyDescent="0.25">
      <c r="A16473" t="s">
        <v>59</v>
      </c>
      <c r="B16473">
        <v>2016</v>
      </c>
      <c r="C16473" t="s">
        <v>6</v>
      </c>
      <c r="D16473" t="s">
        <v>60</v>
      </c>
      <c r="E16473">
        <v>7468</v>
      </c>
      <c r="F16473">
        <v>2144.35</v>
      </c>
      <c r="G16473">
        <v>186305.49</v>
      </c>
      <c r="H16473">
        <v>191134</v>
      </c>
    </row>
    <row r="16474" spans="1:8" x14ac:dyDescent="0.25">
      <c r="A16474" t="s">
        <v>59</v>
      </c>
      <c r="B16474">
        <v>2016</v>
      </c>
      <c r="C16474" t="s">
        <v>6</v>
      </c>
      <c r="D16474" t="s">
        <v>60</v>
      </c>
      <c r="E16474">
        <v>0</v>
      </c>
      <c r="F16474">
        <v>0</v>
      </c>
      <c r="G16474">
        <v>0</v>
      </c>
      <c r="H16474">
        <v>0</v>
      </c>
    </row>
    <row r="16475" spans="1:8" x14ac:dyDescent="0.25">
      <c r="A16475" t="s">
        <v>59</v>
      </c>
      <c r="B16475">
        <v>2016</v>
      </c>
      <c r="C16475" t="s">
        <v>6</v>
      </c>
      <c r="D16475" t="s">
        <v>60</v>
      </c>
      <c r="E16475">
        <v>35</v>
      </c>
      <c r="F16475">
        <v>14.54</v>
      </c>
      <c r="G16475">
        <v>1147.71</v>
      </c>
      <c r="H16475">
        <v>838.2</v>
      </c>
    </row>
    <row r="16476" spans="1:8" x14ac:dyDescent="0.25">
      <c r="A16476" t="s">
        <v>59</v>
      </c>
      <c r="B16476">
        <v>2016</v>
      </c>
      <c r="C16476" t="s">
        <v>6</v>
      </c>
      <c r="D16476" t="s">
        <v>60</v>
      </c>
      <c r="E16476">
        <v>0</v>
      </c>
      <c r="F16476">
        <v>0</v>
      </c>
      <c r="G16476">
        <v>0</v>
      </c>
      <c r="H16476">
        <v>0</v>
      </c>
    </row>
    <row r="16477" spans="1:8" x14ac:dyDescent="0.25">
      <c r="A16477" t="s">
        <v>59</v>
      </c>
      <c r="B16477">
        <v>2016</v>
      </c>
      <c r="C16477" t="s">
        <v>6</v>
      </c>
      <c r="D16477" t="s">
        <v>60</v>
      </c>
      <c r="E16477">
        <v>0</v>
      </c>
      <c r="F16477">
        <v>0</v>
      </c>
      <c r="G16477">
        <v>0</v>
      </c>
      <c r="H16477">
        <v>0</v>
      </c>
    </row>
    <row r="16478" spans="1:8" x14ac:dyDescent="0.25">
      <c r="A16478" t="s">
        <v>59</v>
      </c>
      <c r="B16478">
        <v>2016</v>
      </c>
      <c r="C16478" t="s">
        <v>6</v>
      </c>
      <c r="D16478" t="s">
        <v>60</v>
      </c>
      <c r="E16478">
        <v>294</v>
      </c>
      <c r="F16478">
        <v>92.36</v>
      </c>
      <c r="G16478">
        <v>6786.84</v>
      </c>
      <c r="H16478">
        <v>6159.43</v>
      </c>
    </row>
    <row r="16479" spans="1:8" x14ac:dyDescent="0.25">
      <c r="A16479" t="s">
        <v>59</v>
      </c>
      <c r="B16479">
        <v>2016</v>
      </c>
      <c r="C16479" t="s">
        <v>6</v>
      </c>
      <c r="D16479" t="s">
        <v>60</v>
      </c>
      <c r="E16479">
        <v>12</v>
      </c>
      <c r="F16479">
        <v>677.54</v>
      </c>
      <c r="G16479">
        <v>45018.82</v>
      </c>
      <c r="H16479">
        <v>31414.98</v>
      </c>
    </row>
    <row r="16480" spans="1:8" x14ac:dyDescent="0.25">
      <c r="A16480" t="s">
        <v>59</v>
      </c>
      <c r="B16480">
        <v>2016</v>
      </c>
      <c r="C16480" t="s">
        <v>6</v>
      </c>
      <c r="D16480" t="s">
        <v>60</v>
      </c>
      <c r="E16480">
        <v>0</v>
      </c>
      <c r="F16480">
        <v>0</v>
      </c>
      <c r="G16480">
        <v>0</v>
      </c>
      <c r="H16480">
        <v>0</v>
      </c>
    </row>
    <row r="16481" spans="1:8" x14ac:dyDescent="0.25">
      <c r="A16481" t="s">
        <v>59</v>
      </c>
      <c r="B16481">
        <v>2016</v>
      </c>
      <c r="C16481" t="s">
        <v>6</v>
      </c>
      <c r="D16481" t="s">
        <v>60</v>
      </c>
      <c r="E16481">
        <v>19</v>
      </c>
      <c r="F16481">
        <v>2034.43</v>
      </c>
      <c r="G16481">
        <v>130292.22</v>
      </c>
      <c r="H16481">
        <v>173004.16</v>
      </c>
    </row>
    <row r="16482" spans="1:8" x14ac:dyDescent="0.25">
      <c r="A16482" t="s">
        <v>59</v>
      </c>
      <c r="B16482">
        <v>2016</v>
      </c>
      <c r="C16482" t="s">
        <v>6</v>
      </c>
      <c r="D16482" t="s">
        <v>60</v>
      </c>
      <c r="E16482">
        <v>1</v>
      </c>
      <c r="F16482">
        <v>0.27</v>
      </c>
      <c r="G16482">
        <v>34.06</v>
      </c>
      <c r="H16482">
        <v>97.59</v>
      </c>
    </row>
    <row r="16483" spans="1:8" x14ac:dyDescent="0.25">
      <c r="A16483" t="s">
        <v>59</v>
      </c>
      <c r="B16483">
        <v>2016</v>
      </c>
      <c r="C16483" t="s">
        <v>6</v>
      </c>
      <c r="D16483" t="s">
        <v>60</v>
      </c>
      <c r="E16483">
        <v>0</v>
      </c>
      <c r="F16483">
        <v>0</v>
      </c>
      <c r="G16483">
        <v>0</v>
      </c>
      <c r="H16483">
        <v>0</v>
      </c>
    </row>
    <row r="16484" spans="1:8" x14ac:dyDescent="0.25">
      <c r="A16484" t="s">
        <v>59</v>
      </c>
      <c r="B16484">
        <v>2016</v>
      </c>
      <c r="C16484" t="s">
        <v>6</v>
      </c>
      <c r="D16484" t="s">
        <v>60</v>
      </c>
      <c r="E16484">
        <v>0</v>
      </c>
      <c r="F16484">
        <v>0</v>
      </c>
      <c r="G16484">
        <v>0</v>
      </c>
      <c r="H16484">
        <v>0</v>
      </c>
    </row>
    <row r="16485" spans="1:8" x14ac:dyDescent="0.25">
      <c r="A16485" t="s">
        <v>59</v>
      </c>
      <c r="B16485">
        <v>2016</v>
      </c>
      <c r="C16485" t="s">
        <v>6</v>
      </c>
      <c r="D16485" t="s">
        <v>60</v>
      </c>
      <c r="E16485">
        <v>0</v>
      </c>
      <c r="F16485">
        <v>0</v>
      </c>
      <c r="G16485">
        <v>0</v>
      </c>
      <c r="H16485">
        <v>0</v>
      </c>
    </row>
    <row r="16486" spans="1:8" x14ac:dyDescent="0.25">
      <c r="A16486" t="s">
        <v>59</v>
      </c>
      <c r="B16486">
        <v>2016</v>
      </c>
      <c r="C16486" t="s">
        <v>6</v>
      </c>
      <c r="D16486" t="s">
        <v>60</v>
      </c>
      <c r="E16486">
        <v>278</v>
      </c>
      <c r="F16486">
        <v>132.35</v>
      </c>
      <c r="G16486">
        <v>9835.56</v>
      </c>
      <c r="H16486">
        <v>9920.11</v>
      </c>
    </row>
    <row r="16487" spans="1:8" x14ac:dyDescent="0.25">
      <c r="A16487" t="s">
        <v>59</v>
      </c>
      <c r="B16487">
        <v>2016</v>
      </c>
      <c r="C16487" t="s">
        <v>6</v>
      </c>
      <c r="D16487" t="s">
        <v>60</v>
      </c>
      <c r="E16487">
        <v>0</v>
      </c>
      <c r="F16487">
        <v>0</v>
      </c>
      <c r="G16487">
        <v>0</v>
      </c>
      <c r="H16487">
        <v>0</v>
      </c>
    </row>
    <row r="16488" spans="1:8" x14ac:dyDescent="0.25">
      <c r="A16488" t="s">
        <v>59</v>
      </c>
      <c r="B16488">
        <v>2016</v>
      </c>
      <c r="C16488" t="s">
        <v>6</v>
      </c>
      <c r="D16488" t="s">
        <v>60</v>
      </c>
      <c r="E16488">
        <v>0</v>
      </c>
      <c r="F16488">
        <v>0</v>
      </c>
      <c r="G16488">
        <v>0</v>
      </c>
      <c r="H16488">
        <v>0</v>
      </c>
    </row>
    <row r="16489" spans="1:8" x14ac:dyDescent="0.25">
      <c r="A16489" t="s">
        <v>59</v>
      </c>
      <c r="B16489">
        <v>2016</v>
      </c>
      <c r="C16489" t="s">
        <v>6</v>
      </c>
      <c r="D16489" t="s">
        <v>60</v>
      </c>
      <c r="E16489">
        <v>4</v>
      </c>
      <c r="F16489">
        <v>6.94</v>
      </c>
      <c r="G16489">
        <v>514.05999999999995</v>
      </c>
      <c r="H16489">
        <v>618.65</v>
      </c>
    </row>
    <row r="16490" spans="1:8" x14ac:dyDescent="0.25">
      <c r="A16490" t="s">
        <v>59</v>
      </c>
      <c r="B16490">
        <v>2016</v>
      </c>
      <c r="C16490" t="s">
        <v>6</v>
      </c>
      <c r="D16490" t="s">
        <v>60</v>
      </c>
      <c r="E16490">
        <v>0</v>
      </c>
      <c r="F16490">
        <v>0</v>
      </c>
      <c r="G16490">
        <v>0</v>
      </c>
      <c r="H16490">
        <v>0</v>
      </c>
    </row>
    <row r="16491" spans="1:8" x14ac:dyDescent="0.25">
      <c r="A16491" t="s">
        <v>59</v>
      </c>
      <c r="B16491">
        <v>2016</v>
      </c>
      <c r="C16491" t="s">
        <v>6</v>
      </c>
      <c r="D16491" t="s">
        <v>60</v>
      </c>
      <c r="E16491">
        <v>14</v>
      </c>
      <c r="F16491">
        <v>20.100000000000001</v>
      </c>
      <c r="G16491">
        <v>1853.68</v>
      </c>
      <c r="H16491">
        <v>1501.72</v>
      </c>
    </row>
    <row r="16492" spans="1:8" x14ac:dyDescent="0.25">
      <c r="A16492" t="s">
        <v>59</v>
      </c>
      <c r="B16492">
        <v>2016</v>
      </c>
      <c r="C16492" t="s">
        <v>6</v>
      </c>
      <c r="D16492" t="s">
        <v>60</v>
      </c>
      <c r="E16492">
        <v>34</v>
      </c>
      <c r="F16492">
        <v>58.51</v>
      </c>
      <c r="G16492">
        <v>4932.66</v>
      </c>
      <c r="H16492">
        <v>4762.82</v>
      </c>
    </row>
    <row r="16493" spans="1:8" x14ac:dyDescent="0.25">
      <c r="A16493" t="s">
        <v>59</v>
      </c>
      <c r="B16493">
        <v>2016</v>
      </c>
      <c r="C16493" t="s">
        <v>6</v>
      </c>
      <c r="D16493" t="s">
        <v>63</v>
      </c>
      <c r="E16493">
        <v>7</v>
      </c>
      <c r="F16493">
        <v>0.83</v>
      </c>
      <c r="G16493">
        <v>78.42</v>
      </c>
      <c r="H16493">
        <v>66.69</v>
      </c>
    </row>
    <row r="16494" spans="1:8" x14ac:dyDescent="0.25">
      <c r="A16494" t="s">
        <v>59</v>
      </c>
      <c r="B16494">
        <v>2016</v>
      </c>
      <c r="C16494" t="s">
        <v>6</v>
      </c>
      <c r="D16494" t="s">
        <v>60</v>
      </c>
      <c r="E16494">
        <v>0</v>
      </c>
      <c r="F16494">
        <v>0</v>
      </c>
      <c r="G16494">
        <v>0</v>
      </c>
      <c r="H16494">
        <v>0</v>
      </c>
    </row>
    <row r="16495" spans="1:8" x14ac:dyDescent="0.25">
      <c r="A16495" t="s">
        <v>59</v>
      </c>
      <c r="B16495">
        <v>2016</v>
      </c>
      <c r="C16495" t="s">
        <v>6</v>
      </c>
      <c r="D16495" t="s">
        <v>60</v>
      </c>
      <c r="E16495">
        <v>7</v>
      </c>
      <c r="F16495">
        <v>51.85</v>
      </c>
      <c r="G16495">
        <v>4743.37</v>
      </c>
      <c r="H16495">
        <v>3718.86</v>
      </c>
    </row>
    <row r="16496" spans="1:8" x14ac:dyDescent="0.25">
      <c r="A16496" t="s">
        <v>59</v>
      </c>
      <c r="B16496">
        <v>2016</v>
      </c>
      <c r="C16496" t="s">
        <v>6</v>
      </c>
      <c r="D16496" t="s">
        <v>60</v>
      </c>
      <c r="E16496">
        <v>1</v>
      </c>
      <c r="F16496">
        <v>0</v>
      </c>
      <c r="G16496">
        <v>48.16</v>
      </c>
      <c r="H16496">
        <v>48.16</v>
      </c>
    </row>
    <row r="16497" spans="1:8" x14ac:dyDescent="0.25">
      <c r="A16497" t="s">
        <v>59</v>
      </c>
      <c r="B16497">
        <v>2016</v>
      </c>
      <c r="C16497" t="s">
        <v>6</v>
      </c>
      <c r="D16497" t="s">
        <v>60</v>
      </c>
      <c r="E16497">
        <v>1</v>
      </c>
      <c r="F16497">
        <v>0.01</v>
      </c>
      <c r="G16497">
        <v>2.33</v>
      </c>
      <c r="H16497">
        <v>0</v>
      </c>
    </row>
    <row r="16498" spans="1:8" x14ac:dyDescent="0.25">
      <c r="A16498" t="s">
        <v>59</v>
      </c>
      <c r="B16498">
        <v>2016</v>
      </c>
      <c r="C16498" t="s">
        <v>6</v>
      </c>
      <c r="D16498" t="s">
        <v>60</v>
      </c>
      <c r="E16498">
        <v>0</v>
      </c>
      <c r="F16498">
        <v>0</v>
      </c>
      <c r="G16498">
        <v>0</v>
      </c>
      <c r="H16498">
        <v>0</v>
      </c>
    </row>
    <row r="16499" spans="1:8" x14ac:dyDescent="0.25">
      <c r="A16499" t="s">
        <v>59</v>
      </c>
      <c r="B16499">
        <v>2016</v>
      </c>
      <c r="C16499" t="s">
        <v>6</v>
      </c>
      <c r="D16499" t="s">
        <v>60</v>
      </c>
      <c r="E16499">
        <v>13</v>
      </c>
      <c r="F16499">
        <v>2.48</v>
      </c>
      <c r="G16499">
        <v>195.35</v>
      </c>
      <c r="H16499">
        <v>191.16</v>
      </c>
    </row>
    <row r="16500" spans="1:8" x14ac:dyDescent="0.25">
      <c r="A16500" t="s">
        <v>59</v>
      </c>
      <c r="B16500">
        <v>2016</v>
      </c>
      <c r="C16500" t="s">
        <v>6</v>
      </c>
      <c r="D16500" t="s">
        <v>60</v>
      </c>
      <c r="E16500">
        <v>0</v>
      </c>
      <c r="F16500">
        <v>0</v>
      </c>
      <c r="G16500">
        <v>0</v>
      </c>
      <c r="H16500">
        <v>0</v>
      </c>
    </row>
    <row r="16501" spans="1:8" x14ac:dyDescent="0.25">
      <c r="A16501" t="s">
        <v>59</v>
      </c>
      <c r="B16501">
        <v>2016</v>
      </c>
      <c r="C16501" t="s">
        <v>6</v>
      </c>
      <c r="D16501" t="s">
        <v>63</v>
      </c>
      <c r="E16501">
        <v>94661</v>
      </c>
      <c r="F16501">
        <v>16622.05</v>
      </c>
      <c r="G16501">
        <v>1289484.1299999999</v>
      </c>
      <c r="H16501">
        <v>1226858.6399999999</v>
      </c>
    </row>
    <row r="16502" spans="1:8" x14ac:dyDescent="0.25">
      <c r="A16502" t="s">
        <v>59</v>
      </c>
      <c r="B16502">
        <v>2016</v>
      </c>
      <c r="C16502" t="s">
        <v>6</v>
      </c>
      <c r="D16502" t="s">
        <v>63</v>
      </c>
      <c r="E16502">
        <v>18</v>
      </c>
      <c r="F16502">
        <v>1.5</v>
      </c>
      <c r="G16502">
        <v>218.13</v>
      </c>
      <c r="H16502">
        <v>277.86</v>
      </c>
    </row>
    <row r="16503" spans="1:8" x14ac:dyDescent="0.25">
      <c r="A16503" t="s">
        <v>59</v>
      </c>
      <c r="B16503">
        <v>2016</v>
      </c>
      <c r="C16503" t="s">
        <v>6</v>
      </c>
      <c r="D16503" t="s">
        <v>63</v>
      </c>
      <c r="E16503">
        <v>810234</v>
      </c>
      <c r="F16503">
        <v>112479.76</v>
      </c>
      <c r="G16503">
        <v>10861016.470000001</v>
      </c>
      <c r="H16503">
        <v>10708498.85</v>
      </c>
    </row>
    <row r="16504" spans="1:8" x14ac:dyDescent="0.25">
      <c r="A16504" t="s">
        <v>59</v>
      </c>
      <c r="B16504">
        <v>2016</v>
      </c>
      <c r="C16504" t="s">
        <v>6</v>
      </c>
      <c r="D16504" t="s">
        <v>63</v>
      </c>
      <c r="E16504">
        <v>0</v>
      </c>
      <c r="F16504">
        <v>-259.64</v>
      </c>
      <c r="G16504">
        <v>-29231.97</v>
      </c>
      <c r="H16504">
        <v>41238.629999999997</v>
      </c>
    </row>
    <row r="16505" spans="1:8" x14ac:dyDescent="0.25">
      <c r="A16505" t="s">
        <v>59</v>
      </c>
      <c r="B16505">
        <v>2016</v>
      </c>
      <c r="C16505" t="s">
        <v>6</v>
      </c>
      <c r="D16505" t="s">
        <v>64</v>
      </c>
      <c r="E16505">
        <v>0</v>
      </c>
      <c r="F16505">
        <v>0</v>
      </c>
      <c r="G16505">
        <v>0</v>
      </c>
      <c r="H16505">
        <v>0</v>
      </c>
    </row>
    <row r="16506" spans="1:8" x14ac:dyDescent="0.25">
      <c r="A16506" t="s">
        <v>59</v>
      </c>
      <c r="B16506">
        <v>2016</v>
      </c>
      <c r="C16506" t="s">
        <v>6</v>
      </c>
      <c r="D16506" t="s">
        <v>61</v>
      </c>
      <c r="E16506">
        <v>1487</v>
      </c>
      <c r="F16506">
        <v>12124.13</v>
      </c>
      <c r="G16506">
        <v>1233375.45</v>
      </c>
      <c r="H16506">
        <v>1246918.44</v>
      </c>
    </row>
    <row r="16507" spans="1:8" x14ac:dyDescent="0.25">
      <c r="A16507" t="s">
        <v>59</v>
      </c>
      <c r="B16507">
        <v>2016</v>
      </c>
      <c r="C16507" t="s">
        <v>6</v>
      </c>
      <c r="D16507" t="s">
        <v>63</v>
      </c>
      <c r="E16507">
        <v>0</v>
      </c>
      <c r="F16507">
        <v>0</v>
      </c>
      <c r="G16507">
        <v>0</v>
      </c>
      <c r="H16507">
        <v>0</v>
      </c>
    </row>
    <row r="16508" spans="1:8" x14ac:dyDescent="0.25">
      <c r="A16508" t="s">
        <v>59</v>
      </c>
      <c r="B16508">
        <v>2016</v>
      </c>
      <c r="C16508" t="s">
        <v>6</v>
      </c>
      <c r="D16508" t="s">
        <v>60</v>
      </c>
      <c r="E16508">
        <v>0</v>
      </c>
      <c r="F16508">
        <v>0</v>
      </c>
      <c r="G16508">
        <v>0</v>
      </c>
      <c r="H16508">
        <v>0</v>
      </c>
    </row>
    <row r="16509" spans="1:8" x14ac:dyDescent="0.25">
      <c r="A16509" t="s">
        <v>59</v>
      </c>
      <c r="B16509">
        <v>2016</v>
      </c>
      <c r="C16509" t="s">
        <v>6</v>
      </c>
      <c r="D16509" t="s">
        <v>60</v>
      </c>
      <c r="E16509">
        <v>0</v>
      </c>
      <c r="F16509">
        <v>0</v>
      </c>
      <c r="G16509">
        <v>0</v>
      </c>
      <c r="H16509">
        <v>0</v>
      </c>
    </row>
    <row r="16510" spans="1:8" x14ac:dyDescent="0.25">
      <c r="A16510" t="s">
        <v>59</v>
      </c>
      <c r="B16510">
        <v>2016</v>
      </c>
      <c r="C16510" t="s">
        <v>6</v>
      </c>
      <c r="D16510" t="s">
        <v>60</v>
      </c>
      <c r="E16510">
        <v>0</v>
      </c>
      <c r="F16510">
        <v>0</v>
      </c>
      <c r="G16510">
        <v>0</v>
      </c>
      <c r="H16510">
        <v>0</v>
      </c>
    </row>
    <row r="16511" spans="1:8" x14ac:dyDescent="0.25">
      <c r="A16511" t="s">
        <v>59</v>
      </c>
      <c r="B16511">
        <v>2016</v>
      </c>
      <c r="C16511" t="s">
        <v>6</v>
      </c>
      <c r="D16511" t="s">
        <v>60</v>
      </c>
      <c r="E16511">
        <v>0</v>
      </c>
      <c r="F16511">
        <v>0</v>
      </c>
      <c r="G16511">
        <v>0</v>
      </c>
      <c r="H16511">
        <v>0</v>
      </c>
    </row>
    <row r="16512" spans="1:8" x14ac:dyDescent="0.25">
      <c r="A16512" t="s">
        <v>59</v>
      </c>
      <c r="B16512">
        <v>2016</v>
      </c>
      <c r="C16512" t="s">
        <v>6</v>
      </c>
      <c r="D16512" t="s">
        <v>60</v>
      </c>
      <c r="E16512">
        <v>0</v>
      </c>
      <c r="F16512">
        <v>0</v>
      </c>
      <c r="G16512">
        <v>0</v>
      </c>
      <c r="H16512">
        <v>0</v>
      </c>
    </row>
    <row r="16513" spans="1:8" x14ac:dyDescent="0.25">
      <c r="A16513" t="s">
        <v>59</v>
      </c>
      <c r="B16513">
        <v>2016</v>
      </c>
      <c r="C16513" t="s">
        <v>6</v>
      </c>
      <c r="D16513" t="s">
        <v>63</v>
      </c>
      <c r="E16513">
        <v>0</v>
      </c>
      <c r="F16513">
        <v>0</v>
      </c>
      <c r="G16513">
        <v>0</v>
      </c>
      <c r="H16513">
        <v>0</v>
      </c>
    </row>
    <row r="16514" spans="1:8" x14ac:dyDescent="0.25">
      <c r="A16514" t="s">
        <v>59</v>
      </c>
      <c r="B16514">
        <v>2016</v>
      </c>
      <c r="C16514" t="s">
        <v>6</v>
      </c>
      <c r="D16514" t="s">
        <v>64</v>
      </c>
      <c r="E16514">
        <v>0</v>
      </c>
      <c r="F16514">
        <v>0</v>
      </c>
      <c r="G16514">
        <v>0</v>
      </c>
      <c r="H16514">
        <v>0</v>
      </c>
    </row>
    <row r="16515" spans="1:8" x14ac:dyDescent="0.25">
      <c r="A16515" t="s">
        <v>59</v>
      </c>
      <c r="B16515">
        <v>2016</v>
      </c>
      <c r="C16515" t="s">
        <v>6</v>
      </c>
      <c r="D16515" t="s">
        <v>61</v>
      </c>
      <c r="E16515">
        <v>7</v>
      </c>
      <c r="F16515">
        <v>97.77</v>
      </c>
      <c r="G16515">
        <v>9245.23</v>
      </c>
      <c r="H16515">
        <v>9245.23</v>
      </c>
    </row>
    <row r="16516" spans="1:8" x14ac:dyDescent="0.25">
      <c r="A16516" t="s">
        <v>59</v>
      </c>
      <c r="B16516">
        <v>2016</v>
      </c>
      <c r="C16516" t="s">
        <v>6</v>
      </c>
      <c r="D16516" t="s">
        <v>61</v>
      </c>
      <c r="E16516">
        <v>0</v>
      </c>
      <c r="F16516">
        <v>0</v>
      </c>
      <c r="G16516">
        <v>0</v>
      </c>
      <c r="H16516">
        <v>0</v>
      </c>
    </row>
    <row r="16517" spans="1:8" x14ac:dyDescent="0.25">
      <c r="A16517" t="s">
        <v>59</v>
      </c>
      <c r="B16517">
        <v>2016</v>
      </c>
      <c r="C16517" t="s">
        <v>6</v>
      </c>
      <c r="D16517" t="s">
        <v>61</v>
      </c>
      <c r="E16517">
        <v>4</v>
      </c>
      <c r="F16517">
        <v>1.35</v>
      </c>
      <c r="G16517">
        <v>121.92</v>
      </c>
      <c r="H16517">
        <v>0</v>
      </c>
    </row>
    <row r="16518" spans="1:8" x14ac:dyDescent="0.25">
      <c r="A16518" t="s">
        <v>59</v>
      </c>
      <c r="B16518">
        <v>2016</v>
      </c>
      <c r="C16518" t="s">
        <v>6</v>
      </c>
      <c r="D16518" t="s">
        <v>60</v>
      </c>
      <c r="E16518">
        <v>11</v>
      </c>
      <c r="F16518">
        <v>25.01</v>
      </c>
      <c r="G16518">
        <v>2521.62</v>
      </c>
      <c r="H16518">
        <v>3253.14</v>
      </c>
    </row>
    <row r="16519" spans="1:8" x14ac:dyDescent="0.25">
      <c r="A16519" t="s">
        <v>59</v>
      </c>
      <c r="B16519">
        <v>2016</v>
      </c>
      <c r="C16519" t="s">
        <v>6</v>
      </c>
      <c r="D16519" t="s">
        <v>60</v>
      </c>
      <c r="E16519">
        <v>535</v>
      </c>
      <c r="F16519">
        <v>5905.99</v>
      </c>
      <c r="G16519">
        <v>498763.42</v>
      </c>
      <c r="H16519">
        <v>303439.37</v>
      </c>
    </row>
    <row r="16520" spans="1:8" x14ac:dyDescent="0.25">
      <c r="A16520" t="s">
        <v>59</v>
      </c>
      <c r="B16520">
        <v>2016</v>
      </c>
      <c r="C16520" t="s">
        <v>6</v>
      </c>
      <c r="D16520" t="s">
        <v>60</v>
      </c>
      <c r="E16520">
        <v>422</v>
      </c>
      <c r="F16520">
        <v>586.16999999999996</v>
      </c>
      <c r="G16520">
        <v>72878</v>
      </c>
      <c r="H16520">
        <v>61706.54</v>
      </c>
    </row>
    <row r="16521" spans="1:8" x14ac:dyDescent="0.25">
      <c r="A16521" t="s">
        <v>59</v>
      </c>
      <c r="B16521">
        <v>2016</v>
      </c>
      <c r="C16521" t="s">
        <v>6</v>
      </c>
      <c r="D16521" t="s">
        <v>61</v>
      </c>
      <c r="E16521">
        <v>1436</v>
      </c>
      <c r="F16521">
        <v>1542.53</v>
      </c>
      <c r="G16521">
        <v>227541.49</v>
      </c>
      <c r="H16521">
        <v>230435.3</v>
      </c>
    </row>
    <row r="16522" spans="1:8" x14ac:dyDescent="0.25">
      <c r="A16522" t="s">
        <v>59</v>
      </c>
      <c r="B16522">
        <v>2016</v>
      </c>
      <c r="C16522" t="s">
        <v>6</v>
      </c>
      <c r="D16522" t="s">
        <v>61</v>
      </c>
      <c r="E16522">
        <v>11250</v>
      </c>
      <c r="F16522">
        <v>3261.93</v>
      </c>
      <c r="G16522">
        <v>292194.65999999997</v>
      </c>
      <c r="H16522">
        <v>299892.8</v>
      </c>
    </row>
    <row r="16523" spans="1:8" x14ac:dyDescent="0.25">
      <c r="A16523" t="s">
        <v>59</v>
      </c>
      <c r="B16523">
        <v>2016</v>
      </c>
      <c r="C16523" t="s">
        <v>6</v>
      </c>
      <c r="D16523" t="s">
        <v>60</v>
      </c>
      <c r="E16523">
        <v>2</v>
      </c>
      <c r="F16523">
        <v>1.93</v>
      </c>
      <c r="G16523">
        <v>374.78</v>
      </c>
      <c r="H16523">
        <v>544.73</v>
      </c>
    </row>
    <row r="16524" spans="1:8" x14ac:dyDescent="0.25">
      <c r="A16524" t="s">
        <v>59</v>
      </c>
      <c r="B16524">
        <v>2016</v>
      </c>
      <c r="C16524" t="s">
        <v>6</v>
      </c>
      <c r="D16524" t="s">
        <v>60</v>
      </c>
      <c r="E16524">
        <v>28</v>
      </c>
      <c r="F16524">
        <v>54.88</v>
      </c>
      <c r="G16524">
        <v>4741.08</v>
      </c>
      <c r="H16524">
        <v>5028.8599999999997</v>
      </c>
    </row>
    <row r="16525" spans="1:8" x14ac:dyDescent="0.25">
      <c r="A16525" t="s">
        <v>59</v>
      </c>
      <c r="B16525">
        <v>2016</v>
      </c>
      <c r="C16525" t="s">
        <v>6</v>
      </c>
      <c r="D16525" t="s">
        <v>60</v>
      </c>
      <c r="E16525">
        <v>646</v>
      </c>
      <c r="F16525">
        <v>195.98</v>
      </c>
      <c r="G16525">
        <v>13951.81</v>
      </c>
      <c r="H16525">
        <v>14658.47</v>
      </c>
    </row>
    <row r="16526" spans="1:8" x14ac:dyDescent="0.25">
      <c r="A16526" t="s">
        <v>59</v>
      </c>
      <c r="B16526">
        <v>2016</v>
      </c>
      <c r="C16526" t="s">
        <v>6</v>
      </c>
      <c r="D16526" t="s">
        <v>62</v>
      </c>
      <c r="E16526">
        <v>2620</v>
      </c>
      <c r="F16526">
        <v>21122.53</v>
      </c>
      <c r="G16526">
        <v>2070837.79</v>
      </c>
      <c r="H16526">
        <v>2082469.32</v>
      </c>
    </row>
    <row r="16527" spans="1:8" x14ac:dyDescent="0.25">
      <c r="A16527" t="s">
        <v>59</v>
      </c>
      <c r="B16527">
        <v>2016</v>
      </c>
      <c r="C16527" t="s">
        <v>6</v>
      </c>
      <c r="D16527" t="s">
        <v>62</v>
      </c>
      <c r="E16527">
        <v>5098</v>
      </c>
      <c r="F16527">
        <v>8543.25</v>
      </c>
      <c r="G16527">
        <v>1060749.81</v>
      </c>
      <c r="H16527">
        <v>1112574.8899999999</v>
      </c>
    </row>
    <row r="16528" spans="1:8" x14ac:dyDescent="0.25">
      <c r="A16528" t="s">
        <v>59</v>
      </c>
      <c r="B16528">
        <v>2016</v>
      </c>
      <c r="C16528" t="s">
        <v>6</v>
      </c>
      <c r="D16528" t="s">
        <v>60</v>
      </c>
      <c r="E16528">
        <v>2968</v>
      </c>
      <c r="F16528">
        <v>1180.1500000000001</v>
      </c>
      <c r="G16528">
        <v>103635.51</v>
      </c>
      <c r="H16528">
        <v>97678.99</v>
      </c>
    </row>
    <row r="16529" spans="1:8" x14ac:dyDescent="0.25">
      <c r="A16529" t="s">
        <v>59</v>
      </c>
      <c r="B16529">
        <v>2016</v>
      </c>
      <c r="C16529" t="s">
        <v>6</v>
      </c>
      <c r="D16529" t="s">
        <v>60</v>
      </c>
      <c r="E16529">
        <v>0</v>
      </c>
      <c r="F16529">
        <v>0</v>
      </c>
      <c r="G16529">
        <v>0</v>
      </c>
      <c r="H16529">
        <v>0</v>
      </c>
    </row>
    <row r="16530" spans="1:8" x14ac:dyDescent="0.25">
      <c r="A16530" t="s">
        <v>59</v>
      </c>
      <c r="B16530">
        <v>2016</v>
      </c>
      <c r="C16530" t="s">
        <v>6</v>
      </c>
      <c r="D16530" t="s">
        <v>60</v>
      </c>
      <c r="E16530">
        <v>1</v>
      </c>
      <c r="F16530">
        <v>0.11</v>
      </c>
      <c r="G16530">
        <v>6.49</v>
      </c>
      <c r="H16530">
        <v>6.87</v>
      </c>
    </row>
    <row r="16531" spans="1:8" x14ac:dyDescent="0.25">
      <c r="A16531" t="s">
        <v>59</v>
      </c>
      <c r="B16531">
        <v>2016</v>
      </c>
      <c r="C16531" t="s">
        <v>6</v>
      </c>
      <c r="D16531" t="s">
        <v>62</v>
      </c>
      <c r="E16531">
        <v>15</v>
      </c>
      <c r="F16531">
        <v>134.4</v>
      </c>
      <c r="G16531">
        <v>12645.76</v>
      </c>
      <c r="H16531">
        <v>10134.9</v>
      </c>
    </row>
    <row r="16532" spans="1:8" x14ac:dyDescent="0.25">
      <c r="A16532" t="s">
        <v>59</v>
      </c>
      <c r="B16532">
        <v>2016</v>
      </c>
      <c r="C16532" t="s">
        <v>6</v>
      </c>
      <c r="D16532" t="s">
        <v>62</v>
      </c>
      <c r="E16532">
        <v>31</v>
      </c>
      <c r="F16532">
        <v>41.42</v>
      </c>
      <c r="G16532">
        <v>5288.01</v>
      </c>
      <c r="H16532">
        <v>862.6</v>
      </c>
    </row>
    <row r="16533" spans="1:8" x14ac:dyDescent="0.25">
      <c r="A16533" t="s">
        <v>59</v>
      </c>
      <c r="B16533">
        <v>2016</v>
      </c>
      <c r="C16533" t="s">
        <v>6</v>
      </c>
      <c r="D16533" t="s">
        <v>62</v>
      </c>
      <c r="E16533">
        <v>231</v>
      </c>
      <c r="F16533">
        <v>79.819999999999993</v>
      </c>
      <c r="G16533">
        <v>7757.59</v>
      </c>
      <c r="H16533">
        <v>6008.38</v>
      </c>
    </row>
    <row r="16534" spans="1:8" x14ac:dyDescent="0.25">
      <c r="A16534" t="s">
        <v>59</v>
      </c>
      <c r="B16534">
        <v>2016</v>
      </c>
      <c r="C16534" t="s">
        <v>6</v>
      </c>
      <c r="D16534" t="s">
        <v>60</v>
      </c>
      <c r="E16534">
        <v>22</v>
      </c>
      <c r="F16534">
        <v>151.43</v>
      </c>
      <c r="G16534">
        <v>9991.07</v>
      </c>
      <c r="H16534">
        <v>6200.41</v>
      </c>
    </row>
    <row r="16535" spans="1:8" x14ac:dyDescent="0.25">
      <c r="A16535" t="s">
        <v>59</v>
      </c>
      <c r="B16535">
        <v>2016</v>
      </c>
      <c r="C16535" t="s">
        <v>6</v>
      </c>
      <c r="D16535" t="s">
        <v>62</v>
      </c>
      <c r="E16535">
        <v>121174</v>
      </c>
      <c r="F16535">
        <v>30445.31</v>
      </c>
      <c r="G16535">
        <v>2925108.66</v>
      </c>
      <c r="H16535">
        <v>3057885.44</v>
      </c>
    </row>
    <row r="16536" spans="1:8" x14ac:dyDescent="0.25">
      <c r="A16536" t="s">
        <v>59</v>
      </c>
      <c r="B16536">
        <v>2016</v>
      </c>
      <c r="C16536" t="s">
        <v>6</v>
      </c>
      <c r="D16536" t="s">
        <v>60</v>
      </c>
      <c r="E16536">
        <v>24</v>
      </c>
      <c r="F16536">
        <v>116.28</v>
      </c>
      <c r="G16536">
        <v>9696.8700000000008</v>
      </c>
      <c r="H16536">
        <v>8953.51</v>
      </c>
    </row>
    <row r="16537" spans="1:8" x14ac:dyDescent="0.25">
      <c r="A16537" t="s">
        <v>59</v>
      </c>
      <c r="B16537">
        <v>2016</v>
      </c>
      <c r="C16537" t="s">
        <v>6</v>
      </c>
      <c r="D16537" t="s">
        <v>60</v>
      </c>
      <c r="E16537">
        <v>61</v>
      </c>
      <c r="F16537">
        <v>53.05</v>
      </c>
      <c r="G16537">
        <v>6842.29</v>
      </c>
      <c r="H16537">
        <v>7936.6</v>
      </c>
    </row>
    <row r="16538" spans="1:8" x14ac:dyDescent="0.25">
      <c r="A16538" t="s">
        <v>59</v>
      </c>
      <c r="B16538">
        <v>2016</v>
      </c>
      <c r="C16538" t="s">
        <v>6</v>
      </c>
      <c r="D16538" t="s">
        <v>60</v>
      </c>
      <c r="E16538">
        <v>20</v>
      </c>
      <c r="F16538">
        <v>107.2</v>
      </c>
      <c r="G16538">
        <v>4365.6000000000004</v>
      </c>
      <c r="H16538">
        <v>3959.42</v>
      </c>
    </row>
    <row r="16539" spans="1:8" x14ac:dyDescent="0.25">
      <c r="A16539" t="s">
        <v>59</v>
      </c>
      <c r="B16539">
        <v>2016</v>
      </c>
      <c r="C16539" t="s">
        <v>6</v>
      </c>
      <c r="D16539" t="s">
        <v>60</v>
      </c>
      <c r="E16539">
        <v>39</v>
      </c>
      <c r="F16539">
        <v>285.85000000000002</v>
      </c>
      <c r="G16539">
        <v>19239.84</v>
      </c>
      <c r="H16539">
        <v>20356.16</v>
      </c>
    </row>
    <row r="16540" spans="1:8" x14ac:dyDescent="0.25">
      <c r="A16540" t="s">
        <v>59</v>
      </c>
      <c r="B16540">
        <v>2016</v>
      </c>
      <c r="C16540" t="s">
        <v>6</v>
      </c>
      <c r="D16540" t="s">
        <v>60</v>
      </c>
      <c r="E16540">
        <v>0</v>
      </c>
      <c r="F16540">
        <v>0</v>
      </c>
      <c r="G16540">
        <v>0</v>
      </c>
      <c r="H16540">
        <v>0</v>
      </c>
    </row>
    <row r="16541" spans="1:8" x14ac:dyDescent="0.25">
      <c r="A16541" t="s">
        <v>59</v>
      </c>
      <c r="B16541">
        <v>2016</v>
      </c>
      <c r="C16541" t="s">
        <v>6</v>
      </c>
      <c r="D16541" t="s">
        <v>60</v>
      </c>
      <c r="E16541">
        <v>0</v>
      </c>
      <c r="F16541">
        <v>0</v>
      </c>
      <c r="G16541">
        <v>0</v>
      </c>
      <c r="H16541">
        <v>0</v>
      </c>
    </row>
    <row r="16542" spans="1:8" x14ac:dyDescent="0.25">
      <c r="A16542" t="s">
        <v>59</v>
      </c>
      <c r="B16542">
        <v>2016</v>
      </c>
      <c r="C16542" t="s">
        <v>6</v>
      </c>
      <c r="D16542" t="s">
        <v>60</v>
      </c>
      <c r="E16542">
        <v>0</v>
      </c>
      <c r="F16542">
        <v>0</v>
      </c>
      <c r="G16542">
        <v>0</v>
      </c>
      <c r="H16542">
        <v>0</v>
      </c>
    </row>
    <row r="16543" spans="1:8" x14ac:dyDescent="0.25">
      <c r="A16543" t="s">
        <v>59</v>
      </c>
      <c r="B16543">
        <v>2016</v>
      </c>
      <c r="C16543" t="s">
        <v>6</v>
      </c>
      <c r="D16543" t="s">
        <v>60</v>
      </c>
      <c r="E16543">
        <v>48</v>
      </c>
      <c r="F16543">
        <v>202.72</v>
      </c>
      <c r="G16543">
        <v>17657.38</v>
      </c>
      <c r="H16543">
        <v>11906.55</v>
      </c>
    </row>
    <row r="16544" spans="1:8" x14ac:dyDescent="0.25">
      <c r="A16544" t="s">
        <v>59</v>
      </c>
      <c r="B16544">
        <v>2016</v>
      </c>
      <c r="C16544" t="s">
        <v>6</v>
      </c>
      <c r="D16544" t="s">
        <v>60</v>
      </c>
      <c r="E16544">
        <v>168</v>
      </c>
      <c r="F16544">
        <v>88.2</v>
      </c>
      <c r="G16544">
        <v>11433</v>
      </c>
      <c r="H16544">
        <v>8844.1299999999992</v>
      </c>
    </row>
    <row r="16545" spans="1:8" x14ac:dyDescent="0.25">
      <c r="A16545" t="s">
        <v>59</v>
      </c>
      <c r="B16545">
        <v>2016</v>
      </c>
      <c r="C16545" t="s">
        <v>6</v>
      </c>
      <c r="D16545" t="s">
        <v>60</v>
      </c>
      <c r="E16545">
        <v>1</v>
      </c>
      <c r="F16545">
        <v>0</v>
      </c>
      <c r="G16545">
        <v>0.7</v>
      </c>
      <c r="H16545">
        <v>0</v>
      </c>
    </row>
    <row r="16546" spans="1:8" x14ac:dyDescent="0.25">
      <c r="A16546" t="s">
        <v>59</v>
      </c>
      <c r="B16546">
        <v>2016</v>
      </c>
      <c r="C16546" t="s">
        <v>6</v>
      </c>
      <c r="D16546" t="s">
        <v>60</v>
      </c>
      <c r="E16546">
        <v>74</v>
      </c>
      <c r="F16546">
        <v>452.33</v>
      </c>
      <c r="G16546">
        <v>31416.35</v>
      </c>
      <c r="H16546">
        <v>29510.03</v>
      </c>
    </row>
    <row r="16547" spans="1:8" x14ac:dyDescent="0.25">
      <c r="A16547" t="s">
        <v>59</v>
      </c>
      <c r="B16547">
        <v>2016</v>
      </c>
      <c r="C16547" t="s">
        <v>6</v>
      </c>
      <c r="D16547" t="s">
        <v>60</v>
      </c>
      <c r="E16547">
        <v>58</v>
      </c>
      <c r="F16547">
        <v>108.17</v>
      </c>
      <c r="G16547">
        <v>10434.549999999999</v>
      </c>
      <c r="H16547">
        <v>12403.44</v>
      </c>
    </row>
    <row r="16548" spans="1:8" x14ac:dyDescent="0.25">
      <c r="A16548" t="s">
        <v>59</v>
      </c>
      <c r="B16548">
        <v>2016</v>
      </c>
      <c r="C16548" t="s">
        <v>6</v>
      </c>
      <c r="D16548" t="s">
        <v>60</v>
      </c>
      <c r="E16548">
        <v>604</v>
      </c>
      <c r="F16548">
        <v>317.88</v>
      </c>
      <c r="G16548">
        <v>24115.9</v>
      </c>
      <c r="H16548">
        <v>41162.21</v>
      </c>
    </row>
    <row r="16549" spans="1:8" x14ac:dyDescent="0.25">
      <c r="A16549" t="s">
        <v>59</v>
      </c>
      <c r="B16549">
        <v>2016</v>
      </c>
      <c r="C16549" t="s">
        <v>6</v>
      </c>
      <c r="D16549" t="s">
        <v>60</v>
      </c>
      <c r="E16549">
        <v>0</v>
      </c>
      <c r="F16549">
        <v>0</v>
      </c>
      <c r="G16549">
        <v>0</v>
      </c>
      <c r="H16549">
        <v>0</v>
      </c>
    </row>
    <row r="16550" spans="1:8" x14ac:dyDescent="0.25">
      <c r="A16550" t="s">
        <v>59</v>
      </c>
      <c r="B16550">
        <v>2016</v>
      </c>
      <c r="C16550" t="s">
        <v>6</v>
      </c>
      <c r="D16550" t="s">
        <v>60</v>
      </c>
      <c r="E16550">
        <v>0</v>
      </c>
      <c r="F16550">
        <v>0</v>
      </c>
      <c r="G16550">
        <v>0</v>
      </c>
      <c r="H16550">
        <v>0</v>
      </c>
    </row>
    <row r="16551" spans="1:8" x14ac:dyDescent="0.25">
      <c r="A16551" t="s">
        <v>59</v>
      </c>
      <c r="B16551">
        <v>2016</v>
      </c>
      <c r="C16551" t="s">
        <v>6</v>
      </c>
      <c r="D16551" t="s">
        <v>60</v>
      </c>
      <c r="E16551">
        <v>0</v>
      </c>
      <c r="F16551">
        <v>0</v>
      </c>
      <c r="G16551">
        <v>0</v>
      </c>
      <c r="H16551">
        <v>0</v>
      </c>
    </row>
    <row r="16552" spans="1:8" x14ac:dyDescent="0.25">
      <c r="A16552" t="s">
        <v>59</v>
      </c>
      <c r="B16552">
        <v>2016</v>
      </c>
      <c r="C16552" t="s">
        <v>6</v>
      </c>
      <c r="D16552" t="s">
        <v>62</v>
      </c>
      <c r="E16552">
        <v>0</v>
      </c>
      <c r="F16552">
        <v>0</v>
      </c>
      <c r="G16552">
        <v>0</v>
      </c>
      <c r="H16552">
        <v>0</v>
      </c>
    </row>
    <row r="16553" spans="1:8" x14ac:dyDescent="0.25">
      <c r="A16553" t="s">
        <v>59</v>
      </c>
      <c r="B16553">
        <v>2016</v>
      </c>
      <c r="C16553" t="s">
        <v>6</v>
      </c>
      <c r="D16553" t="s">
        <v>60</v>
      </c>
      <c r="E16553">
        <v>0</v>
      </c>
      <c r="F16553">
        <v>0</v>
      </c>
      <c r="G16553">
        <v>0</v>
      </c>
      <c r="H16553">
        <v>0</v>
      </c>
    </row>
    <row r="16554" spans="1:8" x14ac:dyDescent="0.25">
      <c r="A16554" t="s">
        <v>59</v>
      </c>
      <c r="B16554">
        <v>2016</v>
      </c>
      <c r="C16554" t="s">
        <v>6</v>
      </c>
      <c r="D16554" t="s">
        <v>60</v>
      </c>
      <c r="E16554">
        <v>0</v>
      </c>
      <c r="F16554">
        <v>0</v>
      </c>
      <c r="G16554">
        <v>0</v>
      </c>
      <c r="H16554">
        <v>0</v>
      </c>
    </row>
    <row r="16555" spans="1:8" x14ac:dyDescent="0.25">
      <c r="A16555" t="s">
        <v>59</v>
      </c>
      <c r="B16555">
        <v>2016</v>
      </c>
      <c r="C16555" t="s">
        <v>6</v>
      </c>
      <c r="D16555" t="s">
        <v>60</v>
      </c>
      <c r="E16555">
        <v>0</v>
      </c>
      <c r="F16555">
        <v>0</v>
      </c>
      <c r="G16555">
        <v>0</v>
      </c>
      <c r="H16555">
        <v>0</v>
      </c>
    </row>
    <row r="16556" spans="1:8" x14ac:dyDescent="0.25">
      <c r="A16556" t="s">
        <v>59</v>
      </c>
      <c r="B16556">
        <v>2016</v>
      </c>
      <c r="C16556" t="s">
        <v>6</v>
      </c>
      <c r="D16556" t="s">
        <v>60</v>
      </c>
      <c r="E16556">
        <v>0</v>
      </c>
      <c r="F16556">
        <v>-63.41</v>
      </c>
      <c r="G16556">
        <v>3148.55</v>
      </c>
      <c r="H16556">
        <v>12495.87</v>
      </c>
    </row>
    <row r="16557" spans="1:8" x14ac:dyDescent="0.25">
      <c r="A16557" t="s">
        <v>59</v>
      </c>
      <c r="B16557">
        <v>2016</v>
      </c>
      <c r="C16557" t="s">
        <v>6</v>
      </c>
      <c r="D16557" t="s">
        <v>61</v>
      </c>
      <c r="E16557">
        <v>0</v>
      </c>
      <c r="F16557">
        <v>0</v>
      </c>
      <c r="G16557">
        <v>0</v>
      </c>
      <c r="H16557">
        <v>0</v>
      </c>
    </row>
    <row r="16558" spans="1:8" x14ac:dyDescent="0.25">
      <c r="A16558" t="s">
        <v>59</v>
      </c>
      <c r="B16558">
        <v>2016</v>
      </c>
      <c r="C16558" t="s">
        <v>6</v>
      </c>
      <c r="D16558" t="s">
        <v>60</v>
      </c>
      <c r="E16558">
        <v>0</v>
      </c>
      <c r="F16558">
        <v>0</v>
      </c>
      <c r="G16558">
        <v>0</v>
      </c>
      <c r="H16558">
        <v>0</v>
      </c>
    </row>
    <row r="16559" spans="1:8" x14ac:dyDescent="0.25">
      <c r="A16559" t="s">
        <v>59</v>
      </c>
      <c r="B16559">
        <v>2016</v>
      </c>
      <c r="C16559" t="s">
        <v>6</v>
      </c>
      <c r="D16559" t="s">
        <v>60</v>
      </c>
      <c r="E16559">
        <v>0</v>
      </c>
      <c r="F16559">
        <v>0</v>
      </c>
      <c r="G16559">
        <v>0</v>
      </c>
      <c r="H16559">
        <v>0</v>
      </c>
    </row>
    <row r="16560" spans="1:8" x14ac:dyDescent="0.25">
      <c r="A16560" t="s">
        <v>59</v>
      </c>
      <c r="B16560">
        <v>2016</v>
      </c>
      <c r="C16560" t="s">
        <v>6</v>
      </c>
      <c r="D16560" t="s">
        <v>60</v>
      </c>
      <c r="E16560">
        <v>3</v>
      </c>
      <c r="F16560">
        <v>8.2799999999999994</v>
      </c>
      <c r="G16560">
        <v>1402.85</v>
      </c>
      <c r="H16560">
        <v>390.47</v>
      </c>
    </row>
    <row r="16561" spans="1:8" x14ac:dyDescent="0.25">
      <c r="A16561" t="s">
        <v>59</v>
      </c>
      <c r="B16561">
        <v>2016</v>
      </c>
      <c r="C16561" t="s">
        <v>6</v>
      </c>
      <c r="D16561" t="s">
        <v>60</v>
      </c>
      <c r="E16561">
        <v>0</v>
      </c>
      <c r="F16561">
        <v>0</v>
      </c>
      <c r="G16561">
        <v>0</v>
      </c>
      <c r="H16561">
        <v>0</v>
      </c>
    </row>
    <row r="16562" spans="1:8" x14ac:dyDescent="0.25">
      <c r="A16562" t="s">
        <v>59</v>
      </c>
      <c r="B16562">
        <v>2016</v>
      </c>
      <c r="C16562" t="s">
        <v>6</v>
      </c>
      <c r="D16562" t="s">
        <v>60</v>
      </c>
      <c r="E16562">
        <v>0</v>
      </c>
      <c r="F16562">
        <v>0</v>
      </c>
      <c r="G16562">
        <v>0</v>
      </c>
      <c r="H16562">
        <v>0</v>
      </c>
    </row>
    <row r="16563" spans="1:8" x14ac:dyDescent="0.25">
      <c r="A16563" t="s">
        <v>59</v>
      </c>
      <c r="B16563">
        <v>2016</v>
      </c>
      <c r="C16563" t="s">
        <v>6</v>
      </c>
      <c r="D16563" t="s">
        <v>60</v>
      </c>
      <c r="E16563">
        <v>0</v>
      </c>
      <c r="F16563">
        <v>0</v>
      </c>
      <c r="G16563">
        <v>0</v>
      </c>
      <c r="H16563">
        <v>0</v>
      </c>
    </row>
    <row r="16564" spans="1:8" x14ac:dyDescent="0.25">
      <c r="A16564" t="s">
        <v>59</v>
      </c>
      <c r="B16564">
        <v>2016</v>
      </c>
      <c r="C16564" t="s">
        <v>6</v>
      </c>
      <c r="D16564" t="s">
        <v>60</v>
      </c>
      <c r="E16564">
        <v>34</v>
      </c>
      <c r="F16564">
        <v>205.58</v>
      </c>
      <c r="G16564">
        <v>15228.3</v>
      </c>
      <c r="H16564">
        <v>7478.91</v>
      </c>
    </row>
    <row r="16565" spans="1:8" x14ac:dyDescent="0.25">
      <c r="A16565" t="s">
        <v>59</v>
      </c>
      <c r="B16565">
        <v>2016</v>
      </c>
      <c r="C16565" t="s">
        <v>6</v>
      </c>
      <c r="D16565" t="s">
        <v>60</v>
      </c>
      <c r="E16565">
        <v>21</v>
      </c>
      <c r="F16565">
        <v>27.1</v>
      </c>
      <c r="G16565">
        <v>2400.6999999999998</v>
      </c>
      <c r="H16565">
        <v>4259.9399999999996</v>
      </c>
    </row>
    <row r="16566" spans="1:8" x14ac:dyDescent="0.25">
      <c r="A16566" t="s">
        <v>59</v>
      </c>
      <c r="B16566">
        <v>2016</v>
      </c>
      <c r="C16566" t="s">
        <v>6</v>
      </c>
      <c r="D16566" t="s">
        <v>60</v>
      </c>
      <c r="E16566">
        <v>172</v>
      </c>
      <c r="F16566">
        <v>108.97</v>
      </c>
      <c r="G16566">
        <v>8147.22</v>
      </c>
      <c r="H16566">
        <v>8828.75</v>
      </c>
    </row>
    <row r="16567" spans="1:8" x14ac:dyDescent="0.25">
      <c r="A16567" t="s">
        <v>59</v>
      </c>
      <c r="B16567">
        <v>2016</v>
      </c>
      <c r="C16567" t="s">
        <v>6</v>
      </c>
      <c r="D16567" t="s">
        <v>64</v>
      </c>
      <c r="E16567">
        <v>109</v>
      </c>
      <c r="F16567">
        <v>19606.79</v>
      </c>
      <c r="G16567">
        <v>1809879.16</v>
      </c>
      <c r="H16567">
        <v>1833424.61</v>
      </c>
    </row>
    <row r="16568" spans="1:8" x14ac:dyDescent="0.25">
      <c r="A16568" t="s">
        <v>59</v>
      </c>
      <c r="B16568">
        <v>2016</v>
      </c>
      <c r="C16568" t="s">
        <v>6</v>
      </c>
      <c r="D16568" t="s">
        <v>60</v>
      </c>
      <c r="E16568">
        <v>0</v>
      </c>
      <c r="F16568">
        <v>0</v>
      </c>
      <c r="G16568">
        <v>0</v>
      </c>
      <c r="H16568">
        <v>0</v>
      </c>
    </row>
    <row r="16569" spans="1:8" x14ac:dyDescent="0.25">
      <c r="A16569" t="s">
        <v>59</v>
      </c>
      <c r="B16569">
        <v>2016</v>
      </c>
      <c r="C16569" t="s">
        <v>6</v>
      </c>
      <c r="D16569" t="s">
        <v>60</v>
      </c>
      <c r="E16569">
        <v>0</v>
      </c>
      <c r="F16569">
        <v>0</v>
      </c>
      <c r="G16569">
        <v>0</v>
      </c>
      <c r="H16569">
        <v>0</v>
      </c>
    </row>
    <row r="16570" spans="1:8" x14ac:dyDescent="0.25">
      <c r="A16570" t="s">
        <v>59</v>
      </c>
      <c r="B16570">
        <v>2016</v>
      </c>
      <c r="C16570" t="s">
        <v>6</v>
      </c>
      <c r="D16570" t="s">
        <v>62</v>
      </c>
      <c r="E16570">
        <v>0</v>
      </c>
      <c r="F16570">
        <v>-0.17</v>
      </c>
      <c r="G16570">
        <v>13.32</v>
      </c>
      <c r="H16570">
        <v>45.39</v>
      </c>
    </row>
    <row r="16571" spans="1:8" x14ac:dyDescent="0.25">
      <c r="A16571" t="s">
        <v>59</v>
      </c>
      <c r="B16571">
        <v>2016</v>
      </c>
      <c r="C16571" t="s">
        <v>6</v>
      </c>
      <c r="D16571" t="s">
        <v>60</v>
      </c>
      <c r="E16571">
        <v>0</v>
      </c>
      <c r="F16571">
        <v>0</v>
      </c>
      <c r="G16571">
        <v>0</v>
      </c>
      <c r="H16571">
        <v>0</v>
      </c>
    </row>
    <row r="16572" spans="1:8" x14ac:dyDescent="0.25">
      <c r="A16572" t="s">
        <v>59</v>
      </c>
      <c r="B16572">
        <v>2016</v>
      </c>
      <c r="C16572" t="s">
        <v>6</v>
      </c>
      <c r="D16572" t="s">
        <v>60</v>
      </c>
      <c r="E16572">
        <v>0</v>
      </c>
      <c r="F16572">
        <v>0</v>
      </c>
      <c r="G16572">
        <v>0</v>
      </c>
      <c r="H16572">
        <v>0</v>
      </c>
    </row>
    <row r="16573" spans="1:8" x14ac:dyDescent="0.25">
      <c r="A16573" t="s">
        <v>59</v>
      </c>
      <c r="B16573">
        <v>2016</v>
      </c>
      <c r="C16573" t="s">
        <v>6</v>
      </c>
      <c r="D16573" t="s">
        <v>60</v>
      </c>
      <c r="E16573">
        <v>0</v>
      </c>
      <c r="F16573">
        <v>0</v>
      </c>
      <c r="G16573">
        <v>0</v>
      </c>
      <c r="H16573">
        <v>0</v>
      </c>
    </row>
    <row r="16574" spans="1:8" x14ac:dyDescent="0.25">
      <c r="A16574" t="s">
        <v>59</v>
      </c>
      <c r="B16574">
        <v>2016</v>
      </c>
      <c r="C16574" t="s">
        <v>6</v>
      </c>
      <c r="D16574" t="s">
        <v>61</v>
      </c>
      <c r="E16574">
        <v>0</v>
      </c>
      <c r="F16574">
        <v>0</v>
      </c>
      <c r="G16574">
        <v>0</v>
      </c>
      <c r="H16574">
        <v>0</v>
      </c>
    </row>
    <row r="16575" spans="1:8" x14ac:dyDescent="0.25">
      <c r="A16575" t="s">
        <v>59</v>
      </c>
      <c r="B16575">
        <v>2016</v>
      </c>
      <c r="C16575" t="s">
        <v>6</v>
      </c>
      <c r="D16575" t="s">
        <v>61</v>
      </c>
      <c r="E16575">
        <v>7</v>
      </c>
      <c r="F16575">
        <v>697.43</v>
      </c>
      <c r="G16575">
        <v>67799.63</v>
      </c>
      <c r="H16575">
        <v>67799.63</v>
      </c>
    </row>
    <row r="16576" spans="1:8" x14ac:dyDescent="0.25">
      <c r="A16576" t="s">
        <v>59</v>
      </c>
      <c r="B16576">
        <v>2016</v>
      </c>
      <c r="C16576" t="s">
        <v>6</v>
      </c>
      <c r="D16576" t="s">
        <v>61</v>
      </c>
      <c r="E16576">
        <v>0</v>
      </c>
      <c r="F16576">
        <v>0</v>
      </c>
      <c r="G16576">
        <v>0</v>
      </c>
      <c r="H16576">
        <v>0</v>
      </c>
    </row>
    <row r="16577" spans="1:8" x14ac:dyDescent="0.25">
      <c r="A16577" t="s">
        <v>59</v>
      </c>
      <c r="B16577">
        <v>2016</v>
      </c>
      <c r="C16577" t="s">
        <v>6</v>
      </c>
      <c r="D16577" t="s">
        <v>60</v>
      </c>
      <c r="E16577">
        <v>0</v>
      </c>
      <c r="F16577">
        <v>0</v>
      </c>
      <c r="G16577">
        <v>0</v>
      </c>
      <c r="H16577">
        <v>0</v>
      </c>
    </row>
    <row r="16578" spans="1:8" x14ac:dyDescent="0.25">
      <c r="A16578" t="s">
        <v>59</v>
      </c>
      <c r="B16578">
        <v>2016</v>
      </c>
      <c r="C16578" t="s">
        <v>6</v>
      </c>
      <c r="D16578" t="s">
        <v>60</v>
      </c>
      <c r="E16578">
        <v>2</v>
      </c>
      <c r="F16578">
        <v>43.4</v>
      </c>
      <c r="G16578">
        <v>5171.91</v>
      </c>
      <c r="H16578">
        <v>5171.91</v>
      </c>
    </row>
    <row r="16579" spans="1:8" x14ac:dyDescent="0.25">
      <c r="A16579" t="s">
        <v>59</v>
      </c>
      <c r="B16579">
        <v>2016</v>
      </c>
      <c r="C16579" t="s">
        <v>6</v>
      </c>
      <c r="D16579" t="s">
        <v>60</v>
      </c>
      <c r="E16579">
        <v>0</v>
      </c>
      <c r="F16579">
        <v>0</v>
      </c>
      <c r="G16579">
        <v>0</v>
      </c>
      <c r="H16579">
        <v>0</v>
      </c>
    </row>
    <row r="16580" spans="1:8" x14ac:dyDescent="0.25">
      <c r="A16580" t="s">
        <v>59</v>
      </c>
      <c r="B16580">
        <v>2016</v>
      </c>
      <c r="C16580" t="s">
        <v>6</v>
      </c>
      <c r="D16580" t="s">
        <v>60</v>
      </c>
      <c r="E16580">
        <v>92</v>
      </c>
      <c r="F16580">
        <v>6384.88</v>
      </c>
      <c r="G16580">
        <v>485995.26</v>
      </c>
      <c r="H16580">
        <v>315986.12</v>
      </c>
    </row>
    <row r="16581" spans="1:8" x14ac:dyDescent="0.25">
      <c r="A16581" t="s">
        <v>59</v>
      </c>
      <c r="B16581">
        <v>2016</v>
      </c>
      <c r="C16581" t="s">
        <v>6</v>
      </c>
      <c r="D16581" t="s">
        <v>60</v>
      </c>
      <c r="E16581">
        <v>0</v>
      </c>
      <c r="F16581">
        <v>0</v>
      </c>
      <c r="G16581">
        <v>0</v>
      </c>
      <c r="H16581">
        <v>0</v>
      </c>
    </row>
    <row r="16582" spans="1:8" x14ac:dyDescent="0.25">
      <c r="A16582" t="s">
        <v>59</v>
      </c>
      <c r="B16582">
        <v>2016</v>
      </c>
      <c r="C16582" t="s">
        <v>6</v>
      </c>
      <c r="D16582" t="s">
        <v>62</v>
      </c>
      <c r="E16582">
        <v>2</v>
      </c>
      <c r="F16582">
        <v>317.01</v>
      </c>
      <c r="G16582">
        <v>30928.22</v>
      </c>
      <c r="H16582">
        <v>36554.480000000003</v>
      </c>
    </row>
    <row r="16583" spans="1:8" x14ac:dyDescent="0.25">
      <c r="A16583" t="s">
        <v>59</v>
      </c>
      <c r="B16583">
        <v>2016</v>
      </c>
      <c r="C16583" t="s">
        <v>6</v>
      </c>
      <c r="D16583" t="s">
        <v>62</v>
      </c>
      <c r="E16583">
        <v>0</v>
      </c>
      <c r="F16583">
        <v>0</v>
      </c>
      <c r="G16583">
        <v>0</v>
      </c>
      <c r="H16583">
        <v>0</v>
      </c>
    </row>
    <row r="16584" spans="1:8" x14ac:dyDescent="0.25">
      <c r="A16584" t="s">
        <v>59</v>
      </c>
      <c r="B16584">
        <v>2015</v>
      </c>
      <c r="C16584" t="s">
        <v>5</v>
      </c>
      <c r="D16584" t="s">
        <v>61</v>
      </c>
      <c r="E16584">
        <v>1430</v>
      </c>
      <c r="F16584">
        <v>13264.2</v>
      </c>
      <c r="G16584">
        <v>1340640.28</v>
      </c>
      <c r="H16584">
        <v>1307810.0900000001</v>
      </c>
    </row>
    <row r="16585" spans="1:8" x14ac:dyDescent="0.25">
      <c r="A16585" t="s">
        <v>59</v>
      </c>
      <c r="B16585">
        <v>2015</v>
      </c>
      <c r="C16585" t="s">
        <v>5</v>
      </c>
      <c r="D16585" t="s">
        <v>61</v>
      </c>
      <c r="E16585">
        <v>1545</v>
      </c>
      <c r="F16585">
        <v>1785.86</v>
      </c>
      <c r="G16585">
        <v>255598.81</v>
      </c>
      <c r="H16585">
        <v>250085.93</v>
      </c>
    </row>
    <row r="16586" spans="1:8" x14ac:dyDescent="0.25">
      <c r="A16586" t="s">
        <v>59</v>
      </c>
      <c r="B16586">
        <v>2015</v>
      </c>
      <c r="C16586" t="s">
        <v>5</v>
      </c>
      <c r="D16586" t="s">
        <v>61</v>
      </c>
      <c r="E16586">
        <v>11791</v>
      </c>
      <c r="F16586">
        <v>3507.95</v>
      </c>
      <c r="G16586">
        <v>313823.65999999997</v>
      </c>
      <c r="H16586">
        <v>302457.94</v>
      </c>
    </row>
    <row r="16587" spans="1:8" x14ac:dyDescent="0.25">
      <c r="A16587" t="s">
        <v>59</v>
      </c>
      <c r="B16587">
        <v>2015</v>
      </c>
      <c r="C16587" t="s">
        <v>5</v>
      </c>
      <c r="D16587" t="s">
        <v>60</v>
      </c>
      <c r="E16587">
        <v>2</v>
      </c>
      <c r="F16587">
        <v>0.92</v>
      </c>
      <c r="G16587">
        <v>279.35000000000002</v>
      </c>
      <c r="H16587">
        <v>433.14</v>
      </c>
    </row>
    <row r="16588" spans="1:8" x14ac:dyDescent="0.25">
      <c r="A16588" t="s">
        <v>59</v>
      </c>
      <c r="B16588">
        <v>2015</v>
      </c>
      <c r="C16588" t="s">
        <v>5</v>
      </c>
      <c r="D16588" t="s">
        <v>60</v>
      </c>
      <c r="E16588">
        <v>18</v>
      </c>
      <c r="F16588">
        <v>30.13</v>
      </c>
      <c r="G16588">
        <v>2659.79</v>
      </c>
      <c r="H16588">
        <v>2359.44</v>
      </c>
    </row>
    <row r="16589" spans="1:8" x14ac:dyDescent="0.25">
      <c r="A16589" t="s">
        <v>59</v>
      </c>
      <c r="B16589">
        <v>2015</v>
      </c>
      <c r="C16589" t="s">
        <v>5</v>
      </c>
      <c r="D16589" t="s">
        <v>60</v>
      </c>
      <c r="E16589">
        <v>542</v>
      </c>
      <c r="F16589">
        <v>179.35</v>
      </c>
      <c r="G16589">
        <v>12953.26</v>
      </c>
      <c r="H16589">
        <v>12630.72</v>
      </c>
    </row>
    <row r="16590" spans="1:8" x14ac:dyDescent="0.25">
      <c r="A16590" t="s">
        <v>59</v>
      </c>
      <c r="B16590">
        <v>2015</v>
      </c>
      <c r="C16590" t="s">
        <v>5</v>
      </c>
      <c r="D16590" t="s">
        <v>62</v>
      </c>
      <c r="E16590">
        <v>2538</v>
      </c>
      <c r="F16590">
        <v>21989.31</v>
      </c>
      <c r="G16590">
        <v>2053889.49</v>
      </c>
      <c r="H16590">
        <v>2064912.02</v>
      </c>
    </row>
    <row r="16591" spans="1:8" x14ac:dyDescent="0.25">
      <c r="A16591" t="s">
        <v>59</v>
      </c>
      <c r="B16591">
        <v>2015</v>
      </c>
      <c r="C16591" t="s">
        <v>5</v>
      </c>
      <c r="D16591" t="s">
        <v>62</v>
      </c>
      <c r="E16591">
        <v>4981</v>
      </c>
      <c r="F16591">
        <v>8729.1299999999992</v>
      </c>
      <c r="G16591">
        <v>1072836.95</v>
      </c>
      <c r="H16591">
        <v>1068684.31</v>
      </c>
    </row>
    <row r="16592" spans="1:8" x14ac:dyDescent="0.25">
      <c r="A16592" t="s">
        <v>59</v>
      </c>
      <c r="B16592">
        <v>2015</v>
      </c>
      <c r="C16592" t="s">
        <v>5</v>
      </c>
      <c r="D16592" t="s">
        <v>62</v>
      </c>
      <c r="E16592">
        <v>118437</v>
      </c>
      <c r="F16592">
        <v>30589.62</v>
      </c>
      <c r="G16592">
        <v>2935954.67</v>
      </c>
      <c r="H16592">
        <v>2850383.87</v>
      </c>
    </row>
    <row r="16593" spans="1:8" x14ac:dyDescent="0.25">
      <c r="A16593" t="s">
        <v>59</v>
      </c>
      <c r="B16593">
        <v>2015</v>
      </c>
      <c r="C16593" t="s">
        <v>5</v>
      </c>
      <c r="D16593" t="s">
        <v>60</v>
      </c>
      <c r="E16593">
        <v>21</v>
      </c>
      <c r="F16593">
        <v>107.86</v>
      </c>
      <c r="G16593">
        <v>8865.86</v>
      </c>
      <c r="H16593">
        <v>8577.1200000000008</v>
      </c>
    </row>
    <row r="16594" spans="1:8" x14ac:dyDescent="0.25">
      <c r="A16594" t="s">
        <v>59</v>
      </c>
      <c r="B16594">
        <v>2015</v>
      </c>
      <c r="C16594" t="s">
        <v>5</v>
      </c>
      <c r="D16594" t="s">
        <v>60</v>
      </c>
      <c r="E16594">
        <v>62</v>
      </c>
      <c r="F16594">
        <v>80.53</v>
      </c>
      <c r="G16594">
        <v>8936.98</v>
      </c>
      <c r="H16594">
        <v>8322.25</v>
      </c>
    </row>
    <row r="16595" spans="1:8" x14ac:dyDescent="0.25">
      <c r="A16595" t="s">
        <v>59</v>
      </c>
      <c r="B16595">
        <v>2015</v>
      </c>
      <c r="C16595" t="s">
        <v>5</v>
      </c>
      <c r="D16595" t="s">
        <v>60</v>
      </c>
      <c r="E16595">
        <v>19</v>
      </c>
      <c r="F16595">
        <v>98.71</v>
      </c>
      <c r="G16595">
        <v>4000.09</v>
      </c>
      <c r="H16595">
        <v>3599.03</v>
      </c>
    </row>
    <row r="16596" spans="1:8" x14ac:dyDescent="0.25">
      <c r="A16596" t="s">
        <v>59</v>
      </c>
      <c r="B16596">
        <v>2015</v>
      </c>
      <c r="C16596" t="s">
        <v>5</v>
      </c>
      <c r="D16596" t="s">
        <v>60</v>
      </c>
      <c r="E16596">
        <v>38</v>
      </c>
      <c r="F16596">
        <v>281.87</v>
      </c>
      <c r="G16596">
        <v>19019.419999999998</v>
      </c>
      <c r="H16596">
        <v>19874.02</v>
      </c>
    </row>
    <row r="16597" spans="1:8" x14ac:dyDescent="0.25">
      <c r="A16597" t="s">
        <v>59</v>
      </c>
      <c r="B16597">
        <v>2015</v>
      </c>
      <c r="C16597" t="s">
        <v>5</v>
      </c>
      <c r="D16597" t="s">
        <v>60</v>
      </c>
      <c r="E16597">
        <v>0</v>
      </c>
      <c r="F16597">
        <v>0</v>
      </c>
      <c r="G16597">
        <v>0</v>
      </c>
      <c r="H16597">
        <v>0</v>
      </c>
    </row>
    <row r="16598" spans="1:8" x14ac:dyDescent="0.25">
      <c r="A16598" t="s">
        <v>59</v>
      </c>
      <c r="B16598">
        <v>2015</v>
      </c>
      <c r="C16598" t="s">
        <v>5</v>
      </c>
      <c r="D16598" t="s">
        <v>60</v>
      </c>
      <c r="E16598">
        <v>0</v>
      </c>
      <c r="F16598">
        <v>0</v>
      </c>
      <c r="G16598">
        <v>0</v>
      </c>
      <c r="H16598">
        <v>0</v>
      </c>
    </row>
    <row r="16599" spans="1:8" x14ac:dyDescent="0.25">
      <c r="A16599" t="s">
        <v>59</v>
      </c>
      <c r="B16599">
        <v>2015</v>
      </c>
      <c r="C16599" t="s">
        <v>5</v>
      </c>
      <c r="D16599" t="s">
        <v>60</v>
      </c>
      <c r="E16599">
        <v>0</v>
      </c>
      <c r="F16599">
        <v>0</v>
      </c>
      <c r="G16599">
        <v>0</v>
      </c>
      <c r="H16599">
        <v>0</v>
      </c>
    </row>
    <row r="16600" spans="1:8" x14ac:dyDescent="0.25">
      <c r="A16600" t="s">
        <v>59</v>
      </c>
      <c r="B16600">
        <v>2015</v>
      </c>
      <c r="C16600" t="s">
        <v>5</v>
      </c>
      <c r="D16600" t="s">
        <v>60</v>
      </c>
      <c r="E16600">
        <v>0</v>
      </c>
      <c r="F16600">
        <v>0</v>
      </c>
      <c r="G16600">
        <v>0</v>
      </c>
      <c r="H16600">
        <v>0</v>
      </c>
    </row>
    <row r="16601" spans="1:8" x14ac:dyDescent="0.25">
      <c r="A16601" t="s">
        <v>59</v>
      </c>
      <c r="B16601">
        <v>2015</v>
      </c>
      <c r="C16601" t="s">
        <v>5</v>
      </c>
      <c r="D16601" t="s">
        <v>62</v>
      </c>
      <c r="E16601">
        <v>0</v>
      </c>
      <c r="F16601">
        <v>0</v>
      </c>
      <c r="G16601">
        <v>0</v>
      </c>
      <c r="H16601">
        <v>0</v>
      </c>
    </row>
    <row r="16602" spans="1:8" x14ac:dyDescent="0.25">
      <c r="A16602" t="s">
        <v>59</v>
      </c>
      <c r="B16602">
        <v>2015</v>
      </c>
      <c r="C16602" t="s">
        <v>5</v>
      </c>
      <c r="D16602" t="s">
        <v>60</v>
      </c>
      <c r="E16602">
        <v>0</v>
      </c>
      <c r="F16602">
        <v>0</v>
      </c>
      <c r="G16602">
        <v>0</v>
      </c>
      <c r="H16602">
        <v>0</v>
      </c>
    </row>
    <row r="16603" spans="1:8" x14ac:dyDescent="0.25">
      <c r="A16603" t="s">
        <v>59</v>
      </c>
      <c r="B16603">
        <v>2015</v>
      </c>
      <c r="C16603" t="s">
        <v>5</v>
      </c>
      <c r="D16603" t="s">
        <v>60</v>
      </c>
      <c r="E16603">
        <v>0</v>
      </c>
      <c r="F16603">
        <v>0</v>
      </c>
      <c r="G16603">
        <v>0</v>
      </c>
      <c r="H16603">
        <v>0</v>
      </c>
    </row>
    <row r="16604" spans="1:8" x14ac:dyDescent="0.25">
      <c r="A16604" t="s">
        <v>59</v>
      </c>
      <c r="B16604">
        <v>2015</v>
      </c>
      <c r="C16604" t="s">
        <v>5</v>
      </c>
      <c r="D16604" t="s">
        <v>60</v>
      </c>
      <c r="E16604">
        <v>0</v>
      </c>
      <c r="F16604">
        <v>0</v>
      </c>
      <c r="G16604">
        <v>0</v>
      </c>
      <c r="H16604">
        <v>0</v>
      </c>
    </row>
    <row r="16605" spans="1:8" x14ac:dyDescent="0.25">
      <c r="A16605" t="s">
        <v>59</v>
      </c>
      <c r="B16605">
        <v>2015</v>
      </c>
      <c r="C16605" t="s">
        <v>5</v>
      </c>
      <c r="D16605" t="s">
        <v>60</v>
      </c>
      <c r="E16605">
        <v>0</v>
      </c>
      <c r="F16605">
        <v>-4.25</v>
      </c>
      <c r="G16605">
        <v>10742.43</v>
      </c>
      <c r="H16605">
        <v>13663.21</v>
      </c>
    </row>
    <row r="16606" spans="1:8" x14ac:dyDescent="0.25">
      <c r="A16606" t="s">
        <v>59</v>
      </c>
      <c r="B16606">
        <v>2015</v>
      </c>
      <c r="C16606" t="s">
        <v>5</v>
      </c>
      <c r="D16606" t="s">
        <v>61</v>
      </c>
      <c r="E16606">
        <v>0</v>
      </c>
      <c r="F16606">
        <v>0</v>
      </c>
      <c r="G16606">
        <v>0</v>
      </c>
      <c r="H16606">
        <v>0</v>
      </c>
    </row>
    <row r="16607" spans="1:8" x14ac:dyDescent="0.25">
      <c r="A16607" t="s">
        <v>59</v>
      </c>
      <c r="B16607">
        <v>2015</v>
      </c>
      <c r="C16607" t="s">
        <v>5</v>
      </c>
      <c r="D16607" t="s">
        <v>60</v>
      </c>
      <c r="E16607">
        <v>0</v>
      </c>
      <c r="F16607">
        <v>0</v>
      </c>
      <c r="G16607">
        <v>0</v>
      </c>
      <c r="H16607">
        <v>0</v>
      </c>
    </row>
    <row r="16608" spans="1:8" x14ac:dyDescent="0.25">
      <c r="A16608" t="s">
        <v>59</v>
      </c>
      <c r="B16608">
        <v>2015</v>
      </c>
      <c r="C16608" t="s">
        <v>5</v>
      </c>
      <c r="D16608" t="s">
        <v>60</v>
      </c>
      <c r="E16608">
        <v>0</v>
      </c>
      <c r="F16608">
        <v>0</v>
      </c>
      <c r="G16608">
        <v>0</v>
      </c>
      <c r="H16608">
        <v>0</v>
      </c>
    </row>
    <row r="16609" spans="1:8" x14ac:dyDescent="0.25">
      <c r="A16609" t="s">
        <v>59</v>
      </c>
      <c r="B16609">
        <v>2015</v>
      </c>
      <c r="C16609" t="s">
        <v>5</v>
      </c>
      <c r="D16609" t="s">
        <v>60</v>
      </c>
      <c r="E16609">
        <v>0</v>
      </c>
      <c r="F16609">
        <v>0</v>
      </c>
      <c r="G16609">
        <v>0</v>
      </c>
      <c r="H16609">
        <v>0</v>
      </c>
    </row>
    <row r="16610" spans="1:8" x14ac:dyDescent="0.25">
      <c r="A16610" t="s">
        <v>59</v>
      </c>
      <c r="B16610">
        <v>2015</v>
      </c>
      <c r="C16610" t="s">
        <v>5</v>
      </c>
      <c r="D16610" t="s">
        <v>60</v>
      </c>
      <c r="E16610">
        <v>0</v>
      </c>
      <c r="F16610">
        <v>0</v>
      </c>
      <c r="G16610">
        <v>0</v>
      </c>
      <c r="H16610">
        <v>0</v>
      </c>
    </row>
    <row r="16611" spans="1:8" x14ac:dyDescent="0.25">
      <c r="A16611" t="s">
        <v>59</v>
      </c>
      <c r="B16611">
        <v>2015</v>
      </c>
      <c r="C16611" t="s">
        <v>5</v>
      </c>
      <c r="D16611" t="s">
        <v>62</v>
      </c>
      <c r="E16611">
        <v>0</v>
      </c>
      <c r="F16611">
        <v>-0.03</v>
      </c>
      <c r="G16611">
        <v>14.27</v>
      </c>
      <c r="H16611">
        <v>0</v>
      </c>
    </row>
    <row r="16612" spans="1:8" x14ac:dyDescent="0.25">
      <c r="A16612" t="s">
        <v>59</v>
      </c>
      <c r="B16612">
        <v>2015</v>
      </c>
      <c r="C16612" t="s">
        <v>5</v>
      </c>
      <c r="D16612" t="s">
        <v>60</v>
      </c>
      <c r="E16612">
        <v>0</v>
      </c>
      <c r="F16612">
        <v>0</v>
      </c>
      <c r="G16612">
        <v>0</v>
      </c>
      <c r="H16612">
        <v>0</v>
      </c>
    </row>
    <row r="16613" spans="1:8" x14ac:dyDescent="0.25">
      <c r="A16613" t="s">
        <v>59</v>
      </c>
      <c r="B16613">
        <v>2015</v>
      </c>
      <c r="C16613" t="s">
        <v>5</v>
      </c>
      <c r="D16613" t="s">
        <v>60</v>
      </c>
      <c r="E16613">
        <v>0</v>
      </c>
      <c r="F16613">
        <v>0</v>
      </c>
      <c r="G16613">
        <v>0</v>
      </c>
      <c r="H16613">
        <v>0</v>
      </c>
    </row>
    <row r="16614" spans="1:8" x14ac:dyDescent="0.25">
      <c r="A16614" t="s">
        <v>59</v>
      </c>
      <c r="B16614">
        <v>2015</v>
      </c>
      <c r="C16614" t="s">
        <v>5</v>
      </c>
      <c r="D16614" t="s">
        <v>60</v>
      </c>
      <c r="E16614">
        <v>0</v>
      </c>
      <c r="F16614">
        <v>0</v>
      </c>
      <c r="G16614">
        <v>0</v>
      </c>
      <c r="H16614">
        <v>0</v>
      </c>
    </row>
    <row r="16615" spans="1:8" x14ac:dyDescent="0.25">
      <c r="A16615" t="s">
        <v>59</v>
      </c>
      <c r="B16615">
        <v>2015</v>
      </c>
      <c r="C16615" t="s">
        <v>5</v>
      </c>
      <c r="D16615" t="s">
        <v>61</v>
      </c>
      <c r="E16615">
        <v>0</v>
      </c>
      <c r="F16615">
        <v>0</v>
      </c>
      <c r="G16615">
        <v>0</v>
      </c>
      <c r="H16615">
        <v>0</v>
      </c>
    </row>
    <row r="16616" spans="1:8" x14ac:dyDescent="0.25">
      <c r="A16616" t="s">
        <v>59</v>
      </c>
      <c r="B16616">
        <v>2015</v>
      </c>
      <c r="C16616" t="s">
        <v>5</v>
      </c>
      <c r="D16616" t="s">
        <v>61</v>
      </c>
      <c r="E16616">
        <v>7</v>
      </c>
      <c r="F16616">
        <v>793.35</v>
      </c>
      <c r="G16616">
        <v>66654.59</v>
      </c>
      <c r="H16616">
        <v>66841.94</v>
      </c>
    </row>
    <row r="16617" spans="1:8" x14ac:dyDescent="0.25">
      <c r="A16617" t="s">
        <v>59</v>
      </c>
      <c r="B16617">
        <v>2015</v>
      </c>
      <c r="C16617" t="s">
        <v>5</v>
      </c>
      <c r="D16617" t="s">
        <v>61</v>
      </c>
      <c r="E16617">
        <v>0</v>
      </c>
      <c r="F16617">
        <v>0</v>
      </c>
      <c r="G16617">
        <v>0</v>
      </c>
      <c r="H16617">
        <v>0</v>
      </c>
    </row>
    <row r="16618" spans="1:8" x14ac:dyDescent="0.25">
      <c r="A16618" t="s">
        <v>59</v>
      </c>
      <c r="B16618">
        <v>2015</v>
      </c>
      <c r="C16618" t="s">
        <v>5</v>
      </c>
      <c r="D16618" t="s">
        <v>60</v>
      </c>
      <c r="E16618">
        <v>0</v>
      </c>
      <c r="F16618">
        <v>0</v>
      </c>
      <c r="G16618">
        <v>0</v>
      </c>
      <c r="H16618">
        <v>0</v>
      </c>
    </row>
    <row r="16619" spans="1:8" x14ac:dyDescent="0.25">
      <c r="A16619" t="s">
        <v>59</v>
      </c>
      <c r="B16619">
        <v>2015</v>
      </c>
      <c r="C16619" t="s">
        <v>5</v>
      </c>
      <c r="D16619" t="s">
        <v>60</v>
      </c>
      <c r="E16619">
        <v>2</v>
      </c>
      <c r="F16619">
        <v>41.55</v>
      </c>
      <c r="G16619">
        <v>4820.7299999999996</v>
      </c>
      <c r="H16619">
        <v>4820.7299999999996</v>
      </c>
    </row>
    <row r="16620" spans="1:8" x14ac:dyDescent="0.25">
      <c r="A16620" t="s">
        <v>59</v>
      </c>
      <c r="B16620">
        <v>2015</v>
      </c>
      <c r="C16620" t="s">
        <v>5</v>
      </c>
      <c r="D16620" t="s">
        <v>60</v>
      </c>
      <c r="E16620">
        <v>0</v>
      </c>
      <c r="F16620">
        <v>0</v>
      </c>
      <c r="G16620">
        <v>0</v>
      </c>
      <c r="H16620">
        <v>0</v>
      </c>
    </row>
    <row r="16621" spans="1:8" x14ac:dyDescent="0.25">
      <c r="A16621" t="s">
        <v>59</v>
      </c>
      <c r="B16621">
        <v>2015</v>
      </c>
      <c r="C16621" t="s">
        <v>5</v>
      </c>
      <c r="D16621" t="s">
        <v>60</v>
      </c>
      <c r="E16621">
        <v>93</v>
      </c>
      <c r="F16621">
        <v>7333.63</v>
      </c>
      <c r="G16621">
        <v>552818.63</v>
      </c>
      <c r="H16621">
        <v>599401.80000000005</v>
      </c>
    </row>
    <row r="16622" spans="1:8" x14ac:dyDescent="0.25">
      <c r="A16622" t="s">
        <v>59</v>
      </c>
      <c r="B16622">
        <v>2015</v>
      </c>
      <c r="C16622" t="s">
        <v>5</v>
      </c>
      <c r="D16622" t="s">
        <v>60</v>
      </c>
      <c r="E16622">
        <v>0</v>
      </c>
      <c r="F16622">
        <v>0</v>
      </c>
      <c r="G16622">
        <v>0</v>
      </c>
      <c r="H16622">
        <v>0</v>
      </c>
    </row>
    <row r="16623" spans="1:8" x14ac:dyDescent="0.25">
      <c r="A16623" t="s">
        <v>59</v>
      </c>
      <c r="B16623">
        <v>2015</v>
      </c>
      <c r="C16623" t="s">
        <v>5</v>
      </c>
      <c r="D16623" t="s">
        <v>62</v>
      </c>
      <c r="E16623">
        <v>2</v>
      </c>
      <c r="F16623">
        <v>352.21</v>
      </c>
      <c r="G16623">
        <v>28522.639999999999</v>
      </c>
      <c r="H16623">
        <v>23238.52</v>
      </c>
    </row>
    <row r="16624" spans="1:8" x14ac:dyDescent="0.25">
      <c r="A16624" t="s">
        <v>59</v>
      </c>
      <c r="B16624">
        <v>2015</v>
      </c>
      <c r="C16624" t="s">
        <v>5</v>
      </c>
      <c r="D16624" t="s">
        <v>62</v>
      </c>
      <c r="E16624">
        <v>0</v>
      </c>
      <c r="F16624">
        <v>0</v>
      </c>
      <c r="G16624">
        <v>0</v>
      </c>
      <c r="H16624">
        <v>0</v>
      </c>
    </row>
    <row r="16625" spans="1:8" x14ac:dyDescent="0.25">
      <c r="A16625" t="s">
        <v>59</v>
      </c>
      <c r="B16625">
        <v>2015</v>
      </c>
      <c r="C16625" t="s">
        <v>5</v>
      </c>
      <c r="D16625" t="s">
        <v>60</v>
      </c>
      <c r="E16625">
        <v>2</v>
      </c>
      <c r="F16625">
        <v>5.0199999999999996</v>
      </c>
      <c r="G16625">
        <v>688.57</v>
      </c>
      <c r="H16625">
        <v>688.57</v>
      </c>
    </row>
    <row r="16626" spans="1:8" x14ac:dyDescent="0.25">
      <c r="A16626" t="s">
        <v>59</v>
      </c>
      <c r="B16626">
        <v>2015</v>
      </c>
      <c r="C16626" t="s">
        <v>5</v>
      </c>
      <c r="D16626" t="s">
        <v>60</v>
      </c>
      <c r="E16626">
        <v>0</v>
      </c>
      <c r="F16626">
        <v>0</v>
      </c>
      <c r="G16626">
        <v>0</v>
      </c>
      <c r="H16626">
        <v>0</v>
      </c>
    </row>
    <row r="16627" spans="1:8" x14ac:dyDescent="0.25">
      <c r="A16627" t="s">
        <v>59</v>
      </c>
      <c r="B16627">
        <v>2015</v>
      </c>
      <c r="C16627" t="s">
        <v>5</v>
      </c>
      <c r="D16627" t="s">
        <v>60</v>
      </c>
      <c r="E16627">
        <v>0</v>
      </c>
      <c r="F16627">
        <v>0</v>
      </c>
      <c r="G16627">
        <v>0</v>
      </c>
      <c r="H16627">
        <v>0</v>
      </c>
    </row>
    <row r="16628" spans="1:8" x14ac:dyDescent="0.25">
      <c r="A16628" t="s">
        <v>59</v>
      </c>
      <c r="B16628">
        <v>2015</v>
      </c>
      <c r="C16628" t="s">
        <v>5</v>
      </c>
      <c r="D16628" t="s">
        <v>60</v>
      </c>
      <c r="E16628">
        <v>11</v>
      </c>
      <c r="F16628">
        <v>618.54999999999995</v>
      </c>
      <c r="G16628">
        <v>40921.800000000003</v>
      </c>
      <c r="H16628">
        <v>38413.620000000003</v>
      </c>
    </row>
    <row r="16629" spans="1:8" x14ac:dyDescent="0.25">
      <c r="A16629" t="s">
        <v>59</v>
      </c>
      <c r="B16629">
        <v>2015</v>
      </c>
      <c r="C16629" t="s">
        <v>5</v>
      </c>
      <c r="D16629" t="s">
        <v>60</v>
      </c>
      <c r="E16629">
        <v>0</v>
      </c>
      <c r="F16629">
        <v>0</v>
      </c>
      <c r="G16629">
        <v>0</v>
      </c>
      <c r="H16629">
        <v>0</v>
      </c>
    </row>
    <row r="16630" spans="1:8" x14ac:dyDescent="0.25">
      <c r="A16630" t="s">
        <v>59</v>
      </c>
      <c r="B16630">
        <v>2015</v>
      </c>
      <c r="C16630" t="s">
        <v>5</v>
      </c>
      <c r="D16630" t="s">
        <v>60</v>
      </c>
      <c r="E16630">
        <v>14</v>
      </c>
      <c r="F16630">
        <v>1212.49</v>
      </c>
      <c r="G16630">
        <v>78961.36</v>
      </c>
      <c r="H16630">
        <v>96623.73</v>
      </c>
    </row>
    <row r="16631" spans="1:8" x14ac:dyDescent="0.25">
      <c r="A16631" t="s">
        <v>59</v>
      </c>
      <c r="B16631">
        <v>2015</v>
      </c>
      <c r="C16631" t="s">
        <v>5</v>
      </c>
      <c r="D16631" t="s">
        <v>60</v>
      </c>
      <c r="E16631">
        <v>1</v>
      </c>
      <c r="F16631">
        <v>0.52</v>
      </c>
      <c r="G16631">
        <v>44.53</v>
      </c>
      <c r="H16631">
        <v>44.53</v>
      </c>
    </row>
    <row r="16632" spans="1:8" x14ac:dyDescent="0.25">
      <c r="A16632" t="s">
        <v>59</v>
      </c>
      <c r="B16632">
        <v>2015</v>
      </c>
      <c r="C16632" t="s">
        <v>5</v>
      </c>
      <c r="D16632" t="s">
        <v>60</v>
      </c>
      <c r="E16632">
        <v>0</v>
      </c>
      <c r="F16632">
        <v>0</v>
      </c>
      <c r="G16632">
        <v>0</v>
      </c>
      <c r="H16632">
        <v>0</v>
      </c>
    </row>
    <row r="16633" spans="1:8" x14ac:dyDescent="0.25">
      <c r="A16633" t="s">
        <v>59</v>
      </c>
      <c r="B16633">
        <v>2015</v>
      </c>
      <c r="C16633" t="s">
        <v>5</v>
      </c>
      <c r="D16633" t="s">
        <v>60</v>
      </c>
      <c r="E16633">
        <v>0</v>
      </c>
      <c r="F16633">
        <v>0</v>
      </c>
      <c r="G16633">
        <v>0</v>
      </c>
      <c r="H16633">
        <v>0</v>
      </c>
    </row>
    <row r="16634" spans="1:8" x14ac:dyDescent="0.25">
      <c r="A16634" t="s">
        <v>59</v>
      </c>
      <c r="B16634">
        <v>2015</v>
      </c>
      <c r="C16634" t="s">
        <v>5</v>
      </c>
      <c r="D16634" t="s">
        <v>63</v>
      </c>
      <c r="E16634">
        <v>7</v>
      </c>
      <c r="F16634">
        <v>0.71</v>
      </c>
      <c r="G16634">
        <v>69.83</v>
      </c>
      <c r="H16634">
        <v>67.12</v>
      </c>
    </row>
    <row r="16635" spans="1:8" x14ac:dyDescent="0.25">
      <c r="A16635" t="s">
        <v>59</v>
      </c>
      <c r="B16635">
        <v>2015</v>
      </c>
      <c r="C16635" t="s">
        <v>5</v>
      </c>
      <c r="D16635" t="s">
        <v>60</v>
      </c>
      <c r="E16635">
        <v>0</v>
      </c>
      <c r="F16635">
        <v>0</v>
      </c>
      <c r="G16635">
        <v>0</v>
      </c>
      <c r="H16635">
        <v>0</v>
      </c>
    </row>
    <row r="16636" spans="1:8" x14ac:dyDescent="0.25">
      <c r="A16636" t="s">
        <v>59</v>
      </c>
      <c r="B16636">
        <v>2015</v>
      </c>
      <c r="C16636" t="s">
        <v>5</v>
      </c>
      <c r="D16636" t="s">
        <v>60</v>
      </c>
      <c r="E16636">
        <v>7</v>
      </c>
      <c r="F16636">
        <v>46.22</v>
      </c>
      <c r="G16636">
        <v>4281.17</v>
      </c>
      <c r="H16636">
        <v>4768.75</v>
      </c>
    </row>
    <row r="16637" spans="1:8" x14ac:dyDescent="0.25">
      <c r="A16637" t="s">
        <v>59</v>
      </c>
      <c r="B16637">
        <v>2015</v>
      </c>
      <c r="C16637" t="s">
        <v>5</v>
      </c>
      <c r="D16637" t="s">
        <v>60</v>
      </c>
      <c r="E16637">
        <v>0</v>
      </c>
      <c r="F16637">
        <v>0</v>
      </c>
      <c r="G16637">
        <v>0</v>
      </c>
      <c r="H16637">
        <v>0</v>
      </c>
    </row>
    <row r="16638" spans="1:8" x14ac:dyDescent="0.25">
      <c r="A16638" t="s">
        <v>59</v>
      </c>
      <c r="B16638">
        <v>2015</v>
      </c>
      <c r="C16638" t="s">
        <v>5</v>
      </c>
      <c r="D16638" t="s">
        <v>60</v>
      </c>
      <c r="E16638">
        <v>0</v>
      </c>
      <c r="F16638">
        <v>0</v>
      </c>
      <c r="G16638">
        <v>0</v>
      </c>
      <c r="H16638">
        <v>0</v>
      </c>
    </row>
    <row r="16639" spans="1:8" x14ac:dyDescent="0.25">
      <c r="A16639" t="s">
        <v>59</v>
      </c>
      <c r="B16639">
        <v>2015</v>
      </c>
      <c r="C16639" t="s">
        <v>5</v>
      </c>
      <c r="D16639" t="s">
        <v>60</v>
      </c>
      <c r="E16639">
        <v>0</v>
      </c>
      <c r="F16639">
        <v>0</v>
      </c>
      <c r="G16639">
        <v>0</v>
      </c>
      <c r="H16639">
        <v>0</v>
      </c>
    </row>
    <row r="16640" spans="1:8" x14ac:dyDescent="0.25">
      <c r="A16640" t="s">
        <v>59</v>
      </c>
      <c r="B16640">
        <v>2015</v>
      </c>
      <c r="C16640" t="s">
        <v>5</v>
      </c>
      <c r="D16640" t="s">
        <v>60</v>
      </c>
      <c r="E16640">
        <v>12</v>
      </c>
      <c r="F16640">
        <v>1.75</v>
      </c>
      <c r="G16640">
        <v>141.81</v>
      </c>
      <c r="H16640">
        <v>133.16</v>
      </c>
    </row>
    <row r="16641" spans="1:8" x14ac:dyDescent="0.25">
      <c r="A16641" t="s">
        <v>59</v>
      </c>
      <c r="B16641">
        <v>2015</v>
      </c>
      <c r="C16641" t="s">
        <v>5</v>
      </c>
      <c r="D16641" t="s">
        <v>63</v>
      </c>
      <c r="E16641">
        <v>0</v>
      </c>
      <c r="F16641">
        <v>0</v>
      </c>
      <c r="G16641">
        <v>0</v>
      </c>
      <c r="H16641">
        <v>0</v>
      </c>
    </row>
    <row r="16642" spans="1:8" x14ac:dyDescent="0.25">
      <c r="A16642" t="s">
        <v>59</v>
      </c>
      <c r="B16642">
        <v>2015</v>
      </c>
      <c r="C16642" t="s">
        <v>5</v>
      </c>
      <c r="D16642" t="s">
        <v>60</v>
      </c>
      <c r="E16642">
        <v>0</v>
      </c>
      <c r="F16642">
        <v>0</v>
      </c>
      <c r="G16642">
        <v>0</v>
      </c>
      <c r="H16642">
        <v>0</v>
      </c>
    </row>
    <row r="16643" spans="1:8" x14ac:dyDescent="0.25">
      <c r="A16643" t="s">
        <v>59</v>
      </c>
      <c r="B16643">
        <v>2015</v>
      </c>
      <c r="C16643" t="s">
        <v>5</v>
      </c>
      <c r="D16643" t="s">
        <v>60</v>
      </c>
      <c r="E16643">
        <v>0</v>
      </c>
      <c r="F16643">
        <v>0</v>
      </c>
      <c r="G16643">
        <v>0</v>
      </c>
      <c r="H16643">
        <v>0</v>
      </c>
    </row>
    <row r="16644" spans="1:8" x14ac:dyDescent="0.25">
      <c r="A16644" t="s">
        <v>59</v>
      </c>
      <c r="B16644">
        <v>2015</v>
      </c>
      <c r="C16644" t="s">
        <v>5</v>
      </c>
      <c r="D16644" t="s">
        <v>60</v>
      </c>
      <c r="E16644">
        <v>0</v>
      </c>
      <c r="F16644">
        <v>0</v>
      </c>
      <c r="G16644">
        <v>0</v>
      </c>
      <c r="H16644">
        <v>0</v>
      </c>
    </row>
    <row r="16645" spans="1:8" x14ac:dyDescent="0.25">
      <c r="A16645" t="s">
        <v>59</v>
      </c>
      <c r="B16645">
        <v>2015</v>
      </c>
      <c r="C16645" t="s">
        <v>5</v>
      </c>
      <c r="D16645" t="s">
        <v>60</v>
      </c>
      <c r="E16645">
        <v>0</v>
      </c>
      <c r="F16645">
        <v>0</v>
      </c>
      <c r="G16645">
        <v>0</v>
      </c>
      <c r="H16645">
        <v>0</v>
      </c>
    </row>
    <row r="16646" spans="1:8" x14ac:dyDescent="0.25">
      <c r="A16646" t="s">
        <v>59</v>
      </c>
      <c r="B16646">
        <v>2015</v>
      </c>
      <c r="C16646" t="s">
        <v>5</v>
      </c>
      <c r="D16646" t="s">
        <v>60</v>
      </c>
      <c r="E16646">
        <v>0</v>
      </c>
      <c r="F16646">
        <v>0</v>
      </c>
      <c r="G16646">
        <v>0</v>
      </c>
      <c r="H16646">
        <v>0</v>
      </c>
    </row>
    <row r="16647" spans="1:8" x14ac:dyDescent="0.25">
      <c r="A16647" t="s">
        <v>59</v>
      </c>
      <c r="B16647">
        <v>2015</v>
      </c>
      <c r="C16647" t="s">
        <v>5</v>
      </c>
      <c r="D16647" t="s">
        <v>63</v>
      </c>
      <c r="E16647">
        <v>0</v>
      </c>
      <c r="F16647">
        <v>0</v>
      </c>
      <c r="G16647">
        <v>0</v>
      </c>
      <c r="H16647">
        <v>0</v>
      </c>
    </row>
    <row r="16648" spans="1:8" x14ac:dyDescent="0.25">
      <c r="A16648" t="s">
        <v>59</v>
      </c>
      <c r="B16648">
        <v>2015</v>
      </c>
      <c r="C16648" t="s">
        <v>5</v>
      </c>
      <c r="D16648" t="s">
        <v>64</v>
      </c>
      <c r="E16648">
        <v>0</v>
      </c>
      <c r="F16648">
        <v>3.87</v>
      </c>
      <c r="G16648">
        <v>0</v>
      </c>
      <c r="H16648">
        <v>0</v>
      </c>
    </row>
    <row r="16649" spans="1:8" x14ac:dyDescent="0.25">
      <c r="A16649" t="s">
        <v>59</v>
      </c>
      <c r="B16649">
        <v>2015</v>
      </c>
      <c r="C16649" t="s">
        <v>5</v>
      </c>
      <c r="D16649" t="s">
        <v>61</v>
      </c>
      <c r="E16649">
        <v>7</v>
      </c>
      <c r="F16649">
        <v>146.91</v>
      </c>
      <c r="G16649">
        <v>13576.07</v>
      </c>
      <c r="H16649">
        <v>13576.07</v>
      </c>
    </row>
    <row r="16650" spans="1:8" x14ac:dyDescent="0.25">
      <c r="A16650" t="s">
        <v>59</v>
      </c>
      <c r="B16650">
        <v>2015</v>
      </c>
      <c r="C16650" t="s">
        <v>5</v>
      </c>
      <c r="D16650" t="s">
        <v>61</v>
      </c>
      <c r="E16650">
        <v>0</v>
      </c>
      <c r="F16650">
        <v>0</v>
      </c>
      <c r="G16650">
        <v>0</v>
      </c>
      <c r="H16650">
        <v>0</v>
      </c>
    </row>
    <row r="16651" spans="1:8" x14ac:dyDescent="0.25">
      <c r="A16651" t="s">
        <v>59</v>
      </c>
      <c r="B16651">
        <v>2015</v>
      </c>
      <c r="C16651" t="s">
        <v>5</v>
      </c>
      <c r="D16651" t="s">
        <v>61</v>
      </c>
      <c r="E16651">
        <v>2</v>
      </c>
      <c r="F16651">
        <v>1.41</v>
      </c>
      <c r="G16651">
        <v>138.52000000000001</v>
      </c>
      <c r="H16651">
        <v>133.87</v>
      </c>
    </row>
    <row r="16652" spans="1:8" x14ac:dyDescent="0.25">
      <c r="A16652" t="s">
        <v>59</v>
      </c>
      <c r="B16652">
        <v>2015</v>
      </c>
      <c r="C16652" t="s">
        <v>5</v>
      </c>
      <c r="D16652" t="s">
        <v>60</v>
      </c>
      <c r="E16652">
        <v>11</v>
      </c>
      <c r="F16652">
        <v>25.47</v>
      </c>
      <c r="G16652">
        <v>2611.58</v>
      </c>
      <c r="H16652">
        <v>3036.64</v>
      </c>
    </row>
    <row r="16653" spans="1:8" x14ac:dyDescent="0.25">
      <c r="A16653" t="s">
        <v>59</v>
      </c>
      <c r="B16653">
        <v>2015</v>
      </c>
      <c r="C16653" t="s">
        <v>5</v>
      </c>
      <c r="D16653" t="s">
        <v>60</v>
      </c>
      <c r="E16653">
        <v>0</v>
      </c>
      <c r="F16653">
        <v>0</v>
      </c>
      <c r="G16653">
        <v>0</v>
      </c>
      <c r="H16653">
        <v>0</v>
      </c>
    </row>
    <row r="16654" spans="1:8" x14ac:dyDescent="0.25">
      <c r="A16654" t="s">
        <v>59</v>
      </c>
      <c r="B16654">
        <v>2015</v>
      </c>
      <c r="C16654" t="s">
        <v>5</v>
      </c>
      <c r="D16654" t="s">
        <v>62</v>
      </c>
      <c r="E16654">
        <v>0</v>
      </c>
      <c r="F16654">
        <v>0</v>
      </c>
      <c r="G16654">
        <v>0</v>
      </c>
      <c r="H16654">
        <v>0</v>
      </c>
    </row>
    <row r="16655" spans="1:8" x14ac:dyDescent="0.25">
      <c r="A16655" t="s">
        <v>59</v>
      </c>
      <c r="B16655">
        <v>2015</v>
      </c>
      <c r="C16655" t="s">
        <v>5</v>
      </c>
      <c r="D16655" t="s">
        <v>60</v>
      </c>
      <c r="E16655">
        <v>0</v>
      </c>
      <c r="F16655">
        <v>0</v>
      </c>
      <c r="G16655">
        <v>0</v>
      </c>
      <c r="H16655">
        <v>0</v>
      </c>
    </row>
    <row r="16656" spans="1:8" x14ac:dyDescent="0.25">
      <c r="A16656" t="s">
        <v>59</v>
      </c>
      <c r="B16656">
        <v>2015</v>
      </c>
      <c r="C16656" t="s">
        <v>5</v>
      </c>
      <c r="D16656" t="s">
        <v>60</v>
      </c>
      <c r="E16656">
        <v>0</v>
      </c>
      <c r="F16656">
        <v>0</v>
      </c>
      <c r="G16656">
        <v>0</v>
      </c>
      <c r="H16656">
        <v>0</v>
      </c>
    </row>
    <row r="16657" spans="1:8" x14ac:dyDescent="0.25">
      <c r="A16657" t="s">
        <v>59</v>
      </c>
      <c r="B16657">
        <v>2015</v>
      </c>
      <c r="C16657" t="s">
        <v>5</v>
      </c>
      <c r="D16657" t="s">
        <v>60</v>
      </c>
      <c r="E16657">
        <v>0</v>
      </c>
      <c r="F16657">
        <v>0</v>
      </c>
      <c r="G16657">
        <v>0</v>
      </c>
      <c r="H16657">
        <v>0</v>
      </c>
    </row>
    <row r="16658" spans="1:8" x14ac:dyDescent="0.25">
      <c r="A16658" t="s">
        <v>59</v>
      </c>
      <c r="B16658">
        <v>2015</v>
      </c>
      <c r="C16658" t="s">
        <v>5</v>
      </c>
      <c r="D16658" t="s">
        <v>60</v>
      </c>
      <c r="E16658">
        <v>0</v>
      </c>
      <c r="F16658">
        <v>12.08</v>
      </c>
      <c r="G16658">
        <v>-3162.11</v>
      </c>
      <c r="H16658">
        <v>15429.2</v>
      </c>
    </row>
    <row r="16659" spans="1:8" x14ac:dyDescent="0.25">
      <c r="A16659" t="s">
        <v>59</v>
      </c>
      <c r="B16659">
        <v>2015</v>
      </c>
      <c r="C16659" t="s">
        <v>5</v>
      </c>
      <c r="D16659" t="s">
        <v>61</v>
      </c>
      <c r="E16659">
        <v>3</v>
      </c>
      <c r="F16659">
        <v>17169.080000000002</v>
      </c>
      <c r="G16659">
        <v>1388463.66</v>
      </c>
      <c r="H16659">
        <v>1365693.33</v>
      </c>
    </row>
    <row r="16660" spans="1:8" x14ac:dyDescent="0.25">
      <c r="A16660" t="s">
        <v>59</v>
      </c>
      <c r="B16660">
        <v>2015</v>
      </c>
      <c r="C16660" t="s">
        <v>5</v>
      </c>
      <c r="D16660" t="s">
        <v>60</v>
      </c>
      <c r="E16660">
        <v>0</v>
      </c>
      <c r="F16660">
        <v>0</v>
      </c>
      <c r="G16660">
        <v>0</v>
      </c>
      <c r="H16660">
        <v>0</v>
      </c>
    </row>
    <row r="16661" spans="1:8" x14ac:dyDescent="0.25">
      <c r="A16661" t="s">
        <v>59</v>
      </c>
      <c r="B16661">
        <v>2015</v>
      </c>
      <c r="C16661" t="s">
        <v>5</v>
      </c>
      <c r="D16661" t="s">
        <v>60</v>
      </c>
      <c r="E16661">
        <v>0</v>
      </c>
      <c r="F16661">
        <v>0</v>
      </c>
      <c r="G16661">
        <v>0</v>
      </c>
      <c r="H16661">
        <v>0</v>
      </c>
    </row>
    <row r="16662" spans="1:8" x14ac:dyDescent="0.25">
      <c r="A16662" t="s">
        <v>59</v>
      </c>
      <c r="B16662">
        <v>2015</v>
      </c>
      <c r="C16662" t="s">
        <v>5</v>
      </c>
      <c r="D16662" t="s">
        <v>60</v>
      </c>
      <c r="E16662">
        <v>0</v>
      </c>
      <c r="F16662">
        <v>0</v>
      </c>
      <c r="G16662">
        <v>0</v>
      </c>
      <c r="H16662">
        <v>0</v>
      </c>
    </row>
    <row r="16663" spans="1:8" x14ac:dyDescent="0.25">
      <c r="A16663" t="s">
        <v>59</v>
      </c>
      <c r="B16663">
        <v>2015</v>
      </c>
      <c r="C16663" t="s">
        <v>5</v>
      </c>
      <c r="D16663" t="s">
        <v>60</v>
      </c>
      <c r="E16663">
        <v>0</v>
      </c>
      <c r="F16663">
        <v>0</v>
      </c>
      <c r="G16663">
        <v>0</v>
      </c>
      <c r="H16663">
        <v>0</v>
      </c>
    </row>
    <row r="16664" spans="1:8" x14ac:dyDescent="0.25">
      <c r="A16664" t="s">
        <v>59</v>
      </c>
      <c r="B16664">
        <v>2015</v>
      </c>
      <c r="C16664" t="s">
        <v>5</v>
      </c>
      <c r="D16664" t="s">
        <v>62</v>
      </c>
      <c r="E16664">
        <v>0</v>
      </c>
      <c r="F16664">
        <v>-53.23</v>
      </c>
      <c r="G16664">
        <v>-8458.77</v>
      </c>
      <c r="H16664">
        <v>18531.25</v>
      </c>
    </row>
    <row r="16665" spans="1:8" x14ac:dyDescent="0.25">
      <c r="A16665" t="s">
        <v>59</v>
      </c>
      <c r="B16665">
        <v>2015</v>
      </c>
      <c r="C16665" t="s">
        <v>5</v>
      </c>
      <c r="D16665" t="s">
        <v>60</v>
      </c>
      <c r="E16665">
        <v>0</v>
      </c>
      <c r="F16665">
        <v>0</v>
      </c>
      <c r="G16665">
        <v>0</v>
      </c>
      <c r="H16665">
        <v>0</v>
      </c>
    </row>
    <row r="16666" spans="1:8" x14ac:dyDescent="0.25">
      <c r="A16666" t="s">
        <v>59</v>
      </c>
      <c r="B16666">
        <v>2015</v>
      </c>
      <c r="C16666" t="s">
        <v>5</v>
      </c>
      <c r="D16666" t="s">
        <v>60</v>
      </c>
      <c r="E16666">
        <v>0</v>
      </c>
      <c r="F16666">
        <v>0</v>
      </c>
      <c r="G16666">
        <v>0</v>
      </c>
      <c r="H16666">
        <v>0</v>
      </c>
    </row>
    <row r="16667" spans="1:8" x14ac:dyDescent="0.25">
      <c r="A16667" t="s">
        <v>59</v>
      </c>
      <c r="B16667">
        <v>2015</v>
      </c>
      <c r="C16667" t="s">
        <v>5</v>
      </c>
      <c r="D16667" t="s">
        <v>60</v>
      </c>
      <c r="E16667">
        <v>0</v>
      </c>
      <c r="F16667">
        <v>0</v>
      </c>
      <c r="G16667">
        <v>0</v>
      </c>
      <c r="H16667">
        <v>0</v>
      </c>
    </row>
    <row r="16668" spans="1:8" x14ac:dyDescent="0.25">
      <c r="A16668" t="s">
        <v>59</v>
      </c>
      <c r="B16668">
        <v>2015</v>
      </c>
      <c r="C16668" t="s">
        <v>5</v>
      </c>
      <c r="D16668" t="s">
        <v>60</v>
      </c>
      <c r="E16668">
        <v>1</v>
      </c>
      <c r="F16668">
        <v>189.83</v>
      </c>
      <c r="G16668">
        <v>12195.69</v>
      </c>
      <c r="H16668">
        <v>12195.69</v>
      </c>
    </row>
    <row r="16669" spans="1:8" x14ac:dyDescent="0.25">
      <c r="A16669" t="s">
        <v>59</v>
      </c>
      <c r="B16669">
        <v>2015</v>
      </c>
      <c r="C16669" t="s">
        <v>5</v>
      </c>
      <c r="D16669" t="s">
        <v>60</v>
      </c>
      <c r="E16669">
        <v>0</v>
      </c>
      <c r="F16669">
        <v>0</v>
      </c>
      <c r="G16669">
        <v>0</v>
      </c>
      <c r="H16669">
        <v>0</v>
      </c>
    </row>
    <row r="16670" spans="1:8" x14ac:dyDescent="0.25">
      <c r="A16670" t="s">
        <v>59</v>
      </c>
      <c r="B16670">
        <v>2015</v>
      </c>
      <c r="C16670" t="s">
        <v>5</v>
      </c>
      <c r="D16670" t="s">
        <v>60</v>
      </c>
      <c r="E16670">
        <v>0</v>
      </c>
      <c r="F16670">
        <v>0</v>
      </c>
      <c r="G16670">
        <v>0</v>
      </c>
      <c r="H16670">
        <v>0</v>
      </c>
    </row>
    <row r="16671" spans="1:8" x14ac:dyDescent="0.25">
      <c r="A16671" t="s">
        <v>59</v>
      </c>
      <c r="B16671">
        <v>2015</v>
      </c>
      <c r="C16671" t="s">
        <v>5</v>
      </c>
      <c r="D16671" t="s">
        <v>60</v>
      </c>
      <c r="E16671">
        <v>0</v>
      </c>
      <c r="F16671">
        <v>0</v>
      </c>
      <c r="G16671">
        <v>0</v>
      </c>
      <c r="H16671">
        <v>0</v>
      </c>
    </row>
    <row r="16672" spans="1:8" x14ac:dyDescent="0.25">
      <c r="A16672" t="s">
        <v>59</v>
      </c>
      <c r="B16672">
        <v>2015</v>
      </c>
      <c r="C16672" t="s">
        <v>5</v>
      </c>
      <c r="D16672" t="s">
        <v>61</v>
      </c>
      <c r="E16672">
        <v>0</v>
      </c>
      <c r="F16672">
        <v>-16.47</v>
      </c>
      <c r="G16672">
        <v>-668.54</v>
      </c>
      <c r="H16672">
        <v>4848.8900000000003</v>
      </c>
    </row>
    <row r="16673" spans="1:8" x14ac:dyDescent="0.25">
      <c r="A16673" t="s">
        <v>59</v>
      </c>
      <c r="B16673">
        <v>2015</v>
      </c>
      <c r="C16673" t="s">
        <v>5</v>
      </c>
      <c r="D16673" t="s">
        <v>61</v>
      </c>
      <c r="E16673">
        <v>287</v>
      </c>
      <c r="F16673">
        <v>45315.19</v>
      </c>
      <c r="G16673">
        <v>3846449.38</v>
      </c>
      <c r="H16673">
        <v>3833589.97</v>
      </c>
    </row>
    <row r="16674" spans="1:8" x14ac:dyDescent="0.25">
      <c r="A16674" t="s">
        <v>59</v>
      </c>
      <c r="B16674">
        <v>2015</v>
      </c>
      <c r="C16674" t="s">
        <v>5</v>
      </c>
      <c r="D16674" t="s">
        <v>61</v>
      </c>
      <c r="E16674">
        <v>2</v>
      </c>
      <c r="F16674">
        <v>0.14000000000000001</v>
      </c>
      <c r="G16674">
        <v>135.49</v>
      </c>
      <c r="H16674">
        <v>161.41</v>
      </c>
    </row>
    <row r="16675" spans="1:8" x14ac:dyDescent="0.25">
      <c r="A16675" t="s">
        <v>59</v>
      </c>
      <c r="B16675">
        <v>2015</v>
      </c>
      <c r="C16675" t="s">
        <v>5</v>
      </c>
      <c r="D16675" t="s">
        <v>60</v>
      </c>
      <c r="E16675">
        <v>0</v>
      </c>
      <c r="F16675">
        <v>0</v>
      </c>
      <c r="G16675">
        <v>0</v>
      </c>
      <c r="H16675">
        <v>0</v>
      </c>
    </row>
    <row r="16676" spans="1:8" x14ac:dyDescent="0.25">
      <c r="A16676" t="s">
        <v>59</v>
      </c>
      <c r="B16676">
        <v>2015</v>
      </c>
      <c r="C16676" t="s">
        <v>5</v>
      </c>
      <c r="D16676" t="s">
        <v>60</v>
      </c>
      <c r="E16676">
        <v>0</v>
      </c>
      <c r="F16676">
        <v>0</v>
      </c>
      <c r="G16676">
        <v>0</v>
      </c>
      <c r="H16676">
        <v>0</v>
      </c>
    </row>
    <row r="16677" spans="1:8" x14ac:dyDescent="0.25">
      <c r="A16677" t="s">
        <v>59</v>
      </c>
      <c r="B16677">
        <v>2015</v>
      </c>
      <c r="C16677" t="s">
        <v>5</v>
      </c>
      <c r="D16677" t="s">
        <v>60</v>
      </c>
      <c r="E16677">
        <v>0</v>
      </c>
      <c r="F16677">
        <v>0</v>
      </c>
      <c r="G16677">
        <v>0</v>
      </c>
      <c r="H16677">
        <v>0</v>
      </c>
    </row>
    <row r="16678" spans="1:8" x14ac:dyDescent="0.25">
      <c r="A16678" t="s">
        <v>59</v>
      </c>
      <c r="B16678">
        <v>2015</v>
      </c>
      <c r="C16678" t="s">
        <v>5</v>
      </c>
      <c r="D16678" t="s">
        <v>62</v>
      </c>
      <c r="E16678">
        <v>120</v>
      </c>
      <c r="F16678">
        <v>12402.92</v>
      </c>
      <c r="G16678">
        <v>1037652.77</v>
      </c>
      <c r="H16678">
        <v>1105204.49</v>
      </c>
    </row>
    <row r="16679" spans="1:8" x14ac:dyDescent="0.25">
      <c r="A16679" t="s">
        <v>59</v>
      </c>
      <c r="B16679">
        <v>2015</v>
      </c>
      <c r="C16679" t="s">
        <v>5</v>
      </c>
      <c r="D16679" t="s">
        <v>60</v>
      </c>
      <c r="E16679">
        <v>542</v>
      </c>
      <c r="F16679">
        <v>6145.93</v>
      </c>
      <c r="G16679">
        <v>518806.34</v>
      </c>
      <c r="H16679">
        <v>504692.02</v>
      </c>
    </row>
    <row r="16680" spans="1:8" x14ac:dyDescent="0.25">
      <c r="A16680" t="s">
        <v>59</v>
      </c>
      <c r="B16680">
        <v>2015</v>
      </c>
      <c r="C16680" t="s">
        <v>5</v>
      </c>
      <c r="D16680" t="s">
        <v>60</v>
      </c>
      <c r="E16680">
        <v>397</v>
      </c>
      <c r="F16680">
        <v>543.55999999999995</v>
      </c>
      <c r="G16680">
        <v>67734.820000000007</v>
      </c>
      <c r="H16680">
        <v>59965.65</v>
      </c>
    </row>
    <row r="16681" spans="1:8" x14ac:dyDescent="0.25">
      <c r="A16681" t="s">
        <v>59</v>
      </c>
      <c r="B16681">
        <v>2015</v>
      </c>
      <c r="C16681" t="s">
        <v>5</v>
      </c>
      <c r="D16681" t="s">
        <v>60</v>
      </c>
      <c r="E16681">
        <v>2803</v>
      </c>
      <c r="F16681">
        <v>1184.99</v>
      </c>
      <c r="G16681">
        <v>104173.43</v>
      </c>
      <c r="H16681">
        <v>94432.73</v>
      </c>
    </row>
    <row r="16682" spans="1:8" x14ac:dyDescent="0.25">
      <c r="A16682" t="s">
        <v>59</v>
      </c>
      <c r="B16682">
        <v>2015</v>
      </c>
      <c r="C16682" t="s">
        <v>5</v>
      </c>
      <c r="D16682" t="s">
        <v>60</v>
      </c>
      <c r="E16682">
        <v>0</v>
      </c>
      <c r="F16682">
        <v>0</v>
      </c>
      <c r="G16682">
        <v>0</v>
      </c>
      <c r="H16682">
        <v>0</v>
      </c>
    </row>
    <row r="16683" spans="1:8" x14ac:dyDescent="0.25">
      <c r="A16683" t="s">
        <v>59</v>
      </c>
      <c r="B16683">
        <v>2015</v>
      </c>
      <c r="C16683" t="s">
        <v>5</v>
      </c>
      <c r="D16683" t="s">
        <v>60</v>
      </c>
      <c r="E16683">
        <v>0</v>
      </c>
      <c r="F16683">
        <v>0</v>
      </c>
      <c r="G16683">
        <v>0</v>
      </c>
      <c r="H16683">
        <v>0</v>
      </c>
    </row>
    <row r="16684" spans="1:8" x14ac:dyDescent="0.25">
      <c r="A16684" t="s">
        <v>59</v>
      </c>
      <c r="B16684">
        <v>2015</v>
      </c>
      <c r="C16684" t="s">
        <v>5</v>
      </c>
      <c r="D16684" t="s">
        <v>62</v>
      </c>
      <c r="E16684">
        <v>17</v>
      </c>
      <c r="F16684">
        <v>173.85</v>
      </c>
      <c r="G16684">
        <v>16099.63</v>
      </c>
      <c r="H16684">
        <v>15475.63</v>
      </c>
    </row>
    <row r="16685" spans="1:8" x14ac:dyDescent="0.25">
      <c r="A16685" t="s">
        <v>59</v>
      </c>
      <c r="B16685">
        <v>2015</v>
      </c>
      <c r="C16685" t="s">
        <v>5</v>
      </c>
      <c r="D16685" t="s">
        <v>62</v>
      </c>
      <c r="E16685">
        <v>16</v>
      </c>
      <c r="F16685">
        <v>19.59</v>
      </c>
      <c r="G16685">
        <v>2695.41</v>
      </c>
      <c r="H16685">
        <v>2630.43</v>
      </c>
    </row>
    <row r="16686" spans="1:8" x14ac:dyDescent="0.25">
      <c r="A16686" t="s">
        <v>59</v>
      </c>
      <c r="B16686">
        <v>2015</v>
      </c>
      <c r="C16686" t="s">
        <v>5</v>
      </c>
      <c r="D16686" t="s">
        <v>62</v>
      </c>
      <c r="E16686">
        <v>1</v>
      </c>
      <c r="F16686">
        <v>0.04</v>
      </c>
      <c r="G16686">
        <v>8.9499999999999993</v>
      </c>
      <c r="H16686">
        <v>32.14</v>
      </c>
    </row>
    <row r="16687" spans="1:8" x14ac:dyDescent="0.25">
      <c r="A16687" t="s">
        <v>59</v>
      </c>
      <c r="B16687">
        <v>2015</v>
      </c>
      <c r="C16687" t="s">
        <v>5</v>
      </c>
      <c r="D16687" t="s">
        <v>60</v>
      </c>
      <c r="E16687">
        <v>0</v>
      </c>
      <c r="F16687">
        <v>0</v>
      </c>
      <c r="G16687">
        <v>0</v>
      </c>
      <c r="H16687">
        <v>0</v>
      </c>
    </row>
    <row r="16688" spans="1:8" x14ac:dyDescent="0.25">
      <c r="A16688" t="s">
        <v>59</v>
      </c>
      <c r="B16688">
        <v>2015</v>
      </c>
      <c r="C16688" t="s">
        <v>5</v>
      </c>
      <c r="D16688" t="s">
        <v>60</v>
      </c>
      <c r="E16688">
        <v>0</v>
      </c>
      <c r="F16688">
        <v>0</v>
      </c>
      <c r="G16688">
        <v>0</v>
      </c>
      <c r="H16688">
        <v>0</v>
      </c>
    </row>
    <row r="16689" spans="1:8" x14ac:dyDescent="0.25">
      <c r="A16689" t="s">
        <v>59</v>
      </c>
      <c r="B16689">
        <v>2015</v>
      </c>
      <c r="C16689" t="s">
        <v>5</v>
      </c>
      <c r="D16689" t="s">
        <v>60</v>
      </c>
      <c r="E16689">
        <v>0</v>
      </c>
      <c r="F16689">
        <v>0</v>
      </c>
      <c r="G16689">
        <v>0</v>
      </c>
      <c r="H16689">
        <v>0</v>
      </c>
    </row>
    <row r="16690" spans="1:8" x14ac:dyDescent="0.25">
      <c r="A16690" t="s">
        <v>59</v>
      </c>
      <c r="B16690">
        <v>2015</v>
      </c>
      <c r="C16690" t="s">
        <v>5</v>
      </c>
      <c r="D16690" t="s">
        <v>60</v>
      </c>
      <c r="E16690">
        <v>0</v>
      </c>
      <c r="F16690">
        <v>0</v>
      </c>
      <c r="G16690">
        <v>0</v>
      </c>
      <c r="H16690">
        <v>0</v>
      </c>
    </row>
    <row r="16691" spans="1:8" x14ac:dyDescent="0.25">
      <c r="A16691" t="s">
        <v>59</v>
      </c>
      <c r="B16691">
        <v>2015</v>
      </c>
      <c r="C16691" t="s">
        <v>5</v>
      </c>
      <c r="D16691" t="s">
        <v>60</v>
      </c>
      <c r="E16691">
        <v>0</v>
      </c>
      <c r="F16691">
        <v>0</v>
      </c>
      <c r="G16691">
        <v>0</v>
      </c>
      <c r="H16691">
        <v>0</v>
      </c>
    </row>
    <row r="16692" spans="1:8" x14ac:dyDescent="0.25">
      <c r="A16692" t="s">
        <v>59</v>
      </c>
      <c r="B16692">
        <v>2015</v>
      </c>
      <c r="C16692" t="s">
        <v>5</v>
      </c>
      <c r="D16692" t="s">
        <v>60</v>
      </c>
      <c r="E16692">
        <v>158</v>
      </c>
      <c r="F16692">
        <v>1321.17</v>
      </c>
      <c r="G16692">
        <v>114936.99</v>
      </c>
      <c r="H16692">
        <v>112401.94</v>
      </c>
    </row>
    <row r="16693" spans="1:8" x14ac:dyDescent="0.25">
      <c r="A16693" t="s">
        <v>59</v>
      </c>
      <c r="B16693">
        <v>2015</v>
      </c>
      <c r="C16693" t="s">
        <v>5</v>
      </c>
      <c r="D16693" t="s">
        <v>62</v>
      </c>
      <c r="E16693">
        <v>125</v>
      </c>
      <c r="F16693">
        <v>38.229999999999997</v>
      </c>
      <c r="G16693">
        <v>3721.94</v>
      </c>
      <c r="H16693">
        <v>3668.16</v>
      </c>
    </row>
    <row r="16694" spans="1:8" x14ac:dyDescent="0.25">
      <c r="A16694" t="s">
        <v>59</v>
      </c>
      <c r="B16694">
        <v>2015</v>
      </c>
      <c r="C16694" t="s">
        <v>5</v>
      </c>
      <c r="D16694" t="s">
        <v>60</v>
      </c>
      <c r="E16694">
        <v>68</v>
      </c>
      <c r="F16694">
        <v>303.55</v>
      </c>
      <c r="G16694">
        <v>26488.53</v>
      </c>
      <c r="H16694">
        <v>26488.53</v>
      </c>
    </row>
    <row r="16695" spans="1:8" x14ac:dyDescent="0.25">
      <c r="A16695" t="s">
        <v>59</v>
      </c>
      <c r="B16695">
        <v>2015</v>
      </c>
      <c r="C16695" t="s">
        <v>5</v>
      </c>
      <c r="D16695" t="s">
        <v>60</v>
      </c>
      <c r="E16695">
        <v>170</v>
      </c>
      <c r="F16695">
        <v>87.13</v>
      </c>
      <c r="G16695">
        <v>11360.22</v>
      </c>
      <c r="H16695">
        <v>11334.72</v>
      </c>
    </row>
    <row r="16696" spans="1:8" x14ac:dyDescent="0.25">
      <c r="A16696" t="s">
        <v>59</v>
      </c>
      <c r="B16696">
        <v>2015</v>
      </c>
      <c r="C16696" t="s">
        <v>5</v>
      </c>
      <c r="D16696" t="s">
        <v>60</v>
      </c>
      <c r="E16696">
        <v>1</v>
      </c>
      <c r="F16696">
        <v>0.68</v>
      </c>
      <c r="G16696">
        <v>27.78</v>
      </c>
      <c r="H16696">
        <v>0.7</v>
      </c>
    </row>
    <row r="16697" spans="1:8" x14ac:dyDescent="0.25">
      <c r="A16697" t="s">
        <v>59</v>
      </c>
      <c r="B16697">
        <v>2015</v>
      </c>
      <c r="C16697" t="s">
        <v>5</v>
      </c>
      <c r="D16697" t="s">
        <v>60</v>
      </c>
      <c r="E16697">
        <v>65</v>
      </c>
      <c r="F16697">
        <v>412.79</v>
      </c>
      <c r="G16697">
        <v>28730.1</v>
      </c>
      <c r="H16697">
        <v>25621.040000000001</v>
      </c>
    </row>
    <row r="16698" spans="1:8" x14ac:dyDescent="0.25">
      <c r="A16698" t="s">
        <v>59</v>
      </c>
      <c r="B16698">
        <v>2015</v>
      </c>
      <c r="C16698" t="s">
        <v>5</v>
      </c>
      <c r="D16698" t="s">
        <v>60</v>
      </c>
      <c r="E16698">
        <v>56</v>
      </c>
      <c r="F16698">
        <v>102.44</v>
      </c>
      <c r="G16698">
        <v>9025.9</v>
      </c>
      <c r="H16698">
        <v>5589.01</v>
      </c>
    </row>
    <row r="16699" spans="1:8" x14ac:dyDescent="0.25">
      <c r="A16699" t="s">
        <v>59</v>
      </c>
      <c r="B16699">
        <v>2015</v>
      </c>
      <c r="C16699" t="s">
        <v>5</v>
      </c>
      <c r="D16699" t="s">
        <v>60</v>
      </c>
      <c r="E16699">
        <v>606</v>
      </c>
      <c r="F16699">
        <v>392.32</v>
      </c>
      <c r="G16699">
        <v>30378.85</v>
      </c>
      <c r="H16699">
        <v>19058.490000000002</v>
      </c>
    </row>
    <row r="16700" spans="1:8" x14ac:dyDescent="0.25">
      <c r="A16700" t="s">
        <v>59</v>
      </c>
      <c r="B16700">
        <v>2015</v>
      </c>
      <c r="C16700" t="s">
        <v>5</v>
      </c>
      <c r="D16700" t="s">
        <v>60</v>
      </c>
      <c r="E16700">
        <v>0</v>
      </c>
      <c r="F16700">
        <v>0</v>
      </c>
      <c r="G16700">
        <v>0</v>
      </c>
      <c r="H16700">
        <v>0</v>
      </c>
    </row>
    <row r="16701" spans="1:8" x14ac:dyDescent="0.25">
      <c r="A16701" t="s">
        <v>59</v>
      </c>
      <c r="B16701">
        <v>2015</v>
      </c>
      <c r="C16701" t="s">
        <v>5</v>
      </c>
      <c r="D16701" t="s">
        <v>60</v>
      </c>
      <c r="E16701">
        <v>780</v>
      </c>
      <c r="F16701">
        <v>1069.3</v>
      </c>
      <c r="G16701">
        <v>133180.17000000001</v>
      </c>
      <c r="H16701">
        <v>138439.42000000001</v>
      </c>
    </row>
    <row r="16702" spans="1:8" x14ac:dyDescent="0.25">
      <c r="A16702" t="s">
        <v>59</v>
      </c>
      <c r="B16702">
        <v>2015</v>
      </c>
      <c r="C16702" t="s">
        <v>5</v>
      </c>
      <c r="D16702" t="s">
        <v>60</v>
      </c>
      <c r="E16702">
        <v>7215</v>
      </c>
      <c r="F16702">
        <v>2135.11</v>
      </c>
      <c r="G16702">
        <v>185701.23</v>
      </c>
      <c r="H16702">
        <v>182628.53</v>
      </c>
    </row>
    <row r="16703" spans="1:8" x14ac:dyDescent="0.25">
      <c r="A16703" t="s">
        <v>59</v>
      </c>
      <c r="B16703">
        <v>2015</v>
      </c>
      <c r="C16703" t="s">
        <v>5</v>
      </c>
      <c r="D16703" t="s">
        <v>60</v>
      </c>
      <c r="E16703">
        <v>0</v>
      </c>
      <c r="F16703">
        <v>0</v>
      </c>
      <c r="G16703">
        <v>0</v>
      </c>
      <c r="H16703">
        <v>0</v>
      </c>
    </row>
    <row r="16704" spans="1:8" x14ac:dyDescent="0.25">
      <c r="A16704" t="s">
        <v>59</v>
      </c>
      <c r="B16704">
        <v>2015</v>
      </c>
      <c r="C16704" t="s">
        <v>5</v>
      </c>
      <c r="D16704" t="s">
        <v>60</v>
      </c>
      <c r="E16704">
        <v>29</v>
      </c>
      <c r="F16704">
        <v>11.67</v>
      </c>
      <c r="G16704">
        <v>925.47</v>
      </c>
      <c r="H16704">
        <v>891.72</v>
      </c>
    </row>
    <row r="16705" spans="1:8" x14ac:dyDescent="0.25">
      <c r="A16705" t="s">
        <v>59</v>
      </c>
      <c r="B16705">
        <v>2015</v>
      </c>
      <c r="C16705" t="s">
        <v>5</v>
      </c>
      <c r="D16705" t="s">
        <v>60</v>
      </c>
      <c r="E16705">
        <v>0</v>
      </c>
      <c r="F16705">
        <v>0</v>
      </c>
      <c r="G16705">
        <v>0</v>
      </c>
      <c r="H16705">
        <v>0</v>
      </c>
    </row>
    <row r="16706" spans="1:8" x14ac:dyDescent="0.25">
      <c r="A16706" t="s">
        <v>59</v>
      </c>
      <c r="B16706">
        <v>2015</v>
      </c>
      <c r="C16706" t="s">
        <v>5</v>
      </c>
      <c r="D16706" t="s">
        <v>60</v>
      </c>
      <c r="E16706">
        <v>0</v>
      </c>
      <c r="F16706">
        <v>0</v>
      </c>
      <c r="G16706">
        <v>0</v>
      </c>
      <c r="H16706">
        <v>0</v>
      </c>
    </row>
    <row r="16707" spans="1:8" x14ac:dyDescent="0.25">
      <c r="A16707" t="s">
        <v>59</v>
      </c>
      <c r="B16707">
        <v>2015</v>
      </c>
      <c r="C16707" t="s">
        <v>5</v>
      </c>
      <c r="D16707" t="s">
        <v>60</v>
      </c>
      <c r="E16707">
        <v>0</v>
      </c>
      <c r="F16707">
        <v>0</v>
      </c>
      <c r="G16707">
        <v>0</v>
      </c>
      <c r="H16707">
        <v>0</v>
      </c>
    </row>
    <row r="16708" spans="1:8" x14ac:dyDescent="0.25">
      <c r="A16708" t="s">
        <v>59</v>
      </c>
      <c r="B16708">
        <v>2015</v>
      </c>
      <c r="C16708" t="s">
        <v>5</v>
      </c>
      <c r="D16708" t="s">
        <v>60</v>
      </c>
      <c r="E16708">
        <v>29</v>
      </c>
      <c r="F16708">
        <v>211.13</v>
      </c>
      <c r="G16708">
        <v>15029.53</v>
      </c>
      <c r="H16708">
        <v>19179.8</v>
      </c>
    </row>
    <row r="16709" spans="1:8" x14ac:dyDescent="0.25">
      <c r="A16709" t="s">
        <v>59</v>
      </c>
      <c r="B16709">
        <v>2015</v>
      </c>
      <c r="C16709" t="s">
        <v>5</v>
      </c>
      <c r="D16709" t="s">
        <v>60</v>
      </c>
      <c r="E16709">
        <v>23</v>
      </c>
      <c r="F16709">
        <v>29.26</v>
      </c>
      <c r="G16709">
        <v>2627.64</v>
      </c>
      <c r="H16709">
        <v>2553.92</v>
      </c>
    </row>
    <row r="16710" spans="1:8" x14ac:dyDescent="0.25">
      <c r="A16710" t="s">
        <v>59</v>
      </c>
      <c r="B16710">
        <v>2015</v>
      </c>
      <c r="C16710" t="s">
        <v>5</v>
      </c>
      <c r="D16710" t="s">
        <v>60</v>
      </c>
      <c r="E16710">
        <v>188</v>
      </c>
      <c r="F16710">
        <v>110.2</v>
      </c>
      <c r="G16710">
        <v>8151.11</v>
      </c>
      <c r="H16710">
        <v>6780.78</v>
      </c>
    </row>
    <row r="16711" spans="1:8" x14ac:dyDescent="0.25">
      <c r="A16711" t="s">
        <v>59</v>
      </c>
      <c r="B16711">
        <v>2015</v>
      </c>
      <c r="C16711" t="s">
        <v>5</v>
      </c>
      <c r="D16711" t="s">
        <v>64</v>
      </c>
      <c r="E16711">
        <v>89</v>
      </c>
      <c r="F16711">
        <v>18650.259999999998</v>
      </c>
      <c r="G16711">
        <v>1920138.81</v>
      </c>
      <c r="H16711">
        <v>1861546.46</v>
      </c>
    </row>
    <row r="16712" spans="1:8" x14ac:dyDescent="0.25">
      <c r="A16712" t="s">
        <v>59</v>
      </c>
      <c r="B16712">
        <v>2015</v>
      </c>
      <c r="C16712" t="s">
        <v>5</v>
      </c>
      <c r="D16712" t="s">
        <v>60</v>
      </c>
      <c r="E16712">
        <v>0</v>
      </c>
      <c r="F16712">
        <v>0</v>
      </c>
      <c r="G16712">
        <v>0</v>
      </c>
      <c r="H16712">
        <v>0</v>
      </c>
    </row>
    <row r="16713" spans="1:8" x14ac:dyDescent="0.25">
      <c r="A16713" t="s">
        <v>59</v>
      </c>
      <c r="B16713">
        <v>2015</v>
      </c>
      <c r="C16713" t="s">
        <v>5</v>
      </c>
      <c r="D16713" t="s">
        <v>60</v>
      </c>
      <c r="E16713">
        <v>0</v>
      </c>
      <c r="F16713">
        <v>0</v>
      </c>
      <c r="G16713">
        <v>0</v>
      </c>
      <c r="H16713">
        <v>0</v>
      </c>
    </row>
    <row r="16714" spans="1:8" x14ac:dyDescent="0.25">
      <c r="A16714" t="s">
        <v>59</v>
      </c>
      <c r="B16714">
        <v>2015</v>
      </c>
      <c r="C16714" t="s">
        <v>5</v>
      </c>
      <c r="D16714" t="s">
        <v>60</v>
      </c>
      <c r="E16714">
        <v>289</v>
      </c>
      <c r="F16714">
        <v>85.31</v>
      </c>
      <c r="G16714">
        <v>6232.63</v>
      </c>
      <c r="H16714">
        <v>6277.18</v>
      </c>
    </row>
    <row r="16715" spans="1:8" x14ac:dyDescent="0.25">
      <c r="A16715" t="s">
        <v>59</v>
      </c>
      <c r="B16715">
        <v>2015</v>
      </c>
      <c r="C16715" t="s">
        <v>5</v>
      </c>
      <c r="D16715" t="s">
        <v>60</v>
      </c>
      <c r="E16715">
        <v>393</v>
      </c>
      <c r="F16715">
        <v>185.82</v>
      </c>
      <c r="G16715">
        <v>13804.39</v>
      </c>
      <c r="H16715">
        <v>13237.83</v>
      </c>
    </row>
    <row r="16716" spans="1:8" x14ac:dyDescent="0.25">
      <c r="A16716" t="s">
        <v>59</v>
      </c>
      <c r="B16716">
        <v>2015</v>
      </c>
      <c r="C16716" t="s">
        <v>5</v>
      </c>
      <c r="D16716" t="s">
        <v>60</v>
      </c>
      <c r="E16716">
        <v>0</v>
      </c>
      <c r="F16716">
        <v>0</v>
      </c>
      <c r="G16716">
        <v>0</v>
      </c>
      <c r="H16716">
        <v>0</v>
      </c>
    </row>
    <row r="16717" spans="1:8" x14ac:dyDescent="0.25">
      <c r="A16717" t="s">
        <v>59</v>
      </c>
      <c r="B16717">
        <v>2015</v>
      </c>
      <c r="C16717" t="s">
        <v>5</v>
      </c>
      <c r="D16717" t="s">
        <v>60</v>
      </c>
      <c r="E16717">
        <v>0</v>
      </c>
      <c r="F16717">
        <v>0</v>
      </c>
      <c r="G16717">
        <v>0</v>
      </c>
      <c r="H16717">
        <v>0</v>
      </c>
    </row>
    <row r="16718" spans="1:8" x14ac:dyDescent="0.25">
      <c r="A16718" t="s">
        <v>59</v>
      </c>
      <c r="B16718">
        <v>2015</v>
      </c>
      <c r="C16718" t="s">
        <v>5</v>
      </c>
      <c r="D16718" t="s">
        <v>60</v>
      </c>
      <c r="E16718">
        <v>2</v>
      </c>
      <c r="F16718">
        <v>4.72</v>
      </c>
      <c r="G16718">
        <v>352.83</v>
      </c>
      <c r="H16718">
        <v>283.68</v>
      </c>
    </row>
    <row r="16719" spans="1:8" x14ac:dyDescent="0.25">
      <c r="A16719" t="s">
        <v>59</v>
      </c>
      <c r="B16719">
        <v>2015</v>
      </c>
      <c r="C16719" t="s">
        <v>5</v>
      </c>
      <c r="D16719" t="s">
        <v>60</v>
      </c>
      <c r="E16719">
        <v>0</v>
      </c>
      <c r="F16719">
        <v>0</v>
      </c>
      <c r="G16719">
        <v>0</v>
      </c>
      <c r="H16719">
        <v>0</v>
      </c>
    </row>
    <row r="16720" spans="1:8" x14ac:dyDescent="0.25">
      <c r="A16720" t="s">
        <v>59</v>
      </c>
      <c r="B16720">
        <v>2015</v>
      </c>
      <c r="C16720" t="s">
        <v>5</v>
      </c>
      <c r="D16720" t="s">
        <v>60</v>
      </c>
      <c r="E16720">
        <v>15</v>
      </c>
      <c r="F16720">
        <v>24.8</v>
      </c>
      <c r="G16720">
        <v>2238.94</v>
      </c>
      <c r="H16720">
        <v>2232.2199999999998</v>
      </c>
    </row>
    <row r="16721" spans="1:8" x14ac:dyDescent="0.25">
      <c r="A16721" t="s">
        <v>59</v>
      </c>
      <c r="B16721">
        <v>2015</v>
      </c>
      <c r="C16721" t="s">
        <v>5</v>
      </c>
      <c r="D16721" t="s">
        <v>60</v>
      </c>
      <c r="E16721">
        <v>48</v>
      </c>
      <c r="F16721">
        <v>81.430000000000007</v>
      </c>
      <c r="G16721">
        <v>6914.7</v>
      </c>
      <c r="H16721">
        <v>6895.67</v>
      </c>
    </row>
    <row r="16722" spans="1:8" x14ac:dyDescent="0.25">
      <c r="A16722" t="s">
        <v>59</v>
      </c>
      <c r="B16722">
        <v>2015</v>
      </c>
      <c r="C16722" t="s">
        <v>5</v>
      </c>
      <c r="D16722" t="s">
        <v>60</v>
      </c>
      <c r="E16722">
        <v>0</v>
      </c>
      <c r="F16722">
        <v>0</v>
      </c>
      <c r="G16722">
        <v>0</v>
      </c>
      <c r="H16722">
        <v>0</v>
      </c>
    </row>
    <row r="16723" spans="1:8" x14ac:dyDescent="0.25">
      <c r="A16723" t="s">
        <v>59</v>
      </c>
      <c r="B16723">
        <v>2015</v>
      </c>
      <c r="C16723" t="s">
        <v>5</v>
      </c>
      <c r="D16723" t="s">
        <v>63</v>
      </c>
      <c r="E16723">
        <v>25412</v>
      </c>
      <c r="F16723">
        <v>4451.8100000000004</v>
      </c>
      <c r="G16723">
        <v>353405.55</v>
      </c>
      <c r="H16723">
        <v>313088.57</v>
      </c>
    </row>
    <row r="16724" spans="1:8" x14ac:dyDescent="0.25">
      <c r="A16724" t="s">
        <v>59</v>
      </c>
      <c r="B16724">
        <v>2015</v>
      </c>
      <c r="C16724" t="s">
        <v>5</v>
      </c>
      <c r="D16724" t="s">
        <v>63</v>
      </c>
      <c r="E16724">
        <v>16</v>
      </c>
      <c r="F16724">
        <v>1.5</v>
      </c>
      <c r="G16724">
        <v>215.84</v>
      </c>
      <c r="H16724">
        <v>203.24</v>
      </c>
    </row>
    <row r="16725" spans="1:8" x14ac:dyDescent="0.25">
      <c r="A16725" t="s">
        <v>59</v>
      </c>
      <c r="B16725">
        <v>2015</v>
      </c>
      <c r="C16725" t="s">
        <v>5</v>
      </c>
      <c r="D16725" t="s">
        <v>63</v>
      </c>
      <c r="E16725">
        <v>831875</v>
      </c>
      <c r="F16725">
        <v>120402.69</v>
      </c>
      <c r="G16725">
        <v>11570357.539999999</v>
      </c>
      <c r="H16725">
        <v>10403143.25</v>
      </c>
    </row>
    <row r="16726" spans="1:8" x14ac:dyDescent="0.25">
      <c r="A16726" t="s">
        <v>59</v>
      </c>
      <c r="B16726">
        <v>2015</v>
      </c>
      <c r="C16726" t="s">
        <v>5</v>
      </c>
      <c r="D16726" t="s">
        <v>63</v>
      </c>
      <c r="E16726">
        <v>0</v>
      </c>
      <c r="F16726">
        <v>-141.84</v>
      </c>
      <c r="G16726">
        <v>-11734.48</v>
      </c>
      <c r="H16726">
        <v>31220.86</v>
      </c>
    </row>
    <row r="16727" spans="1:8" x14ac:dyDescent="0.25">
      <c r="A16727" t="s">
        <v>59</v>
      </c>
      <c r="B16727">
        <v>2015</v>
      </c>
      <c r="C16727" t="s">
        <v>5</v>
      </c>
      <c r="D16727" t="s">
        <v>64</v>
      </c>
      <c r="E16727">
        <v>0</v>
      </c>
      <c r="F16727">
        <v>0</v>
      </c>
      <c r="G16727">
        <v>0</v>
      </c>
      <c r="H16727">
        <v>0</v>
      </c>
    </row>
    <row r="16728" spans="1:8" x14ac:dyDescent="0.25">
      <c r="A16728" t="s">
        <v>59</v>
      </c>
      <c r="B16728">
        <v>2016</v>
      </c>
      <c r="C16728" t="s">
        <v>5</v>
      </c>
      <c r="D16728" t="s">
        <v>60</v>
      </c>
      <c r="E16728">
        <v>0</v>
      </c>
      <c r="F16728">
        <v>0</v>
      </c>
      <c r="G16728">
        <v>0</v>
      </c>
      <c r="H16728">
        <v>0</v>
      </c>
    </row>
    <row r="16729" spans="1:8" x14ac:dyDescent="0.25">
      <c r="A16729" t="s">
        <v>59</v>
      </c>
      <c r="B16729">
        <v>2016</v>
      </c>
      <c r="C16729" t="s">
        <v>5</v>
      </c>
      <c r="D16729" t="s">
        <v>62</v>
      </c>
      <c r="E16729">
        <v>0</v>
      </c>
      <c r="F16729">
        <v>0</v>
      </c>
      <c r="G16729">
        <v>0</v>
      </c>
      <c r="H16729">
        <v>0</v>
      </c>
    </row>
    <row r="16730" spans="1:8" x14ac:dyDescent="0.25">
      <c r="A16730" t="s">
        <v>59</v>
      </c>
      <c r="B16730">
        <v>2016</v>
      </c>
      <c r="C16730" t="s">
        <v>5</v>
      </c>
      <c r="D16730" t="s">
        <v>60</v>
      </c>
      <c r="E16730">
        <v>0</v>
      </c>
      <c r="F16730">
        <v>0</v>
      </c>
      <c r="G16730">
        <v>0</v>
      </c>
      <c r="H16730">
        <v>0</v>
      </c>
    </row>
    <row r="16731" spans="1:8" x14ac:dyDescent="0.25">
      <c r="A16731" t="s">
        <v>59</v>
      </c>
      <c r="B16731">
        <v>2016</v>
      </c>
      <c r="C16731" t="s">
        <v>5</v>
      </c>
      <c r="D16731" t="s">
        <v>60</v>
      </c>
      <c r="E16731">
        <v>0</v>
      </c>
      <c r="F16731">
        <v>0</v>
      </c>
      <c r="G16731">
        <v>0</v>
      </c>
      <c r="H16731">
        <v>0</v>
      </c>
    </row>
    <row r="16732" spans="1:8" x14ac:dyDescent="0.25">
      <c r="A16732" t="s">
        <v>59</v>
      </c>
      <c r="B16732">
        <v>2016</v>
      </c>
      <c r="C16732" t="s">
        <v>5</v>
      </c>
      <c r="D16732" t="s">
        <v>60</v>
      </c>
      <c r="E16732">
        <v>0</v>
      </c>
      <c r="F16732">
        <v>0</v>
      </c>
      <c r="G16732">
        <v>0</v>
      </c>
      <c r="H16732">
        <v>0</v>
      </c>
    </row>
    <row r="16733" spans="1:8" x14ac:dyDescent="0.25">
      <c r="A16733" t="s">
        <v>59</v>
      </c>
      <c r="B16733">
        <v>2016</v>
      </c>
      <c r="C16733" t="s">
        <v>5</v>
      </c>
      <c r="D16733" t="s">
        <v>60</v>
      </c>
      <c r="E16733">
        <v>0</v>
      </c>
      <c r="F16733">
        <v>-18.239999999999998</v>
      </c>
      <c r="G16733">
        <v>-14711.12</v>
      </c>
      <c r="H16733">
        <v>14830.71</v>
      </c>
    </row>
    <row r="16734" spans="1:8" x14ac:dyDescent="0.25">
      <c r="A16734" t="s">
        <v>59</v>
      </c>
      <c r="B16734">
        <v>2016</v>
      </c>
      <c r="C16734" t="s">
        <v>5</v>
      </c>
      <c r="D16734" t="s">
        <v>61</v>
      </c>
      <c r="E16734">
        <v>3</v>
      </c>
      <c r="F16734">
        <v>14989</v>
      </c>
      <c r="G16734">
        <v>1415968.38</v>
      </c>
      <c r="H16734">
        <v>1363480.99</v>
      </c>
    </row>
    <row r="16735" spans="1:8" x14ac:dyDescent="0.25">
      <c r="A16735" t="s">
        <v>59</v>
      </c>
      <c r="B16735">
        <v>2016</v>
      </c>
      <c r="C16735" t="s">
        <v>5</v>
      </c>
      <c r="D16735" t="s">
        <v>60</v>
      </c>
      <c r="E16735">
        <v>0</v>
      </c>
      <c r="F16735">
        <v>0</v>
      </c>
      <c r="G16735">
        <v>0</v>
      </c>
      <c r="H16735">
        <v>0</v>
      </c>
    </row>
    <row r="16736" spans="1:8" x14ac:dyDescent="0.25">
      <c r="A16736" t="s">
        <v>59</v>
      </c>
      <c r="B16736">
        <v>2016</v>
      </c>
      <c r="C16736" t="s">
        <v>5</v>
      </c>
      <c r="D16736" t="s">
        <v>60</v>
      </c>
      <c r="E16736">
        <v>0</v>
      </c>
      <c r="F16736">
        <v>0</v>
      </c>
      <c r="G16736">
        <v>0</v>
      </c>
      <c r="H16736">
        <v>0</v>
      </c>
    </row>
    <row r="16737" spans="1:8" x14ac:dyDescent="0.25">
      <c r="A16737" t="s">
        <v>59</v>
      </c>
      <c r="B16737">
        <v>2016</v>
      </c>
      <c r="C16737" t="s">
        <v>5</v>
      </c>
      <c r="D16737" t="s">
        <v>60</v>
      </c>
      <c r="E16737">
        <v>0</v>
      </c>
      <c r="F16737">
        <v>0</v>
      </c>
      <c r="G16737">
        <v>0</v>
      </c>
      <c r="H16737">
        <v>0</v>
      </c>
    </row>
    <row r="16738" spans="1:8" x14ac:dyDescent="0.25">
      <c r="A16738" t="s">
        <v>59</v>
      </c>
      <c r="B16738">
        <v>2016</v>
      </c>
      <c r="C16738" t="s">
        <v>5</v>
      </c>
      <c r="D16738" t="s">
        <v>60</v>
      </c>
      <c r="E16738">
        <v>0</v>
      </c>
      <c r="F16738">
        <v>0</v>
      </c>
      <c r="G16738">
        <v>0</v>
      </c>
      <c r="H16738">
        <v>0</v>
      </c>
    </row>
    <row r="16739" spans="1:8" x14ac:dyDescent="0.25">
      <c r="A16739" t="s">
        <v>59</v>
      </c>
      <c r="B16739">
        <v>2016</v>
      </c>
      <c r="C16739" t="s">
        <v>5</v>
      </c>
      <c r="D16739" t="s">
        <v>62</v>
      </c>
      <c r="E16739">
        <v>0</v>
      </c>
      <c r="F16739">
        <v>-92.65</v>
      </c>
      <c r="G16739">
        <v>-14923.77</v>
      </c>
      <c r="H16739">
        <v>15955.02</v>
      </c>
    </row>
    <row r="16740" spans="1:8" x14ac:dyDescent="0.25">
      <c r="A16740" t="s">
        <v>59</v>
      </c>
      <c r="B16740">
        <v>2016</v>
      </c>
      <c r="C16740" t="s">
        <v>5</v>
      </c>
      <c r="D16740" t="s">
        <v>60</v>
      </c>
      <c r="E16740">
        <v>0</v>
      </c>
      <c r="F16740">
        <v>0</v>
      </c>
      <c r="G16740">
        <v>0</v>
      </c>
      <c r="H16740">
        <v>0</v>
      </c>
    </row>
    <row r="16741" spans="1:8" x14ac:dyDescent="0.25">
      <c r="A16741" t="s">
        <v>59</v>
      </c>
      <c r="B16741">
        <v>2016</v>
      </c>
      <c r="C16741" t="s">
        <v>5</v>
      </c>
      <c r="D16741" t="s">
        <v>60</v>
      </c>
      <c r="E16741">
        <v>0</v>
      </c>
      <c r="F16741">
        <v>0</v>
      </c>
      <c r="G16741">
        <v>0</v>
      </c>
      <c r="H16741">
        <v>0</v>
      </c>
    </row>
    <row r="16742" spans="1:8" x14ac:dyDescent="0.25">
      <c r="A16742" t="s">
        <v>59</v>
      </c>
      <c r="B16742">
        <v>2016</v>
      </c>
      <c r="C16742" t="s">
        <v>5</v>
      </c>
      <c r="D16742" t="s">
        <v>60</v>
      </c>
      <c r="E16742">
        <v>0</v>
      </c>
      <c r="F16742">
        <v>0</v>
      </c>
      <c r="G16742">
        <v>0</v>
      </c>
      <c r="H16742">
        <v>0</v>
      </c>
    </row>
    <row r="16743" spans="1:8" x14ac:dyDescent="0.25">
      <c r="A16743" t="s">
        <v>59</v>
      </c>
      <c r="B16743">
        <v>2016</v>
      </c>
      <c r="C16743" t="s">
        <v>5</v>
      </c>
      <c r="D16743" t="s">
        <v>60</v>
      </c>
      <c r="E16743">
        <v>1</v>
      </c>
      <c r="F16743">
        <v>196.09</v>
      </c>
      <c r="G16743">
        <v>12576.85</v>
      </c>
      <c r="H16743">
        <v>12576.85</v>
      </c>
    </row>
    <row r="16744" spans="1:8" x14ac:dyDescent="0.25">
      <c r="A16744" t="s">
        <v>59</v>
      </c>
      <c r="B16744">
        <v>2016</v>
      </c>
      <c r="C16744" t="s">
        <v>5</v>
      </c>
      <c r="D16744" t="s">
        <v>60</v>
      </c>
      <c r="E16744">
        <v>0</v>
      </c>
      <c r="F16744">
        <v>0</v>
      </c>
      <c r="G16744">
        <v>0</v>
      </c>
      <c r="H16744">
        <v>0</v>
      </c>
    </row>
    <row r="16745" spans="1:8" x14ac:dyDescent="0.25">
      <c r="A16745" t="s">
        <v>59</v>
      </c>
      <c r="B16745">
        <v>2016</v>
      </c>
      <c r="C16745" t="s">
        <v>5</v>
      </c>
      <c r="D16745" t="s">
        <v>60</v>
      </c>
      <c r="E16745">
        <v>0</v>
      </c>
      <c r="F16745">
        <v>0</v>
      </c>
      <c r="G16745">
        <v>0</v>
      </c>
      <c r="H16745">
        <v>0</v>
      </c>
    </row>
    <row r="16746" spans="1:8" x14ac:dyDescent="0.25">
      <c r="A16746" t="s">
        <v>59</v>
      </c>
      <c r="B16746">
        <v>2016</v>
      </c>
      <c r="C16746" t="s">
        <v>5</v>
      </c>
      <c r="D16746" t="s">
        <v>60</v>
      </c>
      <c r="E16746">
        <v>0</v>
      </c>
      <c r="F16746">
        <v>0</v>
      </c>
      <c r="G16746">
        <v>0</v>
      </c>
      <c r="H16746">
        <v>0</v>
      </c>
    </row>
    <row r="16747" spans="1:8" x14ac:dyDescent="0.25">
      <c r="A16747" t="s">
        <v>59</v>
      </c>
      <c r="B16747">
        <v>2016</v>
      </c>
      <c r="C16747" t="s">
        <v>5</v>
      </c>
      <c r="D16747" t="s">
        <v>61</v>
      </c>
      <c r="E16747">
        <v>0</v>
      </c>
      <c r="F16747">
        <v>-15.8</v>
      </c>
      <c r="G16747">
        <v>-208.21</v>
      </c>
      <c r="H16747">
        <v>2992.44</v>
      </c>
    </row>
    <row r="16748" spans="1:8" x14ac:dyDescent="0.25">
      <c r="A16748" t="s">
        <v>59</v>
      </c>
      <c r="B16748">
        <v>2016</v>
      </c>
      <c r="C16748" t="s">
        <v>5</v>
      </c>
      <c r="D16748" t="s">
        <v>61</v>
      </c>
      <c r="E16748">
        <v>287</v>
      </c>
      <c r="F16748">
        <v>41000.120000000003</v>
      </c>
      <c r="G16748">
        <v>4016762.59</v>
      </c>
      <c r="H16748">
        <v>4022763.09</v>
      </c>
    </row>
    <row r="16749" spans="1:8" x14ac:dyDescent="0.25">
      <c r="A16749" t="s">
        <v>59</v>
      </c>
      <c r="B16749">
        <v>2016</v>
      </c>
      <c r="C16749" t="s">
        <v>5</v>
      </c>
      <c r="D16749" t="s">
        <v>61</v>
      </c>
      <c r="E16749">
        <v>1</v>
      </c>
      <c r="F16749">
        <v>0.44</v>
      </c>
      <c r="G16749">
        <v>161.28</v>
      </c>
      <c r="H16749">
        <v>174.6</v>
      </c>
    </row>
    <row r="16750" spans="1:8" x14ac:dyDescent="0.25">
      <c r="A16750" t="s">
        <v>59</v>
      </c>
      <c r="B16750">
        <v>2016</v>
      </c>
      <c r="C16750" t="s">
        <v>5</v>
      </c>
      <c r="D16750" t="s">
        <v>60</v>
      </c>
      <c r="E16750">
        <v>0</v>
      </c>
      <c r="F16750">
        <v>0</v>
      </c>
      <c r="G16750">
        <v>0</v>
      </c>
      <c r="H16750">
        <v>0</v>
      </c>
    </row>
    <row r="16751" spans="1:8" x14ac:dyDescent="0.25">
      <c r="A16751" t="s">
        <v>59</v>
      </c>
      <c r="B16751">
        <v>2016</v>
      </c>
      <c r="C16751" t="s">
        <v>5</v>
      </c>
      <c r="D16751" t="s">
        <v>60</v>
      </c>
      <c r="E16751">
        <v>0</v>
      </c>
      <c r="F16751">
        <v>0</v>
      </c>
      <c r="G16751">
        <v>0</v>
      </c>
      <c r="H16751">
        <v>0</v>
      </c>
    </row>
    <row r="16752" spans="1:8" x14ac:dyDescent="0.25">
      <c r="A16752" t="s">
        <v>59</v>
      </c>
      <c r="B16752">
        <v>2016</v>
      </c>
      <c r="C16752" t="s">
        <v>5</v>
      </c>
      <c r="D16752" t="s">
        <v>60</v>
      </c>
      <c r="E16752">
        <v>0</v>
      </c>
      <c r="F16752">
        <v>0</v>
      </c>
      <c r="G16752">
        <v>0</v>
      </c>
      <c r="H16752">
        <v>0</v>
      </c>
    </row>
    <row r="16753" spans="1:8" x14ac:dyDescent="0.25">
      <c r="A16753" t="s">
        <v>59</v>
      </c>
      <c r="B16753">
        <v>2016</v>
      </c>
      <c r="C16753" t="s">
        <v>5</v>
      </c>
      <c r="D16753" t="s">
        <v>62</v>
      </c>
      <c r="E16753">
        <v>124</v>
      </c>
      <c r="F16753">
        <v>12538.02</v>
      </c>
      <c r="G16753">
        <v>1252094.49</v>
      </c>
      <c r="H16753">
        <v>1259104.3500000001</v>
      </c>
    </row>
    <row r="16754" spans="1:8" x14ac:dyDescent="0.25">
      <c r="A16754" t="s">
        <v>59</v>
      </c>
      <c r="B16754">
        <v>2016</v>
      </c>
      <c r="C16754" t="s">
        <v>5</v>
      </c>
      <c r="D16754" t="s">
        <v>62</v>
      </c>
      <c r="E16754">
        <v>1</v>
      </c>
      <c r="F16754">
        <v>0.21</v>
      </c>
      <c r="G16754">
        <v>51.37</v>
      </c>
      <c r="H16754">
        <v>51.37</v>
      </c>
    </row>
    <row r="16755" spans="1:8" x14ac:dyDescent="0.25">
      <c r="A16755" t="s">
        <v>59</v>
      </c>
      <c r="B16755">
        <v>2016</v>
      </c>
      <c r="C16755" t="s">
        <v>5</v>
      </c>
      <c r="D16755" t="s">
        <v>60</v>
      </c>
      <c r="E16755">
        <v>0</v>
      </c>
      <c r="F16755">
        <v>0</v>
      </c>
      <c r="G16755">
        <v>0</v>
      </c>
      <c r="H16755">
        <v>0</v>
      </c>
    </row>
    <row r="16756" spans="1:8" x14ac:dyDescent="0.25">
      <c r="A16756" t="s">
        <v>59</v>
      </c>
      <c r="B16756">
        <v>2016</v>
      </c>
      <c r="C16756" t="s">
        <v>5</v>
      </c>
      <c r="D16756" t="s">
        <v>60</v>
      </c>
      <c r="E16756">
        <v>0</v>
      </c>
      <c r="F16756">
        <v>0</v>
      </c>
      <c r="G16756">
        <v>0</v>
      </c>
      <c r="H16756">
        <v>0</v>
      </c>
    </row>
    <row r="16757" spans="1:8" x14ac:dyDescent="0.25">
      <c r="A16757" t="s">
        <v>59</v>
      </c>
      <c r="B16757">
        <v>2016</v>
      </c>
      <c r="C16757" t="s">
        <v>5</v>
      </c>
      <c r="D16757" t="s">
        <v>60</v>
      </c>
      <c r="E16757">
        <v>0</v>
      </c>
      <c r="F16757">
        <v>0</v>
      </c>
      <c r="G16757">
        <v>0</v>
      </c>
      <c r="H16757">
        <v>0</v>
      </c>
    </row>
    <row r="16758" spans="1:8" x14ac:dyDescent="0.25">
      <c r="A16758" t="s">
        <v>59</v>
      </c>
      <c r="B16758">
        <v>2016</v>
      </c>
      <c r="C16758" t="s">
        <v>5</v>
      </c>
      <c r="D16758" t="s">
        <v>60</v>
      </c>
      <c r="E16758">
        <v>0</v>
      </c>
      <c r="F16758">
        <v>0</v>
      </c>
      <c r="G16758">
        <v>0</v>
      </c>
      <c r="H16758">
        <v>0</v>
      </c>
    </row>
    <row r="16759" spans="1:8" x14ac:dyDescent="0.25">
      <c r="A16759" t="s">
        <v>59</v>
      </c>
      <c r="B16759">
        <v>2016</v>
      </c>
      <c r="C16759" t="s">
        <v>5</v>
      </c>
      <c r="D16759" t="s">
        <v>60</v>
      </c>
      <c r="E16759">
        <v>0</v>
      </c>
      <c r="F16759">
        <v>0</v>
      </c>
      <c r="G16759">
        <v>0</v>
      </c>
      <c r="H16759">
        <v>0</v>
      </c>
    </row>
    <row r="16760" spans="1:8" x14ac:dyDescent="0.25">
      <c r="A16760" t="s">
        <v>59</v>
      </c>
      <c r="B16760">
        <v>2016</v>
      </c>
      <c r="C16760" t="s">
        <v>5</v>
      </c>
      <c r="D16760" t="s">
        <v>60</v>
      </c>
      <c r="E16760">
        <v>0</v>
      </c>
      <c r="F16760">
        <v>0</v>
      </c>
      <c r="G16760">
        <v>0</v>
      </c>
      <c r="H16760">
        <v>0</v>
      </c>
    </row>
    <row r="16761" spans="1:8" x14ac:dyDescent="0.25">
      <c r="A16761" t="s">
        <v>59</v>
      </c>
      <c r="B16761">
        <v>2016</v>
      </c>
      <c r="C16761" t="s">
        <v>5</v>
      </c>
      <c r="D16761" t="s">
        <v>60</v>
      </c>
      <c r="E16761">
        <v>192</v>
      </c>
      <c r="F16761">
        <v>1656.55</v>
      </c>
      <c r="G16761">
        <v>143020.25</v>
      </c>
      <c r="H16761">
        <v>139206.63</v>
      </c>
    </row>
    <row r="16762" spans="1:8" x14ac:dyDescent="0.25">
      <c r="A16762" t="s">
        <v>59</v>
      </c>
      <c r="B16762">
        <v>2016</v>
      </c>
      <c r="C16762" t="s">
        <v>5</v>
      </c>
      <c r="D16762" t="s">
        <v>60</v>
      </c>
      <c r="E16762">
        <v>0</v>
      </c>
      <c r="F16762">
        <v>0</v>
      </c>
      <c r="G16762">
        <v>0</v>
      </c>
      <c r="H16762">
        <v>0</v>
      </c>
    </row>
    <row r="16763" spans="1:8" x14ac:dyDescent="0.25">
      <c r="A16763" t="s">
        <v>59</v>
      </c>
      <c r="B16763">
        <v>2016</v>
      </c>
      <c r="C16763" t="s">
        <v>5</v>
      </c>
      <c r="D16763" t="s">
        <v>60</v>
      </c>
      <c r="E16763">
        <v>898</v>
      </c>
      <c r="F16763">
        <v>1193.45</v>
      </c>
      <c r="G16763">
        <v>150010.88</v>
      </c>
      <c r="H16763">
        <v>144163.65</v>
      </c>
    </row>
    <row r="16764" spans="1:8" x14ac:dyDescent="0.25">
      <c r="A16764" t="s">
        <v>59</v>
      </c>
      <c r="B16764">
        <v>2016</v>
      </c>
      <c r="C16764" t="s">
        <v>5</v>
      </c>
      <c r="D16764" t="s">
        <v>60</v>
      </c>
      <c r="E16764">
        <v>7448</v>
      </c>
      <c r="F16764">
        <v>2221.8000000000002</v>
      </c>
      <c r="G16764">
        <v>193094.23</v>
      </c>
      <c r="H16764">
        <v>184461.52</v>
      </c>
    </row>
    <row r="16765" spans="1:8" x14ac:dyDescent="0.25">
      <c r="A16765" t="s">
        <v>59</v>
      </c>
      <c r="B16765">
        <v>2016</v>
      </c>
      <c r="C16765" t="s">
        <v>5</v>
      </c>
      <c r="D16765" t="s">
        <v>60</v>
      </c>
      <c r="E16765">
        <v>0</v>
      </c>
      <c r="F16765">
        <v>0</v>
      </c>
      <c r="G16765">
        <v>0</v>
      </c>
      <c r="H16765">
        <v>0</v>
      </c>
    </row>
    <row r="16766" spans="1:8" x14ac:dyDescent="0.25">
      <c r="A16766" t="s">
        <v>59</v>
      </c>
      <c r="B16766">
        <v>2016</v>
      </c>
      <c r="C16766" t="s">
        <v>5</v>
      </c>
      <c r="D16766" t="s">
        <v>60</v>
      </c>
      <c r="E16766">
        <v>0</v>
      </c>
      <c r="F16766">
        <v>0</v>
      </c>
      <c r="G16766">
        <v>0</v>
      </c>
      <c r="H16766">
        <v>0</v>
      </c>
    </row>
    <row r="16767" spans="1:8" x14ac:dyDescent="0.25">
      <c r="A16767" t="s">
        <v>59</v>
      </c>
      <c r="B16767">
        <v>2016</v>
      </c>
      <c r="C16767" t="s">
        <v>5</v>
      </c>
      <c r="D16767" t="s">
        <v>60</v>
      </c>
      <c r="E16767">
        <v>35</v>
      </c>
      <c r="F16767">
        <v>19.100000000000001</v>
      </c>
      <c r="G16767">
        <v>1529.09</v>
      </c>
      <c r="H16767">
        <v>1651.81</v>
      </c>
    </row>
    <row r="16768" spans="1:8" x14ac:dyDescent="0.25">
      <c r="A16768" t="s">
        <v>59</v>
      </c>
      <c r="B16768">
        <v>2016</v>
      </c>
      <c r="C16768" t="s">
        <v>5</v>
      </c>
      <c r="D16768" t="s">
        <v>60</v>
      </c>
      <c r="E16768">
        <v>0</v>
      </c>
      <c r="F16768">
        <v>0</v>
      </c>
      <c r="G16768">
        <v>0</v>
      </c>
      <c r="H16768">
        <v>0</v>
      </c>
    </row>
    <row r="16769" spans="1:8" x14ac:dyDescent="0.25">
      <c r="A16769" t="s">
        <v>59</v>
      </c>
      <c r="B16769">
        <v>2016</v>
      </c>
      <c r="C16769" t="s">
        <v>5</v>
      </c>
      <c r="D16769" t="s">
        <v>60</v>
      </c>
      <c r="E16769">
        <v>0</v>
      </c>
      <c r="F16769">
        <v>0</v>
      </c>
      <c r="G16769">
        <v>0</v>
      </c>
      <c r="H16769">
        <v>0</v>
      </c>
    </row>
    <row r="16770" spans="1:8" x14ac:dyDescent="0.25">
      <c r="A16770" t="s">
        <v>59</v>
      </c>
      <c r="B16770">
        <v>2016</v>
      </c>
      <c r="C16770" t="s">
        <v>5</v>
      </c>
      <c r="D16770" t="s">
        <v>60</v>
      </c>
      <c r="E16770">
        <v>296</v>
      </c>
      <c r="F16770">
        <v>98.25</v>
      </c>
      <c r="G16770">
        <v>7227.82</v>
      </c>
      <c r="H16770">
        <v>7433.79</v>
      </c>
    </row>
    <row r="16771" spans="1:8" x14ac:dyDescent="0.25">
      <c r="A16771" t="s">
        <v>59</v>
      </c>
      <c r="B16771">
        <v>2016</v>
      </c>
      <c r="C16771" t="s">
        <v>5</v>
      </c>
      <c r="D16771" t="s">
        <v>60</v>
      </c>
      <c r="E16771">
        <v>276</v>
      </c>
      <c r="F16771">
        <v>139.21</v>
      </c>
      <c r="G16771">
        <v>10362.94</v>
      </c>
      <c r="H16771">
        <v>10076.11</v>
      </c>
    </row>
    <row r="16772" spans="1:8" x14ac:dyDescent="0.25">
      <c r="A16772" t="s">
        <v>59</v>
      </c>
      <c r="B16772">
        <v>2016</v>
      </c>
      <c r="C16772" t="s">
        <v>5</v>
      </c>
      <c r="D16772" t="s">
        <v>60</v>
      </c>
      <c r="E16772">
        <v>0</v>
      </c>
      <c r="F16772">
        <v>0</v>
      </c>
      <c r="G16772">
        <v>0</v>
      </c>
      <c r="H16772">
        <v>0</v>
      </c>
    </row>
    <row r="16773" spans="1:8" x14ac:dyDescent="0.25">
      <c r="A16773" t="s">
        <v>59</v>
      </c>
      <c r="B16773">
        <v>2016</v>
      </c>
      <c r="C16773" t="s">
        <v>5</v>
      </c>
      <c r="D16773" t="s">
        <v>60</v>
      </c>
      <c r="E16773">
        <v>93</v>
      </c>
      <c r="F16773">
        <v>6833.99</v>
      </c>
      <c r="G16773">
        <v>517388.29</v>
      </c>
      <c r="H16773">
        <v>530730.76</v>
      </c>
    </row>
    <row r="16774" spans="1:8" x14ac:dyDescent="0.25">
      <c r="A16774" t="s">
        <v>59</v>
      </c>
      <c r="B16774">
        <v>2016</v>
      </c>
      <c r="C16774" t="s">
        <v>5</v>
      </c>
      <c r="D16774" t="s">
        <v>60</v>
      </c>
      <c r="E16774">
        <v>0</v>
      </c>
      <c r="F16774">
        <v>0</v>
      </c>
      <c r="G16774">
        <v>0</v>
      </c>
      <c r="H16774">
        <v>0</v>
      </c>
    </row>
    <row r="16775" spans="1:8" x14ac:dyDescent="0.25">
      <c r="A16775" t="s">
        <v>59</v>
      </c>
      <c r="B16775">
        <v>2016</v>
      </c>
      <c r="C16775" t="s">
        <v>5</v>
      </c>
      <c r="D16775" t="s">
        <v>62</v>
      </c>
      <c r="E16775">
        <v>2</v>
      </c>
      <c r="F16775">
        <v>347.04</v>
      </c>
      <c r="G16775">
        <v>33918.49</v>
      </c>
      <c r="H16775">
        <v>27914.06</v>
      </c>
    </row>
    <row r="16776" spans="1:8" x14ac:dyDescent="0.25">
      <c r="A16776" t="s">
        <v>59</v>
      </c>
      <c r="B16776">
        <v>2016</v>
      </c>
      <c r="C16776" t="s">
        <v>5</v>
      </c>
      <c r="D16776" t="s">
        <v>62</v>
      </c>
      <c r="E16776">
        <v>0</v>
      </c>
      <c r="F16776">
        <v>0</v>
      </c>
      <c r="G16776">
        <v>0</v>
      </c>
      <c r="H16776">
        <v>0</v>
      </c>
    </row>
    <row r="16777" spans="1:8" x14ac:dyDescent="0.25">
      <c r="A16777" t="s">
        <v>59</v>
      </c>
      <c r="B16777">
        <v>2016</v>
      </c>
      <c r="C16777" t="s">
        <v>5</v>
      </c>
      <c r="D16777" t="s">
        <v>60</v>
      </c>
      <c r="E16777">
        <v>3</v>
      </c>
      <c r="F16777">
        <v>109.73</v>
      </c>
      <c r="G16777">
        <v>6854.48</v>
      </c>
      <c r="H16777">
        <v>1541.05</v>
      </c>
    </row>
    <row r="16778" spans="1:8" x14ac:dyDescent="0.25">
      <c r="A16778" t="s">
        <v>59</v>
      </c>
      <c r="B16778">
        <v>2016</v>
      </c>
      <c r="C16778" t="s">
        <v>5</v>
      </c>
      <c r="D16778" t="s">
        <v>60</v>
      </c>
      <c r="E16778">
        <v>0</v>
      </c>
      <c r="F16778">
        <v>0</v>
      </c>
      <c r="G16778">
        <v>0</v>
      </c>
      <c r="H16778">
        <v>0</v>
      </c>
    </row>
    <row r="16779" spans="1:8" x14ac:dyDescent="0.25">
      <c r="A16779" t="s">
        <v>59</v>
      </c>
      <c r="B16779">
        <v>2016</v>
      </c>
      <c r="C16779" t="s">
        <v>5</v>
      </c>
      <c r="D16779" t="s">
        <v>60</v>
      </c>
      <c r="E16779">
        <v>0</v>
      </c>
      <c r="F16779">
        <v>0</v>
      </c>
      <c r="G16779">
        <v>0</v>
      </c>
      <c r="H16779">
        <v>0</v>
      </c>
    </row>
    <row r="16780" spans="1:8" x14ac:dyDescent="0.25">
      <c r="A16780" t="s">
        <v>59</v>
      </c>
      <c r="B16780">
        <v>2016</v>
      </c>
      <c r="C16780" t="s">
        <v>5</v>
      </c>
      <c r="D16780" t="s">
        <v>60</v>
      </c>
      <c r="E16780">
        <v>0</v>
      </c>
      <c r="F16780">
        <v>0</v>
      </c>
      <c r="G16780">
        <v>0</v>
      </c>
      <c r="H16780">
        <v>0</v>
      </c>
    </row>
    <row r="16781" spans="1:8" x14ac:dyDescent="0.25">
      <c r="A16781" t="s">
        <v>59</v>
      </c>
      <c r="B16781">
        <v>2016</v>
      </c>
      <c r="C16781" t="s">
        <v>5</v>
      </c>
      <c r="D16781" t="s">
        <v>60</v>
      </c>
      <c r="E16781">
        <v>4</v>
      </c>
      <c r="F16781">
        <v>7.53</v>
      </c>
      <c r="G16781">
        <v>535.65</v>
      </c>
      <c r="H16781">
        <v>664.55</v>
      </c>
    </row>
    <row r="16782" spans="1:8" x14ac:dyDescent="0.25">
      <c r="A16782" t="s">
        <v>59</v>
      </c>
      <c r="B16782">
        <v>2016</v>
      </c>
      <c r="C16782" t="s">
        <v>5</v>
      </c>
      <c r="D16782" t="s">
        <v>60</v>
      </c>
      <c r="E16782">
        <v>0</v>
      </c>
      <c r="F16782">
        <v>0</v>
      </c>
      <c r="G16782">
        <v>0</v>
      </c>
      <c r="H16782">
        <v>0</v>
      </c>
    </row>
    <row r="16783" spans="1:8" x14ac:dyDescent="0.25">
      <c r="A16783" t="s">
        <v>59</v>
      </c>
      <c r="B16783">
        <v>2016</v>
      </c>
      <c r="C16783" t="s">
        <v>5</v>
      </c>
      <c r="D16783" t="s">
        <v>60</v>
      </c>
      <c r="E16783">
        <v>14</v>
      </c>
      <c r="F16783">
        <v>20.47</v>
      </c>
      <c r="G16783">
        <v>1879.13</v>
      </c>
      <c r="H16783">
        <v>1792.08</v>
      </c>
    </row>
    <row r="16784" spans="1:8" x14ac:dyDescent="0.25">
      <c r="A16784" t="s">
        <v>59</v>
      </c>
      <c r="B16784">
        <v>2016</v>
      </c>
      <c r="C16784" t="s">
        <v>5</v>
      </c>
      <c r="D16784" t="s">
        <v>60</v>
      </c>
      <c r="E16784">
        <v>35</v>
      </c>
      <c r="F16784">
        <v>60.55</v>
      </c>
      <c r="G16784">
        <v>5074.6400000000003</v>
      </c>
      <c r="H16784">
        <v>4726.21</v>
      </c>
    </row>
    <row r="16785" spans="1:8" x14ac:dyDescent="0.25">
      <c r="A16785" t="s">
        <v>59</v>
      </c>
      <c r="B16785">
        <v>2016</v>
      </c>
      <c r="C16785" t="s">
        <v>5</v>
      </c>
      <c r="D16785" t="s">
        <v>60</v>
      </c>
      <c r="E16785">
        <v>0</v>
      </c>
      <c r="F16785">
        <v>0</v>
      </c>
      <c r="G16785">
        <v>0</v>
      </c>
      <c r="H16785">
        <v>0</v>
      </c>
    </row>
    <row r="16786" spans="1:8" x14ac:dyDescent="0.25">
      <c r="A16786" t="s">
        <v>59</v>
      </c>
      <c r="B16786">
        <v>2016</v>
      </c>
      <c r="C16786" t="s">
        <v>5</v>
      </c>
      <c r="D16786" t="s">
        <v>63</v>
      </c>
      <c r="E16786">
        <v>90564</v>
      </c>
      <c r="F16786">
        <v>16750.25</v>
      </c>
      <c r="G16786">
        <v>1281906.03</v>
      </c>
      <c r="H16786">
        <v>1127531.6200000001</v>
      </c>
    </row>
    <row r="16787" spans="1:8" x14ac:dyDescent="0.25">
      <c r="A16787" t="s">
        <v>59</v>
      </c>
      <c r="B16787">
        <v>2016</v>
      </c>
      <c r="C16787" t="s">
        <v>5</v>
      </c>
      <c r="D16787" t="s">
        <v>60</v>
      </c>
      <c r="E16787">
        <v>12</v>
      </c>
      <c r="F16787">
        <v>624.54</v>
      </c>
      <c r="G16787">
        <v>40983.660000000003</v>
      </c>
      <c r="H16787">
        <v>44432.4</v>
      </c>
    </row>
    <row r="16788" spans="1:8" x14ac:dyDescent="0.25">
      <c r="A16788" t="s">
        <v>59</v>
      </c>
      <c r="B16788">
        <v>2016</v>
      </c>
      <c r="C16788" t="s">
        <v>5</v>
      </c>
      <c r="D16788" t="s">
        <v>60</v>
      </c>
      <c r="E16788">
        <v>0</v>
      </c>
      <c r="F16788">
        <v>0</v>
      </c>
      <c r="G16788">
        <v>0</v>
      </c>
      <c r="H16788">
        <v>0</v>
      </c>
    </row>
    <row r="16789" spans="1:8" x14ac:dyDescent="0.25">
      <c r="A16789" t="s">
        <v>59</v>
      </c>
      <c r="B16789">
        <v>2016</v>
      </c>
      <c r="C16789" t="s">
        <v>5</v>
      </c>
      <c r="D16789" t="s">
        <v>60</v>
      </c>
      <c r="E16789">
        <v>18</v>
      </c>
      <c r="F16789">
        <v>1865.49</v>
      </c>
      <c r="G16789">
        <v>119929.45</v>
      </c>
      <c r="H16789">
        <v>54980.83</v>
      </c>
    </row>
    <row r="16790" spans="1:8" x14ac:dyDescent="0.25">
      <c r="A16790" t="s">
        <v>59</v>
      </c>
      <c r="B16790">
        <v>2016</v>
      </c>
      <c r="C16790" t="s">
        <v>5</v>
      </c>
      <c r="D16790" t="s">
        <v>60</v>
      </c>
      <c r="E16790">
        <v>1</v>
      </c>
      <c r="F16790">
        <v>0.65</v>
      </c>
      <c r="G16790">
        <v>63.53</v>
      </c>
      <c r="H16790">
        <v>60.45</v>
      </c>
    </row>
    <row r="16791" spans="1:8" x14ac:dyDescent="0.25">
      <c r="A16791" t="s">
        <v>59</v>
      </c>
      <c r="B16791">
        <v>2016</v>
      </c>
      <c r="C16791" t="s">
        <v>5</v>
      </c>
      <c r="D16791" t="s">
        <v>60</v>
      </c>
      <c r="E16791">
        <v>0</v>
      </c>
      <c r="F16791">
        <v>0</v>
      </c>
      <c r="G16791">
        <v>0</v>
      </c>
      <c r="H16791">
        <v>0</v>
      </c>
    </row>
    <row r="16792" spans="1:8" x14ac:dyDescent="0.25">
      <c r="A16792" t="s">
        <v>59</v>
      </c>
      <c r="B16792">
        <v>2016</v>
      </c>
      <c r="C16792" t="s">
        <v>5</v>
      </c>
      <c r="D16792" t="s">
        <v>60</v>
      </c>
      <c r="E16792">
        <v>0</v>
      </c>
      <c r="F16792">
        <v>0</v>
      </c>
      <c r="G16792">
        <v>0</v>
      </c>
      <c r="H16792">
        <v>0</v>
      </c>
    </row>
    <row r="16793" spans="1:8" x14ac:dyDescent="0.25">
      <c r="A16793" t="s">
        <v>59</v>
      </c>
      <c r="B16793">
        <v>2016</v>
      </c>
      <c r="C16793" t="s">
        <v>5</v>
      </c>
      <c r="D16793" t="s">
        <v>60</v>
      </c>
      <c r="E16793">
        <v>0</v>
      </c>
      <c r="F16793">
        <v>0</v>
      </c>
      <c r="G16793">
        <v>0</v>
      </c>
      <c r="H16793">
        <v>0</v>
      </c>
    </row>
    <row r="16794" spans="1:8" x14ac:dyDescent="0.25">
      <c r="A16794" t="s">
        <v>59</v>
      </c>
      <c r="B16794">
        <v>2016</v>
      </c>
      <c r="C16794" t="s">
        <v>5</v>
      </c>
      <c r="D16794" t="s">
        <v>63</v>
      </c>
      <c r="E16794">
        <v>17</v>
      </c>
      <c r="F16794">
        <v>1.57</v>
      </c>
      <c r="G16794">
        <v>225.06</v>
      </c>
      <c r="H16794">
        <v>173.05</v>
      </c>
    </row>
    <row r="16795" spans="1:8" x14ac:dyDescent="0.25">
      <c r="A16795" t="s">
        <v>59</v>
      </c>
      <c r="B16795">
        <v>2016</v>
      </c>
      <c r="C16795" t="s">
        <v>5</v>
      </c>
      <c r="D16795" t="s">
        <v>63</v>
      </c>
      <c r="E16795">
        <v>808700</v>
      </c>
      <c r="F16795">
        <v>118376.43</v>
      </c>
      <c r="G16795">
        <v>11420091.130000001</v>
      </c>
      <c r="H16795">
        <v>10331912.85</v>
      </c>
    </row>
    <row r="16796" spans="1:8" x14ac:dyDescent="0.25">
      <c r="A16796" t="s">
        <v>59</v>
      </c>
      <c r="B16796">
        <v>2016</v>
      </c>
      <c r="C16796" t="s">
        <v>5</v>
      </c>
      <c r="D16796" t="s">
        <v>63</v>
      </c>
      <c r="E16796">
        <v>0</v>
      </c>
      <c r="F16796">
        <v>-206.46</v>
      </c>
      <c r="G16796">
        <v>-18757.02</v>
      </c>
      <c r="H16796">
        <v>42442.97</v>
      </c>
    </row>
    <row r="16797" spans="1:8" x14ac:dyDescent="0.25">
      <c r="A16797" t="s">
        <v>59</v>
      </c>
      <c r="B16797">
        <v>2016</v>
      </c>
      <c r="C16797" t="s">
        <v>5</v>
      </c>
      <c r="D16797" t="s">
        <v>64</v>
      </c>
      <c r="E16797">
        <v>0</v>
      </c>
      <c r="F16797">
        <v>0</v>
      </c>
      <c r="G16797">
        <v>0</v>
      </c>
      <c r="H16797">
        <v>0</v>
      </c>
    </row>
    <row r="16798" spans="1:8" x14ac:dyDescent="0.25">
      <c r="A16798" t="s">
        <v>59</v>
      </c>
      <c r="B16798">
        <v>2016</v>
      </c>
      <c r="C16798" t="s">
        <v>5</v>
      </c>
      <c r="D16798" t="s">
        <v>61</v>
      </c>
      <c r="E16798">
        <v>1484</v>
      </c>
      <c r="F16798">
        <v>12320.91</v>
      </c>
      <c r="G16798">
        <v>1250734.52</v>
      </c>
      <c r="H16798">
        <v>1200309.21</v>
      </c>
    </row>
    <row r="16799" spans="1:8" x14ac:dyDescent="0.25">
      <c r="A16799" t="s">
        <v>59</v>
      </c>
      <c r="B16799">
        <v>2016</v>
      </c>
      <c r="C16799" t="s">
        <v>5</v>
      </c>
      <c r="D16799" t="s">
        <v>61</v>
      </c>
      <c r="E16799">
        <v>1441</v>
      </c>
      <c r="F16799">
        <v>1565.71</v>
      </c>
      <c r="G16799">
        <v>228762.64</v>
      </c>
      <c r="H16799">
        <v>217613.69</v>
      </c>
    </row>
    <row r="16800" spans="1:8" x14ac:dyDescent="0.25">
      <c r="A16800" t="s">
        <v>59</v>
      </c>
      <c r="B16800">
        <v>2016</v>
      </c>
      <c r="C16800" t="s">
        <v>5</v>
      </c>
      <c r="D16800" t="s">
        <v>61</v>
      </c>
      <c r="E16800">
        <v>11278</v>
      </c>
      <c r="F16800">
        <v>3347.68</v>
      </c>
      <c r="G16800">
        <v>300222.05</v>
      </c>
      <c r="H16800">
        <v>287559.2</v>
      </c>
    </row>
    <row r="16801" spans="1:8" x14ac:dyDescent="0.25">
      <c r="A16801" t="s">
        <v>59</v>
      </c>
      <c r="B16801">
        <v>2016</v>
      </c>
      <c r="C16801" t="s">
        <v>5</v>
      </c>
      <c r="D16801" t="s">
        <v>63</v>
      </c>
      <c r="E16801">
        <v>7</v>
      </c>
      <c r="F16801">
        <v>0.91</v>
      </c>
      <c r="G16801">
        <v>86.88</v>
      </c>
      <c r="H16801">
        <v>67.209999999999994</v>
      </c>
    </row>
    <row r="16802" spans="1:8" x14ac:dyDescent="0.25">
      <c r="A16802" t="s">
        <v>59</v>
      </c>
      <c r="B16802">
        <v>2016</v>
      </c>
      <c r="C16802" t="s">
        <v>5</v>
      </c>
      <c r="D16802" t="s">
        <v>60</v>
      </c>
      <c r="E16802">
        <v>0</v>
      </c>
      <c r="F16802">
        <v>0</v>
      </c>
      <c r="G16802">
        <v>0</v>
      </c>
      <c r="H16802">
        <v>0</v>
      </c>
    </row>
    <row r="16803" spans="1:8" x14ac:dyDescent="0.25">
      <c r="A16803" t="s">
        <v>59</v>
      </c>
      <c r="B16803">
        <v>2016</v>
      </c>
      <c r="C16803" t="s">
        <v>5</v>
      </c>
      <c r="D16803" t="s">
        <v>60</v>
      </c>
      <c r="E16803">
        <v>7</v>
      </c>
      <c r="F16803">
        <v>52.91</v>
      </c>
      <c r="G16803">
        <v>4791.1000000000004</v>
      </c>
      <c r="H16803">
        <v>3628.96</v>
      </c>
    </row>
    <row r="16804" spans="1:8" x14ac:dyDescent="0.25">
      <c r="A16804" t="s">
        <v>59</v>
      </c>
      <c r="B16804">
        <v>2016</v>
      </c>
      <c r="C16804" t="s">
        <v>5</v>
      </c>
      <c r="D16804" t="s">
        <v>60</v>
      </c>
      <c r="E16804">
        <v>0</v>
      </c>
      <c r="F16804">
        <v>0</v>
      </c>
      <c r="G16804">
        <v>0</v>
      </c>
      <c r="H16804">
        <v>0</v>
      </c>
    </row>
    <row r="16805" spans="1:8" x14ac:dyDescent="0.25">
      <c r="A16805" t="s">
        <v>59</v>
      </c>
      <c r="B16805">
        <v>2016</v>
      </c>
      <c r="C16805" t="s">
        <v>5</v>
      </c>
      <c r="D16805" t="s">
        <v>60</v>
      </c>
      <c r="E16805">
        <v>0</v>
      </c>
      <c r="F16805">
        <v>0</v>
      </c>
      <c r="G16805">
        <v>0</v>
      </c>
      <c r="H16805">
        <v>0</v>
      </c>
    </row>
    <row r="16806" spans="1:8" x14ac:dyDescent="0.25">
      <c r="A16806" t="s">
        <v>59</v>
      </c>
      <c r="B16806">
        <v>2016</v>
      </c>
      <c r="C16806" t="s">
        <v>5</v>
      </c>
      <c r="D16806" t="s">
        <v>60</v>
      </c>
      <c r="E16806">
        <v>0</v>
      </c>
      <c r="F16806">
        <v>0</v>
      </c>
      <c r="G16806">
        <v>0</v>
      </c>
      <c r="H16806">
        <v>0</v>
      </c>
    </row>
    <row r="16807" spans="1:8" x14ac:dyDescent="0.25">
      <c r="A16807" t="s">
        <v>59</v>
      </c>
      <c r="B16807">
        <v>2016</v>
      </c>
      <c r="C16807" t="s">
        <v>5</v>
      </c>
      <c r="D16807" t="s">
        <v>60</v>
      </c>
      <c r="E16807">
        <v>13</v>
      </c>
      <c r="F16807">
        <v>2.56</v>
      </c>
      <c r="G16807">
        <v>196.45</v>
      </c>
      <c r="H16807">
        <v>187.78</v>
      </c>
    </row>
    <row r="16808" spans="1:8" x14ac:dyDescent="0.25">
      <c r="A16808" t="s">
        <v>59</v>
      </c>
      <c r="B16808">
        <v>2016</v>
      </c>
      <c r="C16808" t="s">
        <v>5</v>
      </c>
      <c r="D16808" t="s">
        <v>60</v>
      </c>
      <c r="E16808">
        <v>2</v>
      </c>
      <c r="F16808">
        <v>1.94</v>
      </c>
      <c r="G16808">
        <v>376.18</v>
      </c>
      <c r="H16808">
        <v>385.15</v>
      </c>
    </row>
    <row r="16809" spans="1:8" x14ac:dyDescent="0.25">
      <c r="A16809" t="s">
        <v>59</v>
      </c>
      <c r="B16809">
        <v>2016</v>
      </c>
      <c r="C16809" t="s">
        <v>5</v>
      </c>
      <c r="D16809" t="s">
        <v>60</v>
      </c>
      <c r="E16809">
        <v>28</v>
      </c>
      <c r="F16809">
        <v>62.4</v>
      </c>
      <c r="G16809">
        <v>5228.9799999999996</v>
      </c>
      <c r="H16809">
        <v>4816.38</v>
      </c>
    </row>
    <row r="16810" spans="1:8" x14ac:dyDescent="0.25">
      <c r="A16810" t="s">
        <v>59</v>
      </c>
      <c r="B16810">
        <v>2016</v>
      </c>
      <c r="C16810" t="s">
        <v>5</v>
      </c>
      <c r="D16810" t="s">
        <v>60</v>
      </c>
      <c r="E16810">
        <v>644</v>
      </c>
      <c r="F16810">
        <v>207.63</v>
      </c>
      <c r="G16810">
        <v>14819.62</v>
      </c>
      <c r="H16810">
        <v>14074.51</v>
      </c>
    </row>
    <row r="16811" spans="1:8" x14ac:dyDescent="0.25">
      <c r="A16811" t="s">
        <v>59</v>
      </c>
      <c r="B16811">
        <v>2016</v>
      </c>
      <c r="C16811" t="s">
        <v>5</v>
      </c>
      <c r="D16811" t="s">
        <v>62</v>
      </c>
      <c r="E16811">
        <v>2622</v>
      </c>
      <c r="F16811">
        <v>21295.66</v>
      </c>
      <c r="G16811">
        <v>2087619.1</v>
      </c>
      <c r="H16811">
        <v>2035128.88</v>
      </c>
    </row>
    <row r="16812" spans="1:8" x14ac:dyDescent="0.25">
      <c r="A16812" t="s">
        <v>59</v>
      </c>
      <c r="B16812">
        <v>2016</v>
      </c>
      <c r="C16812" t="s">
        <v>5</v>
      </c>
      <c r="D16812" t="s">
        <v>62</v>
      </c>
      <c r="E16812">
        <v>5066</v>
      </c>
      <c r="F16812">
        <v>8782.17</v>
      </c>
      <c r="G16812">
        <v>1084550.54</v>
      </c>
      <c r="H16812">
        <v>1039255.82</v>
      </c>
    </row>
    <row r="16813" spans="1:8" x14ac:dyDescent="0.25">
      <c r="A16813" t="s">
        <v>59</v>
      </c>
      <c r="B16813">
        <v>2016</v>
      </c>
      <c r="C16813" t="s">
        <v>5</v>
      </c>
      <c r="D16813" t="s">
        <v>62</v>
      </c>
      <c r="E16813">
        <v>120754</v>
      </c>
      <c r="F16813">
        <v>31435.14</v>
      </c>
      <c r="G16813">
        <v>3022956.77</v>
      </c>
      <c r="H16813">
        <v>2893633.35</v>
      </c>
    </row>
    <row r="16814" spans="1:8" x14ac:dyDescent="0.25">
      <c r="A16814" t="s">
        <v>59</v>
      </c>
      <c r="B16814">
        <v>2016</v>
      </c>
      <c r="C16814" t="s">
        <v>5</v>
      </c>
      <c r="D16814" t="s">
        <v>60</v>
      </c>
      <c r="E16814">
        <v>22</v>
      </c>
      <c r="F16814">
        <v>94.25</v>
      </c>
      <c r="G16814">
        <v>7971.92</v>
      </c>
      <c r="H16814">
        <v>10172.77</v>
      </c>
    </row>
    <row r="16815" spans="1:8" x14ac:dyDescent="0.25">
      <c r="A16815" t="s">
        <v>59</v>
      </c>
      <c r="B16815">
        <v>2016</v>
      </c>
      <c r="C16815" t="s">
        <v>5</v>
      </c>
      <c r="D16815" t="s">
        <v>63</v>
      </c>
      <c r="E16815">
        <v>0</v>
      </c>
      <c r="F16815">
        <v>0</v>
      </c>
      <c r="G16815">
        <v>0</v>
      </c>
      <c r="H16815">
        <v>0</v>
      </c>
    </row>
    <row r="16816" spans="1:8" x14ac:dyDescent="0.25">
      <c r="A16816" t="s">
        <v>59</v>
      </c>
      <c r="B16816">
        <v>2016</v>
      </c>
      <c r="C16816" t="s">
        <v>5</v>
      </c>
      <c r="D16816" t="s">
        <v>60</v>
      </c>
      <c r="E16816">
        <v>0</v>
      </c>
      <c r="F16816">
        <v>0</v>
      </c>
      <c r="G16816">
        <v>0</v>
      </c>
      <c r="H16816">
        <v>0</v>
      </c>
    </row>
    <row r="16817" spans="1:8" x14ac:dyDescent="0.25">
      <c r="A16817" t="s">
        <v>59</v>
      </c>
      <c r="B16817">
        <v>2016</v>
      </c>
      <c r="C16817" t="s">
        <v>5</v>
      </c>
      <c r="D16817" t="s">
        <v>60</v>
      </c>
      <c r="E16817">
        <v>0</v>
      </c>
      <c r="F16817">
        <v>0</v>
      </c>
      <c r="G16817">
        <v>0</v>
      </c>
      <c r="H16817">
        <v>0</v>
      </c>
    </row>
    <row r="16818" spans="1:8" x14ac:dyDescent="0.25">
      <c r="A16818" t="s">
        <v>59</v>
      </c>
      <c r="B16818">
        <v>2016</v>
      </c>
      <c r="C16818" t="s">
        <v>5</v>
      </c>
      <c r="D16818" t="s">
        <v>60</v>
      </c>
      <c r="E16818">
        <v>0</v>
      </c>
      <c r="F16818">
        <v>0</v>
      </c>
      <c r="G16818">
        <v>0</v>
      </c>
      <c r="H16818">
        <v>0</v>
      </c>
    </row>
    <row r="16819" spans="1:8" x14ac:dyDescent="0.25">
      <c r="A16819" t="s">
        <v>59</v>
      </c>
      <c r="B16819">
        <v>2016</v>
      </c>
      <c r="C16819" t="s">
        <v>5</v>
      </c>
      <c r="D16819" t="s">
        <v>60</v>
      </c>
      <c r="E16819">
        <v>0</v>
      </c>
      <c r="F16819">
        <v>0</v>
      </c>
      <c r="G16819">
        <v>0</v>
      </c>
      <c r="H16819">
        <v>0</v>
      </c>
    </row>
    <row r="16820" spans="1:8" x14ac:dyDescent="0.25">
      <c r="A16820" t="s">
        <v>59</v>
      </c>
      <c r="B16820">
        <v>2016</v>
      </c>
      <c r="C16820" t="s">
        <v>5</v>
      </c>
      <c r="D16820" t="s">
        <v>60</v>
      </c>
      <c r="E16820">
        <v>0</v>
      </c>
      <c r="F16820">
        <v>0</v>
      </c>
      <c r="G16820">
        <v>0</v>
      </c>
      <c r="H16820">
        <v>0</v>
      </c>
    </row>
    <row r="16821" spans="1:8" x14ac:dyDescent="0.25">
      <c r="A16821" t="s">
        <v>59</v>
      </c>
      <c r="B16821">
        <v>2016</v>
      </c>
      <c r="C16821" t="s">
        <v>5</v>
      </c>
      <c r="D16821" t="s">
        <v>63</v>
      </c>
      <c r="E16821">
        <v>0</v>
      </c>
      <c r="F16821">
        <v>0</v>
      </c>
      <c r="G16821">
        <v>0</v>
      </c>
      <c r="H16821">
        <v>0</v>
      </c>
    </row>
    <row r="16822" spans="1:8" x14ac:dyDescent="0.25">
      <c r="A16822" t="s">
        <v>59</v>
      </c>
      <c r="B16822">
        <v>2016</v>
      </c>
      <c r="C16822" t="s">
        <v>5</v>
      </c>
      <c r="D16822" t="s">
        <v>60</v>
      </c>
      <c r="E16822">
        <v>62</v>
      </c>
      <c r="F16822">
        <v>58.47</v>
      </c>
      <c r="G16822">
        <v>7764.72</v>
      </c>
      <c r="H16822">
        <v>9976.25</v>
      </c>
    </row>
    <row r="16823" spans="1:8" x14ac:dyDescent="0.25">
      <c r="A16823" t="s">
        <v>59</v>
      </c>
      <c r="B16823">
        <v>2016</v>
      </c>
      <c r="C16823" t="s">
        <v>5</v>
      </c>
      <c r="D16823" t="s">
        <v>60</v>
      </c>
      <c r="E16823">
        <v>20</v>
      </c>
      <c r="F16823">
        <v>116.29</v>
      </c>
      <c r="G16823">
        <v>4735.4399999999996</v>
      </c>
      <c r="H16823">
        <v>4423.7700000000004</v>
      </c>
    </row>
    <row r="16824" spans="1:8" x14ac:dyDescent="0.25">
      <c r="A16824" t="s">
        <v>59</v>
      </c>
      <c r="B16824">
        <v>2016</v>
      </c>
      <c r="C16824" t="s">
        <v>5</v>
      </c>
      <c r="D16824" t="s">
        <v>60</v>
      </c>
      <c r="E16824">
        <v>39</v>
      </c>
      <c r="F16824">
        <v>289.3</v>
      </c>
      <c r="G16824">
        <v>19459.79</v>
      </c>
      <c r="H16824">
        <v>16946.18</v>
      </c>
    </row>
    <row r="16825" spans="1:8" x14ac:dyDescent="0.25">
      <c r="A16825" t="s">
        <v>59</v>
      </c>
      <c r="B16825">
        <v>2016</v>
      </c>
      <c r="C16825" t="s">
        <v>5</v>
      </c>
      <c r="D16825" t="s">
        <v>60</v>
      </c>
      <c r="E16825">
        <v>0</v>
      </c>
      <c r="F16825">
        <v>0</v>
      </c>
      <c r="G16825">
        <v>0</v>
      </c>
      <c r="H16825">
        <v>0</v>
      </c>
    </row>
    <row r="16826" spans="1:8" x14ac:dyDescent="0.25">
      <c r="A16826" t="s">
        <v>59</v>
      </c>
      <c r="B16826">
        <v>2016</v>
      </c>
      <c r="C16826" t="s">
        <v>5</v>
      </c>
      <c r="D16826" t="s">
        <v>60</v>
      </c>
      <c r="E16826">
        <v>0</v>
      </c>
      <c r="F16826">
        <v>0</v>
      </c>
      <c r="G16826">
        <v>0</v>
      </c>
      <c r="H16826">
        <v>0</v>
      </c>
    </row>
    <row r="16827" spans="1:8" x14ac:dyDescent="0.25">
      <c r="A16827" t="s">
        <v>59</v>
      </c>
      <c r="B16827">
        <v>2016</v>
      </c>
      <c r="C16827" t="s">
        <v>5</v>
      </c>
      <c r="D16827" t="s">
        <v>60</v>
      </c>
      <c r="E16827">
        <v>0</v>
      </c>
      <c r="F16827">
        <v>0</v>
      </c>
      <c r="G16827">
        <v>0</v>
      </c>
      <c r="H16827">
        <v>0</v>
      </c>
    </row>
    <row r="16828" spans="1:8" x14ac:dyDescent="0.25">
      <c r="A16828" t="s">
        <v>59</v>
      </c>
      <c r="B16828">
        <v>2016</v>
      </c>
      <c r="C16828" t="s">
        <v>5</v>
      </c>
      <c r="D16828" t="s">
        <v>60</v>
      </c>
      <c r="E16828">
        <v>0</v>
      </c>
      <c r="F16828">
        <v>0</v>
      </c>
      <c r="G16828">
        <v>0</v>
      </c>
      <c r="H16828">
        <v>0</v>
      </c>
    </row>
    <row r="16829" spans="1:8" x14ac:dyDescent="0.25">
      <c r="A16829" t="s">
        <v>59</v>
      </c>
      <c r="B16829">
        <v>2016</v>
      </c>
      <c r="C16829" t="s">
        <v>5</v>
      </c>
      <c r="D16829" t="s">
        <v>64</v>
      </c>
      <c r="E16829">
        <v>0</v>
      </c>
      <c r="F16829">
        <v>3.78</v>
      </c>
      <c r="G16829">
        <v>0</v>
      </c>
      <c r="H16829">
        <v>0</v>
      </c>
    </row>
    <row r="16830" spans="1:8" x14ac:dyDescent="0.25">
      <c r="A16830" t="s">
        <v>59</v>
      </c>
      <c r="B16830">
        <v>2016</v>
      </c>
      <c r="C16830" t="s">
        <v>5</v>
      </c>
      <c r="D16830" t="s">
        <v>61</v>
      </c>
      <c r="E16830">
        <v>7</v>
      </c>
      <c r="F16830">
        <v>101.91</v>
      </c>
      <c r="G16830">
        <v>9784.08</v>
      </c>
      <c r="H16830">
        <v>9784.08</v>
      </c>
    </row>
    <row r="16831" spans="1:8" x14ac:dyDescent="0.25">
      <c r="A16831" t="s">
        <v>59</v>
      </c>
      <c r="B16831">
        <v>2016</v>
      </c>
      <c r="C16831" t="s">
        <v>5</v>
      </c>
      <c r="D16831" t="s">
        <v>61</v>
      </c>
      <c r="E16831">
        <v>0</v>
      </c>
      <c r="F16831">
        <v>0</v>
      </c>
      <c r="G16831">
        <v>0</v>
      </c>
      <c r="H16831">
        <v>0</v>
      </c>
    </row>
    <row r="16832" spans="1:8" x14ac:dyDescent="0.25">
      <c r="A16832" t="s">
        <v>59</v>
      </c>
      <c r="B16832">
        <v>2016</v>
      </c>
      <c r="C16832" t="s">
        <v>5</v>
      </c>
      <c r="D16832" t="s">
        <v>61</v>
      </c>
      <c r="E16832">
        <v>4</v>
      </c>
      <c r="F16832">
        <v>1.18</v>
      </c>
      <c r="G16832">
        <v>103.92</v>
      </c>
      <c r="H16832">
        <v>0</v>
      </c>
    </row>
    <row r="16833" spans="1:8" x14ac:dyDescent="0.25">
      <c r="A16833" t="s">
        <v>59</v>
      </c>
      <c r="B16833">
        <v>2016</v>
      </c>
      <c r="C16833" t="s">
        <v>5</v>
      </c>
      <c r="D16833" t="s">
        <v>60</v>
      </c>
      <c r="E16833">
        <v>11</v>
      </c>
      <c r="F16833">
        <v>23.79</v>
      </c>
      <c r="G16833">
        <v>2445.14</v>
      </c>
      <c r="H16833">
        <v>1978.12</v>
      </c>
    </row>
    <row r="16834" spans="1:8" x14ac:dyDescent="0.25">
      <c r="A16834" t="s">
        <v>59</v>
      </c>
      <c r="B16834">
        <v>2016</v>
      </c>
      <c r="C16834" t="s">
        <v>5</v>
      </c>
      <c r="D16834" t="s">
        <v>60</v>
      </c>
      <c r="E16834">
        <v>539</v>
      </c>
      <c r="F16834">
        <v>5977.89</v>
      </c>
      <c r="G16834">
        <v>504696.43</v>
      </c>
      <c r="H16834">
        <v>536257.74</v>
      </c>
    </row>
    <row r="16835" spans="1:8" x14ac:dyDescent="0.25">
      <c r="A16835" t="s">
        <v>59</v>
      </c>
      <c r="B16835">
        <v>2016</v>
      </c>
      <c r="C16835" t="s">
        <v>5</v>
      </c>
      <c r="D16835" t="s">
        <v>60</v>
      </c>
      <c r="E16835">
        <v>418</v>
      </c>
      <c r="F16835">
        <v>576.30999999999995</v>
      </c>
      <c r="G16835">
        <v>71575.86</v>
      </c>
      <c r="H16835">
        <v>63496.45</v>
      </c>
    </row>
    <row r="16836" spans="1:8" x14ac:dyDescent="0.25">
      <c r="A16836" t="s">
        <v>59</v>
      </c>
      <c r="B16836">
        <v>2016</v>
      </c>
      <c r="C16836" t="s">
        <v>5</v>
      </c>
      <c r="D16836" t="s">
        <v>60</v>
      </c>
      <c r="E16836">
        <v>0</v>
      </c>
      <c r="F16836">
        <v>0</v>
      </c>
      <c r="G16836">
        <v>0</v>
      </c>
      <c r="H16836">
        <v>0</v>
      </c>
    </row>
    <row r="16837" spans="1:8" x14ac:dyDescent="0.25">
      <c r="A16837" t="s">
        <v>59</v>
      </c>
      <c r="B16837">
        <v>2016</v>
      </c>
      <c r="C16837" t="s">
        <v>5</v>
      </c>
      <c r="D16837" t="s">
        <v>62</v>
      </c>
      <c r="E16837">
        <v>0</v>
      </c>
      <c r="F16837">
        <v>0</v>
      </c>
      <c r="G16837">
        <v>0</v>
      </c>
      <c r="H16837">
        <v>0</v>
      </c>
    </row>
    <row r="16838" spans="1:8" x14ac:dyDescent="0.25">
      <c r="A16838" t="s">
        <v>59</v>
      </c>
      <c r="B16838">
        <v>2016</v>
      </c>
      <c r="C16838" t="s">
        <v>5</v>
      </c>
      <c r="D16838" t="s">
        <v>60</v>
      </c>
      <c r="E16838">
        <v>0</v>
      </c>
      <c r="F16838">
        <v>0</v>
      </c>
      <c r="G16838">
        <v>0</v>
      </c>
      <c r="H16838">
        <v>0</v>
      </c>
    </row>
    <row r="16839" spans="1:8" x14ac:dyDescent="0.25">
      <c r="A16839" t="s">
        <v>59</v>
      </c>
      <c r="B16839">
        <v>2016</v>
      </c>
      <c r="C16839" t="s">
        <v>5</v>
      </c>
      <c r="D16839" t="s">
        <v>60</v>
      </c>
      <c r="E16839">
        <v>0</v>
      </c>
      <c r="F16839">
        <v>0</v>
      </c>
      <c r="G16839">
        <v>0</v>
      </c>
      <c r="H16839">
        <v>0</v>
      </c>
    </row>
    <row r="16840" spans="1:8" x14ac:dyDescent="0.25">
      <c r="A16840" t="s">
        <v>59</v>
      </c>
      <c r="B16840">
        <v>2016</v>
      </c>
      <c r="C16840" t="s">
        <v>5</v>
      </c>
      <c r="D16840" t="s">
        <v>60</v>
      </c>
      <c r="E16840">
        <v>0</v>
      </c>
      <c r="F16840">
        <v>0</v>
      </c>
      <c r="G16840">
        <v>0</v>
      </c>
      <c r="H16840">
        <v>0</v>
      </c>
    </row>
    <row r="16841" spans="1:8" x14ac:dyDescent="0.25">
      <c r="A16841" t="s">
        <v>59</v>
      </c>
      <c r="B16841">
        <v>2016</v>
      </c>
      <c r="C16841" t="s">
        <v>5</v>
      </c>
      <c r="D16841" t="s">
        <v>60</v>
      </c>
      <c r="E16841">
        <v>0</v>
      </c>
      <c r="F16841">
        <v>-11.75</v>
      </c>
      <c r="G16841">
        <v>14534.97</v>
      </c>
      <c r="H16841">
        <v>13500.62</v>
      </c>
    </row>
    <row r="16842" spans="1:8" x14ac:dyDescent="0.25">
      <c r="A16842" t="s">
        <v>59</v>
      </c>
      <c r="B16842">
        <v>2016</v>
      </c>
      <c r="C16842" t="s">
        <v>5</v>
      </c>
      <c r="D16842" t="s">
        <v>61</v>
      </c>
      <c r="E16842">
        <v>0</v>
      </c>
      <c r="F16842">
        <v>0</v>
      </c>
      <c r="G16842">
        <v>0</v>
      </c>
      <c r="H16842">
        <v>0</v>
      </c>
    </row>
    <row r="16843" spans="1:8" x14ac:dyDescent="0.25">
      <c r="A16843" t="s">
        <v>59</v>
      </c>
      <c r="B16843">
        <v>2016</v>
      </c>
      <c r="C16843" t="s">
        <v>5</v>
      </c>
      <c r="D16843" t="s">
        <v>60</v>
      </c>
      <c r="E16843">
        <v>2956</v>
      </c>
      <c r="F16843">
        <v>1224.54</v>
      </c>
      <c r="G16843">
        <v>107627.75</v>
      </c>
      <c r="H16843">
        <v>90481.79</v>
      </c>
    </row>
    <row r="16844" spans="1:8" x14ac:dyDescent="0.25">
      <c r="A16844" t="s">
        <v>59</v>
      </c>
      <c r="B16844">
        <v>2016</v>
      </c>
      <c r="C16844" t="s">
        <v>5</v>
      </c>
      <c r="D16844" t="s">
        <v>60</v>
      </c>
      <c r="E16844">
        <v>0</v>
      </c>
      <c r="F16844">
        <v>0</v>
      </c>
      <c r="G16844">
        <v>0</v>
      </c>
      <c r="H16844">
        <v>0</v>
      </c>
    </row>
    <row r="16845" spans="1:8" x14ac:dyDescent="0.25">
      <c r="A16845" t="s">
        <v>59</v>
      </c>
      <c r="B16845">
        <v>2016</v>
      </c>
      <c r="C16845" t="s">
        <v>5</v>
      </c>
      <c r="D16845" t="s">
        <v>60</v>
      </c>
      <c r="E16845">
        <v>1</v>
      </c>
      <c r="F16845">
        <v>0.12</v>
      </c>
      <c r="G16845">
        <v>6.87</v>
      </c>
      <c r="H16845">
        <v>5.42</v>
      </c>
    </row>
    <row r="16846" spans="1:8" x14ac:dyDescent="0.25">
      <c r="A16846" t="s">
        <v>59</v>
      </c>
      <c r="B16846">
        <v>2016</v>
      </c>
      <c r="C16846" t="s">
        <v>5</v>
      </c>
      <c r="D16846" t="s">
        <v>62</v>
      </c>
      <c r="E16846">
        <v>15</v>
      </c>
      <c r="F16846">
        <v>139.49</v>
      </c>
      <c r="G16846">
        <v>12969.41</v>
      </c>
      <c r="H16846">
        <v>15045.74</v>
      </c>
    </row>
    <row r="16847" spans="1:8" x14ac:dyDescent="0.25">
      <c r="A16847" t="s">
        <v>59</v>
      </c>
      <c r="B16847">
        <v>2016</v>
      </c>
      <c r="C16847" t="s">
        <v>5</v>
      </c>
      <c r="D16847" t="s">
        <v>62</v>
      </c>
      <c r="E16847">
        <v>31</v>
      </c>
      <c r="F16847">
        <v>39.11</v>
      </c>
      <c r="G16847">
        <v>5071.75</v>
      </c>
      <c r="H16847">
        <v>11177.31</v>
      </c>
    </row>
    <row r="16848" spans="1:8" x14ac:dyDescent="0.25">
      <c r="A16848" t="s">
        <v>59</v>
      </c>
      <c r="B16848">
        <v>2016</v>
      </c>
      <c r="C16848" t="s">
        <v>5</v>
      </c>
      <c r="D16848" t="s">
        <v>62</v>
      </c>
      <c r="E16848">
        <v>223</v>
      </c>
      <c r="F16848">
        <v>77.099999999999994</v>
      </c>
      <c r="G16848">
        <v>7485.27</v>
      </c>
      <c r="H16848">
        <v>4389.3100000000004</v>
      </c>
    </row>
    <row r="16849" spans="1:8" x14ac:dyDescent="0.25">
      <c r="A16849" t="s">
        <v>59</v>
      </c>
      <c r="B16849">
        <v>2016</v>
      </c>
      <c r="C16849" t="s">
        <v>5</v>
      </c>
      <c r="D16849" t="s">
        <v>60</v>
      </c>
      <c r="E16849">
        <v>19</v>
      </c>
      <c r="F16849">
        <v>170.72</v>
      </c>
      <c r="G16849">
        <v>10685.97</v>
      </c>
      <c r="H16849">
        <v>11188.02</v>
      </c>
    </row>
    <row r="16850" spans="1:8" x14ac:dyDescent="0.25">
      <c r="A16850" t="s">
        <v>59</v>
      </c>
      <c r="B16850">
        <v>2016</v>
      </c>
      <c r="C16850" t="s">
        <v>5</v>
      </c>
      <c r="D16850" t="s">
        <v>60</v>
      </c>
      <c r="E16850">
        <v>0</v>
      </c>
      <c r="F16850">
        <v>0</v>
      </c>
      <c r="G16850">
        <v>0</v>
      </c>
      <c r="H16850">
        <v>0</v>
      </c>
    </row>
    <row r="16851" spans="1:8" x14ac:dyDescent="0.25">
      <c r="A16851" t="s">
        <v>59</v>
      </c>
      <c r="B16851">
        <v>2016</v>
      </c>
      <c r="C16851" t="s">
        <v>5</v>
      </c>
      <c r="D16851" t="s">
        <v>60</v>
      </c>
      <c r="E16851">
        <v>0</v>
      </c>
      <c r="F16851">
        <v>0</v>
      </c>
      <c r="G16851">
        <v>0</v>
      </c>
      <c r="H16851">
        <v>0</v>
      </c>
    </row>
    <row r="16852" spans="1:8" x14ac:dyDescent="0.25">
      <c r="A16852" t="s">
        <v>59</v>
      </c>
      <c r="B16852">
        <v>2016</v>
      </c>
      <c r="C16852" t="s">
        <v>5</v>
      </c>
      <c r="D16852" t="s">
        <v>60</v>
      </c>
      <c r="E16852">
        <v>2</v>
      </c>
      <c r="F16852">
        <v>3.06</v>
      </c>
      <c r="G16852">
        <v>516.95000000000005</v>
      </c>
      <c r="H16852">
        <v>5886.29</v>
      </c>
    </row>
    <row r="16853" spans="1:8" x14ac:dyDescent="0.25">
      <c r="A16853" t="s">
        <v>59</v>
      </c>
      <c r="B16853">
        <v>2016</v>
      </c>
      <c r="C16853" t="s">
        <v>5</v>
      </c>
      <c r="D16853" t="s">
        <v>60</v>
      </c>
      <c r="E16853">
        <v>0</v>
      </c>
      <c r="F16853">
        <v>0</v>
      </c>
      <c r="G16853">
        <v>0</v>
      </c>
      <c r="H16853">
        <v>0</v>
      </c>
    </row>
    <row r="16854" spans="1:8" x14ac:dyDescent="0.25">
      <c r="A16854" t="s">
        <v>59</v>
      </c>
      <c r="B16854">
        <v>2016</v>
      </c>
      <c r="C16854" t="s">
        <v>5</v>
      </c>
      <c r="D16854" t="s">
        <v>60</v>
      </c>
      <c r="E16854">
        <v>0</v>
      </c>
      <c r="F16854">
        <v>0</v>
      </c>
      <c r="G16854">
        <v>0</v>
      </c>
      <c r="H16854">
        <v>0</v>
      </c>
    </row>
    <row r="16855" spans="1:8" x14ac:dyDescent="0.25">
      <c r="A16855" t="s">
        <v>59</v>
      </c>
      <c r="B16855">
        <v>2016</v>
      </c>
      <c r="C16855" t="s">
        <v>5</v>
      </c>
      <c r="D16855" t="s">
        <v>62</v>
      </c>
      <c r="E16855">
        <v>0</v>
      </c>
      <c r="F16855">
        <v>-0.69</v>
      </c>
      <c r="G16855">
        <v>-64.010000000000005</v>
      </c>
      <c r="H16855">
        <v>4.8600000000000003</v>
      </c>
    </row>
    <row r="16856" spans="1:8" x14ac:dyDescent="0.25">
      <c r="A16856" t="s">
        <v>59</v>
      </c>
      <c r="B16856">
        <v>2016</v>
      </c>
      <c r="C16856" t="s">
        <v>5</v>
      </c>
      <c r="D16856" t="s">
        <v>60</v>
      </c>
      <c r="E16856">
        <v>0</v>
      </c>
      <c r="F16856">
        <v>0</v>
      </c>
      <c r="G16856">
        <v>0</v>
      </c>
      <c r="H16856">
        <v>0</v>
      </c>
    </row>
    <row r="16857" spans="1:8" x14ac:dyDescent="0.25">
      <c r="A16857" t="s">
        <v>59</v>
      </c>
      <c r="B16857">
        <v>2016</v>
      </c>
      <c r="C16857" t="s">
        <v>5</v>
      </c>
      <c r="D16857" t="s">
        <v>60</v>
      </c>
      <c r="E16857">
        <v>0</v>
      </c>
      <c r="F16857">
        <v>0</v>
      </c>
      <c r="G16857">
        <v>0</v>
      </c>
      <c r="H16857">
        <v>0</v>
      </c>
    </row>
    <row r="16858" spans="1:8" x14ac:dyDescent="0.25">
      <c r="A16858" t="s">
        <v>59</v>
      </c>
      <c r="B16858">
        <v>2016</v>
      </c>
      <c r="C16858" t="s">
        <v>5</v>
      </c>
      <c r="D16858" t="s">
        <v>60</v>
      </c>
      <c r="E16858">
        <v>51</v>
      </c>
      <c r="F16858">
        <v>250.19</v>
      </c>
      <c r="G16858">
        <v>21025.96</v>
      </c>
      <c r="H16858">
        <v>21183.48</v>
      </c>
    </row>
    <row r="16859" spans="1:8" x14ac:dyDescent="0.25">
      <c r="A16859" t="s">
        <v>59</v>
      </c>
      <c r="B16859">
        <v>2016</v>
      </c>
      <c r="C16859" t="s">
        <v>5</v>
      </c>
      <c r="D16859" t="s">
        <v>60</v>
      </c>
      <c r="E16859">
        <v>168</v>
      </c>
      <c r="F16859">
        <v>97.26</v>
      </c>
      <c r="G16859">
        <v>12094.8</v>
      </c>
      <c r="H16859">
        <v>10793.39</v>
      </c>
    </row>
    <row r="16860" spans="1:8" x14ac:dyDescent="0.25">
      <c r="A16860" t="s">
        <v>59</v>
      </c>
      <c r="B16860">
        <v>2016</v>
      </c>
      <c r="C16860" t="s">
        <v>5</v>
      </c>
      <c r="D16860" t="s">
        <v>60</v>
      </c>
      <c r="E16860">
        <v>1</v>
      </c>
      <c r="F16860">
        <v>0</v>
      </c>
      <c r="G16860">
        <v>0.7</v>
      </c>
      <c r="H16860">
        <v>0.7</v>
      </c>
    </row>
    <row r="16861" spans="1:8" x14ac:dyDescent="0.25">
      <c r="A16861" t="s">
        <v>59</v>
      </c>
      <c r="B16861">
        <v>2016</v>
      </c>
      <c r="C16861" t="s">
        <v>5</v>
      </c>
      <c r="D16861" t="s">
        <v>60</v>
      </c>
      <c r="E16861">
        <v>75</v>
      </c>
      <c r="F16861">
        <v>446.93</v>
      </c>
      <c r="G16861">
        <v>30794.23</v>
      </c>
      <c r="H16861">
        <v>28743.41</v>
      </c>
    </row>
    <row r="16862" spans="1:8" x14ac:dyDescent="0.25">
      <c r="A16862" t="s">
        <v>59</v>
      </c>
      <c r="B16862">
        <v>2016</v>
      </c>
      <c r="C16862" t="s">
        <v>5</v>
      </c>
      <c r="D16862" t="s">
        <v>60</v>
      </c>
      <c r="E16862">
        <v>58</v>
      </c>
      <c r="F16862">
        <v>191.03</v>
      </c>
      <c r="G16862">
        <v>14108.6</v>
      </c>
      <c r="H16862">
        <v>7894.65</v>
      </c>
    </row>
    <row r="16863" spans="1:8" x14ac:dyDescent="0.25">
      <c r="A16863" t="s">
        <v>59</v>
      </c>
      <c r="B16863">
        <v>2016</v>
      </c>
      <c r="C16863" t="s">
        <v>5</v>
      </c>
      <c r="D16863" t="s">
        <v>60</v>
      </c>
      <c r="E16863">
        <v>601</v>
      </c>
      <c r="F16863">
        <v>332.55</v>
      </c>
      <c r="G16863">
        <v>25385.89</v>
      </c>
      <c r="H16863">
        <v>30359.33</v>
      </c>
    </row>
    <row r="16864" spans="1:8" x14ac:dyDescent="0.25">
      <c r="A16864" t="s">
        <v>59</v>
      </c>
      <c r="B16864">
        <v>2016</v>
      </c>
      <c r="C16864" t="s">
        <v>5</v>
      </c>
      <c r="D16864" t="s">
        <v>60</v>
      </c>
      <c r="E16864">
        <v>0</v>
      </c>
      <c r="F16864">
        <v>0</v>
      </c>
      <c r="G16864">
        <v>0</v>
      </c>
      <c r="H16864">
        <v>0</v>
      </c>
    </row>
    <row r="16865" spans="1:8" x14ac:dyDescent="0.25">
      <c r="A16865" t="s">
        <v>59</v>
      </c>
      <c r="B16865">
        <v>2016</v>
      </c>
      <c r="C16865" t="s">
        <v>5</v>
      </c>
      <c r="D16865" t="s">
        <v>60</v>
      </c>
      <c r="E16865">
        <v>0</v>
      </c>
      <c r="F16865">
        <v>0</v>
      </c>
      <c r="G16865">
        <v>0</v>
      </c>
      <c r="H16865">
        <v>0</v>
      </c>
    </row>
    <row r="16866" spans="1:8" x14ac:dyDescent="0.25">
      <c r="A16866" t="s">
        <v>59</v>
      </c>
      <c r="B16866">
        <v>2016</v>
      </c>
      <c r="C16866" t="s">
        <v>5</v>
      </c>
      <c r="D16866" t="s">
        <v>61</v>
      </c>
      <c r="E16866">
        <v>0</v>
      </c>
      <c r="F16866">
        <v>0</v>
      </c>
      <c r="G16866">
        <v>0</v>
      </c>
      <c r="H16866">
        <v>0</v>
      </c>
    </row>
    <row r="16867" spans="1:8" x14ac:dyDescent="0.25">
      <c r="A16867" t="s">
        <v>59</v>
      </c>
      <c r="B16867">
        <v>2016</v>
      </c>
      <c r="C16867" t="s">
        <v>5</v>
      </c>
      <c r="D16867" t="s">
        <v>61</v>
      </c>
      <c r="E16867">
        <v>7</v>
      </c>
      <c r="F16867">
        <v>683.27</v>
      </c>
      <c r="G16867">
        <v>66441.600000000006</v>
      </c>
      <c r="H16867">
        <v>66441.600000000006</v>
      </c>
    </row>
    <row r="16868" spans="1:8" x14ac:dyDescent="0.25">
      <c r="A16868" t="s">
        <v>59</v>
      </c>
      <c r="B16868">
        <v>2016</v>
      </c>
      <c r="C16868" t="s">
        <v>5</v>
      </c>
      <c r="D16868" t="s">
        <v>61</v>
      </c>
      <c r="E16868">
        <v>0</v>
      </c>
      <c r="F16868">
        <v>0</v>
      </c>
      <c r="G16868">
        <v>0</v>
      </c>
      <c r="H16868">
        <v>0</v>
      </c>
    </row>
    <row r="16869" spans="1:8" x14ac:dyDescent="0.25">
      <c r="A16869" t="s">
        <v>59</v>
      </c>
      <c r="B16869">
        <v>2016</v>
      </c>
      <c r="C16869" t="s">
        <v>5</v>
      </c>
      <c r="D16869" t="s">
        <v>60</v>
      </c>
      <c r="E16869">
        <v>0</v>
      </c>
      <c r="F16869">
        <v>0</v>
      </c>
      <c r="G16869">
        <v>0</v>
      </c>
      <c r="H16869">
        <v>0</v>
      </c>
    </row>
    <row r="16870" spans="1:8" x14ac:dyDescent="0.25">
      <c r="A16870" t="s">
        <v>59</v>
      </c>
      <c r="B16870">
        <v>2016</v>
      </c>
      <c r="C16870" t="s">
        <v>5</v>
      </c>
      <c r="D16870" t="s">
        <v>60</v>
      </c>
      <c r="E16870">
        <v>2</v>
      </c>
      <c r="F16870">
        <v>40.4</v>
      </c>
      <c r="G16870">
        <v>4977.92</v>
      </c>
      <c r="H16870">
        <v>4977.92</v>
      </c>
    </row>
    <row r="16871" spans="1:8" x14ac:dyDescent="0.25">
      <c r="A16871" t="s">
        <v>59</v>
      </c>
      <c r="B16871">
        <v>2016</v>
      </c>
      <c r="C16871" t="s">
        <v>5</v>
      </c>
      <c r="D16871" t="s">
        <v>60</v>
      </c>
      <c r="E16871">
        <v>0</v>
      </c>
      <c r="F16871">
        <v>0</v>
      </c>
      <c r="G16871">
        <v>0</v>
      </c>
      <c r="H16871">
        <v>0</v>
      </c>
    </row>
    <row r="16872" spans="1:8" x14ac:dyDescent="0.25">
      <c r="A16872" t="s">
        <v>59</v>
      </c>
      <c r="B16872">
        <v>2016</v>
      </c>
      <c r="C16872" t="s">
        <v>5</v>
      </c>
      <c r="D16872" t="s">
        <v>60</v>
      </c>
      <c r="E16872">
        <v>29</v>
      </c>
      <c r="F16872">
        <v>186.94</v>
      </c>
      <c r="G16872">
        <v>13735.48</v>
      </c>
      <c r="H16872">
        <v>15100.62</v>
      </c>
    </row>
    <row r="16873" spans="1:8" x14ac:dyDescent="0.25">
      <c r="A16873" t="s">
        <v>59</v>
      </c>
      <c r="B16873">
        <v>2016</v>
      </c>
      <c r="C16873" t="s">
        <v>5</v>
      </c>
      <c r="D16873" t="s">
        <v>60</v>
      </c>
      <c r="E16873">
        <v>21</v>
      </c>
      <c r="F16873">
        <v>27.57</v>
      </c>
      <c r="G16873">
        <v>2425.7800000000002</v>
      </c>
      <c r="H16873">
        <v>1075.31</v>
      </c>
    </row>
    <row r="16874" spans="1:8" x14ac:dyDescent="0.25">
      <c r="A16874" t="s">
        <v>59</v>
      </c>
      <c r="B16874">
        <v>2016</v>
      </c>
      <c r="C16874" t="s">
        <v>5</v>
      </c>
      <c r="D16874" t="s">
        <v>60</v>
      </c>
      <c r="E16874">
        <v>172</v>
      </c>
      <c r="F16874">
        <v>110.94</v>
      </c>
      <c r="G16874">
        <v>8311.2199999999993</v>
      </c>
      <c r="H16874">
        <v>5029.38</v>
      </c>
    </row>
    <row r="16875" spans="1:8" x14ac:dyDescent="0.25">
      <c r="A16875" t="s">
        <v>59</v>
      </c>
      <c r="B16875">
        <v>2016</v>
      </c>
      <c r="C16875" t="s">
        <v>5</v>
      </c>
      <c r="D16875" t="s">
        <v>64</v>
      </c>
      <c r="E16875">
        <v>108</v>
      </c>
      <c r="F16875">
        <v>19001.98</v>
      </c>
      <c r="G16875">
        <v>1873805.81</v>
      </c>
      <c r="H16875">
        <v>1824136.78</v>
      </c>
    </row>
    <row r="16876" spans="1:8" x14ac:dyDescent="0.25">
      <c r="A16876" t="s">
        <v>59</v>
      </c>
      <c r="B16876">
        <v>2016</v>
      </c>
      <c r="C16876" t="s">
        <v>5</v>
      </c>
      <c r="D16876" t="s">
        <v>60</v>
      </c>
      <c r="E16876">
        <v>0</v>
      </c>
      <c r="F16876">
        <v>0</v>
      </c>
      <c r="G16876">
        <v>0</v>
      </c>
      <c r="H16876">
        <v>0</v>
      </c>
    </row>
    <row r="16877" spans="1:8" x14ac:dyDescent="0.25">
      <c r="A16877" t="s">
        <v>59</v>
      </c>
      <c r="B16877">
        <v>2016</v>
      </c>
      <c r="C16877" t="s">
        <v>5</v>
      </c>
      <c r="D16877" t="s">
        <v>60</v>
      </c>
      <c r="E16877">
        <v>0</v>
      </c>
      <c r="F16877">
        <v>0</v>
      </c>
      <c r="G16877">
        <v>0</v>
      </c>
      <c r="H16877">
        <v>0</v>
      </c>
    </row>
    <row r="16878" spans="1:8" x14ac:dyDescent="0.25">
      <c r="A16878" t="s">
        <v>59</v>
      </c>
      <c r="B16878">
        <v>2016</v>
      </c>
      <c r="C16878" t="s">
        <v>4</v>
      </c>
      <c r="D16878" t="s">
        <v>60</v>
      </c>
      <c r="E16878">
        <v>0</v>
      </c>
      <c r="F16878">
        <v>0</v>
      </c>
      <c r="G16878">
        <v>0</v>
      </c>
      <c r="H16878">
        <v>0</v>
      </c>
    </row>
    <row r="16879" spans="1:8" x14ac:dyDescent="0.25">
      <c r="A16879" t="s">
        <v>59</v>
      </c>
      <c r="B16879">
        <v>2016</v>
      </c>
      <c r="C16879" t="s">
        <v>4</v>
      </c>
      <c r="D16879" t="s">
        <v>62</v>
      </c>
      <c r="E16879">
        <v>0</v>
      </c>
      <c r="F16879">
        <v>0</v>
      </c>
      <c r="G16879">
        <v>0</v>
      </c>
      <c r="H16879">
        <v>0</v>
      </c>
    </row>
    <row r="16880" spans="1:8" x14ac:dyDescent="0.25">
      <c r="A16880" t="s">
        <v>59</v>
      </c>
      <c r="B16880">
        <v>2016</v>
      </c>
      <c r="C16880" t="s">
        <v>4</v>
      </c>
      <c r="D16880" t="s">
        <v>60</v>
      </c>
      <c r="E16880">
        <v>0</v>
      </c>
      <c r="F16880">
        <v>0</v>
      </c>
      <c r="G16880">
        <v>0</v>
      </c>
      <c r="H16880">
        <v>0</v>
      </c>
    </row>
    <row r="16881" spans="1:8" x14ac:dyDescent="0.25">
      <c r="A16881" t="s">
        <v>59</v>
      </c>
      <c r="B16881">
        <v>2016</v>
      </c>
      <c r="C16881" t="s">
        <v>4</v>
      </c>
      <c r="D16881" t="s">
        <v>60</v>
      </c>
      <c r="E16881">
        <v>0</v>
      </c>
      <c r="F16881">
        <v>0</v>
      </c>
      <c r="G16881">
        <v>0</v>
      </c>
      <c r="H16881">
        <v>0</v>
      </c>
    </row>
    <row r="16882" spans="1:8" x14ac:dyDescent="0.25">
      <c r="A16882" t="s">
        <v>59</v>
      </c>
      <c r="B16882">
        <v>2016</v>
      </c>
      <c r="C16882" t="s">
        <v>4</v>
      </c>
      <c r="D16882" t="s">
        <v>60</v>
      </c>
      <c r="E16882">
        <v>0</v>
      </c>
      <c r="F16882">
        <v>0</v>
      </c>
      <c r="G16882">
        <v>0</v>
      </c>
      <c r="H16882">
        <v>0</v>
      </c>
    </row>
    <row r="16883" spans="1:8" x14ac:dyDescent="0.25">
      <c r="A16883" t="s">
        <v>59</v>
      </c>
      <c r="B16883">
        <v>2016</v>
      </c>
      <c r="C16883" t="s">
        <v>4</v>
      </c>
      <c r="D16883" t="s">
        <v>60</v>
      </c>
      <c r="E16883">
        <v>0</v>
      </c>
      <c r="F16883">
        <v>-9.5</v>
      </c>
      <c r="G16883">
        <v>-10011.74</v>
      </c>
      <c r="H16883">
        <v>13614.98</v>
      </c>
    </row>
    <row r="16884" spans="1:8" x14ac:dyDescent="0.25">
      <c r="A16884" t="s">
        <v>59</v>
      </c>
      <c r="B16884">
        <v>2016</v>
      </c>
      <c r="C16884" t="s">
        <v>4</v>
      </c>
      <c r="D16884" t="s">
        <v>61</v>
      </c>
      <c r="E16884">
        <v>3</v>
      </c>
      <c r="F16884">
        <v>16671.16</v>
      </c>
      <c r="G16884">
        <v>1492188.2</v>
      </c>
      <c r="H16884">
        <v>1434938.78</v>
      </c>
    </row>
    <row r="16885" spans="1:8" x14ac:dyDescent="0.25">
      <c r="A16885" t="s">
        <v>59</v>
      </c>
      <c r="B16885">
        <v>2016</v>
      </c>
      <c r="C16885" t="s">
        <v>4</v>
      </c>
      <c r="D16885" t="s">
        <v>60</v>
      </c>
      <c r="E16885">
        <v>0</v>
      </c>
      <c r="F16885">
        <v>0</v>
      </c>
      <c r="G16885">
        <v>0</v>
      </c>
      <c r="H16885">
        <v>0</v>
      </c>
    </row>
    <row r="16886" spans="1:8" x14ac:dyDescent="0.25">
      <c r="A16886" t="s">
        <v>59</v>
      </c>
      <c r="B16886">
        <v>2016</v>
      </c>
      <c r="C16886" t="s">
        <v>4</v>
      </c>
      <c r="D16886" t="s">
        <v>60</v>
      </c>
      <c r="E16886">
        <v>0</v>
      </c>
      <c r="F16886">
        <v>0</v>
      </c>
      <c r="G16886">
        <v>0</v>
      </c>
      <c r="H16886">
        <v>0</v>
      </c>
    </row>
    <row r="16887" spans="1:8" x14ac:dyDescent="0.25">
      <c r="A16887" t="s">
        <v>59</v>
      </c>
      <c r="B16887">
        <v>2016</v>
      </c>
      <c r="C16887" t="s">
        <v>4</v>
      </c>
      <c r="D16887" t="s">
        <v>60</v>
      </c>
      <c r="E16887">
        <v>0</v>
      </c>
      <c r="F16887">
        <v>0</v>
      </c>
      <c r="G16887">
        <v>0</v>
      </c>
      <c r="H16887">
        <v>0</v>
      </c>
    </row>
    <row r="16888" spans="1:8" x14ac:dyDescent="0.25">
      <c r="A16888" t="s">
        <v>59</v>
      </c>
      <c r="B16888">
        <v>2016</v>
      </c>
      <c r="C16888" t="s">
        <v>4</v>
      </c>
      <c r="D16888" t="s">
        <v>60</v>
      </c>
      <c r="E16888">
        <v>0</v>
      </c>
      <c r="F16888">
        <v>0</v>
      </c>
      <c r="G16888">
        <v>0</v>
      </c>
      <c r="H16888">
        <v>0</v>
      </c>
    </row>
    <row r="16889" spans="1:8" x14ac:dyDescent="0.25">
      <c r="A16889" t="s">
        <v>59</v>
      </c>
      <c r="B16889">
        <v>2016</v>
      </c>
      <c r="C16889" t="s">
        <v>4</v>
      </c>
      <c r="D16889" t="s">
        <v>62</v>
      </c>
      <c r="E16889">
        <v>0</v>
      </c>
      <c r="F16889">
        <v>-3.34</v>
      </c>
      <c r="G16889">
        <v>1317.23</v>
      </c>
      <c r="H16889">
        <v>10707.65</v>
      </c>
    </row>
    <row r="16890" spans="1:8" x14ac:dyDescent="0.25">
      <c r="A16890" t="s">
        <v>59</v>
      </c>
      <c r="B16890">
        <v>2016</v>
      </c>
      <c r="C16890" t="s">
        <v>4</v>
      </c>
      <c r="D16890" t="s">
        <v>60</v>
      </c>
      <c r="E16890">
        <v>0</v>
      </c>
      <c r="F16890">
        <v>0</v>
      </c>
      <c r="G16890">
        <v>0</v>
      </c>
      <c r="H16890">
        <v>0</v>
      </c>
    </row>
    <row r="16891" spans="1:8" x14ac:dyDescent="0.25">
      <c r="A16891" t="s">
        <v>59</v>
      </c>
      <c r="B16891">
        <v>2016</v>
      </c>
      <c r="C16891" t="s">
        <v>4</v>
      </c>
      <c r="D16891" t="s">
        <v>60</v>
      </c>
      <c r="E16891">
        <v>0</v>
      </c>
      <c r="F16891">
        <v>0</v>
      </c>
      <c r="G16891">
        <v>0</v>
      </c>
      <c r="H16891">
        <v>0</v>
      </c>
    </row>
    <row r="16892" spans="1:8" x14ac:dyDescent="0.25">
      <c r="A16892" t="s">
        <v>59</v>
      </c>
      <c r="B16892">
        <v>2016</v>
      </c>
      <c r="C16892" t="s">
        <v>4</v>
      </c>
      <c r="D16892" t="s">
        <v>60</v>
      </c>
      <c r="E16892">
        <v>0</v>
      </c>
      <c r="F16892">
        <v>0</v>
      </c>
      <c r="G16892">
        <v>0</v>
      </c>
      <c r="H16892">
        <v>0</v>
      </c>
    </row>
    <row r="16893" spans="1:8" x14ac:dyDescent="0.25">
      <c r="A16893" t="s">
        <v>59</v>
      </c>
      <c r="B16893">
        <v>2016</v>
      </c>
      <c r="C16893" t="s">
        <v>4</v>
      </c>
      <c r="D16893" t="s">
        <v>60</v>
      </c>
      <c r="E16893">
        <v>1</v>
      </c>
      <c r="F16893">
        <v>181.2</v>
      </c>
      <c r="G16893">
        <v>11674.9</v>
      </c>
      <c r="H16893">
        <v>11674.9</v>
      </c>
    </row>
    <row r="16894" spans="1:8" x14ac:dyDescent="0.25">
      <c r="A16894" t="s">
        <v>59</v>
      </c>
      <c r="B16894">
        <v>2016</v>
      </c>
      <c r="C16894" t="s">
        <v>4</v>
      </c>
      <c r="D16894" t="s">
        <v>60</v>
      </c>
      <c r="E16894">
        <v>0</v>
      </c>
      <c r="F16894">
        <v>0</v>
      </c>
      <c r="G16894">
        <v>0</v>
      </c>
      <c r="H16894">
        <v>0</v>
      </c>
    </row>
    <row r="16895" spans="1:8" x14ac:dyDescent="0.25">
      <c r="A16895" t="s">
        <v>59</v>
      </c>
      <c r="B16895">
        <v>2016</v>
      </c>
      <c r="C16895" t="s">
        <v>4</v>
      </c>
      <c r="D16895" t="s">
        <v>60</v>
      </c>
      <c r="E16895">
        <v>0</v>
      </c>
      <c r="F16895">
        <v>0</v>
      </c>
      <c r="G16895">
        <v>0</v>
      </c>
      <c r="H16895">
        <v>0</v>
      </c>
    </row>
    <row r="16896" spans="1:8" x14ac:dyDescent="0.25">
      <c r="A16896" t="s">
        <v>59</v>
      </c>
      <c r="B16896">
        <v>2016</v>
      </c>
      <c r="C16896" t="s">
        <v>4</v>
      </c>
      <c r="D16896" t="s">
        <v>60</v>
      </c>
      <c r="E16896">
        <v>0</v>
      </c>
      <c r="F16896">
        <v>0</v>
      </c>
      <c r="G16896">
        <v>0</v>
      </c>
      <c r="H16896">
        <v>0</v>
      </c>
    </row>
    <row r="16897" spans="1:8" x14ac:dyDescent="0.25">
      <c r="A16897" t="s">
        <v>59</v>
      </c>
      <c r="B16897">
        <v>2016</v>
      </c>
      <c r="C16897" t="s">
        <v>4</v>
      </c>
      <c r="D16897" t="s">
        <v>61</v>
      </c>
      <c r="E16897">
        <v>0</v>
      </c>
      <c r="F16897">
        <v>-506.59</v>
      </c>
      <c r="G16897">
        <v>-44349.29</v>
      </c>
      <c r="H16897">
        <v>30488.93</v>
      </c>
    </row>
    <row r="16898" spans="1:8" x14ac:dyDescent="0.25">
      <c r="A16898" t="s">
        <v>59</v>
      </c>
      <c r="B16898">
        <v>2016</v>
      </c>
      <c r="C16898" t="s">
        <v>4</v>
      </c>
      <c r="D16898" t="s">
        <v>61</v>
      </c>
      <c r="E16898">
        <v>289</v>
      </c>
      <c r="F16898">
        <v>39559.1</v>
      </c>
      <c r="G16898">
        <v>3876996.42</v>
      </c>
      <c r="H16898">
        <v>3659766.43</v>
      </c>
    </row>
    <row r="16899" spans="1:8" x14ac:dyDescent="0.25">
      <c r="A16899" t="s">
        <v>59</v>
      </c>
      <c r="B16899">
        <v>2016</v>
      </c>
      <c r="C16899" t="s">
        <v>4</v>
      </c>
      <c r="D16899" t="s">
        <v>61</v>
      </c>
      <c r="E16899">
        <v>1</v>
      </c>
      <c r="F16899">
        <v>0.18</v>
      </c>
      <c r="G16899">
        <v>174.6</v>
      </c>
      <c r="H16899">
        <v>210.36</v>
      </c>
    </row>
    <row r="16900" spans="1:8" x14ac:dyDescent="0.25">
      <c r="A16900" t="s">
        <v>59</v>
      </c>
      <c r="B16900">
        <v>2016</v>
      </c>
      <c r="C16900" t="s">
        <v>4</v>
      </c>
      <c r="D16900" t="s">
        <v>60</v>
      </c>
      <c r="E16900">
        <v>0</v>
      </c>
      <c r="F16900">
        <v>0</v>
      </c>
      <c r="G16900">
        <v>0</v>
      </c>
      <c r="H16900">
        <v>0</v>
      </c>
    </row>
    <row r="16901" spans="1:8" x14ac:dyDescent="0.25">
      <c r="A16901" t="s">
        <v>59</v>
      </c>
      <c r="B16901">
        <v>2016</v>
      </c>
      <c r="C16901" t="s">
        <v>4</v>
      </c>
      <c r="D16901" t="s">
        <v>60</v>
      </c>
      <c r="E16901">
        <v>0</v>
      </c>
      <c r="F16901">
        <v>0</v>
      </c>
      <c r="G16901">
        <v>0</v>
      </c>
      <c r="H16901">
        <v>0</v>
      </c>
    </row>
    <row r="16902" spans="1:8" x14ac:dyDescent="0.25">
      <c r="A16902" t="s">
        <v>59</v>
      </c>
      <c r="B16902">
        <v>2016</v>
      </c>
      <c r="C16902" t="s">
        <v>4</v>
      </c>
      <c r="D16902" t="s">
        <v>60</v>
      </c>
      <c r="E16902">
        <v>0</v>
      </c>
      <c r="F16902">
        <v>0</v>
      </c>
      <c r="G16902">
        <v>0</v>
      </c>
      <c r="H16902">
        <v>0</v>
      </c>
    </row>
    <row r="16903" spans="1:8" x14ac:dyDescent="0.25">
      <c r="A16903" t="s">
        <v>59</v>
      </c>
      <c r="B16903">
        <v>2016</v>
      </c>
      <c r="C16903" t="s">
        <v>4</v>
      </c>
      <c r="D16903" t="s">
        <v>62</v>
      </c>
      <c r="E16903">
        <v>124</v>
      </c>
      <c r="F16903">
        <v>11990.58</v>
      </c>
      <c r="G16903">
        <v>1203611.96</v>
      </c>
      <c r="H16903">
        <v>1269244.51</v>
      </c>
    </row>
    <row r="16904" spans="1:8" x14ac:dyDescent="0.25">
      <c r="A16904" t="s">
        <v>59</v>
      </c>
      <c r="B16904">
        <v>2016</v>
      </c>
      <c r="C16904" t="s">
        <v>4</v>
      </c>
      <c r="D16904" t="s">
        <v>62</v>
      </c>
      <c r="E16904">
        <v>0</v>
      </c>
      <c r="F16904">
        <v>0</v>
      </c>
      <c r="G16904">
        <v>0</v>
      </c>
      <c r="H16904">
        <v>0</v>
      </c>
    </row>
    <row r="16905" spans="1:8" x14ac:dyDescent="0.25">
      <c r="A16905" t="s">
        <v>59</v>
      </c>
      <c r="B16905">
        <v>2016</v>
      </c>
      <c r="C16905" t="s">
        <v>4</v>
      </c>
      <c r="D16905" t="s">
        <v>60</v>
      </c>
      <c r="E16905">
        <v>0</v>
      </c>
      <c r="F16905">
        <v>0</v>
      </c>
      <c r="G16905">
        <v>0</v>
      </c>
      <c r="H16905">
        <v>0</v>
      </c>
    </row>
    <row r="16906" spans="1:8" x14ac:dyDescent="0.25">
      <c r="A16906" t="s">
        <v>59</v>
      </c>
      <c r="B16906">
        <v>2016</v>
      </c>
      <c r="C16906" t="s">
        <v>4</v>
      </c>
      <c r="D16906" t="s">
        <v>60</v>
      </c>
      <c r="E16906">
        <v>0</v>
      </c>
      <c r="F16906">
        <v>0</v>
      </c>
      <c r="G16906">
        <v>0</v>
      </c>
      <c r="H16906">
        <v>0</v>
      </c>
    </row>
    <row r="16907" spans="1:8" x14ac:dyDescent="0.25">
      <c r="A16907" t="s">
        <v>59</v>
      </c>
      <c r="B16907">
        <v>2016</v>
      </c>
      <c r="C16907" t="s">
        <v>4</v>
      </c>
      <c r="D16907" t="s">
        <v>60</v>
      </c>
      <c r="E16907">
        <v>0</v>
      </c>
      <c r="F16907">
        <v>0</v>
      </c>
      <c r="G16907">
        <v>0</v>
      </c>
      <c r="H16907">
        <v>0</v>
      </c>
    </row>
    <row r="16908" spans="1:8" x14ac:dyDescent="0.25">
      <c r="A16908" t="s">
        <v>59</v>
      </c>
      <c r="B16908">
        <v>2016</v>
      </c>
      <c r="C16908" t="s">
        <v>4</v>
      </c>
      <c r="D16908" t="s">
        <v>60</v>
      </c>
      <c r="E16908">
        <v>0</v>
      </c>
      <c r="F16908">
        <v>0</v>
      </c>
      <c r="G16908">
        <v>0</v>
      </c>
      <c r="H16908">
        <v>0</v>
      </c>
    </row>
    <row r="16909" spans="1:8" x14ac:dyDescent="0.25">
      <c r="A16909" t="s">
        <v>59</v>
      </c>
      <c r="B16909">
        <v>2016</v>
      </c>
      <c r="C16909" t="s">
        <v>4</v>
      </c>
      <c r="D16909" t="s">
        <v>60</v>
      </c>
      <c r="E16909">
        <v>0</v>
      </c>
      <c r="F16909">
        <v>0</v>
      </c>
      <c r="G16909">
        <v>0</v>
      </c>
      <c r="H16909">
        <v>0</v>
      </c>
    </row>
    <row r="16910" spans="1:8" x14ac:dyDescent="0.25">
      <c r="A16910" t="s">
        <v>59</v>
      </c>
      <c r="B16910">
        <v>2016</v>
      </c>
      <c r="C16910" t="s">
        <v>4</v>
      </c>
      <c r="D16910" t="s">
        <v>60</v>
      </c>
      <c r="E16910">
        <v>0</v>
      </c>
      <c r="F16910">
        <v>0</v>
      </c>
      <c r="G16910">
        <v>0</v>
      </c>
      <c r="H16910">
        <v>0</v>
      </c>
    </row>
    <row r="16911" spans="1:8" x14ac:dyDescent="0.25">
      <c r="A16911" t="s">
        <v>59</v>
      </c>
      <c r="B16911">
        <v>2016</v>
      </c>
      <c r="C16911" t="s">
        <v>4</v>
      </c>
      <c r="D16911" t="s">
        <v>60</v>
      </c>
      <c r="E16911">
        <v>187</v>
      </c>
      <c r="F16911">
        <v>1604.54</v>
      </c>
      <c r="G16911">
        <v>138963.24</v>
      </c>
      <c r="H16911">
        <v>146972.32</v>
      </c>
    </row>
    <row r="16912" spans="1:8" x14ac:dyDescent="0.25">
      <c r="A16912" t="s">
        <v>59</v>
      </c>
      <c r="B16912">
        <v>2016</v>
      </c>
      <c r="C16912" t="s">
        <v>4</v>
      </c>
      <c r="D16912" t="s">
        <v>60</v>
      </c>
      <c r="E16912">
        <v>0</v>
      </c>
      <c r="F16912">
        <v>0</v>
      </c>
      <c r="G16912">
        <v>0</v>
      </c>
      <c r="H16912">
        <v>0</v>
      </c>
    </row>
    <row r="16913" spans="1:8" x14ac:dyDescent="0.25">
      <c r="A16913" t="s">
        <v>59</v>
      </c>
      <c r="B16913">
        <v>2016</v>
      </c>
      <c r="C16913" t="s">
        <v>4</v>
      </c>
      <c r="D16913" t="s">
        <v>60</v>
      </c>
      <c r="E16913">
        <v>891</v>
      </c>
      <c r="F16913">
        <v>1132.22</v>
      </c>
      <c r="G16913">
        <v>145103.15</v>
      </c>
      <c r="H16913">
        <v>140840.99</v>
      </c>
    </row>
    <row r="16914" spans="1:8" x14ac:dyDescent="0.25">
      <c r="A16914" t="s">
        <v>59</v>
      </c>
      <c r="B16914">
        <v>2016</v>
      </c>
      <c r="C16914" t="s">
        <v>4</v>
      </c>
      <c r="D16914" t="s">
        <v>60</v>
      </c>
      <c r="E16914">
        <v>7424</v>
      </c>
      <c r="F16914">
        <v>2121.13</v>
      </c>
      <c r="G16914">
        <v>184326.07</v>
      </c>
      <c r="H16914">
        <v>186320.98</v>
      </c>
    </row>
    <row r="16915" spans="1:8" x14ac:dyDescent="0.25">
      <c r="A16915" t="s">
        <v>59</v>
      </c>
      <c r="B16915">
        <v>2016</v>
      </c>
      <c r="C16915" t="s">
        <v>4</v>
      </c>
      <c r="D16915" t="s">
        <v>60</v>
      </c>
      <c r="E16915">
        <v>0</v>
      </c>
      <c r="F16915">
        <v>0</v>
      </c>
      <c r="G16915">
        <v>0</v>
      </c>
      <c r="H16915">
        <v>0</v>
      </c>
    </row>
    <row r="16916" spans="1:8" x14ac:dyDescent="0.25">
      <c r="A16916" t="s">
        <v>59</v>
      </c>
      <c r="B16916">
        <v>2016</v>
      </c>
      <c r="C16916" t="s">
        <v>4</v>
      </c>
      <c r="D16916" t="s">
        <v>60</v>
      </c>
      <c r="E16916">
        <v>34</v>
      </c>
      <c r="F16916">
        <v>20.66</v>
      </c>
      <c r="G16916">
        <v>1650.74</v>
      </c>
      <c r="H16916">
        <v>1415.64</v>
      </c>
    </row>
    <row r="16917" spans="1:8" x14ac:dyDescent="0.25">
      <c r="A16917" t="s">
        <v>59</v>
      </c>
      <c r="B16917">
        <v>2016</v>
      </c>
      <c r="C16917" t="s">
        <v>4</v>
      </c>
      <c r="D16917" t="s">
        <v>60</v>
      </c>
      <c r="E16917">
        <v>0</v>
      </c>
      <c r="F16917">
        <v>0</v>
      </c>
      <c r="G16917">
        <v>0</v>
      </c>
      <c r="H16917">
        <v>0</v>
      </c>
    </row>
    <row r="16918" spans="1:8" x14ac:dyDescent="0.25">
      <c r="A16918" t="s">
        <v>59</v>
      </c>
      <c r="B16918">
        <v>2016</v>
      </c>
      <c r="C16918" t="s">
        <v>4</v>
      </c>
      <c r="D16918" t="s">
        <v>60</v>
      </c>
      <c r="E16918">
        <v>0</v>
      </c>
      <c r="F16918">
        <v>0</v>
      </c>
      <c r="G16918">
        <v>0</v>
      </c>
      <c r="H16918">
        <v>0</v>
      </c>
    </row>
    <row r="16919" spans="1:8" x14ac:dyDescent="0.25">
      <c r="A16919" t="s">
        <v>59</v>
      </c>
      <c r="B16919">
        <v>2016</v>
      </c>
      <c r="C16919" t="s">
        <v>4</v>
      </c>
      <c r="D16919" t="s">
        <v>60</v>
      </c>
      <c r="E16919">
        <v>290</v>
      </c>
      <c r="F16919">
        <v>90.83</v>
      </c>
      <c r="G16919">
        <v>6633.51</v>
      </c>
      <c r="H16919">
        <v>7579.45</v>
      </c>
    </row>
    <row r="16920" spans="1:8" x14ac:dyDescent="0.25">
      <c r="A16920" t="s">
        <v>59</v>
      </c>
      <c r="B16920">
        <v>2016</v>
      </c>
      <c r="C16920" t="s">
        <v>4</v>
      </c>
      <c r="D16920" t="s">
        <v>60</v>
      </c>
      <c r="E16920">
        <v>288</v>
      </c>
      <c r="F16920">
        <v>136.61000000000001</v>
      </c>
      <c r="G16920">
        <v>10106.42</v>
      </c>
      <c r="H16920">
        <v>9356.7000000000007</v>
      </c>
    </row>
    <row r="16921" spans="1:8" x14ac:dyDescent="0.25">
      <c r="A16921" t="s">
        <v>59</v>
      </c>
      <c r="B16921">
        <v>2016</v>
      </c>
      <c r="C16921" t="s">
        <v>4</v>
      </c>
      <c r="D16921" t="s">
        <v>60</v>
      </c>
      <c r="E16921">
        <v>0</v>
      </c>
      <c r="F16921">
        <v>0</v>
      </c>
      <c r="G16921">
        <v>0</v>
      </c>
      <c r="H16921">
        <v>0</v>
      </c>
    </row>
    <row r="16922" spans="1:8" x14ac:dyDescent="0.25">
      <c r="A16922" t="s">
        <v>59</v>
      </c>
      <c r="B16922">
        <v>2016</v>
      </c>
      <c r="C16922" t="s">
        <v>4</v>
      </c>
      <c r="D16922" t="s">
        <v>60</v>
      </c>
      <c r="E16922">
        <v>0</v>
      </c>
      <c r="F16922">
        <v>0</v>
      </c>
      <c r="G16922">
        <v>0</v>
      </c>
      <c r="H16922">
        <v>0</v>
      </c>
    </row>
    <row r="16923" spans="1:8" x14ac:dyDescent="0.25">
      <c r="A16923" t="s">
        <v>59</v>
      </c>
      <c r="B16923">
        <v>2016</v>
      </c>
      <c r="C16923" t="s">
        <v>4</v>
      </c>
      <c r="D16923" t="s">
        <v>60</v>
      </c>
      <c r="E16923">
        <v>4</v>
      </c>
      <c r="F16923">
        <v>6.71</v>
      </c>
      <c r="G16923">
        <v>494.31</v>
      </c>
      <c r="H16923">
        <v>392.6</v>
      </c>
    </row>
    <row r="16924" spans="1:8" x14ac:dyDescent="0.25">
      <c r="A16924" t="s">
        <v>59</v>
      </c>
      <c r="B16924">
        <v>2016</v>
      </c>
      <c r="C16924" t="s">
        <v>4</v>
      </c>
      <c r="D16924" t="s">
        <v>60</v>
      </c>
      <c r="E16924">
        <v>0</v>
      </c>
      <c r="F16924">
        <v>0</v>
      </c>
      <c r="G16924">
        <v>0</v>
      </c>
      <c r="H16924">
        <v>0</v>
      </c>
    </row>
    <row r="16925" spans="1:8" x14ac:dyDescent="0.25">
      <c r="A16925" t="s">
        <v>59</v>
      </c>
      <c r="B16925">
        <v>2016</v>
      </c>
      <c r="C16925" t="s">
        <v>4</v>
      </c>
      <c r="D16925" t="s">
        <v>60</v>
      </c>
      <c r="E16925">
        <v>15</v>
      </c>
      <c r="F16925">
        <v>22.56</v>
      </c>
      <c r="G16925">
        <v>2040.35</v>
      </c>
      <c r="H16925">
        <v>2615.56</v>
      </c>
    </row>
    <row r="16926" spans="1:8" x14ac:dyDescent="0.25">
      <c r="A16926" t="s">
        <v>59</v>
      </c>
      <c r="B16926">
        <v>2016</v>
      </c>
      <c r="C16926" t="s">
        <v>4</v>
      </c>
      <c r="D16926" t="s">
        <v>60</v>
      </c>
      <c r="E16926">
        <v>34</v>
      </c>
      <c r="F16926">
        <v>59.01</v>
      </c>
      <c r="G16926">
        <v>4945.76</v>
      </c>
      <c r="H16926">
        <v>5507.07</v>
      </c>
    </row>
    <row r="16927" spans="1:8" x14ac:dyDescent="0.25">
      <c r="A16927" t="s">
        <v>59</v>
      </c>
      <c r="B16927">
        <v>2016</v>
      </c>
      <c r="C16927" t="s">
        <v>4</v>
      </c>
      <c r="D16927" t="s">
        <v>60</v>
      </c>
      <c r="E16927">
        <v>0</v>
      </c>
      <c r="F16927">
        <v>0</v>
      </c>
      <c r="G16927">
        <v>0</v>
      </c>
      <c r="H16927">
        <v>0</v>
      </c>
    </row>
    <row r="16928" spans="1:8" x14ac:dyDescent="0.25">
      <c r="A16928" t="s">
        <v>59</v>
      </c>
      <c r="B16928">
        <v>2016</v>
      </c>
      <c r="C16928" t="s">
        <v>4</v>
      </c>
      <c r="D16928" t="s">
        <v>63</v>
      </c>
      <c r="E16928">
        <v>85109</v>
      </c>
      <c r="F16928">
        <v>14877.02</v>
      </c>
      <c r="G16928">
        <v>1158959.1100000001</v>
      </c>
      <c r="H16928">
        <v>1047311.53</v>
      </c>
    </row>
    <row r="16929" spans="1:8" x14ac:dyDescent="0.25">
      <c r="A16929" t="s">
        <v>59</v>
      </c>
      <c r="B16929">
        <v>2016</v>
      </c>
      <c r="C16929" t="s">
        <v>4</v>
      </c>
      <c r="D16929" t="s">
        <v>63</v>
      </c>
      <c r="E16929">
        <v>18</v>
      </c>
      <c r="F16929">
        <v>2.06</v>
      </c>
      <c r="G16929">
        <v>289.57</v>
      </c>
      <c r="H16929">
        <v>214.92</v>
      </c>
    </row>
    <row r="16930" spans="1:8" x14ac:dyDescent="0.25">
      <c r="A16930" t="s">
        <v>59</v>
      </c>
      <c r="B16930">
        <v>2016</v>
      </c>
      <c r="C16930" t="s">
        <v>4</v>
      </c>
      <c r="D16930" t="s">
        <v>63</v>
      </c>
      <c r="E16930">
        <v>809354</v>
      </c>
      <c r="F16930">
        <v>113072.04</v>
      </c>
      <c r="G16930">
        <v>10915958.369999999</v>
      </c>
      <c r="H16930">
        <v>10081527.74</v>
      </c>
    </row>
    <row r="16931" spans="1:8" x14ac:dyDescent="0.25">
      <c r="A16931" t="s">
        <v>59</v>
      </c>
      <c r="B16931">
        <v>2016</v>
      </c>
      <c r="C16931" t="s">
        <v>4</v>
      </c>
      <c r="D16931" t="s">
        <v>63</v>
      </c>
      <c r="E16931">
        <v>0</v>
      </c>
      <c r="F16931">
        <v>-133.88</v>
      </c>
      <c r="G16931">
        <v>-18689.48</v>
      </c>
      <c r="H16931">
        <v>48846.42</v>
      </c>
    </row>
    <row r="16932" spans="1:8" x14ac:dyDescent="0.25">
      <c r="A16932" t="s">
        <v>59</v>
      </c>
      <c r="B16932">
        <v>2016</v>
      </c>
      <c r="C16932" t="s">
        <v>4</v>
      </c>
      <c r="D16932" t="s">
        <v>64</v>
      </c>
      <c r="E16932">
        <v>0</v>
      </c>
      <c r="F16932">
        <v>0</v>
      </c>
      <c r="G16932">
        <v>0</v>
      </c>
      <c r="H16932">
        <v>0</v>
      </c>
    </row>
    <row r="16933" spans="1:8" x14ac:dyDescent="0.25">
      <c r="A16933" t="s">
        <v>59</v>
      </c>
      <c r="B16933">
        <v>2016</v>
      </c>
      <c r="C16933" t="s">
        <v>4</v>
      </c>
      <c r="D16933" t="s">
        <v>61</v>
      </c>
      <c r="E16933">
        <v>1474</v>
      </c>
      <c r="F16933">
        <v>12100.21</v>
      </c>
      <c r="G16933">
        <v>1230823.81</v>
      </c>
      <c r="H16933">
        <v>1235005.72</v>
      </c>
    </row>
    <row r="16934" spans="1:8" x14ac:dyDescent="0.25">
      <c r="A16934" t="s">
        <v>59</v>
      </c>
      <c r="B16934">
        <v>2016</v>
      </c>
      <c r="C16934" t="s">
        <v>4</v>
      </c>
      <c r="D16934" t="s">
        <v>61</v>
      </c>
      <c r="E16934">
        <v>1454</v>
      </c>
      <c r="F16934">
        <v>1554.6</v>
      </c>
      <c r="G16934">
        <v>229619.52</v>
      </c>
      <c r="H16934">
        <v>223390.66</v>
      </c>
    </row>
    <row r="16935" spans="1:8" x14ac:dyDescent="0.25">
      <c r="A16935" t="s">
        <v>59</v>
      </c>
      <c r="B16935">
        <v>2016</v>
      </c>
      <c r="C16935" t="s">
        <v>4</v>
      </c>
      <c r="D16935" t="s">
        <v>61</v>
      </c>
      <c r="E16935">
        <v>11332</v>
      </c>
      <c r="F16935">
        <v>3222.06</v>
      </c>
      <c r="G16935">
        <v>288148.94</v>
      </c>
      <c r="H16935">
        <v>284079.83</v>
      </c>
    </row>
    <row r="16936" spans="1:8" x14ac:dyDescent="0.25">
      <c r="A16936" t="s">
        <v>59</v>
      </c>
      <c r="B16936">
        <v>2016</v>
      </c>
      <c r="C16936" t="s">
        <v>4</v>
      </c>
      <c r="D16936" t="s">
        <v>60</v>
      </c>
      <c r="E16936">
        <v>2</v>
      </c>
      <c r="F16936">
        <v>1.81</v>
      </c>
      <c r="G16936">
        <v>365.49</v>
      </c>
      <c r="H16936">
        <v>508.44</v>
      </c>
    </row>
    <row r="16937" spans="1:8" x14ac:dyDescent="0.25">
      <c r="A16937" t="s">
        <v>59</v>
      </c>
      <c r="B16937">
        <v>2016</v>
      </c>
      <c r="C16937" t="s">
        <v>4</v>
      </c>
      <c r="D16937" t="s">
        <v>60</v>
      </c>
      <c r="E16937">
        <v>27</v>
      </c>
      <c r="F16937">
        <v>54.7</v>
      </c>
      <c r="G16937">
        <v>4702.62</v>
      </c>
      <c r="H16937">
        <v>4686.6400000000003</v>
      </c>
    </row>
    <row r="16938" spans="1:8" x14ac:dyDescent="0.25">
      <c r="A16938" t="s">
        <v>59</v>
      </c>
      <c r="B16938">
        <v>2016</v>
      </c>
      <c r="C16938" t="s">
        <v>4</v>
      </c>
      <c r="D16938" t="s">
        <v>60</v>
      </c>
      <c r="E16938">
        <v>641</v>
      </c>
      <c r="F16938">
        <v>194.73</v>
      </c>
      <c r="G16938">
        <v>13890.74</v>
      </c>
      <c r="H16938">
        <v>13640.15</v>
      </c>
    </row>
    <row r="16939" spans="1:8" x14ac:dyDescent="0.25">
      <c r="A16939" t="s">
        <v>59</v>
      </c>
      <c r="B16939">
        <v>2016</v>
      </c>
      <c r="C16939" t="s">
        <v>4</v>
      </c>
      <c r="D16939" t="s">
        <v>62</v>
      </c>
      <c r="E16939">
        <v>2614</v>
      </c>
      <c r="F16939">
        <v>20821.12</v>
      </c>
      <c r="G16939">
        <v>2049285.36</v>
      </c>
      <c r="H16939">
        <v>2102108.27</v>
      </c>
    </row>
    <row r="16940" spans="1:8" x14ac:dyDescent="0.25">
      <c r="A16940" t="s">
        <v>59</v>
      </c>
      <c r="B16940">
        <v>2016</v>
      </c>
      <c r="C16940" t="s">
        <v>4</v>
      </c>
      <c r="D16940" t="s">
        <v>62</v>
      </c>
      <c r="E16940">
        <v>5007</v>
      </c>
      <c r="F16940">
        <v>8405.5300000000007</v>
      </c>
      <c r="G16940">
        <v>1043483.2</v>
      </c>
      <c r="H16940">
        <v>1009084.91</v>
      </c>
    </row>
    <row r="16941" spans="1:8" x14ac:dyDescent="0.25">
      <c r="A16941" t="s">
        <v>59</v>
      </c>
      <c r="B16941">
        <v>2016</v>
      </c>
      <c r="C16941" t="s">
        <v>4</v>
      </c>
      <c r="D16941" t="s">
        <v>62</v>
      </c>
      <c r="E16941">
        <v>120445</v>
      </c>
      <c r="F16941">
        <v>30643.25</v>
      </c>
      <c r="G16941">
        <v>2947103.51</v>
      </c>
      <c r="H16941">
        <v>2866896.85</v>
      </c>
    </row>
    <row r="16942" spans="1:8" x14ac:dyDescent="0.25">
      <c r="A16942" t="s">
        <v>59</v>
      </c>
      <c r="B16942">
        <v>2016</v>
      </c>
      <c r="C16942" t="s">
        <v>4</v>
      </c>
      <c r="D16942" t="s">
        <v>60</v>
      </c>
      <c r="E16942">
        <v>22</v>
      </c>
      <c r="F16942">
        <v>123.05</v>
      </c>
      <c r="G16942">
        <v>9979.0300000000007</v>
      </c>
      <c r="H16942">
        <v>10326.77</v>
      </c>
    </row>
    <row r="16943" spans="1:8" x14ac:dyDescent="0.25">
      <c r="A16943" t="s">
        <v>59</v>
      </c>
      <c r="B16943">
        <v>2016</v>
      </c>
      <c r="C16943" t="s">
        <v>4</v>
      </c>
      <c r="D16943" t="s">
        <v>60</v>
      </c>
      <c r="E16943">
        <v>62</v>
      </c>
      <c r="F16943">
        <v>93.21</v>
      </c>
      <c r="G16943">
        <v>10048.370000000001</v>
      </c>
      <c r="H16943">
        <v>11085.16</v>
      </c>
    </row>
    <row r="16944" spans="1:8" x14ac:dyDescent="0.25">
      <c r="A16944" t="s">
        <v>59</v>
      </c>
      <c r="B16944">
        <v>2016</v>
      </c>
      <c r="C16944" t="s">
        <v>4</v>
      </c>
      <c r="D16944" t="s">
        <v>60</v>
      </c>
      <c r="E16944">
        <v>20</v>
      </c>
      <c r="F16944">
        <v>116.7</v>
      </c>
      <c r="G16944">
        <v>4755.7</v>
      </c>
      <c r="H16944">
        <v>5593.75</v>
      </c>
    </row>
    <row r="16945" spans="1:8" x14ac:dyDescent="0.25">
      <c r="A16945" t="s">
        <v>59</v>
      </c>
      <c r="B16945">
        <v>2016</v>
      </c>
      <c r="C16945" t="s">
        <v>4</v>
      </c>
      <c r="D16945" t="s">
        <v>60</v>
      </c>
      <c r="E16945">
        <v>39</v>
      </c>
      <c r="F16945">
        <v>274.7</v>
      </c>
      <c r="G16945">
        <v>18490.099999999999</v>
      </c>
      <c r="H16945">
        <v>22343.7</v>
      </c>
    </row>
    <row r="16946" spans="1:8" x14ac:dyDescent="0.25">
      <c r="A16946" t="s">
        <v>59</v>
      </c>
      <c r="B16946">
        <v>2016</v>
      </c>
      <c r="C16946" t="s">
        <v>4</v>
      </c>
      <c r="D16946" t="s">
        <v>60</v>
      </c>
      <c r="E16946">
        <v>0</v>
      </c>
      <c r="F16946">
        <v>0</v>
      </c>
      <c r="G16946">
        <v>0</v>
      </c>
      <c r="H16946">
        <v>0</v>
      </c>
    </row>
    <row r="16947" spans="1:8" x14ac:dyDescent="0.25">
      <c r="A16947" t="s">
        <v>59</v>
      </c>
      <c r="B16947">
        <v>2016</v>
      </c>
      <c r="C16947" t="s">
        <v>4</v>
      </c>
      <c r="D16947" t="s">
        <v>60</v>
      </c>
      <c r="E16947">
        <v>0</v>
      </c>
      <c r="F16947">
        <v>0</v>
      </c>
      <c r="G16947">
        <v>0</v>
      </c>
      <c r="H16947">
        <v>0</v>
      </c>
    </row>
    <row r="16948" spans="1:8" x14ac:dyDescent="0.25">
      <c r="A16948" t="s">
        <v>59</v>
      </c>
      <c r="B16948">
        <v>2016</v>
      </c>
      <c r="C16948" t="s">
        <v>4</v>
      </c>
      <c r="D16948" t="s">
        <v>60</v>
      </c>
      <c r="E16948">
        <v>0</v>
      </c>
      <c r="F16948">
        <v>0</v>
      </c>
      <c r="G16948">
        <v>0</v>
      </c>
      <c r="H16948">
        <v>0</v>
      </c>
    </row>
    <row r="16949" spans="1:8" x14ac:dyDescent="0.25">
      <c r="A16949" t="s">
        <v>59</v>
      </c>
      <c r="B16949">
        <v>2016</v>
      </c>
      <c r="C16949" t="s">
        <v>4</v>
      </c>
      <c r="D16949" t="s">
        <v>60</v>
      </c>
      <c r="E16949">
        <v>0</v>
      </c>
      <c r="F16949">
        <v>0</v>
      </c>
      <c r="G16949">
        <v>0</v>
      </c>
      <c r="H16949">
        <v>0</v>
      </c>
    </row>
    <row r="16950" spans="1:8" x14ac:dyDescent="0.25">
      <c r="A16950" t="s">
        <v>59</v>
      </c>
      <c r="B16950">
        <v>2016</v>
      </c>
      <c r="C16950" t="s">
        <v>4</v>
      </c>
      <c r="D16950" t="s">
        <v>60</v>
      </c>
      <c r="E16950">
        <v>0</v>
      </c>
      <c r="F16950">
        <v>0</v>
      </c>
      <c r="G16950">
        <v>0</v>
      </c>
      <c r="H16950">
        <v>0</v>
      </c>
    </row>
    <row r="16951" spans="1:8" x14ac:dyDescent="0.25">
      <c r="A16951" t="s">
        <v>59</v>
      </c>
      <c r="B16951">
        <v>2016</v>
      </c>
      <c r="C16951" t="s">
        <v>4</v>
      </c>
      <c r="D16951" t="s">
        <v>62</v>
      </c>
      <c r="E16951">
        <v>0</v>
      </c>
      <c r="F16951">
        <v>0</v>
      </c>
      <c r="G16951">
        <v>0</v>
      </c>
      <c r="H16951">
        <v>0</v>
      </c>
    </row>
    <row r="16952" spans="1:8" x14ac:dyDescent="0.25">
      <c r="A16952" t="s">
        <v>59</v>
      </c>
      <c r="B16952">
        <v>2016</v>
      </c>
      <c r="C16952" t="s">
        <v>4</v>
      </c>
      <c r="D16952" t="s">
        <v>60</v>
      </c>
      <c r="E16952">
        <v>0</v>
      </c>
      <c r="F16952">
        <v>0</v>
      </c>
      <c r="G16952">
        <v>0</v>
      </c>
      <c r="H16952">
        <v>0</v>
      </c>
    </row>
    <row r="16953" spans="1:8" x14ac:dyDescent="0.25">
      <c r="A16953" t="s">
        <v>59</v>
      </c>
      <c r="B16953">
        <v>2016</v>
      </c>
      <c r="C16953" t="s">
        <v>4</v>
      </c>
      <c r="D16953" t="s">
        <v>60</v>
      </c>
      <c r="E16953">
        <v>0</v>
      </c>
      <c r="F16953">
        <v>0</v>
      </c>
      <c r="G16953">
        <v>0</v>
      </c>
      <c r="H16953">
        <v>0</v>
      </c>
    </row>
    <row r="16954" spans="1:8" x14ac:dyDescent="0.25">
      <c r="A16954" t="s">
        <v>59</v>
      </c>
      <c r="B16954">
        <v>2016</v>
      </c>
      <c r="C16954" t="s">
        <v>4</v>
      </c>
      <c r="D16954" t="s">
        <v>60</v>
      </c>
      <c r="E16954">
        <v>0</v>
      </c>
      <c r="F16954">
        <v>0</v>
      </c>
      <c r="G16954">
        <v>0</v>
      </c>
      <c r="H16954">
        <v>0</v>
      </c>
    </row>
    <row r="16955" spans="1:8" x14ac:dyDescent="0.25">
      <c r="A16955" t="s">
        <v>59</v>
      </c>
      <c r="B16955">
        <v>2016</v>
      </c>
      <c r="C16955" t="s">
        <v>4</v>
      </c>
      <c r="D16955" t="s">
        <v>60</v>
      </c>
      <c r="E16955">
        <v>0</v>
      </c>
      <c r="F16955">
        <v>15.91</v>
      </c>
      <c r="G16955">
        <v>11355.23</v>
      </c>
      <c r="H16955">
        <v>12384.14</v>
      </c>
    </row>
    <row r="16956" spans="1:8" x14ac:dyDescent="0.25">
      <c r="A16956" t="s">
        <v>59</v>
      </c>
      <c r="B16956">
        <v>2016</v>
      </c>
      <c r="C16956" t="s">
        <v>4</v>
      </c>
      <c r="D16956" t="s">
        <v>61</v>
      </c>
      <c r="E16956">
        <v>0</v>
      </c>
      <c r="F16956">
        <v>0</v>
      </c>
      <c r="G16956">
        <v>0</v>
      </c>
      <c r="H16956">
        <v>0</v>
      </c>
    </row>
    <row r="16957" spans="1:8" x14ac:dyDescent="0.25">
      <c r="A16957" t="s">
        <v>59</v>
      </c>
      <c r="B16957">
        <v>2016</v>
      </c>
      <c r="C16957" t="s">
        <v>4</v>
      </c>
      <c r="D16957" t="s">
        <v>60</v>
      </c>
      <c r="E16957">
        <v>0</v>
      </c>
      <c r="F16957">
        <v>0</v>
      </c>
      <c r="G16957">
        <v>0</v>
      </c>
      <c r="H16957">
        <v>0</v>
      </c>
    </row>
    <row r="16958" spans="1:8" x14ac:dyDescent="0.25">
      <c r="A16958" t="s">
        <v>59</v>
      </c>
      <c r="B16958">
        <v>2016</v>
      </c>
      <c r="C16958" t="s">
        <v>4</v>
      </c>
      <c r="D16958" t="s">
        <v>60</v>
      </c>
      <c r="E16958">
        <v>0</v>
      </c>
      <c r="F16958">
        <v>0</v>
      </c>
      <c r="G16958">
        <v>0</v>
      </c>
      <c r="H16958">
        <v>0</v>
      </c>
    </row>
    <row r="16959" spans="1:8" x14ac:dyDescent="0.25">
      <c r="A16959" t="s">
        <v>59</v>
      </c>
      <c r="B16959">
        <v>2016</v>
      </c>
      <c r="C16959" t="s">
        <v>4</v>
      </c>
      <c r="D16959" t="s">
        <v>60</v>
      </c>
      <c r="E16959">
        <v>1</v>
      </c>
      <c r="F16959">
        <v>0</v>
      </c>
      <c r="G16959">
        <v>55.91</v>
      </c>
      <c r="H16959">
        <v>0</v>
      </c>
    </row>
    <row r="16960" spans="1:8" x14ac:dyDescent="0.25">
      <c r="A16960" t="s">
        <v>59</v>
      </c>
      <c r="B16960">
        <v>2016</v>
      </c>
      <c r="C16960" t="s">
        <v>4</v>
      </c>
      <c r="D16960" t="s">
        <v>60</v>
      </c>
      <c r="E16960">
        <v>0</v>
      </c>
      <c r="F16960">
        <v>0</v>
      </c>
      <c r="G16960">
        <v>0</v>
      </c>
      <c r="H16960">
        <v>0</v>
      </c>
    </row>
    <row r="16961" spans="1:8" x14ac:dyDescent="0.25">
      <c r="A16961" t="s">
        <v>59</v>
      </c>
      <c r="B16961">
        <v>2016</v>
      </c>
      <c r="C16961" t="s">
        <v>4</v>
      </c>
      <c r="D16961" t="s">
        <v>60</v>
      </c>
      <c r="E16961">
        <v>0</v>
      </c>
      <c r="F16961">
        <v>0</v>
      </c>
      <c r="G16961">
        <v>0</v>
      </c>
      <c r="H16961">
        <v>0</v>
      </c>
    </row>
    <row r="16962" spans="1:8" x14ac:dyDescent="0.25">
      <c r="A16962" t="s">
        <v>59</v>
      </c>
      <c r="B16962">
        <v>2016</v>
      </c>
      <c r="C16962" t="s">
        <v>4</v>
      </c>
      <c r="D16962" t="s">
        <v>62</v>
      </c>
      <c r="E16962">
        <v>0</v>
      </c>
      <c r="F16962">
        <v>-0.48</v>
      </c>
      <c r="G16962">
        <v>-12.41</v>
      </c>
      <c r="H16962">
        <v>153.68</v>
      </c>
    </row>
    <row r="16963" spans="1:8" x14ac:dyDescent="0.25">
      <c r="A16963" t="s">
        <v>59</v>
      </c>
      <c r="B16963">
        <v>2016</v>
      </c>
      <c r="C16963" t="s">
        <v>4</v>
      </c>
      <c r="D16963" t="s">
        <v>60</v>
      </c>
      <c r="E16963">
        <v>0</v>
      </c>
      <c r="F16963">
        <v>0</v>
      </c>
      <c r="G16963">
        <v>0</v>
      </c>
      <c r="H16963">
        <v>0</v>
      </c>
    </row>
    <row r="16964" spans="1:8" x14ac:dyDescent="0.25">
      <c r="A16964" t="s">
        <v>59</v>
      </c>
      <c r="B16964">
        <v>2016</v>
      </c>
      <c r="C16964" t="s">
        <v>4</v>
      </c>
      <c r="D16964" t="s">
        <v>60</v>
      </c>
      <c r="E16964">
        <v>0</v>
      </c>
      <c r="F16964">
        <v>0</v>
      </c>
      <c r="G16964">
        <v>0</v>
      </c>
      <c r="H16964">
        <v>0</v>
      </c>
    </row>
    <row r="16965" spans="1:8" x14ac:dyDescent="0.25">
      <c r="A16965" t="s">
        <v>59</v>
      </c>
      <c r="B16965">
        <v>2016</v>
      </c>
      <c r="C16965" t="s">
        <v>4</v>
      </c>
      <c r="D16965" t="s">
        <v>60</v>
      </c>
      <c r="E16965">
        <v>0</v>
      </c>
      <c r="F16965">
        <v>0</v>
      </c>
      <c r="G16965">
        <v>0</v>
      </c>
      <c r="H16965">
        <v>0</v>
      </c>
    </row>
    <row r="16966" spans="1:8" x14ac:dyDescent="0.25">
      <c r="A16966" t="s">
        <v>59</v>
      </c>
      <c r="B16966">
        <v>2016</v>
      </c>
      <c r="C16966" t="s">
        <v>4</v>
      </c>
      <c r="D16966" t="s">
        <v>61</v>
      </c>
      <c r="E16966">
        <v>0</v>
      </c>
      <c r="F16966">
        <v>0</v>
      </c>
      <c r="G16966">
        <v>0</v>
      </c>
      <c r="H16966">
        <v>0</v>
      </c>
    </row>
    <row r="16967" spans="1:8" x14ac:dyDescent="0.25">
      <c r="A16967" t="s">
        <v>59</v>
      </c>
      <c r="B16967">
        <v>2016</v>
      </c>
      <c r="C16967" t="s">
        <v>4</v>
      </c>
      <c r="D16967" t="s">
        <v>61</v>
      </c>
      <c r="E16967">
        <v>7</v>
      </c>
      <c r="F16967">
        <v>668.64</v>
      </c>
      <c r="G16967">
        <v>64849.24</v>
      </c>
      <c r="H16967">
        <v>73316.63</v>
      </c>
    </row>
    <row r="16968" spans="1:8" x14ac:dyDescent="0.25">
      <c r="A16968" t="s">
        <v>59</v>
      </c>
      <c r="B16968">
        <v>2016</v>
      </c>
      <c r="C16968" t="s">
        <v>4</v>
      </c>
      <c r="D16968" t="s">
        <v>61</v>
      </c>
      <c r="E16968">
        <v>0</v>
      </c>
      <c r="F16968">
        <v>0</v>
      </c>
      <c r="G16968">
        <v>0</v>
      </c>
      <c r="H16968">
        <v>0</v>
      </c>
    </row>
    <row r="16969" spans="1:8" x14ac:dyDescent="0.25">
      <c r="A16969" t="s">
        <v>59</v>
      </c>
      <c r="B16969">
        <v>2016</v>
      </c>
      <c r="C16969" t="s">
        <v>4</v>
      </c>
      <c r="D16969" t="s">
        <v>60</v>
      </c>
      <c r="E16969">
        <v>0</v>
      </c>
      <c r="F16969">
        <v>0</v>
      </c>
      <c r="G16969">
        <v>0</v>
      </c>
      <c r="H16969">
        <v>0</v>
      </c>
    </row>
    <row r="16970" spans="1:8" x14ac:dyDescent="0.25">
      <c r="A16970" t="s">
        <v>59</v>
      </c>
      <c r="B16970">
        <v>2016</v>
      </c>
      <c r="C16970" t="s">
        <v>4</v>
      </c>
      <c r="D16970" t="s">
        <v>60</v>
      </c>
      <c r="E16970">
        <v>2</v>
      </c>
      <c r="F16970">
        <v>48.54</v>
      </c>
      <c r="G16970">
        <v>5501.4</v>
      </c>
      <c r="H16970">
        <v>5501.4</v>
      </c>
    </row>
    <row r="16971" spans="1:8" x14ac:dyDescent="0.25">
      <c r="A16971" t="s">
        <v>59</v>
      </c>
      <c r="B16971">
        <v>2016</v>
      </c>
      <c r="C16971" t="s">
        <v>4</v>
      </c>
      <c r="D16971" t="s">
        <v>60</v>
      </c>
      <c r="E16971">
        <v>0</v>
      </c>
      <c r="F16971">
        <v>0</v>
      </c>
      <c r="G16971">
        <v>0</v>
      </c>
      <c r="H16971">
        <v>0</v>
      </c>
    </row>
    <row r="16972" spans="1:8" x14ac:dyDescent="0.25">
      <c r="A16972" t="s">
        <v>59</v>
      </c>
      <c r="B16972">
        <v>2016</v>
      </c>
      <c r="C16972" t="s">
        <v>4</v>
      </c>
      <c r="D16972" t="s">
        <v>60</v>
      </c>
      <c r="E16972">
        <v>96</v>
      </c>
      <c r="F16972">
        <v>6859.89</v>
      </c>
      <c r="G16972">
        <v>526733.85</v>
      </c>
      <c r="H16972">
        <v>784785.33</v>
      </c>
    </row>
    <row r="16973" spans="1:8" x14ac:dyDescent="0.25">
      <c r="A16973" t="s">
        <v>59</v>
      </c>
      <c r="B16973">
        <v>2016</v>
      </c>
      <c r="C16973" t="s">
        <v>4</v>
      </c>
      <c r="D16973" t="s">
        <v>60</v>
      </c>
      <c r="E16973">
        <v>0</v>
      </c>
      <c r="F16973">
        <v>0</v>
      </c>
      <c r="G16973">
        <v>0</v>
      </c>
      <c r="H16973">
        <v>0</v>
      </c>
    </row>
    <row r="16974" spans="1:8" x14ac:dyDescent="0.25">
      <c r="A16974" t="s">
        <v>59</v>
      </c>
      <c r="B16974">
        <v>2016</v>
      </c>
      <c r="C16974" t="s">
        <v>4</v>
      </c>
      <c r="D16974" t="s">
        <v>62</v>
      </c>
      <c r="E16974">
        <v>2</v>
      </c>
      <c r="F16974">
        <v>297.92</v>
      </c>
      <c r="G16974">
        <v>29443.93</v>
      </c>
      <c r="H16974">
        <v>29613.51</v>
      </c>
    </row>
    <row r="16975" spans="1:8" x14ac:dyDescent="0.25">
      <c r="A16975" t="s">
        <v>59</v>
      </c>
      <c r="B16975">
        <v>2016</v>
      </c>
      <c r="C16975" t="s">
        <v>4</v>
      </c>
      <c r="D16975" t="s">
        <v>62</v>
      </c>
      <c r="E16975">
        <v>0</v>
      </c>
      <c r="F16975">
        <v>0</v>
      </c>
      <c r="G16975">
        <v>0</v>
      </c>
      <c r="H16975">
        <v>0</v>
      </c>
    </row>
    <row r="16976" spans="1:8" x14ac:dyDescent="0.25">
      <c r="A16976" t="s">
        <v>59</v>
      </c>
      <c r="B16976">
        <v>2016</v>
      </c>
      <c r="C16976" t="s">
        <v>4</v>
      </c>
      <c r="D16976" t="s">
        <v>60</v>
      </c>
      <c r="E16976">
        <v>3</v>
      </c>
      <c r="F16976">
        <v>51.54</v>
      </c>
      <c r="G16976">
        <v>3734.55</v>
      </c>
      <c r="H16976">
        <v>3734.55</v>
      </c>
    </row>
    <row r="16977" spans="1:8" x14ac:dyDescent="0.25">
      <c r="A16977" t="s">
        <v>59</v>
      </c>
      <c r="B16977">
        <v>2016</v>
      </c>
      <c r="C16977" t="s">
        <v>4</v>
      </c>
      <c r="D16977" t="s">
        <v>60</v>
      </c>
      <c r="E16977">
        <v>0</v>
      </c>
      <c r="F16977">
        <v>0</v>
      </c>
      <c r="G16977">
        <v>0</v>
      </c>
      <c r="H16977">
        <v>0</v>
      </c>
    </row>
    <row r="16978" spans="1:8" x14ac:dyDescent="0.25">
      <c r="A16978" t="s">
        <v>59</v>
      </c>
      <c r="B16978">
        <v>2016</v>
      </c>
      <c r="C16978" t="s">
        <v>4</v>
      </c>
      <c r="D16978" t="s">
        <v>60</v>
      </c>
      <c r="E16978">
        <v>0</v>
      </c>
      <c r="F16978">
        <v>0</v>
      </c>
      <c r="G16978">
        <v>0</v>
      </c>
      <c r="H16978">
        <v>0</v>
      </c>
    </row>
    <row r="16979" spans="1:8" x14ac:dyDescent="0.25">
      <c r="A16979" t="s">
        <v>59</v>
      </c>
      <c r="B16979">
        <v>2016</v>
      </c>
      <c r="C16979" t="s">
        <v>4</v>
      </c>
      <c r="D16979" t="s">
        <v>60</v>
      </c>
      <c r="E16979">
        <v>11</v>
      </c>
      <c r="F16979">
        <v>626.84</v>
      </c>
      <c r="G16979">
        <v>41806.410000000003</v>
      </c>
      <c r="H16979">
        <v>45220.52</v>
      </c>
    </row>
    <row r="16980" spans="1:8" x14ac:dyDescent="0.25">
      <c r="A16980" t="s">
        <v>59</v>
      </c>
      <c r="B16980">
        <v>2016</v>
      </c>
      <c r="C16980" t="s">
        <v>4</v>
      </c>
      <c r="D16980" t="s">
        <v>60</v>
      </c>
      <c r="E16980">
        <v>0</v>
      </c>
      <c r="F16980">
        <v>0</v>
      </c>
      <c r="G16980">
        <v>0</v>
      </c>
      <c r="H16980">
        <v>0</v>
      </c>
    </row>
    <row r="16981" spans="1:8" x14ac:dyDescent="0.25">
      <c r="A16981" t="s">
        <v>59</v>
      </c>
      <c r="B16981">
        <v>2016</v>
      </c>
      <c r="C16981" t="s">
        <v>4</v>
      </c>
      <c r="D16981" t="s">
        <v>60</v>
      </c>
      <c r="E16981">
        <v>15</v>
      </c>
      <c r="F16981">
        <v>1486.18</v>
      </c>
      <c r="G16981">
        <v>96020.38</v>
      </c>
      <c r="H16981">
        <v>87031.02</v>
      </c>
    </row>
    <row r="16982" spans="1:8" x14ac:dyDescent="0.25">
      <c r="A16982" t="s">
        <v>59</v>
      </c>
      <c r="B16982">
        <v>2016</v>
      </c>
      <c r="C16982" t="s">
        <v>4</v>
      </c>
      <c r="D16982" t="s">
        <v>60</v>
      </c>
      <c r="E16982">
        <v>1</v>
      </c>
      <c r="F16982">
        <v>0.65</v>
      </c>
      <c r="G16982">
        <v>60.45</v>
      </c>
      <c r="H16982">
        <v>55.57</v>
      </c>
    </row>
    <row r="16983" spans="1:8" x14ac:dyDescent="0.25">
      <c r="A16983" t="s">
        <v>59</v>
      </c>
      <c r="B16983">
        <v>2016</v>
      </c>
      <c r="C16983" t="s">
        <v>4</v>
      </c>
      <c r="D16983" t="s">
        <v>60</v>
      </c>
      <c r="E16983">
        <v>0</v>
      </c>
      <c r="F16983">
        <v>0</v>
      </c>
      <c r="G16983">
        <v>0</v>
      </c>
      <c r="H16983">
        <v>0</v>
      </c>
    </row>
    <row r="16984" spans="1:8" x14ac:dyDescent="0.25">
      <c r="A16984" t="s">
        <v>59</v>
      </c>
      <c r="B16984">
        <v>2016</v>
      </c>
      <c r="C16984" t="s">
        <v>4</v>
      </c>
      <c r="D16984" t="s">
        <v>60</v>
      </c>
      <c r="E16984">
        <v>0</v>
      </c>
      <c r="F16984">
        <v>0</v>
      </c>
      <c r="G16984">
        <v>0</v>
      </c>
      <c r="H16984">
        <v>0</v>
      </c>
    </row>
    <row r="16985" spans="1:8" x14ac:dyDescent="0.25">
      <c r="A16985" t="s">
        <v>59</v>
      </c>
      <c r="B16985">
        <v>2016</v>
      </c>
      <c r="C16985" t="s">
        <v>4</v>
      </c>
      <c r="D16985" t="s">
        <v>60</v>
      </c>
      <c r="E16985">
        <v>0</v>
      </c>
      <c r="F16985">
        <v>0</v>
      </c>
      <c r="G16985">
        <v>0</v>
      </c>
      <c r="H16985">
        <v>0</v>
      </c>
    </row>
    <row r="16986" spans="1:8" x14ac:dyDescent="0.25">
      <c r="A16986" t="s">
        <v>59</v>
      </c>
      <c r="B16986">
        <v>2016</v>
      </c>
      <c r="C16986" t="s">
        <v>4</v>
      </c>
      <c r="D16986" t="s">
        <v>63</v>
      </c>
      <c r="E16986">
        <v>7</v>
      </c>
      <c r="F16986">
        <v>0.81</v>
      </c>
      <c r="G16986">
        <v>77.81</v>
      </c>
      <c r="H16986">
        <v>66.94</v>
      </c>
    </row>
    <row r="16987" spans="1:8" x14ac:dyDescent="0.25">
      <c r="A16987" t="s">
        <v>59</v>
      </c>
      <c r="B16987">
        <v>2016</v>
      </c>
      <c r="C16987" t="s">
        <v>4</v>
      </c>
      <c r="D16987" t="s">
        <v>60</v>
      </c>
      <c r="E16987">
        <v>0</v>
      </c>
      <c r="F16987">
        <v>0</v>
      </c>
      <c r="G16987">
        <v>0</v>
      </c>
      <c r="H16987">
        <v>0</v>
      </c>
    </row>
    <row r="16988" spans="1:8" x14ac:dyDescent="0.25">
      <c r="A16988" t="s">
        <v>59</v>
      </c>
      <c r="B16988">
        <v>2016</v>
      </c>
      <c r="C16988" t="s">
        <v>4</v>
      </c>
      <c r="D16988" t="s">
        <v>60</v>
      </c>
      <c r="E16988">
        <v>7</v>
      </c>
      <c r="F16988">
        <v>48.14</v>
      </c>
      <c r="G16988">
        <v>4473.07</v>
      </c>
      <c r="H16988">
        <v>6099.34</v>
      </c>
    </row>
    <row r="16989" spans="1:8" x14ac:dyDescent="0.25">
      <c r="A16989" t="s">
        <v>59</v>
      </c>
      <c r="B16989">
        <v>2016</v>
      </c>
      <c r="C16989" t="s">
        <v>4</v>
      </c>
      <c r="D16989" t="s">
        <v>60</v>
      </c>
      <c r="E16989">
        <v>0</v>
      </c>
      <c r="F16989">
        <v>0</v>
      </c>
      <c r="G16989">
        <v>0</v>
      </c>
      <c r="H16989">
        <v>0</v>
      </c>
    </row>
    <row r="16990" spans="1:8" x14ac:dyDescent="0.25">
      <c r="A16990" t="s">
        <v>59</v>
      </c>
      <c r="B16990">
        <v>2016</v>
      </c>
      <c r="C16990" t="s">
        <v>4</v>
      </c>
      <c r="D16990" t="s">
        <v>60</v>
      </c>
      <c r="E16990">
        <v>0</v>
      </c>
      <c r="F16990">
        <v>0</v>
      </c>
      <c r="G16990">
        <v>0</v>
      </c>
      <c r="H16990">
        <v>0</v>
      </c>
    </row>
    <row r="16991" spans="1:8" x14ac:dyDescent="0.25">
      <c r="A16991" t="s">
        <v>59</v>
      </c>
      <c r="B16991">
        <v>2016</v>
      </c>
      <c r="C16991" t="s">
        <v>4</v>
      </c>
      <c r="D16991" t="s">
        <v>60</v>
      </c>
      <c r="E16991">
        <v>0</v>
      </c>
      <c r="F16991">
        <v>0</v>
      </c>
      <c r="G16991">
        <v>0</v>
      </c>
      <c r="H16991">
        <v>0</v>
      </c>
    </row>
    <row r="16992" spans="1:8" x14ac:dyDescent="0.25">
      <c r="A16992" t="s">
        <v>59</v>
      </c>
      <c r="B16992">
        <v>2016</v>
      </c>
      <c r="C16992" t="s">
        <v>4</v>
      </c>
      <c r="D16992" t="s">
        <v>60</v>
      </c>
      <c r="E16992">
        <v>13</v>
      </c>
      <c r="F16992">
        <v>2.56</v>
      </c>
      <c r="G16992">
        <v>198.69</v>
      </c>
      <c r="H16992">
        <v>179.9</v>
      </c>
    </row>
    <row r="16993" spans="1:8" x14ac:dyDescent="0.25">
      <c r="A16993" t="s">
        <v>59</v>
      </c>
      <c r="B16993">
        <v>2016</v>
      </c>
      <c r="C16993" t="s">
        <v>4</v>
      </c>
      <c r="D16993" t="s">
        <v>63</v>
      </c>
      <c r="E16993">
        <v>0</v>
      </c>
      <c r="F16993">
        <v>0</v>
      </c>
      <c r="G16993">
        <v>0</v>
      </c>
      <c r="H16993">
        <v>0</v>
      </c>
    </row>
    <row r="16994" spans="1:8" x14ac:dyDescent="0.25">
      <c r="A16994" t="s">
        <v>59</v>
      </c>
      <c r="B16994">
        <v>2016</v>
      </c>
      <c r="C16994" t="s">
        <v>4</v>
      </c>
      <c r="D16994" t="s">
        <v>60</v>
      </c>
      <c r="E16994">
        <v>0</v>
      </c>
      <c r="F16994">
        <v>0</v>
      </c>
      <c r="G16994">
        <v>0</v>
      </c>
      <c r="H16994">
        <v>0</v>
      </c>
    </row>
    <row r="16995" spans="1:8" x14ac:dyDescent="0.25">
      <c r="A16995" t="s">
        <v>59</v>
      </c>
      <c r="B16995">
        <v>2016</v>
      </c>
      <c r="C16995" t="s">
        <v>4</v>
      </c>
      <c r="D16995" t="s">
        <v>60</v>
      </c>
      <c r="E16995">
        <v>0</v>
      </c>
      <c r="F16995">
        <v>0</v>
      </c>
      <c r="G16995">
        <v>0</v>
      </c>
      <c r="H16995">
        <v>0</v>
      </c>
    </row>
    <row r="16996" spans="1:8" x14ac:dyDescent="0.25">
      <c r="A16996" t="s">
        <v>59</v>
      </c>
      <c r="B16996">
        <v>2016</v>
      </c>
      <c r="C16996" t="s">
        <v>4</v>
      </c>
      <c r="D16996" t="s">
        <v>60</v>
      </c>
      <c r="E16996">
        <v>0</v>
      </c>
      <c r="F16996">
        <v>0</v>
      </c>
      <c r="G16996">
        <v>0</v>
      </c>
      <c r="H16996">
        <v>0</v>
      </c>
    </row>
    <row r="16997" spans="1:8" x14ac:dyDescent="0.25">
      <c r="A16997" t="s">
        <v>59</v>
      </c>
      <c r="B16997">
        <v>2016</v>
      </c>
      <c r="C16997" t="s">
        <v>4</v>
      </c>
      <c r="D16997" t="s">
        <v>60</v>
      </c>
      <c r="E16997">
        <v>0</v>
      </c>
      <c r="F16997">
        <v>0</v>
      </c>
      <c r="G16997">
        <v>0</v>
      </c>
      <c r="H16997">
        <v>0</v>
      </c>
    </row>
    <row r="16998" spans="1:8" x14ac:dyDescent="0.25">
      <c r="A16998" t="s">
        <v>59</v>
      </c>
      <c r="B16998">
        <v>2016</v>
      </c>
      <c r="C16998" t="s">
        <v>4</v>
      </c>
      <c r="D16998" t="s">
        <v>60</v>
      </c>
      <c r="E16998">
        <v>0</v>
      </c>
      <c r="F16998">
        <v>0</v>
      </c>
      <c r="G16998">
        <v>0</v>
      </c>
      <c r="H16998">
        <v>0</v>
      </c>
    </row>
    <row r="16999" spans="1:8" x14ac:dyDescent="0.25">
      <c r="A16999" t="s">
        <v>59</v>
      </c>
      <c r="B16999">
        <v>2016</v>
      </c>
      <c r="C16999" t="s">
        <v>4</v>
      </c>
      <c r="D16999" t="s">
        <v>63</v>
      </c>
      <c r="E16999">
        <v>0</v>
      </c>
      <c r="F16999">
        <v>0</v>
      </c>
      <c r="G16999">
        <v>0</v>
      </c>
      <c r="H16999">
        <v>0</v>
      </c>
    </row>
    <row r="17000" spans="1:8" x14ac:dyDescent="0.25">
      <c r="A17000" t="s">
        <v>59</v>
      </c>
      <c r="B17000">
        <v>2016</v>
      </c>
      <c r="C17000" t="s">
        <v>4</v>
      </c>
      <c r="D17000" t="s">
        <v>64</v>
      </c>
      <c r="E17000">
        <v>0</v>
      </c>
      <c r="F17000">
        <v>0.36</v>
      </c>
      <c r="G17000">
        <v>0</v>
      </c>
      <c r="H17000">
        <v>63.47</v>
      </c>
    </row>
    <row r="17001" spans="1:8" x14ac:dyDescent="0.25">
      <c r="A17001" t="s">
        <v>59</v>
      </c>
      <c r="B17001">
        <v>2016</v>
      </c>
      <c r="C17001" t="s">
        <v>4</v>
      </c>
      <c r="D17001" t="s">
        <v>61</v>
      </c>
      <c r="E17001">
        <v>7</v>
      </c>
      <c r="F17001">
        <v>103.86</v>
      </c>
      <c r="G17001">
        <v>10005</v>
      </c>
      <c r="H17001">
        <v>10005</v>
      </c>
    </row>
    <row r="17002" spans="1:8" x14ac:dyDescent="0.25">
      <c r="A17002" t="s">
        <v>59</v>
      </c>
      <c r="B17002">
        <v>2016</v>
      </c>
      <c r="C17002" t="s">
        <v>4</v>
      </c>
      <c r="D17002" t="s">
        <v>61</v>
      </c>
      <c r="E17002">
        <v>0</v>
      </c>
      <c r="F17002">
        <v>0</v>
      </c>
      <c r="G17002">
        <v>0</v>
      </c>
      <c r="H17002">
        <v>0</v>
      </c>
    </row>
    <row r="17003" spans="1:8" x14ac:dyDescent="0.25">
      <c r="A17003" t="s">
        <v>59</v>
      </c>
      <c r="B17003">
        <v>2016</v>
      </c>
      <c r="C17003" t="s">
        <v>4</v>
      </c>
      <c r="D17003" t="s">
        <v>61</v>
      </c>
      <c r="E17003">
        <v>4</v>
      </c>
      <c r="F17003">
        <v>1.0900000000000001</v>
      </c>
      <c r="G17003">
        <v>93.28</v>
      </c>
      <c r="H17003">
        <v>106.65</v>
      </c>
    </row>
    <row r="17004" spans="1:8" x14ac:dyDescent="0.25">
      <c r="A17004" t="s">
        <v>59</v>
      </c>
      <c r="B17004">
        <v>2016</v>
      </c>
      <c r="C17004" t="s">
        <v>4</v>
      </c>
      <c r="D17004" t="s">
        <v>60</v>
      </c>
      <c r="E17004">
        <v>11</v>
      </c>
      <c r="F17004">
        <v>24.58</v>
      </c>
      <c r="G17004">
        <v>2438.08</v>
      </c>
      <c r="H17004">
        <v>1932.04</v>
      </c>
    </row>
    <row r="17005" spans="1:8" x14ac:dyDescent="0.25">
      <c r="A17005" t="s">
        <v>59</v>
      </c>
      <c r="B17005">
        <v>2016</v>
      </c>
      <c r="C17005" t="s">
        <v>4</v>
      </c>
      <c r="D17005" t="s">
        <v>60</v>
      </c>
      <c r="E17005">
        <v>541</v>
      </c>
      <c r="F17005">
        <v>5924.01</v>
      </c>
      <c r="G17005">
        <v>501796.69</v>
      </c>
      <c r="H17005">
        <v>688427.06</v>
      </c>
    </row>
    <row r="17006" spans="1:8" x14ac:dyDescent="0.25">
      <c r="A17006" t="s">
        <v>59</v>
      </c>
      <c r="B17006">
        <v>2016</v>
      </c>
      <c r="C17006" t="s">
        <v>4</v>
      </c>
      <c r="D17006" t="s">
        <v>60</v>
      </c>
      <c r="E17006">
        <v>415</v>
      </c>
      <c r="F17006">
        <v>567.73</v>
      </c>
      <c r="G17006">
        <v>70964.899999999994</v>
      </c>
      <c r="H17006">
        <v>97692.78</v>
      </c>
    </row>
    <row r="17007" spans="1:8" x14ac:dyDescent="0.25">
      <c r="A17007" t="s">
        <v>59</v>
      </c>
      <c r="B17007">
        <v>2016</v>
      </c>
      <c r="C17007" t="s">
        <v>4</v>
      </c>
      <c r="D17007" t="s">
        <v>60</v>
      </c>
      <c r="E17007">
        <v>2954</v>
      </c>
      <c r="F17007">
        <v>1192.1600000000001</v>
      </c>
      <c r="G17007">
        <v>104718.13</v>
      </c>
      <c r="H17007">
        <v>133658.56</v>
      </c>
    </row>
    <row r="17008" spans="1:8" x14ac:dyDescent="0.25">
      <c r="A17008" t="s">
        <v>59</v>
      </c>
      <c r="B17008">
        <v>2016</v>
      </c>
      <c r="C17008" t="s">
        <v>4</v>
      </c>
      <c r="D17008" t="s">
        <v>60</v>
      </c>
      <c r="E17008">
        <v>0</v>
      </c>
      <c r="F17008">
        <v>0</v>
      </c>
      <c r="G17008">
        <v>0</v>
      </c>
      <c r="H17008">
        <v>0</v>
      </c>
    </row>
    <row r="17009" spans="1:8" x14ac:dyDescent="0.25">
      <c r="A17009" t="s">
        <v>59</v>
      </c>
      <c r="B17009">
        <v>2016</v>
      </c>
      <c r="C17009" t="s">
        <v>4</v>
      </c>
      <c r="D17009" t="s">
        <v>60</v>
      </c>
      <c r="E17009">
        <v>1</v>
      </c>
      <c r="F17009">
        <v>0.09</v>
      </c>
      <c r="G17009">
        <v>5.42</v>
      </c>
      <c r="H17009">
        <v>0</v>
      </c>
    </row>
    <row r="17010" spans="1:8" x14ac:dyDescent="0.25">
      <c r="A17010" t="s">
        <v>59</v>
      </c>
      <c r="B17010">
        <v>2016</v>
      </c>
      <c r="C17010" t="s">
        <v>4</v>
      </c>
      <c r="D17010" t="s">
        <v>62</v>
      </c>
      <c r="E17010">
        <v>16</v>
      </c>
      <c r="F17010">
        <v>138.85</v>
      </c>
      <c r="G17010">
        <v>13073.68</v>
      </c>
      <c r="H17010">
        <v>11605.08</v>
      </c>
    </row>
    <row r="17011" spans="1:8" x14ac:dyDescent="0.25">
      <c r="A17011" t="s">
        <v>59</v>
      </c>
      <c r="B17011">
        <v>2016</v>
      </c>
      <c r="C17011" t="s">
        <v>4</v>
      </c>
      <c r="D17011" t="s">
        <v>62</v>
      </c>
      <c r="E17011">
        <v>33</v>
      </c>
      <c r="F17011">
        <v>36.08</v>
      </c>
      <c r="G17011">
        <v>5022.46</v>
      </c>
      <c r="H17011">
        <v>5116.01</v>
      </c>
    </row>
    <row r="17012" spans="1:8" x14ac:dyDescent="0.25">
      <c r="A17012" t="s">
        <v>59</v>
      </c>
      <c r="B17012">
        <v>2016</v>
      </c>
      <c r="C17012" t="s">
        <v>4</v>
      </c>
      <c r="D17012" t="s">
        <v>62</v>
      </c>
      <c r="E17012">
        <v>208</v>
      </c>
      <c r="F17012">
        <v>73.91</v>
      </c>
      <c r="G17012">
        <v>7164.43</v>
      </c>
      <c r="H17012">
        <v>7610.67</v>
      </c>
    </row>
    <row r="17013" spans="1:8" x14ac:dyDescent="0.25">
      <c r="A17013" t="s">
        <v>59</v>
      </c>
      <c r="B17013">
        <v>2016</v>
      </c>
      <c r="C17013" t="s">
        <v>4</v>
      </c>
      <c r="D17013" t="s">
        <v>60</v>
      </c>
      <c r="E17013">
        <v>5</v>
      </c>
      <c r="F17013">
        <v>53.4</v>
      </c>
      <c r="G17013">
        <v>3520.68</v>
      </c>
      <c r="H17013">
        <v>3520.68</v>
      </c>
    </row>
    <row r="17014" spans="1:8" x14ac:dyDescent="0.25">
      <c r="A17014" t="s">
        <v>59</v>
      </c>
      <c r="B17014">
        <v>2016</v>
      </c>
      <c r="C17014" t="s">
        <v>4</v>
      </c>
      <c r="D17014" t="s">
        <v>60</v>
      </c>
      <c r="E17014">
        <v>0</v>
      </c>
      <c r="F17014">
        <v>0</v>
      </c>
      <c r="G17014">
        <v>0</v>
      </c>
      <c r="H17014">
        <v>0</v>
      </c>
    </row>
    <row r="17015" spans="1:8" x14ac:dyDescent="0.25">
      <c r="A17015" t="s">
        <v>59</v>
      </c>
      <c r="B17015">
        <v>2016</v>
      </c>
      <c r="C17015" t="s">
        <v>4</v>
      </c>
      <c r="D17015" t="s">
        <v>60</v>
      </c>
      <c r="E17015">
        <v>65</v>
      </c>
      <c r="F17015">
        <v>345.05</v>
      </c>
      <c r="G17015">
        <v>28670.27</v>
      </c>
      <c r="H17015">
        <v>39285.22</v>
      </c>
    </row>
    <row r="17016" spans="1:8" x14ac:dyDescent="0.25">
      <c r="A17016" t="s">
        <v>59</v>
      </c>
      <c r="B17016">
        <v>2016</v>
      </c>
      <c r="C17016" t="s">
        <v>4</v>
      </c>
      <c r="D17016" t="s">
        <v>60</v>
      </c>
      <c r="E17016">
        <v>169</v>
      </c>
      <c r="F17016">
        <v>90.99</v>
      </c>
      <c r="G17016">
        <v>11680.58</v>
      </c>
      <c r="H17016">
        <v>12849.77</v>
      </c>
    </row>
    <row r="17017" spans="1:8" x14ac:dyDescent="0.25">
      <c r="A17017" t="s">
        <v>59</v>
      </c>
      <c r="B17017">
        <v>2016</v>
      </c>
      <c r="C17017" t="s">
        <v>4</v>
      </c>
      <c r="D17017" t="s">
        <v>60</v>
      </c>
      <c r="E17017">
        <v>1</v>
      </c>
      <c r="F17017">
        <v>0</v>
      </c>
      <c r="G17017">
        <v>0.7</v>
      </c>
      <c r="H17017">
        <v>0.7</v>
      </c>
    </row>
    <row r="17018" spans="1:8" x14ac:dyDescent="0.25">
      <c r="A17018" t="s">
        <v>59</v>
      </c>
      <c r="B17018">
        <v>2016</v>
      </c>
      <c r="C17018" t="s">
        <v>4</v>
      </c>
      <c r="D17018" t="s">
        <v>60</v>
      </c>
      <c r="E17018">
        <v>67</v>
      </c>
      <c r="F17018">
        <v>419.32</v>
      </c>
      <c r="G17018">
        <v>29020.46</v>
      </c>
      <c r="H17018">
        <v>31655.05</v>
      </c>
    </row>
    <row r="17019" spans="1:8" x14ac:dyDescent="0.25">
      <c r="A17019" t="s">
        <v>59</v>
      </c>
      <c r="B17019">
        <v>2016</v>
      </c>
      <c r="C17019" t="s">
        <v>4</v>
      </c>
      <c r="D17019" t="s">
        <v>60</v>
      </c>
      <c r="E17019">
        <v>58</v>
      </c>
      <c r="F17019">
        <v>97.11</v>
      </c>
      <c r="G17019">
        <v>8370.91</v>
      </c>
      <c r="H17019">
        <v>8883.83</v>
      </c>
    </row>
    <row r="17020" spans="1:8" x14ac:dyDescent="0.25">
      <c r="A17020" t="s">
        <v>59</v>
      </c>
      <c r="B17020">
        <v>2016</v>
      </c>
      <c r="C17020" t="s">
        <v>4</v>
      </c>
      <c r="D17020" t="s">
        <v>60</v>
      </c>
      <c r="E17020">
        <v>600</v>
      </c>
      <c r="F17020">
        <v>326.72000000000003</v>
      </c>
      <c r="G17020">
        <v>24817.360000000001</v>
      </c>
      <c r="H17020">
        <v>34691.65</v>
      </c>
    </row>
    <row r="17021" spans="1:8" x14ac:dyDescent="0.25">
      <c r="A17021" t="s">
        <v>59</v>
      </c>
      <c r="B17021">
        <v>2016</v>
      </c>
      <c r="C17021" t="s">
        <v>4</v>
      </c>
      <c r="D17021" t="s">
        <v>60</v>
      </c>
      <c r="E17021">
        <v>0</v>
      </c>
      <c r="F17021">
        <v>0</v>
      </c>
      <c r="G17021">
        <v>0</v>
      </c>
      <c r="H17021">
        <v>0</v>
      </c>
    </row>
    <row r="17022" spans="1:8" x14ac:dyDescent="0.25">
      <c r="A17022" t="s">
        <v>59</v>
      </c>
      <c r="B17022">
        <v>2016</v>
      </c>
      <c r="C17022" t="s">
        <v>4</v>
      </c>
      <c r="D17022" t="s">
        <v>60</v>
      </c>
      <c r="E17022">
        <v>33</v>
      </c>
      <c r="F17022">
        <v>207.36</v>
      </c>
      <c r="G17022">
        <v>14973.43</v>
      </c>
      <c r="H17022">
        <v>26789.31</v>
      </c>
    </row>
    <row r="17023" spans="1:8" x14ac:dyDescent="0.25">
      <c r="A17023" t="s">
        <v>59</v>
      </c>
      <c r="B17023">
        <v>2016</v>
      </c>
      <c r="C17023" t="s">
        <v>4</v>
      </c>
      <c r="D17023" t="s">
        <v>60</v>
      </c>
      <c r="E17023">
        <v>23</v>
      </c>
      <c r="F17023">
        <v>27.04</v>
      </c>
      <c r="G17023">
        <v>2463.46</v>
      </c>
      <c r="H17023">
        <v>3077.9</v>
      </c>
    </row>
    <row r="17024" spans="1:8" x14ac:dyDescent="0.25">
      <c r="A17024" t="s">
        <v>59</v>
      </c>
      <c r="B17024">
        <v>2016</v>
      </c>
      <c r="C17024" t="s">
        <v>4</v>
      </c>
      <c r="D17024" t="s">
        <v>60</v>
      </c>
      <c r="E17024">
        <v>175</v>
      </c>
      <c r="F17024">
        <v>106.18</v>
      </c>
      <c r="G17024">
        <v>7875.43</v>
      </c>
      <c r="H17024">
        <v>9741.5400000000009</v>
      </c>
    </row>
    <row r="17025" spans="1:8" x14ac:dyDescent="0.25">
      <c r="A17025" t="s">
        <v>59</v>
      </c>
      <c r="B17025">
        <v>2016</v>
      </c>
      <c r="C17025" t="s">
        <v>4</v>
      </c>
      <c r="D17025" t="s">
        <v>64</v>
      </c>
      <c r="E17025">
        <v>108</v>
      </c>
      <c r="F17025">
        <v>19687.2</v>
      </c>
      <c r="G17025">
        <v>1810630.98</v>
      </c>
      <c r="H17025">
        <v>1830069.86</v>
      </c>
    </row>
    <row r="17026" spans="1:8" x14ac:dyDescent="0.25">
      <c r="A17026" t="s">
        <v>59</v>
      </c>
      <c r="B17026">
        <v>2016</v>
      </c>
      <c r="C17026" t="s">
        <v>4</v>
      </c>
      <c r="D17026" t="s">
        <v>60</v>
      </c>
      <c r="E17026">
        <v>0</v>
      </c>
      <c r="F17026">
        <v>0</v>
      </c>
      <c r="G17026">
        <v>0</v>
      </c>
      <c r="H17026">
        <v>0</v>
      </c>
    </row>
    <row r="17027" spans="1:8" x14ac:dyDescent="0.25">
      <c r="A17027" t="s">
        <v>59</v>
      </c>
      <c r="B17027">
        <v>2016</v>
      </c>
      <c r="C17027" t="s">
        <v>4</v>
      </c>
      <c r="D17027" t="s">
        <v>60</v>
      </c>
      <c r="E17027">
        <v>0</v>
      </c>
      <c r="F17027">
        <v>0</v>
      </c>
      <c r="G17027">
        <v>0</v>
      </c>
      <c r="H17027">
        <v>0</v>
      </c>
    </row>
    <row r="17028" spans="1:8" x14ac:dyDescent="0.25">
      <c r="A17028" t="s">
        <v>59</v>
      </c>
      <c r="B17028">
        <v>2016</v>
      </c>
      <c r="C17028" t="s">
        <v>3</v>
      </c>
      <c r="D17028" t="s">
        <v>60</v>
      </c>
      <c r="E17028">
        <v>0</v>
      </c>
      <c r="F17028">
        <v>0</v>
      </c>
      <c r="G17028">
        <v>0</v>
      </c>
      <c r="H17028">
        <v>0</v>
      </c>
    </row>
    <row r="17029" spans="1:8" x14ac:dyDescent="0.25">
      <c r="A17029" t="s">
        <v>59</v>
      </c>
      <c r="B17029">
        <v>2016</v>
      </c>
      <c r="C17029" t="s">
        <v>3</v>
      </c>
      <c r="D17029" t="s">
        <v>62</v>
      </c>
      <c r="E17029">
        <v>0</v>
      </c>
      <c r="F17029">
        <v>0</v>
      </c>
      <c r="G17029">
        <v>0</v>
      </c>
      <c r="H17029">
        <v>0</v>
      </c>
    </row>
    <row r="17030" spans="1:8" x14ac:dyDescent="0.25">
      <c r="A17030" t="s">
        <v>59</v>
      </c>
      <c r="B17030">
        <v>2016</v>
      </c>
      <c r="C17030" t="s">
        <v>3</v>
      </c>
      <c r="D17030" t="s">
        <v>60</v>
      </c>
      <c r="E17030">
        <v>0</v>
      </c>
      <c r="F17030">
        <v>0</v>
      </c>
      <c r="G17030">
        <v>0</v>
      </c>
      <c r="H17030">
        <v>0</v>
      </c>
    </row>
    <row r="17031" spans="1:8" x14ac:dyDescent="0.25">
      <c r="A17031" t="s">
        <v>59</v>
      </c>
      <c r="B17031">
        <v>2016</v>
      </c>
      <c r="C17031" t="s">
        <v>3</v>
      </c>
      <c r="D17031" t="s">
        <v>60</v>
      </c>
      <c r="E17031">
        <v>0</v>
      </c>
      <c r="F17031">
        <v>0</v>
      </c>
      <c r="G17031">
        <v>0</v>
      </c>
      <c r="H17031">
        <v>0</v>
      </c>
    </row>
    <row r="17032" spans="1:8" x14ac:dyDescent="0.25">
      <c r="A17032" t="s">
        <v>59</v>
      </c>
      <c r="B17032">
        <v>2016</v>
      </c>
      <c r="C17032" t="s">
        <v>3</v>
      </c>
      <c r="D17032" t="s">
        <v>60</v>
      </c>
      <c r="E17032">
        <v>0</v>
      </c>
      <c r="F17032">
        <v>0</v>
      </c>
      <c r="G17032">
        <v>0</v>
      </c>
      <c r="H17032">
        <v>0</v>
      </c>
    </row>
    <row r="17033" spans="1:8" x14ac:dyDescent="0.25">
      <c r="A17033" t="s">
        <v>59</v>
      </c>
      <c r="B17033">
        <v>2016</v>
      </c>
      <c r="C17033" t="s">
        <v>3</v>
      </c>
      <c r="D17033" t="s">
        <v>60</v>
      </c>
      <c r="E17033">
        <v>0</v>
      </c>
      <c r="F17033">
        <v>11.25</v>
      </c>
      <c r="G17033">
        <v>16792.060000000001</v>
      </c>
      <c r="H17033">
        <v>125406.28</v>
      </c>
    </row>
    <row r="17034" spans="1:8" x14ac:dyDescent="0.25">
      <c r="A17034" t="s">
        <v>59</v>
      </c>
      <c r="B17034">
        <v>2016</v>
      </c>
      <c r="C17034" t="s">
        <v>3</v>
      </c>
      <c r="D17034" t="s">
        <v>61</v>
      </c>
      <c r="E17034">
        <v>3</v>
      </c>
      <c r="F17034">
        <v>19195.18</v>
      </c>
      <c r="G17034">
        <v>1758229.19</v>
      </c>
      <c r="H17034">
        <v>1688655.64</v>
      </c>
    </row>
    <row r="17035" spans="1:8" x14ac:dyDescent="0.25">
      <c r="A17035" t="s">
        <v>59</v>
      </c>
      <c r="B17035">
        <v>2016</v>
      </c>
      <c r="C17035" t="s">
        <v>3</v>
      </c>
      <c r="D17035" t="s">
        <v>60</v>
      </c>
      <c r="E17035">
        <v>0</v>
      </c>
      <c r="F17035">
        <v>0</v>
      </c>
      <c r="G17035">
        <v>0</v>
      </c>
      <c r="H17035">
        <v>0</v>
      </c>
    </row>
    <row r="17036" spans="1:8" x14ac:dyDescent="0.25">
      <c r="A17036" t="s">
        <v>59</v>
      </c>
      <c r="B17036">
        <v>2016</v>
      </c>
      <c r="C17036" t="s">
        <v>3</v>
      </c>
      <c r="D17036" t="s">
        <v>60</v>
      </c>
      <c r="E17036">
        <v>0</v>
      </c>
      <c r="F17036">
        <v>0</v>
      </c>
      <c r="G17036">
        <v>0</v>
      </c>
      <c r="H17036">
        <v>0</v>
      </c>
    </row>
    <row r="17037" spans="1:8" x14ac:dyDescent="0.25">
      <c r="A17037" t="s">
        <v>59</v>
      </c>
      <c r="B17037">
        <v>2016</v>
      </c>
      <c r="C17037" t="s">
        <v>3</v>
      </c>
      <c r="D17037" t="s">
        <v>60</v>
      </c>
      <c r="E17037">
        <v>0</v>
      </c>
      <c r="F17037">
        <v>0</v>
      </c>
      <c r="G17037">
        <v>0</v>
      </c>
      <c r="H17037">
        <v>0</v>
      </c>
    </row>
    <row r="17038" spans="1:8" x14ac:dyDescent="0.25">
      <c r="A17038" t="s">
        <v>59</v>
      </c>
      <c r="B17038">
        <v>2016</v>
      </c>
      <c r="C17038" t="s">
        <v>3</v>
      </c>
      <c r="D17038" t="s">
        <v>60</v>
      </c>
      <c r="E17038">
        <v>0</v>
      </c>
      <c r="F17038">
        <v>0</v>
      </c>
      <c r="G17038">
        <v>0</v>
      </c>
      <c r="H17038">
        <v>0</v>
      </c>
    </row>
    <row r="17039" spans="1:8" x14ac:dyDescent="0.25">
      <c r="A17039" t="s">
        <v>59</v>
      </c>
      <c r="B17039">
        <v>2016</v>
      </c>
      <c r="C17039" t="s">
        <v>3</v>
      </c>
      <c r="D17039" t="s">
        <v>62</v>
      </c>
      <c r="E17039">
        <v>0</v>
      </c>
      <c r="F17039">
        <v>45.45</v>
      </c>
      <c r="G17039">
        <v>8089.41</v>
      </c>
      <c r="H17039">
        <v>13949.86</v>
      </c>
    </row>
    <row r="17040" spans="1:8" x14ac:dyDescent="0.25">
      <c r="A17040" t="s">
        <v>59</v>
      </c>
      <c r="B17040">
        <v>2016</v>
      </c>
      <c r="C17040" t="s">
        <v>3</v>
      </c>
      <c r="D17040" t="s">
        <v>60</v>
      </c>
      <c r="E17040">
        <v>0</v>
      </c>
      <c r="F17040">
        <v>0</v>
      </c>
      <c r="G17040">
        <v>0</v>
      </c>
      <c r="H17040">
        <v>0</v>
      </c>
    </row>
    <row r="17041" spans="1:8" x14ac:dyDescent="0.25">
      <c r="A17041" t="s">
        <v>59</v>
      </c>
      <c r="B17041">
        <v>2016</v>
      </c>
      <c r="C17041" t="s">
        <v>3</v>
      </c>
      <c r="D17041" t="s">
        <v>60</v>
      </c>
      <c r="E17041">
        <v>0</v>
      </c>
      <c r="F17041">
        <v>0</v>
      </c>
      <c r="G17041">
        <v>0</v>
      </c>
      <c r="H17041">
        <v>0</v>
      </c>
    </row>
    <row r="17042" spans="1:8" x14ac:dyDescent="0.25">
      <c r="A17042" t="s">
        <v>59</v>
      </c>
      <c r="B17042">
        <v>2016</v>
      </c>
      <c r="C17042" t="s">
        <v>3</v>
      </c>
      <c r="D17042" t="s">
        <v>60</v>
      </c>
      <c r="E17042">
        <v>0</v>
      </c>
      <c r="F17042">
        <v>0</v>
      </c>
      <c r="G17042">
        <v>0</v>
      </c>
      <c r="H17042">
        <v>0</v>
      </c>
    </row>
    <row r="17043" spans="1:8" x14ac:dyDescent="0.25">
      <c r="A17043" t="s">
        <v>59</v>
      </c>
      <c r="B17043">
        <v>2016</v>
      </c>
      <c r="C17043" t="s">
        <v>3</v>
      </c>
      <c r="D17043" t="s">
        <v>60</v>
      </c>
      <c r="E17043">
        <v>1</v>
      </c>
      <c r="F17043">
        <v>195.13</v>
      </c>
      <c r="G17043">
        <v>12518.85</v>
      </c>
      <c r="H17043">
        <v>12518.85</v>
      </c>
    </row>
    <row r="17044" spans="1:8" x14ac:dyDescent="0.25">
      <c r="A17044" t="s">
        <v>59</v>
      </c>
      <c r="B17044">
        <v>2016</v>
      </c>
      <c r="C17044" t="s">
        <v>3</v>
      </c>
      <c r="D17044" t="s">
        <v>60</v>
      </c>
      <c r="E17044">
        <v>0</v>
      </c>
      <c r="F17044">
        <v>0</v>
      </c>
      <c r="G17044">
        <v>0</v>
      </c>
      <c r="H17044">
        <v>0</v>
      </c>
    </row>
    <row r="17045" spans="1:8" x14ac:dyDescent="0.25">
      <c r="A17045" t="s">
        <v>59</v>
      </c>
      <c r="B17045">
        <v>2016</v>
      </c>
      <c r="C17045" t="s">
        <v>3</v>
      </c>
      <c r="D17045" t="s">
        <v>60</v>
      </c>
      <c r="E17045">
        <v>0</v>
      </c>
      <c r="F17045">
        <v>0</v>
      </c>
      <c r="G17045">
        <v>0</v>
      </c>
      <c r="H17045">
        <v>0</v>
      </c>
    </row>
    <row r="17046" spans="1:8" x14ac:dyDescent="0.25">
      <c r="A17046" t="s">
        <v>59</v>
      </c>
      <c r="B17046">
        <v>2016</v>
      </c>
      <c r="C17046" t="s">
        <v>3</v>
      </c>
      <c r="D17046" t="s">
        <v>60</v>
      </c>
      <c r="E17046">
        <v>0</v>
      </c>
      <c r="F17046">
        <v>0</v>
      </c>
      <c r="G17046">
        <v>0</v>
      </c>
      <c r="H17046">
        <v>0</v>
      </c>
    </row>
    <row r="17047" spans="1:8" x14ac:dyDescent="0.25">
      <c r="A17047" t="s">
        <v>59</v>
      </c>
      <c r="B17047">
        <v>2016</v>
      </c>
      <c r="C17047" t="s">
        <v>3</v>
      </c>
      <c r="D17047" t="s">
        <v>61</v>
      </c>
      <c r="E17047">
        <v>0</v>
      </c>
      <c r="F17047">
        <v>363.29</v>
      </c>
      <c r="G17047">
        <v>29008.54</v>
      </c>
      <c r="H17047">
        <v>6617.69</v>
      </c>
    </row>
    <row r="17048" spans="1:8" x14ac:dyDescent="0.25">
      <c r="A17048" t="s">
        <v>59</v>
      </c>
      <c r="B17048">
        <v>2016</v>
      </c>
      <c r="C17048" t="s">
        <v>3</v>
      </c>
      <c r="D17048" t="s">
        <v>61</v>
      </c>
      <c r="E17048">
        <v>288</v>
      </c>
      <c r="F17048">
        <v>40324.339999999997</v>
      </c>
      <c r="G17048">
        <v>3927780.57</v>
      </c>
      <c r="H17048">
        <v>3736118.79</v>
      </c>
    </row>
    <row r="17049" spans="1:8" x14ac:dyDescent="0.25">
      <c r="A17049" t="s">
        <v>59</v>
      </c>
      <c r="B17049">
        <v>2016</v>
      </c>
      <c r="C17049" t="s">
        <v>3</v>
      </c>
      <c r="D17049" t="s">
        <v>61</v>
      </c>
      <c r="E17049">
        <v>4</v>
      </c>
      <c r="F17049">
        <v>3.22</v>
      </c>
      <c r="G17049">
        <v>777.12</v>
      </c>
      <c r="H17049">
        <v>52.65</v>
      </c>
    </row>
    <row r="17050" spans="1:8" x14ac:dyDescent="0.25">
      <c r="A17050" t="s">
        <v>59</v>
      </c>
      <c r="B17050">
        <v>2016</v>
      </c>
      <c r="C17050" t="s">
        <v>3</v>
      </c>
      <c r="D17050" t="s">
        <v>60</v>
      </c>
      <c r="E17050">
        <v>0</v>
      </c>
      <c r="F17050">
        <v>0</v>
      </c>
      <c r="G17050">
        <v>0</v>
      </c>
      <c r="H17050">
        <v>0</v>
      </c>
    </row>
    <row r="17051" spans="1:8" x14ac:dyDescent="0.25">
      <c r="A17051" t="s">
        <v>59</v>
      </c>
      <c r="B17051">
        <v>2016</v>
      </c>
      <c r="C17051" t="s">
        <v>3</v>
      </c>
      <c r="D17051" t="s">
        <v>60</v>
      </c>
      <c r="E17051">
        <v>0</v>
      </c>
      <c r="F17051">
        <v>0</v>
      </c>
      <c r="G17051">
        <v>0</v>
      </c>
      <c r="H17051">
        <v>0</v>
      </c>
    </row>
    <row r="17052" spans="1:8" x14ac:dyDescent="0.25">
      <c r="A17052" t="s">
        <v>59</v>
      </c>
      <c r="B17052">
        <v>2016</v>
      </c>
      <c r="C17052" t="s">
        <v>3</v>
      </c>
      <c r="D17052" t="s">
        <v>60</v>
      </c>
      <c r="E17052">
        <v>0</v>
      </c>
      <c r="F17052">
        <v>0</v>
      </c>
      <c r="G17052">
        <v>0</v>
      </c>
      <c r="H17052">
        <v>0</v>
      </c>
    </row>
    <row r="17053" spans="1:8" x14ac:dyDescent="0.25">
      <c r="A17053" t="s">
        <v>59</v>
      </c>
      <c r="B17053">
        <v>2016</v>
      </c>
      <c r="C17053" t="s">
        <v>3</v>
      </c>
      <c r="D17053" t="s">
        <v>62</v>
      </c>
      <c r="E17053">
        <v>118</v>
      </c>
      <c r="F17053">
        <v>12300.33</v>
      </c>
      <c r="G17053">
        <v>1228492.69</v>
      </c>
      <c r="H17053">
        <v>1234078.8400000001</v>
      </c>
    </row>
    <row r="17054" spans="1:8" x14ac:dyDescent="0.25">
      <c r="A17054" t="s">
        <v>59</v>
      </c>
      <c r="B17054">
        <v>2016</v>
      </c>
      <c r="C17054" t="s">
        <v>3</v>
      </c>
      <c r="D17054" t="s">
        <v>62</v>
      </c>
      <c r="E17054">
        <v>2</v>
      </c>
      <c r="F17054">
        <v>0.54</v>
      </c>
      <c r="G17054">
        <v>289.76</v>
      </c>
      <c r="H17054">
        <v>314.69</v>
      </c>
    </row>
    <row r="17055" spans="1:8" x14ac:dyDescent="0.25">
      <c r="A17055" t="s">
        <v>59</v>
      </c>
      <c r="B17055">
        <v>2016</v>
      </c>
      <c r="C17055" t="s">
        <v>3</v>
      </c>
      <c r="D17055" t="s">
        <v>60</v>
      </c>
      <c r="E17055">
        <v>0</v>
      </c>
      <c r="F17055">
        <v>0</v>
      </c>
      <c r="G17055">
        <v>0</v>
      </c>
      <c r="H17055">
        <v>0</v>
      </c>
    </row>
    <row r="17056" spans="1:8" x14ac:dyDescent="0.25">
      <c r="A17056" t="s">
        <v>59</v>
      </c>
      <c r="B17056">
        <v>2016</v>
      </c>
      <c r="C17056" t="s">
        <v>3</v>
      </c>
      <c r="D17056" t="s">
        <v>60</v>
      </c>
      <c r="E17056">
        <v>0</v>
      </c>
      <c r="F17056">
        <v>0</v>
      </c>
      <c r="G17056">
        <v>0</v>
      </c>
      <c r="H17056">
        <v>0</v>
      </c>
    </row>
    <row r="17057" spans="1:8" x14ac:dyDescent="0.25">
      <c r="A17057" t="s">
        <v>59</v>
      </c>
      <c r="B17057">
        <v>2016</v>
      </c>
      <c r="C17057" t="s">
        <v>3</v>
      </c>
      <c r="D17057" t="s">
        <v>60</v>
      </c>
      <c r="E17057">
        <v>0</v>
      </c>
      <c r="F17057">
        <v>0</v>
      </c>
      <c r="G17057">
        <v>0</v>
      </c>
      <c r="H17057">
        <v>0</v>
      </c>
    </row>
    <row r="17058" spans="1:8" x14ac:dyDescent="0.25">
      <c r="A17058" t="s">
        <v>59</v>
      </c>
      <c r="B17058">
        <v>2016</v>
      </c>
      <c r="C17058" t="s">
        <v>3</v>
      </c>
      <c r="D17058" t="s">
        <v>60</v>
      </c>
      <c r="E17058">
        <v>0</v>
      </c>
      <c r="F17058">
        <v>0</v>
      </c>
      <c r="G17058">
        <v>0</v>
      </c>
      <c r="H17058">
        <v>0</v>
      </c>
    </row>
    <row r="17059" spans="1:8" x14ac:dyDescent="0.25">
      <c r="A17059" t="s">
        <v>59</v>
      </c>
      <c r="B17059">
        <v>2016</v>
      </c>
      <c r="C17059" t="s">
        <v>3</v>
      </c>
      <c r="D17059" t="s">
        <v>60</v>
      </c>
      <c r="E17059">
        <v>0</v>
      </c>
      <c r="F17059">
        <v>0</v>
      </c>
      <c r="G17059">
        <v>0</v>
      </c>
      <c r="H17059">
        <v>0</v>
      </c>
    </row>
    <row r="17060" spans="1:8" x14ac:dyDescent="0.25">
      <c r="A17060" t="s">
        <v>59</v>
      </c>
      <c r="B17060">
        <v>2016</v>
      </c>
      <c r="C17060" t="s">
        <v>3</v>
      </c>
      <c r="D17060" t="s">
        <v>60</v>
      </c>
      <c r="E17060">
        <v>0</v>
      </c>
      <c r="F17060">
        <v>0</v>
      </c>
      <c r="G17060">
        <v>0</v>
      </c>
      <c r="H17060">
        <v>0</v>
      </c>
    </row>
    <row r="17061" spans="1:8" x14ac:dyDescent="0.25">
      <c r="A17061" t="s">
        <v>59</v>
      </c>
      <c r="B17061">
        <v>2016</v>
      </c>
      <c r="C17061" t="s">
        <v>3</v>
      </c>
      <c r="D17061" t="s">
        <v>60</v>
      </c>
      <c r="E17061">
        <v>185</v>
      </c>
      <c r="F17061">
        <v>1611.66</v>
      </c>
      <c r="G17061">
        <v>139422.31</v>
      </c>
      <c r="H17061">
        <v>125691.1</v>
      </c>
    </row>
    <row r="17062" spans="1:8" x14ac:dyDescent="0.25">
      <c r="A17062" t="s">
        <v>59</v>
      </c>
      <c r="B17062">
        <v>2016</v>
      </c>
      <c r="C17062" t="s">
        <v>3</v>
      </c>
      <c r="D17062" t="s">
        <v>60</v>
      </c>
      <c r="E17062">
        <v>0</v>
      </c>
      <c r="F17062">
        <v>0</v>
      </c>
      <c r="G17062">
        <v>0</v>
      </c>
      <c r="H17062">
        <v>0</v>
      </c>
    </row>
    <row r="17063" spans="1:8" x14ac:dyDescent="0.25">
      <c r="A17063" t="s">
        <v>59</v>
      </c>
      <c r="B17063">
        <v>2016</v>
      </c>
      <c r="C17063" t="s">
        <v>3</v>
      </c>
      <c r="D17063" t="s">
        <v>60</v>
      </c>
      <c r="E17063">
        <v>886</v>
      </c>
      <c r="F17063">
        <v>1136.68</v>
      </c>
      <c r="G17063">
        <v>144716.72</v>
      </c>
      <c r="H17063">
        <v>141320.16</v>
      </c>
    </row>
    <row r="17064" spans="1:8" x14ac:dyDescent="0.25">
      <c r="A17064" t="s">
        <v>59</v>
      </c>
      <c r="B17064">
        <v>2016</v>
      </c>
      <c r="C17064" t="s">
        <v>3</v>
      </c>
      <c r="D17064" t="s">
        <v>60</v>
      </c>
      <c r="E17064">
        <v>7395</v>
      </c>
      <c r="F17064">
        <v>2121.86</v>
      </c>
      <c r="G17064">
        <v>184330.47</v>
      </c>
      <c r="H17064">
        <v>184391.83</v>
      </c>
    </row>
    <row r="17065" spans="1:8" x14ac:dyDescent="0.25">
      <c r="A17065" t="s">
        <v>59</v>
      </c>
      <c r="B17065">
        <v>2016</v>
      </c>
      <c r="C17065" t="s">
        <v>3</v>
      </c>
      <c r="D17065" t="s">
        <v>60</v>
      </c>
      <c r="E17065">
        <v>0</v>
      </c>
      <c r="F17065">
        <v>0</v>
      </c>
      <c r="G17065">
        <v>0</v>
      </c>
      <c r="H17065">
        <v>0</v>
      </c>
    </row>
    <row r="17066" spans="1:8" x14ac:dyDescent="0.25">
      <c r="A17066" t="s">
        <v>59</v>
      </c>
      <c r="B17066">
        <v>2016</v>
      </c>
      <c r="C17066" t="s">
        <v>3</v>
      </c>
      <c r="D17066" t="s">
        <v>60</v>
      </c>
      <c r="E17066">
        <v>34</v>
      </c>
      <c r="F17066">
        <v>15.52</v>
      </c>
      <c r="G17066">
        <v>1216.77</v>
      </c>
      <c r="H17066">
        <v>621.37</v>
      </c>
    </row>
    <row r="17067" spans="1:8" x14ac:dyDescent="0.25">
      <c r="A17067" t="s">
        <v>59</v>
      </c>
      <c r="B17067">
        <v>2016</v>
      </c>
      <c r="C17067" t="s">
        <v>3</v>
      </c>
      <c r="D17067" t="s">
        <v>60</v>
      </c>
      <c r="E17067">
        <v>0</v>
      </c>
      <c r="F17067">
        <v>0</v>
      </c>
      <c r="G17067">
        <v>0</v>
      </c>
      <c r="H17067">
        <v>0</v>
      </c>
    </row>
    <row r="17068" spans="1:8" x14ac:dyDescent="0.25">
      <c r="A17068" t="s">
        <v>59</v>
      </c>
      <c r="B17068">
        <v>2016</v>
      </c>
      <c r="C17068" t="s">
        <v>3</v>
      </c>
      <c r="D17068" t="s">
        <v>60</v>
      </c>
      <c r="E17068">
        <v>0</v>
      </c>
      <c r="F17068">
        <v>0</v>
      </c>
      <c r="G17068">
        <v>0</v>
      </c>
      <c r="H17068">
        <v>0</v>
      </c>
    </row>
    <row r="17069" spans="1:8" x14ac:dyDescent="0.25">
      <c r="A17069" t="s">
        <v>59</v>
      </c>
      <c r="B17069">
        <v>2016</v>
      </c>
      <c r="C17069" t="s">
        <v>3</v>
      </c>
      <c r="D17069" t="s">
        <v>60</v>
      </c>
      <c r="E17069">
        <v>290</v>
      </c>
      <c r="F17069">
        <v>88.18</v>
      </c>
      <c r="G17069">
        <v>6406.47</v>
      </c>
      <c r="H17069">
        <v>5485.14</v>
      </c>
    </row>
    <row r="17070" spans="1:8" x14ac:dyDescent="0.25">
      <c r="A17070" t="s">
        <v>59</v>
      </c>
      <c r="B17070">
        <v>2016</v>
      </c>
      <c r="C17070" t="s">
        <v>3</v>
      </c>
      <c r="D17070" t="s">
        <v>60</v>
      </c>
      <c r="E17070">
        <v>299</v>
      </c>
      <c r="F17070">
        <v>140.19</v>
      </c>
      <c r="G17070">
        <v>10371.68</v>
      </c>
      <c r="H17070">
        <v>10454.129999999999</v>
      </c>
    </row>
    <row r="17071" spans="1:8" x14ac:dyDescent="0.25">
      <c r="A17071" t="s">
        <v>59</v>
      </c>
      <c r="B17071">
        <v>2016</v>
      </c>
      <c r="C17071" t="s">
        <v>3</v>
      </c>
      <c r="D17071" t="s">
        <v>60</v>
      </c>
      <c r="E17071">
        <v>0</v>
      </c>
      <c r="F17071">
        <v>0</v>
      </c>
      <c r="G17071">
        <v>0</v>
      </c>
      <c r="H17071">
        <v>0</v>
      </c>
    </row>
    <row r="17072" spans="1:8" x14ac:dyDescent="0.25">
      <c r="A17072" t="s">
        <v>59</v>
      </c>
      <c r="B17072">
        <v>2016</v>
      </c>
      <c r="C17072" t="s">
        <v>3</v>
      </c>
      <c r="D17072" t="s">
        <v>60</v>
      </c>
      <c r="E17072">
        <v>0</v>
      </c>
      <c r="F17072">
        <v>0</v>
      </c>
      <c r="G17072">
        <v>0</v>
      </c>
      <c r="H17072">
        <v>0</v>
      </c>
    </row>
    <row r="17073" spans="1:8" x14ac:dyDescent="0.25">
      <c r="A17073" t="s">
        <v>59</v>
      </c>
      <c r="B17073">
        <v>2016</v>
      </c>
      <c r="C17073" t="s">
        <v>3</v>
      </c>
      <c r="D17073" t="s">
        <v>60</v>
      </c>
      <c r="E17073">
        <v>4</v>
      </c>
      <c r="F17073">
        <v>6.56</v>
      </c>
      <c r="G17073">
        <v>490.09</v>
      </c>
      <c r="H17073">
        <v>361.41</v>
      </c>
    </row>
    <row r="17074" spans="1:8" x14ac:dyDescent="0.25">
      <c r="A17074" t="s">
        <v>59</v>
      </c>
      <c r="B17074">
        <v>2016</v>
      </c>
      <c r="C17074" t="s">
        <v>3</v>
      </c>
      <c r="D17074" t="s">
        <v>60</v>
      </c>
      <c r="E17074">
        <v>0</v>
      </c>
      <c r="F17074">
        <v>0</v>
      </c>
      <c r="G17074">
        <v>0</v>
      </c>
      <c r="H17074">
        <v>0</v>
      </c>
    </row>
    <row r="17075" spans="1:8" x14ac:dyDescent="0.25">
      <c r="A17075" t="s">
        <v>59</v>
      </c>
      <c r="B17075">
        <v>2016</v>
      </c>
      <c r="C17075" t="s">
        <v>3</v>
      </c>
      <c r="D17075" t="s">
        <v>60</v>
      </c>
      <c r="E17075">
        <v>17</v>
      </c>
      <c r="F17075">
        <v>26.03</v>
      </c>
      <c r="G17075">
        <v>2373.4499999999998</v>
      </c>
      <c r="H17075">
        <v>1598.01</v>
      </c>
    </row>
    <row r="17076" spans="1:8" x14ac:dyDescent="0.25">
      <c r="A17076" t="s">
        <v>59</v>
      </c>
      <c r="B17076">
        <v>2016</v>
      </c>
      <c r="C17076" t="s">
        <v>3</v>
      </c>
      <c r="D17076" t="s">
        <v>60</v>
      </c>
      <c r="E17076">
        <v>35</v>
      </c>
      <c r="F17076">
        <v>59.81</v>
      </c>
      <c r="G17076">
        <v>5027.3900000000003</v>
      </c>
      <c r="H17076">
        <v>4657.22</v>
      </c>
    </row>
    <row r="17077" spans="1:8" x14ac:dyDescent="0.25">
      <c r="A17077" t="s">
        <v>59</v>
      </c>
      <c r="B17077">
        <v>2016</v>
      </c>
      <c r="C17077" t="s">
        <v>3</v>
      </c>
      <c r="D17077" t="s">
        <v>60</v>
      </c>
      <c r="E17077">
        <v>0</v>
      </c>
      <c r="F17077">
        <v>0</v>
      </c>
      <c r="G17077">
        <v>0</v>
      </c>
      <c r="H17077">
        <v>0</v>
      </c>
    </row>
    <row r="17078" spans="1:8" x14ac:dyDescent="0.25">
      <c r="A17078" t="s">
        <v>59</v>
      </c>
      <c r="B17078">
        <v>2016</v>
      </c>
      <c r="C17078" t="s">
        <v>3</v>
      </c>
      <c r="D17078" t="s">
        <v>63</v>
      </c>
      <c r="E17078">
        <v>79759</v>
      </c>
      <c r="F17078">
        <v>13886.1</v>
      </c>
      <c r="G17078">
        <v>1084258.26</v>
      </c>
      <c r="H17078">
        <v>996317.12</v>
      </c>
    </row>
    <row r="17079" spans="1:8" x14ac:dyDescent="0.25">
      <c r="A17079" t="s">
        <v>59</v>
      </c>
      <c r="B17079">
        <v>2016</v>
      </c>
      <c r="C17079" t="s">
        <v>3</v>
      </c>
      <c r="D17079" t="s">
        <v>63</v>
      </c>
      <c r="E17079">
        <v>18</v>
      </c>
      <c r="F17079">
        <v>1.98</v>
      </c>
      <c r="G17079">
        <v>279.3</v>
      </c>
      <c r="H17079">
        <v>293.55</v>
      </c>
    </row>
    <row r="17080" spans="1:8" x14ac:dyDescent="0.25">
      <c r="A17080" t="s">
        <v>59</v>
      </c>
      <c r="B17080">
        <v>2016</v>
      </c>
      <c r="C17080" t="s">
        <v>3</v>
      </c>
      <c r="D17080" t="s">
        <v>63</v>
      </c>
      <c r="E17080">
        <v>811701</v>
      </c>
      <c r="F17080">
        <v>113406.99</v>
      </c>
      <c r="G17080">
        <v>10943689.07</v>
      </c>
      <c r="H17080">
        <v>10352166.220000001</v>
      </c>
    </row>
    <row r="17081" spans="1:8" x14ac:dyDescent="0.25">
      <c r="A17081" t="s">
        <v>59</v>
      </c>
      <c r="B17081">
        <v>2016</v>
      </c>
      <c r="C17081" t="s">
        <v>3</v>
      </c>
      <c r="D17081" t="s">
        <v>63</v>
      </c>
      <c r="E17081">
        <v>0</v>
      </c>
      <c r="F17081">
        <v>-59.77</v>
      </c>
      <c r="G17081">
        <v>-5677.07</v>
      </c>
      <c r="H17081">
        <v>42032.53</v>
      </c>
    </row>
    <row r="17082" spans="1:8" x14ac:dyDescent="0.25">
      <c r="A17082" t="s">
        <v>59</v>
      </c>
      <c r="B17082">
        <v>2016</v>
      </c>
      <c r="C17082" t="s">
        <v>3</v>
      </c>
      <c r="D17082" t="s">
        <v>64</v>
      </c>
      <c r="E17082">
        <v>0</v>
      </c>
      <c r="F17082">
        <v>2.21</v>
      </c>
      <c r="G17082">
        <v>0</v>
      </c>
      <c r="H17082">
        <v>0</v>
      </c>
    </row>
    <row r="17083" spans="1:8" x14ac:dyDescent="0.25">
      <c r="A17083" t="s">
        <v>59</v>
      </c>
      <c r="B17083">
        <v>2016</v>
      </c>
      <c r="C17083" t="s">
        <v>3</v>
      </c>
      <c r="D17083" t="s">
        <v>61</v>
      </c>
      <c r="E17083">
        <v>1470</v>
      </c>
      <c r="F17083">
        <v>11925.62</v>
      </c>
      <c r="G17083">
        <v>1218855.29</v>
      </c>
      <c r="H17083">
        <v>1162952.0900000001</v>
      </c>
    </row>
    <row r="17084" spans="1:8" x14ac:dyDescent="0.25">
      <c r="A17084" t="s">
        <v>59</v>
      </c>
      <c r="B17084">
        <v>2016</v>
      </c>
      <c r="C17084" t="s">
        <v>3</v>
      </c>
      <c r="D17084" t="s">
        <v>61</v>
      </c>
      <c r="E17084">
        <v>1464</v>
      </c>
      <c r="F17084">
        <v>1528.51</v>
      </c>
      <c r="G17084">
        <v>227953.83</v>
      </c>
      <c r="H17084">
        <v>223927.29</v>
      </c>
    </row>
    <row r="17085" spans="1:8" x14ac:dyDescent="0.25">
      <c r="A17085" t="s">
        <v>59</v>
      </c>
      <c r="B17085">
        <v>2016</v>
      </c>
      <c r="C17085" t="s">
        <v>3</v>
      </c>
      <c r="D17085" t="s">
        <v>61</v>
      </c>
      <c r="E17085">
        <v>11392</v>
      </c>
      <c r="F17085">
        <v>3210.59</v>
      </c>
      <c r="G17085">
        <v>286979.7</v>
      </c>
      <c r="H17085">
        <v>283008.21000000002</v>
      </c>
    </row>
    <row r="17086" spans="1:8" x14ac:dyDescent="0.25">
      <c r="A17086" t="s">
        <v>59</v>
      </c>
      <c r="B17086">
        <v>2016</v>
      </c>
      <c r="C17086" t="s">
        <v>3</v>
      </c>
      <c r="D17086" t="s">
        <v>60</v>
      </c>
      <c r="E17086">
        <v>2</v>
      </c>
      <c r="F17086">
        <v>1.86</v>
      </c>
      <c r="G17086">
        <v>365.37</v>
      </c>
      <c r="H17086">
        <v>477.17</v>
      </c>
    </row>
    <row r="17087" spans="1:8" x14ac:dyDescent="0.25">
      <c r="A17087" t="s">
        <v>59</v>
      </c>
      <c r="B17087">
        <v>2016</v>
      </c>
      <c r="C17087" t="s">
        <v>3</v>
      </c>
      <c r="D17087" t="s">
        <v>60</v>
      </c>
      <c r="E17087">
        <v>24</v>
      </c>
      <c r="F17087">
        <v>49.87</v>
      </c>
      <c r="G17087">
        <v>4260.84</v>
      </c>
      <c r="H17087">
        <v>4501.74</v>
      </c>
    </row>
    <row r="17088" spans="1:8" x14ac:dyDescent="0.25">
      <c r="A17088" t="s">
        <v>59</v>
      </c>
      <c r="B17088">
        <v>2016</v>
      </c>
      <c r="C17088" t="s">
        <v>3</v>
      </c>
      <c r="D17088" t="s">
        <v>60</v>
      </c>
      <c r="E17088">
        <v>617</v>
      </c>
      <c r="F17088">
        <v>180.15</v>
      </c>
      <c r="G17088">
        <v>12748.67</v>
      </c>
      <c r="H17088">
        <v>12975.56</v>
      </c>
    </row>
    <row r="17089" spans="1:8" x14ac:dyDescent="0.25">
      <c r="A17089" t="s">
        <v>59</v>
      </c>
      <c r="B17089">
        <v>2016</v>
      </c>
      <c r="C17089" t="s">
        <v>3</v>
      </c>
      <c r="D17089" t="s">
        <v>62</v>
      </c>
      <c r="E17089">
        <v>2617</v>
      </c>
      <c r="F17089">
        <v>21315.05</v>
      </c>
      <c r="G17089">
        <v>2091134.5</v>
      </c>
      <c r="H17089">
        <v>2134674.94</v>
      </c>
    </row>
    <row r="17090" spans="1:8" x14ac:dyDescent="0.25">
      <c r="A17090" t="s">
        <v>59</v>
      </c>
      <c r="B17090">
        <v>2016</v>
      </c>
      <c r="C17090" t="s">
        <v>3</v>
      </c>
      <c r="D17090" t="s">
        <v>62</v>
      </c>
      <c r="E17090">
        <v>5021</v>
      </c>
      <c r="F17090">
        <v>8338.02</v>
      </c>
      <c r="G17090">
        <v>1040644.56</v>
      </c>
      <c r="H17090">
        <v>1046325.24</v>
      </c>
    </row>
    <row r="17091" spans="1:8" x14ac:dyDescent="0.25">
      <c r="A17091" t="s">
        <v>59</v>
      </c>
      <c r="B17091">
        <v>2016</v>
      </c>
      <c r="C17091" t="s">
        <v>3</v>
      </c>
      <c r="D17091" t="s">
        <v>62</v>
      </c>
      <c r="E17091">
        <v>120269</v>
      </c>
      <c r="F17091">
        <v>30128.71</v>
      </c>
      <c r="G17091">
        <v>2897371.13</v>
      </c>
      <c r="H17091">
        <v>2916167.47</v>
      </c>
    </row>
    <row r="17092" spans="1:8" x14ac:dyDescent="0.25">
      <c r="A17092" t="s">
        <v>59</v>
      </c>
      <c r="B17092">
        <v>2016</v>
      </c>
      <c r="C17092" t="s">
        <v>3</v>
      </c>
      <c r="D17092" t="s">
        <v>60</v>
      </c>
      <c r="E17092">
        <v>22</v>
      </c>
      <c r="F17092">
        <v>119.88</v>
      </c>
      <c r="G17092">
        <v>9636.8799999999992</v>
      </c>
      <c r="H17092">
        <v>8200.31</v>
      </c>
    </row>
    <row r="17093" spans="1:8" x14ac:dyDescent="0.25">
      <c r="A17093" t="s">
        <v>59</v>
      </c>
      <c r="B17093">
        <v>2016</v>
      </c>
      <c r="C17093" t="s">
        <v>3</v>
      </c>
      <c r="D17093" t="s">
        <v>60</v>
      </c>
      <c r="E17093">
        <v>63</v>
      </c>
      <c r="F17093">
        <v>93.61</v>
      </c>
      <c r="G17093">
        <v>10253.879999999999</v>
      </c>
      <c r="H17093">
        <v>8792.99</v>
      </c>
    </row>
    <row r="17094" spans="1:8" x14ac:dyDescent="0.25">
      <c r="A17094" t="s">
        <v>59</v>
      </c>
      <c r="B17094">
        <v>2016</v>
      </c>
      <c r="C17094" t="s">
        <v>3</v>
      </c>
      <c r="D17094" t="s">
        <v>60</v>
      </c>
      <c r="E17094">
        <v>20</v>
      </c>
      <c r="F17094">
        <v>114.09</v>
      </c>
      <c r="G17094">
        <v>4641.16</v>
      </c>
      <c r="H17094">
        <v>4034.09</v>
      </c>
    </row>
    <row r="17095" spans="1:8" x14ac:dyDescent="0.25">
      <c r="A17095" t="s">
        <v>59</v>
      </c>
      <c r="B17095">
        <v>2016</v>
      </c>
      <c r="C17095" t="s">
        <v>3</v>
      </c>
      <c r="D17095" t="s">
        <v>60</v>
      </c>
      <c r="E17095">
        <v>39</v>
      </c>
      <c r="F17095">
        <v>275.49</v>
      </c>
      <c r="G17095">
        <v>18530.05</v>
      </c>
      <c r="H17095">
        <v>17663.38</v>
      </c>
    </row>
    <row r="17096" spans="1:8" x14ac:dyDescent="0.25">
      <c r="A17096" t="s">
        <v>59</v>
      </c>
      <c r="B17096">
        <v>2016</v>
      </c>
      <c r="C17096" t="s">
        <v>3</v>
      </c>
      <c r="D17096" t="s">
        <v>60</v>
      </c>
      <c r="E17096">
        <v>0</v>
      </c>
      <c r="F17096">
        <v>0</v>
      </c>
      <c r="G17096">
        <v>0</v>
      </c>
      <c r="H17096">
        <v>0</v>
      </c>
    </row>
    <row r="17097" spans="1:8" x14ac:dyDescent="0.25">
      <c r="A17097" t="s">
        <v>59</v>
      </c>
      <c r="B17097">
        <v>2016</v>
      </c>
      <c r="C17097" t="s">
        <v>3</v>
      </c>
      <c r="D17097" t="s">
        <v>60</v>
      </c>
      <c r="E17097">
        <v>0</v>
      </c>
      <c r="F17097">
        <v>0</v>
      </c>
      <c r="G17097">
        <v>0</v>
      </c>
      <c r="H17097">
        <v>0</v>
      </c>
    </row>
    <row r="17098" spans="1:8" x14ac:dyDescent="0.25">
      <c r="A17098" t="s">
        <v>59</v>
      </c>
      <c r="B17098">
        <v>2016</v>
      </c>
      <c r="C17098" t="s">
        <v>3</v>
      </c>
      <c r="D17098" t="s">
        <v>60</v>
      </c>
      <c r="E17098">
        <v>0</v>
      </c>
      <c r="F17098">
        <v>0</v>
      </c>
      <c r="G17098">
        <v>0</v>
      </c>
      <c r="H17098">
        <v>0</v>
      </c>
    </row>
    <row r="17099" spans="1:8" x14ac:dyDescent="0.25">
      <c r="A17099" t="s">
        <v>59</v>
      </c>
      <c r="B17099">
        <v>2016</v>
      </c>
      <c r="C17099" t="s">
        <v>3</v>
      </c>
      <c r="D17099" t="s">
        <v>60</v>
      </c>
      <c r="E17099">
        <v>0</v>
      </c>
      <c r="F17099">
        <v>0</v>
      </c>
      <c r="G17099">
        <v>0</v>
      </c>
      <c r="H17099">
        <v>0</v>
      </c>
    </row>
    <row r="17100" spans="1:8" x14ac:dyDescent="0.25">
      <c r="A17100" t="s">
        <v>59</v>
      </c>
      <c r="B17100">
        <v>2016</v>
      </c>
      <c r="C17100" t="s">
        <v>3</v>
      </c>
      <c r="D17100" t="s">
        <v>60</v>
      </c>
      <c r="E17100">
        <v>0</v>
      </c>
      <c r="F17100">
        <v>0</v>
      </c>
      <c r="G17100">
        <v>0</v>
      </c>
      <c r="H17100">
        <v>0</v>
      </c>
    </row>
    <row r="17101" spans="1:8" x14ac:dyDescent="0.25">
      <c r="A17101" t="s">
        <v>59</v>
      </c>
      <c r="B17101">
        <v>2016</v>
      </c>
      <c r="C17101" t="s">
        <v>3</v>
      </c>
      <c r="D17101" t="s">
        <v>62</v>
      </c>
      <c r="E17101">
        <v>0</v>
      </c>
      <c r="F17101">
        <v>0</v>
      </c>
      <c r="G17101">
        <v>0</v>
      </c>
      <c r="H17101">
        <v>0</v>
      </c>
    </row>
    <row r="17102" spans="1:8" x14ac:dyDescent="0.25">
      <c r="A17102" t="s">
        <v>59</v>
      </c>
      <c r="B17102">
        <v>2016</v>
      </c>
      <c r="C17102" t="s">
        <v>3</v>
      </c>
      <c r="D17102" t="s">
        <v>60</v>
      </c>
      <c r="E17102">
        <v>0</v>
      </c>
      <c r="F17102">
        <v>0</v>
      </c>
      <c r="G17102">
        <v>0</v>
      </c>
      <c r="H17102">
        <v>0</v>
      </c>
    </row>
    <row r="17103" spans="1:8" x14ac:dyDescent="0.25">
      <c r="A17103" t="s">
        <v>59</v>
      </c>
      <c r="B17103">
        <v>2016</v>
      </c>
      <c r="C17103" t="s">
        <v>3</v>
      </c>
      <c r="D17103" t="s">
        <v>60</v>
      </c>
      <c r="E17103">
        <v>0</v>
      </c>
      <c r="F17103">
        <v>0</v>
      </c>
      <c r="G17103">
        <v>0</v>
      </c>
      <c r="H17103">
        <v>0</v>
      </c>
    </row>
    <row r="17104" spans="1:8" x14ac:dyDescent="0.25">
      <c r="A17104" t="s">
        <v>59</v>
      </c>
      <c r="B17104">
        <v>2016</v>
      </c>
      <c r="C17104" t="s">
        <v>3</v>
      </c>
      <c r="D17104" t="s">
        <v>60</v>
      </c>
      <c r="E17104">
        <v>0</v>
      </c>
      <c r="F17104">
        <v>0</v>
      </c>
      <c r="G17104">
        <v>0</v>
      </c>
      <c r="H17104">
        <v>0</v>
      </c>
    </row>
    <row r="17105" spans="1:8" x14ac:dyDescent="0.25">
      <c r="A17105" t="s">
        <v>59</v>
      </c>
      <c r="B17105">
        <v>2016</v>
      </c>
      <c r="C17105" t="s">
        <v>3</v>
      </c>
      <c r="D17105" t="s">
        <v>60</v>
      </c>
      <c r="E17105">
        <v>0</v>
      </c>
      <c r="F17105">
        <v>-137.84</v>
      </c>
      <c r="G17105">
        <v>284.39</v>
      </c>
      <c r="H17105">
        <v>10213.209999999999</v>
      </c>
    </row>
    <row r="17106" spans="1:8" x14ac:dyDescent="0.25">
      <c r="A17106" t="s">
        <v>59</v>
      </c>
      <c r="B17106">
        <v>2016</v>
      </c>
      <c r="C17106" t="s">
        <v>3</v>
      </c>
      <c r="D17106" t="s">
        <v>61</v>
      </c>
      <c r="E17106">
        <v>0</v>
      </c>
      <c r="F17106">
        <v>0</v>
      </c>
      <c r="G17106">
        <v>0</v>
      </c>
      <c r="H17106">
        <v>0</v>
      </c>
    </row>
    <row r="17107" spans="1:8" x14ac:dyDescent="0.25">
      <c r="A17107" t="s">
        <v>59</v>
      </c>
      <c r="B17107">
        <v>2016</v>
      </c>
      <c r="C17107" t="s">
        <v>3</v>
      </c>
      <c r="D17107" t="s">
        <v>60</v>
      </c>
      <c r="E17107">
        <v>0</v>
      </c>
      <c r="F17107">
        <v>0</v>
      </c>
      <c r="G17107">
        <v>0</v>
      </c>
      <c r="H17107">
        <v>0</v>
      </c>
    </row>
    <row r="17108" spans="1:8" x14ac:dyDescent="0.25">
      <c r="A17108" t="s">
        <v>59</v>
      </c>
      <c r="B17108">
        <v>2016</v>
      </c>
      <c r="C17108" t="s">
        <v>3</v>
      </c>
      <c r="D17108" t="s">
        <v>60</v>
      </c>
      <c r="E17108">
        <v>0</v>
      </c>
      <c r="F17108">
        <v>0</v>
      </c>
      <c r="G17108">
        <v>0</v>
      </c>
      <c r="H17108">
        <v>0</v>
      </c>
    </row>
    <row r="17109" spans="1:8" x14ac:dyDescent="0.25">
      <c r="A17109" t="s">
        <v>59</v>
      </c>
      <c r="B17109">
        <v>2016</v>
      </c>
      <c r="C17109" t="s">
        <v>3</v>
      </c>
      <c r="D17109" t="s">
        <v>60</v>
      </c>
      <c r="E17109">
        <v>0</v>
      </c>
      <c r="F17109">
        <v>0</v>
      </c>
      <c r="G17109">
        <v>0</v>
      </c>
      <c r="H17109">
        <v>0</v>
      </c>
    </row>
    <row r="17110" spans="1:8" x14ac:dyDescent="0.25">
      <c r="A17110" t="s">
        <v>59</v>
      </c>
      <c r="B17110">
        <v>2016</v>
      </c>
      <c r="C17110" t="s">
        <v>3</v>
      </c>
      <c r="D17110" t="s">
        <v>60</v>
      </c>
      <c r="E17110">
        <v>0</v>
      </c>
      <c r="F17110">
        <v>0</v>
      </c>
      <c r="G17110">
        <v>0</v>
      </c>
      <c r="H17110">
        <v>0</v>
      </c>
    </row>
    <row r="17111" spans="1:8" x14ac:dyDescent="0.25">
      <c r="A17111" t="s">
        <v>59</v>
      </c>
      <c r="B17111">
        <v>2016</v>
      </c>
      <c r="C17111" t="s">
        <v>3</v>
      </c>
      <c r="D17111" t="s">
        <v>60</v>
      </c>
      <c r="E17111">
        <v>0</v>
      </c>
      <c r="F17111">
        <v>0</v>
      </c>
      <c r="G17111">
        <v>0</v>
      </c>
      <c r="H17111">
        <v>0</v>
      </c>
    </row>
    <row r="17112" spans="1:8" x14ac:dyDescent="0.25">
      <c r="A17112" t="s">
        <v>59</v>
      </c>
      <c r="B17112">
        <v>2016</v>
      </c>
      <c r="C17112" t="s">
        <v>3</v>
      </c>
      <c r="D17112" t="s">
        <v>62</v>
      </c>
      <c r="E17112">
        <v>0</v>
      </c>
      <c r="F17112">
        <v>-0.83</v>
      </c>
      <c r="G17112">
        <v>-28.79</v>
      </c>
      <c r="H17112">
        <v>0</v>
      </c>
    </row>
    <row r="17113" spans="1:8" x14ac:dyDescent="0.25">
      <c r="A17113" t="s">
        <v>59</v>
      </c>
      <c r="B17113">
        <v>2016</v>
      </c>
      <c r="C17113" t="s">
        <v>3</v>
      </c>
      <c r="D17113" t="s">
        <v>60</v>
      </c>
      <c r="E17113">
        <v>0</v>
      </c>
      <c r="F17113">
        <v>0</v>
      </c>
      <c r="G17113">
        <v>0</v>
      </c>
      <c r="H17113">
        <v>0</v>
      </c>
    </row>
    <row r="17114" spans="1:8" x14ac:dyDescent="0.25">
      <c r="A17114" t="s">
        <v>59</v>
      </c>
      <c r="B17114">
        <v>2016</v>
      </c>
      <c r="C17114" t="s">
        <v>3</v>
      </c>
      <c r="D17114" t="s">
        <v>60</v>
      </c>
      <c r="E17114">
        <v>0</v>
      </c>
      <c r="F17114">
        <v>0</v>
      </c>
      <c r="G17114">
        <v>0</v>
      </c>
      <c r="H17114">
        <v>0</v>
      </c>
    </row>
    <row r="17115" spans="1:8" x14ac:dyDescent="0.25">
      <c r="A17115" t="s">
        <v>59</v>
      </c>
      <c r="B17115">
        <v>2016</v>
      </c>
      <c r="C17115" t="s">
        <v>3</v>
      </c>
      <c r="D17115" t="s">
        <v>60</v>
      </c>
      <c r="E17115">
        <v>0</v>
      </c>
      <c r="F17115">
        <v>0</v>
      </c>
      <c r="G17115">
        <v>0</v>
      </c>
      <c r="H17115">
        <v>0</v>
      </c>
    </row>
    <row r="17116" spans="1:8" x14ac:dyDescent="0.25">
      <c r="A17116" t="s">
        <v>59</v>
      </c>
      <c r="B17116">
        <v>2016</v>
      </c>
      <c r="C17116" t="s">
        <v>3</v>
      </c>
      <c r="D17116" t="s">
        <v>61</v>
      </c>
      <c r="E17116">
        <v>0</v>
      </c>
      <c r="F17116">
        <v>0</v>
      </c>
      <c r="G17116">
        <v>0</v>
      </c>
      <c r="H17116">
        <v>0</v>
      </c>
    </row>
    <row r="17117" spans="1:8" x14ac:dyDescent="0.25">
      <c r="A17117" t="s">
        <v>59</v>
      </c>
      <c r="B17117">
        <v>2016</v>
      </c>
      <c r="C17117" t="s">
        <v>3</v>
      </c>
      <c r="D17117" t="s">
        <v>61</v>
      </c>
      <c r="E17117">
        <v>7</v>
      </c>
      <c r="F17117">
        <v>720.51</v>
      </c>
      <c r="G17117">
        <v>69112.649999999994</v>
      </c>
      <c r="H17117">
        <v>64643.79</v>
      </c>
    </row>
    <row r="17118" spans="1:8" x14ac:dyDescent="0.25">
      <c r="A17118" t="s">
        <v>59</v>
      </c>
      <c r="B17118">
        <v>2016</v>
      </c>
      <c r="C17118" t="s">
        <v>3</v>
      </c>
      <c r="D17118" t="s">
        <v>61</v>
      </c>
      <c r="E17118">
        <v>0</v>
      </c>
      <c r="F17118">
        <v>0</v>
      </c>
      <c r="G17118">
        <v>0</v>
      </c>
      <c r="H17118">
        <v>0</v>
      </c>
    </row>
    <row r="17119" spans="1:8" x14ac:dyDescent="0.25">
      <c r="A17119" t="s">
        <v>59</v>
      </c>
      <c r="B17119">
        <v>2016</v>
      </c>
      <c r="C17119" t="s">
        <v>3</v>
      </c>
      <c r="D17119" t="s">
        <v>60</v>
      </c>
      <c r="E17119">
        <v>0</v>
      </c>
      <c r="F17119">
        <v>0</v>
      </c>
      <c r="G17119">
        <v>0</v>
      </c>
      <c r="H17119">
        <v>0</v>
      </c>
    </row>
    <row r="17120" spans="1:8" x14ac:dyDescent="0.25">
      <c r="A17120" t="s">
        <v>59</v>
      </c>
      <c r="B17120">
        <v>2016</v>
      </c>
      <c r="C17120" t="s">
        <v>3</v>
      </c>
      <c r="D17120" t="s">
        <v>60</v>
      </c>
      <c r="E17120">
        <v>2</v>
      </c>
      <c r="F17120">
        <v>35.479999999999997</v>
      </c>
      <c r="G17120">
        <v>3177.76</v>
      </c>
      <c r="H17120">
        <v>5708.36</v>
      </c>
    </row>
    <row r="17121" spans="1:8" x14ac:dyDescent="0.25">
      <c r="A17121" t="s">
        <v>59</v>
      </c>
      <c r="B17121">
        <v>2016</v>
      </c>
      <c r="C17121" t="s">
        <v>3</v>
      </c>
      <c r="D17121" t="s">
        <v>60</v>
      </c>
      <c r="E17121">
        <v>0</v>
      </c>
      <c r="F17121">
        <v>0</v>
      </c>
      <c r="G17121">
        <v>0</v>
      </c>
      <c r="H17121">
        <v>0</v>
      </c>
    </row>
    <row r="17122" spans="1:8" x14ac:dyDescent="0.25">
      <c r="A17122" t="s">
        <v>59</v>
      </c>
      <c r="B17122">
        <v>2016</v>
      </c>
      <c r="C17122" t="s">
        <v>3</v>
      </c>
      <c r="D17122" t="s">
        <v>60</v>
      </c>
      <c r="E17122">
        <v>95</v>
      </c>
      <c r="F17122">
        <v>7166.37</v>
      </c>
      <c r="G17122">
        <v>547543.89</v>
      </c>
      <c r="H17122">
        <v>332696.09999999998</v>
      </c>
    </row>
    <row r="17123" spans="1:8" x14ac:dyDescent="0.25">
      <c r="A17123" t="s">
        <v>59</v>
      </c>
      <c r="B17123">
        <v>2016</v>
      </c>
      <c r="C17123" t="s">
        <v>3</v>
      </c>
      <c r="D17123" t="s">
        <v>60</v>
      </c>
      <c r="E17123">
        <v>0</v>
      </c>
      <c r="F17123">
        <v>0</v>
      </c>
      <c r="G17123">
        <v>0</v>
      </c>
      <c r="H17123">
        <v>0</v>
      </c>
    </row>
    <row r="17124" spans="1:8" x14ac:dyDescent="0.25">
      <c r="A17124" t="s">
        <v>59</v>
      </c>
      <c r="B17124">
        <v>2016</v>
      </c>
      <c r="C17124" t="s">
        <v>3</v>
      </c>
      <c r="D17124" t="s">
        <v>62</v>
      </c>
      <c r="E17124">
        <v>2</v>
      </c>
      <c r="F17124">
        <v>316.14</v>
      </c>
      <c r="G17124">
        <v>31242.16</v>
      </c>
      <c r="H17124">
        <v>32267.11</v>
      </c>
    </row>
    <row r="17125" spans="1:8" x14ac:dyDescent="0.25">
      <c r="A17125" t="s">
        <v>59</v>
      </c>
      <c r="B17125">
        <v>2016</v>
      </c>
      <c r="C17125" t="s">
        <v>3</v>
      </c>
      <c r="D17125" t="s">
        <v>62</v>
      </c>
      <c r="E17125">
        <v>0</v>
      </c>
      <c r="F17125">
        <v>0</v>
      </c>
      <c r="G17125">
        <v>0</v>
      </c>
      <c r="H17125">
        <v>0</v>
      </c>
    </row>
    <row r="17126" spans="1:8" x14ac:dyDescent="0.25">
      <c r="A17126" t="s">
        <v>59</v>
      </c>
      <c r="B17126">
        <v>2016</v>
      </c>
      <c r="C17126" t="s">
        <v>3</v>
      </c>
      <c r="D17126" t="s">
        <v>60</v>
      </c>
      <c r="E17126">
        <v>2</v>
      </c>
      <c r="F17126">
        <v>33.83</v>
      </c>
      <c r="G17126">
        <v>2488.63</v>
      </c>
      <c r="H17126">
        <v>2488.63</v>
      </c>
    </row>
    <row r="17127" spans="1:8" x14ac:dyDescent="0.25">
      <c r="A17127" t="s">
        <v>59</v>
      </c>
      <c r="B17127">
        <v>2016</v>
      </c>
      <c r="C17127" t="s">
        <v>3</v>
      </c>
      <c r="D17127" t="s">
        <v>60</v>
      </c>
      <c r="E17127">
        <v>0</v>
      </c>
      <c r="F17127">
        <v>0</v>
      </c>
      <c r="G17127">
        <v>0</v>
      </c>
      <c r="H17127">
        <v>0</v>
      </c>
    </row>
    <row r="17128" spans="1:8" x14ac:dyDescent="0.25">
      <c r="A17128" t="s">
        <v>59</v>
      </c>
      <c r="B17128">
        <v>2016</v>
      </c>
      <c r="C17128" t="s">
        <v>3</v>
      </c>
      <c r="D17128" t="s">
        <v>60</v>
      </c>
      <c r="E17128">
        <v>0</v>
      </c>
      <c r="F17128">
        <v>0</v>
      </c>
      <c r="G17128">
        <v>0</v>
      </c>
      <c r="H17128">
        <v>0</v>
      </c>
    </row>
    <row r="17129" spans="1:8" x14ac:dyDescent="0.25">
      <c r="A17129" t="s">
        <v>59</v>
      </c>
      <c r="B17129">
        <v>2016</v>
      </c>
      <c r="C17129" t="s">
        <v>3</v>
      </c>
      <c r="D17129" t="s">
        <v>60</v>
      </c>
      <c r="E17129">
        <v>11</v>
      </c>
      <c r="F17129">
        <v>711.1</v>
      </c>
      <c r="G17129">
        <v>47182.69</v>
      </c>
      <c r="H17129">
        <v>1845.57</v>
      </c>
    </row>
    <row r="17130" spans="1:8" x14ac:dyDescent="0.25">
      <c r="A17130" t="s">
        <v>59</v>
      </c>
      <c r="B17130">
        <v>2016</v>
      </c>
      <c r="C17130" t="s">
        <v>3</v>
      </c>
      <c r="D17130" t="s">
        <v>60</v>
      </c>
      <c r="E17130">
        <v>0</v>
      </c>
      <c r="F17130">
        <v>0</v>
      </c>
      <c r="G17130">
        <v>0</v>
      </c>
      <c r="H17130">
        <v>0</v>
      </c>
    </row>
    <row r="17131" spans="1:8" x14ac:dyDescent="0.25">
      <c r="A17131" t="s">
        <v>59</v>
      </c>
      <c r="B17131">
        <v>2016</v>
      </c>
      <c r="C17131" t="s">
        <v>3</v>
      </c>
      <c r="D17131" t="s">
        <v>60</v>
      </c>
      <c r="E17131">
        <v>15</v>
      </c>
      <c r="F17131">
        <v>1505.2</v>
      </c>
      <c r="G17131">
        <v>97044.46</v>
      </c>
      <c r="H17131">
        <v>35839.61</v>
      </c>
    </row>
    <row r="17132" spans="1:8" x14ac:dyDescent="0.25">
      <c r="A17132" t="s">
        <v>59</v>
      </c>
      <c r="B17132">
        <v>2016</v>
      </c>
      <c r="C17132" t="s">
        <v>3</v>
      </c>
      <c r="D17132" t="s">
        <v>60</v>
      </c>
      <c r="E17132">
        <v>1</v>
      </c>
      <c r="F17132">
        <v>0.61</v>
      </c>
      <c r="G17132">
        <v>55.57</v>
      </c>
      <c r="H17132">
        <v>0</v>
      </c>
    </row>
    <row r="17133" spans="1:8" x14ac:dyDescent="0.25">
      <c r="A17133" t="s">
        <v>59</v>
      </c>
      <c r="B17133">
        <v>2016</v>
      </c>
      <c r="C17133" t="s">
        <v>3</v>
      </c>
      <c r="D17133" t="s">
        <v>60</v>
      </c>
      <c r="E17133">
        <v>0</v>
      </c>
      <c r="F17133">
        <v>0</v>
      </c>
      <c r="G17133">
        <v>0</v>
      </c>
      <c r="H17133">
        <v>0</v>
      </c>
    </row>
    <row r="17134" spans="1:8" x14ac:dyDescent="0.25">
      <c r="A17134" t="s">
        <v>59</v>
      </c>
      <c r="B17134">
        <v>2016</v>
      </c>
      <c r="C17134" t="s">
        <v>3</v>
      </c>
      <c r="D17134" t="s">
        <v>60</v>
      </c>
      <c r="E17134">
        <v>0</v>
      </c>
      <c r="F17134">
        <v>0</v>
      </c>
      <c r="G17134">
        <v>0</v>
      </c>
      <c r="H17134">
        <v>0</v>
      </c>
    </row>
    <row r="17135" spans="1:8" x14ac:dyDescent="0.25">
      <c r="A17135" t="s">
        <v>59</v>
      </c>
      <c r="B17135">
        <v>2016</v>
      </c>
      <c r="C17135" t="s">
        <v>3</v>
      </c>
      <c r="D17135" t="s">
        <v>60</v>
      </c>
      <c r="E17135">
        <v>0</v>
      </c>
      <c r="F17135">
        <v>0</v>
      </c>
      <c r="G17135">
        <v>0</v>
      </c>
      <c r="H17135">
        <v>0</v>
      </c>
    </row>
    <row r="17136" spans="1:8" x14ac:dyDescent="0.25">
      <c r="A17136" t="s">
        <v>59</v>
      </c>
      <c r="B17136">
        <v>2016</v>
      </c>
      <c r="C17136" t="s">
        <v>3</v>
      </c>
      <c r="D17136" t="s">
        <v>63</v>
      </c>
      <c r="E17136">
        <v>7</v>
      </c>
      <c r="F17136">
        <v>0.73</v>
      </c>
      <c r="G17136">
        <v>70.88</v>
      </c>
      <c r="H17136">
        <v>59.09</v>
      </c>
    </row>
    <row r="17137" spans="1:8" x14ac:dyDescent="0.25">
      <c r="A17137" t="s">
        <v>59</v>
      </c>
      <c r="B17137">
        <v>2016</v>
      </c>
      <c r="C17137" t="s">
        <v>3</v>
      </c>
      <c r="D17137" t="s">
        <v>60</v>
      </c>
      <c r="E17137">
        <v>0</v>
      </c>
      <c r="F17137">
        <v>0</v>
      </c>
      <c r="G17137">
        <v>0</v>
      </c>
      <c r="H17137">
        <v>0</v>
      </c>
    </row>
    <row r="17138" spans="1:8" x14ac:dyDescent="0.25">
      <c r="A17138" t="s">
        <v>59</v>
      </c>
      <c r="B17138">
        <v>2016</v>
      </c>
      <c r="C17138" t="s">
        <v>3</v>
      </c>
      <c r="D17138" t="s">
        <v>60</v>
      </c>
      <c r="E17138">
        <v>7</v>
      </c>
      <c r="F17138">
        <v>42.17</v>
      </c>
      <c r="G17138">
        <v>3918.29</v>
      </c>
      <c r="H17138">
        <v>3815.82</v>
      </c>
    </row>
    <row r="17139" spans="1:8" x14ac:dyDescent="0.25">
      <c r="A17139" t="s">
        <v>59</v>
      </c>
      <c r="B17139">
        <v>2016</v>
      </c>
      <c r="C17139" t="s">
        <v>3</v>
      </c>
      <c r="D17139" t="s">
        <v>60</v>
      </c>
      <c r="E17139">
        <v>0</v>
      </c>
      <c r="F17139">
        <v>0</v>
      </c>
      <c r="G17139">
        <v>0</v>
      </c>
      <c r="H17139">
        <v>0</v>
      </c>
    </row>
    <row r="17140" spans="1:8" x14ac:dyDescent="0.25">
      <c r="A17140" t="s">
        <v>59</v>
      </c>
      <c r="B17140">
        <v>2016</v>
      </c>
      <c r="C17140" t="s">
        <v>3</v>
      </c>
      <c r="D17140" t="s">
        <v>60</v>
      </c>
      <c r="E17140">
        <v>0</v>
      </c>
      <c r="F17140">
        <v>0</v>
      </c>
      <c r="G17140">
        <v>0</v>
      </c>
      <c r="H17140">
        <v>0</v>
      </c>
    </row>
    <row r="17141" spans="1:8" x14ac:dyDescent="0.25">
      <c r="A17141" t="s">
        <v>59</v>
      </c>
      <c r="B17141">
        <v>2016</v>
      </c>
      <c r="C17141" t="s">
        <v>3</v>
      </c>
      <c r="D17141" t="s">
        <v>60</v>
      </c>
      <c r="E17141">
        <v>0</v>
      </c>
      <c r="F17141">
        <v>0</v>
      </c>
      <c r="G17141">
        <v>0</v>
      </c>
      <c r="H17141">
        <v>0</v>
      </c>
    </row>
    <row r="17142" spans="1:8" x14ac:dyDescent="0.25">
      <c r="A17142" t="s">
        <v>59</v>
      </c>
      <c r="B17142">
        <v>2016</v>
      </c>
      <c r="C17142" t="s">
        <v>3</v>
      </c>
      <c r="D17142" t="s">
        <v>60</v>
      </c>
      <c r="E17142">
        <v>13</v>
      </c>
      <c r="F17142">
        <v>2.19</v>
      </c>
      <c r="G17142">
        <v>171.22</v>
      </c>
      <c r="H17142">
        <v>166.13</v>
      </c>
    </row>
    <row r="17143" spans="1:8" x14ac:dyDescent="0.25">
      <c r="A17143" t="s">
        <v>59</v>
      </c>
      <c r="B17143">
        <v>2016</v>
      </c>
      <c r="C17143" t="s">
        <v>3</v>
      </c>
      <c r="D17143" t="s">
        <v>63</v>
      </c>
      <c r="E17143">
        <v>0</v>
      </c>
      <c r="F17143">
        <v>0</v>
      </c>
      <c r="G17143">
        <v>0</v>
      </c>
      <c r="H17143">
        <v>0</v>
      </c>
    </row>
    <row r="17144" spans="1:8" x14ac:dyDescent="0.25">
      <c r="A17144" t="s">
        <v>59</v>
      </c>
      <c r="B17144">
        <v>2016</v>
      </c>
      <c r="C17144" t="s">
        <v>3</v>
      </c>
      <c r="D17144" t="s">
        <v>60</v>
      </c>
      <c r="E17144">
        <v>0</v>
      </c>
      <c r="F17144">
        <v>0</v>
      </c>
      <c r="G17144">
        <v>0</v>
      </c>
      <c r="H17144">
        <v>0</v>
      </c>
    </row>
    <row r="17145" spans="1:8" x14ac:dyDescent="0.25">
      <c r="A17145" t="s">
        <v>59</v>
      </c>
      <c r="B17145">
        <v>2016</v>
      </c>
      <c r="C17145" t="s">
        <v>3</v>
      </c>
      <c r="D17145" t="s">
        <v>60</v>
      </c>
      <c r="E17145">
        <v>0</v>
      </c>
      <c r="F17145">
        <v>0</v>
      </c>
      <c r="G17145">
        <v>0</v>
      </c>
      <c r="H17145">
        <v>0</v>
      </c>
    </row>
    <row r="17146" spans="1:8" x14ac:dyDescent="0.25">
      <c r="A17146" t="s">
        <v>59</v>
      </c>
      <c r="B17146">
        <v>2016</v>
      </c>
      <c r="C17146" t="s">
        <v>3</v>
      </c>
      <c r="D17146" t="s">
        <v>60</v>
      </c>
      <c r="E17146">
        <v>0</v>
      </c>
      <c r="F17146">
        <v>0</v>
      </c>
      <c r="G17146">
        <v>0</v>
      </c>
      <c r="H17146">
        <v>0</v>
      </c>
    </row>
    <row r="17147" spans="1:8" x14ac:dyDescent="0.25">
      <c r="A17147" t="s">
        <v>59</v>
      </c>
      <c r="B17147">
        <v>2016</v>
      </c>
      <c r="C17147" t="s">
        <v>3</v>
      </c>
      <c r="D17147" t="s">
        <v>60</v>
      </c>
      <c r="E17147">
        <v>0</v>
      </c>
      <c r="F17147">
        <v>0</v>
      </c>
      <c r="G17147">
        <v>0</v>
      </c>
      <c r="H17147">
        <v>0</v>
      </c>
    </row>
    <row r="17148" spans="1:8" x14ac:dyDescent="0.25">
      <c r="A17148" t="s">
        <v>59</v>
      </c>
      <c r="B17148">
        <v>2016</v>
      </c>
      <c r="C17148" t="s">
        <v>3</v>
      </c>
      <c r="D17148" t="s">
        <v>60</v>
      </c>
      <c r="E17148">
        <v>0</v>
      </c>
      <c r="F17148">
        <v>0</v>
      </c>
      <c r="G17148">
        <v>0</v>
      </c>
      <c r="H17148">
        <v>0</v>
      </c>
    </row>
    <row r="17149" spans="1:8" x14ac:dyDescent="0.25">
      <c r="A17149" t="s">
        <v>59</v>
      </c>
      <c r="B17149">
        <v>2016</v>
      </c>
      <c r="C17149" t="s">
        <v>3</v>
      </c>
      <c r="D17149" t="s">
        <v>63</v>
      </c>
      <c r="E17149">
        <v>0</v>
      </c>
      <c r="F17149">
        <v>0</v>
      </c>
      <c r="G17149">
        <v>0</v>
      </c>
      <c r="H17149">
        <v>0</v>
      </c>
    </row>
    <row r="17150" spans="1:8" x14ac:dyDescent="0.25">
      <c r="A17150" t="s">
        <v>59</v>
      </c>
      <c r="B17150">
        <v>2016</v>
      </c>
      <c r="C17150" t="s">
        <v>3</v>
      </c>
      <c r="D17150" t="s">
        <v>64</v>
      </c>
      <c r="E17150">
        <v>0</v>
      </c>
      <c r="F17150">
        <v>0.28999999999999998</v>
      </c>
      <c r="G17150">
        <v>0</v>
      </c>
      <c r="H17150">
        <v>0</v>
      </c>
    </row>
    <row r="17151" spans="1:8" x14ac:dyDescent="0.25">
      <c r="A17151" t="s">
        <v>59</v>
      </c>
      <c r="B17151">
        <v>2016</v>
      </c>
      <c r="C17151" t="s">
        <v>3</v>
      </c>
      <c r="D17151" t="s">
        <v>61</v>
      </c>
      <c r="E17151">
        <v>7</v>
      </c>
      <c r="F17151">
        <v>101.97</v>
      </c>
      <c r="G17151">
        <v>9760.15</v>
      </c>
      <c r="H17151">
        <v>10167.57</v>
      </c>
    </row>
    <row r="17152" spans="1:8" x14ac:dyDescent="0.25">
      <c r="A17152" t="s">
        <v>59</v>
      </c>
      <c r="B17152">
        <v>2016</v>
      </c>
      <c r="C17152" t="s">
        <v>3</v>
      </c>
      <c r="D17152" t="s">
        <v>61</v>
      </c>
      <c r="E17152">
        <v>0</v>
      </c>
      <c r="F17152">
        <v>0</v>
      </c>
      <c r="G17152">
        <v>0</v>
      </c>
      <c r="H17152">
        <v>0</v>
      </c>
    </row>
    <row r="17153" spans="1:8" x14ac:dyDescent="0.25">
      <c r="A17153" t="s">
        <v>59</v>
      </c>
      <c r="B17153">
        <v>2016</v>
      </c>
      <c r="C17153" t="s">
        <v>3</v>
      </c>
      <c r="D17153" t="s">
        <v>61</v>
      </c>
      <c r="E17153">
        <v>4</v>
      </c>
      <c r="F17153">
        <v>0.97</v>
      </c>
      <c r="G17153">
        <v>84.83</v>
      </c>
      <c r="H17153">
        <v>0</v>
      </c>
    </row>
    <row r="17154" spans="1:8" x14ac:dyDescent="0.25">
      <c r="A17154" t="s">
        <v>59</v>
      </c>
      <c r="B17154">
        <v>2016</v>
      </c>
      <c r="C17154" t="s">
        <v>3</v>
      </c>
      <c r="D17154" t="s">
        <v>60</v>
      </c>
      <c r="E17154">
        <v>11</v>
      </c>
      <c r="F17154">
        <v>21.33</v>
      </c>
      <c r="G17154">
        <v>2228.5700000000002</v>
      </c>
      <c r="H17154">
        <v>2059.5300000000002</v>
      </c>
    </row>
    <row r="17155" spans="1:8" x14ac:dyDescent="0.25">
      <c r="A17155" t="s">
        <v>59</v>
      </c>
      <c r="B17155">
        <v>2016</v>
      </c>
      <c r="C17155" t="s">
        <v>3</v>
      </c>
      <c r="D17155" t="s">
        <v>60</v>
      </c>
      <c r="E17155">
        <v>542</v>
      </c>
      <c r="F17155">
        <v>6064.11</v>
      </c>
      <c r="G17155">
        <v>512450.57</v>
      </c>
      <c r="H17155">
        <v>336843.2</v>
      </c>
    </row>
    <row r="17156" spans="1:8" x14ac:dyDescent="0.25">
      <c r="A17156" t="s">
        <v>59</v>
      </c>
      <c r="B17156">
        <v>2016</v>
      </c>
      <c r="C17156" t="s">
        <v>3</v>
      </c>
      <c r="D17156" t="s">
        <v>60</v>
      </c>
      <c r="E17156">
        <v>414</v>
      </c>
      <c r="F17156">
        <v>551.35</v>
      </c>
      <c r="G17156">
        <v>69752.36</v>
      </c>
      <c r="H17156">
        <v>42550.61</v>
      </c>
    </row>
    <row r="17157" spans="1:8" x14ac:dyDescent="0.25">
      <c r="A17157" t="s">
        <v>59</v>
      </c>
      <c r="B17157">
        <v>2016</v>
      </c>
      <c r="C17157" t="s">
        <v>3</v>
      </c>
      <c r="D17157" t="s">
        <v>60</v>
      </c>
      <c r="E17157">
        <v>2932</v>
      </c>
      <c r="F17157">
        <v>1168.76</v>
      </c>
      <c r="G17157">
        <v>102602.36</v>
      </c>
      <c r="H17157">
        <v>68062.789999999994</v>
      </c>
    </row>
    <row r="17158" spans="1:8" x14ac:dyDescent="0.25">
      <c r="A17158" t="s">
        <v>59</v>
      </c>
      <c r="B17158">
        <v>2016</v>
      </c>
      <c r="C17158" t="s">
        <v>3</v>
      </c>
      <c r="D17158" t="s">
        <v>60</v>
      </c>
      <c r="E17158">
        <v>0</v>
      </c>
      <c r="F17158">
        <v>0</v>
      </c>
      <c r="G17158">
        <v>0</v>
      </c>
      <c r="H17158">
        <v>0</v>
      </c>
    </row>
    <row r="17159" spans="1:8" x14ac:dyDescent="0.25">
      <c r="A17159" t="s">
        <v>59</v>
      </c>
      <c r="B17159">
        <v>2016</v>
      </c>
      <c r="C17159" t="s">
        <v>3</v>
      </c>
      <c r="D17159" t="s">
        <v>60</v>
      </c>
      <c r="E17159">
        <v>0</v>
      </c>
      <c r="F17159">
        <v>0</v>
      </c>
      <c r="G17159">
        <v>0</v>
      </c>
      <c r="H17159">
        <v>0</v>
      </c>
    </row>
    <row r="17160" spans="1:8" x14ac:dyDescent="0.25">
      <c r="A17160" t="s">
        <v>59</v>
      </c>
      <c r="B17160">
        <v>2016</v>
      </c>
      <c r="C17160" t="s">
        <v>3</v>
      </c>
      <c r="D17160" t="s">
        <v>62</v>
      </c>
      <c r="E17160">
        <v>16</v>
      </c>
      <c r="F17160">
        <v>158.06</v>
      </c>
      <c r="G17160">
        <v>14775.74</v>
      </c>
      <c r="H17160">
        <v>12097.02</v>
      </c>
    </row>
    <row r="17161" spans="1:8" x14ac:dyDescent="0.25">
      <c r="A17161" t="s">
        <v>59</v>
      </c>
      <c r="B17161">
        <v>2016</v>
      </c>
      <c r="C17161" t="s">
        <v>3</v>
      </c>
      <c r="D17161" t="s">
        <v>62</v>
      </c>
      <c r="E17161">
        <v>33</v>
      </c>
      <c r="F17161">
        <v>35.5</v>
      </c>
      <c r="G17161">
        <v>4962.28</v>
      </c>
      <c r="H17161">
        <v>1601.39</v>
      </c>
    </row>
    <row r="17162" spans="1:8" x14ac:dyDescent="0.25">
      <c r="A17162" t="s">
        <v>59</v>
      </c>
      <c r="B17162">
        <v>2016</v>
      </c>
      <c r="C17162" t="s">
        <v>3</v>
      </c>
      <c r="D17162" t="s">
        <v>62</v>
      </c>
      <c r="E17162">
        <v>194</v>
      </c>
      <c r="F17162">
        <v>64.28</v>
      </c>
      <c r="G17162">
        <v>6223.64</v>
      </c>
      <c r="H17162">
        <v>3962.48</v>
      </c>
    </row>
    <row r="17163" spans="1:8" x14ac:dyDescent="0.25">
      <c r="A17163" t="s">
        <v>59</v>
      </c>
      <c r="B17163">
        <v>2016</v>
      </c>
      <c r="C17163" t="s">
        <v>3</v>
      </c>
      <c r="D17163" t="s">
        <v>60</v>
      </c>
      <c r="E17163">
        <v>0</v>
      </c>
      <c r="F17163">
        <v>0</v>
      </c>
      <c r="G17163">
        <v>0</v>
      </c>
      <c r="H17163">
        <v>0</v>
      </c>
    </row>
    <row r="17164" spans="1:8" x14ac:dyDescent="0.25">
      <c r="A17164" t="s">
        <v>59</v>
      </c>
      <c r="B17164">
        <v>2016</v>
      </c>
      <c r="C17164" t="s">
        <v>3</v>
      </c>
      <c r="D17164" t="s">
        <v>60</v>
      </c>
      <c r="E17164">
        <v>0</v>
      </c>
      <c r="F17164">
        <v>0</v>
      </c>
      <c r="G17164">
        <v>0</v>
      </c>
      <c r="H17164">
        <v>0</v>
      </c>
    </row>
    <row r="17165" spans="1:8" x14ac:dyDescent="0.25">
      <c r="A17165" t="s">
        <v>59</v>
      </c>
      <c r="B17165">
        <v>2016</v>
      </c>
      <c r="C17165" t="s">
        <v>3</v>
      </c>
      <c r="D17165" t="s">
        <v>60</v>
      </c>
      <c r="E17165">
        <v>70</v>
      </c>
      <c r="F17165">
        <v>437.39</v>
      </c>
      <c r="G17165">
        <v>35328.92</v>
      </c>
      <c r="H17165">
        <v>37604.15</v>
      </c>
    </row>
    <row r="17166" spans="1:8" x14ac:dyDescent="0.25">
      <c r="A17166" t="s">
        <v>59</v>
      </c>
      <c r="B17166">
        <v>2016</v>
      </c>
      <c r="C17166" t="s">
        <v>3</v>
      </c>
      <c r="D17166" t="s">
        <v>60</v>
      </c>
      <c r="E17166">
        <v>169</v>
      </c>
      <c r="F17166">
        <v>84.17</v>
      </c>
      <c r="G17166">
        <v>11168.56</v>
      </c>
      <c r="H17166">
        <v>13143.63</v>
      </c>
    </row>
    <row r="17167" spans="1:8" x14ac:dyDescent="0.25">
      <c r="A17167" t="s">
        <v>59</v>
      </c>
      <c r="B17167">
        <v>2016</v>
      </c>
      <c r="C17167" t="s">
        <v>3</v>
      </c>
      <c r="D17167" t="s">
        <v>60</v>
      </c>
      <c r="E17167">
        <v>1</v>
      </c>
      <c r="F17167">
        <v>0</v>
      </c>
      <c r="G17167">
        <v>0.7</v>
      </c>
      <c r="H17167">
        <v>1.4</v>
      </c>
    </row>
    <row r="17168" spans="1:8" x14ac:dyDescent="0.25">
      <c r="A17168" t="s">
        <v>59</v>
      </c>
      <c r="B17168">
        <v>2016</v>
      </c>
      <c r="C17168" t="s">
        <v>3</v>
      </c>
      <c r="D17168" t="s">
        <v>60</v>
      </c>
      <c r="E17168">
        <v>67</v>
      </c>
      <c r="F17168">
        <v>426.24</v>
      </c>
      <c r="G17168">
        <v>29640.66</v>
      </c>
      <c r="H17168">
        <v>6053.67</v>
      </c>
    </row>
    <row r="17169" spans="1:8" x14ac:dyDescent="0.25">
      <c r="A17169" t="s">
        <v>59</v>
      </c>
      <c r="B17169">
        <v>2016</v>
      </c>
      <c r="C17169" t="s">
        <v>3</v>
      </c>
      <c r="D17169" t="s">
        <v>60</v>
      </c>
      <c r="E17169">
        <v>59</v>
      </c>
      <c r="F17169">
        <v>96.63</v>
      </c>
      <c r="G17169">
        <v>8269.57</v>
      </c>
      <c r="H17169">
        <v>1512.37</v>
      </c>
    </row>
    <row r="17170" spans="1:8" x14ac:dyDescent="0.25">
      <c r="A17170" t="s">
        <v>59</v>
      </c>
      <c r="B17170">
        <v>2016</v>
      </c>
      <c r="C17170" t="s">
        <v>3</v>
      </c>
      <c r="D17170" t="s">
        <v>60</v>
      </c>
      <c r="E17170">
        <v>605</v>
      </c>
      <c r="F17170">
        <v>329.58</v>
      </c>
      <c r="G17170">
        <v>25091.93</v>
      </c>
      <c r="H17170">
        <v>3052.3</v>
      </c>
    </row>
    <row r="17171" spans="1:8" x14ac:dyDescent="0.25">
      <c r="A17171" t="s">
        <v>59</v>
      </c>
      <c r="B17171">
        <v>2016</v>
      </c>
      <c r="C17171" t="s">
        <v>3</v>
      </c>
      <c r="D17171" t="s">
        <v>60</v>
      </c>
      <c r="E17171">
        <v>0</v>
      </c>
      <c r="F17171">
        <v>0</v>
      </c>
      <c r="G17171">
        <v>0</v>
      </c>
      <c r="H17171">
        <v>0</v>
      </c>
    </row>
    <row r="17172" spans="1:8" x14ac:dyDescent="0.25">
      <c r="A17172" t="s">
        <v>59</v>
      </c>
      <c r="B17172">
        <v>2016</v>
      </c>
      <c r="C17172" t="s">
        <v>3</v>
      </c>
      <c r="D17172" t="s">
        <v>60</v>
      </c>
      <c r="E17172">
        <v>32</v>
      </c>
      <c r="F17172">
        <v>209.1</v>
      </c>
      <c r="G17172">
        <v>15577.5</v>
      </c>
      <c r="H17172">
        <v>4552.7</v>
      </c>
    </row>
    <row r="17173" spans="1:8" x14ac:dyDescent="0.25">
      <c r="A17173" t="s">
        <v>59</v>
      </c>
      <c r="B17173">
        <v>2016</v>
      </c>
      <c r="C17173" t="s">
        <v>3</v>
      </c>
      <c r="D17173" t="s">
        <v>60</v>
      </c>
      <c r="E17173">
        <v>21</v>
      </c>
      <c r="F17173">
        <v>25.23</v>
      </c>
      <c r="G17173">
        <v>2273.83</v>
      </c>
      <c r="H17173">
        <v>1407.61</v>
      </c>
    </row>
    <row r="17174" spans="1:8" x14ac:dyDescent="0.25">
      <c r="A17174" t="s">
        <v>59</v>
      </c>
      <c r="B17174">
        <v>2016</v>
      </c>
      <c r="C17174" t="s">
        <v>3</v>
      </c>
      <c r="D17174" t="s">
        <v>60</v>
      </c>
      <c r="E17174">
        <v>177</v>
      </c>
      <c r="F17174">
        <v>106.69</v>
      </c>
      <c r="G17174">
        <v>7906.96</v>
      </c>
      <c r="H17174">
        <v>5736.57</v>
      </c>
    </row>
    <row r="17175" spans="1:8" x14ac:dyDescent="0.25">
      <c r="A17175" t="s">
        <v>59</v>
      </c>
      <c r="B17175">
        <v>2016</v>
      </c>
      <c r="C17175" t="s">
        <v>3</v>
      </c>
      <c r="D17175" t="s">
        <v>64</v>
      </c>
      <c r="E17175">
        <v>108</v>
      </c>
      <c r="F17175">
        <v>18481.150000000001</v>
      </c>
      <c r="G17175">
        <v>1830572.32</v>
      </c>
      <c r="H17175">
        <v>1745673.57</v>
      </c>
    </row>
    <row r="17176" spans="1:8" x14ac:dyDescent="0.25">
      <c r="A17176" t="s">
        <v>59</v>
      </c>
      <c r="B17176">
        <v>2016</v>
      </c>
      <c r="C17176" t="s">
        <v>3</v>
      </c>
      <c r="D17176" t="s">
        <v>60</v>
      </c>
      <c r="E17176">
        <v>0</v>
      </c>
      <c r="F17176">
        <v>0</v>
      </c>
      <c r="G17176">
        <v>0</v>
      </c>
      <c r="H17176">
        <v>0</v>
      </c>
    </row>
    <row r="17177" spans="1:8" x14ac:dyDescent="0.25">
      <c r="A17177" t="s">
        <v>59</v>
      </c>
      <c r="B17177">
        <v>2016</v>
      </c>
      <c r="C17177" t="s">
        <v>3</v>
      </c>
      <c r="D17177" t="s">
        <v>60</v>
      </c>
      <c r="E17177">
        <v>0</v>
      </c>
      <c r="F17177">
        <v>0</v>
      </c>
      <c r="G17177">
        <v>0</v>
      </c>
      <c r="H17177">
        <v>0</v>
      </c>
    </row>
    <row r="17178" spans="1:8" x14ac:dyDescent="0.25">
      <c r="A17178" t="s">
        <v>59</v>
      </c>
      <c r="B17178">
        <v>2016</v>
      </c>
      <c r="C17178" t="s">
        <v>2</v>
      </c>
      <c r="D17178" t="s">
        <v>60</v>
      </c>
      <c r="E17178">
        <v>0</v>
      </c>
      <c r="F17178">
        <v>0</v>
      </c>
      <c r="G17178">
        <v>0</v>
      </c>
      <c r="H17178">
        <v>0</v>
      </c>
    </row>
    <row r="17179" spans="1:8" x14ac:dyDescent="0.25">
      <c r="A17179" t="s">
        <v>59</v>
      </c>
      <c r="B17179">
        <v>2016</v>
      </c>
      <c r="C17179" t="s">
        <v>2</v>
      </c>
      <c r="D17179" t="s">
        <v>62</v>
      </c>
      <c r="E17179">
        <v>0</v>
      </c>
      <c r="F17179">
        <v>0</v>
      </c>
      <c r="G17179">
        <v>0</v>
      </c>
      <c r="H17179">
        <v>0</v>
      </c>
    </row>
    <row r="17180" spans="1:8" x14ac:dyDescent="0.25">
      <c r="A17180" t="s">
        <v>59</v>
      </c>
      <c r="B17180">
        <v>2016</v>
      </c>
      <c r="C17180" t="s">
        <v>2</v>
      </c>
      <c r="D17180" t="s">
        <v>60</v>
      </c>
      <c r="E17180">
        <v>0</v>
      </c>
      <c r="F17180">
        <v>0</v>
      </c>
      <c r="G17180">
        <v>0</v>
      </c>
      <c r="H17180">
        <v>0</v>
      </c>
    </row>
    <row r="17181" spans="1:8" x14ac:dyDescent="0.25">
      <c r="A17181" t="s">
        <v>59</v>
      </c>
      <c r="B17181">
        <v>2016</v>
      </c>
      <c r="C17181" t="s">
        <v>2</v>
      </c>
      <c r="D17181" t="s">
        <v>60</v>
      </c>
      <c r="E17181">
        <v>0</v>
      </c>
      <c r="F17181">
        <v>0</v>
      </c>
      <c r="G17181">
        <v>0</v>
      </c>
      <c r="H17181">
        <v>0</v>
      </c>
    </row>
    <row r="17182" spans="1:8" x14ac:dyDescent="0.25">
      <c r="A17182" t="s">
        <v>59</v>
      </c>
      <c r="B17182">
        <v>2016</v>
      </c>
      <c r="C17182" t="s">
        <v>2</v>
      </c>
      <c r="D17182" t="s">
        <v>60</v>
      </c>
      <c r="E17182">
        <v>0</v>
      </c>
      <c r="F17182">
        <v>0</v>
      </c>
      <c r="G17182">
        <v>0</v>
      </c>
      <c r="H17182">
        <v>0</v>
      </c>
    </row>
    <row r="17183" spans="1:8" x14ac:dyDescent="0.25">
      <c r="A17183" t="s">
        <v>59</v>
      </c>
      <c r="B17183">
        <v>2016</v>
      </c>
      <c r="C17183" t="s">
        <v>2</v>
      </c>
      <c r="D17183" t="s">
        <v>60</v>
      </c>
      <c r="E17183">
        <v>0</v>
      </c>
      <c r="F17183">
        <v>8.07</v>
      </c>
      <c r="G17183">
        <v>-2383.13</v>
      </c>
      <c r="H17183">
        <v>9585.7099999999991</v>
      </c>
    </row>
    <row r="17184" spans="1:8" x14ac:dyDescent="0.25">
      <c r="A17184" t="s">
        <v>59</v>
      </c>
      <c r="B17184">
        <v>2016</v>
      </c>
      <c r="C17184" t="s">
        <v>2</v>
      </c>
      <c r="D17184" t="s">
        <v>61</v>
      </c>
      <c r="E17184">
        <v>3</v>
      </c>
      <c r="F17184">
        <v>5239.12</v>
      </c>
      <c r="G17184">
        <v>497380.98</v>
      </c>
      <c r="H17184">
        <v>449803.53</v>
      </c>
    </row>
    <row r="17185" spans="1:8" x14ac:dyDescent="0.25">
      <c r="A17185" t="s">
        <v>59</v>
      </c>
      <c r="B17185">
        <v>2016</v>
      </c>
      <c r="C17185" t="s">
        <v>2</v>
      </c>
      <c r="D17185" t="s">
        <v>60</v>
      </c>
      <c r="E17185">
        <v>0</v>
      </c>
      <c r="F17185">
        <v>0</v>
      </c>
      <c r="G17185">
        <v>0</v>
      </c>
      <c r="H17185">
        <v>0</v>
      </c>
    </row>
    <row r="17186" spans="1:8" x14ac:dyDescent="0.25">
      <c r="A17186" t="s">
        <v>59</v>
      </c>
      <c r="B17186">
        <v>2016</v>
      </c>
      <c r="C17186" t="s">
        <v>2</v>
      </c>
      <c r="D17186" t="s">
        <v>60</v>
      </c>
      <c r="E17186">
        <v>0</v>
      </c>
      <c r="F17186">
        <v>0</v>
      </c>
      <c r="G17186">
        <v>0</v>
      </c>
      <c r="H17186">
        <v>0</v>
      </c>
    </row>
    <row r="17187" spans="1:8" x14ac:dyDescent="0.25">
      <c r="A17187" t="s">
        <v>59</v>
      </c>
      <c r="B17187">
        <v>2016</v>
      </c>
      <c r="C17187" t="s">
        <v>2</v>
      </c>
      <c r="D17187" t="s">
        <v>60</v>
      </c>
      <c r="E17187">
        <v>0</v>
      </c>
      <c r="F17187">
        <v>0</v>
      </c>
      <c r="G17187">
        <v>0</v>
      </c>
      <c r="H17187">
        <v>0</v>
      </c>
    </row>
    <row r="17188" spans="1:8" x14ac:dyDescent="0.25">
      <c r="A17188" t="s">
        <v>59</v>
      </c>
      <c r="B17188">
        <v>2016</v>
      </c>
      <c r="C17188" t="s">
        <v>2</v>
      </c>
      <c r="D17188" t="s">
        <v>60</v>
      </c>
      <c r="E17188">
        <v>0</v>
      </c>
      <c r="F17188">
        <v>0</v>
      </c>
      <c r="G17188">
        <v>0</v>
      </c>
      <c r="H17188">
        <v>0</v>
      </c>
    </row>
    <row r="17189" spans="1:8" x14ac:dyDescent="0.25">
      <c r="A17189" t="s">
        <v>59</v>
      </c>
      <c r="B17189">
        <v>2016</v>
      </c>
      <c r="C17189" t="s">
        <v>2</v>
      </c>
      <c r="D17189" t="s">
        <v>62</v>
      </c>
      <c r="E17189">
        <v>0</v>
      </c>
      <c r="F17189">
        <v>6.47</v>
      </c>
      <c r="G17189">
        <v>-3134.95</v>
      </c>
      <c r="H17189">
        <v>19950.810000000001</v>
      </c>
    </row>
    <row r="17190" spans="1:8" x14ac:dyDescent="0.25">
      <c r="A17190" t="s">
        <v>59</v>
      </c>
      <c r="B17190">
        <v>2016</v>
      </c>
      <c r="C17190" t="s">
        <v>2</v>
      </c>
      <c r="D17190" t="s">
        <v>60</v>
      </c>
      <c r="E17190">
        <v>0</v>
      </c>
      <c r="F17190">
        <v>0</v>
      </c>
      <c r="G17190">
        <v>0</v>
      </c>
      <c r="H17190">
        <v>0</v>
      </c>
    </row>
    <row r="17191" spans="1:8" x14ac:dyDescent="0.25">
      <c r="A17191" t="s">
        <v>59</v>
      </c>
      <c r="B17191">
        <v>2016</v>
      </c>
      <c r="C17191" t="s">
        <v>2</v>
      </c>
      <c r="D17191" t="s">
        <v>60</v>
      </c>
      <c r="E17191">
        <v>0</v>
      </c>
      <c r="F17191">
        <v>0</v>
      </c>
      <c r="G17191">
        <v>0</v>
      </c>
      <c r="H17191">
        <v>0</v>
      </c>
    </row>
    <row r="17192" spans="1:8" x14ac:dyDescent="0.25">
      <c r="A17192" t="s">
        <v>59</v>
      </c>
      <c r="B17192">
        <v>2016</v>
      </c>
      <c r="C17192" t="s">
        <v>2</v>
      </c>
      <c r="D17192" t="s">
        <v>60</v>
      </c>
      <c r="E17192">
        <v>0</v>
      </c>
      <c r="F17192">
        <v>0</v>
      </c>
      <c r="G17192">
        <v>0</v>
      </c>
      <c r="H17192">
        <v>0</v>
      </c>
    </row>
    <row r="17193" spans="1:8" x14ac:dyDescent="0.25">
      <c r="A17193" t="s">
        <v>59</v>
      </c>
      <c r="B17193">
        <v>2016</v>
      </c>
      <c r="C17193" t="s">
        <v>2</v>
      </c>
      <c r="D17193" t="s">
        <v>60</v>
      </c>
      <c r="E17193">
        <v>1</v>
      </c>
      <c r="F17193">
        <v>195.09</v>
      </c>
      <c r="G17193">
        <v>12554.75</v>
      </c>
      <c r="H17193">
        <v>12554.75</v>
      </c>
    </row>
    <row r="17194" spans="1:8" x14ac:dyDescent="0.25">
      <c r="A17194" t="s">
        <v>59</v>
      </c>
      <c r="B17194">
        <v>2016</v>
      </c>
      <c r="C17194" t="s">
        <v>2</v>
      </c>
      <c r="D17194" t="s">
        <v>60</v>
      </c>
      <c r="E17194">
        <v>0</v>
      </c>
      <c r="F17194">
        <v>0</v>
      </c>
      <c r="G17194">
        <v>0</v>
      </c>
      <c r="H17194">
        <v>0</v>
      </c>
    </row>
    <row r="17195" spans="1:8" x14ac:dyDescent="0.25">
      <c r="A17195" t="s">
        <v>59</v>
      </c>
      <c r="B17195">
        <v>2016</v>
      </c>
      <c r="C17195" t="s">
        <v>2</v>
      </c>
      <c r="D17195" t="s">
        <v>60</v>
      </c>
      <c r="E17195">
        <v>0</v>
      </c>
      <c r="F17195">
        <v>0</v>
      </c>
      <c r="G17195">
        <v>0</v>
      </c>
      <c r="H17195">
        <v>0</v>
      </c>
    </row>
    <row r="17196" spans="1:8" x14ac:dyDescent="0.25">
      <c r="A17196" t="s">
        <v>59</v>
      </c>
      <c r="B17196">
        <v>2016</v>
      </c>
      <c r="C17196" t="s">
        <v>2</v>
      </c>
      <c r="D17196" t="s">
        <v>60</v>
      </c>
      <c r="E17196">
        <v>0</v>
      </c>
      <c r="F17196">
        <v>0</v>
      </c>
      <c r="G17196">
        <v>0</v>
      </c>
      <c r="H17196">
        <v>0</v>
      </c>
    </row>
    <row r="17197" spans="1:8" x14ac:dyDescent="0.25">
      <c r="A17197" t="s">
        <v>59</v>
      </c>
      <c r="B17197">
        <v>2016</v>
      </c>
      <c r="C17197" t="s">
        <v>2</v>
      </c>
      <c r="D17197" t="s">
        <v>61</v>
      </c>
      <c r="E17197">
        <v>0</v>
      </c>
      <c r="F17197">
        <v>54.91</v>
      </c>
      <c r="G17197">
        <v>-3896.74</v>
      </c>
      <c r="H17197">
        <v>9234.2800000000007</v>
      </c>
    </row>
    <row r="17198" spans="1:8" x14ac:dyDescent="0.25">
      <c r="A17198" t="s">
        <v>59</v>
      </c>
      <c r="B17198">
        <v>2016</v>
      </c>
      <c r="C17198" t="s">
        <v>2</v>
      </c>
      <c r="D17198" t="s">
        <v>61</v>
      </c>
      <c r="E17198">
        <v>286</v>
      </c>
      <c r="F17198">
        <v>38506.07</v>
      </c>
      <c r="G17198">
        <v>3274988.8</v>
      </c>
      <c r="H17198">
        <v>3211336.58</v>
      </c>
    </row>
    <row r="17199" spans="1:8" x14ac:dyDescent="0.25">
      <c r="A17199" t="s">
        <v>59</v>
      </c>
      <c r="B17199">
        <v>2016</v>
      </c>
      <c r="C17199" t="s">
        <v>2</v>
      </c>
      <c r="D17199" t="s">
        <v>61</v>
      </c>
      <c r="E17199">
        <v>3</v>
      </c>
      <c r="F17199">
        <v>2.72</v>
      </c>
      <c r="G17199">
        <v>538.99</v>
      </c>
      <c r="H17199">
        <v>538.99</v>
      </c>
    </row>
    <row r="17200" spans="1:8" x14ac:dyDescent="0.25">
      <c r="A17200" t="s">
        <v>59</v>
      </c>
      <c r="B17200">
        <v>2016</v>
      </c>
      <c r="C17200" t="s">
        <v>2</v>
      </c>
      <c r="D17200" t="s">
        <v>60</v>
      </c>
      <c r="E17200">
        <v>0</v>
      </c>
      <c r="F17200">
        <v>0</v>
      </c>
      <c r="G17200">
        <v>0</v>
      </c>
      <c r="H17200">
        <v>0</v>
      </c>
    </row>
    <row r="17201" spans="1:8" x14ac:dyDescent="0.25">
      <c r="A17201" t="s">
        <v>59</v>
      </c>
      <c r="B17201">
        <v>2016</v>
      </c>
      <c r="C17201" t="s">
        <v>2</v>
      </c>
      <c r="D17201" t="s">
        <v>60</v>
      </c>
      <c r="E17201">
        <v>0</v>
      </c>
      <c r="F17201">
        <v>0</v>
      </c>
      <c r="G17201">
        <v>0</v>
      </c>
      <c r="H17201">
        <v>0</v>
      </c>
    </row>
    <row r="17202" spans="1:8" x14ac:dyDescent="0.25">
      <c r="A17202" t="s">
        <v>59</v>
      </c>
      <c r="B17202">
        <v>2016</v>
      </c>
      <c r="C17202" t="s">
        <v>2</v>
      </c>
      <c r="D17202" t="s">
        <v>60</v>
      </c>
      <c r="E17202">
        <v>0</v>
      </c>
      <c r="F17202">
        <v>0</v>
      </c>
      <c r="G17202">
        <v>0</v>
      </c>
      <c r="H17202">
        <v>0</v>
      </c>
    </row>
    <row r="17203" spans="1:8" x14ac:dyDescent="0.25">
      <c r="A17203" t="s">
        <v>59</v>
      </c>
      <c r="B17203">
        <v>2016</v>
      </c>
      <c r="C17203" t="s">
        <v>2</v>
      </c>
      <c r="D17203" t="s">
        <v>62</v>
      </c>
      <c r="E17203">
        <v>122</v>
      </c>
      <c r="F17203">
        <v>12761.29</v>
      </c>
      <c r="G17203">
        <v>1067459.42</v>
      </c>
      <c r="H17203">
        <v>1041508.71</v>
      </c>
    </row>
    <row r="17204" spans="1:8" x14ac:dyDescent="0.25">
      <c r="A17204" t="s">
        <v>59</v>
      </c>
      <c r="B17204">
        <v>2016</v>
      </c>
      <c r="C17204" t="s">
        <v>2</v>
      </c>
      <c r="D17204" t="s">
        <v>62</v>
      </c>
      <c r="E17204">
        <v>4</v>
      </c>
      <c r="F17204">
        <v>6.99</v>
      </c>
      <c r="G17204">
        <v>1015.39</v>
      </c>
      <c r="H17204">
        <v>991.79</v>
      </c>
    </row>
    <row r="17205" spans="1:8" x14ac:dyDescent="0.25">
      <c r="A17205" t="s">
        <v>59</v>
      </c>
      <c r="B17205">
        <v>2016</v>
      </c>
      <c r="C17205" t="s">
        <v>2</v>
      </c>
      <c r="D17205" t="s">
        <v>60</v>
      </c>
      <c r="E17205">
        <v>0</v>
      </c>
      <c r="F17205">
        <v>0</v>
      </c>
      <c r="G17205">
        <v>0</v>
      </c>
      <c r="H17205">
        <v>0</v>
      </c>
    </row>
    <row r="17206" spans="1:8" x14ac:dyDescent="0.25">
      <c r="A17206" t="s">
        <v>59</v>
      </c>
      <c r="B17206">
        <v>2016</v>
      </c>
      <c r="C17206" t="s">
        <v>2</v>
      </c>
      <c r="D17206" t="s">
        <v>60</v>
      </c>
      <c r="E17206">
        <v>0</v>
      </c>
      <c r="F17206">
        <v>0</v>
      </c>
      <c r="G17206">
        <v>0</v>
      </c>
      <c r="H17206">
        <v>0</v>
      </c>
    </row>
    <row r="17207" spans="1:8" x14ac:dyDescent="0.25">
      <c r="A17207" t="s">
        <v>59</v>
      </c>
      <c r="B17207">
        <v>2016</v>
      </c>
      <c r="C17207" t="s">
        <v>2</v>
      </c>
      <c r="D17207" t="s">
        <v>60</v>
      </c>
      <c r="E17207">
        <v>0</v>
      </c>
      <c r="F17207">
        <v>0</v>
      </c>
      <c r="G17207">
        <v>0</v>
      </c>
      <c r="H17207">
        <v>0</v>
      </c>
    </row>
    <row r="17208" spans="1:8" x14ac:dyDescent="0.25">
      <c r="A17208" t="s">
        <v>59</v>
      </c>
      <c r="B17208">
        <v>2016</v>
      </c>
      <c r="C17208" t="s">
        <v>2</v>
      </c>
      <c r="D17208" t="s">
        <v>60</v>
      </c>
      <c r="E17208">
        <v>0</v>
      </c>
      <c r="F17208">
        <v>0</v>
      </c>
      <c r="G17208">
        <v>0</v>
      </c>
      <c r="H17208">
        <v>0</v>
      </c>
    </row>
    <row r="17209" spans="1:8" x14ac:dyDescent="0.25">
      <c r="A17209" t="s">
        <v>59</v>
      </c>
      <c r="B17209">
        <v>2016</v>
      </c>
      <c r="C17209" t="s">
        <v>2</v>
      </c>
      <c r="D17209" t="s">
        <v>60</v>
      </c>
      <c r="E17209">
        <v>0</v>
      </c>
      <c r="F17209">
        <v>0</v>
      </c>
      <c r="G17209">
        <v>0</v>
      </c>
      <c r="H17209">
        <v>0</v>
      </c>
    </row>
    <row r="17210" spans="1:8" x14ac:dyDescent="0.25">
      <c r="A17210" t="s">
        <v>59</v>
      </c>
      <c r="B17210">
        <v>2016</v>
      </c>
      <c r="C17210" t="s">
        <v>2</v>
      </c>
      <c r="D17210" t="s">
        <v>60</v>
      </c>
      <c r="E17210">
        <v>0</v>
      </c>
      <c r="F17210">
        <v>0</v>
      </c>
      <c r="G17210">
        <v>0</v>
      </c>
      <c r="H17210">
        <v>0</v>
      </c>
    </row>
    <row r="17211" spans="1:8" x14ac:dyDescent="0.25">
      <c r="A17211" t="s">
        <v>59</v>
      </c>
      <c r="B17211">
        <v>2016</v>
      </c>
      <c r="C17211" t="s">
        <v>2</v>
      </c>
      <c r="D17211" t="s">
        <v>60</v>
      </c>
      <c r="E17211">
        <v>185</v>
      </c>
      <c r="F17211">
        <v>1622.68</v>
      </c>
      <c r="G17211">
        <v>140449.97</v>
      </c>
      <c r="H17211">
        <v>131355.78</v>
      </c>
    </row>
    <row r="17212" spans="1:8" x14ac:dyDescent="0.25">
      <c r="A17212" t="s">
        <v>59</v>
      </c>
      <c r="B17212">
        <v>2016</v>
      </c>
      <c r="C17212" t="s">
        <v>2</v>
      </c>
      <c r="D17212" t="s">
        <v>60</v>
      </c>
      <c r="E17212">
        <v>0</v>
      </c>
      <c r="F17212">
        <v>0</v>
      </c>
      <c r="G17212">
        <v>0</v>
      </c>
      <c r="H17212">
        <v>0</v>
      </c>
    </row>
    <row r="17213" spans="1:8" x14ac:dyDescent="0.25">
      <c r="A17213" t="s">
        <v>59</v>
      </c>
      <c r="B17213">
        <v>2016</v>
      </c>
      <c r="C17213" t="s">
        <v>2</v>
      </c>
      <c r="D17213" t="s">
        <v>60</v>
      </c>
      <c r="E17213">
        <v>882</v>
      </c>
      <c r="F17213">
        <v>1164.99</v>
      </c>
      <c r="G17213">
        <v>147062</v>
      </c>
      <c r="H17213">
        <v>139079.5</v>
      </c>
    </row>
    <row r="17214" spans="1:8" x14ac:dyDescent="0.25">
      <c r="A17214" t="s">
        <v>59</v>
      </c>
      <c r="B17214">
        <v>2016</v>
      </c>
      <c r="C17214" t="s">
        <v>2</v>
      </c>
      <c r="D17214" t="s">
        <v>60</v>
      </c>
      <c r="E17214">
        <v>7390</v>
      </c>
      <c r="F17214">
        <v>2246.25</v>
      </c>
      <c r="G17214">
        <v>195215.16</v>
      </c>
      <c r="H17214">
        <v>187710.51</v>
      </c>
    </row>
    <row r="17215" spans="1:8" x14ac:dyDescent="0.25">
      <c r="A17215" t="s">
        <v>59</v>
      </c>
      <c r="B17215">
        <v>2016</v>
      </c>
      <c r="C17215" t="s">
        <v>2</v>
      </c>
      <c r="D17215" t="s">
        <v>60</v>
      </c>
      <c r="E17215">
        <v>0</v>
      </c>
      <c r="F17215">
        <v>0</v>
      </c>
      <c r="G17215">
        <v>0</v>
      </c>
      <c r="H17215">
        <v>0</v>
      </c>
    </row>
    <row r="17216" spans="1:8" x14ac:dyDescent="0.25">
      <c r="A17216" t="s">
        <v>59</v>
      </c>
      <c r="B17216">
        <v>2016</v>
      </c>
      <c r="C17216" t="s">
        <v>2</v>
      </c>
      <c r="D17216" t="s">
        <v>60</v>
      </c>
      <c r="E17216">
        <v>34</v>
      </c>
      <c r="F17216">
        <v>20.100000000000001</v>
      </c>
      <c r="G17216">
        <v>1597.2</v>
      </c>
      <c r="H17216">
        <v>1468.25</v>
      </c>
    </row>
    <row r="17217" spans="1:8" x14ac:dyDescent="0.25">
      <c r="A17217" t="s">
        <v>59</v>
      </c>
      <c r="B17217">
        <v>2016</v>
      </c>
      <c r="C17217" t="s">
        <v>2</v>
      </c>
      <c r="D17217" t="s">
        <v>60</v>
      </c>
      <c r="E17217">
        <v>0</v>
      </c>
      <c r="F17217">
        <v>0</v>
      </c>
      <c r="G17217">
        <v>0</v>
      </c>
      <c r="H17217">
        <v>0</v>
      </c>
    </row>
    <row r="17218" spans="1:8" x14ac:dyDescent="0.25">
      <c r="A17218" t="s">
        <v>59</v>
      </c>
      <c r="B17218">
        <v>2016</v>
      </c>
      <c r="C17218" t="s">
        <v>2</v>
      </c>
      <c r="D17218" t="s">
        <v>60</v>
      </c>
      <c r="E17218">
        <v>0</v>
      </c>
      <c r="F17218">
        <v>0</v>
      </c>
      <c r="G17218">
        <v>0</v>
      </c>
      <c r="H17218">
        <v>0</v>
      </c>
    </row>
    <row r="17219" spans="1:8" x14ac:dyDescent="0.25">
      <c r="A17219" t="s">
        <v>59</v>
      </c>
      <c r="B17219">
        <v>2016</v>
      </c>
      <c r="C17219" t="s">
        <v>2</v>
      </c>
      <c r="D17219" t="s">
        <v>60</v>
      </c>
      <c r="E17219">
        <v>292</v>
      </c>
      <c r="F17219">
        <v>88.16</v>
      </c>
      <c r="G17219">
        <v>6415.26</v>
      </c>
      <c r="H17219">
        <v>6530.84</v>
      </c>
    </row>
    <row r="17220" spans="1:8" x14ac:dyDescent="0.25">
      <c r="A17220" t="s">
        <v>59</v>
      </c>
      <c r="B17220">
        <v>2016</v>
      </c>
      <c r="C17220" t="s">
        <v>2</v>
      </c>
      <c r="D17220" t="s">
        <v>60</v>
      </c>
      <c r="E17220">
        <v>308</v>
      </c>
      <c r="F17220">
        <v>142.03</v>
      </c>
      <c r="G17220">
        <v>10424.52</v>
      </c>
      <c r="H17220">
        <v>9961.7800000000007</v>
      </c>
    </row>
    <row r="17221" spans="1:8" x14ac:dyDescent="0.25">
      <c r="A17221" t="s">
        <v>59</v>
      </c>
      <c r="B17221">
        <v>2016</v>
      </c>
      <c r="C17221" t="s">
        <v>2</v>
      </c>
      <c r="D17221" t="s">
        <v>60</v>
      </c>
      <c r="E17221">
        <v>0</v>
      </c>
      <c r="F17221">
        <v>0</v>
      </c>
      <c r="G17221">
        <v>0</v>
      </c>
      <c r="H17221">
        <v>0</v>
      </c>
    </row>
    <row r="17222" spans="1:8" x14ac:dyDescent="0.25">
      <c r="A17222" t="s">
        <v>59</v>
      </c>
      <c r="B17222">
        <v>2016</v>
      </c>
      <c r="C17222" t="s">
        <v>2</v>
      </c>
      <c r="D17222" t="s">
        <v>60</v>
      </c>
      <c r="E17222">
        <v>0</v>
      </c>
      <c r="F17222">
        <v>0</v>
      </c>
      <c r="G17222">
        <v>0</v>
      </c>
      <c r="H17222">
        <v>0</v>
      </c>
    </row>
    <row r="17223" spans="1:8" x14ac:dyDescent="0.25">
      <c r="A17223" t="s">
        <v>59</v>
      </c>
      <c r="B17223">
        <v>2016</v>
      </c>
      <c r="C17223" t="s">
        <v>2</v>
      </c>
      <c r="D17223" t="s">
        <v>60</v>
      </c>
      <c r="E17223">
        <v>4</v>
      </c>
      <c r="F17223">
        <v>7.36</v>
      </c>
      <c r="G17223">
        <v>525.19000000000005</v>
      </c>
      <c r="H17223">
        <v>479.72</v>
      </c>
    </row>
    <row r="17224" spans="1:8" x14ac:dyDescent="0.25">
      <c r="A17224" t="s">
        <v>59</v>
      </c>
      <c r="B17224">
        <v>2016</v>
      </c>
      <c r="C17224" t="s">
        <v>2</v>
      </c>
      <c r="D17224" t="s">
        <v>60</v>
      </c>
      <c r="E17224">
        <v>0</v>
      </c>
      <c r="F17224">
        <v>0</v>
      </c>
      <c r="G17224">
        <v>0</v>
      </c>
      <c r="H17224">
        <v>0</v>
      </c>
    </row>
    <row r="17225" spans="1:8" x14ac:dyDescent="0.25">
      <c r="A17225" t="s">
        <v>59</v>
      </c>
      <c r="B17225">
        <v>2016</v>
      </c>
      <c r="C17225" t="s">
        <v>2</v>
      </c>
      <c r="D17225" t="s">
        <v>60</v>
      </c>
      <c r="E17225">
        <v>18</v>
      </c>
      <c r="F17225">
        <v>27.05</v>
      </c>
      <c r="G17225">
        <v>2487.13</v>
      </c>
      <c r="H17225">
        <v>2599.4499999999998</v>
      </c>
    </row>
    <row r="17226" spans="1:8" x14ac:dyDescent="0.25">
      <c r="A17226" t="s">
        <v>59</v>
      </c>
      <c r="B17226">
        <v>2016</v>
      </c>
      <c r="C17226" t="s">
        <v>2</v>
      </c>
      <c r="D17226" t="s">
        <v>60</v>
      </c>
      <c r="E17226">
        <v>36</v>
      </c>
      <c r="F17226">
        <v>61.37</v>
      </c>
      <c r="G17226">
        <v>5166.18</v>
      </c>
      <c r="H17226">
        <v>4832.96</v>
      </c>
    </row>
    <row r="17227" spans="1:8" x14ac:dyDescent="0.25">
      <c r="A17227" t="s">
        <v>59</v>
      </c>
      <c r="B17227">
        <v>2016</v>
      </c>
      <c r="C17227" t="s">
        <v>2</v>
      </c>
      <c r="D17227" t="s">
        <v>60</v>
      </c>
      <c r="E17227">
        <v>0</v>
      </c>
      <c r="F17227">
        <v>0</v>
      </c>
      <c r="G17227">
        <v>0</v>
      </c>
      <c r="H17227">
        <v>0</v>
      </c>
    </row>
    <row r="17228" spans="1:8" x14ac:dyDescent="0.25">
      <c r="A17228" t="s">
        <v>59</v>
      </c>
      <c r="B17228">
        <v>2016</v>
      </c>
      <c r="C17228" t="s">
        <v>2</v>
      </c>
      <c r="D17228" t="s">
        <v>63</v>
      </c>
      <c r="E17228">
        <v>75148</v>
      </c>
      <c r="F17228">
        <v>13936.41</v>
      </c>
      <c r="G17228">
        <v>1062362.77</v>
      </c>
      <c r="H17228">
        <v>934510.35</v>
      </c>
    </row>
    <row r="17229" spans="1:8" x14ac:dyDescent="0.25">
      <c r="A17229" t="s">
        <v>59</v>
      </c>
      <c r="B17229">
        <v>2016</v>
      </c>
      <c r="C17229" t="s">
        <v>2</v>
      </c>
      <c r="D17229" t="s">
        <v>63</v>
      </c>
      <c r="E17229">
        <v>18</v>
      </c>
      <c r="F17229">
        <v>1.88</v>
      </c>
      <c r="G17229">
        <v>266.3</v>
      </c>
      <c r="H17229">
        <v>232.78</v>
      </c>
    </row>
    <row r="17230" spans="1:8" x14ac:dyDescent="0.25">
      <c r="A17230" t="s">
        <v>59</v>
      </c>
      <c r="B17230">
        <v>2016</v>
      </c>
      <c r="C17230" t="s">
        <v>2</v>
      </c>
      <c r="D17230" t="s">
        <v>63</v>
      </c>
      <c r="E17230">
        <v>813634</v>
      </c>
      <c r="F17230">
        <v>120904.72</v>
      </c>
      <c r="G17230">
        <v>11620663.369999999</v>
      </c>
      <c r="H17230">
        <v>10429057.449999999</v>
      </c>
    </row>
    <row r="17231" spans="1:8" x14ac:dyDescent="0.25">
      <c r="A17231" t="s">
        <v>59</v>
      </c>
      <c r="B17231">
        <v>2016</v>
      </c>
      <c r="C17231" t="s">
        <v>2</v>
      </c>
      <c r="D17231" t="s">
        <v>63</v>
      </c>
      <c r="E17231">
        <v>0</v>
      </c>
      <c r="F17231">
        <v>-190.84</v>
      </c>
      <c r="G17231">
        <v>-74119.56</v>
      </c>
      <c r="H17231">
        <v>40929.4</v>
      </c>
    </row>
    <row r="17232" spans="1:8" x14ac:dyDescent="0.25">
      <c r="A17232" t="s">
        <v>59</v>
      </c>
      <c r="B17232">
        <v>2016</v>
      </c>
      <c r="C17232" t="s">
        <v>2</v>
      </c>
      <c r="D17232" t="s">
        <v>64</v>
      </c>
      <c r="E17232">
        <v>0</v>
      </c>
      <c r="F17232">
        <v>0</v>
      </c>
      <c r="G17232">
        <v>0</v>
      </c>
      <c r="H17232">
        <v>0</v>
      </c>
    </row>
    <row r="17233" spans="1:8" x14ac:dyDescent="0.25">
      <c r="A17233" t="s">
        <v>59</v>
      </c>
      <c r="B17233">
        <v>2016</v>
      </c>
      <c r="C17233" t="s">
        <v>2</v>
      </c>
      <c r="D17233" t="s">
        <v>61</v>
      </c>
      <c r="E17233">
        <v>1473</v>
      </c>
      <c r="F17233">
        <v>11552.94</v>
      </c>
      <c r="G17233">
        <v>1186748.3600000001</v>
      </c>
      <c r="H17233">
        <v>1202405.46</v>
      </c>
    </row>
    <row r="17234" spans="1:8" x14ac:dyDescent="0.25">
      <c r="A17234" t="s">
        <v>59</v>
      </c>
      <c r="B17234">
        <v>2016</v>
      </c>
      <c r="C17234" t="s">
        <v>2</v>
      </c>
      <c r="D17234" t="s">
        <v>61</v>
      </c>
      <c r="E17234">
        <v>1481</v>
      </c>
      <c r="F17234">
        <v>1539.87</v>
      </c>
      <c r="G17234">
        <v>230702.91</v>
      </c>
      <c r="H17234">
        <v>230755.9</v>
      </c>
    </row>
    <row r="17235" spans="1:8" x14ac:dyDescent="0.25">
      <c r="A17235" t="s">
        <v>59</v>
      </c>
      <c r="B17235">
        <v>2016</v>
      </c>
      <c r="C17235" t="s">
        <v>2</v>
      </c>
      <c r="D17235" t="s">
        <v>61</v>
      </c>
      <c r="E17235">
        <v>11458</v>
      </c>
      <c r="F17235">
        <v>3316.38</v>
      </c>
      <c r="G17235">
        <v>296454.12</v>
      </c>
      <c r="H17235">
        <v>296267.56</v>
      </c>
    </row>
    <row r="17236" spans="1:8" x14ac:dyDescent="0.25">
      <c r="A17236" t="s">
        <v>59</v>
      </c>
      <c r="B17236">
        <v>2016</v>
      </c>
      <c r="C17236" t="s">
        <v>2</v>
      </c>
      <c r="D17236" t="s">
        <v>60</v>
      </c>
      <c r="E17236">
        <v>2</v>
      </c>
      <c r="F17236">
        <v>2.68</v>
      </c>
      <c r="G17236">
        <v>433.67</v>
      </c>
      <c r="H17236">
        <v>226.03</v>
      </c>
    </row>
    <row r="17237" spans="1:8" x14ac:dyDescent="0.25">
      <c r="A17237" t="s">
        <v>59</v>
      </c>
      <c r="B17237">
        <v>2016</v>
      </c>
      <c r="C17237" t="s">
        <v>2</v>
      </c>
      <c r="D17237" t="s">
        <v>60</v>
      </c>
      <c r="E17237">
        <v>24</v>
      </c>
      <c r="F17237">
        <v>54.03</v>
      </c>
      <c r="G17237">
        <v>4517.83</v>
      </c>
      <c r="H17237">
        <v>4553.6400000000003</v>
      </c>
    </row>
    <row r="17238" spans="1:8" x14ac:dyDescent="0.25">
      <c r="A17238" t="s">
        <v>59</v>
      </c>
      <c r="B17238">
        <v>2016</v>
      </c>
      <c r="C17238" t="s">
        <v>2</v>
      </c>
      <c r="D17238" t="s">
        <v>60</v>
      </c>
      <c r="E17238">
        <v>609</v>
      </c>
      <c r="F17238">
        <v>189.63</v>
      </c>
      <c r="G17238">
        <v>13512.52</v>
      </c>
      <c r="H17238">
        <v>14004</v>
      </c>
    </row>
    <row r="17239" spans="1:8" x14ac:dyDescent="0.25">
      <c r="A17239" t="s">
        <v>59</v>
      </c>
      <c r="B17239">
        <v>2016</v>
      </c>
      <c r="C17239" t="s">
        <v>2</v>
      </c>
      <c r="D17239" t="s">
        <v>62</v>
      </c>
      <c r="E17239">
        <v>2609</v>
      </c>
      <c r="F17239">
        <v>21839.64</v>
      </c>
      <c r="G17239">
        <v>2138670.37</v>
      </c>
      <c r="H17239">
        <v>1999339.82</v>
      </c>
    </row>
    <row r="17240" spans="1:8" x14ac:dyDescent="0.25">
      <c r="A17240" t="s">
        <v>59</v>
      </c>
      <c r="B17240">
        <v>2016</v>
      </c>
      <c r="C17240" t="s">
        <v>2</v>
      </c>
      <c r="D17240" t="s">
        <v>62</v>
      </c>
      <c r="E17240">
        <v>5037</v>
      </c>
      <c r="F17240">
        <v>8561.6</v>
      </c>
      <c r="G17240">
        <v>1058442.3999999999</v>
      </c>
      <c r="H17240">
        <v>1051909.32</v>
      </c>
    </row>
    <row r="17241" spans="1:8" x14ac:dyDescent="0.25">
      <c r="A17241" t="s">
        <v>59</v>
      </c>
      <c r="B17241">
        <v>2016</v>
      </c>
      <c r="C17241" t="s">
        <v>2</v>
      </c>
      <c r="D17241" t="s">
        <v>62</v>
      </c>
      <c r="E17241">
        <v>120196</v>
      </c>
      <c r="F17241">
        <v>31286.19</v>
      </c>
      <c r="G17241">
        <v>3010957.07</v>
      </c>
      <c r="H17241">
        <v>3009326.89</v>
      </c>
    </row>
    <row r="17242" spans="1:8" x14ac:dyDescent="0.25">
      <c r="A17242" t="s">
        <v>59</v>
      </c>
      <c r="B17242">
        <v>2016</v>
      </c>
      <c r="C17242" t="s">
        <v>2</v>
      </c>
      <c r="D17242" t="s">
        <v>60</v>
      </c>
      <c r="E17242">
        <v>23</v>
      </c>
      <c r="F17242">
        <v>130.49</v>
      </c>
      <c r="G17242">
        <v>10458.16</v>
      </c>
      <c r="H17242">
        <v>8988.83</v>
      </c>
    </row>
    <row r="17243" spans="1:8" x14ac:dyDescent="0.25">
      <c r="A17243" t="s">
        <v>59</v>
      </c>
      <c r="B17243">
        <v>2016</v>
      </c>
      <c r="C17243" t="s">
        <v>2</v>
      </c>
      <c r="D17243" t="s">
        <v>60</v>
      </c>
      <c r="E17243">
        <v>65</v>
      </c>
      <c r="F17243">
        <v>111.41</v>
      </c>
      <c r="G17243">
        <v>11471.26</v>
      </c>
      <c r="H17243">
        <v>11116.97</v>
      </c>
    </row>
    <row r="17244" spans="1:8" x14ac:dyDescent="0.25">
      <c r="A17244" t="s">
        <v>59</v>
      </c>
      <c r="B17244">
        <v>2016</v>
      </c>
      <c r="C17244" t="s">
        <v>2</v>
      </c>
      <c r="D17244" t="s">
        <v>60</v>
      </c>
      <c r="E17244">
        <v>19</v>
      </c>
      <c r="F17244">
        <v>127.68</v>
      </c>
      <c r="G17244">
        <v>5185.24</v>
      </c>
      <c r="H17244">
        <v>4770.8900000000003</v>
      </c>
    </row>
    <row r="17245" spans="1:8" x14ac:dyDescent="0.25">
      <c r="A17245" t="s">
        <v>59</v>
      </c>
      <c r="B17245">
        <v>2016</v>
      </c>
      <c r="C17245" t="s">
        <v>2</v>
      </c>
      <c r="D17245" t="s">
        <v>60</v>
      </c>
      <c r="E17245">
        <v>40</v>
      </c>
      <c r="F17245">
        <v>285.93</v>
      </c>
      <c r="G17245">
        <v>19294.09</v>
      </c>
      <c r="H17245">
        <v>16175.87</v>
      </c>
    </row>
    <row r="17246" spans="1:8" x14ac:dyDescent="0.25">
      <c r="A17246" t="s">
        <v>59</v>
      </c>
      <c r="B17246">
        <v>2016</v>
      </c>
      <c r="C17246" t="s">
        <v>2</v>
      </c>
      <c r="D17246" t="s">
        <v>60</v>
      </c>
      <c r="E17246">
        <v>0</v>
      </c>
      <c r="F17246">
        <v>0</v>
      </c>
      <c r="G17246">
        <v>0</v>
      </c>
      <c r="H17246">
        <v>0</v>
      </c>
    </row>
    <row r="17247" spans="1:8" x14ac:dyDescent="0.25">
      <c r="A17247" t="s">
        <v>59</v>
      </c>
      <c r="B17247">
        <v>2016</v>
      </c>
      <c r="C17247" t="s">
        <v>2</v>
      </c>
      <c r="D17247" t="s">
        <v>60</v>
      </c>
      <c r="E17247">
        <v>0</v>
      </c>
      <c r="F17247">
        <v>0</v>
      </c>
      <c r="G17247">
        <v>0</v>
      </c>
      <c r="H17247">
        <v>0</v>
      </c>
    </row>
    <row r="17248" spans="1:8" x14ac:dyDescent="0.25">
      <c r="A17248" t="s">
        <v>59</v>
      </c>
      <c r="B17248">
        <v>2016</v>
      </c>
      <c r="C17248" t="s">
        <v>2</v>
      </c>
      <c r="D17248" t="s">
        <v>60</v>
      </c>
      <c r="E17248">
        <v>0</v>
      </c>
      <c r="F17248">
        <v>0</v>
      </c>
      <c r="G17248">
        <v>0</v>
      </c>
      <c r="H17248">
        <v>0</v>
      </c>
    </row>
    <row r="17249" spans="1:8" x14ac:dyDescent="0.25">
      <c r="A17249" t="s">
        <v>59</v>
      </c>
      <c r="B17249">
        <v>2016</v>
      </c>
      <c r="C17249" t="s">
        <v>2</v>
      </c>
      <c r="D17249" t="s">
        <v>60</v>
      </c>
      <c r="E17249">
        <v>0</v>
      </c>
      <c r="F17249">
        <v>0</v>
      </c>
      <c r="G17249">
        <v>0</v>
      </c>
      <c r="H17249">
        <v>0</v>
      </c>
    </row>
    <row r="17250" spans="1:8" x14ac:dyDescent="0.25">
      <c r="A17250" t="s">
        <v>59</v>
      </c>
      <c r="B17250">
        <v>2016</v>
      </c>
      <c r="C17250" t="s">
        <v>2</v>
      </c>
      <c r="D17250" t="s">
        <v>60</v>
      </c>
      <c r="E17250">
        <v>0</v>
      </c>
      <c r="F17250">
        <v>0</v>
      </c>
      <c r="G17250">
        <v>0</v>
      </c>
      <c r="H17250">
        <v>0</v>
      </c>
    </row>
    <row r="17251" spans="1:8" x14ac:dyDescent="0.25">
      <c r="A17251" t="s">
        <v>59</v>
      </c>
      <c r="B17251">
        <v>2016</v>
      </c>
      <c r="C17251" t="s">
        <v>2</v>
      </c>
      <c r="D17251" t="s">
        <v>62</v>
      </c>
      <c r="E17251">
        <v>0</v>
      </c>
      <c r="F17251">
        <v>0</v>
      </c>
      <c r="G17251">
        <v>0</v>
      </c>
      <c r="H17251">
        <v>0</v>
      </c>
    </row>
    <row r="17252" spans="1:8" x14ac:dyDescent="0.25">
      <c r="A17252" t="s">
        <v>59</v>
      </c>
      <c r="B17252">
        <v>2016</v>
      </c>
      <c r="C17252" t="s">
        <v>2</v>
      </c>
      <c r="D17252" t="s">
        <v>60</v>
      </c>
      <c r="E17252">
        <v>0</v>
      </c>
      <c r="F17252">
        <v>0</v>
      </c>
      <c r="G17252">
        <v>0</v>
      </c>
      <c r="H17252">
        <v>0</v>
      </c>
    </row>
    <row r="17253" spans="1:8" x14ac:dyDescent="0.25">
      <c r="A17253" t="s">
        <v>59</v>
      </c>
      <c r="B17253">
        <v>2016</v>
      </c>
      <c r="C17253" t="s">
        <v>2</v>
      </c>
      <c r="D17253" t="s">
        <v>60</v>
      </c>
      <c r="E17253">
        <v>0</v>
      </c>
      <c r="F17253">
        <v>0</v>
      </c>
      <c r="G17253">
        <v>0</v>
      </c>
      <c r="H17253">
        <v>0</v>
      </c>
    </row>
    <row r="17254" spans="1:8" x14ac:dyDescent="0.25">
      <c r="A17254" t="s">
        <v>59</v>
      </c>
      <c r="B17254">
        <v>2016</v>
      </c>
      <c r="C17254" t="s">
        <v>2</v>
      </c>
      <c r="D17254" t="s">
        <v>60</v>
      </c>
      <c r="E17254">
        <v>0</v>
      </c>
      <c r="F17254">
        <v>0</v>
      </c>
      <c r="G17254">
        <v>0</v>
      </c>
      <c r="H17254">
        <v>0</v>
      </c>
    </row>
    <row r="17255" spans="1:8" x14ac:dyDescent="0.25">
      <c r="A17255" t="s">
        <v>59</v>
      </c>
      <c r="B17255">
        <v>2016</v>
      </c>
      <c r="C17255" t="s">
        <v>2</v>
      </c>
      <c r="D17255" t="s">
        <v>60</v>
      </c>
      <c r="E17255">
        <v>0</v>
      </c>
      <c r="F17255">
        <v>-13.12</v>
      </c>
      <c r="G17255">
        <v>2872.65</v>
      </c>
      <c r="H17255">
        <v>11031.35</v>
      </c>
    </row>
    <row r="17256" spans="1:8" x14ac:dyDescent="0.25">
      <c r="A17256" t="s">
        <v>59</v>
      </c>
      <c r="B17256">
        <v>2016</v>
      </c>
      <c r="C17256" t="s">
        <v>2</v>
      </c>
      <c r="D17256" t="s">
        <v>61</v>
      </c>
      <c r="E17256">
        <v>0</v>
      </c>
      <c r="F17256">
        <v>0</v>
      </c>
      <c r="G17256">
        <v>0</v>
      </c>
      <c r="H17256">
        <v>0</v>
      </c>
    </row>
    <row r="17257" spans="1:8" x14ac:dyDescent="0.25">
      <c r="A17257" t="s">
        <v>59</v>
      </c>
      <c r="B17257">
        <v>2016</v>
      </c>
      <c r="C17257" t="s">
        <v>2</v>
      </c>
      <c r="D17257" t="s">
        <v>60</v>
      </c>
      <c r="E17257">
        <v>0</v>
      </c>
      <c r="F17257">
        <v>0</v>
      </c>
      <c r="G17257">
        <v>0</v>
      </c>
      <c r="H17257">
        <v>0</v>
      </c>
    </row>
    <row r="17258" spans="1:8" x14ac:dyDescent="0.25">
      <c r="A17258" t="s">
        <v>59</v>
      </c>
      <c r="B17258">
        <v>2016</v>
      </c>
      <c r="C17258" t="s">
        <v>2</v>
      </c>
      <c r="D17258" t="s">
        <v>60</v>
      </c>
      <c r="E17258">
        <v>0</v>
      </c>
      <c r="F17258">
        <v>0</v>
      </c>
      <c r="G17258">
        <v>0</v>
      </c>
      <c r="H17258">
        <v>0</v>
      </c>
    </row>
    <row r="17259" spans="1:8" x14ac:dyDescent="0.25">
      <c r="A17259" t="s">
        <v>59</v>
      </c>
      <c r="B17259">
        <v>2016</v>
      </c>
      <c r="C17259" t="s">
        <v>2</v>
      </c>
      <c r="D17259" t="s">
        <v>60</v>
      </c>
      <c r="E17259">
        <v>0</v>
      </c>
      <c r="F17259">
        <v>0</v>
      </c>
      <c r="G17259">
        <v>0</v>
      </c>
      <c r="H17259">
        <v>0</v>
      </c>
    </row>
    <row r="17260" spans="1:8" x14ac:dyDescent="0.25">
      <c r="A17260" t="s">
        <v>59</v>
      </c>
      <c r="B17260">
        <v>2016</v>
      </c>
      <c r="C17260" t="s">
        <v>2</v>
      </c>
      <c r="D17260" t="s">
        <v>60</v>
      </c>
      <c r="E17260">
        <v>0</v>
      </c>
      <c r="F17260">
        <v>0</v>
      </c>
      <c r="G17260">
        <v>0</v>
      </c>
      <c r="H17260">
        <v>0</v>
      </c>
    </row>
    <row r="17261" spans="1:8" x14ac:dyDescent="0.25">
      <c r="A17261" t="s">
        <v>59</v>
      </c>
      <c r="B17261">
        <v>2016</v>
      </c>
      <c r="C17261" t="s">
        <v>2</v>
      </c>
      <c r="D17261" t="s">
        <v>60</v>
      </c>
      <c r="E17261">
        <v>0</v>
      </c>
      <c r="F17261">
        <v>0</v>
      </c>
      <c r="G17261">
        <v>0</v>
      </c>
      <c r="H17261">
        <v>0</v>
      </c>
    </row>
    <row r="17262" spans="1:8" x14ac:dyDescent="0.25">
      <c r="A17262" t="s">
        <v>59</v>
      </c>
      <c r="B17262">
        <v>2016</v>
      </c>
      <c r="C17262" t="s">
        <v>2</v>
      </c>
      <c r="D17262" t="s">
        <v>62</v>
      </c>
      <c r="E17262">
        <v>0</v>
      </c>
      <c r="F17262">
        <v>-0.53</v>
      </c>
      <c r="G17262">
        <v>42.03</v>
      </c>
      <c r="H17262">
        <v>371.19</v>
      </c>
    </row>
    <row r="17263" spans="1:8" x14ac:dyDescent="0.25">
      <c r="A17263" t="s">
        <v>59</v>
      </c>
      <c r="B17263">
        <v>2016</v>
      </c>
      <c r="C17263" t="s">
        <v>2</v>
      </c>
      <c r="D17263" t="s">
        <v>60</v>
      </c>
      <c r="E17263">
        <v>0</v>
      </c>
      <c r="F17263">
        <v>0</v>
      </c>
      <c r="G17263">
        <v>0</v>
      </c>
      <c r="H17263">
        <v>0</v>
      </c>
    </row>
    <row r="17264" spans="1:8" x14ac:dyDescent="0.25">
      <c r="A17264" t="s">
        <v>59</v>
      </c>
      <c r="B17264">
        <v>2016</v>
      </c>
      <c r="C17264" t="s">
        <v>2</v>
      </c>
      <c r="D17264" t="s">
        <v>60</v>
      </c>
      <c r="E17264">
        <v>0</v>
      </c>
      <c r="F17264">
        <v>0</v>
      </c>
      <c r="G17264">
        <v>0</v>
      </c>
      <c r="H17264">
        <v>0</v>
      </c>
    </row>
    <row r="17265" spans="1:8" x14ac:dyDescent="0.25">
      <c r="A17265" t="s">
        <v>59</v>
      </c>
      <c r="B17265">
        <v>2016</v>
      </c>
      <c r="C17265" t="s">
        <v>2</v>
      </c>
      <c r="D17265" t="s">
        <v>60</v>
      </c>
      <c r="E17265">
        <v>0</v>
      </c>
      <c r="F17265">
        <v>0</v>
      </c>
      <c r="G17265">
        <v>0</v>
      </c>
      <c r="H17265">
        <v>0</v>
      </c>
    </row>
    <row r="17266" spans="1:8" x14ac:dyDescent="0.25">
      <c r="A17266" t="s">
        <v>59</v>
      </c>
      <c r="B17266">
        <v>2016</v>
      </c>
      <c r="C17266" t="s">
        <v>2</v>
      </c>
      <c r="D17266" t="s">
        <v>61</v>
      </c>
      <c r="E17266">
        <v>0</v>
      </c>
      <c r="F17266">
        <v>0</v>
      </c>
      <c r="G17266">
        <v>0</v>
      </c>
      <c r="H17266">
        <v>0</v>
      </c>
    </row>
    <row r="17267" spans="1:8" x14ac:dyDescent="0.25">
      <c r="A17267" t="s">
        <v>59</v>
      </c>
      <c r="B17267">
        <v>2016</v>
      </c>
      <c r="C17267" t="s">
        <v>2</v>
      </c>
      <c r="D17267" t="s">
        <v>61</v>
      </c>
      <c r="E17267">
        <v>7</v>
      </c>
      <c r="F17267">
        <v>693.09</v>
      </c>
      <c r="G17267">
        <v>57746.68</v>
      </c>
      <c r="H17267">
        <v>57336.3</v>
      </c>
    </row>
    <row r="17268" spans="1:8" x14ac:dyDescent="0.25">
      <c r="A17268" t="s">
        <v>59</v>
      </c>
      <c r="B17268">
        <v>2016</v>
      </c>
      <c r="C17268" t="s">
        <v>2</v>
      </c>
      <c r="D17268" t="s">
        <v>61</v>
      </c>
      <c r="E17268">
        <v>0</v>
      </c>
      <c r="F17268">
        <v>0</v>
      </c>
      <c r="G17268">
        <v>0</v>
      </c>
      <c r="H17268">
        <v>0</v>
      </c>
    </row>
    <row r="17269" spans="1:8" x14ac:dyDescent="0.25">
      <c r="A17269" t="s">
        <v>59</v>
      </c>
      <c r="B17269">
        <v>2016</v>
      </c>
      <c r="C17269" t="s">
        <v>2</v>
      </c>
      <c r="D17269" t="s">
        <v>60</v>
      </c>
      <c r="E17269">
        <v>0</v>
      </c>
      <c r="F17269">
        <v>0</v>
      </c>
      <c r="G17269">
        <v>0</v>
      </c>
      <c r="H17269">
        <v>0</v>
      </c>
    </row>
    <row r="17270" spans="1:8" x14ac:dyDescent="0.25">
      <c r="A17270" t="s">
        <v>59</v>
      </c>
      <c r="B17270">
        <v>2016</v>
      </c>
      <c r="C17270" t="s">
        <v>2</v>
      </c>
      <c r="D17270" t="s">
        <v>60</v>
      </c>
      <c r="E17270">
        <v>2</v>
      </c>
      <c r="F17270">
        <v>22.92</v>
      </c>
      <c r="G17270">
        <v>2530.6</v>
      </c>
      <c r="H17270">
        <v>0</v>
      </c>
    </row>
    <row r="17271" spans="1:8" x14ac:dyDescent="0.25">
      <c r="A17271" t="s">
        <v>59</v>
      </c>
      <c r="B17271">
        <v>2016</v>
      </c>
      <c r="C17271" t="s">
        <v>2</v>
      </c>
      <c r="D17271" t="s">
        <v>60</v>
      </c>
      <c r="E17271">
        <v>0</v>
      </c>
      <c r="F17271">
        <v>0</v>
      </c>
      <c r="G17271">
        <v>0</v>
      </c>
      <c r="H17271">
        <v>0</v>
      </c>
    </row>
    <row r="17272" spans="1:8" x14ac:dyDescent="0.25">
      <c r="A17272" t="s">
        <v>59</v>
      </c>
      <c r="B17272">
        <v>2016</v>
      </c>
      <c r="C17272" t="s">
        <v>2</v>
      </c>
      <c r="D17272" t="s">
        <v>60</v>
      </c>
      <c r="E17272">
        <v>97</v>
      </c>
      <c r="F17272">
        <v>7228.36</v>
      </c>
      <c r="G17272">
        <v>543174.5</v>
      </c>
      <c r="H17272">
        <v>334040.68</v>
      </c>
    </row>
    <row r="17273" spans="1:8" x14ac:dyDescent="0.25">
      <c r="A17273" t="s">
        <v>59</v>
      </c>
      <c r="B17273">
        <v>2016</v>
      </c>
      <c r="C17273" t="s">
        <v>2</v>
      </c>
      <c r="D17273" t="s">
        <v>60</v>
      </c>
      <c r="E17273">
        <v>0</v>
      </c>
      <c r="F17273">
        <v>0</v>
      </c>
      <c r="G17273">
        <v>0</v>
      </c>
      <c r="H17273">
        <v>0</v>
      </c>
    </row>
    <row r="17274" spans="1:8" x14ac:dyDescent="0.25">
      <c r="A17274" t="s">
        <v>59</v>
      </c>
      <c r="B17274">
        <v>2016</v>
      </c>
      <c r="C17274" t="s">
        <v>2</v>
      </c>
      <c r="D17274" t="s">
        <v>62</v>
      </c>
      <c r="E17274">
        <v>2</v>
      </c>
      <c r="F17274">
        <v>318.68</v>
      </c>
      <c r="G17274">
        <v>26202.06</v>
      </c>
      <c r="H17274">
        <v>21129.59</v>
      </c>
    </row>
    <row r="17275" spans="1:8" x14ac:dyDescent="0.25">
      <c r="A17275" t="s">
        <v>59</v>
      </c>
      <c r="B17275">
        <v>2016</v>
      </c>
      <c r="C17275" t="s">
        <v>2</v>
      </c>
      <c r="D17275" t="s">
        <v>62</v>
      </c>
      <c r="E17275">
        <v>0</v>
      </c>
      <c r="F17275">
        <v>0</v>
      </c>
      <c r="G17275">
        <v>0</v>
      </c>
      <c r="H17275">
        <v>0</v>
      </c>
    </row>
    <row r="17276" spans="1:8" x14ac:dyDescent="0.25">
      <c r="A17276" t="s">
        <v>59</v>
      </c>
      <c r="B17276">
        <v>2016</v>
      </c>
      <c r="C17276" t="s">
        <v>2</v>
      </c>
      <c r="D17276" t="s">
        <v>60</v>
      </c>
      <c r="E17276">
        <v>2</v>
      </c>
      <c r="F17276">
        <v>118.18</v>
      </c>
      <c r="G17276">
        <v>7588.04</v>
      </c>
      <c r="H17276">
        <v>7588.04</v>
      </c>
    </row>
    <row r="17277" spans="1:8" x14ac:dyDescent="0.25">
      <c r="A17277" t="s">
        <v>59</v>
      </c>
      <c r="B17277">
        <v>2016</v>
      </c>
      <c r="C17277" t="s">
        <v>2</v>
      </c>
      <c r="D17277" t="s">
        <v>60</v>
      </c>
      <c r="E17277">
        <v>0</v>
      </c>
      <c r="F17277">
        <v>0</v>
      </c>
      <c r="G17277">
        <v>0</v>
      </c>
      <c r="H17277">
        <v>0</v>
      </c>
    </row>
    <row r="17278" spans="1:8" x14ac:dyDescent="0.25">
      <c r="A17278" t="s">
        <v>59</v>
      </c>
      <c r="B17278">
        <v>2016</v>
      </c>
      <c r="C17278" t="s">
        <v>2</v>
      </c>
      <c r="D17278" t="s">
        <v>60</v>
      </c>
      <c r="E17278">
        <v>0</v>
      </c>
      <c r="F17278">
        <v>0</v>
      </c>
      <c r="G17278">
        <v>0</v>
      </c>
      <c r="H17278">
        <v>0</v>
      </c>
    </row>
    <row r="17279" spans="1:8" x14ac:dyDescent="0.25">
      <c r="A17279" t="s">
        <v>59</v>
      </c>
      <c r="B17279">
        <v>2016</v>
      </c>
      <c r="C17279" t="s">
        <v>2</v>
      </c>
      <c r="D17279" t="s">
        <v>60</v>
      </c>
      <c r="E17279">
        <v>11</v>
      </c>
      <c r="F17279">
        <v>619.41</v>
      </c>
      <c r="G17279">
        <v>41459.94</v>
      </c>
      <c r="H17279">
        <v>23910.61</v>
      </c>
    </row>
    <row r="17280" spans="1:8" x14ac:dyDescent="0.25">
      <c r="A17280" t="s">
        <v>59</v>
      </c>
      <c r="B17280">
        <v>2016</v>
      </c>
      <c r="C17280" t="s">
        <v>2</v>
      </c>
      <c r="D17280" t="s">
        <v>60</v>
      </c>
      <c r="E17280">
        <v>0</v>
      </c>
      <c r="F17280">
        <v>0</v>
      </c>
      <c r="G17280">
        <v>0</v>
      </c>
      <c r="H17280">
        <v>0</v>
      </c>
    </row>
    <row r="17281" spans="1:8" x14ac:dyDescent="0.25">
      <c r="A17281" t="s">
        <v>59</v>
      </c>
      <c r="B17281">
        <v>2016</v>
      </c>
      <c r="C17281" t="s">
        <v>2</v>
      </c>
      <c r="D17281" t="s">
        <v>60</v>
      </c>
      <c r="E17281">
        <v>14</v>
      </c>
      <c r="F17281">
        <v>1392.46</v>
      </c>
      <c r="G17281">
        <v>89891.29</v>
      </c>
      <c r="H17281">
        <v>24649.08</v>
      </c>
    </row>
    <row r="17282" spans="1:8" x14ac:dyDescent="0.25">
      <c r="A17282" t="s">
        <v>59</v>
      </c>
      <c r="B17282">
        <v>2016</v>
      </c>
      <c r="C17282" t="s">
        <v>2</v>
      </c>
      <c r="D17282" t="s">
        <v>60</v>
      </c>
      <c r="E17282">
        <v>1</v>
      </c>
      <c r="F17282">
        <v>0.61</v>
      </c>
      <c r="G17282">
        <v>49.99</v>
      </c>
      <c r="H17282">
        <v>49.99</v>
      </c>
    </row>
    <row r="17283" spans="1:8" x14ac:dyDescent="0.25">
      <c r="A17283" t="s">
        <v>59</v>
      </c>
      <c r="B17283">
        <v>2016</v>
      </c>
      <c r="C17283" t="s">
        <v>2</v>
      </c>
      <c r="D17283" t="s">
        <v>60</v>
      </c>
      <c r="E17283">
        <v>0</v>
      </c>
      <c r="F17283">
        <v>0</v>
      </c>
      <c r="G17283">
        <v>0</v>
      </c>
      <c r="H17283">
        <v>0</v>
      </c>
    </row>
    <row r="17284" spans="1:8" x14ac:dyDescent="0.25">
      <c r="A17284" t="s">
        <v>59</v>
      </c>
      <c r="B17284">
        <v>2016</v>
      </c>
      <c r="C17284" t="s">
        <v>2</v>
      </c>
      <c r="D17284" t="s">
        <v>60</v>
      </c>
      <c r="E17284">
        <v>0</v>
      </c>
      <c r="F17284">
        <v>0</v>
      </c>
      <c r="G17284">
        <v>0</v>
      </c>
      <c r="H17284">
        <v>0</v>
      </c>
    </row>
    <row r="17285" spans="1:8" x14ac:dyDescent="0.25">
      <c r="A17285" t="s">
        <v>59</v>
      </c>
      <c r="B17285">
        <v>2016</v>
      </c>
      <c r="C17285" t="s">
        <v>2</v>
      </c>
      <c r="D17285" t="s">
        <v>60</v>
      </c>
      <c r="E17285">
        <v>0</v>
      </c>
      <c r="F17285">
        <v>0</v>
      </c>
      <c r="G17285">
        <v>0</v>
      </c>
      <c r="H17285">
        <v>0</v>
      </c>
    </row>
    <row r="17286" spans="1:8" x14ac:dyDescent="0.25">
      <c r="A17286" t="s">
        <v>59</v>
      </c>
      <c r="B17286">
        <v>2016</v>
      </c>
      <c r="C17286" t="s">
        <v>2</v>
      </c>
      <c r="D17286" t="s">
        <v>63</v>
      </c>
      <c r="E17286">
        <v>8</v>
      </c>
      <c r="F17286">
        <v>0.95</v>
      </c>
      <c r="G17286">
        <v>89.48</v>
      </c>
      <c r="H17286">
        <v>88.69</v>
      </c>
    </row>
    <row r="17287" spans="1:8" x14ac:dyDescent="0.25">
      <c r="A17287" t="s">
        <v>59</v>
      </c>
      <c r="B17287">
        <v>2016</v>
      </c>
      <c r="C17287" t="s">
        <v>2</v>
      </c>
      <c r="D17287" t="s">
        <v>60</v>
      </c>
      <c r="E17287">
        <v>0</v>
      </c>
      <c r="F17287">
        <v>0</v>
      </c>
      <c r="G17287">
        <v>0</v>
      </c>
      <c r="H17287">
        <v>0</v>
      </c>
    </row>
    <row r="17288" spans="1:8" x14ac:dyDescent="0.25">
      <c r="A17288" t="s">
        <v>59</v>
      </c>
      <c r="B17288">
        <v>2016</v>
      </c>
      <c r="C17288" t="s">
        <v>2</v>
      </c>
      <c r="D17288" t="s">
        <v>60</v>
      </c>
      <c r="E17288">
        <v>7</v>
      </c>
      <c r="F17288">
        <v>32.67</v>
      </c>
      <c r="G17288">
        <v>3152</v>
      </c>
      <c r="H17288">
        <v>2133.31</v>
      </c>
    </row>
    <row r="17289" spans="1:8" x14ac:dyDescent="0.25">
      <c r="A17289" t="s">
        <v>59</v>
      </c>
      <c r="B17289">
        <v>2016</v>
      </c>
      <c r="C17289" t="s">
        <v>2</v>
      </c>
      <c r="D17289" t="s">
        <v>60</v>
      </c>
      <c r="E17289">
        <v>0</v>
      </c>
      <c r="F17289">
        <v>0</v>
      </c>
      <c r="G17289">
        <v>0</v>
      </c>
      <c r="H17289">
        <v>0</v>
      </c>
    </row>
    <row r="17290" spans="1:8" x14ac:dyDescent="0.25">
      <c r="A17290" t="s">
        <v>59</v>
      </c>
      <c r="B17290">
        <v>2016</v>
      </c>
      <c r="C17290" t="s">
        <v>2</v>
      </c>
      <c r="D17290" t="s">
        <v>60</v>
      </c>
      <c r="E17290">
        <v>0</v>
      </c>
      <c r="F17290">
        <v>0</v>
      </c>
      <c r="G17290">
        <v>0</v>
      </c>
      <c r="H17290">
        <v>0</v>
      </c>
    </row>
    <row r="17291" spans="1:8" x14ac:dyDescent="0.25">
      <c r="A17291" t="s">
        <v>59</v>
      </c>
      <c r="B17291">
        <v>2016</v>
      </c>
      <c r="C17291" t="s">
        <v>2</v>
      </c>
      <c r="D17291" t="s">
        <v>60</v>
      </c>
      <c r="E17291">
        <v>0</v>
      </c>
      <c r="F17291">
        <v>0</v>
      </c>
      <c r="G17291">
        <v>0</v>
      </c>
      <c r="H17291">
        <v>0</v>
      </c>
    </row>
    <row r="17292" spans="1:8" x14ac:dyDescent="0.25">
      <c r="A17292" t="s">
        <v>59</v>
      </c>
      <c r="B17292">
        <v>2016</v>
      </c>
      <c r="C17292" t="s">
        <v>2</v>
      </c>
      <c r="D17292" t="s">
        <v>60</v>
      </c>
      <c r="E17292">
        <v>13</v>
      </c>
      <c r="F17292">
        <v>2.2400000000000002</v>
      </c>
      <c r="G17292">
        <v>176.8</v>
      </c>
      <c r="H17292">
        <v>171.16</v>
      </c>
    </row>
    <row r="17293" spans="1:8" x14ac:dyDescent="0.25">
      <c r="A17293" t="s">
        <v>59</v>
      </c>
      <c r="B17293">
        <v>2016</v>
      </c>
      <c r="C17293" t="s">
        <v>2</v>
      </c>
      <c r="D17293" t="s">
        <v>63</v>
      </c>
      <c r="E17293">
        <v>0</v>
      </c>
      <c r="F17293">
        <v>0</v>
      </c>
      <c r="G17293">
        <v>0</v>
      </c>
      <c r="H17293">
        <v>0</v>
      </c>
    </row>
    <row r="17294" spans="1:8" x14ac:dyDescent="0.25">
      <c r="A17294" t="s">
        <v>59</v>
      </c>
      <c r="B17294">
        <v>2016</v>
      </c>
      <c r="C17294" t="s">
        <v>2</v>
      </c>
      <c r="D17294" t="s">
        <v>60</v>
      </c>
      <c r="E17294">
        <v>0</v>
      </c>
      <c r="F17294">
        <v>0</v>
      </c>
      <c r="G17294">
        <v>0</v>
      </c>
      <c r="H17294">
        <v>0</v>
      </c>
    </row>
    <row r="17295" spans="1:8" x14ac:dyDescent="0.25">
      <c r="A17295" t="s">
        <v>59</v>
      </c>
      <c r="B17295">
        <v>2016</v>
      </c>
      <c r="C17295" t="s">
        <v>2</v>
      </c>
      <c r="D17295" t="s">
        <v>60</v>
      </c>
      <c r="E17295">
        <v>0</v>
      </c>
      <c r="F17295">
        <v>0</v>
      </c>
      <c r="G17295">
        <v>0</v>
      </c>
      <c r="H17295">
        <v>0</v>
      </c>
    </row>
    <row r="17296" spans="1:8" x14ac:dyDescent="0.25">
      <c r="A17296" t="s">
        <v>59</v>
      </c>
      <c r="B17296">
        <v>2016</v>
      </c>
      <c r="C17296" t="s">
        <v>2</v>
      </c>
      <c r="D17296" t="s">
        <v>60</v>
      </c>
      <c r="E17296">
        <v>0</v>
      </c>
      <c r="F17296">
        <v>0</v>
      </c>
      <c r="G17296">
        <v>0</v>
      </c>
      <c r="H17296">
        <v>0</v>
      </c>
    </row>
    <row r="17297" spans="1:8" x14ac:dyDescent="0.25">
      <c r="A17297" t="s">
        <v>59</v>
      </c>
      <c r="B17297">
        <v>2016</v>
      </c>
      <c r="C17297" t="s">
        <v>2</v>
      </c>
      <c r="D17297" t="s">
        <v>60</v>
      </c>
      <c r="E17297">
        <v>0</v>
      </c>
      <c r="F17297">
        <v>0</v>
      </c>
      <c r="G17297">
        <v>0</v>
      </c>
      <c r="H17297">
        <v>0</v>
      </c>
    </row>
    <row r="17298" spans="1:8" x14ac:dyDescent="0.25">
      <c r="A17298" t="s">
        <v>59</v>
      </c>
      <c r="B17298">
        <v>2016</v>
      </c>
      <c r="C17298" t="s">
        <v>2</v>
      </c>
      <c r="D17298" t="s">
        <v>60</v>
      </c>
      <c r="E17298">
        <v>0</v>
      </c>
      <c r="F17298">
        <v>0</v>
      </c>
      <c r="G17298">
        <v>0</v>
      </c>
      <c r="H17298">
        <v>0</v>
      </c>
    </row>
    <row r="17299" spans="1:8" x14ac:dyDescent="0.25">
      <c r="A17299" t="s">
        <v>59</v>
      </c>
      <c r="B17299">
        <v>2016</v>
      </c>
      <c r="C17299" t="s">
        <v>2</v>
      </c>
      <c r="D17299" t="s">
        <v>63</v>
      </c>
      <c r="E17299">
        <v>0</v>
      </c>
      <c r="F17299">
        <v>0</v>
      </c>
      <c r="G17299">
        <v>0</v>
      </c>
      <c r="H17299">
        <v>0</v>
      </c>
    </row>
    <row r="17300" spans="1:8" x14ac:dyDescent="0.25">
      <c r="A17300" t="s">
        <v>59</v>
      </c>
      <c r="B17300">
        <v>2016</v>
      </c>
      <c r="C17300" t="s">
        <v>2</v>
      </c>
      <c r="D17300" t="s">
        <v>64</v>
      </c>
      <c r="E17300">
        <v>0</v>
      </c>
      <c r="F17300">
        <v>1.95</v>
      </c>
      <c r="G17300">
        <v>0</v>
      </c>
      <c r="H17300">
        <v>0</v>
      </c>
    </row>
    <row r="17301" spans="1:8" x14ac:dyDescent="0.25">
      <c r="A17301" t="s">
        <v>59</v>
      </c>
      <c r="B17301">
        <v>2016</v>
      </c>
      <c r="C17301" t="s">
        <v>2</v>
      </c>
      <c r="D17301" t="s">
        <v>61</v>
      </c>
      <c r="E17301">
        <v>7</v>
      </c>
      <c r="F17301">
        <v>101.96</v>
      </c>
      <c r="G17301">
        <v>9795.65</v>
      </c>
      <c r="H17301">
        <v>9388.23</v>
      </c>
    </row>
    <row r="17302" spans="1:8" x14ac:dyDescent="0.25">
      <c r="A17302" t="s">
        <v>59</v>
      </c>
      <c r="B17302">
        <v>2016</v>
      </c>
      <c r="C17302" t="s">
        <v>2</v>
      </c>
      <c r="D17302" t="s">
        <v>61</v>
      </c>
      <c r="E17302">
        <v>0</v>
      </c>
      <c r="F17302">
        <v>0</v>
      </c>
      <c r="G17302">
        <v>0</v>
      </c>
      <c r="H17302">
        <v>0</v>
      </c>
    </row>
    <row r="17303" spans="1:8" x14ac:dyDescent="0.25">
      <c r="A17303" t="s">
        <v>59</v>
      </c>
      <c r="B17303">
        <v>2016</v>
      </c>
      <c r="C17303" t="s">
        <v>2</v>
      </c>
      <c r="D17303" t="s">
        <v>61</v>
      </c>
      <c r="E17303">
        <v>2</v>
      </c>
      <c r="F17303">
        <v>0.53</v>
      </c>
      <c r="G17303">
        <v>47.96</v>
      </c>
      <c r="H17303">
        <v>44.75</v>
      </c>
    </row>
    <row r="17304" spans="1:8" x14ac:dyDescent="0.25">
      <c r="A17304" t="s">
        <v>59</v>
      </c>
      <c r="B17304">
        <v>2016</v>
      </c>
      <c r="C17304" t="s">
        <v>2</v>
      </c>
      <c r="D17304" t="s">
        <v>60</v>
      </c>
      <c r="E17304">
        <v>11</v>
      </c>
      <c r="F17304">
        <v>18.559999999999999</v>
      </c>
      <c r="G17304">
        <v>2027.85</v>
      </c>
      <c r="H17304">
        <v>1827.08</v>
      </c>
    </row>
    <row r="17305" spans="1:8" x14ac:dyDescent="0.25">
      <c r="A17305" t="s">
        <v>59</v>
      </c>
      <c r="B17305">
        <v>2016</v>
      </c>
      <c r="C17305" t="s">
        <v>2</v>
      </c>
      <c r="D17305" t="s">
        <v>60</v>
      </c>
      <c r="E17305">
        <v>540</v>
      </c>
      <c r="F17305">
        <v>6145.4</v>
      </c>
      <c r="G17305">
        <v>518051.75</v>
      </c>
      <c r="H17305">
        <v>204003.51</v>
      </c>
    </row>
    <row r="17306" spans="1:8" x14ac:dyDescent="0.25">
      <c r="A17306" t="s">
        <v>59</v>
      </c>
      <c r="B17306">
        <v>2016</v>
      </c>
      <c r="C17306" t="s">
        <v>2</v>
      </c>
      <c r="D17306" t="s">
        <v>60</v>
      </c>
      <c r="E17306">
        <v>413</v>
      </c>
      <c r="F17306">
        <v>557.13</v>
      </c>
      <c r="G17306">
        <v>70453.67</v>
      </c>
      <c r="H17306">
        <v>36733.33</v>
      </c>
    </row>
    <row r="17307" spans="1:8" x14ac:dyDescent="0.25">
      <c r="A17307" t="s">
        <v>59</v>
      </c>
      <c r="B17307">
        <v>2016</v>
      </c>
      <c r="C17307" t="s">
        <v>2</v>
      </c>
      <c r="D17307" t="s">
        <v>60</v>
      </c>
      <c r="E17307">
        <v>2873</v>
      </c>
      <c r="F17307">
        <v>1177.54</v>
      </c>
      <c r="G17307">
        <v>103545.60000000001</v>
      </c>
      <c r="H17307">
        <v>76000.639999999999</v>
      </c>
    </row>
    <row r="17308" spans="1:8" x14ac:dyDescent="0.25">
      <c r="A17308" t="s">
        <v>59</v>
      </c>
      <c r="B17308">
        <v>2016</v>
      </c>
      <c r="C17308" t="s">
        <v>2</v>
      </c>
      <c r="D17308" t="s">
        <v>60</v>
      </c>
      <c r="E17308">
        <v>0</v>
      </c>
      <c r="F17308">
        <v>0</v>
      </c>
      <c r="G17308">
        <v>0</v>
      </c>
      <c r="H17308">
        <v>0</v>
      </c>
    </row>
    <row r="17309" spans="1:8" x14ac:dyDescent="0.25">
      <c r="A17309" t="s">
        <v>59</v>
      </c>
      <c r="B17309">
        <v>2016</v>
      </c>
      <c r="C17309" t="s">
        <v>2</v>
      </c>
      <c r="D17309" t="s">
        <v>60</v>
      </c>
      <c r="E17309">
        <v>0</v>
      </c>
      <c r="F17309">
        <v>0</v>
      </c>
      <c r="G17309">
        <v>0</v>
      </c>
      <c r="H17309">
        <v>0</v>
      </c>
    </row>
    <row r="17310" spans="1:8" x14ac:dyDescent="0.25">
      <c r="A17310" t="s">
        <v>59</v>
      </c>
      <c r="B17310">
        <v>2016</v>
      </c>
      <c r="C17310" t="s">
        <v>2</v>
      </c>
      <c r="D17310" t="s">
        <v>62</v>
      </c>
      <c r="E17310">
        <v>15</v>
      </c>
      <c r="F17310">
        <v>139.19999999999999</v>
      </c>
      <c r="G17310">
        <v>12947.9</v>
      </c>
      <c r="H17310">
        <v>13008.6</v>
      </c>
    </row>
    <row r="17311" spans="1:8" x14ac:dyDescent="0.25">
      <c r="A17311" t="s">
        <v>59</v>
      </c>
      <c r="B17311">
        <v>2016</v>
      </c>
      <c r="C17311" t="s">
        <v>2</v>
      </c>
      <c r="D17311" t="s">
        <v>62</v>
      </c>
      <c r="E17311">
        <v>17</v>
      </c>
      <c r="F17311">
        <v>18.2</v>
      </c>
      <c r="G17311">
        <v>2634.46</v>
      </c>
      <c r="H17311">
        <v>1394.74</v>
      </c>
    </row>
    <row r="17312" spans="1:8" x14ac:dyDescent="0.25">
      <c r="A17312" t="s">
        <v>59</v>
      </c>
      <c r="B17312">
        <v>2016</v>
      </c>
      <c r="C17312" t="s">
        <v>2</v>
      </c>
      <c r="D17312" t="s">
        <v>62</v>
      </c>
      <c r="E17312">
        <v>165</v>
      </c>
      <c r="F17312">
        <v>54.01</v>
      </c>
      <c r="G17312">
        <v>5235.75</v>
      </c>
      <c r="H17312">
        <v>4367.2700000000004</v>
      </c>
    </row>
    <row r="17313" spans="1:8" x14ac:dyDescent="0.25">
      <c r="A17313" t="s">
        <v>59</v>
      </c>
      <c r="B17313">
        <v>2016</v>
      </c>
      <c r="C17313" t="s">
        <v>2</v>
      </c>
      <c r="D17313" t="s">
        <v>60</v>
      </c>
      <c r="E17313">
        <v>0</v>
      </c>
      <c r="F17313">
        <v>0</v>
      </c>
      <c r="G17313">
        <v>0</v>
      </c>
      <c r="H17313">
        <v>0</v>
      </c>
    </row>
    <row r="17314" spans="1:8" x14ac:dyDescent="0.25">
      <c r="A17314" t="s">
        <v>59</v>
      </c>
      <c r="B17314">
        <v>2016</v>
      </c>
      <c r="C17314" t="s">
        <v>2</v>
      </c>
      <c r="D17314" t="s">
        <v>60</v>
      </c>
      <c r="E17314">
        <v>0</v>
      </c>
      <c r="F17314">
        <v>0</v>
      </c>
      <c r="G17314">
        <v>0</v>
      </c>
      <c r="H17314">
        <v>0</v>
      </c>
    </row>
    <row r="17315" spans="1:8" x14ac:dyDescent="0.25">
      <c r="A17315" t="s">
        <v>59</v>
      </c>
      <c r="B17315">
        <v>2016</v>
      </c>
      <c r="C17315" t="s">
        <v>2</v>
      </c>
      <c r="D17315" t="s">
        <v>60</v>
      </c>
      <c r="E17315">
        <v>70</v>
      </c>
      <c r="F17315">
        <v>489.75</v>
      </c>
      <c r="G17315">
        <v>39464.76</v>
      </c>
      <c r="H17315">
        <v>36560.980000000003</v>
      </c>
    </row>
    <row r="17316" spans="1:8" x14ac:dyDescent="0.25">
      <c r="A17316" t="s">
        <v>59</v>
      </c>
      <c r="B17316">
        <v>2016</v>
      </c>
      <c r="C17316" t="s">
        <v>2</v>
      </c>
      <c r="D17316" t="s">
        <v>60</v>
      </c>
      <c r="E17316">
        <v>169</v>
      </c>
      <c r="F17316">
        <v>93.76</v>
      </c>
      <c r="G17316">
        <v>11884.14</v>
      </c>
      <c r="H17316">
        <v>10383.14</v>
      </c>
    </row>
    <row r="17317" spans="1:8" x14ac:dyDescent="0.25">
      <c r="A17317" t="s">
        <v>59</v>
      </c>
      <c r="B17317">
        <v>2016</v>
      </c>
      <c r="C17317" t="s">
        <v>2</v>
      </c>
      <c r="D17317" t="s">
        <v>60</v>
      </c>
      <c r="E17317">
        <v>1</v>
      </c>
      <c r="F17317">
        <v>0</v>
      </c>
      <c r="G17317">
        <v>0.7</v>
      </c>
      <c r="H17317">
        <v>0</v>
      </c>
    </row>
    <row r="17318" spans="1:8" x14ac:dyDescent="0.25">
      <c r="A17318" t="s">
        <v>59</v>
      </c>
      <c r="B17318">
        <v>2016</v>
      </c>
      <c r="C17318" t="s">
        <v>2</v>
      </c>
      <c r="D17318" t="s">
        <v>60</v>
      </c>
      <c r="E17318">
        <v>67</v>
      </c>
      <c r="F17318">
        <v>415.61</v>
      </c>
      <c r="G17318">
        <v>29028.46</v>
      </c>
      <c r="H17318">
        <v>7028.48</v>
      </c>
    </row>
    <row r="17319" spans="1:8" x14ac:dyDescent="0.25">
      <c r="A17319" t="s">
        <v>59</v>
      </c>
      <c r="B17319">
        <v>2016</v>
      </c>
      <c r="C17319" t="s">
        <v>2</v>
      </c>
      <c r="D17319" t="s">
        <v>60</v>
      </c>
      <c r="E17319">
        <v>57</v>
      </c>
      <c r="F17319">
        <v>83.44</v>
      </c>
      <c r="G17319">
        <v>7406.76</v>
      </c>
      <c r="H17319">
        <v>3746.03</v>
      </c>
    </row>
    <row r="17320" spans="1:8" x14ac:dyDescent="0.25">
      <c r="A17320" t="s">
        <v>59</v>
      </c>
      <c r="B17320">
        <v>2016</v>
      </c>
      <c r="C17320" t="s">
        <v>2</v>
      </c>
      <c r="D17320" t="s">
        <v>60</v>
      </c>
      <c r="E17320">
        <v>605</v>
      </c>
      <c r="F17320">
        <v>306.95999999999998</v>
      </c>
      <c r="G17320">
        <v>23153.79</v>
      </c>
      <c r="H17320">
        <v>8754.1299999999992</v>
      </c>
    </row>
    <row r="17321" spans="1:8" x14ac:dyDescent="0.25">
      <c r="A17321" t="s">
        <v>59</v>
      </c>
      <c r="B17321">
        <v>2016</v>
      </c>
      <c r="C17321" t="s">
        <v>2</v>
      </c>
      <c r="D17321" t="s">
        <v>60</v>
      </c>
      <c r="E17321">
        <v>0</v>
      </c>
      <c r="F17321">
        <v>0</v>
      </c>
      <c r="G17321">
        <v>0</v>
      </c>
      <c r="H17321">
        <v>0</v>
      </c>
    </row>
    <row r="17322" spans="1:8" x14ac:dyDescent="0.25">
      <c r="A17322" t="s">
        <v>59</v>
      </c>
      <c r="B17322">
        <v>2016</v>
      </c>
      <c r="C17322" t="s">
        <v>2</v>
      </c>
      <c r="D17322" t="s">
        <v>60</v>
      </c>
      <c r="E17322">
        <v>32</v>
      </c>
      <c r="F17322">
        <v>213.63</v>
      </c>
      <c r="G17322">
        <v>15431.1</v>
      </c>
      <c r="H17322">
        <v>5150.63</v>
      </c>
    </row>
    <row r="17323" spans="1:8" x14ac:dyDescent="0.25">
      <c r="A17323" t="s">
        <v>59</v>
      </c>
      <c r="B17323">
        <v>2016</v>
      </c>
      <c r="C17323" t="s">
        <v>2</v>
      </c>
      <c r="D17323" t="s">
        <v>60</v>
      </c>
      <c r="E17323">
        <v>22</v>
      </c>
      <c r="F17323">
        <v>25.63</v>
      </c>
      <c r="G17323">
        <v>2360.25</v>
      </c>
      <c r="H17323">
        <v>1010.25</v>
      </c>
    </row>
    <row r="17324" spans="1:8" x14ac:dyDescent="0.25">
      <c r="A17324" t="s">
        <v>59</v>
      </c>
      <c r="B17324">
        <v>2016</v>
      </c>
      <c r="C17324" t="s">
        <v>2</v>
      </c>
      <c r="D17324" t="s">
        <v>60</v>
      </c>
      <c r="E17324">
        <v>177</v>
      </c>
      <c r="F17324">
        <v>104.14</v>
      </c>
      <c r="G17324">
        <v>7683.23</v>
      </c>
      <c r="H17324">
        <v>818.58</v>
      </c>
    </row>
    <row r="17325" spans="1:8" x14ac:dyDescent="0.25">
      <c r="A17325" t="s">
        <v>59</v>
      </c>
      <c r="B17325">
        <v>2016</v>
      </c>
      <c r="C17325" t="s">
        <v>2</v>
      </c>
      <c r="D17325" t="s">
        <v>64</v>
      </c>
      <c r="E17325">
        <v>107</v>
      </c>
      <c r="F17325">
        <v>19776.419999999998</v>
      </c>
      <c r="G17325">
        <v>1613069.59</v>
      </c>
      <c r="H17325">
        <v>1514877.74</v>
      </c>
    </row>
    <row r="17326" spans="1:8" x14ac:dyDescent="0.25">
      <c r="A17326" t="s">
        <v>59</v>
      </c>
      <c r="B17326">
        <v>2016</v>
      </c>
      <c r="C17326" t="s">
        <v>2</v>
      </c>
      <c r="D17326" t="s">
        <v>60</v>
      </c>
      <c r="E17326">
        <v>0</v>
      </c>
      <c r="F17326">
        <v>0</v>
      </c>
      <c r="G17326">
        <v>0</v>
      </c>
      <c r="H17326">
        <v>0</v>
      </c>
    </row>
    <row r="17327" spans="1:8" x14ac:dyDescent="0.25">
      <c r="A17327" t="s">
        <v>59</v>
      </c>
      <c r="B17327">
        <v>2016</v>
      </c>
      <c r="C17327" t="s">
        <v>2</v>
      </c>
      <c r="D17327" t="s">
        <v>60</v>
      </c>
      <c r="E17327">
        <v>0</v>
      </c>
      <c r="F17327">
        <v>0</v>
      </c>
      <c r="G17327">
        <v>0</v>
      </c>
      <c r="H17327">
        <v>0</v>
      </c>
    </row>
    <row r="17328" spans="1:8" x14ac:dyDescent="0.25">
      <c r="A17328" t="s">
        <v>59</v>
      </c>
      <c r="B17328">
        <v>2015</v>
      </c>
      <c r="C17328" t="s">
        <v>13</v>
      </c>
      <c r="D17328" t="s">
        <v>60</v>
      </c>
      <c r="E17328">
        <v>0</v>
      </c>
      <c r="F17328">
        <v>0</v>
      </c>
      <c r="G17328">
        <v>0</v>
      </c>
      <c r="H17328">
        <v>0</v>
      </c>
    </row>
    <row r="17329" spans="1:8" x14ac:dyDescent="0.25">
      <c r="A17329" t="s">
        <v>59</v>
      </c>
      <c r="B17329">
        <v>2015</v>
      </c>
      <c r="C17329" t="s">
        <v>13</v>
      </c>
      <c r="D17329" t="s">
        <v>62</v>
      </c>
      <c r="E17329">
        <v>0</v>
      </c>
      <c r="F17329">
        <v>0</v>
      </c>
      <c r="G17329">
        <v>0</v>
      </c>
      <c r="H17329">
        <v>0</v>
      </c>
    </row>
    <row r="17330" spans="1:8" x14ac:dyDescent="0.25">
      <c r="A17330" t="s">
        <v>59</v>
      </c>
      <c r="B17330">
        <v>2015</v>
      </c>
      <c r="C17330" t="s">
        <v>13</v>
      </c>
      <c r="D17330" t="s">
        <v>60</v>
      </c>
      <c r="E17330">
        <v>0</v>
      </c>
      <c r="F17330">
        <v>0</v>
      </c>
      <c r="G17330">
        <v>0</v>
      </c>
      <c r="H17330">
        <v>0</v>
      </c>
    </row>
    <row r="17331" spans="1:8" x14ac:dyDescent="0.25">
      <c r="A17331" t="s">
        <v>59</v>
      </c>
      <c r="B17331">
        <v>2015</v>
      </c>
      <c r="C17331" t="s">
        <v>13</v>
      </c>
      <c r="D17331" t="s">
        <v>60</v>
      </c>
      <c r="E17331">
        <v>0</v>
      </c>
      <c r="F17331">
        <v>0</v>
      </c>
      <c r="G17331">
        <v>0</v>
      </c>
      <c r="H17331">
        <v>0</v>
      </c>
    </row>
    <row r="17332" spans="1:8" x14ac:dyDescent="0.25">
      <c r="A17332" t="s">
        <v>59</v>
      </c>
      <c r="B17332">
        <v>2015</v>
      </c>
      <c r="C17332" t="s">
        <v>13</v>
      </c>
      <c r="D17332" t="s">
        <v>60</v>
      </c>
      <c r="E17332">
        <v>0</v>
      </c>
      <c r="F17332">
        <v>0</v>
      </c>
      <c r="G17332">
        <v>0</v>
      </c>
      <c r="H17332">
        <v>0</v>
      </c>
    </row>
    <row r="17333" spans="1:8" x14ac:dyDescent="0.25">
      <c r="A17333" t="s">
        <v>59</v>
      </c>
      <c r="B17333">
        <v>2015</v>
      </c>
      <c r="C17333" t="s">
        <v>13</v>
      </c>
      <c r="D17333" t="s">
        <v>60</v>
      </c>
      <c r="E17333">
        <v>0</v>
      </c>
      <c r="F17333">
        <v>6.28</v>
      </c>
      <c r="G17333">
        <v>-117828.13</v>
      </c>
      <c r="H17333">
        <v>8651.84</v>
      </c>
    </row>
    <row r="17334" spans="1:8" x14ac:dyDescent="0.25">
      <c r="A17334" t="s">
        <v>59</v>
      </c>
      <c r="B17334">
        <v>2015</v>
      </c>
      <c r="C17334" t="s">
        <v>13</v>
      </c>
      <c r="D17334" t="s">
        <v>61</v>
      </c>
      <c r="E17334">
        <v>3</v>
      </c>
      <c r="F17334">
        <v>22223.61</v>
      </c>
      <c r="G17334">
        <v>1716288.43</v>
      </c>
      <c r="H17334">
        <v>1655549.26</v>
      </c>
    </row>
    <row r="17335" spans="1:8" x14ac:dyDescent="0.25">
      <c r="A17335" t="s">
        <v>59</v>
      </c>
      <c r="B17335">
        <v>2015</v>
      </c>
      <c r="C17335" t="s">
        <v>13</v>
      </c>
      <c r="D17335" t="s">
        <v>60</v>
      </c>
      <c r="E17335">
        <v>0</v>
      </c>
      <c r="F17335">
        <v>0</v>
      </c>
      <c r="G17335">
        <v>0</v>
      </c>
      <c r="H17335">
        <v>0</v>
      </c>
    </row>
    <row r="17336" spans="1:8" x14ac:dyDescent="0.25">
      <c r="A17336" t="s">
        <v>59</v>
      </c>
      <c r="B17336">
        <v>2015</v>
      </c>
      <c r="C17336" t="s">
        <v>13</v>
      </c>
      <c r="D17336" t="s">
        <v>60</v>
      </c>
      <c r="E17336">
        <v>0</v>
      </c>
      <c r="F17336">
        <v>0</v>
      </c>
      <c r="G17336">
        <v>0</v>
      </c>
      <c r="H17336">
        <v>0</v>
      </c>
    </row>
    <row r="17337" spans="1:8" x14ac:dyDescent="0.25">
      <c r="A17337" t="s">
        <v>59</v>
      </c>
      <c r="B17337">
        <v>2015</v>
      </c>
      <c r="C17337" t="s">
        <v>13</v>
      </c>
      <c r="D17337" t="s">
        <v>60</v>
      </c>
      <c r="E17337">
        <v>0</v>
      </c>
      <c r="F17337">
        <v>0</v>
      </c>
      <c r="G17337">
        <v>0</v>
      </c>
      <c r="H17337">
        <v>0</v>
      </c>
    </row>
    <row r="17338" spans="1:8" x14ac:dyDescent="0.25">
      <c r="A17338" t="s">
        <v>59</v>
      </c>
      <c r="B17338">
        <v>2015</v>
      </c>
      <c r="C17338" t="s">
        <v>13</v>
      </c>
      <c r="D17338" t="s">
        <v>60</v>
      </c>
      <c r="E17338">
        <v>0</v>
      </c>
      <c r="F17338">
        <v>0</v>
      </c>
      <c r="G17338">
        <v>0</v>
      </c>
      <c r="H17338">
        <v>0</v>
      </c>
    </row>
    <row r="17339" spans="1:8" x14ac:dyDescent="0.25">
      <c r="A17339" t="s">
        <v>59</v>
      </c>
      <c r="B17339">
        <v>2015</v>
      </c>
      <c r="C17339" t="s">
        <v>13</v>
      </c>
      <c r="D17339" t="s">
        <v>62</v>
      </c>
      <c r="E17339">
        <v>0</v>
      </c>
      <c r="F17339">
        <v>-56.18</v>
      </c>
      <c r="G17339">
        <v>-7293.41</v>
      </c>
      <c r="H17339">
        <v>12482.02</v>
      </c>
    </row>
    <row r="17340" spans="1:8" x14ac:dyDescent="0.25">
      <c r="A17340" t="s">
        <v>59</v>
      </c>
      <c r="B17340">
        <v>2015</v>
      </c>
      <c r="C17340" t="s">
        <v>13</v>
      </c>
      <c r="D17340" t="s">
        <v>60</v>
      </c>
      <c r="E17340">
        <v>0</v>
      </c>
      <c r="F17340">
        <v>0</v>
      </c>
      <c r="G17340">
        <v>0</v>
      </c>
      <c r="H17340">
        <v>0</v>
      </c>
    </row>
    <row r="17341" spans="1:8" x14ac:dyDescent="0.25">
      <c r="A17341" t="s">
        <v>59</v>
      </c>
      <c r="B17341">
        <v>2015</v>
      </c>
      <c r="C17341" t="s">
        <v>13</v>
      </c>
      <c r="D17341" t="s">
        <v>60</v>
      </c>
      <c r="E17341">
        <v>0</v>
      </c>
      <c r="F17341">
        <v>0</v>
      </c>
      <c r="G17341">
        <v>0</v>
      </c>
      <c r="H17341">
        <v>0</v>
      </c>
    </row>
    <row r="17342" spans="1:8" x14ac:dyDescent="0.25">
      <c r="A17342" t="s">
        <v>59</v>
      </c>
      <c r="B17342">
        <v>2015</v>
      </c>
      <c r="C17342" t="s">
        <v>13</v>
      </c>
      <c r="D17342" t="s">
        <v>60</v>
      </c>
      <c r="E17342">
        <v>0</v>
      </c>
      <c r="F17342">
        <v>0</v>
      </c>
      <c r="G17342">
        <v>0</v>
      </c>
      <c r="H17342">
        <v>0</v>
      </c>
    </row>
    <row r="17343" spans="1:8" x14ac:dyDescent="0.25">
      <c r="A17343" t="s">
        <v>59</v>
      </c>
      <c r="B17343">
        <v>2015</v>
      </c>
      <c r="C17343" t="s">
        <v>13</v>
      </c>
      <c r="D17343" t="s">
        <v>60</v>
      </c>
      <c r="E17343">
        <v>1</v>
      </c>
      <c r="F17343">
        <v>177.21</v>
      </c>
      <c r="G17343">
        <v>11464.9</v>
      </c>
      <c r="H17343">
        <v>11464.9</v>
      </c>
    </row>
    <row r="17344" spans="1:8" x14ac:dyDescent="0.25">
      <c r="A17344" t="s">
        <v>59</v>
      </c>
      <c r="B17344">
        <v>2015</v>
      </c>
      <c r="C17344" t="s">
        <v>13</v>
      </c>
      <c r="D17344" t="s">
        <v>60</v>
      </c>
      <c r="E17344">
        <v>0</v>
      </c>
      <c r="F17344">
        <v>0</v>
      </c>
      <c r="G17344">
        <v>0</v>
      </c>
      <c r="H17344">
        <v>0</v>
      </c>
    </row>
    <row r="17345" spans="1:8" x14ac:dyDescent="0.25">
      <c r="A17345" t="s">
        <v>59</v>
      </c>
      <c r="B17345">
        <v>2015</v>
      </c>
      <c r="C17345" t="s">
        <v>13</v>
      </c>
      <c r="D17345" t="s">
        <v>60</v>
      </c>
      <c r="E17345">
        <v>0</v>
      </c>
      <c r="F17345">
        <v>0</v>
      </c>
      <c r="G17345">
        <v>0</v>
      </c>
      <c r="H17345">
        <v>0</v>
      </c>
    </row>
    <row r="17346" spans="1:8" x14ac:dyDescent="0.25">
      <c r="A17346" t="s">
        <v>59</v>
      </c>
      <c r="B17346">
        <v>2015</v>
      </c>
      <c r="C17346" t="s">
        <v>13</v>
      </c>
      <c r="D17346" t="s">
        <v>60</v>
      </c>
      <c r="E17346">
        <v>0</v>
      </c>
      <c r="F17346">
        <v>0</v>
      </c>
      <c r="G17346">
        <v>0</v>
      </c>
      <c r="H17346">
        <v>0</v>
      </c>
    </row>
    <row r="17347" spans="1:8" x14ac:dyDescent="0.25">
      <c r="A17347" t="s">
        <v>59</v>
      </c>
      <c r="B17347">
        <v>2015</v>
      </c>
      <c r="C17347" t="s">
        <v>13</v>
      </c>
      <c r="D17347" t="s">
        <v>61</v>
      </c>
      <c r="E17347">
        <v>0</v>
      </c>
      <c r="F17347">
        <v>-735.4</v>
      </c>
      <c r="G17347">
        <v>-50476.36</v>
      </c>
      <c r="H17347">
        <v>1728.13</v>
      </c>
    </row>
    <row r="17348" spans="1:8" x14ac:dyDescent="0.25">
      <c r="A17348" t="s">
        <v>59</v>
      </c>
      <c r="B17348">
        <v>2015</v>
      </c>
      <c r="C17348" t="s">
        <v>13</v>
      </c>
      <c r="D17348" t="s">
        <v>61</v>
      </c>
      <c r="E17348">
        <v>287</v>
      </c>
      <c r="F17348">
        <v>42710.99</v>
      </c>
      <c r="G17348">
        <v>3626702.23</v>
      </c>
      <c r="H17348">
        <v>3536270.46</v>
      </c>
    </row>
    <row r="17349" spans="1:8" x14ac:dyDescent="0.25">
      <c r="A17349" t="s">
        <v>59</v>
      </c>
      <c r="B17349">
        <v>2015</v>
      </c>
      <c r="C17349" t="s">
        <v>13</v>
      </c>
      <c r="D17349" t="s">
        <v>61</v>
      </c>
      <c r="E17349">
        <v>3</v>
      </c>
      <c r="F17349">
        <v>4.5199999999999996</v>
      </c>
      <c r="G17349">
        <v>795.75</v>
      </c>
      <c r="H17349">
        <v>597.79</v>
      </c>
    </row>
    <row r="17350" spans="1:8" x14ac:dyDescent="0.25">
      <c r="A17350" t="s">
        <v>59</v>
      </c>
      <c r="B17350">
        <v>2015</v>
      </c>
      <c r="C17350" t="s">
        <v>13</v>
      </c>
      <c r="D17350" t="s">
        <v>60</v>
      </c>
      <c r="E17350">
        <v>0</v>
      </c>
      <c r="F17350">
        <v>0</v>
      </c>
      <c r="G17350">
        <v>0</v>
      </c>
      <c r="H17350">
        <v>0</v>
      </c>
    </row>
    <row r="17351" spans="1:8" x14ac:dyDescent="0.25">
      <c r="A17351" t="s">
        <v>59</v>
      </c>
      <c r="B17351">
        <v>2015</v>
      </c>
      <c r="C17351" t="s">
        <v>13</v>
      </c>
      <c r="D17351" t="s">
        <v>60</v>
      </c>
      <c r="E17351">
        <v>0</v>
      </c>
      <c r="F17351">
        <v>0</v>
      </c>
      <c r="G17351">
        <v>0</v>
      </c>
      <c r="H17351">
        <v>0</v>
      </c>
    </row>
    <row r="17352" spans="1:8" x14ac:dyDescent="0.25">
      <c r="A17352" t="s">
        <v>59</v>
      </c>
      <c r="B17352">
        <v>2015</v>
      </c>
      <c r="C17352" t="s">
        <v>13</v>
      </c>
      <c r="D17352" t="s">
        <v>60</v>
      </c>
      <c r="E17352">
        <v>0</v>
      </c>
      <c r="F17352">
        <v>0</v>
      </c>
      <c r="G17352">
        <v>0</v>
      </c>
      <c r="H17352">
        <v>0</v>
      </c>
    </row>
    <row r="17353" spans="1:8" x14ac:dyDescent="0.25">
      <c r="A17353" t="s">
        <v>59</v>
      </c>
      <c r="B17353">
        <v>2015</v>
      </c>
      <c r="C17353" t="s">
        <v>13</v>
      </c>
      <c r="D17353" t="s">
        <v>62</v>
      </c>
      <c r="E17353">
        <v>121</v>
      </c>
      <c r="F17353">
        <v>12307.07</v>
      </c>
      <c r="G17353">
        <v>1028428.08</v>
      </c>
      <c r="H17353">
        <v>1012017.37</v>
      </c>
    </row>
    <row r="17354" spans="1:8" x14ac:dyDescent="0.25">
      <c r="A17354" t="s">
        <v>59</v>
      </c>
      <c r="B17354">
        <v>2015</v>
      </c>
      <c r="C17354" t="s">
        <v>13</v>
      </c>
      <c r="D17354" t="s">
        <v>62</v>
      </c>
      <c r="E17354">
        <v>4</v>
      </c>
      <c r="F17354">
        <v>7.41</v>
      </c>
      <c r="G17354">
        <v>977.28</v>
      </c>
      <c r="H17354">
        <v>973.01</v>
      </c>
    </row>
    <row r="17355" spans="1:8" x14ac:dyDescent="0.25">
      <c r="A17355" t="s">
        <v>59</v>
      </c>
      <c r="B17355">
        <v>2015</v>
      </c>
      <c r="C17355" t="s">
        <v>13</v>
      </c>
      <c r="D17355" t="s">
        <v>60</v>
      </c>
      <c r="E17355">
        <v>0</v>
      </c>
      <c r="F17355">
        <v>0</v>
      </c>
      <c r="G17355">
        <v>0</v>
      </c>
      <c r="H17355">
        <v>0</v>
      </c>
    </row>
    <row r="17356" spans="1:8" x14ac:dyDescent="0.25">
      <c r="A17356" t="s">
        <v>59</v>
      </c>
      <c r="B17356">
        <v>2015</v>
      </c>
      <c r="C17356" t="s">
        <v>13</v>
      </c>
      <c r="D17356" t="s">
        <v>60</v>
      </c>
      <c r="E17356">
        <v>0</v>
      </c>
      <c r="F17356">
        <v>0</v>
      </c>
      <c r="G17356">
        <v>0</v>
      </c>
      <c r="H17356">
        <v>0</v>
      </c>
    </row>
    <row r="17357" spans="1:8" x14ac:dyDescent="0.25">
      <c r="A17357" t="s">
        <v>59</v>
      </c>
      <c r="B17357">
        <v>2015</v>
      </c>
      <c r="C17357" t="s">
        <v>13</v>
      </c>
      <c r="D17357" t="s">
        <v>60</v>
      </c>
      <c r="E17357">
        <v>0</v>
      </c>
      <c r="F17357">
        <v>0</v>
      </c>
      <c r="G17357">
        <v>0</v>
      </c>
      <c r="H17357">
        <v>0</v>
      </c>
    </row>
    <row r="17358" spans="1:8" x14ac:dyDescent="0.25">
      <c r="A17358" t="s">
        <v>59</v>
      </c>
      <c r="B17358">
        <v>2015</v>
      </c>
      <c r="C17358" t="s">
        <v>13</v>
      </c>
      <c r="D17358" t="s">
        <v>60</v>
      </c>
      <c r="E17358">
        <v>0</v>
      </c>
      <c r="F17358">
        <v>0</v>
      </c>
      <c r="G17358">
        <v>0</v>
      </c>
      <c r="H17358">
        <v>0</v>
      </c>
    </row>
    <row r="17359" spans="1:8" x14ac:dyDescent="0.25">
      <c r="A17359" t="s">
        <v>59</v>
      </c>
      <c r="B17359">
        <v>2015</v>
      </c>
      <c r="C17359" t="s">
        <v>13</v>
      </c>
      <c r="D17359" t="s">
        <v>60</v>
      </c>
      <c r="E17359">
        <v>0</v>
      </c>
      <c r="F17359">
        <v>0</v>
      </c>
      <c r="G17359">
        <v>0</v>
      </c>
      <c r="H17359">
        <v>0</v>
      </c>
    </row>
    <row r="17360" spans="1:8" x14ac:dyDescent="0.25">
      <c r="A17360" t="s">
        <v>59</v>
      </c>
      <c r="B17360">
        <v>2015</v>
      </c>
      <c r="C17360" t="s">
        <v>13</v>
      </c>
      <c r="D17360" t="s">
        <v>60</v>
      </c>
      <c r="E17360">
        <v>0</v>
      </c>
      <c r="F17360">
        <v>0</v>
      </c>
      <c r="G17360">
        <v>0</v>
      </c>
      <c r="H17360">
        <v>0</v>
      </c>
    </row>
    <row r="17361" spans="1:8" x14ac:dyDescent="0.25">
      <c r="A17361" t="s">
        <v>59</v>
      </c>
      <c r="B17361">
        <v>2015</v>
      </c>
      <c r="C17361" t="s">
        <v>13</v>
      </c>
      <c r="D17361" t="s">
        <v>60</v>
      </c>
      <c r="E17361">
        <v>180</v>
      </c>
      <c r="F17361">
        <v>1552.53</v>
      </c>
      <c r="G17361">
        <v>134865.47</v>
      </c>
      <c r="H17361">
        <v>138471.04000000001</v>
      </c>
    </row>
    <row r="17362" spans="1:8" x14ac:dyDescent="0.25">
      <c r="A17362" t="s">
        <v>59</v>
      </c>
      <c r="B17362">
        <v>2015</v>
      </c>
      <c r="C17362" t="s">
        <v>13</v>
      </c>
      <c r="D17362" t="s">
        <v>60</v>
      </c>
      <c r="E17362">
        <v>0</v>
      </c>
      <c r="F17362">
        <v>0</v>
      </c>
      <c r="G17362">
        <v>0</v>
      </c>
      <c r="H17362">
        <v>0</v>
      </c>
    </row>
    <row r="17363" spans="1:8" x14ac:dyDescent="0.25">
      <c r="A17363" t="s">
        <v>59</v>
      </c>
      <c r="B17363">
        <v>2015</v>
      </c>
      <c r="C17363" t="s">
        <v>13</v>
      </c>
      <c r="D17363" t="s">
        <v>60</v>
      </c>
      <c r="E17363">
        <v>872</v>
      </c>
      <c r="F17363">
        <v>1128.97</v>
      </c>
      <c r="G17363">
        <v>143181.5</v>
      </c>
      <c r="H17363">
        <v>146800.1</v>
      </c>
    </row>
    <row r="17364" spans="1:8" x14ac:dyDescent="0.25">
      <c r="A17364" t="s">
        <v>59</v>
      </c>
      <c r="B17364">
        <v>2015</v>
      </c>
      <c r="C17364" t="s">
        <v>13</v>
      </c>
      <c r="D17364" t="s">
        <v>60</v>
      </c>
      <c r="E17364">
        <v>7366</v>
      </c>
      <c r="F17364">
        <v>2144.81</v>
      </c>
      <c r="G17364">
        <v>186256.61</v>
      </c>
      <c r="H17364">
        <v>187660.77</v>
      </c>
    </row>
    <row r="17365" spans="1:8" x14ac:dyDescent="0.25">
      <c r="A17365" t="s">
        <v>59</v>
      </c>
      <c r="B17365">
        <v>2015</v>
      </c>
      <c r="C17365" t="s">
        <v>13</v>
      </c>
      <c r="D17365" t="s">
        <v>60</v>
      </c>
      <c r="E17365">
        <v>0</v>
      </c>
      <c r="F17365">
        <v>0</v>
      </c>
      <c r="G17365">
        <v>0</v>
      </c>
      <c r="H17365">
        <v>0</v>
      </c>
    </row>
    <row r="17366" spans="1:8" x14ac:dyDescent="0.25">
      <c r="A17366" t="s">
        <v>59</v>
      </c>
      <c r="B17366">
        <v>2015</v>
      </c>
      <c r="C17366" t="s">
        <v>13</v>
      </c>
      <c r="D17366" t="s">
        <v>60</v>
      </c>
      <c r="E17366">
        <v>34</v>
      </c>
      <c r="F17366">
        <v>16.53</v>
      </c>
      <c r="G17366">
        <v>1266.68</v>
      </c>
      <c r="H17366">
        <v>1473.75</v>
      </c>
    </row>
    <row r="17367" spans="1:8" x14ac:dyDescent="0.25">
      <c r="A17367" t="s">
        <v>59</v>
      </c>
      <c r="B17367">
        <v>2015</v>
      </c>
      <c r="C17367" t="s">
        <v>13</v>
      </c>
      <c r="D17367" t="s">
        <v>60</v>
      </c>
      <c r="E17367">
        <v>0</v>
      </c>
      <c r="F17367">
        <v>0</v>
      </c>
      <c r="G17367">
        <v>0</v>
      </c>
      <c r="H17367">
        <v>0</v>
      </c>
    </row>
    <row r="17368" spans="1:8" x14ac:dyDescent="0.25">
      <c r="A17368" t="s">
        <v>59</v>
      </c>
      <c r="B17368">
        <v>2015</v>
      </c>
      <c r="C17368" t="s">
        <v>13</v>
      </c>
      <c r="D17368" t="s">
        <v>60</v>
      </c>
      <c r="E17368">
        <v>0</v>
      </c>
      <c r="F17368">
        <v>0</v>
      </c>
      <c r="G17368">
        <v>0</v>
      </c>
      <c r="H17368">
        <v>0</v>
      </c>
    </row>
    <row r="17369" spans="1:8" x14ac:dyDescent="0.25">
      <c r="A17369" t="s">
        <v>59</v>
      </c>
      <c r="B17369">
        <v>2015</v>
      </c>
      <c r="C17369" t="s">
        <v>13</v>
      </c>
      <c r="D17369" t="s">
        <v>60</v>
      </c>
      <c r="E17369">
        <v>289</v>
      </c>
      <c r="F17369">
        <v>93.87</v>
      </c>
      <c r="G17369">
        <v>6938.56</v>
      </c>
      <c r="H17369">
        <v>6710.97</v>
      </c>
    </row>
    <row r="17370" spans="1:8" x14ac:dyDescent="0.25">
      <c r="A17370" t="s">
        <v>59</v>
      </c>
      <c r="B17370">
        <v>2015</v>
      </c>
      <c r="C17370" t="s">
        <v>13</v>
      </c>
      <c r="D17370" t="s">
        <v>60</v>
      </c>
      <c r="E17370">
        <v>316</v>
      </c>
      <c r="F17370">
        <v>144.36000000000001</v>
      </c>
      <c r="G17370">
        <v>10619.1</v>
      </c>
      <c r="H17370">
        <v>10367.68</v>
      </c>
    </row>
    <row r="17371" spans="1:8" x14ac:dyDescent="0.25">
      <c r="A17371" t="s">
        <v>59</v>
      </c>
      <c r="B17371">
        <v>2015</v>
      </c>
      <c r="C17371" t="s">
        <v>13</v>
      </c>
      <c r="D17371" t="s">
        <v>60</v>
      </c>
      <c r="E17371">
        <v>0</v>
      </c>
      <c r="F17371">
        <v>0</v>
      </c>
      <c r="G17371">
        <v>0</v>
      </c>
      <c r="H17371">
        <v>0</v>
      </c>
    </row>
    <row r="17372" spans="1:8" x14ac:dyDescent="0.25">
      <c r="A17372" t="s">
        <v>59</v>
      </c>
      <c r="B17372">
        <v>2015</v>
      </c>
      <c r="C17372" t="s">
        <v>13</v>
      </c>
      <c r="D17372" t="s">
        <v>60</v>
      </c>
      <c r="E17372">
        <v>0</v>
      </c>
      <c r="F17372">
        <v>0</v>
      </c>
      <c r="G17372">
        <v>0</v>
      </c>
      <c r="H17372">
        <v>0</v>
      </c>
    </row>
    <row r="17373" spans="1:8" x14ac:dyDescent="0.25">
      <c r="A17373" t="s">
        <v>59</v>
      </c>
      <c r="B17373">
        <v>2015</v>
      </c>
      <c r="C17373" t="s">
        <v>13</v>
      </c>
      <c r="D17373" t="s">
        <v>60</v>
      </c>
      <c r="E17373">
        <v>3</v>
      </c>
      <c r="F17373">
        <v>5.63</v>
      </c>
      <c r="G17373">
        <v>403.1</v>
      </c>
      <c r="H17373">
        <v>898.21</v>
      </c>
    </row>
    <row r="17374" spans="1:8" x14ac:dyDescent="0.25">
      <c r="A17374" t="s">
        <v>59</v>
      </c>
      <c r="B17374">
        <v>2015</v>
      </c>
      <c r="C17374" t="s">
        <v>13</v>
      </c>
      <c r="D17374" t="s">
        <v>60</v>
      </c>
      <c r="E17374">
        <v>0</v>
      </c>
      <c r="F17374">
        <v>0</v>
      </c>
      <c r="G17374">
        <v>0</v>
      </c>
      <c r="H17374">
        <v>0</v>
      </c>
    </row>
    <row r="17375" spans="1:8" x14ac:dyDescent="0.25">
      <c r="A17375" t="s">
        <v>59</v>
      </c>
      <c r="B17375">
        <v>2015</v>
      </c>
      <c r="C17375" t="s">
        <v>13</v>
      </c>
      <c r="D17375" t="s">
        <v>60</v>
      </c>
      <c r="E17375">
        <v>18</v>
      </c>
      <c r="F17375">
        <v>27.4</v>
      </c>
      <c r="G17375">
        <v>2470.44</v>
      </c>
      <c r="H17375">
        <v>2478.1999999999998</v>
      </c>
    </row>
    <row r="17376" spans="1:8" x14ac:dyDescent="0.25">
      <c r="A17376" t="s">
        <v>59</v>
      </c>
      <c r="B17376">
        <v>2015</v>
      </c>
      <c r="C17376" t="s">
        <v>13</v>
      </c>
      <c r="D17376" t="s">
        <v>60</v>
      </c>
      <c r="E17376">
        <v>39</v>
      </c>
      <c r="F17376">
        <v>60.59</v>
      </c>
      <c r="G17376">
        <v>5293.51</v>
      </c>
      <c r="H17376">
        <v>5010.1899999999996</v>
      </c>
    </row>
    <row r="17377" spans="1:8" x14ac:dyDescent="0.25">
      <c r="A17377" t="s">
        <v>59</v>
      </c>
      <c r="B17377">
        <v>2015</v>
      </c>
      <c r="C17377" t="s">
        <v>13</v>
      </c>
      <c r="D17377" t="s">
        <v>60</v>
      </c>
      <c r="E17377">
        <v>0</v>
      </c>
      <c r="F17377">
        <v>0</v>
      </c>
      <c r="G17377">
        <v>0</v>
      </c>
      <c r="H17377">
        <v>0</v>
      </c>
    </row>
    <row r="17378" spans="1:8" x14ac:dyDescent="0.25">
      <c r="A17378" t="s">
        <v>59</v>
      </c>
      <c r="B17378">
        <v>2015</v>
      </c>
      <c r="C17378" t="s">
        <v>13</v>
      </c>
      <c r="D17378" t="s">
        <v>63</v>
      </c>
      <c r="E17378">
        <v>70049</v>
      </c>
      <c r="F17378">
        <v>12393.29</v>
      </c>
      <c r="G17378">
        <v>1021559.58</v>
      </c>
      <c r="H17378">
        <v>877773</v>
      </c>
    </row>
    <row r="17379" spans="1:8" x14ac:dyDescent="0.25">
      <c r="A17379" t="s">
        <v>59</v>
      </c>
      <c r="B17379">
        <v>2015</v>
      </c>
      <c r="C17379" t="s">
        <v>13</v>
      </c>
      <c r="D17379" t="s">
        <v>63</v>
      </c>
      <c r="E17379">
        <v>20</v>
      </c>
      <c r="F17379">
        <v>2.14</v>
      </c>
      <c r="G17379">
        <v>303.31</v>
      </c>
      <c r="H17379">
        <v>288.68</v>
      </c>
    </row>
    <row r="17380" spans="1:8" x14ac:dyDescent="0.25">
      <c r="A17380" t="s">
        <v>59</v>
      </c>
      <c r="B17380">
        <v>2015</v>
      </c>
      <c r="C17380" t="s">
        <v>13</v>
      </c>
      <c r="D17380" t="s">
        <v>63</v>
      </c>
      <c r="E17380">
        <v>814964</v>
      </c>
      <c r="F17380">
        <v>115393.33</v>
      </c>
      <c r="G17380">
        <v>11098141.24</v>
      </c>
      <c r="H17380">
        <v>10397247.140000001</v>
      </c>
    </row>
    <row r="17381" spans="1:8" x14ac:dyDescent="0.25">
      <c r="A17381" t="s">
        <v>59</v>
      </c>
      <c r="B17381">
        <v>2015</v>
      </c>
      <c r="C17381" t="s">
        <v>13</v>
      </c>
      <c r="D17381" t="s">
        <v>63</v>
      </c>
      <c r="E17381">
        <v>0</v>
      </c>
      <c r="F17381">
        <v>-147.99</v>
      </c>
      <c r="G17381">
        <v>-14557.04</v>
      </c>
      <c r="H17381">
        <v>44078.66</v>
      </c>
    </row>
    <row r="17382" spans="1:8" x14ac:dyDescent="0.25">
      <c r="A17382" t="s">
        <v>59</v>
      </c>
      <c r="B17382">
        <v>2015</v>
      </c>
      <c r="C17382" t="s">
        <v>13</v>
      </c>
      <c r="D17382" t="s">
        <v>64</v>
      </c>
      <c r="E17382">
        <v>0</v>
      </c>
      <c r="F17382">
        <v>0</v>
      </c>
      <c r="G17382">
        <v>0</v>
      </c>
      <c r="H17382">
        <v>0</v>
      </c>
    </row>
    <row r="17383" spans="1:8" x14ac:dyDescent="0.25">
      <c r="A17383" t="s">
        <v>59</v>
      </c>
      <c r="B17383">
        <v>2015</v>
      </c>
      <c r="C17383" t="s">
        <v>13</v>
      </c>
      <c r="D17383" t="s">
        <v>61</v>
      </c>
      <c r="E17383">
        <v>1463</v>
      </c>
      <c r="F17383">
        <v>12615.03</v>
      </c>
      <c r="G17383">
        <v>1281201.27</v>
      </c>
      <c r="H17383">
        <v>1276751.6599999999</v>
      </c>
    </row>
    <row r="17384" spans="1:8" x14ac:dyDescent="0.25">
      <c r="A17384" t="s">
        <v>59</v>
      </c>
      <c r="B17384">
        <v>2015</v>
      </c>
      <c r="C17384" t="s">
        <v>13</v>
      </c>
      <c r="D17384" t="s">
        <v>61</v>
      </c>
      <c r="E17384">
        <v>1500</v>
      </c>
      <c r="F17384">
        <v>1680.5</v>
      </c>
      <c r="G17384">
        <v>244291.7</v>
      </c>
      <c r="H17384">
        <v>230028.38</v>
      </c>
    </row>
    <row r="17385" spans="1:8" x14ac:dyDescent="0.25">
      <c r="A17385" t="s">
        <v>59</v>
      </c>
      <c r="B17385">
        <v>2015</v>
      </c>
      <c r="C17385" t="s">
        <v>13</v>
      </c>
      <c r="D17385" t="s">
        <v>61</v>
      </c>
      <c r="E17385">
        <v>11484</v>
      </c>
      <c r="F17385">
        <v>3392.64</v>
      </c>
      <c r="G17385">
        <v>303800.99</v>
      </c>
      <c r="H17385">
        <v>299223.44</v>
      </c>
    </row>
    <row r="17386" spans="1:8" x14ac:dyDescent="0.25">
      <c r="A17386" t="s">
        <v>59</v>
      </c>
      <c r="B17386">
        <v>2015</v>
      </c>
      <c r="C17386" t="s">
        <v>13</v>
      </c>
      <c r="D17386" t="s">
        <v>60</v>
      </c>
      <c r="E17386">
        <v>2</v>
      </c>
      <c r="F17386">
        <v>3.73</v>
      </c>
      <c r="G17386">
        <v>519.51</v>
      </c>
      <c r="H17386">
        <v>517.72</v>
      </c>
    </row>
    <row r="17387" spans="1:8" x14ac:dyDescent="0.25">
      <c r="A17387" t="s">
        <v>59</v>
      </c>
      <c r="B17387">
        <v>2015</v>
      </c>
      <c r="C17387" t="s">
        <v>13</v>
      </c>
      <c r="D17387" t="s">
        <v>60</v>
      </c>
      <c r="E17387">
        <v>24</v>
      </c>
      <c r="F17387">
        <v>50.53</v>
      </c>
      <c r="G17387">
        <v>4317.79</v>
      </c>
      <c r="H17387">
        <v>4249.1899999999996</v>
      </c>
    </row>
    <row r="17388" spans="1:8" x14ac:dyDescent="0.25">
      <c r="A17388" t="s">
        <v>59</v>
      </c>
      <c r="B17388">
        <v>2015</v>
      </c>
      <c r="C17388" t="s">
        <v>13</v>
      </c>
      <c r="D17388" t="s">
        <v>60</v>
      </c>
      <c r="E17388">
        <v>606</v>
      </c>
      <c r="F17388">
        <v>177.86</v>
      </c>
      <c r="G17388">
        <v>12597.53</v>
      </c>
      <c r="H17388">
        <v>12572.84</v>
      </c>
    </row>
    <row r="17389" spans="1:8" x14ac:dyDescent="0.25">
      <c r="A17389" t="s">
        <v>59</v>
      </c>
      <c r="B17389">
        <v>2015</v>
      </c>
      <c r="C17389" t="s">
        <v>13</v>
      </c>
      <c r="D17389" t="s">
        <v>62</v>
      </c>
      <c r="E17389">
        <v>2596</v>
      </c>
      <c r="F17389">
        <v>21111.87</v>
      </c>
      <c r="G17389">
        <v>2189598.54</v>
      </c>
      <c r="H17389">
        <v>2176320.04</v>
      </c>
    </row>
    <row r="17390" spans="1:8" x14ac:dyDescent="0.25">
      <c r="A17390" t="s">
        <v>59</v>
      </c>
      <c r="B17390">
        <v>2015</v>
      </c>
      <c r="C17390" t="s">
        <v>13</v>
      </c>
      <c r="D17390" t="s">
        <v>62</v>
      </c>
      <c r="E17390">
        <v>5020</v>
      </c>
      <c r="F17390">
        <v>8478.4599999999991</v>
      </c>
      <c r="G17390">
        <v>1052255.58</v>
      </c>
      <c r="H17390">
        <v>1044255.32</v>
      </c>
    </row>
    <row r="17391" spans="1:8" x14ac:dyDescent="0.25">
      <c r="A17391" t="s">
        <v>59</v>
      </c>
      <c r="B17391">
        <v>2015</v>
      </c>
      <c r="C17391" t="s">
        <v>13</v>
      </c>
      <c r="D17391" t="s">
        <v>62</v>
      </c>
      <c r="E17391">
        <v>119933</v>
      </c>
      <c r="F17391">
        <v>30836.93</v>
      </c>
      <c r="G17391">
        <v>2961243.64</v>
      </c>
      <c r="H17391">
        <v>2846021.68</v>
      </c>
    </row>
    <row r="17392" spans="1:8" x14ac:dyDescent="0.25">
      <c r="A17392" t="s">
        <v>59</v>
      </c>
      <c r="B17392">
        <v>2015</v>
      </c>
      <c r="C17392" t="s">
        <v>13</v>
      </c>
      <c r="D17392" t="s">
        <v>60</v>
      </c>
      <c r="E17392">
        <v>22</v>
      </c>
      <c r="F17392">
        <v>96.24</v>
      </c>
      <c r="G17392">
        <v>8319.73</v>
      </c>
      <c r="H17392">
        <v>7502.36</v>
      </c>
    </row>
    <row r="17393" spans="1:8" x14ac:dyDescent="0.25">
      <c r="A17393" t="s">
        <v>59</v>
      </c>
      <c r="B17393">
        <v>2015</v>
      </c>
      <c r="C17393" t="s">
        <v>13</v>
      </c>
      <c r="D17393" t="s">
        <v>60</v>
      </c>
      <c r="E17393">
        <v>66</v>
      </c>
      <c r="F17393">
        <v>109.99</v>
      </c>
      <c r="G17393">
        <v>11532.87</v>
      </c>
      <c r="H17393">
        <v>12157.23</v>
      </c>
    </row>
    <row r="17394" spans="1:8" x14ac:dyDescent="0.25">
      <c r="A17394" t="s">
        <v>59</v>
      </c>
      <c r="B17394">
        <v>2015</v>
      </c>
      <c r="C17394" t="s">
        <v>13</v>
      </c>
      <c r="D17394" t="s">
        <v>60</v>
      </c>
      <c r="E17394">
        <v>19</v>
      </c>
      <c r="F17394">
        <v>109.02</v>
      </c>
      <c r="G17394">
        <v>4444.1400000000003</v>
      </c>
      <c r="H17394">
        <v>4402.62</v>
      </c>
    </row>
    <row r="17395" spans="1:8" x14ac:dyDescent="0.25">
      <c r="A17395" t="s">
        <v>59</v>
      </c>
      <c r="B17395">
        <v>2015</v>
      </c>
      <c r="C17395" t="s">
        <v>13</v>
      </c>
      <c r="D17395" t="s">
        <v>60</v>
      </c>
      <c r="E17395">
        <v>39</v>
      </c>
      <c r="F17395">
        <v>282.99</v>
      </c>
      <c r="G17395">
        <v>19139.98</v>
      </c>
      <c r="H17395">
        <v>22368.14</v>
      </c>
    </row>
    <row r="17396" spans="1:8" x14ac:dyDescent="0.25">
      <c r="A17396" t="s">
        <v>59</v>
      </c>
      <c r="B17396">
        <v>2015</v>
      </c>
      <c r="C17396" t="s">
        <v>13</v>
      </c>
      <c r="D17396" t="s">
        <v>60</v>
      </c>
      <c r="E17396">
        <v>0</v>
      </c>
      <c r="F17396">
        <v>0</v>
      </c>
      <c r="G17396">
        <v>0</v>
      </c>
      <c r="H17396">
        <v>0</v>
      </c>
    </row>
    <row r="17397" spans="1:8" x14ac:dyDescent="0.25">
      <c r="A17397" t="s">
        <v>59</v>
      </c>
      <c r="B17397">
        <v>2015</v>
      </c>
      <c r="C17397" t="s">
        <v>13</v>
      </c>
      <c r="D17397" t="s">
        <v>60</v>
      </c>
      <c r="E17397">
        <v>0</v>
      </c>
      <c r="F17397">
        <v>0</v>
      </c>
      <c r="G17397">
        <v>0</v>
      </c>
      <c r="H17397">
        <v>0</v>
      </c>
    </row>
    <row r="17398" spans="1:8" x14ac:dyDescent="0.25">
      <c r="A17398" t="s">
        <v>59</v>
      </c>
      <c r="B17398">
        <v>2015</v>
      </c>
      <c r="C17398" t="s">
        <v>13</v>
      </c>
      <c r="D17398" t="s">
        <v>60</v>
      </c>
      <c r="E17398">
        <v>0</v>
      </c>
      <c r="F17398">
        <v>0</v>
      </c>
      <c r="G17398">
        <v>0</v>
      </c>
      <c r="H17398">
        <v>0</v>
      </c>
    </row>
    <row r="17399" spans="1:8" x14ac:dyDescent="0.25">
      <c r="A17399" t="s">
        <v>59</v>
      </c>
      <c r="B17399">
        <v>2015</v>
      </c>
      <c r="C17399" t="s">
        <v>13</v>
      </c>
      <c r="D17399" t="s">
        <v>60</v>
      </c>
      <c r="E17399">
        <v>0</v>
      </c>
      <c r="F17399">
        <v>0</v>
      </c>
      <c r="G17399">
        <v>0</v>
      </c>
      <c r="H17399">
        <v>0</v>
      </c>
    </row>
    <row r="17400" spans="1:8" x14ac:dyDescent="0.25">
      <c r="A17400" t="s">
        <v>59</v>
      </c>
      <c r="B17400">
        <v>2015</v>
      </c>
      <c r="C17400" t="s">
        <v>13</v>
      </c>
      <c r="D17400" t="s">
        <v>60</v>
      </c>
      <c r="E17400">
        <v>0</v>
      </c>
      <c r="F17400">
        <v>0</v>
      </c>
      <c r="G17400">
        <v>0</v>
      </c>
      <c r="H17400">
        <v>0</v>
      </c>
    </row>
    <row r="17401" spans="1:8" x14ac:dyDescent="0.25">
      <c r="A17401" t="s">
        <v>59</v>
      </c>
      <c r="B17401">
        <v>2015</v>
      </c>
      <c r="C17401" t="s">
        <v>13</v>
      </c>
      <c r="D17401" t="s">
        <v>62</v>
      </c>
      <c r="E17401">
        <v>0</v>
      </c>
      <c r="F17401">
        <v>0</v>
      </c>
      <c r="G17401">
        <v>0</v>
      </c>
      <c r="H17401">
        <v>0</v>
      </c>
    </row>
    <row r="17402" spans="1:8" x14ac:dyDescent="0.25">
      <c r="A17402" t="s">
        <v>59</v>
      </c>
      <c r="B17402">
        <v>2015</v>
      </c>
      <c r="C17402" t="s">
        <v>13</v>
      </c>
      <c r="D17402" t="s">
        <v>60</v>
      </c>
      <c r="E17402">
        <v>0</v>
      </c>
      <c r="F17402">
        <v>0</v>
      </c>
      <c r="G17402">
        <v>0</v>
      </c>
      <c r="H17402">
        <v>0</v>
      </c>
    </row>
    <row r="17403" spans="1:8" x14ac:dyDescent="0.25">
      <c r="A17403" t="s">
        <v>59</v>
      </c>
      <c r="B17403">
        <v>2015</v>
      </c>
      <c r="C17403" t="s">
        <v>13</v>
      </c>
      <c r="D17403" t="s">
        <v>60</v>
      </c>
      <c r="E17403">
        <v>0</v>
      </c>
      <c r="F17403">
        <v>0</v>
      </c>
      <c r="G17403">
        <v>0</v>
      </c>
      <c r="H17403">
        <v>0</v>
      </c>
    </row>
    <row r="17404" spans="1:8" x14ac:dyDescent="0.25">
      <c r="A17404" t="s">
        <v>59</v>
      </c>
      <c r="B17404">
        <v>2015</v>
      </c>
      <c r="C17404" t="s">
        <v>13</v>
      </c>
      <c r="D17404" t="s">
        <v>60</v>
      </c>
      <c r="E17404">
        <v>0</v>
      </c>
      <c r="F17404">
        <v>0</v>
      </c>
      <c r="G17404">
        <v>0</v>
      </c>
      <c r="H17404">
        <v>0</v>
      </c>
    </row>
    <row r="17405" spans="1:8" x14ac:dyDescent="0.25">
      <c r="A17405" t="s">
        <v>59</v>
      </c>
      <c r="B17405">
        <v>2015</v>
      </c>
      <c r="C17405" t="s">
        <v>13</v>
      </c>
      <c r="D17405" t="s">
        <v>60</v>
      </c>
      <c r="E17405">
        <v>0</v>
      </c>
      <c r="F17405">
        <v>41.31</v>
      </c>
      <c r="G17405">
        <v>12027.88</v>
      </c>
      <c r="H17405">
        <v>9915.6200000000008</v>
      </c>
    </row>
    <row r="17406" spans="1:8" x14ac:dyDescent="0.25">
      <c r="A17406" t="s">
        <v>59</v>
      </c>
      <c r="B17406">
        <v>2015</v>
      </c>
      <c r="C17406" t="s">
        <v>13</v>
      </c>
      <c r="D17406" t="s">
        <v>61</v>
      </c>
      <c r="E17406">
        <v>0</v>
      </c>
      <c r="F17406">
        <v>0</v>
      </c>
      <c r="G17406">
        <v>0</v>
      </c>
      <c r="H17406">
        <v>0</v>
      </c>
    </row>
    <row r="17407" spans="1:8" x14ac:dyDescent="0.25">
      <c r="A17407" t="s">
        <v>59</v>
      </c>
      <c r="B17407">
        <v>2015</v>
      </c>
      <c r="C17407" t="s">
        <v>13</v>
      </c>
      <c r="D17407" t="s">
        <v>60</v>
      </c>
      <c r="E17407">
        <v>0</v>
      </c>
      <c r="F17407">
        <v>0</v>
      </c>
      <c r="G17407">
        <v>0</v>
      </c>
      <c r="H17407">
        <v>0</v>
      </c>
    </row>
    <row r="17408" spans="1:8" x14ac:dyDescent="0.25">
      <c r="A17408" t="s">
        <v>59</v>
      </c>
      <c r="B17408">
        <v>2015</v>
      </c>
      <c r="C17408" t="s">
        <v>13</v>
      </c>
      <c r="D17408" t="s">
        <v>60</v>
      </c>
      <c r="E17408">
        <v>0</v>
      </c>
      <c r="F17408">
        <v>0</v>
      </c>
      <c r="G17408">
        <v>0</v>
      </c>
      <c r="H17408">
        <v>0</v>
      </c>
    </row>
    <row r="17409" spans="1:8" x14ac:dyDescent="0.25">
      <c r="A17409" t="s">
        <v>59</v>
      </c>
      <c r="B17409">
        <v>2015</v>
      </c>
      <c r="C17409" t="s">
        <v>13</v>
      </c>
      <c r="D17409" t="s">
        <v>60</v>
      </c>
      <c r="E17409">
        <v>0</v>
      </c>
      <c r="F17409">
        <v>0</v>
      </c>
      <c r="G17409">
        <v>0</v>
      </c>
      <c r="H17409">
        <v>0</v>
      </c>
    </row>
    <row r="17410" spans="1:8" x14ac:dyDescent="0.25">
      <c r="A17410" t="s">
        <v>59</v>
      </c>
      <c r="B17410">
        <v>2015</v>
      </c>
      <c r="C17410" t="s">
        <v>13</v>
      </c>
      <c r="D17410" t="s">
        <v>60</v>
      </c>
      <c r="E17410">
        <v>0</v>
      </c>
      <c r="F17410">
        <v>0</v>
      </c>
      <c r="G17410">
        <v>0</v>
      </c>
      <c r="H17410">
        <v>0</v>
      </c>
    </row>
    <row r="17411" spans="1:8" x14ac:dyDescent="0.25">
      <c r="A17411" t="s">
        <v>59</v>
      </c>
      <c r="B17411">
        <v>2015</v>
      </c>
      <c r="C17411" t="s">
        <v>13</v>
      </c>
      <c r="D17411" t="s">
        <v>60</v>
      </c>
      <c r="E17411">
        <v>0</v>
      </c>
      <c r="F17411">
        <v>0</v>
      </c>
      <c r="G17411">
        <v>0</v>
      </c>
      <c r="H17411">
        <v>0</v>
      </c>
    </row>
    <row r="17412" spans="1:8" x14ac:dyDescent="0.25">
      <c r="A17412" t="s">
        <v>59</v>
      </c>
      <c r="B17412">
        <v>2015</v>
      </c>
      <c r="C17412" t="s">
        <v>13</v>
      </c>
      <c r="D17412" t="s">
        <v>62</v>
      </c>
      <c r="E17412">
        <v>0</v>
      </c>
      <c r="F17412">
        <v>-3.38</v>
      </c>
      <c r="G17412">
        <v>-61.93</v>
      </c>
      <c r="H17412">
        <v>99.69</v>
      </c>
    </row>
    <row r="17413" spans="1:8" x14ac:dyDescent="0.25">
      <c r="A17413" t="s">
        <v>59</v>
      </c>
      <c r="B17413">
        <v>2015</v>
      </c>
      <c r="C17413" t="s">
        <v>13</v>
      </c>
      <c r="D17413" t="s">
        <v>60</v>
      </c>
      <c r="E17413">
        <v>0</v>
      </c>
      <c r="F17413">
        <v>0</v>
      </c>
      <c r="G17413">
        <v>0</v>
      </c>
      <c r="H17413">
        <v>0</v>
      </c>
    </row>
    <row r="17414" spans="1:8" x14ac:dyDescent="0.25">
      <c r="A17414" t="s">
        <v>59</v>
      </c>
      <c r="B17414">
        <v>2015</v>
      </c>
      <c r="C17414" t="s">
        <v>13</v>
      </c>
      <c r="D17414" t="s">
        <v>60</v>
      </c>
      <c r="E17414">
        <v>0</v>
      </c>
      <c r="F17414">
        <v>0</v>
      </c>
      <c r="G17414">
        <v>0</v>
      </c>
      <c r="H17414">
        <v>0</v>
      </c>
    </row>
    <row r="17415" spans="1:8" x14ac:dyDescent="0.25">
      <c r="A17415" t="s">
        <v>59</v>
      </c>
      <c r="B17415">
        <v>2015</v>
      </c>
      <c r="C17415" t="s">
        <v>13</v>
      </c>
      <c r="D17415" t="s">
        <v>60</v>
      </c>
      <c r="E17415">
        <v>0</v>
      </c>
      <c r="F17415">
        <v>0</v>
      </c>
      <c r="G17415">
        <v>0</v>
      </c>
      <c r="H17415">
        <v>0</v>
      </c>
    </row>
    <row r="17416" spans="1:8" x14ac:dyDescent="0.25">
      <c r="A17416" t="s">
        <v>59</v>
      </c>
      <c r="B17416">
        <v>2015</v>
      </c>
      <c r="C17416" t="s">
        <v>13</v>
      </c>
      <c r="D17416" t="s">
        <v>61</v>
      </c>
      <c r="E17416">
        <v>0</v>
      </c>
      <c r="F17416">
        <v>0</v>
      </c>
      <c r="G17416">
        <v>0</v>
      </c>
      <c r="H17416">
        <v>0</v>
      </c>
    </row>
    <row r="17417" spans="1:8" x14ac:dyDescent="0.25">
      <c r="A17417" t="s">
        <v>59</v>
      </c>
      <c r="B17417">
        <v>2015</v>
      </c>
      <c r="C17417" t="s">
        <v>13</v>
      </c>
      <c r="D17417" t="s">
        <v>61</v>
      </c>
      <c r="E17417">
        <v>7</v>
      </c>
      <c r="F17417">
        <v>646.61</v>
      </c>
      <c r="G17417">
        <v>54879.11</v>
      </c>
      <c r="H17417">
        <v>55004.44</v>
      </c>
    </row>
    <row r="17418" spans="1:8" x14ac:dyDescent="0.25">
      <c r="A17418" t="s">
        <v>59</v>
      </c>
      <c r="B17418">
        <v>2015</v>
      </c>
      <c r="C17418" t="s">
        <v>13</v>
      </c>
      <c r="D17418" t="s">
        <v>61</v>
      </c>
      <c r="E17418">
        <v>0</v>
      </c>
      <c r="F17418">
        <v>0</v>
      </c>
      <c r="G17418">
        <v>0</v>
      </c>
      <c r="H17418">
        <v>0</v>
      </c>
    </row>
    <row r="17419" spans="1:8" x14ac:dyDescent="0.25">
      <c r="A17419" t="s">
        <v>59</v>
      </c>
      <c r="B17419">
        <v>2015</v>
      </c>
      <c r="C17419" t="s">
        <v>13</v>
      </c>
      <c r="D17419" t="s">
        <v>60</v>
      </c>
      <c r="E17419">
        <v>0</v>
      </c>
      <c r="F17419">
        <v>0</v>
      </c>
      <c r="G17419">
        <v>0</v>
      </c>
      <c r="H17419">
        <v>0</v>
      </c>
    </row>
    <row r="17420" spans="1:8" x14ac:dyDescent="0.25">
      <c r="A17420" t="s">
        <v>59</v>
      </c>
      <c r="B17420">
        <v>2015</v>
      </c>
      <c r="C17420" t="s">
        <v>13</v>
      </c>
      <c r="D17420" t="s">
        <v>60</v>
      </c>
      <c r="E17420">
        <v>2</v>
      </c>
      <c r="F17420">
        <v>52.55</v>
      </c>
      <c r="G17420">
        <v>5697.24</v>
      </c>
      <c r="H17420">
        <v>5697.24</v>
      </c>
    </row>
    <row r="17421" spans="1:8" x14ac:dyDescent="0.25">
      <c r="A17421" t="s">
        <v>59</v>
      </c>
      <c r="B17421">
        <v>2015</v>
      </c>
      <c r="C17421" t="s">
        <v>13</v>
      </c>
      <c r="D17421" t="s">
        <v>60</v>
      </c>
      <c r="E17421">
        <v>0</v>
      </c>
      <c r="F17421">
        <v>0</v>
      </c>
      <c r="G17421">
        <v>0</v>
      </c>
      <c r="H17421">
        <v>0</v>
      </c>
    </row>
    <row r="17422" spans="1:8" x14ac:dyDescent="0.25">
      <c r="A17422" t="s">
        <v>59</v>
      </c>
      <c r="B17422">
        <v>2015</v>
      </c>
      <c r="C17422" t="s">
        <v>13</v>
      </c>
      <c r="D17422" t="s">
        <v>60</v>
      </c>
      <c r="E17422">
        <v>97</v>
      </c>
      <c r="F17422">
        <v>7098.63</v>
      </c>
      <c r="G17422">
        <v>531963.59</v>
      </c>
      <c r="H17422">
        <v>584807.97</v>
      </c>
    </row>
    <row r="17423" spans="1:8" x14ac:dyDescent="0.25">
      <c r="A17423" t="s">
        <v>59</v>
      </c>
      <c r="B17423">
        <v>2015</v>
      </c>
      <c r="C17423" t="s">
        <v>13</v>
      </c>
      <c r="D17423" t="s">
        <v>60</v>
      </c>
      <c r="E17423">
        <v>0</v>
      </c>
      <c r="F17423">
        <v>0</v>
      </c>
      <c r="G17423">
        <v>0</v>
      </c>
      <c r="H17423">
        <v>0</v>
      </c>
    </row>
    <row r="17424" spans="1:8" x14ac:dyDescent="0.25">
      <c r="A17424" t="s">
        <v>59</v>
      </c>
      <c r="B17424">
        <v>2015</v>
      </c>
      <c r="C17424" t="s">
        <v>13</v>
      </c>
      <c r="D17424" t="s">
        <v>62</v>
      </c>
      <c r="E17424">
        <v>2</v>
      </c>
      <c r="F17424">
        <v>338.07</v>
      </c>
      <c r="G17424">
        <v>27508.87</v>
      </c>
      <c r="H17424">
        <v>26000.91</v>
      </c>
    </row>
    <row r="17425" spans="1:8" x14ac:dyDescent="0.25">
      <c r="A17425" t="s">
        <v>59</v>
      </c>
      <c r="B17425">
        <v>2015</v>
      </c>
      <c r="C17425" t="s">
        <v>13</v>
      </c>
      <c r="D17425" t="s">
        <v>62</v>
      </c>
      <c r="E17425">
        <v>0</v>
      </c>
      <c r="F17425">
        <v>0</v>
      </c>
      <c r="G17425">
        <v>0</v>
      </c>
      <c r="H17425">
        <v>0</v>
      </c>
    </row>
    <row r="17426" spans="1:8" x14ac:dyDescent="0.25">
      <c r="A17426" t="s">
        <v>59</v>
      </c>
      <c r="B17426">
        <v>2015</v>
      </c>
      <c r="C17426" t="s">
        <v>13</v>
      </c>
      <c r="D17426" t="s">
        <v>60</v>
      </c>
      <c r="E17426">
        <v>2</v>
      </c>
      <c r="F17426">
        <v>141.21</v>
      </c>
      <c r="G17426">
        <v>8871.52</v>
      </c>
      <c r="H17426">
        <v>8871.52</v>
      </c>
    </row>
    <row r="17427" spans="1:8" x14ac:dyDescent="0.25">
      <c r="A17427" t="s">
        <v>59</v>
      </c>
      <c r="B17427">
        <v>2015</v>
      </c>
      <c r="C17427" t="s">
        <v>13</v>
      </c>
      <c r="D17427" t="s">
        <v>60</v>
      </c>
      <c r="E17427">
        <v>0</v>
      </c>
      <c r="F17427">
        <v>0</v>
      </c>
      <c r="G17427">
        <v>0</v>
      </c>
      <c r="H17427">
        <v>0</v>
      </c>
    </row>
    <row r="17428" spans="1:8" x14ac:dyDescent="0.25">
      <c r="A17428" t="s">
        <v>59</v>
      </c>
      <c r="B17428">
        <v>2015</v>
      </c>
      <c r="C17428" t="s">
        <v>13</v>
      </c>
      <c r="D17428" t="s">
        <v>60</v>
      </c>
      <c r="E17428">
        <v>0</v>
      </c>
      <c r="F17428">
        <v>0</v>
      </c>
      <c r="G17428">
        <v>0</v>
      </c>
      <c r="H17428">
        <v>0</v>
      </c>
    </row>
    <row r="17429" spans="1:8" x14ac:dyDescent="0.25">
      <c r="A17429" t="s">
        <v>59</v>
      </c>
      <c r="B17429">
        <v>2015</v>
      </c>
      <c r="C17429" t="s">
        <v>13</v>
      </c>
      <c r="D17429" t="s">
        <v>60</v>
      </c>
      <c r="E17429">
        <v>11</v>
      </c>
      <c r="F17429">
        <v>693.51</v>
      </c>
      <c r="G17429">
        <v>46344.33</v>
      </c>
      <c r="H17429">
        <v>26167.29</v>
      </c>
    </row>
    <row r="17430" spans="1:8" x14ac:dyDescent="0.25">
      <c r="A17430" t="s">
        <v>59</v>
      </c>
      <c r="B17430">
        <v>2015</v>
      </c>
      <c r="C17430" t="s">
        <v>13</v>
      </c>
      <c r="D17430" t="s">
        <v>60</v>
      </c>
      <c r="E17430">
        <v>0</v>
      </c>
      <c r="F17430">
        <v>0</v>
      </c>
      <c r="G17430">
        <v>0</v>
      </c>
      <c r="H17430">
        <v>0</v>
      </c>
    </row>
    <row r="17431" spans="1:8" x14ac:dyDescent="0.25">
      <c r="A17431" t="s">
        <v>59</v>
      </c>
      <c r="B17431">
        <v>2015</v>
      </c>
      <c r="C17431" t="s">
        <v>13</v>
      </c>
      <c r="D17431" t="s">
        <v>60</v>
      </c>
      <c r="E17431">
        <v>14</v>
      </c>
      <c r="F17431">
        <v>1365.83</v>
      </c>
      <c r="G17431">
        <v>88428.62</v>
      </c>
      <c r="H17431">
        <v>113073.22</v>
      </c>
    </row>
    <row r="17432" spans="1:8" x14ac:dyDescent="0.25">
      <c r="A17432" t="s">
        <v>59</v>
      </c>
      <c r="B17432">
        <v>2015</v>
      </c>
      <c r="C17432" t="s">
        <v>13</v>
      </c>
      <c r="D17432" t="s">
        <v>60</v>
      </c>
      <c r="E17432">
        <v>1</v>
      </c>
      <c r="F17432">
        <v>0.55000000000000004</v>
      </c>
      <c r="G17432">
        <v>49.22</v>
      </c>
      <c r="H17432">
        <v>49.22</v>
      </c>
    </row>
    <row r="17433" spans="1:8" x14ac:dyDescent="0.25">
      <c r="A17433" t="s">
        <v>59</v>
      </c>
      <c r="B17433">
        <v>2015</v>
      </c>
      <c r="C17433" t="s">
        <v>13</v>
      </c>
      <c r="D17433" t="s">
        <v>60</v>
      </c>
      <c r="E17433">
        <v>0</v>
      </c>
      <c r="F17433">
        <v>0</v>
      </c>
      <c r="G17433">
        <v>0</v>
      </c>
      <c r="H17433">
        <v>0</v>
      </c>
    </row>
    <row r="17434" spans="1:8" x14ac:dyDescent="0.25">
      <c r="A17434" t="s">
        <v>59</v>
      </c>
      <c r="B17434">
        <v>2015</v>
      </c>
      <c r="C17434" t="s">
        <v>13</v>
      </c>
      <c r="D17434" t="s">
        <v>60</v>
      </c>
      <c r="E17434">
        <v>0</v>
      </c>
      <c r="F17434">
        <v>0</v>
      </c>
      <c r="G17434">
        <v>0</v>
      </c>
      <c r="H17434">
        <v>0</v>
      </c>
    </row>
    <row r="17435" spans="1:8" x14ac:dyDescent="0.25">
      <c r="A17435" t="s">
        <v>59</v>
      </c>
      <c r="B17435">
        <v>2015</v>
      </c>
      <c r="C17435" t="s">
        <v>13</v>
      </c>
      <c r="D17435" t="s">
        <v>60</v>
      </c>
      <c r="E17435">
        <v>0</v>
      </c>
      <c r="F17435">
        <v>0</v>
      </c>
      <c r="G17435">
        <v>0</v>
      </c>
      <c r="H17435">
        <v>0</v>
      </c>
    </row>
    <row r="17436" spans="1:8" x14ac:dyDescent="0.25">
      <c r="A17436" t="s">
        <v>59</v>
      </c>
      <c r="B17436">
        <v>2015</v>
      </c>
      <c r="C17436" t="s">
        <v>13</v>
      </c>
      <c r="D17436" t="s">
        <v>63</v>
      </c>
      <c r="E17436">
        <v>7</v>
      </c>
      <c r="F17436">
        <v>0.75</v>
      </c>
      <c r="G17436">
        <v>71.72</v>
      </c>
      <c r="H17436">
        <v>48.5</v>
      </c>
    </row>
    <row r="17437" spans="1:8" x14ac:dyDescent="0.25">
      <c r="A17437" t="s">
        <v>59</v>
      </c>
      <c r="B17437">
        <v>2015</v>
      </c>
      <c r="C17437" t="s">
        <v>13</v>
      </c>
      <c r="D17437" t="s">
        <v>60</v>
      </c>
      <c r="E17437">
        <v>0</v>
      </c>
      <c r="F17437">
        <v>0</v>
      </c>
      <c r="G17437">
        <v>0</v>
      </c>
      <c r="H17437">
        <v>0</v>
      </c>
    </row>
    <row r="17438" spans="1:8" x14ac:dyDescent="0.25">
      <c r="A17438" t="s">
        <v>59</v>
      </c>
      <c r="B17438">
        <v>2015</v>
      </c>
      <c r="C17438" t="s">
        <v>13</v>
      </c>
      <c r="D17438" t="s">
        <v>60</v>
      </c>
      <c r="E17438">
        <v>7</v>
      </c>
      <c r="F17438">
        <v>40.58</v>
      </c>
      <c r="G17438">
        <v>3940.09</v>
      </c>
      <c r="H17438">
        <v>5196.05</v>
      </c>
    </row>
    <row r="17439" spans="1:8" x14ac:dyDescent="0.25">
      <c r="A17439" t="s">
        <v>59</v>
      </c>
      <c r="B17439">
        <v>2015</v>
      </c>
      <c r="C17439" t="s">
        <v>13</v>
      </c>
      <c r="D17439" t="s">
        <v>60</v>
      </c>
      <c r="E17439">
        <v>0</v>
      </c>
      <c r="F17439">
        <v>0</v>
      </c>
      <c r="G17439">
        <v>0</v>
      </c>
      <c r="H17439">
        <v>0</v>
      </c>
    </row>
    <row r="17440" spans="1:8" x14ac:dyDescent="0.25">
      <c r="A17440" t="s">
        <v>59</v>
      </c>
      <c r="B17440">
        <v>2015</v>
      </c>
      <c r="C17440" t="s">
        <v>13</v>
      </c>
      <c r="D17440" t="s">
        <v>60</v>
      </c>
      <c r="E17440">
        <v>0</v>
      </c>
      <c r="F17440">
        <v>0</v>
      </c>
      <c r="G17440">
        <v>0</v>
      </c>
      <c r="H17440">
        <v>0</v>
      </c>
    </row>
    <row r="17441" spans="1:8" x14ac:dyDescent="0.25">
      <c r="A17441" t="s">
        <v>59</v>
      </c>
      <c r="B17441">
        <v>2015</v>
      </c>
      <c r="C17441" t="s">
        <v>13</v>
      </c>
      <c r="D17441" t="s">
        <v>60</v>
      </c>
      <c r="E17441">
        <v>0</v>
      </c>
      <c r="F17441">
        <v>0</v>
      </c>
      <c r="G17441">
        <v>0</v>
      </c>
      <c r="H17441">
        <v>0</v>
      </c>
    </row>
    <row r="17442" spans="1:8" x14ac:dyDescent="0.25">
      <c r="A17442" t="s">
        <v>59</v>
      </c>
      <c r="B17442">
        <v>2015</v>
      </c>
      <c r="C17442" t="s">
        <v>13</v>
      </c>
      <c r="D17442" t="s">
        <v>60</v>
      </c>
      <c r="E17442">
        <v>13</v>
      </c>
      <c r="F17442">
        <v>2.04</v>
      </c>
      <c r="G17442">
        <v>148.41999999999999</v>
      </c>
      <c r="H17442">
        <v>177.8</v>
      </c>
    </row>
    <row r="17443" spans="1:8" x14ac:dyDescent="0.25">
      <c r="A17443" t="s">
        <v>59</v>
      </c>
      <c r="B17443">
        <v>2015</v>
      </c>
      <c r="C17443" t="s">
        <v>13</v>
      </c>
      <c r="D17443" t="s">
        <v>63</v>
      </c>
      <c r="E17443">
        <v>0</v>
      </c>
      <c r="F17443">
        <v>0</v>
      </c>
      <c r="G17443">
        <v>0</v>
      </c>
      <c r="H17443">
        <v>0</v>
      </c>
    </row>
    <row r="17444" spans="1:8" x14ac:dyDescent="0.25">
      <c r="A17444" t="s">
        <v>59</v>
      </c>
      <c r="B17444">
        <v>2015</v>
      </c>
      <c r="C17444" t="s">
        <v>13</v>
      </c>
      <c r="D17444" t="s">
        <v>60</v>
      </c>
      <c r="E17444">
        <v>0</v>
      </c>
      <c r="F17444">
        <v>0</v>
      </c>
      <c r="G17444">
        <v>0</v>
      </c>
      <c r="H17444">
        <v>0</v>
      </c>
    </row>
    <row r="17445" spans="1:8" x14ac:dyDescent="0.25">
      <c r="A17445" t="s">
        <v>59</v>
      </c>
      <c r="B17445">
        <v>2015</v>
      </c>
      <c r="C17445" t="s">
        <v>13</v>
      </c>
      <c r="D17445" t="s">
        <v>60</v>
      </c>
      <c r="E17445">
        <v>0</v>
      </c>
      <c r="F17445">
        <v>0</v>
      </c>
      <c r="G17445">
        <v>0</v>
      </c>
      <c r="H17445">
        <v>0</v>
      </c>
    </row>
    <row r="17446" spans="1:8" x14ac:dyDescent="0.25">
      <c r="A17446" t="s">
        <v>59</v>
      </c>
      <c r="B17446">
        <v>2015</v>
      </c>
      <c r="C17446" t="s">
        <v>13</v>
      </c>
      <c r="D17446" t="s">
        <v>60</v>
      </c>
      <c r="E17446">
        <v>0</v>
      </c>
      <c r="F17446">
        <v>0</v>
      </c>
      <c r="G17446">
        <v>0</v>
      </c>
      <c r="H17446">
        <v>0</v>
      </c>
    </row>
    <row r="17447" spans="1:8" x14ac:dyDescent="0.25">
      <c r="A17447" t="s">
        <v>59</v>
      </c>
      <c r="B17447">
        <v>2015</v>
      </c>
      <c r="C17447" t="s">
        <v>13</v>
      </c>
      <c r="D17447" t="s">
        <v>60</v>
      </c>
      <c r="E17447">
        <v>0</v>
      </c>
      <c r="F17447">
        <v>0</v>
      </c>
      <c r="G17447">
        <v>0</v>
      </c>
      <c r="H17447">
        <v>0</v>
      </c>
    </row>
    <row r="17448" spans="1:8" x14ac:dyDescent="0.25">
      <c r="A17448" t="s">
        <v>59</v>
      </c>
      <c r="B17448">
        <v>2015</v>
      </c>
      <c r="C17448" t="s">
        <v>13</v>
      </c>
      <c r="D17448" t="s">
        <v>60</v>
      </c>
      <c r="E17448">
        <v>0</v>
      </c>
      <c r="F17448">
        <v>0</v>
      </c>
      <c r="G17448">
        <v>0</v>
      </c>
      <c r="H17448">
        <v>0</v>
      </c>
    </row>
    <row r="17449" spans="1:8" x14ac:dyDescent="0.25">
      <c r="A17449" t="s">
        <v>59</v>
      </c>
      <c r="B17449">
        <v>2015</v>
      </c>
      <c r="C17449" t="s">
        <v>13</v>
      </c>
      <c r="D17449" t="s">
        <v>63</v>
      </c>
      <c r="E17449">
        <v>0</v>
      </c>
      <c r="F17449">
        <v>0</v>
      </c>
      <c r="G17449">
        <v>0</v>
      </c>
      <c r="H17449">
        <v>0</v>
      </c>
    </row>
    <row r="17450" spans="1:8" x14ac:dyDescent="0.25">
      <c r="A17450" t="s">
        <v>59</v>
      </c>
      <c r="B17450">
        <v>2015</v>
      </c>
      <c r="C17450" t="s">
        <v>13</v>
      </c>
      <c r="D17450" t="s">
        <v>64</v>
      </c>
      <c r="E17450">
        <v>0</v>
      </c>
      <c r="F17450">
        <v>44.84</v>
      </c>
      <c r="G17450">
        <v>0</v>
      </c>
      <c r="H17450">
        <v>0</v>
      </c>
    </row>
    <row r="17451" spans="1:8" x14ac:dyDescent="0.25">
      <c r="A17451" t="s">
        <v>59</v>
      </c>
      <c r="B17451">
        <v>2015</v>
      </c>
      <c r="C17451" t="s">
        <v>13</v>
      </c>
      <c r="D17451" t="s">
        <v>61</v>
      </c>
      <c r="E17451">
        <v>7</v>
      </c>
      <c r="F17451">
        <v>72.180000000000007</v>
      </c>
      <c r="G17451">
        <v>7289.52</v>
      </c>
      <c r="H17451">
        <v>7289.52</v>
      </c>
    </row>
    <row r="17452" spans="1:8" x14ac:dyDescent="0.25">
      <c r="A17452" t="s">
        <v>59</v>
      </c>
      <c r="B17452">
        <v>2015</v>
      </c>
      <c r="C17452" t="s">
        <v>13</v>
      </c>
      <c r="D17452" t="s">
        <v>61</v>
      </c>
      <c r="E17452">
        <v>0</v>
      </c>
      <c r="F17452">
        <v>0</v>
      </c>
      <c r="G17452">
        <v>0</v>
      </c>
      <c r="H17452">
        <v>0</v>
      </c>
    </row>
    <row r="17453" spans="1:8" x14ac:dyDescent="0.25">
      <c r="A17453" t="s">
        <v>59</v>
      </c>
      <c r="B17453">
        <v>2015</v>
      </c>
      <c r="C17453" t="s">
        <v>13</v>
      </c>
      <c r="D17453" t="s">
        <v>61</v>
      </c>
      <c r="E17453">
        <v>2</v>
      </c>
      <c r="F17453">
        <v>0.63</v>
      </c>
      <c r="G17453">
        <v>57.97</v>
      </c>
      <c r="H17453">
        <v>54.11</v>
      </c>
    </row>
    <row r="17454" spans="1:8" x14ac:dyDescent="0.25">
      <c r="A17454" t="s">
        <v>59</v>
      </c>
      <c r="B17454">
        <v>2015</v>
      </c>
      <c r="C17454" t="s">
        <v>13</v>
      </c>
      <c r="D17454" t="s">
        <v>60</v>
      </c>
      <c r="E17454">
        <v>11</v>
      </c>
      <c r="F17454">
        <v>22.44</v>
      </c>
      <c r="G17454">
        <v>2327.04</v>
      </c>
      <c r="H17454">
        <v>3231.05</v>
      </c>
    </row>
    <row r="17455" spans="1:8" x14ac:dyDescent="0.25">
      <c r="A17455" t="s">
        <v>59</v>
      </c>
      <c r="B17455">
        <v>2015</v>
      </c>
      <c r="C17455" t="s">
        <v>13</v>
      </c>
      <c r="D17455" t="s">
        <v>60</v>
      </c>
      <c r="E17455">
        <v>540</v>
      </c>
      <c r="F17455">
        <v>5929.96</v>
      </c>
      <c r="G17455">
        <v>502467.87</v>
      </c>
      <c r="H17455">
        <v>550139.47</v>
      </c>
    </row>
    <row r="17456" spans="1:8" x14ac:dyDescent="0.25">
      <c r="A17456" t="s">
        <v>59</v>
      </c>
      <c r="B17456">
        <v>2015</v>
      </c>
      <c r="C17456" t="s">
        <v>13</v>
      </c>
      <c r="D17456" t="s">
        <v>60</v>
      </c>
      <c r="E17456">
        <v>410</v>
      </c>
      <c r="F17456">
        <v>544.1</v>
      </c>
      <c r="G17456">
        <v>69766.77</v>
      </c>
      <c r="H17456">
        <v>75080.960000000006</v>
      </c>
    </row>
    <row r="17457" spans="1:8" x14ac:dyDescent="0.25">
      <c r="A17457" t="s">
        <v>59</v>
      </c>
      <c r="B17457">
        <v>2015</v>
      </c>
      <c r="C17457" t="s">
        <v>13</v>
      </c>
      <c r="D17457" t="s">
        <v>60</v>
      </c>
      <c r="E17457">
        <v>2867</v>
      </c>
      <c r="F17457">
        <v>1164.6400000000001</v>
      </c>
      <c r="G17457">
        <v>102228.4</v>
      </c>
      <c r="H17457">
        <v>133995.79</v>
      </c>
    </row>
    <row r="17458" spans="1:8" x14ac:dyDescent="0.25">
      <c r="A17458" t="s">
        <v>59</v>
      </c>
      <c r="B17458">
        <v>2015</v>
      </c>
      <c r="C17458" t="s">
        <v>13</v>
      </c>
      <c r="D17458" t="s">
        <v>60</v>
      </c>
      <c r="E17458">
        <v>0</v>
      </c>
      <c r="F17458">
        <v>0</v>
      </c>
      <c r="G17458">
        <v>0</v>
      </c>
      <c r="H17458">
        <v>0</v>
      </c>
    </row>
    <row r="17459" spans="1:8" x14ac:dyDescent="0.25">
      <c r="A17459" t="s">
        <v>59</v>
      </c>
      <c r="B17459">
        <v>2015</v>
      </c>
      <c r="C17459" t="s">
        <v>13</v>
      </c>
      <c r="D17459" t="s">
        <v>60</v>
      </c>
      <c r="E17459">
        <v>0</v>
      </c>
      <c r="F17459">
        <v>0</v>
      </c>
      <c r="G17459">
        <v>0</v>
      </c>
      <c r="H17459">
        <v>0</v>
      </c>
    </row>
    <row r="17460" spans="1:8" x14ac:dyDescent="0.25">
      <c r="A17460" t="s">
        <v>59</v>
      </c>
      <c r="B17460">
        <v>2015</v>
      </c>
      <c r="C17460" t="s">
        <v>13</v>
      </c>
      <c r="D17460" t="s">
        <v>62</v>
      </c>
      <c r="E17460">
        <v>15</v>
      </c>
      <c r="F17460">
        <v>151.85</v>
      </c>
      <c r="G17460">
        <v>14227.35</v>
      </c>
      <c r="H17460">
        <v>15034.97</v>
      </c>
    </row>
    <row r="17461" spans="1:8" x14ac:dyDescent="0.25">
      <c r="A17461" t="s">
        <v>59</v>
      </c>
      <c r="B17461">
        <v>2015</v>
      </c>
      <c r="C17461" t="s">
        <v>13</v>
      </c>
      <c r="D17461" t="s">
        <v>62</v>
      </c>
      <c r="E17461">
        <v>18</v>
      </c>
      <c r="F17461">
        <v>19.239999999999998</v>
      </c>
      <c r="G17461">
        <v>2788.68</v>
      </c>
      <c r="H17461">
        <v>2533.7199999999998</v>
      </c>
    </row>
    <row r="17462" spans="1:8" x14ac:dyDescent="0.25">
      <c r="A17462" t="s">
        <v>59</v>
      </c>
      <c r="B17462">
        <v>2015</v>
      </c>
      <c r="C17462" t="s">
        <v>13</v>
      </c>
      <c r="D17462" t="s">
        <v>62</v>
      </c>
      <c r="E17462">
        <v>161</v>
      </c>
      <c r="F17462">
        <v>48.8</v>
      </c>
      <c r="G17462">
        <v>4704.2</v>
      </c>
      <c r="H17462">
        <v>6443.84</v>
      </c>
    </row>
    <row r="17463" spans="1:8" x14ac:dyDescent="0.25">
      <c r="A17463" t="s">
        <v>59</v>
      </c>
      <c r="B17463">
        <v>2015</v>
      </c>
      <c r="C17463" t="s">
        <v>13</v>
      </c>
      <c r="D17463" t="s">
        <v>60</v>
      </c>
      <c r="E17463">
        <v>0</v>
      </c>
      <c r="F17463">
        <v>0</v>
      </c>
      <c r="G17463">
        <v>0</v>
      </c>
      <c r="H17463">
        <v>0</v>
      </c>
    </row>
    <row r="17464" spans="1:8" x14ac:dyDescent="0.25">
      <c r="A17464" t="s">
        <v>59</v>
      </c>
      <c r="B17464">
        <v>2015</v>
      </c>
      <c r="C17464" t="s">
        <v>13</v>
      </c>
      <c r="D17464" t="s">
        <v>60</v>
      </c>
      <c r="E17464">
        <v>0</v>
      </c>
      <c r="F17464">
        <v>0</v>
      </c>
      <c r="G17464">
        <v>0</v>
      </c>
      <c r="H17464">
        <v>0</v>
      </c>
    </row>
    <row r="17465" spans="1:8" x14ac:dyDescent="0.25">
      <c r="A17465" t="s">
        <v>59</v>
      </c>
      <c r="B17465">
        <v>2015</v>
      </c>
      <c r="C17465" t="s">
        <v>13</v>
      </c>
      <c r="D17465" t="s">
        <v>60</v>
      </c>
      <c r="E17465">
        <v>68</v>
      </c>
      <c r="F17465">
        <v>405.19</v>
      </c>
      <c r="G17465">
        <v>33413.620000000003</v>
      </c>
      <c r="H17465">
        <v>38056.17</v>
      </c>
    </row>
    <row r="17466" spans="1:8" x14ac:dyDescent="0.25">
      <c r="A17466" t="s">
        <v>59</v>
      </c>
      <c r="B17466">
        <v>2015</v>
      </c>
      <c r="C17466" t="s">
        <v>13</v>
      </c>
      <c r="D17466" t="s">
        <v>60</v>
      </c>
      <c r="E17466">
        <v>170</v>
      </c>
      <c r="F17466">
        <v>92.13</v>
      </c>
      <c r="G17466">
        <v>11788.44</v>
      </c>
      <c r="H17466">
        <v>12476.6</v>
      </c>
    </row>
    <row r="17467" spans="1:8" x14ac:dyDescent="0.25">
      <c r="A17467" t="s">
        <v>59</v>
      </c>
      <c r="B17467">
        <v>2015</v>
      </c>
      <c r="C17467" t="s">
        <v>13</v>
      </c>
      <c r="D17467" t="s">
        <v>60</v>
      </c>
      <c r="E17467">
        <v>1</v>
      </c>
      <c r="F17467">
        <v>0</v>
      </c>
      <c r="G17467">
        <v>0.7</v>
      </c>
      <c r="H17467">
        <v>1.4</v>
      </c>
    </row>
    <row r="17468" spans="1:8" x14ac:dyDescent="0.25">
      <c r="A17468" t="s">
        <v>59</v>
      </c>
      <c r="B17468">
        <v>2015</v>
      </c>
      <c r="C17468" t="s">
        <v>13</v>
      </c>
      <c r="D17468" t="s">
        <v>60</v>
      </c>
      <c r="E17468">
        <v>66</v>
      </c>
      <c r="F17468">
        <v>448.37</v>
      </c>
      <c r="G17468">
        <v>31246.07</v>
      </c>
      <c r="H17468">
        <v>17552.32</v>
      </c>
    </row>
    <row r="17469" spans="1:8" x14ac:dyDescent="0.25">
      <c r="A17469" t="s">
        <v>59</v>
      </c>
      <c r="B17469">
        <v>2015</v>
      </c>
      <c r="C17469" t="s">
        <v>13</v>
      </c>
      <c r="D17469" t="s">
        <v>60</v>
      </c>
      <c r="E17469">
        <v>58</v>
      </c>
      <c r="F17469">
        <v>87.85</v>
      </c>
      <c r="G17469">
        <v>8248.11</v>
      </c>
      <c r="H17469">
        <v>2244.71</v>
      </c>
    </row>
    <row r="17470" spans="1:8" x14ac:dyDescent="0.25">
      <c r="A17470" t="s">
        <v>59</v>
      </c>
      <c r="B17470">
        <v>2015</v>
      </c>
      <c r="C17470" t="s">
        <v>13</v>
      </c>
      <c r="D17470" t="s">
        <v>60</v>
      </c>
      <c r="E17470">
        <v>606</v>
      </c>
      <c r="F17470">
        <v>322.85000000000002</v>
      </c>
      <c r="G17470">
        <v>24456.31</v>
      </c>
      <c r="H17470">
        <v>7946.62</v>
      </c>
    </row>
    <row r="17471" spans="1:8" x14ac:dyDescent="0.25">
      <c r="A17471" t="s">
        <v>59</v>
      </c>
      <c r="B17471">
        <v>2015</v>
      </c>
      <c r="C17471" t="s">
        <v>13</v>
      </c>
      <c r="D17471" t="s">
        <v>60</v>
      </c>
      <c r="E17471">
        <v>0</v>
      </c>
      <c r="F17471">
        <v>0</v>
      </c>
      <c r="G17471">
        <v>0</v>
      </c>
      <c r="H17471">
        <v>0</v>
      </c>
    </row>
    <row r="17472" spans="1:8" x14ac:dyDescent="0.25">
      <c r="A17472" t="s">
        <v>59</v>
      </c>
      <c r="B17472">
        <v>2015</v>
      </c>
      <c r="C17472" t="s">
        <v>13</v>
      </c>
      <c r="D17472" t="s">
        <v>60</v>
      </c>
      <c r="E17472">
        <v>31</v>
      </c>
      <c r="F17472">
        <v>209.1</v>
      </c>
      <c r="G17472">
        <v>15018.12</v>
      </c>
      <c r="H17472">
        <v>13223.64</v>
      </c>
    </row>
    <row r="17473" spans="1:8" x14ac:dyDescent="0.25">
      <c r="A17473" t="s">
        <v>59</v>
      </c>
      <c r="B17473">
        <v>2015</v>
      </c>
      <c r="C17473" t="s">
        <v>13</v>
      </c>
      <c r="D17473" t="s">
        <v>60</v>
      </c>
      <c r="E17473">
        <v>22</v>
      </c>
      <c r="F17473">
        <v>26.56</v>
      </c>
      <c r="G17473">
        <v>2420.4299999999998</v>
      </c>
      <c r="H17473">
        <v>2062.1999999999998</v>
      </c>
    </row>
    <row r="17474" spans="1:8" x14ac:dyDescent="0.25">
      <c r="A17474" t="s">
        <v>59</v>
      </c>
      <c r="B17474">
        <v>2015</v>
      </c>
      <c r="C17474" t="s">
        <v>13</v>
      </c>
      <c r="D17474" t="s">
        <v>60</v>
      </c>
      <c r="E17474">
        <v>179</v>
      </c>
      <c r="F17474">
        <v>104.48</v>
      </c>
      <c r="G17474">
        <v>7720.11</v>
      </c>
      <c r="H17474">
        <v>7950.33</v>
      </c>
    </row>
    <row r="17475" spans="1:8" x14ac:dyDescent="0.25">
      <c r="A17475" t="s">
        <v>59</v>
      </c>
      <c r="B17475">
        <v>2015</v>
      </c>
      <c r="C17475" t="s">
        <v>13</v>
      </c>
      <c r="D17475" t="s">
        <v>64</v>
      </c>
      <c r="E17475">
        <v>105</v>
      </c>
      <c r="F17475">
        <v>19649.97</v>
      </c>
      <c r="G17475">
        <v>1615409.37</v>
      </c>
      <c r="H17475">
        <v>1639472.12</v>
      </c>
    </row>
    <row r="17476" spans="1:8" x14ac:dyDescent="0.25">
      <c r="A17476" t="s">
        <v>59</v>
      </c>
      <c r="B17476">
        <v>2015</v>
      </c>
      <c r="C17476" t="s">
        <v>13</v>
      </c>
      <c r="D17476" t="s">
        <v>60</v>
      </c>
      <c r="E17476">
        <v>0</v>
      </c>
      <c r="F17476">
        <v>0</v>
      </c>
      <c r="G17476">
        <v>0</v>
      </c>
      <c r="H17476">
        <v>0</v>
      </c>
    </row>
    <row r="17477" spans="1:8" x14ac:dyDescent="0.25">
      <c r="A17477" t="s">
        <v>59</v>
      </c>
      <c r="B17477">
        <v>2015</v>
      </c>
      <c r="C17477" t="s">
        <v>13</v>
      </c>
      <c r="D17477" t="s">
        <v>60</v>
      </c>
      <c r="E17477">
        <v>0</v>
      </c>
      <c r="F17477">
        <v>0</v>
      </c>
      <c r="G17477">
        <v>0</v>
      </c>
      <c r="H17477">
        <v>0</v>
      </c>
    </row>
    <row r="17478" spans="1:8" x14ac:dyDescent="0.25">
      <c r="A17478" t="s">
        <v>59</v>
      </c>
      <c r="B17478">
        <v>2015</v>
      </c>
      <c r="C17478" t="s">
        <v>12</v>
      </c>
      <c r="D17478" t="s">
        <v>60</v>
      </c>
      <c r="E17478">
        <v>0</v>
      </c>
      <c r="F17478">
        <v>0</v>
      </c>
      <c r="G17478">
        <v>0</v>
      </c>
      <c r="H17478">
        <v>0</v>
      </c>
    </row>
    <row r="17479" spans="1:8" x14ac:dyDescent="0.25">
      <c r="A17479" t="s">
        <v>59</v>
      </c>
      <c r="B17479">
        <v>2015</v>
      </c>
      <c r="C17479" t="s">
        <v>12</v>
      </c>
      <c r="D17479" t="s">
        <v>62</v>
      </c>
      <c r="E17479">
        <v>0</v>
      </c>
      <c r="F17479">
        <v>0</v>
      </c>
      <c r="G17479">
        <v>0</v>
      </c>
      <c r="H17479">
        <v>0</v>
      </c>
    </row>
    <row r="17480" spans="1:8" x14ac:dyDescent="0.25">
      <c r="A17480" t="s">
        <v>59</v>
      </c>
      <c r="B17480">
        <v>2015</v>
      </c>
      <c r="C17480" t="s">
        <v>12</v>
      </c>
      <c r="D17480" t="s">
        <v>60</v>
      </c>
      <c r="E17480">
        <v>0</v>
      </c>
      <c r="F17480">
        <v>0</v>
      </c>
      <c r="G17480">
        <v>0</v>
      </c>
      <c r="H17480">
        <v>0</v>
      </c>
    </row>
    <row r="17481" spans="1:8" x14ac:dyDescent="0.25">
      <c r="A17481" t="s">
        <v>59</v>
      </c>
      <c r="B17481">
        <v>2015</v>
      </c>
      <c r="C17481" t="s">
        <v>12</v>
      </c>
      <c r="D17481" t="s">
        <v>60</v>
      </c>
      <c r="E17481">
        <v>0</v>
      </c>
      <c r="F17481">
        <v>0</v>
      </c>
      <c r="G17481">
        <v>0</v>
      </c>
      <c r="H17481">
        <v>0</v>
      </c>
    </row>
    <row r="17482" spans="1:8" x14ac:dyDescent="0.25">
      <c r="A17482" t="s">
        <v>59</v>
      </c>
      <c r="B17482">
        <v>2015</v>
      </c>
      <c r="C17482" t="s">
        <v>12</v>
      </c>
      <c r="D17482" t="s">
        <v>60</v>
      </c>
      <c r="E17482">
        <v>0</v>
      </c>
      <c r="F17482">
        <v>0</v>
      </c>
      <c r="G17482">
        <v>0</v>
      </c>
      <c r="H17482">
        <v>0</v>
      </c>
    </row>
    <row r="17483" spans="1:8" x14ac:dyDescent="0.25">
      <c r="A17483" t="s">
        <v>59</v>
      </c>
      <c r="B17483">
        <v>2015</v>
      </c>
      <c r="C17483" t="s">
        <v>12</v>
      </c>
      <c r="D17483" t="s">
        <v>60</v>
      </c>
      <c r="E17483">
        <v>0</v>
      </c>
      <c r="F17483">
        <v>-8.51</v>
      </c>
      <c r="G17483">
        <v>-9935.66</v>
      </c>
      <c r="H17483">
        <v>2500.3200000000002</v>
      </c>
    </row>
    <row r="17484" spans="1:8" x14ac:dyDescent="0.25">
      <c r="A17484" t="s">
        <v>59</v>
      </c>
      <c r="B17484">
        <v>2015</v>
      </c>
      <c r="C17484" t="s">
        <v>12</v>
      </c>
      <c r="D17484" t="s">
        <v>61</v>
      </c>
      <c r="E17484">
        <v>3</v>
      </c>
      <c r="F17484">
        <v>21407.31</v>
      </c>
      <c r="G17484">
        <v>1651775.43</v>
      </c>
      <c r="H17484">
        <v>1617293.84</v>
      </c>
    </row>
    <row r="17485" spans="1:8" x14ac:dyDescent="0.25">
      <c r="A17485" t="s">
        <v>59</v>
      </c>
      <c r="B17485">
        <v>2015</v>
      </c>
      <c r="C17485" t="s">
        <v>12</v>
      </c>
      <c r="D17485" t="s">
        <v>60</v>
      </c>
      <c r="E17485">
        <v>0</v>
      </c>
      <c r="F17485">
        <v>0</v>
      </c>
      <c r="G17485">
        <v>0</v>
      </c>
      <c r="H17485">
        <v>0</v>
      </c>
    </row>
    <row r="17486" spans="1:8" x14ac:dyDescent="0.25">
      <c r="A17486" t="s">
        <v>59</v>
      </c>
      <c r="B17486">
        <v>2015</v>
      </c>
      <c r="C17486" t="s">
        <v>12</v>
      </c>
      <c r="D17486" t="s">
        <v>60</v>
      </c>
      <c r="E17486">
        <v>0</v>
      </c>
      <c r="F17486">
        <v>0</v>
      </c>
      <c r="G17486">
        <v>0</v>
      </c>
      <c r="H17486">
        <v>0</v>
      </c>
    </row>
    <row r="17487" spans="1:8" x14ac:dyDescent="0.25">
      <c r="A17487" t="s">
        <v>59</v>
      </c>
      <c r="B17487">
        <v>2015</v>
      </c>
      <c r="C17487" t="s">
        <v>12</v>
      </c>
      <c r="D17487" t="s">
        <v>60</v>
      </c>
      <c r="E17487">
        <v>0</v>
      </c>
      <c r="F17487">
        <v>0</v>
      </c>
      <c r="G17487">
        <v>0</v>
      </c>
      <c r="H17487">
        <v>0</v>
      </c>
    </row>
    <row r="17488" spans="1:8" x14ac:dyDescent="0.25">
      <c r="A17488" t="s">
        <v>59</v>
      </c>
      <c r="B17488">
        <v>2015</v>
      </c>
      <c r="C17488" t="s">
        <v>12</v>
      </c>
      <c r="D17488" t="s">
        <v>60</v>
      </c>
      <c r="E17488">
        <v>0</v>
      </c>
      <c r="F17488">
        <v>0</v>
      </c>
      <c r="G17488">
        <v>0</v>
      </c>
      <c r="H17488">
        <v>0</v>
      </c>
    </row>
    <row r="17489" spans="1:8" x14ac:dyDescent="0.25">
      <c r="A17489" t="s">
        <v>59</v>
      </c>
      <c r="B17489">
        <v>2015</v>
      </c>
      <c r="C17489" t="s">
        <v>12</v>
      </c>
      <c r="D17489" t="s">
        <v>62</v>
      </c>
      <c r="E17489">
        <v>0</v>
      </c>
      <c r="F17489">
        <v>-60.35</v>
      </c>
      <c r="G17489">
        <v>-7693</v>
      </c>
      <c r="H17489">
        <v>13303.6</v>
      </c>
    </row>
    <row r="17490" spans="1:8" x14ac:dyDescent="0.25">
      <c r="A17490" t="s">
        <v>59</v>
      </c>
      <c r="B17490">
        <v>2015</v>
      </c>
      <c r="C17490" t="s">
        <v>12</v>
      </c>
      <c r="D17490" t="s">
        <v>60</v>
      </c>
      <c r="E17490">
        <v>0</v>
      </c>
      <c r="F17490">
        <v>0</v>
      </c>
      <c r="G17490">
        <v>0</v>
      </c>
      <c r="H17490">
        <v>0</v>
      </c>
    </row>
    <row r="17491" spans="1:8" x14ac:dyDescent="0.25">
      <c r="A17491" t="s">
        <v>59</v>
      </c>
      <c r="B17491">
        <v>2015</v>
      </c>
      <c r="C17491" t="s">
        <v>12</v>
      </c>
      <c r="D17491" t="s">
        <v>60</v>
      </c>
      <c r="E17491">
        <v>0</v>
      </c>
      <c r="F17491">
        <v>0</v>
      </c>
      <c r="G17491">
        <v>0</v>
      </c>
      <c r="H17491">
        <v>0</v>
      </c>
    </row>
    <row r="17492" spans="1:8" x14ac:dyDescent="0.25">
      <c r="A17492" t="s">
        <v>59</v>
      </c>
      <c r="B17492">
        <v>2015</v>
      </c>
      <c r="C17492" t="s">
        <v>12</v>
      </c>
      <c r="D17492" t="s">
        <v>60</v>
      </c>
      <c r="E17492">
        <v>0</v>
      </c>
      <c r="F17492">
        <v>0</v>
      </c>
      <c r="G17492">
        <v>0</v>
      </c>
      <c r="H17492">
        <v>0</v>
      </c>
    </row>
    <row r="17493" spans="1:8" x14ac:dyDescent="0.25">
      <c r="A17493" t="s">
        <v>59</v>
      </c>
      <c r="B17493">
        <v>2015</v>
      </c>
      <c r="C17493" t="s">
        <v>12</v>
      </c>
      <c r="D17493" t="s">
        <v>60</v>
      </c>
      <c r="E17493">
        <v>1</v>
      </c>
      <c r="F17493">
        <v>180.56</v>
      </c>
      <c r="G17493">
        <v>11581.16</v>
      </c>
      <c r="H17493">
        <v>11581.16</v>
      </c>
    </row>
    <row r="17494" spans="1:8" x14ac:dyDescent="0.25">
      <c r="A17494" t="s">
        <v>59</v>
      </c>
      <c r="B17494">
        <v>2015</v>
      </c>
      <c r="C17494" t="s">
        <v>12</v>
      </c>
      <c r="D17494" t="s">
        <v>60</v>
      </c>
      <c r="E17494">
        <v>0</v>
      </c>
      <c r="F17494">
        <v>0</v>
      </c>
      <c r="G17494">
        <v>0</v>
      </c>
      <c r="H17494">
        <v>0</v>
      </c>
    </row>
    <row r="17495" spans="1:8" x14ac:dyDescent="0.25">
      <c r="A17495" t="s">
        <v>59</v>
      </c>
      <c r="B17495">
        <v>2015</v>
      </c>
      <c r="C17495" t="s">
        <v>12</v>
      </c>
      <c r="D17495" t="s">
        <v>60</v>
      </c>
      <c r="E17495">
        <v>0</v>
      </c>
      <c r="F17495">
        <v>0</v>
      </c>
      <c r="G17495">
        <v>0</v>
      </c>
      <c r="H17495">
        <v>0</v>
      </c>
    </row>
    <row r="17496" spans="1:8" x14ac:dyDescent="0.25">
      <c r="A17496" t="s">
        <v>59</v>
      </c>
      <c r="B17496">
        <v>2015</v>
      </c>
      <c r="C17496" t="s">
        <v>12</v>
      </c>
      <c r="D17496" t="s">
        <v>60</v>
      </c>
      <c r="E17496">
        <v>0</v>
      </c>
      <c r="F17496">
        <v>0</v>
      </c>
      <c r="G17496">
        <v>0</v>
      </c>
      <c r="H17496">
        <v>0</v>
      </c>
    </row>
    <row r="17497" spans="1:8" x14ac:dyDescent="0.25">
      <c r="A17497" t="s">
        <v>59</v>
      </c>
      <c r="B17497">
        <v>2015</v>
      </c>
      <c r="C17497" t="s">
        <v>12</v>
      </c>
      <c r="D17497" t="s">
        <v>61</v>
      </c>
      <c r="E17497">
        <v>0</v>
      </c>
      <c r="F17497">
        <v>41.28</v>
      </c>
      <c r="G17497">
        <v>11227.33</v>
      </c>
      <c r="H17497">
        <v>4551.68</v>
      </c>
    </row>
    <row r="17498" spans="1:8" x14ac:dyDescent="0.25">
      <c r="A17498" t="s">
        <v>59</v>
      </c>
      <c r="B17498">
        <v>2015</v>
      </c>
      <c r="C17498" t="s">
        <v>12</v>
      </c>
      <c r="D17498" t="s">
        <v>61</v>
      </c>
      <c r="E17498">
        <v>288</v>
      </c>
      <c r="F17498">
        <v>47317.08</v>
      </c>
      <c r="G17498">
        <v>3972165.1</v>
      </c>
      <c r="H17498">
        <v>3825947.07</v>
      </c>
    </row>
    <row r="17499" spans="1:8" x14ac:dyDescent="0.25">
      <c r="A17499" t="s">
        <v>59</v>
      </c>
      <c r="B17499">
        <v>2015</v>
      </c>
      <c r="C17499" t="s">
        <v>12</v>
      </c>
      <c r="D17499" t="s">
        <v>61</v>
      </c>
      <c r="E17499">
        <v>4</v>
      </c>
      <c r="F17499">
        <v>4.16</v>
      </c>
      <c r="G17499">
        <v>771.64</v>
      </c>
      <c r="H17499">
        <v>771.64</v>
      </c>
    </row>
    <row r="17500" spans="1:8" x14ac:dyDescent="0.25">
      <c r="A17500" t="s">
        <v>59</v>
      </c>
      <c r="B17500">
        <v>2015</v>
      </c>
      <c r="C17500" t="s">
        <v>12</v>
      </c>
      <c r="D17500" t="s">
        <v>60</v>
      </c>
      <c r="E17500">
        <v>0</v>
      </c>
      <c r="F17500">
        <v>0</v>
      </c>
      <c r="G17500">
        <v>0</v>
      </c>
      <c r="H17500">
        <v>0</v>
      </c>
    </row>
    <row r="17501" spans="1:8" x14ac:dyDescent="0.25">
      <c r="A17501" t="s">
        <v>59</v>
      </c>
      <c r="B17501">
        <v>2015</v>
      </c>
      <c r="C17501" t="s">
        <v>12</v>
      </c>
      <c r="D17501" t="s">
        <v>60</v>
      </c>
      <c r="E17501">
        <v>0</v>
      </c>
      <c r="F17501">
        <v>0</v>
      </c>
      <c r="G17501">
        <v>0</v>
      </c>
      <c r="H17501">
        <v>0</v>
      </c>
    </row>
    <row r="17502" spans="1:8" x14ac:dyDescent="0.25">
      <c r="A17502" t="s">
        <v>59</v>
      </c>
      <c r="B17502">
        <v>2015</v>
      </c>
      <c r="C17502" t="s">
        <v>12</v>
      </c>
      <c r="D17502" t="s">
        <v>60</v>
      </c>
      <c r="E17502">
        <v>0</v>
      </c>
      <c r="F17502">
        <v>0</v>
      </c>
      <c r="G17502">
        <v>0</v>
      </c>
      <c r="H17502">
        <v>0</v>
      </c>
    </row>
    <row r="17503" spans="1:8" x14ac:dyDescent="0.25">
      <c r="A17503" t="s">
        <v>59</v>
      </c>
      <c r="B17503">
        <v>2015</v>
      </c>
      <c r="C17503" t="s">
        <v>12</v>
      </c>
      <c r="D17503" t="s">
        <v>62</v>
      </c>
      <c r="E17503">
        <v>129</v>
      </c>
      <c r="F17503">
        <v>14264.06</v>
      </c>
      <c r="G17503">
        <v>1191713.97</v>
      </c>
      <c r="H17503">
        <v>1153368.01</v>
      </c>
    </row>
    <row r="17504" spans="1:8" x14ac:dyDescent="0.25">
      <c r="A17504" t="s">
        <v>59</v>
      </c>
      <c r="B17504">
        <v>2015</v>
      </c>
      <c r="C17504" t="s">
        <v>12</v>
      </c>
      <c r="D17504" t="s">
        <v>62</v>
      </c>
      <c r="E17504">
        <v>4</v>
      </c>
      <c r="F17504">
        <v>8.0299999999999994</v>
      </c>
      <c r="G17504">
        <v>1024.6600000000001</v>
      </c>
      <c r="H17504">
        <v>1041.3399999999999</v>
      </c>
    </row>
    <row r="17505" spans="1:8" x14ac:dyDescent="0.25">
      <c r="A17505" t="s">
        <v>59</v>
      </c>
      <c r="B17505">
        <v>2015</v>
      </c>
      <c r="C17505" t="s">
        <v>12</v>
      </c>
      <c r="D17505" t="s">
        <v>60</v>
      </c>
      <c r="E17505">
        <v>0</v>
      </c>
      <c r="F17505">
        <v>0</v>
      </c>
      <c r="G17505">
        <v>0</v>
      </c>
      <c r="H17505">
        <v>0</v>
      </c>
    </row>
    <row r="17506" spans="1:8" x14ac:dyDescent="0.25">
      <c r="A17506" t="s">
        <v>59</v>
      </c>
      <c r="B17506">
        <v>2015</v>
      </c>
      <c r="C17506" t="s">
        <v>12</v>
      </c>
      <c r="D17506" t="s">
        <v>60</v>
      </c>
      <c r="E17506">
        <v>0</v>
      </c>
      <c r="F17506">
        <v>0</v>
      </c>
      <c r="G17506">
        <v>0</v>
      </c>
      <c r="H17506">
        <v>0</v>
      </c>
    </row>
    <row r="17507" spans="1:8" x14ac:dyDescent="0.25">
      <c r="A17507" t="s">
        <v>59</v>
      </c>
      <c r="B17507">
        <v>2015</v>
      </c>
      <c r="C17507" t="s">
        <v>12</v>
      </c>
      <c r="D17507" t="s">
        <v>60</v>
      </c>
      <c r="E17507">
        <v>0</v>
      </c>
      <c r="F17507">
        <v>0</v>
      </c>
      <c r="G17507">
        <v>0</v>
      </c>
      <c r="H17507">
        <v>0</v>
      </c>
    </row>
    <row r="17508" spans="1:8" x14ac:dyDescent="0.25">
      <c r="A17508" t="s">
        <v>59</v>
      </c>
      <c r="B17508">
        <v>2015</v>
      </c>
      <c r="C17508" t="s">
        <v>12</v>
      </c>
      <c r="D17508" t="s">
        <v>60</v>
      </c>
      <c r="E17508">
        <v>0</v>
      </c>
      <c r="F17508">
        <v>0</v>
      </c>
      <c r="G17508">
        <v>0</v>
      </c>
      <c r="H17508">
        <v>0</v>
      </c>
    </row>
    <row r="17509" spans="1:8" x14ac:dyDescent="0.25">
      <c r="A17509" t="s">
        <v>59</v>
      </c>
      <c r="B17509">
        <v>2015</v>
      </c>
      <c r="C17509" t="s">
        <v>12</v>
      </c>
      <c r="D17509" t="s">
        <v>60</v>
      </c>
      <c r="E17509">
        <v>0</v>
      </c>
      <c r="F17509">
        <v>0</v>
      </c>
      <c r="G17509">
        <v>0</v>
      </c>
      <c r="H17509">
        <v>0</v>
      </c>
    </row>
    <row r="17510" spans="1:8" x14ac:dyDescent="0.25">
      <c r="A17510" t="s">
        <v>59</v>
      </c>
      <c r="B17510">
        <v>2015</v>
      </c>
      <c r="C17510" t="s">
        <v>12</v>
      </c>
      <c r="D17510" t="s">
        <v>60</v>
      </c>
      <c r="E17510">
        <v>0</v>
      </c>
      <c r="F17510">
        <v>0</v>
      </c>
      <c r="G17510">
        <v>0</v>
      </c>
      <c r="H17510">
        <v>0</v>
      </c>
    </row>
    <row r="17511" spans="1:8" x14ac:dyDescent="0.25">
      <c r="A17511" t="s">
        <v>59</v>
      </c>
      <c r="B17511">
        <v>2015</v>
      </c>
      <c r="C17511" t="s">
        <v>12</v>
      </c>
      <c r="D17511" t="s">
        <v>60</v>
      </c>
      <c r="E17511">
        <v>179</v>
      </c>
      <c r="F17511">
        <v>1638.1</v>
      </c>
      <c r="G17511">
        <v>141245.41</v>
      </c>
      <c r="H17511">
        <v>134834.18</v>
      </c>
    </row>
    <row r="17512" spans="1:8" x14ac:dyDescent="0.25">
      <c r="A17512" t="s">
        <v>59</v>
      </c>
      <c r="B17512">
        <v>2015</v>
      </c>
      <c r="C17512" t="s">
        <v>12</v>
      </c>
      <c r="D17512" t="s">
        <v>60</v>
      </c>
      <c r="E17512">
        <v>0</v>
      </c>
      <c r="F17512">
        <v>0</v>
      </c>
      <c r="G17512">
        <v>0</v>
      </c>
      <c r="H17512">
        <v>0</v>
      </c>
    </row>
    <row r="17513" spans="1:8" x14ac:dyDescent="0.25">
      <c r="A17513" t="s">
        <v>59</v>
      </c>
      <c r="B17513">
        <v>2015</v>
      </c>
      <c r="C17513" t="s">
        <v>12</v>
      </c>
      <c r="D17513" t="s">
        <v>60</v>
      </c>
      <c r="E17513">
        <v>858</v>
      </c>
      <c r="F17513">
        <v>1151.72</v>
      </c>
      <c r="G17513">
        <v>144890.76</v>
      </c>
      <c r="H17513">
        <v>136378.51999999999</v>
      </c>
    </row>
    <row r="17514" spans="1:8" x14ac:dyDescent="0.25">
      <c r="A17514" t="s">
        <v>59</v>
      </c>
      <c r="B17514">
        <v>2015</v>
      </c>
      <c r="C17514" t="s">
        <v>12</v>
      </c>
      <c r="D17514" t="s">
        <v>60</v>
      </c>
      <c r="E17514">
        <v>7345</v>
      </c>
      <c r="F17514">
        <v>2183.5700000000002</v>
      </c>
      <c r="G17514">
        <v>189797.01</v>
      </c>
      <c r="H17514">
        <v>188883.73</v>
      </c>
    </row>
    <row r="17515" spans="1:8" x14ac:dyDescent="0.25">
      <c r="A17515" t="s">
        <v>59</v>
      </c>
      <c r="B17515">
        <v>2015</v>
      </c>
      <c r="C17515" t="s">
        <v>12</v>
      </c>
      <c r="D17515" t="s">
        <v>60</v>
      </c>
      <c r="E17515">
        <v>0</v>
      </c>
      <c r="F17515">
        <v>0</v>
      </c>
      <c r="G17515">
        <v>0</v>
      </c>
      <c r="H17515">
        <v>0</v>
      </c>
    </row>
    <row r="17516" spans="1:8" x14ac:dyDescent="0.25">
      <c r="A17516" t="s">
        <v>59</v>
      </c>
      <c r="B17516">
        <v>2015</v>
      </c>
      <c r="C17516" t="s">
        <v>12</v>
      </c>
      <c r="D17516" t="s">
        <v>60</v>
      </c>
      <c r="E17516">
        <v>33</v>
      </c>
      <c r="F17516">
        <v>16.28</v>
      </c>
      <c r="G17516">
        <v>1279.8599999999999</v>
      </c>
      <c r="H17516">
        <v>1454.8</v>
      </c>
    </row>
    <row r="17517" spans="1:8" x14ac:dyDescent="0.25">
      <c r="A17517" t="s">
        <v>59</v>
      </c>
      <c r="B17517">
        <v>2015</v>
      </c>
      <c r="C17517" t="s">
        <v>12</v>
      </c>
      <c r="D17517" t="s">
        <v>60</v>
      </c>
      <c r="E17517">
        <v>0</v>
      </c>
      <c r="F17517">
        <v>0</v>
      </c>
      <c r="G17517">
        <v>0</v>
      </c>
      <c r="H17517">
        <v>0</v>
      </c>
    </row>
    <row r="17518" spans="1:8" x14ac:dyDescent="0.25">
      <c r="A17518" t="s">
        <v>59</v>
      </c>
      <c r="B17518">
        <v>2015</v>
      </c>
      <c r="C17518" t="s">
        <v>12</v>
      </c>
      <c r="D17518" t="s">
        <v>60</v>
      </c>
      <c r="E17518">
        <v>0</v>
      </c>
      <c r="F17518">
        <v>0</v>
      </c>
      <c r="G17518">
        <v>0</v>
      </c>
      <c r="H17518">
        <v>0</v>
      </c>
    </row>
    <row r="17519" spans="1:8" x14ac:dyDescent="0.25">
      <c r="A17519" t="s">
        <v>59</v>
      </c>
      <c r="B17519">
        <v>2015</v>
      </c>
      <c r="C17519" t="s">
        <v>12</v>
      </c>
      <c r="D17519" t="s">
        <v>60</v>
      </c>
      <c r="E17519">
        <v>287</v>
      </c>
      <c r="F17519">
        <v>93.01</v>
      </c>
      <c r="G17519">
        <v>6848.28</v>
      </c>
      <c r="H17519">
        <v>5798.26</v>
      </c>
    </row>
    <row r="17520" spans="1:8" x14ac:dyDescent="0.25">
      <c r="A17520" t="s">
        <v>59</v>
      </c>
      <c r="B17520">
        <v>2015</v>
      </c>
      <c r="C17520" t="s">
        <v>12</v>
      </c>
      <c r="D17520" t="s">
        <v>60</v>
      </c>
      <c r="E17520">
        <v>323</v>
      </c>
      <c r="F17520">
        <v>151.44</v>
      </c>
      <c r="G17520">
        <v>11230.96</v>
      </c>
      <c r="H17520">
        <v>10840.54</v>
      </c>
    </row>
    <row r="17521" spans="1:8" x14ac:dyDescent="0.25">
      <c r="A17521" t="s">
        <v>59</v>
      </c>
      <c r="B17521">
        <v>2015</v>
      </c>
      <c r="C17521" t="s">
        <v>12</v>
      </c>
      <c r="D17521" t="s">
        <v>60</v>
      </c>
      <c r="E17521">
        <v>0</v>
      </c>
      <c r="F17521">
        <v>0</v>
      </c>
      <c r="G17521">
        <v>0</v>
      </c>
      <c r="H17521">
        <v>0</v>
      </c>
    </row>
    <row r="17522" spans="1:8" x14ac:dyDescent="0.25">
      <c r="A17522" t="s">
        <v>59</v>
      </c>
      <c r="B17522">
        <v>2015</v>
      </c>
      <c r="C17522" t="s">
        <v>12</v>
      </c>
      <c r="D17522" t="s">
        <v>60</v>
      </c>
      <c r="E17522">
        <v>0</v>
      </c>
      <c r="F17522">
        <v>0</v>
      </c>
      <c r="G17522">
        <v>0</v>
      </c>
      <c r="H17522">
        <v>0</v>
      </c>
    </row>
    <row r="17523" spans="1:8" x14ac:dyDescent="0.25">
      <c r="A17523" t="s">
        <v>59</v>
      </c>
      <c r="B17523">
        <v>2015</v>
      </c>
      <c r="C17523" t="s">
        <v>12</v>
      </c>
      <c r="D17523" t="s">
        <v>60</v>
      </c>
      <c r="E17523">
        <v>2</v>
      </c>
      <c r="F17523">
        <v>5.03</v>
      </c>
      <c r="G17523">
        <v>364.76</v>
      </c>
      <c r="H17523">
        <v>438.74</v>
      </c>
    </row>
    <row r="17524" spans="1:8" x14ac:dyDescent="0.25">
      <c r="A17524" t="s">
        <v>59</v>
      </c>
      <c r="B17524">
        <v>2015</v>
      </c>
      <c r="C17524" t="s">
        <v>12</v>
      </c>
      <c r="D17524" t="s">
        <v>60</v>
      </c>
      <c r="E17524">
        <v>0</v>
      </c>
      <c r="F17524">
        <v>0</v>
      </c>
      <c r="G17524">
        <v>0</v>
      </c>
      <c r="H17524">
        <v>0</v>
      </c>
    </row>
    <row r="17525" spans="1:8" x14ac:dyDescent="0.25">
      <c r="A17525" t="s">
        <v>59</v>
      </c>
      <c r="B17525">
        <v>2015</v>
      </c>
      <c r="C17525" t="s">
        <v>12</v>
      </c>
      <c r="D17525" t="s">
        <v>60</v>
      </c>
      <c r="E17525">
        <v>19</v>
      </c>
      <c r="F17525">
        <v>29.19</v>
      </c>
      <c r="G17525">
        <v>2592.56</v>
      </c>
      <c r="H17525">
        <v>2273.9299999999998</v>
      </c>
    </row>
    <row r="17526" spans="1:8" x14ac:dyDescent="0.25">
      <c r="A17526" t="s">
        <v>59</v>
      </c>
      <c r="B17526">
        <v>2015</v>
      </c>
      <c r="C17526" t="s">
        <v>12</v>
      </c>
      <c r="D17526" t="s">
        <v>60</v>
      </c>
      <c r="E17526">
        <v>39</v>
      </c>
      <c r="F17526">
        <v>63.44</v>
      </c>
      <c r="G17526">
        <v>5463.89</v>
      </c>
      <c r="H17526">
        <v>4888.37</v>
      </c>
    </row>
    <row r="17527" spans="1:8" x14ac:dyDescent="0.25">
      <c r="A17527" t="s">
        <v>59</v>
      </c>
      <c r="B17527">
        <v>2015</v>
      </c>
      <c r="C17527" t="s">
        <v>12</v>
      </c>
      <c r="D17527" t="s">
        <v>60</v>
      </c>
      <c r="E17527">
        <v>0</v>
      </c>
      <c r="F17527">
        <v>0</v>
      </c>
      <c r="G17527">
        <v>0</v>
      </c>
      <c r="H17527">
        <v>0</v>
      </c>
    </row>
    <row r="17528" spans="1:8" x14ac:dyDescent="0.25">
      <c r="A17528" t="s">
        <v>59</v>
      </c>
      <c r="B17528">
        <v>2015</v>
      </c>
      <c r="C17528" t="s">
        <v>12</v>
      </c>
      <c r="D17528" t="s">
        <v>63</v>
      </c>
      <c r="E17528">
        <v>64971</v>
      </c>
      <c r="F17528">
        <v>11629.59</v>
      </c>
      <c r="G17528">
        <v>902855.04</v>
      </c>
      <c r="H17528">
        <v>810805.91</v>
      </c>
    </row>
    <row r="17529" spans="1:8" x14ac:dyDescent="0.25">
      <c r="A17529" t="s">
        <v>59</v>
      </c>
      <c r="B17529">
        <v>2015</v>
      </c>
      <c r="C17529" t="s">
        <v>12</v>
      </c>
      <c r="D17529" t="s">
        <v>63</v>
      </c>
      <c r="E17529">
        <v>20</v>
      </c>
      <c r="F17529">
        <v>2.36</v>
      </c>
      <c r="G17529">
        <v>331.72</v>
      </c>
      <c r="H17529">
        <v>326.05</v>
      </c>
    </row>
    <row r="17530" spans="1:8" x14ac:dyDescent="0.25">
      <c r="A17530" t="s">
        <v>59</v>
      </c>
      <c r="B17530">
        <v>2015</v>
      </c>
      <c r="C17530" t="s">
        <v>12</v>
      </c>
      <c r="D17530" t="s">
        <v>63</v>
      </c>
      <c r="E17530">
        <v>817141</v>
      </c>
      <c r="F17530">
        <v>117618.74</v>
      </c>
      <c r="G17530">
        <v>11300038.18</v>
      </c>
      <c r="H17530">
        <v>10454433.039999999</v>
      </c>
    </row>
    <row r="17531" spans="1:8" x14ac:dyDescent="0.25">
      <c r="A17531" t="s">
        <v>59</v>
      </c>
      <c r="B17531">
        <v>2015</v>
      </c>
      <c r="C17531" t="s">
        <v>12</v>
      </c>
      <c r="D17531" t="s">
        <v>63</v>
      </c>
      <c r="E17531">
        <v>0</v>
      </c>
      <c r="F17531">
        <v>-1149.43</v>
      </c>
      <c r="G17531">
        <v>-699636.18</v>
      </c>
      <c r="H17531">
        <v>28729.34</v>
      </c>
    </row>
    <row r="17532" spans="1:8" x14ac:dyDescent="0.25">
      <c r="A17532" t="s">
        <v>59</v>
      </c>
      <c r="B17532">
        <v>2015</v>
      </c>
      <c r="C17532" t="s">
        <v>12</v>
      </c>
      <c r="D17532" t="s">
        <v>64</v>
      </c>
      <c r="E17532">
        <v>0</v>
      </c>
      <c r="F17532">
        <v>0</v>
      </c>
      <c r="G17532">
        <v>0</v>
      </c>
      <c r="H17532">
        <v>0</v>
      </c>
    </row>
    <row r="17533" spans="1:8" x14ac:dyDescent="0.25">
      <c r="A17533" t="s">
        <v>59</v>
      </c>
      <c r="B17533">
        <v>2015</v>
      </c>
      <c r="C17533" t="s">
        <v>12</v>
      </c>
      <c r="D17533" t="s">
        <v>61</v>
      </c>
      <c r="E17533">
        <v>1451</v>
      </c>
      <c r="F17533">
        <v>13464.46</v>
      </c>
      <c r="G17533">
        <v>1354386.06</v>
      </c>
      <c r="H17533">
        <v>1298372.71</v>
      </c>
    </row>
    <row r="17534" spans="1:8" x14ac:dyDescent="0.25">
      <c r="A17534" t="s">
        <v>59</v>
      </c>
      <c r="B17534">
        <v>2015</v>
      </c>
      <c r="C17534" t="s">
        <v>12</v>
      </c>
      <c r="D17534" t="s">
        <v>61</v>
      </c>
      <c r="E17534">
        <v>1504</v>
      </c>
      <c r="F17534">
        <v>1719.95</v>
      </c>
      <c r="G17534">
        <v>248128.89</v>
      </c>
      <c r="H17534">
        <v>239070.9</v>
      </c>
    </row>
    <row r="17535" spans="1:8" x14ac:dyDescent="0.25">
      <c r="A17535" t="s">
        <v>59</v>
      </c>
      <c r="B17535">
        <v>2015</v>
      </c>
      <c r="C17535" t="s">
        <v>12</v>
      </c>
      <c r="D17535" t="s">
        <v>61</v>
      </c>
      <c r="E17535">
        <v>11528</v>
      </c>
      <c r="F17535">
        <v>3433.57</v>
      </c>
      <c r="G17535">
        <v>307578.73</v>
      </c>
      <c r="H17535">
        <v>307949.28999999998</v>
      </c>
    </row>
    <row r="17536" spans="1:8" x14ac:dyDescent="0.25">
      <c r="A17536" t="s">
        <v>59</v>
      </c>
      <c r="B17536">
        <v>2015</v>
      </c>
      <c r="C17536" t="s">
        <v>12</v>
      </c>
      <c r="D17536" t="s">
        <v>60</v>
      </c>
      <c r="E17536">
        <v>2</v>
      </c>
      <c r="F17536">
        <v>3.43</v>
      </c>
      <c r="G17536">
        <v>525.23</v>
      </c>
      <c r="H17536">
        <v>556.76</v>
      </c>
    </row>
    <row r="17537" spans="1:8" x14ac:dyDescent="0.25">
      <c r="A17537" t="s">
        <v>59</v>
      </c>
      <c r="B17537">
        <v>2015</v>
      </c>
      <c r="C17537" t="s">
        <v>12</v>
      </c>
      <c r="D17537" t="s">
        <v>60</v>
      </c>
      <c r="E17537">
        <v>24</v>
      </c>
      <c r="F17537">
        <v>51.99</v>
      </c>
      <c r="G17537">
        <v>4372.8900000000003</v>
      </c>
      <c r="H17537">
        <v>4270.95</v>
      </c>
    </row>
    <row r="17538" spans="1:8" x14ac:dyDescent="0.25">
      <c r="A17538" t="s">
        <v>59</v>
      </c>
      <c r="B17538">
        <v>2015</v>
      </c>
      <c r="C17538" t="s">
        <v>12</v>
      </c>
      <c r="D17538" t="s">
        <v>60</v>
      </c>
      <c r="E17538">
        <v>599</v>
      </c>
      <c r="F17538">
        <v>174.66</v>
      </c>
      <c r="G17538">
        <v>12443.19</v>
      </c>
      <c r="H17538">
        <v>12067.58</v>
      </c>
    </row>
    <row r="17539" spans="1:8" x14ac:dyDescent="0.25">
      <c r="A17539" t="s">
        <v>59</v>
      </c>
      <c r="B17539">
        <v>2015</v>
      </c>
      <c r="C17539" t="s">
        <v>12</v>
      </c>
      <c r="D17539" t="s">
        <v>62</v>
      </c>
      <c r="E17539">
        <v>2599</v>
      </c>
      <c r="F17539">
        <v>23349.17</v>
      </c>
      <c r="G17539">
        <v>2269848.14</v>
      </c>
      <c r="H17539">
        <v>2127465.63</v>
      </c>
    </row>
    <row r="17540" spans="1:8" x14ac:dyDescent="0.25">
      <c r="A17540" t="s">
        <v>59</v>
      </c>
      <c r="B17540">
        <v>2015</v>
      </c>
      <c r="C17540" t="s">
        <v>12</v>
      </c>
      <c r="D17540" t="s">
        <v>62</v>
      </c>
      <c r="E17540">
        <v>5012</v>
      </c>
      <c r="F17540">
        <v>8537.3799999999992</v>
      </c>
      <c r="G17540">
        <v>1055712</v>
      </c>
      <c r="H17540">
        <v>1057597.5900000001</v>
      </c>
    </row>
    <row r="17541" spans="1:8" x14ac:dyDescent="0.25">
      <c r="A17541" t="s">
        <v>59</v>
      </c>
      <c r="B17541">
        <v>2015</v>
      </c>
      <c r="C17541" t="s">
        <v>12</v>
      </c>
      <c r="D17541" t="s">
        <v>62</v>
      </c>
      <c r="E17541">
        <v>119678</v>
      </c>
      <c r="F17541">
        <v>30828.87</v>
      </c>
      <c r="G17541">
        <v>2962240.01</v>
      </c>
      <c r="H17541">
        <v>3027249.42</v>
      </c>
    </row>
    <row r="17542" spans="1:8" x14ac:dyDescent="0.25">
      <c r="A17542" t="s">
        <v>59</v>
      </c>
      <c r="B17542">
        <v>2015</v>
      </c>
      <c r="C17542" t="s">
        <v>12</v>
      </c>
      <c r="D17542" t="s">
        <v>60</v>
      </c>
      <c r="E17542">
        <v>22</v>
      </c>
      <c r="F17542">
        <v>123.12</v>
      </c>
      <c r="G17542">
        <v>10100.85</v>
      </c>
      <c r="H17542">
        <v>10783.91</v>
      </c>
    </row>
    <row r="17543" spans="1:8" x14ac:dyDescent="0.25">
      <c r="A17543" t="s">
        <v>59</v>
      </c>
      <c r="B17543">
        <v>2015</v>
      </c>
      <c r="C17543" t="s">
        <v>12</v>
      </c>
      <c r="D17543" t="s">
        <v>60</v>
      </c>
      <c r="E17543">
        <v>66</v>
      </c>
      <c r="F17543">
        <v>109.76</v>
      </c>
      <c r="G17543">
        <v>11515.29</v>
      </c>
      <c r="H17543">
        <v>11145.31</v>
      </c>
    </row>
    <row r="17544" spans="1:8" x14ac:dyDescent="0.25">
      <c r="A17544" t="s">
        <v>59</v>
      </c>
      <c r="B17544">
        <v>2015</v>
      </c>
      <c r="C17544" t="s">
        <v>12</v>
      </c>
      <c r="D17544" t="s">
        <v>60</v>
      </c>
      <c r="E17544">
        <v>19</v>
      </c>
      <c r="F17544">
        <v>111</v>
      </c>
      <c r="G17544">
        <v>4560.76</v>
      </c>
      <c r="H17544">
        <v>4037.08</v>
      </c>
    </row>
    <row r="17545" spans="1:8" x14ac:dyDescent="0.25">
      <c r="A17545" t="s">
        <v>59</v>
      </c>
      <c r="B17545">
        <v>2015</v>
      </c>
      <c r="C17545" t="s">
        <v>12</v>
      </c>
      <c r="D17545" t="s">
        <v>60</v>
      </c>
      <c r="E17545">
        <v>39</v>
      </c>
      <c r="F17545">
        <v>312.38</v>
      </c>
      <c r="G17545">
        <v>20871.71</v>
      </c>
      <c r="H17545">
        <v>21455.98</v>
      </c>
    </row>
    <row r="17546" spans="1:8" x14ac:dyDescent="0.25">
      <c r="A17546" t="s">
        <v>59</v>
      </c>
      <c r="B17546">
        <v>2015</v>
      </c>
      <c r="C17546" t="s">
        <v>12</v>
      </c>
      <c r="D17546" t="s">
        <v>60</v>
      </c>
      <c r="E17546">
        <v>0</v>
      </c>
      <c r="F17546">
        <v>0</v>
      </c>
      <c r="G17546">
        <v>0</v>
      </c>
      <c r="H17546">
        <v>0</v>
      </c>
    </row>
    <row r="17547" spans="1:8" x14ac:dyDescent="0.25">
      <c r="A17547" t="s">
        <v>59</v>
      </c>
      <c r="B17547">
        <v>2015</v>
      </c>
      <c r="C17547" t="s">
        <v>12</v>
      </c>
      <c r="D17547" t="s">
        <v>60</v>
      </c>
      <c r="E17547">
        <v>0</v>
      </c>
      <c r="F17547">
        <v>0</v>
      </c>
      <c r="G17547">
        <v>0</v>
      </c>
      <c r="H17547">
        <v>0</v>
      </c>
    </row>
    <row r="17548" spans="1:8" x14ac:dyDescent="0.25">
      <c r="A17548" t="s">
        <v>59</v>
      </c>
      <c r="B17548">
        <v>2015</v>
      </c>
      <c r="C17548" t="s">
        <v>12</v>
      </c>
      <c r="D17548" t="s">
        <v>60</v>
      </c>
      <c r="E17548">
        <v>0</v>
      </c>
      <c r="F17548">
        <v>0</v>
      </c>
      <c r="G17548">
        <v>0</v>
      </c>
      <c r="H17548">
        <v>0</v>
      </c>
    </row>
    <row r="17549" spans="1:8" x14ac:dyDescent="0.25">
      <c r="A17549" t="s">
        <v>59</v>
      </c>
      <c r="B17549">
        <v>2015</v>
      </c>
      <c r="C17549" t="s">
        <v>12</v>
      </c>
      <c r="D17549" t="s">
        <v>60</v>
      </c>
      <c r="E17549">
        <v>0</v>
      </c>
      <c r="F17549">
        <v>0</v>
      </c>
      <c r="G17549">
        <v>0</v>
      </c>
      <c r="H17549">
        <v>0</v>
      </c>
    </row>
    <row r="17550" spans="1:8" x14ac:dyDescent="0.25">
      <c r="A17550" t="s">
        <v>59</v>
      </c>
      <c r="B17550">
        <v>2015</v>
      </c>
      <c r="C17550" t="s">
        <v>12</v>
      </c>
      <c r="D17550" t="s">
        <v>60</v>
      </c>
      <c r="E17550">
        <v>0</v>
      </c>
      <c r="F17550">
        <v>0</v>
      </c>
      <c r="G17550">
        <v>0</v>
      </c>
      <c r="H17550">
        <v>0</v>
      </c>
    </row>
    <row r="17551" spans="1:8" x14ac:dyDescent="0.25">
      <c r="A17551" t="s">
        <v>59</v>
      </c>
      <c r="B17551">
        <v>2015</v>
      </c>
      <c r="C17551" t="s">
        <v>12</v>
      </c>
      <c r="D17551" t="s">
        <v>62</v>
      </c>
      <c r="E17551">
        <v>0</v>
      </c>
      <c r="F17551">
        <v>0</v>
      </c>
      <c r="G17551">
        <v>0</v>
      </c>
      <c r="H17551">
        <v>0</v>
      </c>
    </row>
    <row r="17552" spans="1:8" x14ac:dyDescent="0.25">
      <c r="A17552" t="s">
        <v>59</v>
      </c>
      <c r="B17552">
        <v>2015</v>
      </c>
      <c r="C17552" t="s">
        <v>12</v>
      </c>
      <c r="D17552" t="s">
        <v>60</v>
      </c>
      <c r="E17552">
        <v>0</v>
      </c>
      <c r="F17552">
        <v>0</v>
      </c>
      <c r="G17552">
        <v>0</v>
      </c>
      <c r="H17552">
        <v>0</v>
      </c>
    </row>
    <row r="17553" spans="1:8" x14ac:dyDescent="0.25">
      <c r="A17553" t="s">
        <v>59</v>
      </c>
      <c r="B17553">
        <v>2015</v>
      </c>
      <c r="C17553" t="s">
        <v>12</v>
      </c>
      <c r="D17553" t="s">
        <v>60</v>
      </c>
      <c r="E17553">
        <v>0</v>
      </c>
      <c r="F17553">
        <v>0</v>
      </c>
      <c r="G17553">
        <v>0</v>
      </c>
      <c r="H17553">
        <v>0</v>
      </c>
    </row>
    <row r="17554" spans="1:8" x14ac:dyDescent="0.25">
      <c r="A17554" t="s">
        <v>59</v>
      </c>
      <c r="B17554">
        <v>2015</v>
      </c>
      <c r="C17554" t="s">
        <v>12</v>
      </c>
      <c r="D17554" t="s">
        <v>60</v>
      </c>
      <c r="E17554">
        <v>0</v>
      </c>
      <c r="F17554">
        <v>0</v>
      </c>
      <c r="G17554">
        <v>0</v>
      </c>
      <c r="H17554">
        <v>0</v>
      </c>
    </row>
    <row r="17555" spans="1:8" x14ac:dyDescent="0.25">
      <c r="A17555" t="s">
        <v>59</v>
      </c>
      <c r="B17555">
        <v>2015</v>
      </c>
      <c r="C17555" t="s">
        <v>12</v>
      </c>
      <c r="D17555" t="s">
        <v>60</v>
      </c>
      <c r="E17555">
        <v>0</v>
      </c>
      <c r="F17555">
        <v>-36.229999999999997</v>
      </c>
      <c r="G17555">
        <v>56359.06</v>
      </c>
      <c r="H17555">
        <v>72174.09</v>
      </c>
    </row>
    <row r="17556" spans="1:8" x14ac:dyDescent="0.25">
      <c r="A17556" t="s">
        <v>59</v>
      </c>
      <c r="B17556">
        <v>2015</v>
      </c>
      <c r="C17556" t="s">
        <v>12</v>
      </c>
      <c r="D17556" t="s">
        <v>61</v>
      </c>
      <c r="E17556">
        <v>0</v>
      </c>
      <c r="F17556">
        <v>0</v>
      </c>
      <c r="G17556">
        <v>0</v>
      </c>
      <c r="H17556">
        <v>0</v>
      </c>
    </row>
    <row r="17557" spans="1:8" x14ac:dyDescent="0.25">
      <c r="A17557" t="s">
        <v>59</v>
      </c>
      <c r="B17557">
        <v>2015</v>
      </c>
      <c r="C17557" t="s">
        <v>12</v>
      </c>
      <c r="D17557" t="s">
        <v>60</v>
      </c>
      <c r="E17557">
        <v>0</v>
      </c>
      <c r="F17557">
        <v>0</v>
      </c>
      <c r="G17557">
        <v>0</v>
      </c>
      <c r="H17557">
        <v>0</v>
      </c>
    </row>
    <row r="17558" spans="1:8" x14ac:dyDescent="0.25">
      <c r="A17558" t="s">
        <v>59</v>
      </c>
      <c r="B17558">
        <v>2015</v>
      </c>
      <c r="C17558" t="s">
        <v>12</v>
      </c>
      <c r="D17558" t="s">
        <v>60</v>
      </c>
      <c r="E17558">
        <v>0</v>
      </c>
      <c r="F17558">
        <v>0</v>
      </c>
      <c r="G17558">
        <v>0</v>
      </c>
      <c r="H17558">
        <v>0</v>
      </c>
    </row>
    <row r="17559" spans="1:8" x14ac:dyDescent="0.25">
      <c r="A17559" t="s">
        <v>59</v>
      </c>
      <c r="B17559">
        <v>2015</v>
      </c>
      <c r="C17559" t="s">
        <v>12</v>
      </c>
      <c r="D17559" t="s">
        <v>60</v>
      </c>
      <c r="E17559">
        <v>0</v>
      </c>
      <c r="F17559">
        <v>0</v>
      </c>
      <c r="G17559">
        <v>0</v>
      </c>
      <c r="H17559">
        <v>0</v>
      </c>
    </row>
    <row r="17560" spans="1:8" x14ac:dyDescent="0.25">
      <c r="A17560" t="s">
        <v>59</v>
      </c>
      <c r="B17560">
        <v>2015</v>
      </c>
      <c r="C17560" t="s">
        <v>12</v>
      </c>
      <c r="D17560" t="s">
        <v>60</v>
      </c>
      <c r="E17560">
        <v>0</v>
      </c>
      <c r="F17560">
        <v>0</v>
      </c>
      <c r="G17560">
        <v>0</v>
      </c>
      <c r="H17560">
        <v>0</v>
      </c>
    </row>
    <row r="17561" spans="1:8" x14ac:dyDescent="0.25">
      <c r="A17561" t="s">
        <v>59</v>
      </c>
      <c r="B17561">
        <v>2015</v>
      </c>
      <c r="C17561" t="s">
        <v>12</v>
      </c>
      <c r="D17561" t="s">
        <v>60</v>
      </c>
      <c r="E17561">
        <v>0</v>
      </c>
      <c r="F17561">
        <v>0</v>
      </c>
      <c r="G17561">
        <v>0</v>
      </c>
      <c r="H17561">
        <v>0</v>
      </c>
    </row>
    <row r="17562" spans="1:8" x14ac:dyDescent="0.25">
      <c r="A17562" t="s">
        <v>59</v>
      </c>
      <c r="B17562">
        <v>2015</v>
      </c>
      <c r="C17562" t="s">
        <v>12</v>
      </c>
      <c r="D17562" t="s">
        <v>62</v>
      </c>
      <c r="E17562">
        <v>0</v>
      </c>
      <c r="F17562">
        <v>0.62</v>
      </c>
      <c r="G17562">
        <v>110.63</v>
      </c>
      <c r="H17562">
        <v>207.12</v>
      </c>
    </row>
    <row r="17563" spans="1:8" x14ac:dyDescent="0.25">
      <c r="A17563" t="s">
        <v>59</v>
      </c>
      <c r="B17563">
        <v>2015</v>
      </c>
      <c r="C17563" t="s">
        <v>12</v>
      </c>
      <c r="D17563" t="s">
        <v>60</v>
      </c>
      <c r="E17563">
        <v>0</v>
      </c>
      <c r="F17563">
        <v>0</v>
      </c>
      <c r="G17563">
        <v>0</v>
      </c>
      <c r="H17563">
        <v>0</v>
      </c>
    </row>
    <row r="17564" spans="1:8" x14ac:dyDescent="0.25">
      <c r="A17564" t="s">
        <v>59</v>
      </c>
      <c r="B17564">
        <v>2015</v>
      </c>
      <c r="C17564" t="s">
        <v>12</v>
      </c>
      <c r="D17564" t="s">
        <v>60</v>
      </c>
      <c r="E17564">
        <v>0</v>
      </c>
      <c r="F17564">
        <v>0</v>
      </c>
      <c r="G17564">
        <v>0</v>
      </c>
      <c r="H17564">
        <v>0</v>
      </c>
    </row>
    <row r="17565" spans="1:8" x14ac:dyDescent="0.25">
      <c r="A17565" t="s">
        <v>59</v>
      </c>
      <c r="B17565">
        <v>2015</v>
      </c>
      <c r="C17565" t="s">
        <v>12</v>
      </c>
      <c r="D17565" t="s">
        <v>60</v>
      </c>
      <c r="E17565">
        <v>0</v>
      </c>
      <c r="F17565">
        <v>0</v>
      </c>
      <c r="G17565">
        <v>0</v>
      </c>
      <c r="H17565">
        <v>0</v>
      </c>
    </row>
    <row r="17566" spans="1:8" x14ac:dyDescent="0.25">
      <c r="A17566" t="s">
        <v>59</v>
      </c>
      <c r="B17566">
        <v>2015</v>
      </c>
      <c r="C17566" t="s">
        <v>12</v>
      </c>
      <c r="D17566" t="s">
        <v>61</v>
      </c>
      <c r="E17566">
        <v>0</v>
      </c>
      <c r="F17566">
        <v>0</v>
      </c>
      <c r="G17566">
        <v>0</v>
      </c>
      <c r="H17566">
        <v>0</v>
      </c>
    </row>
    <row r="17567" spans="1:8" x14ac:dyDescent="0.25">
      <c r="A17567" t="s">
        <v>59</v>
      </c>
      <c r="B17567">
        <v>2015</v>
      </c>
      <c r="C17567" t="s">
        <v>12</v>
      </c>
      <c r="D17567" t="s">
        <v>61</v>
      </c>
      <c r="E17567">
        <v>7</v>
      </c>
      <c r="F17567">
        <v>610.20000000000005</v>
      </c>
      <c r="G17567">
        <v>52634.43</v>
      </c>
      <c r="H17567">
        <v>52622.21</v>
      </c>
    </row>
    <row r="17568" spans="1:8" x14ac:dyDescent="0.25">
      <c r="A17568" t="s">
        <v>59</v>
      </c>
      <c r="B17568">
        <v>2015</v>
      </c>
      <c r="C17568" t="s">
        <v>12</v>
      </c>
      <c r="D17568" t="s">
        <v>61</v>
      </c>
      <c r="E17568">
        <v>0</v>
      </c>
      <c r="F17568">
        <v>0</v>
      </c>
      <c r="G17568">
        <v>0</v>
      </c>
      <c r="H17568">
        <v>0</v>
      </c>
    </row>
    <row r="17569" spans="1:8" x14ac:dyDescent="0.25">
      <c r="A17569" t="s">
        <v>59</v>
      </c>
      <c r="B17569">
        <v>2015</v>
      </c>
      <c r="C17569" t="s">
        <v>12</v>
      </c>
      <c r="D17569" t="s">
        <v>60</v>
      </c>
      <c r="E17569">
        <v>0</v>
      </c>
      <c r="F17569">
        <v>0</v>
      </c>
      <c r="G17569">
        <v>0</v>
      </c>
      <c r="H17569">
        <v>0</v>
      </c>
    </row>
    <row r="17570" spans="1:8" x14ac:dyDescent="0.25">
      <c r="A17570" t="s">
        <v>59</v>
      </c>
      <c r="B17570">
        <v>2015</v>
      </c>
      <c r="C17570" t="s">
        <v>12</v>
      </c>
      <c r="D17570" t="s">
        <v>60</v>
      </c>
      <c r="E17570">
        <v>2</v>
      </c>
      <c r="F17570">
        <v>50.67</v>
      </c>
      <c r="G17570">
        <v>5413.17</v>
      </c>
      <c r="H17570">
        <v>9952.67</v>
      </c>
    </row>
    <row r="17571" spans="1:8" x14ac:dyDescent="0.25">
      <c r="A17571" t="s">
        <v>59</v>
      </c>
      <c r="B17571">
        <v>2015</v>
      </c>
      <c r="C17571" t="s">
        <v>12</v>
      </c>
      <c r="D17571" t="s">
        <v>60</v>
      </c>
      <c r="E17571">
        <v>0</v>
      </c>
      <c r="F17571">
        <v>0</v>
      </c>
      <c r="G17571">
        <v>0</v>
      </c>
      <c r="H17571">
        <v>0</v>
      </c>
    </row>
    <row r="17572" spans="1:8" x14ac:dyDescent="0.25">
      <c r="A17572" t="s">
        <v>59</v>
      </c>
      <c r="B17572">
        <v>2015</v>
      </c>
      <c r="C17572" t="s">
        <v>12</v>
      </c>
      <c r="D17572" t="s">
        <v>60</v>
      </c>
      <c r="E17572">
        <v>97</v>
      </c>
      <c r="F17572">
        <v>7392.89</v>
      </c>
      <c r="G17572">
        <v>550528.73</v>
      </c>
      <c r="H17572">
        <v>430569.8</v>
      </c>
    </row>
    <row r="17573" spans="1:8" x14ac:dyDescent="0.25">
      <c r="A17573" t="s">
        <v>59</v>
      </c>
      <c r="B17573">
        <v>2015</v>
      </c>
      <c r="C17573" t="s">
        <v>12</v>
      </c>
      <c r="D17573" t="s">
        <v>60</v>
      </c>
      <c r="E17573">
        <v>0</v>
      </c>
      <c r="F17573">
        <v>0</v>
      </c>
      <c r="G17573">
        <v>0</v>
      </c>
      <c r="H17573">
        <v>0</v>
      </c>
    </row>
    <row r="17574" spans="1:8" x14ac:dyDescent="0.25">
      <c r="A17574" t="s">
        <v>59</v>
      </c>
      <c r="B17574">
        <v>2015</v>
      </c>
      <c r="C17574" t="s">
        <v>12</v>
      </c>
      <c r="D17574" t="s">
        <v>62</v>
      </c>
      <c r="E17574">
        <v>2</v>
      </c>
      <c r="F17574">
        <v>295.47000000000003</v>
      </c>
      <c r="G17574">
        <v>24416.36</v>
      </c>
      <c r="H17574">
        <v>27443.35</v>
      </c>
    </row>
    <row r="17575" spans="1:8" x14ac:dyDescent="0.25">
      <c r="A17575" t="s">
        <v>59</v>
      </c>
      <c r="B17575">
        <v>2015</v>
      </c>
      <c r="C17575" t="s">
        <v>12</v>
      </c>
      <c r="D17575" t="s">
        <v>62</v>
      </c>
      <c r="E17575">
        <v>0</v>
      </c>
      <c r="F17575">
        <v>0</v>
      </c>
      <c r="G17575">
        <v>0</v>
      </c>
      <c r="H17575">
        <v>0</v>
      </c>
    </row>
    <row r="17576" spans="1:8" x14ac:dyDescent="0.25">
      <c r="A17576" t="s">
        <v>59</v>
      </c>
      <c r="B17576">
        <v>2015</v>
      </c>
      <c r="C17576" t="s">
        <v>12</v>
      </c>
      <c r="D17576" t="s">
        <v>60</v>
      </c>
      <c r="E17576">
        <v>2</v>
      </c>
      <c r="F17576">
        <v>87.86</v>
      </c>
      <c r="G17576">
        <v>5679.69</v>
      </c>
      <c r="H17576">
        <v>5679.69</v>
      </c>
    </row>
    <row r="17577" spans="1:8" x14ac:dyDescent="0.25">
      <c r="A17577" t="s">
        <v>59</v>
      </c>
      <c r="B17577">
        <v>2015</v>
      </c>
      <c r="C17577" t="s">
        <v>12</v>
      </c>
      <c r="D17577" t="s">
        <v>60</v>
      </c>
      <c r="E17577">
        <v>0</v>
      </c>
      <c r="F17577">
        <v>0</v>
      </c>
      <c r="G17577">
        <v>0</v>
      </c>
      <c r="H17577">
        <v>0</v>
      </c>
    </row>
    <row r="17578" spans="1:8" x14ac:dyDescent="0.25">
      <c r="A17578" t="s">
        <v>59</v>
      </c>
      <c r="B17578">
        <v>2015</v>
      </c>
      <c r="C17578" t="s">
        <v>12</v>
      </c>
      <c r="D17578" t="s">
        <v>60</v>
      </c>
      <c r="E17578">
        <v>0</v>
      </c>
      <c r="F17578">
        <v>0</v>
      </c>
      <c r="G17578">
        <v>0</v>
      </c>
      <c r="H17578">
        <v>0</v>
      </c>
    </row>
    <row r="17579" spans="1:8" x14ac:dyDescent="0.25">
      <c r="A17579" t="s">
        <v>59</v>
      </c>
      <c r="B17579">
        <v>2015</v>
      </c>
      <c r="C17579" t="s">
        <v>12</v>
      </c>
      <c r="D17579" t="s">
        <v>60</v>
      </c>
      <c r="E17579">
        <v>11</v>
      </c>
      <c r="F17579">
        <v>695.3</v>
      </c>
      <c r="G17579">
        <v>46351.61</v>
      </c>
      <c r="H17579">
        <v>22119.19</v>
      </c>
    </row>
    <row r="17580" spans="1:8" x14ac:dyDescent="0.25">
      <c r="A17580" t="s">
        <v>59</v>
      </c>
      <c r="B17580">
        <v>2015</v>
      </c>
      <c r="C17580" t="s">
        <v>12</v>
      </c>
      <c r="D17580" t="s">
        <v>60</v>
      </c>
      <c r="E17580">
        <v>0</v>
      </c>
      <c r="F17580">
        <v>0</v>
      </c>
      <c r="G17580">
        <v>0</v>
      </c>
      <c r="H17580">
        <v>0</v>
      </c>
    </row>
    <row r="17581" spans="1:8" x14ac:dyDescent="0.25">
      <c r="A17581" t="s">
        <v>59</v>
      </c>
      <c r="B17581">
        <v>2015</v>
      </c>
      <c r="C17581" t="s">
        <v>12</v>
      </c>
      <c r="D17581" t="s">
        <v>60</v>
      </c>
      <c r="E17581">
        <v>14</v>
      </c>
      <c r="F17581">
        <v>1361.7</v>
      </c>
      <c r="G17581">
        <v>88195.79</v>
      </c>
      <c r="H17581">
        <v>19507.66</v>
      </c>
    </row>
    <row r="17582" spans="1:8" x14ac:dyDescent="0.25">
      <c r="A17582" t="s">
        <v>59</v>
      </c>
      <c r="B17582">
        <v>2015</v>
      </c>
      <c r="C17582" t="s">
        <v>12</v>
      </c>
      <c r="D17582" t="s">
        <v>60</v>
      </c>
      <c r="E17582">
        <v>1</v>
      </c>
      <c r="F17582">
        <v>0.51</v>
      </c>
      <c r="G17582">
        <v>43.91</v>
      </c>
      <c r="H17582">
        <v>90.43</v>
      </c>
    </row>
    <row r="17583" spans="1:8" x14ac:dyDescent="0.25">
      <c r="A17583" t="s">
        <v>59</v>
      </c>
      <c r="B17583">
        <v>2015</v>
      </c>
      <c r="C17583" t="s">
        <v>12</v>
      </c>
      <c r="D17583" t="s">
        <v>60</v>
      </c>
      <c r="E17583">
        <v>0</v>
      </c>
      <c r="F17583">
        <v>0</v>
      </c>
      <c r="G17583">
        <v>0</v>
      </c>
      <c r="H17583">
        <v>0</v>
      </c>
    </row>
    <row r="17584" spans="1:8" x14ac:dyDescent="0.25">
      <c r="A17584" t="s">
        <v>59</v>
      </c>
      <c r="B17584">
        <v>2015</v>
      </c>
      <c r="C17584" t="s">
        <v>12</v>
      </c>
      <c r="D17584" t="s">
        <v>60</v>
      </c>
      <c r="E17584">
        <v>0</v>
      </c>
      <c r="F17584">
        <v>0</v>
      </c>
      <c r="G17584">
        <v>0</v>
      </c>
      <c r="H17584">
        <v>0</v>
      </c>
    </row>
    <row r="17585" spans="1:8" x14ac:dyDescent="0.25">
      <c r="A17585" t="s">
        <v>59</v>
      </c>
      <c r="B17585">
        <v>2015</v>
      </c>
      <c r="C17585" t="s">
        <v>12</v>
      </c>
      <c r="D17585" t="s">
        <v>60</v>
      </c>
      <c r="E17585">
        <v>0</v>
      </c>
      <c r="F17585">
        <v>0</v>
      </c>
      <c r="G17585">
        <v>0</v>
      </c>
      <c r="H17585">
        <v>0</v>
      </c>
    </row>
    <row r="17586" spans="1:8" x14ac:dyDescent="0.25">
      <c r="A17586" t="s">
        <v>59</v>
      </c>
      <c r="B17586">
        <v>2015</v>
      </c>
      <c r="C17586" t="s">
        <v>12</v>
      </c>
      <c r="D17586" t="s">
        <v>63</v>
      </c>
      <c r="E17586">
        <v>7</v>
      </c>
      <c r="F17586">
        <v>0.75</v>
      </c>
      <c r="G17586">
        <v>71.58</v>
      </c>
      <c r="H17586">
        <v>47.31</v>
      </c>
    </row>
    <row r="17587" spans="1:8" x14ac:dyDescent="0.25">
      <c r="A17587" t="s">
        <v>59</v>
      </c>
      <c r="B17587">
        <v>2015</v>
      </c>
      <c r="C17587" t="s">
        <v>12</v>
      </c>
      <c r="D17587" t="s">
        <v>60</v>
      </c>
      <c r="E17587">
        <v>0</v>
      </c>
      <c r="F17587">
        <v>0</v>
      </c>
      <c r="G17587">
        <v>0</v>
      </c>
      <c r="H17587">
        <v>0</v>
      </c>
    </row>
    <row r="17588" spans="1:8" x14ac:dyDescent="0.25">
      <c r="A17588" t="s">
        <v>59</v>
      </c>
      <c r="B17588">
        <v>2015</v>
      </c>
      <c r="C17588" t="s">
        <v>12</v>
      </c>
      <c r="D17588" t="s">
        <v>60</v>
      </c>
      <c r="E17588">
        <v>7</v>
      </c>
      <c r="F17588">
        <v>49.84</v>
      </c>
      <c r="G17588">
        <v>4681.03</v>
      </c>
      <c r="H17588">
        <v>4468.7700000000004</v>
      </c>
    </row>
    <row r="17589" spans="1:8" x14ac:dyDescent="0.25">
      <c r="A17589" t="s">
        <v>59</v>
      </c>
      <c r="B17589">
        <v>2015</v>
      </c>
      <c r="C17589" t="s">
        <v>12</v>
      </c>
      <c r="D17589" t="s">
        <v>60</v>
      </c>
      <c r="E17589">
        <v>0</v>
      </c>
      <c r="F17589">
        <v>0</v>
      </c>
      <c r="G17589">
        <v>0</v>
      </c>
      <c r="H17589">
        <v>0</v>
      </c>
    </row>
    <row r="17590" spans="1:8" x14ac:dyDescent="0.25">
      <c r="A17590" t="s">
        <v>59</v>
      </c>
      <c r="B17590">
        <v>2015</v>
      </c>
      <c r="C17590" t="s">
        <v>12</v>
      </c>
      <c r="D17590" t="s">
        <v>60</v>
      </c>
      <c r="E17590">
        <v>0</v>
      </c>
      <c r="F17590">
        <v>0</v>
      </c>
      <c r="G17590">
        <v>0</v>
      </c>
      <c r="H17590">
        <v>0</v>
      </c>
    </row>
    <row r="17591" spans="1:8" x14ac:dyDescent="0.25">
      <c r="A17591" t="s">
        <v>59</v>
      </c>
      <c r="B17591">
        <v>2015</v>
      </c>
      <c r="C17591" t="s">
        <v>12</v>
      </c>
      <c r="D17591" t="s">
        <v>60</v>
      </c>
      <c r="E17591">
        <v>0</v>
      </c>
      <c r="F17591">
        <v>0</v>
      </c>
      <c r="G17591">
        <v>0</v>
      </c>
      <c r="H17591">
        <v>0</v>
      </c>
    </row>
    <row r="17592" spans="1:8" x14ac:dyDescent="0.25">
      <c r="A17592" t="s">
        <v>59</v>
      </c>
      <c r="B17592">
        <v>2015</v>
      </c>
      <c r="C17592" t="s">
        <v>12</v>
      </c>
      <c r="D17592" t="s">
        <v>60</v>
      </c>
      <c r="E17592">
        <v>13</v>
      </c>
      <c r="F17592">
        <v>2.4</v>
      </c>
      <c r="G17592">
        <v>189.08</v>
      </c>
      <c r="H17592">
        <v>174.2</v>
      </c>
    </row>
    <row r="17593" spans="1:8" x14ac:dyDescent="0.25">
      <c r="A17593" t="s">
        <v>59</v>
      </c>
      <c r="B17593">
        <v>2015</v>
      </c>
      <c r="C17593" t="s">
        <v>12</v>
      </c>
      <c r="D17593" t="s">
        <v>63</v>
      </c>
      <c r="E17593">
        <v>0</v>
      </c>
      <c r="F17593">
        <v>0</v>
      </c>
      <c r="G17593">
        <v>0</v>
      </c>
      <c r="H17593">
        <v>0</v>
      </c>
    </row>
    <row r="17594" spans="1:8" x14ac:dyDescent="0.25">
      <c r="A17594" t="s">
        <v>59</v>
      </c>
      <c r="B17594">
        <v>2015</v>
      </c>
      <c r="C17594" t="s">
        <v>12</v>
      </c>
      <c r="D17594" t="s">
        <v>60</v>
      </c>
      <c r="E17594">
        <v>0</v>
      </c>
      <c r="F17594">
        <v>0</v>
      </c>
      <c r="G17594">
        <v>0</v>
      </c>
      <c r="H17594">
        <v>0</v>
      </c>
    </row>
    <row r="17595" spans="1:8" x14ac:dyDescent="0.25">
      <c r="A17595" t="s">
        <v>59</v>
      </c>
      <c r="B17595">
        <v>2015</v>
      </c>
      <c r="C17595" t="s">
        <v>12</v>
      </c>
      <c r="D17595" t="s">
        <v>60</v>
      </c>
      <c r="E17595">
        <v>0</v>
      </c>
      <c r="F17595">
        <v>0</v>
      </c>
      <c r="G17595">
        <v>0</v>
      </c>
      <c r="H17595">
        <v>0</v>
      </c>
    </row>
    <row r="17596" spans="1:8" x14ac:dyDescent="0.25">
      <c r="A17596" t="s">
        <v>59</v>
      </c>
      <c r="B17596">
        <v>2015</v>
      </c>
      <c r="C17596" t="s">
        <v>12</v>
      </c>
      <c r="D17596" t="s">
        <v>60</v>
      </c>
      <c r="E17596">
        <v>0</v>
      </c>
      <c r="F17596">
        <v>0</v>
      </c>
      <c r="G17596">
        <v>0</v>
      </c>
      <c r="H17596">
        <v>0</v>
      </c>
    </row>
    <row r="17597" spans="1:8" x14ac:dyDescent="0.25">
      <c r="A17597" t="s">
        <v>59</v>
      </c>
      <c r="B17597">
        <v>2015</v>
      </c>
      <c r="C17597" t="s">
        <v>12</v>
      </c>
      <c r="D17597" t="s">
        <v>60</v>
      </c>
      <c r="E17597">
        <v>0</v>
      </c>
      <c r="F17597">
        <v>0</v>
      </c>
      <c r="G17597">
        <v>0</v>
      </c>
      <c r="H17597">
        <v>0</v>
      </c>
    </row>
    <row r="17598" spans="1:8" x14ac:dyDescent="0.25">
      <c r="A17598" t="s">
        <v>59</v>
      </c>
      <c r="B17598">
        <v>2015</v>
      </c>
      <c r="C17598" t="s">
        <v>12</v>
      </c>
      <c r="D17598" t="s">
        <v>60</v>
      </c>
      <c r="E17598">
        <v>0</v>
      </c>
      <c r="F17598">
        <v>0</v>
      </c>
      <c r="G17598">
        <v>0</v>
      </c>
      <c r="H17598">
        <v>0</v>
      </c>
    </row>
    <row r="17599" spans="1:8" x14ac:dyDescent="0.25">
      <c r="A17599" t="s">
        <v>59</v>
      </c>
      <c r="B17599">
        <v>2015</v>
      </c>
      <c r="C17599" t="s">
        <v>12</v>
      </c>
      <c r="D17599" t="s">
        <v>63</v>
      </c>
      <c r="E17599">
        <v>0</v>
      </c>
      <c r="F17599">
        <v>0</v>
      </c>
      <c r="G17599">
        <v>0</v>
      </c>
      <c r="H17599">
        <v>0</v>
      </c>
    </row>
    <row r="17600" spans="1:8" x14ac:dyDescent="0.25">
      <c r="A17600" t="s">
        <v>59</v>
      </c>
      <c r="B17600">
        <v>2015</v>
      </c>
      <c r="C17600" t="s">
        <v>12</v>
      </c>
      <c r="D17600" t="s">
        <v>64</v>
      </c>
      <c r="E17600">
        <v>0</v>
      </c>
      <c r="F17600">
        <v>3.16</v>
      </c>
      <c r="G17600">
        <v>0</v>
      </c>
      <c r="H17600">
        <v>0</v>
      </c>
    </row>
    <row r="17601" spans="1:8" x14ac:dyDescent="0.25">
      <c r="A17601" t="s">
        <v>59</v>
      </c>
      <c r="B17601">
        <v>2015</v>
      </c>
      <c r="C17601" t="s">
        <v>12</v>
      </c>
      <c r="D17601" t="s">
        <v>61</v>
      </c>
      <c r="E17601">
        <v>7</v>
      </c>
      <c r="F17601">
        <v>107.43</v>
      </c>
      <c r="G17601">
        <v>10189.18</v>
      </c>
      <c r="H17601">
        <v>10189.18</v>
      </c>
    </row>
    <row r="17602" spans="1:8" x14ac:dyDescent="0.25">
      <c r="A17602" t="s">
        <v>59</v>
      </c>
      <c r="B17602">
        <v>2015</v>
      </c>
      <c r="C17602" t="s">
        <v>12</v>
      </c>
      <c r="D17602" t="s">
        <v>61</v>
      </c>
      <c r="E17602">
        <v>0</v>
      </c>
      <c r="F17602">
        <v>0</v>
      </c>
      <c r="G17602">
        <v>0</v>
      </c>
      <c r="H17602">
        <v>0</v>
      </c>
    </row>
    <row r="17603" spans="1:8" x14ac:dyDescent="0.25">
      <c r="A17603" t="s">
        <v>59</v>
      </c>
      <c r="B17603">
        <v>2015</v>
      </c>
      <c r="C17603" t="s">
        <v>12</v>
      </c>
      <c r="D17603" t="s">
        <v>61</v>
      </c>
      <c r="E17603">
        <v>2</v>
      </c>
      <c r="F17603">
        <v>0.98</v>
      </c>
      <c r="G17603">
        <v>93.69</v>
      </c>
      <c r="H17603">
        <v>204.93</v>
      </c>
    </row>
    <row r="17604" spans="1:8" x14ac:dyDescent="0.25">
      <c r="A17604" t="s">
        <v>59</v>
      </c>
      <c r="B17604">
        <v>2015</v>
      </c>
      <c r="C17604" t="s">
        <v>12</v>
      </c>
      <c r="D17604" t="s">
        <v>60</v>
      </c>
      <c r="E17604">
        <v>11</v>
      </c>
      <c r="F17604">
        <v>24.74</v>
      </c>
      <c r="G17604">
        <v>2490.7399999999998</v>
      </c>
      <c r="H17604">
        <v>2367.69</v>
      </c>
    </row>
    <row r="17605" spans="1:8" x14ac:dyDescent="0.25">
      <c r="A17605" t="s">
        <v>59</v>
      </c>
      <c r="B17605">
        <v>2015</v>
      </c>
      <c r="C17605" t="s">
        <v>12</v>
      </c>
      <c r="D17605" t="s">
        <v>60</v>
      </c>
      <c r="E17605">
        <v>542</v>
      </c>
      <c r="F17605">
        <v>6386.77</v>
      </c>
      <c r="G17605">
        <v>536483.65</v>
      </c>
      <c r="H17605">
        <v>438924.84</v>
      </c>
    </row>
    <row r="17606" spans="1:8" x14ac:dyDescent="0.25">
      <c r="A17606" t="s">
        <v>59</v>
      </c>
      <c r="B17606">
        <v>2015</v>
      </c>
      <c r="C17606" t="s">
        <v>12</v>
      </c>
      <c r="D17606" t="s">
        <v>60</v>
      </c>
      <c r="E17606">
        <v>410</v>
      </c>
      <c r="F17606">
        <v>548.32000000000005</v>
      </c>
      <c r="G17606">
        <v>70250.61</v>
      </c>
      <c r="H17606">
        <v>64535.92</v>
      </c>
    </row>
    <row r="17607" spans="1:8" x14ac:dyDescent="0.25">
      <c r="A17607" t="s">
        <v>59</v>
      </c>
      <c r="B17607">
        <v>2015</v>
      </c>
      <c r="C17607" t="s">
        <v>12</v>
      </c>
      <c r="D17607" t="s">
        <v>60</v>
      </c>
      <c r="E17607">
        <v>2850</v>
      </c>
      <c r="F17607">
        <v>1180.8699999999999</v>
      </c>
      <c r="G17607">
        <v>103830.48</v>
      </c>
      <c r="H17607">
        <v>82776.83</v>
      </c>
    </row>
    <row r="17608" spans="1:8" x14ac:dyDescent="0.25">
      <c r="A17608" t="s">
        <v>59</v>
      </c>
      <c r="B17608">
        <v>2015</v>
      </c>
      <c r="C17608" t="s">
        <v>12</v>
      </c>
      <c r="D17608" t="s">
        <v>60</v>
      </c>
      <c r="E17608">
        <v>0</v>
      </c>
      <c r="F17608">
        <v>0</v>
      </c>
      <c r="G17608">
        <v>0</v>
      </c>
      <c r="H17608">
        <v>0</v>
      </c>
    </row>
    <row r="17609" spans="1:8" x14ac:dyDescent="0.25">
      <c r="A17609" t="s">
        <v>59</v>
      </c>
      <c r="B17609">
        <v>2015</v>
      </c>
      <c r="C17609" t="s">
        <v>12</v>
      </c>
      <c r="D17609" t="s">
        <v>60</v>
      </c>
      <c r="E17609">
        <v>0</v>
      </c>
      <c r="F17609">
        <v>0</v>
      </c>
      <c r="G17609">
        <v>0</v>
      </c>
      <c r="H17609">
        <v>0</v>
      </c>
    </row>
    <row r="17610" spans="1:8" x14ac:dyDescent="0.25">
      <c r="A17610" t="s">
        <v>59</v>
      </c>
      <c r="B17610">
        <v>2015</v>
      </c>
      <c r="C17610" t="s">
        <v>12</v>
      </c>
      <c r="D17610" t="s">
        <v>62</v>
      </c>
      <c r="E17610">
        <v>16</v>
      </c>
      <c r="F17610">
        <v>169.1</v>
      </c>
      <c r="G17610">
        <v>15711.31</v>
      </c>
      <c r="H17610">
        <v>12883.14</v>
      </c>
    </row>
    <row r="17611" spans="1:8" x14ac:dyDescent="0.25">
      <c r="A17611" t="s">
        <v>59</v>
      </c>
      <c r="B17611">
        <v>2015</v>
      </c>
      <c r="C17611" t="s">
        <v>12</v>
      </c>
      <c r="D17611" t="s">
        <v>62</v>
      </c>
      <c r="E17611">
        <v>16</v>
      </c>
      <c r="F17611">
        <v>18.8</v>
      </c>
      <c r="G17611">
        <v>2668.63</v>
      </c>
      <c r="H17611">
        <v>1631.52</v>
      </c>
    </row>
    <row r="17612" spans="1:8" x14ac:dyDescent="0.25">
      <c r="A17612" t="s">
        <v>59</v>
      </c>
      <c r="B17612">
        <v>2015</v>
      </c>
      <c r="C17612" t="s">
        <v>12</v>
      </c>
      <c r="D17612" t="s">
        <v>62</v>
      </c>
      <c r="E17612">
        <v>162</v>
      </c>
      <c r="F17612">
        <v>52.63</v>
      </c>
      <c r="G17612">
        <v>5091.96</v>
      </c>
      <c r="H17612">
        <v>4188.95</v>
      </c>
    </row>
    <row r="17613" spans="1:8" x14ac:dyDescent="0.25">
      <c r="A17613" t="s">
        <v>59</v>
      </c>
      <c r="B17613">
        <v>2015</v>
      </c>
      <c r="C17613" t="s">
        <v>12</v>
      </c>
      <c r="D17613" t="s">
        <v>60</v>
      </c>
      <c r="E17613">
        <v>0</v>
      </c>
      <c r="F17613">
        <v>0</v>
      </c>
      <c r="G17613">
        <v>0</v>
      </c>
      <c r="H17613">
        <v>0</v>
      </c>
    </row>
    <row r="17614" spans="1:8" x14ac:dyDescent="0.25">
      <c r="A17614" t="s">
        <v>59</v>
      </c>
      <c r="B17614">
        <v>2015</v>
      </c>
      <c r="C17614" t="s">
        <v>12</v>
      </c>
      <c r="D17614" t="s">
        <v>60</v>
      </c>
      <c r="E17614">
        <v>0</v>
      </c>
      <c r="F17614">
        <v>0</v>
      </c>
      <c r="G17614">
        <v>0</v>
      </c>
      <c r="H17614">
        <v>0</v>
      </c>
    </row>
    <row r="17615" spans="1:8" x14ac:dyDescent="0.25">
      <c r="A17615" t="s">
        <v>59</v>
      </c>
      <c r="B17615">
        <v>2015</v>
      </c>
      <c r="C17615" t="s">
        <v>12</v>
      </c>
      <c r="D17615" t="s">
        <v>60</v>
      </c>
      <c r="E17615">
        <v>68</v>
      </c>
      <c r="F17615">
        <v>508.41</v>
      </c>
      <c r="G17615">
        <v>40689.64</v>
      </c>
      <c r="H17615">
        <v>25420.15</v>
      </c>
    </row>
    <row r="17616" spans="1:8" x14ac:dyDescent="0.25">
      <c r="A17616" t="s">
        <v>59</v>
      </c>
      <c r="B17616">
        <v>2015</v>
      </c>
      <c r="C17616" t="s">
        <v>12</v>
      </c>
      <c r="D17616" t="s">
        <v>60</v>
      </c>
      <c r="E17616">
        <v>170</v>
      </c>
      <c r="F17616">
        <v>82.26</v>
      </c>
      <c r="G17616">
        <v>11129.06</v>
      </c>
      <c r="H17616">
        <v>10290.65</v>
      </c>
    </row>
    <row r="17617" spans="1:8" x14ac:dyDescent="0.25">
      <c r="A17617" t="s">
        <v>59</v>
      </c>
      <c r="B17617">
        <v>2015</v>
      </c>
      <c r="C17617" t="s">
        <v>12</v>
      </c>
      <c r="D17617" t="s">
        <v>60</v>
      </c>
      <c r="E17617">
        <v>1</v>
      </c>
      <c r="F17617">
        <v>0</v>
      </c>
      <c r="G17617">
        <v>0.7</v>
      </c>
      <c r="H17617">
        <v>0.7</v>
      </c>
    </row>
    <row r="17618" spans="1:8" x14ac:dyDescent="0.25">
      <c r="A17618" t="s">
        <v>59</v>
      </c>
      <c r="B17618">
        <v>2015</v>
      </c>
      <c r="C17618" t="s">
        <v>12</v>
      </c>
      <c r="D17618" t="s">
        <v>60</v>
      </c>
      <c r="E17618">
        <v>66</v>
      </c>
      <c r="F17618">
        <v>456.44</v>
      </c>
      <c r="G17618">
        <v>31724.73</v>
      </c>
      <c r="H17618">
        <v>18927.84</v>
      </c>
    </row>
    <row r="17619" spans="1:8" x14ac:dyDescent="0.25">
      <c r="A17619" t="s">
        <v>59</v>
      </c>
      <c r="B17619">
        <v>2015</v>
      </c>
      <c r="C17619" t="s">
        <v>12</v>
      </c>
      <c r="D17619" t="s">
        <v>60</v>
      </c>
      <c r="E17619">
        <v>58</v>
      </c>
      <c r="F17619">
        <v>89.06</v>
      </c>
      <c r="G17619">
        <v>8277.2199999999993</v>
      </c>
      <c r="H17619">
        <v>2493.19</v>
      </c>
    </row>
    <row r="17620" spans="1:8" x14ac:dyDescent="0.25">
      <c r="A17620" t="s">
        <v>59</v>
      </c>
      <c r="B17620">
        <v>2015</v>
      </c>
      <c r="C17620" t="s">
        <v>12</v>
      </c>
      <c r="D17620" t="s">
        <v>60</v>
      </c>
      <c r="E17620">
        <v>605</v>
      </c>
      <c r="F17620">
        <v>322.23</v>
      </c>
      <c r="G17620">
        <v>24371.86</v>
      </c>
      <c r="H17620">
        <v>9831.33</v>
      </c>
    </row>
    <row r="17621" spans="1:8" x14ac:dyDescent="0.25">
      <c r="A17621" t="s">
        <v>59</v>
      </c>
      <c r="B17621">
        <v>2015</v>
      </c>
      <c r="C17621" t="s">
        <v>12</v>
      </c>
      <c r="D17621" t="s">
        <v>60</v>
      </c>
      <c r="E17621">
        <v>0</v>
      </c>
      <c r="F17621">
        <v>0</v>
      </c>
      <c r="G17621">
        <v>0</v>
      </c>
      <c r="H17621">
        <v>0</v>
      </c>
    </row>
    <row r="17622" spans="1:8" x14ac:dyDescent="0.25">
      <c r="A17622" t="s">
        <v>59</v>
      </c>
      <c r="B17622">
        <v>2015</v>
      </c>
      <c r="C17622" t="s">
        <v>12</v>
      </c>
      <c r="D17622" t="s">
        <v>60</v>
      </c>
      <c r="E17622">
        <v>31</v>
      </c>
      <c r="F17622">
        <v>226.8</v>
      </c>
      <c r="G17622">
        <v>16172.21</v>
      </c>
      <c r="H17622">
        <v>15141.49</v>
      </c>
    </row>
    <row r="17623" spans="1:8" x14ac:dyDescent="0.25">
      <c r="A17623" t="s">
        <v>59</v>
      </c>
      <c r="B17623">
        <v>2015</v>
      </c>
      <c r="C17623" t="s">
        <v>12</v>
      </c>
      <c r="D17623" t="s">
        <v>60</v>
      </c>
      <c r="E17623">
        <v>21</v>
      </c>
      <c r="F17623">
        <v>25.94</v>
      </c>
      <c r="G17623">
        <v>2321.23</v>
      </c>
      <c r="H17623">
        <v>1926.9</v>
      </c>
    </row>
    <row r="17624" spans="1:8" x14ac:dyDescent="0.25">
      <c r="A17624" t="s">
        <v>59</v>
      </c>
      <c r="B17624">
        <v>2015</v>
      </c>
      <c r="C17624" t="s">
        <v>12</v>
      </c>
      <c r="D17624" t="s">
        <v>60</v>
      </c>
      <c r="E17624">
        <v>178</v>
      </c>
      <c r="F17624">
        <v>104.49</v>
      </c>
      <c r="G17624">
        <v>7705.69</v>
      </c>
      <c r="H17624">
        <v>5161.29</v>
      </c>
    </row>
    <row r="17625" spans="1:8" x14ac:dyDescent="0.25">
      <c r="A17625" t="s">
        <v>59</v>
      </c>
      <c r="B17625">
        <v>2015</v>
      </c>
      <c r="C17625" t="s">
        <v>12</v>
      </c>
      <c r="D17625" t="s">
        <v>64</v>
      </c>
      <c r="E17625">
        <v>105</v>
      </c>
      <c r="F17625">
        <v>19026.71</v>
      </c>
      <c r="G17625">
        <v>1703022.19</v>
      </c>
      <c r="H17625">
        <v>1718483.98</v>
      </c>
    </row>
    <row r="17626" spans="1:8" x14ac:dyDescent="0.25">
      <c r="A17626" t="s">
        <v>59</v>
      </c>
      <c r="B17626">
        <v>2015</v>
      </c>
      <c r="C17626" t="s">
        <v>12</v>
      </c>
      <c r="D17626" t="s">
        <v>60</v>
      </c>
      <c r="E17626">
        <v>0</v>
      </c>
      <c r="F17626">
        <v>0</v>
      </c>
      <c r="G17626">
        <v>0</v>
      </c>
      <c r="H17626">
        <v>0</v>
      </c>
    </row>
    <row r="17627" spans="1:8" x14ac:dyDescent="0.25">
      <c r="A17627" t="s">
        <v>59</v>
      </c>
      <c r="B17627">
        <v>2015</v>
      </c>
      <c r="C17627" t="s">
        <v>12</v>
      </c>
      <c r="D17627" t="s">
        <v>60</v>
      </c>
      <c r="E17627">
        <v>0</v>
      </c>
      <c r="F17627">
        <v>0</v>
      </c>
      <c r="G17627">
        <v>0</v>
      </c>
      <c r="H17627">
        <v>0</v>
      </c>
    </row>
    <row r="17628" spans="1:8" x14ac:dyDescent="0.25">
      <c r="A17628" t="s">
        <v>59</v>
      </c>
      <c r="B17628">
        <v>2015</v>
      </c>
      <c r="C17628" t="s">
        <v>11</v>
      </c>
      <c r="D17628" t="s">
        <v>60</v>
      </c>
      <c r="E17628">
        <v>0</v>
      </c>
      <c r="F17628">
        <v>0</v>
      </c>
      <c r="G17628">
        <v>0</v>
      </c>
      <c r="H17628">
        <v>0</v>
      </c>
    </row>
    <row r="17629" spans="1:8" x14ac:dyDescent="0.25">
      <c r="A17629" t="s">
        <v>59</v>
      </c>
      <c r="B17629">
        <v>2015</v>
      </c>
      <c r="C17629" t="s">
        <v>11</v>
      </c>
      <c r="D17629" t="s">
        <v>62</v>
      </c>
      <c r="E17629">
        <v>0</v>
      </c>
      <c r="F17629">
        <v>0</v>
      </c>
      <c r="G17629">
        <v>0</v>
      </c>
      <c r="H17629">
        <v>0</v>
      </c>
    </row>
    <row r="17630" spans="1:8" x14ac:dyDescent="0.25">
      <c r="A17630" t="s">
        <v>59</v>
      </c>
      <c r="B17630">
        <v>2015</v>
      </c>
      <c r="C17630" t="s">
        <v>11</v>
      </c>
      <c r="D17630" t="s">
        <v>60</v>
      </c>
      <c r="E17630">
        <v>0</v>
      </c>
      <c r="F17630">
        <v>0</v>
      </c>
      <c r="G17630">
        <v>0</v>
      </c>
      <c r="H17630">
        <v>0</v>
      </c>
    </row>
    <row r="17631" spans="1:8" x14ac:dyDescent="0.25">
      <c r="A17631" t="s">
        <v>59</v>
      </c>
      <c r="B17631">
        <v>2015</v>
      </c>
      <c r="C17631" t="s">
        <v>11</v>
      </c>
      <c r="D17631" t="s">
        <v>60</v>
      </c>
      <c r="E17631">
        <v>0</v>
      </c>
      <c r="F17631">
        <v>0</v>
      </c>
      <c r="G17631">
        <v>0</v>
      </c>
      <c r="H17631">
        <v>0</v>
      </c>
    </row>
    <row r="17632" spans="1:8" x14ac:dyDescent="0.25">
      <c r="A17632" t="s">
        <v>59</v>
      </c>
      <c r="B17632">
        <v>2015</v>
      </c>
      <c r="C17632" t="s">
        <v>11</v>
      </c>
      <c r="D17632" t="s">
        <v>60</v>
      </c>
      <c r="E17632">
        <v>0</v>
      </c>
      <c r="F17632">
        <v>0</v>
      </c>
      <c r="G17632">
        <v>0</v>
      </c>
      <c r="H17632">
        <v>0</v>
      </c>
    </row>
    <row r="17633" spans="1:8" x14ac:dyDescent="0.25">
      <c r="A17633" t="s">
        <v>59</v>
      </c>
      <c r="B17633">
        <v>2015</v>
      </c>
      <c r="C17633" t="s">
        <v>11</v>
      </c>
      <c r="D17633" t="s">
        <v>60</v>
      </c>
      <c r="E17633">
        <v>0</v>
      </c>
      <c r="F17633">
        <v>1.38</v>
      </c>
      <c r="G17633">
        <v>-18895.5</v>
      </c>
      <c r="H17633">
        <v>11033.22</v>
      </c>
    </row>
    <row r="17634" spans="1:8" x14ac:dyDescent="0.25">
      <c r="A17634" t="s">
        <v>59</v>
      </c>
      <c r="B17634">
        <v>2015</v>
      </c>
      <c r="C17634" t="s">
        <v>11</v>
      </c>
      <c r="D17634" t="s">
        <v>61</v>
      </c>
      <c r="E17634">
        <v>3</v>
      </c>
      <c r="F17634">
        <v>20094.93</v>
      </c>
      <c r="G17634">
        <v>1580285.42</v>
      </c>
      <c r="H17634">
        <v>1506332.36</v>
      </c>
    </row>
    <row r="17635" spans="1:8" x14ac:dyDescent="0.25">
      <c r="A17635" t="s">
        <v>59</v>
      </c>
      <c r="B17635">
        <v>2015</v>
      </c>
      <c r="C17635" t="s">
        <v>11</v>
      </c>
      <c r="D17635" t="s">
        <v>60</v>
      </c>
      <c r="E17635">
        <v>0</v>
      </c>
      <c r="F17635">
        <v>0</v>
      </c>
      <c r="G17635">
        <v>0</v>
      </c>
      <c r="H17635">
        <v>0</v>
      </c>
    </row>
    <row r="17636" spans="1:8" x14ac:dyDescent="0.25">
      <c r="A17636" t="s">
        <v>59</v>
      </c>
      <c r="B17636">
        <v>2015</v>
      </c>
      <c r="C17636" t="s">
        <v>11</v>
      </c>
      <c r="D17636" t="s">
        <v>60</v>
      </c>
      <c r="E17636">
        <v>0</v>
      </c>
      <c r="F17636">
        <v>0</v>
      </c>
      <c r="G17636">
        <v>0</v>
      </c>
      <c r="H17636">
        <v>0</v>
      </c>
    </row>
    <row r="17637" spans="1:8" x14ac:dyDescent="0.25">
      <c r="A17637" t="s">
        <v>59</v>
      </c>
      <c r="B17637">
        <v>2015</v>
      </c>
      <c r="C17637" t="s">
        <v>11</v>
      </c>
      <c r="D17637" t="s">
        <v>60</v>
      </c>
      <c r="E17637">
        <v>0</v>
      </c>
      <c r="F17637">
        <v>0</v>
      </c>
      <c r="G17637">
        <v>0</v>
      </c>
      <c r="H17637">
        <v>0</v>
      </c>
    </row>
    <row r="17638" spans="1:8" x14ac:dyDescent="0.25">
      <c r="A17638" t="s">
        <v>59</v>
      </c>
      <c r="B17638">
        <v>2015</v>
      </c>
      <c r="C17638" t="s">
        <v>11</v>
      </c>
      <c r="D17638" t="s">
        <v>60</v>
      </c>
      <c r="E17638">
        <v>0</v>
      </c>
      <c r="F17638">
        <v>0</v>
      </c>
      <c r="G17638">
        <v>0</v>
      </c>
      <c r="H17638">
        <v>0</v>
      </c>
    </row>
    <row r="17639" spans="1:8" x14ac:dyDescent="0.25">
      <c r="A17639" t="s">
        <v>59</v>
      </c>
      <c r="B17639">
        <v>2015</v>
      </c>
      <c r="C17639" t="s">
        <v>11</v>
      </c>
      <c r="D17639" t="s">
        <v>62</v>
      </c>
      <c r="E17639">
        <v>0</v>
      </c>
      <c r="F17639">
        <v>-124.22</v>
      </c>
      <c r="G17639">
        <v>-12644.32</v>
      </c>
      <c r="H17639">
        <v>14742.8</v>
      </c>
    </row>
    <row r="17640" spans="1:8" x14ac:dyDescent="0.25">
      <c r="A17640" t="s">
        <v>59</v>
      </c>
      <c r="B17640">
        <v>2015</v>
      </c>
      <c r="C17640" t="s">
        <v>11</v>
      </c>
      <c r="D17640" t="s">
        <v>60</v>
      </c>
      <c r="E17640">
        <v>0</v>
      </c>
      <c r="F17640">
        <v>0</v>
      </c>
      <c r="G17640">
        <v>0</v>
      </c>
      <c r="H17640">
        <v>0</v>
      </c>
    </row>
    <row r="17641" spans="1:8" x14ac:dyDescent="0.25">
      <c r="A17641" t="s">
        <v>59</v>
      </c>
      <c r="B17641">
        <v>2015</v>
      </c>
      <c r="C17641" t="s">
        <v>11</v>
      </c>
      <c r="D17641" t="s">
        <v>60</v>
      </c>
      <c r="E17641">
        <v>0</v>
      </c>
      <c r="F17641">
        <v>0</v>
      </c>
      <c r="G17641">
        <v>0</v>
      </c>
      <c r="H17641">
        <v>0</v>
      </c>
    </row>
    <row r="17642" spans="1:8" x14ac:dyDescent="0.25">
      <c r="A17642" t="s">
        <v>59</v>
      </c>
      <c r="B17642">
        <v>2015</v>
      </c>
      <c r="C17642" t="s">
        <v>11</v>
      </c>
      <c r="D17642" t="s">
        <v>60</v>
      </c>
      <c r="E17642">
        <v>0</v>
      </c>
      <c r="F17642">
        <v>0</v>
      </c>
      <c r="G17642">
        <v>0</v>
      </c>
      <c r="H17642">
        <v>0</v>
      </c>
    </row>
    <row r="17643" spans="1:8" x14ac:dyDescent="0.25">
      <c r="A17643" t="s">
        <v>59</v>
      </c>
      <c r="B17643">
        <v>2015</v>
      </c>
      <c r="C17643" t="s">
        <v>11</v>
      </c>
      <c r="D17643" t="s">
        <v>60</v>
      </c>
      <c r="E17643">
        <v>1</v>
      </c>
      <c r="F17643">
        <v>174.97</v>
      </c>
      <c r="G17643">
        <v>11293.47</v>
      </c>
      <c r="H17643">
        <v>11293.47</v>
      </c>
    </row>
    <row r="17644" spans="1:8" x14ac:dyDescent="0.25">
      <c r="A17644" t="s">
        <v>59</v>
      </c>
      <c r="B17644">
        <v>2015</v>
      </c>
      <c r="C17644" t="s">
        <v>11</v>
      </c>
      <c r="D17644" t="s">
        <v>60</v>
      </c>
      <c r="E17644">
        <v>0</v>
      </c>
      <c r="F17644">
        <v>0</v>
      </c>
      <c r="G17644">
        <v>0</v>
      </c>
      <c r="H17644">
        <v>0</v>
      </c>
    </row>
    <row r="17645" spans="1:8" x14ac:dyDescent="0.25">
      <c r="A17645" t="s">
        <v>59</v>
      </c>
      <c r="B17645">
        <v>2015</v>
      </c>
      <c r="C17645" t="s">
        <v>11</v>
      </c>
      <c r="D17645" t="s">
        <v>60</v>
      </c>
      <c r="E17645">
        <v>0</v>
      </c>
      <c r="F17645">
        <v>0</v>
      </c>
      <c r="G17645">
        <v>0</v>
      </c>
      <c r="H17645">
        <v>0</v>
      </c>
    </row>
    <row r="17646" spans="1:8" x14ac:dyDescent="0.25">
      <c r="A17646" t="s">
        <v>59</v>
      </c>
      <c r="B17646">
        <v>2015</v>
      </c>
      <c r="C17646" t="s">
        <v>11</v>
      </c>
      <c r="D17646" t="s">
        <v>60</v>
      </c>
      <c r="E17646">
        <v>0</v>
      </c>
      <c r="F17646">
        <v>0</v>
      </c>
      <c r="G17646">
        <v>0</v>
      </c>
      <c r="H17646">
        <v>0</v>
      </c>
    </row>
    <row r="17647" spans="1:8" x14ac:dyDescent="0.25">
      <c r="A17647" t="s">
        <v>59</v>
      </c>
      <c r="B17647">
        <v>2015</v>
      </c>
      <c r="C17647" t="s">
        <v>11</v>
      </c>
      <c r="D17647" t="s">
        <v>61</v>
      </c>
      <c r="E17647">
        <v>0</v>
      </c>
      <c r="F17647">
        <v>-90.8</v>
      </c>
      <c r="G17647">
        <v>-12526.08</v>
      </c>
      <c r="H17647">
        <v>3942.11</v>
      </c>
    </row>
    <row r="17648" spans="1:8" x14ac:dyDescent="0.25">
      <c r="A17648" t="s">
        <v>59</v>
      </c>
      <c r="B17648">
        <v>2015</v>
      </c>
      <c r="C17648" t="s">
        <v>11</v>
      </c>
      <c r="D17648" t="s">
        <v>61</v>
      </c>
      <c r="E17648">
        <v>288</v>
      </c>
      <c r="F17648">
        <v>45731.14</v>
      </c>
      <c r="G17648">
        <v>3857392.25</v>
      </c>
      <c r="H17648">
        <v>4102153.61</v>
      </c>
    </row>
    <row r="17649" spans="1:8" x14ac:dyDescent="0.25">
      <c r="A17649" t="s">
        <v>59</v>
      </c>
      <c r="B17649">
        <v>2015</v>
      </c>
      <c r="C17649" t="s">
        <v>11</v>
      </c>
      <c r="D17649" t="s">
        <v>61</v>
      </c>
      <c r="E17649">
        <v>4</v>
      </c>
      <c r="F17649">
        <v>4.18</v>
      </c>
      <c r="G17649">
        <v>781.17</v>
      </c>
      <c r="H17649">
        <v>781.17</v>
      </c>
    </row>
    <row r="17650" spans="1:8" x14ac:dyDescent="0.25">
      <c r="A17650" t="s">
        <v>59</v>
      </c>
      <c r="B17650">
        <v>2015</v>
      </c>
      <c r="C17650" t="s">
        <v>11</v>
      </c>
      <c r="D17650" t="s">
        <v>60</v>
      </c>
      <c r="E17650">
        <v>0</v>
      </c>
      <c r="F17650">
        <v>0</v>
      </c>
      <c r="G17650">
        <v>0</v>
      </c>
      <c r="H17650">
        <v>0</v>
      </c>
    </row>
    <row r="17651" spans="1:8" x14ac:dyDescent="0.25">
      <c r="A17651" t="s">
        <v>59</v>
      </c>
      <c r="B17651">
        <v>2015</v>
      </c>
      <c r="C17651" t="s">
        <v>11</v>
      </c>
      <c r="D17651" t="s">
        <v>60</v>
      </c>
      <c r="E17651">
        <v>0</v>
      </c>
      <c r="F17651">
        <v>0</v>
      </c>
      <c r="G17651">
        <v>0</v>
      </c>
      <c r="H17651">
        <v>0</v>
      </c>
    </row>
    <row r="17652" spans="1:8" x14ac:dyDescent="0.25">
      <c r="A17652" t="s">
        <v>59</v>
      </c>
      <c r="B17652">
        <v>2015</v>
      </c>
      <c r="C17652" t="s">
        <v>11</v>
      </c>
      <c r="D17652" t="s">
        <v>60</v>
      </c>
      <c r="E17652">
        <v>0</v>
      </c>
      <c r="F17652">
        <v>0</v>
      </c>
      <c r="G17652">
        <v>0</v>
      </c>
      <c r="H17652">
        <v>0</v>
      </c>
    </row>
    <row r="17653" spans="1:8" x14ac:dyDescent="0.25">
      <c r="A17653" t="s">
        <v>59</v>
      </c>
      <c r="B17653">
        <v>2015</v>
      </c>
      <c r="C17653" t="s">
        <v>11</v>
      </c>
      <c r="D17653" t="s">
        <v>62</v>
      </c>
      <c r="E17653">
        <v>128</v>
      </c>
      <c r="F17653">
        <v>13681.09</v>
      </c>
      <c r="G17653">
        <v>1150498.27</v>
      </c>
      <c r="H17653">
        <v>1314259.26</v>
      </c>
    </row>
    <row r="17654" spans="1:8" x14ac:dyDescent="0.25">
      <c r="A17654" t="s">
        <v>59</v>
      </c>
      <c r="B17654">
        <v>2015</v>
      </c>
      <c r="C17654" t="s">
        <v>11</v>
      </c>
      <c r="D17654" t="s">
        <v>62</v>
      </c>
      <c r="E17654">
        <v>4</v>
      </c>
      <c r="F17654">
        <v>8.85</v>
      </c>
      <c r="G17654">
        <v>1107.42</v>
      </c>
      <c r="H17654">
        <v>1239.49</v>
      </c>
    </row>
    <row r="17655" spans="1:8" x14ac:dyDescent="0.25">
      <c r="A17655" t="s">
        <v>59</v>
      </c>
      <c r="B17655">
        <v>2015</v>
      </c>
      <c r="C17655" t="s">
        <v>11</v>
      </c>
      <c r="D17655" t="s">
        <v>60</v>
      </c>
      <c r="E17655">
        <v>0</v>
      </c>
      <c r="F17655">
        <v>0</v>
      </c>
      <c r="G17655">
        <v>0</v>
      </c>
      <c r="H17655">
        <v>0</v>
      </c>
    </row>
    <row r="17656" spans="1:8" x14ac:dyDescent="0.25">
      <c r="A17656" t="s">
        <v>59</v>
      </c>
      <c r="B17656">
        <v>2015</v>
      </c>
      <c r="C17656" t="s">
        <v>11</v>
      </c>
      <c r="D17656" t="s">
        <v>60</v>
      </c>
      <c r="E17656">
        <v>0</v>
      </c>
      <c r="F17656">
        <v>0</v>
      </c>
      <c r="G17656">
        <v>0</v>
      </c>
      <c r="H17656">
        <v>0</v>
      </c>
    </row>
    <row r="17657" spans="1:8" x14ac:dyDescent="0.25">
      <c r="A17657" t="s">
        <v>59</v>
      </c>
      <c r="B17657">
        <v>2015</v>
      </c>
      <c r="C17657" t="s">
        <v>11</v>
      </c>
      <c r="D17657" t="s">
        <v>60</v>
      </c>
      <c r="E17657">
        <v>0</v>
      </c>
      <c r="F17657">
        <v>0</v>
      </c>
      <c r="G17657">
        <v>0</v>
      </c>
      <c r="H17657">
        <v>0</v>
      </c>
    </row>
    <row r="17658" spans="1:8" x14ac:dyDescent="0.25">
      <c r="A17658" t="s">
        <v>59</v>
      </c>
      <c r="B17658">
        <v>2015</v>
      </c>
      <c r="C17658" t="s">
        <v>11</v>
      </c>
      <c r="D17658" t="s">
        <v>60</v>
      </c>
      <c r="E17658">
        <v>0</v>
      </c>
      <c r="F17658">
        <v>0</v>
      </c>
      <c r="G17658">
        <v>0</v>
      </c>
      <c r="H17658">
        <v>0</v>
      </c>
    </row>
    <row r="17659" spans="1:8" x14ac:dyDescent="0.25">
      <c r="A17659" t="s">
        <v>59</v>
      </c>
      <c r="B17659">
        <v>2015</v>
      </c>
      <c r="C17659" t="s">
        <v>11</v>
      </c>
      <c r="D17659" t="s">
        <v>60</v>
      </c>
      <c r="E17659">
        <v>0</v>
      </c>
      <c r="F17659">
        <v>0</v>
      </c>
      <c r="G17659">
        <v>0</v>
      </c>
      <c r="H17659">
        <v>0</v>
      </c>
    </row>
    <row r="17660" spans="1:8" x14ac:dyDescent="0.25">
      <c r="A17660" t="s">
        <v>59</v>
      </c>
      <c r="B17660">
        <v>2015</v>
      </c>
      <c r="C17660" t="s">
        <v>11</v>
      </c>
      <c r="D17660" t="s">
        <v>60</v>
      </c>
      <c r="E17660">
        <v>175</v>
      </c>
      <c r="F17660">
        <v>1484.7</v>
      </c>
      <c r="G17660">
        <v>129395.49</v>
      </c>
      <c r="H17660">
        <v>136332</v>
      </c>
    </row>
    <row r="17661" spans="1:8" x14ac:dyDescent="0.25">
      <c r="A17661" t="s">
        <v>59</v>
      </c>
      <c r="B17661">
        <v>2015</v>
      </c>
      <c r="C17661" t="s">
        <v>11</v>
      </c>
      <c r="D17661" t="s">
        <v>60</v>
      </c>
      <c r="E17661">
        <v>0</v>
      </c>
      <c r="F17661">
        <v>0</v>
      </c>
      <c r="G17661">
        <v>0</v>
      </c>
      <c r="H17661">
        <v>0</v>
      </c>
    </row>
    <row r="17662" spans="1:8" x14ac:dyDescent="0.25">
      <c r="A17662" t="s">
        <v>59</v>
      </c>
      <c r="B17662">
        <v>2015</v>
      </c>
      <c r="C17662" t="s">
        <v>11</v>
      </c>
      <c r="D17662" t="s">
        <v>60</v>
      </c>
      <c r="E17662">
        <v>841</v>
      </c>
      <c r="F17662">
        <v>1156.3399999999999</v>
      </c>
      <c r="G17662">
        <v>144099.20000000001</v>
      </c>
      <c r="H17662">
        <v>145271.12</v>
      </c>
    </row>
    <row r="17663" spans="1:8" x14ac:dyDescent="0.25">
      <c r="A17663" t="s">
        <v>59</v>
      </c>
      <c r="B17663">
        <v>2015</v>
      </c>
      <c r="C17663" t="s">
        <v>11</v>
      </c>
      <c r="D17663" t="s">
        <v>60</v>
      </c>
      <c r="E17663">
        <v>7332</v>
      </c>
      <c r="F17663">
        <v>2216.38</v>
      </c>
      <c r="G17663">
        <v>192640.03</v>
      </c>
      <c r="H17663">
        <v>190500.38</v>
      </c>
    </row>
    <row r="17664" spans="1:8" x14ac:dyDescent="0.25">
      <c r="A17664" t="s">
        <v>59</v>
      </c>
      <c r="B17664">
        <v>2015</v>
      </c>
      <c r="C17664" t="s">
        <v>11</v>
      </c>
      <c r="D17664" t="s">
        <v>60</v>
      </c>
      <c r="E17664">
        <v>0</v>
      </c>
      <c r="F17664">
        <v>0</v>
      </c>
      <c r="G17664">
        <v>0</v>
      </c>
      <c r="H17664">
        <v>0</v>
      </c>
    </row>
    <row r="17665" spans="1:8" x14ac:dyDescent="0.25">
      <c r="A17665" t="s">
        <v>59</v>
      </c>
      <c r="B17665">
        <v>2015</v>
      </c>
      <c r="C17665" t="s">
        <v>11</v>
      </c>
      <c r="D17665" t="s">
        <v>60</v>
      </c>
      <c r="E17665">
        <v>33</v>
      </c>
      <c r="F17665">
        <v>22.29</v>
      </c>
      <c r="G17665">
        <v>1788.7</v>
      </c>
      <c r="H17665">
        <v>2028.67</v>
      </c>
    </row>
    <row r="17666" spans="1:8" x14ac:dyDescent="0.25">
      <c r="A17666" t="s">
        <v>59</v>
      </c>
      <c r="B17666">
        <v>2015</v>
      </c>
      <c r="C17666" t="s">
        <v>11</v>
      </c>
      <c r="D17666" t="s">
        <v>60</v>
      </c>
      <c r="E17666">
        <v>0</v>
      </c>
      <c r="F17666">
        <v>0</v>
      </c>
      <c r="G17666">
        <v>0</v>
      </c>
      <c r="H17666">
        <v>0</v>
      </c>
    </row>
    <row r="17667" spans="1:8" x14ac:dyDescent="0.25">
      <c r="A17667" t="s">
        <v>59</v>
      </c>
      <c r="B17667">
        <v>2015</v>
      </c>
      <c r="C17667" t="s">
        <v>11</v>
      </c>
      <c r="D17667" t="s">
        <v>60</v>
      </c>
      <c r="E17667">
        <v>0</v>
      </c>
      <c r="F17667">
        <v>0</v>
      </c>
      <c r="G17667">
        <v>0</v>
      </c>
      <c r="H17667">
        <v>0</v>
      </c>
    </row>
    <row r="17668" spans="1:8" x14ac:dyDescent="0.25">
      <c r="A17668" t="s">
        <v>59</v>
      </c>
      <c r="B17668">
        <v>2015</v>
      </c>
      <c r="C17668" t="s">
        <v>11</v>
      </c>
      <c r="D17668" t="s">
        <v>60</v>
      </c>
      <c r="E17668">
        <v>296</v>
      </c>
      <c r="F17668">
        <v>93.55</v>
      </c>
      <c r="G17668">
        <v>6886.07</v>
      </c>
      <c r="H17668">
        <v>6628.89</v>
      </c>
    </row>
    <row r="17669" spans="1:8" x14ac:dyDescent="0.25">
      <c r="A17669" t="s">
        <v>59</v>
      </c>
      <c r="B17669">
        <v>2015</v>
      </c>
      <c r="C17669" t="s">
        <v>11</v>
      </c>
      <c r="D17669" t="s">
        <v>60</v>
      </c>
      <c r="E17669">
        <v>335</v>
      </c>
      <c r="F17669">
        <v>155.47999999999999</v>
      </c>
      <c r="G17669">
        <v>11474.41</v>
      </c>
      <c r="H17669">
        <v>10802.18</v>
      </c>
    </row>
    <row r="17670" spans="1:8" x14ac:dyDescent="0.25">
      <c r="A17670" t="s">
        <v>59</v>
      </c>
      <c r="B17670">
        <v>2015</v>
      </c>
      <c r="C17670" t="s">
        <v>11</v>
      </c>
      <c r="D17670" t="s">
        <v>60</v>
      </c>
      <c r="E17670">
        <v>0</v>
      </c>
      <c r="F17670">
        <v>0</v>
      </c>
      <c r="G17670">
        <v>0</v>
      </c>
      <c r="H17670">
        <v>0</v>
      </c>
    </row>
    <row r="17671" spans="1:8" x14ac:dyDescent="0.25">
      <c r="A17671" t="s">
        <v>59</v>
      </c>
      <c r="B17671">
        <v>2015</v>
      </c>
      <c r="C17671" t="s">
        <v>11</v>
      </c>
      <c r="D17671" t="s">
        <v>60</v>
      </c>
      <c r="E17671">
        <v>0</v>
      </c>
      <c r="F17671">
        <v>0</v>
      </c>
      <c r="G17671">
        <v>0</v>
      </c>
      <c r="H17671">
        <v>0</v>
      </c>
    </row>
    <row r="17672" spans="1:8" x14ac:dyDescent="0.25">
      <c r="A17672" t="s">
        <v>59</v>
      </c>
      <c r="B17672">
        <v>2015</v>
      </c>
      <c r="C17672" t="s">
        <v>11</v>
      </c>
      <c r="D17672" t="s">
        <v>60</v>
      </c>
      <c r="E17672">
        <v>2</v>
      </c>
      <c r="F17672">
        <v>4.9000000000000004</v>
      </c>
      <c r="G17672">
        <v>369.95</v>
      </c>
      <c r="H17672">
        <v>295.97000000000003</v>
      </c>
    </row>
    <row r="17673" spans="1:8" x14ac:dyDescent="0.25">
      <c r="A17673" t="s">
        <v>59</v>
      </c>
      <c r="B17673">
        <v>2015</v>
      </c>
      <c r="C17673" t="s">
        <v>11</v>
      </c>
      <c r="D17673" t="s">
        <v>60</v>
      </c>
      <c r="E17673">
        <v>0</v>
      </c>
      <c r="F17673">
        <v>0</v>
      </c>
      <c r="G17673">
        <v>0</v>
      </c>
      <c r="H17673">
        <v>0</v>
      </c>
    </row>
    <row r="17674" spans="1:8" x14ac:dyDescent="0.25">
      <c r="A17674" t="s">
        <v>59</v>
      </c>
      <c r="B17674">
        <v>2015</v>
      </c>
      <c r="C17674" t="s">
        <v>11</v>
      </c>
      <c r="D17674" t="s">
        <v>60</v>
      </c>
      <c r="E17674">
        <v>20</v>
      </c>
      <c r="F17674">
        <v>29.66</v>
      </c>
      <c r="G17674">
        <v>2714.38</v>
      </c>
      <c r="H17674">
        <v>2703.5</v>
      </c>
    </row>
    <row r="17675" spans="1:8" x14ac:dyDescent="0.25">
      <c r="A17675" t="s">
        <v>59</v>
      </c>
      <c r="B17675">
        <v>2015</v>
      </c>
      <c r="C17675" t="s">
        <v>11</v>
      </c>
      <c r="D17675" t="s">
        <v>60</v>
      </c>
      <c r="E17675">
        <v>39</v>
      </c>
      <c r="F17675">
        <v>62.7</v>
      </c>
      <c r="G17675">
        <v>5444.81</v>
      </c>
      <c r="H17675">
        <v>5112.8</v>
      </c>
    </row>
    <row r="17676" spans="1:8" x14ac:dyDescent="0.25">
      <c r="A17676" t="s">
        <v>59</v>
      </c>
      <c r="B17676">
        <v>2015</v>
      </c>
      <c r="C17676" t="s">
        <v>11</v>
      </c>
      <c r="D17676" t="s">
        <v>60</v>
      </c>
      <c r="E17676">
        <v>0</v>
      </c>
      <c r="F17676">
        <v>0</v>
      </c>
      <c r="G17676">
        <v>0</v>
      </c>
      <c r="H17676">
        <v>0</v>
      </c>
    </row>
    <row r="17677" spans="1:8" x14ac:dyDescent="0.25">
      <c r="A17677" t="s">
        <v>59</v>
      </c>
      <c r="B17677">
        <v>2015</v>
      </c>
      <c r="C17677" t="s">
        <v>11</v>
      </c>
      <c r="D17677" t="s">
        <v>63</v>
      </c>
      <c r="E17677">
        <v>60410</v>
      </c>
      <c r="F17677">
        <v>10973.7</v>
      </c>
      <c r="G17677">
        <v>850625.15</v>
      </c>
      <c r="H17677">
        <v>757635.11</v>
      </c>
    </row>
    <row r="17678" spans="1:8" x14ac:dyDescent="0.25">
      <c r="A17678" t="s">
        <v>59</v>
      </c>
      <c r="B17678">
        <v>2015</v>
      </c>
      <c r="C17678" t="s">
        <v>11</v>
      </c>
      <c r="D17678" t="s">
        <v>63</v>
      </c>
      <c r="E17678">
        <v>21</v>
      </c>
      <c r="F17678">
        <v>2.0099999999999998</v>
      </c>
      <c r="G17678">
        <v>288.27999999999997</v>
      </c>
      <c r="H17678">
        <v>280.70999999999998</v>
      </c>
    </row>
    <row r="17679" spans="1:8" x14ac:dyDescent="0.25">
      <c r="A17679" t="s">
        <v>59</v>
      </c>
      <c r="B17679">
        <v>2015</v>
      </c>
      <c r="C17679" t="s">
        <v>11</v>
      </c>
      <c r="D17679" t="s">
        <v>63</v>
      </c>
      <c r="E17679">
        <v>818410</v>
      </c>
      <c r="F17679">
        <v>121086.01</v>
      </c>
      <c r="G17679">
        <v>12220987.189999999</v>
      </c>
      <c r="H17679">
        <v>10409294.84</v>
      </c>
    </row>
    <row r="17680" spans="1:8" x14ac:dyDescent="0.25">
      <c r="A17680" t="s">
        <v>59</v>
      </c>
      <c r="B17680">
        <v>2015</v>
      </c>
      <c r="C17680" t="s">
        <v>11</v>
      </c>
      <c r="D17680" t="s">
        <v>63</v>
      </c>
      <c r="E17680">
        <v>0</v>
      </c>
      <c r="F17680">
        <v>-150.82</v>
      </c>
      <c r="G17680">
        <v>-14744.61</v>
      </c>
      <c r="H17680">
        <v>27578.48</v>
      </c>
    </row>
    <row r="17681" spans="1:8" x14ac:dyDescent="0.25">
      <c r="A17681" t="s">
        <v>59</v>
      </c>
      <c r="B17681">
        <v>2015</v>
      </c>
      <c r="C17681" t="s">
        <v>11</v>
      </c>
      <c r="D17681" t="s">
        <v>64</v>
      </c>
      <c r="E17681">
        <v>0</v>
      </c>
      <c r="F17681">
        <v>0</v>
      </c>
      <c r="G17681">
        <v>0</v>
      </c>
      <c r="H17681">
        <v>0</v>
      </c>
    </row>
    <row r="17682" spans="1:8" x14ac:dyDescent="0.25">
      <c r="A17682" t="s">
        <v>59</v>
      </c>
      <c r="B17682">
        <v>2015</v>
      </c>
      <c r="C17682" t="s">
        <v>11</v>
      </c>
      <c r="D17682" t="s">
        <v>61</v>
      </c>
      <c r="E17682">
        <v>1452</v>
      </c>
      <c r="F17682">
        <v>13262.91</v>
      </c>
      <c r="G17682">
        <v>1332814.17</v>
      </c>
      <c r="H17682">
        <v>1394710.27</v>
      </c>
    </row>
    <row r="17683" spans="1:8" x14ac:dyDescent="0.25">
      <c r="A17683" t="s">
        <v>59</v>
      </c>
      <c r="B17683">
        <v>2015</v>
      </c>
      <c r="C17683" t="s">
        <v>11</v>
      </c>
      <c r="D17683" t="s">
        <v>61</v>
      </c>
      <c r="E17683">
        <v>1509</v>
      </c>
      <c r="F17683">
        <v>1755.83</v>
      </c>
      <c r="G17683">
        <v>253328.93</v>
      </c>
      <c r="H17683">
        <v>249662.61</v>
      </c>
    </row>
    <row r="17684" spans="1:8" x14ac:dyDescent="0.25">
      <c r="A17684" t="s">
        <v>59</v>
      </c>
      <c r="B17684">
        <v>2015</v>
      </c>
      <c r="C17684" t="s">
        <v>11</v>
      </c>
      <c r="D17684" t="s">
        <v>61</v>
      </c>
      <c r="E17684">
        <v>11576</v>
      </c>
      <c r="F17684">
        <v>3533.13</v>
      </c>
      <c r="G17684">
        <v>317001.75</v>
      </c>
      <c r="H17684">
        <v>308624.84000000003</v>
      </c>
    </row>
    <row r="17685" spans="1:8" x14ac:dyDescent="0.25">
      <c r="A17685" t="s">
        <v>59</v>
      </c>
      <c r="B17685">
        <v>2015</v>
      </c>
      <c r="C17685" t="s">
        <v>11</v>
      </c>
      <c r="D17685" t="s">
        <v>60</v>
      </c>
      <c r="E17685">
        <v>2</v>
      </c>
      <c r="F17685">
        <v>2.68</v>
      </c>
      <c r="G17685">
        <v>441.48</v>
      </c>
      <c r="H17685">
        <v>741.3</v>
      </c>
    </row>
    <row r="17686" spans="1:8" x14ac:dyDescent="0.25">
      <c r="A17686" t="s">
        <v>59</v>
      </c>
      <c r="B17686">
        <v>2015</v>
      </c>
      <c r="C17686" t="s">
        <v>11</v>
      </c>
      <c r="D17686" t="s">
        <v>60</v>
      </c>
      <c r="E17686">
        <v>23</v>
      </c>
      <c r="F17686">
        <v>54.11</v>
      </c>
      <c r="G17686">
        <v>4469.8500000000004</v>
      </c>
      <c r="H17686">
        <v>4349.1499999999996</v>
      </c>
    </row>
    <row r="17687" spans="1:8" x14ac:dyDescent="0.25">
      <c r="A17687" t="s">
        <v>59</v>
      </c>
      <c r="B17687">
        <v>2015</v>
      </c>
      <c r="C17687" t="s">
        <v>11</v>
      </c>
      <c r="D17687" t="s">
        <v>60</v>
      </c>
      <c r="E17687">
        <v>589</v>
      </c>
      <c r="F17687">
        <v>171.63</v>
      </c>
      <c r="G17687">
        <v>12140.63</v>
      </c>
      <c r="H17687">
        <v>11473.59</v>
      </c>
    </row>
    <row r="17688" spans="1:8" x14ac:dyDescent="0.25">
      <c r="A17688" t="s">
        <v>59</v>
      </c>
      <c r="B17688">
        <v>2015</v>
      </c>
      <c r="C17688" t="s">
        <v>11</v>
      </c>
      <c r="D17688" t="s">
        <v>62</v>
      </c>
      <c r="E17688">
        <v>2601</v>
      </c>
      <c r="F17688">
        <v>21921.8</v>
      </c>
      <c r="G17688">
        <v>2150079.0499999998</v>
      </c>
      <c r="H17688">
        <v>2408038.3999999999</v>
      </c>
    </row>
    <row r="17689" spans="1:8" x14ac:dyDescent="0.25">
      <c r="A17689" t="s">
        <v>59</v>
      </c>
      <c r="B17689">
        <v>2015</v>
      </c>
      <c r="C17689" t="s">
        <v>11</v>
      </c>
      <c r="D17689" t="s">
        <v>62</v>
      </c>
      <c r="E17689">
        <v>5028</v>
      </c>
      <c r="F17689">
        <v>8790.08</v>
      </c>
      <c r="G17689">
        <v>1076652.56</v>
      </c>
      <c r="H17689">
        <v>1070013.3799999999</v>
      </c>
    </row>
    <row r="17690" spans="1:8" x14ac:dyDescent="0.25">
      <c r="A17690" t="s">
        <v>59</v>
      </c>
      <c r="B17690">
        <v>2015</v>
      </c>
      <c r="C17690" t="s">
        <v>11</v>
      </c>
      <c r="D17690" t="s">
        <v>62</v>
      </c>
      <c r="E17690">
        <v>119590</v>
      </c>
      <c r="F17690">
        <v>31823.06</v>
      </c>
      <c r="G17690">
        <v>3059263.32</v>
      </c>
      <c r="H17690">
        <v>2982076.85</v>
      </c>
    </row>
    <row r="17691" spans="1:8" x14ac:dyDescent="0.25">
      <c r="A17691" t="s">
        <v>59</v>
      </c>
      <c r="B17691">
        <v>2015</v>
      </c>
      <c r="C17691" t="s">
        <v>11</v>
      </c>
      <c r="D17691" t="s">
        <v>60</v>
      </c>
      <c r="E17691">
        <v>22</v>
      </c>
      <c r="F17691">
        <v>151.71</v>
      </c>
      <c r="G17691">
        <v>12225.41</v>
      </c>
      <c r="H17691">
        <v>14250.44</v>
      </c>
    </row>
    <row r="17692" spans="1:8" x14ac:dyDescent="0.25">
      <c r="A17692" t="s">
        <v>59</v>
      </c>
      <c r="B17692">
        <v>2015</v>
      </c>
      <c r="C17692" t="s">
        <v>11</v>
      </c>
      <c r="D17692" t="s">
        <v>60</v>
      </c>
      <c r="E17692">
        <v>66</v>
      </c>
      <c r="F17692">
        <v>123.36</v>
      </c>
      <c r="G17692">
        <v>12445.51</v>
      </c>
      <c r="H17692">
        <v>12390.12</v>
      </c>
    </row>
    <row r="17693" spans="1:8" x14ac:dyDescent="0.25">
      <c r="A17693" t="s">
        <v>59</v>
      </c>
      <c r="B17693">
        <v>2015</v>
      </c>
      <c r="C17693" t="s">
        <v>11</v>
      </c>
      <c r="D17693" t="s">
        <v>60</v>
      </c>
      <c r="E17693">
        <v>19</v>
      </c>
      <c r="F17693">
        <v>115.26</v>
      </c>
      <c r="G17693">
        <v>4665.58</v>
      </c>
      <c r="H17693">
        <v>4224.8999999999996</v>
      </c>
    </row>
    <row r="17694" spans="1:8" x14ac:dyDescent="0.25">
      <c r="A17694" t="s">
        <v>59</v>
      </c>
      <c r="B17694">
        <v>2015</v>
      </c>
      <c r="C17694" t="s">
        <v>11</v>
      </c>
      <c r="D17694" t="s">
        <v>60</v>
      </c>
      <c r="E17694">
        <v>39</v>
      </c>
      <c r="F17694">
        <v>278.47000000000003</v>
      </c>
      <c r="G17694">
        <v>18775.7</v>
      </c>
      <c r="H17694">
        <v>18853.91</v>
      </c>
    </row>
    <row r="17695" spans="1:8" x14ac:dyDescent="0.25">
      <c r="A17695" t="s">
        <v>59</v>
      </c>
      <c r="B17695">
        <v>2015</v>
      </c>
      <c r="C17695" t="s">
        <v>11</v>
      </c>
      <c r="D17695" t="s">
        <v>60</v>
      </c>
      <c r="E17695">
        <v>0</v>
      </c>
      <c r="F17695">
        <v>0</v>
      </c>
      <c r="G17695">
        <v>0</v>
      </c>
      <c r="H17695">
        <v>0</v>
      </c>
    </row>
    <row r="17696" spans="1:8" x14ac:dyDescent="0.25">
      <c r="A17696" t="s">
        <v>59</v>
      </c>
      <c r="B17696">
        <v>2015</v>
      </c>
      <c r="C17696" t="s">
        <v>11</v>
      </c>
      <c r="D17696" t="s">
        <v>60</v>
      </c>
      <c r="E17696">
        <v>0</v>
      </c>
      <c r="F17696">
        <v>0</v>
      </c>
      <c r="G17696">
        <v>0</v>
      </c>
      <c r="H17696">
        <v>0</v>
      </c>
    </row>
    <row r="17697" spans="1:8" x14ac:dyDescent="0.25">
      <c r="A17697" t="s">
        <v>59</v>
      </c>
      <c r="B17697">
        <v>2015</v>
      </c>
      <c r="C17697" t="s">
        <v>11</v>
      </c>
      <c r="D17697" t="s">
        <v>60</v>
      </c>
      <c r="E17697">
        <v>0</v>
      </c>
      <c r="F17697">
        <v>0</v>
      </c>
      <c r="G17697">
        <v>0</v>
      </c>
      <c r="H17697">
        <v>0</v>
      </c>
    </row>
    <row r="17698" spans="1:8" x14ac:dyDescent="0.25">
      <c r="A17698" t="s">
        <v>59</v>
      </c>
      <c r="B17698">
        <v>2015</v>
      </c>
      <c r="C17698" t="s">
        <v>11</v>
      </c>
      <c r="D17698" t="s">
        <v>60</v>
      </c>
      <c r="E17698">
        <v>0</v>
      </c>
      <c r="F17698">
        <v>0</v>
      </c>
      <c r="G17698">
        <v>0</v>
      </c>
      <c r="H17698">
        <v>0</v>
      </c>
    </row>
    <row r="17699" spans="1:8" x14ac:dyDescent="0.25">
      <c r="A17699" t="s">
        <v>59</v>
      </c>
      <c r="B17699">
        <v>2015</v>
      </c>
      <c r="C17699" t="s">
        <v>11</v>
      </c>
      <c r="D17699" t="s">
        <v>62</v>
      </c>
      <c r="E17699">
        <v>0</v>
      </c>
      <c r="F17699">
        <v>0</v>
      </c>
      <c r="G17699">
        <v>0</v>
      </c>
      <c r="H17699">
        <v>0</v>
      </c>
    </row>
    <row r="17700" spans="1:8" x14ac:dyDescent="0.25">
      <c r="A17700" t="s">
        <v>59</v>
      </c>
      <c r="B17700">
        <v>2015</v>
      </c>
      <c r="C17700" t="s">
        <v>11</v>
      </c>
      <c r="D17700" t="s">
        <v>60</v>
      </c>
      <c r="E17700">
        <v>0</v>
      </c>
      <c r="F17700">
        <v>0</v>
      </c>
      <c r="G17700">
        <v>0</v>
      </c>
      <c r="H17700">
        <v>0</v>
      </c>
    </row>
    <row r="17701" spans="1:8" x14ac:dyDescent="0.25">
      <c r="A17701" t="s">
        <v>59</v>
      </c>
      <c r="B17701">
        <v>2015</v>
      </c>
      <c r="C17701" t="s">
        <v>11</v>
      </c>
      <c r="D17701" t="s">
        <v>60</v>
      </c>
      <c r="E17701">
        <v>0</v>
      </c>
      <c r="F17701">
        <v>0</v>
      </c>
      <c r="G17701">
        <v>0</v>
      </c>
      <c r="H17701">
        <v>0</v>
      </c>
    </row>
    <row r="17702" spans="1:8" x14ac:dyDescent="0.25">
      <c r="A17702" t="s">
        <v>59</v>
      </c>
      <c r="B17702">
        <v>2015</v>
      </c>
      <c r="C17702" t="s">
        <v>11</v>
      </c>
      <c r="D17702" t="s">
        <v>60</v>
      </c>
      <c r="E17702">
        <v>0</v>
      </c>
      <c r="F17702">
        <v>0</v>
      </c>
      <c r="G17702">
        <v>0</v>
      </c>
      <c r="H17702">
        <v>0</v>
      </c>
    </row>
    <row r="17703" spans="1:8" x14ac:dyDescent="0.25">
      <c r="A17703" t="s">
        <v>59</v>
      </c>
      <c r="B17703">
        <v>2015</v>
      </c>
      <c r="C17703" t="s">
        <v>11</v>
      </c>
      <c r="D17703" t="s">
        <v>60</v>
      </c>
      <c r="E17703">
        <v>0</v>
      </c>
      <c r="F17703">
        <v>1.56</v>
      </c>
      <c r="G17703">
        <v>9342.9699999999993</v>
      </c>
      <c r="H17703">
        <v>10343.68</v>
      </c>
    </row>
    <row r="17704" spans="1:8" x14ac:dyDescent="0.25">
      <c r="A17704" t="s">
        <v>59</v>
      </c>
      <c r="B17704">
        <v>2015</v>
      </c>
      <c r="C17704" t="s">
        <v>11</v>
      </c>
      <c r="D17704" t="s">
        <v>61</v>
      </c>
      <c r="E17704">
        <v>0</v>
      </c>
      <c r="F17704">
        <v>0</v>
      </c>
      <c r="G17704">
        <v>0</v>
      </c>
      <c r="H17704">
        <v>0</v>
      </c>
    </row>
    <row r="17705" spans="1:8" x14ac:dyDescent="0.25">
      <c r="A17705" t="s">
        <v>59</v>
      </c>
      <c r="B17705">
        <v>2015</v>
      </c>
      <c r="C17705" t="s">
        <v>11</v>
      </c>
      <c r="D17705" t="s">
        <v>60</v>
      </c>
      <c r="E17705">
        <v>0</v>
      </c>
      <c r="F17705">
        <v>0</v>
      </c>
      <c r="G17705">
        <v>0</v>
      </c>
      <c r="H17705">
        <v>0</v>
      </c>
    </row>
    <row r="17706" spans="1:8" x14ac:dyDescent="0.25">
      <c r="A17706" t="s">
        <v>59</v>
      </c>
      <c r="B17706">
        <v>2015</v>
      </c>
      <c r="C17706" t="s">
        <v>11</v>
      </c>
      <c r="D17706" t="s">
        <v>60</v>
      </c>
      <c r="E17706">
        <v>0</v>
      </c>
      <c r="F17706">
        <v>0</v>
      </c>
      <c r="G17706">
        <v>0</v>
      </c>
      <c r="H17706">
        <v>0</v>
      </c>
    </row>
    <row r="17707" spans="1:8" x14ac:dyDescent="0.25">
      <c r="A17707" t="s">
        <v>59</v>
      </c>
      <c r="B17707">
        <v>2015</v>
      </c>
      <c r="C17707" t="s">
        <v>11</v>
      </c>
      <c r="D17707" t="s">
        <v>60</v>
      </c>
      <c r="E17707">
        <v>0</v>
      </c>
      <c r="F17707">
        <v>0</v>
      </c>
      <c r="G17707">
        <v>0</v>
      </c>
      <c r="H17707">
        <v>0</v>
      </c>
    </row>
    <row r="17708" spans="1:8" x14ac:dyDescent="0.25">
      <c r="A17708" t="s">
        <v>59</v>
      </c>
      <c r="B17708">
        <v>2015</v>
      </c>
      <c r="C17708" t="s">
        <v>11</v>
      </c>
      <c r="D17708" t="s">
        <v>60</v>
      </c>
      <c r="E17708">
        <v>0</v>
      </c>
      <c r="F17708">
        <v>0</v>
      </c>
      <c r="G17708">
        <v>0</v>
      </c>
      <c r="H17708">
        <v>0</v>
      </c>
    </row>
    <row r="17709" spans="1:8" x14ac:dyDescent="0.25">
      <c r="A17709" t="s">
        <v>59</v>
      </c>
      <c r="B17709">
        <v>2015</v>
      </c>
      <c r="C17709" t="s">
        <v>11</v>
      </c>
      <c r="D17709" t="s">
        <v>62</v>
      </c>
      <c r="E17709">
        <v>0</v>
      </c>
      <c r="F17709">
        <v>-9.5399999999999991</v>
      </c>
      <c r="G17709">
        <v>-709.62</v>
      </c>
      <c r="H17709">
        <v>70.17</v>
      </c>
    </row>
    <row r="17710" spans="1:8" x14ac:dyDescent="0.25">
      <c r="A17710" t="s">
        <v>59</v>
      </c>
      <c r="B17710">
        <v>2015</v>
      </c>
      <c r="C17710" t="s">
        <v>11</v>
      </c>
      <c r="D17710" t="s">
        <v>60</v>
      </c>
      <c r="E17710">
        <v>0</v>
      </c>
      <c r="F17710">
        <v>0</v>
      </c>
      <c r="G17710">
        <v>0</v>
      </c>
      <c r="H17710">
        <v>0</v>
      </c>
    </row>
    <row r="17711" spans="1:8" x14ac:dyDescent="0.25">
      <c r="A17711" t="s">
        <v>59</v>
      </c>
      <c r="B17711">
        <v>2015</v>
      </c>
      <c r="C17711" t="s">
        <v>11</v>
      </c>
      <c r="D17711" t="s">
        <v>60</v>
      </c>
      <c r="E17711">
        <v>0</v>
      </c>
      <c r="F17711">
        <v>0</v>
      </c>
      <c r="G17711">
        <v>0</v>
      </c>
      <c r="H17711">
        <v>0</v>
      </c>
    </row>
    <row r="17712" spans="1:8" x14ac:dyDescent="0.25">
      <c r="A17712" t="s">
        <v>59</v>
      </c>
      <c r="B17712">
        <v>2015</v>
      </c>
      <c r="C17712" t="s">
        <v>11</v>
      </c>
      <c r="D17712" t="s">
        <v>60</v>
      </c>
      <c r="E17712">
        <v>0</v>
      </c>
      <c r="F17712">
        <v>0</v>
      </c>
      <c r="G17712">
        <v>0</v>
      </c>
      <c r="H17712">
        <v>0</v>
      </c>
    </row>
    <row r="17713" spans="1:8" x14ac:dyDescent="0.25">
      <c r="A17713" t="s">
        <v>59</v>
      </c>
      <c r="B17713">
        <v>2015</v>
      </c>
      <c r="C17713" t="s">
        <v>11</v>
      </c>
      <c r="D17713" t="s">
        <v>61</v>
      </c>
      <c r="E17713">
        <v>0</v>
      </c>
      <c r="F17713">
        <v>0</v>
      </c>
      <c r="G17713">
        <v>0</v>
      </c>
      <c r="H17713">
        <v>0</v>
      </c>
    </row>
    <row r="17714" spans="1:8" x14ac:dyDescent="0.25">
      <c r="A17714" t="s">
        <v>59</v>
      </c>
      <c r="B17714">
        <v>2015</v>
      </c>
      <c r="C17714" t="s">
        <v>11</v>
      </c>
      <c r="D17714" t="s">
        <v>61</v>
      </c>
      <c r="E17714">
        <v>7</v>
      </c>
      <c r="F17714">
        <v>491.05</v>
      </c>
      <c r="G17714">
        <v>45354.93</v>
      </c>
      <c r="H17714">
        <v>45996.61</v>
      </c>
    </row>
    <row r="17715" spans="1:8" x14ac:dyDescent="0.25">
      <c r="A17715" t="s">
        <v>59</v>
      </c>
      <c r="B17715">
        <v>2015</v>
      </c>
      <c r="C17715" t="s">
        <v>11</v>
      </c>
      <c r="D17715" t="s">
        <v>61</v>
      </c>
      <c r="E17715">
        <v>0</v>
      </c>
      <c r="F17715">
        <v>0</v>
      </c>
      <c r="G17715">
        <v>0</v>
      </c>
      <c r="H17715">
        <v>0</v>
      </c>
    </row>
    <row r="17716" spans="1:8" x14ac:dyDescent="0.25">
      <c r="A17716" t="s">
        <v>59</v>
      </c>
      <c r="B17716">
        <v>2015</v>
      </c>
      <c r="C17716" t="s">
        <v>11</v>
      </c>
      <c r="D17716" t="s">
        <v>60</v>
      </c>
      <c r="E17716">
        <v>0</v>
      </c>
      <c r="F17716">
        <v>0</v>
      </c>
      <c r="G17716">
        <v>0</v>
      </c>
      <c r="H17716">
        <v>0</v>
      </c>
    </row>
    <row r="17717" spans="1:8" x14ac:dyDescent="0.25">
      <c r="A17717" t="s">
        <v>59</v>
      </c>
      <c r="B17717">
        <v>2015</v>
      </c>
      <c r="C17717" t="s">
        <v>11</v>
      </c>
      <c r="D17717" t="s">
        <v>60</v>
      </c>
      <c r="E17717">
        <v>2</v>
      </c>
      <c r="F17717">
        <v>46.76</v>
      </c>
      <c r="G17717">
        <v>4539.5</v>
      </c>
      <c r="H17717">
        <v>0</v>
      </c>
    </row>
    <row r="17718" spans="1:8" x14ac:dyDescent="0.25">
      <c r="A17718" t="s">
        <v>59</v>
      </c>
      <c r="B17718">
        <v>2015</v>
      </c>
      <c r="C17718" t="s">
        <v>11</v>
      </c>
      <c r="D17718" t="s">
        <v>60</v>
      </c>
      <c r="E17718">
        <v>0</v>
      </c>
      <c r="F17718">
        <v>0</v>
      </c>
      <c r="G17718">
        <v>0</v>
      </c>
      <c r="H17718">
        <v>0</v>
      </c>
    </row>
    <row r="17719" spans="1:8" x14ac:dyDescent="0.25">
      <c r="A17719" t="s">
        <v>59</v>
      </c>
      <c r="B17719">
        <v>2015</v>
      </c>
      <c r="C17719" t="s">
        <v>11</v>
      </c>
      <c r="D17719" t="s">
        <v>60</v>
      </c>
      <c r="E17719">
        <v>97</v>
      </c>
      <c r="F17719">
        <v>7139.59</v>
      </c>
      <c r="G17719">
        <v>539854.42000000004</v>
      </c>
      <c r="H17719">
        <v>681701.58</v>
      </c>
    </row>
    <row r="17720" spans="1:8" x14ac:dyDescent="0.25">
      <c r="A17720" t="s">
        <v>59</v>
      </c>
      <c r="B17720">
        <v>2015</v>
      </c>
      <c r="C17720" t="s">
        <v>11</v>
      </c>
      <c r="D17720" t="s">
        <v>60</v>
      </c>
      <c r="E17720">
        <v>0</v>
      </c>
      <c r="F17720">
        <v>0</v>
      </c>
      <c r="G17720">
        <v>0</v>
      </c>
      <c r="H17720">
        <v>0</v>
      </c>
    </row>
    <row r="17721" spans="1:8" x14ac:dyDescent="0.25">
      <c r="A17721" t="s">
        <v>59</v>
      </c>
      <c r="B17721">
        <v>2015</v>
      </c>
      <c r="C17721" t="s">
        <v>11</v>
      </c>
      <c r="D17721" t="s">
        <v>62</v>
      </c>
      <c r="E17721">
        <v>2</v>
      </c>
      <c r="F17721">
        <v>297.98</v>
      </c>
      <c r="G17721">
        <v>24600.880000000001</v>
      </c>
      <c r="H17721">
        <v>27952.799999999999</v>
      </c>
    </row>
    <row r="17722" spans="1:8" x14ac:dyDescent="0.25">
      <c r="A17722" t="s">
        <v>59</v>
      </c>
      <c r="B17722">
        <v>2015</v>
      </c>
      <c r="C17722" t="s">
        <v>11</v>
      </c>
      <c r="D17722" t="s">
        <v>62</v>
      </c>
      <c r="E17722">
        <v>0</v>
      </c>
      <c r="F17722">
        <v>0</v>
      </c>
      <c r="G17722">
        <v>0</v>
      </c>
      <c r="H17722">
        <v>0</v>
      </c>
    </row>
    <row r="17723" spans="1:8" x14ac:dyDescent="0.25">
      <c r="A17723" t="s">
        <v>59</v>
      </c>
      <c r="B17723">
        <v>2015</v>
      </c>
      <c r="C17723" t="s">
        <v>11</v>
      </c>
      <c r="D17723" t="s">
        <v>60</v>
      </c>
      <c r="E17723">
        <v>2</v>
      </c>
      <c r="F17723">
        <v>96.3</v>
      </c>
      <c r="G17723">
        <v>6072.54</v>
      </c>
      <c r="H17723">
        <v>6072.54</v>
      </c>
    </row>
    <row r="17724" spans="1:8" x14ac:dyDescent="0.25">
      <c r="A17724" t="s">
        <v>59</v>
      </c>
      <c r="B17724">
        <v>2015</v>
      </c>
      <c r="C17724" t="s">
        <v>11</v>
      </c>
      <c r="D17724" t="s">
        <v>60</v>
      </c>
      <c r="E17724">
        <v>0</v>
      </c>
      <c r="F17724">
        <v>0</v>
      </c>
      <c r="G17724">
        <v>0</v>
      </c>
      <c r="H17724">
        <v>0</v>
      </c>
    </row>
    <row r="17725" spans="1:8" x14ac:dyDescent="0.25">
      <c r="A17725" t="s">
        <v>59</v>
      </c>
      <c r="B17725">
        <v>2015</v>
      </c>
      <c r="C17725" t="s">
        <v>11</v>
      </c>
      <c r="D17725" t="s">
        <v>60</v>
      </c>
      <c r="E17725">
        <v>0</v>
      </c>
      <c r="F17725">
        <v>0</v>
      </c>
      <c r="G17725">
        <v>0</v>
      </c>
      <c r="H17725">
        <v>0</v>
      </c>
    </row>
    <row r="17726" spans="1:8" x14ac:dyDescent="0.25">
      <c r="A17726" t="s">
        <v>59</v>
      </c>
      <c r="B17726">
        <v>2015</v>
      </c>
      <c r="C17726" t="s">
        <v>11</v>
      </c>
      <c r="D17726" t="s">
        <v>60</v>
      </c>
      <c r="E17726">
        <v>11</v>
      </c>
      <c r="F17726">
        <v>574.02</v>
      </c>
      <c r="G17726">
        <v>38390.1</v>
      </c>
      <c r="H17726">
        <v>36066.61</v>
      </c>
    </row>
    <row r="17727" spans="1:8" x14ac:dyDescent="0.25">
      <c r="A17727" t="s">
        <v>59</v>
      </c>
      <c r="B17727">
        <v>2015</v>
      </c>
      <c r="C17727" t="s">
        <v>11</v>
      </c>
      <c r="D17727" t="s">
        <v>60</v>
      </c>
      <c r="E17727">
        <v>0</v>
      </c>
      <c r="F17727">
        <v>0</v>
      </c>
      <c r="G17727">
        <v>0</v>
      </c>
      <c r="H17727">
        <v>0</v>
      </c>
    </row>
    <row r="17728" spans="1:8" x14ac:dyDescent="0.25">
      <c r="A17728" t="s">
        <v>59</v>
      </c>
      <c r="B17728">
        <v>2015</v>
      </c>
      <c r="C17728" t="s">
        <v>11</v>
      </c>
      <c r="D17728" t="s">
        <v>60</v>
      </c>
      <c r="E17728">
        <v>14</v>
      </c>
      <c r="F17728">
        <v>1296.98</v>
      </c>
      <c r="G17728">
        <v>84210.7</v>
      </c>
      <c r="H17728">
        <v>118165.08</v>
      </c>
    </row>
    <row r="17729" spans="1:8" x14ac:dyDescent="0.25">
      <c r="A17729" t="s">
        <v>59</v>
      </c>
      <c r="B17729">
        <v>2015</v>
      </c>
      <c r="C17729" t="s">
        <v>11</v>
      </c>
      <c r="D17729" t="s">
        <v>60</v>
      </c>
      <c r="E17729">
        <v>1</v>
      </c>
      <c r="F17729">
        <v>0.55000000000000004</v>
      </c>
      <c r="G17729">
        <v>46.52</v>
      </c>
      <c r="H17729">
        <v>102.8</v>
      </c>
    </row>
    <row r="17730" spans="1:8" x14ac:dyDescent="0.25">
      <c r="A17730" t="s">
        <v>59</v>
      </c>
      <c r="B17730">
        <v>2015</v>
      </c>
      <c r="C17730" t="s">
        <v>11</v>
      </c>
      <c r="D17730" t="s">
        <v>60</v>
      </c>
      <c r="E17730">
        <v>0</v>
      </c>
      <c r="F17730">
        <v>0</v>
      </c>
      <c r="G17730">
        <v>0</v>
      </c>
      <c r="H17730">
        <v>0</v>
      </c>
    </row>
    <row r="17731" spans="1:8" x14ac:dyDescent="0.25">
      <c r="A17731" t="s">
        <v>59</v>
      </c>
      <c r="B17731">
        <v>2015</v>
      </c>
      <c r="C17731" t="s">
        <v>11</v>
      </c>
      <c r="D17731" t="s">
        <v>60</v>
      </c>
      <c r="E17731">
        <v>0</v>
      </c>
      <c r="F17731">
        <v>0</v>
      </c>
      <c r="G17731">
        <v>0</v>
      </c>
      <c r="H17731">
        <v>0</v>
      </c>
    </row>
    <row r="17732" spans="1:8" x14ac:dyDescent="0.25">
      <c r="A17732" t="s">
        <v>59</v>
      </c>
      <c r="B17732">
        <v>2015</v>
      </c>
      <c r="C17732" t="s">
        <v>11</v>
      </c>
      <c r="D17732" t="s">
        <v>63</v>
      </c>
      <c r="E17732">
        <v>7</v>
      </c>
      <c r="F17732">
        <v>0.65</v>
      </c>
      <c r="G17732">
        <v>63.67</v>
      </c>
      <c r="H17732">
        <v>47.87</v>
      </c>
    </row>
    <row r="17733" spans="1:8" x14ac:dyDescent="0.25">
      <c r="A17733" t="s">
        <v>59</v>
      </c>
      <c r="B17733">
        <v>2015</v>
      </c>
      <c r="C17733" t="s">
        <v>11</v>
      </c>
      <c r="D17733" t="s">
        <v>60</v>
      </c>
      <c r="E17733">
        <v>0</v>
      </c>
      <c r="F17733">
        <v>0</v>
      </c>
      <c r="G17733">
        <v>0</v>
      </c>
      <c r="H17733">
        <v>0</v>
      </c>
    </row>
    <row r="17734" spans="1:8" x14ac:dyDescent="0.25">
      <c r="A17734" t="s">
        <v>59</v>
      </c>
      <c r="B17734">
        <v>2015</v>
      </c>
      <c r="C17734" t="s">
        <v>11</v>
      </c>
      <c r="D17734" t="s">
        <v>60</v>
      </c>
      <c r="E17734">
        <v>7</v>
      </c>
      <c r="F17734">
        <v>44.18</v>
      </c>
      <c r="G17734">
        <v>4199.0200000000004</v>
      </c>
      <c r="H17734">
        <v>5350.52</v>
      </c>
    </row>
    <row r="17735" spans="1:8" x14ac:dyDescent="0.25">
      <c r="A17735" t="s">
        <v>59</v>
      </c>
      <c r="B17735">
        <v>2015</v>
      </c>
      <c r="C17735" t="s">
        <v>11</v>
      </c>
      <c r="D17735" t="s">
        <v>60</v>
      </c>
      <c r="E17735">
        <v>0</v>
      </c>
      <c r="F17735">
        <v>0</v>
      </c>
      <c r="G17735">
        <v>0</v>
      </c>
      <c r="H17735">
        <v>0</v>
      </c>
    </row>
    <row r="17736" spans="1:8" x14ac:dyDescent="0.25">
      <c r="A17736" t="s">
        <v>59</v>
      </c>
      <c r="B17736">
        <v>2015</v>
      </c>
      <c r="C17736" t="s">
        <v>11</v>
      </c>
      <c r="D17736" t="s">
        <v>60</v>
      </c>
      <c r="E17736">
        <v>0</v>
      </c>
      <c r="F17736">
        <v>0</v>
      </c>
      <c r="G17736">
        <v>0</v>
      </c>
      <c r="H17736">
        <v>0</v>
      </c>
    </row>
    <row r="17737" spans="1:8" x14ac:dyDescent="0.25">
      <c r="A17737" t="s">
        <v>59</v>
      </c>
      <c r="B17737">
        <v>2015</v>
      </c>
      <c r="C17737" t="s">
        <v>11</v>
      </c>
      <c r="D17737" t="s">
        <v>60</v>
      </c>
      <c r="E17737">
        <v>0</v>
      </c>
      <c r="F17737">
        <v>0</v>
      </c>
      <c r="G17737">
        <v>0</v>
      </c>
      <c r="H17737">
        <v>0</v>
      </c>
    </row>
    <row r="17738" spans="1:8" x14ac:dyDescent="0.25">
      <c r="A17738" t="s">
        <v>59</v>
      </c>
      <c r="B17738">
        <v>2015</v>
      </c>
      <c r="C17738" t="s">
        <v>11</v>
      </c>
      <c r="D17738" t="s">
        <v>60</v>
      </c>
      <c r="E17738">
        <v>13</v>
      </c>
      <c r="F17738">
        <v>2.14</v>
      </c>
      <c r="G17738">
        <v>169.26</v>
      </c>
      <c r="H17738">
        <v>139.84</v>
      </c>
    </row>
    <row r="17739" spans="1:8" x14ac:dyDescent="0.25">
      <c r="A17739" t="s">
        <v>59</v>
      </c>
      <c r="B17739">
        <v>2015</v>
      </c>
      <c r="C17739" t="s">
        <v>11</v>
      </c>
      <c r="D17739" t="s">
        <v>63</v>
      </c>
      <c r="E17739">
        <v>0</v>
      </c>
      <c r="F17739">
        <v>0</v>
      </c>
      <c r="G17739">
        <v>0</v>
      </c>
      <c r="H17739">
        <v>0</v>
      </c>
    </row>
    <row r="17740" spans="1:8" x14ac:dyDescent="0.25">
      <c r="A17740" t="s">
        <v>59</v>
      </c>
      <c r="B17740">
        <v>2015</v>
      </c>
      <c r="C17740" t="s">
        <v>11</v>
      </c>
      <c r="D17740" t="s">
        <v>60</v>
      </c>
      <c r="E17740">
        <v>0</v>
      </c>
      <c r="F17740">
        <v>0</v>
      </c>
      <c r="G17740">
        <v>0</v>
      </c>
      <c r="H17740">
        <v>0</v>
      </c>
    </row>
    <row r="17741" spans="1:8" x14ac:dyDescent="0.25">
      <c r="A17741" t="s">
        <v>59</v>
      </c>
      <c r="B17741">
        <v>2015</v>
      </c>
      <c r="C17741" t="s">
        <v>11</v>
      </c>
      <c r="D17741" t="s">
        <v>60</v>
      </c>
      <c r="E17741">
        <v>0</v>
      </c>
      <c r="F17741">
        <v>0</v>
      </c>
      <c r="G17741">
        <v>0</v>
      </c>
      <c r="H17741">
        <v>0</v>
      </c>
    </row>
    <row r="17742" spans="1:8" x14ac:dyDescent="0.25">
      <c r="A17742" t="s">
        <v>59</v>
      </c>
      <c r="B17742">
        <v>2015</v>
      </c>
      <c r="C17742" t="s">
        <v>11</v>
      </c>
      <c r="D17742" t="s">
        <v>60</v>
      </c>
      <c r="E17742">
        <v>0</v>
      </c>
      <c r="F17742">
        <v>0</v>
      </c>
      <c r="G17742">
        <v>0</v>
      </c>
      <c r="H17742">
        <v>0</v>
      </c>
    </row>
    <row r="17743" spans="1:8" x14ac:dyDescent="0.25">
      <c r="A17743" t="s">
        <v>59</v>
      </c>
      <c r="B17743">
        <v>2015</v>
      </c>
      <c r="C17743" t="s">
        <v>11</v>
      </c>
      <c r="D17743" t="s">
        <v>60</v>
      </c>
      <c r="E17743">
        <v>0</v>
      </c>
      <c r="F17743">
        <v>0</v>
      </c>
      <c r="G17743">
        <v>0</v>
      </c>
      <c r="H17743">
        <v>0</v>
      </c>
    </row>
    <row r="17744" spans="1:8" x14ac:dyDescent="0.25">
      <c r="A17744" t="s">
        <v>59</v>
      </c>
      <c r="B17744">
        <v>2015</v>
      </c>
      <c r="C17744" t="s">
        <v>11</v>
      </c>
      <c r="D17744" t="s">
        <v>60</v>
      </c>
      <c r="E17744">
        <v>0</v>
      </c>
      <c r="F17744">
        <v>0</v>
      </c>
      <c r="G17744">
        <v>0</v>
      </c>
      <c r="H17744">
        <v>0</v>
      </c>
    </row>
    <row r="17745" spans="1:8" x14ac:dyDescent="0.25">
      <c r="A17745" t="s">
        <v>59</v>
      </c>
      <c r="B17745">
        <v>2015</v>
      </c>
      <c r="C17745" t="s">
        <v>11</v>
      </c>
      <c r="D17745" t="s">
        <v>63</v>
      </c>
      <c r="E17745">
        <v>0</v>
      </c>
      <c r="F17745">
        <v>0</v>
      </c>
      <c r="G17745">
        <v>0</v>
      </c>
      <c r="H17745">
        <v>0</v>
      </c>
    </row>
    <row r="17746" spans="1:8" x14ac:dyDescent="0.25">
      <c r="A17746" t="s">
        <v>59</v>
      </c>
      <c r="B17746">
        <v>2015</v>
      </c>
      <c r="C17746" t="s">
        <v>11</v>
      </c>
      <c r="D17746" t="s">
        <v>64</v>
      </c>
      <c r="E17746">
        <v>0</v>
      </c>
      <c r="F17746">
        <v>0</v>
      </c>
      <c r="G17746">
        <v>0</v>
      </c>
      <c r="H17746">
        <v>0</v>
      </c>
    </row>
    <row r="17747" spans="1:8" x14ac:dyDescent="0.25">
      <c r="A17747" t="s">
        <v>59</v>
      </c>
      <c r="B17747">
        <v>2015</v>
      </c>
      <c r="C17747" t="s">
        <v>11</v>
      </c>
      <c r="D17747" t="s">
        <v>61</v>
      </c>
      <c r="E17747">
        <v>7</v>
      </c>
      <c r="F17747">
        <v>113.21</v>
      </c>
      <c r="G17747">
        <v>10702.45</v>
      </c>
      <c r="H17747">
        <v>17198.29</v>
      </c>
    </row>
    <row r="17748" spans="1:8" x14ac:dyDescent="0.25">
      <c r="A17748" t="s">
        <v>59</v>
      </c>
      <c r="B17748">
        <v>2015</v>
      </c>
      <c r="C17748" t="s">
        <v>11</v>
      </c>
      <c r="D17748" t="s">
        <v>61</v>
      </c>
      <c r="E17748">
        <v>1</v>
      </c>
      <c r="F17748">
        <v>7.0000000000000007E-2</v>
      </c>
      <c r="G17748">
        <v>54.98</v>
      </c>
      <c r="H17748">
        <v>0</v>
      </c>
    </row>
    <row r="17749" spans="1:8" x14ac:dyDescent="0.25">
      <c r="A17749" t="s">
        <v>59</v>
      </c>
      <c r="B17749">
        <v>2015</v>
      </c>
      <c r="C17749" t="s">
        <v>11</v>
      </c>
      <c r="D17749" t="s">
        <v>61</v>
      </c>
      <c r="E17749">
        <v>2</v>
      </c>
      <c r="F17749">
        <v>1.27</v>
      </c>
      <c r="G17749">
        <v>122.34</v>
      </c>
      <c r="H17749">
        <v>0</v>
      </c>
    </row>
    <row r="17750" spans="1:8" x14ac:dyDescent="0.25">
      <c r="A17750" t="s">
        <v>59</v>
      </c>
      <c r="B17750">
        <v>2015</v>
      </c>
      <c r="C17750" t="s">
        <v>11</v>
      </c>
      <c r="D17750" t="s">
        <v>60</v>
      </c>
      <c r="E17750">
        <v>11</v>
      </c>
      <c r="F17750">
        <v>22.7</v>
      </c>
      <c r="G17750">
        <v>2296.65</v>
      </c>
      <c r="H17750">
        <v>1523.32</v>
      </c>
    </row>
    <row r="17751" spans="1:8" x14ac:dyDescent="0.25">
      <c r="A17751" t="s">
        <v>59</v>
      </c>
      <c r="B17751">
        <v>2015</v>
      </c>
      <c r="C17751" t="s">
        <v>11</v>
      </c>
      <c r="D17751" t="s">
        <v>60</v>
      </c>
      <c r="E17751">
        <v>540</v>
      </c>
      <c r="F17751">
        <v>5986.34</v>
      </c>
      <c r="G17751">
        <v>506887.13</v>
      </c>
      <c r="H17751">
        <v>562599.56000000006</v>
      </c>
    </row>
    <row r="17752" spans="1:8" x14ac:dyDescent="0.25">
      <c r="A17752" t="s">
        <v>59</v>
      </c>
      <c r="B17752">
        <v>2015</v>
      </c>
      <c r="C17752" t="s">
        <v>11</v>
      </c>
      <c r="D17752" t="s">
        <v>60</v>
      </c>
      <c r="E17752">
        <v>409</v>
      </c>
      <c r="F17752">
        <v>553.4</v>
      </c>
      <c r="G17752">
        <v>69943.22</v>
      </c>
      <c r="H17752">
        <v>54004.36</v>
      </c>
    </row>
    <row r="17753" spans="1:8" x14ac:dyDescent="0.25">
      <c r="A17753" t="s">
        <v>59</v>
      </c>
      <c r="B17753">
        <v>2015</v>
      </c>
      <c r="C17753" t="s">
        <v>11</v>
      </c>
      <c r="D17753" t="s">
        <v>60</v>
      </c>
      <c r="E17753">
        <v>2857</v>
      </c>
      <c r="F17753">
        <v>1189.1300000000001</v>
      </c>
      <c r="G17753">
        <v>104511.91</v>
      </c>
      <c r="H17753">
        <v>87396.89</v>
      </c>
    </row>
    <row r="17754" spans="1:8" x14ac:dyDescent="0.25">
      <c r="A17754" t="s">
        <v>59</v>
      </c>
      <c r="B17754">
        <v>2015</v>
      </c>
      <c r="C17754" t="s">
        <v>11</v>
      </c>
      <c r="D17754" t="s">
        <v>60</v>
      </c>
      <c r="E17754">
        <v>0</v>
      </c>
      <c r="F17754">
        <v>0</v>
      </c>
      <c r="G17754">
        <v>0</v>
      </c>
      <c r="H17754">
        <v>0</v>
      </c>
    </row>
    <row r="17755" spans="1:8" x14ac:dyDescent="0.25">
      <c r="A17755" t="s">
        <v>59</v>
      </c>
      <c r="B17755">
        <v>2015</v>
      </c>
      <c r="C17755" t="s">
        <v>11</v>
      </c>
      <c r="D17755" t="s">
        <v>60</v>
      </c>
      <c r="E17755">
        <v>0</v>
      </c>
      <c r="F17755">
        <v>0</v>
      </c>
      <c r="G17755">
        <v>0</v>
      </c>
      <c r="H17755">
        <v>0</v>
      </c>
    </row>
    <row r="17756" spans="1:8" x14ac:dyDescent="0.25">
      <c r="A17756" t="s">
        <v>59</v>
      </c>
      <c r="B17756">
        <v>2015</v>
      </c>
      <c r="C17756" t="s">
        <v>11</v>
      </c>
      <c r="D17756" t="s">
        <v>62</v>
      </c>
      <c r="E17756">
        <v>16</v>
      </c>
      <c r="F17756">
        <v>153.54</v>
      </c>
      <c r="G17756">
        <v>14376.3</v>
      </c>
      <c r="H17756">
        <v>15414.72</v>
      </c>
    </row>
    <row r="17757" spans="1:8" x14ac:dyDescent="0.25">
      <c r="A17757" t="s">
        <v>59</v>
      </c>
      <c r="B17757">
        <v>2015</v>
      </c>
      <c r="C17757" t="s">
        <v>11</v>
      </c>
      <c r="D17757" t="s">
        <v>62</v>
      </c>
      <c r="E17757">
        <v>16</v>
      </c>
      <c r="F17757">
        <v>18.12</v>
      </c>
      <c r="G17757">
        <v>2591.9</v>
      </c>
      <c r="H17757">
        <v>1828.24</v>
      </c>
    </row>
    <row r="17758" spans="1:8" x14ac:dyDescent="0.25">
      <c r="A17758" t="s">
        <v>59</v>
      </c>
      <c r="B17758">
        <v>2015</v>
      </c>
      <c r="C17758" t="s">
        <v>11</v>
      </c>
      <c r="D17758" t="s">
        <v>62</v>
      </c>
      <c r="E17758">
        <v>158</v>
      </c>
      <c r="F17758">
        <v>51.75</v>
      </c>
      <c r="G17758">
        <v>4996.96</v>
      </c>
      <c r="H17758">
        <v>4502.96</v>
      </c>
    </row>
    <row r="17759" spans="1:8" x14ac:dyDescent="0.25">
      <c r="A17759" t="s">
        <v>59</v>
      </c>
      <c r="B17759">
        <v>2015</v>
      </c>
      <c r="C17759" t="s">
        <v>11</v>
      </c>
      <c r="D17759" t="s">
        <v>60</v>
      </c>
      <c r="E17759">
        <v>68</v>
      </c>
      <c r="F17759">
        <v>458.04</v>
      </c>
      <c r="G17759">
        <v>36867.440000000002</v>
      </c>
      <c r="H17759">
        <v>73999.94</v>
      </c>
    </row>
    <row r="17760" spans="1:8" x14ac:dyDescent="0.25">
      <c r="A17760" t="s">
        <v>59</v>
      </c>
      <c r="B17760">
        <v>2015</v>
      </c>
      <c r="C17760" t="s">
        <v>11</v>
      </c>
      <c r="D17760" t="s">
        <v>60</v>
      </c>
      <c r="E17760">
        <v>170</v>
      </c>
      <c r="F17760">
        <v>91.56</v>
      </c>
      <c r="G17760">
        <v>11860.96</v>
      </c>
      <c r="H17760">
        <v>10283.25</v>
      </c>
    </row>
    <row r="17761" spans="1:8" x14ac:dyDescent="0.25">
      <c r="A17761" t="s">
        <v>59</v>
      </c>
      <c r="B17761">
        <v>2015</v>
      </c>
      <c r="C17761" t="s">
        <v>11</v>
      </c>
      <c r="D17761" t="s">
        <v>60</v>
      </c>
      <c r="E17761">
        <v>1</v>
      </c>
      <c r="F17761">
        <v>0</v>
      </c>
      <c r="G17761">
        <v>0.7</v>
      </c>
      <c r="H17761">
        <v>0</v>
      </c>
    </row>
    <row r="17762" spans="1:8" x14ac:dyDescent="0.25">
      <c r="A17762" t="s">
        <v>59</v>
      </c>
      <c r="B17762">
        <v>2015</v>
      </c>
      <c r="C17762" t="s">
        <v>11</v>
      </c>
      <c r="D17762" t="s">
        <v>60</v>
      </c>
      <c r="E17762">
        <v>66</v>
      </c>
      <c r="F17762">
        <v>398.04</v>
      </c>
      <c r="G17762">
        <v>27767.59</v>
      </c>
      <c r="H17762">
        <v>14574.28</v>
      </c>
    </row>
    <row r="17763" spans="1:8" x14ac:dyDescent="0.25">
      <c r="A17763" t="s">
        <v>59</v>
      </c>
      <c r="B17763">
        <v>2015</v>
      </c>
      <c r="C17763" t="s">
        <v>11</v>
      </c>
      <c r="D17763" t="s">
        <v>60</v>
      </c>
      <c r="E17763">
        <v>57</v>
      </c>
      <c r="F17763">
        <v>84.08</v>
      </c>
      <c r="G17763">
        <v>8002.92</v>
      </c>
      <c r="H17763">
        <v>1321.76</v>
      </c>
    </row>
    <row r="17764" spans="1:8" x14ac:dyDescent="0.25">
      <c r="A17764" t="s">
        <v>59</v>
      </c>
      <c r="B17764">
        <v>2015</v>
      </c>
      <c r="C17764" t="s">
        <v>11</v>
      </c>
      <c r="D17764" t="s">
        <v>60</v>
      </c>
      <c r="E17764">
        <v>607</v>
      </c>
      <c r="F17764">
        <v>313.17</v>
      </c>
      <c r="G17764">
        <v>23675.97</v>
      </c>
      <c r="H17764">
        <v>3128.15</v>
      </c>
    </row>
    <row r="17765" spans="1:8" x14ac:dyDescent="0.25">
      <c r="A17765" t="s">
        <v>59</v>
      </c>
      <c r="B17765">
        <v>2015</v>
      </c>
      <c r="C17765" t="s">
        <v>11</v>
      </c>
      <c r="D17765" t="s">
        <v>60</v>
      </c>
      <c r="E17765">
        <v>0</v>
      </c>
      <c r="F17765">
        <v>0</v>
      </c>
      <c r="G17765">
        <v>0</v>
      </c>
      <c r="H17765">
        <v>0</v>
      </c>
    </row>
    <row r="17766" spans="1:8" x14ac:dyDescent="0.25">
      <c r="A17766" t="s">
        <v>59</v>
      </c>
      <c r="B17766">
        <v>2015</v>
      </c>
      <c r="C17766" t="s">
        <v>11</v>
      </c>
      <c r="D17766" t="s">
        <v>60</v>
      </c>
      <c r="E17766">
        <v>30</v>
      </c>
      <c r="F17766">
        <v>207.47</v>
      </c>
      <c r="G17766">
        <v>14864.48</v>
      </c>
      <c r="H17766">
        <v>14262</v>
      </c>
    </row>
    <row r="17767" spans="1:8" x14ac:dyDescent="0.25">
      <c r="A17767" t="s">
        <v>59</v>
      </c>
      <c r="B17767">
        <v>2015</v>
      </c>
      <c r="C17767" t="s">
        <v>11</v>
      </c>
      <c r="D17767" t="s">
        <v>60</v>
      </c>
      <c r="E17767">
        <v>22</v>
      </c>
      <c r="F17767">
        <v>27.66</v>
      </c>
      <c r="G17767">
        <v>2475.9</v>
      </c>
      <c r="H17767">
        <v>2537.35</v>
      </c>
    </row>
    <row r="17768" spans="1:8" x14ac:dyDescent="0.25">
      <c r="A17768" t="s">
        <v>59</v>
      </c>
      <c r="B17768">
        <v>2015</v>
      </c>
      <c r="C17768" t="s">
        <v>11</v>
      </c>
      <c r="D17768" t="s">
        <v>60</v>
      </c>
      <c r="E17768">
        <v>178</v>
      </c>
      <c r="F17768">
        <v>107.84</v>
      </c>
      <c r="G17768">
        <v>8004.01</v>
      </c>
      <c r="H17768">
        <v>8025.05</v>
      </c>
    </row>
    <row r="17769" spans="1:8" x14ac:dyDescent="0.25">
      <c r="A17769" t="s">
        <v>59</v>
      </c>
      <c r="B17769">
        <v>2015</v>
      </c>
      <c r="C17769" t="s">
        <v>11</v>
      </c>
      <c r="D17769" t="s">
        <v>64</v>
      </c>
      <c r="E17769">
        <v>102</v>
      </c>
      <c r="F17769">
        <v>19593.400000000001</v>
      </c>
      <c r="G17769">
        <v>1732329.99</v>
      </c>
      <c r="H17769">
        <v>1763413.8</v>
      </c>
    </row>
    <row r="17770" spans="1:8" x14ac:dyDescent="0.25">
      <c r="A17770" t="s">
        <v>59</v>
      </c>
      <c r="B17770">
        <v>2015</v>
      </c>
      <c r="C17770" t="s">
        <v>11</v>
      </c>
      <c r="D17770" t="s">
        <v>60</v>
      </c>
      <c r="E17770">
        <v>0</v>
      </c>
      <c r="F17770">
        <v>0</v>
      </c>
      <c r="G17770">
        <v>0</v>
      </c>
      <c r="H17770">
        <v>0</v>
      </c>
    </row>
    <row r="17771" spans="1:8" x14ac:dyDescent="0.25">
      <c r="A17771" t="s">
        <v>59</v>
      </c>
      <c r="B17771">
        <v>2015</v>
      </c>
      <c r="C17771" t="s">
        <v>11</v>
      </c>
      <c r="D17771" t="s">
        <v>60</v>
      </c>
      <c r="E17771">
        <v>0</v>
      </c>
      <c r="F17771">
        <v>0</v>
      </c>
      <c r="G17771">
        <v>0</v>
      </c>
      <c r="H17771">
        <v>0</v>
      </c>
    </row>
    <row r="17772" spans="1:8" x14ac:dyDescent="0.25">
      <c r="A17772" t="s">
        <v>59</v>
      </c>
      <c r="B17772">
        <v>2015</v>
      </c>
      <c r="C17772" t="s">
        <v>10</v>
      </c>
      <c r="D17772" t="s">
        <v>60</v>
      </c>
      <c r="E17772">
        <v>0</v>
      </c>
      <c r="F17772">
        <v>0</v>
      </c>
      <c r="G17772">
        <v>0</v>
      </c>
      <c r="H17772">
        <v>0</v>
      </c>
    </row>
    <row r="17773" spans="1:8" x14ac:dyDescent="0.25">
      <c r="A17773" t="s">
        <v>59</v>
      </c>
      <c r="B17773">
        <v>2015</v>
      </c>
      <c r="C17773" t="s">
        <v>10</v>
      </c>
      <c r="D17773" t="s">
        <v>62</v>
      </c>
      <c r="E17773">
        <v>0</v>
      </c>
      <c r="F17773">
        <v>0</v>
      </c>
      <c r="G17773">
        <v>0</v>
      </c>
      <c r="H17773">
        <v>0</v>
      </c>
    </row>
    <row r="17774" spans="1:8" x14ac:dyDescent="0.25">
      <c r="A17774" t="s">
        <v>59</v>
      </c>
      <c r="B17774">
        <v>2015</v>
      </c>
      <c r="C17774" t="s">
        <v>10</v>
      </c>
      <c r="D17774" t="s">
        <v>60</v>
      </c>
      <c r="E17774">
        <v>0</v>
      </c>
      <c r="F17774">
        <v>0</v>
      </c>
      <c r="G17774">
        <v>0</v>
      </c>
      <c r="H17774">
        <v>0</v>
      </c>
    </row>
    <row r="17775" spans="1:8" x14ac:dyDescent="0.25">
      <c r="A17775" t="s">
        <v>59</v>
      </c>
      <c r="B17775">
        <v>2015</v>
      </c>
      <c r="C17775" t="s">
        <v>10</v>
      </c>
      <c r="D17775" t="s">
        <v>60</v>
      </c>
      <c r="E17775">
        <v>0</v>
      </c>
      <c r="F17775">
        <v>0</v>
      </c>
      <c r="G17775">
        <v>0</v>
      </c>
      <c r="H17775">
        <v>0</v>
      </c>
    </row>
    <row r="17776" spans="1:8" x14ac:dyDescent="0.25">
      <c r="A17776" t="s">
        <v>59</v>
      </c>
      <c r="B17776">
        <v>2015</v>
      </c>
      <c r="C17776" t="s">
        <v>10</v>
      </c>
      <c r="D17776" t="s">
        <v>60</v>
      </c>
      <c r="E17776">
        <v>0</v>
      </c>
      <c r="F17776">
        <v>0</v>
      </c>
      <c r="G17776">
        <v>0</v>
      </c>
      <c r="H17776">
        <v>0</v>
      </c>
    </row>
    <row r="17777" spans="1:8" x14ac:dyDescent="0.25">
      <c r="A17777" t="s">
        <v>59</v>
      </c>
      <c r="B17777">
        <v>2015</v>
      </c>
      <c r="C17777" t="s">
        <v>10</v>
      </c>
      <c r="D17777" t="s">
        <v>60</v>
      </c>
      <c r="E17777">
        <v>0</v>
      </c>
      <c r="F17777">
        <v>-1.69</v>
      </c>
      <c r="G17777">
        <v>-2767.09</v>
      </c>
      <c r="H17777">
        <v>9307.9</v>
      </c>
    </row>
    <row r="17778" spans="1:8" x14ac:dyDescent="0.25">
      <c r="A17778" t="s">
        <v>59</v>
      </c>
      <c r="B17778">
        <v>2015</v>
      </c>
      <c r="C17778" t="s">
        <v>10</v>
      </c>
      <c r="D17778" t="s">
        <v>61</v>
      </c>
      <c r="E17778">
        <v>3</v>
      </c>
      <c r="F17778">
        <v>18769.16</v>
      </c>
      <c r="G17778">
        <v>1485893.42</v>
      </c>
      <c r="H17778">
        <v>1375317.12</v>
      </c>
    </row>
    <row r="17779" spans="1:8" x14ac:dyDescent="0.25">
      <c r="A17779" t="s">
        <v>59</v>
      </c>
      <c r="B17779">
        <v>2015</v>
      </c>
      <c r="C17779" t="s">
        <v>10</v>
      </c>
      <c r="D17779" t="s">
        <v>60</v>
      </c>
      <c r="E17779">
        <v>0</v>
      </c>
      <c r="F17779">
        <v>0</v>
      </c>
      <c r="G17779">
        <v>0</v>
      </c>
      <c r="H17779">
        <v>0</v>
      </c>
    </row>
    <row r="17780" spans="1:8" x14ac:dyDescent="0.25">
      <c r="A17780" t="s">
        <v>59</v>
      </c>
      <c r="B17780">
        <v>2015</v>
      </c>
      <c r="C17780" t="s">
        <v>10</v>
      </c>
      <c r="D17780" t="s">
        <v>60</v>
      </c>
      <c r="E17780">
        <v>0</v>
      </c>
      <c r="F17780">
        <v>0</v>
      </c>
      <c r="G17780">
        <v>0</v>
      </c>
      <c r="H17780">
        <v>0</v>
      </c>
    </row>
    <row r="17781" spans="1:8" x14ac:dyDescent="0.25">
      <c r="A17781" t="s">
        <v>59</v>
      </c>
      <c r="B17781">
        <v>2015</v>
      </c>
      <c r="C17781" t="s">
        <v>10</v>
      </c>
      <c r="D17781" t="s">
        <v>60</v>
      </c>
      <c r="E17781">
        <v>0</v>
      </c>
      <c r="F17781">
        <v>0</v>
      </c>
      <c r="G17781">
        <v>0</v>
      </c>
      <c r="H17781">
        <v>0</v>
      </c>
    </row>
    <row r="17782" spans="1:8" x14ac:dyDescent="0.25">
      <c r="A17782" t="s">
        <v>59</v>
      </c>
      <c r="B17782">
        <v>2015</v>
      </c>
      <c r="C17782" t="s">
        <v>10</v>
      </c>
      <c r="D17782" t="s">
        <v>60</v>
      </c>
      <c r="E17782">
        <v>0</v>
      </c>
      <c r="F17782">
        <v>0</v>
      </c>
      <c r="G17782">
        <v>0</v>
      </c>
      <c r="H17782">
        <v>0</v>
      </c>
    </row>
    <row r="17783" spans="1:8" x14ac:dyDescent="0.25">
      <c r="A17783" t="s">
        <v>59</v>
      </c>
      <c r="B17783">
        <v>2015</v>
      </c>
      <c r="C17783" t="s">
        <v>10</v>
      </c>
      <c r="D17783" t="s">
        <v>62</v>
      </c>
      <c r="E17783">
        <v>0</v>
      </c>
      <c r="F17783">
        <v>-20.37</v>
      </c>
      <c r="G17783">
        <v>-5951.5</v>
      </c>
      <c r="H17783">
        <v>7329.01</v>
      </c>
    </row>
    <row r="17784" spans="1:8" x14ac:dyDescent="0.25">
      <c r="A17784" t="s">
        <v>59</v>
      </c>
      <c r="B17784">
        <v>2015</v>
      </c>
      <c r="C17784" t="s">
        <v>10</v>
      </c>
      <c r="D17784" t="s">
        <v>60</v>
      </c>
      <c r="E17784">
        <v>0</v>
      </c>
      <c r="F17784">
        <v>0</v>
      </c>
      <c r="G17784">
        <v>0</v>
      </c>
      <c r="H17784">
        <v>0</v>
      </c>
    </row>
    <row r="17785" spans="1:8" x14ac:dyDescent="0.25">
      <c r="A17785" t="s">
        <v>59</v>
      </c>
      <c r="B17785">
        <v>2015</v>
      </c>
      <c r="C17785" t="s">
        <v>10</v>
      </c>
      <c r="D17785" t="s">
        <v>60</v>
      </c>
      <c r="E17785">
        <v>0</v>
      </c>
      <c r="F17785">
        <v>0</v>
      </c>
      <c r="G17785">
        <v>0</v>
      </c>
      <c r="H17785">
        <v>0</v>
      </c>
    </row>
    <row r="17786" spans="1:8" x14ac:dyDescent="0.25">
      <c r="A17786" t="s">
        <v>59</v>
      </c>
      <c r="B17786">
        <v>2015</v>
      </c>
      <c r="C17786" t="s">
        <v>10</v>
      </c>
      <c r="D17786" t="s">
        <v>60</v>
      </c>
      <c r="E17786">
        <v>0</v>
      </c>
      <c r="F17786">
        <v>0</v>
      </c>
      <c r="G17786">
        <v>0</v>
      </c>
      <c r="H17786">
        <v>0</v>
      </c>
    </row>
    <row r="17787" spans="1:8" x14ac:dyDescent="0.25">
      <c r="A17787" t="s">
        <v>59</v>
      </c>
      <c r="B17787">
        <v>2015</v>
      </c>
      <c r="C17787" t="s">
        <v>10</v>
      </c>
      <c r="D17787" t="s">
        <v>60</v>
      </c>
      <c r="E17787">
        <v>1</v>
      </c>
      <c r="F17787">
        <v>176.87</v>
      </c>
      <c r="G17787">
        <v>11378.69</v>
      </c>
      <c r="H17787">
        <v>11378.69</v>
      </c>
    </row>
    <row r="17788" spans="1:8" x14ac:dyDescent="0.25">
      <c r="A17788" t="s">
        <v>59</v>
      </c>
      <c r="B17788">
        <v>2015</v>
      </c>
      <c r="C17788" t="s">
        <v>10</v>
      </c>
      <c r="D17788" t="s">
        <v>60</v>
      </c>
      <c r="E17788">
        <v>0</v>
      </c>
      <c r="F17788">
        <v>0</v>
      </c>
      <c r="G17788">
        <v>0</v>
      </c>
      <c r="H17788">
        <v>0</v>
      </c>
    </row>
    <row r="17789" spans="1:8" x14ac:dyDescent="0.25">
      <c r="A17789" t="s">
        <v>59</v>
      </c>
      <c r="B17789">
        <v>2015</v>
      </c>
      <c r="C17789" t="s">
        <v>10</v>
      </c>
      <c r="D17789" t="s">
        <v>60</v>
      </c>
      <c r="E17789">
        <v>0</v>
      </c>
      <c r="F17789">
        <v>0</v>
      </c>
      <c r="G17789">
        <v>0</v>
      </c>
      <c r="H17789">
        <v>0</v>
      </c>
    </row>
    <row r="17790" spans="1:8" x14ac:dyDescent="0.25">
      <c r="A17790" t="s">
        <v>59</v>
      </c>
      <c r="B17790">
        <v>2015</v>
      </c>
      <c r="C17790" t="s">
        <v>10</v>
      </c>
      <c r="D17790" t="s">
        <v>60</v>
      </c>
      <c r="E17790">
        <v>0</v>
      </c>
      <c r="F17790">
        <v>0</v>
      </c>
      <c r="G17790">
        <v>0</v>
      </c>
      <c r="H17790">
        <v>0</v>
      </c>
    </row>
    <row r="17791" spans="1:8" x14ac:dyDescent="0.25">
      <c r="A17791" t="s">
        <v>59</v>
      </c>
      <c r="B17791">
        <v>2015</v>
      </c>
      <c r="C17791" t="s">
        <v>10</v>
      </c>
      <c r="D17791" t="s">
        <v>61</v>
      </c>
      <c r="E17791">
        <v>0</v>
      </c>
      <c r="F17791">
        <v>48.73</v>
      </c>
      <c r="G17791">
        <v>4410.13</v>
      </c>
      <c r="H17791">
        <v>6080.75</v>
      </c>
    </row>
    <row r="17792" spans="1:8" x14ac:dyDescent="0.25">
      <c r="A17792" t="s">
        <v>59</v>
      </c>
      <c r="B17792">
        <v>2015</v>
      </c>
      <c r="C17792" t="s">
        <v>10</v>
      </c>
      <c r="D17792" t="s">
        <v>61</v>
      </c>
      <c r="E17792">
        <v>287</v>
      </c>
      <c r="F17792">
        <v>43787.57</v>
      </c>
      <c r="G17792">
        <v>3703273.54</v>
      </c>
      <c r="H17792">
        <v>3481405.6</v>
      </c>
    </row>
    <row r="17793" spans="1:8" x14ac:dyDescent="0.25">
      <c r="A17793" t="s">
        <v>59</v>
      </c>
      <c r="B17793">
        <v>2015</v>
      </c>
      <c r="C17793" t="s">
        <v>10</v>
      </c>
      <c r="D17793" t="s">
        <v>61</v>
      </c>
      <c r="E17793">
        <v>4</v>
      </c>
      <c r="F17793">
        <v>4.53</v>
      </c>
      <c r="G17793">
        <v>814.86</v>
      </c>
      <c r="H17793">
        <v>792.71</v>
      </c>
    </row>
    <row r="17794" spans="1:8" x14ac:dyDescent="0.25">
      <c r="A17794" t="s">
        <v>59</v>
      </c>
      <c r="B17794">
        <v>2015</v>
      </c>
      <c r="C17794" t="s">
        <v>10</v>
      </c>
      <c r="D17794" t="s">
        <v>60</v>
      </c>
      <c r="E17794">
        <v>0</v>
      </c>
      <c r="F17794">
        <v>0</v>
      </c>
      <c r="G17794">
        <v>0</v>
      </c>
      <c r="H17794">
        <v>0</v>
      </c>
    </row>
    <row r="17795" spans="1:8" x14ac:dyDescent="0.25">
      <c r="A17795" t="s">
        <v>59</v>
      </c>
      <c r="B17795">
        <v>2015</v>
      </c>
      <c r="C17795" t="s">
        <v>10</v>
      </c>
      <c r="D17795" t="s">
        <v>60</v>
      </c>
      <c r="E17795">
        <v>0</v>
      </c>
      <c r="F17795">
        <v>0</v>
      </c>
      <c r="G17795">
        <v>0</v>
      </c>
      <c r="H17795">
        <v>0</v>
      </c>
    </row>
    <row r="17796" spans="1:8" x14ac:dyDescent="0.25">
      <c r="A17796" t="s">
        <v>59</v>
      </c>
      <c r="B17796">
        <v>2015</v>
      </c>
      <c r="C17796" t="s">
        <v>10</v>
      </c>
      <c r="D17796" t="s">
        <v>60</v>
      </c>
      <c r="E17796">
        <v>0</v>
      </c>
      <c r="F17796">
        <v>0</v>
      </c>
      <c r="G17796">
        <v>0</v>
      </c>
      <c r="H17796">
        <v>0</v>
      </c>
    </row>
    <row r="17797" spans="1:8" x14ac:dyDescent="0.25">
      <c r="A17797" t="s">
        <v>59</v>
      </c>
      <c r="B17797">
        <v>2015</v>
      </c>
      <c r="C17797" t="s">
        <v>10</v>
      </c>
      <c r="D17797" t="s">
        <v>62</v>
      </c>
      <c r="E17797">
        <v>130</v>
      </c>
      <c r="F17797">
        <v>14022.08</v>
      </c>
      <c r="G17797">
        <v>1167759.27</v>
      </c>
      <c r="H17797">
        <v>1025744.03</v>
      </c>
    </row>
    <row r="17798" spans="1:8" x14ac:dyDescent="0.25">
      <c r="A17798" t="s">
        <v>59</v>
      </c>
      <c r="B17798">
        <v>2015</v>
      </c>
      <c r="C17798" t="s">
        <v>10</v>
      </c>
      <c r="D17798" t="s">
        <v>62</v>
      </c>
      <c r="E17798">
        <v>4</v>
      </c>
      <c r="F17798">
        <v>7.06</v>
      </c>
      <c r="G17798">
        <v>979.16</v>
      </c>
      <c r="H17798">
        <v>707.44</v>
      </c>
    </row>
    <row r="17799" spans="1:8" x14ac:dyDescent="0.25">
      <c r="A17799" t="s">
        <v>59</v>
      </c>
      <c r="B17799">
        <v>2015</v>
      </c>
      <c r="C17799" t="s">
        <v>10</v>
      </c>
      <c r="D17799" t="s">
        <v>60</v>
      </c>
      <c r="E17799">
        <v>0</v>
      </c>
      <c r="F17799">
        <v>0</v>
      </c>
      <c r="G17799">
        <v>0</v>
      </c>
      <c r="H17799">
        <v>0</v>
      </c>
    </row>
    <row r="17800" spans="1:8" x14ac:dyDescent="0.25">
      <c r="A17800" t="s">
        <v>59</v>
      </c>
      <c r="B17800">
        <v>2015</v>
      </c>
      <c r="C17800" t="s">
        <v>10</v>
      </c>
      <c r="D17800" t="s">
        <v>60</v>
      </c>
      <c r="E17800">
        <v>0</v>
      </c>
      <c r="F17800">
        <v>0</v>
      </c>
      <c r="G17800">
        <v>0</v>
      </c>
      <c r="H17800">
        <v>0</v>
      </c>
    </row>
    <row r="17801" spans="1:8" x14ac:dyDescent="0.25">
      <c r="A17801" t="s">
        <v>59</v>
      </c>
      <c r="B17801">
        <v>2015</v>
      </c>
      <c r="C17801" t="s">
        <v>10</v>
      </c>
      <c r="D17801" t="s">
        <v>60</v>
      </c>
      <c r="E17801">
        <v>0</v>
      </c>
      <c r="F17801">
        <v>0</v>
      </c>
      <c r="G17801">
        <v>0</v>
      </c>
      <c r="H17801">
        <v>0</v>
      </c>
    </row>
    <row r="17802" spans="1:8" x14ac:dyDescent="0.25">
      <c r="A17802" t="s">
        <v>59</v>
      </c>
      <c r="B17802">
        <v>2015</v>
      </c>
      <c r="C17802" t="s">
        <v>10</v>
      </c>
      <c r="D17802" t="s">
        <v>60</v>
      </c>
      <c r="E17802">
        <v>0</v>
      </c>
      <c r="F17802">
        <v>0</v>
      </c>
      <c r="G17802">
        <v>0</v>
      </c>
      <c r="H17802">
        <v>0</v>
      </c>
    </row>
    <row r="17803" spans="1:8" x14ac:dyDescent="0.25">
      <c r="A17803" t="s">
        <v>59</v>
      </c>
      <c r="B17803">
        <v>2015</v>
      </c>
      <c r="C17803" t="s">
        <v>10</v>
      </c>
      <c r="D17803" t="s">
        <v>60</v>
      </c>
      <c r="E17803">
        <v>0</v>
      </c>
      <c r="F17803">
        <v>0</v>
      </c>
      <c r="G17803">
        <v>0</v>
      </c>
      <c r="H17803">
        <v>0</v>
      </c>
    </row>
    <row r="17804" spans="1:8" x14ac:dyDescent="0.25">
      <c r="A17804" t="s">
        <v>59</v>
      </c>
      <c r="B17804">
        <v>2015</v>
      </c>
      <c r="C17804" t="s">
        <v>10</v>
      </c>
      <c r="D17804" t="s">
        <v>60</v>
      </c>
      <c r="E17804">
        <v>175</v>
      </c>
      <c r="F17804">
        <v>1529.54</v>
      </c>
      <c r="G17804">
        <v>132799.67000000001</v>
      </c>
      <c r="H17804">
        <v>129909.08</v>
      </c>
    </row>
    <row r="17805" spans="1:8" x14ac:dyDescent="0.25">
      <c r="A17805" t="s">
        <v>59</v>
      </c>
      <c r="B17805">
        <v>2015</v>
      </c>
      <c r="C17805" t="s">
        <v>10</v>
      </c>
      <c r="D17805" t="s">
        <v>60</v>
      </c>
      <c r="E17805">
        <v>0</v>
      </c>
      <c r="F17805">
        <v>0</v>
      </c>
      <c r="G17805">
        <v>0</v>
      </c>
      <c r="H17805">
        <v>0</v>
      </c>
    </row>
    <row r="17806" spans="1:8" x14ac:dyDescent="0.25">
      <c r="A17806" t="s">
        <v>59</v>
      </c>
      <c r="B17806">
        <v>2015</v>
      </c>
      <c r="C17806" t="s">
        <v>10</v>
      </c>
      <c r="D17806" t="s">
        <v>60</v>
      </c>
      <c r="E17806">
        <v>829</v>
      </c>
      <c r="F17806">
        <v>1135.9100000000001</v>
      </c>
      <c r="G17806">
        <v>143931.25</v>
      </c>
      <c r="H17806">
        <v>136433.43</v>
      </c>
    </row>
    <row r="17807" spans="1:8" x14ac:dyDescent="0.25">
      <c r="A17807" t="s">
        <v>59</v>
      </c>
      <c r="B17807">
        <v>2015</v>
      </c>
      <c r="C17807" t="s">
        <v>10</v>
      </c>
      <c r="D17807" t="s">
        <v>60</v>
      </c>
      <c r="E17807">
        <v>7316</v>
      </c>
      <c r="F17807">
        <v>2153.0700000000002</v>
      </c>
      <c r="G17807">
        <v>187149.16</v>
      </c>
      <c r="H17807">
        <v>185193.07</v>
      </c>
    </row>
    <row r="17808" spans="1:8" x14ac:dyDescent="0.25">
      <c r="A17808" t="s">
        <v>59</v>
      </c>
      <c r="B17808">
        <v>2015</v>
      </c>
      <c r="C17808" t="s">
        <v>10</v>
      </c>
      <c r="D17808" t="s">
        <v>60</v>
      </c>
      <c r="E17808">
        <v>0</v>
      </c>
      <c r="F17808">
        <v>0</v>
      </c>
      <c r="G17808">
        <v>0</v>
      </c>
      <c r="H17808">
        <v>0</v>
      </c>
    </row>
    <row r="17809" spans="1:8" x14ac:dyDescent="0.25">
      <c r="A17809" t="s">
        <v>59</v>
      </c>
      <c r="B17809">
        <v>2015</v>
      </c>
      <c r="C17809" t="s">
        <v>10</v>
      </c>
      <c r="D17809" t="s">
        <v>60</v>
      </c>
      <c r="E17809">
        <v>32</v>
      </c>
      <c r="F17809">
        <v>18.97</v>
      </c>
      <c r="G17809">
        <v>1507.17</v>
      </c>
      <c r="H17809">
        <v>1164.05</v>
      </c>
    </row>
    <row r="17810" spans="1:8" x14ac:dyDescent="0.25">
      <c r="A17810" t="s">
        <v>59</v>
      </c>
      <c r="B17810">
        <v>2015</v>
      </c>
      <c r="C17810" t="s">
        <v>10</v>
      </c>
      <c r="D17810" t="s">
        <v>60</v>
      </c>
      <c r="E17810">
        <v>0</v>
      </c>
      <c r="F17810">
        <v>0</v>
      </c>
      <c r="G17810">
        <v>0</v>
      </c>
      <c r="H17810">
        <v>0</v>
      </c>
    </row>
    <row r="17811" spans="1:8" x14ac:dyDescent="0.25">
      <c r="A17811" t="s">
        <v>59</v>
      </c>
      <c r="B17811">
        <v>2015</v>
      </c>
      <c r="C17811" t="s">
        <v>10</v>
      </c>
      <c r="D17811" t="s">
        <v>60</v>
      </c>
      <c r="E17811">
        <v>0</v>
      </c>
      <c r="F17811">
        <v>0</v>
      </c>
      <c r="G17811">
        <v>0</v>
      </c>
      <c r="H17811">
        <v>0</v>
      </c>
    </row>
    <row r="17812" spans="1:8" x14ac:dyDescent="0.25">
      <c r="A17812" t="s">
        <v>59</v>
      </c>
      <c r="B17812">
        <v>2015</v>
      </c>
      <c r="C17812" t="s">
        <v>10</v>
      </c>
      <c r="D17812" t="s">
        <v>60</v>
      </c>
      <c r="E17812">
        <v>297</v>
      </c>
      <c r="F17812">
        <v>81.099999999999994</v>
      </c>
      <c r="G17812">
        <v>5905.12</v>
      </c>
      <c r="H17812">
        <v>5732.39</v>
      </c>
    </row>
    <row r="17813" spans="1:8" x14ac:dyDescent="0.25">
      <c r="A17813" t="s">
        <v>59</v>
      </c>
      <c r="B17813">
        <v>2015</v>
      </c>
      <c r="C17813" t="s">
        <v>10</v>
      </c>
      <c r="D17813" t="s">
        <v>60</v>
      </c>
      <c r="E17813">
        <v>335</v>
      </c>
      <c r="F17813">
        <v>148.37</v>
      </c>
      <c r="G17813">
        <v>10921.17</v>
      </c>
      <c r="H17813">
        <v>11698.1</v>
      </c>
    </row>
    <row r="17814" spans="1:8" x14ac:dyDescent="0.25">
      <c r="A17814" t="s">
        <v>59</v>
      </c>
      <c r="B17814">
        <v>2015</v>
      </c>
      <c r="C17814" t="s">
        <v>10</v>
      </c>
      <c r="D17814" t="s">
        <v>60</v>
      </c>
      <c r="E17814">
        <v>0</v>
      </c>
      <c r="F17814">
        <v>0</v>
      </c>
      <c r="G17814">
        <v>0</v>
      </c>
      <c r="H17814">
        <v>0</v>
      </c>
    </row>
    <row r="17815" spans="1:8" x14ac:dyDescent="0.25">
      <c r="A17815" t="s">
        <v>59</v>
      </c>
      <c r="B17815">
        <v>2015</v>
      </c>
      <c r="C17815" t="s">
        <v>10</v>
      </c>
      <c r="D17815" t="s">
        <v>60</v>
      </c>
      <c r="E17815">
        <v>0</v>
      </c>
      <c r="F17815">
        <v>0</v>
      </c>
      <c r="G17815">
        <v>0</v>
      </c>
      <c r="H17815">
        <v>0</v>
      </c>
    </row>
    <row r="17816" spans="1:8" x14ac:dyDescent="0.25">
      <c r="A17816" t="s">
        <v>59</v>
      </c>
      <c r="B17816">
        <v>2015</v>
      </c>
      <c r="C17816" t="s">
        <v>10</v>
      </c>
      <c r="D17816" t="s">
        <v>60</v>
      </c>
      <c r="E17816">
        <v>2</v>
      </c>
      <c r="F17816">
        <v>4.5999999999999996</v>
      </c>
      <c r="G17816">
        <v>350.56</v>
      </c>
      <c r="H17816">
        <v>446.79</v>
      </c>
    </row>
    <row r="17817" spans="1:8" x14ac:dyDescent="0.25">
      <c r="A17817" t="s">
        <v>59</v>
      </c>
      <c r="B17817">
        <v>2015</v>
      </c>
      <c r="C17817" t="s">
        <v>10</v>
      </c>
      <c r="D17817" t="s">
        <v>60</v>
      </c>
      <c r="E17817">
        <v>0</v>
      </c>
      <c r="F17817">
        <v>0</v>
      </c>
      <c r="G17817">
        <v>0</v>
      </c>
      <c r="H17817">
        <v>0</v>
      </c>
    </row>
    <row r="17818" spans="1:8" x14ac:dyDescent="0.25">
      <c r="A17818" t="s">
        <v>59</v>
      </c>
      <c r="B17818">
        <v>2015</v>
      </c>
      <c r="C17818" t="s">
        <v>10</v>
      </c>
      <c r="D17818" t="s">
        <v>60</v>
      </c>
      <c r="E17818">
        <v>20</v>
      </c>
      <c r="F17818">
        <v>30.62</v>
      </c>
      <c r="G17818">
        <v>2767.33</v>
      </c>
      <c r="H17818">
        <v>2683.77</v>
      </c>
    </row>
    <row r="17819" spans="1:8" x14ac:dyDescent="0.25">
      <c r="A17819" t="s">
        <v>59</v>
      </c>
      <c r="B17819">
        <v>2015</v>
      </c>
      <c r="C17819" t="s">
        <v>10</v>
      </c>
      <c r="D17819" t="s">
        <v>60</v>
      </c>
      <c r="E17819">
        <v>43</v>
      </c>
      <c r="F17819">
        <v>65.97</v>
      </c>
      <c r="G17819">
        <v>5762.15</v>
      </c>
      <c r="H17819">
        <v>4991.42</v>
      </c>
    </row>
    <row r="17820" spans="1:8" x14ac:dyDescent="0.25">
      <c r="A17820" t="s">
        <v>59</v>
      </c>
      <c r="B17820">
        <v>2015</v>
      </c>
      <c r="C17820" t="s">
        <v>10</v>
      </c>
      <c r="D17820" t="s">
        <v>60</v>
      </c>
      <c r="E17820">
        <v>0</v>
      </c>
      <c r="F17820">
        <v>0</v>
      </c>
      <c r="G17820">
        <v>0</v>
      </c>
      <c r="H17820">
        <v>0</v>
      </c>
    </row>
    <row r="17821" spans="1:8" x14ac:dyDescent="0.25">
      <c r="A17821" t="s">
        <v>59</v>
      </c>
      <c r="B17821">
        <v>2015</v>
      </c>
      <c r="C17821" t="s">
        <v>10</v>
      </c>
      <c r="D17821" t="s">
        <v>63</v>
      </c>
      <c r="E17821">
        <v>55441</v>
      </c>
      <c r="F17821">
        <v>9608.33</v>
      </c>
      <c r="G17821">
        <v>756274.74</v>
      </c>
      <c r="H17821">
        <v>672865.53</v>
      </c>
    </row>
    <row r="17822" spans="1:8" x14ac:dyDescent="0.25">
      <c r="A17822" t="s">
        <v>59</v>
      </c>
      <c r="B17822">
        <v>2015</v>
      </c>
      <c r="C17822" t="s">
        <v>10</v>
      </c>
      <c r="D17822" t="s">
        <v>63</v>
      </c>
      <c r="E17822">
        <v>21</v>
      </c>
      <c r="F17822">
        <v>2.0099999999999998</v>
      </c>
      <c r="G17822">
        <v>287.51</v>
      </c>
      <c r="H17822">
        <v>262.45</v>
      </c>
    </row>
    <row r="17823" spans="1:8" x14ac:dyDescent="0.25">
      <c r="A17823" t="s">
        <v>59</v>
      </c>
      <c r="B17823">
        <v>2015</v>
      </c>
      <c r="C17823" t="s">
        <v>10</v>
      </c>
      <c r="D17823" t="s">
        <v>63</v>
      </c>
      <c r="E17823">
        <v>820344</v>
      </c>
      <c r="F17823">
        <v>115404.46</v>
      </c>
      <c r="G17823">
        <v>11098016.4</v>
      </c>
      <c r="H17823">
        <v>10078634.890000001</v>
      </c>
    </row>
    <row r="17824" spans="1:8" x14ac:dyDescent="0.25">
      <c r="A17824" t="s">
        <v>59</v>
      </c>
      <c r="B17824">
        <v>2015</v>
      </c>
      <c r="C17824" t="s">
        <v>10</v>
      </c>
      <c r="D17824" t="s">
        <v>63</v>
      </c>
      <c r="E17824">
        <v>0</v>
      </c>
      <c r="F17824">
        <v>-168.99</v>
      </c>
      <c r="G17824">
        <v>-13269.15</v>
      </c>
      <c r="H17824">
        <v>25941.19</v>
      </c>
    </row>
    <row r="17825" spans="1:8" x14ac:dyDescent="0.25">
      <c r="A17825" t="s">
        <v>59</v>
      </c>
      <c r="B17825">
        <v>2015</v>
      </c>
      <c r="C17825" t="s">
        <v>10</v>
      </c>
      <c r="D17825" t="s">
        <v>64</v>
      </c>
      <c r="E17825">
        <v>0</v>
      </c>
      <c r="F17825">
        <v>0</v>
      </c>
      <c r="G17825">
        <v>0</v>
      </c>
      <c r="H17825">
        <v>0</v>
      </c>
    </row>
    <row r="17826" spans="1:8" x14ac:dyDescent="0.25">
      <c r="A17826" t="s">
        <v>59</v>
      </c>
      <c r="B17826">
        <v>2015</v>
      </c>
      <c r="C17826" t="s">
        <v>10</v>
      </c>
      <c r="D17826" t="s">
        <v>61</v>
      </c>
      <c r="E17826">
        <v>1445</v>
      </c>
      <c r="F17826">
        <v>13155.19</v>
      </c>
      <c r="G17826">
        <v>1325391.21</v>
      </c>
      <c r="H17826">
        <v>1224586.3700000001</v>
      </c>
    </row>
    <row r="17827" spans="1:8" x14ac:dyDescent="0.25">
      <c r="A17827" t="s">
        <v>59</v>
      </c>
      <c r="B17827">
        <v>2015</v>
      </c>
      <c r="C17827" t="s">
        <v>10</v>
      </c>
      <c r="D17827" t="s">
        <v>61</v>
      </c>
      <c r="E17827">
        <v>1510</v>
      </c>
      <c r="F17827">
        <v>1724.59</v>
      </c>
      <c r="G17827">
        <v>248284.73</v>
      </c>
      <c r="H17827">
        <v>242649.36</v>
      </c>
    </row>
    <row r="17828" spans="1:8" x14ac:dyDescent="0.25">
      <c r="A17828" t="s">
        <v>59</v>
      </c>
      <c r="B17828">
        <v>2015</v>
      </c>
      <c r="C17828" t="s">
        <v>10</v>
      </c>
      <c r="D17828" t="s">
        <v>61</v>
      </c>
      <c r="E17828">
        <v>11633</v>
      </c>
      <c r="F17828">
        <v>3475.55</v>
      </c>
      <c r="G17828">
        <v>311561.38</v>
      </c>
      <c r="H17828">
        <v>304159.11</v>
      </c>
    </row>
    <row r="17829" spans="1:8" x14ac:dyDescent="0.25">
      <c r="A17829" t="s">
        <v>59</v>
      </c>
      <c r="B17829">
        <v>2015</v>
      </c>
      <c r="C17829" t="s">
        <v>10</v>
      </c>
      <c r="D17829" t="s">
        <v>60</v>
      </c>
      <c r="E17829">
        <v>2</v>
      </c>
      <c r="F17829">
        <v>2.5099999999999998</v>
      </c>
      <c r="G17829">
        <v>535.79999999999995</v>
      </c>
      <c r="H17829">
        <v>189.4</v>
      </c>
    </row>
    <row r="17830" spans="1:8" x14ac:dyDescent="0.25">
      <c r="A17830" t="s">
        <v>59</v>
      </c>
      <c r="B17830">
        <v>2015</v>
      </c>
      <c r="C17830" t="s">
        <v>10</v>
      </c>
      <c r="D17830" t="s">
        <v>60</v>
      </c>
      <c r="E17830">
        <v>21</v>
      </c>
      <c r="F17830">
        <v>38.01</v>
      </c>
      <c r="G17830">
        <v>3605.47</v>
      </c>
      <c r="H17830">
        <v>4246.0600000000004</v>
      </c>
    </row>
    <row r="17831" spans="1:8" x14ac:dyDescent="0.25">
      <c r="A17831" t="s">
        <v>59</v>
      </c>
      <c r="B17831">
        <v>2015</v>
      </c>
      <c r="C17831" t="s">
        <v>10</v>
      </c>
      <c r="D17831" t="s">
        <v>60</v>
      </c>
      <c r="E17831">
        <v>588</v>
      </c>
      <c r="F17831">
        <v>170.25</v>
      </c>
      <c r="G17831">
        <v>12137.39</v>
      </c>
      <c r="H17831">
        <v>12004.43</v>
      </c>
    </row>
    <row r="17832" spans="1:8" x14ac:dyDescent="0.25">
      <c r="A17832" t="s">
        <v>59</v>
      </c>
      <c r="B17832">
        <v>2015</v>
      </c>
      <c r="C17832" t="s">
        <v>10</v>
      </c>
      <c r="D17832" t="s">
        <v>62</v>
      </c>
      <c r="E17832">
        <v>2582</v>
      </c>
      <c r="F17832">
        <v>22795.67</v>
      </c>
      <c r="G17832">
        <v>2221744.9300000002</v>
      </c>
      <c r="H17832">
        <v>2057442.34</v>
      </c>
    </row>
    <row r="17833" spans="1:8" x14ac:dyDescent="0.25">
      <c r="A17833" t="s">
        <v>59</v>
      </c>
      <c r="B17833">
        <v>2015</v>
      </c>
      <c r="C17833" t="s">
        <v>10</v>
      </c>
      <c r="D17833" t="s">
        <v>62</v>
      </c>
      <c r="E17833">
        <v>5029</v>
      </c>
      <c r="F17833">
        <v>8635.06</v>
      </c>
      <c r="G17833">
        <v>1066823.94</v>
      </c>
      <c r="H17833">
        <v>1040981.88</v>
      </c>
    </row>
    <row r="17834" spans="1:8" x14ac:dyDescent="0.25">
      <c r="A17834" t="s">
        <v>59</v>
      </c>
      <c r="B17834">
        <v>2015</v>
      </c>
      <c r="C17834" t="s">
        <v>10</v>
      </c>
      <c r="D17834" t="s">
        <v>62</v>
      </c>
      <c r="E17834">
        <v>119469</v>
      </c>
      <c r="F17834">
        <v>31106.05</v>
      </c>
      <c r="G17834">
        <v>2991416.18</v>
      </c>
      <c r="H17834">
        <v>2893794.05</v>
      </c>
    </row>
    <row r="17835" spans="1:8" x14ac:dyDescent="0.25">
      <c r="A17835" t="s">
        <v>59</v>
      </c>
      <c r="B17835">
        <v>2015</v>
      </c>
      <c r="C17835" t="s">
        <v>10</v>
      </c>
      <c r="D17835" t="s">
        <v>60</v>
      </c>
      <c r="E17835">
        <v>21</v>
      </c>
      <c r="F17835">
        <v>136.13999999999999</v>
      </c>
      <c r="G17835">
        <v>10837.41</v>
      </c>
      <c r="H17835">
        <v>8911.43</v>
      </c>
    </row>
    <row r="17836" spans="1:8" x14ac:dyDescent="0.25">
      <c r="A17836" t="s">
        <v>59</v>
      </c>
      <c r="B17836">
        <v>2015</v>
      </c>
      <c r="C17836" t="s">
        <v>10</v>
      </c>
      <c r="D17836" t="s">
        <v>60</v>
      </c>
      <c r="E17836">
        <v>66</v>
      </c>
      <c r="F17836">
        <v>123.96</v>
      </c>
      <c r="G17836">
        <v>12433.38</v>
      </c>
      <c r="H17836">
        <v>10870.91</v>
      </c>
    </row>
    <row r="17837" spans="1:8" x14ac:dyDescent="0.25">
      <c r="A17837" t="s">
        <v>59</v>
      </c>
      <c r="B17837">
        <v>2015</v>
      </c>
      <c r="C17837" t="s">
        <v>10</v>
      </c>
      <c r="D17837" t="s">
        <v>60</v>
      </c>
      <c r="E17837">
        <v>19</v>
      </c>
      <c r="F17837">
        <v>105.44</v>
      </c>
      <c r="G17837">
        <v>4289.34</v>
      </c>
      <c r="H17837">
        <v>3827.3</v>
      </c>
    </row>
    <row r="17838" spans="1:8" x14ac:dyDescent="0.25">
      <c r="A17838" t="s">
        <v>59</v>
      </c>
      <c r="B17838">
        <v>2015</v>
      </c>
      <c r="C17838" t="s">
        <v>10</v>
      </c>
      <c r="D17838" t="s">
        <v>60</v>
      </c>
      <c r="E17838">
        <v>39</v>
      </c>
      <c r="F17838">
        <v>284.42</v>
      </c>
      <c r="G17838">
        <v>19091.330000000002</v>
      </c>
      <c r="H17838">
        <v>18637.72</v>
      </c>
    </row>
    <row r="17839" spans="1:8" x14ac:dyDescent="0.25">
      <c r="A17839" t="s">
        <v>59</v>
      </c>
      <c r="B17839">
        <v>2015</v>
      </c>
      <c r="C17839" t="s">
        <v>10</v>
      </c>
      <c r="D17839" t="s">
        <v>60</v>
      </c>
      <c r="E17839">
        <v>0</v>
      </c>
      <c r="F17839">
        <v>0</v>
      </c>
      <c r="G17839">
        <v>0</v>
      </c>
      <c r="H17839">
        <v>0</v>
      </c>
    </row>
    <row r="17840" spans="1:8" x14ac:dyDescent="0.25">
      <c r="A17840" t="s">
        <v>59</v>
      </c>
      <c r="B17840">
        <v>2015</v>
      </c>
      <c r="C17840" t="s">
        <v>10</v>
      </c>
      <c r="D17840" t="s">
        <v>60</v>
      </c>
      <c r="E17840">
        <v>0</v>
      </c>
      <c r="F17840">
        <v>0</v>
      </c>
      <c r="G17840">
        <v>0</v>
      </c>
      <c r="H17840">
        <v>0</v>
      </c>
    </row>
    <row r="17841" spans="1:8" x14ac:dyDescent="0.25">
      <c r="A17841" t="s">
        <v>59</v>
      </c>
      <c r="B17841">
        <v>2015</v>
      </c>
      <c r="C17841" t="s">
        <v>10</v>
      </c>
      <c r="D17841" t="s">
        <v>60</v>
      </c>
      <c r="E17841">
        <v>0</v>
      </c>
      <c r="F17841">
        <v>0</v>
      </c>
      <c r="G17841">
        <v>0</v>
      </c>
      <c r="H17841">
        <v>0</v>
      </c>
    </row>
    <row r="17842" spans="1:8" x14ac:dyDescent="0.25">
      <c r="A17842" t="s">
        <v>59</v>
      </c>
      <c r="B17842">
        <v>2015</v>
      </c>
      <c r="C17842" t="s">
        <v>10</v>
      </c>
      <c r="D17842" t="s">
        <v>60</v>
      </c>
      <c r="E17842">
        <v>0</v>
      </c>
      <c r="F17842">
        <v>0</v>
      </c>
      <c r="G17842">
        <v>0</v>
      </c>
      <c r="H17842">
        <v>0</v>
      </c>
    </row>
    <row r="17843" spans="1:8" x14ac:dyDescent="0.25">
      <c r="A17843" t="s">
        <v>59</v>
      </c>
      <c r="B17843">
        <v>2015</v>
      </c>
      <c r="C17843" t="s">
        <v>10</v>
      </c>
      <c r="D17843" t="s">
        <v>62</v>
      </c>
      <c r="E17843">
        <v>0</v>
      </c>
      <c r="F17843">
        <v>0</v>
      </c>
      <c r="G17843">
        <v>0</v>
      </c>
      <c r="H17843">
        <v>0</v>
      </c>
    </row>
    <row r="17844" spans="1:8" x14ac:dyDescent="0.25">
      <c r="A17844" t="s">
        <v>59</v>
      </c>
      <c r="B17844">
        <v>2015</v>
      </c>
      <c r="C17844" t="s">
        <v>10</v>
      </c>
      <c r="D17844" t="s">
        <v>60</v>
      </c>
      <c r="E17844">
        <v>0</v>
      </c>
      <c r="F17844">
        <v>0</v>
      </c>
      <c r="G17844">
        <v>0</v>
      </c>
      <c r="H17844">
        <v>0</v>
      </c>
    </row>
    <row r="17845" spans="1:8" x14ac:dyDescent="0.25">
      <c r="A17845" t="s">
        <v>59</v>
      </c>
      <c r="B17845">
        <v>2015</v>
      </c>
      <c r="C17845" t="s">
        <v>10</v>
      </c>
      <c r="D17845" t="s">
        <v>60</v>
      </c>
      <c r="E17845">
        <v>0</v>
      </c>
      <c r="F17845">
        <v>0</v>
      </c>
      <c r="G17845">
        <v>0</v>
      </c>
      <c r="H17845">
        <v>0</v>
      </c>
    </row>
    <row r="17846" spans="1:8" x14ac:dyDescent="0.25">
      <c r="A17846" t="s">
        <v>59</v>
      </c>
      <c r="B17846">
        <v>2015</v>
      </c>
      <c r="C17846" t="s">
        <v>10</v>
      </c>
      <c r="D17846" t="s">
        <v>60</v>
      </c>
      <c r="E17846">
        <v>0</v>
      </c>
      <c r="F17846">
        <v>0</v>
      </c>
      <c r="G17846">
        <v>0</v>
      </c>
      <c r="H17846">
        <v>0</v>
      </c>
    </row>
    <row r="17847" spans="1:8" x14ac:dyDescent="0.25">
      <c r="A17847" t="s">
        <v>59</v>
      </c>
      <c r="B17847">
        <v>2015</v>
      </c>
      <c r="C17847" t="s">
        <v>10</v>
      </c>
      <c r="D17847" t="s">
        <v>60</v>
      </c>
      <c r="E17847">
        <v>0</v>
      </c>
      <c r="F17847">
        <v>-18.579999999999998</v>
      </c>
      <c r="G17847">
        <v>7958.6</v>
      </c>
      <c r="H17847">
        <v>12300.92</v>
      </c>
    </row>
    <row r="17848" spans="1:8" x14ac:dyDescent="0.25">
      <c r="A17848" t="s">
        <v>59</v>
      </c>
      <c r="B17848">
        <v>2015</v>
      </c>
      <c r="C17848" t="s">
        <v>10</v>
      </c>
      <c r="D17848" t="s">
        <v>61</v>
      </c>
      <c r="E17848">
        <v>0</v>
      </c>
      <c r="F17848">
        <v>0</v>
      </c>
      <c r="G17848">
        <v>0</v>
      </c>
      <c r="H17848">
        <v>0</v>
      </c>
    </row>
    <row r="17849" spans="1:8" x14ac:dyDescent="0.25">
      <c r="A17849" t="s">
        <v>59</v>
      </c>
      <c r="B17849">
        <v>2015</v>
      </c>
      <c r="C17849" t="s">
        <v>10</v>
      </c>
      <c r="D17849" t="s">
        <v>60</v>
      </c>
      <c r="E17849">
        <v>0</v>
      </c>
      <c r="F17849">
        <v>0</v>
      </c>
      <c r="G17849">
        <v>0</v>
      </c>
      <c r="H17849">
        <v>0</v>
      </c>
    </row>
    <row r="17850" spans="1:8" x14ac:dyDescent="0.25">
      <c r="A17850" t="s">
        <v>59</v>
      </c>
      <c r="B17850">
        <v>2015</v>
      </c>
      <c r="C17850" t="s">
        <v>10</v>
      </c>
      <c r="D17850" t="s">
        <v>60</v>
      </c>
      <c r="E17850">
        <v>0</v>
      </c>
      <c r="F17850">
        <v>0</v>
      </c>
      <c r="G17850">
        <v>0</v>
      </c>
      <c r="H17850">
        <v>0</v>
      </c>
    </row>
    <row r="17851" spans="1:8" x14ac:dyDescent="0.25">
      <c r="A17851" t="s">
        <v>59</v>
      </c>
      <c r="B17851">
        <v>2015</v>
      </c>
      <c r="C17851" t="s">
        <v>10</v>
      </c>
      <c r="D17851" t="s">
        <v>60</v>
      </c>
      <c r="E17851">
        <v>0</v>
      </c>
      <c r="F17851">
        <v>0</v>
      </c>
      <c r="G17851">
        <v>0</v>
      </c>
      <c r="H17851">
        <v>0</v>
      </c>
    </row>
    <row r="17852" spans="1:8" x14ac:dyDescent="0.25">
      <c r="A17852" t="s">
        <v>59</v>
      </c>
      <c r="B17852">
        <v>2015</v>
      </c>
      <c r="C17852" t="s">
        <v>10</v>
      </c>
      <c r="D17852" t="s">
        <v>60</v>
      </c>
      <c r="E17852">
        <v>0</v>
      </c>
      <c r="F17852">
        <v>0</v>
      </c>
      <c r="G17852">
        <v>0</v>
      </c>
      <c r="H17852">
        <v>0</v>
      </c>
    </row>
    <row r="17853" spans="1:8" x14ac:dyDescent="0.25">
      <c r="A17853" t="s">
        <v>59</v>
      </c>
      <c r="B17853">
        <v>2015</v>
      </c>
      <c r="C17853" t="s">
        <v>10</v>
      </c>
      <c r="D17853" t="s">
        <v>62</v>
      </c>
      <c r="E17853">
        <v>0</v>
      </c>
      <c r="F17853">
        <v>-2.37</v>
      </c>
      <c r="G17853">
        <v>-152.27000000000001</v>
      </c>
      <c r="H17853">
        <v>43.33</v>
      </c>
    </row>
    <row r="17854" spans="1:8" x14ac:dyDescent="0.25">
      <c r="A17854" t="s">
        <v>59</v>
      </c>
      <c r="B17854">
        <v>2015</v>
      </c>
      <c r="C17854" t="s">
        <v>10</v>
      </c>
      <c r="D17854" t="s">
        <v>60</v>
      </c>
      <c r="E17854">
        <v>0</v>
      </c>
      <c r="F17854">
        <v>0</v>
      </c>
      <c r="G17854">
        <v>0</v>
      </c>
      <c r="H17854">
        <v>0</v>
      </c>
    </row>
    <row r="17855" spans="1:8" x14ac:dyDescent="0.25">
      <c r="A17855" t="s">
        <v>59</v>
      </c>
      <c r="B17855">
        <v>2015</v>
      </c>
      <c r="C17855" t="s">
        <v>10</v>
      </c>
      <c r="D17855" t="s">
        <v>60</v>
      </c>
      <c r="E17855">
        <v>0</v>
      </c>
      <c r="F17855">
        <v>0</v>
      </c>
      <c r="G17855">
        <v>0</v>
      </c>
      <c r="H17855">
        <v>0</v>
      </c>
    </row>
    <row r="17856" spans="1:8" x14ac:dyDescent="0.25">
      <c r="A17856" t="s">
        <v>59</v>
      </c>
      <c r="B17856">
        <v>2015</v>
      </c>
      <c r="C17856" t="s">
        <v>10</v>
      </c>
      <c r="D17856" t="s">
        <v>60</v>
      </c>
      <c r="E17856">
        <v>0</v>
      </c>
      <c r="F17856">
        <v>0</v>
      </c>
      <c r="G17856">
        <v>0</v>
      </c>
      <c r="H17856">
        <v>0</v>
      </c>
    </row>
    <row r="17857" spans="1:8" x14ac:dyDescent="0.25">
      <c r="A17857" t="s">
        <v>59</v>
      </c>
      <c r="B17857">
        <v>2015</v>
      </c>
      <c r="C17857" t="s">
        <v>10</v>
      </c>
      <c r="D17857" t="s">
        <v>61</v>
      </c>
      <c r="E17857">
        <v>0</v>
      </c>
      <c r="F17857">
        <v>0</v>
      </c>
      <c r="G17857">
        <v>0</v>
      </c>
      <c r="H17857">
        <v>0</v>
      </c>
    </row>
    <row r="17858" spans="1:8" x14ac:dyDescent="0.25">
      <c r="A17858" t="s">
        <v>59</v>
      </c>
      <c r="B17858">
        <v>2015</v>
      </c>
      <c r="C17858" t="s">
        <v>10</v>
      </c>
      <c r="D17858" t="s">
        <v>61</v>
      </c>
      <c r="E17858">
        <v>7</v>
      </c>
      <c r="F17858">
        <v>734.94</v>
      </c>
      <c r="G17858">
        <v>62395.68</v>
      </c>
      <c r="H17858">
        <v>58052.74</v>
      </c>
    </row>
    <row r="17859" spans="1:8" x14ac:dyDescent="0.25">
      <c r="A17859" t="s">
        <v>59</v>
      </c>
      <c r="B17859">
        <v>2015</v>
      </c>
      <c r="C17859" t="s">
        <v>10</v>
      </c>
      <c r="D17859" t="s">
        <v>61</v>
      </c>
      <c r="E17859">
        <v>0</v>
      </c>
      <c r="F17859">
        <v>0</v>
      </c>
      <c r="G17859">
        <v>0</v>
      </c>
      <c r="H17859">
        <v>0</v>
      </c>
    </row>
    <row r="17860" spans="1:8" x14ac:dyDescent="0.25">
      <c r="A17860" t="s">
        <v>59</v>
      </c>
      <c r="B17860">
        <v>2015</v>
      </c>
      <c r="C17860" t="s">
        <v>10</v>
      </c>
      <c r="D17860" t="s">
        <v>60</v>
      </c>
      <c r="E17860">
        <v>0</v>
      </c>
      <c r="F17860">
        <v>0</v>
      </c>
      <c r="G17860">
        <v>0</v>
      </c>
      <c r="H17860">
        <v>0</v>
      </c>
    </row>
    <row r="17861" spans="1:8" x14ac:dyDescent="0.25">
      <c r="A17861" t="s">
        <v>59</v>
      </c>
      <c r="B17861">
        <v>2015</v>
      </c>
      <c r="C17861" t="s">
        <v>10</v>
      </c>
      <c r="D17861" t="s">
        <v>60</v>
      </c>
      <c r="E17861">
        <v>2</v>
      </c>
      <c r="F17861">
        <v>52.98</v>
      </c>
      <c r="G17861">
        <v>5746.15</v>
      </c>
      <c r="H17861">
        <v>5746.15</v>
      </c>
    </row>
    <row r="17862" spans="1:8" x14ac:dyDescent="0.25">
      <c r="A17862" t="s">
        <v>59</v>
      </c>
      <c r="B17862">
        <v>2015</v>
      </c>
      <c r="C17862" t="s">
        <v>10</v>
      </c>
      <c r="D17862" t="s">
        <v>60</v>
      </c>
      <c r="E17862">
        <v>0</v>
      </c>
      <c r="F17862">
        <v>0</v>
      </c>
      <c r="G17862">
        <v>0</v>
      </c>
      <c r="H17862">
        <v>0</v>
      </c>
    </row>
    <row r="17863" spans="1:8" x14ac:dyDescent="0.25">
      <c r="A17863" t="s">
        <v>59</v>
      </c>
      <c r="B17863">
        <v>2015</v>
      </c>
      <c r="C17863" t="s">
        <v>10</v>
      </c>
      <c r="D17863" t="s">
        <v>60</v>
      </c>
      <c r="E17863">
        <v>95</v>
      </c>
      <c r="F17863">
        <v>7376.35</v>
      </c>
      <c r="G17863">
        <v>552260.13</v>
      </c>
      <c r="H17863">
        <v>401716.51</v>
      </c>
    </row>
    <row r="17864" spans="1:8" x14ac:dyDescent="0.25">
      <c r="A17864" t="s">
        <v>59</v>
      </c>
      <c r="B17864">
        <v>2015</v>
      </c>
      <c r="C17864" t="s">
        <v>10</v>
      </c>
      <c r="D17864" t="s">
        <v>60</v>
      </c>
      <c r="E17864">
        <v>0</v>
      </c>
      <c r="F17864">
        <v>0</v>
      </c>
      <c r="G17864">
        <v>0</v>
      </c>
      <c r="H17864">
        <v>0</v>
      </c>
    </row>
    <row r="17865" spans="1:8" x14ac:dyDescent="0.25">
      <c r="A17865" t="s">
        <v>59</v>
      </c>
      <c r="B17865">
        <v>2015</v>
      </c>
      <c r="C17865" t="s">
        <v>10</v>
      </c>
      <c r="D17865" t="s">
        <v>62</v>
      </c>
      <c r="E17865">
        <v>2</v>
      </c>
      <c r="F17865">
        <v>358.07</v>
      </c>
      <c r="G17865">
        <v>28814.66</v>
      </c>
      <c r="H17865">
        <v>26676.15</v>
      </c>
    </row>
    <row r="17866" spans="1:8" x14ac:dyDescent="0.25">
      <c r="A17866" t="s">
        <v>59</v>
      </c>
      <c r="B17866">
        <v>2015</v>
      </c>
      <c r="C17866" t="s">
        <v>10</v>
      </c>
      <c r="D17866" t="s">
        <v>62</v>
      </c>
      <c r="E17866">
        <v>0</v>
      </c>
      <c r="F17866">
        <v>0</v>
      </c>
      <c r="G17866">
        <v>0</v>
      </c>
      <c r="H17866">
        <v>0</v>
      </c>
    </row>
    <row r="17867" spans="1:8" x14ac:dyDescent="0.25">
      <c r="A17867" t="s">
        <v>59</v>
      </c>
      <c r="B17867">
        <v>2015</v>
      </c>
      <c r="C17867" t="s">
        <v>10</v>
      </c>
      <c r="D17867" t="s">
        <v>60</v>
      </c>
      <c r="E17867">
        <v>2</v>
      </c>
      <c r="F17867">
        <v>79.78</v>
      </c>
      <c r="G17867">
        <v>5085.18</v>
      </c>
      <c r="H17867">
        <v>5085.18</v>
      </c>
    </row>
    <row r="17868" spans="1:8" x14ac:dyDescent="0.25">
      <c r="A17868" t="s">
        <v>59</v>
      </c>
      <c r="B17868">
        <v>2015</v>
      </c>
      <c r="C17868" t="s">
        <v>10</v>
      </c>
      <c r="D17868" t="s">
        <v>60</v>
      </c>
      <c r="E17868">
        <v>0</v>
      </c>
      <c r="F17868">
        <v>0</v>
      </c>
      <c r="G17868">
        <v>0</v>
      </c>
      <c r="H17868">
        <v>0</v>
      </c>
    </row>
    <row r="17869" spans="1:8" x14ac:dyDescent="0.25">
      <c r="A17869" t="s">
        <v>59</v>
      </c>
      <c r="B17869">
        <v>2015</v>
      </c>
      <c r="C17869" t="s">
        <v>10</v>
      </c>
      <c r="D17869" t="s">
        <v>60</v>
      </c>
      <c r="E17869">
        <v>0</v>
      </c>
      <c r="F17869">
        <v>0</v>
      </c>
      <c r="G17869">
        <v>0</v>
      </c>
      <c r="H17869">
        <v>0</v>
      </c>
    </row>
    <row r="17870" spans="1:8" x14ac:dyDescent="0.25">
      <c r="A17870" t="s">
        <v>59</v>
      </c>
      <c r="B17870">
        <v>2015</v>
      </c>
      <c r="C17870" t="s">
        <v>10</v>
      </c>
      <c r="D17870" t="s">
        <v>60</v>
      </c>
      <c r="E17870">
        <v>11</v>
      </c>
      <c r="F17870">
        <v>530.14</v>
      </c>
      <c r="G17870">
        <v>35405.96</v>
      </c>
      <c r="H17870">
        <v>35470.5</v>
      </c>
    </row>
    <row r="17871" spans="1:8" x14ac:dyDescent="0.25">
      <c r="A17871" t="s">
        <v>59</v>
      </c>
      <c r="B17871">
        <v>2015</v>
      </c>
      <c r="C17871" t="s">
        <v>10</v>
      </c>
      <c r="D17871" t="s">
        <v>60</v>
      </c>
      <c r="E17871">
        <v>0</v>
      </c>
      <c r="F17871">
        <v>0</v>
      </c>
      <c r="G17871">
        <v>0</v>
      </c>
      <c r="H17871">
        <v>0</v>
      </c>
    </row>
    <row r="17872" spans="1:8" x14ac:dyDescent="0.25">
      <c r="A17872" t="s">
        <v>59</v>
      </c>
      <c r="B17872">
        <v>2015</v>
      </c>
      <c r="C17872" t="s">
        <v>10</v>
      </c>
      <c r="D17872" t="s">
        <v>60</v>
      </c>
      <c r="E17872">
        <v>14</v>
      </c>
      <c r="F17872">
        <v>1278.1600000000001</v>
      </c>
      <c r="G17872">
        <v>83143.320000000007</v>
      </c>
      <c r="H17872">
        <v>98589.07</v>
      </c>
    </row>
    <row r="17873" spans="1:8" x14ac:dyDescent="0.25">
      <c r="A17873" t="s">
        <v>59</v>
      </c>
      <c r="B17873">
        <v>2015</v>
      </c>
      <c r="C17873" t="s">
        <v>10</v>
      </c>
      <c r="D17873" t="s">
        <v>60</v>
      </c>
      <c r="E17873">
        <v>1</v>
      </c>
      <c r="F17873">
        <v>0.63</v>
      </c>
      <c r="G17873">
        <v>53.99</v>
      </c>
      <c r="H17873">
        <v>0</v>
      </c>
    </row>
    <row r="17874" spans="1:8" x14ac:dyDescent="0.25">
      <c r="A17874" t="s">
        <v>59</v>
      </c>
      <c r="B17874">
        <v>2015</v>
      </c>
      <c r="C17874" t="s">
        <v>10</v>
      </c>
      <c r="D17874" t="s">
        <v>60</v>
      </c>
      <c r="E17874">
        <v>0</v>
      </c>
      <c r="F17874">
        <v>0</v>
      </c>
      <c r="G17874">
        <v>0</v>
      </c>
      <c r="H17874">
        <v>0</v>
      </c>
    </row>
    <row r="17875" spans="1:8" x14ac:dyDescent="0.25">
      <c r="A17875" t="s">
        <v>59</v>
      </c>
      <c r="B17875">
        <v>2015</v>
      </c>
      <c r="C17875" t="s">
        <v>10</v>
      </c>
      <c r="D17875" t="s">
        <v>60</v>
      </c>
      <c r="E17875">
        <v>0</v>
      </c>
      <c r="F17875">
        <v>0</v>
      </c>
      <c r="G17875">
        <v>0</v>
      </c>
      <c r="H17875">
        <v>0</v>
      </c>
    </row>
    <row r="17876" spans="1:8" x14ac:dyDescent="0.25">
      <c r="A17876" t="s">
        <v>59</v>
      </c>
      <c r="B17876">
        <v>2015</v>
      </c>
      <c r="C17876" t="s">
        <v>10</v>
      </c>
      <c r="D17876" t="s">
        <v>63</v>
      </c>
      <c r="E17876">
        <v>7</v>
      </c>
      <c r="F17876">
        <v>0.69</v>
      </c>
      <c r="G17876">
        <v>66.44</v>
      </c>
      <c r="H17876">
        <v>72.25</v>
      </c>
    </row>
    <row r="17877" spans="1:8" x14ac:dyDescent="0.25">
      <c r="A17877" t="s">
        <v>59</v>
      </c>
      <c r="B17877">
        <v>2015</v>
      </c>
      <c r="C17877" t="s">
        <v>10</v>
      </c>
      <c r="D17877" t="s">
        <v>60</v>
      </c>
      <c r="E17877">
        <v>0</v>
      </c>
      <c r="F17877">
        <v>0</v>
      </c>
      <c r="G17877">
        <v>0</v>
      </c>
      <c r="H17877">
        <v>0</v>
      </c>
    </row>
    <row r="17878" spans="1:8" x14ac:dyDescent="0.25">
      <c r="A17878" t="s">
        <v>59</v>
      </c>
      <c r="B17878">
        <v>2015</v>
      </c>
      <c r="C17878" t="s">
        <v>10</v>
      </c>
      <c r="D17878" t="s">
        <v>60</v>
      </c>
      <c r="E17878">
        <v>7</v>
      </c>
      <c r="F17878">
        <v>51.5</v>
      </c>
      <c r="G17878">
        <v>4741.05</v>
      </c>
      <c r="H17878">
        <v>3623.6</v>
      </c>
    </row>
    <row r="17879" spans="1:8" x14ac:dyDescent="0.25">
      <c r="A17879" t="s">
        <v>59</v>
      </c>
      <c r="B17879">
        <v>2015</v>
      </c>
      <c r="C17879" t="s">
        <v>10</v>
      </c>
      <c r="D17879" t="s">
        <v>60</v>
      </c>
      <c r="E17879">
        <v>0</v>
      </c>
      <c r="F17879">
        <v>0</v>
      </c>
      <c r="G17879">
        <v>0</v>
      </c>
      <c r="H17879">
        <v>0</v>
      </c>
    </row>
    <row r="17880" spans="1:8" x14ac:dyDescent="0.25">
      <c r="A17880" t="s">
        <v>59</v>
      </c>
      <c r="B17880">
        <v>2015</v>
      </c>
      <c r="C17880" t="s">
        <v>10</v>
      </c>
      <c r="D17880" t="s">
        <v>60</v>
      </c>
      <c r="E17880">
        <v>0</v>
      </c>
      <c r="F17880">
        <v>0</v>
      </c>
      <c r="G17880">
        <v>0</v>
      </c>
      <c r="H17880">
        <v>0</v>
      </c>
    </row>
    <row r="17881" spans="1:8" x14ac:dyDescent="0.25">
      <c r="A17881" t="s">
        <v>59</v>
      </c>
      <c r="B17881">
        <v>2015</v>
      </c>
      <c r="C17881" t="s">
        <v>10</v>
      </c>
      <c r="D17881" t="s">
        <v>60</v>
      </c>
      <c r="E17881">
        <v>0</v>
      </c>
      <c r="F17881">
        <v>0</v>
      </c>
      <c r="G17881">
        <v>0</v>
      </c>
      <c r="H17881">
        <v>0</v>
      </c>
    </row>
    <row r="17882" spans="1:8" x14ac:dyDescent="0.25">
      <c r="A17882" t="s">
        <v>59</v>
      </c>
      <c r="B17882">
        <v>2015</v>
      </c>
      <c r="C17882" t="s">
        <v>10</v>
      </c>
      <c r="D17882" t="s">
        <v>60</v>
      </c>
      <c r="E17882">
        <v>13</v>
      </c>
      <c r="F17882">
        <v>2.04</v>
      </c>
      <c r="G17882">
        <v>163.63</v>
      </c>
      <c r="H17882">
        <v>341.66</v>
      </c>
    </row>
    <row r="17883" spans="1:8" x14ac:dyDescent="0.25">
      <c r="A17883" t="s">
        <v>59</v>
      </c>
      <c r="B17883">
        <v>2015</v>
      </c>
      <c r="C17883" t="s">
        <v>10</v>
      </c>
      <c r="D17883" t="s">
        <v>63</v>
      </c>
      <c r="E17883">
        <v>0</v>
      </c>
      <c r="F17883">
        <v>0</v>
      </c>
      <c r="G17883">
        <v>0</v>
      </c>
      <c r="H17883">
        <v>0</v>
      </c>
    </row>
    <row r="17884" spans="1:8" x14ac:dyDescent="0.25">
      <c r="A17884" t="s">
        <v>59</v>
      </c>
      <c r="B17884">
        <v>2015</v>
      </c>
      <c r="C17884" t="s">
        <v>10</v>
      </c>
      <c r="D17884" t="s">
        <v>60</v>
      </c>
      <c r="E17884">
        <v>0</v>
      </c>
      <c r="F17884">
        <v>0</v>
      </c>
      <c r="G17884">
        <v>0</v>
      </c>
      <c r="H17884">
        <v>0</v>
      </c>
    </row>
    <row r="17885" spans="1:8" x14ac:dyDescent="0.25">
      <c r="A17885" t="s">
        <v>59</v>
      </c>
      <c r="B17885">
        <v>2015</v>
      </c>
      <c r="C17885" t="s">
        <v>10</v>
      </c>
      <c r="D17885" t="s">
        <v>60</v>
      </c>
      <c r="E17885">
        <v>0</v>
      </c>
      <c r="F17885">
        <v>0</v>
      </c>
      <c r="G17885">
        <v>0</v>
      </c>
      <c r="H17885">
        <v>0</v>
      </c>
    </row>
    <row r="17886" spans="1:8" x14ac:dyDescent="0.25">
      <c r="A17886" t="s">
        <v>59</v>
      </c>
      <c r="B17886">
        <v>2015</v>
      </c>
      <c r="C17886" t="s">
        <v>10</v>
      </c>
      <c r="D17886" t="s">
        <v>60</v>
      </c>
      <c r="E17886">
        <v>0</v>
      </c>
      <c r="F17886">
        <v>0</v>
      </c>
      <c r="G17886">
        <v>0</v>
      </c>
      <c r="H17886">
        <v>0</v>
      </c>
    </row>
    <row r="17887" spans="1:8" x14ac:dyDescent="0.25">
      <c r="A17887" t="s">
        <v>59</v>
      </c>
      <c r="B17887">
        <v>2015</v>
      </c>
      <c r="C17887" t="s">
        <v>10</v>
      </c>
      <c r="D17887" t="s">
        <v>60</v>
      </c>
      <c r="E17887">
        <v>0</v>
      </c>
      <c r="F17887">
        <v>0</v>
      </c>
      <c r="G17887">
        <v>0</v>
      </c>
      <c r="H17887">
        <v>0</v>
      </c>
    </row>
    <row r="17888" spans="1:8" x14ac:dyDescent="0.25">
      <c r="A17888" t="s">
        <v>59</v>
      </c>
      <c r="B17888">
        <v>2015</v>
      </c>
      <c r="C17888" t="s">
        <v>10</v>
      </c>
      <c r="D17888" t="s">
        <v>60</v>
      </c>
      <c r="E17888">
        <v>0</v>
      </c>
      <c r="F17888">
        <v>0</v>
      </c>
      <c r="G17888">
        <v>0</v>
      </c>
      <c r="H17888">
        <v>0</v>
      </c>
    </row>
    <row r="17889" spans="1:8" x14ac:dyDescent="0.25">
      <c r="A17889" t="s">
        <v>59</v>
      </c>
      <c r="B17889">
        <v>2015</v>
      </c>
      <c r="C17889" t="s">
        <v>10</v>
      </c>
      <c r="D17889" t="s">
        <v>63</v>
      </c>
      <c r="E17889">
        <v>0</v>
      </c>
      <c r="F17889">
        <v>0</v>
      </c>
      <c r="G17889">
        <v>0</v>
      </c>
      <c r="H17889">
        <v>0</v>
      </c>
    </row>
    <row r="17890" spans="1:8" x14ac:dyDescent="0.25">
      <c r="A17890" t="s">
        <v>59</v>
      </c>
      <c r="B17890">
        <v>2015</v>
      </c>
      <c r="C17890" t="s">
        <v>10</v>
      </c>
      <c r="D17890" t="s">
        <v>64</v>
      </c>
      <c r="E17890">
        <v>0</v>
      </c>
      <c r="F17890">
        <v>2.17</v>
      </c>
      <c r="G17890">
        <v>0</v>
      </c>
      <c r="H17890">
        <v>0</v>
      </c>
    </row>
    <row r="17891" spans="1:8" x14ac:dyDescent="0.25">
      <c r="A17891" t="s">
        <v>59</v>
      </c>
      <c r="B17891">
        <v>2015</v>
      </c>
      <c r="C17891" t="s">
        <v>10</v>
      </c>
      <c r="D17891" t="s">
        <v>61</v>
      </c>
      <c r="E17891">
        <v>7</v>
      </c>
      <c r="F17891">
        <v>116.1</v>
      </c>
      <c r="G17891">
        <v>10899.11</v>
      </c>
      <c r="H17891">
        <v>4403.2700000000004</v>
      </c>
    </row>
    <row r="17892" spans="1:8" x14ac:dyDescent="0.25">
      <c r="A17892" t="s">
        <v>59</v>
      </c>
      <c r="B17892">
        <v>2015</v>
      </c>
      <c r="C17892" t="s">
        <v>10</v>
      </c>
      <c r="D17892" t="s">
        <v>61</v>
      </c>
      <c r="E17892">
        <v>0</v>
      </c>
      <c r="F17892">
        <v>0</v>
      </c>
      <c r="G17892">
        <v>0</v>
      </c>
      <c r="H17892">
        <v>0</v>
      </c>
    </row>
    <row r="17893" spans="1:8" x14ac:dyDescent="0.25">
      <c r="A17893" t="s">
        <v>59</v>
      </c>
      <c r="B17893">
        <v>2015</v>
      </c>
      <c r="C17893" t="s">
        <v>10</v>
      </c>
      <c r="D17893" t="s">
        <v>61</v>
      </c>
      <c r="E17893">
        <v>2</v>
      </c>
      <c r="F17893">
        <v>0.83</v>
      </c>
      <c r="G17893">
        <v>75.95</v>
      </c>
      <c r="H17893">
        <v>67.63</v>
      </c>
    </row>
    <row r="17894" spans="1:8" x14ac:dyDescent="0.25">
      <c r="A17894" t="s">
        <v>59</v>
      </c>
      <c r="B17894">
        <v>2015</v>
      </c>
      <c r="C17894" t="s">
        <v>10</v>
      </c>
      <c r="D17894" t="s">
        <v>60</v>
      </c>
      <c r="E17894">
        <v>11</v>
      </c>
      <c r="F17894">
        <v>18.52</v>
      </c>
      <c r="G17894">
        <v>1975.19</v>
      </c>
      <c r="H17894">
        <v>2529.6799999999998</v>
      </c>
    </row>
    <row r="17895" spans="1:8" x14ac:dyDescent="0.25">
      <c r="A17895" t="s">
        <v>59</v>
      </c>
      <c r="B17895">
        <v>2015</v>
      </c>
      <c r="C17895" t="s">
        <v>10</v>
      </c>
      <c r="D17895" t="s">
        <v>60</v>
      </c>
      <c r="E17895">
        <v>540</v>
      </c>
      <c r="F17895">
        <v>6311.34</v>
      </c>
      <c r="G17895">
        <v>531785.54</v>
      </c>
      <c r="H17895">
        <v>500005.69</v>
      </c>
    </row>
    <row r="17896" spans="1:8" x14ac:dyDescent="0.25">
      <c r="A17896" t="s">
        <v>59</v>
      </c>
      <c r="B17896">
        <v>2015</v>
      </c>
      <c r="C17896" t="s">
        <v>10</v>
      </c>
      <c r="D17896" t="s">
        <v>60</v>
      </c>
      <c r="E17896">
        <v>406</v>
      </c>
      <c r="F17896">
        <v>519.97</v>
      </c>
      <c r="G17896">
        <v>67175.210000000006</v>
      </c>
      <c r="H17896">
        <v>62555.15</v>
      </c>
    </row>
    <row r="17897" spans="1:8" x14ac:dyDescent="0.25">
      <c r="A17897" t="s">
        <v>59</v>
      </c>
      <c r="B17897">
        <v>2015</v>
      </c>
      <c r="C17897" t="s">
        <v>10</v>
      </c>
      <c r="D17897" t="s">
        <v>60</v>
      </c>
      <c r="E17897">
        <v>2855</v>
      </c>
      <c r="F17897">
        <v>1138.81</v>
      </c>
      <c r="G17897">
        <v>100152.83</v>
      </c>
      <c r="H17897">
        <v>97851.72</v>
      </c>
    </row>
    <row r="17898" spans="1:8" x14ac:dyDescent="0.25">
      <c r="A17898" t="s">
        <v>59</v>
      </c>
      <c r="B17898">
        <v>2015</v>
      </c>
      <c r="C17898" t="s">
        <v>10</v>
      </c>
      <c r="D17898" t="s">
        <v>60</v>
      </c>
      <c r="E17898">
        <v>0</v>
      </c>
      <c r="F17898">
        <v>0</v>
      </c>
      <c r="G17898">
        <v>0</v>
      </c>
      <c r="H17898">
        <v>0</v>
      </c>
    </row>
    <row r="17899" spans="1:8" x14ac:dyDescent="0.25">
      <c r="A17899" t="s">
        <v>59</v>
      </c>
      <c r="B17899">
        <v>2015</v>
      </c>
      <c r="C17899" t="s">
        <v>10</v>
      </c>
      <c r="D17899" t="s">
        <v>60</v>
      </c>
      <c r="E17899">
        <v>0</v>
      </c>
      <c r="F17899">
        <v>0</v>
      </c>
      <c r="G17899">
        <v>0</v>
      </c>
      <c r="H17899">
        <v>0</v>
      </c>
    </row>
    <row r="17900" spans="1:8" x14ac:dyDescent="0.25">
      <c r="A17900" t="s">
        <v>59</v>
      </c>
      <c r="B17900">
        <v>2015</v>
      </c>
      <c r="C17900" t="s">
        <v>10</v>
      </c>
      <c r="D17900" t="s">
        <v>62</v>
      </c>
      <c r="E17900">
        <v>16</v>
      </c>
      <c r="F17900">
        <v>156.66</v>
      </c>
      <c r="G17900">
        <v>14557.89</v>
      </c>
      <c r="H17900">
        <v>14294.05</v>
      </c>
    </row>
    <row r="17901" spans="1:8" x14ac:dyDescent="0.25">
      <c r="A17901" t="s">
        <v>59</v>
      </c>
      <c r="B17901">
        <v>2015</v>
      </c>
      <c r="C17901" t="s">
        <v>10</v>
      </c>
      <c r="D17901" t="s">
        <v>62</v>
      </c>
      <c r="E17901">
        <v>16</v>
      </c>
      <c r="F17901">
        <v>19.440000000000001</v>
      </c>
      <c r="G17901">
        <v>2678.19</v>
      </c>
      <c r="H17901">
        <v>3193.19</v>
      </c>
    </row>
    <row r="17902" spans="1:8" x14ac:dyDescent="0.25">
      <c r="A17902" t="s">
        <v>59</v>
      </c>
      <c r="B17902">
        <v>2015</v>
      </c>
      <c r="C17902" t="s">
        <v>10</v>
      </c>
      <c r="D17902" t="s">
        <v>62</v>
      </c>
      <c r="E17902">
        <v>141</v>
      </c>
      <c r="F17902">
        <v>42.74</v>
      </c>
      <c r="G17902">
        <v>4144.8900000000003</v>
      </c>
      <c r="H17902">
        <v>4929.3100000000004</v>
      </c>
    </row>
    <row r="17903" spans="1:8" x14ac:dyDescent="0.25">
      <c r="A17903" t="s">
        <v>59</v>
      </c>
      <c r="B17903">
        <v>2015</v>
      </c>
      <c r="C17903" t="s">
        <v>10</v>
      </c>
      <c r="D17903" t="s">
        <v>60</v>
      </c>
      <c r="E17903">
        <v>68</v>
      </c>
      <c r="F17903">
        <v>469.57</v>
      </c>
      <c r="G17903">
        <v>37892.67</v>
      </c>
      <c r="H17903">
        <v>24362.14</v>
      </c>
    </row>
    <row r="17904" spans="1:8" x14ac:dyDescent="0.25">
      <c r="A17904" t="s">
        <v>59</v>
      </c>
      <c r="B17904">
        <v>2015</v>
      </c>
      <c r="C17904" t="s">
        <v>10</v>
      </c>
      <c r="D17904" t="s">
        <v>60</v>
      </c>
      <c r="E17904">
        <v>170</v>
      </c>
      <c r="F17904">
        <v>90.12</v>
      </c>
      <c r="G17904">
        <v>11705.88</v>
      </c>
      <c r="H17904">
        <v>23839.77</v>
      </c>
    </row>
    <row r="17905" spans="1:8" x14ac:dyDescent="0.25">
      <c r="A17905" t="s">
        <v>59</v>
      </c>
      <c r="B17905">
        <v>2015</v>
      </c>
      <c r="C17905" t="s">
        <v>10</v>
      </c>
      <c r="D17905" t="s">
        <v>60</v>
      </c>
      <c r="E17905">
        <v>1</v>
      </c>
      <c r="F17905">
        <v>0</v>
      </c>
      <c r="G17905">
        <v>0.7</v>
      </c>
      <c r="H17905">
        <v>0.7</v>
      </c>
    </row>
    <row r="17906" spans="1:8" x14ac:dyDescent="0.25">
      <c r="A17906" t="s">
        <v>59</v>
      </c>
      <c r="B17906">
        <v>2015</v>
      </c>
      <c r="C17906" t="s">
        <v>10</v>
      </c>
      <c r="D17906" t="s">
        <v>60</v>
      </c>
      <c r="E17906">
        <v>66</v>
      </c>
      <c r="F17906">
        <v>322.83</v>
      </c>
      <c r="G17906">
        <v>22737.200000000001</v>
      </c>
      <c r="H17906">
        <v>12973.1</v>
      </c>
    </row>
    <row r="17907" spans="1:8" x14ac:dyDescent="0.25">
      <c r="A17907" t="s">
        <v>59</v>
      </c>
      <c r="B17907">
        <v>2015</v>
      </c>
      <c r="C17907" t="s">
        <v>10</v>
      </c>
      <c r="D17907" t="s">
        <v>60</v>
      </c>
      <c r="E17907">
        <v>57</v>
      </c>
      <c r="F17907">
        <v>57.89</v>
      </c>
      <c r="G17907">
        <v>6352.6</v>
      </c>
      <c r="H17907">
        <v>2865.18</v>
      </c>
    </row>
    <row r="17908" spans="1:8" x14ac:dyDescent="0.25">
      <c r="A17908" t="s">
        <v>59</v>
      </c>
      <c r="B17908">
        <v>2015</v>
      </c>
      <c r="C17908" t="s">
        <v>10</v>
      </c>
      <c r="D17908" t="s">
        <v>60</v>
      </c>
      <c r="E17908">
        <v>608</v>
      </c>
      <c r="F17908">
        <v>230.42</v>
      </c>
      <c r="G17908">
        <v>16605.36</v>
      </c>
      <c r="H17908">
        <v>7416.25</v>
      </c>
    </row>
    <row r="17909" spans="1:8" x14ac:dyDescent="0.25">
      <c r="A17909" t="s">
        <v>59</v>
      </c>
      <c r="B17909">
        <v>2015</v>
      </c>
      <c r="C17909" t="s">
        <v>10</v>
      </c>
      <c r="D17909" t="s">
        <v>60</v>
      </c>
      <c r="E17909">
        <v>0</v>
      </c>
      <c r="F17909">
        <v>0</v>
      </c>
      <c r="G17909">
        <v>0</v>
      </c>
      <c r="H17909">
        <v>0</v>
      </c>
    </row>
    <row r="17910" spans="1:8" x14ac:dyDescent="0.25">
      <c r="A17910" t="s">
        <v>59</v>
      </c>
      <c r="B17910">
        <v>2015</v>
      </c>
      <c r="C17910" t="s">
        <v>10</v>
      </c>
      <c r="D17910" t="s">
        <v>60</v>
      </c>
      <c r="E17910">
        <v>29</v>
      </c>
      <c r="F17910">
        <v>200.31</v>
      </c>
      <c r="G17910">
        <v>14187.19</v>
      </c>
      <c r="H17910">
        <v>11529.77</v>
      </c>
    </row>
    <row r="17911" spans="1:8" x14ac:dyDescent="0.25">
      <c r="A17911" t="s">
        <v>59</v>
      </c>
      <c r="B17911">
        <v>2015</v>
      </c>
      <c r="C17911" t="s">
        <v>10</v>
      </c>
      <c r="D17911" t="s">
        <v>60</v>
      </c>
      <c r="E17911">
        <v>21</v>
      </c>
      <c r="F17911">
        <v>25.7</v>
      </c>
      <c r="G17911">
        <v>2304.9299999999998</v>
      </c>
      <c r="H17911">
        <v>1334.73</v>
      </c>
    </row>
    <row r="17912" spans="1:8" x14ac:dyDescent="0.25">
      <c r="A17912" t="s">
        <v>59</v>
      </c>
      <c r="B17912">
        <v>2015</v>
      </c>
      <c r="C17912" t="s">
        <v>10</v>
      </c>
      <c r="D17912" t="s">
        <v>60</v>
      </c>
      <c r="E17912">
        <v>179</v>
      </c>
      <c r="F17912">
        <v>100.26</v>
      </c>
      <c r="G17912">
        <v>7363.04</v>
      </c>
      <c r="H17912">
        <v>6584.32</v>
      </c>
    </row>
    <row r="17913" spans="1:8" x14ac:dyDescent="0.25">
      <c r="A17913" t="s">
        <v>59</v>
      </c>
      <c r="B17913">
        <v>2015</v>
      </c>
      <c r="C17913" t="s">
        <v>10</v>
      </c>
      <c r="D17913" t="s">
        <v>64</v>
      </c>
      <c r="E17913">
        <v>101</v>
      </c>
      <c r="F17913">
        <v>18897.18</v>
      </c>
      <c r="G17913">
        <v>1917026.56</v>
      </c>
      <c r="H17913">
        <v>1901281.52</v>
      </c>
    </row>
    <row r="17914" spans="1:8" x14ac:dyDescent="0.25">
      <c r="A17914" t="s">
        <v>59</v>
      </c>
      <c r="B17914">
        <v>2015</v>
      </c>
      <c r="C17914" t="s">
        <v>10</v>
      </c>
      <c r="D17914" t="s">
        <v>60</v>
      </c>
      <c r="E17914">
        <v>0</v>
      </c>
      <c r="F17914">
        <v>0</v>
      </c>
      <c r="G17914">
        <v>0</v>
      </c>
      <c r="H17914">
        <v>0</v>
      </c>
    </row>
    <row r="17915" spans="1:8" x14ac:dyDescent="0.25">
      <c r="A17915" t="s">
        <v>59</v>
      </c>
      <c r="B17915">
        <v>2015</v>
      </c>
      <c r="C17915" t="s">
        <v>10</v>
      </c>
      <c r="D17915" t="s">
        <v>60</v>
      </c>
      <c r="E17915">
        <v>0</v>
      </c>
      <c r="F17915">
        <v>0</v>
      </c>
      <c r="G17915">
        <v>0</v>
      </c>
      <c r="H17915">
        <v>0</v>
      </c>
    </row>
    <row r="17916" spans="1:8" x14ac:dyDescent="0.25">
      <c r="A17916" t="s">
        <v>59</v>
      </c>
      <c r="B17916">
        <v>2015</v>
      </c>
      <c r="C17916" t="s">
        <v>9</v>
      </c>
      <c r="D17916" t="s">
        <v>60</v>
      </c>
      <c r="E17916">
        <v>0</v>
      </c>
      <c r="F17916">
        <v>0</v>
      </c>
      <c r="G17916">
        <v>0</v>
      </c>
      <c r="H17916">
        <v>0</v>
      </c>
    </row>
    <row r="17917" spans="1:8" x14ac:dyDescent="0.25">
      <c r="A17917" t="s">
        <v>59</v>
      </c>
      <c r="B17917">
        <v>2015</v>
      </c>
      <c r="C17917" t="s">
        <v>9</v>
      </c>
      <c r="D17917" t="s">
        <v>62</v>
      </c>
      <c r="E17917">
        <v>0</v>
      </c>
      <c r="F17917">
        <v>0</v>
      </c>
      <c r="G17917">
        <v>0</v>
      </c>
      <c r="H17917">
        <v>0</v>
      </c>
    </row>
    <row r="17918" spans="1:8" x14ac:dyDescent="0.25">
      <c r="A17918" t="s">
        <v>59</v>
      </c>
      <c r="B17918">
        <v>2015</v>
      </c>
      <c r="C17918" t="s">
        <v>9</v>
      </c>
      <c r="D17918" t="s">
        <v>60</v>
      </c>
      <c r="E17918">
        <v>0</v>
      </c>
      <c r="F17918">
        <v>0</v>
      </c>
      <c r="G17918">
        <v>0</v>
      </c>
      <c r="H17918">
        <v>0</v>
      </c>
    </row>
    <row r="17919" spans="1:8" x14ac:dyDescent="0.25">
      <c r="A17919" t="s">
        <v>59</v>
      </c>
      <c r="B17919">
        <v>2015</v>
      </c>
      <c r="C17919" t="s">
        <v>9</v>
      </c>
      <c r="D17919" t="s">
        <v>60</v>
      </c>
      <c r="E17919">
        <v>0</v>
      </c>
      <c r="F17919">
        <v>0</v>
      </c>
      <c r="G17919">
        <v>0</v>
      </c>
      <c r="H17919">
        <v>0</v>
      </c>
    </row>
    <row r="17920" spans="1:8" x14ac:dyDescent="0.25">
      <c r="A17920" t="s">
        <v>59</v>
      </c>
      <c r="B17920">
        <v>2015</v>
      </c>
      <c r="C17920" t="s">
        <v>9</v>
      </c>
      <c r="D17920" t="s">
        <v>60</v>
      </c>
      <c r="E17920">
        <v>0</v>
      </c>
      <c r="F17920">
        <v>0</v>
      </c>
      <c r="G17920">
        <v>0</v>
      </c>
      <c r="H17920">
        <v>0</v>
      </c>
    </row>
    <row r="17921" spans="1:8" x14ac:dyDescent="0.25">
      <c r="A17921" t="s">
        <v>59</v>
      </c>
      <c r="B17921">
        <v>2015</v>
      </c>
      <c r="C17921" t="s">
        <v>9</v>
      </c>
      <c r="D17921" t="s">
        <v>60</v>
      </c>
      <c r="E17921">
        <v>0</v>
      </c>
      <c r="F17921">
        <v>4.54</v>
      </c>
      <c r="G17921">
        <v>-1071.81</v>
      </c>
      <c r="H17921">
        <v>13950.78</v>
      </c>
    </row>
    <row r="17922" spans="1:8" x14ac:dyDescent="0.25">
      <c r="A17922" t="s">
        <v>59</v>
      </c>
      <c r="B17922">
        <v>2015</v>
      </c>
      <c r="C17922" t="s">
        <v>9</v>
      </c>
      <c r="D17922" t="s">
        <v>61</v>
      </c>
      <c r="E17922">
        <v>3</v>
      </c>
      <c r="F17922">
        <v>16334.96</v>
      </c>
      <c r="G17922">
        <v>1337979.7</v>
      </c>
      <c r="H17922">
        <v>1241582.47</v>
      </c>
    </row>
    <row r="17923" spans="1:8" x14ac:dyDescent="0.25">
      <c r="A17923" t="s">
        <v>59</v>
      </c>
      <c r="B17923">
        <v>2015</v>
      </c>
      <c r="C17923" t="s">
        <v>9</v>
      </c>
      <c r="D17923" t="s">
        <v>60</v>
      </c>
      <c r="E17923">
        <v>0</v>
      </c>
      <c r="F17923">
        <v>0</v>
      </c>
      <c r="G17923">
        <v>0</v>
      </c>
      <c r="H17923">
        <v>0</v>
      </c>
    </row>
    <row r="17924" spans="1:8" x14ac:dyDescent="0.25">
      <c r="A17924" t="s">
        <v>59</v>
      </c>
      <c r="B17924">
        <v>2015</v>
      </c>
      <c r="C17924" t="s">
        <v>9</v>
      </c>
      <c r="D17924" t="s">
        <v>60</v>
      </c>
      <c r="E17924">
        <v>0</v>
      </c>
      <c r="F17924">
        <v>0</v>
      </c>
      <c r="G17924">
        <v>0</v>
      </c>
      <c r="H17924">
        <v>0</v>
      </c>
    </row>
    <row r="17925" spans="1:8" x14ac:dyDescent="0.25">
      <c r="A17925" t="s">
        <v>59</v>
      </c>
      <c r="B17925">
        <v>2015</v>
      </c>
      <c r="C17925" t="s">
        <v>9</v>
      </c>
      <c r="D17925" t="s">
        <v>60</v>
      </c>
      <c r="E17925">
        <v>0</v>
      </c>
      <c r="F17925">
        <v>0</v>
      </c>
      <c r="G17925">
        <v>0</v>
      </c>
      <c r="H17925">
        <v>0</v>
      </c>
    </row>
    <row r="17926" spans="1:8" x14ac:dyDescent="0.25">
      <c r="A17926" t="s">
        <v>59</v>
      </c>
      <c r="B17926">
        <v>2015</v>
      </c>
      <c r="C17926" t="s">
        <v>9</v>
      </c>
      <c r="D17926" t="s">
        <v>60</v>
      </c>
      <c r="E17926">
        <v>0</v>
      </c>
      <c r="F17926">
        <v>0</v>
      </c>
      <c r="G17926">
        <v>0</v>
      </c>
      <c r="H17926">
        <v>0</v>
      </c>
    </row>
    <row r="17927" spans="1:8" x14ac:dyDescent="0.25">
      <c r="A17927" t="s">
        <v>59</v>
      </c>
      <c r="B17927">
        <v>2015</v>
      </c>
      <c r="C17927" t="s">
        <v>9</v>
      </c>
      <c r="D17927" t="s">
        <v>62</v>
      </c>
      <c r="E17927">
        <v>0</v>
      </c>
      <c r="F17927">
        <v>28.16</v>
      </c>
      <c r="G17927">
        <v>-2624.37</v>
      </c>
      <c r="H17927">
        <v>14770.38</v>
      </c>
    </row>
    <row r="17928" spans="1:8" x14ac:dyDescent="0.25">
      <c r="A17928" t="s">
        <v>59</v>
      </c>
      <c r="B17928">
        <v>2015</v>
      </c>
      <c r="C17928" t="s">
        <v>9</v>
      </c>
      <c r="D17928" t="s">
        <v>60</v>
      </c>
      <c r="E17928">
        <v>0</v>
      </c>
      <c r="F17928">
        <v>0</v>
      </c>
      <c r="G17928">
        <v>0</v>
      </c>
      <c r="H17928">
        <v>0</v>
      </c>
    </row>
    <row r="17929" spans="1:8" x14ac:dyDescent="0.25">
      <c r="A17929" t="s">
        <v>59</v>
      </c>
      <c r="B17929">
        <v>2015</v>
      </c>
      <c r="C17929" t="s">
        <v>9</v>
      </c>
      <c r="D17929" t="s">
        <v>60</v>
      </c>
      <c r="E17929">
        <v>0</v>
      </c>
      <c r="F17929">
        <v>0</v>
      </c>
      <c r="G17929">
        <v>0</v>
      </c>
      <c r="H17929">
        <v>0</v>
      </c>
    </row>
    <row r="17930" spans="1:8" x14ac:dyDescent="0.25">
      <c r="A17930" t="s">
        <v>59</v>
      </c>
      <c r="B17930">
        <v>2015</v>
      </c>
      <c r="C17930" t="s">
        <v>9</v>
      </c>
      <c r="D17930" t="s">
        <v>60</v>
      </c>
      <c r="E17930">
        <v>0</v>
      </c>
      <c r="F17930">
        <v>0</v>
      </c>
      <c r="G17930">
        <v>0</v>
      </c>
      <c r="H17930">
        <v>0</v>
      </c>
    </row>
    <row r="17931" spans="1:8" x14ac:dyDescent="0.25">
      <c r="A17931" t="s">
        <v>59</v>
      </c>
      <c r="B17931">
        <v>2015</v>
      </c>
      <c r="C17931" t="s">
        <v>9</v>
      </c>
      <c r="D17931" t="s">
        <v>60</v>
      </c>
      <c r="E17931">
        <v>1</v>
      </c>
      <c r="F17931">
        <v>186.04</v>
      </c>
      <c r="G17931">
        <v>11985.71</v>
      </c>
      <c r="H17931">
        <v>11985.71</v>
      </c>
    </row>
    <row r="17932" spans="1:8" x14ac:dyDescent="0.25">
      <c r="A17932" t="s">
        <v>59</v>
      </c>
      <c r="B17932">
        <v>2015</v>
      </c>
      <c r="C17932" t="s">
        <v>9</v>
      </c>
      <c r="D17932" t="s">
        <v>60</v>
      </c>
      <c r="E17932">
        <v>0</v>
      </c>
      <c r="F17932">
        <v>0</v>
      </c>
      <c r="G17932">
        <v>0</v>
      </c>
      <c r="H17932">
        <v>0</v>
      </c>
    </row>
    <row r="17933" spans="1:8" x14ac:dyDescent="0.25">
      <c r="A17933" t="s">
        <v>59</v>
      </c>
      <c r="B17933">
        <v>2015</v>
      </c>
      <c r="C17933" t="s">
        <v>9</v>
      </c>
      <c r="D17933" t="s">
        <v>60</v>
      </c>
      <c r="E17933">
        <v>0</v>
      </c>
      <c r="F17933">
        <v>0</v>
      </c>
      <c r="G17933">
        <v>0</v>
      </c>
      <c r="H17933">
        <v>0</v>
      </c>
    </row>
    <row r="17934" spans="1:8" x14ac:dyDescent="0.25">
      <c r="A17934" t="s">
        <v>59</v>
      </c>
      <c r="B17934">
        <v>2015</v>
      </c>
      <c r="C17934" t="s">
        <v>9</v>
      </c>
      <c r="D17934" t="s">
        <v>60</v>
      </c>
      <c r="E17934">
        <v>0</v>
      </c>
      <c r="F17934">
        <v>0</v>
      </c>
      <c r="G17934">
        <v>0</v>
      </c>
      <c r="H17934">
        <v>0</v>
      </c>
    </row>
    <row r="17935" spans="1:8" x14ac:dyDescent="0.25">
      <c r="A17935" t="s">
        <v>59</v>
      </c>
      <c r="B17935">
        <v>2015</v>
      </c>
      <c r="C17935" t="s">
        <v>9</v>
      </c>
      <c r="D17935" t="s">
        <v>61</v>
      </c>
      <c r="E17935">
        <v>0</v>
      </c>
      <c r="F17935">
        <v>103.14</v>
      </c>
      <c r="G17935">
        <v>3322.72</v>
      </c>
      <c r="H17935">
        <v>3418.59</v>
      </c>
    </row>
    <row r="17936" spans="1:8" x14ac:dyDescent="0.25">
      <c r="A17936" t="s">
        <v>59</v>
      </c>
      <c r="B17936">
        <v>2015</v>
      </c>
      <c r="C17936" t="s">
        <v>9</v>
      </c>
      <c r="D17936" t="s">
        <v>61</v>
      </c>
      <c r="E17936">
        <v>287</v>
      </c>
      <c r="F17936">
        <v>45639.42</v>
      </c>
      <c r="G17936">
        <v>3852696.24</v>
      </c>
      <c r="H17936">
        <v>3747500.64</v>
      </c>
    </row>
    <row r="17937" spans="1:8" x14ac:dyDescent="0.25">
      <c r="A17937" t="s">
        <v>59</v>
      </c>
      <c r="B17937">
        <v>2015</v>
      </c>
      <c r="C17937" t="s">
        <v>9</v>
      </c>
      <c r="D17937" t="s">
        <v>61</v>
      </c>
      <c r="E17937">
        <v>3</v>
      </c>
      <c r="F17937">
        <v>3.64</v>
      </c>
      <c r="G17937">
        <v>720.64</v>
      </c>
      <c r="H17937">
        <v>720.64</v>
      </c>
    </row>
    <row r="17938" spans="1:8" x14ac:dyDescent="0.25">
      <c r="A17938" t="s">
        <v>59</v>
      </c>
      <c r="B17938">
        <v>2015</v>
      </c>
      <c r="C17938" t="s">
        <v>9</v>
      </c>
      <c r="D17938" t="s">
        <v>60</v>
      </c>
      <c r="E17938">
        <v>0</v>
      </c>
      <c r="F17938">
        <v>0</v>
      </c>
      <c r="G17938">
        <v>0</v>
      </c>
      <c r="H17938">
        <v>0</v>
      </c>
    </row>
    <row r="17939" spans="1:8" x14ac:dyDescent="0.25">
      <c r="A17939" t="s">
        <v>59</v>
      </c>
      <c r="B17939">
        <v>2015</v>
      </c>
      <c r="C17939" t="s">
        <v>9</v>
      </c>
      <c r="D17939" t="s">
        <v>60</v>
      </c>
      <c r="E17939">
        <v>0</v>
      </c>
      <c r="F17939">
        <v>0</v>
      </c>
      <c r="G17939">
        <v>0</v>
      </c>
      <c r="H17939">
        <v>0</v>
      </c>
    </row>
    <row r="17940" spans="1:8" x14ac:dyDescent="0.25">
      <c r="A17940" t="s">
        <v>59</v>
      </c>
      <c r="B17940">
        <v>2015</v>
      </c>
      <c r="C17940" t="s">
        <v>9</v>
      </c>
      <c r="D17940" t="s">
        <v>60</v>
      </c>
      <c r="E17940">
        <v>0</v>
      </c>
      <c r="F17940">
        <v>0</v>
      </c>
      <c r="G17940">
        <v>0</v>
      </c>
      <c r="H17940">
        <v>0</v>
      </c>
    </row>
    <row r="17941" spans="1:8" x14ac:dyDescent="0.25">
      <c r="A17941" t="s">
        <v>59</v>
      </c>
      <c r="B17941">
        <v>2015</v>
      </c>
      <c r="C17941" t="s">
        <v>9</v>
      </c>
      <c r="D17941" t="s">
        <v>62</v>
      </c>
      <c r="E17941">
        <v>131</v>
      </c>
      <c r="F17941">
        <v>15355.35</v>
      </c>
      <c r="G17941">
        <v>1274267.8500000001</v>
      </c>
      <c r="H17941">
        <v>1249506.97</v>
      </c>
    </row>
    <row r="17942" spans="1:8" x14ac:dyDescent="0.25">
      <c r="A17942" t="s">
        <v>59</v>
      </c>
      <c r="B17942">
        <v>2015</v>
      </c>
      <c r="C17942" t="s">
        <v>9</v>
      </c>
      <c r="D17942" t="s">
        <v>62</v>
      </c>
      <c r="E17942">
        <v>4</v>
      </c>
      <c r="F17942">
        <v>6.81</v>
      </c>
      <c r="G17942">
        <v>936.41</v>
      </c>
      <c r="H17942">
        <v>1002.56</v>
      </c>
    </row>
    <row r="17943" spans="1:8" x14ac:dyDescent="0.25">
      <c r="A17943" t="s">
        <v>59</v>
      </c>
      <c r="B17943">
        <v>2015</v>
      </c>
      <c r="C17943" t="s">
        <v>9</v>
      </c>
      <c r="D17943" t="s">
        <v>60</v>
      </c>
      <c r="E17943">
        <v>0</v>
      </c>
      <c r="F17943">
        <v>0</v>
      </c>
      <c r="G17943">
        <v>0</v>
      </c>
      <c r="H17943">
        <v>0</v>
      </c>
    </row>
    <row r="17944" spans="1:8" x14ac:dyDescent="0.25">
      <c r="A17944" t="s">
        <v>59</v>
      </c>
      <c r="B17944">
        <v>2015</v>
      </c>
      <c r="C17944" t="s">
        <v>9</v>
      </c>
      <c r="D17944" t="s">
        <v>60</v>
      </c>
      <c r="E17944">
        <v>0</v>
      </c>
      <c r="F17944">
        <v>0</v>
      </c>
      <c r="G17944">
        <v>0</v>
      </c>
      <c r="H17944">
        <v>0</v>
      </c>
    </row>
    <row r="17945" spans="1:8" x14ac:dyDescent="0.25">
      <c r="A17945" t="s">
        <v>59</v>
      </c>
      <c r="B17945">
        <v>2015</v>
      </c>
      <c r="C17945" t="s">
        <v>9</v>
      </c>
      <c r="D17945" t="s">
        <v>60</v>
      </c>
      <c r="E17945">
        <v>0</v>
      </c>
      <c r="F17945">
        <v>0</v>
      </c>
      <c r="G17945">
        <v>0</v>
      </c>
      <c r="H17945">
        <v>0</v>
      </c>
    </row>
    <row r="17946" spans="1:8" x14ac:dyDescent="0.25">
      <c r="A17946" t="s">
        <v>59</v>
      </c>
      <c r="B17946">
        <v>2015</v>
      </c>
      <c r="C17946" t="s">
        <v>9</v>
      </c>
      <c r="D17946" t="s">
        <v>60</v>
      </c>
      <c r="E17946">
        <v>0</v>
      </c>
      <c r="F17946">
        <v>0</v>
      </c>
      <c r="G17946">
        <v>0</v>
      </c>
      <c r="H17946">
        <v>0</v>
      </c>
    </row>
    <row r="17947" spans="1:8" x14ac:dyDescent="0.25">
      <c r="A17947" t="s">
        <v>59</v>
      </c>
      <c r="B17947">
        <v>2015</v>
      </c>
      <c r="C17947" t="s">
        <v>9</v>
      </c>
      <c r="D17947" t="s">
        <v>60</v>
      </c>
      <c r="E17947">
        <v>0</v>
      </c>
      <c r="F17947">
        <v>0</v>
      </c>
      <c r="G17947">
        <v>0</v>
      </c>
      <c r="H17947">
        <v>0</v>
      </c>
    </row>
    <row r="17948" spans="1:8" x14ac:dyDescent="0.25">
      <c r="A17948" t="s">
        <v>59</v>
      </c>
      <c r="B17948">
        <v>2015</v>
      </c>
      <c r="C17948" t="s">
        <v>9</v>
      </c>
      <c r="D17948" t="s">
        <v>60</v>
      </c>
      <c r="E17948">
        <v>173</v>
      </c>
      <c r="F17948">
        <v>1521.9</v>
      </c>
      <c r="G17948">
        <v>131386.73000000001</v>
      </c>
      <c r="H17948">
        <v>113679.48</v>
      </c>
    </row>
    <row r="17949" spans="1:8" x14ac:dyDescent="0.25">
      <c r="A17949" t="s">
        <v>59</v>
      </c>
      <c r="B17949">
        <v>2015</v>
      </c>
      <c r="C17949" t="s">
        <v>9</v>
      </c>
      <c r="D17949" t="s">
        <v>60</v>
      </c>
      <c r="E17949">
        <v>0</v>
      </c>
      <c r="F17949">
        <v>0</v>
      </c>
      <c r="G17949">
        <v>0</v>
      </c>
      <c r="H17949">
        <v>0</v>
      </c>
    </row>
    <row r="17950" spans="1:8" x14ac:dyDescent="0.25">
      <c r="A17950" t="s">
        <v>59</v>
      </c>
      <c r="B17950">
        <v>2015</v>
      </c>
      <c r="C17950" t="s">
        <v>9</v>
      </c>
      <c r="D17950" t="s">
        <v>60</v>
      </c>
      <c r="E17950">
        <v>813</v>
      </c>
      <c r="F17950">
        <v>1113.31</v>
      </c>
      <c r="G17950">
        <v>139281.79</v>
      </c>
      <c r="H17950">
        <v>134535.67000000001</v>
      </c>
    </row>
    <row r="17951" spans="1:8" x14ac:dyDescent="0.25">
      <c r="A17951" t="s">
        <v>59</v>
      </c>
      <c r="B17951">
        <v>2015</v>
      </c>
      <c r="C17951" t="s">
        <v>9</v>
      </c>
      <c r="D17951" t="s">
        <v>60</v>
      </c>
      <c r="E17951">
        <v>7293</v>
      </c>
      <c r="F17951">
        <v>2144.46</v>
      </c>
      <c r="G17951">
        <v>186338.52</v>
      </c>
      <c r="H17951">
        <v>183338.57</v>
      </c>
    </row>
    <row r="17952" spans="1:8" x14ac:dyDescent="0.25">
      <c r="A17952" t="s">
        <v>59</v>
      </c>
      <c r="B17952">
        <v>2015</v>
      </c>
      <c r="C17952" t="s">
        <v>9</v>
      </c>
      <c r="D17952" t="s">
        <v>60</v>
      </c>
      <c r="E17952">
        <v>0</v>
      </c>
      <c r="F17952">
        <v>0</v>
      </c>
      <c r="G17952">
        <v>0</v>
      </c>
      <c r="H17952">
        <v>0</v>
      </c>
    </row>
    <row r="17953" spans="1:8" x14ac:dyDescent="0.25">
      <c r="A17953" t="s">
        <v>59</v>
      </c>
      <c r="B17953">
        <v>2015</v>
      </c>
      <c r="C17953" t="s">
        <v>9</v>
      </c>
      <c r="D17953" t="s">
        <v>60</v>
      </c>
      <c r="E17953">
        <v>32</v>
      </c>
      <c r="F17953">
        <v>17.66</v>
      </c>
      <c r="G17953">
        <v>1404.97</v>
      </c>
      <c r="H17953">
        <v>954.72</v>
      </c>
    </row>
    <row r="17954" spans="1:8" x14ac:dyDescent="0.25">
      <c r="A17954" t="s">
        <v>59</v>
      </c>
      <c r="B17954">
        <v>2015</v>
      </c>
      <c r="C17954" t="s">
        <v>9</v>
      </c>
      <c r="D17954" t="s">
        <v>60</v>
      </c>
      <c r="E17954">
        <v>0</v>
      </c>
      <c r="F17954">
        <v>0</v>
      </c>
      <c r="G17954">
        <v>0</v>
      </c>
      <c r="H17954">
        <v>0</v>
      </c>
    </row>
    <row r="17955" spans="1:8" x14ac:dyDescent="0.25">
      <c r="A17955" t="s">
        <v>59</v>
      </c>
      <c r="B17955">
        <v>2015</v>
      </c>
      <c r="C17955" t="s">
        <v>9</v>
      </c>
      <c r="D17955" t="s">
        <v>60</v>
      </c>
      <c r="E17955">
        <v>0</v>
      </c>
      <c r="F17955">
        <v>0</v>
      </c>
      <c r="G17955">
        <v>0</v>
      </c>
      <c r="H17955">
        <v>0</v>
      </c>
    </row>
    <row r="17956" spans="1:8" x14ac:dyDescent="0.25">
      <c r="A17956" t="s">
        <v>59</v>
      </c>
      <c r="B17956">
        <v>2015</v>
      </c>
      <c r="C17956" t="s">
        <v>9</v>
      </c>
      <c r="D17956" t="s">
        <v>60</v>
      </c>
      <c r="E17956">
        <v>300</v>
      </c>
      <c r="F17956">
        <v>84.07</v>
      </c>
      <c r="G17956">
        <v>6126.61</v>
      </c>
      <c r="H17956">
        <v>5930.95</v>
      </c>
    </row>
    <row r="17957" spans="1:8" x14ac:dyDescent="0.25">
      <c r="A17957" t="s">
        <v>59</v>
      </c>
      <c r="B17957">
        <v>2015</v>
      </c>
      <c r="C17957" t="s">
        <v>9</v>
      </c>
      <c r="D17957" t="s">
        <v>60</v>
      </c>
      <c r="E17957">
        <v>340</v>
      </c>
      <c r="F17957">
        <v>158.05000000000001</v>
      </c>
      <c r="G17957">
        <v>11719.81</v>
      </c>
      <c r="H17957">
        <v>10708.11</v>
      </c>
    </row>
    <row r="17958" spans="1:8" x14ac:dyDescent="0.25">
      <c r="A17958" t="s">
        <v>59</v>
      </c>
      <c r="B17958">
        <v>2015</v>
      </c>
      <c r="C17958" t="s">
        <v>9</v>
      </c>
      <c r="D17958" t="s">
        <v>60</v>
      </c>
      <c r="E17958">
        <v>0</v>
      </c>
      <c r="F17958">
        <v>0</v>
      </c>
      <c r="G17958">
        <v>0</v>
      </c>
      <c r="H17958">
        <v>0</v>
      </c>
    </row>
    <row r="17959" spans="1:8" x14ac:dyDescent="0.25">
      <c r="A17959" t="s">
        <v>59</v>
      </c>
      <c r="B17959">
        <v>2015</v>
      </c>
      <c r="C17959" t="s">
        <v>9</v>
      </c>
      <c r="D17959" t="s">
        <v>60</v>
      </c>
      <c r="E17959">
        <v>0</v>
      </c>
      <c r="F17959">
        <v>0</v>
      </c>
      <c r="G17959">
        <v>0</v>
      </c>
      <c r="H17959">
        <v>0</v>
      </c>
    </row>
    <row r="17960" spans="1:8" x14ac:dyDescent="0.25">
      <c r="A17960" t="s">
        <v>59</v>
      </c>
      <c r="B17960">
        <v>2015</v>
      </c>
      <c r="C17960" t="s">
        <v>9</v>
      </c>
      <c r="D17960" t="s">
        <v>60</v>
      </c>
      <c r="E17960">
        <v>2</v>
      </c>
      <c r="F17960">
        <v>5.76</v>
      </c>
      <c r="G17960">
        <v>413.09</v>
      </c>
      <c r="H17960">
        <v>316.86</v>
      </c>
    </row>
    <row r="17961" spans="1:8" x14ac:dyDescent="0.25">
      <c r="A17961" t="s">
        <v>59</v>
      </c>
      <c r="B17961">
        <v>2015</v>
      </c>
      <c r="C17961" t="s">
        <v>9</v>
      </c>
      <c r="D17961" t="s">
        <v>60</v>
      </c>
      <c r="E17961">
        <v>0</v>
      </c>
      <c r="F17961">
        <v>0</v>
      </c>
      <c r="G17961">
        <v>0</v>
      </c>
      <c r="H17961">
        <v>0</v>
      </c>
    </row>
    <row r="17962" spans="1:8" x14ac:dyDescent="0.25">
      <c r="A17962" t="s">
        <v>59</v>
      </c>
      <c r="B17962">
        <v>2015</v>
      </c>
      <c r="C17962" t="s">
        <v>9</v>
      </c>
      <c r="D17962" t="s">
        <v>60</v>
      </c>
      <c r="E17962">
        <v>19</v>
      </c>
      <c r="F17962">
        <v>29.52</v>
      </c>
      <c r="G17962">
        <v>2669.38</v>
      </c>
      <c r="H17962">
        <v>2457.15</v>
      </c>
    </row>
    <row r="17963" spans="1:8" x14ac:dyDescent="0.25">
      <c r="A17963" t="s">
        <v>59</v>
      </c>
      <c r="B17963">
        <v>2015</v>
      </c>
      <c r="C17963" t="s">
        <v>9</v>
      </c>
      <c r="D17963" t="s">
        <v>60</v>
      </c>
      <c r="E17963">
        <v>44</v>
      </c>
      <c r="F17963">
        <v>68.55</v>
      </c>
      <c r="G17963">
        <v>5976.94</v>
      </c>
      <c r="H17963">
        <v>5998.51</v>
      </c>
    </row>
    <row r="17964" spans="1:8" x14ac:dyDescent="0.25">
      <c r="A17964" t="s">
        <v>59</v>
      </c>
      <c r="B17964">
        <v>2015</v>
      </c>
      <c r="C17964" t="s">
        <v>9</v>
      </c>
      <c r="D17964" t="s">
        <v>60</v>
      </c>
      <c r="E17964">
        <v>0</v>
      </c>
      <c r="F17964">
        <v>0</v>
      </c>
      <c r="G17964">
        <v>0</v>
      </c>
      <c r="H17964">
        <v>0</v>
      </c>
    </row>
    <row r="17965" spans="1:8" x14ac:dyDescent="0.25">
      <c r="A17965" t="s">
        <v>59</v>
      </c>
      <c r="B17965">
        <v>2015</v>
      </c>
      <c r="C17965" t="s">
        <v>9</v>
      </c>
      <c r="D17965" t="s">
        <v>63</v>
      </c>
      <c r="E17965">
        <v>50719</v>
      </c>
      <c r="F17965">
        <v>8847.16</v>
      </c>
      <c r="G17965">
        <v>700219.34</v>
      </c>
      <c r="H17965">
        <v>648325.09</v>
      </c>
    </row>
    <row r="17966" spans="1:8" x14ac:dyDescent="0.25">
      <c r="A17966" t="s">
        <v>59</v>
      </c>
      <c r="B17966">
        <v>2015</v>
      </c>
      <c r="C17966" t="s">
        <v>9</v>
      </c>
      <c r="D17966" t="s">
        <v>63</v>
      </c>
      <c r="E17966">
        <v>20</v>
      </c>
      <c r="F17966">
        <v>1.64</v>
      </c>
      <c r="G17966">
        <v>238.81</v>
      </c>
      <c r="H17966">
        <v>232.4</v>
      </c>
    </row>
    <row r="17967" spans="1:8" x14ac:dyDescent="0.25">
      <c r="A17967" t="s">
        <v>59</v>
      </c>
      <c r="B17967">
        <v>2015</v>
      </c>
      <c r="C17967" t="s">
        <v>9</v>
      </c>
      <c r="D17967" t="s">
        <v>63</v>
      </c>
      <c r="E17967">
        <v>820729</v>
      </c>
      <c r="F17967">
        <v>117013.38</v>
      </c>
      <c r="G17967">
        <v>11240986.539999999</v>
      </c>
      <c r="H17967">
        <v>10590169.92</v>
      </c>
    </row>
    <row r="17968" spans="1:8" x14ac:dyDescent="0.25">
      <c r="A17968" t="s">
        <v>59</v>
      </c>
      <c r="B17968">
        <v>2015</v>
      </c>
      <c r="C17968" t="s">
        <v>9</v>
      </c>
      <c r="D17968" t="s">
        <v>63</v>
      </c>
      <c r="E17968">
        <v>0</v>
      </c>
      <c r="F17968">
        <v>-214.88</v>
      </c>
      <c r="G17968">
        <v>-73080.03</v>
      </c>
      <c r="H17968">
        <v>26233.71</v>
      </c>
    </row>
    <row r="17969" spans="1:8" x14ac:dyDescent="0.25">
      <c r="A17969" t="s">
        <v>59</v>
      </c>
      <c r="B17969">
        <v>2015</v>
      </c>
      <c r="C17969" t="s">
        <v>9</v>
      </c>
      <c r="D17969" t="s">
        <v>64</v>
      </c>
      <c r="E17969">
        <v>0</v>
      </c>
      <c r="F17969">
        <v>0</v>
      </c>
      <c r="G17969">
        <v>0</v>
      </c>
      <c r="H17969">
        <v>0</v>
      </c>
    </row>
    <row r="17970" spans="1:8" x14ac:dyDescent="0.25">
      <c r="A17970" t="s">
        <v>59</v>
      </c>
      <c r="B17970">
        <v>2015</v>
      </c>
      <c r="C17970" t="s">
        <v>9</v>
      </c>
      <c r="D17970" t="s">
        <v>61</v>
      </c>
      <c r="E17970">
        <v>1451</v>
      </c>
      <c r="F17970">
        <v>13920.26</v>
      </c>
      <c r="G17970">
        <v>1392872.61</v>
      </c>
      <c r="H17970">
        <v>1289266.17</v>
      </c>
    </row>
    <row r="17971" spans="1:8" x14ac:dyDescent="0.25">
      <c r="A17971" t="s">
        <v>59</v>
      </c>
      <c r="B17971">
        <v>2015</v>
      </c>
      <c r="C17971" t="s">
        <v>9</v>
      </c>
      <c r="D17971" t="s">
        <v>61</v>
      </c>
      <c r="E17971">
        <v>1518</v>
      </c>
      <c r="F17971">
        <v>1779.15</v>
      </c>
      <c r="G17971">
        <v>253185.06</v>
      </c>
      <c r="H17971">
        <v>239886.98</v>
      </c>
    </row>
    <row r="17972" spans="1:8" x14ac:dyDescent="0.25">
      <c r="A17972" t="s">
        <v>59</v>
      </c>
      <c r="B17972">
        <v>2015</v>
      </c>
      <c r="C17972" t="s">
        <v>9</v>
      </c>
      <c r="D17972" t="s">
        <v>61</v>
      </c>
      <c r="E17972">
        <v>11661</v>
      </c>
      <c r="F17972">
        <v>3502.03</v>
      </c>
      <c r="G17972">
        <v>313814.11</v>
      </c>
      <c r="H17972">
        <v>309486.92</v>
      </c>
    </row>
    <row r="17973" spans="1:8" x14ac:dyDescent="0.25">
      <c r="A17973" t="s">
        <v>59</v>
      </c>
      <c r="B17973">
        <v>2015</v>
      </c>
      <c r="C17973" t="s">
        <v>9</v>
      </c>
      <c r="D17973" t="s">
        <v>60</v>
      </c>
      <c r="E17973">
        <v>2</v>
      </c>
      <c r="F17973">
        <v>2.34</v>
      </c>
      <c r="G17973">
        <v>419.14</v>
      </c>
      <c r="H17973">
        <v>515.49</v>
      </c>
    </row>
    <row r="17974" spans="1:8" x14ac:dyDescent="0.25">
      <c r="A17974" t="s">
        <v>59</v>
      </c>
      <c r="B17974">
        <v>2015</v>
      </c>
      <c r="C17974" t="s">
        <v>9</v>
      </c>
      <c r="D17974" t="s">
        <v>60</v>
      </c>
      <c r="E17974">
        <v>21</v>
      </c>
      <c r="F17974">
        <v>45.24</v>
      </c>
      <c r="G17974">
        <v>3826.04</v>
      </c>
      <c r="H17974">
        <v>3565.45</v>
      </c>
    </row>
    <row r="17975" spans="1:8" x14ac:dyDescent="0.25">
      <c r="A17975" t="s">
        <v>59</v>
      </c>
      <c r="B17975">
        <v>2015</v>
      </c>
      <c r="C17975" t="s">
        <v>9</v>
      </c>
      <c r="D17975" t="s">
        <v>60</v>
      </c>
      <c r="E17975">
        <v>582</v>
      </c>
      <c r="F17975">
        <v>174.92</v>
      </c>
      <c r="G17975">
        <v>12585.29</v>
      </c>
      <c r="H17975">
        <v>12181.41</v>
      </c>
    </row>
    <row r="17976" spans="1:8" x14ac:dyDescent="0.25">
      <c r="A17976" t="s">
        <v>59</v>
      </c>
      <c r="B17976">
        <v>2015</v>
      </c>
      <c r="C17976" t="s">
        <v>9</v>
      </c>
      <c r="D17976" t="s">
        <v>62</v>
      </c>
      <c r="E17976">
        <v>2584</v>
      </c>
      <c r="F17976">
        <v>22789.82</v>
      </c>
      <c r="G17976">
        <v>2217792.2200000002</v>
      </c>
      <c r="H17976">
        <v>2000037.33</v>
      </c>
    </row>
    <row r="17977" spans="1:8" x14ac:dyDescent="0.25">
      <c r="A17977" t="s">
        <v>59</v>
      </c>
      <c r="B17977">
        <v>2015</v>
      </c>
      <c r="C17977" t="s">
        <v>9</v>
      </c>
      <c r="D17977" t="s">
        <v>62</v>
      </c>
      <c r="E17977">
        <v>5019</v>
      </c>
      <c r="F17977">
        <v>8601.33</v>
      </c>
      <c r="G17977">
        <v>1063187.57</v>
      </c>
      <c r="H17977">
        <v>1036876.13</v>
      </c>
    </row>
    <row r="17978" spans="1:8" x14ac:dyDescent="0.25">
      <c r="A17978" t="s">
        <v>59</v>
      </c>
      <c r="B17978">
        <v>2015</v>
      </c>
      <c r="C17978" t="s">
        <v>9</v>
      </c>
      <c r="D17978" t="s">
        <v>62</v>
      </c>
      <c r="E17978">
        <v>119313</v>
      </c>
      <c r="F17978">
        <v>31076.39</v>
      </c>
      <c r="G17978">
        <v>2987011.31</v>
      </c>
      <c r="H17978">
        <v>2983411.13</v>
      </c>
    </row>
    <row r="17979" spans="1:8" x14ac:dyDescent="0.25">
      <c r="A17979" t="s">
        <v>59</v>
      </c>
      <c r="B17979">
        <v>2015</v>
      </c>
      <c r="C17979" t="s">
        <v>9</v>
      </c>
      <c r="D17979" t="s">
        <v>60</v>
      </c>
      <c r="E17979">
        <v>21</v>
      </c>
      <c r="F17979">
        <v>128.19</v>
      </c>
      <c r="G17979">
        <v>10190.84</v>
      </c>
      <c r="H17979">
        <v>8792.83</v>
      </c>
    </row>
    <row r="17980" spans="1:8" x14ac:dyDescent="0.25">
      <c r="A17980" t="s">
        <v>59</v>
      </c>
      <c r="B17980">
        <v>2015</v>
      </c>
      <c r="C17980" t="s">
        <v>9</v>
      </c>
      <c r="D17980" t="s">
        <v>60</v>
      </c>
      <c r="E17980">
        <v>64</v>
      </c>
      <c r="F17980">
        <v>105.73</v>
      </c>
      <c r="G17980">
        <v>11018.99</v>
      </c>
      <c r="H17980">
        <v>10622.74</v>
      </c>
    </row>
    <row r="17981" spans="1:8" x14ac:dyDescent="0.25">
      <c r="A17981" t="s">
        <v>59</v>
      </c>
      <c r="B17981">
        <v>2015</v>
      </c>
      <c r="C17981" t="s">
        <v>9</v>
      </c>
      <c r="D17981" t="s">
        <v>60</v>
      </c>
      <c r="E17981">
        <v>19</v>
      </c>
      <c r="F17981">
        <v>120.15</v>
      </c>
      <c r="G17981">
        <v>4884.0200000000004</v>
      </c>
      <c r="H17981">
        <v>4832.9799999999996</v>
      </c>
    </row>
    <row r="17982" spans="1:8" x14ac:dyDescent="0.25">
      <c r="A17982" t="s">
        <v>59</v>
      </c>
      <c r="B17982">
        <v>2015</v>
      </c>
      <c r="C17982" t="s">
        <v>9</v>
      </c>
      <c r="D17982" t="s">
        <v>60</v>
      </c>
      <c r="E17982">
        <v>39</v>
      </c>
      <c r="F17982">
        <v>290.49</v>
      </c>
      <c r="G17982">
        <v>19413.79</v>
      </c>
      <c r="H17982">
        <v>15622.24</v>
      </c>
    </row>
    <row r="17983" spans="1:8" x14ac:dyDescent="0.25">
      <c r="A17983" t="s">
        <v>59</v>
      </c>
      <c r="B17983">
        <v>2015</v>
      </c>
      <c r="C17983" t="s">
        <v>9</v>
      </c>
      <c r="D17983" t="s">
        <v>60</v>
      </c>
      <c r="E17983">
        <v>0</v>
      </c>
      <c r="F17983">
        <v>0</v>
      </c>
      <c r="G17983">
        <v>0</v>
      </c>
      <c r="H17983">
        <v>0</v>
      </c>
    </row>
    <row r="17984" spans="1:8" x14ac:dyDescent="0.25">
      <c r="A17984" t="s">
        <v>59</v>
      </c>
      <c r="B17984">
        <v>2015</v>
      </c>
      <c r="C17984" t="s">
        <v>9</v>
      </c>
      <c r="D17984" t="s">
        <v>60</v>
      </c>
      <c r="E17984">
        <v>0</v>
      </c>
      <c r="F17984">
        <v>0</v>
      </c>
      <c r="G17984">
        <v>0</v>
      </c>
      <c r="H17984">
        <v>0</v>
      </c>
    </row>
    <row r="17985" spans="1:8" x14ac:dyDescent="0.25">
      <c r="A17985" t="s">
        <v>59</v>
      </c>
      <c r="B17985">
        <v>2015</v>
      </c>
      <c r="C17985" t="s">
        <v>9</v>
      </c>
      <c r="D17985" t="s">
        <v>60</v>
      </c>
      <c r="E17985">
        <v>0</v>
      </c>
      <c r="F17985">
        <v>0</v>
      </c>
      <c r="G17985">
        <v>0</v>
      </c>
      <c r="H17985">
        <v>0</v>
      </c>
    </row>
    <row r="17986" spans="1:8" x14ac:dyDescent="0.25">
      <c r="A17986" t="s">
        <v>59</v>
      </c>
      <c r="B17986">
        <v>2015</v>
      </c>
      <c r="C17986" t="s">
        <v>9</v>
      </c>
      <c r="D17986" t="s">
        <v>60</v>
      </c>
      <c r="E17986">
        <v>0</v>
      </c>
      <c r="F17986">
        <v>0</v>
      </c>
      <c r="G17986">
        <v>0</v>
      </c>
      <c r="H17986">
        <v>0</v>
      </c>
    </row>
    <row r="17987" spans="1:8" x14ac:dyDescent="0.25">
      <c r="A17987" t="s">
        <v>59</v>
      </c>
      <c r="B17987">
        <v>2015</v>
      </c>
      <c r="C17987" t="s">
        <v>9</v>
      </c>
      <c r="D17987" t="s">
        <v>62</v>
      </c>
      <c r="E17987">
        <v>0</v>
      </c>
      <c r="F17987">
        <v>0</v>
      </c>
      <c r="G17987">
        <v>0</v>
      </c>
      <c r="H17987">
        <v>0</v>
      </c>
    </row>
    <row r="17988" spans="1:8" x14ac:dyDescent="0.25">
      <c r="A17988" t="s">
        <v>59</v>
      </c>
      <c r="B17988">
        <v>2015</v>
      </c>
      <c r="C17988" t="s">
        <v>9</v>
      </c>
      <c r="D17988" t="s">
        <v>60</v>
      </c>
      <c r="E17988">
        <v>0</v>
      </c>
      <c r="F17988">
        <v>0</v>
      </c>
      <c r="G17988">
        <v>0</v>
      </c>
      <c r="H17988">
        <v>0</v>
      </c>
    </row>
    <row r="17989" spans="1:8" x14ac:dyDescent="0.25">
      <c r="A17989" t="s">
        <v>59</v>
      </c>
      <c r="B17989">
        <v>2015</v>
      </c>
      <c r="C17989" t="s">
        <v>9</v>
      </c>
      <c r="D17989" t="s">
        <v>60</v>
      </c>
      <c r="E17989">
        <v>0</v>
      </c>
      <c r="F17989">
        <v>0</v>
      </c>
      <c r="G17989">
        <v>0</v>
      </c>
      <c r="H17989">
        <v>0</v>
      </c>
    </row>
    <row r="17990" spans="1:8" x14ac:dyDescent="0.25">
      <c r="A17990" t="s">
        <v>59</v>
      </c>
      <c r="B17990">
        <v>2015</v>
      </c>
      <c r="C17990" t="s">
        <v>9</v>
      </c>
      <c r="D17990" t="s">
        <v>60</v>
      </c>
      <c r="E17990">
        <v>0</v>
      </c>
      <c r="F17990">
        <v>0</v>
      </c>
      <c r="G17990">
        <v>0</v>
      </c>
      <c r="H17990">
        <v>0</v>
      </c>
    </row>
    <row r="17991" spans="1:8" x14ac:dyDescent="0.25">
      <c r="A17991" t="s">
        <v>59</v>
      </c>
      <c r="B17991">
        <v>2015</v>
      </c>
      <c r="C17991" t="s">
        <v>9</v>
      </c>
      <c r="D17991" t="s">
        <v>60</v>
      </c>
      <c r="E17991">
        <v>0</v>
      </c>
      <c r="F17991">
        <v>-12.42</v>
      </c>
      <c r="G17991">
        <v>7229.73</v>
      </c>
      <c r="H17991">
        <v>10903.7</v>
      </c>
    </row>
    <row r="17992" spans="1:8" x14ac:dyDescent="0.25">
      <c r="A17992" t="s">
        <v>59</v>
      </c>
      <c r="B17992">
        <v>2015</v>
      </c>
      <c r="C17992" t="s">
        <v>9</v>
      </c>
      <c r="D17992" t="s">
        <v>61</v>
      </c>
      <c r="E17992">
        <v>0</v>
      </c>
      <c r="F17992">
        <v>0</v>
      </c>
      <c r="G17992">
        <v>0</v>
      </c>
      <c r="H17992">
        <v>0</v>
      </c>
    </row>
    <row r="17993" spans="1:8" x14ac:dyDescent="0.25">
      <c r="A17993" t="s">
        <v>59</v>
      </c>
      <c r="B17993">
        <v>2015</v>
      </c>
      <c r="C17993" t="s">
        <v>9</v>
      </c>
      <c r="D17993" t="s">
        <v>60</v>
      </c>
      <c r="E17993">
        <v>0</v>
      </c>
      <c r="F17993">
        <v>0</v>
      </c>
      <c r="G17993">
        <v>0</v>
      </c>
      <c r="H17993">
        <v>0</v>
      </c>
    </row>
    <row r="17994" spans="1:8" x14ac:dyDescent="0.25">
      <c r="A17994" t="s">
        <v>59</v>
      </c>
      <c r="B17994">
        <v>2015</v>
      </c>
      <c r="C17994" t="s">
        <v>9</v>
      </c>
      <c r="D17994" t="s">
        <v>60</v>
      </c>
      <c r="E17994">
        <v>0</v>
      </c>
      <c r="F17994">
        <v>0</v>
      </c>
      <c r="G17994">
        <v>0</v>
      </c>
      <c r="H17994">
        <v>0</v>
      </c>
    </row>
    <row r="17995" spans="1:8" x14ac:dyDescent="0.25">
      <c r="A17995" t="s">
        <v>59</v>
      </c>
      <c r="B17995">
        <v>2015</v>
      </c>
      <c r="C17995" t="s">
        <v>9</v>
      </c>
      <c r="D17995" t="s">
        <v>60</v>
      </c>
      <c r="E17995">
        <v>0</v>
      </c>
      <c r="F17995">
        <v>0</v>
      </c>
      <c r="G17995">
        <v>0</v>
      </c>
      <c r="H17995">
        <v>0</v>
      </c>
    </row>
    <row r="17996" spans="1:8" x14ac:dyDescent="0.25">
      <c r="A17996" t="s">
        <v>59</v>
      </c>
      <c r="B17996">
        <v>2015</v>
      </c>
      <c r="C17996" t="s">
        <v>9</v>
      </c>
      <c r="D17996" t="s">
        <v>60</v>
      </c>
      <c r="E17996">
        <v>0</v>
      </c>
      <c r="F17996">
        <v>0</v>
      </c>
      <c r="G17996">
        <v>0</v>
      </c>
      <c r="H17996">
        <v>0</v>
      </c>
    </row>
    <row r="17997" spans="1:8" x14ac:dyDescent="0.25">
      <c r="A17997" t="s">
        <v>59</v>
      </c>
      <c r="B17997">
        <v>2015</v>
      </c>
      <c r="C17997" t="s">
        <v>9</v>
      </c>
      <c r="D17997" t="s">
        <v>62</v>
      </c>
      <c r="E17997">
        <v>0</v>
      </c>
      <c r="F17997">
        <v>-0.48</v>
      </c>
      <c r="G17997">
        <v>-31.31</v>
      </c>
      <c r="H17997">
        <v>44.32</v>
      </c>
    </row>
    <row r="17998" spans="1:8" x14ac:dyDescent="0.25">
      <c r="A17998" t="s">
        <v>59</v>
      </c>
      <c r="B17998">
        <v>2015</v>
      </c>
      <c r="C17998" t="s">
        <v>9</v>
      </c>
      <c r="D17998" t="s">
        <v>60</v>
      </c>
      <c r="E17998">
        <v>0</v>
      </c>
      <c r="F17998">
        <v>0</v>
      </c>
      <c r="G17998">
        <v>0</v>
      </c>
      <c r="H17998">
        <v>0</v>
      </c>
    </row>
    <row r="17999" spans="1:8" x14ac:dyDescent="0.25">
      <c r="A17999" t="s">
        <v>59</v>
      </c>
      <c r="B17999">
        <v>2015</v>
      </c>
      <c r="C17999" t="s">
        <v>9</v>
      </c>
      <c r="D17999" t="s">
        <v>60</v>
      </c>
      <c r="E17999">
        <v>0</v>
      </c>
      <c r="F17999">
        <v>0</v>
      </c>
      <c r="G17999">
        <v>0</v>
      </c>
      <c r="H17999">
        <v>0</v>
      </c>
    </row>
    <row r="18000" spans="1:8" x14ac:dyDescent="0.25">
      <c r="A18000" t="s">
        <v>59</v>
      </c>
      <c r="B18000">
        <v>2015</v>
      </c>
      <c r="C18000" t="s">
        <v>9</v>
      </c>
      <c r="D18000" t="s">
        <v>60</v>
      </c>
      <c r="E18000">
        <v>0</v>
      </c>
      <c r="F18000">
        <v>0</v>
      </c>
      <c r="G18000">
        <v>0</v>
      </c>
      <c r="H18000">
        <v>0</v>
      </c>
    </row>
    <row r="18001" spans="1:8" x14ac:dyDescent="0.25">
      <c r="A18001" t="s">
        <v>59</v>
      </c>
      <c r="B18001">
        <v>2015</v>
      </c>
      <c r="C18001" t="s">
        <v>9</v>
      </c>
      <c r="D18001" t="s">
        <v>61</v>
      </c>
      <c r="E18001">
        <v>0</v>
      </c>
      <c r="F18001">
        <v>0</v>
      </c>
      <c r="G18001">
        <v>0</v>
      </c>
      <c r="H18001">
        <v>0</v>
      </c>
    </row>
    <row r="18002" spans="1:8" x14ac:dyDescent="0.25">
      <c r="A18002" t="s">
        <v>59</v>
      </c>
      <c r="B18002">
        <v>2015</v>
      </c>
      <c r="C18002" t="s">
        <v>9</v>
      </c>
      <c r="D18002" t="s">
        <v>61</v>
      </c>
      <c r="E18002">
        <v>7</v>
      </c>
      <c r="F18002">
        <v>858.3</v>
      </c>
      <c r="G18002">
        <v>71889.490000000005</v>
      </c>
      <c r="H18002">
        <v>75165.149999999994</v>
      </c>
    </row>
    <row r="18003" spans="1:8" x14ac:dyDescent="0.25">
      <c r="A18003" t="s">
        <v>59</v>
      </c>
      <c r="B18003">
        <v>2015</v>
      </c>
      <c r="C18003" t="s">
        <v>9</v>
      </c>
      <c r="D18003" t="s">
        <v>61</v>
      </c>
      <c r="E18003">
        <v>0</v>
      </c>
      <c r="F18003">
        <v>0</v>
      </c>
      <c r="G18003">
        <v>0</v>
      </c>
      <c r="H18003">
        <v>0</v>
      </c>
    </row>
    <row r="18004" spans="1:8" x14ac:dyDescent="0.25">
      <c r="A18004" t="s">
        <v>59</v>
      </c>
      <c r="B18004">
        <v>2015</v>
      </c>
      <c r="C18004" t="s">
        <v>9</v>
      </c>
      <c r="D18004" t="s">
        <v>60</v>
      </c>
      <c r="E18004">
        <v>0</v>
      </c>
      <c r="F18004">
        <v>0</v>
      </c>
      <c r="G18004">
        <v>0</v>
      </c>
      <c r="H18004">
        <v>0</v>
      </c>
    </row>
    <row r="18005" spans="1:8" x14ac:dyDescent="0.25">
      <c r="A18005" t="s">
        <v>59</v>
      </c>
      <c r="B18005">
        <v>2015</v>
      </c>
      <c r="C18005" t="s">
        <v>9</v>
      </c>
      <c r="D18005" t="s">
        <v>60</v>
      </c>
      <c r="E18005">
        <v>2</v>
      </c>
      <c r="F18005">
        <v>62.77</v>
      </c>
      <c r="G18005">
        <v>6224.99</v>
      </c>
      <c r="H18005">
        <v>6224.99</v>
      </c>
    </row>
    <row r="18006" spans="1:8" x14ac:dyDescent="0.25">
      <c r="A18006" t="s">
        <v>59</v>
      </c>
      <c r="B18006">
        <v>2015</v>
      </c>
      <c r="C18006" t="s">
        <v>9</v>
      </c>
      <c r="D18006" t="s">
        <v>60</v>
      </c>
      <c r="E18006">
        <v>0</v>
      </c>
      <c r="F18006">
        <v>0</v>
      </c>
      <c r="G18006">
        <v>0</v>
      </c>
      <c r="H18006">
        <v>0</v>
      </c>
    </row>
    <row r="18007" spans="1:8" x14ac:dyDescent="0.25">
      <c r="A18007" t="s">
        <v>59</v>
      </c>
      <c r="B18007">
        <v>2015</v>
      </c>
      <c r="C18007" t="s">
        <v>9</v>
      </c>
      <c r="D18007" t="s">
        <v>60</v>
      </c>
      <c r="E18007">
        <v>94</v>
      </c>
      <c r="F18007">
        <v>7287.56</v>
      </c>
      <c r="G18007">
        <v>545083.46</v>
      </c>
      <c r="H18007">
        <v>566827.88</v>
      </c>
    </row>
    <row r="18008" spans="1:8" x14ac:dyDescent="0.25">
      <c r="A18008" t="s">
        <v>59</v>
      </c>
      <c r="B18008">
        <v>2015</v>
      </c>
      <c r="C18008" t="s">
        <v>9</v>
      </c>
      <c r="D18008" t="s">
        <v>60</v>
      </c>
      <c r="E18008">
        <v>0</v>
      </c>
      <c r="F18008">
        <v>0</v>
      </c>
      <c r="G18008">
        <v>0</v>
      </c>
      <c r="H18008">
        <v>0</v>
      </c>
    </row>
    <row r="18009" spans="1:8" x14ac:dyDescent="0.25">
      <c r="A18009" t="s">
        <v>59</v>
      </c>
      <c r="B18009">
        <v>2015</v>
      </c>
      <c r="C18009" t="s">
        <v>9</v>
      </c>
      <c r="D18009" t="s">
        <v>62</v>
      </c>
      <c r="E18009">
        <v>2</v>
      </c>
      <c r="F18009">
        <v>354.03</v>
      </c>
      <c r="G18009">
        <v>28598.33</v>
      </c>
      <c r="H18009">
        <v>27355.93</v>
      </c>
    </row>
    <row r="18010" spans="1:8" x14ac:dyDescent="0.25">
      <c r="A18010" t="s">
        <v>59</v>
      </c>
      <c r="B18010">
        <v>2015</v>
      </c>
      <c r="C18010" t="s">
        <v>9</v>
      </c>
      <c r="D18010" t="s">
        <v>62</v>
      </c>
      <c r="E18010">
        <v>0</v>
      </c>
      <c r="F18010">
        <v>0</v>
      </c>
      <c r="G18010">
        <v>0</v>
      </c>
      <c r="H18010">
        <v>0</v>
      </c>
    </row>
    <row r="18011" spans="1:8" x14ac:dyDescent="0.25">
      <c r="A18011" t="s">
        <v>59</v>
      </c>
      <c r="B18011">
        <v>2015</v>
      </c>
      <c r="C18011" t="s">
        <v>9</v>
      </c>
      <c r="D18011" t="s">
        <v>60</v>
      </c>
      <c r="E18011">
        <v>2</v>
      </c>
      <c r="F18011">
        <v>55.67</v>
      </c>
      <c r="G18011">
        <v>3814.46</v>
      </c>
      <c r="H18011">
        <v>3814.46</v>
      </c>
    </row>
    <row r="18012" spans="1:8" x14ac:dyDescent="0.25">
      <c r="A18012" t="s">
        <v>59</v>
      </c>
      <c r="B18012">
        <v>2015</v>
      </c>
      <c r="C18012" t="s">
        <v>9</v>
      </c>
      <c r="D18012" t="s">
        <v>60</v>
      </c>
      <c r="E18012">
        <v>0</v>
      </c>
      <c r="F18012">
        <v>0</v>
      </c>
      <c r="G18012">
        <v>0</v>
      </c>
      <c r="H18012">
        <v>0</v>
      </c>
    </row>
    <row r="18013" spans="1:8" x14ac:dyDescent="0.25">
      <c r="A18013" t="s">
        <v>59</v>
      </c>
      <c r="B18013">
        <v>2015</v>
      </c>
      <c r="C18013" t="s">
        <v>9</v>
      </c>
      <c r="D18013" t="s">
        <v>60</v>
      </c>
      <c r="E18013">
        <v>0</v>
      </c>
      <c r="F18013">
        <v>0</v>
      </c>
      <c r="G18013">
        <v>0</v>
      </c>
      <c r="H18013">
        <v>0</v>
      </c>
    </row>
    <row r="18014" spans="1:8" x14ac:dyDescent="0.25">
      <c r="A18014" t="s">
        <v>59</v>
      </c>
      <c r="B18014">
        <v>2015</v>
      </c>
      <c r="C18014" t="s">
        <v>9</v>
      </c>
      <c r="D18014" t="s">
        <v>60</v>
      </c>
      <c r="E18014">
        <v>11</v>
      </c>
      <c r="F18014">
        <v>709.75</v>
      </c>
      <c r="G18014">
        <v>47058.44</v>
      </c>
      <c r="H18014">
        <v>39244.14</v>
      </c>
    </row>
    <row r="18015" spans="1:8" x14ac:dyDescent="0.25">
      <c r="A18015" t="s">
        <v>59</v>
      </c>
      <c r="B18015">
        <v>2015</v>
      </c>
      <c r="C18015" t="s">
        <v>9</v>
      </c>
      <c r="D18015" t="s">
        <v>60</v>
      </c>
      <c r="E18015">
        <v>0</v>
      </c>
      <c r="F18015">
        <v>0</v>
      </c>
      <c r="G18015">
        <v>0</v>
      </c>
      <c r="H18015">
        <v>0</v>
      </c>
    </row>
    <row r="18016" spans="1:8" x14ac:dyDescent="0.25">
      <c r="A18016" t="s">
        <v>59</v>
      </c>
      <c r="B18016">
        <v>2015</v>
      </c>
      <c r="C18016" t="s">
        <v>9</v>
      </c>
      <c r="D18016" t="s">
        <v>60</v>
      </c>
      <c r="E18016">
        <v>14</v>
      </c>
      <c r="F18016">
        <v>1352.88</v>
      </c>
      <c r="G18016">
        <v>87640.37</v>
      </c>
      <c r="H18016">
        <v>71482.850000000006</v>
      </c>
    </row>
    <row r="18017" spans="1:8" x14ac:dyDescent="0.25">
      <c r="A18017" t="s">
        <v>59</v>
      </c>
      <c r="B18017">
        <v>2015</v>
      </c>
      <c r="C18017" t="s">
        <v>9</v>
      </c>
      <c r="D18017" t="s">
        <v>60</v>
      </c>
      <c r="E18017">
        <v>1</v>
      </c>
      <c r="F18017">
        <v>0.59</v>
      </c>
      <c r="G18017">
        <v>48.81</v>
      </c>
      <c r="H18017">
        <v>0</v>
      </c>
    </row>
    <row r="18018" spans="1:8" x14ac:dyDescent="0.25">
      <c r="A18018" t="s">
        <v>59</v>
      </c>
      <c r="B18018">
        <v>2015</v>
      </c>
      <c r="C18018" t="s">
        <v>9</v>
      </c>
      <c r="D18018" t="s">
        <v>60</v>
      </c>
      <c r="E18018">
        <v>0</v>
      </c>
      <c r="F18018">
        <v>0</v>
      </c>
      <c r="G18018">
        <v>0</v>
      </c>
      <c r="H18018">
        <v>0</v>
      </c>
    </row>
    <row r="18019" spans="1:8" x14ac:dyDescent="0.25">
      <c r="A18019" t="s">
        <v>59</v>
      </c>
      <c r="B18019">
        <v>2015</v>
      </c>
      <c r="C18019" t="s">
        <v>9</v>
      </c>
      <c r="D18019" t="s">
        <v>60</v>
      </c>
      <c r="E18019">
        <v>0</v>
      </c>
      <c r="F18019">
        <v>0</v>
      </c>
      <c r="G18019">
        <v>0</v>
      </c>
      <c r="H18019">
        <v>0</v>
      </c>
    </row>
    <row r="18020" spans="1:8" x14ac:dyDescent="0.25">
      <c r="A18020" t="s">
        <v>59</v>
      </c>
      <c r="B18020">
        <v>2015</v>
      </c>
      <c r="C18020" t="s">
        <v>9</v>
      </c>
      <c r="D18020" t="s">
        <v>63</v>
      </c>
      <c r="E18020">
        <v>7</v>
      </c>
      <c r="F18020">
        <v>0.69</v>
      </c>
      <c r="G18020">
        <v>66.83</v>
      </c>
      <c r="H18020">
        <v>71.64</v>
      </c>
    </row>
    <row r="18021" spans="1:8" x14ac:dyDescent="0.25">
      <c r="A18021" t="s">
        <v>59</v>
      </c>
      <c r="B18021">
        <v>2015</v>
      </c>
      <c r="C18021" t="s">
        <v>9</v>
      </c>
      <c r="D18021" t="s">
        <v>60</v>
      </c>
      <c r="E18021">
        <v>0</v>
      </c>
      <c r="F18021">
        <v>0</v>
      </c>
      <c r="G18021">
        <v>0</v>
      </c>
      <c r="H18021">
        <v>0</v>
      </c>
    </row>
    <row r="18022" spans="1:8" x14ac:dyDescent="0.25">
      <c r="A18022" t="s">
        <v>59</v>
      </c>
      <c r="B18022">
        <v>2015</v>
      </c>
      <c r="C18022" t="s">
        <v>9</v>
      </c>
      <c r="D18022" t="s">
        <v>60</v>
      </c>
      <c r="E18022">
        <v>7</v>
      </c>
      <c r="F18022">
        <v>50.38</v>
      </c>
      <c r="G18022">
        <v>4698.83</v>
      </c>
      <c r="H18022">
        <v>3672.64</v>
      </c>
    </row>
    <row r="18023" spans="1:8" x14ac:dyDescent="0.25">
      <c r="A18023" t="s">
        <v>59</v>
      </c>
      <c r="B18023">
        <v>2015</v>
      </c>
      <c r="C18023" t="s">
        <v>9</v>
      </c>
      <c r="D18023" t="s">
        <v>60</v>
      </c>
      <c r="E18023">
        <v>0</v>
      </c>
      <c r="F18023">
        <v>0</v>
      </c>
      <c r="G18023">
        <v>0</v>
      </c>
      <c r="H18023">
        <v>0</v>
      </c>
    </row>
    <row r="18024" spans="1:8" x14ac:dyDescent="0.25">
      <c r="A18024" t="s">
        <v>59</v>
      </c>
      <c r="B18024">
        <v>2015</v>
      </c>
      <c r="C18024" t="s">
        <v>9</v>
      </c>
      <c r="D18024" t="s">
        <v>60</v>
      </c>
      <c r="E18024">
        <v>0</v>
      </c>
      <c r="F18024">
        <v>0</v>
      </c>
      <c r="G18024">
        <v>0</v>
      </c>
      <c r="H18024">
        <v>0</v>
      </c>
    </row>
    <row r="18025" spans="1:8" x14ac:dyDescent="0.25">
      <c r="A18025" t="s">
        <v>59</v>
      </c>
      <c r="B18025">
        <v>2015</v>
      </c>
      <c r="C18025" t="s">
        <v>9</v>
      </c>
      <c r="D18025" t="s">
        <v>60</v>
      </c>
      <c r="E18025">
        <v>0</v>
      </c>
      <c r="F18025">
        <v>0</v>
      </c>
      <c r="G18025">
        <v>0</v>
      </c>
      <c r="H18025">
        <v>0</v>
      </c>
    </row>
    <row r="18026" spans="1:8" x14ac:dyDescent="0.25">
      <c r="A18026" t="s">
        <v>59</v>
      </c>
      <c r="B18026">
        <v>2015</v>
      </c>
      <c r="C18026" t="s">
        <v>9</v>
      </c>
      <c r="D18026" t="s">
        <v>60</v>
      </c>
      <c r="E18026">
        <v>13</v>
      </c>
      <c r="F18026">
        <v>2.21</v>
      </c>
      <c r="G18026">
        <v>173.43</v>
      </c>
      <c r="H18026">
        <v>332.35</v>
      </c>
    </row>
    <row r="18027" spans="1:8" x14ac:dyDescent="0.25">
      <c r="A18027" t="s">
        <v>59</v>
      </c>
      <c r="B18027">
        <v>2015</v>
      </c>
      <c r="C18027" t="s">
        <v>9</v>
      </c>
      <c r="D18027" t="s">
        <v>63</v>
      </c>
      <c r="E18027">
        <v>0</v>
      </c>
      <c r="F18027">
        <v>0</v>
      </c>
      <c r="G18027">
        <v>0</v>
      </c>
      <c r="H18027">
        <v>0</v>
      </c>
    </row>
    <row r="18028" spans="1:8" x14ac:dyDescent="0.25">
      <c r="A18028" t="s">
        <v>59</v>
      </c>
      <c r="B18028">
        <v>2015</v>
      </c>
      <c r="C18028" t="s">
        <v>9</v>
      </c>
      <c r="D18028" t="s">
        <v>60</v>
      </c>
      <c r="E18028">
        <v>0</v>
      </c>
      <c r="F18028">
        <v>0</v>
      </c>
      <c r="G18028">
        <v>0</v>
      </c>
      <c r="H18028">
        <v>0</v>
      </c>
    </row>
    <row r="18029" spans="1:8" x14ac:dyDescent="0.25">
      <c r="A18029" t="s">
        <v>59</v>
      </c>
      <c r="B18029">
        <v>2015</v>
      </c>
      <c r="C18029" t="s">
        <v>9</v>
      </c>
      <c r="D18029" t="s">
        <v>60</v>
      </c>
      <c r="E18029">
        <v>0</v>
      </c>
      <c r="F18029">
        <v>0</v>
      </c>
      <c r="G18029">
        <v>0</v>
      </c>
      <c r="H18029">
        <v>0</v>
      </c>
    </row>
    <row r="18030" spans="1:8" x14ac:dyDescent="0.25">
      <c r="A18030" t="s">
        <v>59</v>
      </c>
      <c r="B18030">
        <v>2015</v>
      </c>
      <c r="C18030" t="s">
        <v>9</v>
      </c>
      <c r="D18030" t="s">
        <v>60</v>
      </c>
      <c r="E18030">
        <v>0</v>
      </c>
      <c r="F18030">
        <v>0</v>
      </c>
      <c r="G18030">
        <v>0</v>
      </c>
      <c r="H18030">
        <v>0</v>
      </c>
    </row>
    <row r="18031" spans="1:8" x14ac:dyDescent="0.25">
      <c r="A18031" t="s">
        <v>59</v>
      </c>
      <c r="B18031">
        <v>2015</v>
      </c>
      <c r="C18031" t="s">
        <v>9</v>
      </c>
      <c r="D18031" t="s">
        <v>60</v>
      </c>
      <c r="E18031">
        <v>0</v>
      </c>
      <c r="F18031">
        <v>0</v>
      </c>
      <c r="G18031">
        <v>0</v>
      </c>
      <c r="H18031">
        <v>0</v>
      </c>
    </row>
    <row r="18032" spans="1:8" x14ac:dyDescent="0.25">
      <c r="A18032" t="s">
        <v>59</v>
      </c>
      <c r="B18032">
        <v>2015</v>
      </c>
      <c r="C18032" t="s">
        <v>9</v>
      </c>
      <c r="D18032" t="s">
        <v>60</v>
      </c>
      <c r="E18032">
        <v>0</v>
      </c>
      <c r="F18032">
        <v>0</v>
      </c>
      <c r="G18032">
        <v>0</v>
      </c>
      <c r="H18032">
        <v>0</v>
      </c>
    </row>
    <row r="18033" spans="1:8" x14ac:dyDescent="0.25">
      <c r="A18033" t="s">
        <v>59</v>
      </c>
      <c r="B18033">
        <v>2015</v>
      </c>
      <c r="C18033" t="s">
        <v>9</v>
      </c>
      <c r="D18033" t="s">
        <v>63</v>
      </c>
      <c r="E18033">
        <v>0</v>
      </c>
      <c r="F18033">
        <v>0</v>
      </c>
      <c r="G18033">
        <v>0</v>
      </c>
      <c r="H18033">
        <v>0</v>
      </c>
    </row>
    <row r="18034" spans="1:8" x14ac:dyDescent="0.25">
      <c r="A18034" t="s">
        <v>59</v>
      </c>
      <c r="B18034">
        <v>2015</v>
      </c>
      <c r="C18034" t="s">
        <v>9</v>
      </c>
      <c r="D18034" t="s">
        <v>64</v>
      </c>
      <c r="E18034">
        <v>0</v>
      </c>
      <c r="F18034">
        <v>6.49</v>
      </c>
      <c r="G18034">
        <v>0</v>
      </c>
      <c r="H18034">
        <v>0</v>
      </c>
    </row>
    <row r="18035" spans="1:8" x14ac:dyDescent="0.25">
      <c r="A18035" t="s">
        <v>59</v>
      </c>
      <c r="B18035">
        <v>2015</v>
      </c>
      <c r="C18035" t="s">
        <v>9</v>
      </c>
      <c r="D18035" t="s">
        <v>61</v>
      </c>
      <c r="E18035">
        <v>7</v>
      </c>
      <c r="F18035">
        <v>124.27</v>
      </c>
      <c r="G18035">
        <v>11672.99</v>
      </c>
      <c r="H18035">
        <v>11672.99</v>
      </c>
    </row>
    <row r="18036" spans="1:8" x14ac:dyDescent="0.25">
      <c r="A18036" t="s">
        <v>59</v>
      </c>
      <c r="B18036">
        <v>2015</v>
      </c>
      <c r="C18036" t="s">
        <v>9</v>
      </c>
      <c r="D18036" t="s">
        <v>61</v>
      </c>
      <c r="E18036">
        <v>0</v>
      </c>
      <c r="F18036">
        <v>0</v>
      </c>
      <c r="G18036">
        <v>0</v>
      </c>
      <c r="H18036">
        <v>0</v>
      </c>
    </row>
    <row r="18037" spans="1:8" x14ac:dyDescent="0.25">
      <c r="A18037" t="s">
        <v>59</v>
      </c>
      <c r="B18037">
        <v>2015</v>
      </c>
      <c r="C18037" t="s">
        <v>9</v>
      </c>
      <c r="D18037" t="s">
        <v>61</v>
      </c>
      <c r="E18037">
        <v>2</v>
      </c>
      <c r="F18037">
        <v>0.83</v>
      </c>
      <c r="G18037">
        <v>79.459999999999994</v>
      </c>
      <c r="H18037">
        <v>77.19</v>
      </c>
    </row>
    <row r="18038" spans="1:8" x14ac:dyDescent="0.25">
      <c r="A18038" t="s">
        <v>59</v>
      </c>
      <c r="B18038">
        <v>2015</v>
      </c>
      <c r="C18038" t="s">
        <v>9</v>
      </c>
      <c r="D18038" t="s">
        <v>60</v>
      </c>
      <c r="E18038">
        <v>11</v>
      </c>
      <c r="F18038">
        <v>25.75</v>
      </c>
      <c r="G18038">
        <v>2636.98</v>
      </c>
      <c r="H18038">
        <v>2620.2800000000002</v>
      </c>
    </row>
    <row r="18039" spans="1:8" x14ac:dyDescent="0.25">
      <c r="A18039" t="s">
        <v>59</v>
      </c>
      <c r="B18039">
        <v>2015</v>
      </c>
      <c r="C18039" t="s">
        <v>9</v>
      </c>
      <c r="D18039" t="s">
        <v>60</v>
      </c>
      <c r="E18039">
        <v>543</v>
      </c>
      <c r="F18039">
        <v>6438.64</v>
      </c>
      <c r="G18039">
        <v>539775.56999999995</v>
      </c>
      <c r="H18039">
        <v>470070.86</v>
      </c>
    </row>
    <row r="18040" spans="1:8" x14ac:dyDescent="0.25">
      <c r="A18040" t="s">
        <v>59</v>
      </c>
      <c r="B18040">
        <v>2015</v>
      </c>
      <c r="C18040" t="s">
        <v>9</v>
      </c>
      <c r="D18040" t="s">
        <v>60</v>
      </c>
      <c r="E18040">
        <v>406</v>
      </c>
      <c r="F18040">
        <v>525.01</v>
      </c>
      <c r="G18040">
        <v>66606.47</v>
      </c>
      <c r="H18040">
        <v>62050.53</v>
      </c>
    </row>
    <row r="18041" spans="1:8" x14ac:dyDescent="0.25">
      <c r="A18041" t="s">
        <v>59</v>
      </c>
      <c r="B18041">
        <v>2015</v>
      </c>
      <c r="C18041" t="s">
        <v>9</v>
      </c>
      <c r="D18041" t="s">
        <v>60</v>
      </c>
      <c r="E18041">
        <v>2851</v>
      </c>
      <c r="F18041">
        <v>1148.8</v>
      </c>
      <c r="G18041">
        <v>101007.61</v>
      </c>
      <c r="H18041">
        <v>95709.82</v>
      </c>
    </row>
    <row r="18042" spans="1:8" x14ac:dyDescent="0.25">
      <c r="A18042" t="s">
        <v>59</v>
      </c>
      <c r="B18042">
        <v>2015</v>
      </c>
      <c r="C18042" t="s">
        <v>9</v>
      </c>
      <c r="D18042" t="s">
        <v>60</v>
      </c>
      <c r="E18042">
        <v>0</v>
      </c>
      <c r="F18042">
        <v>0</v>
      </c>
      <c r="G18042">
        <v>0</v>
      </c>
      <c r="H18042">
        <v>0</v>
      </c>
    </row>
    <row r="18043" spans="1:8" x14ac:dyDescent="0.25">
      <c r="A18043" t="s">
        <v>59</v>
      </c>
      <c r="B18043">
        <v>2015</v>
      </c>
      <c r="C18043" t="s">
        <v>9</v>
      </c>
      <c r="D18043" t="s">
        <v>60</v>
      </c>
      <c r="E18043">
        <v>0</v>
      </c>
      <c r="F18043">
        <v>0</v>
      </c>
      <c r="G18043">
        <v>0</v>
      </c>
      <c r="H18043">
        <v>0</v>
      </c>
    </row>
    <row r="18044" spans="1:8" x14ac:dyDescent="0.25">
      <c r="A18044" t="s">
        <v>59</v>
      </c>
      <c r="B18044">
        <v>2015</v>
      </c>
      <c r="C18044" t="s">
        <v>9</v>
      </c>
      <c r="D18044" t="s">
        <v>62</v>
      </c>
      <c r="E18044">
        <v>16</v>
      </c>
      <c r="F18044">
        <v>160.11000000000001</v>
      </c>
      <c r="G18044">
        <v>14795.92</v>
      </c>
      <c r="H18044">
        <v>14843.24</v>
      </c>
    </row>
    <row r="18045" spans="1:8" x14ac:dyDescent="0.25">
      <c r="A18045" t="s">
        <v>59</v>
      </c>
      <c r="B18045">
        <v>2015</v>
      </c>
      <c r="C18045" t="s">
        <v>9</v>
      </c>
      <c r="D18045" t="s">
        <v>62</v>
      </c>
      <c r="E18045">
        <v>16</v>
      </c>
      <c r="F18045">
        <v>20.9</v>
      </c>
      <c r="G18045">
        <v>2810.51</v>
      </c>
      <c r="H18045">
        <v>2351.2199999999998</v>
      </c>
    </row>
    <row r="18046" spans="1:8" x14ac:dyDescent="0.25">
      <c r="A18046" t="s">
        <v>59</v>
      </c>
      <c r="B18046">
        <v>2015</v>
      </c>
      <c r="C18046" t="s">
        <v>9</v>
      </c>
      <c r="D18046" t="s">
        <v>62</v>
      </c>
      <c r="E18046">
        <v>131</v>
      </c>
      <c r="F18046">
        <v>39.090000000000003</v>
      </c>
      <c r="G18046">
        <v>3791.82</v>
      </c>
      <c r="H18046">
        <v>3818.26</v>
      </c>
    </row>
    <row r="18047" spans="1:8" x14ac:dyDescent="0.25">
      <c r="A18047" t="s">
        <v>59</v>
      </c>
      <c r="B18047">
        <v>2015</v>
      </c>
      <c r="C18047" t="s">
        <v>9</v>
      </c>
      <c r="D18047" t="s">
        <v>60</v>
      </c>
      <c r="E18047">
        <v>69</v>
      </c>
      <c r="F18047">
        <v>459.86</v>
      </c>
      <c r="G18047">
        <v>37483.68</v>
      </c>
      <c r="H18047">
        <v>13881.71</v>
      </c>
    </row>
    <row r="18048" spans="1:8" x14ac:dyDescent="0.25">
      <c r="A18048" t="s">
        <v>59</v>
      </c>
      <c r="B18048">
        <v>2015</v>
      </c>
      <c r="C18048" t="s">
        <v>9</v>
      </c>
      <c r="D18048" t="s">
        <v>60</v>
      </c>
      <c r="E18048">
        <v>170</v>
      </c>
      <c r="F18048">
        <v>90.18</v>
      </c>
      <c r="G18048">
        <v>11794.75</v>
      </c>
      <c r="H18048">
        <v>18189.939999999999</v>
      </c>
    </row>
    <row r="18049" spans="1:8" x14ac:dyDescent="0.25">
      <c r="A18049" t="s">
        <v>59</v>
      </c>
      <c r="B18049">
        <v>2015</v>
      </c>
      <c r="C18049" t="s">
        <v>9</v>
      </c>
      <c r="D18049" t="s">
        <v>60</v>
      </c>
      <c r="E18049">
        <v>1</v>
      </c>
      <c r="F18049">
        <v>0</v>
      </c>
      <c r="G18049">
        <v>0.7</v>
      </c>
      <c r="H18049">
        <v>33.06</v>
      </c>
    </row>
    <row r="18050" spans="1:8" x14ac:dyDescent="0.25">
      <c r="A18050" t="s">
        <v>59</v>
      </c>
      <c r="B18050">
        <v>2015</v>
      </c>
      <c r="C18050" t="s">
        <v>9</v>
      </c>
      <c r="D18050" t="s">
        <v>60</v>
      </c>
      <c r="E18050">
        <v>65</v>
      </c>
      <c r="F18050">
        <v>408.42</v>
      </c>
      <c r="G18050">
        <v>28060.65</v>
      </c>
      <c r="H18050">
        <v>9881.91</v>
      </c>
    </row>
    <row r="18051" spans="1:8" x14ac:dyDescent="0.25">
      <c r="A18051" t="s">
        <v>59</v>
      </c>
      <c r="B18051">
        <v>2015</v>
      </c>
      <c r="C18051" t="s">
        <v>9</v>
      </c>
      <c r="D18051" t="s">
        <v>60</v>
      </c>
      <c r="E18051">
        <v>57</v>
      </c>
      <c r="F18051">
        <v>64.72</v>
      </c>
      <c r="G18051">
        <v>7074.79</v>
      </c>
      <c r="H18051">
        <v>3720.36</v>
      </c>
    </row>
    <row r="18052" spans="1:8" x14ac:dyDescent="0.25">
      <c r="A18052" t="s">
        <v>59</v>
      </c>
      <c r="B18052">
        <v>2015</v>
      </c>
      <c r="C18052" t="s">
        <v>9</v>
      </c>
      <c r="D18052" t="s">
        <v>60</v>
      </c>
      <c r="E18052">
        <v>609</v>
      </c>
      <c r="F18052">
        <v>261.69</v>
      </c>
      <c r="G18052">
        <v>19240.16</v>
      </c>
      <c r="H18052">
        <v>8809.8700000000008</v>
      </c>
    </row>
    <row r="18053" spans="1:8" x14ac:dyDescent="0.25">
      <c r="A18053" t="s">
        <v>59</v>
      </c>
      <c r="B18053">
        <v>2015</v>
      </c>
      <c r="C18053" t="s">
        <v>9</v>
      </c>
      <c r="D18053" t="s">
        <v>60</v>
      </c>
      <c r="E18053">
        <v>0</v>
      </c>
      <c r="F18053">
        <v>0</v>
      </c>
      <c r="G18053">
        <v>0</v>
      </c>
      <c r="H18053">
        <v>0</v>
      </c>
    </row>
    <row r="18054" spans="1:8" x14ac:dyDescent="0.25">
      <c r="A18054" t="s">
        <v>59</v>
      </c>
      <c r="B18054">
        <v>2015</v>
      </c>
      <c r="C18054" t="s">
        <v>9</v>
      </c>
      <c r="D18054" t="s">
        <v>60</v>
      </c>
      <c r="E18054">
        <v>29</v>
      </c>
      <c r="F18054">
        <v>211.34</v>
      </c>
      <c r="G18054">
        <v>14921.69</v>
      </c>
      <c r="H18054">
        <v>13265.15</v>
      </c>
    </row>
    <row r="18055" spans="1:8" x14ac:dyDescent="0.25">
      <c r="A18055" t="s">
        <v>59</v>
      </c>
      <c r="B18055">
        <v>2015</v>
      </c>
      <c r="C18055" t="s">
        <v>9</v>
      </c>
      <c r="D18055" t="s">
        <v>60</v>
      </c>
      <c r="E18055">
        <v>21</v>
      </c>
      <c r="F18055">
        <v>26.21</v>
      </c>
      <c r="G18055">
        <v>2334.7199999999998</v>
      </c>
      <c r="H18055">
        <v>2634.91</v>
      </c>
    </row>
    <row r="18056" spans="1:8" x14ac:dyDescent="0.25">
      <c r="A18056" t="s">
        <v>59</v>
      </c>
      <c r="B18056">
        <v>2015</v>
      </c>
      <c r="C18056" t="s">
        <v>9</v>
      </c>
      <c r="D18056" t="s">
        <v>60</v>
      </c>
      <c r="E18056">
        <v>179</v>
      </c>
      <c r="F18056">
        <v>104.44</v>
      </c>
      <c r="G18056">
        <v>7701.69</v>
      </c>
      <c r="H18056">
        <v>4755.3500000000004</v>
      </c>
    </row>
    <row r="18057" spans="1:8" x14ac:dyDescent="0.25">
      <c r="A18057" t="s">
        <v>59</v>
      </c>
      <c r="B18057">
        <v>2015</v>
      </c>
      <c r="C18057" t="s">
        <v>9</v>
      </c>
      <c r="D18057" t="s">
        <v>64</v>
      </c>
      <c r="E18057">
        <v>98</v>
      </c>
      <c r="F18057">
        <v>19488</v>
      </c>
      <c r="G18057">
        <v>2024466.6</v>
      </c>
      <c r="H18057">
        <v>1990967.09</v>
      </c>
    </row>
    <row r="18058" spans="1:8" x14ac:dyDescent="0.25">
      <c r="A18058" t="s">
        <v>59</v>
      </c>
      <c r="B18058">
        <v>2015</v>
      </c>
      <c r="C18058" t="s">
        <v>9</v>
      </c>
      <c r="D18058" t="s">
        <v>60</v>
      </c>
      <c r="E18058">
        <v>0</v>
      </c>
      <c r="F18058">
        <v>0</v>
      </c>
      <c r="G18058">
        <v>0</v>
      </c>
      <c r="H18058">
        <v>0</v>
      </c>
    </row>
    <row r="18059" spans="1:8" x14ac:dyDescent="0.25">
      <c r="A18059" t="s">
        <v>59</v>
      </c>
      <c r="B18059">
        <v>2015</v>
      </c>
      <c r="C18059" t="s">
        <v>9</v>
      </c>
      <c r="D18059" t="s">
        <v>60</v>
      </c>
      <c r="E18059">
        <v>0</v>
      </c>
      <c r="F18059">
        <v>0</v>
      </c>
      <c r="G18059">
        <v>0</v>
      </c>
      <c r="H18059">
        <v>0</v>
      </c>
    </row>
    <row r="18060" spans="1:8" x14ac:dyDescent="0.25">
      <c r="A18060" t="s">
        <v>59</v>
      </c>
      <c r="B18060">
        <v>2015</v>
      </c>
      <c r="C18060" t="s">
        <v>8</v>
      </c>
      <c r="D18060" t="s">
        <v>60</v>
      </c>
      <c r="E18060">
        <v>0</v>
      </c>
      <c r="F18060">
        <v>0</v>
      </c>
      <c r="G18060">
        <v>0</v>
      </c>
      <c r="H18060">
        <v>0</v>
      </c>
    </row>
    <row r="18061" spans="1:8" x14ac:dyDescent="0.25">
      <c r="A18061" t="s">
        <v>59</v>
      </c>
      <c r="B18061">
        <v>2015</v>
      </c>
      <c r="C18061" t="s">
        <v>8</v>
      </c>
      <c r="D18061" t="s">
        <v>62</v>
      </c>
      <c r="E18061">
        <v>0</v>
      </c>
      <c r="F18061">
        <v>0</v>
      </c>
      <c r="G18061">
        <v>0</v>
      </c>
      <c r="H18061">
        <v>0</v>
      </c>
    </row>
    <row r="18062" spans="1:8" x14ac:dyDescent="0.25">
      <c r="A18062" t="s">
        <v>59</v>
      </c>
      <c r="B18062">
        <v>2015</v>
      </c>
      <c r="C18062" t="s">
        <v>8</v>
      </c>
      <c r="D18062" t="s">
        <v>60</v>
      </c>
      <c r="E18062">
        <v>0</v>
      </c>
      <c r="F18062">
        <v>0</v>
      </c>
      <c r="G18062">
        <v>0</v>
      </c>
      <c r="H18062">
        <v>0</v>
      </c>
    </row>
    <row r="18063" spans="1:8" x14ac:dyDescent="0.25">
      <c r="A18063" t="s">
        <v>59</v>
      </c>
      <c r="B18063">
        <v>2015</v>
      </c>
      <c r="C18063" t="s">
        <v>8</v>
      </c>
      <c r="D18063" t="s">
        <v>60</v>
      </c>
      <c r="E18063">
        <v>0</v>
      </c>
      <c r="F18063">
        <v>0</v>
      </c>
      <c r="G18063">
        <v>0</v>
      </c>
      <c r="H18063">
        <v>0</v>
      </c>
    </row>
    <row r="18064" spans="1:8" x14ac:dyDescent="0.25">
      <c r="A18064" t="s">
        <v>59</v>
      </c>
      <c r="B18064">
        <v>2015</v>
      </c>
      <c r="C18064" t="s">
        <v>8</v>
      </c>
      <c r="D18064" t="s">
        <v>60</v>
      </c>
      <c r="E18064">
        <v>0</v>
      </c>
      <c r="F18064">
        <v>0</v>
      </c>
      <c r="G18064">
        <v>0</v>
      </c>
      <c r="H18064">
        <v>0</v>
      </c>
    </row>
    <row r="18065" spans="1:8" x14ac:dyDescent="0.25">
      <c r="A18065" t="s">
        <v>59</v>
      </c>
      <c r="B18065">
        <v>2015</v>
      </c>
      <c r="C18065" t="s">
        <v>8</v>
      </c>
      <c r="D18065" t="s">
        <v>60</v>
      </c>
      <c r="E18065">
        <v>0</v>
      </c>
      <c r="F18065">
        <v>-2.16</v>
      </c>
      <c r="G18065">
        <v>-3053.36</v>
      </c>
      <c r="H18065">
        <v>7074.96</v>
      </c>
    </row>
    <row r="18066" spans="1:8" x14ac:dyDescent="0.25">
      <c r="A18066" t="s">
        <v>59</v>
      </c>
      <c r="B18066">
        <v>2015</v>
      </c>
      <c r="C18066" t="s">
        <v>8</v>
      </c>
      <c r="D18066" t="s">
        <v>61</v>
      </c>
      <c r="E18066">
        <v>3</v>
      </c>
      <c r="F18066">
        <v>17485.45</v>
      </c>
      <c r="G18066">
        <v>1405072.31</v>
      </c>
      <c r="H18066">
        <v>1345813.56</v>
      </c>
    </row>
    <row r="18067" spans="1:8" x14ac:dyDescent="0.25">
      <c r="A18067" t="s">
        <v>59</v>
      </c>
      <c r="B18067">
        <v>2015</v>
      </c>
      <c r="C18067" t="s">
        <v>8</v>
      </c>
      <c r="D18067" t="s">
        <v>60</v>
      </c>
      <c r="E18067">
        <v>0</v>
      </c>
      <c r="F18067">
        <v>0</v>
      </c>
      <c r="G18067">
        <v>0</v>
      </c>
      <c r="H18067">
        <v>0</v>
      </c>
    </row>
    <row r="18068" spans="1:8" x14ac:dyDescent="0.25">
      <c r="A18068" t="s">
        <v>59</v>
      </c>
      <c r="B18068">
        <v>2015</v>
      </c>
      <c r="C18068" t="s">
        <v>8</v>
      </c>
      <c r="D18068" t="s">
        <v>60</v>
      </c>
      <c r="E18068">
        <v>0</v>
      </c>
      <c r="F18068">
        <v>0</v>
      </c>
      <c r="G18068">
        <v>0</v>
      </c>
      <c r="H18068">
        <v>0</v>
      </c>
    </row>
    <row r="18069" spans="1:8" x14ac:dyDescent="0.25">
      <c r="A18069" t="s">
        <v>59</v>
      </c>
      <c r="B18069">
        <v>2015</v>
      </c>
      <c r="C18069" t="s">
        <v>8</v>
      </c>
      <c r="D18069" t="s">
        <v>60</v>
      </c>
      <c r="E18069">
        <v>0</v>
      </c>
      <c r="F18069">
        <v>0</v>
      </c>
      <c r="G18069">
        <v>0</v>
      </c>
      <c r="H18069">
        <v>0</v>
      </c>
    </row>
    <row r="18070" spans="1:8" x14ac:dyDescent="0.25">
      <c r="A18070" t="s">
        <v>59</v>
      </c>
      <c r="B18070">
        <v>2015</v>
      </c>
      <c r="C18070" t="s">
        <v>8</v>
      </c>
      <c r="D18070" t="s">
        <v>60</v>
      </c>
      <c r="E18070">
        <v>0</v>
      </c>
      <c r="F18070">
        <v>0</v>
      </c>
      <c r="G18070">
        <v>0</v>
      </c>
      <c r="H18070">
        <v>0</v>
      </c>
    </row>
    <row r="18071" spans="1:8" x14ac:dyDescent="0.25">
      <c r="A18071" t="s">
        <v>59</v>
      </c>
      <c r="B18071">
        <v>2015</v>
      </c>
      <c r="C18071" t="s">
        <v>8</v>
      </c>
      <c r="D18071" t="s">
        <v>62</v>
      </c>
      <c r="E18071">
        <v>0</v>
      </c>
      <c r="F18071">
        <v>-63.56</v>
      </c>
      <c r="G18071">
        <v>-30448.52</v>
      </c>
      <c r="H18071">
        <v>12619.56</v>
      </c>
    </row>
    <row r="18072" spans="1:8" x14ac:dyDescent="0.25">
      <c r="A18072" t="s">
        <v>59</v>
      </c>
      <c r="B18072">
        <v>2015</v>
      </c>
      <c r="C18072" t="s">
        <v>8</v>
      </c>
      <c r="D18072" t="s">
        <v>60</v>
      </c>
      <c r="E18072">
        <v>0</v>
      </c>
      <c r="F18072">
        <v>0</v>
      </c>
      <c r="G18072">
        <v>0</v>
      </c>
      <c r="H18072">
        <v>0</v>
      </c>
    </row>
    <row r="18073" spans="1:8" x14ac:dyDescent="0.25">
      <c r="A18073" t="s">
        <v>59</v>
      </c>
      <c r="B18073">
        <v>2015</v>
      </c>
      <c r="C18073" t="s">
        <v>8</v>
      </c>
      <c r="D18073" t="s">
        <v>60</v>
      </c>
      <c r="E18073">
        <v>0</v>
      </c>
      <c r="F18073">
        <v>0</v>
      </c>
      <c r="G18073">
        <v>0</v>
      </c>
      <c r="H18073">
        <v>0</v>
      </c>
    </row>
    <row r="18074" spans="1:8" x14ac:dyDescent="0.25">
      <c r="A18074" t="s">
        <v>59</v>
      </c>
      <c r="B18074">
        <v>2015</v>
      </c>
      <c r="C18074" t="s">
        <v>8</v>
      </c>
      <c r="D18074" t="s">
        <v>60</v>
      </c>
      <c r="E18074">
        <v>0</v>
      </c>
      <c r="F18074">
        <v>0</v>
      </c>
      <c r="G18074">
        <v>0</v>
      </c>
      <c r="H18074">
        <v>0</v>
      </c>
    </row>
    <row r="18075" spans="1:8" x14ac:dyDescent="0.25">
      <c r="A18075" t="s">
        <v>59</v>
      </c>
      <c r="B18075">
        <v>2015</v>
      </c>
      <c r="C18075" t="s">
        <v>8</v>
      </c>
      <c r="D18075" t="s">
        <v>60</v>
      </c>
      <c r="E18075">
        <v>1</v>
      </c>
      <c r="F18075">
        <v>180.21</v>
      </c>
      <c r="G18075">
        <v>11589.94</v>
      </c>
      <c r="H18075">
        <v>11589.94</v>
      </c>
    </row>
    <row r="18076" spans="1:8" x14ac:dyDescent="0.25">
      <c r="A18076" t="s">
        <v>59</v>
      </c>
      <c r="B18076">
        <v>2015</v>
      </c>
      <c r="C18076" t="s">
        <v>8</v>
      </c>
      <c r="D18076" t="s">
        <v>60</v>
      </c>
      <c r="E18076">
        <v>0</v>
      </c>
      <c r="F18076">
        <v>0</v>
      </c>
      <c r="G18076">
        <v>0</v>
      </c>
      <c r="H18076">
        <v>0</v>
      </c>
    </row>
    <row r="18077" spans="1:8" x14ac:dyDescent="0.25">
      <c r="A18077" t="s">
        <v>59</v>
      </c>
      <c r="B18077">
        <v>2015</v>
      </c>
      <c r="C18077" t="s">
        <v>8</v>
      </c>
      <c r="D18077" t="s">
        <v>60</v>
      </c>
      <c r="E18077">
        <v>0</v>
      </c>
      <c r="F18077">
        <v>0</v>
      </c>
      <c r="G18077">
        <v>0</v>
      </c>
      <c r="H18077">
        <v>0</v>
      </c>
    </row>
    <row r="18078" spans="1:8" x14ac:dyDescent="0.25">
      <c r="A18078" t="s">
        <v>59</v>
      </c>
      <c r="B18078">
        <v>2015</v>
      </c>
      <c r="C18078" t="s">
        <v>8</v>
      </c>
      <c r="D18078" t="s">
        <v>60</v>
      </c>
      <c r="E18078">
        <v>0</v>
      </c>
      <c r="F18078">
        <v>0</v>
      </c>
      <c r="G18078">
        <v>0</v>
      </c>
      <c r="H18078">
        <v>0</v>
      </c>
    </row>
    <row r="18079" spans="1:8" x14ac:dyDescent="0.25">
      <c r="A18079" t="s">
        <v>59</v>
      </c>
      <c r="B18079">
        <v>2015</v>
      </c>
      <c r="C18079" t="s">
        <v>8</v>
      </c>
      <c r="D18079" t="s">
        <v>61</v>
      </c>
      <c r="E18079">
        <v>0</v>
      </c>
      <c r="F18079">
        <v>-2.16</v>
      </c>
      <c r="G18079">
        <v>191</v>
      </c>
      <c r="H18079">
        <v>3518.87</v>
      </c>
    </row>
    <row r="18080" spans="1:8" x14ac:dyDescent="0.25">
      <c r="A18080" t="s">
        <v>59</v>
      </c>
      <c r="B18080">
        <v>2015</v>
      </c>
      <c r="C18080" t="s">
        <v>8</v>
      </c>
      <c r="D18080" t="s">
        <v>61</v>
      </c>
      <c r="E18080">
        <v>288</v>
      </c>
      <c r="F18080">
        <v>44560.13</v>
      </c>
      <c r="G18080">
        <v>3765874.29</v>
      </c>
      <c r="H18080">
        <v>3829204.26</v>
      </c>
    </row>
    <row r="18081" spans="1:8" x14ac:dyDescent="0.25">
      <c r="A18081" t="s">
        <v>59</v>
      </c>
      <c r="B18081">
        <v>2015</v>
      </c>
      <c r="C18081" t="s">
        <v>8</v>
      </c>
      <c r="D18081" t="s">
        <v>61</v>
      </c>
      <c r="E18081">
        <v>3</v>
      </c>
      <c r="F18081">
        <v>3.9</v>
      </c>
      <c r="G18081">
        <v>742.39</v>
      </c>
      <c r="H18081">
        <v>540.57000000000005</v>
      </c>
    </row>
    <row r="18082" spans="1:8" x14ac:dyDescent="0.25">
      <c r="A18082" t="s">
        <v>59</v>
      </c>
      <c r="B18082">
        <v>2015</v>
      </c>
      <c r="C18082" t="s">
        <v>8</v>
      </c>
      <c r="D18082" t="s">
        <v>60</v>
      </c>
      <c r="E18082">
        <v>0</v>
      </c>
      <c r="F18082">
        <v>0</v>
      </c>
      <c r="G18082">
        <v>0</v>
      </c>
      <c r="H18082">
        <v>0</v>
      </c>
    </row>
    <row r="18083" spans="1:8" x14ac:dyDescent="0.25">
      <c r="A18083" t="s">
        <v>59</v>
      </c>
      <c r="B18083">
        <v>2015</v>
      </c>
      <c r="C18083" t="s">
        <v>8</v>
      </c>
      <c r="D18083" t="s">
        <v>60</v>
      </c>
      <c r="E18083">
        <v>0</v>
      </c>
      <c r="F18083">
        <v>0</v>
      </c>
      <c r="G18083">
        <v>0</v>
      </c>
      <c r="H18083">
        <v>0</v>
      </c>
    </row>
    <row r="18084" spans="1:8" x14ac:dyDescent="0.25">
      <c r="A18084" t="s">
        <v>59</v>
      </c>
      <c r="B18084">
        <v>2015</v>
      </c>
      <c r="C18084" t="s">
        <v>8</v>
      </c>
      <c r="D18084" t="s">
        <v>60</v>
      </c>
      <c r="E18084">
        <v>0</v>
      </c>
      <c r="F18084">
        <v>0</v>
      </c>
      <c r="G18084">
        <v>0</v>
      </c>
      <c r="H18084">
        <v>0</v>
      </c>
    </row>
    <row r="18085" spans="1:8" x14ac:dyDescent="0.25">
      <c r="A18085" t="s">
        <v>59</v>
      </c>
      <c r="B18085">
        <v>2015</v>
      </c>
      <c r="C18085" t="s">
        <v>8</v>
      </c>
      <c r="D18085" t="s">
        <v>62</v>
      </c>
      <c r="E18085">
        <v>120</v>
      </c>
      <c r="F18085">
        <v>12364.8</v>
      </c>
      <c r="G18085">
        <v>1036805.03</v>
      </c>
      <c r="H18085">
        <v>1061494.81</v>
      </c>
    </row>
    <row r="18086" spans="1:8" x14ac:dyDescent="0.25">
      <c r="A18086" t="s">
        <v>59</v>
      </c>
      <c r="B18086">
        <v>2015</v>
      </c>
      <c r="C18086" t="s">
        <v>8</v>
      </c>
      <c r="D18086" t="s">
        <v>62</v>
      </c>
      <c r="E18086">
        <v>4</v>
      </c>
      <c r="F18086">
        <v>7.9</v>
      </c>
      <c r="G18086">
        <v>1085.92</v>
      </c>
      <c r="H18086">
        <v>1085.92</v>
      </c>
    </row>
    <row r="18087" spans="1:8" x14ac:dyDescent="0.25">
      <c r="A18087" t="s">
        <v>59</v>
      </c>
      <c r="B18087">
        <v>2015</v>
      </c>
      <c r="C18087" t="s">
        <v>8</v>
      </c>
      <c r="D18087" t="s">
        <v>60</v>
      </c>
      <c r="E18087">
        <v>0</v>
      </c>
      <c r="F18087">
        <v>0</v>
      </c>
      <c r="G18087">
        <v>0</v>
      </c>
      <c r="H18087">
        <v>0</v>
      </c>
    </row>
    <row r="18088" spans="1:8" x14ac:dyDescent="0.25">
      <c r="A18088" t="s">
        <v>59</v>
      </c>
      <c r="B18088">
        <v>2015</v>
      </c>
      <c r="C18088" t="s">
        <v>8</v>
      </c>
      <c r="D18088" t="s">
        <v>60</v>
      </c>
      <c r="E18088">
        <v>0</v>
      </c>
      <c r="F18088">
        <v>0</v>
      </c>
      <c r="G18088">
        <v>0</v>
      </c>
      <c r="H18088">
        <v>0</v>
      </c>
    </row>
    <row r="18089" spans="1:8" x14ac:dyDescent="0.25">
      <c r="A18089" t="s">
        <v>59</v>
      </c>
      <c r="B18089">
        <v>2015</v>
      </c>
      <c r="C18089" t="s">
        <v>8</v>
      </c>
      <c r="D18089" t="s">
        <v>60</v>
      </c>
      <c r="E18089">
        <v>0</v>
      </c>
      <c r="F18089">
        <v>0</v>
      </c>
      <c r="G18089">
        <v>0</v>
      </c>
      <c r="H18089">
        <v>0</v>
      </c>
    </row>
    <row r="18090" spans="1:8" x14ac:dyDescent="0.25">
      <c r="A18090" t="s">
        <v>59</v>
      </c>
      <c r="B18090">
        <v>2015</v>
      </c>
      <c r="C18090" t="s">
        <v>8</v>
      </c>
      <c r="D18090" t="s">
        <v>60</v>
      </c>
      <c r="E18090">
        <v>0</v>
      </c>
      <c r="F18090">
        <v>0</v>
      </c>
      <c r="G18090">
        <v>0</v>
      </c>
      <c r="H18090">
        <v>0</v>
      </c>
    </row>
    <row r="18091" spans="1:8" x14ac:dyDescent="0.25">
      <c r="A18091" t="s">
        <v>59</v>
      </c>
      <c r="B18091">
        <v>2015</v>
      </c>
      <c r="C18091" t="s">
        <v>8</v>
      </c>
      <c r="D18091" t="s">
        <v>60</v>
      </c>
      <c r="E18091">
        <v>0</v>
      </c>
      <c r="F18091">
        <v>0</v>
      </c>
      <c r="G18091">
        <v>0</v>
      </c>
      <c r="H18091">
        <v>0</v>
      </c>
    </row>
    <row r="18092" spans="1:8" x14ac:dyDescent="0.25">
      <c r="A18092" t="s">
        <v>59</v>
      </c>
      <c r="B18092">
        <v>2015</v>
      </c>
      <c r="C18092" t="s">
        <v>8</v>
      </c>
      <c r="D18092" t="s">
        <v>60</v>
      </c>
      <c r="E18092">
        <v>171</v>
      </c>
      <c r="F18092">
        <v>1393.46</v>
      </c>
      <c r="G18092">
        <v>121348.7</v>
      </c>
      <c r="H18092">
        <v>145847.93</v>
      </c>
    </row>
    <row r="18093" spans="1:8" x14ac:dyDescent="0.25">
      <c r="A18093" t="s">
        <v>59</v>
      </c>
      <c r="B18093">
        <v>2015</v>
      </c>
      <c r="C18093" t="s">
        <v>8</v>
      </c>
      <c r="D18093" t="s">
        <v>60</v>
      </c>
      <c r="E18093">
        <v>0</v>
      </c>
      <c r="F18093">
        <v>0</v>
      </c>
      <c r="G18093">
        <v>0</v>
      </c>
      <c r="H18093">
        <v>0</v>
      </c>
    </row>
    <row r="18094" spans="1:8" x14ac:dyDescent="0.25">
      <c r="A18094" t="s">
        <v>59</v>
      </c>
      <c r="B18094">
        <v>2015</v>
      </c>
      <c r="C18094" t="s">
        <v>8</v>
      </c>
      <c r="D18094" t="s">
        <v>60</v>
      </c>
      <c r="E18094">
        <v>800</v>
      </c>
      <c r="F18094">
        <v>1089.2</v>
      </c>
      <c r="G18094">
        <v>136817.82999999999</v>
      </c>
      <c r="H18094">
        <v>141993.39000000001</v>
      </c>
    </row>
    <row r="18095" spans="1:8" x14ac:dyDescent="0.25">
      <c r="A18095" t="s">
        <v>59</v>
      </c>
      <c r="B18095">
        <v>2015</v>
      </c>
      <c r="C18095" t="s">
        <v>8</v>
      </c>
      <c r="D18095" t="s">
        <v>60</v>
      </c>
      <c r="E18095">
        <v>7270</v>
      </c>
      <c r="F18095">
        <v>2168.4699999999998</v>
      </c>
      <c r="G18095">
        <v>188555.29</v>
      </c>
      <c r="H18095">
        <v>187491.71</v>
      </c>
    </row>
    <row r="18096" spans="1:8" x14ac:dyDescent="0.25">
      <c r="A18096" t="s">
        <v>59</v>
      </c>
      <c r="B18096">
        <v>2015</v>
      </c>
      <c r="C18096" t="s">
        <v>8</v>
      </c>
      <c r="D18096" t="s">
        <v>60</v>
      </c>
      <c r="E18096">
        <v>0</v>
      </c>
      <c r="F18096">
        <v>0</v>
      </c>
      <c r="G18096">
        <v>0</v>
      </c>
      <c r="H18096">
        <v>0</v>
      </c>
    </row>
    <row r="18097" spans="1:8" x14ac:dyDescent="0.25">
      <c r="A18097" t="s">
        <v>59</v>
      </c>
      <c r="B18097">
        <v>2015</v>
      </c>
      <c r="C18097" t="s">
        <v>8</v>
      </c>
      <c r="D18097" t="s">
        <v>60</v>
      </c>
      <c r="E18097">
        <v>32</v>
      </c>
      <c r="F18097">
        <v>14.06</v>
      </c>
      <c r="G18097">
        <v>1107.33</v>
      </c>
      <c r="H18097">
        <v>1443.55</v>
      </c>
    </row>
    <row r="18098" spans="1:8" x14ac:dyDescent="0.25">
      <c r="A18098" t="s">
        <v>59</v>
      </c>
      <c r="B18098">
        <v>2015</v>
      </c>
      <c r="C18098" t="s">
        <v>8</v>
      </c>
      <c r="D18098" t="s">
        <v>60</v>
      </c>
      <c r="E18098">
        <v>0</v>
      </c>
      <c r="F18098">
        <v>0</v>
      </c>
      <c r="G18098">
        <v>0</v>
      </c>
      <c r="H18098">
        <v>0</v>
      </c>
    </row>
    <row r="18099" spans="1:8" x14ac:dyDescent="0.25">
      <c r="A18099" t="s">
        <v>59</v>
      </c>
      <c r="B18099">
        <v>2015</v>
      </c>
      <c r="C18099" t="s">
        <v>8</v>
      </c>
      <c r="D18099" t="s">
        <v>60</v>
      </c>
      <c r="E18099">
        <v>0</v>
      </c>
      <c r="F18099">
        <v>0</v>
      </c>
      <c r="G18099">
        <v>0</v>
      </c>
      <c r="H18099">
        <v>0</v>
      </c>
    </row>
    <row r="18100" spans="1:8" x14ac:dyDescent="0.25">
      <c r="A18100" t="s">
        <v>59</v>
      </c>
      <c r="B18100">
        <v>2015</v>
      </c>
      <c r="C18100" t="s">
        <v>8</v>
      </c>
      <c r="D18100" t="s">
        <v>60</v>
      </c>
      <c r="E18100">
        <v>292</v>
      </c>
      <c r="F18100">
        <v>82.71</v>
      </c>
      <c r="G18100">
        <v>5967.8</v>
      </c>
      <c r="H18100">
        <v>6908.49</v>
      </c>
    </row>
    <row r="18101" spans="1:8" x14ac:dyDescent="0.25">
      <c r="A18101" t="s">
        <v>59</v>
      </c>
      <c r="B18101">
        <v>2015</v>
      </c>
      <c r="C18101" t="s">
        <v>8</v>
      </c>
      <c r="D18101" t="s">
        <v>60</v>
      </c>
      <c r="E18101">
        <v>357</v>
      </c>
      <c r="F18101">
        <v>161.58000000000001</v>
      </c>
      <c r="G18101">
        <v>11939.36</v>
      </c>
      <c r="H18101">
        <v>11386.62</v>
      </c>
    </row>
    <row r="18102" spans="1:8" x14ac:dyDescent="0.25">
      <c r="A18102" t="s">
        <v>59</v>
      </c>
      <c r="B18102">
        <v>2015</v>
      </c>
      <c r="C18102" t="s">
        <v>8</v>
      </c>
      <c r="D18102" t="s">
        <v>60</v>
      </c>
      <c r="E18102">
        <v>0</v>
      </c>
      <c r="F18102">
        <v>0</v>
      </c>
      <c r="G18102">
        <v>0</v>
      </c>
      <c r="H18102">
        <v>0</v>
      </c>
    </row>
    <row r="18103" spans="1:8" x14ac:dyDescent="0.25">
      <c r="A18103" t="s">
        <v>59</v>
      </c>
      <c r="B18103">
        <v>2015</v>
      </c>
      <c r="C18103" t="s">
        <v>8</v>
      </c>
      <c r="D18103" t="s">
        <v>60</v>
      </c>
      <c r="E18103">
        <v>0</v>
      </c>
      <c r="F18103">
        <v>0</v>
      </c>
      <c r="G18103">
        <v>0</v>
      </c>
      <c r="H18103">
        <v>0</v>
      </c>
    </row>
    <row r="18104" spans="1:8" x14ac:dyDescent="0.25">
      <c r="A18104" t="s">
        <v>59</v>
      </c>
      <c r="B18104">
        <v>2015</v>
      </c>
      <c r="C18104" t="s">
        <v>8</v>
      </c>
      <c r="D18104" t="s">
        <v>60</v>
      </c>
      <c r="E18104">
        <v>2</v>
      </c>
      <c r="F18104">
        <v>5.64</v>
      </c>
      <c r="G18104">
        <v>409.96</v>
      </c>
      <c r="H18104">
        <v>467.96</v>
      </c>
    </row>
    <row r="18105" spans="1:8" x14ac:dyDescent="0.25">
      <c r="A18105" t="s">
        <v>59</v>
      </c>
      <c r="B18105">
        <v>2015</v>
      </c>
      <c r="C18105" t="s">
        <v>8</v>
      </c>
      <c r="D18105" t="s">
        <v>60</v>
      </c>
      <c r="E18105">
        <v>0</v>
      </c>
      <c r="F18105">
        <v>0</v>
      </c>
      <c r="G18105">
        <v>0</v>
      </c>
      <c r="H18105">
        <v>0</v>
      </c>
    </row>
    <row r="18106" spans="1:8" x14ac:dyDescent="0.25">
      <c r="A18106" t="s">
        <v>59</v>
      </c>
      <c r="B18106">
        <v>2015</v>
      </c>
      <c r="C18106" t="s">
        <v>8</v>
      </c>
      <c r="D18106" t="s">
        <v>60</v>
      </c>
      <c r="E18106">
        <v>18</v>
      </c>
      <c r="F18106">
        <v>28.3</v>
      </c>
      <c r="G18106">
        <v>2570.44</v>
      </c>
      <c r="H18106">
        <v>1916.21</v>
      </c>
    </row>
    <row r="18107" spans="1:8" x14ac:dyDescent="0.25">
      <c r="A18107" t="s">
        <v>59</v>
      </c>
      <c r="B18107">
        <v>2015</v>
      </c>
      <c r="C18107" t="s">
        <v>8</v>
      </c>
      <c r="D18107" t="s">
        <v>60</v>
      </c>
      <c r="E18107">
        <v>45</v>
      </c>
      <c r="F18107">
        <v>71.37</v>
      </c>
      <c r="G18107">
        <v>6172.93</v>
      </c>
      <c r="H18107">
        <v>6099.25</v>
      </c>
    </row>
    <row r="18108" spans="1:8" x14ac:dyDescent="0.25">
      <c r="A18108" t="s">
        <v>59</v>
      </c>
      <c r="B18108">
        <v>2015</v>
      </c>
      <c r="C18108" t="s">
        <v>8</v>
      </c>
      <c r="D18108" t="s">
        <v>60</v>
      </c>
      <c r="E18108">
        <v>0</v>
      </c>
      <c r="F18108">
        <v>0</v>
      </c>
      <c r="G18108">
        <v>0</v>
      </c>
      <c r="H18108">
        <v>0</v>
      </c>
    </row>
    <row r="18109" spans="1:8" x14ac:dyDescent="0.25">
      <c r="A18109" t="s">
        <v>59</v>
      </c>
      <c r="B18109">
        <v>2015</v>
      </c>
      <c r="C18109" t="s">
        <v>8</v>
      </c>
      <c r="D18109" t="s">
        <v>63</v>
      </c>
      <c r="E18109">
        <v>43577</v>
      </c>
      <c r="F18109">
        <v>7661.96</v>
      </c>
      <c r="G18109">
        <v>604841.72</v>
      </c>
      <c r="H18109">
        <v>562205.41</v>
      </c>
    </row>
    <row r="18110" spans="1:8" x14ac:dyDescent="0.25">
      <c r="A18110" t="s">
        <v>59</v>
      </c>
      <c r="B18110">
        <v>2015</v>
      </c>
      <c r="C18110" t="s">
        <v>8</v>
      </c>
      <c r="D18110" t="s">
        <v>63</v>
      </c>
      <c r="E18110">
        <v>17</v>
      </c>
      <c r="F18110">
        <v>1.3</v>
      </c>
      <c r="G18110">
        <v>191.41</v>
      </c>
      <c r="H18110">
        <v>199.12</v>
      </c>
    </row>
    <row r="18111" spans="1:8" x14ac:dyDescent="0.25">
      <c r="A18111" t="s">
        <v>59</v>
      </c>
      <c r="B18111">
        <v>2015</v>
      </c>
      <c r="C18111" t="s">
        <v>8</v>
      </c>
      <c r="D18111" t="s">
        <v>63</v>
      </c>
      <c r="E18111">
        <v>823913</v>
      </c>
      <c r="F18111">
        <v>119571.57</v>
      </c>
      <c r="G18111">
        <v>11538573.41</v>
      </c>
      <c r="H18111">
        <v>10656776.619999999</v>
      </c>
    </row>
    <row r="18112" spans="1:8" x14ac:dyDescent="0.25">
      <c r="A18112" t="s">
        <v>59</v>
      </c>
      <c r="B18112">
        <v>2015</v>
      </c>
      <c r="C18112" t="s">
        <v>8</v>
      </c>
      <c r="D18112" t="s">
        <v>63</v>
      </c>
      <c r="E18112">
        <v>0</v>
      </c>
      <c r="F18112">
        <v>-172.78</v>
      </c>
      <c r="G18112">
        <v>-18254.36</v>
      </c>
      <c r="H18112">
        <v>31943.58</v>
      </c>
    </row>
    <row r="18113" spans="1:8" x14ac:dyDescent="0.25">
      <c r="A18113" t="s">
        <v>59</v>
      </c>
      <c r="B18113">
        <v>2015</v>
      </c>
      <c r="C18113" t="s">
        <v>8</v>
      </c>
      <c r="D18113" t="s">
        <v>64</v>
      </c>
      <c r="E18113">
        <v>0</v>
      </c>
      <c r="F18113">
        <v>0</v>
      </c>
      <c r="G18113">
        <v>0</v>
      </c>
      <c r="H18113">
        <v>0</v>
      </c>
    </row>
    <row r="18114" spans="1:8" x14ac:dyDescent="0.25">
      <c r="A18114" t="s">
        <v>59</v>
      </c>
      <c r="B18114">
        <v>2015</v>
      </c>
      <c r="C18114" t="s">
        <v>8</v>
      </c>
      <c r="D18114" t="s">
        <v>61</v>
      </c>
      <c r="E18114">
        <v>1442</v>
      </c>
      <c r="F18114">
        <v>13087.17</v>
      </c>
      <c r="G18114">
        <v>1323387.54</v>
      </c>
      <c r="H18114">
        <v>1411697.15</v>
      </c>
    </row>
    <row r="18115" spans="1:8" x14ac:dyDescent="0.25">
      <c r="A18115" t="s">
        <v>59</v>
      </c>
      <c r="B18115">
        <v>2015</v>
      </c>
      <c r="C18115" t="s">
        <v>8</v>
      </c>
      <c r="D18115" t="s">
        <v>61</v>
      </c>
      <c r="E18115">
        <v>1520</v>
      </c>
      <c r="F18115">
        <v>1731.04</v>
      </c>
      <c r="G18115">
        <v>251979.47</v>
      </c>
      <c r="H18115">
        <v>250734.29</v>
      </c>
    </row>
    <row r="18116" spans="1:8" x14ac:dyDescent="0.25">
      <c r="A18116" t="s">
        <v>59</v>
      </c>
      <c r="B18116">
        <v>2015</v>
      </c>
      <c r="C18116" t="s">
        <v>8</v>
      </c>
      <c r="D18116" t="s">
        <v>61</v>
      </c>
      <c r="E18116">
        <v>11681</v>
      </c>
      <c r="F18116">
        <v>3513.13</v>
      </c>
      <c r="G18116">
        <v>314896.38</v>
      </c>
      <c r="H18116">
        <v>313922.46999999997</v>
      </c>
    </row>
    <row r="18117" spans="1:8" x14ac:dyDescent="0.25">
      <c r="A18117" t="s">
        <v>59</v>
      </c>
      <c r="B18117">
        <v>2015</v>
      </c>
      <c r="C18117" t="s">
        <v>8</v>
      </c>
      <c r="D18117" t="s">
        <v>60</v>
      </c>
      <c r="E18117">
        <v>2</v>
      </c>
      <c r="F18117">
        <v>1.85</v>
      </c>
      <c r="G18117">
        <v>380.61</v>
      </c>
      <c r="H18117">
        <v>245.6</v>
      </c>
    </row>
    <row r="18118" spans="1:8" x14ac:dyDescent="0.25">
      <c r="A18118" t="s">
        <v>59</v>
      </c>
      <c r="B18118">
        <v>2015</v>
      </c>
      <c r="C18118" t="s">
        <v>8</v>
      </c>
      <c r="D18118" t="s">
        <v>60</v>
      </c>
      <c r="E18118">
        <v>20</v>
      </c>
      <c r="F18118">
        <v>39.24</v>
      </c>
      <c r="G18118">
        <v>3397.18</v>
      </c>
      <c r="H18118">
        <v>3627.69</v>
      </c>
    </row>
    <row r="18119" spans="1:8" x14ac:dyDescent="0.25">
      <c r="A18119" t="s">
        <v>59</v>
      </c>
      <c r="B18119">
        <v>2015</v>
      </c>
      <c r="C18119" t="s">
        <v>8</v>
      </c>
      <c r="D18119" t="s">
        <v>60</v>
      </c>
      <c r="E18119">
        <v>567</v>
      </c>
      <c r="F18119">
        <v>167.81</v>
      </c>
      <c r="G18119">
        <v>12001.37</v>
      </c>
      <c r="H18119">
        <v>13329.8</v>
      </c>
    </row>
    <row r="18120" spans="1:8" x14ac:dyDescent="0.25">
      <c r="A18120" t="s">
        <v>59</v>
      </c>
      <c r="B18120">
        <v>2015</v>
      </c>
      <c r="C18120" t="s">
        <v>8</v>
      </c>
      <c r="D18120" t="s">
        <v>62</v>
      </c>
      <c r="E18120">
        <v>2550</v>
      </c>
      <c r="F18120">
        <v>20247.03</v>
      </c>
      <c r="G18120">
        <v>1996118.85</v>
      </c>
      <c r="H18120">
        <v>2284314.17</v>
      </c>
    </row>
    <row r="18121" spans="1:8" x14ac:dyDescent="0.25">
      <c r="A18121" t="s">
        <v>59</v>
      </c>
      <c r="B18121">
        <v>2015</v>
      </c>
      <c r="C18121" t="s">
        <v>8</v>
      </c>
      <c r="D18121" t="s">
        <v>62</v>
      </c>
      <c r="E18121">
        <v>5013</v>
      </c>
      <c r="F18121">
        <v>8652.16</v>
      </c>
      <c r="G18121">
        <v>1067518</v>
      </c>
      <c r="H18121">
        <v>1071865.31</v>
      </c>
    </row>
    <row r="18122" spans="1:8" x14ac:dyDescent="0.25">
      <c r="A18122" t="s">
        <v>59</v>
      </c>
      <c r="B18122">
        <v>2015</v>
      </c>
      <c r="C18122" t="s">
        <v>8</v>
      </c>
      <c r="D18122" t="s">
        <v>62</v>
      </c>
      <c r="E18122">
        <v>119039</v>
      </c>
      <c r="F18122">
        <v>31236.59</v>
      </c>
      <c r="G18122">
        <v>3001821.86</v>
      </c>
      <c r="H18122">
        <v>2976427.5</v>
      </c>
    </row>
    <row r="18123" spans="1:8" x14ac:dyDescent="0.25">
      <c r="A18123" t="s">
        <v>59</v>
      </c>
      <c r="B18123">
        <v>2015</v>
      </c>
      <c r="C18123" t="s">
        <v>8</v>
      </c>
      <c r="D18123" t="s">
        <v>60</v>
      </c>
      <c r="E18123">
        <v>21</v>
      </c>
      <c r="F18123">
        <v>110.43</v>
      </c>
      <c r="G18123">
        <v>9171.27</v>
      </c>
      <c r="H18123">
        <v>9842.76</v>
      </c>
    </row>
    <row r="18124" spans="1:8" x14ac:dyDescent="0.25">
      <c r="A18124" t="s">
        <v>59</v>
      </c>
      <c r="B18124">
        <v>2015</v>
      </c>
      <c r="C18124" t="s">
        <v>8</v>
      </c>
      <c r="D18124" t="s">
        <v>60</v>
      </c>
      <c r="E18124">
        <v>64</v>
      </c>
      <c r="F18124">
        <v>102.51</v>
      </c>
      <c r="G18124">
        <v>10861.44</v>
      </c>
      <c r="H18124">
        <v>10474</v>
      </c>
    </row>
    <row r="18125" spans="1:8" x14ac:dyDescent="0.25">
      <c r="A18125" t="s">
        <v>59</v>
      </c>
      <c r="B18125">
        <v>2015</v>
      </c>
      <c r="C18125" t="s">
        <v>8</v>
      </c>
      <c r="D18125" t="s">
        <v>60</v>
      </c>
      <c r="E18125">
        <v>19</v>
      </c>
      <c r="F18125">
        <v>104.68</v>
      </c>
      <c r="G18125">
        <v>4256.25</v>
      </c>
      <c r="H18125">
        <v>4577.2</v>
      </c>
    </row>
    <row r="18126" spans="1:8" x14ac:dyDescent="0.25">
      <c r="A18126" t="s">
        <v>59</v>
      </c>
      <c r="B18126">
        <v>2015</v>
      </c>
      <c r="C18126" t="s">
        <v>8</v>
      </c>
      <c r="D18126" t="s">
        <v>60</v>
      </c>
      <c r="E18126">
        <v>39</v>
      </c>
      <c r="F18126">
        <v>281.06</v>
      </c>
      <c r="G18126">
        <v>19009.669999999998</v>
      </c>
      <c r="H18126">
        <v>22577.77</v>
      </c>
    </row>
    <row r="18127" spans="1:8" x14ac:dyDescent="0.25">
      <c r="A18127" t="s">
        <v>59</v>
      </c>
      <c r="B18127">
        <v>2015</v>
      </c>
      <c r="C18127" t="s">
        <v>8</v>
      </c>
      <c r="D18127" t="s">
        <v>60</v>
      </c>
      <c r="E18127">
        <v>0</v>
      </c>
      <c r="F18127">
        <v>0</v>
      </c>
      <c r="G18127">
        <v>0</v>
      </c>
      <c r="H18127">
        <v>0</v>
      </c>
    </row>
    <row r="18128" spans="1:8" x14ac:dyDescent="0.25">
      <c r="A18128" t="s">
        <v>59</v>
      </c>
      <c r="B18128">
        <v>2015</v>
      </c>
      <c r="C18128" t="s">
        <v>8</v>
      </c>
      <c r="D18128" t="s">
        <v>60</v>
      </c>
      <c r="E18128">
        <v>0</v>
      </c>
      <c r="F18128">
        <v>0</v>
      </c>
      <c r="G18128">
        <v>0</v>
      </c>
      <c r="H18128">
        <v>0</v>
      </c>
    </row>
    <row r="18129" spans="1:8" x14ac:dyDescent="0.25">
      <c r="A18129" t="s">
        <v>59</v>
      </c>
      <c r="B18129">
        <v>2015</v>
      </c>
      <c r="C18129" t="s">
        <v>8</v>
      </c>
      <c r="D18129" t="s">
        <v>60</v>
      </c>
      <c r="E18129">
        <v>0</v>
      </c>
      <c r="F18129">
        <v>0</v>
      </c>
      <c r="G18129">
        <v>0</v>
      </c>
      <c r="H18129">
        <v>0</v>
      </c>
    </row>
    <row r="18130" spans="1:8" x14ac:dyDescent="0.25">
      <c r="A18130" t="s">
        <v>59</v>
      </c>
      <c r="B18130">
        <v>2015</v>
      </c>
      <c r="C18130" t="s">
        <v>8</v>
      </c>
      <c r="D18130" t="s">
        <v>60</v>
      </c>
      <c r="E18130">
        <v>0</v>
      </c>
      <c r="F18130">
        <v>0</v>
      </c>
      <c r="G18130">
        <v>0</v>
      </c>
      <c r="H18130">
        <v>0</v>
      </c>
    </row>
    <row r="18131" spans="1:8" x14ac:dyDescent="0.25">
      <c r="A18131" t="s">
        <v>59</v>
      </c>
      <c r="B18131">
        <v>2015</v>
      </c>
      <c r="C18131" t="s">
        <v>8</v>
      </c>
      <c r="D18131" t="s">
        <v>62</v>
      </c>
      <c r="E18131">
        <v>0</v>
      </c>
      <c r="F18131">
        <v>0</v>
      </c>
      <c r="G18131">
        <v>0</v>
      </c>
      <c r="H18131">
        <v>0</v>
      </c>
    </row>
    <row r="18132" spans="1:8" x14ac:dyDescent="0.25">
      <c r="A18132" t="s">
        <v>59</v>
      </c>
      <c r="B18132">
        <v>2015</v>
      </c>
      <c r="C18132" t="s">
        <v>8</v>
      </c>
      <c r="D18132" t="s">
        <v>60</v>
      </c>
      <c r="E18132">
        <v>0</v>
      </c>
      <c r="F18132">
        <v>0</v>
      </c>
      <c r="G18132">
        <v>0</v>
      </c>
      <c r="H18132">
        <v>0</v>
      </c>
    </row>
    <row r="18133" spans="1:8" x14ac:dyDescent="0.25">
      <c r="A18133" t="s">
        <v>59</v>
      </c>
      <c r="B18133">
        <v>2015</v>
      </c>
      <c r="C18133" t="s">
        <v>8</v>
      </c>
      <c r="D18133" t="s">
        <v>60</v>
      </c>
      <c r="E18133">
        <v>0</v>
      </c>
      <c r="F18133">
        <v>0</v>
      </c>
      <c r="G18133">
        <v>0</v>
      </c>
      <c r="H18133">
        <v>0</v>
      </c>
    </row>
    <row r="18134" spans="1:8" x14ac:dyDescent="0.25">
      <c r="A18134" t="s">
        <v>59</v>
      </c>
      <c r="B18134">
        <v>2015</v>
      </c>
      <c r="C18134" t="s">
        <v>8</v>
      </c>
      <c r="D18134" t="s">
        <v>60</v>
      </c>
      <c r="E18134">
        <v>0</v>
      </c>
      <c r="F18134">
        <v>0</v>
      </c>
      <c r="G18134">
        <v>0</v>
      </c>
      <c r="H18134">
        <v>0</v>
      </c>
    </row>
    <row r="18135" spans="1:8" x14ac:dyDescent="0.25">
      <c r="A18135" t="s">
        <v>59</v>
      </c>
      <c r="B18135">
        <v>2015</v>
      </c>
      <c r="C18135" t="s">
        <v>8</v>
      </c>
      <c r="D18135" t="s">
        <v>60</v>
      </c>
      <c r="E18135">
        <v>0</v>
      </c>
      <c r="F18135">
        <v>46.96</v>
      </c>
      <c r="G18135">
        <v>46413.82</v>
      </c>
      <c r="H18135">
        <v>49088.800000000003</v>
      </c>
    </row>
    <row r="18136" spans="1:8" x14ac:dyDescent="0.25">
      <c r="A18136" t="s">
        <v>59</v>
      </c>
      <c r="B18136">
        <v>2015</v>
      </c>
      <c r="C18136" t="s">
        <v>8</v>
      </c>
      <c r="D18136" t="s">
        <v>61</v>
      </c>
      <c r="E18136">
        <v>0</v>
      </c>
      <c r="F18136">
        <v>0</v>
      </c>
      <c r="G18136">
        <v>0</v>
      </c>
      <c r="H18136">
        <v>0</v>
      </c>
    </row>
    <row r="18137" spans="1:8" x14ac:dyDescent="0.25">
      <c r="A18137" t="s">
        <v>59</v>
      </c>
      <c r="B18137">
        <v>2015</v>
      </c>
      <c r="C18137" t="s">
        <v>8</v>
      </c>
      <c r="D18137" t="s">
        <v>60</v>
      </c>
      <c r="E18137">
        <v>0</v>
      </c>
      <c r="F18137">
        <v>0</v>
      </c>
      <c r="G18137">
        <v>0</v>
      </c>
      <c r="H18137">
        <v>0</v>
      </c>
    </row>
    <row r="18138" spans="1:8" x14ac:dyDescent="0.25">
      <c r="A18138" t="s">
        <v>59</v>
      </c>
      <c r="B18138">
        <v>2015</v>
      </c>
      <c r="C18138" t="s">
        <v>8</v>
      </c>
      <c r="D18138" t="s">
        <v>60</v>
      </c>
      <c r="E18138">
        <v>0</v>
      </c>
      <c r="F18138">
        <v>0</v>
      </c>
      <c r="G18138">
        <v>0</v>
      </c>
      <c r="H18138">
        <v>0</v>
      </c>
    </row>
    <row r="18139" spans="1:8" x14ac:dyDescent="0.25">
      <c r="A18139" t="s">
        <v>59</v>
      </c>
      <c r="B18139">
        <v>2015</v>
      </c>
      <c r="C18139" t="s">
        <v>8</v>
      </c>
      <c r="D18139" t="s">
        <v>60</v>
      </c>
      <c r="E18139">
        <v>0</v>
      </c>
      <c r="F18139">
        <v>0</v>
      </c>
      <c r="G18139">
        <v>0</v>
      </c>
      <c r="H18139">
        <v>0</v>
      </c>
    </row>
    <row r="18140" spans="1:8" x14ac:dyDescent="0.25">
      <c r="A18140" t="s">
        <v>59</v>
      </c>
      <c r="B18140">
        <v>2015</v>
      </c>
      <c r="C18140" t="s">
        <v>8</v>
      </c>
      <c r="D18140" t="s">
        <v>60</v>
      </c>
      <c r="E18140">
        <v>0</v>
      </c>
      <c r="F18140">
        <v>0</v>
      </c>
      <c r="G18140">
        <v>0</v>
      </c>
      <c r="H18140">
        <v>0</v>
      </c>
    </row>
    <row r="18141" spans="1:8" x14ac:dyDescent="0.25">
      <c r="A18141" t="s">
        <v>59</v>
      </c>
      <c r="B18141">
        <v>2015</v>
      </c>
      <c r="C18141" t="s">
        <v>8</v>
      </c>
      <c r="D18141" t="s">
        <v>62</v>
      </c>
      <c r="E18141">
        <v>0</v>
      </c>
      <c r="F18141">
        <v>-0.41</v>
      </c>
      <c r="G18141">
        <v>-8.26</v>
      </c>
      <c r="H18141">
        <v>262.12</v>
      </c>
    </row>
    <row r="18142" spans="1:8" x14ac:dyDescent="0.25">
      <c r="A18142" t="s">
        <v>59</v>
      </c>
      <c r="B18142">
        <v>2015</v>
      </c>
      <c r="C18142" t="s">
        <v>8</v>
      </c>
      <c r="D18142" t="s">
        <v>60</v>
      </c>
      <c r="E18142">
        <v>0</v>
      </c>
      <c r="F18142">
        <v>0</v>
      </c>
      <c r="G18142">
        <v>0</v>
      </c>
      <c r="H18142">
        <v>0</v>
      </c>
    </row>
    <row r="18143" spans="1:8" x14ac:dyDescent="0.25">
      <c r="A18143" t="s">
        <v>59</v>
      </c>
      <c r="B18143">
        <v>2015</v>
      </c>
      <c r="C18143" t="s">
        <v>8</v>
      </c>
      <c r="D18143" t="s">
        <v>60</v>
      </c>
      <c r="E18143">
        <v>0</v>
      </c>
      <c r="F18143">
        <v>0</v>
      </c>
      <c r="G18143">
        <v>0</v>
      </c>
      <c r="H18143">
        <v>0</v>
      </c>
    </row>
    <row r="18144" spans="1:8" x14ac:dyDescent="0.25">
      <c r="A18144" t="s">
        <v>59</v>
      </c>
      <c r="B18144">
        <v>2015</v>
      </c>
      <c r="C18144" t="s">
        <v>8</v>
      </c>
      <c r="D18144" t="s">
        <v>60</v>
      </c>
      <c r="E18144">
        <v>0</v>
      </c>
      <c r="F18144">
        <v>0</v>
      </c>
      <c r="G18144">
        <v>0</v>
      </c>
      <c r="H18144">
        <v>0</v>
      </c>
    </row>
    <row r="18145" spans="1:8" x14ac:dyDescent="0.25">
      <c r="A18145" t="s">
        <v>59</v>
      </c>
      <c r="B18145">
        <v>2015</v>
      </c>
      <c r="C18145" t="s">
        <v>8</v>
      </c>
      <c r="D18145" t="s">
        <v>61</v>
      </c>
      <c r="E18145">
        <v>0</v>
      </c>
      <c r="F18145">
        <v>0</v>
      </c>
      <c r="G18145">
        <v>0</v>
      </c>
      <c r="H18145">
        <v>0</v>
      </c>
    </row>
    <row r="18146" spans="1:8" x14ac:dyDescent="0.25">
      <c r="A18146" t="s">
        <v>59</v>
      </c>
      <c r="B18146">
        <v>2015</v>
      </c>
      <c r="C18146" t="s">
        <v>8</v>
      </c>
      <c r="D18146" t="s">
        <v>61</v>
      </c>
      <c r="E18146">
        <v>7</v>
      </c>
      <c r="F18146">
        <v>677.2</v>
      </c>
      <c r="G18146">
        <v>58543.91</v>
      </c>
      <c r="H18146">
        <v>59084.71</v>
      </c>
    </row>
    <row r="18147" spans="1:8" x14ac:dyDescent="0.25">
      <c r="A18147" t="s">
        <v>59</v>
      </c>
      <c r="B18147">
        <v>2015</v>
      </c>
      <c r="C18147" t="s">
        <v>8</v>
      </c>
      <c r="D18147" t="s">
        <v>61</v>
      </c>
      <c r="E18147">
        <v>0</v>
      </c>
      <c r="F18147">
        <v>0</v>
      </c>
      <c r="G18147">
        <v>0</v>
      </c>
      <c r="H18147">
        <v>0</v>
      </c>
    </row>
    <row r="18148" spans="1:8" x14ac:dyDescent="0.25">
      <c r="A18148" t="s">
        <v>59</v>
      </c>
      <c r="B18148">
        <v>2015</v>
      </c>
      <c r="C18148" t="s">
        <v>8</v>
      </c>
      <c r="D18148" t="s">
        <v>60</v>
      </c>
      <c r="E18148">
        <v>0</v>
      </c>
      <c r="F18148">
        <v>0</v>
      </c>
      <c r="G18148">
        <v>0</v>
      </c>
      <c r="H18148">
        <v>0</v>
      </c>
    </row>
    <row r="18149" spans="1:8" x14ac:dyDescent="0.25">
      <c r="A18149" t="s">
        <v>59</v>
      </c>
      <c r="B18149">
        <v>2015</v>
      </c>
      <c r="C18149" t="s">
        <v>8</v>
      </c>
      <c r="D18149" t="s">
        <v>60</v>
      </c>
      <c r="E18149">
        <v>2</v>
      </c>
      <c r="F18149">
        <v>43.18</v>
      </c>
      <c r="G18149">
        <v>3899.59</v>
      </c>
      <c r="H18149">
        <v>3899.59</v>
      </c>
    </row>
    <row r="18150" spans="1:8" x14ac:dyDescent="0.25">
      <c r="A18150" t="s">
        <v>59</v>
      </c>
      <c r="B18150">
        <v>2015</v>
      </c>
      <c r="C18150" t="s">
        <v>8</v>
      </c>
      <c r="D18150" t="s">
        <v>60</v>
      </c>
      <c r="E18150">
        <v>0</v>
      </c>
      <c r="F18150">
        <v>0</v>
      </c>
      <c r="G18150">
        <v>0</v>
      </c>
      <c r="H18150">
        <v>0</v>
      </c>
    </row>
    <row r="18151" spans="1:8" x14ac:dyDescent="0.25">
      <c r="A18151" t="s">
        <v>59</v>
      </c>
      <c r="B18151">
        <v>2015</v>
      </c>
      <c r="C18151" t="s">
        <v>8</v>
      </c>
      <c r="D18151" t="s">
        <v>60</v>
      </c>
      <c r="E18151">
        <v>95</v>
      </c>
      <c r="F18151">
        <v>6768.74</v>
      </c>
      <c r="G18151">
        <v>516592.41</v>
      </c>
      <c r="H18151">
        <v>520837.73</v>
      </c>
    </row>
    <row r="18152" spans="1:8" x14ac:dyDescent="0.25">
      <c r="A18152" t="s">
        <v>59</v>
      </c>
      <c r="B18152">
        <v>2015</v>
      </c>
      <c r="C18152" t="s">
        <v>8</v>
      </c>
      <c r="D18152" t="s">
        <v>60</v>
      </c>
      <c r="E18152">
        <v>0</v>
      </c>
      <c r="F18152">
        <v>0</v>
      </c>
      <c r="G18152">
        <v>0</v>
      </c>
      <c r="H18152">
        <v>0</v>
      </c>
    </row>
    <row r="18153" spans="1:8" x14ac:dyDescent="0.25">
      <c r="A18153" t="s">
        <v>59</v>
      </c>
      <c r="B18153">
        <v>2015</v>
      </c>
      <c r="C18153" t="s">
        <v>8</v>
      </c>
      <c r="D18153" t="s">
        <v>62</v>
      </c>
      <c r="E18153">
        <v>2</v>
      </c>
      <c r="F18153">
        <v>349.03</v>
      </c>
      <c r="G18153">
        <v>28336.39</v>
      </c>
      <c r="H18153">
        <v>24841.84</v>
      </c>
    </row>
    <row r="18154" spans="1:8" x14ac:dyDescent="0.25">
      <c r="A18154" t="s">
        <v>59</v>
      </c>
      <c r="B18154">
        <v>2015</v>
      </c>
      <c r="C18154" t="s">
        <v>8</v>
      </c>
      <c r="D18154" t="s">
        <v>62</v>
      </c>
      <c r="E18154">
        <v>0</v>
      </c>
      <c r="F18154">
        <v>0</v>
      </c>
      <c r="G18154">
        <v>0</v>
      </c>
      <c r="H18154">
        <v>0</v>
      </c>
    </row>
    <row r="18155" spans="1:8" x14ac:dyDescent="0.25">
      <c r="A18155" t="s">
        <v>59</v>
      </c>
      <c r="B18155">
        <v>2015</v>
      </c>
      <c r="C18155" t="s">
        <v>8</v>
      </c>
      <c r="D18155" t="s">
        <v>60</v>
      </c>
      <c r="E18155">
        <v>2</v>
      </c>
      <c r="F18155">
        <v>25.97</v>
      </c>
      <c r="G18155">
        <v>2191.5</v>
      </c>
      <c r="H18155">
        <v>2191.5</v>
      </c>
    </row>
    <row r="18156" spans="1:8" x14ac:dyDescent="0.25">
      <c r="A18156" t="s">
        <v>59</v>
      </c>
      <c r="B18156">
        <v>2015</v>
      </c>
      <c r="C18156" t="s">
        <v>8</v>
      </c>
      <c r="D18156" t="s">
        <v>60</v>
      </c>
      <c r="E18156">
        <v>0</v>
      </c>
      <c r="F18156">
        <v>0</v>
      </c>
      <c r="G18156">
        <v>0</v>
      </c>
      <c r="H18156">
        <v>0</v>
      </c>
    </row>
    <row r="18157" spans="1:8" x14ac:dyDescent="0.25">
      <c r="A18157" t="s">
        <v>59</v>
      </c>
      <c r="B18157">
        <v>2015</v>
      </c>
      <c r="C18157" t="s">
        <v>8</v>
      </c>
      <c r="D18157" t="s">
        <v>60</v>
      </c>
      <c r="E18157">
        <v>0</v>
      </c>
      <c r="F18157">
        <v>0</v>
      </c>
      <c r="G18157">
        <v>0</v>
      </c>
      <c r="H18157">
        <v>0</v>
      </c>
    </row>
    <row r="18158" spans="1:8" x14ac:dyDescent="0.25">
      <c r="A18158" t="s">
        <v>59</v>
      </c>
      <c r="B18158">
        <v>2015</v>
      </c>
      <c r="C18158" t="s">
        <v>8</v>
      </c>
      <c r="D18158" t="s">
        <v>60</v>
      </c>
      <c r="E18158">
        <v>11</v>
      </c>
      <c r="F18158">
        <v>726.3</v>
      </c>
      <c r="G18158">
        <v>48225.75</v>
      </c>
      <c r="H18158">
        <v>57599.38</v>
      </c>
    </row>
    <row r="18159" spans="1:8" x14ac:dyDescent="0.25">
      <c r="A18159" t="s">
        <v>59</v>
      </c>
      <c r="B18159">
        <v>2015</v>
      </c>
      <c r="C18159" t="s">
        <v>8</v>
      </c>
      <c r="D18159" t="s">
        <v>60</v>
      </c>
      <c r="E18159">
        <v>0</v>
      </c>
      <c r="F18159">
        <v>0</v>
      </c>
      <c r="G18159">
        <v>0</v>
      </c>
      <c r="H18159">
        <v>0</v>
      </c>
    </row>
    <row r="18160" spans="1:8" x14ac:dyDescent="0.25">
      <c r="A18160" t="s">
        <v>59</v>
      </c>
      <c r="B18160">
        <v>2015</v>
      </c>
      <c r="C18160" t="s">
        <v>8</v>
      </c>
      <c r="D18160" t="s">
        <v>60</v>
      </c>
      <c r="E18160">
        <v>14</v>
      </c>
      <c r="F18160">
        <v>1261.21</v>
      </c>
      <c r="G18160">
        <v>82001.789999999994</v>
      </c>
      <c r="H18160">
        <v>55775.62</v>
      </c>
    </row>
    <row r="18161" spans="1:8" x14ac:dyDescent="0.25">
      <c r="A18161" t="s">
        <v>59</v>
      </c>
      <c r="B18161">
        <v>2015</v>
      </c>
      <c r="C18161" t="s">
        <v>8</v>
      </c>
      <c r="D18161" t="s">
        <v>60</v>
      </c>
      <c r="E18161">
        <v>1</v>
      </c>
      <c r="F18161">
        <v>0.48</v>
      </c>
      <c r="G18161">
        <v>42.11</v>
      </c>
      <c r="H18161">
        <v>78.83</v>
      </c>
    </row>
    <row r="18162" spans="1:8" x14ac:dyDescent="0.25">
      <c r="A18162" t="s">
        <v>59</v>
      </c>
      <c r="B18162">
        <v>2015</v>
      </c>
      <c r="C18162" t="s">
        <v>8</v>
      </c>
      <c r="D18162" t="s">
        <v>60</v>
      </c>
      <c r="E18162">
        <v>0</v>
      </c>
      <c r="F18162">
        <v>0</v>
      </c>
      <c r="G18162">
        <v>0</v>
      </c>
      <c r="H18162">
        <v>0</v>
      </c>
    </row>
    <row r="18163" spans="1:8" x14ac:dyDescent="0.25">
      <c r="A18163" t="s">
        <v>59</v>
      </c>
      <c r="B18163">
        <v>2015</v>
      </c>
      <c r="C18163" t="s">
        <v>8</v>
      </c>
      <c r="D18163" t="s">
        <v>60</v>
      </c>
      <c r="E18163">
        <v>0</v>
      </c>
      <c r="F18163">
        <v>0</v>
      </c>
      <c r="G18163">
        <v>0</v>
      </c>
      <c r="H18163">
        <v>0</v>
      </c>
    </row>
    <row r="18164" spans="1:8" x14ac:dyDescent="0.25">
      <c r="A18164" t="s">
        <v>59</v>
      </c>
      <c r="B18164">
        <v>2015</v>
      </c>
      <c r="C18164" t="s">
        <v>8</v>
      </c>
      <c r="D18164" t="s">
        <v>63</v>
      </c>
      <c r="E18164">
        <v>7</v>
      </c>
      <c r="F18164">
        <v>0.79</v>
      </c>
      <c r="G18164">
        <v>75.86</v>
      </c>
      <c r="H18164">
        <v>71.010000000000005</v>
      </c>
    </row>
    <row r="18165" spans="1:8" x14ac:dyDescent="0.25">
      <c r="A18165" t="s">
        <v>59</v>
      </c>
      <c r="B18165">
        <v>2015</v>
      </c>
      <c r="C18165" t="s">
        <v>8</v>
      </c>
      <c r="D18165" t="s">
        <v>60</v>
      </c>
      <c r="E18165">
        <v>0</v>
      </c>
      <c r="F18165">
        <v>0</v>
      </c>
      <c r="G18165">
        <v>0</v>
      </c>
      <c r="H18165">
        <v>0</v>
      </c>
    </row>
    <row r="18166" spans="1:8" x14ac:dyDescent="0.25">
      <c r="A18166" t="s">
        <v>59</v>
      </c>
      <c r="B18166">
        <v>2015</v>
      </c>
      <c r="C18166" t="s">
        <v>8</v>
      </c>
      <c r="D18166" t="s">
        <v>60</v>
      </c>
      <c r="E18166">
        <v>7</v>
      </c>
      <c r="F18166">
        <v>47.5</v>
      </c>
      <c r="G18166">
        <v>4319.49</v>
      </c>
      <c r="H18166">
        <v>6685.77</v>
      </c>
    </row>
    <row r="18167" spans="1:8" x14ac:dyDescent="0.25">
      <c r="A18167" t="s">
        <v>59</v>
      </c>
      <c r="B18167">
        <v>2015</v>
      </c>
      <c r="C18167" t="s">
        <v>8</v>
      </c>
      <c r="D18167" t="s">
        <v>60</v>
      </c>
      <c r="E18167">
        <v>0</v>
      </c>
      <c r="F18167">
        <v>0</v>
      </c>
      <c r="G18167">
        <v>0</v>
      </c>
      <c r="H18167">
        <v>0</v>
      </c>
    </row>
    <row r="18168" spans="1:8" x14ac:dyDescent="0.25">
      <c r="A18168" t="s">
        <v>59</v>
      </c>
      <c r="B18168">
        <v>2015</v>
      </c>
      <c r="C18168" t="s">
        <v>8</v>
      </c>
      <c r="D18168" t="s">
        <v>60</v>
      </c>
      <c r="E18168">
        <v>0</v>
      </c>
      <c r="F18168">
        <v>0</v>
      </c>
      <c r="G18168">
        <v>0</v>
      </c>
      <c r="H18168">
        <v>0</v>
      </c>
    </row>
    <row r="18169" spans="1:8" x14ac:dyDescent="0.25">
      <c r="A18169" t="s">
        <v>59</v>
      </c>
      <c r="B18169">
        <v>2015</v>
      </c>
      <c r="C18169" t="s">
        <v>8</v>
      </c>
      <c r="D18169" t="s">
        <v>60</v>
      </c>
      <c r="E18169">
        <v>0</v>
      </c>
      <c r="F18169">
        <v>0</v>
      </c>
      <c r="G18169">
        <v>0</v>
      </c>
      <c r="H18169">
        <v>0</v>
      </c>
    </row>
    <row r="18170" spans="1:8" x14ac:dyDescent="0.25">
      <c r="A18170" t="s">
        <v>59</v>
      </c>
      <c r="B18170">
        <v>2015</v>
      </c>
      <c r="C18170" t="s">
        <v>8</v>
      </c>
      <c r="D18170" t="s">
        <v>60</v>
      </c>
      <c r="E18170">
        <v>12</v>
      </c>
      <c r="F18170">
        <v>1.96</v>
      </c>
      <c r="G18170">
        <v>154.51</v>
      </c>
      <c r="H18170">
        <v>0</v>
      </c>
    </row>
    <row r="18171" spans="1:8" x14ac:dyDescent="0.25">
      <c r="A18171" t="s">
        <v>59</v>
      </c>
      <c r="B18171">
        <v>2015</v>
      </c>
      <c r="C18171" t="s">
        <v>8</v>
      </c>
      <c r="D18171" t="s">
        <v>63</v>
      </c>
      <c r="E18171">
        <v>0</v>
      </c>
      <c r="F18171">
        <v>0</v>
      </c>
      <c r="G18171">
        <v>0</v>
      </c>
      <c r="H18171">
        <v>0</v>
      </c>
    </row>
    <row r="18172" spans="1:8" x14ac:dyDescent="0.25">
      <c r="A18172" t="s">
        <v>59</v>
      </c>
      <c r="B18172">
        <v>2015</v>
      </c>
      <c r="C18172" t="s">
        <v>8</v>
      </c>
      <c r="D18172" t="s">
        <v>60</v>
      </c>
      <c r="E18172">
        <v>0</v>
      </c>
      <c r="F18172">
        <v>0</v>
      </c>
      <c r="G18172">
        <v>0</v>
      </c>
      <c r="H18172">
        <v>0</v>
      </c>
    </row>
    <row r="18173" spans="1:8" x14ac:dyDescent="0.25">
      <c r="A18173" t="s">
        <v>59</v>
      </c>
      <c r="B18173">
        <v>2015</v>
      </c>
      <c r="C18173" t="s">
        <v>8</v>
      </c>
      <c r="D18173" t="s">
        <v>60</v>
      </c>
      <c r="E18173">
        <v>0</v>
      </c>
      <c r="F18173">
        <v>0</v>
      </c>
      <c r="G18173">
        <v>0</v>
      </c>
      <c r="H18173">
        <v>0</v>
      </c>
    </row>
    <row r="18174" spans="1:8" x14ac:dyDescent="0.25">
      <c r="A18174" t="s">
        <v>59</v>
      </c>
      <c r="B18174">
        <v>2015</v>
      </c>
      <c r="C18174" t="s">
        <v>8</v>
      </c>
      <c r="D18174" t="s">
        <v>60</v>
      </c>
      <c r="E18174">
        <v>0</v>
      </c>
      <c r="F18174">
        <v>0</v>
      </c>
      <c r="G18174">
        <v>0</v>
      </c>
      <c r="H18174">
        <v>0</v>
      </c>
    </row>
    <row r="18175" spans="1:8" x14ac:dyDescent="0.25">
      <c r="A18175" t="s">
        <v>59</v>
      </c>
      <c r="B18175">
        <v>2015</v>
      </c>
      <c r="C18175" t="s">
        <v>8</v>
      </c>
      <c r="D18175" t="s">
        <v>60</v>
      </c>
      <c r="E18175">
        <v>0</v>
      </c>
      <c r="F18175">
        <v>0</v>
      </c>
      <c r="G18175">
        <v>0</v>
      </c>
      <c r="H18175">
        <v>0</v>
      </c>
    </row>
    <row r="18176" spans="1:8" x14ac:dyDescent="0.25">
      <c r="A18176" t="s">
        <v>59</v>
      </c>
      <c r="B18176">
        <v>2015</v>
      </c>
      <c r="C18176" t="s">
        <v>8</v>
      </c>
      <c r="D18176" t="s">
        <v>60</v>
      </c>
      <c r="E18176">
        <v>0</v>
      </c>
      <c r="F18176">
        <v>0</v>
      </c>
      <c r="G18176">
        <v>0</v>
      </c>
      <c r="H18176">
        <v>0</v>
      </c>
    </row>
    <row r="18177" spans="1:8" x14ac:dyDescent="0.25">
      <c r="A18177" t="s">
        <v>59</v>
      </c>
      <c r="B18177">
        <v>2015</v>
      </c>
      <c r="C18177" t="s">
        <v>8</v>
      </c>
      <c r="D18177" t="s">
        <v>63</v>
      </c>
      <c r="E18177">
        <v>0</v>
      </c>
      <c r="F18177">
        <v>0</v>
      </c>
      <c r="G18177">
        <v>0</v>
      </c>
      <c r="H18177">
        <v>0</v>
      </c>
    </row>
    <row r="18178" spans="1:8" x14ac:dyDescent="0.25">
      <c r="A18178" t="s">
        <v>59</v>
      </c>
      <c r="B18178">
        <v>2015</v>
      </c>
      <c r="C18178" t="s">
        <v>8</v>
      </c>
      <c r="D18178" t="s">
        <v>64</v>
      </c>
      <c r="E18178">
        <v>0</v>
      </c>
      <c r="F18178">
        <v>0</v>
      </c>
      <c r="G18178">
        <v>0</v>
      </c>
      <c r="H18178">
        <v>0</v>
      </c>
    </row>
    <row r="18179" spans="1:8" x14ac:dyDescent="0.25">
      <c r="A18179" t="s">
        <v>59</v>
      </c>
      <c r="B18179">
        <v>2015</v>
      </c>
      <c r="C18179" t="s">
        <v>8</v>
      </c>
      <c r="D18179" t="s">
        <v>61</v>
      </c>
      <c r="E18179">
        <v>7</v>
      </c>
      <c r="F18179">
        <v>122.28</v>
      </c>
      <c r="G18179">
        <v>11502.83</v>
      </c>
      <c r="H18179">
        <v>11502.83</v>
      </c>
    </row>
    <row r="18180" spans="1:8" x14ac:dyDescent="0.25">
      <c r="A18180" t="s">
        <v>59</v>
      </c>
      <c r="B18180">
        <v>2015</v>
      </c>
      <c r="C18180" t="s">
        <v>8</v>
      </c>
      <c r="D18180" t="s">
        <v>61</v>
      </c>
      <c r="E18180">
        <v>0</v>
      </c>
      <c r="F18180">
        <v>0</v>
      </c>
      <c r="G18180">
        <v>0</v>
      </c>
      <c r="H18180">
        <v>0</v>
      </c>
    </row>
    <row r="18181" spans="1:8" x14ac:dyDescent="0.25">
      <c r="A18181" t="s">
        <v>59</v>
      </c>
      <c r="B18181">
        <v>2015</v>
      </c>
      <c r="C18181" t="s">
        <v>8</v>
      </c>
      <c r="D18181" t="s">
        <v>61</v>
      </c>
      <c r="E18181">
        <v>2</v>
      </c>
      <c r="F18181">
        <v>1.25</v>
      </c>
      <c r="G18181">
        <v>122.77</v>
      </c>
      <c r="H18181">
        <v>119.42</v>
      </c>
    </row>
    <row r="18182" spans="1:8" x14ac:dyDescent="0.25">
      <c r="A18182" t="s">
        <v>59</v>
      </c>
      <c r="B18182">
        <v>2015</v>
      </c>
      <c r="C18182" t="s">
        <v>8</v>
      </c>
      <c r="D18182" t="s">
        <v>60</v>
      </c>
      <c r="E18182">
        <v>11</v>
      </c>
      <c r="F18182">
        <v>26.43</v>
      </c>
      <c r="G18182">
        <v>2562.63</v>
      </c>
      <c r="H18182">
        <v>3229.03</v>
      </c>
    </row>
    <row r="18183" spans="1:8" x14ac:dyDescent="0.25">
      <c r="A18183" t="s">
        <v>59</v>
      </c>
      <c r="B18183">
        <v>2015</v>
      </c>
      <c r="C18183" t="s">
        <v>8</v>
      </c>
      <c r="D18183" t="s">
        <v>60</v>
      </c>
      <c r="E18183">
        <v>539</v>
      </c>
      <c r="F18183">
        <v>5940.07</v>
      </c>
      <c r="G18183">
        <v>501801.53</v>
      </c>
      <c r="H18183">
        <v>580240.54</v>
      </c>
    </row>
    <row r="18184" spans="1:8" x14ac:dyDescent="0.25">
      <c r="A18184" t="s">
        <v>59</v>
      </c>
      <c r="B18184">
        <v>2015</v>
      </c>
      <c r="C18184" t="s">
        <v>8</v>
      </c>
      <c r="D18184" t="s">
        <v>60</v>
      </c>
      <c r="E18184">
        <v>401</v>
      </c>
      <c r="F18184">
        <v>542.54999999999995</v>
      </c>
      <c r="G18184">
        <v>69212.02</v>
      </c>
      <c r="H18184">
        <v>69857.97</v>
      </c>
    </row>
    <row r="18185" spans="1:8" x14ac:dyDescent="0.25">
      <c r="A18185" t="s">
        <v>59</v>
      </c>
      <c r="B18185">
        <v>2015</v>
      </c>
      <c r="C18185" t="s">
        <v>8</v>
      </c>
      <c r="D18185" t="s">
        <v>60</v>
      </c>
      <c r="E18185">
        <v>2842</v>
      </c>
      <c r="F18185">
        <v>1164.6400000000001</v>
      </c>
      <c r="G18185">
        <v>102375.33</v>
      </c>
      <c r="H18185">
        <v>100329.17</v>
      </c>
    </row>
    <row r="18186" spans="1:8" x14ac:dyDescent="0.25">
      <c r="A18186" t="s">
        <v>59</v>
      </c>
      <c r="B18186">
        <v>2015</v>
      </c>
      <c r="C18186" t="s">
        <v>8</v>
      </c>
      <c r="D18186" t="s">
        <v>60</v>
      </c>
      <c r="E18186">
        <v>0</v>
      </c>
      <c r="F18186">
        <v>0</v>
      </c>
      <c r="G18186">
        <v>0</v>
      </c>
      <c r="H18186">
        <v>0</v>
      </c>
    </row>
    <row r="18187" spans="1:8" x14ac:dyDescent="0.25">
      <c r="A18187" t="s">
        <v>59</v>
      </c>
      <c r="B18187">
        <v>2015</v>
      </c>
      <c r="C18187" t="s">
        <v>8</v>
      </c>
      <c r="D18187" t="s">
        <v>60</v>
      </c>
      <c r="E18187">
        <v>0</v>
      </c>
      <c r="F18187">
        <v>0</v>
      </c>
      <c r="G18187">
        <v>0</v>
      </c>
      <c r="H18187">
        <v>0</v>
      </c>
    </row>
    <row r="18188" spans="1:8" x14ac:dyDescent="0.25">
      <c r="A18188" t="s">
        <v>59</v>
      </c>
      <c r="B18188">
        <v>2015</v>
      </c>
      <c r="C18188" t="s">
        <v>8</v>
      </c>
      <c r="D18188" t="s">
        <v>62</v>
      </c>
      <c r="E18188">
        <v>16</v>
      </c>
      <c r="F18188">
        <v>154.16</v>
      </c>
      <c r="G18188">
        <v>14388.9</v>
      </c>
      <c r="H18188">
        <v>18582.98</v>
      </c>
    </row>
    <row r="18189" spans="1:8" x14ac:dyDescent="0.25">
      <c r="A18189" t="s">
        <v>59</v>
      </c>
      <c r="B18189">
        <v>2015</v>
      </c>
      <c r="C18189" t="s">
        <v>8</v>
      </c>
      <c r="D18189" t="s">
        <v>62</v>
      </c>
      <c r="E18189">
        <v>16</v>
      </c>
      <c r="F18189">
        <v>20.399999999999999</v>
      </c>
      <c r="G18189">
        <v>2778.25</v>
      </c>
      <c r="H18189">
        <v>2792.66</v>
      </c>
    </row>
    <row r="18190" spans="1:8" x14ac:dyDescent="0.25">
      <c r="A18190" t="s">
        <v>59</v>
      </c>
      <c r="B18190">
        <v>2015</v>
      </c>
      <c r="C18190" t="s">
        <v>8</v>
      </c>
      <c r="D18190" t="s">
        <v>62</v>
      </c>
      <c r="E18190">
        <v>132</v>
      </c>
      <c r="F18190">
        <v>39.39</v>
      </c>
      <c r="G18190">
        <v>3825.76</v>
      </c>
      <c r="H18190">
        <v>3585.89</v>
      </c>
    </row>
    <row r="18191" spans="1:8" x14ac:dyDescent="0.25">
      <c r="A18191" t="s">
        <v>59</v>
      </c>
      <c r="B18191">
        <v>2015</v>
      </c>
      <c r="C18191" t="s">
        <v>8</v>
      </c>
      <c r="D18191" t="s">
        <v>60</v>
      </c>
      <c r="E18191">
        <v>67</v>
      </c>
      <c r="F18191">
        <v>344.73</v>
      </c>
      <c r="G18191">
        <v>28886.07</v>
      </c>
      <c r="H18191">
        <v>34143.339999999997</v>
      </c>
    </row>
    <row r="18192" spans="1:8" x14ac:dyDescent="0.25">
      <c r="A18192" t="s">
        <v>59</v>
      </c>
      <c r="B18192">
        <v>2015</v>
      </c>
      <c r="C18192" t="s">
        <v>8</v>
      </c>
      <c r="D18192" t="s">
        <v>60</v>
      </c>
      <c r="E18192">
        <v>170</v>
      </c>
      <c r="F18192">
        <v>86.44</v>
      </c>
      <c r="G18192">
        <v>11446.13</v>
      </c>
      <c r="H18192">
        <v>4043.21</v>
      </c>
    </row>
    <row r="18193" spans="1:8" x14ac:dyDescent="0.25">
      <c r="A18193" t="s">
        <v>59</v>
      </c>
      <c r="B18193">
        <v>2015</v>
      </c>
      <c r="C18193" t="s">
        <v>8</v>
      </c>
      <c r="D18193" t="s">
        <v>60</v>
      </c>
      <c r="E18193">
        <v>1</v>
      </c>
      <c r="F18193">
        <v>0</v>
      </c>
      <c r="G18193">
        <v>0.7</v>
      </c>
      <c r="H18193">
        <v>0</v>
      </c>
    </row>
    <row r="18194" spans="1:8" x14ac:dyDescent="0.25">
      <c r="A18194" t="s">
        <v>59</v>
      </c>
      <c r="B18194">
        <v>2015</v>
      </c>
      <c r="C18194" t="s">
        <v>8</v>
      </c>
      <c r="D18194" t="s">
        <v>60</v>
      </c>
      <c r="E18194">
        <v>66</v>
      </c>
      <c r="F18194">
        <v>430.29</v>
      </c>
      <c r="G18194">
        <v>29889.040000000001</v>
      </c>
      <c r="H18194">
        <v>27475.25</v>
      </c>
    </row>
    <row r="18195" spans="1:8" x14ac:dyDescent="0.25">
      <c r="A18195" t="s">
        <v>59</v>
      </c>
      <c r="B18195">
        <v>2015</v>
      </c>
      <c r="C18195" t="s">
        <v>8</v>
      </c>
      <c r="D18195" t="s">
        <v>60</v>
      </c>
      <c r="E18195">
        <v>56</v>
      </c>
      <c r="F18195">
        <v>89.9</v>
      </c>
      <c r="G18195">
        <v>8280.36</v>
      </c>
      <c r="H18195">
        <v>11591.56</v>
      </c>
    </row>
    <row r="18196" spans="1:8" x14ac:dyDescent="0.25">
      <c r="A18196" t="s">
        <v>59</v>
      </c>
      <c r="B18196">
        <v>2015</v>
      </c>
      <c r="C18196" t="s">
        <v>8</v>
      </c>
      <c r="D18196" t="s">
        <v>60</v>
      </c>
      <c r="E18196">
        <v>608</v>
      </c>
      <c r="F18196">
        <v>343.38</v>
      </c>
      <c r="G18196">
        <v>26121.21</v>
      </c>
      <c r="H18196">
        <v>33268.54</v>
      </c>
    </row>
    <row r="18197" spans="1:8" x14ac:dyDescent="0.25">
      <c r="A18197" t="s">
        <v>59</v>
      </c>
      <c r="B18197">
        <v>2015</v>
      </c>
      <c r="C18197" t="s">
        <v>8</v>
      </c>
      <c r="D18197" t="s">
        <v>60</v>
      </c>
      <c r="E18197">
        <v>0</v>
      </c>
      <c r="F18197">
        <v>0</v>
      </c>
      <c r="G18197">
        <v>0</v>
      </c>
      <c r="H18197">
        <v>0</v>
      </c>
    </row>
    <row r="18198" spans="1:8" x14ac:dyDescent="0.25">
      <c r="A18198" t="s">
        <v>59</v>
      </c>
      <c r="B18198">
        <v>2015</v>
      </c>
      <c r="C18198" t="s">
        <v>8</v>
      </c>
      <c r="D18198" t="s">
        <v>60</v>
      </c>
      <c r="E18198">
        <v>30</v>
      </c>
      <c r="F18198">
        <v>209.46</v>
      </c>
      <c r="G18198">
        <v>14830.58</v>
      </c>
      <c r="H18198">
        <v>15052.94</v>
      </c>
    </row>
    <row r="18199" spans="1:8" x14ac:dyDescent="0.25">
      <c r="A18199" t="s">
        <v>59</v>
      </c>
      <c r="B18199">
        <v>2015</v>
      </c>
      <c r="C18199" t="s">
        <v>8</v>
      </c>
      <c r="D18199" t="s">
        <v>60</v>
      </c>
      <c r="E18199">
        <v>22</v>
      </c>
      <c r="F18199">
        <v>30.53</v>
      </c>
      <c r="G18199">
        <v>2689.75</v>
      </c>
      <c r="H18199">
        <v>2895.04</v>
      </c>
    </row>
    <row r="18200" spans="1:8" x14ac:dyDescent="0.25">
      <c r="A18200" t="s">
        <v>59</v>
      </c>
      <c r="B18200">
        <v>2015</v>
      </c>
      <c r="C18200" t="s">
        <v>8</v>
      </c>
      <c r="D18200" t="s">
        <v>60</v>
      </c>
      <c r="E18200">
        <v>180</v>
      </c>
      <c r="F18200">
        <v>104.75</v>
      </c>
      <c r="G18200">
        <v>7716.74</v>
      </c>
      <c r="H18200">
        <v>9504.85</v>
      </c>
    </row>
    <row r="18201" spans="1:8" x14ac:dyDescent="0.25">
      <c r="A18201" t="s">
        <v>59</v>
      </c>
      <c r="B18201">
        <v>2015</v>
      </c>
      <c r="C18201" t="s">
        <v>8</v>
      </c>
      <c r="D18201" t="s">
        <v>64</v>
      </c>
      <c r="E18201">
        <v>91</v>
      </c>
      <c r="F18201">
        <v>19408.36</v>
      </c>
      <c r="G18201">
        <v>1991890.84</v>
      </c>
      <c r="H18201">
        <v>2030146.41</v>
      </c>
    </row>
    <row r="18202" spans="1:8" x14ac:dyDescent="0.25">
      <c r="A18202" t="s">
        <v>59</v>
      </c>
      <c r="B18202">
        <v>2015</v>
      </c>
      <c r="C18202" t="s">
        <v>8</v>
      </c>
      <c r="D18202" t="s">
        <v>60</v>
      </c>
      <c r="E18202">
        <v>0</v>
      </c>
      <c r="F18202">
        <v>0</v>
      </c>
      <c r="G18202">
        <v>0</v>
      </c>
      <c r="H18202">
        <v>0</v>
      </c>
    </row>
    <row r="18203" spans="1:8" x14ac:dyDescent="0.25">
      <c r="A18203" t="s">
        <v>59</v>
      </c>
      <c r="B18203">
        <v>2015</v>
      </c>
      <c r="C18203" t="s">
        <v>8</v>
      </c>
      <c r="D18203" t="s">
        <v>60</v>
      </c>
      <c r="E18203">
        <v>0</v>
      </c>
      <c r="F18203">
        <v>0</v>
      </c>
      <c r="G18203">
        <v>0</v>
      </c>
      <c r="H18203">
        <v>0</v>
      </c>
    </row>
    <row r="18204" spans="1:8" x14ac:dyDescent="0.25">
      <c r="A18204" t="s">
        <v>59</v>
      </c>
      <c r="B18204">
        <v>2015</v>
      </c>
      <c r="C18204" t="s">
        <v>7</v>
      </c>
      <c r="D18204" t="s">
        <v>60</v>
      </c>
      <c r="E18204">
        <v>0</v>
      </c>
      <c r="F18204">
        <v>0</v>
      </c>
      <c r="G18204">
        <v>0</v>
      </c>
      <c r="H18204">
        <v>0</v>
      </c>
    </row>
    <row r="18205" spans="1:8" x14ac:dyDescent="0.25">
      <c r="A18205" t="s">
        <v>59</v>
      </c>
      <c r="B18205">
        <v>2015</v>
      </c>
      <c r="C18205" t="s">
        <v>7</v>
      </c>
      <c r="D18205" t="s">
        <v>62</v>
      </c>
      <c r="E18205">
        <v>0</v>
      </c>
      <c r="F18205">
        <v>0</v>
      </c>
      <c r="G18205">
        <v>0</v>
      </c>
      <c r="H18205">
        <v>0</v>
      </c>
    </row>
    <row r="18206" spans="1:8" x14ac:dyDescent="0.25">
      <c r="A18206" t="s">
        <v>59</v>
      </c>
      <c r="B18206">
        <v>2015</v>
      </c>
      <c r="C18206" t="s">
        <v>7</v>
      </c>
      <c r="D18206" t="s">
        <v>60</v>
      </c>
      <c r="E18206">
        <v>0</v>
      </c>
      <c r="F18206">
        <v>0</v>
      </c>
      <c r="G18206">
        <v>0</v>
      </c>
      <c r="H18206">
        <v>0</v>
      </c>
    </row>
    <row r="18207" spans="1:8" x14ac:dyDescent="0.25">
      <c r="A18207" t="s">
        <v>59</v>
      </c>
      <c r="B18207">
        <v>2015</v>
      </c>
      <c r="C18207" t="s">
        <v>7</v>
      </c>
      <c r="D18207" t="s">
        <v>60</v>
      </c>
      <c r="E18207">
        <v>0</v>
      </c>
      <c r="F18207">
        <v>0</v>
      </c>
      <c r="G18207">
        <v>0</v>
      </c>
      <c r="H18207">
        <v>0</v>
      </c>
    </row>
    <row r="18208" spans="1:8" x14ac:dyDescent="0.25">
      <c r="A18208" t="s">
        <v>59</v>
      </c>
      <c r="B18208">
        <v>2015</v>
      </c>
      <c r="C18208" t="s">
        <v>7</v>
      </c>
      <c r="D18208" t="s">
        <v>60</v>
      </c>
      <c r="E18208">
        <v>0</v>
      </c>
      <c r="F18208">
        <v>0</v>
      </c>
      <c r="G18208">
        <v>0</v>
      </c>
      <c r="H18208">
        <v>0</v>
      </c>
    </row>
    <row r="18209" spans="1:8" x14ac:dyDescent="0.25">
      <c r="A18209" t="s">
        <v>59</v>
      </c>
      <c r="B18209">
        <v>2015</v>
      </c>
      <c r="C18209" t="s">
        <v>7</v>
      </c>
      <c r="D18209" t="s">
        <v>60</v>
      </c>
      <c r="E18209">
        <v>0</v>
      </c>
      <c r="F18209">
        <v>4.71</v>
      </c>
      <c r="G18209">
        <v>-4203.88</v>
      </c>
      <c r="H18209">
        <v>9841.31</v>
      </c>
    </row>
    <row r="18210" spans="1:8" x14ac:dyDescent="0.25">
      <c r="A18210" t="s">
        <v>59</v>
      </c>
      <c r="B18210">
        <v>2015</v>
      </c>
      <c r="C18210" t="s">
        <v>7</v>
      </c>
      <c r="D18210" t="s">
        <v>61</v>
      </c>
      <c r="E18210">
        <v>3</v>
      </c>
      <c r="F18210">
        <v>14945.2</v>
      </c>
      <c r="G18210">
        <v>1234534.1299999999</v>
      </c>
      <c r="H18210">
        <v>1181447.3700000001</v>
      </c>
    </row>
    <row r="18211" spans="1:8" x14ac:dyDescent="0.25">
      <c r="A18211" t="s">
        <v>59</v>
      </c>
      <c r="B18211">
        <v>2015</v>
      </c>
      <c r="C18211" t="s">
        <v>7</v>
      </c>
      <c r="D18211" t="s">
        <v>60</v>
      </c>
      <c r="E18211">
        <v>0</v>
      </c>
      <c r="F18211">
        <v>0</v>
      </c>
      <c r="G18211">
        <v>0</v>
      </c>
      <c r="H18211">
        <v>0</v>
      </c>
    </row>
    <row r="18212" spans="1:8" x14ac:dyDescent="0.25">
      <c r="A18212" t="s">
        <v>59</v>
      </c>
      <c r="B18212">
        <v>2015</v>
      </c>
      <c r="C18212" t="s">
        <v>7</v>
      </c>
      <c r="D18212" t="s">
        <v>60</v>
      </c>
      <c r="E18212">
        <v>0</v>
      </c>
      <c r="F18212">
        <v>0</v>
      </c>
      <c r="G18212">
        <v>0</v>
      </c>
      <c r="H18212">
        <v>0</v>
      </c>
    </row>
    <row r="18213" spans="1:8" x14ac:dyDescent="0.25">
      <c r="A18213" t="s">
        <v>59</v>
      </c>
      <c r="B18213">
        <v>2015</v>
      </c>
      <c r="C18213" t="s">
        <v>7</v>
      </c>
      <c r="D18213" t="s">
        <v>60</v>
      </c>
      <c r="E18213">
        <v>0</v>
      </c>
      <c r="F18213">
        <v>0</v>
      </c>
      <c r="G18213">
        <v>0</v>
      </c>
      <c r="H18213">
        <v>0</v>
      </c>
    </row>
    <row r="18214" spans="1:8" x14ac:dyDescent="0.25">
      <c r="A18214" t="s">
        <v>59</v>
      </c>
      <c r="B18214">
        <v>2015</v>
      </c>
      <c r="C18214" t="s">
        <v>7</v>
      </c>
      <c r="D18214" t="s">
        <v>60</v>
      </c>
      <c r="E18214">
        <v>0</v>
      </c>
      <c r="F18214">
        <v>0</v>
      </c>
      <c r="G18214">
        <v>0</v>
      </c>
      <c r="H18214">
        <v>0</v>
      </c>
    </row>
    <row r="18215" spans="1:8" x14ac:dyDescent="0.25">
      <c r="A18215" t="s">
        <v>59</v>
      </c>
      <c r="B18215">
        <v>2015</v>
      </c>
      <c r="C18215" t="s">
        <v>7</v>
      </c>
      <c r="D18215" t="s">
        <v>62</v>
      </c>
      <c r="E18215">
        <v>0</v>
      </c>
      <c r="F18215">
        <v>-38.909999999999997</v>
      </c>
      <c r="G18215">
        <v>-8295.5400000000009</v>
      </c>
      <c r="H18215">
        <v>9540.15</v>
      </c>
    </row>
    <row r="18216" spans="1:8" x14ac:dyDescent="0.25">
      <c r="A18216" t="s">
        <v>59</v>
      </c>
      <c r="B18216">
        <v>2015</v>
      </c>
      <c r="C18216" t="s">
        <v>7</v>
      </c>
      <c r="D18216" t="s">
        <v>60</v>
      </c>
      <c r="E18216">
        <v>0</v>
      </c>
      <c r="F18216">
        <v>0</v>
      </c>
      <c r="G18216">
        <v>0</v>
      </c>
      <c r="H18216">
        <v>0</v>
      </c>
    </row>
    <row r="18217" spans="1:8" x14ac:dyDescent="0.25">
      <c r="A18217" t="s">
        <v>59</v>
      </c>
      <c r="B18217">
        <v>2015</v>
      </c>
      <c r="C18217" t="s">
        <v>7</v>
      </c>
      <c r="D18217" t="s">
        <v>60</v>
      </c>
      <c r="E18217">
        <v>0</v>
      </c>
      <c r="F18217">
        <v>0</v>
      </c>
      <c r="G18217">
        <v>0</v>
      </c>
      <c r="H18217">
        <v>0</v>
      </c>
    </row>
    <row r="18218" spans="1:8" x14ac:dyDescent="0.25">
      <c r="A18218" t="s">
        <v>59</v>
      </c>
      <c r="B18218">
        <v>2015</v>
      </c>
      <c r="C18218" t="s">
        <v>7</v>
      </c>
      <c r="D18218" t="s">
        <v>60</v>
      </c>
      <c r="E18218">
        <v>0</v>
      </c>
      <c r="F18218">
        <v>0</v>
      </c>
      <c r="G18218">
        <v>0</v>
      </c>
      <c r="H18218">
        <v>0</v>
      </c>
    </row>
    <row r="18219" spans="1:8" x14ac:dyDescent="0.25">
      <c r="A18219" t="s">
        <v>59</v>
      </c>
      <c r="B18219">
        <v>2015</v>
      </c>
      <c r="C18219" t="s">
        <v>7</v>
      </c>
      <c r="D18219" t="s">
        <v>60</v>
      </c>
      <c r="E18219">
        <v>1</v>
      </c>
      <c r="F18219">
        <v>186.26</v>
      </c>
      <c r="G18219">
        <v>11984.77</v>
      </c>
      <c r="H18219">
        <v>11984.77</v>
      </c>
    </row>
    <row r="18220" spans="1:8" x14ac:dyDescent="0.25">
      <c r="A18220" t="s">
        <v>59</v>
      </c>
      <c r="B18220">
        <v>2015</v>
      </c>
      <c r="C18220" t="s">
        <v>7</v>
      </c>
      <c r="D18220" t="s">
        <v>60</v>
      </c>
      <c r="E18220">
        <v>0</v>
      </c>
      <c r="F18220">
        <v>0</v>
      </c>
      <c r="G18220">
        <v>0</v>
      </c>
      <c r="H18220">
        <v>0</v>
      </c>
    </row>
    <row r="18221" spans="1:8" x14ac:dyDescent="0.25">
      <c r="A18221" t="s">
        <v>59</v>
      </c>
      <c r="B18221">
        <v>2015</v>
      </c>
      <c r="C18221" t="s">
        <v>7</v>
      </c>
      <c r="D18221" t="s">
        <v>60</v>
      </c>
      <c r="E18221">
        <v>0</v>
      </c>
      <c r="F18221">
        <v>0</v>
      </c>
      <c r="G18221">
        <v>0</v>
      </c>
      <c r="H18221">
        <v>0</v>
      </c>
    </row>
    <row r="18222" spans="1:8" x14ac:dyDescent="0.25">
      <c r="A18222" t="s">
        <v>59</v>
      </c>
      <c r="B18222">
        <v>2015</v>
      </c>
      <c r="C18222" t="s">
        <v>7</v>
      </c>
      <c r="D18222" t="s">
        <v>60</v>
      </c>
      <c r="E18222">
        <v>0</v>
      </c>
      <c r="F18222">
        <v>0</v>
      </c>
      <c r="G18222">
        <v>0</v>
      </c>
      <c r="H18222">
        <v>0</v>
      </c>
    </row>
    <row r="18223" spans="1:8" x14ac:dyDescent="0.25">
      <c r="A18223" t="s">
        <v>59</v>
      </c>
      <c r="B18223">
        <v>2015</v>
      </c>
      <c r="C18223" t="s">
        <v>7</v>
      </c>
      <c r="D18223" t="s">
        <v>61</v>
      </c>
      <c r="E18223">
        <v>0</v>
      </c>
      <c r="F18223">
        <v>19.559999999999999</v>
      </c>
      <c r="G18223">
        <v>-102.49</v>
      </c>
      <c r="H18223">
        <v>2910.15</v>
      </c>
    </row>
    <row r="18224" spans="1:8" x14ac:dyDescent="0.25">
      <c r="A18224" t="s">
        <v>59</v>
      </c>
      <c r="B18224">
        <v>2015</v>
      </c>
      <c r="C18224" t="s">
        <v>7</v>
      </c>
      <c r="D18224" t="s">
        <v>61</v>
      </c>
      <c r="E18224">
        <v>288</v>
      </c>
      <c r="F18224">
        <v>44477.88</v>
      </c>
      <c r="G18224">
        <v>3765145.15</v>
      </c>
      <c r="H18224">
        <v>3709083.93</v>
      </c>
    </row>
    <row r="18225" spans="1:8" x14ac:dyDescent="0.25">
      <c r="A18225" t="s">
        <v>59</v>
      </c>
      <c r="B18225">
        <v>2015</v>
      </c>
      <c r="C18225" t="s">
        <v>7</v>
      </c>
      <c r="D18225" t="s">
        <v>61</v>
      </c>
      <c r="E18225">
        <v>2</v>
      </c>
      <c r="F18225">
        <v>0.76</v>
      </c>
      <c r="G18225">
        <v>271.75</v>
      </c>
      <c r="H18225">
        <v>496.63</v>
      </c>
    </row>
    <row r="18226" spans="1:8" x14ac:dyDescent="0.25">
      <c r="A18226" t="s">
        <v>59</v>
      </c>
      <c r="B18226">
        <v>2015</v>
      </c>
      <c r="C18226" t="s">
        <v>7</v>
      </c>
      <c r="D18226" t="s">
        <v>60</v>
      </c>
      <c r="E18226">
        <v>0</v>
      </c>
      <c r="F18226">
        <v>0</v>
      </c>
      <c r="G18226">
        <v>0</v>
      </c>
      <c r="H18226">
        <v>0</v>
      </c>
    </row>
    <row r="18227" spans="1:8" x14ac:dyDescent="0.25">
      <c r="A18227" t="s">
        <v>59</v>
      </c>
      <c r="B18227">
        <v>2015</v>
      </c>
      <c r="C18227" t="s">
        <v>7</v>
      </c>
      <c r="D18227" t="s">
        <v>60</v>
      </c>
      <c r="E18227">
        <v>0</v>
      </c>
      <c r="F18227">
        <v>0</v>
      </c>
      <c r="G18227">
        <v>0</v>
      </c>
      <c r="H18227">
        <v>0</v>
      </c>
    </row>
    <row r="18228" spans="1:8" x14ac:dyDescent="0.25">
      <c r="A18228" t="s">
        <v>59</v>
      </c>
      <c r="B18228">
        <v>2015</v>
      </c>
      <c r="C18228" t="s">
        <v>7</v>
      </c>
      <c r="D18228" t="s">
        <v>60</v>
      </c>
      <c r="E18228">
        <v>0</v>
      </c>
      <c r="F18228">
        <v>0</v>
      </c>
      <c r="G18228">
        <v>0</v>
      </c>
      <c r="H18228">
        <v>0</v>
      </c>
    </row>
    <row r="18229" spans="1:8" x14ac:dyDescent="0.25">
      <c r="A18229" t="s">
        <v>59</v>
      </c>
      <c r="B18229">
        <v>2015</v>
      </c>
      <c r="C18229" t="s">
        <v>7</v>
      </c>
      <c r="D18229" t="s">
        <v>62</v>
      </c>
      <c r="E18229">
        <v>118</v>
      </c>
      <c r="F18229">
        <v>12662.54</v>
      </c>
      <c r="G18229">
        <v>1060415.6599999999</v>
      </c>
      <c r="H18229">
        <v>1061558.04</v>
      </c>
    </row>
    <row r="18230" spans="1:8" x14ac:dyDescent="0.25">
      <c r="A18230" t="s">
        <v>59</v>
      </c>
      <c r="B18230">
        <v>2015</v>
      </c>
      <c r="C18230" t="s">
        <v>7</v>
      </c>
      <c r="D18230" t="s">
        <v>62</v>
      </c>
      <c r="E18230">
        <v>4</v>
      </c>
      <c r="F18230">
        <v>6.75</v>
      </c>
      <c r="G18230">
        <v>988.03</v>
      </c>
      <c r="H18230">
        <v>846.15</v>
      </c>
    </row>
    <row r="18231" spans="1:8" x14ac:dyDescent="0.25">
      <c r="A18231" t="s">
        <v>59</v>
      </c>
      <c r="B18231">
        <v>2015</v>
      </c>
      <c r="C18231" t="s">
        <v>7</v>
      </c>
      <c r="D18231" t="s">
        <v>60</v>
      </c>
      <c r="E18231">
        <v>0</v>
      </c>
      <c r="F18231">
        <v>0</v>
      </c>
      <c r="G18231">
        <v>0</v>
      </c>
      <c r="H18231">
        <v>0</v>
      </c>
    </row>
    <row r="18232" spans="1:8" x14ac:dyDescent="0.25">
      <c r="A18232" t="s">
        <v>59</v>
      </c>
      <c r="B18232">
        <v>2015</v>
      </c>
      <c r="C18232" t="s">
        <v>7</v>
      </c>
      <c r="D18232" t="s">
        <v>60</v>
      </c>
      <c r="E18232">
        <v>0</v>
      </c>
      <c r="F18232">
        <v>0</v>
      </c>
      <c r="G18232">
        <v>0</v>
      </c>
      <c r="H18232">
        <v>0</v>
      </c>
    </row>
    <row r="18233" spans="1:8" x14ac:dyDescent="0.25">
      <c r="A18233" t="s">
        <v>59</v>
      </c>
      <c r="B18233">
        <v>2015</v>
      </c>
      <c r="C18233" t="s">
        <v>7</v>
      </c>
      <c r="D18233" t="s">
        <v>60</v>
      </c>
      <c r="E18233">
        <v>0</v>
      </c>
      <c r="F18233">
        <v>0</v>
      </c>
      <c r="G18233">
        <v>0</v>
      </c>
      <c r="H18233">
        <v>0</v>
      </c>
    </row>
    <row r="18234" spans="1:8" x14ac:dyDescent="0.25">
      <c r="A18234" t="s">
        <v>59</v>
      </c>
      <c r="B18234">
        <v>2015</v>
      </c>
      <c r="C18234" t="s">
        <v>7</v>
      </c>
      <c r="D18234" t="s">
        <v>60</v>
      </c>
      <c r="E18234">
        <v>0</v>
      </c>
      <c r="F18234">
        <v>0</v>
      </c>
      <c r="G18234">
        <v>0</v>
      </c>
      <c r="H18234">
        <v>0</v>
      </c>
    </row>
    <row r="18235" spans="1:8" x14ac:dyDescent="0.25">
      <c r="A18235" t="s">
        <v>59</v>
      </c>
      <c r="B18235">
        <v>2015</v>
      </c>
      <c r="C18235" t="s">
        <v>7</v>
      </c>
      <c r="D18235" t="s">
        <v>60</v>
      </c>
      <c r="E18235">
        <v>0</v>
      </c>
      <c r="F18235">
        <v>0</v>
      </c>
      <c r="G18235">
        <v>0</v>
      </c>
      <c r="H18235">
        <v>0</v>
      </c>
    </row>
    <row r="18236" spans="1:8" x14ac:dyDescent="0.25">
      <c r="A18236" t="s">
        <v>59</v>
      </c>
      <c r="B18236">
        <v>2015</v>
      </c>
      <c r="C18236" t="s">
        <v>7</v>
      </c>
      <c r="D18236" t="s">
        <v>60</v>
      </c>
      <c r="E18236">
        <v>166</v>
      </c>
      <c r="F18236">
        <v>1600.48</v>
      </c>
      <c r="G18236">
        <v>136968.76</v>
      </c>
      <c r="H18236">
        <v>133139</v>
      </c>
    </row>
    <row r="18237" spans="1:8" x14ac:dyDescent="0.25">
      <c r="A18237" t="s">
        <v>59</v>
      </c>
      <c r="B18237">
        <v>2015</v>
      </c>
      <c r="C18237" t="s">
        <v>7</v>
      </c>
      <c r="D18237" t="s">
        <v>60</v>
      </c>
      <c r="E18237">
        <v>0</v>
      </c>
      <c r="F18237">
        <v>0</v>
      </c>
      <c r="G18237">
        <v>0</v>
      </c>
      <c r="H18237">
        <v>0</v>
      </c>
    </row>
    <row r="18238" spans="1:8" x14ac:dyDescent="0.25">
      <c r="A18238" t="s">
        <v>59</v>
      </c>
      <c r="B18238">
        <v>2015</v>
      </c>
      <c r="C18238" t="s">
        <v>7</v>
      </c>
      <c r="D18238" t="s">
        <v>60</v>
      </c>
      <c r="E18238">
        <v>794</v>
      </c>
      <c r="F18238">
        <v>1067.4000000000001</v>
      </c>
      <c r="G18238">
        <v>134162.06</v>
      </c>
      <c r="H18238">
        <v>140215.64000000001</v>
      </c>
    </row>
    <row r="18239" spans="1:8" x14ac:dyDescent="0.25">
      <c r="A18239" t="s">
        <v>59</v>
      </c>
      <c r="B18239">
        <v>2015</v>
      </c>
      <c r="C18239" t="s">
        <v>7</v>
      </c>
      <c r="D18239" t="s">
        <v>60</v>
      </c>
      <c r="E18239">
        <v>7253</v>
      </c>
      <c r="F18239">
        <v>2107.86</v>
      </c>
      <c r="G18239">
        <v>183266.74</v>
      </c>
      <c r="H18239">
        <v>189121</v>
      </c>
    </row>
    <row r="18240" spans="1:8" x14ac:dyDescent="0.25">
      <c r="A18240" t="s">
        <v>59</v>
      </c>
      <c r="B18240">
        <v>2015</v>
      </c>
      <c r="C18240" t="s">
        <v>7</v>
      </c>
      <c r="D18240" t="s">
        <v>60</v>
      </c>
      <c r="E18240">
        <v>0</v>
      </c>
      <c r="F18240">
        <v>0</v>
      </c>
      <c r="G18240">
        <v>0</v>
      </c>
      <c r="H18240">
        <v>0</v>
      </c>
    </row>
    <row r="18241" spans="1:8" x14ac:dyDescent="0.25">
      <c r="A18241" t="s">
        <v>59</v>
      </c>
      <c r="B18241">
        <v>2015</v>
      </c>
      <c r="C18241" t="s">
        <v>7</v>
      </c>
      <c r="D18241" t="s">
        <v>60</v>
      </c>
      <c r="E18241">
        <v>31</v>
      </c>
      <c r="F18241">
        <v>13.32</v>
      </c>
      <c r="G18241">
        <v>1061.53</v>
      </c>
      <c r="H18241">
        <v>916.08</v>
      </c>
    </row>
    <row r="18242" spans="1:8" x14ac:dyDescent="0.25">
      <c r="A18242" t="s">
        <v>59</v>
      </c>
      <c r="B18242">
        <v>2015</v>
      </c>
      <c r="C18242" t="s">
        <v>7</v>
      </c>
      <c r="D18242" t="s">
        <v>60</v>
      </c>
      <c r="E18242">
        <v>0</v>
      </c>
      <c r="F18242">
        <v>0</v>
      </c>
      <c r="G18242">
        <v>0</v>
      </c>
      <c r="H18242">
        <v>0</v>
      </c>
    </row>
    <row r="18243" spans="1:8" x14ac:dyDescent="0.25">
      <c r="A18243" t="s">
        <v>59</v>
      </c>
      <c r="B18243">
        <v>2015</v>
      </c>
      <c r="C18243" t="s">
        <v>7</v>
      </c>
      <c r="D18243" t="s">
        <v>60</v>
      </c>
      <c r="E18243">
        <v>0</v>
      </c>
      <c r="F18243">
        <v>0</v>
      </c>
      <c r="G18243">
        <v>0</v>
      </c>
      <c r="H18243">
        <v>0</v>
      </c>
    </row>
    <row r="18244" spans="1:8" x14ac:dyDescent="0.25">
      <c r="A18244" t="s">
        <v>59</v>
      </c>
      <c r="B18244">
        <v>2015</v>
      </c>
      <c r="C18244" t="s">
        <v>7</v>
      </c>
      <c r="D18244" t="s">
        <v>60</v>
      </c>
      <c r="E18244">
        <v>290</v>
      </c>
      <c r="F18244">
        <v>87.72</v>
      </c>
      <c r="G18244">
        <v>6434.07</v>
      </c>
      <c r="H18244">
        <v>5847.18</v>
      </c>
    </row>
    <row r="18245" spans="1:8" x14ac:dyDescent="0.25">
      <c r="A18245" t="s">
        <v>59</v>
      </c>
      <c r="B18245">
        <v>2015</v>
      </c>
      <c r="C18245" t="s">
        <v>7</v>
      </c>
      <c r="D18245" t="s">
        <v>60</v>
      </c>
      <c r="E18245">
        <v>370</v>
      </c>
      <c r="F18245">
        <v>169.54</v>
      </c>
      <c r="G18245">
        <v>12547.61</v>
      </c>
      <c r="H18245">
        <v>12949.5</v>
      </c>
    </row>
    <row r="18246" spans="1:8" x14ac:dyDescent="0.25">
      <c r="A18246" t="s">
        <v>59</v>
      </c>
      <c r="B18246">
        <v>2015</v>
      </c>
      <c r="C18246" t="s">
        <v>7</v>
      </c>
      <c r="D18246" t="s">
        <v>60</v>
      </c>
      <c r="E18246">
        <v>0</v>
      </c>
      <c r="F18246">
        <v>0</v>
      </c>
      <c r="G18246">
        <v>0</v>
      </c>
      <c r="H18246">
        <v>0</v>
      </c>
    </row>
    <row r="18247" spans="1:8" x14ac:dyDescent="0.25">
      <c r="A18247" t="s">
        <v>59</v>
      </c>
      <c r="B18247">
        <v>2015</v>
      </c>
      <c r="C18247" t="s">
        <v>7</v>
      </c>
      <c r="D18247" t="s">
        <v>60</v>
      </c>
      <c r="E18247">
        <v>0</v>
      </c>
      <c r="F18247">
        <v>0</v>
      </c>
      <c r="G18247">
        <v>0</v>
      </c>
      <c r="H18247">
        <v>0</v>
      </c>
    </row>
    <row r="18248" spans="1:8" x14ac:dyDescent="0.25">
      <c r="A18248" t="s">
        <v>59</v>
      </c>
      <c r="B18248">
        <v>2015</v>
      </c>
      <c r="C18248" t="s">
        <v>7</v>
      </c>
      <c r="D18248" t="s">
        <v>60</v>
      </c>
      <c r="E18248">
        <v>2</v>
      </c>
      <c r="F18248">
        <v>4.4400000000000004</v>
      </c>
      <c r="G18248">
        <v>329.53</v>
      </c>
      <c r="H18248">
        <v>271.52999999999997</v>
      </c>
    </row>
    <row r="18249" spans="1:8" x14ac:dyDescent="0.25">
      <c r="A18249" t="s">
        <v>59</v>
      </c>
      <c r="B18249">
        <v>2015</v>
      </c>
      <c r="C18249" t="s">
        <v>7</v>
      </c>
      <c r="D18249" t="s">
        <v>60</v>
      </c>
      <c r="E18249">
        <v>0</v>
      </c>
      <c r="F18249">
        <v>0</v>
      </c>
      <c r="G18249">
        <v>0</v>
      </c>
      <c r="H18249">
        <v>0</v>
      </c>
    </row>
    <row r="18250" spans="1:8" x14ac:dyDescent="0.25">
      <c r="A18250" t="s">
        <v>59</v>
      </c>
      <c r="B18250">
        <v>2015</v>
      </c>
      <c r="C18250" t="s">
        <v>7</v>
      </c>
      <c r="D18250" t="s">
        <v>60</v>
      </c>
      <c r="E18250">
        <v>16</v>
      </c>
      <c r="F18250">
        <v>28.22</v>
      </c>
      <c r="G18250">
        <v>2496.9499999999998</v>
      </c>
      <c r="H18250">
        <v>3563.64</v>
      </c>
    </row>
    <row r="18251" spans="1:8" x14ac:dyDescent="0.25">
      <c r="A18251" t="s">
        <v>59</v>
      </c>
      <c r="B18251">
        <v>2015</v>
      </c>
      <c r="C18251" t="s">
        <v>7</v>
      </c>
      <c r="D18251" t="s">
        <v>60</v>
      </c>
      <c r="E18251">
        <v>43</v>
      </c>
      <c r="F18251">
        <v>72.739999999999995</v>
      </c>
      <c r="G18251">
        <v>6226.62</v>
      </c>
      <c r="H18251">
        <v>6993.42</v>
      </c>
    </row>
    <row r="18252" spans="1:8" x14ac:dyDescent="0.25">
      <c r="A18252" t="s">
        <v>59</v>
      </c>
      <c r="B18252">
        <v>2015</v>
      </c>
      <c r="C18252" t="s">
        <v>7</v>
      </c>
      <c r="D18252" t="s">
        <v>60</v>
      </c>
      <c r="E18252">
        <v>0</v>
      </c>
      <c r="F18252">
        <v>0</v>
      </c>
      <c r="G18252">
        <v>0</v>
      </c>
      <c r="H18252">
        <v>0</v>
      </c>
    </row>
    <row r="18253" spans="1:8" x14ac:dyDescent="0.25">
      <c r="A18253" t="s">
        <v>59</v>
      </c>
      <c r="B18253">
        <v>2015</v>
      </c>
      <c r="C18253" t="s">
        <v>7</v>
      </c>
      <c r="D18253" t="s">
        <v>63</v>
      </c>
      <c r="E18253">
        <v>37323</v>
      </c>
      <c r="F18253">
        <v>6395.38</v>
      </c>
      <c r="G18253">
        <v>509695.42</v>
      </c>
      <c r="H18253">
        <v>470341.05</v>
      </c>
    </row>
    <row r="18254" spans="1:8" x14ac:dyDescent="0.25">
      <c r="A18254" t="s">
        <v>59</v>
      </c>
      <c r="B18254">
        <v>2015</v>
      </c>
      <c r="C18254" t="s">
        <v>7</v>
      </c>
      <c r="D18254" t="s">
        <v>63</v>
      </c>
      <c r="E18254">
        <v>19</v>
      </c>
      <c r="F18254">
        <v>1.97</v>
      </c>
      <c r="G18254">
        <v>280.2</v>
      </c>
      <c r="H18254">
        <v>221.74</v>
      </c>
    </row>
    <row r="18255" spans="1:8" x14ac:dyDescent="0.25">
      <c r="A18255" t="s">
        <v>59</v>
      </c>
      <c r="B18255">
        <v>2015</v>
      </c>
      <c r="C18255" t="s">
        <v>7</v>
      </c>
      <c r="D18255" t="s">
        <v>63</v>
      </c>
      <c r="E18255">
        <v>827172</v>
      </c>
      <c r="F18255">
        <v>117047.35</v>
      </c>
      <c r="G18255">
        <v>11244921.76</v>
      </c>
      <c r="H18255">
        <v>10567008.890000001</v>
      </c>
    </row>
    <row r="18256" spans="1:8" x14ac:dyDescent="0.25">
      <c r="A18256" t="s">
        <v>59</v>
      </c>
      <c r="B18256">
        <v>2015</v>
      </c>
      <c r="C18256" t="s">
        <v>7</v>
      </c>
      <c r="D18256" t="s">
        <v>63</v>
      </c>
      <c r="E18256">
        <v>0</v>
      </c>
      <c r="F18256">
        <v>-121.85</v>
      </c>
      <c r="G18256">
        <v>-8908.69</v>
      </c>
      <c r="H18256">
        <v>23742.85</v>
      </c>
    </row>
    <row r="18257" spans="1:8" x14ac:dyDescent="0.25">
      <c r="A18257" t="s">
        <v>59</v>
      </c>
      <c r="B18257">
        <v>2015</v>
      </c>
      <c r="C18257" t="s">
        <v>7</v>
      </c>
      <c r="D18257" t="s">
        <v>64</v>
      </c>
      <c r="E18257">
        <v>0</v>
      </c>
      <c r="F18257">
        <v>0</v>
      </c>
      <c r="G18257">
        <v>0</v>
      </c>
      <c r="H18257">
        <v>0</v>
      </c>
    </row>
    <row r="18258" spans="1:8" x14ac:dyDescent="0.25">
      <c r="A18258" t="s">
        <v>59</v>
      </c>
      <c r="B18258">
        <v>2015</v>
      </c>
      <c r="C18258" t="s">
        <v>7</v>
      </c>
      <c r="D18258" t="s">
        <v>61</v>
      </c>
      <c r="E18258">
        <v>1443</v>
      </c>
      <c r="F18258">
        <v>13780.8</v>
      </c>
      <c r="G18258">
        <v>1384883.27</v>
      </c>
      <c r="H18258">
        <v>1313239.76</v>
      </c>
    </row>
    <row r="18259" spans="1:8" x14ac:dyDescent="0.25">
      <c r="A18259" t="s">
        <v>59</v>
      </c>
      <c r="B18259">
        <v>2015</v>
      </c>
      <c r="C18259" t="s">
        <v>7</v>
      </c>
      <c r="D18259" t="s">
        <v>61</v>
      </c>
      <c r="E18259">
        <v>1530</v>
      </c>
      <c r="F18259">
        <v>1749.4</v>
      </c>
      <c r="G18259">
        <v>252204.65</v>
      </c>
      <c r="H18259">
        <v>247147.33</v>
      </c>
    </row>
    <row r="18260" spans="1:8" x14ac:dyDescent="0.25">
      <c r="A18260" t="s">
        <v>59</v>
      </c>
      <c r="B18260">
        <v>2015</v>
      </c>
      <c r="C18260" t="s">
        <v>7</v>
      </c>
      <c r="D18260" t="s">
        <v>61</v>
      </c>
      <c r="E18260">
        <v>11732</v>
      </c>
      <c r="F18260">
        <v>3489.26</v>
      </c>
      <c r="G18260">
        <v>312520.25</v>
      </c>
      <c r="H18260">
        <v>316277.42</v>
      </c>
    </row>
    <row r="18261" spans="1:8" x14ac:dyDescent="0.25">
      <c r="A18261" t="s">
        <v>59</v>
      </c>
      <c r="B18261">
        <v>2015</v>
      </c>
      <c r="C18261" t="s">
        <v>7</v>
      </c>
      <c r="D18261" t="s">
        <v>60</v>
      </c>
      <c r="E18261">
        <v>2</v>
      </c>
      <c r="F18261">
        <v>2.2000000000000002</v>
      </c>
      <c r="G18261">
        <v>399.55</v>
      </c>
      <c r="H18261">
        <v>354.93</v>
      </c>
    </row>
    <row r="18262" spans="1:8" x14ac:dyDescent="0.25">
      <c r="A18262" t="s">
        <v>59</v>
      </c>
      <c r="B18262">
        <v>2015</v>
      </c>
      <c r="C18262" t="s">
        <v>7</v>
      </c>
      <c r="D18262" t="s">
        <v>60</v>
      </c>
      <c r="E18262">
        <v>18</v>
      </c>
      <c r="F18262">
        <v>29.78</v>
      </c>
      <c r="G18262">
        <v>2615.69</v>
      </c>
      <c r="H18262">
        <v>3628.16</v>
      </c>
    </row>
    <row r="18263" spans="1:8" x14ac:dyDescent="0.25">
      <c r="A18263" t="s">
        <v>59</v>
      </c>
      <c r="B18263">
        <v>2015</v>
      </c>
      <c r="C18263" t="s">
        <v>7</v>
      </c>
      <c r="D18263" t="s">
        <v>60</v>
      </c>
      <c r="E18263">
        <v>563</v>
      </c>
      <c r="F18263">
        <v>183.12</v>
      </c>
      <c r="G18263">
        <v>13343.87</v>
      </c>
      <c r="H18263">
        <v>12499.63</v>
      </c>
    </row>
    <row r="18264" spans="1:8" x14ac:dyDescent="0.25">
      <c r="A18264" t="s">
        <v>59</v>
      </c>
      <c r="B18264">
        <v>2015</v>
      </c>
      <c r="C18264" t="s">
        <v>7</v>
      </c>
      <c r="D18264" t="s">
        <v>62</v>
      </c>
      <c r="E18264">
        <v>2547</v>
      </c>
      <c r="F18264">
        <v>22494.43</v>
      </c>
      <c r="G18264">
        <v>2183770.08</v>
      </c>
      <c r="H18264">
        <v>2035040.76</v>
      </c>
    </row>
    <row r="18265" spans="1:8" x14ac:dyDescent="0.25">
      <c r="A18265" t="s">
        <v>59</v>
      </c>
      <c r="B18265">
        <v>2015</v>
      </c>
      <c r="C18265" t="s">
        <v>7</v>
      </c>
      <c r="D18265" t="s">
        <v>62</v>
      </c>
      <c r="E18265">
        <v>4998</v>
      </c>
      <c r="F18265">
        <v>8534.31</v>
      </c>
      <c r="G18265">
        <v>1072227</v>
      </c>
      <c r="H18265">
        <v>1092792.73</v>
      </c>
    </row>
    <row r="18266" spans="1:8" x14ac:dyDescent="0.25">
      <c r="A18266" t="s">
        <v>59</v>
      </c>
      <c r="B18266">
        <v>2015</v>
      </c>
      <c r="C18266" t="s">
        <v>7</v>
      </c>
      <c r="D18266" t="s">
        <v>62</v>
      </c>
      <c r="E18266">
        <v>118903</v>
      </c>
      <c r="F18266">
        <v>30716.12</v>
      </c>
      <c r="G18266">
        <v>2949375.97</v>
      </c>
      <c r="H18266">
        <v>2990387.9</v>
      </c>
    </row>
    <row r="18267" spans="1:8" x14ac:dyDescent="0.25">
      <c r="A18267" t="s">
        <v>59</v>
      </c>
      <c r="B18267">
        <v>2015</v>
      </c>
      <c r="C18267" t="s">
        <v>7</v>
      </c>
      <c r="D18267" t="s">
        <v>60</v>
      </c>
      <c r="E18267">
        <v>21</v>
      </c>
      <c r="F18267">
        <v>100.66</v>
      </c>
      <c r="G18267">
        <v>8420.9</v>
      </c>
      <c r="H18267">
        <v>7852.37</v>
      </c>
    </row>
    <row r="18268" spans="1:8" x14ac:dyDescent="0.25">
      <c r="A18268" t="s">
        <v>59</v>
      </c>
      <c r="B18268">
        <v>2015</v>
      </c>
      <c r="C18268" t="s">
        <v>7</v>
      </c>
      <c r="D18268" t="s">
        <v>60</v>
      </c>
      <c r="E18268">
        <v>63</v>
      </c>
      <c r="F18268">
        <v>87.43</v>
      </c>
      <c r="G18268">
        <v>9559.69</v>
      </c>
      <c r="H18268">
        <v>9961.9599999999991</v>
      </c>
    </row>
    <row r="18269" spans="1:8" x14ac:dyDescent="0.25">
      <c r="A18269" t="s">
        <v>59</v>
      </c>
      <c r="B18269">
        <v>2015</v>
      </c>
      <c r="C18269" t="s">
        <v>7</v>
      </c>
      <c r="D18269" t="s">
        <v>60</v>
      </c>
      <c r="E18269">
        <v>19</v>
      </c>
      <c r="F18269">
        <v>100.2</v>
      </c>
      <c r="G18269">
        <v>4082.58</v>
      </c>
      <c r="H18269">
        <v>3709.27</v>
      </c>
    </row>
    <row r="18270" spans="1:8" x14ac:dyDescent="0.25">
      <c r="A18270" t="s">
        <v>59</v>
      </c>
      <c r="B18270">
        <v>2015</v>
      </c>
      <c r="C18270" t="s">
        <v>7</v>
      </c>
      <c r="D18270" t="s">
        <v>60</v>
      </c>
      <c r="E18270">
        <v>39</v>
      </c>
      <c r="F18270">
        <v>301.39</v>
      </c>
      <c r="G18270">
        <v>20136.09</v>
      </c>
      <c r="H18270">
        <v>17486.45</v>
      </c>
    </row>
    <row r="18271" spans="1:8" x14ac:dyDescent="0.25">
      <c r="A18271" t="s">
        <v>59</v>
      </c>
      <c r="B18271">
        <v>2015</v>
      </c>
      <c r="C18271" t="s">
        <v>7</v>
      </c>
      <c r="D18271" t="s">
        <v>60</v>
      </c>
      <c r="E18271">
        <v>0</v>
      </c>
      <c r="F18271">
        <v>0</v>
      </c>
      <c r="G18271">
        <v>0</v>
      </c>
      <c r="H18271">
        <v>0</v>
      </c>
    </row>
    <row r="18272" spans="1:8" x14ac:dyDescent="0.25">
      <c r="A18272" t="s">
        <v>59</v>
      </c>
      <c r="B18272">
        <v>2015</v>
      </c>
      <c r="C18272" t="s">
        <v>7</v>
      </c>
      <c r="D18272" t="s">
        <v>60</v>
      </c>
      <c r="E18272">
        <v>0</v>
      </c>
      <c r="F18272">
        <v>0</v>
      </c>
      <c r="G18272">
        <v>0</v>
      </c>
      <c r="H18272">
        <v>0</v>
      </c>
    </row>
    <row r="18273" spans="1:8" x14ac:dyDescent="0.25">
      <c r="A18273" t="s">
        <v>59</v>
      </c>
      <c r="B18273">
        <v>2015</v>
      </c>
      <c r="C18273" t="s">
        <v>7</v>
      </c>
      <c r="D18273" t="s">
        <v>60</v>
      </c>
      <c r="E18273">
        <v>0</v>
      </c>
      <c r="F18273">
        <v>0</v>
      </c>
      <c r="G18273">
        <v>0</v>
      </c>
      <c r="H18273">
        <v>0</v>
      </c>
    </row>
    <row r="18274" spans="1:8" x14ac:dyDescent="0.25">
      <c r="A18274" t="s">
        <v>59</v>
      </c>
      <c r="B18274">
        <v>2015</v>
      </c>
      <c r="C18274" t="s">
        <v>7</v>
      </c>
      <c r="D18274" t="s">
        <v>60</v>
      </c>
      <c r="E18274">
        <v>0</v>
      </c>
      <c r="F18274">
        <v>0</v>
      </c>
      <c r="G18274">
        <v>0</v>
      </c>
      <c r="H18274">
        <v>0</v>
      </c>
    </row>
    <row r="18275" spans="1:8" x14ac:dyDescent="0.25">
      <c r="A18275" t="s">
        <v>59</v>
      </c>
      <c r="B18275">
        <v>2015</v>
      </c>
      <c r="C18275" t="s">
        <v>7</v>
      </c>
      <c r="D18275" t="s">
        <v>62</v>
      </c>
      <c r="E18275">
        <v>0</v>
      </c>
      <c r="F18275">
        <v>0</v>
      </c>
      <c r="G18275">
        <v>0</v>
      </c>
      <c r="H18275">
        <v>0</v>
      </c>
    </row>
    <row r="18276" spans="1:8" x14ac:dyDescent="0.25">
      <c r="A18276" t="s">
        <v>59</v>
      </c>
      <c r="B18276">
        <v>2015</v>
      </c>
      <c r="C18276" t="s">
        <v>7</v>
      </c>
      <c r="D18276" t="s">
        <v>60</v>
      </c>
      <c r="E18276">
        <v>0</v>
      </c>
      <c r="F18276">
        <v>0</v>
      </c>
      <c r="G18276">
        <v>0</v>
      </c>
      <c r="H18276">
        <v>0</v>
      </c>
    </row>
    <row r="18277" spans="1:8" x14ac:dyDescent="0.25">
      <c r="A18277" t="s">
        <v>59</v>
      </c>
      <c r="B18277">
        <v>2015</v>
      </c>
      <c r="C18277" t="s">
        <v>7</v>
      </c>
      <c r="D18277" t="s">
        <v>60</v>
      </c>
      <c r="E18277">
        <v>0</v>
      </c>
      <c r="F18277">
        <v>0</v>
      </c>
      <c r="G18277">
        <v>0</v>
      </c>
      <c r="H18277">
        <v>0</v>
      </c>
    </row>
    <row r="18278" spans="1:8" x14ac:dyDescent="0.25">
      <c r="A18278" t="s">
        <v>59</v>
      </c>
      <c r="B18278">
        <v>2015</v>
      </c>
      <c r="C18278" t="s">
        <v>7</v>
      </c>
      <c r="D18278" t="s">
        <v>60</v>
      </c>
      <c r="E18278">
        <v>0</v>
      </c>
      <c r="F18278">
        <v>0</v>
      </c>
      <c r="G18278">
        <v>0</v>
      </c>
      <c r="H18278">
        <v>0</v>
      </c>
    </row>
    <row r="18279" spans="1:8" x14ac:dyDescent="0.25">
      <c r="A18279" t="s">
        <v>59</v>
      </c>
      <c r="B18279">
        <v>2015</v>
      </c>
      <c r="C18279" t="s">
        <v>7</v>
      </c>
      <c r="D18279" t="s">
        <v>60</v>
      </c>
      <c r="E18279">
        <v>0</v>
      </c>
      <c r="F18279">
        <v>-23.46</v>
      </c>
      <c r="G18279">
        <v>7780.98</v>
      </c>
      <c r="H18279">
        <v>10149.82</v>
      </c>
    </row>
    <row r="18280" spans="1:8" x14ac:dyDescent="0.25">
      <c r="A18280" t="s">
        <v>59</v>
      </c>
      <c r="B18280">
        <v>2015</v>
      </c>
      <c r="C18280" t="s">
        <v>7</v>
      </c>
      <c r="D18280" t="s">
        <v>61</v>
      </c>
      <c r="E18280">
        <v>0</v>
      </c>
      <c r="F18280">
        <v>0</v>
      </c>
      <c r="G18280">
        <v>0</v>
      </c>
      <c r="H18280">
        <v>0</v>
      </c>
    </row>
    <row r="18281" spans="1:8" x14ac:dyDescent="0.25">
      <c r="A18281" t="s">
        <v>59</v>
      </c>
      <c r="B18281">
        <v>2015</v>
      </c>
      <c r="C18281" t="s">
        <v>7</v>
      </c>
      <c r="D18281" t="s">
        <v>60</v>
      </c>
      <c r="E18281">
        <v>0</v>
      </c>
      <c r="F18281">
        <v>0</v>
      </c>
      <c r="G18281">
        <v>0</v>
      </c>
      <c r="H18281">
        <v>0</v>
      </c>
    </row>
    <row r="18282" spans="1:8" x14ac:dyDescent="0.25">
      <c r="A18282" t="s">
        <v>59</v>
      </c>
      <c r="B18282">
        <v>2015</v>
      </c>
      <c r="C18282" t="s">
        <v>7</v>
      </c>
      <c r="D18282" t="s">
        <v>60</v>
      </c>
      <c r="E18282">
        <v>0</v>
      </c>
      <c r="F18282">
        <v>0</v>
      </c>
      <c r="G18282">
        <v>0</v>
      </c>
      <c r="H18282">
        <v>0</v>
      </c>
    </row>
    <row r="18283" spans="1:8" x14ac:dyDescent="0.25">
      <c r="A18283" t="s">
        <v>59</v>
      </c>
      <c r="B18283">
        <v>2015</v>
      </c>
      <c r="C18283" t="s">
        <v>7</v>
      </c>
      <c r="D18283" t="s">
        <v>60</v>
      </c>
      <c r="E18283">
        <v>0</v>
      </c>
      <c r="F18283">
        <v>0</v>
      </c>
      <c r="G18283">
        <v>0</v>
      </c>
      <c r="H18283">
        <v>0</v>
      </c>
    </row>
    <row r="18284" spans="1:8" x14ac:dyDescent="0.25">
      <c r="A18284" t="s">
        <v>59</v>
      </c>
      <c r="B18284">
        <v>2015</v>
      </c>
      <c r="C18284" t="s">
        <v>7</v>
      </c>
      <c r="D18284" t="s">
        <v>60</v>
      </c>
      <c r="E18284">
        <v>0</v>
      </c>
      <c r="F18284">
        <v>0</v>
      </c>
      <c r="G18284">
        <v>0</v>
      </c>
      <c r="H18284">
        <v>0</v>
      </c>
    </row>
    <row r="18285" spans="1:8" x14ac:dyDescent="0.25">
      <c r="A18285" t="s">
        <v>59</v>
      </c>
      <c r="B18285">
        <v>2015</v>
      </c>
      <c r="C18285" t="s">
        <v>7</v>
      </c>
      <c r="D18285" t="s">
        <v>62</v>
      </c>
      <c r="E18285">
        <v>0</v>
      </c>
      <c r="F18285">
        <v>-0.24</v>
      </c>
      <c r="G18285">
        <v>35.22</v>
      </c>
      <c r="H18285">
        <v>0</v>
      </c>
    </row>
    <row r="18286" spans="1:8" x14ac:dyDescent="0.25">
      <c r="A18286" t="s">
        <v>59</v>
      </c>
      <c r="B18286">
        <v>2015</v>
      </c>
      <c r="C18286" t="s">
        <v>7</v>
      </c>
      <c r="D18286" t="s">
        <v>60</v>
      </c>
      <c r="E18286">
        <v>0</v>
      </c>
      <c r="F18286">
        <v>0</v>
      </c>
      <c r="G18286">
        <v>0</v>
      </c>
      <c r="H18286">
        <v>0</v>
      </c>
    </row>
    <row r="18287" spans="1:8" x14ac:dyDescent="0.25">
      <c r="A18287" t="s">
        <v>59</v>
      </c>
      <c r="B18287">
        <v>2015</v>
      </c>
      <c r="C18287" t="s">
        <v>7</v>
      </c>
      <c r="D18287" t="s">
        <v>60</v>
      </c>
      <c r="E18287">
        <v>0</v>
      </c>
      <c r="F18287">
        <v>0</v>
      </c>
      <c r="G18287">
        <v>0</v>
      </c>
      <c r="H18287">
        <v>0</v>
      </c>
    </row>
    <row r="18288" spans="1:8" x14ac:dyDescent="0.25">
      <c r="A18288" t="s">
        <v>59</v>
      </c>
      <c r="B18288">
        <v>2015</v>
      </c>
      <c r="C18288" t="s">
        <v>7</v>
      </c>
      <c r="D18288" t="s">
        <v>60</v>
      </c>
      <c r="E18288">
        <v>0</v>
      </c>
      <c r="F18288">
        <v>0</v>
      </c>
      <c r="G18288">
        <v>0</v>
      </c>
      <c r="H18288">
        <v>0</v>
      </c>
    </row>
    <row r="18289" spans="1:8" x14ac:dyDescent="0.25">
      <c r="A18289" t="s">
        <v>59</v>
      </c>
      <c r="B18289">
        <v>2015</v>
      </c>
      <c r="C18289" t="s">
        <v>7</v>
      </c>
      <c r="D18289" t="s">
        <v>61</v>
      </c>
      <c r="E18289">
        <v>0</v>
      </c>
      <c r="F18289">
        <v>-41.38</v>
      </c>
      <c r="G18289">
        <v>-3393.84</v>
      </c>
      <c r="H18289">
        <v>0</v>
      </c>
    </row>
    <row r="18290" spans="1:8" x14ac:dyDescent="0.25">
      <c r="A18290" t="s">
        <v>59</v>
      </c>
      <c r="B18290">
        <v>2015</v>
      </c>
      <c r="C18290" t="s">
        <v>7</v>
      </c>
      <c r="D18290" t="s">
        <v>61</v>
      </c>
      <c r="E18290">
        <v>7</v>
      </c>
      <c r="F18290">
        <v>835.07</v>
      </c>
      <c r="G18290">
        <v>68871.53</v>
      </c>
      <c r="H18290">
        <v>74185.8</v>
      </c>
    </row>
    <row r="18291" spans="1:8" x14ac:dyDescent="0.25">
      <c r="A18291" t="s">
        <v>59</v>
      </c>
      <c r="B18291">
        <v>2015</v>
      </c>
      <c r="C18291" t="s">
        <v>7</v>
      </c>
      <c r="D18291" t="s">
        <v>61</v>
      </c>
      <c r="E18291">
        <v>0</v>
      </c>
      <c r="F18291">
        <v>0</v>
      </c>
      <c r="G18291">
        <v>0</v>
      </c>
      <c r="H18291">
        <v>0</v>
      </c>
    </row>
    <row r="18292" spans="1:8" x14ac:dyDescent="0.25">
      <c r="A18292" t="s">
        <v>59</v>
      </c>
      <c r="B18292">
        <v>2015</v>
      </c>
      <c r="C18292" t="s">
        <v>7</v>
      </c>
      <c r="D18292" t="s">
        <v>60</v>
      </c>
      <c r="E18292">
        <v>0</v>
      </c>
      <c r="F18292">
        <v>0</v>
      </c>
      <c r="G18292">
        <v>0</v>
      </c>
      <c r="H18292">
        <v>0</v>
      </c>
    </row>
    <row r="18293" spans="1:8" x14ac:dyDescent="0.25">
      <c r="A18293" t="s">
        <v>59</v>
      </c>
      <c r="B18293">
        <v>2015</v>
      </c>
      <c r="C18293" t="s">
        <v>7</v>
      </c>
      <c r="D18293" t="s">
        <v>60</v>
      </c>
      <c r="E18293">
        <v>2</v>
      </c>
      <c r="F18293">
        <v>48.26</v>
      </c>
      <c r="G18293">
        <v>5393.06</v>
      </c>
      <c r="H18293">
        <v>5393.06</v>
      </c>
    </row>
    <row r="18294" spans="1:8" x14ac:dyDescent="0.25">
      <c r="A18294" t="s">
        <v>59</v>
      </c>
      <c r="B18294">
        <v>2015</v>
      </c>
      <c r="C18294" t="s">
        <v>7</v>
      </c>
      <c r="D18294" t="s">
        <v>60</v>
      </c>
      <c r="E18294">
        <v>0</v>
      </c>
      <c r="F18294">
        <v>0</v>
      </c>
      <c r="G18294">
        <v>0</v>
      </c>
      <c r="H18294">
        <v>0</v>
      </c>
    </row>
    <row r="18295" spans="1:8" x14ac:dyDescent="0.25">
      <c r="A18295" t="s">
        <v>59</v>
      </c>
      <c r="B18295">
        <v>2015</v>
      </c>
      <c r="C18295" t="s">
        <v>7</v>
      </c>
      <c r="D18295" t="s">
        <v>60</v>
      </c>
      <c r="E18295">
        <v>93</v>
      </c>
      <c r="F18295">
        <v>7113.02</v>
      </c>
      <c r="G18295">
        <v>537198.23</v>
      </c>
      <c r="H18295">
        <v>504246.7</v>
      </c>
    </row>
    <row r="18296" spans="1:8" x14ac:dyDescent="0.25">
      <c r="A18296" t="s">
        <v>59</v>
      </c>
      <c r="B18296">
        <v>2015</v>
      </c>
      <c r="C18296" t="s">
        <v>7</v>
      </c>
      <c r="D18296" t="s">
        <v>60</v>
      </c>
      <c r="E18296">
        <v>0</v>
      </c>
      <c r="F18296">
        <v>0</v>
      </c>
      <c r="G18296">
        <v>0</v>
      </c>
      <c r="H18296">
        <v>0</v>
      </c>
    </row>
    <row r="18297" spans="1:8" x14ac:dyDescent="0.25">
      <c r="A18297" t="s">
        <v>59</v>
      </c>
      <c r="B18297">
        <v>2015</v>
      </c>
      <c r="C18297" t="s">
        <v>7</v>
      </c>
      <c r="D18297" t="s">
        <v>62</v>
      </c>
      <c r="E18297">
        <v>2</v>
      </c>
      <c r="F18297">
        <v>355.98</v>
      </c>
      <c r="G18297">
        <v>28802.240000000002</v>
      </c>
      <c r="H18297">
        <v>36332.07</v>
      </c>
    </row>
    <row r="18298" spans="1:8" x14ac:dyDescent="0.25">
      <c r="A18298" t="s">
        <v>59</v>
      </c>
      <c r="B18298">
        <v>2015</v>
      </c>
      <c r="C18298" t="s">
        <v>7</v>
      </c>
      <c r="D18298" t="s">
        <v>62</v>
      </c>
      <c r="E18298">
        <v>0</v>
      </c>
      <c r="F18298">
        <v>0</v>
      </c>
      <c r="G18298">
        <v>0</v>
      </c>
      <c r="H18298">
        <v>0</v>
      </c>
    </row>
    <row r="18299" spans="1:8" x14ac:dyDescent="0.25">
      <c r="A18299" t="s">
        <v>59</v>
      </c>
      <c r="B18299">
        <v>2015</v>
      </c>
      <c r="C18299" t="s">
        <v>7</v>
      </c>
      <c r="D18299" t="s">
        <v>60</v>
      </c>
      <c r="E18299">
        <v>2</v>
      </c>
      <c r="F18299">
        <v>5.28</v>
      </c>
      <c r="G18299">
        <v>1518.77</v>
      </c>
      <c r="H18299">
        <v>1518.77</v>
      </c>
    </row>
    <row r="18300" spans="1:8" x14ac:dyDescent="0.25">
      <c r="A18300" t="s">
        <v>59</v>
      </c>
      <c r="B18300">
        <v>2015</v>
      </c>
      <c r="C18300" t="s">
        <v>7</v>
      </c>
      <c r="D18300" t="s">
        <v>60</v>
      </c>
      <c r="E18300">
        <v>0</v>
      </c>
      <c r="F18300">
        <v>0</v>
      </c>
      <c r="G18300">
        <v>0</v>
      </c>
      <c r="H18300">
        <v>0</v>
      </c>
    </row>
    <row r="18301" spans="1:8" x14ac:dyDescent="0.25">
      <c r="A18301" t="s">
        <v>59</v>
      </c>
      <c r="B18301">
        <v>2015</v>
      </c>
      <c r="C18301" t="s">
        <v>7</v>
      </c>
      <c r="D18301" t="s">
        <v>60</v>
      </c>
      <c r="E18301">
        <v>0</v>
      </c>
      <c r="F18301">
        <v>0</v>
      </c>
      <c r="G18301">
        <v>0</v>
      </c>
      <c r="H18301">
        <v>0</v>
      </c>
    </row>
    <row r="18302" spans="1:8" x14ac:dyDescent="0.25">
      <c r="A18302" t="s">
        <v>59</v>
      </c>
      <c r="B18302">
        <v>2015</v>
      </c>
      <c r="C18302" t="s">
        <v>7</v>
      </c>
      <c r="D18302" t="s">
        <v>60</v>
      </c>
      <c r="E18302">
        <v>11</v>
      </c>
      <c r="F18302">
        <v>723.57</v>
      </c>
      <c r="G18302">
        <v>48083.37</v>
      </c>
      <c r="H18302">
        <v>48839.54</v>
      </c>
    </row>
    <row r="18303" spans="1:8" x14ac:dyDescent="0.25">
      <c r="A18303" t="s">
        <v>59</v>
      </c>
      <c r="B18303">
        <v>2015</v>
      </c>
      <c r="C18303" t="s">
        <v>7</v>
      </c>
      <c r="D18303" t="s">
        <v>60</v>
      </c>
      <c r="E18303">
        <v>0</v>
      </c>
      <c r="F18303">
        <v>0</v>
      </c>
      <c r="G18303">
        <v>0</v>
      </c>
      <c r="H18303">
        <v>0</v>
      </c>
    </row>
    <row r="18304" spans="1:8" x14ac:dyDescent="0.25">
      <c r="A18304" t="s">
        <v>59</v>
      </c>
      <c r="B18304">
        <v>2015</v>
      </c>
      <c r="C18304" t="s">
        <v>7</v>
      </c>
      <c r="D18304" t="s">
        <v>60</v>
      </c>
      <c r="E18304">
        <v>13</v>
      </c>
      <c r="F18304">
        <v>1234.78</v>
      </c>
      <c r="G18304">
        <v>80228.479999999996</v>
      </c>
      <c r="H18304">
        <v>73922.039999999994</v>
      </c>
    </row>
    <row r="18305" spans="1:8" x14ac:dyDescent="0.25">
      <c r="A18305" t="s">
        <v>59</v>
      </c>
      <c r="B18305">
        <v>2015</v>
      </c>
      <c r="C18305" t="s">
        <v>7</v>
      </c>
      <c r="D18305" t="s">
        <v>60</v>
      </c>
      <c r="E18305">
        <v>1</v>
      </c>
      <c r="F18305">
        <v>0.4</v>
      </c>
      <c r="G18305">
        <v>36.72</v>
      </c>
      <c r="H18305">
        <v>39.880000000000003</v>
      </c>
    </row>
    <row r="18306" spans="1:8" x14ac:dyDescent="0.25">
      <c r="A18306" t="s">
        <v>59</v>
      </c>
      <c r="B18306">
        <v>2015</v>
      </c>
      <c r="C18306" t="s">
        <v>7</v>
      </c>
      <c r="D18306" t="s">
        <v>60</v>
      </c>
      <c r="E18306">
        <v>0</v>
      </c>
      <c r="F18306">
        <v>0</v>
      </c>
      <c r="G18306">
        <v>0</v>
      </c>
      <c r="H18306">
        <v>0</v>
      </c>
    </row>
    <row r="18307" spans="1:8" x14ac:dyDescent="0.25">
      <c r="A18307" t="s">
        <v>59</v>
      </c>
      <c r="B18307">
        <v>2015</v>
      </c>
      <c r="C18307" t="s">
        <v>7</v>
      </c>
      <c r="D18307" t="s">
        <v>60</v>
      </c>
      <c r="E18307">
        <v>0</v>
      </c>
      <c r="F18307">
        <v>0</v>
      </c>
      <c r="G18307">
        <v>0</v>
      </c>
      <c r="H18307">
        <v>0</v>
      </c>
    </row>
    <row r="18308" spans="1:8" x14ac:dyDescent="0.25">
      <c r="A18308" t="s">
        <v>59</v>
      </c>
      <c r="B18308">
        <v>2015</v>
      </c>
      <c r="C18308" t="s">
        <v>7</v>
      </c>
      <c r="D18308" t="s">
        <v>63</v>
      </c>
      <c r="E18308">
        <v>7</v>
      </c>
      <c r="F18308">
        <v>0.72</v>
      </c>
      <c r="G18308">
        <v>70.34</v>
      </c>
      <c r="H18308">
        <v>65.930000000000007</v>
      </c>
    </row>
    <row r="18309" spans="1:8" x14ac:dyDescent="0.25">
      <c r="A18309" t="s">
        <v>59</v>
      </c>
      <c r="B18309">
        <v>2015</v>
      </c>
      <c r="C18309" t="s">
        <v>7</v>
      </c>
      <c r="D18309" t="s">
        <v>60</v>
      </c>
      <c r="E18309">
        <v>0</v>
      </c>
      <c r="F18309">
        <v>0</v>
      </c>
      <c r="G18309">
        <v>0</v>
      </c>
      <c r="H18309">
        <v>0</v>
      </c>
    </row>
    <row r="18310" spans="1:8" x14ac:dyDescent="0.25">
      <c r="A18310" t="s">
        <v>59</v>
      </c>
      <c r="B18310">
        <v>2015</v>
      </c>
      <c r="C18310" t="s">
        <v>7</v>
      </c>
      <c r="D18310" t="s">
        <v>60</v>
      </c>
      <c r="E18310">
        <v>7</v>
      </c>
      <c r="F18310">
        <v>50.4</v>
      </c>
      <c r="G18310">
        <v>4555.95</v>
      </c>
      <c r="H18310">
        <v>4764.62</v>
      </c>
    </row>
    <row r="18311" spans="1:8" x14ac:dyDescent="0.25">
      <c r="A18311" t="s">
        <v>59</v>
      </c>
      <c r="B18311">
        <v>2015</v>
      </c>
      <c r="C18311" t="s">
        <v>7</v>
      </c>
      <c r="D18311" t="s">
        <v>60</v>
      </c>
      <c r="E18311">
        <v>0</v>
      </c>
      <c r="F18311">
        <v>0</v>
      </c>
      <c r="G18311">
        <v>0</v>
      </c>
      <c r="H18311">
        <v>0</v>
      </c>
    </row>
    <row r="18312" spans="1:8" x14ac:dyDescent="0.25">
      <c r="A18312" t="s">
        <v>59</v>
      </c>
      <c r="B18312">
        <v>2015</v>
      </c>
      <c r="C18312" t="s">
        <v>7</v>
      </c>
      <c r="D18312" t="s">
        <v>60</v>
      </c>
      <c r="E18312">
        <v>0</v>
      </c>
      <c r="F18312">
        <v>0</v>
      </c>
      <c r="G18312">
        <v>0</v>
      </c>
      <c r="H18312">
        <v>0</v>
      </c>
    </row>
    <row r="18313" spans="1:8" x14ac:dyDescent="0.25">
      <c r="A18313" t="s">
        <v>59</v>
      </c>
      <c r="B18313">
        <v>2015</v>
      </c>
      <c r="C18313" t="s">
        <v>7</v>
      </c>
      <c r="D18313" t="s">
        <v>60</v>
      </c>
      <c r="E18313">
        <v>0</v>
      </c>
      <c r="F18313">
        <v>0</v>
      </c>
      <c r="G18313">
        <v>0</v>
      </c>
      <c r="H18313">
        <v>0</v>
      </c>
    </row>
    <row r="18314" spans="1:8" x14ac:dyDescent="0.25">
      <c r="A18314" t="s">
        <v>59</v>
      </c>
      <c r="B18314">
        <v>2015</v>
      </c>
      <c r="C18314" t="s">
        <v>7</v>
      </c>
      <c r="D18314" t="s">
        <v>60</v>
      </c>
      <c r="E18314">
        <v>12</v>
      </c>
      <c r="F18314">
        <v>2.2000000000000002</v>
      </c>
      <c r="G18314">
        <v>174.09</v>
      </c>
      <c r="H18314">
        <v>129.55000000000001</v>
      </c>
    </row>
    <row r="18315" spans="1:8" x14ac:dyDescent="0.25">
      <c r="A18315" t="s">
        <v>59</v>
      </c>
      <c r="B18315">
        <v>2015</v>
      </c>
      <c r="C18315" t="s">
        <v>7</v>
      </c>
      <c r="D18315" t="s">
        <v>63</v>
      </c>
      <c r="E18315">
        <v>0</v>
      </c>
      <c r="F18315">
        <v>0</v>
      </c>
      <c r="G18315">
        <v>0</v>
      </c>
      <c r="H18315">
        <v>0</v>
      </c>
    </row>
    <row r="18316" spans="1:8" x14ac:dyDescent="0.25">
      <c r="A18316" t="s">
        <v>59</v>
      </c>
      <c r="B18316">
        <v>2015</v>
      </c>
      <c r="C18316" t="s">
        <v>7</v>
      </c>
      <c r="D18316" t="s">
        <v>60</v>
      </c>
      <c r="E18316">
        <v>0</v>
      </c>
      <c r="F18316">
        <v>0</v>
      </c>
      <c r="G18316">
        <v>0</v>
      </c>
      <c r="H18316">
        <v>0</v>
      </c>
    </row>
    <row r="18317" spans="1:8" x14ac:dyDescent="0.25">
      <c r="A18317" t="s">
        <v>59</v>
      </c>
      <c r="B18317">
        <v>2015</v>
      </c>
      <c r="C18317" t="s">
        <v>7</v>
      </c>
      <c r="D18317" t="s">
        <v>60</v>
      </c>
      <c r="E18317">
        <v>0</v>
      </c>
      <c r="F18317">
        <v>0</v>
      </c>
      <c r="G18317">
        <v>0</v>
      </c>
      <c r="H18317">
        <v>0</v>
      </c>
    </row>
    <row r="18318" spans="1:8" x14ac:dyDescent="0.25">
      <c r="A18318" t="s">
        <v>59</v>
      </c>
      <c r="B18318">
        <v>2015</v>
      </c>
      <c r="C18318" t="s">
        <v>7</v>
      </c>
      <c r="D18318" t="s">
        <v>60</v>
      </c>
      <c r="E18318">
        <v>0</v>
      </c>
      <c r="F18318">
        <v>0</v>
      </c>
      <c r="G18318">
        <v>0</v>
      </c>
      <c r="H18318">
        <v>0</v>
      </c>
    </row>
    <row r="18319" spans="1:8" x14ac:dyDescent="0.25">
      <c r="A18319" t="s">
        <v>59</v>
      </c>
      <c r="B18319">
        <v>2015</v>
      </c>
      <c r="C18319" t="s">
        <v>7</v>
      </c>
      <c r="D18319" t="s">
        <v>60</v>
      </c>
      <c r="E18319">
        <v>0</v>
      </c>
      <c r="F18319">
        <v>0</v>
      </c>
      <c r="G18319">
        <v>0</v>
      </c>
      <c r="H18319">
        <v>0</v>
      </c>
    </row>
    <row r="18320" spans="1:8" x14ac:dyDescent="0.25">
      <c r="A18320" t="s">
        <v>59</v>
      </c>
      <c r="B18320">
        <v>2015</v>
      </c>
      <c r="C18320" t="s">
        <v>7</v>
      </c>
      <c r="D18320" t="s">
        <v>60</v>
      </c>
      <c r="E18320">
        <v>0</v>
      </c>
      <c r="F18320">
        <v>0</v>
      </c>
      <c r="G18320">
        <v>0</v>
      </c>
      <c r="H18320">
        <v>0</v>
      </c>
    </row>
    <row r="18321" spans="1:8" x14ac:dyDescent="0.25">
      <c r="A18321" t="s">
        <v>59</v>
      </c>
      <c r="B18321">
        <v>2015</v>
      </c>
      <c r="C18321" t="s">
        <v>7</v>
      </c>
      <c r="D18321" t="s">
        <v>63</v>
      </c>
      <c r="E18321">
        <v>0</v>
      </c>
      <c r="F18321">
        <v>0</v>
      </c>
      <c r="G18321">
        <v>0</v>
      </c>
      <c r="H18321">
        <v>0</v>
      </c>
    </row>
    <row r="18322" spans="1:8" x14ac:dyDescent="0.25">
      <c r="A18322" t="s">
        <v>59</v>
      </c>
      <c r="B18322">
        <v>2015</v>
      </c>
      <c r="C18322" t="s">
        <v>7</v>
      </c>
      <c r="D18322" t="s">
        <v>64</v>
      </c>
      <c r="E18322">
        <v>0</v>
      </c>
      <c r="F18322">
        <v>0.91</v>
      </c>
      <c r="G18322">
        <v>0</v>
      </c>
      <c r="H18322">
        <v>0</v>
      </c>
    </row>
    <row r="18323" spans="1:8" x14ac:dyDescent="0.25">
      <c r="A18323" t="s">
        <v>59</v>
      </c>
      <c r="B18323">
        <v>2015</v>
      </c>
      <c r="C18323" t="s">
        <v>7</v>
      </c>
      <c r="D18323" t="s">
        <v>61</v>
      </c>
      <c r="E18323">
        <v>7</v>
      </c>
      <c r="F18323">
        <v>114.53</v>
      </c>
      <c r="G18323">
        <v>10717.83</v>
      </c>
      <c r="H18323">
        <v>10717.83</v>
      </c>
    </row>
    <row r="18324" spans="1:8" x14ac:dyDescent="0.25">
      <c r="A18324" t="s">
        <v>59</v>
      </c>
      <c r="B18324">
        <v>2015</v>
      </c>
      <c r="C18324" t="s">
        <v>7</v>
      </c>
      <c r="D18324" t="s">
        <v>61</v>
      </c>
      <c r="E18324">
        <v>0</v>
      </c>
      <c r="F18324">
        <v>0</v>
      </c>
      <c r="G18324">
        <v>0</v>
      </c>
      <c r="H18324">
        <v>0</v>
      </c>
    </row>
    <row r="18325" spans="1:8" x14ac:dyDescent="0.25">
      <c r="A18325" t="s">
        <v>59</v>
      </c>
      <c r="B18325">
        <v>2015</v>
      </c>
      <c r="C18325" t="s">
        <v>7</v>
      </c>
      <c r="D18325" t="s">
        <v>61</v>
      </c>
      <c r="E18325">
        <v>2</v>
      </c>
      <c r="F18325">
        <v>1.46</v>
      </c>
      <c r="G18325">
        <v>144.16</v>
      </c>
      <c r="H18325">
        <v>172.53</v>
      </c>
    </row>
    <row r="18326" spans="1:8" x14ac:dyDescent="0.25">
      <c r="A18326" t="s">
        <v>59</v>
      </c>
      <c r="B18326">
        <v>2015</v>
      </c>
      <c r="C18326" t="s">
        <v>7</v>
      </c>
      <c r="D18326" t="s">
        <v>60</v>
      </c>
      <c r="E18326">
        <v>11</v>
      </c>
      <c r="F18326">
        <v>25.54</v>
      </c>
      <c r="G18326">
        <v>3188.34</v>
      </c>
      <c r="H18326">
        <v>3152.63</v>
      </c>
    </row>
    <row r="18327" spans="1:8" x14ac:dyDescent="0.25">
      <c r="A18327" t="s">
        <v>59</v>
      </c>
      <c r="B18327">
        <v>2015</v>
      </c>
      <c r="C18327" t="s">
        <v>7</v>
      </c>
      <c r="D18327" t="s">
        <v>60</v>
      </c>
      <c r="E18327">
        <v>537</v>
      </c>
      <c r="F18327">
        <v>6465.57</v>
      </c>
      <c r="G18327">
        <v>541629.01</v>
      </c>
      <c r="H18327">
        <v>490181.61</v>
      </c>
    </row>
    <row r="18328" spans="1:8" x14ac:dyDescent="0.25">
      <c r="A18328" t="s">
        <v>59</v>
      </c>
      <c r="B18328">
        <v>2015</v>
      </c>
      <c r="C18328" t="s">
        <v>7</v>
      </c>
      <c r="D18328" t="s">
        <v>60</v>
      </c>
      <c r="E18328">
        <v>400</v>
      </c>
      <c r="F18328">
        <v>538.35</v>
      </c>
      <c r="G18328">
        <v>67315.710000000006</v>
      </c>
      <c r="H18328">
        <v>69954.69</v>
      </c>
    </row>
    <row r="18329" spans="1:8" x14ac:dyDescent="0.25">
      <c r="A18329" t="s">
        <v>59</v>
      </c>
      <c r="B18329">
        <v>2015</v>
      </c>
      <c r="C18329" t="s">
        <v>7</v>
      </c>
      <c r="D18329" t="s">
        <v>60</v>
      </c>
      <c r="E18329">
        <v>2821</v>
      </c>
      <c r="F18329">
        <v>1170.81</v>
      </c>
      <c r="G18329">
        <v>102980.09</v>
      </c>
      <c r="H18329">
        <v>106308.71</v>
      </c>
    </row>
    <row r="18330" spans="1:8" x14ac:dyDescent="0.25">
      <c r="A18330" t="s">
        <v>59</v>
      </c>
      <c r="B18330">
        <v>2015</v>
      </c>
      <c r="C18330" t="s">
        <v>7</v>
      </c>
      <c r="D18330" t="s">
        <v>60</v>
      </c>
      <c r="E18330">
        <v>0</v>
      </c>
      <c r="F18330">
        <v>0</v>
      </c>
      <c r="G18330">
        <v>0</v>
      </c>
      <c r="H18330">
        <v>0</v>
      </c>
    </row>
    <row r="18331" spans="1:8" x14ac:dyDescent="0.25">
      <c r="A18331" t="s">
        <v>59</v>
      </c>
      <c r="B18331">
        <v>2015</v>
      </c>
      <c r="C18331" t="s">
        <v>7</v>
      </c>
      <c r="D18331" t="s">
        <v>60</v>
      </c>
      <c r="E18331">
        <v>0</v>
      </c>
      <c r="F18331">
        <v>0</v>
      </c>
      <c r="G18331">
        <v>0</v>
      </c>
      <c r="H18331">
        <v>0</v>
      </c>
    </row>
    <row r="18332" spans="1:8" x14ac:dyDescent="0.25">
      <c r="A18332" t="s">
        <v>59</v>
      </c>
      <c r="B18332">
        <v>2015</v>
      </c>
      <c r="C18332" t="s">
        <v>7</v>
      </c>
      <c r="D18332" t="s">
        <v>62</v>
      </c>
      <c r="E18332">
        <v>17</v>
      </c>
      <c r="F18332">
        <v>170.3</v>
      </c>
      <c r="G18332">
        <v>15764.88</v>
      </c>
      <c r="H18332">
        <v>12811.35</v>
      </c>
    </row>
    <row r="18333" spans="1:8" x14ac:dyDescent="0.25">
      <c r="A18333" t="s">
        <v>59</v>
      </c>
      <c r="B18333">
        <v>2015</v>
      </c>
      <c r="C18333" t="s">
        <v>7</v>
      </c>
      <c r="D18333" t="s">
        <v>62</v>
      </c>
      <c r="E18333">
        <v>16</v>
      </c>
      <c r="F18333">
        <v>21.09</v>
      </c>
      <c r="G18333">
        <v>2818.54</v>
      </c>
      <c r="H18333">
        <v>3200.72</v>
      </c>
    </row>
    <row r="18334" spans="1:8" x14ac:dyDescent="0.25">
      <c r="A18334" t="s">
        <v>59</v>
      </c>
      <c r="B18334">
        <v>2015</v>
      </c>
      <c r="C18334" t="s">
        <v>7</v>
      </c>
      <c r="D18334" t="s">
        <v>62</v>
      </c>
      <c r="E18334">
        <v>129</v>
      </c>
      <c r="F18334">
        <v>39.44</v>
      </c>
      <c r="G18334">
        <v>3846.73</v>
      </c>
      <c r="H18334">
        <v>3325.51</v>
      </c>
    </row>
    <row r="18335" spans="1:8" x14ac:dyDescent="0.25">
      <c r="A18335" t="s">
        <v>59</v>
      </c>
      <c r="B18335">
        <v>2015</v>
      </c>
      <c r="C18335" t="s">
        <v>7</v>
      </c>
      <c r="D18335" t="s">
        <v>60</v>
      </c>
      <c r="E18335">
        <v>68</v>
      </c>
      <c r="F18335">
        <v>332.14</v>
      </c>
      <c r="G18335">
        <v>27832.61</v>
      </c>
      <c r="H18335">
        <v>27894.86</v>
      </c>
    </row>
    <row r="18336" spans="1:8" x14ac:dyDescent="0.25">
      <c r="A18336" t="s">
        <v>59</v>
      </c>
      <c r="B18336">
        <v>2015</v>
      </c>
      <c r="C18336" t="s">
        <v>7</v>
      </c>
      <c r="D18336" t="s">
        <v>60</v>
      </c>
      <c r="E18336">
        <v>170</v>
      </c>
      <c r="F18336">
        <v>85.55</v>
      </c>
      <c r="G18336">
        <v>11263.79</v>
      </c>
      <c r="H18336">
        <v>9078.02</v>
      </c>
    </row>
    <row r="18337" spans="1:8" x14ac:dyDescent="0.25">
      <c r="A18337" t="s">
        <v>59</v>
      </c>
      <c r="B18337">
        <v>2015</v>
      </c>
      <c r="C18337" t="s">
        <v>7</v>
      </c>
      <c r="D18337" t="s">
        <v>60</v>
      </c>
      <c r="E18337">
        <v>1</v>
      </c>
      <c r="F18337">
        <v>0</v>
      </c>
      <c r="G18337">
        <v>0.7</v>
      </c>
      <c r="H18337">
        <v>0</v>
      </c>
    </row>
    <row r="18338" spans="1:8" x14ac:dyDescent="0.25">
      <c r="A18338" t="s">
        <v>59</v>
      </c>
      <c r="B18338">
        <v>2015</v>
      </c>
      <c r="C18338" t="s">
        <v>7</v>
      </c>
      <c r="D18338" t="s">
        <v>60</v>
      </c>
      <c r="E18338">
        <v>65</v>
      </c>
      <c r="F18338">
        <v>456.74</v>
      </c>
      <c r="G18338">
        <v>31497.52</v>
      </c>
      <c r="H18338">
        <v>41244.370000000003</v>
      </c>
    </row>
    <row r="18339" spans="1:8" x14ac:dyDescent="0.25">
      <c r="A18339" t="s">
        <v>59</v>
      </c>
      <c r="B18339">
        <v>2015</v>
      </c>
      <c r="C18339" t="s">
        <v>7</v>
      </c>
      <c r="D18339" t="s">
        <v>60</v>
      </c>
      <c r="E18339">
        <v>56</v>
      </c>
      <c r="F18339">
        <v>95.59</v>
      </c>
      <c r="G18339">
        <v>8610.81</v>
      </c>
      <c r="H18339">
        <v>10596.89</v>
      </c>
    </row>
    <row r="18340" spans="1:8" x14ac:dyDescent="0.25">
      <c r="A18340" t="s">
        <v>59</v>
      </c>
      <c r="B18340">
        <v>2015</v>
      </c>
      <c r="C18340" t="s">
        <v>7</v>
      </c>
      <c r="D18340" t="s">
        <v>60</v>
      </c>
      <c r="E18340">
        <v>606</v>
      </c>
      <c r="F18340">
        <v>368.23</v>
      </c>
      <c r="G18340">
        <v>28231.54</v>
      </c>
      <c r="H18340">
        <v>37173.72</v>
      </c>
    </row>
    <row r="18341" spans="1:8" x14ac:dyDescent="0.25">
      <c r="A18341" t="s">
        <v>59</v>
      </c>
      <c r="B18341">
        <v>2015</v>
      </c>
      <c r="C18341" t="s">
        <v>7</v>
      </c>
      <c r="D18341" t="s">
        <v>60</v>
      </c>
      <c r="E18341">
        <v>0</v>
      </c>
      <c r="F18341">
        <v>0</v>
      </c>
      <c r="G18341">
        <v>0</v>
      </c>
      <c r="H18341">
        <v>0</v>
      </c>
    </row>
    <row r="18342" spans="1:8" x14ac:dyDescent="0.25">
      <c r="A18342" t="s">
        <v>59</v>
      </c>
      <c r="B18342">
        <v>2015</v>
      </c>
      <c r="C18342" t="s">
        <v>7</v>
      </c>
      <c r="D18342" t="s">
        <v>60</v>
      </c>
      <c r="E18342">
        <v>30</v>
      </c>
      <c r="F18342">
        <v>227.79</v>
      </c>
      <c r="G18342">
        <v>15914.7</v>
      </c>
      <c r="H18342">
        <v>12742.45</v>
      </c>
    </row>
    <row r="18343" spans="1:8" x14ac:dyDescent="0.25">
      <c r="A18343" t="s">
        <v>59</v>
      </c>
      <c r="B18343">
        <v>2015</v>
      </c>
      <c r="C18343" t="s">
        <v>7</v>
      </c>
      <c r="D18343" t="s">
        <v>60</v>
      </c>
      <c r="E18343">
        <v>23</v>
      </c>
      <c r="F18343">
        <v>31.51</v>
      </c>
      <c r="G18343">
        <v>2798.63</v>
      </c>
      <c r="H18343">
        <v>2537.98</v>
      </c>
    </row>
    <row r="18344" spans="1:8" x14ac:dyDescent="0.25">
      <c r="A18344" t="s">
        <v>59</v>
      </c>
      <c r="B18344">
        <v>2015</v>
      </c>
      <c r="C18344" t="s">
        <v>7</v>
      </c>
      <c r="D18344" t="s">
        <v>60</v>
      </c>
      <c r="E18344">
        <v>185</v>
      </c>
      <c r="F18344">
        <v>106.24</v>
      </c>
      <c r="G18344">
        <v>7822.41</v>
      </c>
      <c r="H18344">
        <v>6151.89</v>
      </c>
    </row>
    <row r="18345" spans="1:8" x14ac:dyDescent="0.25">
      <c r="A18345" t="s">
        <v>59</v>
      </c>
      <c r="B18345">
        <v>2015</v>
      </c>
      <c r="C18345" t="s">
        <v>7</v>
      </c>
      <c r="D18345" t="s">
        <v>64</v>
      </c>
      <c r="E18345">
        <v>91</v>
      </c>
      <c r="F18345">
        <v>18766.439999999999</v>
      </c>
      <c r="G18345">
        <v>1978995.56</v>
      </c>
      <c r="H18345">
        <v>1967730.21</v>
      </c>
    </row>
    <row r="18346" spans="1:8" x14ac:dyDescent="0.25">
      <c r="A18346" t="s">
        <v>59</v>
      </c>
      <c r="B18346">
        <v>2015</v>
      </c>
      <c r="C18346" t="s">
        <v>7</v>
      </c>
      <c r="D18346" t="s">
        <v>60</v>
      </c>
      <c r="E18346">
        <v>0</v>
      </c>
      <c r="F18346">
        <v>0</v>
      </c>
      <c r="G18346">
        <v>0</v>
      </c>
      <c r="H18346">
        <v>0</v>
      </c>
    </row>
    <row r="18347" spans="1:8" x14ac:dyDescent="0.25">
      <c r="A18347" t="s">
        <v>59</v>
      </c>
      <c r="B18347">
        <v>2015</v>
      </c>
      <c r="C18347" t="s">
        <v>7</v>
      </c>
      <c r="D18347" t="s">
        <v>60</v>
      </c>
      <c r="E18347">
        <v>0</v>
      </c>
      <c r="F18347">
        <v>0</v>
      </c>
      <c r="G18347">
        <v>0</v>
      </c>
      <c r="H18347">
        <v>0</v>
      </c>
    </row>
    <row r="18348" spans="1:8" x14ac:dyDescent="0.25">
      <c r="A18348" t="s">
        <v>59</v>
      </c>
      <c r="B18348">
        <v>2015</v>
      </c>
      <c r="C18348" t="s">
        <v>6</v>
      </c>
      <c r="D18348" t="s">
        <v>60</v>
      </c>
      <c r="E18348">
        <v>0</v>
      </c>
      <c r="F18348">
        <v>0</v>
      </c>
      <c r="G18348">
        <v>0</v>
      </c>
      <c r="H18348">
        <v>0</v>
      </c>
    </row>
    <row r="18349" spans="1:8" x14ac:dyDescent="0.25">
      <c r="A18349" t="s">
        <v>59</v>
      </c>
      <c r="B18349">
        <v>2015</v>
      </c>
      <c r="C18349" t="s">
        <v>6</v>
      </c>
      <c r="D18349" t="s">
        <v>62</v>
      </c>
      <c r="E18349">
        <v>0</v>
      </c>
      <c r="F18349">
        <v>0</v>
      </c>
      <c r="G18349">
        <v>0</v>
      </c>
      <c r="H18349">
        <v>0</v>
      </c>
    </row>
    <row r="18350" spans="1:8" x14ac:dyDescent="0.25">
      <c r="A18350" t="s">
        <v>59</v>
      </c>
      <c r="B18350">
        <v>2015</v>
      </c>
      <c r="C18350" t="s">
        <v>6</v>
      </c>
      <c r="D18350" t="s">
        <v>60</v>
      </c>
      <c r="E18350">
        <v>0</v>
      </c>
      <c r="F18350">
        <v>0</v>
      </c>
      <c r="G18350">
        <v>0</v>
      </c>
      <c r="H18350">
        <v>0</v>
      </c>
    </row>
    <row r="18351" spans="1:8" x14ac:dyDescent="0.25">
      <c r="A18351" t="s">
        <v>59</v>
      </c>
      <c r="B18351">
        <v>2015</v>
      </c>
      <c r="C18351" t="s">
        <v>6</v>
      </c>
      <c r="D18351" t="s">
        <v>60</v>
      </c>
      <c r="E18351">
        <v>0</v>
      </c>
      <c r="F18351">
        <v>0</v>
      </c>
      <c r="G18351">
        <v>0</v>
      </c>
      <c r="H18351">
        <v>0</v>
      </c>
    </row>
    <row r="18352" spans="1:8" x14ac:dyDescent="0.25">
      <c r="A18352" t="s">
        <v>59</v>
      </c>
      <c r="B18352">
        <v>2015</v>
      </c>
      <c r="C18352" t="s">
        <v>6</v>
      </c>
      <c r="D18352" t="s">
        <v>60</v>
      </c>
      <c r="E18352">
        <v>0</v>
      </c>
      <c r="F18352">
        <v>0</v>
      </c>
      <c r="G18352">
        <v>0</v>
      </c>
      <c r="H18352">
        <v>0</v>
      </c>
    </row>
    <row r="18353" spans="1:8" x14ac:dyDescent="0.25">
      <c r="A18353" t="s">
        <v>59</v>
      </c>
      <c r="B18353">
        <v>2015</v>
      </c>
      <c r="C18353" t="s">
        <v>6</v>
      </c>
      <c r="D18353" t="s">
        <v>60</v>
      </c>
      <c r="E18353">
        <v>0</v>
      </c>
      <c r="F18353">
        <v>-6.14</v>
      </c>
      <c r="G18353">
        <v>-2557.7600000000002</v>
      </c>
      <c r="H18353">
        <v>7882.69</v>
      </c>
    </row>
    <row r="18354" spans="1:8" x14ac:dyDescent="0.25">
      <c r="A18354" t="s">
        <v>59</v>
      </c>
      <c r="B18354">
        <v>2015</v>
      </c>
      <c r="C18354" t="s">
        <v>6</v>
      </c>
      <c r="D18354" t="s">
        <v>61</v>
      </c>
      <c r="E18354">
        <v>3</v>
      </c>
      <c r="F18354">
        <v>15950.61</v>
      </c>
      <c r="G18354">
        <v>1310177.8700000001</v>
      </c>
      <c r="H18354">
        <v>1283457.6299999999</v>
      </c>
    </row>
    <row r="18355" spans="1:8" x14ac:dyDescent="0.25">
      <c r="A18355" t="s">
        <v>59</v>
      </c>
      <c r="B18355">
        <v>2015</v>
      </c>
      <c r="C18355" t="s">
        <v>6</v>
      </c>
      <c r="D18355" t="s">
        <v>60</v>
      </c>
      <c r="E18355">
        <v>0</v>
      </c>
      <c r="F18355">
        <v>0</v>
      </c>
      <c r="G18355">
        <v>0</v>
      </c>
      <c r="H18355">
        <v>0</v>
      </c>
    </row>
    <row r="18356" spans="1:8" x14ac:dyDescent="0.25">
      <c r="A18356" t="s">
        <v>59</v>
      </c>
      <c r="B18356">
        <v>2015</v>
      </c>
      <c r="C18356" t="s">
        <v>6</v>
      </c>
      <c r="D18356" t="s">
        <v>60</v>
      </c>
      <c r="E18356">
        <v>0</v>
      </c>
      <c r="F18356">
        <v>0</v>
      </c>
      <c r="G18356">
        <v>0</v>
      </c>
      <c r="H18356">
        <v>0</v>
      </c>
    </row>
    <row r="18357" spans="1:8" x14ac:dyDescent="0.25">
      <c r="A18357" t="s">
        <v>59</v>
      </c>
      <c r="B18357">
        <v>2015</v>
      </c>
      <c r="C18357" t="s">
        <v>6</v>
      </c>
      <c r="D18357" t="s">
        <v>60</v>
      </c>
      <c r="E18357">
        <v>0</v>
      </c>
      <c r="F18357">
        <v>0</v>
      </c>
      <c r="G18357">
        <v>0</v>
      </c>
      <c r="H18357">
        <v>0</v>
      </c>
    </row>
    <row r="18358" spans="1:8" x14ac:dyDescent="0.25">
      <c r="A18358" t="s">
        <v>59</v>
      </c>
      <c r="B18358">
        <v>2015</v>
      </c>
      <c r="C18358" t="s">
        <v>6</v>
      </c>
      <c r="D18358" t="s">
        <v>60</v>
      </c>
      <c r="E18358">
        <v>0</v>
      </c>
      <c r="F18358">
        <v>0</v>
      </c>
      <c r="G18358">
        <v>0</v>
      </c>
      <c r="H18358">
        <v>0</v>
      </c>
    </row>
    <row r="18359" spans="1:8" x14ac:dyDescent="0.25">
      <c r="A18359" t="s">
        <v>59</v>
      </c>
      <c r="B18359">
        <v>2015</v>
      </c>
      <c r="C18359" t="s">
        <v>6</v>
      </c>
      <c r="D18359" t="s">
        <v>62</v>
      </c>
      <c r="E18359">
        <v>0</v>
      </c>
      <c r="F18359">
        <v>-60.87</v>
      </c>
      <c r="G18359">
        <v>-6749.89</v>
      </c>
      <c r="H18359">
        <v>8710.91</v>
      </c>
    </row>
    <row r="18360" spans="1:8" x14ac:dyDescent="0.25">
      <c r="A18360" t="s">
        <v>59</v>
      </c>
      <c r="B18360">
        <v>2015</v>
      </c>
      <c r="C18360" t="s">
        <v>6</v>
      </c>
      <c r="D18360" t="s">
        <v>60</v>
      </c>
      <c r="E18360">
        <v>0</v>
      </c>
      <c r="F18360">
        <v>0</v>
      </c>
      <c r="G18360">
        <v>0</v>
      </c>
      <c r="H18360">
        <v>0</v>
      </c>
    </row>
    <row r="18361" spans="1:8" x14ac:dyDescent="0.25">
      <c r="A18361" t="s">
        <v>59</v>
      </c>
      <c r="B18361">
        <v>2015</v>
      </c>
      <c r="C18361" t="s">
        <v>6</v>
      </c>
      <c r="D18361" t="s">
        <v>60</v>
      </c>
      <c r="E18361">
        <v>0</v>
      </c>
      <c r="F18361">
        <v>0</v>
      </c>
      <c r="G18361">
        <v>0</v>
      </c>
      <c r="H18361">
        <v>0</v>
      </c>
    </row>
    <row r="18362" spans="1:8" x14ac:dyDescent="0.25">
      <c r="A18362" t="s">
        <v>59</v>
      </c>
      <c r="B18362">
        <v>2015</v>
      </c>
      <c r="C18362" t="s">
        <v>6</v>
      </c>
      <c r="D18362" t="s">
        <v>60</v>
      </c>
      <c r="E18362">
        <v>0</v>
      </c>
      <c r="F18362">
        <v>0</v>
      </c>
      <c r="G18362">
        <v>0</v>
      </c>
      <c r="H18362">
        <v>0</v>
      </c>
    </row>
    <row r="18363" spans="1:8" x14ac:dyDescent="0.25">
      <c r="A18363" t="s">
        <v>59</v>
      </c>
      <c r="B18363">
        <v>2015</v>
      </c>
      <c r="C18363" t="s">
        <v>6</v>
      </c>
      <c r="D18363" t="s">
        <v>60</v>
      </c>
      <c r="E18363">
        <v>1</v>
      </c>
      <c r="F18363">
        <v>180.49</v>
      </c>
      <c r="G18363">
        <v>11641.71</v>
      </c>
      <c r="H18363">
        <v>11641.71</v>
      </c>
    </row>
    <row r="18364" spans="1:8" x14ac:dyDescent="0.25">
      <c r="A18364" t="s">
        <v>59</v>
      </c>
      <c r="B18364">
        <v>2015</v>
      </c>
      <c r="C18364" t="s">
        <v>6</v>
      </c>
      <c r="D18364" t="s">
        <v>60</v>
      </c>
      <c r="E18364">
        <v>0</v>
      </c>
      <c r="F18364">
        <v>0</v>
      </c>
      <c r="G18364">
        <v>0</v>
      </c>
      <c r="H18364">
        <v>0</v>
      </c>
    </row>
    <row r="18365" spans="1:8" x14ac:dyDescent="0.25">
      <c r="A18365" t="s">
        <v>59</v>
      </c>
      <c r="B18365">
        <v>2015</v>
      </c>
      <c r="C18365" t="s">
        <v>6</v>
      </c>
      <c r="D18365" t="s">
        <v>60</v>
      </c>
      <c r="E18365">
        <v>0</v>
      </c>
      <c r="F18365">
        <v>0</v>
      </c>
      <c r="G18365">
        <v>0</v>
      </c>
      <c r="H18365">
        <v>0</v>
      </c>
    </row>
    <row r="18366" spans="1:8" x14ac:dyDescent="0.25">
      <c r="A18366" t="s">
        <v>59</v>
      </c>
      <c r="B18366">
        <v>2015</v>
      </c>
      <c r="C18366" t="s">
        <v>6</v>
      </c>
      <c r="D18366" t="s">
        <v>60</v>
      </c>
      <c r="E18366">
        <v>0</v>
      </c>
      <c r="F18366">
        <v>0</v>
      </c>
      <c r="G18366">
        <v>0</v>
      </c>
      <c r="H18366">
        <v>0</v>
      </c>
    </row>
    <row r="18367" spans="1:8" x14ac:dyDescent="0.25">
      <c r="A18367" t="s">
        <v>59</v>
      </c>
      <c r="B18367">
        <v>2015</v>
      </c>
      <c r="C18367" t="s">
        <v>6</v>
      </c>
      <c r="D18367" t="s">
        <v>61</v>
      </c>
      <c r="E18367">
        <v>0</v>
      </c>
      <c r="F18367">
        <v>27.6</v>
      </c>
      <c r="G18367">
        <v>-49.56</v>
      </c>
      <c r="H18367">
        <v>2806.6</v>
      </c>
    </row>
    <row r="18368" spans="1:8" x14ac:dyDescent="0.25">
      <c r="A18368" t="s">
        <v>59</v>
      </c>
      <c r="B18368">
        <v>2015</v>
      </c>
      <c r="C18368" t="s">
        <v>6</v>
      </c>
      <c r="D18368" t="s">
        <v>61</v>
      </c>
      <c r="E18368">
        <v>287</v>
      </c>
      <c r="F18368">
        <v>43461.67</v>
      </c>
      <c r="G18368">
        <v>3688851.72</v>
      </c>
      <c r="H18368">
        <v>3500727.2</v>
      </c>
    </row>
    <row r="18369" spans="1:8" x14ac:dyDescent="0.25">
      <c r="A18369" t="s">
        <v>59</v>
      </c>
      <c r="B18369">
        <v>2015</v>
      </c>
      <c r="C18369" t="s">
        <v>6</v>
      </c>
      <c r="D18369" t="s">
        <v>61</v>
      </c>
      <c r="E18369">
        <v>2</v>
      </c>
      <c r="F18369">
        <v>0.82</v>
      </c>
      <c r="G18369">
        <v>264.44</v>
      </c>
      <c r="H18369">
        <v>264.44</v>
      </c>
    </row>
    <row r="18370" spans="1:8" x14ac:dyDescent="0.25">
      <c r="A18370" t="s">
        <v>59</v>
      </c>
      <c r="B18370">
        <v>2015</v>
      </c>
      <c r="C18370" t="s">
        <v>6</v>
      </c>
      <c r="D18370" t="s">
        <v>60</v>
      </c>
      <c r="E18370">
        <v>0</v>
      </c>
      <c r="F18370">
        <v>0</v>
      </c>
      <c r="G18370">
        <v>0</v>
      </c>
      <c r="H18370">
        <v>0</v>
      </c>
    </row>
    <row r="18371" spans="1:8" x14ac:dyDescent="0.25">
      <c r="A18371" t="s">
        <v>59</v>
      </c>
      <c r="B18371">
        <v>2015</v>
      </c>
      <c r="C18371" t="s">
        <v>6</v>
      </c>
      <c r="D18371" t="s">
        <v>60</v>
      </c>
      <c r="E18371">
        <v>0</v>
      </c>
      <c r="F18371">
        <v>0</v>
      </c>
      <c r="G18371">
        <v>0</v>
      </c>
      <c r="H18371">
        <v>0</v>
      </c>
    </row>
    <row r="18372" spans="1:8" x14ac:dyDescent="0.25">
      <c r="A18372" t="s">
        <v>59</v>
      </c>
      <c r="B18372">
        <v>2015</v>
      </c>
      <c r="C18372" t="s">
        <v>6</v>
      </c>
      <c r="D18372" t="s">
        <v>60</v>
      </c>
      <c r="E18372">
        <v>0</v>
      </c>
      <c r="F18372">
        <v>0</v>
      </c>
      <c r="G18372">
        <v>0</v>
      </c>
      <c r="H18372">
        <v>0</v>
      </c>
    </row>
    <row r="18373" spans="1:8" x14ac:dyDescent="0.25">
      <c r="A18373" t="s">
        <v>59</v>
      </c>
      <c r="B18373">
        <v>2015</v>
      </c>
      <c r="C18373" t="s">
        <v>6</v>
      </c>
      <c r="D18373" t="s">
        <v>62</v>
      </c>
      <c r="E18373">
        <v>122</v>
      </c>
      <c r="F18373">
        <v>12539.17</v>
      </c>
      <c r="G18373">
        <v>1052584.71</v>
      </c>
      <c r="H18373">
        <v>1037295</v>
      </c>
    </row>
    <row r="18374" spans="1:8" x14ac:dyDescent="0.25">
      <c r="A18374" t="s">
        <v>59</v>
      </c>
      <c r="B18374">
        <v>2015</v>
      </c>
      <c r="C18374" t="s">
        <v>6</v>
      </c>
      <c r="D18374" t="s">
        <v>62</v>
      </c>
      <c r="E18374">
        <v>2</v>
      </c>
      <c r="F18374">
        <v>6.97</v>
      </c>
      <c r="G18374">
        <v>725.61</v>
      </c>
      <c r="H18374">
        <v>734.56</v>
      </c>
    </row>
    <row r="18375" spans="1:8" x14ac:dyDescent="0.25">
      <c r="A18375" t="s">
        <v>59</v>
      </c>
      <c r="B18375">
        <v>2015</v>
      </c>
      <c r="C18375" t="s">
        <v>6</v>
      </c>
      <c r="D18375" t="s">
        <v>60</v>
      </c>
      <c r="E18375">
        <v>0</v>
      </c>
      <c r="F18375">
        <v>0</v>
      </c>
      <c r="G18375">
        <v>0</v>
      </c>
      <c r="H18375">
        <v>0</v>
      </c>
    </row>
    <row r="18376" spans="1:8" x14ac:dyDescent="0.25">
      <c r="A18376" t="s">
        <v>59</v>
      </c>
      <c r="B18376">
        <v>2015</v>
      </c>
      <c r="C18376" t="s">
        <v>6</v>
      </c>
      <c r="D18376" t="s">
        <v>60</v>
      </c>
      <c r="E18376">
        <v>0</v>
      </c>
      <c r="F18376">
        <v>0</v>
      </c>
      <c r="G18376">
        <v>0</v>
      </c>
      <c r="H18376">
        <v>0</v>
      </c>
    </row>
    <row r="18377" spans="1:8" x14ac:dyDescent="0.25">
      <c r="A18377" t="s">
        <v>59</v>
      </c>
      <c r="B18377">
        <v>2015</v>
      </c>
      <c r="C18377" t="s">
        <v>6</v>
      </c>
      <c r="D18377" t="s">
        <v>60</v>
      </c>
      <c r="E18377">
        <v>0</v>
      </c>
      <c r="F18377">
        <v>0</v>
      </c>
      <c r="G18377">
        <v>0</v>
      </c>
      <c r="H18377">
        <v>0</v>
      </c>
    </row>
    <row r="18378" spans="1:8" x14ac:dyDescent="0.25">
      <c r="A18378" t="s">
        <v>59</v>
      </c>
      <c r="B18378">
        <v>2015</v>
      </c>
      <c r="C18378" t="s">
        <v>6</v>
      </c>
      <c r="D18378" t="s">
        <v>60</v>
      </c>
      <c r="E18378">
        <v>0</v>
      </c>
      <c r="F18378">
        <v>0</v>
      </c>
      <c r="G18378">
        <v>0</v>
      </c>
      <c r="H18378">
        <v>0</v>
      </c>
    </row>
    <row r="18379" spans="1:8" x14ac:dyDescent="0.25">
      <c r="A18379" t="s">
        <v>59</v>
      </c>
      <c r="B18379">
        <v>2015</v>
      </c>
      <c r="C18379" t="s">
        <v>6</v>
      </c>
      <c r="D18379" t="s">
        <v>60</v>
      </c>
      <c r="E18379">
        <v>0</v>
      </c>
      <c r="F18379">
        <v>0</v>
      </c>
      <c r="G18379">
        <v>0</v>
      </c>
      <c r="H18379">
        <v>0</v>
      </c>
    </row>
    <row r="18380" spans="1:8" x14ac:dyDescent="0.25">
      <c r="A18380" t="s">
        <v>59</v>
      </c>
      <c r="B18380">
        <v>2015</v>
      </c>
      <c r="C18380" t="s">
        <v>6</v>
      </c>
      <c r="D18380" t="s">
        <v>60</v>
      </c>
      <c r="E18380">
        <v>161</v>
      </c>
      <c r="F18380">
        <v>1352.02</v>
      </c>
      <c r="G18380">
        <v>117339.81</v>
      </c>
      <c r="H18380">
        <v>105700.62</v>
      </c>
    </row>
    <row r="18381" spans="1:8" x14ac:dyDescent="0.25">
      <c r="A18381" t="s">
        <v>59</v>
      </c>
      <c r="B18381">
        <v>2015</v>
      </c>
      <c r="C18381" t="s">
        <v>6</v>
      </c>
      <c r="D18381" t="s">
        <v>60</v>
      </c>
      <c r="E18381">
        <v>0</v>
      </c>
      <c r="F18381">
        <v>0</v>
      </c>
      <c r="G18381">
        <v>0</v>
      </c>
      <c r="H18381">
        <v>0</v>
      </c>
    </row>
    <row r="18382" spans="1:8" x14ac:dyDescent="0.25">
      <c r="A18382" t="s">
        <v>59</v>
      </c>
      <c r="B18382">
        <v>2015</v>
      </c>
      <c r="C18382" t="s">
        <v>6</v>
      </c>
      <c r="D18382" t="s">
        <v>60</v>
      </c>
      <c r="E18382">
        <v>785</v>
      </c>
      <c r="F18382">
        <v>1071.56</v>
      </c>
      <c r="G18382">
        <v>134513.04</v>
      </c>
      <c r="H18382">
        <v>123416.59</v>
      </c>
    </row>
    <row r="18383" spans="1:8" x14ac:dyDescent="0.25">
      <c r="A18383" t="s">
        <v>59</v>
      </c>
      <c r="B18383">
        <v>2015</v>
      </c>
      <c r="C18383" t="s">
        <v>6</v>
      </c>
      <c r="D18383" t="s">
        <v>60</v>
      </c>
      <c r="E18383">
        <v>7230</v>
      </c>
      <c r="F18383">
        <v>2124.8000000000002</v>
      </c>
      <c r="G18383">
        <v>184657.09</v>
      </c>
      <c r="H18383">
        <v>177727.83</v>
      </c>
    </row>
    <row r="18384" spans="1:8" x14ac:dyDescent="0.25">
      <c r="A18384" t="s">
        <v>59</v>
      </c>
      <c r="B18384">
        <v>2015</v>
      </c>
      <c r="C18384" t="s">
        <v>6</v>
      </c>
      <c r="D18384" t="s">
        <v>60</v>
      </c>
      <c r="E18384">
        <v>0</v>
      </c>
      <c r="F18384">
        <v>0</v>
      </c>
      <c r="G18384">
        <v>0</v>
      </c>
      <c r="H18384">
        <v>0</v>
      </c>
    </row>
    <row r="18385" spans="1:8" x14ac:dyDescent="0.25">
      <c r="A18385" t="s">
        <v>59</v>
      </c>
      <c r="B18385">
        <v>2015</v>
      </c>
      <c r="C18385" t="s">
        <v>6</v>
      </c>
      <c r="D18385" t="s">
        <v>60</v>
      </c>
      <c r="E18385">
        <v>29</v>
      </c>
      <c r="F18385">
        <v>11.16</v>
      </c>
      <c r="G18385">
        <v>883.99</v>
      </c>
      <c r="H18385">
        <v>881.39</v>
      </c>
    </row>
    <row r="18386" spans="1:8" x14ac:dyDescent="0.25">
      <c r="A18386" t="s">
        <v>59</v>
      </c>
      <c r="B18386">
        <v>2015</v>
      </c>
      <c r="C18386" t="s">
        <v>6</v>
      </c>
      <c r="D18386" t="s">
        <v>60</v>
      </c>
      <c r="E18386">
        <v>0</v>
      </c>
      <c r="F18386">
        <v>0</v>
      </c>
      <c r="G18386">
        <v>0</v>
      </c>
      <c r="H18386">
        <v>0</v>
      </c>
    </row>
    <row r="18387" spans="1:8" x14ac:dyDescent="0.25">
      <c r="A18387" t="s">
        <v>59</v>
      </c>
      <c r="B18387">
        <v>2015</v>
      </c>
      <c r="C18387" t="s">
        <v>6</v>
      </c>
      <c r="D18387" t="s">
        <v>60</v>
      </c>
      <c r="E18387">
        <v>0</v>
      </c>
      <c r="F18387">
        <v>0</v>
      </c>
      <c r="G18387">
        <v>0</v>
      </c>
      <c r="H18387">
        <v>0</v>
      </c>
    </row>
    <row r="18388" spans="1:8" x14ac:dyDescent="0.25">
      <c r="A18388" t="s">
        <v>59</v>
      </c>
      <c r="B18388">
        <v>2015</v>
      </c>
      <c r="C18388" t="s">
        <v>6</v>
      </c>
      <c r="D18388" t="s">
        <v>60</v>
      </c>
      <c r="E18388">
        <v>288</v>
      </c>
      <c r="F18388">
        <v>79.760000000000005</v>
      </c>
      <c r="G18388">
        <v>5765.19</v>
      </c>
      <c r="H18388">
        <v>4991.2299999999996</v>
      </c>
    </row>
    <row r="18389" spans="1:8" x14ac:dyDescent="0.25">
      <c r="A18389" t="s">
        <v>59</v>
      </c>
      <c r="B18389">
        <v>2015</v>
      </c>
      <c r="C18389" t="s">
        <v>6</v>
      </c>
      <c r="D18389" t="s">
        <v>60</v>
      </c>
      <c r="E18389">
        <v>395</v>
      </c>
      <c r="F18389">
        <v>181.16</v>
      </c>
      <c r="G18389">
        <v>13379.44</v>
      </c>
      <c r="H18389">
        <v>13755.86</v>
      </c>
    </row>
    <row r="18390" spans="1:8" x14ac:dyDescent="0.25">
      <c r="A18390" t="s">
        <v>59</v>
      </c>
      <c r="B18390">
        <v>2015</v>
      </c>
      <c r="C18390" t="s">
        <v>6</v>
      </c>
      <c r="D18390" t="s">
        <v>60</v>
      </c>
      <c r="E18390">
        <v>0</v>
      </c>
      <c r="F18390">
        <v>0</v>
      </c>
      <c r="G18390">
        <v>0</v>
      </c>
      <c r="H18390">
        <v>0</v>
      </c>
    </row>
    <row r="18391" spans="1:8" x14ac:dyDescent="0.25">
      <c r="A18391" t="s">
        <v>59</v>
      </c>
      <c r="B18391">
        <v>2015</v>
      </c>
      <c r="C18391" t="s">
        <v>6</v>
      </c>
      <c r="D18391" t="s">
        <v>60</v>
      </c>
      <c r="E18391">
        <v>0</v>
      </c>
      <c r="F18391">
        <v>0</v>
      </c>
      <c r="G18391">
        <v>0</v>
      </c>
      <c r="H18391">
        <v>0</v>
      </c>
    </row>
    <row r="18392" spans="1:8" x14ac:dyDescent="0.25">
      <c r="A18392" t="s">
        <v>59</v>
      </c>
      <c r="B18392">
        <v>2015</v>
      </c>
      <c r="C18392" t="s">
        <v>6</v>
      </c>
      <c r="D18392" t="s">
        <v>60</v>
      </c>
      <c r="E18392">
        <v>2</v>
      </c>
      <c r="F18392">
        <v>4.45</v>
      </c>
      <c r="G18392">
        <v>324.75</v>
      </c>
      <c r="H18392">
        <v>393.9</v>
      </c>
    </row>
    <row r="18393" spans="1:8" x14ac:dyDescent="0.25">
      <c r="A18393" t="s">
        <v>59</v>
      </c>
      <c r="B18393">
        <v>2015</v>
      </c>
      <c r="C18393" t="s">
        <v>6</v>
      </c>
      <c r="D18393" t="s">
        <v>60</v>
      </c>
      <c r="E18393">
        <v>0</v>
      </c>
      <c r="F18393">
        <v>0</v>
      </c>
      <c r="G18393">
        <v>0</v>
      </c>
      <c r="H18393">
        <v>0</v>
      </c>
    </row>
    <row r="18394" spans="1:8" x14ac:dyDescent="0.25">
      <c r="A18394" t="s">
        <v>59</v>
      </c>
      <c r="B18394">
        <v>2015</v>
      </c>
      <c r="C18394" t="s">
        <v>6</v>
      </c>
      <c r="D18394" t="s">
        <v>60</v>
      </c>
      <c r="E18394">
        <v>15</v>
      </c>
      <c r="F18394">
        <v>24.38</v>
      </c>
      <c r="G18394">
        <v>2209.15</v>
      </c>
      <c r="H18394">
        <v>2145.0700000000002</v>
      </c>
    </row>
    <row r="18395" spans="1:8" x14ac:dyDescent="0.25">
      <c r="A18395" t="s">
        <v>59</v>
      </c>
      <c r="B18395">
        <v>2015</v>
      </c>
      <c r="C18395" t="s">
        <v>6</v>
      </c>
      <c r="D18395" t="s">
        <v>60</v>
      </c>
      <c r="E18395">
        <v>48</v>
      </c>
      <c r="F18395">
        <v>82.72</v>
      </c>
      <c r="G18395">
        <v>6975.86</v>
      </c>
      <c r="H18395">
        <v>6298.35</v>
      </c>
    </row>
    <row r="18396" spans="1:8" x14ac:dyDescent="0.25">
      <c r="A18396" t="s">
        <v>59</v>
      </c>
      <c r="B18396">
        <v>2015</v>
      </c>
      <c r="C18396" t="s">
        <v>6</v>
      </c>
      <c r="D18396" t="s">
        <v>60</v>
      </c>
      <c r="E18396">
        <v>0</v>
      </c>
      <c r="F18396">
        <v>0</v>
      </c>
      <c r="G18396">
        <v>0</v>
      </c>
      <c r="H18396">
        <v>0</v>
      </c>
    </row>
    <row r="18397" spans="1:8" x14ac:dyDescent="0.25">
      <c r="A18397" t="s">
        <v>59</v>
      </c>
      <c r="B18397">
        <v>2015</v>
      </c>
      <c r="C18397" t="s">
        <v>6</v>
      </c>
      <c r="D18397" t="s">
        <v>63</v>
      </c>
      <c r="E18397">
        <v>31710</v>
      </c>
      <c r="F18397">
        <v>5612.54</v>
      </c>
      <c r="G18397">
        <v>443008.76</v>
      </c>
      <c r="H18397">
        <v>399402.54</v>
      </c>
    </row>
    <row r="18398" spans="1:8" x14ac:dyDescent="0.25">
      <c r="A18398" t="s">
        <v>59</v>
      </c>
      <c r="B18398">
        <v>2015</v>
      </c>
      <c r="C18398" t="s">
        <v>6</v>
      </c>
      <c r="D18398" t="s">
        <v>63</v>
      </c>
      <c r="E18398">
        <v>17</v>
      </c>
      <c r="F18398">
        <v>1.86</v>
      </c>
      <c r="G18398">
        <v>262.74</v>
      </c>
      <c r="H18398">
        <v>279.44</v>
      </c>
    </row>
    <row r="18399" spans="1:8" x14ac:dyDescent="0.25">
      <c r="A18399" t="s">
        <v>59</v>
      </c>
      <c r="B18399">
        <v>2015</v>
      </c>
      <c r="C18399" t="s">
        <v>6</v>
      </c>
      <c r="D18399" t="s">
        <v>63</v>
      </c>
      <c r="E18399">
        <v>829455</v>
      </c>
      <c r="F18399">
        <v>121073.82</v>
      </c>
      <c r="G18399">
        <v>11618540.689999999</v>
      </c>
      <c r="H18399">
        <v>10644935.4</v>
      </c>
    </row>
    <row r="18400" spans="1:8" x14ac:dyDescent="0.25">
      <c r="A18400" t="s">
        <v>59</v>
      </c>
      <c r="B18400">
        <v>2015</v>
      </c>
      <c r="C18400" t="s">
        <v>6</v>
      </c>
      <c r="D18400" t="s">
        <v>63</v>
      </c>
      <c r="E18400">
        <v>0</v>
      </c>
      <c r="F18400">
        <v>-157.22999999999999</v>
      </c>
      <c r="G18400">
        <v>-11020.5</v>
      </c>
      <c r="H18400">
        <v>24107.11</v>
      </c>
    </row>
    <row r="18401" spans="1:8" x14ac:dyDescent="0.25">
      <c r="A18401" t="s">
        <v>59</v>
      </c>
      <c r="B18401">
        <v>2015</v>
      </c>
      <c r="C18401" t="s">
        <v>6</v>
      </c>
      <c r="D18401" t="s">
        <v>64</v>
      </c>
      <c r="E18401">
        <v>0</v>
      </c>
      <c r="F18401">
        <v>0</v>
      </c>
      <c r="G18401">
        <v>0</v>
      </c>
      <c r="H18401">
        <v>0</v>
      </c>
    </row>
    <row r="18402" spans="1:8" x14ac:dyDescent="0.25">
      <c r="A18402" t="s">
        <v>59</v>
      </c>
      <c r="B18402">
        <v>2015</v>
      </c>
      <c r="C18402" t="s">
        <v>6</v>
      </c>
      <c r="D18402" t="s">
        <v>61</v>
      </c>
      <c r="E18402">
        <v>1436</v>
      </c>
      <c r="F18402">
        <v>13399.64</v>
      </c>
      <c r="G18402">
        <v>1354847.37</v>
      </c>
      <c r="H18402">
        <v>1301183.79</v>
      </c>
    </row>
    <row r="18403" spans="1:8" x14ac:dyDescent="0.25">
      <c r="A18403" t="s">
        <v>59</v>
      </c>
      <c r="B18403">
        <v>2015</v>
      </c>
      <c r="C18403" t="s">
        <v>6</v>
      </c>
      <c r="D18403" t="s">
        <v>61</v>
      </c>
      <c r="E18403">
        <v>1539</v>
      </c>
      <c r="F18403">
        <v>1784.92</v>
      </c>
      <c r="G18403">
        <v>255404.64</v>
      </c>
      <c r="H18403">
        <v>244548.36</v>
      </c>
    </row>
    <row r="18404" spans="1:8" x14ac:dyDescent="0.25">
      <c r="A18404" t="s">
        <v>59</v>
      </c>
      <c r="B18404">
        <v>2015</v>
      </c>
      <c r="C18404" t="s">
        <v>6</v>
      </c>
      <c r="D18404" t="s">
        <v>61</v>
      </c>
      <c r="E18404">
        <v>11783</v>
      </c>
      <c r="F18404">
        <v>3576.36</v>
      </c>
      <c r="G18404">
        <v>320791.90000000002</v>
      </c>
      <c r="H18404">
        <v>309016.15000000002</v>
      </c>
    </row>
    <row r="18405" spans="1:8" x14ac:dyDescent="0.25">
      <c r="A18405" t="s">
        <v>59</v>
      </c>
      <c r="B18405">
        <v>2015</v>
      </c>
      <c r="C18405" t="s">
        <v>6</v>
      </c>
      <c r="D18405" t="s">
        <v>60</v>
      </c>
      <c r="E18405">
        <v>2</v>
      </c>
      <c r="F18405">
        <v>1.02</v>
      </c>
      <c r="G18405">
        <v>287.22000000000003</v>
      </c>
      <c r="H18405">
        <v>299.13</v>
      </c>
    </row>
    <row r="18406" spans="1:8" x14ac:dyDescent="0.25">
      <c r="A18406" t="s">
        <v>59</v>
      </c>
      <c r="B18406">
        <v>2015</v>
      </c>
      <c r="C18406" t="s">
        <v>6</v>
      </c>
      <c r="D18406" t="s">
        <v>60</v>
      </c>
      <c r="E18406">
        <v>18</v>
      </c>
      <c r="F18406">
        <v>29.08</v>
      </c>
      <c r="G18406">
        <v>2564.61</v>
      </c>
      <c r="H18406">
        <v>2643.08</v>
      </c>
    </row>
    <row r="18407" spans="1:8" x14ac:dyDescent="0.25">
      <c r="A18407" t="s">
        <v>59</v>
      </c>
      <c r="B18407">
        <v>2015</v>
      </c>
      <c r="C18407" t="s">
        <v>6</v>
      </c>
      <c r="D18407" t="s">
        <v>60</v>
      </c>
      <c r="E18407">
        <v>547</v>
      </c>
      <c r="F18407">
        <v>174.65</v>
      </c>
      <c r="G18407">
        <v>12615.39</v>
      </c>
      <c r="H18407">
        <v>12882.12</v>
      </c>
    </row>
    <row r="18408" spans="1:8" x14ac:dyDescent="0.25">
      <c r="A18408" t="s">
        <v>59</v>
      </c>
      <c r="B18408">
        <v>2015</v>
      </c>
      <c r="C18408" t="s">
        <v>6</v>
      </c>
      <c r="D18408" t="s">
        <v>62</v>
      </c>
      <c r="E18408">
        <v>2539</v>
      </c>
      <c r="F18408">
        <v>21736.6</v>
      </c>
      <c r="G18408">
        <v>2118223.2799999998</v>
      </c>
      <c r="H18408">
        <v>2116245.2000000002</v>
      </c>
    </row>
    <row r="18409" spans="1:8" x14ac:dyDescent="0.25">
      <c r="A18409" t="s">
        <v>59</v>
      </c>
      <c r="B18409">
        <v>2015</v>
      </c>
      <c r="C18409" t="s">
        <v>6</v>
      </c>
      <c r="D18409" t="s">
        <v>62</v>
      </c>
      <c r="E18409">
        <v>4985</v>
      </c>
      <c r="F18409">
        <v>8660.7199999999993</v>
      </c>
      <c r="G18409">
        <v>1067542.82</v>
      </c>
      <c r="H18409">
        <v>1020512.81</v>
      </c>
    </row>
    <row r="18410" spans="1:8" x14ac:dyDescent="0.25">
      <c r="A18410" t="s">
        <v>59</v>
      </c>
      <c r="B18410">
        <v>2015</v>
      </c>
      <c r="C18410" t="s">
        <v>6</v>
      </c>
      <c r="D18410" t="s">
        <v>62</v>
      </c>
      <c r="E18410">
        <v>118699</v>
      </c>
      <c r="F18410">
        <v>30919.94</v>
      </c>
      <c r="G18410">
        <v>2968516.12</v>
      </c>
      <c r="H18410">
        <v>2870993.17</v>
      </c>
    </row>
    <row r="18411" spans="1:8" x14ac:dyDescent="0.25">
      <c r="A18411" t="s">
        <v>59</v>
      </c>
      <c r="B18411">
        <v>2015</v>
      </c>
      <c r="C18411" t="s">
        <v>6</v>
      </c>
      <c r="D18411" t="s">
        <v>60</v>
      </c>
      <c r="E18411">
        <v>21</v>
      </c>
      <c r="F18411">
        <v>95.17</v>
      </c>
      <c r="G18411">
        <v>8016.64</v>
      </c>
      <c r="H18411">
        <v>8138.23</v>
      </c>
    </row>
    <row r="18412" spans="1:8" x14ac:dyDescent="0.25">
      <c r="A18412" t="s">
        <v>59</v>
      </c>
      <c r="B18412">
        <v>2015</v>
      </c>
      <c r="C18412" t="s">
        <v>6</v>
      </c>
      <c r="D18412" t="s">
        <v>60</v>
      </c>
      <c r="E18412">
        <v>63</v>
      </c>
      <c r="F18412">
        <v>84.24</v>
      </c>
      <c r="G18412">
        <v>9266.67</v>
      </c>
      <c r="H18412">
        <v>8598.42</v>
      </c>
    </row>
    <row r="18413" spans="1:8" x14ac:dyDescent="0.25">
      <c r="A18413" t="s">
        <v>59</v>
      </c>
      <c r="B18413">
        <v>2015</v>
      </c>
      <c r="C18413" t="s">
        <v>6</v>
      </c>
      <c r="D18413" t="s">
        <v>60</v>
      </c>
      <c r="E18413">
        <v>19</v>
      </c>
      <c r="F18413">
        <v>103.88</v>
      </c>
      <c r="G18413">
        <v>4212.92</v>
      </c>
      <c r="H18413">
        <v>4925.93</v>
      </c>
    </row>
    <row r="18414" spans="1:8" x14ac:dyDescent="0.25">
      <c r="A18414" t="s">
        <v>59</v>
      </c>
      <c r="B18414">
        <v>2015</v>
      </c>
      <c r="C18414" t="s">
        <v>6</v>
      </c>
      <c r="D18414" t="s">
        <v>60</v>
      </c>
      <c r="E18414">
        <v>38</v>
      </c>
      <c r="F18414">
        <v>288.08999999999997</v>
      </c>
      <c r="G18414">
        <v>19290.669999999998</v>
      </c>
      <c r="H18414">
        <v>18153.240000000002</v>
      </c>
    </row>
    <row r="18415" spans="1:8" x14ac:dyDescent="0.25">
      <c r="A18415" t="s">
        <v>59</v>
      </c>
      <c r="B18415">
        <v>2015</v>
      </c>
      <c r="C18415" t="s">
        <v>6</v>
      </c>
      <c r="D18415" t="s">
        <v>60</v>
      </c>
      <c r="E18415">
        <v>0</v>
      </c>
      <c r="F18415">
        <v>0</v>
      </c>
      <c r="G18415">
        <v>0</v>
      </c>
      <c r="H18415">
        <v>0</v>
      </c>
    </row>
    <row r="18416" spans="1:8" x14ac:dyDescent="0.25">
      <c r="A18416" t="s">
        <v>59</v>
      </c>
      <c r="B18416">
        <v>2015</v>
      </c>
      <c r="C18416" t="s">
        <v>6</v>
      </c>
      <c r="D18416" t="s">
        <v>60</v>
      </c>
      <c r="E18416">
        <v>0</v>
      </c>
      <c r="F18416">
        <v>0</v>
      </c>
      <c r="G18416">
        <v>0</v>
      </c>
      <c r="H18416">
        <v>0</v>
      </c>
    </row>
    <row r="18417" spans="1:8" x14ac:dyDescent="0.25">
      <c r="A18417" t="s">
        <v>59</v>
      </c>
      <c r="B18417">
        <v>2015</v>
      </c>
      <c r="C18417" t="s">
        <v>6</v>
      </c>
      <c r="D18417" t="s">
        <v>60</v>
      </c>
      <c r="E18417">
        <v>0</v>
      </c>
      <c r="F18417">
        <v>0</v>
      </c>
      <c r="G18417">
        <v>0</v>
      </c>
      <c r="H18417">
        <v>0</v>
      </c>
    </row>
    <row r="18418" spans="1:8" x14ac:dyDescent="0.25">
      <c r="A18418" t="s">
        <v>59</v>
      </c>
      <c r="B18418">
        <v>2015</v>
      </c>
      <c r="C18418" t="s">
        <v>6</v>
      </c>
      <c r="D18418" t="s">
        <v>60</v>
      </c>
      <c r="E18418">
        <v>0</v>
      </c>
      <c r="F18418">
        <v>0</v>
      </c>
      <c r="G18418">
        <v>0</v>
      </c>
      <c r="H18418">
        <v>0</v>
      </c>
    </row>
    <row r="18419" spans="1:8" x14ac:dyDescent="0.25">
      <c r="A18419" t="s">
        <v>59</v>
      </c>
      <c r="B18419">
        <v>2015</v>
      </c>
      <c r="C18419" t="s">
        <v>6</v>
      </c>
      <c r="D18419" t="s">
        <v>62</v>
      </c>
      <c r="E18419">
        <v>0</v>
      </c>
      <c r="F18419">
        <v>0</v>
      </c>
      <c r="G18419">
        <v>0</v>
      </c>
      <c r="H18419">
        <v>0</v>
      </c>
    </row>
    <row r="18420" spans="1:8" x14ac:dyDescent="0.25">
      <c r="A18420" t="s">
        <v>59</v>
      </c>
      <c r="B18420">
        <v>2015</v>
      </c>
      <c r="C18420" t="s">
        <v>6</v>
      </c>
      <c r="D18420" t="s">
        <v>60</v>
      </c>
      <c r="E18420">
        <v>0</v>
      </c>
      <c r="F18420">
        <v>0</v>
      </c>
      <c r="G18420">
        <v>0</v>
      </c>
      <c r="H18420">
        <v>0</v>
      </c>
    </row>
    <row r="18421" spans="1:8" x14ac:dyDescent="0.25">
      <c r="A18421" t="s">
        <v>59</v>
      </c>
      <c r="B18421">
        <v>2015</v>
      </c>
      <c r="C18421" t="s">
        <v>6</v>
      </c>
      <c r="D18421" t="s">
        <v>60</v>
      </c>
      <c r="E18421">
        <v>0</v>
      </c>
      <c r="F18421">
        <v>0</v>
      </c>
      <c r="G18421">
        <v>0</v>
      </c>
      <c r="H18421">
        <v>0</v>
      </c>
    </row>
    <row r="18422" spans="1:8" x14ac:dyDescent="0.25">
      <c r="A18422" t="s">
        <v>59</v>
      </c>
      <c r="B18422">
        <v>2015</v>
      </c>
      <c r="C18422" t="s">
        <v>6</v>
      </c>
      <c r="D18422" t="s">
        <v>60</v>
      </c>
      <c r="E18422">
        <v>0</v>
      </c>
      <c r="F18422">
        <v>0</v>
      </c>
      <c r="G18422">
        <v>0</v>
      </c>
      <c r="H18422">
        <v>0</v>
      </c>
    </row>
    <row r="18423" spans="1:8" x14ac:dyDescent="0.25">
      <c r="A18423" t="s">
        <v>59</v>
      </c>
      <c r="B18423">
        <v>2015</v>
      </c>
      <c r="C18423" t="s">
        <v>6</v>
      </c>
      <c r="D18423" t="s">
        <v>60</v>
      </c>
      <c r="E18423">
        <v>0</v>
      </c>
      <c r="F18423">
        <v>-16.2</v>
      </c>
      <c r="G18423">
        <v>7407.27</v>
      </c>
      <c r="H18423">
        <v>13790.4</v>
      </c>
    </row>
    <row r="18424" spans="1:8" x14ac:dyDescent="0.25">
      <c r="A18424" t="s">
        <v>59</v>
      </c>
      <c r="B18424">
        <v>2015</v>
      </c>
      <c r="C18424" t="s">
        <v>6</v>
      </c>
      <c r="D18424" t="s">
        <v>61</v>
      </c>
      <c r="E18424">
        <v>0</v>
      </c>
      <c r="F18424">
        <v>0</v>
      </c>
      <c r="G18424">
        <v>0</v>
      </c>
      <c r="H18424">
        <v>0</v>
      </c>
    </row>
    <row r="18425" spans="1:8" x14ac:dyDescent="0.25">
      <c r="A18425" t="s">
        <v>59</v>
      </c>
      <c r="B18425">
        <v>2015</v>
      </c>
      <c r="C18425" t="s">
        <v>6</v>
      </c>
      <c r="D18425" t="s">
        <v>60</v>
      </c>
      <c r="E18425">
        <v>0</v>
      </c>
      <c r="F18425">
        <v>0</v>
      </c>
      <c r="G18425">
        <v>0</v>
      </c>
      <c r="H18425">
        <v>0</v>
      </c>
    </row>
    <row r="18426" spans="1:8" x14ac:dyDescent="0.25">
      <c r="A18426" t="s">
        <v>59</v>
      </c>
      <c r="B18426">
        <v>2015</v>
      </c>
      <c r="C18426" t="s">
        <v>6</v>
      </c>
      <c r="D18426" t="s">
        <v>60</v>
      </c>
      <c r="E18426">
        <v>0</v>
      </c>
      <c r="F18426">
        <v>0</v>
      </c>
      <c r="G18426">
        <v>0</v>
      </c>
      <c r="H18426">
        <v>0</v>
      </c>
    </row>
    <row r="18427" spans="1:8" x14ac:dyDescent="0.25">
      <c r="A18427" t="s">
        <v>59</v>
      </c>
      <c r="B18427">
        <v>2015</v>
      </c>
      <c r="C18427" t="s">
        <v>6</v>
      </c>
      <c r="D18427" t="s">
        <v>60</v>
      </c>
      <c r="E18427">
        <v>0</v>
      </c>
      <c r="F18427">
        <v>0</v>
      </c>
      <c r="G18427">
        <v>0</v>
      </c>
      <c r="H18427">
        <v>0</v>
      </c>
    </row>
    <row r="18428" spans="1:8" x14ac:dyDescent="0.25">
      <c r="A18428" t="s">
        <v>59</v>
      </c>
      <c r="B18428">
        <v>2015</v>
      </c>
      <c r="C18428" t="s">
        <v>6</v>
      </c>
      <c r="D18428" t="s">
        <v>60</v>
      </c>
      <c r="E18428">
        <v>0</v>
      </c>
      <c r="F18428">
        <v>0</v>
      </c>
      <c r="G18428">
        <v>0</v>
      </c>
      <c r="H18428">
        <v>0</v>
      </c>
    </row>
    <row r="18429" spans="1:8" x14ac:dyDescent="0.25">
      <c r="A18429" t="s">
        <v>59</v>
      </c>
      <c r="B18429">
        <v>2015</v>
      </c>
      <c r="C18429" t="s">
        <v>6</v>
      </c>
      <c r="D18429" t="s">
        <v>62</v>
      </c>
      <c r="E18429">
        <v>0</v>
      </c>
      <c r="F18429">
        <v>-0.46</v>
      </c>
      <c r="G18429">
        <v>-42.51</v>
      </c>
      <c r="H18429">
        <v>3.97</v>
      </c>
    </row>
    <row r="18430" spans="1:8" x14ac:dyDescent="0.25">
      <c r="A18430" t="s">
        <v>59</v>
      </c>
      <c r="B18430">
        <v>2015</v>
      </c>
      <c r="C18430" t="s">
        <v>6</v>
      </c>
      <c r="D18430" t="s">
        <v>60</v>
      </c>
      <c r="E18430">
        <v>0</v>
      </c>
      <c r="F18430">
        <v>0</v>
      </c>
      <c r="G18430">
        <v>0</v>
      </c>
      <c r="H18430">
        <v>0</v>
      </c>
    </row>
    <row r="18431" spans="1:8" x14ac:dyDescent="0.25">
      <c r="A18431" t="s">
        <v>59</v>
      </c>
      <c r="B18431">
        <v>2015</v>
      </c>
      <c r="C18431" t="s">
        <v>6</v>
      </c>
      <c r="D18431" t="s">
        <v>60</v>
      </c>
      <c r="E18431">
        <v>0</v>
      </c>
      <c r="F18431">
        <v>0</v>
      </c>
      <c r="G18431">
        <v>0</v>
      </c>
      <c r="H18431">
        <v>0</v>
      </c>
    </row>
    <row r="18432" spans="1:8" x14ac:dyDescent="0.25">
      <c r="A18432" t="s">
        <v>59</v>
      </c>
      <c r="B18432">
        <v>2015</v>
      </c>
      <c r="C18432" t="s">
        <v>6</v>
      </c>
      <c r="D18432" t="s">
        <v>60</v>
      </c>
      <c r="E18432">
        <v>0</v>
      </c>
      <c r="F18432">
        <v>0</v>
      </c>
      <c r="G18432">
        <v>0</v>
      </c>
      <c r="H18432">
        <v>0</v>
      </c>
    </row>
    <row r="18433" spans="1:8" x14ac:dyDescent="0.25">
      <c r="A18433" t="s">
        <v>59</v>
      </c>
      <c r="B18433">
        <v>2015</v>
      </c>
      <c r="C18433" t="s">
        <v>6</v>
      </c>
      <c r="D18433" t="s">
        <v>61</v>
      </c>
      <c r="E18433">
        <v>0</v>
      </c>
      <c r="F18433">
        <v>0</v>
      </c>
      <c r="G18433">
        <v>0</v>
      </c>
      <c r="H18433">
        <v>0</v>
      </c>
    </row>
    <row r="18434" spans="1:8" x14ac:dyDescent="0.25">
      <c r="A18434" t="s">
        <v>59</v>
      </c>
      <c r="B18434">
        <v>2015</v>
      </c>
      <c r="C18434" t="s">
        <v>6</v>
      </c>
      <c r="D18434" t="s">
        <v>61</v>
      </c>
      <c r="E18434">
        <v>7</v>
      </c>
      <c r="F18434">
        <v>844.51</v>
      </c>
      <c r="G18434">
        <v>70201.39</v>
      </c>
      <c r="H18434">
        <v>69951.39</v>
      </c>
    </row>
    <row r="18435" spans="1:8" x14ac:dyDescent="0.25">
      <c r="A18435" t="s">
        <v>59</v>
      </c>
      <c r="B18435">
        <v>2015</v>
      </c>
      <c r="C18435" t="s">
        <v>6</v>
      </c>
      <c r="D18435" t="s">
        <v>61</v>
      </c>
      <c r="E18435">
        <v>0</v>
      </c>
      <c r="F18435">
        <v>0</v>
      </c>
      <c r="G18435">
        <v>0</v>
      </c>
      <c r="H18435">
        <v>0</v>
      </c>
    </row>
    <row r="18436" spans="1:8" x14ac:dyDescent="0.25">
      <c r="A18436" t="s">
        <v>59</v>
      </c>
      <c r="B18436">
        <v>2015</v>
      </c>
      <c r="C18436" t="s">
        <v>6</v>
      </c>
      <c r="D18436" t="s">
        <v>60</v>
      </c>
      <c r="E18436">
        <v>0</v>
      </c>
      <c r="F18436">
        <v>0</v>
      </c>
      <c r="G18436">
        <v>0</v>
      </c>
      <c r="H18436">
        <v>0</v>
      </c>
    </row>
    <row r="18437" spans="1:8" x14ac:dyDescent="0.25">
      <c r="A18437" t="s">
        <v>59</v>
      </c>
      <c r="B18437">
        <v>2015</v>
      </c>
      <c r="C18437" t="s">
        <v>6</v>
      </c>
      <c r="D18437" t="s">
        <v>60</v>
      </c>
      <c r="E18437">
        <v>2</v>
      </c>
      <c r="F18437">
        <v>54.49</v>
      </c>
      <c r="G18437">
        <v>5657.36</v>
      </c>
      <c r="H18437">
        <v>5657.36</v>
      </c>
    </row>
    <row r="18438" spans="1:8" x14ac:dyDescent="0.25">
      <c r="A18438" t="s">
        <v>59</v>
      </c>
      <c r="B18438">
        <v>2015</v>
      </c>
      <c r="C18438" t="s">
        <v>6</v>
      </c>
      <c r="D18438" t="s">
        <v>60</v>
      </c>
      <c r="E18438">
        <v>0</v>
      </c>
      <c r="F18438">
        <v>0</v>
      </c>
      <c r="G18438">
        <v>0</v>
      </c>
      <c r="H18438">
        <v>0</v>
      </c>
    </row>
    <row r="18439" spans="1:8" x14ac:dyDescent="0.25">
      <c r="A18439" t="s">
        <v>59</v>
      </c>
      <c r="B18439">
        <v>2015</v>
      </c>
      <c r="C18439" t="s">
        <v>6</v>
      </c>
      <c r="D18439" t="s">
        <v>60</v>
      </c>
      <c r="E18439">
        <v>92</v>
      </c>
      <c r="F18439">
        <v>7036.92</v>
      </c>
      <c r="G18439">
        <v>535305.68000000005</v>
      </c>
      <c r="H18439">
        <v>521594.41</v>
      </c>
    </row>
    <row r="18440" spans="1:8" x14ac:dyDescent="0.25">
      <c r="A18440" t="s">
        <v>59</v>
      </c>
      <c r="B18440">
        <v>2015</v>
      </c>
      <c r="C18440" t="s">
        <v>6</v>
      </c>
      <c r="D18440" t="s">
        <v>60</v>
      </c>
      <c r="E18440">
        <v>0</v>
      </c>
      <c r="F18440">
        <v>0</v>
      </c>
      <c r="G18440">
        <v>0</v>
      </c>
      <c r="H18440">
        <v>0</v>
      </c>
    </row>
    <row r="18441" spans="1:8" x14ac:dyDescent="0.25">
      <c r="A18441" t="s">
        <v>59</v>
      </c>
      <c r="B18441">
        <v>2015</v>
      </c>
      <c r="C18441" t="s">
        <v>6</v>
      </c>
      <c r="D18441" t="s">
        <v>62</v>
      </c>
      <c r="E18441">
        <v>2</v>
      </c>
      <c r="F18441">
        <v>328.92</v>
      </c>
      <c r="G18441">
        <v>26843.45</v>
      </c>
      <c r="H18441">
        <v>21714.48</v>
      </c>
    </row>
    <row r="18442" spans="1:8" x14ac:dyDescent="0.25">
      <c r="A18442" t="s">
        <v>59</v>
      </c>
      <c r="B18442">
        <v>2015</v>
      </c>
      <c r="C18442" t="s">
        <v>6</v>
      </c>
      <c r="D18442" t="s">
        <v>62</v>
      </c>
      <c r="E18442">
        <v>0</v>
      </c>
      <c r="F18442">
        <v>0</v>
      </c>
      <c r="G18442">
        <v>0</v>
      </c>
      <c r="H18442">
        <v>0</v>
      </c>
    </row>
    <row r="18443" spans="1:8" x14ac:dyDescent="0.25">
      <c r="A18443" t="s">
        <v>59</v>
      </c>
      <c r="B18443">
        <v>2015</v>
      </c>
      <c r="C18443" t="s">
        <v>6</v>
      </c>
      <c r="D18443" t="s">
        <v>60</v>
      </c>
      <c r="E18443">
        <v>2</v>
      </c>
      <c r="F18443">
        <v>1.51</v>
      </c>
      <c r="G18443">
        <v>719.98</v>
      </c>
      <c r="H18443">
        <v>719.98</v>
      </c>
    </row>
    <row r="18444" spans="1:8" x14ac:dyDescent="0.25">
      <c r="A18444" t="s">
        <v>59</v>
      </c>
      <c r="B18444">
        <v>2015</v>
      </c>
      <c r="C18444" t="s">
        <v>6</v>
      </c>
      <c r="D18444" t="s">
        <v>60</v>
      </c>
      <c r="E18444">
        <v>0</v>
      </c>
      <c r="F18444">
        <v>0</v>
      </c>
      <c r="G18444">
        <v>0</v>
      </c>
      <c r="H18444">
        <v>0</v>
      </c>
    </row>
    <row r="18445" spans="1:8" x14ac:dyDescent="0.25">
      <c r="A18445" t="s">
        <v>59</v>
      </c>
      <c r="B18445">
        <v>2015</v>
      </c>
      <c r="C18445" t="s">
        <v>6</v>
      </c>
      <c r="D18445" t="s">
        <v>60</v>
      </c>
      <c r="E18445">
        <v>0</v>
      </c>
      <c r="F18445">
        <v>0</v>
      </c>
      <c r="G18445">
        <v>0</v>
      </c>
      <c r="H18445">
        <v>0</v>
      </c>
    </row>
    <row r="18446" spans="1:8" x14ac:dyDescent="0.25">
      <c r="A18446" t="s">
        <v>59</v>
      </c>
      <c r="B18446">
        <v>2015</v>
      </c>
      <c r="C18446" t="s">
        <v>6</v>
      </c>
      <c r="D18446" t="s">
        <v>60</v>
      </c>
      <c r="E18446">
        <v>11</v>
      </c>
      <c r="F18446">
        <v>679.79</v>
      </c>
      <c r="G18446">
        <v>45389.72</v>
      </c>
      <c r="H18446">
        <v>41940.68</v>
      </c>
    </row>
    <row r="18447" spans="1:8" x14ac:dyDescent="0.25">
      <c r="A18447" t="s">
        <v>59</v>
      </c>
      <c r="B18447">
        <v>2015</v>
      </c>
      <c r="C18447" t="s">
        <v>6</v>
      </c>
      <c r="D18447" t="s">
        <v>60</v>
      </c>
      <c r="E18447">
        <v>0</v>
      </c>
      <c r="F18447">
        <v>0</v>
      </c>
      <c r="G18447">
        <v>0</v>
      </c>
      <c r="H18447">
        <v>0</v>
      </c>
    </row>
    <row r="18448" spans="1:8" x14ac:dyDescent="0.25">
      <c r="A18448" t="s">
        <v>59</v>
      </c>
      <c r="B18448">
        <v>2015</v>
      </c>
      <c r="C18448" t="s">
        <v>6</v>
      </c>
      <c r="D18448" t="s">
        <v>60</v>
      </c>
      <c r="E18448">
        <v>14</v>
      </c>
      <c r="F18448">
        <v>1188.8800000000001</v>
      </c>
      <c r="G18448">
        <v>77663.22</v>
      </c>
      <c r="H18448">
        <v>62942.21</v>
      </c>
    </row>
    <row r="18449" spans="1:8" x14ac:dyDescent="0.25">
      <c r="A18449" t="s">
        <v>59</v>
      </c>
      <c r="B18449">
        <v>2015</v>
      </c>
      <c r="C18449" t="s">
        <v>6</v>
      </c>
      <c r="D18449" t="s">
        <v>60</v>
      </c>
      <c r="E18449">
        <v>1</v>
      </c>
      <c r="F18449">
        <v>0.45</v>
      </c>
      <c r="G18449">
        <v>39.880000000000003</v>
      </c>
      <c r="H18449">
        <v>0</v>
      </c>
    </row>
    <row r="18450" spans="1:8" x14ac:dyDescent="0.25">
      <c r="A18450" t="s">
        <v>59</v>
      </c>
      <c r="B18450">
        <v>2015</v>
      </c>
      <c r="C18450" t="s">
        <v>6</v>
      </c>
      <c r="D18450" t="s">
        <v>60</v>
      </c>
      <c r="E18450">
        <v>0</v>
      </c>
      <c r="F18450">
        <v>0</v>
      </c>
      <c r="G18450">
        <v>0</v>
      </c>
      <c r="H18450">
        <v>0</v>
      </c>
    </row>
    <row r="18451" spans="1:8" x14ac:dyDescent="0.25">
      <c r="A18451" t="s">
        <v>59</v>
      </c>
      <c r="B18451">
        <v>2015</v>
      </c>
      <c r="C18451" t="s">
        <v>6</v>
      </c>
      <c r="D18451" t="s">
        <v>60</v>
      </c>
      <c r="E18451">
        <v>0</v>
      </c>
      <c r="F18451">
        <v>0</v>
      </c>
      <c r="G18451">
        <v>0</v>
      </c>
      <c r="H18451">
        <v>0</v>
      </c>
    </row>
    <row r="18452" spans="1:8" x14ac:dyDescent="0.25">
      <c r="A18452" t="s">
        <v>59</v>
      </c>
      <c r="B18452">
        <v>2015</v>
      </c>
      <c r="C18452" t="s">
        <v>6</v>
      </c>
      <c r="D18452" t="s">
        <v>63</v>
      </c>
      <c r="E18452">
        <v>7</v>
      </c>
      <c r="F18452">
        <v>0.74</v>
      </c>
      <c r="G18452">
        <v>71.709999999999994</v>
      </c>
      <c r="H18452">
        <v>66.81</v>
      </c>
    </row>
    <row r="18453" spans="1:8" x14ac:dyDescent="0.25">
      <c r="A18453" t="s">
        <v>59</v>
      </c>
      <c r="B18453">
        <v>2015</v>
      </c>
      <c r="C18453" t="s">
        <v>6</v>
      </c>
      <c r="D18453" t="s">
        <v>60</v>
      </c>
      <c r="E18453">
        <v>0</v>
      </c>
      <c r="F18453">
        <v>0</v>
      </c>
      <c r="G18453">
        <v>0</v>
      </c>
      <c r="H18453">
        <v>0</v>
      </c>
    </row>
    <row r="18454" spans="1:8" x14ac:dyDescent="0.25">
      <c r="A18454" t="s">
        <v>59</v>
      </c>
      <c r="B18454">
        <v>2015</v>
      </c>
      <c r="C18454" t="s">
        <v>6</v>
      </c>
      <c r="D18454" t="s">
        <v>60</v>
      </c>
      <c r="E18454">
        <v>7</v>
      </c>
      <c r="F18454">
        <v>45.82</v>
      </c>
      <c r="G18454">
        <v>4286.01</v>
      </c>
      <c r="H18454">
        <v>3574.14</v>
      </c>
    </row>
    <row r="18455" spans="1:8" x14ac:dyDescent="0.25">
      <c r="A18455" t="s">
        <v>59</v>
      </c>
      <c r="B18455">
        <v>2015</v>
      </c>
      <c r="C18455" t="s">
        <v>6</v>
      </c>
      <c r="D18455" t="s">
        <v>60</v>
      </c>
      <c r="E18455">
        <v>0</v>
      </c>
      <c r="F18455">
        <v>0</v>
      </c>
      <c r="G18455">
        <v>0</v>
      </c>
      <c r="H18455">
        <v>0</v>
      </c>
    </row>
    <row r="18456" spans="1:8" x14ac:dyDescent="0.25">
      <c r="A18456" t="s">
        <v>59</v>
      </c>
      <c r="B18456">
        <v>2015</v>
      </c>
      <c r="C18456" t="s">
        <v>6</v>
      </c>
      <c r="D18456" t="s">
        <v>60</v>
      </c>
      <c r="E18456">
        <v>0</v>
      </c>
      <c r="F18456">
        <v>0</v>
      </c>
      <c r="G18456">
        <v>0</v>
      </c>
      <c r="H18456">
        <v>0</v>
      </c>
    </row>
    <row r="18457" spans="1:8" x14ac:dyDescent="0.25">
      <c r="A18457" t="s">
        <v>59</v>
      </c>
      <c r="B18457">
        <v>2015</v>
      </c>
      <c r="C18457" t="s">
        <v>6</v>
      </c>
      <c r="D18457" t="s">
        <v>60</v>
      </c>
      <c r="E18457">
        <v>0</v>
      </c>
      <c r="F18457">
        <v>0</v>
      </c>
      <c r="G18457">
        <v>0</v>
      </c>
      <c r="H18457">
        <v>0</v>
      </c>
    </row>
    <row r="18458" spans="1:8" x14ac:dyDescent="0.25">
      <c r="A18458" t="s">
        <v>59</v>
      </c>
      <c r="B18458">
        <v>2015</v>
      </c>
      <c r="C18458" t="s">
        <v>6</v>
      </c>
      <c r="D18458" t="s">
        <v>60</v>
      </c>
      <c r="E18458">
        <v>12</v>
      </c>
      <c r="F18458">
        <v>1.61</v>
      </c>
      <c r="G18458">
        <v>130.96</v>
      </c>
      <c r="H18458">
        <v>140.09</v>
      </c>
    </row>
    <row r="18459" spans="1:8" x14ac:dyDescent="0.25">
      <c r="A18459" t="s">
        <v>59</v>
      </c>
      <c r="B18459">
        <v>2015</v>
      </c>
      <c r="C18459" t="s">
        <v>6</v>
      </c>
      <c r="D18459" t="s">
        <v>63</v>
      </c>
      <c r="E18459">
        <v>0</v>
      </c>
      <c r="F18459">
        <v>0</v>
      </c>
      <c r="G18459">
        <v>0</v>
      </c>
      <c r="H18459">
        <v>0</v>
      </c>
    </row>
    <row r="18460" spans="1:8" x14ac:dyDescent="0.25">
      <c r="A18460" t="s">
        <v>59</v>
      </c>
      <c r="B18460">
        <v>2015</v>
      </c>
      <c r="C18460" t="s">
        <v>6</v>
      </c>
      <c r="D18460" t="s">
        <v>60</v>
      </c>
      <c r="E18460">
        <v>0</v>
      </c>
      <c r="F18460">
        <v>0</v>
      </c>
      <c r="G18460">
        <v>0</v>
      </c>
      <c r="H18460">
        <v>0</v>
      </c>
    </row>
    <row r="18461" spans="1:8" x14ac:dyDescent="0.25">
      <c r="A18461" t="s">
        <v>59</v>
      </c>
      <c r="B18461">
        <v>2015</v>
      </c>
      <c r="C18461" t="s">
        <v>6</v>
      </c>
      <c r="D18461" t="s">
        <v>60</v>
      </c>
      <c r="E18461">
        <v>0</v>
      </c>
      <c r="F18461">
        <v>0</v>
      </c>
      <c r="G18461">
        <v>0</v>
      </c>
      <c r="H18461">
        <v>0</v>
      </c>
    </row>
    <row r="18462" spans="1:8" x14ac:dyDescent="0.25">
      <c r="A18462" t="s">
        <v>59</v>
      </c>
      <c r="B18462">
        <v>2015</v>
      </c>
      <c r="C18462" t="s">
        <v>6</v>
      </c>
      <c r="D18462" t="s">
        <v>60</v>
      </c>
      <c r="E18462">
        <v>0</v>
      </c>
      <c r="F18462">
        <v>0</v>
      </c>
      <c r="G18462">
        <v>0</v>
      </c>
      <c r="H18462">
        <v>0</v>
      </c>
    </row>
    <row r="18463" spans="1:8" x14ac:dyDescent="0.25">
      <c r="A18463" t="s">
        <v>59</v>
      </c>
      <c r="B18463">
        <v>2015</v>
      </c>
      <c r="C18463" t="s">
        <v>6</v>
      </c>
      <c r="D18463" t="s">
        <v>60</v>
      </c>
      <c r="E18463">
        <v>0</v>
      </c>
      <c r="F18463">
        <v>0</v>
      </c>
      <c r="G18463">
        <v>0</v>
      </c>
      <c r="H18463">
        <v>0</v>
      </c>
    </row>
    <row r="18464" spans="1:8" x14ac:dyDescent="0.25">
      <c r="A18464" t="s">
        <v>59</v>
      </c>
      <c r="B18464">
        <v>2015</v>
      </c>
      <c r="C18464" t="s">
        <v>6</v>
      </c>
      <c r="D18464" t="s">
        <v>60</v>
      </c>
      <c r="E18464">
        <v>0</v>
      </c>
      <c r="F18464">
        <v>0</v>
      </c>
      <c r="G18464">
        <v>0</v>
      </c>
      <c r="H18464">
        <v>0</v>
      </c>
    </row>
    <row r="18465" spans="1:8" x14ac:dyDescent="0.25">
      <c r="A18465" t="s">
        <v>59</v>
      </c>
      <c r="B18465">
        <v>2015</v>
      </c>
      <c r="C18465" t="s">
        <v>6</v>
      </c>
      <c r="D18465" t="s">
        <v>63</v>
      </c>
      <c r="E18465">
        <v>0</v>
      </c>
      <c r="F18465">
        <v>0</v>
      </c>
      <c r="G18465">
        <v>0</v>
      </c>
      <c r="H18465">
        <v>0</v>
      </c>
    </row>
    <row r="18466" spans="1:8" x14ac:dyDescent="0.25">
      <c r="A18466" t="s">
        <v>59</v>
      </c>
      <c r="B18466">
        <v>2015</v>
      </c>
      <c r="C18466" t="s">
        <v>6</v>
      </c>
      <c r="D18466" t="s">
        <v>64</v>
      </c>
      <c r="E18466">
        <v>0</v>
      </c>
      <c r="F18466">
        <v>0</v>
      </c>
      <c r="G18466">
        <v>0</v>
      </c>
      <c r="H18466">
        <v>0</v>
      </c>
    </row>
    <row r="18467" spans="1:8" x14ac:dyDescent="0.25">
      <c r="A18467" t="s">
        <v>59</v>
      </c>
      <c r="B18467">
        <v>2015</v>
      </c>
      <c r="C18467" t="s">
        <v>6</v>
      </c>
      <c r="D18467" t="s">
        <v>61</v>
      </c>
      <c r="E18467">
        <v>7</v>
      </c>
      <c r="F18467">
        <v>155.19999999999999</v>
      </c>
      <c r="G18467">
        <v>14421.03</v>
      </c>
      <c r="H18467">
        <v>14421.03</v>
      </c>
    </row>
    <row r="18468" spans="1:8" x14ac:dyDescent="0.25">
      <c r="A18468" t="s">
        <v>59</v>
      </c>
      <c r="B18468">
        <v>2015</v>
      </c>
      <c r="C18468" t="s">
        <v>6</v>
      </c>
      <c r="D18468" t="s">
        <v>61</v>
      </c>
      <c r="E18468">
        <v>0</v>
      </c>
      <c r="F18468">
        <v>0</v>
      </c>
      <c r="G18468">
        <v>0</v>
      </c>
      <c r="H18468">
        <v>0</v>
      </c>
    </row>
    <row r="18469" spans="1:8" x14ac:dyDescent="0.25">
      <c r="A18469" t="s">
        <v>59</v>
      </c>
      <c r="B18469">
        <v>2015</v>
      </c>
      <c r="C18469" t="s">
        <v>6</v>
      </c>
      <c r="D18469" t="s">
        <v>61</v>
      </c>
      <c r="E18469">
        <v>2</v>
      </c>
      <c r="F18469">
        <v>1.5</v>
      </c>
      <c r="G18469">
        <v>148.04</v>
      </c>
      <c r="H18469">
        <v>143.75</v>
      </c>
    </row>
    <row r="18470" spans="1:8" x14ac:dyDescent="0.25">
      <c r="A18470" t="s">
        <v>59</v>
      </c>
      <c r="B18470">
        <v>2015</v>
      </c>
      <c r="C18470" t="s">
        <v>6</v>
      </c>
      <c r="D18470" t="s">
        <v>60</v>
      </c>
      <c r="E18470">
        <v>11</v>
      </c>
      <c r="F18470">
        <v>25.11</v>
      </c>
      <c r="G18470">
        <v>3082.65</v>
      </c>
      <c r="H18470">
        <v>3044.97</v>
      </c>
    </row>
    <row r="18471" spans="1:8" x14ac:dyDescent="0.25">
      <c r="A18471" t="s">
        <v>59</v>
      </c>
      <c r="B18471">
        <v>2015</v>
      </c>
      <c r="C18471" t="s">
        <v>6</v>
      </c>
      <c r="D18471" t="s">
        <v>60</v>
      </c>
      <c r="E18471">
        <v>544</v>
      </c>
      <c r="F18471">
        <v>6279.98</v>
      </c>
      <c r="G18471">
        <v>527879.29</v>
      </c>
      <c r="H18471">
        <v>503702</v>
      </c>
    </row>
    <row r="18472" spans="1:8" x14ac:dyDescent="0.25">
      <c r="A18472" t="s">
        <v>59</v>
      </c>
      <c r="B18472">
        <v>2015</v>
      </c>
      <c r="C18472" t="s">
        <v>6</v>
      </c>
      <c r="D18472" t="s">
        <v>60</v>
      </c>
      <c r="E18472">
        <v>399</v>
      </c>
      <c r="F18472">
        <v>543.04999999999995</v>
      </c>
      <c r="G18472">
        <v>67665.05</v>
      </c>
      <c r="H18472">
        <v>63248.41</v>
      </c>
    </row>
    <row r="18473" spans="1:8" x14ac:dyDescent="0.25">
      <c r="A18473" t="s">
        <v>59</v>
      </c>
      <c r="B18473">
        <v>2015</v>
      </c>
      <c r="C18473" t="s">
        <v>6</v>
      </c>
      <c r="D18473" t="s">
        <v>60</v>
      </c>
      <c r="E18473">
        <v>2810</v>
      </c>
      <c r="F18473">
        <v>1171.4000000000001</v>
      </c>
      <c r="G18473">
        <v>103028.38</v>
      </c>
      <c r="H18473">
        <v>100539.51</v>
      </c>
    </row>
    <row r="18474" spans="1:8" x14ac:dyDescent="0.25">
      <c r="A18474" t="s">
        <v>59</v>
      </c>
      <c r="B18474">
        <v>2015</v>
      </c>
      <c r="C18474" t="s">
        <v>6</v>
      </c>
      <c r="D18474" t="s">
        <v>60</v>
      </c>
      <c r="E18474">
        <v>0</v>
      </c>
      <c r="F18474">
        <v>0</v>
      </c>
      <c r="G18474">
        <v>0</v>
      </c>
      <c r="H18474">
        <v>0</v>
      </c>
    </row>
    <row r="18475" spans="1:8" x14ac:dyDescent="0.25">
      <c r="A18475" t="s">
        <v>59</v>
      </c>
      <c r="B18475">
        <v>2015</v>
      </c>
      <c r="C18475" t="s">
        <v>6</v>
      </c>
      <c r="D18475" t="s">
        <v>60</v>
      </c>
      <c r="E18475">
        <v>0</v>
      </c>
      <c r="F18475">
        <v>0</v>
      </c>
      <c r="G18475">
        <v>0</v>
      </c>
      <c r="H18475">
        <v>0</v>
      </c>
    </row>
    <row r="18476" spans="1:8" x14ac:dyDescent="0.25">
      <c r="A18476" t="s">
        <v>59</v>
      </c>
      <c r="B18476">
        <v>2015</v>
      </c>
      <c r="C18476" t="s">
        <v>6</v>
      </c>
      <c r="D18476" t="s">
        <v>62</v>
      </c>
      <c r="E18476">
        <v>17</v>
      </c>
      <c r="F18476">
        <v>172.51</v>
      </c>
      <c r="G18476">
        <v>15962.41</v>
      </c>
      <c r="H18476">
        <v>13762.71</v>
      </c>
    </row>
    <row r="18477" spans="1:8" x14ac:dyDescent="0.25">
      <c r="A18477" t="s">
        <v>59</v>
      </c>
      <c r="B18477">
        <v>2015</v>
      </c>
      <c r="C18477" t="s">
        <v>6</v>
      </c>
      <c r="D18477" t="s">
        <v>62</v>
      </c>
      <c r="E18477">
        <v>16</v>
      </c>
      <c r="F18477">
        <v>20.149999999999999</v>
      </c>
      <c r="G18477">
        <v>2747.81</v>
      </c>
      <c r="H18477">
        <v>3214.28</v>
      </c>
    </row>
    <row r="18478" spans="1:8" x14ac:dyDescent="0.25">
      <c r="A18478" t="s">
        <v>59</v>
      </c>
      <c r="B18478">
        <v>2015</v>
      </c>
      <c r="C18478" t="s">
        <v>6</v>
      </c>
      <c r="D18478" t="s">
        <v>62</v>
      </c>
      <c r="E18478">
        <v>124</v>
      </c>
      <c r="F18478">
        <v>38.42</v>
      </c>
      <c r="G18478">
        <v>3742.53</v>
      </c>
      <c r="H18478">
        <v>4288.45</v>
      </c>
    </row>
    <row r="18479" spans="1:8" x14ac:dyDescent="0.25">
      <c r="A18479" t="s">
        <v>59</v>
      </c>
      <c r="B18479">
        <v>2015</v>
      </c>
      <c r="C18479" t="s">
        <v>6</v>
      </c>
      <c r="D18479" t="s">
        <v>60</v>
      </c>
      <c r="E18479">
        <v>68</v>
      </c>
      <c r="F18479">
        <v>347.51</v>
      </c>
      <c r="G18479">
        <v>29008.05</v>
      </c>
      <c r="H18479">
        <v>23688.53</v>
      </c>
    </row>
    <row r="18480" spans="1:8" x14ac:dyDescent="0.25">
      <c r="A18480" t="s">
        <v>59</v>
      </c>
      <c r="B18480">
        <v>2015</v>
      </c>
      <c r="C18480" t="s">
        <v>6</v>
      </c>
      <c r="D18480" t="s">
        <v>60</v>
      </c>
      <c r="E18480">
        <v>170</v>
      </c>
      <c r="F18480">
        <v>90.72</v>
      </c>
      <c r="G18480">
        <v>11657.89</v>
      </c>
      <c r="H18480">
        <v>10619.8</v>
      </c>
    </row>
    <row r="18481" spans="1:8" x14ac:dyDescent="0.25">
      <c r="A18481" t="s">
        <v>59</v>
      </c>
      <c r="B18481">
        <v>2015</v>
      </c>
      <c r="C18481" t="s">
        <v>6</v>
      </c>
      <c r="D18481" t="s">
        <v>60</v>
      </c>
      <c r="E18481">
        <v>1</v>
      </c>
      <c r="F18481">
        <v>0</v>
      </c>
      <c r="G18481">
        <v>0.7</v>
      </c>
      <c r="H18481">
        <v>27.78</v>
      </c>
    </row>
    <row r="18482" spans="1:8" x14ac:dyDescent="0.25">
      <c r="A18482" t="s">
        <v>59</v>
      </c>
      <c r="B18482">
        <v>2015</v>
      </c>
      <c r="C18482" t="s">
        <v>6</v>
      </c>
      <c r="D18482" t="s">
        <v>60</v>
      </c>
      <c r="E18482">
        <v>65</v>
      </c>
      <c r="F18482">
        <v>455.3</v>
      </c>
      <c r="G18482">
        <v>31581.07</v>
      </c>
      <c r="H18482">
        <v>16158.02</v>
      </c>
    </row>
    <row r="18483" spans="1:8" x14ac:dyDescent="0.25">
      <c r="A18483" t="s">
        <v>59</v>
      </c>
      <c r="B18483">
        <v>2015</v>
      </c>
      <c r="C18483" t="s">
        <v>6</v>
      </c>
      <c r="D18483" t="s">
        <v>60</v>
      </c>
      <c r="E18483">
        <v>56</v>
      </c>
      <c r="F18483">
        <v>98.8</v>
      </c>
      <c r="G18483">
        <v>8811.5400000000009</v>
      </c>
      <c r="H18483">
        <v>6352.38</v>
      </c>
    </row>
    <row r="18484" spans="1:8" x14ac:dyDescent="0.25">
      <c r="A18484" t="s">
        <v>59</v>
      </c>
      <c r="B18484">
        <v>2015</v>
      </c>
      <c r="C18484" t="s">
        <v>6</v>
      </c>
      <c r="D18484" t="s">
        <v>60</v>
      </c>
      <c r="E18484">
        <v>606</v>
      </c>
      <c r="F18484">
        <v>372.75</v>
      </c>
      <c r="G18484">
        <v>28685.68</v>
      </c>
      <c r="H18484">
        <v>21952.3</v>
      </c>
    </row>
    <row r="18485" spans="1:8" x14ac:dyDescent="0.25">
      <c r="A18485" t="s">
        <v>59</v>
      </c>
      <c r="B18485">
        <v>2015</v>
      </c>
      <c r="C18485" t="s">
        <v>6</v>
      </c>
      <c r="D18485" t="s">
        <v>60</v>
      </c>
      <c r="E18485">
        <v>0</v>
      </c>
      <c r="F18485">
        <v>0</v>
      </c>
      <c r="G18485">
        <v>0</v>
      </c>
      <c r="H18485">
        <v>0</v>
      </c>
    </row>
    <row r="18486" spans="1:8" x14ac:dyDescent="0.25">
      <c r="A18486" t="s">
        <v>59</v>
      </c>
      <c r="B18486">
        <v>2015</v>
      </c>
      <c r="C18486" t="s">
        <v>6</v>
      </c>
      <c r="D18486" t="s">
        <v>60</v>
      </c>
      <c r="E18486">
        <v>30</v>
      </c>
      <c r="F18486">
        <v>224.82</v>
      </c>
      <c r="G18486">
        <v>15822.88</v>
      </c>
      <c r="H18486">
        <v>13048.99</v>
      </c>
    </row>
    <row r="18487" spans="1:8" x14ac:dyDescent="0.25">
      <c r="A18487" t="s">
        <v>59</v>
      </c>
      <c r="B18487">
        <v>2015</v>
      </c>
      <c r="C18487" t="s">
        <v>6</v>
      </c>
      <c r="D18487" t="s">
        <v>60</v>
      </c>
      <c r="E18487">
        <v>23</v>
      </c>
      <c r="F18487">
        <v>30.98</v>
      </c>
      <c r="G18487">
        <v>2769.48</v>
      </c>
      <c r="H18487">
        <v>2465.37</v>
      </c>
    </row>
    <row r="18488" spans="1:8" x14ac:dyDescent="0.25">
      <c r="A18488" t="s">
        <v>59</v>
      </c>
      <c r="B18488">
        <v>2015</v>
      </c>
      <c r="C18488" t="s">
        <v>6</v>
      </c>
      <c r="D18488" t="s">
        <v>60</v>
      </c>
      <c r="E18488">
        <v>188</v>
      </c>
      <c r="F18488">
        <v>105.26</v>
      </c>
      <c r="G18488">
        <v>7708.03</v>
      </c>
      <c r="H18488">
        <v>7154.7</v>
      </c>
    </row>
    <row r="18489" spans="1:8" x14ac:dyDescent="0.25">
      <c r="A18489" t="s">
        <v>59</v>
      </c>
      <c r="B18489">
        <v>2015</v>
      </c>
      <c r="C18489" t="s">
        <v>6</v>
      </c>
      <c r="D18489" t="s">
        <v>64</v>
      </c>
      <c r="E18489">
        <v>91</v>
      </c>
      <c r="F18489">
        <v>19329</v>
      </c>
      <c r="G18489">
        <v>1994343.66</v>
      </c>
      <c r="H18489">
        <v>1929823.96</v>
      </c>
    </row>
    <row r="18490" spans="1:8" x14ac:dyDescent="0.25">
      <c r="A18490" t="s">
        <v>59</v>
      </c>
      <c r="B18490">
        <v>2015</v>
      </c>
      <c r="C18490" t="s">
        <v>6</v>
      </c>
      <c r="D18490" t="s">
        <v>60</v>
      </c>
      <c r="E18490">
        <v>0</v>
      </c>
      <c r="F18490">
        <v>0</v>
      </c>
      <c r="G18490">
        <v>0</v>
      </c>
      <c r="H18490">
        <v>0</v>
      </c>
    </row>
    <row r="18491" spans="1:8" x14ac:dyDescent="0.25">
      <c r="A18491" t="s">
        <v>59</v>
      </c>
      <c r="B18491">
        <v>2015</v>
      </c>
      <c r="C18491" t="s">
        <v>6</v>
      </c>
      <c r="D18491" t="s">
        <v>60</v>
      </c>
      <c r="E18491">
        <v>0</v>
      </c>
      <c r="F18491">
        <v>0</v>
      </c>
      <c r="G18491">
        <v>0</v>
      </c>
      <c r="H18491">
        <v>0</v>
      </c>
    </row>
    <row r="18492" spans="1:8" x14ac:dyDescent="0.25">
      <c r="A18492" t="s">
        <v>59</v>
      </c>
      <c r="B18492">
        <v>2015</v>
      </c>
      <c r="C18492" t="s">
        <v>4</v>
      </c>
      <c r="D18492" t="s">
        <v>60</v>
      </c>
      <c r="E18492">
        <v>0</v>
      </c>
      <c r="F18492">
        <v>0</v>
      </c>
      <c r="G18492">
        <v>0</v>
      </c>
      <c r="H18492">
        <v>0</v>
      </c>
    </row>
    <row r="18493" spans="1:8" x14ac:dyDescent="0.25">
      <c r="A18493" t="s">
        <v>59</v>
      </c>
      <c r="B18493">
        <v>2015</v>
      </c>
      <c r="C18493" t="s">
        <v>4</v>
      </c>
      <c r="D18493" t="s">
        <v>62</v>
      </c>
      <c r="E18493">
        <v>0</v>
      </c>
      <c r="F18493">
        <v>0</v>
      </c>
      <c r="G18493">
        <v>0</v>
      </c>
      <c r="H18493">
        <v>0</v>
      </c>
    </row>
    <row r="18494" spans="1:8" x14ac:dyDescent="0.25">
      <c r="A18494" t="s">
        <v>59</v>
      </c>
      <c r="B18494">
        <v>2015</v>
      </c>
      <c r="C18494" t="s">
        <v>4</v>
      </c>
      <c r="D18494" t="s">
        <v>60</v>
      </c>
      <c r="E18494">
        <v>0</v>
      </c>
      <c r="F18494">
        <v>0</v>
      </c>
      <c r="G18494">
        <v>0</v>
      </c>
      <c r="H18494">
        <v>0</v>
      </c>
    </row>
    <row r="18495" spans="1:8" x14ac:dyDescent="0.25">
      <c r="A18495" t="s">
        <v>59</v>
      </c>
      <c r="B18495">
        <v>2015</v>
      </c>
      <c r="C18495" t="s">
        <v>4</v>
      </c>
      <c r="D18495" t="s">
        <v>60</v>
      </c>
      <c r="E18495">
        <v>0</v>
      </c>
      <c r="F18495">
        <v>0</v>
      </c>
      <c r="G18495">
        <v>0</v>
      </c>
      <c r="H18495">
        <v>0</v>
      </c>
    </row>
    <row r="18496" spans="1:8" x14ac:dyDescent="0.25">
      <c r="A18496" t="s">
        <v>59</v>
      </c>
      <c r="B18496">
        <v>2015</v>
      </c>
      <c r="C18496" t="s">
        <v>4</v>
      </c>
      <c r="D18496" t="s">
        <v>60</v>
      </c>
      <c r="E18496">
        <v>0</v>
      </c>
      <c r="F18496">
        <v>0</v>
      </c>
      <c r="G18496">
        <v>0</v>
      </c>
      <c r="H18496">
        <v>0</v>
      </c>
    </row>
    <row r="18497" spans="1:8" x14ac:dyDescent="0.25">
      <c r="A18497" t="s">
        <v>59</v>
      </c>
      <c r="B18497">
        <v>2015</v>
      </c>
      <c r="C18497" t="s">
        <v>4</v>
      </c>
      <c r="D18497" t="s">
        <v>60</v>
      </c>
      <c r="E18497">
        <v>0</v>
      </c>
      <c r="F18497">
        <v>-12.98</v>
      </c>
      <c r="G18497">
        <v>-9844.44</v>
      </c>
      <c r="H18497">
        <v>10215.52</v>
      </c>
    </row>
    <row r="18498" spans="1:8" x14ac:dyDescent="0.25">
      <c r="A18498" t="s">
        <v>59</v>
      </c>
      <c r="B18498">
        <v>2015</v>
      </c>
      <c r="C18498" t="s">
        <v>4</v>
      </c>
      <c r="D18498" t="s">
        <v>61</v>
      </c>
      <c r="E18498">
        <v>3</v>
      </c>
      <c r="F18498">
        <v>17401.37</v>
      </c>
      <c r="G18498">
        <v>1397487.32</v>
      </c>
      <c r="H18498">
        <v>1275092.8700000001</v>
      </c>
    </row>
    <row r="18499" spans="1:8" x14ac:dyDescent="0.25">
      <c r="A18499" t="s">
        <v>59</v>
      </c>
      <c r="B18499">
        <v>2015</v>
      </c>
      <c r="C18499" t="s">
        <v>4</v>
      </c>
      <c r="D18499" t="s">
        <v>60</v>
      </c>
      <c r="E18499">
        <v>0</v>
      </c>
      <c r="F18499">
        <v>0</v>
      </c>
      <c r="G18499">
        <v>0</v>
      </c>
      <c r="H18499">
        <v>0</v>
      </c>
    </row>
    <row r="18500" spans="1:8" x14ac:dyDescent="0.25">
      <c r="A18500" t="s">
        <v>59</v>
      </c>
      <c r="B18500">
        <v>2015</v>
      </c>
      <c r="C18500" t="s">
        <v>4</v>
      </c>
      <c r="D18500" t="s">
        <v>60</v>
      </c>
      <c r="E18500">
        <v>0</v>
      </c>
      <c r="F18500">
        <v>0</v>
      </c>
      <c r="G18500">
        <v>0</v>
      </c>
      <c r="H18500">
        <v>0</v>
      </c>
    </row>
    <row r="18501" spans="1:8" x14ac:dyDescent="0.25">
      <c r="A18501" t="s">
        <v>59</v>
      </c>
      <c r="B18501">
        <v>2015</v>
      </c>
      <c r="C18501" t="s">
        <v>4</v>
      </c>
      <c r="D18501" t="s">
        <v>60</v>
      </c>
      <c r="E18501">
        <v>0</v>
      </c>
      <c r="F18501">
        <v>0</v>
      </c>
      <c r="G18501">
        <v>0</v>
      </c>
      <c r="H18501">
        <v>0</v>
      </c>
    </row>
    <row r="18502" spans="1:8" x14ac:dyDescent="0.25">
      <c r="A18502" t="s">
        <v>59</v>
      </c>
      <c r="B18502">
        <v>2015</v>
      </c>
      <c r="C18502" t="s">
        <v>4</v>
      </c>
      <c r="D18502" t="s">
        <v>60</v>
      </c>
      <c r="E18502">
        <v>0</v>
      </c>
      <c r="F18502">
        <v>0</v>
      </c>
      <c r="G18502">
        <v>0</v>
      </c>
      <c r="H18502">
        <v>0</v>
      </c>
    </row>
    <row r="18503" spans="1:8" x14ac:dyDescent="0.25">
      <c r="A18503" t="s">
        <v>59</v>
      </c>
      <c r="B18503">
        <v>2015</v>
      </c>
      <c r="C18503" t="s">
        <v>4</v>
      </c>
      <c r="D18503" t="s">
        <v>62</v>
      </c>
      <c r="E18503">
        <v>0</v>
      </c>
      <c r="F18503">
        <v>29.52</v>
      </c>
      <c r="G18503">
        <v>-1701.31</v>
      </c>
      <c r="H18503">
        <v>13664.83</v>
      </c>
    </row>
    <row r="18504" spans="1:8" x14ac:dyDescent="0.25">
      <c r="A18504" t="s">
        <v>59</v>
      </c>
      <c r="B18504">
        <v>2015</v>
      </c>
      <c r="C18504" t="s">
        <v>4</v>
      </c>
      <c r="D18504" t="s">
        <v>60</v>
      </c>
      <c r="E18504">
        <v>0</v>
      </c>
      <c r="F18504">
        <v>0</v>
      </c>
      <c r="G18504">
        <v>0</v>
      </c>
      <c r="H18504">
        <v>0</v>
      </c>
    </row>
    <row r="18505" spans="1:8" x14ac:dyDescent="0.25">
      <c r="A18505" t="s">
        <v>59</v>
      </c>
      <c r="B18505">
        <v>2015</v>
      </c>
      <c r="C18505" t="s">
        <v>4</v>
      </c>
      <c r="D18505" t="s">
        <v>60</v>
      </c>
      <c r="E18505">
        <v>0</v>
      </c>
      <c r="F18505">
        <v>0</v>
      </c>
      <c r="G18505">
        <v>0</v>
      </c>
      <c r="H18505">
        <v>0</v>
      </c>
    </row>
    <row r="18506" spans="1:8" x14ac:dyDescent="0.25">
      <c r="A18506" t="s">
        <v>59</v>
      </c>
      <c r="B18506">
        <v>2015</v>
      </c>
      <c r="C18506" t="s">
        <v>4</v>
      </c>
      <c r="D18506" t="s">
        <v>60</v>
      </c>
      <c r="E18506">
        <v>0</v>
      </c>
      <c r="F18506">
        <v>0</v>
      </c>
      <c r="G18506">
        <v>0</v>
      </c>
      <c r="H18506">
        <v>0</v>
      </c>
    </row>
    <row r="18507" spans="1:8" x14ac:dyDescent="0.25">
      <c r="A18507" t="s">
        <v>59</v>
      </c>
      <c r="B18507">
        <v>2015</v>
      </c>
      <c r="C18507" t="s">
        <v>4</v>
      </c>
      <c r="D18507" t="s">
        <v>60</v>
      </c>
      <c r="E18507">
        <v>1</v>
      </c>
      <c r="F18507">
        <v>170.07</v>
      </c>
      <c r="G18507">
        <v>11067.41</v>
      </c>
      <c r="H18507">
        <v>11067.41</v>
      </c>
    </row>
    <row r="18508" spans="1:8" x14ac:dyDescent="0.25">
      <c r="A18508" t="s">
        <v>59</v>
      </c>
      <c r="B18508">
        <v>2015</v>
      </c>
      <c r="C18508" t="s">
        <v>4</v>
      </c>
      <c r="D18508" t="s">
        <v>60</v>
      </c>
      <c r="E18508">
        <v>0</v>
      </c>
      <c r="F18508">
        <v>0</v>
      </c>
      <c r="G18508">
        <v>0</v>
      </c>
      <c r="H18508">
        <v>0</v>
      </c>
    </row>
    <row r="18509" spans="1:8" x14ac:dyDescent="0.25">
      <c r="A18509" t="s">
        <v>59</v>
      </c>
      <c r="B18509">
        <v>2015</v>
      </c>
      <c r="C18509" t="s">
        <v>4</v>
      </c>
      <c r="D18509" t="s">
        <v>60</v>
      </c>
      <c r="E18509">
        <v>0</v>
      </c>
      <c r="F18509">
        <v>0</v>
      </c>
      <c r="G18509">
        <v>0</v>
      </c>
      <c r="H18509">
        <v>0</v>
      </c>
    </row>
    <row r="18510" spans="1:8" x14ac:dyDescent="0.25">
      <c r="A18510" t="s">
        <v>59</v>
      </c>
      <c r="B18510">
        <v>2015</v>
      </c>
      <c r="C18510" t="s">
        <v>4</v>
      </c>
      <c r="D18510" t="s">
        <v>60</v>
      </c>
      <c r="E18510">
        <v>0</v>
      </c>
      <c r="F18510">
        <v>0</v>
      </c>
      <c r="G18510">
        <v>0</v>
      </c>
      <c r="H18510">
        <v>0</v>
      </c>
    </row>
    <row r="18511" spans="1:8" x14ac:dyDescent="0.25">
      <c r="A18511" t="s">
        <v>59</v>
      </c>
      <c r="B18511">
        <v>2015</v>
      </c>
      <c r="C18511" t="s">
        <v>4</v>
      </c>
      <c r="D18511" t="s">
        <v>61</v>
      </c>
      <c r="E18511">
        <v>0</v>
      </c>
      <c r="F18511">
        <v>-19.239999999999998</v>
      </c>
      <c r="G18511">
        <v>-4024.32</v>
      </c>
      <c r="H18511">
        <v>2074.34</v>
      </c>
    </row>
    <row r="18512" spans="1:8" x14ac:dyDescent="0.25">
      <c r="A18512" t="s">
        <v>59</v>
      </c>
      <c r="B18512">
        <v>2015</v>
      </c>
      <c r="C18512" t="s">
        <v>4</v>
      </c>
      <c r="D18512" t="s">
        <v>61</v>
      </c>
      <c r="E18512">
        <v>287</v>
      </c>
      <c r="F18512">
        <v>41793.94</v>
      </c>
      <c r="G18512">
        <v>3575835.43</v>
      </c>
      <c r="H18512">
        <v>3520571.16</v>
      </c>
    </row>
    <row r="18513" spans="1:8" x14ac:dyDescent="0.25">
      <c r="A18513" t="s">
        <v>59</v>
      </c>
      <c r="B18513">
        <v>2015</v>
      </c>
      <c r="C18513" t="s">
        <v>4</v>
      </c>
      <c r="D18513" t="s">
        <v>61</v>
      </c>
      <c r="E18513">
        <v>1</v>
      </c>
      <c r="F18513">
        <v>7.0000000000000007E-2</v>
      </c>
      <c r="G18513">
        <v>117.73</v>
      </c>
      <c r="H18513">
        <v>117.73</v>
      </c>
    </row>
    <row r="18514" spans="1:8" x14ac:dyDescent="0.25">
      <c r="A18514" t="s">
        <v>59</v>
      </c>
      <c r="B18514">
        <v>2015</v>
      </c>
      <c r="C18514" t="s">
        <v>4</v>
      </c>
      <c r="D18514" t="s">
        <v>60</v>
      </c>
      <c r="E18514">
        <v>0</v>
      </c>
      <c r="F18514">
        <v>0</v>
      </c>
      <c r="G18514">
        <v>0</v>
      </c>
      <c r="H18514">
        <v>0</v>
      </c>
    </row>
    <row r="18515" spans="1:8" x14ac:dyDescent="0.25">
      <c r="A18515" t="s">
        <v>59</v>
      </c>
      <c r="B18515">
        <v>2015</v>
      </c>
      <c r="C18515" t="s">
        <v>4</v>
      </c>
      <c r="D18515" t="s">
        <v>60</v>
      </c>
      <c r="E18515">
        <v>0</v>
      </c>
      <c r="F18515">
        <v>0</v>
      </c>
      <c r="G18515">
        <v>0</v>
      </c>
      <c r="H18515">
        <v>0</v>
      </c>
    </row>
    <row r="18516" spans="1:8" x14ac:dyDescent="0.25">
      <c r="A18516" t="s">
        <v>59</v>
      </c>
      <c r="B18516">
        <v>2015</v>
      </c>
      <c r="C18516" t="s">
        <v>4</v>
      </c>
      <c r="D18516" t="s">
        <v>60</v>
      </c>
      <c r="E18516">
        <v>0</v>
      </c>
      <c r="F18516">
        <v>0</v>
      </c>
      <c r="G18516">
        <v>0</v>
      </c>
      <c r="H18516">
        <v>0</v>
      </c>
    </row>
    <row r="18517" spans="1:8" x14ac:dyDescent="0.25">
      <c r="A18517" t="s">
        <v>59</v>
      </c>
      <c r="B18517">
        <v>2015</v>
      </c>
      <c r="C18517" t="s">
        <v>4</v>
      </c>
      <c r="D18517" t="s">
        <v>62</v>
      </c>
      <c r="E18517">
        <v>120</v>
      </c>
      <c r="F18517">
        <v>11337.17</v>
      </c>
      <c r="G18517">
        <v>959253.73</v>
      </c>
      <c r="H18517">
        <v>1265892.51</v>
      </c>
    </row>
    <row r="18518" spans="1:8" x14ac:dyDescent="0.25">
      <c r="A18518" t="s">
        <v>59</v>
      </c>
      <c r="B18518">
        <v>2015</v>
      </c>
      <c r="C18518" t="s">
        <v>4</v>
      </c>
      <c r="D18518" t="s">
        <v>62</v>
      </c>
      <c r="E18518">
        <v>1</v>
      </c>
      <c r="F18518">
        <v>7.0000000000000007E-2</v>
      </c>
      <c r="G18518">
        <v>11</v>
      </c>
      <c r="H18518">
        <v>0</v>
      </c>
    </row>
    <row r="18519" spans="1:8" x14ac:dyDescent="0.25">
      <c r="A18519" t="s">
        <v>59</v>
      </c>
      <c r="B18519">
        <v>2015</v>
      </c>
      <c r="C18519" t="s">
        <v>4</v>
      </c>
      <c r="D18519" t="s">
        <v>60</v>
      </c>
      <c r="E18519">
        <v>0</v>
      </c>
      <c r="F18519">
        <v>0</v>
      </c>
      <c r="G18519">
        <v>0</v>
      </c>
      <c r="H18519">
        <v>0</v>
      </c>
    </row>
    <row r="18520" spans="1:8" x14ac:dyDescent="0.25">
      <c r="A18520" t="s">
        <v>59</v>
      </c>
      <c r="B18520">
        <v>2015</v>
      </c>
      <c r="C18520" t="s">
        <v>4</v>
      </c>
      <c r="D18520" t="s">
        <v>60</v>
      </c>
      <c r="E18520">
        <v>0</v>
      </c>
      <c r="F18520">
        <v>0</v>
      </c>
      <c r="G18520">
        <v>0</v>
      </c>
      <c r="H18520">
        <v>0</v>
      </c>
    </row>
    <row r="18521" spans="1:8" x14ac:dyDescent="0.25">
      <c r="A18521" t="s">
        <v>59</v>
      </c>
      <c r="B18521">
        <v>2015</v>
      </c>
      <c r="C18521" t="s">
        <v>4</v>
      </c>
      <c r="D18521" t="s">
        <v>60</v>
      </c>
      <c r="E18521">
        <v>0</v>
      </c>
      <c r="F18521">
        <v>0</v>
      </c>
      <c r="G18521">
        <v>0</v>
      </c>
      <c r="H18521">
        <v>0</v>
      </c>
    </row>
    <row r="18522" spans="1:8" x14ac:dyDescent="0.25">
      <c r="A18522" t="s">
        <v>59</v>
      </c>
      <c r="B18522">
        <v>2015</v>
      </c>
      <c r="C18522" t="s">
        <v>4</v>
      </c>
      <c r="D18522" t="s">
        <v>60</v>
      </c>
      <c r="E18522">
        <v>0</v>
      </c>
      <c r="F18522">
        <v>0</v>
      </c>
      <c r="G18522">
        <v>0</v>
      </c>
      <c r="H18522">
        <v>0</v>
      </c>
    </row>
    <row r="18523" spans="1:8" x14ac:dyDescent="0.25">
      <c r="A18523" t="s">
        <v>59</v>
      </c>
      <c r="B18523">
        <v>2015</v>
      </c>
      <c r="C18523" t="s">
        <v>4</v>
      </c>
      <c r="D18523" t="s">
        <v>60</v>
      </c>
      <c r="E18523">
        <v>0</v>
      </c>
      <c r="F18523">
        <v>0</v>
      </c>
      <c r="G18523">
        <v>0</v>
      </c>
      <c r="H18523">
        <v>0</v>
      </c>
    </row>
    <row r="18524" spans="1:8" x14ac:dyDescent="0.25">
      <c r="A18524" t="s">
        <v>59</v>
      </c>
      <c r="B18524">
        <v>2015</v>
      </c>
      <c r="C18524" t="s">
        <v>4</v>
      </c>
      <c r="D18524" t="s">
        <v>60</v>
      </c>
      <c r="E18524">
        <v>157</v>
      </c>
      <c r="F18524">
        <v>1323.95</v>
      </c>
      <c r="G18524">
        <v>115060</v>
      </c>
      <c r="H18524">
        <v>128525.75</v>
      </c>
    </row>
    <row r="18525" spans="1:8" x14ac:dyDescent="0.25">
      <c r="A18525" t="s">
        <v>59</v>
      </c>
      <c r="B18525">
        <v>2015</v>
      </c>
      <c r="C18525" t="s">
        <v>4</v>
      </c>
      <c r="D18525" t="s">
        <v>60</v>
      </c>
      <c r="E18525">
        <v>0</v>
      </c>
      <c r="F18525">
        <v>0</v>
      </c>
      <c r="G18525">
        <v>0</v>
      </c>
      <c r="H18525">
        <v>0</v>
      </c>
    </row>
    <row r="18526" spans="1:8" x14ac:dyDescent="0.25">
      <c r="A18526" t="s">
        <v>59</v>
      </c>
      <c r="B18526">
        <v>2015</v>
      </c>
      <c r="C18526" t="s">
        <v>4</v>
      </c>
      <c r="D18526" t="s">
        <v>60</v>
      </c>
      <c r="E18526">
        <v>770</v>
      </c>
      <c r="F18526">
        <v>985.75</v>
      </c>
      <c r="G18526">
        <v>126856.15</v>
      </c>
      <c r="H18526">
        <v>132704.51999999999</v>
      </c>
    </row>
    <row r="18527" spans="1:8" x14ac:dyDescent="0.25">
      <c r="A18527" t="s">
        <v>59</v>
      </c>
      <c r="B18527">
        <v>2015</v>
      </c>
      <c r="C18527" t="s">
        <v>4</v>
      </c>
      <c r="D18527" t="s">
        <v>60</v>
      </c>
      <c r="E18527">
        <v>7187</v>
      </c>
      <c r="F18527">
        <v>1983.85</v>
      </c>
      <c r="G18527">
        <v>172153.36</v>
      </c>
      <c r="H18527">
        <v>181749.81</v>
      </c>
    </row>
    <row r="18528" spans="1:8" x14ac:dyDescent="0.25">
      <c r="A18528" t="s">
        <v>59</v>
      </c>
      <c r="B18528">
        <v>2015</v>
      </c>
      <c r="C18528" t="s">
        <v>4</v>
      </c>
      <c r="D18528" t="s">
        <v>60</v>
      </c>
      <c r="E18528">
        <v>0</v>
      </c>
      <c r="F18528">
        <v>0</v>
      </c>
      <c r="G18528">
        <v>0</v>
      </c>
      <c r="H18528">
        <v>0</v>
      </c>
    </row>
    <row r="18529" spans="1:8" x14ac:dyDescent="0.25">
      <c r="A18529" t="s">
        <v>59</v>
      </c>
      <c r="B18529">
        <v>2015</v>
      </c>
      <c r="C18529" t="s">
        <v>4</v>
      </c>
      <c r="D18529" t="s">
        <v>60</v>
      </c>
      <c r="E18529">
        <v>29</v>
      </c>
      <c r="F18529">
        <v>11.89</v>
      </c>
      <c r="G18529">
        <v>945.67</v>
      </c>
      <c r="H18529">
        <v>1091.48</v>
      </c>
    </row>
    <row r="18530" spans="1:8" x14ac:dyDescent="0.25">
      <c r="A18530" t="s">
        <v>59</v>
      </c>
      <c r="B18530">
        <v>2015</v>
      </c>
      <c r="C18530" t="s">
        <v>4</v>
      </c>
      <c r="D18530" t="s">
        <v>60</v>
      </c>
      <c r="E18530">
        <v>0</v>
      </c>
      <c r="F18530">
        <v>0</v>
      </c>
      <c r="G18530">
        <v>0</v>
      </c>
      <c r="H18530">
        <v>0</v>
      </c>
    </row>
    <row r="18531" spans="1:8" x14ac:dyDescent="0.25">
      <c r="A18531" t="s">
        <v>59</v>
      </c>
      <c r="B18531">
        <v>2015</v>
      </c>
      <c r="C18531" t="s">
        <v>4</v>
      </c>
      <c r="D18531" t="s">
        <v>60</v>
      </c>
      <c r="E18531">
        <v>0</v>
      </c>
      <c r="F18531">
        <v>0</v>
      </c>
      <c r="G18531">
        <v>0</v>
      </c>
      <c r="H18531">
        <v>0</v>
      </c>
    </row>
    <row r="18532" spans="1:8" x14ac:dyDescent="0.25">
      <c r="A18532" t="s">
        <v>59</v>
      </c>
      <c r="B18532">
        <v>2015</v>
      </c>
      <c r="C18532" t="s">
        <v>4</v>
      </c>
      <c r="D18532" t="s">
        <v>60</v>
      </c>
      <c r="E18532">
        <v>290</v>
      </c>
      <c r="F18532">
        <v>74.05</v>
      </c>
      <c r="G18532">
        <v>5374.81</v>
      </c>
      <c r="H18532">
        <v>5881.75</v>
      </c>
    </row>
    <row r="18533" spans="1:8" x14ac:dyDescent="0.25">
      <c r="A18533" t="s">
        <v>59</v>
      </c>
      <c r="B18533">
        <v>2015</v>
      </c>
      <c r="C18533" t="s">
        <v>4</v>
      </c>
      <c r="D18533" t="s">
        <v>60</v>
      </c>
      <c r="E18533">
        <v>401</v>
      </c>
      <c r="F18533">
        <v>182.62</v>
      </c>
      <c r="G18533">
        <v>13450.11</v>
      </c>
      <c r="H18533">
        <v>14309.24</v>
      </c>
    </row>
    <row r="18534" spans="1:8" x14ac:dyDescent="0.25">
      <c r="A18534" t="s">
        <v>59</v>
      </c>
      <c r="B18534">
        <v>2015</v>
      </c>
      <c r="C18534" t="s">
        <v>4</v>
      </c>
      <c r="D18534" t="s">
        <v>60</v>
      </c>
      <c r="E18534">
        <v>0</v>
      </c>
      <c r="F18534">
        <v>0</v>
      </c>
      <c r="G18534">
        <v>0</v>
      </c>
      <c r="H18534">
        <v>0</v>
      </c>
    </row>
    <row r="18535" spans="1:8" x14ac:dyDescent="0.25">
      <c r="A18535" t="s">
        <v>59</v>
      </c>
      <c r="B18535">
        <v>2015</v>
      </c>
      <c r="C18535" t="s">
        <v>4</v>
      </c>
      <c r="D18535" t="s">
        <v>60</v>
      </c>
      <c r="E18535">
        <v>0</v>
      </c>
      <c r="F18535">
        <v>0</v>
      </c>
      <c r="G18535">
        <v>0</v>
      </c>
      <c r="H18535">
        <v>0</v>
      </c>
    </row>
    <row r="18536" spans="1:8" x14ac:dyDescent="0.25">
      <c r="A18536" t="s">
        <v>59</v>
      </c>
      <c r="B18536">
        <v>2015</v>
      </c>
      <c r="C18536" t="s">
        <v>4</v>
      </c>
      <c r="D18536" t="s">
        <v>60</v>
      </c>
      <c r="E18536">
        <v>2</v>
      </c>
      <c r="F18536">
        <v>5.26</v>
      </c>
      <c r="G18536">
        <v>380.72</v>
      </c>
      <c r="H18536">
        <v>808.75</v>
      </c>
    </row>
    <row r="18537" spans="1:8" x14ac:dyDescent="0.25">
      <c r="A18537" t="s">
        <v>59</v>
      </c>
      <c r="B18537">
        <v>2015</v>
      </c>
      <c r="C18537" t="s">
        <v>4</v>
      </c>
      <c r="D18537" t="s">
        <v>60</v>
      </c>
      <c r="E18537">
        <v>0</v>
      </c>
      <c r="F18537">
        <v>0</v>
      </c>
      <c r="G18537">
        <v>0</v>
      </c>
      <c r="H18537">
        <v>0</v>
      </c>
    </row>
    <row r="18538" spans="1:8" x14ac:dyDescent="0.25">
      <c r="A18538" t="s">
        <v>59</v>
      </c>
      <c r="B18538">
        <v>2015</v>
      </c>
      <c r="C18538" t="s">
        <v>4</v>
      </c>
      <c r="D18538" t="s">
        <v>60</v>
      </c>
      <c r="E18538">
        <v>15</v>
      </c>
      <c r="F18538">
        <v>23.05</v>
      </c>
      <c r="G18538">
        <v>2128.67</v>
      </c>
      <c r="H18538">
        <v>2425.1</v>
      </c>
    </row>
    <row r="18539" spans="1:8" x14ac:dyDescent="0.25">
      <c r="A18539" t="s">
        <v>59</v>
      </c>
      <c r="B18539">
        <v>2015</v>
      </c>
      <c r="C18539" t="s">
        <v>4</v>
      </c>
      <c r="D18539" t="s">
        <v>60</v>
      </c>
      <c r="E18539">
        <v>48</v>
      </c>
      <c r="F18539">
        <v>77.56</v>
      </c>
      <c r="G18539">
        <v>6702.29</v>
      </c>
      <c r="H18539">
        <v>7457.17</v>
      </c>
    </row>
    <row r="18540" spans="1:8" x14ac:dyDescent="0.25">
      <c r="A18540" t="s">
        <v>59</v>
      </c>
      <c r="B18540">
        <v>2015</v>
      </c>
      <c r="C18540" t="s">
        <v>4</v>
      </c>
      <c r="D18540" t="s">
        <v>60</v>
      </c>
      <c r="E18540">
        <v>0</v>
      </c>
      <c r="F18540">
        <v>0</v>
      </c>
      <c r="G18540">
        <v>0</v>
      </c>
      <c r="H18540">
        <v>0</v>
      </c>
    </row>
    <row r="18541" spans="1:8" x14ac:dyDescent="0.25">
      <c r="A18541" t="s">
        <v>59</v>
      </c>
      <c r="B18541">
        <v>2015</v>
      </c>
      <c r="C18541" t="s">
        <v>4</v>
      </c>
      <c r="D18541" t="s">
        <v>63</v>
      </c>
      <c r="E18541">
        <v>18798</v>
      </c>
      <c r="F18541">
        <v>3106.94</v>
      </c>
      <c r="G18541">
        <v>246716.63</v>
      </c>
      <c r="H18541">
        <v>234899.16</v>
      </c>
    </row>
    <row r="18542" spans="1:8" x14ac:dyDescent="0.25">
      <c r="A18542" t="s">
        <v>59</v>
      </c>
      <c r="B18542">
        <v>2015</v>
      </c>
      <c r="C18542" t="s">
        <v>4</v>
      </c>
      <c r="D18542" t="s">
        <v>63</v>
      </c>
      <c r="E18542">
        <v>16</v>
      </c>
      <c r="F18542">
        <v>1.21</v>
      </c>
      <c r="G18542">
        <v>177.41</v>
      </c>
      <c r="H18542">
        <v>221.36</v>
      </c>
    </row>
    <row r="18543" spans="1:8" x14ac:dyDescent="0.25">
      <c r="A18543" t="s">
        <v>59</v>
      </c>
      <c r="B18543">
        <v>2015</v>
      </c>
      <c r="C18543" t="s">
        <v>4</v>
      </c>
      <c r="D18543" t="s">
        <v>63</v>
      </c>
      <c r="E18543">
        <v>835521</v>
      </c>
      <c r="F18543">
        <v>114249.02</v>
      </c>
      <c r="G18543">
        <v>10965039.08</v>
      </c>
      <c r="H18543">
        <v>10703402.220000001</v>
      </c>
    </row>
    <row r="18544" spans="1:8" x14ac:dyDescent="0.25">
      <c r="A18544" t="s">
        <v>59</v>
      </c>
      <c r="B18544">
        <v>2015</v>
      </c>
      <c r="C18544" t="s">
        <v>4</v>
      </c>
      <c r="D18544" t="s">
        <v>63</v>
      </c>
      <c r="E18544">
        <v>0</v>
      </c>
      <c r="F18544">
        <v>-166.25</v>
      </c>
      <c r="G18544">
        <v>-12769.6</v>
      </c>
      <c r="H18544">
        <v>30388.2</v>
      </c>
    </row>
    <row r="18545" spans="1:8" x14ac:dyDescent="0.25">
      <c r="A18545" t="s">
        <v>59</v>
      </c>
      <c r="B18545">
        <v>2015</v>
      </c>
      <c r="C18545" t="s">
        <v>4</v>
      </c>
      <c r="D18545" t="s">
        <v>64</v>
      </c>
      <c r="E18545">
        <v>0</v>
      </c>
      <c r="F18545">
        <v>0</v>
      </c>
      <c r="G18545">
        <v>0</v>
      </c>
      <c r="H18545">
        <v>0</v>
      </c>
    </row>
    <row r="18546" spans="1:8" x14ac:dyDescent="0.25">
      <c r="A18546" t="s">
        <v>59</v>
      </c>
      <c r="B18546">
        <v>2015</v>
      </c>
      <c r="C18546" t="s">
        <v>4</v>
      </c>
      <c r="D18546" t="s">
        <v>61</v>
      </c>
      <c r="E18546">
        <v>1425</v>
      </c>
      <c r="F18546">
        <v>12286.14</v>
      </c>
      <c r="G18546">
        <v>1256159.1299999999</v>
      </c>
      <c r="H18546">
        <v>1324279.3600000001</v>
      </c>
    </row>
    <row r="18547" spans="1:8" x14ac:dyDescent="0.25">
      <c r="A18547" t="s">
        <v>59</v>
      </c>
      <c r="B18547">
        <v>2015</v>
      </c>
      <c r="C18547" t="s">
        <v>4</v>
      </c>
      <c r="D18547" t="s">
        <v>61</v>
      </c>
      <c r="E18547">
        <v>1559</v>
      </c>
      <c r="F18547">
        <v>1707.89</v>
      </c>
      <c r="G18547">
        <v>250205.12</v>
      </c>
      <c r="H18547">
        <v>252954.51</v>
      </c>
    </row>
    <row r="18548" spans="1:8" x14ac:dyDescent="0.25">
      <c r="A18548" t="s">
        <v>59</v>
      </c>
      <c r="B18548">
        <v>2015</v>
      </c>
      <c r="C18548" t="s">
        <v>4</v>
      </c>
      <c r="D18548" t="s">
        <v>61</v>
      </c>
      <c r="E18548">
        <v>11822</v>
      </c>
      <c r="F18548">
        <v>3346.42</v>
      </c>
      <c r="G18548">
        <v>298931.28999999998</v>
      </c>
      <c r="H18548">
        <v>311441.48</v>
      </c>
    </row>
    <row r="18549" spans="1:8" x14ac:dyDescent="0.25">
      <c r="A18549" t="s">
        <v>59</v>
      </c>
      <c r="B18549">
        <v>2015</v>
      </c>
      <c r="C18549" t="s">
        <v>4</v>
      </c>
      <c r="D18549" t="s">
        <v>60</v>
      </c>
      <c r="E18549">
        <v>2</v>
      </c>
      <c r="F18549">
        <v>1.03</v>
      </c>
      <c r="G18549">
        <v>284.52</v>
      </c>
      <c r="H18549">
        <v>138.25</v>
      </c>
    </row>
    <row r="18550" spans="1:8" x14ac:dyDescent="0.25">
      <c r="A18550" t="s">
        <v>59</v>
      </c>
      <c r="B18550">
        <v>2015</v>
      </c>
      <c r="C18550" t="s">
        <v>4</v>
      </c>
      <c r="D18550" t="s">
        <v>60</v>
      </c>
      <c r="E18550">
        <v>18</v>
      </c>
      <c r="F18550">
        <v>26.46</v>
      </c>
      <c r="G18550">
        <v>2407.65</v>
      </c>
      <c r="H18550">
        <v>2989.97</v>
      </c>
    </row>
    <row r="18551" spans="1:8" x14ac:dyDescent="0.25">
      <c r="A18551" t="s">
        <v>59</v>
      </c>
      <c r="B18551">
        <v>2015</v>
      </c>
      <c r="C18551" t="s">
        <v>4</v>
      </c>
      <c r="D18551" t="s">
        <v>60</v>
      </c>
      <c r="E18551">
        <v>540</v>
      </c>
      <c r="F18551">
        <v>157.65</v>
      </c>
      <c r="G18551">
        <v>11306.21</v>
      </c>
      <c r="H18551">
        <v>13306.62</v>
      </c>
    </row>
    <row r="18552" spans="1:8" x14ac:dyDescent="0.25">
      <c r="A18552" t="s">
        <v>59</v>
      </c>
      <c r="B18552">
        <v>2015</v>
      </c>
      <c r="C18552" t="s">
        <v>4</v>
      </c>
      <c r="D18552" t="s">
        <v>62</v>
      </c>
      <c r="E18552">
        <v>2537</v>
      </c>
      <c r="F18552">
        <v>20479.3</v>
      </c>
      <c r="G18552">
        <v>2010502.86</v>
      </c>
      <c r="H18552">
        <v>2414478.23</v>
      </c>
    </row>
    <row r="18553" spans="1:8" x14ac:dyDescent="0.25">
      <c r="A18553" t="s">
        <v>59</v>
      </c>
      <c r="B18553">
        <v>2015</v>
      </c>
      <c r="C18553" t="s">
        <v>4</v>
      </c>
      <c r="D18553" t="s">
        <v>62</v>
      </c>
      <c r="E18553">
        <v>4981</v>
      </c>
      <c r="F18553">
        <v>8343.4500000000007</v>
      </c>
      <c r="G18553">
        <v>1040833.15</v>
      </c>
      <c r="H18553">
        <v>1119705</v>
      </c>
    </row>
    <row r="18554" spans="1:8" x14ac:dyDescent="0.25">
      <c r="A18554" t="s">
        <v>59</v>
      </c>
      <c r="B18554">
        <v>2015</v>
      </c>
      <c r="C18554" t="s">
        <v>4</v>
      </c>
      <c r="D18554" t="s">
        <v>62</v>
      </c>
      <c r="E18554">
        <v>118345</v>
      </c>
      <c r="F18554">
        <v>29163.72</v>
      </c>
      <c r="G18554">
        <v>2798918.84</v>
      </c>
      <c r="H18554">
        <v>2995477.26</v>
      </c>
    </row>
    <row r="18555" spans="1:8" x14ac:dyDescent="0.25">
      <c r="A18555" t="s">
        <v>59</v>
      </c>
      <c r="B18555">
        <v>2015</v>
      </c>
      <c r="C18555" t="s">
        <v>4</v>
      </c>
      <c r="D18555" t="s">
        <v>60</v>
      </c>
      <c r="E18555">
        <v>19</v>
      </c>
      <c r="F18555">
        <v>115.93</v>
      </c>
      <c r="G18555">
        <v>9352.94</v>
      </c>
      <c r="H18555">
        <v>11326.04</v>
      </c>
    </row>
    <row r="18556" spans="1:8" x14ac:dyDescent="0.25">
      <c r="A18556" t="s">
        <v>59</v>
      </c>
      <c r="B18556">
        <v>2015</v>
      </c>
      <c r="C18556" t="s">
        <v>4</v>
      </c>
      <c r="D18556" t="s">
        <v>60</v>
      </c>
      <c r="E18556">
        <v>61</v>
      </c>
      <c r="F18556">
        <v>77.180000000000007</v>
      </c>
      <c r="G18556">
        <v>8962.74</v>
      </c>
      <c r="H18556">
        <v>8259.84</v>
      </c>
    </row>
    <row r="18557" spans="1:8" x14ac:dyDescent="0.25">
      <c r="A18557" t="s">
        <v>59</v>
      </c>
      <c r="B18557">
        <v>2015</v>
      </c>
      <c r="C18557" t="s">
        <v>4</v>
      </c>
      <c r="D18557" t="s">
        <v>60</v>
      </c>
      <c r="E18557">
        <v>19</v>
      </c>
      <c r="F18557">
        <v>98.4</v>
      </c>
      <c r="G18557">
        <v>4003.25</v>
      </c>
      <c r="H18557">
        <v>3572.92</v>
      </c>
    </row>
    <row r="18558" spans="1:8" x14ac:dyDescent="0.25">
      <c r="A18558" t="s">
        <v>59</v>
      </c>
      <c r="B18558">
        <v>2015</v>
      </c>
      <c r="C18558" t="s">
        <v>4</v>
      </c>
      <c r="D18558" t="s">
        <v>60</v>
      </c>
      <c r="E18558">
        <v>38</v>
      </c>
      <c r="F18558">
        <v>253.23</v>
      </c>
      <c r="G18558">
        <v>17184.400000000001</v>
      </c>
      <c r="H18558">
        <v>21098.82</v>
      </c>
    </row>
    <row r="18559" spans="1:8" x14ac:dyDescent="0.25">
      <c r="A18559" t="s">
        <v>59</v>
      </c>
      <c r="B18559">
        <v>2015</v>
      </c>
      <c r="C18559" t="s">
        <v>4</v>
      </c>
      <c r="D18559" t="s">
        <v>60</v>
      </c>
      <c r="E18559">
        <v>0</v>
      </c>
      <c r="F18559">
        <v>0</v>
      </c>
      <c r="G18559">
        <v>0</v>
      </c>
      <c r="H18559">
        <v>0</v>
      </c>
    </row>
    <row r="18560" spans="1:8" x14ac:dyDescent="0.25">
      <c r="A18560" t="s">
        <v>59</v>
      </c>
      <c r="B18560">
        <v>2015</v>
      </c>
      <c r="C18560" t="s">
        <v>4</v>
      </c>
      <c r="D18560" t="s">
        <v>60</v>
      </c>
      <c r="E18560">
        <v>0</v>
      </c>
      <c r="F18560">
        <v>0</v>
      </c>
      <c r="G18560">
        <v>0</v>
      </c>
      <c r="H18560">
        <v>0</v>
      </c>
    </row>
    <row r="18561" spans="1:8" x14ac:dyDescent="0.25">
      <c r="A18561" t="s">
        <v>59</v>
      </c>
      <c r="B18561">
        <v>2015</v>
      </c>
      <c r="C18561" t="s">
        <v>4</v>
      </c>
      <c r="D18561" t="s">
        <v>60</v>
      </c>
      <c r="E18561">
        <v>0</v>
      </c>
      <c r="F18561">
        <v>0</v>
      </c>
      <c r="G18561">
        <v>0</v>
      </c>
      <c r="H18561">
        <v>0</v>
      </c>
    </row>
    <row r="18562" spans="1:8" x14ac:dyDescent="0.25">
      <c r="A18562" t="s">
        <v>59</v>
      </c>
      <c r="B18562">
        <v>2015</v>
      </c>
      <c r="C18562" t="s">
        <v>4</v>
      </c>
      <c r="D18562" t="s">
        <v>60</v>
      </c>
      <c r="E18562">
        <v>0</v>
      </c>
      <c r="F18562">
        <v>0</v>
      </c>
      <c r="G18562">
        <v>0</v>
      </c>
      <c r="H18562">
        <v>0</v>
      </c>
    </row>
    <row r="18563" spans="1:8" x14ac:dyDescent="0.25">
      <c r="A18563" t="s">
        <v>59</v>
      </c>
      <c r="B18563">
        <v>2015</v>
      </c>
      <c r="C18563" t="s">
        <v>4</v>
      </c>
      <c r="D18563" t="s">
        <v>62</v>
      </c>
      <c r="E18563">
        <v>0</v>
      </c>
      <c r="F18563">
        <v>0</v>
      </c>
      <c r="G18563">
        <v>0</v>
      </c>
      <c r="H18563">
        <v>0</v>
      </c>
    </row>
    <row r="18564" spans="1:8" x14ac:dyDescent="0.25">
      <c r="A18564" t="s">
        <v>59</v>
      </c>
      <c r="B18564">
        <v>2015</v>
      </c>
      <c r="C18564" t="s">
        <v>4</v>
      </c>
      <c r="D18564" t="s">
        <v>60</v>
      </c>
      <c r="E18564">
        <v>0</v>
      </c>
      <c r="F18564">
        <v>0</v>
      </c>
      <c r="G18564">
        <v>0</v>
      </c>
      <c r="H18564">
        <v>0</v>
      </c>
    </row>
    <row r="18565" spans="1:8" x14ac:dyDescent="0.25">
      <c r="A18565" t="s">
        <v>59</v>
      </c>
      <c r="B18565">
        <v>2015</v>
      </c>
      <c r="C18565" t="s">
        <v>4</v>
      </c>
      <c r="D18565" t="s">
        <v>60</v>
      </c>
      <c r="E18565">
        <v>0</v>
      </c>
      <c r="F18565">
        <v>0</v>
      </c>
      <c r="G18565">
        <v>0</v>
      </c>
      <c r="H18565">
        <v>0</v>
      </c>
    </row>
    <row r="18566" spans="1:8" x14ac:dyDescent="0.25">
      <c r="A18566" t="s">
        <v>59</v>
      </c>
      <c r="B18566">
        <v>2015</v>
      </c>
      <c r="C18566" t="s">
        <v>4</v>
      </c>
      <c r="D18566" t="s">
        <v>60</v>
      </c>
      <c r="E18566">
        <v>0</v>
      </c>
      <c r="F18566">
        <v>0</v>
      </c>
      <c r="G18566">
        <v>0</v>
      </c>
      <c r="H18566">
        <v>0</v>
      </c>
    </row>
    <row r="18567" spans="1:8" x14ac:dyDescent="0.25">
      <c r="A18567" t="s">
        <v>59</v>
      </c>
      <c r="B18567">
        <v>2015</v>
      </c>
      <c r="C18567" t="s">
        <v>4</v>
      </c>
      <c r="D18567" t="s">
        <v>60</v>
      </c>
      <c r="E18567">
        <v>0</v>
      </c>
      <c r="F18567">
        <v>38.96</v>
      </c>
      <c r="G18567">
        <v>11811.68</v>
      </c>
      <c r="H18567">
        <v>11632.57</v>
      </c>
    </row>
    <row r="18568" spans="1:8" x14ac:dyDescent="0.25">
      <c r="A18568" t="s">
        <v>59</v>
      </c>
      <c r="B18568">
        <v>2015</v>
      </c>
      <c r="C18568" t="s">
        <v>4</v>
      </c>
      <c r="D18568" t="s">
        <v>61</v>
      </c>
      <c r="E18568">
        <v>0</v>
      </c>
      <c r="F18568">
        <v>0</v>
      </c>
      <c r="G18568">
        <v>0</v>
      </c>
      <c r="H18568">
        <v>0</v>
      </c>
    </row>
    <row r="18569" spans="1:8" x14ac:dyDescent="0.25">
      <c r="A18569" t="s">
        <v>59</v>
      </c>
      <c r="B18569">
        <v>2015</v>
      </c>
      <c r="C18569" t="s">
        <v>4</v>
      </c>
      <c r="D18569" t="s">
        <v>60</v>
      </c>
      <c r="E18569">
        <v>0</v>
      </c>
      <c r="F18569">
        <v>0</v>
      </c>
      <c r="G18569">
        <v>0</v>
      </c>
      <c r="H18569">
        <v>0</v>
      </c>
    </row>
    <row r="18570" spans="1:8" x14ac:dyDescent="0.25">
      <c r="A18570" t="s">
        <v>59</v>
      </c>
      <c r="B18570">
        <v>2015</v>
      </c>
      <c r="C18570" t="s">
        <v>4</v>
      </c>
      <c r="D18570" t="s">
        <v>60</v>
      </c>
      <c r="E18570">
        <v>1</v>
      </c>
      <c r="F18570">
        <v>0</v>
      </c>
      <c r="G18570">
        <v>0</v>
      </c>
      <c r="H18570">
        <v>0</v>
      </c>
    </row>
    <row r="18571" spans="1:8" x14ac:dyDescent="0.25">
      <c r="A18571" t="s">
        <v>59</v>
      </c>
      <c r="B18571">
        <v>2015</v>
      </c>
      <c r="C18571" t="s">
        <v>4</v>
      </c>
      <c r="D18571" t="s">
        <v>60</v>
      </c>
      <c r="E18571">
        <v>0</v>
      </c>
      <c r="F18571">
        <v>0</v>
      </c>
      <c r="G18571">
        <v>0</v>
      </c>
      <c r="H18571">
        <v>0</v>
      </c>
    </row>
    <row r="18572" spans="1:8" x14ac:dyDescent="0.25">
      <c r="A18572" t="s">
        <v>59</v>
      </c>
      <c r="B18572">
        <v>2015</v>
      </c>
      <c r="C18572" t="s">
        <v>4</v>
      </c>
      <c r="D18572" t="s">
        <v>60</v>
      </c>
      <c r="E18572">
        <v>0</v>
      </c>
      <c r="F18572">
        <v>0</v>
      </c>
      <c r="G18572">
        <v>0</v>
      </c>
      <c r="H18572">
        <v>0</v>
      </c>
    </row>
    <row r="18573" spans="1:8" x14ac:dyDescent="0.25">
      <c r="A18573" t="s">
        <v>59</v>
      </c>
      <c r="B18573">
        <v>2015</v>
      </c>
      <c r="C18573" t="s">
        <v>4</v>
      </c>
      <c r="D18573" t="s">
        <v>62</v>
      </c>
      <c r="E18573">
        <v>0</v>
      </c>
      <c r="F18573">
        <v>-0.02</v>
      </c>
      <c r="G18573">
        <v>2.86</v>
      </c>
      <c r="H18573">
        <v>4.78</v>
      </c>
    </row>
    <row r="18574" spans="1:8" x14ac:dyDescent="0.25">
      <c r="A18574" t="s">
        <v>59</v>
      </c>
      <c r="B18574">
        <v>2015</v>
      </c>
      <c r="C18574" t="s">
        <v>4</v>
      </c>
      <c r="D18574" t="s">
        <v>60</v>
      </c>
      <c r="E18574">
        <v>0</v>
      </c>
      <c r="F18574">
        <v>0</v>
      </c>
      <c r="G18574">
        <v>0</v>
      </c>
      <c r="H18574">
        <v>0</v>
      </c>
    </row>
    <row r="18575" spans="1:8" x14ac:dyDescent="0.25">
      <c r="A18575" t="s">
        <v>59</v>
      </c>
      <c r="B18575">
        <v>2015</v>
      </c>
      <c r="C18575" t="s">
        <v>4</v>
      </c>
      <c r="D18575" t="s">
        <v>60</v>
      </c>
      <c r="E18575">
        <v>0</v>
      </c>
      <c r="F18575">
        <v>0</v>
      </c>
      <c r="G18575">
        <v>0</v>
      </c>
      <c r="H18575">
        <v>0</v>
      </c>
    </row>
    <row r="18576" spans="1:8" x14ac:dyDescent="0.25">
      <c r="A18576" t="s">
        <v>59</v>
      </c>
      <c r="B18576">
        <v>2015</v>
      </c>
      <c r="C18576" t="s">
        <v>4</v>
      </c>
      <c r="D18576" t="s">
        <v>60</v>
      </c>
      <c r="E18576">
        <v>0</v>
      </c>
      <c r="F18576">
        <v>0</v>
      </c>
      <c r="G18576">
        <v>0</v>
      </c>
      <c r="H18576">
        <v>0</v>
      </c>
    </row>
    <row r="18577" spans="1:8" x14ac:dyDescent="0.25">
      <c r="A18577" t="s">
        <v>59</v>
      </c>
      <c r="B18577">
        <v>2015</v>
      </c>
      <c r="C18577" t="s">
        <v>4</v>
      </c>
      <c r="D18577" t="s">
        <v>61</v>
      </c>
      <c r="E18577">
        <v>0</v>
      </c>
      <c r="F18577">
        <v>0</v>
      </c>
      <c r="G18577">
        <v>0</v>
      </c>
      <c r="H18577">
        <v>0</v>
      </c>
    </row>
    <row r="18578" spans="1:8" x14ac:dyDescent="0.25">
      <c r="A18578" t="s">
        <v>59</v>
      </c>
      <c r="B18578">
        <v>2015</v>
      </c>
      <c r="C18578" t="s">
        <v>4</v>
      </c>
      <c r="D18578" t="s">
        <v>61</v>
      </c>
      <c r="E18578">
        <v>7</v>
      </c>
      <c r="F18578">
        <v>724.04</v>
      </c>
      <c r="G18578">
        <v>61533.27</v>
      </c>
      <c r="H18578">
        <v>57181.03</v>
      </c>
    </row>
    <row r="18579" spans="1:8" x14ac:dyDescent="0.25">
      <c r="A18579" t="s">
        <v>59</v>
      </c>
      <c r="B18579">
        <v>2015</v>
      </c>
      <c r="C18579" t="s">
        <v>4</v>
      </c>
      <c r="D18579" t="s">
        <v>61</v>
      </c>
      <c r="E18579">
        <v>0</v>
      </c>
      <c r="F18579">
        <v>0</v>
      </c>
      <c r="G18579">
        <v>0</v>
      </c>
      <c r="H18579">
        <v>0</v>
      </c>
    </row>
    <row r="18580" spans="1:8" x14ac:dyDescent="0.25">
      <c r="A18580" t="s">
        <v>59</v>
      </c>
      <c r="B18580">
        <v>2015</v>
      </c>
      <c r="C18580" t="s">
        <v>4</v>
      </c>
      <c r="D18580" t="s">
        <v>60</v>
      </c>
      <c r="E18580">
        <v>0</v>
      </c>
      <c r="F18580">
        <v>0</v>
      </c>
      <c r="G18580">
        <v>0</v>
      </c>
      <c r="H18580">
        <v>0</v>
      </c>
    </row>
    <row r="18581" spans="1:8" x14ac:dyDescent="0.25">
      <c r="A18581" t="s">
        <v>59</v>
      </c>
      <c r="B18581">
        <v>2015</v>
      </c>
      <c r="C18581" t="s">
        <v>4</v>
      </c>
      <c r="D18581" t="s">
        <v>60</v>
      </c>
      <c r="E18581">
        <v>2</v>
      </c>
      <c r="F18581">
        <v>48.5</v>
      </c>
      <c r="G18581">
        <v>5093.78</v>
      </c>
      <c r="H18581">
        <v>9704.2199999999993</v>
      </c>
    </row>
    <row r="18582" spans="1:8" x14ac:dyDescent="0.25">
      <c r="A18582" t="s">
        <v>59</v>
      </c>
      <c r="B18582">
        <v>2015</v>
      </c>
      <c r="C18582" t="s">
        <v>4</v>
      </c>
      <c r="D18582" t="s">
        <v>60</v>
      </c>
      <c r="E18582">
        <v>0</v>
      </c>
      <c r="F18582">
        <v>0</v>
      </c>
      <c r="G18582">
        <v>0</v>
      </c>
      <c r="H18582">
        <v>0</v>
      </c>
    </row>
    <row r="18583" spans="1:8" x14ac:dyDescent="0.25">
      <c r="A18583" t="s">
        <v>59</v>
      </c>
      <c r="B18583">
        <v>2015</v>
      </c>
      <c r="C18583" t="s">
        <v>4</v>
      </c>
      <c r="D18583" t="s">
        <v>60</v>
      </c>
      <c r="E18583">
        <v>98</v>
      </c>
      <c r="F18583">
        <v>6591.97</v>
      </c>
      <c r="G18583">
        <v>510032.03</v>
      </c>
      <c r="H18583">
        <v>541901.06999999995</v>
      </c>
    </row>
    <row r="18584" spans="1:8" x14ac:dyDescent="0.25">
      <c r="A18584" t="s">
        <v>59</v>
      </c>
      <c r="B18584">
        <v>2015</v>
      </c>
      <c r="C18584" t="s">
        <v>4</v>
      </c>
      <c r="D18584" t="s">
        <v>60</v>
      </c>
      <c r="E18584">
        <v>0</v>
      </c>
      <c r="F18584">
        <v>0</v>
      </c>
      <c r="G18584">
        <v>0</v>
      </c>
      <c r="H18584">
        <v>0</v>
      </c>
    </row>
    <row r="18585" spans="1:8" x14ac:dyDescent="0.25">
      <c r="A18585" t="s">
        <v>59</v>
      </c>
      <c r="B18585">
        <v>2015</v>
      </c>
      <c r="C18585" t="s">
        <v>4</v>
      </c>
      <c r="D18585" t="s">
        <v>62</v>
      </c>
      <c r="E18585">
        <v>2</v>
      </c>
      <c r="F18585">
        <v>315</v>
      </c>
      <c r="G18585">
        <v>25764.83</v>
      </c>
      <c r="H18585">
        <v>23019.57</v>
      </c>
    </row>
    <row r="18586" spans="1:8" x14ac:dyDescent="0.25">
      <c r="A18586" t="s">
        <v>59</v>
      </c>
      <c r="B18586">
        <v>2015</v>
      </c>
      <c r="C18586" t="s">
        <v>4</v>
      </c>
      <c r="D18586" t="s">
        <v>62</v>
      </c>
      <c r="E18586">
        <v>0</v>
      </c>
      <c r="F18586">
        <v>0</v>
      </c>
      <c r="G18586">
        <v>0</v>
      </c>
      <c r="H18586">
        <v>0</v>
      </c>
    </row>
    <row r="18587" spans="1:8" x14ac:dyDescent="0.25">
      <c r="A18587" t="s">
        <v>59</v>
      </c>
      <c r="B18587">
        <v>2015</v>
      </c>
      <c r="C18587" t="s">
        <v>4</v>
      </c>
      <c r="D18587" t="s">
        <v>60</v>
      </c>
      <c r="E18587">
        <v>2</v>
      </c>
      <c r="F18587">
        <v>4.01</v>
      </c>
      <c r="G18587">
        <v>820.6</v>
      </c>
      <c r="H18587">
        <v>820.6</v>
      </c>
    </row>
    <row r="18588" spans="1:8" x14ac:dyDescent="0.25">
      <c r="A18588" t="s">
        <v>59</v>
      </c>
      <c r="B18588">
        <v>2015</v>
      </c>
      <c r="C18588" t="s">
        <v>4</v>
      </c>
      <c r="D18588" t="s">
        <v>60</v>
      </c>
      <c r="E18588">
        <v>0</v>
      </c>
      <c r="F18588">
        <v>0</v>
      </c>
      <c r="G18588">
        <v>0</v>
      </c>
      <c r="H18588">
        <v>0</v>
      </c>
    </row>
    <row r="18589" spans="1:8" x14ac:dyDescent="0.25">
      <c r="A18589" t="s">
        <v>59</v>
      </c>
      <c r="B18589">
        <v>2015</v>
      </c>
      <c r="C18589" t="s">
        <v>4</v>
      </c>
      <c r="D18589" t="s">
        <v>60</v>
      </c>
      <c r="E18589">
        <v>0</v>
      </c>
      <c r="F18589">
        <v>0</v>
      </c>
      <c r="G18589">
        <v>0</v>
      </c>
      <c r="H18589">
        <v>0</v>
      </c>
    </row>
    <row r="18590" spans="1:8" x14ac:dyDescent="0.25">
      <c r="A18590" t="s">
        <v>59</v>
      </c>
      <c r="B18590">
        <v>2015</v>
      </c>
      <c r="C18590" t="s">
        <v>4</v>
      </c>
      <c r="D18590" t="s">
        <v>60</v>
      </c>
      <c r="E18590">
        <v>11</v>
      </c>
      <c r="F18590">
        <v>598.96</v>
      </c>
      <c r="G18590">
        <v>40366.19</v>
      </c>
      <c r="H18590">
        <v>45548.92</v>
      </c>
    </row>
    <row r="18591" spans="1:8" x14ac:dyDescent="0.25">
      <c r="A18591" t="s">
        <v>59</v>
      </c>
      <c r="B18591">
        <v>2015</v>
      </c>
      <c r="C18591" t="s">
        <v>4</v>
      </c>
      <c r="D18591" t="s">
        <v>60</v>
      </c>
      <c r="E18591">
        <v>0</v>
      </c>
      <c r="F18591">
        <v>0</v>
      </c>
      <c r="G18591">
        <v>0</v>
      </c>
      <c r="H18591">
        <v>0</v>
      </c>
    </row>
    <row r="18592" spans="1:8" x14ac:dyDescent="0.25">
      <c r="A18592" t="s">
        <v>59</v>
      </c>
      <c r="B18592">
        <v>2015</v>
      </c>
      <c r="C18592" t="s">
        <v>4</v>
      </c>
      <c r="D18592" t="s">
        <v>60</v>
      </c>
      <c r="E18592">
        <v>8</v>
      </c>
      <c r="F18592">
        <v>696.39</v>
      </c>
      <c r="G18592">
        <v>44395.519999999997</v>
      </c>
      <c r="H18592">
        <v>50390.02</v>
      </c>
    </row>
    <row r="18593" spans="1:8" x14ac:dyDescent="0.25">
      <c r="A18593" t="s">
        <v>59</v>
      </c>
      <c r="B18593">
        <v>2015</v>
      </c>
      <c r="C18593" t="s">
        <v>4</v>
      </c>
      <c r="D18593" t="s">
        <v>60</v>
      </c>
      <c r="E18593">
        <v>1</v>
      </c>
      <c r="F18593">
        <v>0.55000000000000004</v>
      </c>
      <c r="G18593">
        <v>46.52</v>
      </c>
      <c r="H18593">
        <v>91.8</v>
      </c>
    </row>
    <row r="18594" spans="1:8" x14ac:dyDescent="0.25">
      <c r="A18594" t="s">
        <v>59</v>
      </c>
      <c r="B18594">
        <v>2015</v>
      </c>
      <c r="C18594" t="s">
        <v>4</v>
      </c>
      <c r="D18594" t="s">
        <v>60</v>
      </c>
      <c r="E18594">
        <v>0</v>
      </c>
      <c r="F18594">
        <v>0</v>
      </c>
      <c r="G18594">
        <v>0</v>
      </c>
      <c r="H18594">
        <v>0</v>
      </c>
    </row>
    <row r="18595" spans="1:8" x14ac:dyDescent="0.25">
      <c r="A18595" t="s">
        <v>59</v>
      </c>
      <c r="B18595">
        <v>2015</v>
      </c>
      <c r="C18595" t="s">
        <v>4</v>
      </c>
      <c r="D18595" t="s">
        <v>60</v>
      </c>
      <c r="E18595">
        <v>0</v>
      </c>
      <c r="F18595">
        <v>0</v>
      </c>
      <c r="G18595">
        <v>0</v>
      </c>
      <c r="H18595">
        <v>0</v>
      </c>
    </row>
    <row r="18596" spans="1:8" x14ac:dyDescent="0.25">
      <c r="A18596" t="s">
        <v>59</v>
      </c>
      <c r="B18596">
        <v>2015</v>
      </c>
      <c r="C18596" t="s">
        <v>4</v>
      </c>
      <c r="D18596" t="s">
        <v>63</v>
      </c>
      <c r="E18596">
        <v>7</v>
      </c>
      <c r="F18596">
        <v>0.65</v>
      </c>
      <c r="G18596">
        <v>64.87</v>
      </c>
      <c r="H18596">
        <v>54.71</v>
      </c>
    </row>
    <row r="18597" spans="1:8" x14ac:dyDescent="0.25">
      <c r="A18597" t="s">
        <v>59</v>
      </c>
      <c r="B18597">
        <v>2015</v>
      </c>
      <c r="C18597" t="s">
        <v>4</v>
      </c>
      <c r="D18597" t="s">
        <v>60</v>
      </c>
      <c r="E18597">
        <v>0</v>
      </c>
      <c r="F18597">
        <v>0</v>
      </c>
      <c r="G18597">
        <v>0</v>
      </c>
      <c r="H18597">
        <v>0</v>
      </c>
    </row>
    <row r="18598" spans="1:8" x14ac:dyDescent="0.25">
      <c r="A18598" t="s">
        <v>59</v>
      </c>
      <c r="B18598">
        <v>2015</v>
      </c>
      <c r="C18598" t="s">
        <v>4</v>
      </c>
      <c r="D18598" t="s">
        <v>60</v>
      </c>
      <c r="E18598">
        <v>7</v>
      </c>
      <c r="F18598">
        <v>44.06</v>
      </c>
      <c r="G18598">
        <v>4053.55</v>
      </c>
      <c r="H18598">
        <v>6720.37</v>
      </c>
    </row>
    <row r="18599" spans="1:8" x14ac:dyDescent="0.25">
      <c r="A18599" t="s">
        <v>59</v>
      </c>
      <c r="B18599">
        <v>2015</v>
      </c>
      <c r="C18599" t="s">
        <v>4</v>
      </c>
      <c r="D18599" t="s">
        <v>60</v>
      </c>
      <c r="E18599">
        <v>0</v>
      </c>
      <c r="F18599">
        <v>0</v>
      </c>
      <c r="G18599">
        <v>0</v>
      </c>
      <c r="H18599">
        <v>0</v>
      </c>
    </row>
    <row r="18600" spans="1:8" x14ac:dyDescent="0.25">
      <c r="A18600" t="s">
        <v>59</v>
      </c>
      <c r="B18600">
        <v>2015</v>
      </c>
      <c r="C18600" t="s">
        <v>4</v>
      </c>
      <c r="D18600" t="s">
        <v>60</v>
      </c>
      <c r="E18600">
        <v>0</v>
      </c>
      <c r="F18600">
        <v>0</v>
      </c>
      <c r="G18600">
        <v>0</v>
      </c>
      <c r="H18600">
        <v>0</v>
      </c>
    </row>
    <row r="18601" spans="1:8" x14ac:dyDescent="0.25">
      <c r="A18601" t="s">
        <v>59</v>
      </c>
      <c r="B18601">
        <v>2015</v>
      </c>
      <c r="C18601" t="s">
        <v>4</v>
      </c>
      <c r="D18601" t="s">
        <v>60</v>
      </c>
      <c r="E18601">
        <v>0</v>
      </c>
      <c r="F18601">
        <v>0</v>
      </c>
      <c r="G18601">
        <v>0</v>
      </c>
      <c r="H18601">
        <v>0</v>
      </c>
    </row>
    <row r="18602" spans="1:8" x14ac:dyDescent="0.25">
      <c r="A18602" t="s">
        <v>59</v>
      </c>
      <c r="B18602">
        <v>2015</v>
      </c>
      <c r="C18602" t="s">
        <v>4</v>
      </c>
      <c r="D18602" t="s">
        <v>60</v>
      </c>
      <c r="E18602">
        <v>12</v>
      </c>
      <c r="F18602">
        <v>1.64</v>
      </c>
      <c r="G18602">
        <v>132.16</v>
      </c>
      <c r="H18602">
        <v>138.9</v>
      </c>
    </row>
    <row r="18603" spans="1:8" x14ac:dyDescent="0.25">
      <c r="A18603" t="s">
        <v>59</v>
      </c>
      <c r="B18603">
        <v>2015</v>
      </c>
      <c r="C18603" t="s">
        <v>4</v>
      </c>
      <c r="D18603" t="s">
        <v>63</v>
      </c>
      <c r="E18603">
        <v>0</v>
      </c>
      <c r="F18603">
        <v>0</v>
      </c>
      <c r="G18603">
        <v>0</v>
      </c>
      <c r="H18603">
        <v>0</v>
      </c>
    </row>
    <row r="18604" spans="1:8" x14ac:dyDescent="0.25">
      <c r="A18604" t="s">
        <v>59</v>
      </c>
      <c r="B18604">
        <v>2015</v>
      </c>
      <c r="C18604" t="s">
        <v>4</v>
      </c>
      <c r="D18604" t="s">
        <v>60</v>
      </c>
      <c r="E18604">
        <v>0</v>
      </c>
      <c r="F18604">
        <v>0</v>
      </c>
      <c r="G18604">
        <v>0</v>
      </c>
      <c r="H18604">
        <v>0</v>
      </c>
    </row>
    <row r="18605" spans="1:8" x14ac:dyDescent="0.25">
      <c r="A18605" t="s">
        <v>59</v>
      </c>
      <c r="B18605">
        <v>2015</v>
      </c>
      <c r="C18605" t="s">
        <v>4</v>
      </c>
      <c r="D18605" t="s">
        <v>60</v>
      </c>
      <c r="E18605">
        <v>0</v>
      </c>
      <c r="F18605">
        <v>0</v>
      </c>
      <c r="G18605">
        <v>0</v>
      </c>
      <c r="H18605">
        <v>0</v>
      </c>
    </row>
    <row r="18606" spans="1:8" x14ac:dyDescent="0.25">
      <c r="A18606" t="s">
        <v>59</v>
      </c>
      <c r="B18606">
        <v>2015</v>
      </c>
      <c r="C18606" t="s">
        <v>4</v>
      </c>
      <c r="D18606" t="s">
        <v>60</v>
      </c>
      <c r="E18606">
        <v>0</v>
      </c>
      <c r="F18606">
        <v>0</v>
      </c>
      <c r="G18606">
        <v>0</v>
      </c>
      <c r="H18606">
        <v>0</v>
      </c>
    </row>
    <row r="18607" spans="1:8" x14ac:dyDescent="0.25">
      <c r="A18607" t="s">
        <v>59</v>
      </c>
      <c r="B18607">
        <v>2015</v>
      </c>
      <c r="C18607" t="s">
        <v>4</v>
      </c>
      <c r="D18607" t="s">
        <v>60</v>
      </c>
      <c r="E18607">
        <v>0</v>
      </c>
      <c r="F18607">
        <v>0</v>
      </c>
      <c r="G18607">
        <v>0</v>
      </c>
      <c r="H18607">
        <v>0</v>
      </c>
    </row>
    <row r="18608" spans="1:8" x14ac:dyDescent="0.25">
      <c r="A18608" t="s">
        <v>59</v>
      </c>
      <c r="B18608">
        <v>2015</v>
      </c>
      <c r="C18608" t="s">
        <v>4</v>
      </c>
      <c r="D18608" t="s">
        <v>60</v>
      </c>
      <c r="E18608">
        <v>0</v>
      </c>
      <c r="F18608">
        <v>0</v>
      </c>
      <c r="G18608">
        <v>0</v>
      </c>
      <c r="H18608">
        <v>0</v>
      </c>
    </row>
    <row r="18609" spans="1:8" x14ac:dyDescent="0.25">
      <c r="A18609" t="s">
        <v>59</v>
      </c>
      <c r="B18609">
        <v>2015</v>
      </c>
      <c r="C18609" t="s">
        <v>4</v>
      </c>
      <c r="D18609" t="s">
        <v>63</v>
      </c>
      <c r="E18609">
        <v>0</v>
      </c>
      <c r="F18609">
        <v>0</v>
      </c>
      <c r="G18609">
        <v>0</v>
      </c>
      <c r="H18609">
        <v>0</v>
      </c>
    </row>
    <row r="18610" spans="1:8" x14ac:dyDescent="0.25">
      <c r="A18610" t="s">
        <v>59</v>
      </c>
      <c r="B18610">
        <v>2015</v>
      </c>
      <c r="C18610" t="s">
        <v>4</v>
      </c>
      <c r="D18610" t="s">
        <v>64</v>
      </c>
      <c r="E18610">
        <v>0</v>
      </c>
      <c r="F18610">
        <v>0.7</v>
      </c>
      <c r="G18610">
        <v>0</v>
      </c>
      <c r="H18610">
        <v>0</v>
      </c>
    </row>
    <row r="18611" spans="1:8" x14ac:dyDescent="0.25">
      <c r="A18611" t="s">
        <v>59</v>
      </c>
      <c r="B18611">
        <v>2015</v>
      </c>
      <c r="C18611" t="s">
        <v>4</v>
      </c>
      <c r="D18611" t="s">
        <v>61</v>
      </c>
      <c r="E18611">
        <v>7</v>
      </c>
      <c r="F18611">
        <v>137.76</v>
      </c>
      <c r="G18611">
        <v>12789.99</v>
      </c>
      <c r="H18611">
        <v>13222.05</v>
      </c>
    </row>
    <row r="18612" spans="1:8" x14ac:dyDescent="0.25">
      <c r="A18612" t="s">
        <v>59</v>
      </c>
      <c r="B18612">
        <v>2015</v>
      </c>
      <c r="C18612" t="s">
        <v>4</v>
      </c>
      <c r="D18612" t="s">
        <v>61</v>
      </c>
      <c r="E18612">
        <v>0</v>
      </c>
      <c r="F18612">
        <v>0</v>
      </c>
      <c r="G18612">
        <v>0</v>
      </c>
      <c r="H18612">
        <v>0</v>
      </c>
    </row>
    <row r="18613" spans="1:8" x14ac:dyDescent="0.25">
      <c r="A18613" t="s">
        <v>59</v>
      </c>
      <c r="B18613">
        <v>2015</v>
      </c>
      <c r="C18613" t="s">
        <v>4</v>
      </c>
      <c r="D18613" t="s">
        <v>61</v>
      </c>
      <c r="E18613">
        <v>2</v>
      </c>
      <c r="F18613">
        <v>0.76</v>
      </c>
      <c r="G18613">
        <v>70.11</v>
      </c>
      <c r="H18613">
        <v>65.03</v>
      </c>
    </row>
    <row r="18614" spans="1:8" x14ac:dyDescent="0.25">
      <c r="A18614" t="s">
        <v>59</v>
      </c>
      <c r="B18614">
        <v>2015</v>
      </c>
      <c r="C18614" t="s">
        <v>4</v>
      </c>
      <c r="D18614" t="s">
        <v>60</v>
      </c>
      <c r="E18614">
        <v>11</v>
      </c>
      <c r="F18614">
        <v>24.04</v>
      </c>
      <c r="G18614">
        <v>3062.75</v>
      </c>
      <c r="H18614">
        <v>2312.0100000000002</v>
      </c>
    </row>
    <row r="18615" spans="1:8" x14ac:dyDescent="0.25">
      <c r="A18615" t="s">
        <v>59</v>
      </c>
      <c r="B18615">
        <v>2015</v>
      </c>
      <c r="C18615" t="s">
        <v>4</v>
      </c>
      <c r="D18615" t="s">
        <v>60</v>
      </c>
      <c r="E18615">
        <v>548</v>
      </c>
      <c r="F18615">
        <v>6133.11</v>
      </c>
      <c r="G18615">
        <v>520592.5</v>
      </c>
      <c r="H18615">
        <v>595823.97</v>
      </c>
    </row>
    <row r="18616" spans="1:8" x14ac:dyDescent="0.25">
      <c r="A18616" t="s">
        <v>59</v>
      </c>
      <c r="B18616">
        <v>2015</v>
      </c>
      <c r="C18616" t="s">
        <v>4</v>
      </c>
      <c r="D18616" t="s">
        <v>60</v>
      </c>
      <c r="E18616">
        <v>392</v>
      </c>
      <c r="F18616">
        <v>506.81</v>
      </c>
      <c r="G18616">
        <v>64515.25</v>
      </c>
      <c r="H18616">
        <v>66846.509999999995</v>
      </c>
    </row>
    <row r="18617" spans="1:8" x14ac:dyDescent="0.25">
      <c r="A18617" t="s">
        <v>59</v>
      </c>
      <c r="B18617">
        <v>2015</v>
      </c>
      <c r="C18617" t="s">
        <v>4</v>
      </c>
      <c r="D18617" t="s">
        <v>60</v>
      </c>
      <c r="E18617">
        <v>2783</v>
      </c>
      <c r="F18617">
        <v>1099.77</v>
      </c>
      <c r="G18617">
        <v>96521.11</v>
      </c>
      <c r="H18617">
        <v>100871.88</v>
      </c>
    </row>
    <row r="18618" spans="1:8" x14ac:dyDescent="0.25">
      <c r="A18618" t="s">
        <v>59</v>
      </c>
      <c r="B18618">
        <v>2015</v>
      </c>
      <c r="C18618" t="s">
        <v>4</v>
      </c>
      <c r="D18618" t="s">
        <v>60</v>
      </c>
      <c r="E18618">
        <v>0</v>
      </c>
      <c r="F18618">
        <v>0</v>
      </c>
      <c r="G18618">
        <v>0</v>
      </c>
      <c r="H18618">
        <v>0</v>
      </c>
    </row>
    <row r="18619" spans="1:8" x14ac:dyDescent="0.25">
      <c r="A18619" t="s">
        <v>59</v>
      </c>
      <c r="B18619">
        <v>2015</v>
      </c>
      <c r="C18619" t="s">
        <v>4</v>
      </c>
      <c r="D18619" t="s">
        <v>60</v>
      </c>
      <c r="E18619">
        <v>0</v>
      </c>
      <c r="F18619">
        <v>0</v>
      </c>
      <c r="G18619">
        <v>0</v>
      </c>
      <c r="H18619">
        <v>0</v>
      </c>
    </row>
    <row r="18620" spans="1:8" x14ac:dyDescent="0.25">
      <c r="A18620" t="s">
        <v>59</v>
      </c>
      <c r="B18620">
        <v>2015</v>
      </c>
      <c r="C18620" t="s">
        <v>4</v>
      </c>
      <c r="D18620" t="s">
        <v>62</v>
      </c>
      <c r="E18620">
        <v>17</v>
      </c>
      <c r="F18620">
        <v>170.29</v>
      </c>
      <c r="G18620">
        <v>15862.01</v>
      </c>
      <c r="H18620">
        <v>16065.66</v>
      </c>
    </row>
    <row r="18621" spans="1:8" x14ac:dyDescent="0.25">
      <c r="A18621" t="s">
        <v>59</v>
      </c>
      <c r="B18621">
        <v>2015</v>
      </c>
      <c r="C18621" t="s">
        <v>4</v>
      </c>
      <c r="D18621" t="s">
        <v>62</v>
      </c>
      <c r="E18621">
        <v>16</v>
      </c>
      <c r="F18621">
        <v>18.059999999999999</v>
      </c>
      <c r="G18621">
        <v>2560.2399999999998</v>
      </c>
      <c r="H18621">
        <v>2599.4899999999998</v>
      </c>
    </row>
    <row r="18622" spans="1:8" x14ac:dyDescent="0.25">
      <c r="A18622" t="s">
        <v>59</v>
      </c>
      <c r="B18622">
        <v>2015</v>
      </c>
      <c r="C18622" t="s">
        <v>4</v>
      </c>
      <c r="D18622" t="s">
        <v>62</v>
      </c>
      <c r="E18622">
        <v>125</v>
      </c>
      <c r="F18622">
        <v>35.54</v>
      </c>
      <c r="G18622">
        <v>3456.69</v>
      </c>
      <c r="H18622">
        <v>3488.11</v>
      </c>
    </row>
    <row r="18623" spans="1:8" x14ac:dyDescent="0.25">
      <c r="A18623" t="s">
        <v>59</v>
      </c>
      <c r="B18623">
        <v>2015</v>
      </c>
      <c r="C18623" t="s">
        <v>4</v>
      </c>
      <c r="D18623" t="s">
        <v>60</v>
      </c>
      <c r="E18623">
        <v>67</v>
      </c>
      <c r="F18623">
        <v>281.36</v>
      </c>
      <c r="G18623">
        <v>24210.799999999999</v>
      </c>
      <c r="H18623">
        <v>30490.26</v>
      </c>
    </row>
    <row r="18624" spans="1:8" x14ac:dyDescent="0.25">
      <c r="A18624" t="s">
        <v>59</v>
      </c>
      <c r="B18624">
        <v>2015</v>
      </c>
      <c r="C18624" t="s">
        <v>4</v>
      </c>
      <c r="D18624" t="s">
        <v>60</v>
      </c>
      <c r="E18624">
        <v>170</v>
      </c>
      <c r="F18624">
        <v>83.38</v>
      </c>
      <c r="G18624">
        <v>11180.45</v>
      </c>
      <c r="H18624">
        <v>11851.57</v>
      </c>
    </row>
    <row r="18625" spans="1:8" x14ac:dyDescent="0.25">
      <c r="A18625" t="s">
        <v>59</v>
      </c>
      <c r="B18625">
        <v>2015</v>
      </c>
      <c r="C18625" t="s">
        <v>4</v>
      </c>
      <c r="D18625" t="s">
        <v>60</v>
      </c>
      <c r="E18625">
        <v>1</v>
      </c>
      <c r="F18625">
        <v>0</v>
      </c>
      <c r="G18625">
        <v>0.7</v>
      </c>
      <c r="H18625">
        <v>0.7</v>
      </c>
    </row>
    <row r="18626" spans="1:8" x14ac:dyDescent="0.25">
      <c r="A18626" t="s">
        <v>59</v>
      </c>
      <c r="B18626">
        <v>2015</v>
      </c>
      <c r="C18626" t="s">
        <v>4</v>
      </c>
      <c r="D18626" t="s">
        <v>60</v>
      </c>
      <c r="E18626">
        <v>65</v>
      </c>
      <c r="F18626">
        <v>384.1</v>
      </c>
      <c r="G18626">
        <v>27033.19</v>
      </c>
      <c r="H18626">
        <v>38140.31</v>
      </c>
    </row>
    <row r="18627" spans="1:8" x14ac:dyDescent="0.25">
      <c r="A18627" t="s">
        <v>59</v>
      </c>
      <c r="B18627">
        <v>2015</v>
      </c>
      <c r="C18627" t="s">
        <v>4</v>
      </c>
      <c r="D18627" t="s">
        <v>60</v>
      </c>
      <c r="E18627">
        <v>56</v>
      </c>
      <c r="F18627">
        <v>87.94</v>
      </c>
      <c r="G18627">
        <v>8094.77</v>
      </c>
      <c r="H18627">
        <v>8783.7199999999993</v>
      </c>
    </row>
    <row r="18628" spans="1:8" x14ac:dyDescent="0.25">
      <c r="A18628" t="s">
        <v>59</v>
      </c>
      <c r="B18628">
        <v>2015</v>
      </c>
      <c r="C18628" t="s">
        <v>4</v>
      </c>
      <c r="D18628" t="s">
        <v>60</v>
      </c>
      <c r="E18628">
        <v>607</v>
      </c>
      <c r="F18628">
        <v>349.54</v>
      </c>
      <c r="G18628">
        <v>26631.03</v>
      </c>
      <c r="H18628">
        <v>28847.85</v>
      </c>
    </row>
    <row r="18629" spans="1:8" x14ac:dyDescent="0.25">
      <c r="A18629" t="s">
        <v>59</v>
      </c>
      <c r="B18629">
        <v>2015</v>
      </c>
      <c r="C18629" t="s">
        <v>4</v>
      </c>
      <c r="D18629" t="s">
        <v>60</v>
      </c>
      <c r="E18629">
        <v>0</v>
      </c>
      <c r="F18629">
        <v>0</v>
      </c>
      <c r="G18629">
        <v>0</v>
      </c>
      <c r="H18629">
        <v>0</v>
      </c>
    </row>
    <row r="18630" spans="1:8" x14ac:dyDescent="0.25">
      <c r="A18630" t="s">
        <v>59</v>
      </c>
      <c r="B18630">
        <v>2015</v>
      </c>
      <c r="C18630" t="s">
        <v>4</v>
      </c>
      <c r="D18630" t="s">
        <v>60</v>
      </c>
      <c r="E18630">
        <v>26</v>
      </c>
      <c r="F18630">
        <v>170.07</v>
      </c>
      <c r="G18630">
        <v>12142.76</v>
      </c>
      <c r="H18630">
        <v>8317.99</v>
      </c>
    </row>
    <row r="18631" spans="1:8" x14ac:dyDescent="0.25">
      <c r="A18631" t="s">
        <v>59</v>
      </c>
      <c r="B18631">
        <v>2015</v>
      </c>
      <c r="C18631" t="s">
        <v>4</v>
      </c>
      <c r="D18631" t="s">
        <v>60</v>
      </c>
      <c r="E18631">
        <v>24</v>
      </c>
      <c r="F18631">
        <v>29.68</v>
      </c>
      <c r="G18631">
        <v>2734.99</v>
      </c>
      <c r="H18631">
        <v>2364.2199999999998</v>
      </c>
    </row>
    <row r="18632" spans="1:8" x14ac:dyDescent="0.25">
      <c r="A18632" t="s">
        <v>59</v>
      </c>
      <c r="B18632">
        <v>2015</v>
      </c>
      <c r="C18632" t="s">
        <v>4</v>
      </c>
      <c r="D18632" t="s">
        <v>60</v>
      </c>
      <c r="E18632">
        <v>188</v>
      </c>
      <c r="F18632">
        <v>100.11</v>
      </c>
      <c r="G18632">
        <v>7270.73</v>
      </c>
      <c r="H18632">
        <v>7911.98</v>
      </c>
    </row>
    <row r="18633" spans="1:8" x14ac:dyDescent="0.25">
      <c r="A18633" t="s">
        <v>59</v>
      </c>
      <c r="B18633">
        <v>2015</v>
      </c>
      <c r="C18633" t="s">
        <v>4</v>
      </c>
      <c r="D18633" t="s">
        <v>64</v>
      </c>
      <c r="E18633">
        <v>87</v>
      </c>
      <c r="F18633">
        <v>19193.52</v>
      </c>
      <c r="G18633">
        <v>1741411.35</v>
      </c>
      <c r="H18633">
        <v>1833321.46</v>
      </c>
    </row>
    <row r="18634" spans="1:8" x14ac:dyDescent="0.25">
      <c r="A18634" t="s">
        <v>59</v>
      </c>
      <c r="B18634">
        <v>2015</v>
      </c>
      <c r="C18634" t="s">
        <v>4</v>
      </c>
      <c r="D18634" t="s">
        <v>60</v>
      </c>
      <c r="E18634">
        <v>0</v>
      </c>
      <c r="F18634">
        <v>0</v>
      </c>
      <c r="G18634">
        <v>0</v>
      </c>
      <c r="H18634">
        <v>0</v>
      </c>
    </row>
    <row r="18635" spans="1:8" x14ac:dyDescent="0.25">
      <c r="A18635" t="s">
        <v>59</v>
      </c>
      <c r="B18635">
        <v>2015</v>
      </c>
      <c r="C18635" t="s">
        <v>4</v>
      </c>
      <c r="D18635" t="s">
        <v>60</v>
      </c>
      <c r="E18635">
        <v>0</v>
      </c>
      <c r="F18635">
        <v>0</v>
      </c>
      <c r="G18635">
        <v>0</v>
      </c>
      <c r="H18635">
        <v>0</v>
      </c>
    </row>
    <row r="18636" spans="1:8" x14ac:dyDescent="0.25">
      <c r="A18636" t="s">
        <v>59</v>
      </c>
      <c r="B18636">
        <v>2015</v>
      </c>
      <c r="C18636" t="s">
        <v>3</v>
      </c>
      <c r="D18636" t="s">
        <v>60</v>
      </c>
      <c r="E18636">
        <v>0</v>
      </c>
      <c r="F18636">
        <v>0</v>
      </c>
      <c r="G18636">
        <v>0</v>
      </c>
      <c r="H18636">
        <v>0</v>
      </c>
    </row>
    <row r="18637" spans="1:8" x14ac:dyDescent="0.25">
      <c r="A18637" t="s">
        <v>59</v>
      </c>
      <c r="B18637">
        <v>2015</v>
      </c>
      <c r="C18637" t="s">
        <v>3</v>
      </c>
      <c r="D18637" t="s">
        <v>62</v>
      </c>
      <c r="E18637">
        <v>0</v>
      </c>
      <c r="F18637">
        <v>0</v>
      </c>
      <c r="G18637">
        <v>0</v>
      </c>
      <c r="H18637">
        <v>0</v>
      </c>
    </row>
    <row r="18638" spans="1:8" x14ac:dyDescent="0.25">
      <c r="A18638" t="s">
        <v>59</v>
      </c>
      <c r="B18638">
        <v>2015</v>
      </c>
      <c r="C18638" t="s">
        <v>3</v>
      </c>
      <c r="D18638" t="s">
        <v>60</v>
      </c>
      <c r="E18638">
        <v>0</v>
      </c>
      <c r="F18638">
        <v>0</v>
      </c>
      <c r="G18638">
        <v>0</v>
      </c>
      <c r="H18638">
        <v>0</v>
      </c>
    </row>
    <row r="18639" spans="1:8" x14ac:dyDescent="0.25">
      <c r="A18639" t="s">
        <v>59</v>
      </c>
      <c r="B18639">
        <v>2015</v>
      </c>
      <c r="C18639" t="s">
        <v>3</v>
      </c>
      <c r="D18639" t="s">
        <v>60</v>
      </c>
      <c r="E18639">
        <v>0</v>
      </c>
      <c r="F18639">
        <v>0</v>
      </c>
      <c r="G18639">
        <v>0</v>
      </c>
      <c r="H18639">
        <v>0</v>
      </c>
    </row>
    <row r="18640" spans="1:8" x14ac:dyDescent="0.25">
      <c r="A18640" t="s">
        <v>59</v>
      </c>
      <c r="B18640">
        <v>2015</v>
      </c>
      <c r="C18640" t="s">
        <v>3</v>
      </c>
      <c r="D18640" t="s">
        <v>60</v>
      </c>
      <c r="E18640">
        <v>0</v>
      </c>
      <c r="F18640">
        <v>0</v>
      </c>
      <c r="G18640">
        <v>0</v>
      </c>
      <c r="H18640">
        <v>0</v>
      </c>
    </row>
    <row r="18641" spans="1:8" x14ac:dyDescent="0.25">
      <c r="A18641" t="s">
        <v>59</v>
      </c>
      <c r="B18641">
        <v>2015</v>
      </c>
      <c r="C18641" t="s">
        <v>3</v>
      </c>
      <c r="D18641" t="s">
        <v>60</v>
      </c>
      <c r="E18641">
        <v>0</v>
      </c>
      <c r="F18641">
        <v>7.9</v>
      </c>
      <c r="G18641">
        <v>-5541.3</v>
      </c>
      <c r="H18641">
        <v>8064.29</v>
      </c>
    </row>
    <row r="18642" spans="1:8" x14ac:dyDescent="0.25">
      <c r="A18642" t="s">
        <v>59</v>
      </c>
      <c r="B18642">
        <v>2015</v>
      </c>
      <c r="C18642" t="s">
        <v>3</v>
      </c>
      <c r="D18642" t="s">
        <v>61</v>
      </c>
      <c r="E18642">
        <v>3</v>
      </c>
      <c r="F18642">
        <v>17149.27</v>
      </c>
      <c r="G18642">
        <v>1374068.81</v>
      </c>
      <c r="H18642">
        <v>1723162.35</v>
      </c>
    </row>
    <row r="18643" spans="1:8" x14ac:dyDescent="0.25">
      <c r="A18643" t="s">
        <v>59</v>
      </c>
      <c r="B18643">
        <v>2015</v>
      </c>
      <c r="C18643" t="s">
        <v>3</v>
      </c>
      <c r="D18643" t="s">
        <v>60</v>
      </c>
      <c r="E18643">
        <v>0</v>
      </c>
      <c r="F18643">
        <v>0</v>
      </c>
      <c r="G18643">
        <v>0</v>
      </c>
      <c r="H18643">
        <v>0</v>
      </c>
    </row>
    <row r="18644" spans="1:8" x14ac:dyDescent="0.25">
      <c r="A18644" t="s">
        <v>59</v>
      </c>
      <c r="B18644">
        <v>2015</v>
      </c>
      <c r="C18644" t="s">
        <v>3</v>
      </c>
      <c r="D18644" t="s">
        <v>60</v>
      </c>
      <c r="E18644">
        <v>0</v>
      </c>
      <c r="F18644">
        <v>0</v>
      </c>
      <c r="G18644">
        <v>0</v>
      </c>
      <c r="H18644">
        <v>0</v>
      </c>
    </row>
    <row r="18645" spans="1:8" x14ac:dyDescent="0.25">
      <c r="A18645" t="s">
        <v>59</v>
      </c>
      <c r="B18645">
        <v>2015</v>
      </c>
      <c r="C18645" t="s">
        <v>3</v>
      </c>
      <c r="D18645" t="s">
        <v>60</v>
      </c>
      <c r="E18645">
        <v>0</v>
      </c>
      <c r="F18645">
        <v>0</v>
      </c>
      <c r="G18645">
        <v>0</v>
      </c>
      <c r="H18645">
        <v>0</v>
      </c>
    </row>
    <row r="18646" spans="1:8" x14ac:dyDescent="0.25">
      <c r="A18646" t="s">
        <v>59</v>
      </c>
      <c r="B18646">
        <v>2015</v>
      </c>
      <c r="C18646" t="s">
        <v>3</v>
      </c>
      <c r="D18646" t="s">
        <v>60</v>
      </c>
      <c r="E18646">
        <v>2</v>
      </c>
      <c r="F18646">
        <v>0.93</v>
      </c>
      <c r="G18646">
        <v>219.11</v>
      </c>
      <c r="H18646">
        <v>388.65</v>
      </c>
    </row>
    <row r="18647" spans="1:8" x14ac:dyDescent="0.25">
      <c r="A18647" t="s">
        <v>59</v>
      </c>
      <c r="B18647">
        <v>2015</v>
      </c>
      <c r="C18647" t="s">
        <v>3</v>
      </c>
      <c r="D18647" t="s">
        <v>62</v>
      </c>
      <c r="E18647">
        <v>0</v>
      </c>
      <c r="F18647">
        <v>-74.66</v>
      </c>
      <c r="G18647">
        <v>-7602.41</v>
      </c>
      <c r="H18647">
        <v>10074.34</v>
      </c>
    </row>
    <row r="18648" spans="1:8" x14ac:dyDescent="0.25">
      <c r="A18648" t="s">
        <v>59</v>
      </c>
      <c r="B18648">
        <v>2015</v>
      </c>
      <c r="C18648" t="s">
        <v>3</v>
      </c>
      <c r="D18648" t="s">
        <v>60</v>
      </c>
      <c r="E18648">
        <v>0</v>
      </c>
      <c r="F18648">
        <v>0</v>
      </c>
      <c r="G18648">
        <v>0</v>
      </c>
      <c r="H18648">
        <v>0</v>
      </c>
    </row>
    <row r="18649" spans="1:8" x14ac:dyDescent="0.25">
      <c r="A18649" t="s">
        <v>59</v>
      </c>
      <c r="B18649">
        <v>2015</v>
      </c>
      <c r="C18649" t="s">
        <v>3</v>
      </c>
      <c r="D18649" t="s">
        <v>60</v>
      </c>
      <c r="E18649">
        <v>0</v>
      </c>
      <c r="F18649">
        <v>0</v>
      </c>
      <c r="G18649">
        <v>0</v>
      </c>
      <c r="H18649">
        <v>0</v>
      </c>
    </row>
    <row r="18650" spans="1:8" x14ac:dyDescent="0.25">
      <c r="A18650" t="s">
        <v>59</v>
      </c>
      <c r="B18650">
        <v>2015</v>
      </c>
      <c r="C18650" t="s">
        <v>3</v>
      </c>
      <c r="D18650" t="s">
        <v>60</v>
      </c>
      <c r="E18650">
        <v>0</v>
      </c>
      <c r="F18650">
        <v>0</v>
      </c>
      <c r="G18650">
        <v>0</v>
      </c>
      <c r="H18650">
        <v>0</v>
      </c>
    </row>
    <row r="18651" spans="1:8" x14ac:dyDescent="0.25">
      <c r="A18651" t="s">
        <v>59</v>
      </c>
      <c r="B18651">
        <v>2015</v>
      </c>
      <c r="C18651" t="s">
        <v>3</v>
      </c>
      <c r="D18651" t="s">
        <v>60</v>
      </c>
      <c r="E18651">
        <v>1</v>
      </c>
      <c r="F18651">
        <v>182.68</v>
      </c>
      <c r="G18651">
        <v>11764.64</v>
      </c>
      <c r="H18651">
        <v>11764.64</v>
      </c>
    </row>
    <row r="18652" spans="1:8" x14ac:dyDescent="0.25">
      <c r="A18652" t="s">
        <v>59</v>
      </c>
      <c r="B18652">
        <v>2015</v>
      </c>
      <c r="C18652" t="s">
        <v>3</v>
      </c>
      <c r="D18652" t="s">
        <v>60</v>
      </c>
      <c r="E18652">
        <v>0</v>
      </c>
      <c r="F18652">
        <v>0</v>
      </c>
      <c r="G18652">
        <v>0</v>
      </c>
      <c r="H18652">
        <v>0</v>
      </c>
    </row>
    <row r="18653" spans="1:8" x14ac:dyDescent="0.25">
      <c r="A18653" t="s">
        <v>59</v>
      </c>
      <c r="B18653">
        <v>2015</v>
      </c>
      <c r="C18653" t="s">
        <v>3</v>
      </c>
      <c r="D18653" t="s">
        <v>60</v>
      </c>
      <c r="E18653">
        <v>0</v>
      </c>
      <c r="F18653">
        <v>0</v>
      </c>
      <c r="G18653">
        <v>0</v>
      </c>
      <c r="H18653">
        <v>0</v>
      </c>
    </row>
    <row r="18654" spans="1:8" x14ac:dyDescent="0.25">
      <c r="A18654" t="s">
        <v>59</v>
      </c>
      <c r="B18654">
        <v>2015</v>
      </c>
      <c r="C18654" t="s">
        <v>3</v>
      </c>
      <c r="D18654" t="s">
        <v>60</v>
      </c>
      <c r="E18654">
        <v>0</v>
      </c>
      <c r="F18654">
        <v>0</v>
      </c>
      <c r="G18654">
        <v>0</v>
      </c>
      <c r="H18654">
        <v>0</v>
      </c>
    </row>
    <row r="18655" spans="1:8" x14ac:dyDescent="0.25">
      <c r="A18655" t="s">
        <v>59</v>
      </c>
      <c r="B18655">
        <v>2015</v>
      </c>
      <c r="C18655" t="s">
        <v>3</v>
      </c>
      <c r="D18655" t="s">
        <v>61</v>
      </c>
      <c r="E18655">
        <v>0</v>
      </c>
      <c r="F18655">
        <v>4.78</v>
      </c>
      <c r="G18655">
        <v>10880.02</v>
      </c>
      <c r="H18655">
        <v>14057.42</v>
      </c>
    </row>
    <row r="18656" spans="1:8" x14ac:dyDescent="0.25">
      <c r="A18656" t="s">
        <v>59</v>
      </c>
      <c r="B18656">
        <v>2015</v>
      </c>
      <c r="C18656" t="s">
        <v>3</v>
      </c>
      <c r="D18656" t="s">
        <v>61</v>
      </c>
      <c r="E18656">
        <v>286</v>
      </c>
      <c r="F18656">
        <v>43959.27</v>
      </c>
      <c r="G18656">
        <v>3741839.62</v>
      </c>
      <c r="H18656">
        <v>3715526.41</v>
      </c>
    </row>
    <row r="18657" spans="1:8" x14ac:dyDescent="0.25">
      <c r="A18657" t="s">
        <v>59</v>
      </c>
      <c r="B18657">
        <v>2015</v>
      </c>
      <c r="C18657" t="s">
        <v>3</v>
      </c>
      <c r="D18657" t="s">
        <v>61</v>
      </c>
      <c r="E18657">
        <v>1</v>
      </c>
      <c r="F18657">
        <v>0.05</v>
      </c>
      <c r="G18657">
        <v>119.64</v>
      </c>
      <c r="H18657">
        <v>119.64</v>
      </c>
    </row>
    <row r="18658" spans="1:8" x14ac:dyDescent="0.25">
      <c r="A18658" t="s">
        <v>59</v>
      </c>
      <c r="B18658">
        <v>2015</v>
      </c>
      <c r="C18658" t="s">
        <v>3</v>
      </c>
      <c r="D18658" t="s">
        <v>60</v>
      </c>
      <c r="E18658">
        <v>0</v>
      </c>
      <c r="F18658">
        <v>0</v>
      </c>
      <c r="G18658">
        <v>0</v>
      </c>
      <c r="H18658">
        <v>0</v>
      </c>
    </row>
    <row r="18659" spans="1:8" x14ac:dyDescent="0.25">
      <c r="A18659" t="s">
        <v>59</v>
      </c>
      <c r="B18659">
        <v>2015</v>
      </c>
      <c r="C18659" t="s">
        <v>3</v>
      </c>
      <c r="D18659" t="s">
        <v>60</v>
      </c>
      <c r="E18659">
        <v>0</v>
      </c>
      <c r="F18659">
        <v>0</v>
      </c>
      <c r="G18659">
        <v>0</v>
      </c>
      <c r="H18659">
        <v>0</v>
      </c>
    </row>
    <row r="18660" spans="1:8" x14ac:dyDescent="0.25">
      <c r="A18660" t="s">
        <v>59</v>
      </c>
      <c r="B18660">
        <v>2015</v>
      </c>
      <c r="C18660" t="s">
        <v>3</v>
      </c>
      <c r="D18660" t="s">
        <v>60</v>
      </c>
      <c r="E18660">
        <v>0</v>
      </c>
      <c r="F18660">
        <v>0</v>
      </c>
      <c r="G18660">
        <v>0</v>
      </c>
      <c r="H18660">
        <v>0</v>
      </c>
    </row>
    <row r="18661" spans="1:8" x14ac:dyDescent="0.25">
      <c r="A18661" t="s">
        <v>59</v>
      </c>
      <c r="B18661">
        <v>2015</v>
      </c>
      <c r="C18661" t="s">
        <v>3</v>
      </c>
      <c r="D18661" t="s">
        <v>62</v>
      </c>
      <c r="E18661">
        <v>130</v>
      </c>
      <c r="F18661">
        <v>14609.38</v>
      </c>
      <c r="G18661">
        <v>1222745.03</v>
      </c>
      <c r="H18661">
        <v>861040.57</v>
      </c>
    </row>
    <row r="18662" spans="1:8" x14ac:dyDescent="0.25">
      <c r="A18662" t="s">
        <v>59</v>
      </c>
      <c r="B18662">
        <v>2015</v>
      </c>
      <c r="C18662" t="s">
        <v>3</v>
      </c>
      <c r="D18662" t="s">
        <v>62</v>
      </c>
      <c r="E18662">
        <v>1</v>
      </c>
      <c r="F18662">
        <v>0.06</v>
      </c>
      <c r="G18662">
        <v>9.91</v>
      </c>
      <c r="H18662">
        <v>0</v>
      </c>
    </row>
    <row r="18663" spans="1:8" x14ac:dyDescent="0.25">
      <c r="A18663" t="s">
        <v>59</v>
      </c>
      <c r="B18663">
        <v>2015</v>
      </c>
      <c r="C18663" t="s">
        <v>3</v>
      </c>
      <c r="D18663" t="s">
        <v>60</v>
      </c>
      <c r="E18663">
        <v>0</v>
      </c>
      <c r="F18663">
        <v>0</v>
      </c>
      <c r="G18663">
        <v>0</v>
      </c>
      <c r="H18663">
        <v>0</v>
      </c>
    </row>
    <row r="18664" spans="1:8" x14ac:dyDescent="0.25">
      <c r="A18664" t="s">
        <v>59</v>
      </c>
      <c r="B18664">
        <v>2015</v>
      </c>
      <c r="C18664" t="s">
        <v>3</v>
      </c>
      <c r="D18664" t="s">
        <v>60</v>
      </c>
      <c r="E18664">
        <v>0</v>
      </c>
      <c r="F18664">
        <v>0</v>
      </c>
      <c r="G18664">
        <v>0</v>
      </c>
      <c r="H18664">
        <v>0</v>
      </c>
    </row>
    <row r="18665" spans="1:8" x14ac:dyDescent="0.25">
      <c r="A18665" t="s">
        <v>59</v>
      </c>
      <c r="B18665">
        <v>2015</v>
      </c>
      <c r="C18665" t="s">
        <v>3</v>
      </c>
      <c r="D18665" t="s">
        <v>60</v>
      </c>
      <c r="E18665">
        <v>0</v>
      </c>
      <c r="F18665">
        <v>0</v>
      </c>
      <c r="G18665">
        <v>0</v>
      </c>
      <c r="H18665">
        <v>0</v>
      </c>
    </row>
    <row r="18666" spans="1:8" x14ac:dyDescent="0.25">
      <c r="A18666" t="s">
        <v>59</v>
      </c>
      <c r="B18666">
        <v>2015</v>
      </c>
      <c r="C18666" t="s">
        <v>3</v>
      </c>
      <c r="D18666" t="s">
        <v>60</v>
      </c>
      <c r="E18666">
        <v>0</v>
      </c>
      <c r="F18666">
        <v>0</v>
      </c>
      <c r="G18666">
        <v>0</v>
      </c>
      <c r="H18666">
        <v>0</v>
      </c>
    </row>
    <row r="18667" spans="1:8" x14ac:dyDescent="0.25">
      <c r="A18667" t="s">
        <v>59</v>
      </c>
      <c r="B18667">
        <v>2015</v>
      </c>
      <c r="C18667" t="s">
        <v>3</v>
      </c>
      <c r="D18667" t="s">
        <v>60</v>
      </c>
      <c r="E18667">
        <v>0</v>
      </c>
      <c r="F18667">
        <v>0</v>
      </c>
      <c r="G18667">
        <v>0</v>
      </c>
      <c r="H18667">
        <v>0</v>
      </c>
    </row>
    <row r="18668" spans="1:8" x14ac:dyDescent="0.25">
      <c r="A18668" t="s">
        <v>59</v>
      </c>
      <c r="B18668">
        <v>2015</v>
      </c>
      <c r="C18668" t="s">
        <v>3</v>
      </c>
      <c r="D18668" t="s">
        <v>60</v>
      </c>
      <c r="E18668">
        <v>152</v>
      </c>
      <c r="F18668">
        <v>1409.29</v>
      </c>
      <c r="G18668">
        <v>121400.57</v>
      </c>
      <c r="H18668">
        <v>98740.18</v>
      </c>
    </row>
    <row r="18669" spans="1:8" x14ac:dyDescent="0.25">
      <c r="A18669" t="s">
        <v>59</v>
      </c>
      <c r="B18669">
        <v>2015</v>
      </c>
      <c r="C18669" t="s">
        <v>3</v>
      </c>
      <c r="D18669" t="s">
        <v>60</v>
      </c>
      <c r="E18669">
        <v>0</v>
      </c>
      <c r="F18669">
        <v>0</v>
      </c>
      <c r="G18669">
        <v>0</v>
      </c>
      <c r="H18669">
        <v>0</v>
      </c>
    </row>
    <row r="18670" spans="1:8" x14ac:dyDescent="0.25">
      <c r="A18670" t="s">
        <v>59</v>
      </c>
      <c r="B18670">
        <v>2015</v>
      </c>
      <c r="C18670" t="s">
        <v>3</v>
      </c>
      <c r="D18670" t="s">
        <v>60</v>
      </c>
      <c r="E18670">
        <v>760</v>
      </c>
      <c r="F18670">
        <v>1012.25</v>
      </c>
      <c r="G18670">
        <v>128868.75</v>
      </c>
      <c r="H18670">
        <v>119275.14</v>
      </c>
    </row>
    <row r="18671" spans="1:8" x14ac:dyDescent="0.25">
      <c r="A18671" t="s">
        <v>59</v>
      </c>
      <c r="B18671">
        <v>2015</v>
      </c>
      <c r="C18671" t="s">
        <v>3</v>
      </c>
      <c r="D18671" t="s">
        <v>60</v>
      </c>
      <c r="E18671">
        <v>7151</v>
      </c>
      <c r="F18671">
        <v>2062.11</v>
      </c>
      <c r="G18671">
        <v>179181.45</v>
      </c>
      <c r="H18671">
        <v>175400.89</v>
      </c>
    </row>
    <row r="18672" spans="1:8" x14ac:dyDescent="0.25">
      <c r="A18672" t="s">
        <v>59</v>
      </c>
      <c r="B18672">
        <v>2015</v>
      </c>
      <c r="C18672" t="s">
        <v>3</v>
      </c>
      <c r="D18672" t="s">
        <v>60</v>
      </c>
      <c r="E18672">
        <v>0</v>
      </c>
      <c r="F18672">
        <v>0</v>
      </c>
      <c r="G18672">
        <v>0</v>
      </c>
      <c r="H18672">
        <v>0</v>
      </c>
    </row>
    <row r="18673" spans="1:8" x14ac:dyDescent="0.25">
      <c r="A18673" t="s">
        <v>59</v>
      </c>
      <c r="B18673">
        <v>2015</v>
      </c>
      <c r="C18673" t="s">
        <v>3</v>
      </c>
      <c r="D18673" t="s">
        <v>60</v>
      </c>
      <c r="E18673">
        <v>29</v>
      </c>
      <c r="F18673">
        <v>10.54</v>
      </c>
      <c r="G18673">
        <v>834.72</v>
      </c>
      <c r="H18673">
        <v>506.92</v>
      </c>
    </row>
    <row r="18674" spans="1:8" x14ac:dyDescent="0.25">
      <c r="A18674" t="s">
        <v>59</v>
      </c>
      <c r="B18674">
        <v>2015</v>
      </c>
      <c r="C18674" t="s">
        <v>3</v>
      </c>
      <c r="D18674" t="s">
        <v>60</v>
      </c>
      <c r="E18674">
        <v>0</v>
      </c>
      <c r="F18674">
        <v>0</v>
      </c>
      <c r="G18674">
        <v>0</v>
      </c>
      <c r="H18674">
        <v>0</v>
      </c>
    </row>
    <row r="18675" spans="1:8" x14ac:dyDescent="0.25">
      <c r="A18675" t="s">
        <v>59</v>
      </c>
      <c r="B18675">
        <v>2015</v>
      </c>
      <c r="C18675" t="s">
        <v>3</v>
      </c>
      <c r="D18675" t="s">
        <v>60</v>
      </c>
      <c r="E18675">
        <v>0</v>
      </c>
      <c r="F18675">
        <v>0</v>
      </c>
      <c r="G18675">
        <v>0</v>
      </c>
      <c r="H18675">
        <v>0</v>
      </c>
    </row>
    <row r="18676" spans="1:8" x14ac:dyDescent="0.25">
      <c r="A18676" t="s">
        <v>59</v>
      </c>
      <c r="B18676">
        <v>2015</v>
      </c>
      <c r="C18676" t="s">
        <v>3</v>
      </c>
      <c r="D18676" t="s">
        <v>60</v>
      </c>
      <c r="E18676">
        <v>292</v>
      </c>
      <c r="F18676">
        <v>84.17</v>
      </c>
      <c r="G18676">
        <v>6157.32</v>
      </c>
      <c r="H18676">
        <v>6560.5</v>
      </c>
    </row>
    <row r="18677" spans="1:8" x14ac:dyDescent="0.25">
      <c r="A18677" t="s">
        <v>59</v>
      </c>
      <c r="B18677">
        <v>2015</v>
      </c>
      <c r="C18677" t="s">
        <v>3</v>
      </c>
      <c r="D18677" t="s">
        <v>60</v>
      </c>
      <c r="E18677">
        <v>404</v>
      </c>
      <c r="F18677">
        <v>186.68</v>
      </c>
      <c r="G18677">
        <v>13795.6</v>
      </c>
      <c r="H18677">
        <v>12336.92</v>
      </c>
    </row>
    <row r="18678" spans="1:8" x14ac:dyDescent="0.25">
      <c r="A18678" t="s">
        <v>59</v>
      </c>
      <c r="B18678">
        <v>2015</v>
      </c>
      <c r="C18678" t="s">
        <v>3</v>
      </c>
      <c r="D18678" t="s">
        <v>60</v>
      </c>
      <c r="E18678">
        <v>0</v>
      </c>
      <c r="F18678">
        <v>0</v>
      </c>
      <c r="G18678">
        <v>0</v>
      </c>
      <c r="H18678">
        <v>0</v>
      </c>
    </row>
    <row r="18679" spans="1:8" x14ac:dyDescent="0.25">
      <c r="A18679" t="s">
        <v>59</v>
      </c>
      <c r="B18679">
        <v>2015</v>
      </c>
      <c r="C18679" t="s">
        <v>3</v>
      </c>
      <c r="D18679" t="s">
        <v>60</v>
      </c>
      <c r="E18679">
        <v>0</v>
      </c>
      <c r="F18679">
        <v>0</v>
      </c>
      <c r="G18679">
        <v>0</v>
      </c>
      <c r="H18679">
        <v>0</v>
      </c>
    </row>
    <row r="18680" spans="1:8" x14ac:dyDescent="0.25">
      <c r="A18680" t="s">
        <v>59</v>
      </c>
      <c r="B18680">
        <v>2015</v>
      </c>
      <c r="C18680" t="s">
        <v>3</v>
      </c>
      <c r="D18680" t="s">
        <v>60</v>
      </c>
      <c r="E18680">
        <v>2</v>
      </c>
      <c r="F18680">
        <v>6.77</v>
      </c>
      <c r="G18680">
        <v>470.9</v>
      </c>
      <c r="H18680">
        <v>239.25</v>
      </c>
    </row>
    <row r="18681" spans="1:8" x14ac:dyDescent="0.25">
      <c r="A18681" t="s">
        <v>59</v>
      </c>
      <c r="B18681">
        <v>2015</v>
      </c>
      <c r="C18681" t="s">
        <v>3</v>
      </c>
      <c r="D18681" t="s">
        <v>60</v>
      </c>
      <c r="E18681">
        <v>0</v>
      </c>
      <c r="F18681">
        <v>0</v>
      </c>
      <c r="G18681">
        <v>0</v>
      </c>
      <c r="H18681">
        <v>0</v>
      </c>
    </row>
    <row r="18682" spans="1:8" x14ac:dyDescent="0.25">
      <c r="A18682" t="s">
        <v>59</v>
      </c>
      <c r="B18682">
        <v>2015</v>
      </c>
      <c r="C18682" t="s">
        <v>3</v>
      </c>
      <c r="D18682" t="s">
        <v>60</v>
      </c>
      <c r="E18682">
        <v>16</v>
      </c>
      <c r="F18682">
        <v>24.84</v>
      </c>
      <c r="G18682">
        <v>2306.81</v>
      </c>
      <c r="H18682">
        <v>2241.13</v>
      </c>
    </row>
    <row r="18683" spans="1:8" x14ac:dyDescent="0.25">
      <c r="A18683" t="s">
        <v>59</v>
      </c>
      <c r="B18683">
        <v>2015</v>
      </c>
      <c r="C18683" t="s">
        <v>3</v>
      </c>
      <c r="D18683" t="s">
        <v>60</v>
      </c>
      <c r="E18683">
        <v>48</v>
      </c>
      <c r="F18683">
        <v>75.73</v>
      </c>
      <c r="G18683">
        <v>6554.11</v>
      </c>
      <c r="H18683">
        <v>5751</v>
      </c>
    </row>
    <row r="18684" spans="1:8" x14ac:dyDescent="0.25">
      <c r="A18684" t="s">
        <v>59</v>
      </c>
      <c r="B18684">
        <v>2015</v>
      </c>
      <c r="C18684" t="s">
        <v>3</v>
      </c>
      <c r="D18684" t="s">
        <v>60</v>
      </c>
      <c r="E18684">
        <v>0</v>
      </c>
      <c r="F18684">
        <v>0</v>
      </c>
      <c r="G18684">
        <v>0</v>
      </c>
      <c r="H18684">
        <v>0</v>
      </c>
    </row>
    <row r="18685" spans="1:8" x14ac:dyDescent="0.25">
      <c r="A18685" t="s">
        <v>59</v>
      </c>
      <c r="B18685">
        <v>2015</v>
      </c>
      <c r="C18685" t="s">
        <v>3</v>
      </c>
      <c r="D18685" t="s">
        <v>63</v>
      </c>
      <c r="E18685">
        <v>13881</v>
      </c>
      <c r="F18685">
        <v>2401.39</v>
      </c>
      <c r="G18685">
        <v>191242.47</v>
      </c>
      <c r="H18685">
        <v>182353.29</v>
      </c>
    </row>
    <row r="18686" spans="1:8" x14ac:dyDescent="0.25">
      <c r="A18686" t="s">
        <v>59</v>
      </c>
      <c r="B18686">
        <v>2015</v>
      </c>
      <c r="C18686" t="s">
        <v>3</v>
      </c>
      <c r="D18686" t="s">
        <v>63</v>
      </c>
      <c r="E18686">
        <v>16</v>
      </c>
      <c r="F18686">
        <v>0.91</v>
      </c>
      <c r="G18686">
        <v>139.51</v>
      </c>
      <c r="H18686">
        <v>55.61</v>
      </c>
    </row>
    <row r="18687" spans="1:8" x14ac:dyDescent="0.25">
      <c r="A18687" t="s">
        <v>59</v>
      </c>
      <c r="B18687">
        <v>2015</v>
      </c>
      <c r="C18687" t="s">
        <v>3</v>
      </c>
      <c r="D18687" t="s">
        <v>63</v>
      </c>
      <c r="E18687">
        <v>837719</v>
      </c>
      <c r="F18687">
        <v>118968.78</v>
      </c>
      <c r="G18687">
        <v>11415952.5</v>
      </c>
      <c r="H18687">
        <v>10439473.140000001</v>
      </c>
    </row>
    <row r="18688" spans="1:8" x14ac:dyDescent="0.25">
      <c r="A18688" t="s">
        <v>59</v>
      </c>
      <c r="B18688">
        <v>2015</v>
      </c>
      <c r="C18688" t="s">
        <v>3</v>
      </c>
      <c r="D18688" t="s">
        <v>63</v>
      </c>
      <c r="E18688">
        <v>0</v>
      </c>
      <c r="F18688">
        <v>-72.28</v>
      </c>
      <c r="G18688">
        <v>5433.32</v>
      </c>
      <c r="H18688">
        <v>33431.11</v>
      </c>
    </row>
    <row r="18689" spans="1:8" x14ac:dyDescent="0.25">
      <c r="A18689" t="s">
        <v>59</v>
      </c>
      <c r="B18689">
        <v>2015</v>
      </c>
      <c r="C18689" t="s">
        <v>3</v>
      </c>
      <c r="D18689" t="s">
        <v>64</v>
      </c>
      <c r="E18689">
        <v>0</v>
      </c>
      <c r="F18689">
        <v>0</v>
      </c>
      <c r="G18689">
        <v>0</v>
      </c>
      <c r="H18689">
        <v>0</v>
      </c>
    </row>
    <row r="18690" spans="1:8" x14ac:dyDescent="0.25">
      <c r="A18690" t="s">
        <v>59</v>
      </c>
      <c r="B18690">
        <v>2015</v>
      </c>
      <c r="C18690" t="s">
        <v>3</v>
      </c>
      <c r="D18690" t="s">
        <v>61</v>
      </c>
      <c r="E18690">
        <v>1421</v>
      </c>
      <c r="F18690">
        <v>13192.23</v>
      </c>
      <c r="G18690">
        <v>1334204.08</v>
      </c>
      <c r="H18690">
        <v>1096502.8600000001</v>
      </c>
    </row>
    <row r="18691" spans="1:8" x14ac:dyDescent="0.25">
      <c r="A18691" t="s">
        <v>59</v>
      </c>
      <c r="B18691">
        <v>2015</v>
      </c>
      <c r="C18691" t="s">
        <v>3</v>
      </c>
      <c r="D18691" t="s">
        <v>61</v>
      </c>
      <c r="E18691">
        <v>1544</v>
      </c>
      <c r="F18691">
        <v>1744.24</v>
      </c>
      <c r="G18691">
        <v>258769.69</v>
      </c>
      <c r="H18691">
        <v>225488.86</v>
      </c>
    </row>
    <row r="18692" spans="1:8" x14ac:dyDescent="0.25">
      <c r="A18692" t="s">
        <v>59</v>
      </c>
      <c r="B18692">
        <v>2015</v>
      </c>
      <c r="C18692" t="s">
        <v>3</v>
      </c>
      <c r="D18692" t="s">
        <v>61</v>
      </c>
      <c r="E18692">
        <v>11863</v>
      </c>
      <c r="F18692">
        <v>3463.06</v>
      </c>
      <c r="G18692">
        <v>309713.25</v>
      </c>
      <c r="H18692">
        <v>286964</v>
      </c>
    </row>
    <row r="18693" spans="1:8" x14ac:dyDescent="0.25">
      <c r="A18693" t="s">
        <v>59</v>
      </c>
      <c r="B18693">
        <v>2015</v>
      </c>
      <c r="C18693" t="s">
        <v>3</v>
      </c>
      <c r="D18693" t="s">
        <v>60</v>
      </c>
      <c r="E18693">
        <v>2</v>
      </c>
      <c r="F18693">
        <v>1.87</v>
      </c>
      <c r="G18693">
        <v>370.57</v>
      </c>
      <c r="H18693">
        <v>415.38</v>
      </c>
    </row>
    <row r="18694" spans="1:8" x14ac:dyDescent="0.25">
      <c r="A18694" t="s">
        <v>59</v>
      </c>
      <c r="B18694">
        <v>2015</v>
      </c>
      <c r="C18694" t="s">
        <v>3</v>
      </c>
      <c r="D18694" t="s">
        <v>60</v>
      </c>
      <c r="E18694">
        <v>18</v>
      </c>
      <c r="F18694">
        <v>28.24</v>
      </c>
      <c r="G18694">
        <v>2523.29</v>
      </c>
      <c r="H18694">
        <v>1766.38</v>
      </c>
    </row>
    <row r="18695" spans="1:8" x14ac:dyDescent="0.25">
      <c r="A18695" t="s">
        <v>59</v>
      </c>
      <c r="B18695">
        <v>2015</v>
      </c>
      <c r="C18695" t="s">
        <v>3</v>
      </c>
      <c r="D18695" t="s">
        <v>60</v>
      </c>
      <c r="E18695">
        <v>539</v>
      </c>
      <c r="F18695">
        <v>176.53</v>
      </c>
      <c r="G18695">
        <v>12921.98</v>
      </c>
      <c r="H18695">
        <v>10571.52</v>
      </c>
    </row>
    <row r="18696" spans="1:8" x14ac:dyDescent="0.25">
      <c r="A18696" t="s">
        <v>59</v>
      </c>
      <c r="B18696">
        <v>2015</v>
      </c>
      <c r="C18696" t="s">
        <v>3</v>
      </c>
      <c r="D18696" t="s">
        <v>62</v>
      </c>
      <c r="E18696">
        <v>2549</v>
      </c>
      <c r="F18696">
        <v>23070.639999999999</v>
      </c>
      <c r="G18696">
        <v>2242501.3199999998</v>
      </c>
      <c r="H18696">
        <v>1772556.87</v>
      </c>
    </row>
    <row r="18697" spans="1:8" x14ac:dyDescent="0.25">
      <c r="A18697" t="s">
        <v>59</v>
      </c>
      <c r="B18697">
        <v>2015</v>
      </c>
      <c r="C18697" t="s">
        <v>3</v>
      </c>
      <c r="D18697" t="s">
        <v>62</v>
      </c>
      <c r="E18697">
        <v>4967</v>
      </c>
      <c r="F18697">
        <v>8586.0499999999993</v>
      </c>
      <c r="G18697">
        <v>1062032.46</v>
      </c>
      <c r="H18697">
        <v>1015977.28</v>
      </c>
    </row>
    <row r="18698" spans="1:8" x14ac:dyDescent="0.25">
      <c r="A18698" t="s">
        <v>59</v>
      </c>
      <c r="B18698">
        <v>2015</v>
      </c>
      <c r="C18698" t="s">
        <v>3</v>
      </c>
      <c r="D18698" t="s">
        <v>62</v>
      </c>
      <c r="E18698">
        <v>118181</v>
      </c>
      <c r="F18698">
        <v>29962.99</v>
      </c>
      <c r="G18698">
        <v>2875041.93</v>
      </c>
      <c r="H18698">
        <v>2733890.33</v>
      </c>
    </row>
    <row r="18699" spans="1:8" x14ac:dyDescent="0.25">
      <c r="A18699" t="s">
        <v>59</v>
      </c>
      <c r="B18699">
        <v>2015</v>
      </c>
      <c r="C18699" t="s">
        <v>3</v>
      </c>
      <c r="D18699" t="s">
        <v>60</v>
      </c>
      <c r="E18699">
        <v>19</v>
      </c>
      <c r="F18699">
        <v>136.54</v>
      </c>
      <c r="G18699">
        <v>10824.58</v>
      </c>
      <c r="H18699">
        <v>8844.9599999999991</v>
      </c>
    </row>
    <row r="18700" spans="1:8" x14ac:dyDescent="0.25">
      <c r="A18700" t="s">
        <v>59</v>
      </c>
      <c r="B18700">
        <v>2015</v>
      </c>
      <c r="C18700" t="s">
        <v>3</v>
      </c>
      <c r="D18700" t="s">
        <v>60</v>
      </c>
      <c r="E18700">
        <v>61</v>
      </c>
      <c r="F18700">
        <v>69.62</v>
      </c>
      <c r="G18700">
        <v>8353.4599999999991</v>
      </c>
      <c r="H18700">
        <v>7756.32</v>
      </c>
    </row>
    <row r="18701" spans="1:8" x14ac:dyDescent="0.25">
      <c r="A18701" t="s">
        <v>59</v>
      </c>
      <c r="B18701">
        <v>2015</v>
      </c>
      <c r="C18701" t="s">
        <v>3</v>
      </c>
      <c r="D18701" t="s">
        <v>60</v>
      </c>
      <c r="E18701">
        <v>19</v>
      </c>
      <c r="F18701">
        <v>96.91</v>
      </c>
      <c r="G18701">
        <v>3934.3</v>
      </c>
      <c r="H18701">
        <v>3926.28</v>
      </c>
    </row>
    <row r="18702" spans="1:8" x14ac:dyDescent="0.25">
      <c r="A18702" t="s">
        <v>59</v>
      </c>
      <c r="B18702">
        <v>2015</v>
      </c>
      <c r="C18702" t="s">
        <v>3</v>
      </c>
      <c r="D18702" t="s">
        <v>60</v>
      </c>
      <c r="E18702">
        <v>38</v>
      </c>
      <c r="F18702">
        <v>280.81</v>
      </c>
      <c r="G18702">
        <v>18735.259999999998</v>
      </c>
      <c r="H18702">
        <v>13542.17</v>
      </c>
    </row>
    <row r="18703" spans="1:8" x14ac:dyDescent="0.25">
      <c r="A18703" t="s">
        <v>59</v>
      </c>
      <c r="B18703">
        <v>2015</v>
      </c>
      <c r="C18703" t="s">
        <v>3</v>
      </c>
      <c r="D18703" t="s">
        <v>60</v>
      </c>
      <c r="E18703">
        <v>0</v>
      </c>
      <c r="F18703">
        <v>0</v>
      </c>
      <c r="G18703">
        <v>0</v>
      </c>
      <c r="H18703">
        <v>0</v>
      </c>
    </row>
    <row r="18704" spans="1:8" x14ac:dyDescent="0.25">
      <c r="A18704" t="s">
        <v>59</v>
      </c>
      <c r="B18704">
        <v>2015</v>
      </c>
      <c r="C18704" t="s">
        <v>3</v>
      </c>
      <c r="D18704" t="s">
        <v>60</v>
      </c>
      <c r="E18704">
        <v>0</v>
      </c>
      <c r="F18704">
        <v>0</v>
      </c>
      <c r="G18704">
        <v>0</v>
      </c>
      <c r="H18704">
        <v>0</v>
      </c>
    </row>
    <row r="18705" spans="1:8" x14ac:dyDescent="0.25">
      <c r="A18705" t="s">
        <v>59</v>
      </c>
      <c r="B18705">
        <v>2015</v>
      </c>
      <c r="C18705" t="s">
        <v>3</v>
      </c>
      <c r="D18705" t="s">
        <v>60</v>
      </c>
      <c r="E18705">
        <v>0</v>
      </c>
      <c r="F18705">
        <v>0</v>
      </c>
      <c r="G18705">
        <v>0</v>
      </c>
      <c r="H18705">
        <v>0</v>
      </c>
    </row>
    <row r="18706" spans="1:8" x14ac:dyDescent="0.25">
      <c r="A18706" t="s">
        <v>59</v>
      </c>
      <c r="B18706">
        <v>2015</v>
      </c>
      <c r="C18706" t="s">
        <v>3</v>
      </c>
      <c r="D18706" t="s">
        <v>60</v>
      </c>
      <c r="E18706">
        <v>0</v>
      </c>
      <c r="F18706">
        <v>0</v>
      </c>
      <c r="G18706">
        <v>0</v>
      </c>
      <c r="H18706">
        <v>0</v>
      </c>
    </row>
    <row r="18707" spans="1:8" x14ac:dyDescent="0.25">
      <c r="A18707" t="s">
        <v>59</v>
      </c>
      <c r="B18707">
        <v>2015</v>
      </c>
      <c r="C18707" t="s">
        <v>3</v>
      </c>
      <c r="D18707" t="s">
        <v>62</v>
      </c>
      <c r="E18707">
        <v>0</v>
      </c>
      <c r="F18707">
        <v>0</v>
      </c>
      <c r="G18707">
        <v>0</v>
      </c>
      <c r="H18707">
        <v>0</v>
      </c>
    </row>
    <row r="18708" spans="1:8" x14ac:dyDescent="0.25">
      <c r="A18708" t="s">
        <v>59</v>
      </c>
      <c r="B18708">
        <v>2015</v>
      </c>
      <c r="C18708" t="s">
        <v>3</v>
      </c>
      <c r="D18708" t="s">
        <v>60</v>
      </c>
      <c r="E18708">
        <v>0</v>
      </c>
      <c r="F18708">
        <v>0</v>
      </c>
      <c r="G18708">
        <v>0</v>
      </c>
      <c r="H18708">
        <v>0</v>
      </c>
    </row>
    <row r="18709" spans="1:8" x14ac:dyDescent="0.25">
      <c r="A18709" t="s">
        <v>59</v>
      </c>
      <c r="B18709">
        <v>2015</v>
      </c>
      <c r="C18709" t="s">
        <v>3</v>
      </c>
      <c r="D18709" t="s">
        <v>60</v>
      </c>
      <c r="E18709">
        <v>0</v>
      </c>
      <c r="F18709">
        <v>0</v>
      </c>
      <c r="G18709">
        <v>0</v>
      </c>
      <c r="H18709">
        <v>0</v>
      </c>
    </row>
    <row r="18710" spans="1:8" x14ac:dyDescent="0.25">
      <c r="A18710" t="s">
        <v>59</v>
      </c>
      <c r="B18710">
        <v>2015</v>
      </c>
      <c r="C18710" t="s">
        <v>3</v>
      </c>
      <c r="D18710" t="s">
        <v>60</v>
      </c>
      <c r="E18710">
        <v>0</v>
      </c>
      <c r="F18710">
        <v>0</v>
      </c>
      <c r="G18710">
        <v>0</v>
      </c>
      <c r="H18710">
        <v>0</v>
      </c>
    </row>
    <row r="18711" spans="1:8" x14ac:dyDescent="0.25">
      <c r="A18711" t="s">
        <v>59</v>
      </c>
      <c r="B18711">
        <v>2015</v>
      </c>
      <c r="C18711" t="s">
        <v>3</v>
      </c>
      <c r="D18711" t="s">
        <v>60</v>
      </c>
      <c r="E18711">
        <v>0</v>
      </c>
      <c r="F18711">
        <v>41.53</v>
      </c>
      <c r="G18711">
        <v>4570.92</v>
      </c>
      <c r="H18711">
        <v>1401.67</v>
      </c>
    </row>
    <row r="18712" spans="1:8" x14ac:dyDescent="0.25">
      <c r="A18712" t="s">
        <v>59</v>
      </c>
      <c r="B18712">
        <v>2015</v>
      </c>
      <c r="C18712" t="s">
        <v>3</v>
      </c>
      <c r="D18712" t="s">
        <v>61</v>
      </c>
      <c r="E18712">
        <v>0</v>
      </c>
      <c r="F18712">
        <v>0</v>
      </c>
      <c r="G18712">
        <v>0</v>
      </c>
      <c r="H18712">
        <v>0</v>
      </c>
    </row>
    <row r="18713" spans="1:8" x14ac:dyDescent="0.25">
      <c r="A18713" t="s">
        <v>59</v>
      </c>
      <c r="B18713">
        <v>2015</v>
      </c>
      <c r="C18713" t="s">
        <v>3</v>
      </c>
      <c r="D18713" t="s">
        <v>60</v>
      </c>
      <c r="E18713">
        <v>0</v>
      </c>
      <c r="F18713">
        <v>0</v>
      </c>
      <c r="G18713">
        <v>0</v>
      </c>
      <c r="H18713">
        <v>0</v>
      </c>
    </row>
    <row r="18714" spans="1:8" x14ac:dyDescent="0.25">
      <c r="A18714" t="s">
        <v>59</v>
      </c>
      <c r="B18714">
        <v>2015</v>
      </c>
      <c r="C18714" t="s">
        <v>3</v>
      </c>
      <c r="D18714" t="s">
        <v>60</v>
      </c>
      <c r="E18714">
        <v>0</v>
      </c>
      <c r="F18714">
        <v>0</v>
      </c>
      <c r="G18714">
        <v>0</v>
      </c>
      <c r="H18714">
        <v>0</v>
      </c>
    </row>
    <row r="18715" spans="1:8" x14ac:dyDescent="0.25">
      <c r="A18715" t="s">
        <v>59</v>
      </c>
      <c r="B18715">
        <v>2015</v>
      </c>
      <c r="C18715" t="s">
        <v>3</v>
      </c>
      <c r="D18715" t="s">
        <v>60</v>
      </c>
      <c r="E18715">
        <v>0</v>
      </c>
      <c r="F18715">
        <v>0</v>
      </c>
      <c r="G18715">
        <v>0</v>
      </c>
      <c r="H18715">
        <v>0</v>
      </c>
    </row>
    <row r="18716" spans="1:8" x14ac:dyDescent="0.25">
      <c r="A18716" t="s">
        <v>59</v>
      </c>
      <c r="B18716">
        <v>2015</v>
      </c>
      <c r="C18716" t="s">
        <v>3</v>
      </c>
      <c r="D18716" t="s">
        <v>60</v>
      </c>
      <c r="E18716">
        <v>0</v>
      </c>
      <c r="F18716">
        <v>0</v>
      </c>
      <c r="G18716">
        <v>0</v>
      </c>
      <c r="H18716">
        <v>0</v>
      </c>
    </row>
    <row r="18717" spans="1:8" x14ac:dyDescent="0.25">
      <c r="A18717" t="s">
        <v>59</v>
      </c>
      <c r="B18717">
        <v>2015</v>
      </c>
      <c r="C18717" t="s">
        <v>3</v>
      </c>
      <c r="D18717" t="s">
        <v>62</v>
      </c>
      <c r="E18717">
        <v>0</v>
      </c>
      <c r="F18717">
        <v>0.06</v>
      </c>
      <c r="G18717">
        <v>186.08</v>
      </c>
      <c r="H18717">
        <v>159.66999999999999</v>
      </c>
    </row>
    <row r="18718" spans="1:8" x14ac:dyDescent="0.25">
      <c r="A18718" t="s">
        <v>59</v>
      </c>
      <c r="B18718">
        <v>2015</v>
      </c>
      <c r="C18718" t="s">
        <v>3</v>
      </c>
      <c r="D18718" t="s">
        <v>60</v>
      </c>
      <c r="E18718">
        <v>0</v>
      </c>
      <c r="F18718">
        <v>0</v>
      </c>
      <c r="G18718">
        <v>0</v>
      </c>
      <c r="H18718">
        <v>0</v>
      </c>
    </row>
    <row r="18719" spans="1:8" x14ac:dyDescent="0.25">
      <c r="A18719" t="s">
        <v>59</v>
      </c>
      <c r="B18719">
        <v>2015</v>
      </c>
      <c r="C18719" t="s">
        <v>3</v>
      </c>
      <c r="D18719" t="s">
        <v>60</v>
      </c>
      <c r="E18719">
        <v>0</v>
      </c>
      <c r="F18719">
        <v>0</v>
      </c>
      <c r="G18719">
        <v>0</v>
      </c>
      <c r="H18719">
        <v>0</v>
      </c>
    </row>
    <row r="18720" spans="1:8" x14ac:dyDescent="0.25">
      <c r="A18720" t="s">
        <v>59</v>
      </c>
      <c r="B18720">
        <v>2015</v>
      </c>
      <c r="C18720" t="s">
        <v>3</v>
      </c>
      <c r="D18720" t="s">
        <v>60</v>
      </c>
      <c r="E18720">
        <v>0</v>
      </c>
      <c r="F18720">
        <v>0</v>
      </c>
      <c r="G18720">
        <v>0</v>
      </c>
      <c r="H18720">
        <v>0</v>
      </c>
    </row>
    <row r="18721" spans="1:8" x14ac:dyDescent="0.25">
      <c r="A18721" t="s">
        <v>59</v>
      </c>
      <c r="B18721">
        <v>2015</v>
      </c>
      <c r="C18721" t="s">
        <v>3</v>
      </c>
      <c r="D18721" t="s">
        <v>61</v>
      </c>
      <c r="E18721">
        <v>0</v>
      </c>
      <c r="F18721">
        <v>0</v>
      </c>
      <c r="G18721">
        <v>0</v>
      </c>
      <c r="H18721">
        <v>0</v>
      </c>
    </row>
    <row r="18722" spans="1:8" x14ac:dyDescent="0.25">
      <c r="A18722" t="s">
        <v>59</v>
      </c>
      <c r="B18722">
        <v>2015</v>
      </c>
      <c r="C18722" t="s">
        <v>3</v>
      </c>
      <c r="D18722" t="s">
        <v>61</v>
      </c>
      <c r="E18722">
        <v>7</v>
      </c>
      <c r="F18722">
        <v>821.44</v>
      </c>
      <c r="G18722">
        <v>68873.240000000005</v>
      </c>
      <c r="H18722">
        <v>73398.55</v>
      </c>
    </row>
    <row r="18723" spans="1:8" x14ac:dyDescent="0.25">
      <c r="A18723" t="s">
        <v>59</v>
      </c>
      <c r="B18723">
        <v>2015</v>
      </c>
      <c r="C18723" t="s">
        <v>3</v>
      </c>
      <c r="D18723" t="s">
        <v>61</v>
      </c>
      <c r="E18723">
        <v>0</v>
      </c>
      <c r="F18723">
        <v>0</v>
      </c>
      <c r="G18723">
        <v>0</v>
      </c>
      <c r="H18723">
        <v>0</v>
      </c>
    </row>
    <row r="18724" spans="1:8" x14ac:dyDescent="0.25">
      <c r="A18724" t="s">
        <v>59</v>
      </c>
      <c r="B18724">
        <v>2015</v>
      </c>
      <c r="C18724" t="s">
        <v>3</v>
      </c>
      <c r="D18724" t="s">
        <v>60</v>
      </c>
      <c r="E18724">
        <v>0</v>
      </c>
      <c r="F18724">
        <v>0</v>
      </c>
      <c r="G18724">
        <v>0</v>
      </c>
      <c r="H18724">
        <v>0</v>
      </c>
    </row>
    <row r="18725" spans="1:8" x14ac:dyDescent="0.25">
      <c r="A18725" t="s">
        <v>59</v>
      </c>
      <c r="B18725">
        <v>2015</v>
      </c>
      <c r="C18725" t="s">
        <v>3</v>
      </c>
      <c r="D18725" t="s">
        <v>60</v>
      </c>
      <c r="E18725">
        <v>2</v>
      </c>
      <c r="F18725">
        <v>52.34</v>
      </c>
      <c r="G18725">
        <v>4610.4399999999996</v>
      </c>
      <c r="H18725">
        <v>0</v>
      </c>
    </row>
    <row r="18726" spans="1:8" x14ac:dyDescent="0.25">
      <c r="A18726" t="s">
        <v>59</v>
      </c>
      <c r="B18726">
        <v>2015</v>
      </c>
      <c r="C18726" t="s">
        <v>3</v>
      </c>
      <c r="D18726" t="s">
        <v>60</v>
      </c>
      <c r="E18726">
        <v>0</v>
      </c>
      <c r="F18726">
        <v>0</v>
      </c>
      <c r="G18726">
        <v>0</v>
      </c>
      <c r="H18726">
        <v>0</v>
      </c>
    </row>
    <row r="18727" spans="1:8" x14ac:dyDescent="0.25">
      <c r="A18727" t="s">
        <v>59</v>
      </c>
      <c r="B18727">
        <v>2015</v>
      </c>
      <c r="C18727" t="s">
        <v>3</v>
      </c>
      <c r="D18727" t="s">
        <v>60</v>
      </c>
      <c r="E18727">
        <v>98</v>
      </c>
      <c r="F18727">
        <v>7356.16</v>
      </c>
      <c r="G18727">
        <v>559826.64</v>
      </c>
      <c r="H18727">
        <v>595524.63</v>
      </c>
    </row>
    <row r="18728" spans="1:8" x14ac:dyDescent="0.25">
      <c r="A18728" t="s">
        <v>59</v>
      </c>
      <c r="B18728">
        <v>2015</v>
      </c>
      <c r="C18728" t="s">
        <v>3</v>
      </c>
      <c r="D18728" t="s">
        <v>60</v>
      </c>
      <c r="E18728">
        <v>0</v>
      </c>
      <c r="F18728">
        <v>0</v>
      </c>
      <c r="G18728">
        <v>0</v>
      </c>
      <c r="H18728">
        <v>0</v>
      </c>
    </row>
    <row r="18729" spans="1:8" x14ac:dyDescent="0.25">
      <c r="A18729" t="s">
        <v>59</v>
      </c>
      <c r="B18729">
        <v>2015</v>
      </c>
      <c r="C18729" t="s">
        <v>3</v>
      </c>
      <c r="D18729" t="s">
        <v>62</v>
      </c>
      <c r="E18729">
        <v>2</v>
      </c>
      <c r="F18729">
        <v>353.38</v>
      </c>
      <c r="G18729">
        <v>28503.53</v>
      </c>
      <c r="H18729">
        <v>28503.53</v>
      </c>
    </row>
    <row r="18730" spans="1:8" x14ac:dyDescent="0.25">
      <c r="A18730" t="s">
        <v>59</v>
      </c>
      <c r="B18730">
        <v>2015</v>
      </c>
      <c r="C18730" t="s">
        <v>3</v>
      </c>
      <c r="D18730" t="s">
        <v>62</v>
      </c>
      <c r="E18730">
        <v>0</v>
      </c>
      <c r="F18730">
        <v>0</v>
      </c>
      <c r="G18730">
        <v>0</v>
      </c>
      <c r="H18730">
        <v>0</v>
      </c>
    </row>
    <row r="18731" spans="1:8" x14ac:dyDescent="0.25">
      <c r="A18731" t="s">
        <v>59</v>
      </c>
      <c r="B18731">
        <v>2015</v>
      </c>
      <c r="C18731" t="s">
        <v>3</v>
      </c>
      <c r="D18731" t="s">
        <v>60</v>
      </c>
      <c r="E18731">
        <v>2</v>
      </c>
      <c r="F18731">
        <v>31.78</v>
      </c>
      <c r="G18731">
        <v>2402.9899999999998</v>
      </c>
      <c r="H18731">
        <v>2402.9899999999998</v>
      </c>
    </row>
    <row r="18732" spans="1:8" x14ac:dyDescent="0.25">
      <c r="A18732" t="s">
        <v>59</v>
      </c>
      <c r="B18732">
        <v>2015</v>
      </c>
      <c r="C18732" t="s">
        <v>3</v>
      </c>
      <c r="D18732" t="s">
        <v>60</v>
      </c>
      <c r="E18732">
        <v>0</v>
      </c>
      <c r="F18732">
        <v>0</v>
      </c>
      <c r="G18732">
        <v>0</v>
      </c>
      <c r="H18732">
        <v>0</v>
      </c>
    </row>
    <row r="18733" spans="1:8" x14ac:dyDescent="0.25">
      <c r="A18733" t="s">
        <v>59</v>
      </c>
      <c r="B18733">
        <v>2015</v>
      </c>
      <c r="C18733" t="s">
        <v>3</v>
      </c>
      <c r="D18733" t="s">
        <v>60</v>
      </c>
      <c r="E18733">
        <v>0</v>
      </c>
      <c r="F18733">
        <v>0</v>
      </c>
      <c r="G18733">
        <v>0</v>
      </c>
      <c r="H18733">
        <v>0</v>
      </c>
    </row>
    <row r="18734" spans="1:8" x14ac:dyDescent="0.25">
      <c r="A18734" t="s">
        <v>59</v>
      </c>
      <c r="B18734">
        <v>2015</v>
      </c>
      <c r="C18734" t="s">
        <v>3</v>
      </c>
      <c r="D18734" t="s">
        <v>60</v>
      </c>
      <c r="E18734">
        <v>11</v>
      </c>
      <c r="F18734">
        <v>684.6</v>
      </c>
      <c r="G18734">
        <v>45464.24</v>
      </c>
      <c r="H18734">
        <v>61053.67</v>
      </c>
    </row>
    <row r="18735" spans="1:8" x14ac:dyDescent="0.25">
      <c r="A18735" t="s">
        <v>59</v>
      </c>
      <c r="B18735">
        <v>2015</v>
      </c>
      <c r="C18735" t="s">
        <v>3</v>
      </c>
      <c r="D18735" t="s">
        <v>60</v>
      </c>
      <c r="E18735">
        <v>0</v>
      </c>
      <c r="F18735">
        <v>0</v>
      </c>
      <c r="G18735">
        <v>0</v>
      </c>
      <c r="H18735">
        <v>0</v>
      </c>
    </row>
    <row r="18736" spans="1:8" x14ac:dyDescent="0.25">
      <c r="A18736" t="s">
        <v>59</v>
      </c>
      <c r="B18736">
        <v>2015</v>
      </c>
      <c r="C18736" t="s">
        <v>3</v>
      </c>
      <c r="D18736" t="s">
        <v>60</v>
      </c>
      <c r="E18736">
        <v>8</v>
      </c>
      <c r="F18736">
        <v>725.78</v>
      </c>
      <c r="G18736">
        <v>46115.74</v>
      </c>
      <c r="H18736">
        <v>36583.160000000003</v>
      </c>
    </row>
    <row r="18737" spans="1:8" x14ac:dyDescent="0.25">
      <c r="A18737" t="s">
        <v>59</v>
      </c>
      <c r="B18737">
        <v>2015</v>
      </c>
      <c r="C18737" t="s">
        <v>3</v>
      </c>
      <c r="D18737" t="s">
        <v>60</v>
      </c>
      <c r="E18737">
        <v>1</v>
      </c>
      <c r="F18737">
        <v>0.53</v>
      </c>
      <c r="G18737">
        <v>45.28</v>
      </c>
      <c r="H18737">
        <v>48.13</v>
      </c>
    </row>
    <row r="18738" spans="1:8" x14ac:dyDescent="0.25">
      <c r="A18738" t="s">
        <v>59</v>
      </c>
      <c r="B18738">
        <v>2015</v>
      </c>
      <c r="C18738" t="s">
        <v>3</v>
      </c>
      <c r="D18738" t="s">
        <v>60</v>
      </c>
      <c r="E18738">
        <v>0</v>
      </c>
      <c r="F18738">
        <v>0</v>
      </c>
      <c r="G18738">
        <v>0</v>
      </c>
      <c r="H18738">
        <v>0</v>
      </c>
    </row>
    <row r="18739" spans="1:8" x14ac:dyDescent="0.25">
      <c r="A18739" t="s">
        <v>59</v>
      </c>
      <c r="B18739">
        <v>2015</v>
      </c>
      <c r="C18739" t="s">
        <v>3</v>
      </c>
      <c r="D18739" t="s">
        <v>60</v>
      </c>
      <c r="E18739">
        <v>0</v>
      </c>
      <c r="F18739">
        <v>0</v>
      </c>
      <c r="G18739">
        <v>0</v>
      </c>
      <c r="H18739">
        <v>0</v>
      </c>
    </row>
    <row r="18740" spans="1:8" x14ac:dyDescent="0.25">
      <c r="A18740" t="s">
        <v>59</v>
      </c>
      <c r="B18740">
        <v>2015</v>
      </c>
      <c r="C18740" t="s">
        <v>3</v>
      </c>
      <c r="D18740" t="s">
        <v>63</v>
      </c>
      <c r="E18740">
        <v>7</v>
      </c>
      <c r="F18740">
        <v>0.7</v>
      </c>
      <c r="G18740">
        <v>67.92</v>
      </c>
      <c r="H18740">
        <v>82.58</v>
      </c>
    </row>
    <row r="18741" spans="1:8" x14ac:dyDescent="0.25">
      <c r="A18741" t="s">
        <v>59</v>
      </c>
      <c r="B18741">
        <v>2015</v>
      </c>
      <c r="C18741" t="s">
        <v>3</v>
      </c>
      <c r="D18741" t="s">
        <v>60</v>
      </c>
      <c r="E18741">
        <v>0</v>
      </c>
      <c r="F18741">
        <v>0</v>
      </c>
      <c r="G18741">
        <v>0</v>
      </c>
      <c r="H18741">
        <v>0</v>
      </c>
    </row>
    <row r="18742" spans="1:8" x14ac:dyDescent="0.25">
      <c r="A18742" t="s">
        <v>59</v>
      </c>
      <c r="B18742">
        <v>2015</v>
      </c>
      <c r="C18742" t="s">
        <v>3</v>
      </c>
      <c r="D18742" t="s">
        <v>60</v>
      </c>
      <c r="E18742">
        <v>7</v>
      </c>
      <c r="F18742">
        <v>44.79</v>
      </c>
      <c r="G18742">
        <v>4094.67</v>
      </c>
      <c r="H18742">
        <v>399.1</v>
      </c>
    </row>
    <row r="18743" spans="1:8" x14ac:dyDescent="0.25">
      <c r="A18743" t="s">
        <v>59</v>
      </c>
      <c r="B18743">
        <v>2015</v>
      </c>
      <c r="C18743" t="s">
        <v>3</v>
      </c>
      <c r="D18743" t="s">
        <v>60</v>
      </c>
      <c r="E18743">
        <v>0</v>
      </c>
      <c r="F18743">
        <v>0</v>
      </c>
      <c r="G18743">
        <v>0</v>
      </c>
      <c r="H18743">
        <v>0</v>
      </c>
    </row>
    <row r="18744" spans="1:8" x14ac:dyDescent="0.25">
      <c r="A18744" t="s">
        <v>59</v>
      </c>
      <c r="B18744">
        <v>2015</v>
      </c>
      <c r="C18744" t="s">
        <v>3</v>
      </c>
      <c r="D18744" t="s">
        <v>60</v>
      </c>
      <c r="E18744">
        <v>0</v>
      </c>
      <c r="F18744">
        <v>0</v>
      </c>
      <c r="G18744">
        <v>0</v>
      </c>
      <c r="H18744">
        <v>0</v>
      </c>
    </row>
    <row r="18745" spans="1:8" x14ac:dyDescent="0.25">
      <c r="A18745" t="s">
        <v>59</v>
      </c>
      <c r="B18745">
        <v>2015</v>
      </c>
      <c r="C18745" t="s">
        <v>3</v>
      </c>
      <c r="D18745" t="s">
        <v>60</v>
      </c>
      <c r="E18745">
        <v>0</v>
      </c>
      <c r="F18745">
        <v>0</v>
      </c>
      <c r="G18745">
        <v>0</v>
      </c>
      <c r="H18745">
        <v>0</v>
      </c>
    </row>
    <row r="18746" spans="1:8" x14ac:dyDescent="0.25">
      <c r="A18746" t="s">
        <v>59</v>
      </c>
      <c r="B18746">
        <v>2015</v>
      </c>
      <c r="C18746" t="s">
        <v>3</v>
      </c>
      <c r="D18746" t="s">
        <v>60</v>
      </c>
      <c r="E18746">
        <v>12</v>
      </c>
      <c r="F18746">
        <v>1.76</v>
      </c>
      <c r="G18746">
        <v>140.26</v>
      </c>
      <c r="H18746">
        <v>206.15</v>
      </c>
    </row>
    <row r="18747" spans="1:8" x14ac:dyDescent="0.25">
      <c r="A18747" t="s">
        <v>59</v>
      </c>
      <c r="B18747">
        <v>2015</v>
      </c>
      <c r="C18747" t="s">
        <v>3</v>
      </c>
      <c r="D18747" t="s">
        <v>63</v>
      </c>
      <c r="E18747">
        <v>0</v>
      </c>
      <c r="F18747">
        <v>0</v>
      </c>
      <c r="G18747">
        <v>0</v>
      </c>
      <c r="H18747">
        <v>0</v>
      </c>
    </row>
    <row r="18748" spans="1:8" x14ac:dyDescent="0.25">
      <c r="A18748" t="s">
        <v>59</v>
      </c>
      <c r="B18748">
        <v>2015</v>
      </c>
      <c r="C18748" t="s">
        <v>3</v>
      </c>
      <c r="D18748" t="s">
        <v>60</v>
      </c>
      <c r="E18748">
        <v>0</v>
      </c>
      <c r="F18748">
        <v>0</v>
      </c>
      <c r="G18748">
        <v>0</v>
      </c>
      <c r="H18748">
        <v>0</v>
      </c>
    </row>
    <row r="18749" spans="1:8" x14ac:dyDescent="0.25">
      <c r="A18749" t="s">
        <v>59</v>
      </c>
      <c r="B18749">
        <v>2015</v>
      </c>
      <c r="C18749" t="s">
        <v>3</v>
      </c>
      <c r="D18749" t="s">
        <v>60</v>
      </c>
      <c r="E18749">
        <v>0</v>
      </c>
      <c r="F18749">
        <v>0</v>
      </c>
      <c r="G18749">
        <v>0</v>
      </c>
      <c r="H18749">
        <v>0</v>
      </c>
    </row>
    <row r="18750" spans="1:8" x14ac:dyDescent="0.25">
      <c r="A18750" t="s">
        <v>59</v>
      </c>
      <c r="B18750">
        <v>2015</v>
      </c>
      <c r="C18750" t="s">
        <v>3</v>
      </c>
      <c r="D18750" t="s">
        <v>60</v>
      </c>
      <c r="E18750">
        <v>0</v>
      </c>
      <c r="F18750">
        <v>0</v>
      </c>
      <c r="G18750">
        <v>0</v>
      </c>
      <c r="H18750">
        <v>0</v>
      </c>
    </row>
    <row r="18751" spans="1:8" x14ac:dyDescent="0.25">
      <c r="A18751" t="s">
        <v>59</v>
      </c>
      <c r="B18751">
        <v>2015</v>
      </c>
      <c r="C18751" t="s">
        <v>3</v>
      </c>
      <c r="D18751" t="s">
        <v>60</v>
      </c>
      <c r="E18751">
        <v>0</v>
      </c>
      <c r="F18751">
        <v>0</v>
      </c>
      <c r="G18751">
        <v>0</v>
      </c>
      <c r="H18751">
        <v>0</v>
      </c>
    </row>
    <row r="18752" spans="1:8" x14ac:dyDescent="0.25">
      <c r="A18752" t="s">
        <v>59</v>
      </c>
      <c r="B18752">
        <v>2015</v>
      </c>
      <c r="C18752" t="s">
        <v>3</v>
      </c>
      <c r="D18752" t="s">
        <v>60</v>
      </c>
      <c r="E18752">
        <v>0</v>
      </c>
      <c r="F18752">
        <v>0</v>
      </c>
      <c r="G18752">
        <v>0</v>
      </c>
      <c r="H18752">
        <v>0</v>
      </c>
    </row>
    <row r="18753" spans="1:8" x14ac:dyDescent="0.25">
      <c r="A18753" t="s">
        <v>59</v>
      </c>
      <c r="B18753">
        <v>2015</v>
      </c>
      <c r="C18753" t="s">
        <v>3</v>
      </c>
      <c r="D18753" t="s">
        <v>63</v>
      </c>
      <c r="E18753">
        <v>0</v>
      </c>
      <c r="F18753">
        <v>0</v>
      </c>
      <c r="G18753">
        <v>0</v>
      </c>
      <c r="H18753">
        <v>0</v>
      </c>
    </row>
    <row r="18754" spans="1:8" x14ac:dyDescent="0.25">
      <c r="A18754" t="s">
        <v>59</v>
      </c>
      <c r="B18754">
        <v>2015</v>
      </c>
      <c r="C18754" t="s">
        <v>3</v>
      </c>
      <c r="D18754" t="s">
        <v>64</v>
      </c>
      <c r="E18754">
        <v>0</v>
      </c>
      <c r="F18754">
        <v>0.89</v>
      </c>
      <c r="G18754">
        <v>0</v>
      </c>
      <c r="H18754">
        <v>0</v>
      </c>
    </row>
    <row r="18755" spans="1:8" x14ac:dyDescent="0.25">
      <c r="A18755" t="s">
        <v>59</v>
      </c>
      <c r="B18755">
        <v>2015</v>
      </c>
      <c r="C18755" t="s">
        <v>3</v>
      </c>
      <c r="D18755" t="s">
        <v>61</v>
      </c>
      <c r="E18755">
        <v>7</v>
      </c>
      <c r="F18755">
        <v>149.72</v>
      </c>
      <c r="G18755">
        <v>13764.57</v>
      </c>
      <c r="H18755">
        <v>13654.99</v>
      </c>
    </row>
    <row r="18756" spans="1:8" x14ac:dyDescent="0.25">
      <c r="A18756" t="s">
        <v>59</v>
      </c>
      <c r="B18756">
        <v>2015</v>
      </c>
      <c r="C18756" t="s">
        <v>3</v>
      </c>
      <c r="D18756" t="s">
        <v>61</v>
      </c>
      <c r="E18756">
        <v>1</v>
      </c>
      <c r="F18756">
        <v>0.5</v>
      </c>
      <c r="G18756">
        <v>96.17</v>
      </c>
      <c r="H18756">
        <v>0</v>
      </c>
    </row>
    <row r="18757" spans="1:8" x14ac:dyDescent="0.25">
      <c r="A18757" t="s">
        <v>59</v>
      </c>
      <c r="B18757">
        <v>2015</v>
      </c>
      <c r="C18757" t="s">
        <v>3</v>
      </c>
      <c r="D18757" t="s">
        <v>61</v>
      </c>
      <c r="E18757">
        <v>2</v>
      </c>
      <c r="F18757">
        <v>0.72</v>
      </c>
      <c r="G18757">
        <v>66.430000000000007</v>
      </c>
      <c r="H18757">
        <v>78.38</v>
      </c>
    </row>
    <row r="18758" spans="1:8" x14ac:dyDescent="0.25">
      <c r="A18758" t="s">
        <v>59</v>
      </c>
      <c r="B18758">
        <v>2015</v>
      </c>
      <c r="C18758" t="s">
        <v>3</v>
      </c>
      <c r="D18758" t="s">
        <v>60</v>
      </c>
      <c r="E18758">
        <v>11</v>
      </c>
      <c r="F18758">
        <v>22.21</v>
      </c>
      <c r="G18758">
        <v>2390.9899999999998</v>
      </c>
      <c r="H18758">
        <v>4088.48</v>
      </c>
    </row>
    <row r="18759" spans="1:8" x14ac:dyDescent="0.25">
      <c r="A18759" t="s">
        <v>59</v>
      </c>
      <c r="B18759">
        <v>2015</v>
      </c>
      <c r="C18759" t="s">
        <v>3</v>
      </c>
      <c r="D18759" t="s">
        <v>60</v>
      </c>
      <c r="E18759">
        <v>547</v>
      </c>
      <c r="F18759">
        <v>6613.69</v>
      </c>
      <c r="G18759">
        <v>557345.23</v>
      </c>
      <c r="H18759">
        <v>545187.07999999996</v>
      </c>
    </row>
    <row r="18760" spans="1:8" x14ac:dyDescent="0.25">
      <c r="A18760" t="s">
        <v>59</v>
      </c>
      <c r="B18760">
        <v>2015</v>
      </c>
      <c r="C18760" t="s">
        <v>3</v>
      </c>
      <c r="D18760" t="s">
        <v>60</v>
      </c>
      <c r="E18760">
        <v>391</v>
      </c>
      <c r="F18760">
        <v>522.49</v>
      </c>
      <c r="G18760">
        <v>65519.12</v>
      </c>
      <c r="H18760">
        <v>66514.14</v>
      </c>
    </row>
    <row r="18761" spans="1:8" x14ac:dyDescent="0.25">
      <c r="A18761" t="s">
        <v>59</v>
      </c>
      <c r="B18761">
        <v>2015</v>
      </c>
      <c r="C18761" t="s">
        <v>3</v>
      </c>
      <c r="D18761" t="s">
        <v>60</v>
      </c>
      <c r="E18761">
        <v>2749</v>
      </c>
      <c r="F18761">
        <v>1151.1300000000001</v>
      </c>
      <c r="G18761">
        <v>101178.58</v>
      </c>
      <c r="H18761">
        <v>105875.84</v>
      </c>
    </row>
    <row r="18762" spans="1:8" x14ac:dyDescent="0.25">
      <c r="A18762" t="s">
        <v>59</v>
      </c>
      <c r="B18762">
        <v>2015</v>
      </c>
      <c r="C18762" t="s">
        <v>3</v>
      </c>
      <c r="D18762" t="s">
        <v>60</v>
      </c>
      <c r="E18762">
        <v>0</v>
      </c>
      <c r="F18762">
        <v>0</v>
      </c>
      <c r="G18762">
        <v>0</v>
      </c>
      <c r="H18762">
        <v>0</v>
      </c>
    </row>
    <row r="18763" spans="1:8" x14ac:dyDescent="0.25">
      <c r="A18763" t="s">
        <v>59</v>
      </c>
      <c r="B18763">
        <v>2015</v>
      </c>
      <c r="C18763" t="s">
        <v>3</v>
      </c>
      <c r="D18763" t="s">
        <v>60</v>
      </c>
      <c r="E18763">
        <v>0</v>
      </c>
      <c r="F18763">
        <v>0</v>
      </c>
      <c r="G18763">
        <v>0</v>
      </c>
      <c r="H18763">
        <v>0</v>
      </c>
    </row>
    <row r="18764" spans="1:8" x14ac:dyDescent="0.25">
      <c r="A18764" t="s">
        <v>59</v>
      </c>
      <c r="B18764">
        <v>2015</v>
      </c>
      <c r="C18764" t="s">
        <v>3</v>
      </c>
      <c r="D18764" t="s">
        <v>62</v>
      </c>
      <c r="E18764">
        <v>17</v>
      </c>
      <c r="F18764">
        <v>184.99</v>
      </c>
      <c r="G18764">
        <v>17020.97</v>
      </c>
      <c r="H18764">
        <v>15942.73</v>
      </c>
    </row>
    <row r="18765" spans="1:8" x14ac:dyDescent="0.25">
      <c r="A18765" t="s">
        <v>59</v>
      </c>
      <c r="B18765">
        <v>2015</v>
      </c>
      <c r="C18765" t="s">
        <v>3</v>
      </c>
      <c r="D18765" t="s">
        <v>62</v>
      </c>
      <c r="E18765">
        <v>15</v>
      </c>
      <c r="F18765">
        <v>18.899999999999999</v>
      </c>
      <c r="G18765">
        <v>2599.4899999999998</v>
      </c>
      <c r="H18765">
        <v>2992.61</v>
      </c>
    </row>
    <row r="18766" spans="1:8" x14ac:dyDescent="0.25">
      <c r="A18766" t="s">
        <v>59</v>
      </c>
      <c r="B18766">
        <v>2015</v>
      </c>
      <c r="C18766" t="s">
        <v>3</v>
      </c>
      <c r="D18766" t="s">
        <v>62</v>
      </c>
      <c r="E18766">
        <v>125</v>
      </c>
      <c r="F18766">
        <v>36.53</v>
      </c>
      <c r="G18766">
        <v>3558.4</v>
      </c>
      <c r="H18766">
        <v>3492.68</v>
      </c>
    </row>
    <row r="18767" spans="1:8" x14ac:dyDescent="0.25">
      <c r="A18767" t="s">
        <v>59</v>
      </c>
      <c r="B18767">
        <v>2015</v>
      </c>
      <c r="C18767" t="s">
        <v>3</v>
      </c>
      <c r="D18767" t="s">
        <v>60</v>
      </c>
      <c r="E18767">
        <v>67</v>
      </c>
      <c r="F18767">
        <v>337.44</v>
      </c>
      <c r="G18767">
        <v>27862.26</v>
      </c>
      <c r="H18767">
        <v>37232.660000000003</v>
      </c>
    </row>
    <row r="18768" spans="1:8" x14ac:dyDescent="0.25">
      <c r="A18768" t="s">
        <v>59</v>
      </c>
      <c r="B18768">
        <v>2015</v>
      </c>
      <c r="C18768" t="s">
        <v>3</v>
      </c>
      <c r="D18768" t="s">
        <v>60</v>
      </c>
      <c r="E18768">
        <v>169</v>
      </c>
      <c r="F18768">
        <v>90.68</v>
      </c>
      <c r="G18768">
        <v>11595.68</v>
      </c>
      <c r="H18768">
        <v>11303.88</v>
      </c>
    </row>
    <row r="18769" spans="1:8" x14ac:dyDescent="0.25">
      <c r="A18769" t="s">
        <v>59</v>
      </c>
      <c r="B18769">
        <v>2015</v>
      </c>
      <c r="C18769" t="s">
        <v>3</v>
      </c>
      <c r="D18769" t="s">
        <v>60</v>
      </c>
      <c r="E18769">
        <v>1</v>
      </c>
      <c r="F18769">
        <v>0</v>
      </c>
      <c r="G18769">
        <v>0.7</v>
      </c>
      <c r="H18769">
        <v>0.7</v>
      </c>
    </row>
    <row r="18770" spans="1:8" x14ac:dyDescent="0.25">
      <c r="A18770" t="s">
        <v>59</v>
      </c>
      <c r="B18770">
        <v>2015</v>
      </c>
      <c r="C18770" t="s">
        <v>3</v>
      </c>
      <c r="D18770" t="s">
        <v>60</v>
      </c>
      <c r="E18770">
        <v>65</v>
      </c>
      <c r="F18770">
        <v>450.55</v>
      </c>
      <c r="G18770">
        <v>31227.51</v>
      </c>
      <c r="H18770">
        <v>45703.59</v>
      </c>
    </row>
    <row r="18771" spans="1:8" x14ac:dyDescent="0.25">
      <c r="A18771" t="s">
        <v>59</v>
      </c>
      <c r="B18771">
        <v>2015</v>
      </c>
      <c r="C18771" t="s">
        <v>3</v>
      </c>
      <c r="D18771" t="s">
        <v>60</v>
      </c>
      <c r="E18771">
        <v>56</v>
      </c>
      <c r="F18771">
        <v>99.78</v>
      </c>
      <c r="G18771">
        <v>8866.86</v>
      </c>
      <c r="H18771">
        <v>13915.07</v>
      </c>
    </row>
    <row r="18772" spans="1:8" x14ac:dyDescent="0.25">
      <c r="A18772" t="s">
        <v>59</v>
      </c>
      <c r="B18772">
        <v>2015</v>
      </c>
      <c r="C18772" t="s">
        <v>3</v>
      </c>
      <c r="D18772" t="s">
        <v>60</v>
      </c>
      <c r="E18772">
        <v>608</v>
      </c>
      <c r="F18772">
        <v>386.18</v>
      </c>
      <c r="G18772">
        <v>29771.98</v>
      </c>
      <c r="H18772">
        <v>41437.4</v>
      </c>
    </row>
    <row r="18773" spans="1:8" x14ac:dyDescent="0.25">
      <c r="A18773" t="s">
        <v>59</v>
      </c>
      <c r="B18773">
        <v>2015</v>
      </c>
      <c r="C18773" t="s">
        <v>3</v>
      </c>
      <c r="D18773" t="s">
        <v>60</v>
      </c>
      <c r="E18773">
        <v>0</v>
      </c>
      <c r="F18773">
        <v>0</v>
      </c>
      <c r="G18773">
        <v>0</v>
      </c>
      <c r="H18773">
        <v>0</v>
      </c>
    </row>
    <row r="18774" spans="1:8" x14ac:dyDescent="0.25">
      <c r="A18774" t="s">
        <v>59</v>
      </c>
      <c r="B18774">
        <v>2015</v>
      </c>
      <c r="C18774" t="s">
        <v>3</v>
      </c>
      <c r="D18774" t="s">
        <v>60</v>
      </c>
      <c r="E18774">
        <v>26</v>
      </c>
      <c r="F18774">
        <v>183.38</v>
      </c>
      <c r="G18774">
        <v>12846.52</v>
      </c>
      <c r="H18774">
        <v>13967.76</v>
      </c>
    </row>
    <row r="18775" spans="1:8" x14ac:dyDescent="0.25">
      <c r="A18775" t="s">
        <v>59</v>
      </c>
      <c r="B18775">
        <v>2015</v>
      </c>
      <c r="C18775" t="s">
        <v>3</v>
      </c>
      <c r="D18775" t="s">
        <v>60</v>
      </c>
      <c r="E18775">
        <v>24</v>
      </c>
      <c r="F18775">
        <v>30.4</v>
      </c>
      <c r="G18775">
        <v>2779.49</v>
      </c>
      <c r="H18775">
        <v>2766.13</v>
      </c>
    </row>
    <row r="18776" spans="1:8" x14ac:dyDescent="0.25">
      <c r="A18776" t="s">
        <v>59</v>
      </c>
      <c r="B18776">
        <v>2015</v>
      </c>
      <c r="C18776" t="s">
        <v>3</v>
      </c>
      <c r="D18776" t="s">
        <v>60</v>
      </c>
      <c r="E18776">
        <v>188</v>
      </c>
      <c r="F18776">
        <v>105.57</v>
      </c>
      <c r="G18776">
        <v>7743.98</v>
      </c>
      <c r="H18776">
        <v>8193.81</v>
      </c>
    </row>
    <row r="18777" spans="1:8" x14ac:dyDescent="0.25">
      <c r="A18777" t="s">
        <v>59</v>
      </c>
      <c r="B18777">
        <v>2015</v>
      </c>
      <c r="C18777" t="s">
        <v>3</v>
      </c>
      <c r="D18777" t="s">
        <v>64</v>
      </c>
      <c r="E18777">
        <v>81</v>
      </c>
      <c r="F18777">
        <v>17204.03</v>
      </c>
      <c r="G18777">
        <v>1807330.6</v>
      </c>
      <c r="H18777">
        <v>1646718.07</v>
      </c>
    </row>
    <row r="18778" spans="1:8" x14ac:dyDescent="0.25">
      <c r="A18778" t="s">
        <v>59</v>
      </c>
      <c r="B18778">
        <v>2015</v>
      </c>
      <c r="C18778" t="s">
        <v>3</v>
      </c>
      <c r="D18778" t="s">
        <v>60</v>
      </c>
      <c r="E18778">
        <v>0</v>
      </c>
      <c r="F18778">
        <v>0</v>
      </c>
      <c r="G18778">
        <v>0</v>
      </c>
      <c r="H18778">
        <v>0</v>
      </c>
    </row>
    <row r="18779" spans="1:8" x14ac:dyDescent="0.25">
      <c r="A18779" t="s">
        <v>59</v>
      </c>
      <c r="B18779">
        <v>2015</v>
      </c>
      <c r="C18779" t="s">
        <v>3</v>
      </c>
      <c r="D18779" t="s">
        <v>60</v>
      </c>
      <c r="E18779">
        <v>0</v>
      </c>
      <c r="F18779">
        <v>0</v>
      </c>
      <c r="G18779">
        <v>0</v>
      </c>
      <c r="H18779">
        <v>0</v>
      </c>
    </row>
    <row r="18780" spans="1:8" x14ac:dyDescent="0.25">
      <c r="A18780" t="s">
        <v>59</v>
      </c>
      <c r="B18780">
        <v>2015</v>
      </c>
      <c r="C18780" t="s">
        <v>2</v>
      </c>
      <c r="D18780" t="s">
        <v>60</v>
      </c>
      <c r="E18780">
        <v>0</v>
      </c>
      <c r="F18780">
        <v>0</v>
      </c>
      <c r="G18780">
        <v>0</v>
      </c>
      <c r="H18780">
        <v>0</v>
      </c>
    </row>
    <row r="18781" spans="1:8" x14ac:dyDescent="0.25">
      <c r="A18781" t="s">
        <v>59</v>
      </c>
      <c r="B18781">
        <v>2015</v>
      </c>
      <c r="C18781" t="s">
        <v>2</v>
      </c>
      <c r="D18781" t="s">
        <v>62</v>
      </c>
      <c r="E18781">
        <v>0</v>
      </c>
      <c r="F18781">
        <v>0</v>
      </c>
      <c r="G18781">
        <v>0</v>
      </c>
      <c r="H18781">
        <v>0</v>
      </c>
    </row>
    <row r="18782" spans="1:8" x14ac:dyDescent="0.25">
      <c r="A18782" t="s">
        <v>59</v>
      </c>
      <c r="B18782">
        <v>2015</v>
      </c>
      <c r="C18782" t="s">
        <v>2</v>
      </c>
      <c r="D18782" t="s">
        <v>60</v>
      </c>
      <c r="E18782">
        <v>0</v>
      </c>
      <c r="F18782">
        <v>0</v>
      </c>
      <c r="G18782">
        <v>0</v>
      </c>
      <c r="H18782">
        <v>0</v>
      </c>
    </row>
    <row r="18783" spans="1:8" x14ac:dyDescent="0.25">
      <c r="A18783" t="s">
        <v>59</v>
      </c>
      <c r="B18783">
        <v>2015</v>
      </c>
      <c r="C18783" t="s">
        <v>2</v>
      </c>
      <c r="D18783" t="s">
        <v>60</v>
      </c>
      <c r="E18783">
        <v>0</v>
      </c>
      <c r="F18783">
        <v>0</v>
      </c>
      <c r="G18783">
        <v>0</v>
      </c>
      <c r="H18783">
        <v>0</v>
      </c>
    </row>
    <row r="18784" spans="1:8" x14ac:dyDescent="0.25">
      <c r="A18784" t="s">
        <v>59</v>
      </c>
      <c r="B18784">
        <v>2015</v>
      </c>
      <c r="C18784" t="s">
        <v>2</v>
      </c>
      <c r="D18784" t="s">
        <v>60</v>
      </c>
      <c r="E18784">
        <v>0</v>
      </c>
      <c r="F18784">
        <v>0</v>
      </c>
      <c r="G18784">
        <v>0</v>
      </c>
      <c r="H18784">
        <v>0</v>
      </c>
    </row>
    <row r="18785" spans="1:8" x14ac:dyDescent="0.25">
      <c r="A18785" t="s">
        <v>59</v>
      </c>
      <c r="B18785">
        <v>2015</v>
      </c>
      <c r="C18785" t="s">
        <v>2</v>
      </c>
      <c r="D18785" t="s">
        <v>60</v>
      </c>
      <c r="E18785">
        <v>0</v>
      </c>
      <c r="F18785">
        <v>-10.17</v>
      </c>
      <c r="G18785">
        <v>-2765.25</v>
      </c>
      <c r="H18785">
        <v>16795.82</v>
      </c>
    </row>
    <row r="18786" spans="1:8" x14ac:dyDescent="0.25">
      <c r="A18786" t="s">
        <v>59</v>
      </c>
      <c r="B18786">
        <v>2015</v>
      </c>
      <c r="C18786" t="s">
        <v>2</v>
      </c>
      <c r="D18786" t="s">
        <v>61</v>
      </c>
      <c r="E18786">
        <v>3</v>
      </c>
      <c r="F18786">
        <v>5216.0600000000004</v>
      </c>
      <c r="G18786">
        <v>483978.11</v>
      </c>
      <c r="H18786">
        <v>423033.86</v>
      </c>
    </row>
    <row r="18787" spans="1:8" x14ac:dyDescent="0.25">
      <c r="A18787" t="s">
        <v>59</v>
      </c>
      <c r="B18787">
        <v>2015</v>
      </c>
      <c r="C18787" t="s">
        <v>2</v>
      </c>
      <c r="D18787" t="s">
        <v>60</v>
      </c>
      <c r="E18787">
        <v>0</v>
      </c>
      <c r="F18787">
        <v>0</v>
      </c>
      <c r="G18787">
        <v>0</v>
      </c>
      <c r="H18787">
        <v>0</v>
      </c>
    </row>
    <row r="18788" spans="1:8" x14ac:dyDescent="0.25">
      <c r="A18788" t="s">
        <v>59</v>
      </c>
      <c r="B18788">
        <v>2015</v>
      </c>
      <c r="C18788" t="s">
        <v>2</v>
      </c>
      <c r="D18788" t="s">
        <v>60</v>
      </c>
      <c r="E18788">
        <v>0</v>
      </c>
      <c r="F18788">
        <v>0</v>
      </c>
      <c r="G18788">
        <v>0</v>
      </c>
      <c r="H18788">
        <v>0</v>
      </c>
    </row>
    <row r="18789" spans="1:8" x14ac:dyDescent="0.25">
      <c r="A18789" t="s">
        <v>59</v>
      </c>
      <c r="B18789">
        <v>2015</v>
      </c>
      <c r="C18789" t="s">
        <v>2</v>
      </c>
      <c r="D18789" t="s">
        <v>60</v>
      </c>
      <c r="E18789">
        <v>0</v>
      </c>
      <c r="F18789">
        <v>0</v>
      </c>
      <c r="G18789">
        <v>0</v>
      </c>
      <c r="H18789">
        <v>0</v>
      </c>
    </row>
    <row r="18790" spans="1:8" x14ac:dyDescent="0.25">
      <c r="A18790" t="s">
        <v>59</v>
      </c>
      <c r="B18790">
        <v>2015</v>
      </c>
      <c r="C18790" t="s">
        <v>2</v>
      </c>
      <c r="D18790" t="s">
        <v>60</v>
      </c>
      <c r="E18790">
        <v>2</v>
      </c>
      <c r="F18790">
        <v>1.05</v>
      </c>
      <c r="G18790">
        <v>231.18</v>
      </c>
      <c r="H18790">
        <v>153.25</v>
      </c>
    </row>
    <row r="18791" spans="1:8" x14ac:dyDescent="0.25">
      <c r="A18791" t="s">
        <v>59</v>
      </c>
      <c r="B18791">
        <v>2015</v>
      </c>
      <c r="C18791" t="s">
        <v>2</v>
      </c>
      <c r="D18791" t="s">
        <v>62</v>
      </c>
      <c r="E18791">
        <v>0</v>
      </c>
      <c r="F18791">
        <v>-35.81</v>
      </c>
      <c r="G18791">
        <v>-8328.77</v>
      </c>
      <c r="H18791">
        <v>6786.55</v>
      </c>
    </row>
    <row r="18792" spans="1:8" x14ac:dyDescent="0.25">
      <c r="A18792" t="s">
        <v>59</v>
      </c>
      <c r="B18792">
        <v>2015</v>
      </c>
      <c r="C18792" t="s">
        <v>2</v>
      </c>
      <c r="D18792" t="s">
        <v>60</v>
      </c>
      <c r="E18792">
        <v>0</v>
      </c>
      <c r="F18792">
        <v>0</v>
      </c>
      <c r="G18792">
        <v>0</v>
      </c>
      <c r="H18792">
        <v>0</v>
      </c>
    </row>
    <row r="18793" spans="1:8" x14ac:dyDescent="0.25">
      <c r="A18793" t="s">
        <v>59</v>
      </c>
      <c r="B18793">
        <v>2015</v>
      </c>
      <c r="C18793" t="s">
        <v>2</v>
      </c>
      <c r="D18793" t="s">
        <v>60</v>
      </c>
      <c r="E18793">
        <v>0</v>
      </c>
      <c r="F18793">
        <v>0</v>
      </c>
      <c r="G18793">
        <v>0</v>
      </c>
      <c r="H18793">
        <v>0</v>
      </c>
    </row>
    <row r="18794" spans="1:8" x14ac:dyDescent="0.25">
      <c r="A18794" t="s">
        <v>59</v>
      </c>
      <c r="B18794">
        <v>2015</v>
      </c>
      <c r="C18794" t="s">
        <v>2</v>
      </c>
      <c r="D18794" t="s">
        <v>60</v>
      </c>
      <c r="E18794">
        <v>0</v>
      </c>
      <c r="F18794">
        <v>0</v>
      </c>
      <c r="G18794">
        <v>0</v>
      </c>
      <c r="H18794">
        <v>0</v>
      </c>
    </row>
    <row r="18795" spans="1:8" x14ac:dyDescent="0.25">
      <c r="A18795" t="s">
        <v>59</v>
      </c>
      <c r="B18795">
        <v>2015</v>
      </c>
      <c r="C18795" t="s">
        <v>2</v>
      </c>
      <c r="D18795" t="s">
        <v>60</v>
      </c>
      <c r="E18795">
        <v>1</v>
      </c>
      <c r="F18795">
        <v>182.45</v>
      </c>
      <c r="G18795">
        <v>11817.29</v>
      </c>
      <c r="H18795">
        <v>11817.29</v>
      </c>
    </row>
    <row r="18796" spans="1:8" x14ac:dyDescent="0.25">
      <c r="A18796" t="s">
        <v>59</v>
      </c>
      <c r="B18796">
        <v>2015</v>
      </c>
      <c r="C18796" t="s">
        <v>2</v>
      </c>
      <c r="D18796" t="s">
        <v>60</v>
      </c>
      <c r="E18796">
        <v>0</v>
      </c>
      <c r="F18796">
        <v>0</v>
      </c>
      <c r="G18796">
        <v>0</v>
      </c>
      <c r="H18796">
        <v>0</v>
      </c>
    </row>
    <row r="18797" spans="1:8" x14ac:dyDescent="0.25">
      <c r="A18797" t="s">
        <v>59</v>
      </c>
      <c r="B18797">
        <v>2015</v>
      </c>
      <c r="C18797" t="s">
        <v>2</v>
      </c>
      <c r="D18797" t="s">
        <v>60</v>
      </c>
      <c r="E18797">
        <v>0</v>
      </c>
      <c r="F18797">
        <v>0</v>
      </c>
      <c r="G18797">
        <v>0</v>
      </c>
      <c r="H18797">
        <v>0</v>
      </c>
    </row>
    <row r="18798" spans="1:8" x14ac:dyDescent="0.25">
      <c r="A18798" t="s">
        <v>59</v>
      </c>
      <c r="B18798">
        <v>2015</v>
      </c>
      <c r="C18798" t="s">
        <v>2</v>
      </c>
      <c r="D18798" t="s">
        <v>60</v>
      </c>
      <c r="E18798">
        <v>0</v>
      </c>
      <c r="F18798">
        <v>0</v>
      </c>
      <c r="G18798">
        <v>0</v>
      </c>
      <c r="H18798">
        <v>0</v>
      </c>
    </row>
    <row r="18799" spans="1:8" x14ac:dyDescent="0.25">
      <c r="A18799" t="s">
        <v>59</v>
      </c>
      <c r="B18799">
        <v>2015</v>
      </c>
      <c r="C18799" t="s">
        <v>2</v>
      </c>
      <c r="D18799" t="s">
        <v>61</v>
      </c>
      <c r="E18799">
        <v>0</v>
      </c>
      <c r="F18799">
        <v>32.409999999999997</v>
      </c>
      <c r="G18799">
        <v>2528.73</v>
      </c>
      <c r="H18799">
        <v>3154.7</v>
      </c>
    </row>
    <row r="18800" spans="1:8" x14ac:dyDescent="0.25">
      <c r="A18800" t="s">
        <v>59</v>
      </c>
      <c r="B18800">
        <v>2015</v>
      </c>
      <c r="C18800" t="s">
        <v>2</v>
      </c>
      <c r="D18800" t="s">
        <v>61</v>
      </c>
      <c r="E18800">
        <v>286</v>
      </c>
      <c r="F18800">
        <v>40660.42</v>
      </c>
      <c r="G18800">
        <v>3471891</v>
      </c>
      <c r="H18800">
        <v>3485310.92</v>
      </c>
    </row>
    <row r="18801" spans="1:8" x14ac:dyDescent="0.25">
      <c r="A18801" t="s">
        <v>59</v>
      </c>
      <c r="B18801">
        <v>2015</v>
      </c>
      <c r="C18801" t="s">
        <v>2</v>
      </c>
      <c r="D18801" t="s">
        <v>61</v>
      </c>
      <c r="E18801">
        <v>1</v>
      </c>
      <c r="F18801">
        <v>0.03</v>
      </c>
      <c r="G18801">
        <v>51.38</v>
      </c>
      <c r="H18801">
        <v>51.38</v>
      </c>
    </row>
    <row r="18802" spans="1:8" x14ac:dyDescent="0.25">
      <c r="A18802" t="s">
        <v>59</v>
      </c>
      <c r="B18802">
        <v>2015</v>
      </c>
      <c r="C18802" t="s">
        <v>2</v>
      </c>
      <c r="D18802" t="s">
        <v>60</v>
      </c>
      <c r="E18802">
        <v>0</v>
      </c>
      <c r="F18802">
        <v>0</v>
      </c>
      <c r="G18802">
        <v>0</v>
      </c>
      <c r="H18802">
        <v>0</v>
      </c>
    </row>
    <row r="18803" spans="1:8" x14ac:dyDescent="0.25">
      <c r="A18803" t="s">
        <v>59</v>
      </c>
      <c r="B18803">
        <v>2015</v>
      </c>
      <c r="C18803" t="s">
        <v>2</v>
      </c>
      <c r="D18803" t="s">
        <v>60</v>
      </c>
      <c r="E18803">
        <v>0</v>
      </c>
      <c r="F18803">
        <v>0</v>
      </c>
      <c r="G18803">
        <v>0</v>
      </c>
      <c r="H18803">
        <v>0</v>
      </c>
    </row>
    <row r="18804" spans="1:8" x14ac:dyDescent="0.25">
      <c r="A18804" t="s">
        <v>59</v>
      </c>
      <c r="B18804">
        <v>2015</v>
      </c>
      <c r="C18804" t="s">
        <v>2</v>
      </c>
      <c r="D18804" t="s">
        <v>60</v>
      </c>
      <c r="E18804">
        <v>0</v>
      </c>
      <c r="F18804">
        <v>0</v>
      </c>
      <c r="G18804">
        <v>0</v>
      </c>
      <c r="H18804">
        <v>0</v>
      </c>
    </row>
    <row r="18805" spans="1:8" x14ac:dyDescent="0.25">
      <c r="A18805" t="s">
        <v>59</v>
      </c>
      <c r="B18805">
        <v>2015</v>
      </c>
      <c r="C18805" t="s">
        <v>2</v>
      </c>
      <c r="D18805" t="s">
        <v>62</v>
      </c>
      <c r="E18805">
        <v>131</v>
      </c>
      <c r="F18805">
        <v>15046.82</v>
      </c>
      <c r="G18805">
        <v>1250910.1499999999</v>
      </c>
      <c r="H18805">
        <v>1279971.33</v>
      </c>
    </row>
    <row r="18806" spans="1:8" x14ac:dyDescent="0.25">
      <c r="A18806" t="s">
        <v>59</v>
      </c>
      <c r="B18806">
        <v>2015</v>
      </c>
      <c r="C18806" t="s">
        <v>2</v>
      </c>
      <c r="D18806" t="s">
        <v>62</v>
      </c>
      <c r="E18806">
        <v>1</v>
      </c>
      <c r="F18806">
        <v>7.0000000000000007E-2</v>
      </c>
      <c r="G18806">
        <v>11.23</v>
      </c>
      <c r="H18806">
        <v>0</v>
      </c>
    </row>
    <row r="18807" spans="1:8" x14ac:dyDescent="0.25">
      <c r="A18807" t="s">
        <v>59</v>
      </c>
      <c r="B18807">
        <v>2015</v>
      </c>
      <c r="C18807" t="s">
        <v>2</v>
      </c>
      <c r="D18807" t="s">
        <v>60</v>
      </c>
      <c r="E18807">
        <v>0</v>
      </c>
      <c r="F18807">
        <v>0</v>
      </c>
      <c r="G18807">
        <v>0</v>
      </c>
      <c r="H18807">
        <v>0</v>
      </c>
    </row>
    <row r="18808" spans="1:8" x14ac:dyDescent="0.25">
      <c r="A18808" t="s">
        <v>59</v>
      </c>
      <c r="B18808">
        <v>2015</v>
      </c>
      <c r="C18808" t="s">
        <v>2</v>
      </c>
      <c r="D18808" t="s">
        <v>60</v>
      </c>
      <c r="E18808">
        <v>0</v>
      </c>
      <c r="F18808">
        <v>0</v>
      </c>
      <c r="G18808">
        <v>0</v>
      </c>
      <c r="H18808">
        <v>0</v>
      </c>
    </row>
    <row r="18809" spans="1:8" x14ac:dyDescent="0.25">
      <c r="A18809" t="s">
        <v>59</v>
      </c>
      <c r="B18809">
        <v>2015</v>
      </c>
      <c r="C18809" t="s">
        <v>2</v>
      </c>
      <c r="D18809" t="s">
        <v>60</v>
      </c>
      <c r="E18809">
        <v>0</v>
      </c>
      <c r="F18809">
        <v>0</v>
      </c>
      <c r="G18809">
        <v>0</v>
      </c>
      <c r="H18809">
        <v>0</v>
      </c>
    </row>
    <row r="18810" spans="1:8" x14ac:dyDescent="0.25">
      <c r="A18810" t="s">
        <v>59</v>
      </c>
      <c r="B18810">
        <v>2015</v>
      </c>
      <c r="C18810" t="s">
        <v>2</v>
      </c>
      <c r="D18810" t="s">
        <v>60</v>
      </c>
      <c r="E18810">
        <v>0</v>
      </c>
      <c r="F18810">
        <v>0</v>
      </c>
      <c r="G18810">
        <v>0</v>
      </c>
      <c r="H18810">
        <v>0</v>
      </c>
    </row>
    <row r="18811" spans="1:8" x14ac:dyDescent="0.25">
      <c r="A18811" t="s">
        <v>59</v>
      </c>
      <c r="B18811">
        <v>2015</v>
      </c>
      <c r="C18811" t="s">
        <v>2</v>
      </c>
      <c r="D18811" t="s">
        <v>60</v>
      </c>
      <c r="E18811">
        <v>0</v>
      </c>
      <c r="F18811">
        <v>0</v>
      </c>
      <c r="G18811">
        <v>0</v>
      </c>
      <c r="H18811">
        <v>0</v>
      </c>
    </row>
    <row r="18812" spans="1:8" x14ac:dyDescent="0.25">
      <c r="A18812" t="s">
        <v>59</v>
      </c>
      <c r="B18812">
        <v>2015</v>
      </c>
      <c r="C18812" t="s">
        <v>2</v>
      </c>
      <c r="D18812" t="s">
        <v>60</v>
      </c>
      <c r="E18812">
        <v>152</v>
      </c>
      <c r="F18812">
        <v>1329.26</v>
      </c>
      <c r="G18812">
        <v>115638.04</v>
      </c>
      <c r="H18812">
        <v>120095.15</v>
      </c>
    </row>
    <row r="18813" spans="1:8" x14ac:dyDescent="0.25">
      <c r="A18813" t="s">
        <v>59</v>
      </c>
      <c r="B18813">
        <v>2015</v>
      </c>
      <c r="C18813" t="s">
        <v>2</v>
      </c>
      <c r="D18813" t="s">
        <v>60</v>
      </c>
      <c r="E18813">
        <v>0</v>
      </c>
      <c r="F18813">
        <v>0</v>
      </c>
      <c r="G18813">
        <v>0</v>
      </c>
      <c r="H18813">
        <v>0</v>
      </c>
    </row>
    <row r="18814" spans="1:8" x14ac:dyDescent="0.25">
      <c r="A18814" t="s">
        <v>59</v>
      </c>
      <c r="B18814">
        <v>2015</v>
      </c>
      <c r="C18814" t="s">
        <v>2</v>
      </c>
      <c r="D18814" t="s">
        <v>60</v>
      </c>
      <c r="E18814">
        <v>751</v>
      </c>
      <c r="F18814">
        <v>1046.6400000000001</v>
      </c>
      <c r="G18814">
        <v>135228.04999999999</v>
      </c>
      <c r="H18814">
        <v>128716.43</v>
      </c>
    </row>
    <row r="18815" spans="1:8" x14ac:dyDescent="0.25">
      <c r="A18815" t="s">
        <v>59</v>
      </c>
      <c r="B18815">
        <v>2015</v>
      </c>
      <c r="C18815" t="s">
        <v>2</v>
      </c>
      <c r="D18815" t="s">
        <v>60</v>
      </c>
      <c r="E18815">
        <v>7139</v>
      </c>
      <c r="F18815">
        <v>2178.38</v>
      </c>
      <c r="G18815">
        <v>189339.66</v>
      </c>
      <c r="H18815">
        <v>181533.04</v>
      </c>
    </row>
    <row r="18816" spans="1:8" x14ac:dyDescent="0.25">
      <c r="A18816" t="s">
        <v>59</v>
      </c>
      <c r="B18816">
        <v>2015</v>
      </c>
      <c r="C18816" t="s">
        <v>2</v>
      </c>
      <c r="D18816" t="s">
        <v>60</v>
      </c>
      <c r="E18816">
        <v>0</v>
      </c>
      <c r="F18816">
        <v>0</v>
      </c>
      <c r="G18816">
        <v>0</v>
      </c>
      <c r="H18816">
        <v>0</v>
      </c>
    </row>
    <row r="18817" spans="1:8" x14ac:dyDescent="0.25">
      <c r="A18817" t="s">
        <v>59</v>
      </c>
      <c r="B18817">
        <v>2015</v>
      </c>
      <c r="C18817" t="s">
        <v>2</v>
      </c>
      <c r="D18817" t="s">
        <v>60</v>
      </c>
      <c r="E18817">
        <v>29</v>
      </c>
      <c r="F18817">
        <v>9.42</v>
      </c>
      <c r="G18817">
        <v>741.55</v>
      </c>
      <c r="H18817">
        <v>854.47</v>
      </c>
    </row>
    <row r="18818" spans="1:8" x14ac:dyDescent="0.25">
      <c r="A18818" t="s">
        <v>59</v>
      </c>
      <c r="B18818">
        <v>2015</v>
      </c>
      <c r="C18818" t="s">
        <v>2</v>
      </c>
      <c r="D18818" t="s">
        <v>60</v>
      </c>
      <c r="E18818">
        <v>0</v>
      </c>
      <c r="F18818">
        <v>0</v>
      </c>
      <c r="G18818">
        <v>0</v>
      </c>
      <c r="H18818">
        <v>0</v>
      </c>
    </row>
    <row r="18819" spans="1:8" x14ac:dyDescent="0.25">
      <c r="A18819" t="s">
        <v>59</v>
      </c>
      <c r="B18819">
        <v>2015</v>
      </c>
      <c r="C18819" t="s">
        <v>2</v>
      </c>
      <c r="D18819" t="s">
        <v>60</v>
      </c>
      <c r="E18819">
        <v>0</v>
      </c>
      <c r="F18819">
        <v>0</v>
      </c>
      <c r="G18819">
        <v>0</v>
      </c>
      <c r="H18819">
        <v>0</v>
      </c>
    </row>
    <row r="18820" spans="1:8" x14ac:dyDescent="0.25">
      <c r="A18820" t="s">
        <v>59</v>
      </c>
      <c r="B18820">
        <v>2015</v>
      </c>
      <c r="C18820" t="s">
        <v>2</v>
      </c>
      <c r="D18820" t="s">
        <v>60</v>
      </c>
      <c r="E18820">
        <v>294</v>
      </c>
      <c r="F18820">
        <v>82.76</v>
      </c>
      <c r="G18820">
        <v>6034.85</v>
      </c>
      <c r="H18820">
        <v>6296.42</v>
      </c>
    </row>
    <row r="18821" spans="1:8" x14ac:dyDescent="0.25">
      <c r="A18821" t="s">
        <v>59</v>
      </c>
      <c r="B18821">
        <v>2015</v>
      </c>
      <c r="C18821" t="s">
        <v>2</v>
      </c>
      <c r="D18821" t="s">
        <v>60</v>
      </c>
      <c r="E18821">
        <v>412</v>
      </c>
      <c r="F18821">
        <v>193.14</v>
      </c>
      <c r="G18821">
        <v>14222.66</v>
      </c>
      <c r="H18821">
        <v>13486.1</v>
      </c>
    </row>
    <row r="18822" spans="1:8" x14ac:dyDescent="0.25">
      <c r="A18822" t="s">
        <v>59</v>
      </c>
      <c r="B18822">
        <v>2015</v>
      </c>
      <c r="C18822" t="s">
        <v>2</v>
      </c>
      <c r="D18822" t="s">
        <v>60</v>
      </c>
      <c r="E18822">
        <v>0</v>
      </c>
      <c r="F18822">
        <v>0</v>
      </c>
      <c r="G18822">
        <v>0</v>
      </c>
      <c r="H18822">
        <v>0</v>
      </c>
    </row>
    <row r="18823" spans="1:8" x14ac:dyDescent="0.25">
      <c r="A18823" t="s">
        <v>59</v>
      </c>
      <c r="B18823">
        <v>2015</v>
      </c>
      <c r="C18823" t="s">
        <v>2</v>
      </c>
      <c r="D18823" t="s">
        <v>60</v>
      </c>
      <c r="E18823">
        <v>0</v>
      </c>
      <c r="F18823">
        <v>0</v>
      </c>
      <c r="G18823">
        <v>0</v>
      </c>
      <c r="H18823">
        <v>0</v>
      </c>
    </row>
    <row r="18824" spans="1:8" x14ac:dyDescent="0.25">
      <c r="A18824" t="s">
        <v>59</v>
      </c>
      <c r="B18824">
        <v>2015</v>
      </c>
      <c r="C18824" t="s">
        <v>2</v>
      </c>
      <c r="D18824" t="s">
        <v>60</v>
      </c>
      <c r="E18824">
        <v>2</v>
      </c>
      <c r="F18824">
        <v>6.18</v>
      </c>
      <c r="G18824">
        <v>437.52</v>
      </c>
      <c r="H18824">
        <v>241.14</v>
      </c>
    </row>
    <row r="18825" spans="1:8" x14ac:dyDescent="0.25">
      <c r="A18825" t="s">
        <v>59</v>
      </c>
      <c r="B18825">
        <v>2015</v>
      </c>
      <c r="C18825" t="s">
        <v>2</v>
      </c>
      <c r="D18825" t="s">
        <v>60</v>
      </c>
      <c r="E18825">
        <v>0</v>
      </c>
      <c r="F18825">
        <v>0</v>
      </c>
      <c r="G18825">
        <v>0</v>
      </c>
      <c r="H18825">
        <v>0</v>
      </c>
    </row>
    <row r="18826" spans="1:8" x14ac:dyDescent="0.25">
      <c r="A18826" t="s">
        <v>59</v>
      </c>
      <c r="B18826">
        <v>2015</v>
      </c>
      <c r="C18826" t="s">
        <v>2</v>
      </c>
      <c r="D18826" t="s">
        <v>60</v>
      </c>
      <c r="E18826">
        <v>16</v>
      </c>
      <c r="F18826">
        <v>26.27</v>
      </c>
      <c r="G18826">
        <v>2371.02</v>
      </c>
      <c r="H18826">
        <v>1546.06</v>
      </c>
    </row>
    <row r="18827" spans="1:8" x14ac:dyDescent="0.25">
      <c r="A18827" t="s">
        <v>59</v>
      </c>
      <c r="B18827">
        <v>2015</v>
      </c>
      <c r="C18827" t="s">
        <v>2</v>
      </c>
      <c r="D18827" t="s">
        <v>60</v>
      </c>
      <c r="E18827">
        <v>48</v>
      </c>
      <c r="F18827">
        <v>74.72</v>
      </c>
      <c r="G18827">
        <v>6585.77</v>
      </c>
      <c r="H18827">
        <v>6840.07</v>
      </c>
    </row>
    <row r="18828" spans="1:8" x14ac:dyDescent="0.25">
      <c r="A18828" t="s">
        <v>59</v>
      </c>
      <c r="B18828">
        <v>2015</v>
      </c>
      <c r="C18828" t="s">
        <v>2</v>
      </c>
      <c r="D18828" t="s">
        <v>60</v>
      </c>
      <c r="E18828">
        <v>0</v>
      </c>
      <c r="F18828">
        <v>0</v>
      </c>
      <c r="G18828">
        <v>0</v>
      </c>
      <c r="H18828">
        <v>0</v>
      </c>
    </row>
    <row r="18829" spans="1:8" x14ac:dyDescent="0.25">
      <c r="A18829" t="s">
        <v>59</v>
      </c>
      <c r="B18829">
        <v>2015</v>
      </c>
      <c r="C18829" t="s">
        <v>2</v>
      </c>
      <c r="D18829" t="s">
        <v>63</v>
      </c>
      <c r="E18829">
        <v>9407</v>
      </c>
      <c r="F18829">
        <v>1789.47</v>
      </c>
      <c r="G18829">
        <v>144361.21</v>
      </c>
      <c r="H18829">
        <v>130056.85</v>
      </c>
    </row>
    <row r="18830" spans="1:8" x14ac:dyDescent="0.25">
      <c r="A18830" t="s">
        <v>59</v>
      </c>
      <c r="B18830">
        <v>2015</v>
      </c>
      <c r="C18830" t="s">
        <v>2</v>
      </c>
      <c r="D18830" t="s">
        <v>63</v>
      </c>
      <c r="E18830">
        <v>12</v>
      </c>
      <c r="F18830">
        <v>1.38</v>
      </c>
      <c r="G18830">
        <v>194.5</v>
      </c>
      <c r="H18830">
        <v>206.32</v>
      </c>
    </row>
    <row r="18831" spans="1:8" x14ac:dyDescent="0.25">
      <c r="A18831" t="s">
        <v>59</v>
      </c>
      <c r="B18831">
        <v>2015</v>
      </c>
      <c r="C18831" t="s">
        <v>2</v>
      </c>
      <c r="D18831" t="s">
        <v>63</v>
      </c>
      <c r="E18831">
        <v>839365</v>
      </c>
      <c r="F18831">
        <v>127061.95</v>
      </c>
      <c r="G18831">
        <v>12195020.210000001</v>
      </c>
      <c r="H18831">
        <v>10808386.119999999</v>
      </c>
    </row>
    <row r="18832" spans="1:8" x14ac:dyDescent="0.25">
      <c r="A18832" t="s">
        <v>59</v>
      </c>
      <c r="B18832">
        <v>2015</v>
      </c>
      <c r="C18832" t="s">
        <v>2</v>
      </c>
      <c r="D18832" t="s">
        <v>63</v>
      </c>
      <c r="E18832">
        <v>0</v>
      </c>
      <c r="F18832">
        <v>-9.6</v>
      </c>
      <c r="G18832">
        <v>4289.8500000000004</v>
      </c>
      <c r="H18832">
        <v>28805.53</v>
      </c>
    </row>
    <row r="18833" spans="1:8" x14ac:dyDescent="0.25">
      <c r="A18833" t="s">
        <v>59</v>
      </c>
      <c r="B18833">
        <v>2015</v>
      </c>
      <c r="C18833" t="s">
        <v>2</v>
      </c>
      <c r="D18833" t="s">
        <v>64</v>
      </c>
      <c r="E18833">
        <v>0</v>
      </c>
      <c r="F18833">
        <v>0</v>
      </c>
      <c r="G18833">
        <v>0</v>
      </c>
      <c r="H18833">
        <v>0</v>
      </c>
    </row>
    <row r="18834" spans="1:8" x14ac:dyDescent="0.25">
      <c r="A18834" t="s">
        <v>59</v>
      </c>
      <c r="B18834">
        <v>2015</v>
      </c>
      <c r="C18834" t="s">
        <v>2</v>
      </c>
      <c r="D18834" t="s">
        <v>61</v>
      </c>
      <c r="E18834">
        <v>1419</v>
      </c>
      <c r="F18834">
        <v>11621.22</v>
      </c>
      <c r="G18834">
        <v>1196825.55</v>
      </c>
      <c r="H18834">
        <v>1308464.46</v>
      </c>
    </row>
    <row r="18835" spans="1:8" x14ac:dyDescent="0.25">
      <c r="A18835" t="s">
        <v>59</v>
      </c>
      <c r="B18835">
        <v>2015</v>
      </c>
      <c r="C18835" t="s">
        <v>2</v>
      </c>
      <c r="D18835" t="s">
        <v>61</v>
      </c>
      <c r="E18835">
        <v>1554</v>
      </c>
      <c r="F18835">
        <v>1671.25</v>
      </c>
      <c r="G18835">
        <v>245629.72</v>
      </c>
      <c r="H18835">
        <v>246220.97</v>
      </c>
    </row>
    <row r="18836" spans="1:8" x14ac:dyDescent="0.25">
      <c r="A18836" t="s">
        <v>59</v>
      </c>
      <c r="B18836">
        <v>2015</v>
      </c>
      <c r="C18836" t="s">
        <v>2</v>
      </c>
      <c r="D18836" t="s">
        <v>61</v>
      </c>
      <c r="E18836">
        <v>11885</v>
      </c>
      <c r="F18836">
        <v>3475.97</v>
      </c>
      <c r="G18836">
        <v>310518.15000000002</v>
      </c>
      <c r="H18836">
        <v>305314.51</v>
      </c>
    </row>
    <row r="18837" spans="1:8" x14ac:dyDescent="0.25">
      <c r="A18837" t="s">
        <v>59</v>
      </c>
      <c r="B18837">
        <v>2015</v>
      </c>
      <c r="C18837" t="s">
        <v>2</v>
      </c>
      <c r="D18837" t="s">
        <v>60</v>
      </c>
      <c r="E18837">
        <v>2</v>
      </c>
      <c r="F18837">
        <v>2.81</v>
      </c>
      <c r="G18837">
        <v>431.25</v>
      </c>
      <c r="H18837">
        <v>461.21</v>
      </c>
    </row>
    <row r="18838" spans="1:8" x14ac:dyDescent="0.25">
      <c r="A18838" t="s">
        <v>59</v>
      </c>
      <c r="B18838">
        <v>2015</v>
      </c>
      <c r="C18838" t="s">
        <v>2</v>
      </c>
      <c r="D18838" t="s">
        <v>60</v>
      </c>
      <c r="E18838">
        <v>18</v>
      </c>
      <c r="F18838">
        <v>28.83</v>
      </c>
      <c r="G18838">
        <v>2551.64</v>
      </c>
      <c r="H18838">
        <v>3575.61</v>
      </c>
    </row>
    <row r="18839" spans="1:8" x14ac:dyDescent="0.25">
      <c r="A18839" t="s">
        <v>59</v>
      </c>
      <c r="B18839">
        <v>2015</v>
      </c>
      <c r="C18839" t="s">
        <v>2</v>
      </c>
      <c r="D18839" t="s">
        <v>60</v>
      </c>
      <c r="E18839">
        <v>539</v>
      </c>
      <c r="F18839">
        <v>188.52</v>
      </c>
      <c r="G18839">
        <v>13726.29</v>
      </c>
      <c r="H18839">
        <v>13483.54</v>
      </c>
    </row>
    <row r="18840" spans="1:8" x14ac:dyDescent="0.25">
      <c r="A18840" t="s">
        <v>59</v>
      </c>
      <c r="B18840">
        <v>2015</v>
      </c>
      <c r="C18840" t="s">
        <v>2</v>
      </c>
      <c r="D18840" t="s">
        <v>62</v>
      </c>
      <c r="E18840">
        <v>2543</v>
      </c>
      <c r="F18840">
        <v>21670.82</v>
      </c>
      <c r="G18840">
        <v>2132968.1800000002</v>
      </c>
      <c r="H18840">
        <v>2302824.23</v>
      </c>
    </row>
    <row r="18841" spans="1:8" x14ac:dyDescent="0.25">
      <c r="A18841" t="s">
        <v>59</v>
      </c>
      <c r="B18841">
        <v>2015</v>
      </c>
      <c r="C18841" t="s">
        <v>2</v>
      </c>
      <c r="D18841" t="s">
        <v>62</v>
      </c>
      <c r="E18841">
        <v>4965</v>
      </c>
      <c r="F18841">
        <v>8800.59</v>
      </c>
      <c r="G18841">
        <v>1083898.6399999999</v>
      </c>
      <c r="H18841">
        <v>1017136.52</v>
      </c>
    </row>
    <row r="18842" spans="1:8" x14ac:dyDescent="0.25">
      <c r="A18842" t="s">
        <v>59</v>
      </c>
      <c r="B18842">
        <v>2015</v>
      </c>
      <c r="C18842" t="s">
        <v>2</v>
      </c>
      <c r="D18842" t="s">
        <v>62</v>
      </c>
      <c r="E18842">
        <v>118001</v>
      </c>
      <c r="F18842">
        <v>30922.26</v>
      </c>
      <c r="G18842">
        <v>2970604.44</v>
      </c>
      <c r="H18842">
        <v>2835181.07</v>
      </c>
    </row>
    <row r="18843" spans="1:8" x14ac:dyDescent="0.25">
      <c r="A18843" t="s">
        <v>59</v>
      </c>
      <c r="B18843">
        <v>2015</v>
      </c>
      <c r="C18843" t="s">
        <v>2</v>
      </c>
      <c r="D18843" t="s">
        <v>60</v>
      </c>
      <c r="E18843">
        <v>19</v>
      </c>
      <c r="F18843">
        <v>117.46</v>
      </c>
      <c r="G18843">
        <v>9715.02</v>
      </c>
      <c r="H18843">
        <v>10377.75</v>
      </c>
    </row>
    <row r="18844" spans="1:8" x14ac:dyDescent="0.25">
      <c r="A18844" t="s">
        <v>59</v>
      </c>
      <c r="B18844">
        <v>2015</v>
      </c>
      <c r="C18844" t="s">
        <v>2</v>
      </c>
      <c r="D18844" t="s">
        <v>60</v>
      </c>
      <c r="E18844">
        <v>61</v>
      </c>
      <c r="F18844">
        <v>80.98</v>
      </c>
      <c r="G18844">
        <v>8846.77</v>
      </c>
      <c r="H18844">
        <v>8338.2000000000007</v>
      </c>
    </row>
    <row r="18845" spans="1:8" x14ac:dyDescent="0.25">
      <c r="A18845" t="s">
        <v>59</v>
      </c>
      <c r="B18845">
        <v>2015</v>
      </c>
      <c r="C18845" t="s">
        <v>2</v>
      </c>
      <c r="D18845" t="s">
        <v>60</v>
      </c>
      <c r="E18845">
        <v>19</v>
      </c>
      <c r="F18845">
        <v>93</v>
      </c>
      <c r="G18845">
        <v>3796.18</v>
      </c>
      <c r="H18845">
        <v>4335.7299999999996</v>
      </c>
    </row>
    <row r="18846" spans="1:8" x14ac:dyDescent="0.25">
      <c r="A18846" t="s">
        <v>59</v>
      </c>
      <c r="B18846">
        <v>2015</v>
      </c>
      <c r="C18846" t="s">
        <v>2</v>
      </c>
      <c r="D18846" t="s">
        <v>60</v>
      </c>
      <c r="E18846">
        <v>38</v>
      </c>
      <c r="F18846">
        <v>250.01</v>
      </c>
      <c r="G18846">
        <v>16936.79</v>
      </c>
      <c r="H18846">
        <v>18373.900000000001</v>
      </c>
    </row>
    <row r="18847" spans="1:8" x14ac:dyDescent="0.25">
      <c r="A18847" t="s">
        <v>59</v>
      </c>
      <c r="B18847">
        <v>2015</v>
      </c>
      <c r="C18847" t="s">
        <v>2</v>
      </c>
      <c r="D18847" t="s">
        <v>60</v>
      </c>
      <c r="E18847">
        <v>0</v>
      </c>
      <c r="F18847">
        <v>0</v>
      </c>
      <c r="G18847">
        <v>0</v>
      </c>
      <c r="H18847">
        <v>0</v>
      </c>
    </row>
    <row r="18848" spans="1:8" x14ac:dyDescent="0.25">
      <c r="A18848" t="s">
        <v>59</v>
      </c>
      <c r="B18848">
        <v>2015</v>
      </c>
      <c r="C18848" t="s">
        <v>2</v>
      </c>
      <c r="D18848" t="s">
        <v>60</v>
      </c>
      <c r="E18848">
        <v>0</v>
      </c>
      <c r="F18848">
        <v>0</v>
      </c>
      <c r="G18848">
        <v>0</v>
      </c>
      <c r="H18848">
        <v>0</v>
      </c>
    </row>
    <row r="18849" spans="1:8" x14ac:dyDescent="0.25">
      <c r="A18849" t="s">
        <v>59</v>
      </c>
      <c r="B18849">
        <v>2015</v>
      </c>
      <c r="C18849" t="s">
        <v>2</v>
      </c>
      <c r="D18849" t="s">
        <v>60</v>
      </c>
      <c r="E18849">
        <v>0</v>
      </c>
      <c r="F18849">
        <v>0</v>
      </c>
      <c r="G18849">
        <v>0</v>
      </c>
      <c r="H18849">
        <v>0</v>
      </c>
    </row>
    <row r="18850" spans="1:8" x14ac:dyDescent="0.25">
      <c r="A18850" t="s">
        <v>59</v>
      </c>
      <c r="B18850">
        <v>2015</v>
      </c>
      <c r="C18850" t="s">
        <v>2</v>
      </c>
      <c r="D18850" t="s">
        <v>60</v>
      </c>
      <c r="E18850">
        <v>0</v>
      </c>
      <c r="F18850">
        <v>0</v>
      </c>
      <c r="G18850">
        <v>0</v>
      </c>
      <c r="H18850">
        <v>0</v>
      </c>
    </row>
    <row r="18851" spans="1:8" x14ac:dyDescent="0.25">
      <c r="A18851" t="s">
        <v>59</v>
      </c>
      <c r="B18851">
        <v>2015</v>
      </c>
      <c r="C18851" t="s">
        <v>2</v>
      </c>
      <c r="D18851" t="s">
        <v>62</v>
      </c>
      <c r="E18851">
        <v>0</v>
      </c>
      <c r="F18851">
        <v>0</v>
      </c>
      <c r="G18851">
        <v>0</v>
      </c>
      <c r="H18851">
        <v>0</v>
      </c>
    </row>
    <row r="18852" spans="1:8" x14ac:dyDescent="0.25">
      <c r="A18852" t="s">
        <v>59</v>
      </c>
      <c r="B18852">
        <v>2015</v>
      </c>
      <c r="C18852" t="s">
        <v>2</v>
      </c>
      <c r="D18852" t="s">
        <v>60</v>
      </c>
      <c r="E18852">
        <v>0</v>
      </c>
      <c r="F18852">
        <v>0</v>
      </c>
      <c r="G18852">
        <v>0</v>
      </c>
      <c r="H18852">
        <v>0</v>
      </c>
    </row>
    <row r="18853" spans="1:8" x14ac:dyDescent="0.25">
      <c r="A18853" t="s">
        <v>59</v>
      </c>
      <c r="B18853">
        <v>2015</v>
      </c>
      <c r="C18853" t="s">
        <v>2</v>
      </c>
      <c r="D18853" t="s">
        <v>60</v>
      </c>
      <c r="E18853">
        <v>0</v>
      </c>
      <c r="F18853">
        <v>0</v>
      </c>
      <c r="G18853">
        <v>0</v>
      </c>
      <c r="H18853">
        <v>0</v>
      </c>
    </row>
    <row r="18854" spans="1:8" x14ac:dyDescent="0.25">
      <c r="A18854" t="s">
        <v>59</v>
      </c>
      <c r="B18854">
        <v>2015</v>
      </c>
      <c r="C18854" t="s">
        <v>2</v>
      </c>
      <c r="D18854" t="s">
        <v>60</v>
      </c>
      <c r="E18854">
        <v>0</v>
      </c>
      <c r="F18854">
        <v>0</v>
      </c>
      <c r="G18854">
        <v>0</v>
      </c>
      <c r="H18854">
        <v>0</v>
      </c>
    </row>
    <row r="18855" spans="1:8" x14ac:dyDescent="0.25">
      <c r="A18855" t="s">
        <v>59</v>
      </c>
      <c r="B18855">
        <v>2015</v>
      </c>
      <c r="C18855" t="s">
        <v>2</v>
      </c>
      <c r="D18855" t="s">
        <v>60</v>
      </c>
      <c r="E18855">
        <v>0</v>
      </c>
      <c r="F18855">
        <v>-31.88</v>
      </c>
      <c r="G18855">
        <v>-3406.07</v>
      </c>
      <c r="H18855">
        <v>1388.05</v>
      </c>
    </row>
    <row r="18856" spans="1:8" x14ac:dyDescent="0.25">
      <c r="A18856" t="s">
        <v>59</v>
      </c>
      <c r="B18856">
        <v>2015</v>
      </c>
      <c r="C18856" t="s">
        <v>2</v>
      </c>
      <c r="D18856" t="s">
        <v>61</v>
      </c>
      <c r="E18856">
        <v>0</v>
      </c>
      <c r="F18856">
        <v>0</v>
      </c>
      <c r="G18856">
        <v>0</v>
      </c>
      <c r="H18856">
        <v>0</v>
      </c>
    </row>
    <row r="18857" spans="1:8" x14ac:dyDescent="0.25">
      <c r="A18857" t="s">
        <v>59</v>
      </c>
      <c r="B18857">
        <v>2015</v>
      </c>
      <c r="C18857" t="s">
        <v>2</v>
      </c>
      <c r="D18857" t="s">
        <v>60</v>
      </c>
      <c r="E18857">
        <v>0</v>
      </c>
      <c r="F18857">
        <v>0</v>
      </c>
      <c r="G18857">
        <v>0</v>
      </c>
      <c r="H18857">
        <v>0</v>
      </c>
    </row>
    <row r="18858" spans="1:8" x14ac:dyDescent="0.25">
      <c r="A18858" t="s">
        <v>59</v>
      </c>
      <c r="B18858">
        <v>2015</v>
      </c>
      <c r="C18858" t="s">
        <v>2</v>
      </c>
      <c r="D18858" t="s">
        <v>60</v>
      </c>
      <c r="E18858">
        <v>0</v>
      </c>
      <c r="F18858">
        <v>0</v>
      </c>
      <c r="G18858">
        <v>0</v>
      </c>
      <c r="H18858">
        <v>0</v>
      </c>
    </row>
    <row r="18859" spans="1:8" x14ac:dyDescent="0.25">
      <c r="A18859" t="s">
        <v>59</v>
      </c>
      <c r="B18859">
        <v>2015</v>
      </c>
      <c r="C18859" t="s">
        <v>2</v>
      </c>
      <c r="D18859" t="s">
        <v>60</v>
      </c>
      <c r="E18859">
        <v>0</v>
      </c>
      <c r="F18859">
        <v>0</v>
      </c>
      <c r="G18859">
        <v>0</v>
      </c>
      <c r="H18859">
        <v>0</v>
      </c>
    </row>
    <row r="18860" spans="1:8" x14ac:dyDescent="0.25">
      <c r="A18860" t="s">
        <v>59</v>
      </c>
      <c r="B18860">
        <v>2015</v>
      </c>
      <c r="C18860" t="s">
        <v>2</v>
      </c>
      <c r="D18860" t="s">
        <v>60</v>
      </c>
      <c r="E18860">
        <v>0</v>
      </c>
      <c r="F18860">
        <v>0</v>
      </c>
      <c r="G18860">
        <v>0</v>
      </c>
      <c r="H18860">
        <v>0</v>
      </c>
    </row>
    <row r="18861" spans="1:8" x14ac:dyDescent="0.25">
      <c r="A18861" t="s">
        <v>59</v>
      </c>
      <c r="B18861">
        <v>2015</v>
      </c>
      <c r="C18861" t="s">
        <v>2</v>
      </c>
      <c r="D18861" t="s">
        <v>62</v>
      </c>
      <c r="E18861">
        <v>0</v>
      </c>
      <c r="F18861">
        <v>-0.15</v>
      </c>
      <c r="G18861">
        <v>147.12</v>
      </c>
      <c r="H18861">
        <v>0</v>
      </c>
    </row>
    <row r="18862" spans="1:8" x14ac:dyDescent="0.25">
      <c r="A18862" t="s">
        <v>59</v>
      </c>
      <c r="B18862">
        <v>2015</v>
      </c>
      <c r="C18862" t="s">
        <v>2</v>
      </c>
      <c r="D18862" t="s">
        <v>60</v>
      </c>
      <c r="E18862">
        <v>0</v>
      </c>
      <c r="F18862">
        <v>0</v>
      </c>
      <c r="G18862">
        <v>0</v>
      </c>
      <c r="H18862">
        <v>0</v>
      </c>
    </row>
    <row r="18863" spans="1:8" x14ac:dyDescent="0.25">
      <c r="A18863" t="s">
        <v>59</v>
      </c>
      <c r="B18863">
        <v>2015</v>
      </c>
      <c r="C18863" t="s">
        <v>2</v>
      </c>
      <c r="D18863" t="s">
        <v>60</v>
      </c>
      <c r="E18863">
        <v>0</v>
      </c>
      <c r="F18863">
        <v>0</v>
      </c>
      <c r="G18863">
        <v>0</v>
      </c>
      <c r="H18863">
        <v>0</v>
      </c>
    </row>
    <row r="18864" spans="1:8" x14ac:dyDescent="0.25">
      <c r="A18864" t="s">
        <v>59</v>
      </c>
      <c r="B18864">
        <v>2015</v>
      </c>
      <c r="C18864" t="s">
        <v>2</v>
      </c>
      <c r="D18864" t="s">
        <v>60</v>
      </c>
      <c r="E18864">
        <v>0</v>
      </c>
      <c r="F18864">
        <v>0</v>
      </c>
      <c r="G18864">
        <v>0</v>
      </c>
      <c r="H18864">
        <v>0</v>
      </c>
    </row>
    <row r="18865" spans="1:8" x14ac:dyDescent="0.25">
      <c r="A18865" t="s">
        <v>59</v>
      </c>
      <c r="B18865">
        <v>2015</v>
      </c>
      <c r="C18865" t="s">
        <v>2</v>
      </c>
      <c r="D18865" t="s">
        <v>61</v>
      </c>
      <c r="E18865">
        <v>0</v>
      </c>
      <c r="F18865">
        <v>0</v>
      </c>
      <c r="G18865">
        <v>0</v>
      </c>
      <c r="H18865">
        <v>0</v>
      </c>
    </row>
    <row r="18866" spans="1:8" x14ac:dyDescent="0.25">
      <c r="A18866" t="s">
        <v>59</v>
      </c>
      <c r="B18866">
        <v>2015</v>
      </c>
      <c r="C18866" t="s">
        <v>2</v>
      </c>
      <c r="D18866" t="s">
        <v>61</v>
      </c>
      <c r="E18866">
        <v>7</v>
      </c>
      <c r="F18866">
        <v>718.45</v>
      </c>
      <c r="G18866">
        <v>61448.33</v>
      </c>
      <c r="H18866">
        <v>56840.39</v>
      </c>
    </row>
    <row r="18867" spans="1:8" x14ac:dyDescent="0.25">
      <c r="A18867" t="s">
        <v>59</v>
      </c>
      <c r="B18867">
        <v>2015</v>
      </c>
      <c r="C18867" t="s">
        <v>2</v>
      </c>
      <c r="D18867" t="s">
        <v>61</v>
      </c>
      <c r="E18867">
        <v>0</v>
      </c>
      <c r="F18867">
        <v>0</v>
      </c>
      <c r="G18867">
        <v>0</v>
      </c>
      <c r="H18867">
        <v>0</v>
      </c>
    </row>
    <row r="18868" spans="1:8" x14ac:dyDescent="0.25">
      <c r="A18868" t="s">
        <v>59</v>
      </c>
      <c r="B18868">
        <v>2015</v>
      </c>
      <c r="C18868" t="s">
        <v>2</v>
      </c>
      <c r="D18868" t="s">
        <v>60</v>
      </c>
      <c r="E18868">
        <v>0</v>
      </c>
      <c r="F18868">
        <v>0</v>
      </c>
      <c r="G18868">
        <v>0</v>
      </c>
      <c r="H18868">
        <v>0</v>
      </c>
    </row>
    <row r="18869" spans="1:8" x14ac:dyDescent="0.25">
      <c r="A18869" t="s">
        <v>59</v>
      </c>
      <c r="B18869">
        <v>2015</v>
      </c>
      <c r="C18869" t="s">
        <v>2</v>
      </c>
      <c r="D18869" t="s">
        <v>60</v>
      </c>
      <c r="E18869">
        <v>2</v>
      </c>
      <c r="F18869">
        <v>31.82</v>
      </c>
      <c r="G18869">
        <v>3352.31</v>
      </c>
      <c r="H18869">
        <v>3352.31</v>
      </c>
    </row>
    <row r="18870" spans="1:8" x14ac:dyDescent="0.25">
      <c r="A18870" t="s">
        <v>59</v>
      </c>
      <c r="B18870">
        <v>2015</v>
      </c>
      <c r="C18870" t="s">
        <v>2</v>
      </c>
      <c r="D18870" t="s">
        <v>60</v>
      </c>
      <c r="E18870">
        <v>0</v>
      </c>
      <c r="F18870">
        <v>0</v>
      </c>
      <c r="G18870">
        <v>0</v>
      </c>
      <c r="H18870">
        <v>0</v>
      </c>
    </row>
    <row r="18871" spans="1:8" x14ac:dyDescent="0.25">
      <c r="A18871" t="s">
        <v>59</v>
      </c>
      <c r="B18871">
        <v>2015</v>
      </c>
      <c r="C18871" t="s">
        <v>2</v>
      </c>
      <c r="D18871" t="s">
        <v>60</v>
      </c>
      <c r="E18871">
        <v>98</v>
      </c>
      <c r="F18871">
        <v>7033.45</v>
      </c>
      <c r="G18871">
        <v>537922.93000000005</v>
      </c>
      <c r="H18871">
        <v>521621.51</v>
      </c>
    </row>
    <row r="18872" spans="1:8" x14ac:dyDescent="0.25">
      <c r="A18872" t="s">
        <v>59</v>
      </c>
      <c r="B18872">
        <v>2015</v>
      </c>
      <c r="C18872" t="s">
        <v>2</v>
      </c>
      <c r="D18872" t="s">
        <v>60</v>
      </c>
      <c r="E18872">
        <v>0</v>
      </c>
      <c r="F18872">
        <v>0</v>
      </c>
      <c r="G18872">
        <v>0</v>
      </c>
      <c r="H18872">
        <v>0</v>
      </c>
    </row>
    <row r="18873" spans="1:8" x14ac:dyDescent="0.25">
      <c r="A18873" t="s">
        <v>59</v>
      </c>
      <c r="B18873">
        <v>2015</v>
      </c>
      <c r="C18873" t="s">
        <v>2</v>
      </c>
      <c r="D18873" t="s">
        <v>62</v>
      </c>
      <c r="E18873">
        <v>2</v>
      </c>
      <c r="F18873">
        <v>334.12</v>
      </c>
      <c r="G18873">
        <v>26971.41</v>
      </c>
      <c r="H18873">
        <v>26971.41</v>
      </c>
    </row>
    <row r="18874" spans="1:8" x14ac:dyDescent="0.25">
      <c r="A18874" t="s">
        <v>59</v>
      </c>
      <c r="B18874">
        <v>2015</v>
      </c>
      <c r="C18874" t="s">
        <v>2</v>
      </c>
      <c r="D18874" t="s">
        <v>62</v>
      </c>
      <c r="E18874">
        <v>0</v>
      </c>
      <c r="F18874">
        <v>0</v>
      </c>
      <c r="G18874">
        <v>0</v>
      </c>
      <c r="H18874">
        <v>0</v>
      </c>
    </row>
    <row r="18875" spans="1:8" x14ac:dyDescent="0.25">
      <c r="A18875" t="s">
        <v>59</v>
      </c>
      <c r="B18875">
        <v>2015</v>
      </c>
      <c r="C18875" t="s">
        <v>2</v>
      </c>
      <c r="D18875" t="s">
        <v>60</v>
      </c>
      <c r="E18875">
        <v>2</v>
      </c>
      <c r="F18875">
        <v>29.24</v>
      </c>
      <c r="G18875">
        <v>2243.94</v>
      </c>
      <c r="H18875">
        <v>2243.94</v>
      </c>
    </row>
    <row r="18876" spans="1:8" x14ac:dyDescent="0.25">
      <c r="A18876" t="s">
        <v>59</v>
      </c>
      <c r="B18876">
        <v>2015</v>
      </c>
      <c r="C18876" t="s">
        <v>2</v>
      </c>
      <c r="D18876" t="s">
        <v>60</v>
      </c>
      <c r="E18876">
        <v>0</v>
      </c>
      <c r="F18876">
        <v>0</v>
      </c>
      <c r="G18876">
        <v>0</v>
      </c>
      <c r="H18876">
        <v>0</v>
      </c>
    </row>
    <row r="18877" spans="1:8" x14ac:dyDescent="0.25">
      <c r="A18877" t="s">
        <v>59</v>
      </c>
      <c r="B18877">
        <v>2015</v>
      </c>
      <c r="C18877" t="s">
        <v>2</v>
      </c>
      <c r="D18877" t="s">
        <v>60</v>
      </c>
      <c r="E18877">
        <v>0</v>
      </c>
      <c r="F18877">
        <v>0</v>
      </c>
      <c r="G18877">
        <v>0</v>
      </c>
      <c r="H18877">
        <v>0</v>
      </c>
    </row>
    <row r="18878" spans="1:8" x14ac:dyDescent="0.25">
      <c r="A18878" t="s">
        <v>59</v>
      </c>
      <c r="B18878">
        <v>2015</v>
      </c>
      <c r="C18878" t="s">
        <v>2</v>
      </c>
      <c r="D18878" t="s">
        <v>60</v>
      </c>
      <c r="E18878">
        <v>11</v>
      </c>
      <c r="F18878">
        <v>581.79999999999995</v>
      </c>
      <c r="G18878">
        <v>39190.300000000003</v>
      </c>
      <c r="H18878">
        <v>21373.54</v>
      </c>
    </row>
    <row r="18879" spans="1:8" x14ac:dyDescent="0.25">
      <c r="A18879" t="s">
        <v>59</v>
      </c>
      <c r="B18879">
        <v>2015</v>
      </c>
      <c r="C18879" t="s">
        <v>2</v>
      </c>
      <c r="D18879" t="s">
        <v>60</v>
      </c>
      <c r="E18879">
        <v>0</v>
      </c>
      <c r="F18879">
        <v>0</v>
      </c>
      <c r="G18879">
        <v>0</v>
      </c>
      <c r="H18879">
        <v>0</v>
      </c>
    </row>
    <row r="18880" spans="1:8" x14ac:dyDescent="0.25">
      <c r="A18880" t="s">
        <v>59</v>
      </c>
      <c r="B18880">
        <v>2015</v>
      </c>
      <c r="C18880" t="s">
        <v>2</v>
      </c>
      <c r="D18880" t="s">
        <v>60</v>
      </c>
      <c r="E18880">
        <v>6</v>
      </c>
      <c r="F18880">
        <v>690.7</v>
      </c>
      <c r="G18880">
        <v>43935.51</v>
      </c>
      <c r="H18880">
        <v>58693.77</v>
      </c>
    </row>
    <row r="18881" spans="1:8" x14ac:dyDescent="0.25">
      <c r="A18881" t="s">
        <v>59</v>
      </c>
      <c r="B18881">
        <v>2015</v>
      </c>
      <c r="C18881" t="s">
        <v>2</v>
      </c>
      <c r="D18881" t="s">
        <v>60</v>
      </c>
      <c r="E18881">
        <v>1</v>
      </c>
      <c r="F18881">
        <v>0.57999999999999996</v>
      </c>
      <c r="G18881">
        <v>48.13</v>
      </c>
      <c r="H18881">
        <v>0</v>
      </c>
    </row>
    <row r="18882" spans="1:8" x14ac:dyDescent="0.25">
      <c r="A18882" t="s">
        <v>59</v>
      </c>
      <c r="B18882">
        <v>2015</v>
      </c>
      <c r="C18882" t="s">
        <v>2</v>
      </c>
      <c r="D18882" t="s">
        <v>60</v>
      </c>
      <c r="E18882">
        <v>0</v>
      </c>
      <c r="F18882">
        <v>0</v>
      </c>
      <c r="G18882">
        <v>0</v>
      </c>
      <c r="H18882">
        <v>0</v>
      </c>
    </row>
    <row r="18883" spans="1:8" x14ac:dyDescent="0.25">
      <c r="A18883" t="s">
        <v>59</v>
      </c>
      <c r="B18883">
        <v>2015</v>
      </c>
      <c r="C18883" t="s">
        <v>2</v>
      </c>
      <c r="D18883" t="s">
        <v>60</v>
      </c>
      <c r="E18883">
        <v>0</v>
      </c>
      <c r="F18883">
        <v>0</v>
      </c>
      <c r="G18883">
        <v>0</v>
      </c>
      <c r="H18883">
        <v>0</v>
      </c>
    </row>
    <row r="18884" spans="1:8" x14ac:dyDescent="0.25">
      <c r="A18884" t="s">
        <v>59</v>
      </c>
      <c r="B18884">
        <v>2015</v>
      </c>
      <c r="C18884" t="s">
        <v>2</v>
      </c>
      <c r="D18884" t="s">
        <v>63</v>
      </c>
      <c r="E18884">
        <v>7</v>
      </c>
      <c r="F18884">
        <v>0.78</v>
      </c>
      <c r="G18884">
        <v>75.86</v>
      </c>
      <c r="H18884">
        <v>45.85</v>
      </c>
    </row>
    <row r="18885" spans="1:8" x14ac:dyDescent="0.25">
      <c r="A18885" t="s">
        <v>59</v>
      </c>
      <c r="B18885">
        <v>2015</v>
      </c>
      <c r="C18885" t="s">
        <v>2</v>
      </c>
      <c r="D18885" t="s">
        <v>60</v>
      </c>
      <c r="E18885">
        <v>0</v>
      </c>
      <c r="F18885">
        <v>0</v>
      </c>
      <c r="G18885">
        <v>0</v>
      </c>
      <c r="H18885">
        <v>0</v>
      </c>
    </row>
    <row r="18886" spans="1:8" x14ac:dyDescent="0.25">
      <c r="A18886" t="s">
        <v>59</v>
      </c>
      <c r="B18886">
        <v>2015</v>
      </c>
      <c r="C18886" t="s">
        <v>2</v>
      </c>
      <c r="D18886" t="s">
        <v>60</v>
      </c>
      <c r="E18886">
        <v>7</v>
      </c>
      <c r="F18886">
        <v>26.25</v>
      </c>
      <c r="G18886">
        <v>2675.74</v>
      </c>
      <c r="H18886">
        <v>2379.4</v>
      </c>
    </row>
    <row r="18887" spans="1:8" x14ac:dyDescent="0.25">
      <c r="A18887" t="s">
        <v>59</v>
      </c>
      <c r="B18887">
        <v>2015</v>
      </c>
      <c r="C18887" t="s">
        <v>2</v>
      </c>
      <c r="D18887" t="s">
        <v>60</v>
      </c>
      <c r="E18887">
        <v>0</v>
      </c>
      <c r="F18887">
        <v>0</v>
      </c>
      <c r="G18887">
        <v>0</v>
      </c>
      <c r="H18887">
        <v>0</v>
      </c>
    </row>
    <row r="18888" spans="1:8" x14ac:dyDescent="0.25">
      <c r="A18888" t="s">
        <v>59</v>
      </c>
      <c r="B18888">
        <v>2015</v>
      </c>
      <c r="C18888" t="s">
        <v>2</v>
      </c>
      <c r="D18888" t="s">
        <v>60</v>
      </c>
      <c r="E18888">
        <v>0</v>
      </c>
      <c r="F18888">
        <v>0</v>
      </c>
      <c r="G18888">
        <v>0</v>
      </c>
      <c r="H18888">
        <v>0</v>
      </c>
    </row>
    <row r="18889" spans="1:8" x14ac:dyDescent="0.25">
      <c r="A18889" t="s">
        <v>59</v>
      </c>
      <c r="B18889">
        <v>2015</v>
      </c>
      <c r="C18889" t="s">
        <v>2</v>
      </c>
      <c r="D18889" t="s">
        <v>60</v>
      </c>
      <c r="E18889">
        <v>0</v>
      </c>
      <c r="F18889">
        <v>0</v>
      </c>
      <c r="G18889">
        <v>0</v>
      </c>
      <c r="H18889">
        <v>0</v>
      </c>
    </row>
    <row r="18890" spans="1:8" x14ac:dyDescent="0.25">
      <c r="A18890" t="s">
        <v>59</v>
      </c>
      <c r="B18890">
        <v>2015</v>
      </c>
      <c r="C18890" t="s">
        <v>2</v>
      </c>
      <c r="D18890" t="s">
        <v>60</v>
      </c>
      <c r="E18890">
        <v>12</v>
      </c>
      <c r="F18890">
        <v>2.66</v>
      </c>
      <c r="G18890">
        <v>209.82</v>
      </c>
      <c r="H18890">
        <v>185.04</v>
      </c>
    </row>
    <row r="18891" spans="1:8" x14ac:dyDescent="0.25">
      <c r="A18891" t="s">
        <v>59</v>
      </c>
      <c r="B18891">
        <v>2015</v>
      </c>
      <c r="C18891" t="s">
        <v>2</v>
      </c>
      <c r="D18891" t="s">
        <v>63</v>
      </c>
      <c r="E18891">
        <v>0</v>
      </c>
      <c r="F18891">
        <v>0</v>
      </c>
      <c r="G18891">
        <v>0</v>
      </c>
      <c r="H18891">
        <v>0</v>
      </c>
    </row>
    <row r="18892" spans="1:8" x14ac:dyDescent="0.25">
      <c r="A18892" t="s">
        <v>59</v>
      </c>
      <c r="B18892">
        <v>2015</v>
      </c>
      <c r="C18892" t="s">
        <v>2</v>
      </c>
      <c r="D18892" t="s">
        <v>60</v>
      </c>
      <c r="E18892">
        <v>0</v>
      </c>
      <c r="F18892">
        <v>0</v>
      </c>
      <c r="G18892">
        <v>0</v>
      </c>
      <c r="H18892">
        <v>0</v>
      </c>
    </row>
    <row r="18893" spans="1:8" x14ac:dyDescent="0.25">
      <c r="A18893" t="s">
        <v>59</v>
      </c>
      <c r="B18893">
        <v>2015</v>
      </c>
      <c r="C18893" t="s">
        <v>2</v>
      </c>
      <c r="D18893" t="s">
        <v>60</v>
      </c>
      <c r="E18893">
        <v>0</v>
      </c>
      <c r="F18893">
        <v>0</v>
      </c>
      <c r="G18893">
        <v>0</v>
      </c>
      <c r="H18893">
        <v>0</v>
      </c>
    </row>
    <row r="18894" spans="1:8" x14ac:dyDescent="0.25">
      <c r="A18894" t="s">
        <v>59</v>
      </c>
      <c r="B18894">
        <v>2015</v>
      </c>
      <c r="C18894" t="s">
        <v>2</v>
      </c>
      <c r="D18894" t="s">
        <v>60</v>
      </c>
      <c r="E18894">
        <v>0</v>
      </c>
      <c r="F18894">
        <v>0</v>
      </c>
      <c r="G18894">
        <v>0</v>
      </c>
      <c r="H18894">
        <v>0</v>
      </c>
    </row>
    <row r="18895" spans="1:8" x14ac:dyDescent="0.25">
      <c r="A18895" t="s">
        <v>59</v>
      </c>
      <c r="B18895">
        <v>2015</v>
      </c>
      <c r="C18895" t="s">
        <v>2</v>
      </c>
      <c r="D18895" t="s">
        <v>60</v>
      </c>
      <c r="E18895">
        <v>0</v>
      </c>
      <c r="F18895">
        <v>0</v>
      </c>
      <c r="G18895">
        <v>0</v>
      </c>
      <c r="H18895">
        <v>0</v>
      </c>
    </row>
    <row r="18896" spans="1:8" x14ac:dyDescent="0.25">
      <c r="A18896" t="s">
        <v>59</v>
      </c>
      <c r="B18896">
        <v>2015</v>
      </c>
      <c r="C18896" t="s">
        <v>2</v>
      </c>
      <c r="D18896" t="s">
        <v>60</v>
      </c>
      <c r="E18896">
        <v>0</v>
      </c>
      <c r="F18896">
        <v>0</v>
      </c>
      <c r="G18896">
        <v>0</v>
      </c>
      <c r="H18896">
        <v>0</v>
      </c>
    </row>
    <row r="18897" spans="1:8" x14ac:dyDescent="0.25">
      <c r="A18897" t="s">
        <v>59</v>
      </c>
      <c r="B18897">
        <v>2015</v>
      </c>
      <c r="C18897" t="s">
        <v>2</v>
      </c>
      <c r="D18897" t="s">
        <v>63</v>
      </c>
      <c r="E18897">
        <v>0</v>
      </c>
      <c r="F18897">
        <v>0</v>
      </c>
      <c r="G18897">
        <v>0</v>
      </c>
      <c r="H18897">
        <v>0</v>
      </c>
    </row>
    <row r="18898" spans="1:8" x14ac:dyDescent="0.25">
      <c r="A18898" t="s">
        <v>59</v>
      </c>
      <c r="B18898">
        <v>2015</v>
      </c>
      <c r="C18898" t="s">
        <v>2</v>
      </c>
      <c r="D18898" t="s">
        <v>64</v>
      </c>
      <c r="E18898">
        <v>0</v>
      </c>
      <c r="F18898">
        <v>0.63</v>
      </c>
      <c r="G18898">
        <v>0</v>
      </c>
      <c r="H18898">
        <v>0</v>
      </c>
    </row>
    <row r="18899" spans="1:8" x14ac:dyDescent="0.25">
      <c r="A18899" t="s">
        <v>59</v>
      </c>
      <c r="B18899">
        <v>2015</v>
      </c>
      <c r="C18899" t="s">
        <v>2</v>
      </c>
      <c r="D18899" t="s">
        <v>61</v>
      </c>
      <c r="E18899">
        <v>7</v>
      </c>
      <c r="F18899">
        <v>133.49</v>
      </c>
      <c r="G18899">
        <v>12492</v>
      </c>
      <c r="H18899">
        <v>12169.52</v>
      </c>
    </row>
    <row r="18900" spans="1:8" x14ac:dyDescent="0.25">
      <c r="A18900" t="s">
        <v>59</v>
      </c>
      <c r="B18900">
        <v>2015</v>
      </c>
      <c r="C18900" t="s">
        <v>2</v>
      </c>
      <c r="D18900" t="s">
        <v>61</v>
      </c>
      <c r="E18900">
        <v>1</v>
      </c>
      <c r="F18900">
        <v>0.54</v>
      </c>
      <c r="G18900">
        <v>99.69</v>
      </c>
      <c r="H18900">
        <v>0</v>
      </c>
    </row>
    <row r="18901" spans="1:8" x14ac:dyDescent="0.25">
      <c r="A18901" t="s">
        <v>59</v>
      </c>
      <c r="B18901">
        <v>2015</v>
      </c>
      <c r="C18901" t="s">
        <v>2</v>
      </c>
      <c r="D18901" t="s">
        <v>61</v>
      </c>
      <c r="E18901">
        <v>3</v>
      </c>
      <c r="F18901">
        <v>0.88</v>
      </c>
      <c r="G18901">
        <v>78.459999999999994</v>
      </c>
      <c r="H18901">
        <v>75.400000000000006</v>
      </c>
    </row>
    <row r="18902" spans="1:8" x14ac:dyDescent="0.25">
      <c r="A18902" t="s">
        <v>59</v>
      </c>
      <c r="B18902">
        <v>2015</v>
      </c>
      <c r="C18902" t="s">
        <v>2</v>
      </c>
      <c r="D18902" t="s">
        <v>60</v>
      </c>
      <c r="E18902">
        <v>11</v>
      </c>
      <c r="F18902">
        <v>39.26</v>
      </c>
      <c r="G18902">
        <v>4212.62</v>
      </c>
      <c r="H18902">
        <v>1681.46</v>
      </c>
    </row>
    <row r="18903" spans="1:8" x14ac:dyDescent="0.25">
      <c r="A18903" t="s">
        <v>59</v>
      </c>
      <c r="B18903">
        <v>2015</v>
      </c>
      <c r="C18903" t="s">
        <v>2</v>
      </c>
      <c r="D18903" t="s">
        <v>60</v>
      </c>
      <c r="E18903">
        <v>546</v>
      </c>
      <c r="F18903">
        <v>6042.92</v>
      </c>
      <c r="G18903">
        <v>513636.47</v>
      </c>
      <c r="H18903">
        <v>485568.52</v>
      </c>
    </row>
    <row r="18904" spans="1:8" x14ac:dyDescent="0.25">
      <c r="A18904" t="s">
        <v>59</v>
      </c>
      <c r="B18904">
        <v>2015</v>
      </c>
      <c r="C18904" t="s">
        <v>2</v>
      </c>
      <c r="D18904" t="s">
        <v>60</v>
      </c>
      <c r="E18904">
        <v>392</v>
      </c>
      <c r="F18904">
        <v>530.16</v>
      </c>
      <c r="G18904">
        <v>67027.31</v>
      </c>
      <c r="H18904">
        <v>65408.87</v>
      </c>
    </row>
    <row r="18905" spans="1:8" x14ac:dyDescent="0.25">
      <c r="A18905" t="s">
        <v>59</v>
      </c>
      <c r="B18905">
        <v>2015</v>
      </c>
      <c r="C18905" t="s">
        <v>2</v>
      </c>
      <c r="D18905" t="s">
        <v>60</v>
      </c>
      <c r="E18905">
        <v>2621</v>
      </c>
      <c r="F18905">
        <v>1148.26</v>
      </c>
      <c r="G18905">
        <v>101341.35</v>
      </c>
      <c r="H18905">
        <v>89851.99</v>
      </c>
    </row>
    <row r="18906" spans="1:8" x14ac:dyDescent="0.25">
      <c r="A18906" t="s">
        <v>59</v>
      </c>
      <c r="B18906">
        <v>2015</v>
      </c>
      <c r="C18906" t="s">
        <v>2</v>
      </c>
      <c r="D18906" t="s">
        <v>60</v>
      </c>
      <c r="E18906">
        <v>0</v>
      </c>
      <c r="F18906">
        <v>0</v>
      </c>
      <c r="G18906">
        <v>0</v>
      </c>
      <c r="H18906">
        <v>0</v>
      </c>
    </row>
    <row r="18907" spans="1:8" x14ac:dyDescent="0.25">
      <c r="A18907" t="s">
        <v>59</v>
      </c>
      <c r="B18907">
        <v>2015</v>
      </c>
      <c r="C18907" t="s">
        <v>2</v>
      </c>
      <c r="D18907" t="s">
        <v>60</v>
      </c>
      <c r="E18907">
        <v>0</v>
      </c>
      <c r="F18907">
        <v>0</v>
      </c>
      <c r="G18907">
        <v>0</v>
      </c>
      <c r="H18907">
        <v>0</v>
      </c>
    </row>
    <row r="18908" spans="1:8" x14ac:dyDescent="0.25">
      <c r="A18908" t="s">
        <v>59</v>
      </c>
      <c r="B18908">
        <v>2015</v>
      </c>
      <c r="C18908" t="s">
        <v>2</v>
      </c>
      <c r="D18908" t="s">
        <v>62</v>
      </c>
      <c r="E18908">
        <v>17</v>
      </c>
      <c r="F18908">
        <v>165.63</v>
      </c>
      <c r="G18908">
        <v>15353.9</v>
      </c>
      <c r="H18908">
        <v>16961.560000000001</v>
      </c>
    </row>
    <row r="18909" spans="1:8" x14ac:dyDescent="0.25">
      <c r="A18909" t="s">
        <v>59</v>
      </c>
      <c r="B18909">
        <v>2015</v>
      </c>
      <c r="C18909" t="s">
        <v>2</v>
      </c>
      <c r="D18909" t="s">
        <v>62</v>
      </c>
      <c r="E18909">
        <v>16</v>
      </c>
      <c r="F18909">
        <v>20.21</v>
      </c>
      <c r="G18909">
        <v>2727.87</v>
      </c>
      <c r="H18909">
        <v>2481.0700000000002</v>
      </c>
    </row>
    <row r="18910" spans="1:8" x14ac:dyDescent="0.25">
      <c r="A18910" t="s">
        <v>59</v>
      </c>
      <c r="B18910">
        <v>2015</v>
      </c>
      <c r="C18910" t="s">
        <v>2</v>
      </c>
      <c r="D18910" t="s">
        <v>62</v>
      </c>
      <c r="E18910">
        <v>125</v>
      </c>
      <c r="F18910">
        <v>37.130000000000003</v>
      </c>
      <c r="G18910">
        <v>3629.2</v>
      </c>
      <c r="H18910">
        <v>3483.79</v>
      </c>
    </row>
    <row r="18911" spans="1:8" x14ac:dyDescent="0.25">
      <c r="A18911" t="s">
        <v>59</v>
      </c>
      <c r="B18911">
        <v>2015</v>
      </c>
      <c r="C18911" t="s">
        <v>2</v>
      </c>
      <c r="D18911" t="s">
        <v>60</v>
      </c>
      <c r="E18911">
        <v>67</v>
      </c>
      <c r="F18911">
        <v>309.18</v>
      </c>
      <c r="G18911">
        <v>26041.49</v>
      </c>
      <c r="H18911">
        <v>28061.35</v>
      </c>
    </row>
    <row r="18912" spans="1:8" x14ac:dyDescent="0.25">
      <c r="A18912" t="s">
        <v>59</v>
      </c>
      <c r="B18912">
        <v>2015</v>
      </c>
      <c r="C18912" t="s">
        <v>2</v>
      </c>
      <c r="D18912" t="s">
        <v>60</v>
      </c>
      <c r="E18912">
        <v>169</v>
      </c>
      <c r="F18912">
        <v>93.79</v>
      </c>
      <c r="G18912">
        <v>11833.79</v>
      </c>
      <c r="H18912">
        <v>10663.6</v>
      </c>
    </row>
    <row r="18913" spans="1:8" x14ac:dyDescent="0.25">
      <c r="A18913" t="s">
        <v>59</v>
      </c>
      <c r="B18913">
        <v>2015</v>
      </c>
      <c r="C18913" t="s">
        <v>2</v>
      </c>
      <c r="D18913" t="s">
        <v>60</v>
      </c>
      <c r="E18913">
        <v>1</v>
      </c>
      <c r="F18913">
        <v>0</v>
      </c>
      <c r="G18913">
        <v>0.7</v>
      </c>
      <c r="H18913">
        <v>0.7</v>
      </c>
    </row>
    <row r="18914" spans="1:8" x14ac:dyDescent="0.25">
      <c r="A18914" t="s">
        <v>59</v>
      </c>
      <c r="B18914">
        <v>2015</v>
      </c>
      <c r="C18914" t="s">
        <v>2</v>
      </c>
      <c r="D18914" t="s">
        <v>60</v>
      </c>
      <c r="E18914">
        <v>65</v>
      </c>
      <c r="F18914">
        <v>365.18</v>
      </c>
      <c r="G18914">
        <v>26046.720000000001</v>
      </c>
      <c r="H18914">
        <v>15617.11</v>
      </c>
    </row>
    <row r="18915" spans="1:8" x14ac:dyDescent="0.25">
      <c r="A18915" t="s">
        <v>59</v>
      </c>
      <c r="B18915">
        <v>2015</v>
      </c>
      <c r="C18915" t="s">
        <v>2</v>
      </c>
      <c r="D18915" t="s">
        <v>60</v>
      </c>
      <c r="E18915">
        <v>56</v>
      </c>
      <c r="F18915">
        <v>90.87</v>
      </c>
      <c r="G18915">
        <v>8654.7099999999991</v>
      </c>
      <c r="H18915">
        <v>6124.35</v>
      </c>
    </row>
    <row r="18916" spans="1:8" x14ac:dyDescent="0.25">
      <c r="A18916" t="s">
        <v>59</v>
      </c>
      <c r="B18916">
        <v>2015</v>
      </c>
      <c r="C18916" t="s">
        <v>2</v>
      </c>
      <c r="D18916" t="s">
        <v>60</v>
      </c>
      <c r="E18916">
        <v>606</v>
      </c>
      <c r="F18916">
        <v>358.61</v>
      </c>
      <c r="G18916">
        <v>27334.61</v>
      </c>
      <c r="H18916">
        <v>22575.61</v>
      </c>
    </row>
    <row r="18917" spans="1:8" x14ac:dyDescent="0.25">
      <c r="A18917" t="s">
        <v>59</v>
      </c>
      <c r="B18917">
        <v>2015</v>
      </c>
      <c r="C18917" t="s">
        <v>2</v>
      </c>
      <c r="D18917" t="s">
        <v>60</v>
      </c>
      <c r="E18917">
        <v>0</v>
      </c>
      <c r="F18917">
        <v>0</v>
      </c>
      <c r="G18917">
        <v>0</v>
      </c>
      <c r="H18917">
        <v>0</v>
      </c>
    </row>
    <row r="18918" spans="1:8" x14ac:dyDescent="0.25">
      <c r="A18918" t="s">
        <v>59</v>
      </c>
      <c r="B18918">
        <v>2015</v>
      </c>
      <c r="C18918" t="s">
        <v>2</v>
      </c>
      <c r="D18918" t="s">
        <v>60</v>
      </c>
      <c r="E18918">
        <v>26</v>
      </c>
      <c r="F18918">
        <v>171.08</v>
      </c>
      <c r="G18918">
        <v>12175.6</v>
      </c>
      <c r="H18918">
        <v>12473.96</v>
      </c>
    </row>
    <row r="18919" spans="1:8" x14ac:dyDescent="0.25">
      <c r="A18919" t="s">
        <v>59</v>
      </c>
      <c r="B18919">
        <v>2015</v>
      </c>
      <c r="C18919" t="s">
        <v>2</v>
      </c>
      <c r="D18919" t="s">
        <v>60</v>
      </c>
      <c r="E18919">
        <v>24</v>
      </c>
      <c r="F18919">
        <v>30.87</v>
      </c>
      <c r="G18919">
        <v>2807.43</v>
      </c>
      <c r="H18919">
        <v>2819.63</v>
      </c>
    </row>
    <row r="18920" spans="1:8" x14ac:dyDescent="0.25">
      <c r="A18920" t="s">
        <v>59</v>
      </c>
      <c r="B18920">
        <v>2015</v>
      </c>
      <c r="C18920" t="s">
        <v>2</v>
      </c>
      <c r="D18920" t="s">
        <v>60</v>
      </c>
      <c r="E18920">
        <v>213</v>
      </c>
      <c r="F18920">
        <v>102.63</v>
      </c>
      <c r="G18920">
        <v>7532.67</v>
      </c>
      <c r="H18920">
        <v>6982.2</v>
      </c>
    </row>
    <row r="18921" spans="1:8" x14ac:dyDescent="0.25">
      <c r="A18921" t="s">
        <v>59</v>
      </c>
      <c r="B18921">
        <v>2015</v>
      </c>
      <c r="C18921" t="s">
        <v>2</v>
      </c>
      <c r="D18921" t="s">
        <v>64</v>
      </c>
      <c r="E18921">
        <v>80</v>
      </c>
      <c r="F18921">
        <v>18941.54</v>
      </c>
      <c r="G18921">
        <v>1482471.84</v>
      </c>
      <c r="H18921">
        <v>1361236.53</v>
      </c>
    </row>
    <row r="18922" spans="1:8" x14ac:dyDescent="0.25">
      <c r="A18922" t="s">
        <v>59</v>
      </c>
      <c r="B18922">
        <v>2015</v>
      </c>
      <c r="C18922" t="s">
        <v>2</v>
      </c>
      <c r="D18922" t="s">
        <v>60</v>
      </c>
      <c r="E18922">
        <v>0</v>
      </c>
      <c r="F18922">
        <v>0</v>
      </c>
      <c r="G18922">
        <v>0</v>
      </c>
      <c r="H18922">
        <v>0</v>
      </c>
    </row>
    <row r="18923" spans="1:8" x14ac:dyDescent="0.25">
      <c r="A18923" t="s">
        <v>59</v>
      </c>
      <c r="B18923">
        <v>2015</v>
      </c>
      <c r="C18923" t="s">
        <v>2</v>
      </c>
      <c r="D18923" t="s">
        <v>60</v>
      </c>
      <c r="E18923">
        <v>0</v>
      </c>
      <c r="F18923">
        <v>0</v>
      </c>
      <c r="G18923">
        <v>0</v>
      </c>
      <c r="H18923">
        <v>0</v>
      </c>
    </row>
    <row r="18924" spans="1:8" x14ac:dyDescent="0.25">
      <c r="A18924" t="s">
        <v>59</v>
      </c>
      <c r="B18924">
        <v>2014</v>
      </c>
      <c r="C18924" t="s">
        <v>13</v>
      </c>
      <c r="D18924" t="s">
        <v>61</v>
      </c>
      <c r="E18924">
        <v>2</v>
      </c>
      <c r="F18924">
        <v>3.64</v>
      </c>
      <c r="G18924">
        <v>372.77</v>
      </c>
      <c r="H18924">
        <v>135.9</v>
      </c>
    </row>
    <row r="18925" spans="1:8" x14ac:dyDescent="0.25">
      <c r="A18925" t="s">
        <v>59</v>
      </c>
      <c r="B18925">
        <v>2014</v>
      </c>
      <c r="C18925" t="s">
        <v>13</v>
      </c>
      <c r="D18925" t="s">
        <v>60</v>
      </c>
      <c r="E18925">
        <v>0</v>
      </c>
      <c r="F18925">
        <v>0</v>
      </c>
      <c r="G18925">
        <v>0</v>
      </c>
      <c r="H18925">
        <v>0</v>
      </c>
    </row>
    <row r="18926" spans="1:8" x14ac:dyDescent="0.25">
      <c r="A18926" t="s">
        <v>59</v>
      </c>
      <c r="B18926">
        <v>2014</v>
      </c>
      <c r="C18926" t="s">
        <v>13</v>
      </c>
      <c r="D18926" t="s">
        <v>60</v>
      </c>
      <c r="E18926">
        <v>0</v>
      </c>
      <c r="F18926">
        <v>0</v>
      </c>
      <c r="G18926">
        <v>0</v>
      </c>
      <c r="H18926">
        <v>0</v>
      </c>
    </row>
    <row r="18927" spans="1:8" x14ac:dyDescent="0.25">
      <c r="A18927" t="s">
        <v>59</v>
      </c>
      <c r="B18927">
        <v>2014</v>
      </c>
      <c r="C18927" t="s">
        <v>13</v>
      </c>
      <c r="D18927" t="s">
        <v>60</v>
      </c>
      <c r="E18927">
        <v>0</v>
      </c>
      <c r="F18927">
        <v>0</v>
      </c>
      <c r="G18927">
        <v>0</v>
      </c>
      <c r="H18927">
        <v>0</v>
      </c>
    </row>
    <row r="18928" spans="1:8" x14ac:dyDescent="0.25">
      <c r="A18928" t="s">
        <v>59</v>
      </c>
      <c r="B18928">
        <v>2014</v>
      </c>
      <c r="C18928" t="s">
        <v>13</v>
      </c>
      <c r="D18928" t="s">
        <v>62</v>
      </c>
      <c r="E18928">
        <v>130</v>
      </c>
      <c r="F18928">
        <v>14792.51</v>
      </c>
      <c r="G18928">
        <v>1229136.6000000001</v>
      </c>
      <c r="H18928">
        <v>1450380.08</v>
      </c>
    </row>
    <row r="18929" spans="1:8" x14ac:dyDescent="0.25">
      <c r="A18929" t="s">
        <v>59</v>
      </c>
      <c r="B18929">
        <v>2014</v>
      </c>
      <c r="C18929" t="s">
        <v>13</v>
      </c>
      <c r="D18929" t="s">
        <v>62</v>
      </c>
      <c r="E18929">
        <v>0</v>
      </c>
      <c r="F18929">
        <v>0</v>
      </c>
      <c r="G18929">
        <v>0</v>
      </c>
      <c r="H18929">
        <v>0</v>
      </c>
    </row>
    <row r="18930" spans="1:8" x14ac:dyDescent="0.25">
      <c r="A18930" t="s">
        <v>59</v>
      </c>
      <c r="B18930">
        <v>2014</v>
      </c>
      <c r="C18930" t="s">
        <v>13</v>
      </c>
      <c r="D18930" t="s">
        <v>60</v>
      </c>
      <c r="E18930">
        <v>0</v>
      </c>
      <c r="F18930">
        <v>0</v>
      </c>
      <c r="G18930">
        <v>0</v>
      </c>
      <c r="H18930">
        <v>0</v>
      </c>
    </row>
    <row r="18931" spans="1:8" x14ac:dyDescent="0.25">
      <c r="A18931" t="s">
        <v>59</v>
      </c>
      <c r="B18931">
        <v>2014</v>
      </c>
      <c r="C18931" t="s">
        <v>13</v>
      </c>
      <c r="D18931" t="s">
        <v>60</v>
      </c>
      <c r="E18931">
        <v>0</v>
      </c>
      <c r="F18931">
        <v>0</v>
      </c>
      <c r="G18931">
        <v>0</v>
      </c>
      <c r="H18931">
        <v>0</v>
      </c>
    </row>
    <row r="18932" spans="1:8" x14ac:dyDescent="0.25">
      <c r="A18932" t="s">
        <v>59</v>
      </c>
      <c r="B18932">
        <v>2014</v>
      </c>
      <c r="C18932" t="s">
        <v>13</v>
      </c>
      <c r="D18932" t="s">
        <v>60</v>
      </c>
      <c r="E18932">
        <v>0</v>
      </c>
      <c r="F18932">
        <v>0</v>
      </c>
      <c r="G18932">
        <v>0</v>
      </c>
      <c r="H18932">
        <v>0</v>
      </c>
    </row>
    <row r="18933" spans="1:8" x14ac:dyDescent="0.25">
      <c r="A18933" t="s">
        <v>59</v>
      </c>
      <c r="B18933">
        <v>2014</v>
      </c>
      <c r="C18933" t="s">
        <v>13</v>
      </c>
      <c r="D18933" t="s">
        <v>60</v>
      </c>
      <c r="E18933">
        <v>0</v>
      </c>
      <c r="F18933">
        <v>0</v>
      </c>
      <c r="G18933">
        <v>0</v>
      </c>
      <c r="H18933">
        <v>0</v>
      </c>
    </row>
    <row r="18934" spans="1:8" x14ac:dyDescent="0.25">
      <c r="A18934" t="s">
        <v>59</v>
      </c>
      <c r="B18934">
        <v>2014</v>
      </c>
      <c r="C18934" t="s">
        <v>13</v>
      </c>
      <c r="D18934" t="s">
        <v>60</v>
      </c>
      <c r="E18934">
        <v>0</v>
      </c>
      <c r="F18934">
        <v>0</v>
      </c>
      <c r="G18934">
        <v>0</v>
      </c>
      <c r="H18934">
        <v>0</v>
      </c>
    </row>
    <row r="18935" spans="1:8" x14ac:dyDescent="0.25">
      <c r="A18935" t="s">
        <v>59</v>
      </c>
      <c r="B18935">
        <v>2014</v>
      </c>
      <c r="C18935" t="s">
        <v>13</v>
      </c>
      <c r="D18935" t="s">
        <v>60</v>
      </c>
      <c r="E18935">
        <v>148</v>
      </c>
      <c r="F18935">
        <v>1360.78</v>
      </c>
      <c r="G18935">
        <v>117984.95</v>
      </c>
      <c r="H18935">
        <v>133925.09</v>
      </c>
    </row>
    <row r="18936" spans="1:8" x14ac:dyDescent="0.25">
      <c r="A18936" t="s">
        <v>59</v>
      </c>
      <c r="B18936">
        <v>2014</v>
      </c>
      <c r="C18936" t="s">
        <v>13</v>
      </c>
      <c r="D18936" t="s">
        <v>60</v>
      </c>
      <c r="E18936">
        <v>0</v>
      </c>
      <c r="F18936">
        <v>0</v>
      </c>
      <c r="G18936">
        <v>0</v>
      </c>
      <c r="H18936">
        <v>0</v>
      </c>
    </row>
    <row r="18937" spans="1:8" x14ac:dyDescent="0.25">
      <c r="A18937" t="s">
        <v>59</v>
      </c>
      <c r="B18937">
        <v>2014</v>
      </c>
      <c r="C18937" t="s">
        <v>13</v>
      </c>
      <c r="D18937" t="s">
        <v>60</v>
      </c>
      <c r="E18937">
        <v>739</v>
      </c>
      <c r="F18937">
        <v>955.7</v>
      </c>
      <c r="G18937">
        <v>127214.72</v>
      </c>
      <c r="H18937">
        <v>133524.10999999999</v>
      </c>
    </row>
    <row r="18938" spans="1:8" x14ac:dyDescent="0.25">
      <c r="A18938" t="s">
        <v>59</v>
      </c>
      <c r="B18938">
        <v>2014</v>
      </c>
      <c r="C18938" t="s">
        <v>13</v>
      </c>
      <c r="D18938" t="s">
        <v>60</v>
      </c>
      <c r="E18938">
        <v>7101</v>
      </c>
      <c r="F18938">
        <v>1967.57</v>
      </c>
      <c r="G18938">
        <v>170623.57</v>
      </c>
      <c r="H18938">
        <v>178578.7</v>
      </c>
    </row>
    <row r="18939" spans="1:8" x14ac:dyDescent="0.25">
      <c r="A18939" t="s">
        <v>59</v>
      </c>
      <c r="B18939">
        <v>2014</v>
      </c>
      <c r="C18939" t="s">
        <v>13</v>
      </c>
      <c r="D18939" t="s">
        <v>60</v>
      </c>
      <c r="E18939">
        <v>0</v>
      </c>
      <c r="F18939">
        <v>0</v>
      </c>
      <c r="G18939">
        <v>0</v>
      </c>
      <c r="H18939">
        <v>0</v>
      </c>
    </row>
    <row r="18940" spans="1:8" x14ac:dyDescent="0.25">
      <c r="A18940" t="s">
        <v>59</v>
      </c>
      <c r="B18940">
        <v>2014</v>
      </c>
      <c r="C18940" t="s">
        <v>13</v>
      </c>
      <c r="D18940" t="s">
        <v>60</v>
      </c>
      <c r="E18940">
        <v>29</v>
      </c>
      <c r="F18940">
        <v>9.16</v>
      </c>
      <c r="G18940">
        <v>726.93</v>
      </c>
      <c r="H18940">
        <v>559.77</v>
      </c>
    </row>
    <row r="18941" spans="1:8" x14ac:dyDescent="0.25">
      <c r="A18941" t="s">
        <v>59</v>
      </c>
      <c r="B18941">
        <v>2014</v>
      </c>
      <c r="C18941" t="s">
        <v>13</v>
      </c>
      <c r="D18941" t="s">
        <v>60</v>
      </c>
      <c r="E18941">
        <v>0</v>
      </c>
      <c r="F18941">
        <v>0</v>
      </c>
      <c r="G18941">
        <v>0</v>
      </c>
      <c r="H18941">
        <v>0</v>
      </c>
    </row>
    <row r="18942" spans="1:8" x14ac:dyDescent="0.25">
      <c r="A18942" t="s">
        <v>59</v>
      </c>
      <c r="B18942">
        <v>2014</v>
      </c>
      <c r="C18942" t="s">
        <v>13</v>
      </c>
      <c r="D18942" t="s">
        <v>60</v>
      </c>
      <c r="E18942">
        <v>0</v>
      </c>
      <c r="F18942">
        <v>0</v>
      </c>
      <c r="G18942">
        <v>0</v>
      </c>
      <c r="H18942">
        <v>0</v>
      </c>
    </row>
    <row r="18943" spans="1:8" x14ac:dyDescent="0.25">
      <c r="A18943" t="s">
        <v>59</v>
      </c>
      <c r="B18943">
        <v>2014</v>
      </c>
      <c r="C18943" t="s">
        <v>13</v>
      </c>
      <c r="D18943" t="s">
        <v>60</v>
      </c>
      <c r="E18943">
        <v>297</v>
      </c>
      <c r="F18943">
        <v>81.23</v>
      </c>
      <c r="G18943">
        <v>5924.55</v>
      </c>
      <c r="H18943">
        <v>5889.65</v>
      </c>
    </row>
    <row r="18944" spans="1:8" x14ac:dyDescent="0.25">
      <c r="A18944" t="s">
        <v>59</v>
      </c>
      <c r="B18944">
        <v>2014</v>
      </c>
      <c r="C18944" t="s">
        <v>13</v>
      </c>
      <c r="D18944" t="s">
        <v>60</v>
      </c>
      <c r="E18944">
        <v>415</v>
      </c>
      <c r="F18944">
        <v>186.31</v>
      </c>
      <c r="G18944">
        <v>13654.73</v>
      </c>
      <c r="H18944">
        <v>14261.17</v>
      </c>
    </row>
    <row r="18945" spans="1:8" x14ac:dyDescent="0.25">
      <c r="A18945" t="s">
        <v>59</v>
      </c>
      <c r="B18945">
        <v>2014</v>
      </c>
      <c r="C18945" t="s">
        <v>13</v>
      </c>
      <c r="D18945" t="s">
        <v>60</v>
      </c>
      <c r="E18945">
        <v>0</v>
      </c>
      <c r="F18945">
        <v>0</v>
      </c>
      <c r="G18945">
        <v>0</v>
      </c>
      <c r="H18945">
        <v>0</v>
      </c>
    </row>
    <row r="18946" spans="1:8" x14ac:dyDescent="0.25">
      <c r="A18946" t="s">
        <v>59</v>
      </c>
      <c r="B18946">
        <v>2014</v>
      </c>
      <c r="C18946" t="s">
        <v>13</v>
      </c>
      <c r="D18946" t="s">
        <v>60</v>
      </c>
      <c r="E18946">
        <v>0</v>
      </c>
      <c r="F18946">
        <v>0</v>
      </c>
      <c r="G18946">
        <v>0</v>
      </c>
      <c r="H18946">
        <v>0</v>
      </c>
    </row>
    <row r="18947" spans="1:8" x14ac:dyDescent="0.25">
      <c r="A18947" t="s">
        <v>59</v>
      </c>
      <c r="B18947">
        <v>2014</v>
      </c>
      <c r="C18947" t="s">
        <v>13</v>
      </c>
      <c r="D18947" t="s">
        <v>60</v>
      </c>
      <c r="E18947">
        <v>2</v>
      </c>
      <c r="F18947">
        <v>6.81</v>
      </c>
      <c r="G18947">
        <v>477.8</v>
      </c>
      <c r="H18947">
        <v>477.8</v>
      </c>
    </row>
    <row r="18948" spans="1:8" x14ac:dyDescent="0.25">
      <c r="A18948" t="s">
        <v>59</v>
      </c>
      <c r="B18948">
        <v>2014</v>
      </c>
      <c r="C18948" t="s">
        <v>13</v>
      </c>
      <c r="D18948" t="s">
        <v>60</v>
      </c>
      <c r="E18948">
        <v>0</v>
      </c>
      <c r="F18948">
        <v>0</v>
      </c>
      <c r="G18948">
        <v>0</v>
      </c>
      <c r="H18948">
        <v>0</v>
      </c>
    </row>
    <row r="18949" spans="1:8" x14ac:dyDescent="0.25">
      <c r="A18949" t="s">
        <v>59</v>
      </c>
      <c r="B18949">
        <v>2014</v>
      </c>
      <c r="C18949" t="s">
        <v>13</v>
      </c>
      <c r="D18949" t="s">
        <v>60</v>
      </c>
      <c r="E18949">
        <v>16</v>
      </c>
      <c r="F18949">
        <v>25.59</v>
      </c>
      <c r="G18949">
        <v>2336.13</v>
      </c>
      <c r="H18949">
        <v>2957.81</v>
      </c>
    </row>
    <row r="18950" spans="1:8" x14ac:dyDescent="0.25">
      <c r="A18950" t="s">
        <v>59</v>
      </c>
      <c r="B18950">
        <v>2014</v>
      </c>
      <c r="C18950" t="s">
        <v>13</v>
      </c>
      <c r="D18950" t="s">
        <v>60</v>
      </c>
      <c r="E18950">
        <v>48</v>
      </c>
      <c r="F18950">
        <v>76.12</v>
      </c>
      <c r="G18950">
        <v>6670.24</v>
      </c>
      <c r="H18950">
        <v>6220.71</v>
      </c>
    </row>
    <row r="18951" spans="1:8" x14ac:dyDescent="0.25">
      <c r="A18951" t="s">
        <v>59</v>
      </c>
      <c r="B18951">
        <v>2014</v>
      </c>
      <c r="C18951" t="s">
        <v>13</v>
      </c>
      <c r="D18951" t="s">
        <v>60</v>
      </c>
      <c r="E18951">
        <v>0</v>
      </c>
      <c r="F18951">
        <v>0</v>
      </c>
      <c r="G18951">
        <v>0</v>
      </c>
      <c r="H18951">
        <v>0</v>
      </c>
    </row>
    <row r="18952" spans="1:8" x14ac:dyDescent="0.25">
      <c r="A18952" t="s">
        <v>59</v>
      </c>
      <c r="B18952">
        <v>2014</v>
      </c>
      <c r="C18952" t="s">
        <v>13</v>
      </c>
      <c r="D18952" t="s">
        <v>63</v>
      </c>
      <c r="E18952">
        <v>7122</v>
      </c>
      <c r="F18952">
        <v>1232.55</v>
      </c>
      <c r="G18952">
        <v>103740.71</v>
      </c>
      <c r="H18952">
        <v>102227.93</v>
      </c>
    </row>
    <row r="18953" spans="1:8" x14ac:dyDescent="0.25">
      <c r="A18953" t="s">
        <v>59</v>
      </c>
      <c r="B18953">
        <v>2014</v>
      </c>
      <c r="C18953" t="s">
        <v>13</v>
      </c>
      <c r="D18953" t="s">
        <v>63</v>
      </c>
      <c r="E18953">
        <v>9</v>
      </c>
      <c r="F18953">
        <v>0.67</v>
      </c>
      <c r="G18953">
        <v>98.4</v>
      </c>
      <c r="H18953">
        <v>109.7</v>
      </c>
    </row>
    <row r="18954" spans="1:8" x14ac:dyDescent="0.25">
      <c r="A18954" t="s">
        <v>59</v>
      </c>
      <c r="B18954">
        <v>2014</v>
      </c>
      <c r="C18954" t="s">
        <v>13</v>
      </c>
      <c r="D18954" t="s">
        <v>63</v>
      </c>
      <c r="E18954">
        <v>839452</v>
      </c>
      <c r="F18954">
        <v>114850.34</v>
      </c>
      <c r="G18954">
        <v>11034913.800000001</v>
      </c>
      <c r="H18954">
        <v>10756346.199999999</v>
      </c>
    </row>
    <row r="18955" spans="1:8" x14ac:dyDescent="0.25">
      <c r="A18955" t="s">
        <v>59</v>
      </c>
      <c r="B18955">
        <v>2014</v>
      </c>
      <c r="C18955" t="s">
        <v>13</v>
      </c>
      <c r="D18955" t="s">
        <v>63</v>
      </c>
      <c r="E18955">
        <v>0</v>
      </c>
      <c r="F18955">
        <v>-82.37</v>
      </c>
      <c r="G18955">
        <v>7924.03</v>
      </c>
      <c r="H18955">
        <v>26524.44</v>
      </c>
    </row>
    <row r="18956" spans="1:8" x14ac:dyDescent="0.25">
      <c r="A18956" t="s">
        <v>59</v>
      </c>
      <c r="B18956">
        <v>2014</v>
      </c>
      <c r="C18956" t="s">
        <v>13</v>
      </c>
      <c r="D18956" t="s">
        <v>64</v>
      </c>
      <c r="E18956">
        <v>0</v>
      </c>
      <c r="F18956">
        <v>0</v>
      </c>
      <c r="G18956">
        <v>0</v>
      </c>
      <c r="H18956">
        <v>0</v>
      </c>
    </row>
    <row r="18957" spans="1:8" x14ac:dyDescent="0.25">
      <c r="A18957" t="s">
        <v>59</v>
      </c>
      <c r="B18957">
        <v>2014</v>
      </c>
      <c r="C18957" t="s">
        <v>13</v>
      </c>
      <c r="D18957" t="s">
        <v>61</v>
      </c>
      <c r="E18957">
        <v>1417</v>
      </c>
      <c r="F18957">
        <v>13424.89</v>
      </c>
      <c r="G18957">
        <v>1357050.34</v>
      </c>
      <c r="H18957">
        <v>1355948.62</v>
      </c>
    </row>
    <row r="18958" spans="1:8" x14ac:dyDescent="0.25">
      <c r="A18958" t="s">
        <v>59</v>
      </c>
      <c r="B18958">
        <v>2014</v>
      </c>
      <c r="C18958" t="s">
        <v>13</v>
      </c>
      <c r="D18958" t="s">
        <v>61</v>
      </c>
      <c r="E18958">
        <v>1548</v>
      </c>
      <c r="F18958">
        <v>1744.78</v>
      </c>
      <c r="G18958">
        <v>252441.86</v>
      </c>
      <c r="H18958">
        <v>250869.11</v>
      </c>
    </row>
    <row r="18959" spans="1:8" x14ac:dyDescent="0.25">
      <c r="A18959" t="s">
        <v>59</v>
      </c>
      <c r="B18959">
        <v>2014</v>
      </c>
      <c r="C18959" t="s">
        <v>13</v>
      </c>
      <c r="D18959" t="s">
        <v>61</v>
      </c>
      <c r="E18959">
        <v>11911</v>
      </c>
      <c r="F18959">
        <v>3415.07</v>
      </c>
      <c r="G18959">
        <v>304983.96000000002</v>
      </c>
      <c r="H18959">
        <v>313022.33</v>
      </c>
    </row>
    <row r="18960" spans="1:8" x14ac:dyDescent="0.25">
      <c r="A18960" t="s">
        <v>59</v>
      </c>
      <c r="B18960">
        <v>2014</v>
      </c>
      <c r="C18960" t="s">
        <v>13</v>
      </c>
      <c r="D18960" t="s">
        <v>60</v>
      </c>
      <c r="E18960">
        <v>2</v>
      </c>
      <c r="F18960">
        <v>3.81</v>
      </c>
      <c r="G18960">
        <v>509.18</v>
      </c>
      <c r="H18960">
        <v>483.83</v>
      </c>
    </row>
    <row r="18961" spans="1:8" x14ac:dyDescent="0.25">
      <c r="A18961" t="s">
        <v>59</v>
      </c>
      <c r="B18961">
        <v>2014</v>
      </c>
      <c r="C18961" t="s">
        <v>13</v>
      </c>
      <c r="D18961" t="s">
        <v>60</v>
      </c>
      <c r="E18961">
        <v>18</v>
      </c>
      <c r="F18961">
        <v>28.44</v>
      </c>
      <c r="G18961">
        <v>2548.81</v>
      </c>
      <c r="H18961">
        <v>2591.1</v>
      </c>
    </row>
    <row r="18962" spans="1:8" x14ac:dyDescent="0.25">
      <c r="A18962" t="s">
        <v>59</v>
      </c>
      <c r="B18962">
        <v>2014</v>
      </c>
      <c r="C18962" t="s">
        <v>13</v>
      </c>
      <c r="D18962" t="s">
        <v>60</v>
      </c>
      <c r="E18962">
        <v>540</v>
      </c>
      <c r="F18962">
        <v>165.42</v>
      </c>
      <c r="G18962">
        <v>11861.41</v>
      </c>
      <c r="H18962">
        <v>11766.34</v>
      </c>
    </row>
    <row r="18963" spans="1:8" x14ac:dyDescent="0.25">
      <c r="A18963" t="s">
        <v>59</v>
      </c>
      <c r="B18963">
        <v>2014</v>
      </c>
      <c r="C18963" t="s">
        <v>13</v>
      </c>
      <c r="D18963" t="s">
        <v>62</v>
      </c>
      <c r="E18963">
        <v>2539</v>
      </c>
      <c r="F18963">
        <v>22742.49</v>
      </c>
      <c r="G18963">
        <v>2216417.9300000002</v>
      </c>
      <c r="H18963">
        <v>2443396.58</v>
      </c>
    </row>
    <row r="18964" spans="1:8" x14ac:dyDescent="0.25">
      <c r="A18964" t="s">
        <v>59</v>
      </c>
      <c r="B18964">
        <v>2014</v>
      </c>
      <c r="C18964" t="s">
        <v>13</v>
      </c>
      <c r="D18964" t="s">
        <v>62</v>
      </c>
      <c r="E18964">
        <v>4967</v>
      </c>
      <c r="F18964">
        <v>8366.64</v>
      </c>
      <c r="G18964">
        <v>1043890.57</v>
      </c>
      <c r="H18964">
        <v>1094511.56</v>
      </c>
    </row>
    <row r="18965" spans="1:8" x14ac:dyDescent="0.25">
      <c r="A18965" t="s">
        <v>59</v>
      </c>
      <c r="B18965">
        <v>2014</v>
      </c>
      <c r="C18965" t="s">
        <v>13</v>
      </c>
      <c r="D18965" t="s">
        <v>62</v>
      </c>
      <c r="E18965">
        <v>117902</v>
      </c>
      <c r="F18965">
        <v>28989.75</v>
      </c>
      <c r="G18965">
        <v>2778915.33</v>
      </c>
      <c r="H18965">
        <v>2848659.83</v>
      </c>
    </row>
    <row r="18966" spans="1:8" x14ac:dyDescent="0.25">
      <c r="A18966" t="s">
        <v>59</v>
      </c>
      <c r="B18966">
        <v>2014</v>
      </c>
      <c r="C18966" t="s">
        <v>13</v>
      </c>
      <c r="D18966" t="s">
        <v>60</v>
      </c>
      <c r="E18966">
        <v>19</v>
      </c>
      <c r="F18966">
        <v>117.62</v>
      </c>
      <c r="G18966">
        <v>9703.91</v>
      </c>
      <c r="H18966">
        <v>10182.59</v>
      </c>
    </row>
    <row r="18967" spans="1:8" x14ac:dyDescent="0.25">
      <c r="A18967" t="s">
        <v>59</v>
      </c>
      <c r="B18967">
        <v>2014</v>
      </c>
      <c r="C18967" t="s">
        <v>13</v>
      </c>
      <c r="D18967" t="s">
        <v>60</v>
      </c>
      <c r="E18967">
        <v>61</v>
      </c>
      <c r="F18967">
        <v>72.47</v>
      </c>
      <c r="G18967">
        <v>8382.15</v>
      </c>
      <c r="H18967">
        <v>7741.83</v>
      </c>
    </row>
    <row r="18968" spans="1:8" x14ac:dyDescent="0.25">
      <c r="A18968" t="s">
        <v>59</v>
      </c>
      <c r="B18968">
        <v>2014</v>
      </c>
      <c r="C18968" t="s">
        <v>13</v>
      </c>
      <c r="D18968" t="s">
        <v>60</v>
      </c>
      <c r="E18968">
        <v>17</v>
      </c>
      <c r="F18968">
        <v>90.71</v>
      </c>
      <c r="G18968">
        <v>3700.62</v>
      </c>
      <c r="H18968">
        <v>3164.27</v>
      </c>
    </row>
    <row r="18969" spans="1:8" x14ac:dyDescent="0.25">
      <c r="A18969" t="s">
        <v>59</v>
      </c>
      <c r="B18969">
        <v>2014</v>
      </c>
      <c r="C18969" t="s">
        <v>13</v>
      </c>
      <c r="D18969" t="s">
        <v>60</v>
      </c>
      <c r="E18969">
        <v>38</v>
      </c>
      <c r="F18969">
        <v>278.07</v>
      </c>
      <c r="G18969">
        <v>18643.55</v>
      </c>
      <c r="H18969">
        <v>19642.37</v>
      </c>
    </row>
    <row r="18970" spans="1:8" x14ac:dyDescent="0.25">
      <c r="A18970" t="s">
        <v>59</v>
      </c>
      <c r="B18970">
        <v>2014</v>
      </c>
      <c r="C18970" t="s">
        <v>13</v>
      </c>
      <c r="D18970" t="s">
        <v>60</v>
      </c>
      <c r="E18970">
        <v>0</v>
      </c>
      <c r="F18970">
        <v>0</v>
      </c>
      <c r="G18970">
        <v>0</v>
      </c>
      <c r="H18970">
        <v>0</v>
      </c>
    </row>
    <row r="18971" spans="1:8" x14ac:dyDescent="0.25">
      <c r="A18971" t="s">
        <v>59</v>
      </c>
      <c r="B18971">
        <v>2014</v>
      </c>
      <c r="C18971" t="s">
        <v>13</v>
      </c>
      <c r="D18971" t="s">
        <v>60</v>
      </c>
      <c r="E18971">
        <v>0</v>
      </c>
      <c r="F18971">
        <v>0</v>
      </c>
      <c r="G18971">
        <v>0</v>
      </c>
      <c r="H18971">
        <v>0</v>
      </c>
    </row>
    <row r="18972" spans="1:8" x14ac:dyDescent="0.25">
      <c r="A18972" t="s">
        <v>59</v>
      </c>
      <c r="B18972">
        <v>2014</v>
      </c>
      <c r="C18972" t="s">
        <v>13</v>
      </c>
      <c r="D18972" t="s">
        <v>60</v>
      </c>
      <c r="E18972">
        <v>0</v>
      </c>
      <c r="F18972">
        <v>0</v>
      </c>
      <c r="G18972">
        <v>0</v>
      </c>
      <c r="H18972">
        <v>0</v>
      </c>
    </row>
    <row r="18973" spans="1:8" x14ac:dyDescent="0.25">
      <c r="A18973" t="s">
        <v>59</v>
      </c>
      <c r="B18973">
        <v>2014</v>
      </c>
      <c r="C18973" t="s">
        <v>13</v>
      </c>
      <c r="D18973" t="s">
        <v>60</v>
      </c>
      <c r="E18973">
        <v>0</v>
      </c>
      <c r="F18973">
        <v>0</v>
      </c>
      <c r="G18973">
        <v>0</v>
      </c>
      <c r="H18973">
        <v>0</v>
      </c>
    </row>
    <row r="18974" spans="1:8" x14ac:dyDescent="0.25">
      <c r="A18974" t="s">
        <v>59</v>
      </c>
      <c r="B18974">
        <v>2014</v>
      </c>
      <c r="C18974" t="s">
        <v>13</v>
      </c>
      <c r="D18974" t="s">
        <v>62</v>
      </c>
      <c r="E18974">
        <v>0</v>
      </c>
      <c r="F18974">
        <v>0</v>
      </c>
      <c r="G18974">
        <v>0</v>
      </c>
      <c r="H18974">
        <v>0</v>
      </c>
    </row>
    <row r="18975" spans="1:8" x14ac:dyDescent="0.25">
      <c r="A18975" t="s">
        <v>59</v>
      </c>
      <c r="B18975">
        <v>2014</v>
      </c>
      <c r="C18975" t="s">
        <v>13</v>
      </c>
      <c r="D18975" t="s">
        <v>60</v>
      </c>
      <c r="E18975">
        <v>0</v>
      </c>
      <c r="F18975">
        <v>0</v>
      </c>
      <c r="G18975">
        <v>0</v>
      </c>
      <c r="H18975">
        <v>0</v>
      </c>
    </row>
    <row r="18976" spans="1:8" x14ac:dyDescent="0.25">
      <c r="A18976" t="s">
        <v>59</v>
      </c>
      <c r="B18976">
        <v>2014</v>
      </c>
      <c r="C18976" t="s">
        <v>13</v>
      </c>
      <c r="D18976" t="s">
        <v>60</v>
      </c>
      <c r="E18976">
        <v>0</v>
      </c>
      <c r="F18976">
        <v>0</v>
      </c>
      <c r="G18976">
        <v>0</v>
      </c>
      <c r="H18976">
        <v>0</v>
      </c>
    </row>
    <row r="18977" spans="1:8" x14ac:dyDescent="0.25">
      <c r="A18977" t="s">
        <v>59</v>
      </c>
      <c r="B18977">
        <v>2014</v>
      </c>
      <c r="C18977" t="s">
        <v>13</v>
      </c>
      <c r="D18977" t="s">
        <v>60</v>
      </c>
      <c r="E18977">
        <v>0</v>
      </c>
      <c r="F18977">
        <v>0</v>
      </c>
      <c r="G18977">
        <v>0</v>
      </c>
      <c r="H18977">
        <v>0</v>
      </c>
    </row>
    <row r="18978" spans="1:8" x14ac:dyDescent="0.25">
      <c r="A18978" t="s">
        <v>59</v>
      </c>
      <c r="B18978">
        <v>2014</v>
      </c>
      <c r="C18978" t="s">
        <v>13</v>
      </c>
      <c r="D18978" t="s">
        <v>60</v>
      </c>
      <c r="E18978">
        <v>0</v>
      </c>
      <c r="F18978">
        <v>-11.26</v>
      </c>
      <c r="G18978">
        <v>-853.63</v>
      </c>
      <c r="H18978">
        <v>1644.64</v>
      </c>
    </row>
    <row r="18979" spans="1:8" x14ac:dyDescent="0.25">
      <c r="A18979" t="s">
        <v>59</v>
      </c>
      <c r="B18979">
        <v>2014</v>
      </c>
      <c r="C18979" t="s">
        <v>13</v>
      </c>
      <c r="D18979" t="s">
        <v>61</v>
      </c>
      <c r="E18979">
        <v>0</v>
      </c>
      <c r="F18979">
        <v>0</v>
      </c>
      <c r="G18979">
        <v>0</v>
      </c>
      <c r="H18979">
        <v>0</v>
      </c>
    </row>
    <row r="18980" spans="1:8" x14ac:dyDescent="0.25">
      <c r="A18980" t="s">
        <v>59</v>
      </c>
      <c r="B18980">
        <v>2014</v>
      </c>
      <c r="C18980" t="s">
        <v>13</v>
      </c>
      <c r="D18980" t="s">
        <v>60</v>
      </c>
      <c r="E18980">
        <v>0</v>
      </c>
      <c r="F18980">
        <v>0</v>
      </c>
      <c r="G18980">
        <v>0</v>
      </c>
      <c r="H18980">
        <v>0</v>
      </c>
    </row>
    <row r="18981" spans="1:8" x14ac:dyDescent="0.25">
      <c r="A18981" t="s">
        <v>59</v>
      </c>
      <c r="B18981">
        <v>2014</v>
      </c>
      <c r="C18981" t="s">
        <v>13</v>
      </c>
      <c r="D18981" t="s">
        <v>60</v>
      </c>
      <c r="E18981">
        <v>0</v>
      </c>
      <c r="F18981">
        <v>0</v>
      </c>
      <c r="G18981">
        <v>0</v>
      </c>
      <c r="H18981">
        <v>0</v>
      </c>
    </row>
    <row r="18982" spans="1:8" x14ac:dyDescent="0.25">
      <c r="A18982" t="s">
        <v>59</v>
      </c>
      <c r="B18982">
        <v>2014</v>
      </c>
      <c r="C18982" t="s">
        <v>13</v>
      </c>
      <c r="D18982" t="s">
        <v>60</v>
      </c>
      <c r="E18982">
        <v>0</v>
      </c>
      <c r="F18982">
        <v>0</v>
      </c>
      <c r="G18982">
        <v>0</v>
      </c>
      <c r="H18982">
        <v>0</v>
      </c>
    </row>
    <row r="18983" spans="1:8" x14ac:dyDescent="0.25">
      <c r="A18983" t="s">
        <v>59</v>
      </c>
      <c r="B18983">
        <v>2014</v>
      </c>
      <c r="C18983" t="s">
        <v>13</v>
      </c>
      <c r="D18983" t="s">
        <v>60</v>
      </c>
      <c r="E18983">
        <v>0</v>
      </c>
      <c r="F18983">
        <v>0</v>
      </c>
      <c r="G18983">
        <v>0</v>
      </c>
      <c r="H18983">
        <v>0</v>
      </c>
    </row>
    <row r="18984" spans="1:8" x14ac:dyDescent="0.25">
      <c r="A18984" t="s">
        <v>59</v>
      </c>
      <c r="B18984">
        <v>2014</v>
      </c>
      <c r="C18984" t="s">
        <v>13</v>
      </c>
      <c r="D18984" t="s">
        <v>62</v>
      </c>
      <c r="E18984">
        <v>0</v>
      </c>
      <c r="F18984">
        <v>0</v>
      </c>
      <c r="G18984">
        <v>149.44999999999999</v>
      </c>
      <c r="H18984">
        <v>326.38</v>
      </c>
    </row>
    <row r="18985" spans="1:8" x14ac:dyDescent="0.25">
      <c r="A18985" t="s">
        <v>59</v>
      </c>
      <c r="B18985">
        <v>2014</v>
      </c>
      <c r="C18985" t="s">
        <v>13</v>
      </c>
      <c r="D18985" t="s">
        <v>60</v>
      </c>
      <c r="E18985">
        <v>0</v>
      </c>
      <c r="F18985">
        <v>0</v>
      </c>
      <c r="G18985">
        <v>0</v>
      </c>
      <c r="H18985">
        <v>0</v>
      </c>
    </row>
    <row r="18986" spans="1:8" x14ac:dyDescent="0.25">
      <c r="A18986" t="s">
        <v>59</v>
      </c>
      <c r="B18986">
        <v>2014</v>
      </c>
      <c r="C18986" t="s">
        <v>13</v>
      </c>
      <c r="D18986" t="s">
        <v>60</v>
      </c>
      <c r="E18986">
        <v>0</v>
      </c>
      <c r="F18986">
        <v>0</v>
      </c>
      <c r="G18986">
        <v>0</v>
      </c>
      <c r="H18986">
        <v>0</v>
      </c>
    </row>
    <row r="18987" spans="1:8" x14ac:dyDescent="0.25">
      <c r="A18987" t="s">
        <v>59</v>
      </c>
      <c r="B18987">
        <v>2014</v>
      </c>
      <c r="C18987" t="s">
        <v>13</v>
      </c>
      <c r="D18987" t="s">
        <v>60</v>
      </c>
      <c r="E18987">
        <v>0</v>
      </c>
      <c r="F18987">
        <v>0</v>
      </c>
      <c r="G18987">
        <v>0</v>
      </c>
      <c r="H18987">
        <v>0</v>
      </c>
    </row>
    <row r="18988" spans="1:8" x14ac:dyDescent="0.25">
      <c r="A18988" t="s">
        <v>59</v>
      </c>
      <c r="B18988">
        <v>2014</v>
      </c>
      <c r="C18988" t="s">
        <v>13</v>
      </c>
      <c r="D18988" t="s">
        <v>61</v>
      </c>
      <c r="E18988">
        <v>0</v>
      </c>
      <c r="F18988">
        <v>0</v>
      </c>
      <c r="G18988">
        <v>0</v>
      </c>
      <c r="H18988">
        <v>0</v>
      </c>
    </row>
    <row r="18989" spans="1:8" x14ac:dyDescent="0.25">
      <c r="A18989" t="s">
        <v>59</v>
      </c>
      <c r="B18989">
        <v>2014</v>
      </c>
      <c r="C18989" t="s">
        <v>13</v>
      </c>
      <c r="D18989" t="s">
        <v>61</v>
      </c>
      <c r="E18989">
        <v>7</v>
      </c>
      <c r="F18989">
        <v>743.15</v>
      </c>
      <c r="G18989">
        <v>63077.07</v>
      </c>
      <c r="H18989">
        <v>68589.399999999994</v>
      </c>
    </row>
    <row r="18990" spans="1:8" x14ac:dyDescent="0.25">
      <c r="A18990" t="s">
        <v>59</v>
      </c>
      <c r="B18990">
        <v>2014</v>
      </c>
      <c r="C18990" t="s">
        <v>13</v>
      </c>
      <c r="D18990" t="s">
        <v>61</v>
      </c>
      <c r="E18990">
        <v>0</v>
      </c>
      <c r="F18990">
        <v>0</v>
      </c>
      <c r="G18990">
        <v>0</v>
      </c>
      <c r="H18990">
        <v>0</v>
      </c>
    </row>
    <row r="18991" spans="1:8" x14ac:dyDescent="0.25">
      <c r="A18991" t="s">
        <v>59</v>
      </c>
      <c r="B18991">
        <v>2014</v>
      </c>
      <c r="C18991" t="s">
        <v>13</v>
      </c>
      <c r="D18991" t="s">
        <v>60</v>
      </c>
      <c r="E18991">
        <v>0</v>
      </c>
      <c r="F18991">
        <v>0</v>
      </c>
      <c r="G18991">
        <v>0</v>
      </c>
      <c r="H18991">
        <v>0</v>
      </c>
    </row>
    <row r="18992" spans="1:8" x14ac:dyDescent="0.25">
      <c r="A18992" t="s">
        <v>59</v>
      </c>
      <c r="B18992">
        <v>2014</v>
      </c>
      <c r="C18992" t="s">
        <v>13</v>
      </c>
      <c r="D18992" t="s">
        <v>60</v>
      </c>
      <c r="E18992">
        <v>2</v>
      </c>
      <c r="F18992">
        <v>59.77</v>
      </c>
      <c r="G18992">
        <v>5947.19</v>
      </c>
      <c r="H18992">
        <v>12386.42</v>
      </c>
    </row>
    <row r="18993" spans="1:8" x14ac:dyDescent="0.25">
      <c r="A18993" t="s">
        <v>59</v>
      </c>
      <c r="B18993">
        <v>2014</v>
      </c>
      <c r="C18993" t="s">
        <v>13</v>
      </c>
      <c r="D18993" t="s">
        <v>60</v>
      </c>
      <c r="E18993">
        <v>0</v>
      </c>
      <c r="F18993">
        <v>0</v>
      </c>
      <c r="G18993">
        <v>0</v>
      </c>
      <c r="H18993">
        <v>0</v>
      </c>
    </row>
    <row r="18994" spans="1:8" x14ac:dyDescent="0.25">
      <c r="A18994" t="s">
        <v>59</v>
      </c>
      <c r="B18994">
        <v>2014</v>
      </c>
      <c r="C18994" t="s">
        <v>13</v>
      </c>
      <c r="D18994" t="s">
        <v>60</v>
      </c>
      <c r="E18994">
        <v>98</v>
      </c>
      <c r="F18994">
        <v>7050.08</v>
      </c>
      <c r="G18994">
        <v>533776.22</v>
      </c>
      <c r="H18994">
        <v>535704.88</v>
      </c>
    </row>
    <row r="18995" spans="1:8" x14ac:dyDescent="0.25">
      <c r="A18995" t="s">
        <v>59</v>
      </c>
      <c r="B18995">
        <v>2014</v>
      </c>
      <c r="C18995" t="s">
        <v>13</v>
      </c>
      <c r="D18995" t="s">
        <v>60</v>
      </c>
      <c r="E18995">
        <v>0</v>
      </c>
      <c r="F18995">
        <v>0</v>
      </c>
      <c r="G18995">
        <v>0</v>
      </c>
      <c r="H18995">
        <v>0</v>
      </c>
    </row>
    <row r="18996" spans="1:8" x14ac:dyDescent="0.25">
      <c r="A18996" t="s">
        <v>59</v>
      </c>
      <c r="B18996">
        <v>2014</v>
      </c>
      <c r="C18996" t="s">
        <v>13</v>
      </c>
      <c r="D18996" t="s">
        <v>62</v>
      </c>
      <c r="E18996">
        <v>2</v>
      </c>
      <c r="F18996">
        <v>348.19</v>
      </c>
      <c r="G18996">
        <v>28229.74</v>
      </c>
      <c r="H18996">
        <v>28229.74</v>
      </c>
    </row>
    <row r="18997" spans="1:8" x14ac:dyDescent="0.25">
      <c r="A18997" t="s">
        <v>59</v>
      </c>
      <c r="B18997">
        <v>2014</v>
      </c>
      <c r="C18997" t="s">
        <v>13</v>
      </c>
      <c r="D18997" t="s">
        <v>62</v>
      </c>
      <c r="E18997">
        <v>0</v>
      </c>
      <c r="F18997">
        <v>0</v>
      </c>
      <c r="G18997">
        <v>0</v>
      </c>
      <c r="H18997">
        <v>0</v>
      </c>
    </row>
    <row r="18998" spans="1:8" x14ac:dyDescent="0.25">
      <c r="A18998" t="s">
        <v>59</v>
      </c>
      <c r="B18998">
        <v>2014</v>
      </c>
      <c r="C18998" t="s">
        <v>13</v>
      </c>
      <c r="D18998" t="s">
        <v>60</v>
      </c>
      <c r="E18998">
        <v>2</v>
      </c>
      <c r="F18998">
        <v>14.09</v>
      </c>
      <c r="G18998">
        <v>1392.37</v>
      </c>
      <c r="H18998">
        <v>1392.37</v>
      </c>
    </row>
    <row r="18999" spans="1:8" x14ac:dyDescent="0.25">
      <c r="A18999" t="s">
        <v>59</v>
      </c>
      <c r="B18999">
        <v>2014</v>
      </c>
      <c r="C18999" t="s">
        <v>13</v>
      </c>
      <c r="D18999" t="s">
        <v>60</v>
      </c>
      <c r="E18999">
        <v>0</v>
      </c>
      <c r="F18999">
        <v>0</v>
      </c>
      <c r="G18999">
        <v>0</v>
      </c>
      <c r="H18999">
        <v>0</v>
      </c>
    </row>
    <row r="19000" spans="1:8" x14ac:dyDescent="0.25">
      <c r="A19000" t="s">
        <v>59</v>
      </c>
      <c r="B19000">
        <v>2014</v>
      </c>
      <c r="C19000" t="s">
        <v>13</v>
      </c>
      <c r="D19000" t="s">
        <v>60</v>
      </c>
      <c r="E19000">
        <v>0</v>
      </c>
      <c r="F19000">
        <v>0</v>
      </c>
      <c r="G19000">
        <v>0</v>
      </c>
      <c r="H19000">
        <v>0</v>
      </c>
    </row>
    <row r="19001" spans="1:8" x14ac:dyDescent="0.25">
      <c r="A19001" t="s">
        <v>59</v>
      </c>
      <c r="B19001">
        <v>2014</v>
      </c>
      <c r="C19001" t="s">
        <v>13</v>
      </c>
      <c r="D19001" t="s">
        <v>60</v>
      </c>
      <c r="E19001">
        <v>11</v>
      </c>
      <c r="F19001">
        <v>665.58</v>
      </c>
      <c r="G19001">
        <v>44615.99</v>
      </c>
      <c r="H19001">
        <v>44542.12</v>
      </c>
    </row>
    <row r="19002" spans="1:8" x14ac:dyDescent="0.25">
      <c r="A19002" t="s">
        <v>59</v>
      </c>
      <c r="B19002">
        <v>2014</v>
      </c>
      <c r="C19002" t="s">
        <v>13</v>
      </c>
      <c r="D19002" t="s">
        <v>60</v>
      </c>
      <c r="E19002">
        <v>0</v>
      </c>
      <c r="F19002">
        <v>0</v>
      </c>
      <c r="G19002">
        <v>0</v>
      </c>
      <c r="H19002">
        <v>0</v>
      </c>
    </row>
    <row r="19003" spans="1:8" x14ac:dyDescent="0.25">
      <c r="A19003" t="s">
        <v>59</v>
      </c>
      <c r="B19003">
        <v>2014</v>
      </c>
      <c r="C19003" t="s">
        <v>13</v>
      </c>
      <c r="D19003" t="s">
        <v>60</v>
      </c>
      <c r="E19003">
        <v>6</v>
      </c>
      <c r="F19003">
        <v>656.27</v>
      </c>
      <c r="G19003">
        <v>41858.6</v>
      </c>
      <c r="H19003">
        <v>32019.200000000001</v>
      </c>
    </row>
    <row r="19004" spans="1:8" x14ac:dyDescent="0.25">
      <c r="A19004" t="s">
        <v>59</v>
      </c>
      <c r="B19004">
        <v>2014</v>
      </c>
      <c r="C19004" t="s">
        <v>13</v>
      </c>
      <c r="D19004" t="s">
        <v>60</v>
      </c>
      <c r="E19004">
        <v>1</v>
      </c>
      <c r="F19004">
        <v>0.38</v>
      </c>
      <c r="G19004">
        <v>60.06</v>
      </c>
      <c r="H19004">
        <v>133.16999999999999</v>
      </c>
    </row>
    <row r="19005" spans="1:8" x14ac:dyDescent="0.25">
      <c r="A19005" t="s">
        <v>59</v>
      </c>
      <c r="B19005">
        <v>2014</v>
      </c>
      <c r="C19005" t="s">
        <v>13</v>
      </c>
      <c r="D19005" t="s">
        <v>60</v>
      </c>
      <c r="E19005">
        <v>0</v>
      </c>
      <c r="F19005">
        <v>0</v>
      </c>
      <c r="G19005">
        <v>0</v>
      </c>
      <c r="H19005">
        <v>0</v>
      </c>
    </row>
    <row r="19006" spans="1:8" x14ac:dyDescent="0.25">
      <c r="A19006" t="s">
        <v>59</v>
      </c>
      <c r="B19006">
        <v>2014</v>
      </c>
      <c r="C19006" t="s">
        <v>13</v>
      </c>
      <c r="D19006" t="s">
        <v>60</v>
      </c>
      <c r="E19006">
        <v>0</v>
      </c>
      <c r="F19006">
        <v>0</v>
      </c>
      <c r="G19006">
        <v>0</v>
      </c>
      <c r="H19006">
        <v>0</v>
      </c>
    </row>
    <row r="19007" spans="1:8" x14ac:dyDescent="0.25">
      <c r="A19007" t="s">
        <v>59</v>
      </c>
      <c r="B19007">
        <v>2014</v>
      </c>
      <c r="C19007" t="s">
        <v>13</v>
      </c>
      <c r="D19007" t="s">
        <v>63</v>
      </c>
      <c r="E19007">
        <v>8</v>
      </c>
      <c r="F19007">
        <v>0.81</v>
      </c>
      <c r="G19007">
        <v>77.16</v>
      </c>
      <c r="H19007">
        <v>121.86</v>
      </c>
    </row>
    <row r="19008" spans="1:8" x14ac:dyDescent="0.25">
      <c r="A19008" t="s">
        <v>59</v>
      </c>
      <c r="B19008">
        <v>2014</v>
      </c>
      <c r="C19008" t="s">
        <v>13</v>
      </c>
      <c r="D19008" t="s">
        <v>60</v>
      </c>
      <c r="E19008">
        <v>0</v>
      </c>
      <c r="F19008">
        <v>0</v>
      </c>
      <c r="G19008">
        <v>0</v>
      </c>
      <c r="H19008">
        <v>0</v>
      </c>
    </row>
    <row r="19009" spans="1:8" x14ac:dyDescent="0.25">
      <c r="A19009" t="s">
        <v>59</v>
      </c>
      <c r="B19009">
        <v>2014</v>
      </c>
      <c r="C19009" t="s">
        <v>13</v>
      </c>
      <c r="D19009" t="s">
        <v>60</v>
      </c>
      <c r="E19009">
        <v>7</v>
      </c>
      <c r="F19009">
        <v>41.47</v>
      </c>
      <c r="G19009">
        <v>3910.63</v>
      </c>
      <c r="H19009">
        <v>7276.29</v>
      </c>
    </row>
    <row r="19010" spans="1:8" x14ac:dyDescent="0.25">
      <c r="A19010" t="s">
        <v>59</v>
      </c>
      <c r="B19010">
        <v>2014</v>
      </c>
      <c r="C19010" t="s">
        <v>13</v>
      </c>
      <c r="D19010" t="s">
        <v>60</v>
      </c>
      <c r="E19010">
        <v>0</v>
      </c>
      <c r="F19010">
        <v>0</v>
      </c>
      <c r="G19010">
        <v>0</v>
      </c>
      <c r="H19010">
        <v>0</v>
      </c>
    </row>
    <row r="19011" spans="1:8" x14ac:dyDescent="0.25">
      <c r="A19011" t="s">
        <v>59</v>
      </c>
      <c r="B19011">
        <v>2014</v>
      </c>
      <c r="C19011" t="s">
        <v>13</v>
      </c>
      <c r="D19011" t="s">
        <v>60</v>
      </c>
      <c r="E19011">
        <v>0</v>
      </c>
      <c r="F19011">
        <v>0</v>
      </c>
      <c r="G19011">
        <v>0</v>
      </c>
      <c r="H19011">
        <v>0</v>
      </c>
    </row>
    <row r="19012" spans="1:8" x14ac:dyDescent="0.25">
      <c r="A19012" t="s">
        <v>59</v>
      </c>
      <c r="B19012">
        <v>2014</v>
      </c>
      <c r="C19012" t="s">
        <v>13</v>
      </c>
      <c r="D19012" t="s">
        <v>60</v>
      </c>
      <c r="E19012">
        <v>0</v>
      </c>
      <c r="F19012">
        <v>0</v>
      </c>
      <c r="G19012">
        <v>0</v>
      </c>
      <c r="H19012">
        <v>0</v>
      </c>
    </row>
    <row r="19013" spans="1:8" x14ac:dyDescent="0.25">
      <c r="A19013" t="s">
        <v>59</v>
      </c>
      <c r="B19013">
        <v>2014</v>
      </c>
      <c r="C19013" t="s">
        <v>13</v>
      </c>
      <c r="D19013" t="s">
        <v>60</v>
      </c>
      <c r="E19013">
        <v>12</v>
      </c>
      <c r="F19013">
        <v>2.37</v>
      </c>
      <c r="G19013">
        <v>186.47</v>
      </c>
      <c r="H19013">
        <v>410.97</v>
      </c>
    </row>
    <row r="19014" spans="1:8" x14ac:dyDescent="0.25">
      <c r="A19014" t="s">
        <v>59</v>
      </c>
      <c r="B19014">
        <v>2014</v>
      </c>
      <c r="C19014" t="s">
        <v>13</v>
      </c>
      <c r="D19014" t="s">
        <v>63</v>
      </c>
      <c r="E19014">
        <v>0</v>
      </c>
      <c r="F19014">
        <v>0</v>
      </c>
      <c r="G19014">
        <v>0</v>
      </c>
      <c r="H19014">
        <v>0</v>
      </c>
    </row>
    <row r="19015" spans="1:8" x14ac:dyDescent="0.25">
      <c r="A19015" t="s">
        <v>59</v>
      </c>
      <c r="B19015">
        <v>2014</v>
      </c>
      <c r="C19015" t="s">
        <v>13</v>
      </c>
      <c r="D19015" t="s">
        <v>60</v>
      </c>
      <c r="E19015">
        <v>0</v>
      </c>
      <c r="F19015">
        <v>0</v>
      </c>
      <c r="G19015">
        <v>0</v>
      </c>
      <c r="H19015">
        <v>0</v>
      </c>
    </row>
    <row r="19016" spans="1:8" x14ac:dyDescent="0.25">
      <c r="A19016" t="s">
        <v>59</v>
      </c>
      <c r="B19016">
        <v>2014</v>
      </c>
      <c r="C19016" t="s">
        <v>13</v>
      </c>
      <c r="D19016" t="s">
        <v>60</v>
      </c>
      <c r="E19016">
        <v>0</v>
      </c>
      <c r="F19016">
        <v>0</v>
      </c>
      <c r="G19016">
        <v>0</v>
      </c>
      <c r="H19016">
        <v>0</v>
      </c>
    </row>
    <row r="19017" spans="1:8" x14ac:dyDescent="0.25">
      <c r="A19017" t="s">
        <v>59</v>
      </c>
      <c r="B19017">
        <v>2014</v>
      </c>
      <c r="C19017" t="s">
        <v>13</v>
      </c>
      <c r="D19017" t="s">
        <v>60</v>
      </c>
      <c r="E19017">
        <v>0</v>
      </c>
      <c r="F19017">
        <v>0</v>
      </c>
      <c r="G19017">
        <v>0</v>
      </c>
      <c r="H19017">
        <v>0</v>
      </c>
    </row>
    <row r="19018" spans="1:8" x14ac:dyDescent="0.25">
      <c r="A19018" t="s">
        <v>59</v>
      </c>
      <c r="B19018">
        <v>2014</v>
      </c>
      <c r="C19018" t="s">
        <v>13</v>
      </c>
      <c r="D19018" t="s">
        <v>60</v>
      </c>
      <c r="E19018">
        <v>0</v>
      </c>
      <c r="F19018">
        <v>0</v>
      </c>
      <c r="G19018">
        <v>0</v>
      </c>
      <c r="H19018">
        <v>0</v>
      </c>
    </row>
    <row r="19019" spans="1:8" x14ac:dyDescent="0.25">
      <c r="A19019" t="s">
        <v>59</v>
      </c>
      <c r="B19019">
        <v>2014</v>
      </c>
      <c r="C19019" t="s">
        <v>13</v>
      </c>
      <c r="D19019" t="s">
        <v>60</v>
      </c>
      <c r="E19019">
        <v>0</v>
      </c>
      <c r="F19019">
        <v>0</v>
      </c>
      <c r="G19019">
        <v>0</v>
      </c>
      <c r="H19019">
        <v>0</v>
      </c>
    </row>
    <row r="19020" spans="1:8" x14ac:dyDescent="0.25">
      <c r="A19020" t="s">
        <v>59</v>
      </c>
      <c r="B19020">
        <v>2014</v>
      </c>
      <c r="C19020" t="s">
        <v>13</v>
      </c>
      <c r="D19020" t="s">
        <v>63</v>
      </c>
      <c r="E19020">
        <v>0</v>
      </c>
      <c r="F19020">
        <v>0</v>
      </c>
      <c r="G19020">
        <v>0</v>
      </c>
      <c r="H19020">
        <v>0</v>
      </c>
    </row>
    <row r="19021" spans="1:8" x14ac:dyDescent="0.25">
      <c r="A19021" t="s">
        <v>59</v>
      </c>
      <c r="B19021">
        <v>2014</v>
      </c>
      <c r="C19021" t="s">
        <v>13</v>
      </c>
      <c r="D19021" t="s">
        <v>64</v>
      </c>
      <c r="E19021">
        <v>0</v>
      </c>
      <c r="F19021">
        <v>0</v>
      </c>
      <c r="G19021">
        <v>59.24</v>
      </c>
      <c r="H19021">
        <v>0</v>
      </c>
    </row>
    <row r="19022" spans="1:8" x14ac:dyDescent="0.25">
      <c r="A19022" t="s">
        <v>59</v>
      </c>
      <c r="B19022">
        <v>2014</v>
      </c>
      <c r="C19022" t="s">
        <v>13</v>
      </c>
      <c r="D19022" t="s">
        <v>61</v>
      </c>
      <c r="E19022">
        <v>8</v>
      </c>
      <c r="F19022">
        <v>120.32</v>
      </c>
      <c r="G19022">
        <v>11864.65</v>
      </c>
      <c r="H19022">
        <v>11255.82</v>
      </c>
    </row>
    <row r="19023" spans="1:8" x14ac:dyDescent="0.25">
      <c r="A19023" t="s">
        <v>59</v>
      </c>
      <c r="B19023">
        <v>2014</v>
      </c>
      <c r="C19023" t="s">
        <v>13</v>
      </c>
      <c r="D19023" t="s">
        <v>61</v>
      </c>
      <c r="E19023">
        <v>1</v>
      </c>
      <c r="F19023">
        <v>0.46</v>
      </c>
      <c r="G19023">
        <v>92.47</v>
      </c>
      <c r="H19023">
        <v>76.010000000000005</v>
      </c>
    </row>
    <row r="19024" spans="1:8" x14ac:dyDescent="0.25">
      <c r="A19024" t="s">
        <v>59</v>
      </c>
      <c r="B19024">
        <v>2014</v>
      </c>
      <c r="C19024" t="s">
        <v>13</v>
      </c>
      <c r="D19024" t="s">
        <v>61</v>
      </c>
      <c r="E19024">
        <v>3</v>
      </c>
      <c r="F19024">
        <v>1.35</v>
      </c>
      <c r="G19024">
        <v>126.98</v>
      </c>
      <c r="H19024">
        <v>125.86</v>
      </c>
    </row>
    <row r="19025" spans="1:8" x14ac:dyDescent="0.25">
      <c r="A19025" t="s">
        <v>59</v>
      </c>
      <c r="B19025">
        <v>2014</v>
      </c>
      <c r="C19025" t="s">
        <v>13</v>
      </c>
      <c r="D19025" t="s">
        <v>60</v>
      </c>
      <c r="E19025">
        <v>11</v>
      </c>
      <c r="F19025">
        <v>18.190000000000001</v>
      </c>
      <c r="G19025">
        <v>1975.93</v>
      </c>
      <c r="H19025">
        <v>2241.89</v>
      </c>
    </row>
    <row r="19026" spans="1:8" x14ac:dyDescent="0.25">
      <c r="A19026" t="s">
        <v>59</v>
      </c>
      <c r="B19026">
        <v>2014</v>
      </c>
      <c r="C19026" t="s">
        <v>13</v>
      </c>
      <c r="D19026" t="s">
        <v>60</v>
      </c>
      <c r="E19026">
        <v>542</v>
      </c>
      <c r="F19026">
        <v>6407.27</v>
      </c>
      <c r="G19026">
        <v>541986.27</v>
      </c>
      <c r="H19026">
        <v>540374.56999999995</v>
      </c>
    </row>
    <row r="19027" spans="1:8" x14ac:dyDescent="0.25">
      <c r="A19027" t="s">
        <v>59</v>
      </c>
      <c r="B19027">
        <v>2014</v>
      </c>
      <c r="C19027" t="s">
        <v>13</v>
      </c>
      <c r="D19027" t="s">
        <v>60</v>
      </c>
      <c r="E19027">
        <v>392</v>
      </c>
      <c r="F19027">
        <v>514.54</v>
      </c>
      <c r="G19027">
        <v>65387.47</v>
      </c>
      <c r="H19027">
        <v>67583.350000000006</v>
      </c>
    </row>
    <row r="19028" spans="1:8" x14ac:dyDescent="0.25">
      <c r="A19028" t="s">
        <v>59</v>
      </c>
      <c r="B19028">
        <v>2014</v>
      </c>
      <c r="C19028" t="s">
        <v>13</v>
      </c>
      <c r="D19028" t="s">
        <v>60</v>
      </c>
      <c r="E19028">
        <v>2586</v>
      </c>
      <c r="F19028">
        <v>1068.6199999999999</v>
      </c>
      <c r="G19028">
        <v>94032.75</v>
      </c>
      <c r="H19028">
        <v>101235.53</v>
      </c>
    </row>
    <row r="19029" spans="1:8" x14ac:dyDescent="0.25">
      <c r="A19029" t="s">
        <v>59</v>
      </c>
      <c r="B19029">
        <v>2014</v>
      </c>
      <c r="C19029" t="s">
        <v>13</v>
      </c>
      <c r="D19029" t="s">
        <v>60</v>
      </c>
      <c r="E19029">
        <v>0</v>
      </c>
      <c r="F19029">
        <v>0</v>
      </c>
      <c r="G19029">
        <v>0</v>
      </c>
      <c r="H19029">
        <v>0</v>
      </c>
    </row>
    <row r="19030" spans="1:8" x14ac:dyDescent="0.25">
      <c r="A19030" t="s">
        <v>59</v>
      </c>
      <c r="B19030">
        <v>2014</v>
      </c>
      <c r="C19030" t="s">
        <v>13</v>
      </c>
      <c r="D19030" t="s">
        <v>60</v>
      </c>
      <c r="E19030">
        <v>0</v>
      </c>
      <c r="F19030">
        <v>0</v>
      </c>
      <c r="G19030">
        <v>0</v>
      </c>
      <c r="H19030">
        <v>0</v>
      </c>
    </row>
    <row r="19031" spans="1:8" x14ac:dyDescent="0.25">
      <c r="A19031" t="s">
        <v>59</v>
      </c>
      <c r="B19031">
        <v>2014</v>
      </c>
      <c r="C19031" t="s">
        <v>13</v>
      </c>
      <c r="D19031" t="s">
        <v>62</v>
      </c>
      <c r="E19031">
        <v>16</v>
      </c>
      <c r="F19031">
        <v>175.03</v>
      </c>
      <c r="G19031">
        <v>16254.63</v>
      </c>
      <c r="H19031">
        <v>15783.74</v>
      </c>
    </row>
    <row r="19032" spans="1:8" x14ac:dyDescent="0.25">
      <c r="A19032" t="s">
        <v>59</v>
      </c>
      <c r="B19032">
        <v>2014</v>
      </c>
      <c r="C19032" t="s">
        <v>13</v>
      </c>
      <c r="D19032" t="s">
        <v>62</v>
      </c>
      <c r="E19032">
        <v>15</v>
      </c>
      <c r="F19032">
        <v>16.48</v>
      </c>
      <c r="G19032">
        <v>2182.27</v>
      </c>
      <c r="H19032">
        <v>2282.04</v>
      </c>
    </row>
    <row r="19033" spans="1:8" x14ac:dyDescent="0.25">
      <c r="A19033" t="s">
        <v>59</v>
      </c>
      <c r="B19033">
        <v>2014</v>
      </c>
      <c r="C19033" t="s">
        <v>13</v>
      </c>
      <c r="D19033" t="s">
        <v>62</v>
      </c>
      <c r="E19033">
        <v>125</v>
      </c>
      <c r="F19033">
        <v>34.869999999999997</v>
      </c>
      <c r="G19033">
        <v>3401.1</v>
      </c>
      <c r="H19033">
        <v>3257.1</v>
      </c>
    </row>
    <row r="19034" spans="1:8" x14ac:dyDescent="0.25">
      <c r="A19034" t="s">
        <v>59</v>
      </c>
      <c r="B19034">
        <v>2014</v>
      </c>
      <c r="C19034" t="s">
        <v>13</v>
      </c>
      <c r="D19034" t="s">
        <v>60</v>
      </c>
      <c r="E19034">
        <v>67</v>
      </c>
      <c r="F19034">
        <v>342.81</v>
      </c>
      <c r="G19034">
        <v>28154.67</v>
      </c>
      <c r="H19034">
        <v>17443.400000000001</v>
      </c>
    </row>
    <row r="19035" spans="1:8" x14ac:dyDescent="0.25">
      <c r="A19035" t="s">
        <v>59</v>
      </c>
      <c r="B19035">
        <v>2014</v>
      </c>
      <c r="C19035" t="s">
        <v>13</v>
      </c>
      <c r="D19035" t="s">
        <v>60</v>
      </c>
      <c r="E19035">
        <v>170</v>
      </c>
      <c r="F19035">
        <v>81.73</v>
      </c>
      <c r="G19035">
        <v>11156.08</v>
      </c>
      <c r="H19035">
        <v>21491.31</v>
      </c>
    </row>
    <row r="19036" spans="1:8" x14ac:dyDescent="0.25">
      <c r="A19036" t="s">
        <v>59</v>
      </c>
      <c r="B19036">
        <v>2014</v>
      </c>
      <c r="C19036" t="s">
        <v>13</v>
      </c>
      <c r="D19036" t="s">
        <v>60</v>
      </c>
      <c r="E19036">
        <v>1</v>
      </c>
      <c r="F19036">
        <v>0</v>
      </c>
      <c r="G19036">
        <v>0.7</v>
      </c>
      <c r="H19036">
        <v>0</v>
      </c>
    </row>
    <row r="19037" spans="1:8" x14ac:dyDescent="0.25">
      <c r="A19037" t="s">
        <v>59</v>
      </c>
      <c r="B19037">
        <v>2014</v>
      </c>
      <c r="C19037" t="s">
        <v>13</v>
      </c>
      <c r="D19037" t="s">
        <v>60</v>
      </c>
      <c r="E19037">
        <v>65</v>
      </c>
      <c r="F19037">
        <v>434.91</v>
      </c>
      <c r="G19037">
        <v>30535.759999999998</v>
      </c>
      <c r="H19037">
        <v>18974.03</v>
      </c>
    </row>
    <row r="19038" spans="1:8" x14ac:dyDescent="0.25">
      <c r="A19038" t="s">
        <v>59</v>
      </c>
      <c r="B19038">
        <v>2014</v>
      </c>
      <c r="C19038" t="s">
        <v>13</v>
      </c>
      <c r="D19038" t="s">
        <v>60</v>
      </c>
      <c r="E19038">
        <v>56</v>
      </c>
      <c r="F19038">
        <v>100.26</v>
      </c>
      <c r="G19038">
        <v>8604.86</v>
      </c>
      <c r="H19038">
        <v>3705.6</v>
      </c>
    </row>
    <row r="19039" spans="1:8" x14ac:dyDescent="0.25">
      <c r="A19039" t="s">
        <v>59</v>
      </c>
      <c r="B19039">
        <v>2014</v>
      </c>
      <c r="C19039" t="s">
        <v>13</v>
      </c>
      <c r="D19039" t="s">
        <v>60</v>
      </c>
      <c r="E19039">
        <v>606</v>
      </c>
      <c r="F19039">
        <v>378.76</v>
      </c>
      <c r="G19039">
        <v>29019</v>
      </c>
      <c r="H19039">
        <v>16006.31</v>
      </c>
    </row>
    <row r="19040" spans="1:8" x14ac:dyDescent="0.25">
      <c r="A19040" t="s">
        <v>59</v>
      </c>
      <c r="B19040">
        <v>2014</v>
      </c>
      <c r="C19040" t="s">
        <v>13</v>
      </c>
      <c r="D19040" t="s">
        <v>60</v>
      </c>
      <c r="E19040">
        <v>0</v>
      </c>
      <c r="F19040">
        <v>0</v>
      </c>
      <c r="G19040">
        <v>0</v>
      </c>
      <c r="H19040">
        <v>0</v>
      </c>
    </row>
    <row r="19041" spans="1:8" x14ac:dyDescent="0.25">
      <c r="A19041" t="s">
        <v>59</v>
      </c>
      <c r="B19041">
        <v>2014</v>
      </c>
      <c r="C19041" t="s">
        <v>13</v>
      </c>
      <c r="D19041" t="s">
        <v>60</v>
      </c>
      <c r="E19041">
        <v>25</v>
      </c>
      <c r="F19041">
        <v>176.15</v>
      </c>
      <c r="G19041">
        <v>12474.93</v>
      </c>
      <c r="H19041">
        <v>10804.48</v>
      </c>
    </row>
    <row r="19042" spans="1:8" x14ac:dyDescent="0.25">
      <c r="A19042" t="s">
        <v>59</v>
      </c>
      <c r="B19042">
        <v>2014</v>
      </c>
      <c r="C19042" t="s">
        <v>13</v>
      </c>
      <c r="D19042" t="s">
        <v>60</v>
      </c>
      <c r="E19042">
        <v>24</v>
      </c>
      <c r="F19042">
        <v>30.61</v>
      </c>
      <c r="G19042">
        <v>2856.9</v>
      </c>
      <c r="H19042">
        <v>2052.5700000000002</v>
      </c>
    </row>
    <row r="19043" spans="1:8" x14ac:dyDescent="0.25">
      <c r="A19043" t="s">
        <v>59</v>
      </c>
      <c r="B19043">
        <v>2014</v>
      </c>
      <c r="C19043" t="s">
        <v>13</v>
      </c>
      <c r="D19043" t="s">
        <v>60</v>
      </c>
      <c r="E19043">
        <v>186</v>
      </c>
      <c r="F19043">
        <v>99.46</v>
      </c>
      <c r="G19043">
        <v>7258.5</v>
      </c>
      <c r="H19043">
        <v>5963.84</v>
      </c>
    </row>
    <row r="19044" spans="1:8" x14ac:dyDescent="0.25">
      <c r="A19044" t="s">
        <v>59</v>
      </c>
      <c r="B19044">
        <v>2014</v>
      </c>
      <c r="C19044" t="s">
        <v>13</v>
      </c>
      <c r="D19044" t="s">
        <v>64</v>
      </c>
      <c r="E19044">
        <v>80</v>
      </c>
      <c r="F19044">
        <v>18842.43</v>
      </c>
      <c r="G19044">
        <v>1375319.97</v>
      </c>
      <c r="H19044">
        <v>1436229.3</v>
      </c>
    </row>
    <row r="19045" spans="1:8" x14ac:dyDescent="0.25">
      <c r="A19045" t="s">
        <v>59</v>
      </c>
      <c r="B19045">
        <v>2014</v>
      </c>
      <c r="C19045" t="s">
        <v>13</v>
      </c>
      <c r="D19045" t="s">
        <v>60</v>
      </c>
      <c r="E19045">
        <v>0</v>
      </c>
      <c r="F19045">
        <v>0</v>
      </c>
      <c r="G19045">
        <v>0</v>
      </c>
      <c r="H19045">
        <v>0</v>
      </c>
    </row>
    <row r="19046" spans="1:8" x14ac:dyDescent="0.25">
      <c r="A19046" t="s">
        <v>59</v>
      </c>
      <c r="B19046">
        <v>2014</v>
      </c>
      <c r="C19046" t="s">
        <v>13</v>
      </c>
      <c r="D19046" t="s">
        <v>60</v>
      </c>
      <c r="E19046">
        <v>0</v>
      </c>
      <c r="F19046">
        <v>0</v>
      </c>
      <c r="G19046">
        <v>0</v>
      </c>
      <c r="H19046">
        <v>0</v>
      </c>
    </row>
    <row r="19047" spans="1:8" x14ac:dyDescent="0.25">
      <c r="A19047" t="s">
        <v>59</v>
      </c>
      <c r="B19047">
        <v>2014</v>
      </c>
      <c r="C19047" t="s">
        <v>13</v>
      </c>
      <c r="D19047" t="s">
        <v>60</v>
      </c>
      <c r="E19047">
        <v>0</v>
      </c>
      <c r="F19047">
        <v>0</v>
      </c>
      <c r="G19047">
        <v>0</v>
      </c>
      <c r="H19047">
        <v>0</v>
      </c>
    </row>
    <row r="19048" spans="1:8" x14ac:dyDescent="0.25">
      <c r="A19048" t="s">
        <v>59</v>
      </c>
      <c r="B19048">
        <v>2014</v>
      </c>
      <c r="C19048" t="s">
        <v>13</v>
      </c>
      <c r="D19048" t="s">
        <v>62</v>
      </c>
      <c r="E19048">
        <v>0</v>
      </c>
      <c r="F19048">
        <v>0</v>
      </c>
      <c r="G19048">
        <v>0</v>
      </c>
      <c r="H19048">
        <v>0</v>
      </c>
    </row>
    <row r="19049" spans="1:8" x14ac:dyDescent="0.25">
      <c r="A19049" t="s">
        <v>59</v>
      </c>
      <c r="B19049">
        <v>2014</v>
      </c>
      <c r="C19049" t="s">
        <v>13</v>
      </c>
      <c r="D19049" t="s">
        <v>60</v>
      </c>
      <c r="E19049">
        <v>0</v>
      </c>
      <c r="F19049">
        <v>0</v>
      </c>
      <c r="G19049">
        <v>0</v>
      </c>
      <c r="H19049">
        <v>0</v>
      </c>
    </row>
    <row r="19050" spans="1:8" x14ac:dyDescent="0.25">
      <c r="A19050" t="s">
        <v>59</v>
      </c>
      <c r="B19050">
        <v>2014</v>
      </c>
      <c r="C19050" t="s">
        <v>13</v>
      </c>
      <c r="D19050" t="s">
        <v>60</v>
      </c>
      <c r="E19050">
        <v>0</v>
      </c>
      <c r="F19050">
        <v>0</v>
      </c>
      <c r="G19050">
        <v>0</v>
      </c>
      <c r="H19050">
        <v>0</v>
      </c>
    </row>
    <row r="19051" spans="1:8" x14ac:dyDescent="0.25">
      <c r="A19051" t="s">
        <v>59</v>
      </c>
      <c r="B19051">
        <v>2014</v>
      </c>
      <c r="C19051" t="s">
        <v>13</v>
      </c>
      <c r="D19051" t="s">
        <v>60</v>
      </c>
      <c r="E19051">
        <v>0</v>
      </c>
      <c r="F19051">
        <v>0</v>
      </c>
      <c r="G19051">
        <v>0</v>
      </c>
      <c r="H19051">
        <v>0</v>
      </c>
    </row>
    <row r="19052" spans="1:8" x14ac:dyDescent="0.25">
      <c r="A19052" t="s">
        <v>59</v>
      </c>
      <c r="B19052">
        <v>2014</v>
      </c>
      <c r="C19052" t="s">
        <v>13</v>
      </c>
      <c r="D19052" t="s">
        <v>60</v>
      </c>
      <c r="E19052">
        <v>0</v>
      </c>
      <c r="F19052">
        <v>-3.61</v>
      </c>
      <c r="G19052">
        <v>-2775.22</v>
      </c>
      <c r="H19052">
        <v>12118.33</v>
      </c>
    </row>
    <row r="19053" spans="1:8" x14ac:dyDescent="0.25">
      <c r="A19053" t="s">
        <v>59</v>
      </c>
      <c r="B19053">
        <v>2014</v>
      </c>
      <c r="C19053" t="s">
        <v>13</v>
      </c>
      <c r="D19053" t="s">
        <v>61</v>
      </c>
      <c r="E19053">
        <v>3</v>
      </c>
      <c r="F19053">
        <v>19755.13</v>
      </c>
      <c r="G19053">
        <v>1540487.64</v>
      </c>
      <c r="H19053">
        <v>1410362.54</v>
      </c>
    </row>
    <row r="19054" spans="1:8" x14ac:dyDescent="0.25">
      <c r="A19054" t="s">
        <v>59</v>
      </c>
      <c r="B19054">
        <v>2014</v>
      </c>
      <c r="C19054" t="s">
        <v>13</v>
      </c>
      <c r="D19054" t="s">
        <v>60</v>
      </c>
      <c r="E19054">
        <v>0</v>
      </c>
      <c r="F19054">
        <v>0</v>
      </c>
      <c r="G19054">
        <v>0</v>
      </c>
      <c r="H19054">
        <v>0</v>
      </c>
    </row>
    <row r="19055" spans="1:8" x14ac:dyDescent="0.25">
      <c r="A19055" t="s">
        <v>59</v>
      </c>
      <c r="B19055">
        <v>2014</v>
      </c>
      <c r="C19055" t="s">
        <v>13</v>
      </c>
      <c r="D19055" t="s">
        <v>60</v>
      </c>
      <c r="E19055">
        <v>0</v>
      </c>
      <c r="F19055">
        <v>0</v>
      </c>
      <c r="G19055">
        <v>0</v>
      </c>
      <c r="H19055">
        <v>0</v>
      </c>
    </row>
    <row r="19056" spans="1:8" x14ac:dyDescent="0.25">
      <c r="A19056" t="s">
        <v>59</v>
      </c>
      <c r="B19056">
        <v>2014</v>
      </c>
      <c r="C19056" t="s">
        <v>13</v>
      </c>
      <c r="D19056" t="s">
        <v>60</v>
      </c>
      <c r="E19056">
        <v>0</v>
      </c>
      <c r="F19056">
        <v>0</v>
      </c>
      <c r="G19056">
        <v>0</v>
      </c>
      <c r="H19056">
        <v>0</v>
      </c>
    </row>
    <row r="19057" spans="1:8" x14ac:dyDescent="0.25">
      <c r="A19057" t="s">
        <v>59</v>
      </c>
      <c r="B19057">
        <v>2014</v>
      </c>
      <c r="C19057" t="s">
        <v>13</v>
      </c>
      <c r="D19057" t="s">
        <v>60</v>
      </c>
      <c r="E19057">
        <v>2</v>
      </c>
      <c r="F19057">
        <v>1.1000000000000001</v>
      </c>
      <c r="G19057">
        <v>234.32</v>
      </c>
      <c r="H19057">
        <v>142.71</v>
      </c>
    </row>
    <row r="19058" spans="1:8" x14ac:dyDescent="0.25">
      <c r="A19058" t="s">
        <v>59</v>
      </c>
      <c r="B19058">
        <v>2014</v>
      </c>
      <c r="C19058" t="s">
        <v>13</v>
      </c>
      <c r="D19058" t="s">
        <v>62</v>
      </c>
      <c r="E19058">
        <v>0</v>
      </c>
      <c r="F19058">
        <v>-44.2</v>
      </c>
      <c r="G19058">
        <v>-5080.62</v>
      </c>
      <c r="H19058">
        <v>16503.75</v>
      </c>
    </row>
    <row r="19059" spans="1:8" x14ac:dyDescent="0.25">
      <c r="A19059" t="s">
        <v>59</v>
      </c>
      <c r="B19059">
        <v>2014</v>
      </c>
      <c r="C19059" t="s">
        <v>13</v>
      </c>
      <c r="D19059" t="s">
        <v>60</v>
      </c>
      <c r="E19059">
        <v>0</v>
      </c>
      <c r="F19059">
        <v>0</v>
      </c>
      <c r="G19059">
        <v>0</v>
      </c>
      <c r="H19059">
        <v>0</v>
      </c>
    </row>
    <row r="19060" spans="1:8" x14ac:dyDescent="0.25">
      <c r="A19060" t="s">
        <v>59</v>
      </c>
      <c r="B19060">
        <v>2014</v>
      </c>
      <c r="C19060" t="s">
        <v>13</v>
      </c>
      <c r="D19060" t="s">
        <v>60</v>
      </c>
      <c r="E19060">
        <v>0</v>
      </c>
      <c r="F19060">
        <v>0</v>
      </c>
      <c r="G19060">
        <v>0</v>
      </c>
      <c r="H19060">
        <v>0</v>
      </c>
    </row>
    <row r="19061" spans="1:8" x14ac:dyDescent="0.25">
      <c r="A19061" t="s">
        <v>59</v>
      </c>
      <c r="B19061">
        <v>2014</v>
      </c>
      <c r="C19061" t="s">
        <v>13</v>
      </c>
      <c r="D19061" t="s">
        <v>60</v>
      </c>
      <c r="E19061">
        <v>0</v>
      </c>
      <c r="F19061">
        <v>0</v>
      </c>
      <c r="G19061">
        <v>0</v>
      </c>
      <c r="H19061">
        <v>0</v>
      </c>
    </row>
    <row r="19062" spans="1:8" x14ac:dyDescent="0.25">
      <c r="A19062" t="s">
        <v>59</v>
      </c>
      <c r="B19062">
        <v>2014</v>
      </c>
      <c r="C19062" t="s">
        <v>13</v>
      </c>
      <c r="D19062" t="s">
        <v>60</v>
      </c>
      <c r="E19062">
        <v>1</v>
      </c>
      <c r="F19062">
        <v>176.66</v>
      </c>
      <c r="G19062">
        <v>11421.52</v>
      </c>
      <c r="H19062">
        <v>11421.52</v>
      </c>
    </row>
    <row r="19063" spans="1:8" x14ac:dyDescent="0.25">
      <c r="A19063" t="s">
        <v>59</v>
      </c>
      <c r="B19063">
        <v>2014</v>
      </c>
      <c r="C19063" t="s">
        <v>13</v>
      </c>
      <c r="D19063" t="s">
        <v>60</v>
      </c>
      <c r="E19063">
        <v>0</v>
      </c>
      <c r="F19063">
        <v>0</v>
      </c>
      <c r="G19063">
        <v>0</v>
      </c>
      <c r="H19063">
        <v>0</v>
      </c>
    </row>
    <row r="19064" spans="1:8" x14ac:dyDescent="0.25">
      <c r="A19064" t="s">
        <v>59</v>
      </c>
      <c r="B19064">
        <v>2014</v>
      </c>
      <c r="C19064" t="s">
        <v>13</v>
      </c>
      <c r="D19064" t="s">
        <v>60</v>
      </c>
      <c r="E19064">
        <v>0</v>
      </c>
      <c r="F19064">
        <v>0</v>
      </c>
      <c r="G19064">
        <v>0</v>
      </c>
      <c r="H19064">
        <v>0</v>
      </c>
    </row>
    <row r="19065" spans="1:8" x14ac:dyDescent="0.25">
      <c r="A19065" t="s">
        <v>59</v>
      </c>
      <c r="B19065">
        <v>2014</v>
      </c>
      <c r="C19065" t="s">
        <v>13</v>
      </c>
      <c r="D19065" t="s">
        <v>60</v>
      </c>
      <c r="E19065">
        <v>0</v>
      </c>
      <c r="F19065">
        <v>0</v>
      </c>
      <c r="G19065">
        <v>0</v>
      </c>
      <c r="H19065">
        <v>0</v>
      </c>
    </row>
    <row r="19066" spans="1:8" x14ac:dyDescent="0.25">
      <c r="A19066" t="s">
        <v>59</v>
      </c>
      <c r="B19066">
        <v>2014</v>
      </c>
      <c r="C19066" t="s">
        <v>13</v>
      </c>
      <c r="D19066" t="s">
        <v>61</v>
      </c>
      <c r="E19066">
        <v>0</v>
      </c>
      <c r="F19066">
        <v>36.130000000000003</v>
      </c>
      <c r="G19066">
        <v>-8324.35</v>
      </c>
      <c r="H19066">
        <v>4541.6899999999996</v>
      </c>
    </row>
    <row r="19067" spans="1:8" x14ac:dyDescent="0.25">
      <c r="A19067" t="s">
        <v>59</v>
      </c>
      <c r="B19067">
        <v>2014</v>
      </c>
      <c r="C19067" t="s">
        <v>13</v>
      </c>
      <c r="D19067" t="s">
        <v>61</v>
      </c>
      <c r="E19067">
        <v>283</v>
      </c>
      <c r="F19067">
        <v>44485.42</v>
      </c>
      <c r="G19067">
        <v>3728305.75</v>
      </c>
      <c r="H19067">
        <v>3782337.91</v>
      </c>
    </row>
    <row r="19068" spans="1:8" x14ac:dyDescent="0.25">
      <c r="A19068" t="s">
        <v>59</v>
      </c>
      <c r="B19068">
        <v>2014</v>
      </c>
      <c r="C19068" t="s">
        <v>12</v>
      </c>
      <c r="D19068" t="s">
        <v>60</v>
      </c>
      <c r="E19068">
        <v>0</v>
      </c>
      <c r="F19068">
        <v>0</v>
      </c>
      <c r="G19068">
        <v>0</v>
      </c>
      <c r="H19068">
        <v>0</v>
      </c>
    </row>
    <row r="19069" spans="1:8" x14ac:dyDescent="0.25">
      <c r="A19069" t="s">
        <v>59</v>
      </c>
      <c r="B19069">
        <v>2014</v>
      </c>
      <c r="C19069" t="s">
        <v>12</v>
      </c>
      <c r="D19069" t="s">
        <v>62</v>
      </c>
      <c r="E19069">
        <v>0</v>
      </c>
      <c r="F19069">
        <v>0</v>
      </c>
      <c r="G19069">
        <v>0</v>
      </c>
      <c r="H19069">
        <v>0</v>
      </c>
    </row>
    <row r="19070" spans="1:8" x14ac:dyDescent="0.25">
      <c r="A19070" t="s">
        <v>59</v>
      </c>
      <c r="B19070">
        <v>2014</v>
      </c>
      <c r="C19070" t="s">
        <v>12</v>
      </c>
      <c r="D19070" t="s">
        <v>60</v>
      </c>
      <c r="E19070">
        <v>0</v>
      </c>
      <c r="F19070">
        <v>0</v>
      </c>
      <c r="G19070">
        <v>0</v>
      </c>
      <c r="H19070">
        <v>0</v>
      </c>
    </row>
    <row r="19071" spans="1:8" x14ac:dyDescent="0.25">
      <c r="A19071" t="s">
        <v>59</v>
      </c>
      <c r="B19071">
        <v>2014</v>
      </c>
      <c r="C19071" t="s">
        <v>12</v>
      </c>
      <c r="D19071" t="s">
        <v>60</v>
      </c>
      <c r="E19071">
        <v>0</v>
      </c>
      <c r="F19071">
        <v>0</v>
      </c>
      <c r="G19071">
        <v>0</v>
      </c>
      <c r="H19071">
        <v>0</v>
      </c>
    </row>
    <row r="19072" spans="1:8" x14ac:dyDescent="0.25">
      <c r="A19072" t="s">
        <v>59</v>
      </c>
      <c r="B19072">
        <v>2014</v>
      </c>
      <c r="C19072" t="s">
        <v>12</v>
      </c>
      <c r="D19072" t="s">
        <v>60</v>
      </c>
      <c r="E19072">
        <v>0</v>
      </c>
      <c r="F19072">
        <v>0</v>
      </c>
      <c r="G19072">
        <v>0</v>
      </c>
      <c r="H19072">
        <v>0</v>
      </c>
    </row>
    <row r="19073" spans="1:8" x14ac:dyDescent="0.25">
      <c r="A19073" t="s">
        <v>59</v>
      </c>
      <c r="B19073">
        <v>2014</v>
      </c>
      <c r="C19073" t="s">
        <v>12</v>
      </c>
      <c r="D19073" t="s">
        <v>60</v>
      </c>
      <c r="E19073">
        <v>0</v>
      </c>
      <c r="F19073">
        <v>3.31</v>
      </c>
      <c r="G19073">
        <v>-7801.74</v>
      </c>
      <c r="H19073">
        <v>8527.2999999999993</v>
      </c>
    </row>
    <row r="19074" spans="1:8" x14ac:dyDescent="0.25">
      <c r="A19074" t="s">
        <v>59</v>
      </c>
      <c r="B19074">
        <v>2014</v>
      </c>
      <c r="C19074" t="s">
        <v>12</v>
      </c>
      <c r="D19074" t="s">
        <v>61</v>
      </c>
      <c r="E19074">
        <v>3</v>
      </c>
      <c r="F19074">
        <v>20170.27</v>
      </c>
      <c r="G19074">
        <v>1584766.52</v>
      </c>
      <c r="H19074">
        <v>1543492.63</v>
      </c>
    </row>
    <row r="19075" spans="1:8" x14ac:dyDescent="0.25">
      <c r="A19075" t="s">
        <v>59</v>
      </c>
      <c r="B19075">
        <v>2014</v>
      </c>
      <c r="C19075" t="s">
        <v>12</v>
      </c>
      <c r="D19075" t="s">
        <v>60</v>
      </c>
      <c r="E19075">
        <v>0</v>
      </c>
      <c r="F19075">
        <v>0</v>
      </c>
      <c r="G19075">
        <v>0</v>
      </c>
      <c r="H19075">
        <v>0</v>
      </c>
    </row>
    <row r="19076" spans="1:8" x14ac:dyDescent="0.25">
      <c r="A19076" t="s">
        <v>59</v>
      </c>
      <c r="B19076">
        <v>2014</v>
      </c>
      <c r="C19076" t="s">
        <v>12</v>
      </c>
      <c r="D19076" t="s">
        <v>60</v>
      </c>
      <c r="E19076">
        <v>0</v>
      </c>
      <c r="F19076">
        <v>0</v>
      </c>
      <c r="G19076">
        <v>0</v>
      </c>
      <c r="H19076">
        <v>0</v>
      </c>
    </row>
    <row r="19077" spans="1:8" x14ac:dyDescent="0.25">
      <c r="A19077" t="s">
        <v>59</v>
      </c>
      <c r="B19077">
        <v>2014</v>
      </c>
      <c r="C19077" t="s">
        <v>12</v>
      </c>
      <c r="D19077" t="s">
        <v>60</v>
      </c>
      <c r="E19077">
        <v>0</v>
      </c>
      <c r="F19077">
        <v>0</v>
      </c>
      <c r="G19077">
        <v>0</v>
      </c>
      <c r="H19077">
        <v>0</v>
      </c>
    </row>
    <row r="19078" spans="1:8" x14ac:dyDescent="0.25">
      <c r="A19078" t="s">
        <v>59</v>
      </c>
      <c r="B19078">
        <v>2014</v>
      </c>
      <c r="C19078" t="s">
        <v>12</v>
      </c>
      <c r="D19078" t="s">
        <v>60</v>
      </c>
      <c r="E19078">
        <v>2</v>
      </c>
      <c r="F19078">
        <v>0.66</v>
      </c>
      <c r="G19078">
        <v>175.7</v>
      </c>
      <c r="H19078">
        <v>175.7</v>
      </c>
    </row>
    <row r="19079" spans="1:8" x14ac:dyDescent="0.25">
      <c r="A19079" t="s">
        <v>59</v>
      </c>
      <c r="B19079">
        <v>2014</v>
      </c>
      <c r="C19079" t="s">
        <v>12</v>
      </c>
      <c r="D19079" t="s">
        <v>62</v>
      </c>
      <c r="E19079">
        <v>0</v>
      </c>
      <c r="F19079">
        <v>36.880000000000003</v>
      </c>
      <c r="G19079">
        <v>2246.7600000000002</v>
      </c>
      <c r="H19079">
        <v>11577.34</v>
      </c>
    </row>
    <row r="19080" spans="1:8" x14ac:dyDescent="0.25">
      <c r="A19080" t="s">
        <v>59</v>
      </c>
      <c r="B19080">
        <v>2014</v>
      </c>
      <c r="C19080" t="s">
        <v>12</v>
      </c>
      <c r="D19080" t="s">
        <v>60</v>
      </c>
      <c r="E19080">
        <v>0</v>
      </c>
      <c r="F19080">
        <v>0</v>
      </c>
      <c r="G19080">
        <v>0</v>
      </c>
      <c r="H19080">
        <v>0</v>
      </c>
    </row>
    <row r="19081" spans="1:8" x14ac:dyDescent="0.25">
      <c r="A19081" t="s">
        <v>59</v>
      </c>
      <c r="B19081">
        <v>2014</v>
      </c>
      <c r="C19081" t="s">
        <v>12</v>
      </c>
      <c r="D19081" t="s">
        <v>60</v>
      </c>
      <c r="E19081">
        <v>0</v>
      </c>
      <c r="F19081">
        <v>0</v>
      </c>
      <c r="G19081">
        <v>0</v>
      </c>
      <c r="H19081">
        <v>0</v>
      </c>
    </row>
    <row r="19082" spans="1:8" x14ac:dyDescent="0.25">
      <c r="A19082" t="s">
        <v>59</v>
      </c>
      <c r="B19082">
        <v>2014</v>
      </c>
      <c r="C19082" t="s">
        <v>12</v>
      </c>
      <c r="D19082" t="s">
        <v>60</v>
      </c>
      <c r="E19082">
        <v>0</v>
      </c>
      <c r="F19082">
        <v>0</v>
      </c>
      <c r="G19082">
        <v>0</v>
      </c>
      <c r="H19082">
        <v>0</v>
      </c>
    </row>
    <row r="19083" spans="1:8" x14ac:dyDescent="0.25">
      <c r="A19083" t="s">
        <v>59</v>
      </c>
      <c r="B19083">
        <v>2014</v>
      </c>
      <c r="C19083" t="s">
        <v>12</v>
      </c>
      <c r="D19083" t="s">
        <v>60</v>
      </c>
      <c r="E19083">
        <v>1</v>
      </c>
      <c r="F19083">
        <v>184.63</v>
      </c>
      <c r="G19083">
        <v>11891.09</v>
      </c>
      <c r="H19083">
        <v>11891.09</v>
      </c>
    </row>
    <row r="19084" spans="1:8" x14ac:dyDescent="0.25">
      <c r="A19084" t="s">
        <v>59</v>
      </c>
      <c r="B19084">
        <v>2014</v>
      </c>
      <c r="C19084" t="s">
        <v>12</v>
      </c>
      <c r="D19084" t="s">
        <v>60</v>
      </c>
      <c r="E19084">
        <v>0</v>
      </c>
      <c r="F19084">
        <v>0</v>
      </c>
      <c r="G19084">
        <v>0</v>
      </c>
      <c r="H19084">
        <v>0</v>
      </c>
    </row>
    <row r="19085" spans="1:8" x14ac:dyDescent="0.25">
      <c r="A19085" t="s">
        <v>59</v>
      </c>
      <c r="B19085">
        <v>2014</v>
      </c>
      <c r="C19085" t="s">
        <v>12</v>
      </c>
      <c r="D19085" t="s">
        <v>60</v>
      </c>
      <c r="E19085">
        <v>0</v>
      </c>
      <c r="F19085">
        <v>0</v>
      </c>
      <c r="G19085">
        <v>0</v>
      </c>
      <c r="H19085">
        <v>0</v>
      </c>
    </row>
    <row r="19086" spans="1:8" x14ac:dyDescent="0.25">
      <c r="A19086" t="s">
        <v>59</v>
      </c>
      <c r="B19086">
        <v>2014</v>
      </c>
      <c r="C19086" t="s">
        <v>12</v>
      </c>
      <c r="D19086" t="s">
        <v>60</v>
      </c>
      <c r="E19086">
        <v>0</v>
      </c>
      <c r="F19086">
        <v>0</v>
      </c>
      <c r="G19086">
        <v>0</v>
      </c>
      <c r="H19086">
        <v>0</v>
      </c>
    </row>
    <row r="19087" spans="1:8" x14ac:dyDescent="0.25">
      <c r="A19087" t="s">
        <v>59</v>
      </c>
      <c r="B19087">
        <v>2014</v>
      </c>
      <c r="C19087" t="s">
        <v>12</v>
      </c>
      <c r="D19087" t="s">
        <v>61</v>
      </c>
      <c r="E19087">
        <v>0</v>
      </c>
      <c r="F19087">
        <v>-37.590000000000003</v>
      </c>
      <c r="G19087">
        <v>1323.9</v>
      </c>
      <c r="H19087">
        <v>1950.62</v>
      </c>
    </row>
    <row r="19088" spans="1:8" x14ac:dyDescent="0.25">
      <c r="A19088" t="s">
        <v>59</v>
      </c>
      <c r="B19088">
        <v>2014</v>
      </c>
      <c r="C19088" t="s">
        <v>12</v>
      </c>
      <c r="D19088" t="s">
        <v>61</v>
      </c>
      <c r="E19088">
        <v>283</v>
      </c>
      <c r="F19088">
        <v>48588.61</v>
      </c>
      <c r="G19088">
        <v>4091294.53</v>
      </c>
      <c r="H19088">
        <v>3834413.59</v>
      </c>
    </row>
    <row r="19089" spans="1:8" x14ac:dyDescent="0.25">
      <c r="A19089" t="s">
        <v>59</v>
      </c>
      <c r="B19089">
        <v>2014</v>
      </c>
      <c r="C19089" t="s">
        <v>12</v>
      </c>
      <c r="D19089" t="s">
        <v>61</v>
      </c>
      <c r="E19089">
        <v>2</v>
      </c>
      <c r="F19089">
        <v>3.18</v>
      </c>
      <c r="G19089">
        <v>352.55</v>
      </c>
      <c r="H19089">
        <v>352.55</v>
      </c>
    </row>
    <row r="19090" spans="1:8" x14ac:dyDescent="0.25">
      <c r="A19090" t="s">
        <v>59</v>
      </c>
      <c r="B19090">
        <v>2014</v>
      </c>
      <c r="C19090" t="s">
        <v>12</v>
      </c>
      <c r="D19090" t="s">
        <v>60</v>
      </c>
      <c r="E19090">
        <v>0</v>
      </c>
      <c r="F19090">
        <v>0</v>
      </c>
      <c r="G19090">
        <v>0</v>
      </c>
      <c r="H19090">
        <v>0</v>
      </c>
    </row>
    <row r="19091" spans="1:8" x14ac:dyDescent="0.25">
      <c r="A19091" t="s">
        <v>59</v>
      </c>
      <c r="B19091">
        <v>2014</v>
      </c>
      <c r="C19091" t="s">
        <v>12</v>
      </c>
      <c r="D19091" t="s">
        <v>60</v>
      </c>
      <c r="E19091">
        <v>0</v>
      </c>
      <c r="F19091">
        <v>0</v>
      </c>
      <c r="G19091">
        <v>0</v>
      </c>
      <c r="H19091">
        <v>0</v>
      </c>
    </row>
    <row r="19092" spans="1:8" x14ac:dyDescent="0.25">
      <c r="A19092" t="s">
        <v>59</v>
      </c>
      <c r="B19092">
        <v>2014</v>
      </c>
      <c r="C19092" t="s">
        <v>12</v>
      </c>
      <c r="D19092" t="s">
        <v>60</v>
      </c>
      <c r="E19092">
        <v>0</v>
      </c>
      <c r="F19092">
        <v>0</v>
      </c>
      <c r="G19092">
        <v>0</v>
      </c>
      <c r="H19092">
        <v>0</v>
      </c>
    </row>
    <row r="19093" spans="1:8" x14ac:dyDescent="0.25">
      <c r="A19093" t="s">
        <v>59</v>
      </c>
      <c r="B19093">
        <v>2014</v>
      </c>
      <c r="C19093" t="s">
        <v>12</v>
      </c>
      <c r="D19093" t="s">
        <v>62</v>
      </c>
      <c r="E19093">
        <v>129</v>
      </c>
      <c r="F19093">
        <v>15267.49</v>
      </c>
      <c r="G19093">
        <v>1272897.3700000001</v>
      </c>
      <c r="H19093">
        <v>1139276.74</v>
      </c>
    </row>
    <row r="19094" spans="1:8" x14ac:dyDescent="0.25">
      <c r="A19094" t="s">
        <v>59</v>
      </c>
      <c r="B19094">
        <v>2014</v>
      </c>
      <c r="C19094" t="s">
        <v>12</v>
      </c>
      <c r="D19094" t="s">
        <v>62</v>
      </c>
      <c r="E19094">
        <v>4</v>
      </c>
      <c r="F19094">
        <v>4.97</v>
      </c>
      <c r="G19094">
        <v>616.94000000000005</v>
      </c>
      <c r="H19094">
        <v>983.4</v>
      </c>
    </row>
    <row r="19095" spans="1:8" x14ac:dyDescent="0.25">
      <c r="A19095" t="s">
        <v>59</v>
      </c>
      <c r="B19095">
        <v>2014</v>
      </c>
      <c r="C19095" t="s">
        <v>12</v>
      </c>
      <c r="D19095" t="s">
        <v>60</v>
      </c>
      <c r="E19095">
        <v>0</v>
      </c>
      <c r="F19095">
        <v>0</v>
      </c>
      <c r="G19095">
        <v>0</v>
      </c>
      <c r="H19095">
        <v>0</v>
      </c>
    </row>
    <row r="19096" spans="1:8" x14ac:dyDescent="0.25">
      <c r="A19096" t="s">
        <v>59</v>
      </c>
      <c r="B19096">
        <v>2014</v>
      </c>
      <c r="C19096" t="s">
        <v>12</v>
      </c>
      <c r="D19096" t="s">
        <v>60</v>
      </c>
      <c r="E19096">
        <v>0</v>
      </c>
      <c r="F19096">
        <v>0</v>
      </c>
      <c r="G19096">
        <v>0</v>
      </c>
      <c r="H19096">
        <v>0</v>
      </c>
    </row>
    <row r="19097" spans="1:8" x14ac:dyDescent="0.25">
      <c r="A19097" t="s">
        <v>59</v>
      </c>
      <c r="B19097">
        <v>2014</v>
      </c>
      <c r="C19097" t="s">
        <v>12</v>
      </c>
      <c r="D19097" t="s">
        <v>60</v>
      </c>
      <c r="E19097">
        <v>0</v>
      </c>
      <c r="F19097">
        <v>0</v>
      </c>
      <c r="G19097">
        <v>0</v>
      </c>
      <c r="H19097">
        <v>0</v>
      </c>
    </row>
    <row r="19098" spans="1:8" x14ac:dyDescent="0.25">
      <c r="A19098" t="s">
        <v>59</v>
      </c>
      <c r="B19098">
        <v>2014</v>
      </c>
      <c r="C19098" t="s">
        <v>12</v>
      </c>
      <c r="D19098" t="s">
        <v>60</v>
      </c>
      <c r="E19098">
        <v>0</v>
      </c>
      <c r="F19098">
        <v>0</v>
      </c>
      <c r="G19098">
        <v>0</v>
      </c>
      <c r="H19098">
        <v>0</v>
      </c>
    </row>
    <row r="19099" spans="1:8" x14ac:dyDescent="0.25">
      <c r="A19099" t="s">
        <v>59</v>
      </c>
      <c r="B19099">
        <v>2014</v>
      </c>
      <c r="C19099" t="s">
        <v>12</v>
      </c>
      <c r="D19099" t="s">
        <v>60</v>
      </c>
      <c r="E19099">
        <v>0</v>
      </c>
      <c r="F19099">
        <v>0</v>
      </c>
      <c r="G19099">
        <v>0</v>
      </c>
      <c r="H19099">
        <v>0</v>
      </c>
    </row>
    <row r="19100" spans="1:8" x14ac:dyDescent="0.25">
      <c r="A19100" t="s">
        <v>59</v>
      </c>
      <c r="B19100">
        <v>2014</v>
      </c>
      <c r="C19100" t="s">
        <v>12</v>
      </c>
      <c r="D19100" t="s">
        <v>60</v>
      </c>
      <c r="E19100">
        <v>147</v>
      </c>
      <c r="F19100">
        <v>1433.29</v>
      </c>
      <c r="G19100">
        <v>123411.16</v>
      </c>
      <c r="H19100">
        <v>100882.69</v>
      </c>
    </row>
    <row r="19101" spans="1:8" x14ac:dyDescent="0.25">
      <c r="A19101" t="s">
        <v>59</v>
      </c>
      <c r="B19101">
        <v>2014</v>
      </c>
      <c r="C19101" t="s">
        <v>12</v>
      </c>
      <c r="D19101" t="s">
        <v>60</v>
      </c>
      <c r="E19101">
        <v>0</v>
      </c>
      <c r="F19101">
        <v>0</v>
      </c>
      <c r="G19101">
        <v>0</v>
      </c>
      <c r="H19101">
        <v>0</v>
      </c>
    </row>
    <row r="19102" spans="1:8" x14ac:dyDescent="0.25">
      <c r="A19102" t="s">
        <v>59</v>
      </c>
      <c r="B19102">
        <v>2014</v>
      </c>
      <c r="C19102" t="s">
        <v>12</v>
      </c>
      <c r="D19102" t="s">
        <v>60</v>
      </c>
      <c r="E19102">
        <v>720</v>
      </c>
      <c r="F19102">
        <v>984.67</v>
      </c>
      <c r="G19102">
        <v>131415.92000000001</v>
      </c>
      <c r="H19102">
        <v>124388.75</v>
      </c>
    </row>
    <row r="19103" spans="1:8" x14ac:dyDescent="0.25">
      <c r="A19103" t="s">
        <v>59</v>
      </c>
      <c r="B19103">
        <v>2014</v>
      </c>
      <c r="C19103" t="s">
        <v>12</v>
      </c>
      <c r="D19103" t="s">
        <v>60</v>
      </c>
      <c r="E19103">
        <v>7065</v>
      </c>
      <c r="F19103">
        <v>2072.0300000000002</v>
      </c>
      <c r="G19103">
        <v>179998.06</v>
      </c>
      <c r="H19103">
        <v>178746.26</v>
      </c>
    </row>
    <row r="19104" spans="1:8" x14ac:dyDescent="0.25">
      <c r="A19104" t="s">
        <v>59</v>
      </c>
      <c r="B19104">
        <v>2014</v>
      </c>
      <c r="C19104" t="s">
        <v>12</v>
      </c>
      <c r="D19104" t="s">
        <v>60</v>
      </c>
      <c r="E19104">
        <v>0</v>
      </c>
      <c r="F19104">
        <v>0</v>
      </c>
      <c r="G19104">
        <v>0</v>
      </c>
      <c r="H19104">
        <v>0</v>
      </c>
    </row>
    <row r="19105" spans="1:8" x14ac:dyDescent="0.25">
      <c r="A19105" t="s">
        <v>59</v>
      </c>
      <c r="B19105">
        <v>2014</v>
      </c>
      <c r="C19105" t="s">
        <v>12</v>
      </c>
      <c r="D19105" t="s">
        <v>60</v>
      </c>
      <c r="E19105">
        <v>29</v>
      </c>
      <c r="F19105">
        <v>7.77</v>
      </c>
      <c r="G19105">
        <v>617.53</v>
      </c>
      <c r="H19105">
        <v>1024.53</v>
      </c>
    </row>
    <row r="19106" spans="1:8" x14ac:dyDescent="0.25">
      <c r="A19106" t="s">
        <v>59</v>
      </c>
      <c r="B19106">
        <v>2014</v>
      </c>
      <c r="C19106" t="s">
        <v>12</v>
      </c>
      <c r="D19106" t="s">
        <v>60</v>
      </c>
      <c r="E19106">
        <v>0</v>
      </c>
      <c r="F19106">
        <v>0</v>
      </c>
      <c r="G19106">
        <v>0</v>
      </c>
      <c r="H19106">
        <v>0</v>
      </c>
    </row>
    <row r="19107" spans="1:8" x14ac:dyDescent="0.25">
      <c r="A19107" t="s">
        <v>59</v>
      </c>
      <c r="B19107">
        <v>2014</v>
      </c>
      <c r="C19107" t="s">
        <v>12</v>
      </c>
      <c r="D19107" t="s">
        <v>60</v>
      </c>
      <c r="E19107">
        <v>0</v>
      </c>
      <c r="F19107">
        <v>0</v>
      </c>
      <c r="G19107">
        <v>0</v>
      </c>
      <c r="H19107">
        <v>0</v>
      </c>
    </row>
    <row r="19108" spans="1:8" x14ac:dyDescent="0.25">
      <c r="A19108" t="s">
        <v>59</v>
      </c>
      <c r="B19108">
        <v>2014</v>
      </c>
      <c r="C19108" t="s">
        <v>12</v>
      </c>
      <c r="D19108" t="s">
        <v>60</v>
      </c>
      <c r="E19108">
        <v>314</v>
      </c>
      <c r="F19108">
        <v>95.01</v>
      </c>
      <c r="G19108">
        <v>7014.89</v>
      </c>
      <c r="H19108">
        <v>6212.63</v>
      </c>
    </row>
    <row r="19109" spans="1:8" x14ac:dyDescent="0.25">
      <c r="A19109" t="s">
        <v>59</v>
      </c>
      <c r="B19109">
        <v>2014</v>
      </c>
      <c r="C19109" t="s">
        <v>12</v>
      </c>
      <c r="D19109" t="s">
        <v>60</v>
      </c>
      <c r="E19109">
        <v>416</v>
      </c>
      <c r="F19109">
        <v>196.83</v>
      </c>
      <c r="G19109">
        <v>14544.42</v>
      </c>
      <c r="H19109">
        <v>14279.15</v>
      </c>
    </row>
    <row r="19110" spans="1:8" x14ac:dyDescent="0.25">
      <c r="A19110" t="s">
        <v>59</v>
      </c>
      <c r="B19110">
        <v>2014</v>
      </c>
      <c r="C19110" t="s">
        <v>12</v>
      </c>
      <c r="D19110" t="s">
        <v>60</v>
      </c>
      <c r="E19110">
        <v>0</v>
      </c>
      <c r="F19110">
        <v>0</v>
      </c>
      <c r="G19110">
        <v>0</v>
      </c>
      <c r="H19110">
        <v>0</v>
      </c>
    </row>
    <row r="19111" spans="1:8" x14ac:dyDescent="0.25">
      <c r="A19111" t="s">
        <v>59</v>
      </c>
      <c r="B19111">
        <v>2014</v>
      </c>
      <c r="C19111" t="s">
        <v>12</v>
      </c>
      <c r="D19111" t="s">
        <v>60</v>
      </c>
      <c r="E19111">
        <v>0</v>
      </c>
      <c r="F19111">
        <v>0</v>
      </c>
      <c r="G19111">
        <v>0</v>
      </c>
      <c r="H19111">
        <v>0</v>
      </c>
    </row>
    <row r="19112" spans="1:8" x14ac:dyDescent="0.25">
      <c r="A19112" t="s">
        <v>59</v>
      </c>
      <c r="B19112">
        <v>2014</v>
      </c>
      <c r="C19112" t="s">
        <v>12</v>
      </c>
      <c r="D19112" t="s">
        <v>60</v>
      </c>
      <c r="E19112">
        <v>2</v>
      </c>
      <c r="F19112">
        <v>7.23</v>
      </c>
      <c r="G19112">
        <v>508.89</v>
      </c>
      <c r="H19112">
        <v>508.89</v>
      </c>
    </row>
    <row r="19113" spans="1:8" x14ac:dyDescent="0.25">
      <c r="A19113" t="s">
        <v>59</v>
      </c>
      <c r="B19113">
        <v>2014</v>
      </c>
      <c r="C19113" t="s">
        <v>12</v>
      </c>
      <c r="D19113" t="s">
        <v>60</v>
      </c>
      <c r="E19113">
        <v>0</v>
      </c>
      <c r="F19113">
        <v>0</v>
      </c>
      <c r="G19113">
        <v>0</v>
      </c>
      <c r="H19113">
        <v>0</v>
      </c>
    </row>
    <row r="19114" spans="1:8" x14ac:dyDescent="0.25">
      <c r="A19114" t="s">
        <v>59</v>
      </c>
      <c r="B19114">
        <v>2014</v>
      </c>
      <c r="C19114" t="s">
        <v>12</v>
      </c>
      <c r="D19114" t="s">
        <v>60</v>
      </c>
      <c r="E19114">
        <v>16</v>
      </c>
      <c r="F19114">
        <v>26.45</v>
      </c>
      <c r="G19114">
        <v>2393.9899999999998</v>
      </c>
      <c r="H19114">
        <v>2111.2399999999998</v>
      </c>
    </row>
    <row r="19115" spans="1:8" x14ac:dyDescent="0.25">
      <c r="A19115" t="s">
        <v>59</v>
      </c>
      <c r="B19115">
        <v>2014</v>
      </c>
      <c r="C19115" t="s">
        <v>12</v>
      </c>
      <c r="D19115" t="s">
        <v>60</v>
      </c>
      <c r="E19115">
        <v>48</v>
      </c>
      <c r="F19115">
        <v>79.2</v>
      </c>
      <c r="G19115">
        <v>6895.06</v>
      </c>
      <c r="H19115">
        <v>6431.33</v>
      </c>
    </row>
    <row r="19116" spans="1:8" x14ac:dyDescent="0.25">
      <c r="A19116" t="s">
        <v>59</v>
      </c>
      <c r="B19116">
        <v>2014</v>
      </c>
      <c r="C19116" t="s">
        <v>12</v>
      </c>
      <c r="D19116" t="s">
        <v>60</v>
      </c>
      <c r="E19116">
        <v>0</v>
      </c>
      <c r="F19116">
        <v>0</v>
      </c>
      <c r="G19116">
        <v>0</v>
      </c>
      <c r="H19116">
        <v>0</v>
      </c>
    </row>
    <row r="19117" spans="1:8" x14ac:dyDescent="0.25">
      <c r="A19117" t="s">
        <v>59</v>
      </c>
      <c r="B19117">
        <v>2014</v>
      </c>
      <c r="C19117" t="s">
        <v>12</v>
      </c>
      <c r="D19117" t="s">
        <v>63</v>
      </c>
      <c r="E19117">
        <v>4462</v>
      </c>
      <c r="F19117">
        <v>785.81</v>
      </c>
      <c r="G19117">
        <v>67132.600000000006</v>
      </c>
      <c r="H19117">
        <v>68153.36</v>
      </c>
    </row>
    <row r="19118" spans="1:8" x14ac:dyDescent="0.25">
      <c r="A19118" t="s">
        <v>59</v>
      </c>
      <c r="B19118">
        <v>2014</v>
      </c>
      <c r="C19118" t="s">
        <v>12</v>
      </c>
      <c r="D19118" t="s">
        <v>63</v>
      </c>
      <c r="E19118">
        <v>7</v>
      </c>
      <c r="F19118">
        <v>0.6</v>
      </c>
      <c r="G19118">
        <v>87.23</v>
      </c>
      <c r="H19118">
        <v>88.26</v>
      </c>
    </row>
    <row r="19119" spans="1:8" x14ac:dyDescent="0.25">
      <c r="A19119" t="s">
        <v>59</v>
      </c>
      <c r="B19119">
        <v>2014</v>
      </c>
      <c r="C19119" t="s">
        <v>12</v>
      </c>
      <c r="D19119" t="s">
        <v>63</v>
      </c>
      <c r="E19119">
        <v>839351</v>
      </c>
      <c r="F19119">
        <v>120577.41</v>
      </c>
      <c r="G19119">
        <v>11574056.08</v>
      </c>
      <c r="H19119">
        <v>10627130.140000001</v>
      </c>
    </row>
    <row r="19120" spans="1:8" x14ac:dyDescent="0.25">
      <c r="A19120" t="s">
        <v>59</v>
      </c>
      <c r="B19120">
        <v>2014</v>
      </c>
      <c r="C19120" t="s">
        <v>12</v>
      </c>
      <c r="D19120" t="s">
        <v>63</v>
      </c>
      <c r="E19120">
        <v>0</v>
      </c>
      <c r="F19120">
        <v>-142.06</v>
      </c>
      <c r="G19120">
        <v>-4735.53</v>
      </c>
      <c r="H19120">
        <v>24362.41</v>
      </c>
    </row>
    <row r="19121" spans="1:8" x14ac:dyDescent="0.25">
      <c r="A19121" t="s">
        <v>59</v>
      </c>
      <c r="B19121">
        <v>2014</v>
      </c>
      <c r="C19121" t="s">
        <v>12</v>
      </c>
      <c r="D19121" t="s">
        <v>64</v>
      </c>
      <c r="E19121">
        <v>0</v>
      </c>
      <c r="F19121">
        <v>0</v>
      </c>
      <c r="G19121">
        <v>0</v>
      </c>
      <c r="H19121">
        <v>0</v>
      </c>
    </row>
    <row r="19122" spans="1:8" x14ac:dyDescent="0.25">
      <c r="A19122" t="s">
        <v>59</v>
      </c>
      <c r="B19122">
        <v>2014</v>
      </c>
      <c r="C19122" t="s">
        <v>12</v>
      </c>
      <c r="D19122" t="s">
        <v>61</v>
      </c>
      <c r="E19122">
        <v>1419</v>
      </c>
      <c r="F19122">
        <v>14047.07</v>
      </c>
      <c r="G19122">
        <v>1407798.78</v>
      </c>
      <c r="H19122">
        <v>1287938.3799999999</v>
      </c>
    </row>
    <row r="19123" spans="1:8" x14ac:dyDescent="0.25">
      <c r="A19123" t="s">
        <v>59</v>
      </c>
      <c r="B19123">
        <v>2014</v>
      </c>
      <c r="C19123" t="s">
        <v>12</v>
      </c>
      <c r="D19123" t="s">
        <v>61</v>
      </c>
      <c r="E19123">
        <v>1541</v>
      </c>
      <c r="F19123">
        <v>1797.46</v>
      </c>
      <c r="G19123">
        <v>257099.17</v>
      </c>
      <c r="H19123">
        <v>243563.94</v>
      </c>
    </row>
    <row r="19124" spans="1:8" x14ac:dyDescent="0.25">
      <c r="A19124" t="s">
        <v>59</v>
      </c>
      <c r="B19124">
        <v>2014</v>
      </c>
      <c r="C19124" t="s">
        <v>12</v>
      </c>
      <c r="D19124" t="s">
        <v>61</v>
      </c>
      <c r="E19124">
        <v>11934</v>
      </c>
      <c r="F19124">
        <v>3545.09</v>
      </c>
      <c r="G19124">
        <v>317169</v>
      </c>
      <c r="H19124">
        <v>312969.48</v>
      </c>
    </row>
    <row r="19125" spans="1:8" x14ac:dyDescent="0.25">
      <c r="A19125" t="s">
        <v>59</v>
      </c>
      <c r="B19125">
        <v>2014</v>
      </c>
      <c r="C19125" t="s">
        <v>12</v>
      </c>
      <c r="D19125" t="s">
        <v>60</v>
      </c>
      <c r="E19125">
        <v>2</v>
      </c>
      <c r="F19125">
        <v>3.21</v>
      </c>
      <c r="G19125">
        <v>462.07</v>
      </c>
      <c r="H19125">
        <v>493.73</v>
      </c>
    </row>
    <row r="19126" spans="1:8" x14ac:dyDescent="0.25">
      <c r="A19126" t="s">
        <v>59</v>
      </c>
      <c r="B19126">
        <v>2014</v>
      </c>
      <c r="C19126" t="s">
        <v>12</v>
      </c>
      <c r="D19126" t="s">
        <v>60</v>
      </c>
      <c r="E19126">
        <v>18</v>
      </c>
      <c r="F19126">
        <v>31.66</v>
      </c>
      <c r="G19126">
        <v>2737.59</v>
      </c>
      <c r="H19126">
        <v>1948.28</v>
      </c>
    </row>
    <row r="19127" spans="1:8" x14ac:dyDescent="0.25">
      <c r="A19127" t="s">
        <v>59</v>
      </c>
      <c r="B19127">
        <v>2014</v>
      </c>
      <c r="C19127" t="s">
        <v>12</v>
      </c>
      <c r="D19127" t="s">
        <v>60</v>
      </c>
      <c r="E19127">
        <v>539</v>
      </c>
      <c r="F19127">
        <v>168.37</v>
      </c>
      <c r="G19127">
        <v>12170.51</v>
      </c>
      <c r="H19127">
        <v>12273.73</v>
      </c>
    </row>
    <row r="19128" spans="1:8" x14ac:dyDescent="0.25">
      <c r="A19128" t="s">
        <v>59</v>
      </c>
      <c r="B19128">
        <v>2014</v>
      </c>
      <c r="C19128" t="s">
        <v>12</v>
      </c>
      <c r="D19128" t="s">
        <v>62</v>
      </c>
      <c r="E19128">
        <v>2531</v>
      </c>
      <c r="F19128">
        <v>23717.8</v>
      </c>
      <c r="G19128">
        <v>2294897.85</v>
      </c>
      <c r="H19128">
        <v>1902395.69</v>
      </c>
    </row>
    <row r="19129" spans="1:8" x14ac:dyDescent="0.25">
      <c r="A19129" t="s">
        <v>59</v>
      </c>
      <c r="B19129">
        <v>2014</v>
      </c>
      <c r="C19129" t="s">
        <v>12</v>
      </c>
      <c r="D19129" t="s">
        <v>62</v>
      </c>
      <c r="E19129">
        <v>4946</v>
      </c>
      <c r="F19129">
        <v>8681.74</v>
      </c>
      <c r="G19129">
        <v>1070561.79</v>
      </c>
      <c r="H19129">
        <v>1041647.87</v>
      </c>
    </row>
    <row r="19130" spans="1:8" x14ac:dyDescent="0.25">
      <c r="A19130" t="s">
        <v>59</v>
      </c>
      <c r="B19130">
        <v>2014</v>
      </c>
      <c r="C19130" t="s">
        <v>12</v>
      </c>
      <c r="D19130" t="s">
        <v>62</v>
      </c>
      <c r="E19130">
        <v>117738</v>
      </c>
      <c r="F19130">
        <v>30119.14</v>
      </c>
      <c r="G19130">
        <v>2889058.31</v>
      </c>
      <c r="H19130">
        <v>2881714.09</v>
      </c>
    </row>
    <row r="19131" spans="1:8" x14ac:dyDescent="0.25">
      <c r="A19131" t="s">
        <v>59</v>
      </c>
      <c r="B19131">
        <v>2014</v>
      </c>
      <c r="C19131" t="s">
        <v>12</v>
      </c>
      <c r="D19131" t="s">
        <v>60</v>
      </c>
      <c r="E19131">
        <v>19</v>
      </c>
      <c r="F19131">
        <v>116.99</v>
      </c>
      <c r="G19131">
        <v>9471</v>
      </c>
      <c r="H19131">
        <v>8229.26</v>
      </c>
    </row>
    <row r="19132" spans="1:8" x14ac:dyDescent="0.25">
      <c r="A19132" t="s">
        <v>59</v>
      </c>
      <c r="B19132">
        <v>2014</v>
      </c>
      <c r="C19132" t="s">
        <v>12</v>
      </c>
      <c r="D19132" t="s">
        <v>60</v>
      </c>
      <c r="E19132">
        <v>61</v>
      </c>
      <c r="F19132">
        <v>70.430000000000007</v>
      </c>
      <c r="G19132">
        <v>8037.13</v>
      </c>
      <c r="H19132">
        <v>7968.33</v>
      </c>
    </row>
    <row r="19133" spans="1:8" x14ac:dyDescent="0.25">
      <c r="A19133" t="s">
        <v>59</v>
      </c>
      <c r="B19133">
        <v>2014</v>
      </c>
      <c r="C19133" t="s">
        <v>12</v>
      </c>
      <c r="D19133" t="s">
        <v>60</v>
      </c>
      <c r="E19133">
        <v>18</v>
      </c>
      <c r="F19133">
        <v>96.92</v>
      </c>
      <c r="G19133">
        <v>3950.67</v>
      </c>
      <c r="H19133">
        <v>3939.23</v>
      </c>
    </row>
    <row r="19134" spans="1:8" x14ac:dyDescent="0.25">
      <c r="A19134" t="s">
        <v>59</v>
      </c>
      <c r="B19134">
        <v>2014</v>
      </c>
      <c r="C19134" t="s">
        <v>12</v>
      </c>
      <c r="D19134" t="s">
        <v>60</v>
      </c>
      <c r="E19134">
        <v>38</v>
      </c>
      <c r="F19134">
        <v>292.89</v>
      </c>
      <c r="G19134">
        <v>19563</v>
      </c>
      <c r="H19134">
        <v>14687.74</v>
      </c>
    </row>
    <row r="19135" spans="1:8" x14ac:dyDescent="0.25">
      <c r="A19135" t="s">
        <v>59</v>
      </c>
      <c r="B19135">
        <v>2014</v>
      </c>
      <c r="C19135" t="s">
        <v>12</v>
      </c>
      <c r="D19135" t="s">
        <v>60</v>
      </c>
      <c r="E19135">
        <v>0</v>
      </c>
      <c r="F19135">
        <v>0</v>
      </c>
      <c r="G19135">
        <v>0</v>
      </c>
      <c r="H19135">
        <v>0</v>
      </c>
    </row>
    <row r="19136" spans="1:8" x14ac:dyDescent="0.25">
      <c r="A19136" t="s">
        <v>59</v>
      </c>
      <c r="B19136">
        <v>2014</v>
      </c>
      <c r="C19136" t="s">
        <v>12</v>
      </c>
      <c r="D19136" t="s">
        <v>60</v>
      </c>
      <c r="E19136">
        <v>0</v>
      </c>
      <c r="F19136">
        <v>0</v>
      </c>
      <c r="G19136">
        <v>0</v>
      </c>
      <c r="H19136">
        <v>0</v>
      </c>
    </row>
    <row r="19137" spans="1:8" x14ac:dyDescent="0.25">
      <c r="A19137" t="s">
        <v>59</v>
      </c>
      <c r="B19137">
        <v>2014</v>
      </c>
      <c r="C19137" t="s">
        <v>12</v>
      </c>
      <c r="D19137" t="s">
        <v>60</v>
      </c>
      <c r="E19137">
        <v>0</v>
      </c>
      <c r="F19137">
        <v>0</v>
      </c>
      <c r="G19137">
        <v>0</v>
      </c>
      <c r="H19137">
        <v>0</v>
      </c>
    </row>
    <row r="19138" spans="1:8" x14ac:dyDescent="0.25">
      <c r="A19138" t="s">
        <v>59</v>
      </c>
      <c r="B19138">
        <v>2014</v>
      </c>
      <c r="C19138" t="s">
        <v>12</v>
      </c>
      <c r="D19138" t="s">
        <v>60</v>
      </c>
      <c r="E19138">
        <v>0</v>
      </c>
      <c r="F19138">
        <v>0</v>
      </c>
      <c r="G19138">
        <v>0</v>
      </c>
      <c r="H19138">
        <v>0</v>
      </c>
    </row>
    <row r="19139" spans="1:8" x14ac:dyDescent="0.25">
      <c r="A19139" t="s">
        <v>59</v>
      </c>
      <c r="B19139">
        <v>2014</v>
      </c>
      <c r="C19139" t="s">
        <v>12</v>
      </c>
      <c r="D19139" t="s">
        <v>62</v>
      </c>
      <c r="E19139">
        <v>0</v>
      </c>
      <c r="F19139">
        <v>0</v>
      </c>
      <c r="G19139">
        <v>0</v>
      </c>
      <c r="H19139">
        <v>0</v>
      </c>
    </row>
    <row r="19140" spans="1:8" x14ac:dyDescent="0.25">
      <c r="A19140" t="s">
        <v>59</v>
      </c>
      <c r="B19140">
        <v>2014</v>
      </c>
      <c r="C19140" t="s">
        <v>12</v>
      </c>
      <c r="D19140" t="s">
        <v>60</v>
      </c>
      <c r="E19140">
        <v>0</v>
      </c>
      <c r="F19140">
        <v>0</v>
      </c>
      <c r="G19140">
        <v>0</v>
      </c>
      <c r="H19140">
        <v>0</v>
      </c>
    </row>
    <row r="19141" spans="1:8" x14ac:dyDescent="0.25">
      <c r="A19141" t="s">
        <v>59</v>
      </c>
      <c r="B19141">
        <v>2014</v>
      </c>
      <c r="C19141" t="s">
        <v>12</v>
      </c>
      <c r="D19141" t="s">
        <v>60</v>
      </c>
      <c r="E19141">
        <v>0</v>
      </c>
      <c r="F19141">
        <v>0</v>
      </c>
      <c r="G19141">
        <v>0</v>
      </c>
      <c r="H19141">
        <v>0</v>
      </c>
    </row>
    <row r="19142" spans="1:8" x14ac:dyDescent="0.25">
      <c r="A19142" t="s">
        <v>59</v>
      </c>
      <c r="B19142">
        <v>2014</v>
      </c>
      <c r="C19142" t="s">
        <v>12</v>
      </c>
      <c r="D19142" t="s">
        <v>60</v>
      </c>
      <c r="E19142">
        <v>0</v>
      </c>
      <c r="F19142">
        <v>0</v>
      </c>
      <c r="G19142">
        <v>0</v>
      </c>
      <c r="H19142">
        <v>0</v>
      </c>
    </row>
    <row r="19143" spans="1:8" x14ac:dyDescent="0.25">
      <c r="A19143" t="s">
        <v>59</v>
      </c>
      <c r="B19143">
        <v>2014</v>
      </c>
      <c r="C19143" t="s">
        <v>12</v>
      </c>
      <c r="D19143" t="s">
        <v>60</v>
      </c>
      <c r="E19143">
        <v>0</v>
      </c>
      <c r="F19143">
        <v>-4.99</v>
      </c>
      <c r="G19143">
        <v>-485.31</v>
      </c>
      <c r="H19143">
        <v>572.75</v>
      </c>
    </row>
    <row r="19144" spans="1:8" x14ac:dyDescent="0.25">
      <c r="A19144" t="s">
        <v>59</v>
      </c>
      <c r="B19144">
        <v>2014</v>
      </c>
      <c r="C19144" t="s">
        <v>12</v>
      </c>
      <c r="D19144" t="s">
        <v>61</v>
      </c>
      <c r="E19144">
        <v>0</v>
      </c>
      <c r="F19144">
        <v>0</v>
      </c>
      <c r="G19144">
        <v>0</v>
      </c>
      <c r="H19144">
        <v>0</v>
      </c>
    </row>
    <row r="19145" spans="1:8" x14ac:dyDescent="0.25">
      <c r="A19145" t="s">
        <v>59</v>
      </c>
      <c r="B19145">
        <v>2014</v>
      </c>
      <c r="C19145" t="s">
        <v>12</v>
      </c>
      <c r="D19145" t="s">
        <v>60</v>
      </c>
      <c r="E19145">
        <v>0</v>
      </c>
      <c r="F19145">
        <v>0</v>
      </c>
      <c r="G19145">
        <v>0</v>
      </c>
      <c r="H19145">
        <v>0</v>
      </c>
    </row>
    <row r="19146" spans="1:8" x14ac:dyDescent="0.25">
      <c r="A19146" t="s">
        <v>59</v>
      </c>
      <c r="B19146">
        <v>2014</v>
      </c>
      <c r="C19146" t="s">
        <v>12</v>
      </c>
      <c r="D19146" t="s">
        <v>60</v>
      </c>
      <c r="E19146">
        <v>0</v>
      </c>
      <c r="F19146">
        <v>0</v>
      </c>
      <c r="G19146">
        <v>0</v>
      </c>
      <c r="H19146">
        <v>0</v>
      </c>
    </row>
    <row r="19147" spans="1:8" x14ac:dyDescent="0.25">
      <c r="A19147" t="s">
        <v>59</v>
      </c>
      <c r="B19147">
        <v>2014</v>
      </c>
      <c r="C19147" t="s">
        <v>12</v>
      </c>
      <c r="D19147" t="s">
        <v>60</v>
      </c>
      <c r="E19147">
        <v>0</v>
      </c>
      <c r="F19147">
        <v>0</v>
      </c>
      <c r="G19147">
        <v>0</v>
      </c>
      <c r="H19147">
        <v>0</v>
      </c>
    </row>
    <row r="19148" spans="1:8" x14ac:dyDescent="0.25">
      <c r="A19148" t="s">
        <v>59</v>
      </c>
      <c r="B19148">
        <v>2014</v>
      </c>
      <c r="C19148" t="s">
        <v>12</v>
      </c>
      <c r="D19148" t="s">
        <v>60</v>
      </c>
      <c r="E19148">
        <v>0</v>
      </c>
      <c r="F19148">
        <v>0</v>
      </c>
      <c r="G19148">
        <v>0</v>
      </c>
      <c r="H19148">
        <v>0</v>
      </c>
    </row>
    <row r="19149" spans="1:8" x14ac:dyDescent="0.25">
      <c r="A19149" t="s">
        <v>59</v>
      </c>
      <c r="B19149">
        <v>2014</v>
      </c>
      <c r="C19149" t="s">
        <v>12</v>
      </c>
      <c r="D19149" t="s">
        <v>62</v>
      </c>
      <c r="E19149">
        <v>0</v>
      </c>
      <c r="F19149">
        <v>-1.02</v>
      </c>
      <c r="G19149">
        <v>70.11</v>
      </c>
      <c r="H19149">
        <v>123.22</v>
      </c>
    </row>
    <row r="19150" spans="1:8" x14ac:dyDescent="0.25">
      <c r="A19150" t="s">
        <v>59</v>
      </c>
      <c r="B19150">
        <v>2014</v>
      </c>
      <c r="C19150" t="s">
        <v>12</v>
      </c>
      <c r="D19150" t="s">
        <v>60</v>
      </c>
      <c r="E19150">
        <v>0</v>
      </c>
      <c r="F19150">
        <v>0</v>
      </c>
      <c r="G19150">
        <v>0</v>
      </c>
      <c r="H19150">
        <v>0</v>
      </c>
    </row>
    <row r="19151" spans="1:8" x14ac:dyDescent="0.25">
      <c r="A19151" t="s">
        <v>59</v>
      </c>
      <c r="B19151">
        <v>2014</v>
      </c>
      <c r="C19151" t="s">
        <v>12</v>
      </c>
      <c r="D19151" t="s">
        <v>60</v>
      </c>
      <c r="E19151">
        <v>0</v>
      </c>
      <c r="F19151">
        <v>0</v>
      </c>
      <c r="G19151">
        <v>0</v>
      </c>
      <c r="H19151">
        <v>0</v>
      </c>
    </row>
    <row r="19152" spans="1:8" x14ac:dyDescent="0.25">
      <c r="A19152" t="s">
        <v>59</v>
      </c>
      <c r="B19152">
        <v>2014</v>
      </c>
      <c r="C19152" t="s">
        <v>12</v>
      </c>
      <c r="D19152" t="s">
        <v>60</v>
      </c>
      <c r="E19152">
        <v>0</v>
      </c>
      <c r="F19152">
        <v>0</v>
      </c>
      <c r="G19152">
        <v>0</v>
      </c>
      <c r="H19152">
        <v>0</v>
      </c>
    </row>
    <row r="19153" spans="1:8" x14ac:dyDescent="0.25">
      <c r="A19153" t="s">
        <v>59</v>
      </c>
      <c r="B19153">
        <v>2014</v>
      </c>
      <c r="C19153" t="s">
        <v>12</v>
      </c>
      <c r="D19153" t="s">
        <v>61</v>
      </c>
      <c r="E19153">
        <v>0</v>
      </c>
      <c r="F19153">
        <v>0</v>
      </c>
      <c r="G19153">
        <v>0</v>
      </c>
      <c r="H19153">
        <v>0</v>
      </c>
    </row>
    <row r="19154" spans="1:8" x14ac:dyDescent="0.25">
      <c r="A19154" t="s">
        <v>59</v>
      </c>
      <c r="B19154">
        <v>2014</v>
      </c>
      <c r="C19154" t="s">
        <v>12</v>
      </c>
      <c r="D19154" t="s">
        <v>61</v>
      </c>
      <c r="E19154">
        <v>7</v>
      </c>
      <c r="F19154">
        <v>755.15</v>
      </c>
      <c r="G19154">
        <v>64268.36</v>
      </c>
      <c r="H19154">
        <v>59339.6</v>
      </c>
    </row>
    <row r="19155" spans="1:8" x14ac:dyDescent="0.25">
      <c r="A19155" t="s">
        <v>59</v>
      </c>
      <c r="B19155">
        <v>2014</v>
      </c>
      <c r="C19155" t="s">
        <v>12</v>
      </c>
      <c r="D19155" t="s">
        <v>61</v>
      </c>
      <c r="E19155">
        <v>0</v>
      </c>
      <c r="F19155">
        <v>0</v>
      </c>
      <c r="G19155">
        <v>0</v>
      </c>
      <c r="H19155">
        <v>0</v>
      </c>
    </row>
    <row r="19156" spans="1:8" x14ac:dyDescent="0.25">
      <c r="A19156" t="s">
        <v>59</v>
      </c>
      <c r="B19156">
        <v>2014</v>
      </c>
      <c r="C19156" t="s">
        <v>12</v>
      </c>
      <c r="D19156" t="s">
        <v>60</v>
      </c>
      <c r="E19156">
        <v>0</v>
      </c>
      <c r="F19156">
        <v>0</v>
      </c>
      <c r="G19156">
        <v>0</v>
      </c>
      <c r="H19156">
        <v>0</v>
      </c>
    </row>
    <row r="19157" spans="1:8" x14ac:dyDescent="0.25">
      <c r="A19157" t="s">
        <v>59</v>
      </c>
      <c r="B19157">
        <v>2014</v>
      </c>
      <c r="C19157" t="s">
        <v>12</v>
      </c>
      <c r="D19157" t="s">
        <v>60</v>
      </c>
      <c r="E19157">
        <v>2</v>
      </c>
      <c r="F19157">
        <v>62.35</v>
      </c>
      <c r="G19157">
        <v>6439.23</v>
      </c>
      <c r="H19157">
        <v>0</v>
      </c>
    </row>
    <row r="19158" spans="1:8" x14ac:dyDescent="0.25">
      <c r="A19158" t="s">
        <v>59</v>
      </c>
      <c r="B19158">
        <v>2014</v>
      </c>
      <c r="C19158" t="s">
        <v>12</v>
      </c>
      <c r="D19158" t="s">
        <v>60</v>
      </c>
      <c r="E19158">
        <v>0</v>
      </c>
      <c r="F19158">
        <v>0</v>
      </c>
      <c r="G19158">
        <v>0</v>
      </c>
      <c r="H19158">
        <v>0</v>
      </c>
    </row>
    <row r="19159" spans="1:8" x14ac:dyDescent="0.25">
      <c r="A19159" t="s">
        <v>59</v>
      </c>
      <c r="B19159">
        <v>2014</v>
      </c>
      <c r="C19159" t="s">
        <v>12</v>
      </c>
      <c r="D19159" t="s">
        <v>60</v>
      </c>
      <c r="E19159">
        <v>98</v>
      </c>
      <c r="F19159">
        <v>7199.83</v>
      </c>
      <c r="G19159">
        <v>544033.81000000006</v>
      </c>
      <c r="H19159">
        <v>437838.73</v>
      </c>
    </row>
    <row r="19160" spans="1:8" x14ac:dyDescent="0.25">
      <c r="A19160" t="s">
        <v>59</v>
      </c>
      <c r="B19160">
        <v>2014</v>
      </c>
      <c r="C19160" t="s">
        <v>12</v>
      </c>
      <c r="D19160" t="s">
        <v>60</v>
      </c>
      <c r="E19160">
        <v>0</v>
      </c>
      <c r="F19160">
        <v>0</v>
      </c>
      <c r="G19160">
        <v>0</v>
      </c>
      <c r="H19160">
        <v>0</v>
      </c>
    </row>
    <row r="19161" spans="1:8" x14ac:dyDescent="0.25">
      <c r="A19161" t="s">
        <v>59</v>
      </c>
      <c r="B19161">
        <v>2014</v>
      </c>
      <c r="C19161" t="s">
        <v>12</v>
      </c>
      <c r="D19161" t="s">
        <v>62</v>
      </c>
      <c r="E19161">
        <v>2</v>
      </c>
      <c r="F19161">
        <v>350.88</v>
      </c>
      <c r="G19161">
        <v>28374</v>
      </c>
      <c r="H19161">
        <v>28374</v>
      </c>
    </row>
    <row r="19162" spans="1:8" x14ac:dyDescent="0.25">
      <c r="A19162" t="s">
        <v>59</v>
      </c>
      <c r="B19162">
        <v>2014</v>
      </c>
      <c r="C19162" t="s">
        <v>12</v>
      </c>
      <c r="D19162" t="s">
        <v>62</v>
      </c>
      <c r="E19162">
        <v>0</v>
      </c>
      <c r="F19162">
        <v>0</v>
      </c>
      <c r="G19162">
        <v>0</v>
      </c>
      <c r="H19162">
        <v>0</v>
      </c>
    </row>
    <row r="19163" spans="1:8" x14ac:dyDescent="0.25">
      <c r="A19163" t="s">
        <v>59</v>
      </c>
      <c r="B19163">
        <v>2014</v>
      </c>
      <c r="C19163" t="s">
        <v>12</v>
      </c>
      <c r="D19163" t="s">
        <v>60</v>
      </c>
      <c r="E19163">
        <v>2</v>
      </c>
      <c r="F19163">
        <v>51.95</v>
      </c>
      <c r="G19163">
        <v>3537.02</v>
      </c>
      <c r="H19163">
        <v>3537.02</v>
      </c>
    </row>
    <row r="19164" spans="1:8" x14ac:dyDescent="0.25">
      <c r="A19164" t="s">
        <v>59</v>
      </c>
      <c r="B19164">
        <v>2014</v>
      </c>
      <c r="C19164" t="s">
        <v>12</v>
      </c>
      <c r="D19164" t="s">
        <v>60</v>
      </c>
      <c r="E19164">
        <v>0</v>
      </c>
      <c r="F19164">
        <v>0</v>
      </c>
      <c r="G19164">
        <v>0</v>
      </c>
      <c r="H19164">
        <v>0</v>
      </c>
    </row>
    <row r="19165" spans="1:8" x14ac:dyDescent="0.25">
      <c r="A19165" t="s">
        <v>59</v>
      </c>
      <c r="B19165">
        <v>2014</v>
      </c>
      <c r="C19165" t="s">
        <v>12</v>
      </c>
      <c r="D19165" t="s">
        <v>60</v>
      </c>
      <c r="E19165">
        <v>0</v>
      </c>
      <c r="F19165">
        <v>0</v>
      </c>
      <c r="G19165">
        <v>0</v>
      </c>
      <c r="H19165">
        <v>0</v>
      </c>
    </row>
    <row r="19166" spans="1:8" x14ac:dyDescent="0.25">
      <c r="A19166" t="s">
        <v>59</v>
      </c>
      <c r="B19166">
        <v>2014</v>
      </c>
      <c r="C19166" t="s">
        <v>12</v>
      </c>
      <c r="D19166" t="s">
        <v>60</v>
      </c>
      <c r="E19166">
        <v>11</v>
      </c>
      <c r="F19166">
        <v>660.13</v>
      </c>
      <c r="G19166">
        <v>44021.85</v>
      </c>
      <c r="H19166">
        <v>41053.74</v>
      </c>
    </row>
    <row r="19167" spans="1:8" x14ac:dyDescent="0.25">
      <c r="A19167" t="s">
        <v>59</v>
      </c>
      <c r="B19167">
        <v>2014</v>
      </c>
      <c r="C19167" t="s">
        <v>12</v>
      </c>
      <c r="D19167" t="s">
        <v>60</v>
      </c>
      <c r="E19167">
        <v>0</v>
      </c>
      <c r="F19167">
        <v>0</v>
      </c>
      <c r="G19167">
        <v>0</v>
      </c>
      <c r="H19167">
        <v>0</v>
      </c>
    </row>
    <row r="19168" spans="1:8" x14ac:dyDescent="0.25">
      <c r="A19168" t="s">
        <v>59</v>
      </c>
      <c r="B19168">
        <v>2014</v>
      </c>
      <c r="C19168" t="s">
        <v>12</v>
      </c>
      <c r="D19168" t="s">
        <v>60</v>
      </c>
      <c r="E19168">
        <v>6</v>
      </c>
      <c r="F19168">
        <v>696.32</v>
      </c>
      <c r="G19168">
        <v>44288.93</v>
      </c>
      <c r="H19168">
        <v>38269.99</v>
      </c>
    </row>
    <row r="19169" spans="1:8" x14ac:dyDescent="0.25">
      <c r="A19169" t="s">
        <v>59</v>
      </c>
      <c r="B19169">
        <v>2014</v>
      </c>
      <c r="C19169" t="s">
        <v>12</v>
      </c>
      <c r="D19169" t="s">
        <v>60</v>
      </c>
      <c r="E19169">
        <v>2</v>
      </c>
      <c r="F19169">
        <v>0.91</v>
      </c>
      <c r="G19169">
        <v>126.15</v>
      </c>
      <c r="H19169">
        <v>9.3800000000000008</v>
      </c>
    </row>
    <row r="19170" spans="1:8" x14ac:dyDescent="0.25">
      <c r="A19170" t="s">
        <v>59</v>
      </c>
      <c r="B19170">
        <v>2014</v>
      </c>
      <c r="C19170" t="s">
        <v>12</v>
      </c>
      <c r="D19170" t="s">
        <v>60</v>
      </c>
      <c r="E19170">
        <v>0</v>
      </c>
      <c r="F19170">
        <v>0</v>
      </c>
      <c r="G19170">
        <v>0</v>
      </c>
      <c r="H19170">
        <v>0</v>
      </c>
    </row>
    <row r="19171" spans="1:8" x14ac:dyDescent="0.25">
      <c r="A19171" t="s">
        <v>59</v>
      </c>
      <c r="B19171">
        <v>2014</v>
      </c>
      <c r="C19171" t="s">
        <v>12</v>
      </c>
      <c r="D19171" t="s">
        <v>60</v>
      </c>
      <c r="E19171">
        <v>0</v>
      </c>
      <c r="F19171">
        <v>0</v>
      </c>
      <c r="G19171">
        <v>0</v>
      </c>
      <c r="H19171">
        <v>0</v>
      </c>
    </row>
    <row r="19172" spans="1:8" x14ac:dyDescent="0.25">
      <c r="A19172" t="s">
        <v>59</v>
      </c>
      <c r="B19172">
        <v>2014</v>
      </c>
      <c r="C19172" t="s">
        <v>12</v>
      </c>
      <c r="D19172" t="s">
        <v>63</v>
      </c>
      <c r="E19172">
        <v>8</v>
      </c>
      <c r="F19172">
        <v>0.76</v>
      </c>
      <c r="G19172">
        <v>73.510000000000005</v>
      </c>
      <c r="H19172">
        <v>47.01</v>
      </c>
    </row>
    <row r="19173" spans="1:8" x14ac:dyDescent="0.25">
      <c r="A19173" t="s">
        <v>59</v>
      </c>
      <c r="B19173">
        <v>2014</v>
      </c>
      <c r="C19173" t="s">
        <v>12</v>
      </c>
      <c r="D19173" t="s">
        <v>60</v>
      </c>
      <c r="E19173">
        <v>0</v>
      </c>
      <c r="F19173">
        <v>0</v>
      </c>
      <c r="G19173">
        <v>0</v>
      </c>
      <c r="H19173">
        <v>0</v>
      </c>
    </row>
    <row r="19174" spans="1:8" x14ac:dyDescent="0.25">
      <c r="A19174" t="s">
        <v>59</v>
      </c>
      <c r="B19174">
        <v>2014</v>
      </c>
      <c r="C19174" t="s">
        <v>12</v>
      </c>
      <c r="D19174" t="s">
        <v>60</v>
      </c>
      <c r="E19174">
        <v>7</v>
      </c>
      <c r="F19174">
        <v>46.36</v>
      </c>
      <c r="G19174">
        <v>4211.71</v>
      </c>
      <c r="H19174">
        <v>1500.42</v>
      </c>
    </row>
    <row r="19175" spans="1:8" x14ac:dyDescent="0.25">
      <c r="A19175" t="s">
        <v>59</v>
      </c>
      <c r="B19175">
        <v>2014</v>
      </c>
      <c r="C19175" t="s">
        <v>12</v>
      </c>
      <c r="D19175" t="s">
        <v>60</v>
      </c>
      <c r="E19175">
        <v>0</v>
      </c>
      <c r="F19175">
        <v>0</v>
      </c>
      <c r="G19175">
        <v>0</v>
      </c>
      <c r="H19175">
        <v>0</v>
      </c>
    </row>
    <row r="19176" spans="1:8" x14ac:dyDescent="0.25">
      <c r="A19176" t="s">
        <v>59</v>
      </c>
      <c r="B19176">
        <v>2014</v>
      </c>
      <c r="C19176" t="s">
        <v>12</v>
      </c>
      <c r="D19176" t="s">
        <v>60</v>
      </c>
      <c r="E19176">
        <v>0</v>
      </c>
      <c r="F19176">
        <v>0</v>
      </c>
      <c r="G19176">
        <v>0</v>
      </c>
      <c r="H19176">
        <v>0</v>
      </c>
    </row>
    <row r="19177" spans="1:8" x14ac:dyDescent="0.25">
      <c r="A19177" t="s">
        <v>59</v>
      </c>
      <c r="B19177">
        <v>2014</v>
      </c>
      <c r="C19177" t="s">
        <v>12</v>
      </c>
      <c r="D19177" t="s">
        <v>60</v>
      </c>
      <c r="E19177">
        <v>0</v>
      </c>
      <c r="F19177">
        <v>0</v>
      </c>
      <c r="G19177">
        <v>0</v>
      </c>
      <c r="H19177">
        <v>0</v>
      </c>
    </row>
    <row r="19178" spans="1:8" x14ac:dyDescent="0.25">
      <c r="A19178" t="s">
        <v>59</v>
      </c>
      <c r="B19178">
        <v>2014</v>
      </c>
      <c r="C19178" t="s">
        <v>12</v>
      </c>
      <c r="D19178" t="s">
        <v>60</v>
      </c>
      <c r="E19178">
        <v>12</v>
      </c>
      <c r="F19178">
        <v>2.67</v>
      </c>
      <c r="G19178">
        <v>210.58</v>
      </c>
      <c r="H19178">
        <v>3.44</v>
      </c>
    </row>
    <row r="19179" spans="1:8" x14ac:dyDescent="0.25">
      <c r="A19179" t="s">
        <v>59</v>
      </c>
      <c r="B19179">
        <v>2014</v>
      </c>
      <c r="C19179" t="s">
        <v>12</v>
      </c>
      <c r="D19179" t="s">
        <v>63</v>
      </c>
      <c r="E19179">
        <v>0</v>
      </c>
      <c r="F19179">
        <v>0</v>
      </c>
      <c r="G19179">
        <v>0</v>
      </c>
      <c r="H19179">
        <v>0</v>
      </c>
    </row>
    <row r="19180" spans="1:8" x14ac:dyDescent="0.25">
      <c r="A19180" t="s">
        <v>59</v>
      </c>
      <c r="B19180">
        <v>2014</v>
      </c>
      <c r="C19180" t="s">
        <v>12</v>
      </c>
      <c r="D19180" t="s">
        <v>60</v>
      </c>
      <c r="E19180">
        <v>0</v>
      </c>
      <c r="F19180">
        <v>0</v>
      </c>
      <c r="G19180">
        <v>0</v>
      </c>
      <c r="H19180">
        <v>0</v>
      </c>
    </row>
    <row r="19181" spans="1:8" x14ac:dyDescent="0.25">
      <c r="A19181" t="s">
        <v>59</v>
      </c>
      <c r="B19181">
        <v>2014</v>
      </c>
      <c r="C19181" t="s">
        <v>12</v>
      </c>
      <c r="D19181" t="s">
        <v>60</v>
      </c>
      <c r="E19181">
        <v>0</v>
      </c>
      <c r="F19181">
        <v>0</v>
      </c>
      <c r="G19181">
        <v>0</v>
      </c>
      <c r="H19181">
        <v>0</v>
      </c>
    </row>
    <row r="19182" spans="1:8" x14ac:dyDescent="0.25">
      <c r="A19182" t="s">
        <v>59</v>
      </c>
      <c r="B19182">
        <v>2014</v>
      </c>
      <c r="C19182" t="s">
        <v>12</v>
      </c>
      <c r="D19182" t="s">
        <v>60</v>
      </c>
      <c r="E19182">
        <v>0</v>
      </c>
      <c r="F19182">
        <v>0</v>
      </c>
      <c r="G19182">
        <v>0</v>
      </c>
      <c r="H19182">
        <v>0</v>
      </c>
    </row>
    <row r="19183" spans="1:8" x14ac:dyDescent="0.25">
      <c r="A19183" t="s">
        <v>59</v>
      </c>
      <c r="B19183">
        <v>2014</v>
      </c>
      <c r="C19183" t="s">
        <v>12</v>
      </c>
      <c r="D19183" t="s">
        <v>60</v>
      </c>
      <c r="E19183">
        <v>0</v>
      </c>
      <c r="F19183">
        <v>0</v>
      </c>
      <c r="G19183">
        <v>0</v>
      </c>
      <c r="H19183">
        <v>0</v>
      </c>
    </row>
    <row r="19184" spans="1:8" x14ac:dyDescent="0.25">
      <c r="A19184" t="s">
        <v>59</v>
      </c>
      <c r="B19184">
        <v>2014</v>
      </c>
      <c r="C19184" t="s">
        <v>12</v>
      </c>
      <c r="D19184" t="s">
        <v>60</v>
      </c>
      <c r="E19184">
        <v>0</v>
      </c>
      <c r="F19184">
        <v>0</v>
      </c>
      <c r="G19184">
        <v>0</v>
      </c>
      <c r="H19184">
        <v>0</v>
      </c>
    </row>
    <row r="19185" spans="1:8" x14ac:dyDescent="0.25">
      <c r="A19185" t="s">
        <v>59</v>
      </c>
      <c r="B19185">
        <v>2014</v>
      </c>
      <c r="C19185" t="s">
        <v>12</v>
      </c>
      <c r="D19185" t="s">
        <v>63</v>
      </c>
      <c r="E19185">
        <v>0</v>
      </c>
      <c r="F19185">
        <v>0</v>
      </c>
      <c r="G19185">
        <v>0</v>
      </c>
      <c r="H19185">
        <v>0</v>
      </c>
    </row>
    <row r="19186" spans="1:8" x14ac:dyDescent="0.25">
      <c r="A19186" t="s">
        <v>59</v>
      </c>
      <c r="B19186">
        <v>2014</v>
      </c>
      <c r="C19186" t="s">
        <v>12</v>
      </c>
      <c r="D19186" t="s">
        <v>64</v>
      </c>
      <c r="E19186">
        <v>0</v>
      </c>
      <c r="F19186">
        <v>0</v>
      </c>
      <c r="G19186">
        <v>0</v>
      </c>
      <c r="H19186">
        <v>0</v>
      </c>
    </row>
    <row r="19187" spans="1:8" x14ac:dyDescent="0.25">
      <c r="A19187" t="s">
        <v>59</v>
      </c>
      <c r="B19187">
        <v>2014</v>
      </c>
      <c r="C19187" t="s">
        <v>12</v>
      </c>
      <c r="D19187" t="s">
        <v>61</v>
      </c>
      <c r="E19187">
        <v>7</v>
      </c>
      <c r="F19187">
        <v>159.08000000000001</v>
      </c>
      <c r="G19187">
        <v>14633.65</v>
      </c>
      <c r="H19187">
        <v>14633.65</v>
      </c>
    </row>
    <row r="19188" spans="1:8" x14ac:dyDescent="0.25">
      <c r="A19188" t="s">
        <v>59</v>
      </c>
      <c r="B19188">
        <v>2014</v>
      </c>
      <c r="C19188" t="s">
        <v>12</v>
      </c>
      <c r="D19188" t="s">
        <v>61</v>
      </c>
      <c r="E19188">
        <v>1</v>
      </c>
      <c r="F19188">
        <v>0.27</v>
      </c>
      <c r="G19188">
        <v>76.010000000000005</v>
      </c>
      <c r="H19188">
        <v>104.61</v>
      </c>
    </row>
    <row r="19189" spans="1:8" x14ac:dyDescent="0.25">
      <c r="A19189" t="s">
        <v>59</v>
      </c>
      <c r="B19189">
        <v>2014</v>
      </c>
      <c r="C19189" t="s">
        <v>12</v>
      </c>
      <c r="D19189" t="s">
        <v>61</v>
      </c>
      <c r="E19189">
        <v>3</v>
      </c>
      <c r="F19189">
        <v>1.1399999999999999</v>
      </c>
      <c r="G19189">
        <v>104.75</v>
      </c>
      <c r="H19189">
        <v>109.46</v>
      </c>
    </row>
    <row r="19190" spans="1:8" x14ac:dyDescent="0.25">
      <c r="A19190" t="s">
        <v>59</v>
      </c>
      <c r="B19190">
        <v>2014</v>
      </c>
      <c r="C19190" t="s">
        <v>12</v>
      </c>
      <c r="D19190" t="s">
        <v>60</v>
      </c>
      <c r="E19190">
        <v>11</v>
      </c>
      <c r="F19190">
        <v>19.66</v>
      </c>
      <c r="G19190">
        <v>2148.15</v>
      </c>
      <c r="H19190">
        <v>3903.11</v>
      </c>
    </row>
    <row r="19191" spans="1:8" x14ac:dyDescent="0.25">
      <c r="A19191" t="s">
        <v>59</v>
      </c>
      <c r="B19191">
        <v>2014</v>
      </c>
      <c r="C19191" t="s">
        <v>12</v>
      </c>
      <c r="D19191" t="s">
        <v>60</v>
      </c>
      <c r="E19191">
        <v>536</v>
      </c>
      <c r="F19191">
        <v>6676.45</v>
      </c>
      <c r="G19191">
        <v>560654.06000000006</v>
      </c>
      <c r="H19191">
        <v>448787.61</v>
      </c>
    </row>
    <row r="19192" spans="1:8" x14ac:dyDescent="0.25">
      <c r="A19192" t="s">
        <v>59</v>
      </c>
      <c r="B19192">
        <v>2014</v>
      </c>
      <c r="C19192" t="s">
        <v>12</v>
      </c>
      <c r="D19192" t="s">
        <v>60</v>
      </c>
      <c r="E19192">
        <v>391</v>
      </c>
      <c r="F19192">
        <v>525.79</v>
      </c>
      <c r="G19192">
        <v>66636.600000000006</v>
      </c>
      <c r="H19192">
        <v>57267.41</v>
      </c>
    </row>
    <row r="19193" spans="1:8" x14ac:dyDescent="0.25">
      <c r="A19193" t="s">
        <v>59</v>
      </c>
      <c r="B19193">
        <v>2014</v>
      </c>
      <c r="C19193" t="s">
        <v>12</v>
      </c>
      <c r="D19193" t="s">
        <v>60</v>
      </c>
      <c r="E19193">
        <v>2543</v>
      </c>
      <c r="F19193">
        <v>1108.33</v>
      </c>
      <c r="G19193">
        <v>97692.58</v>
      </c>
      <c r="H19193">
        <v>94895.96</v>
      </c>
    </row>
    <row r="19194" spans="1:8" x14ac:dyDescent="0.25">
      <c r="A19194" t="s">
        <v>59</v>
      </c>
      <c r="B19194">
        <v>2014</v>
      </c>
      <c r="C19194" t="s">
        <v>12</v>
      </c>
      <c r="D19194" t="s">
        <v>60</v>
      </c>
      <c r="E19194">
        <v>0</v>
      </c>
      <c r="F19194">
        <v>0</v>
      </c>
      <c r="G19194">
        <v>0</v>
      </c>
      <c r="H19194">
        <v>0</v>
      </c>
    </row>
    <row r="19195" spans="1:8" x14ac:dyDescent="0.25">
      <c r="A19195" t="s">
        <v>59</v>
      </c>
      <c r="B19195">
        <v>2014</v>
      </c>
      <c r="C19195" t="s">
        <v>12</v>
      </c>
      <c r="D19195" t="s">
        <v>60</v>
      </c>
      <c r="E19195">
        <v>0</v>
      </c>
      <c r="F19195">
        <v>0</v>
      </c>
      <c r="G19195">
        <v>0</v>
      </c>
      <c r="H19195">
        <v>0</v>
      </c>
    </row>
    <row r="19196" spans="1:8" x14ac:dyDescent="0.25">
      <c r="A19196" t="s">
        <v>59</v>
      </c>
      <c r="B19196">
        <v>2014</v>
      </c>
      <c r="C19196" t="s">
        <v>12</v>
      </c>
      <c r="D19196" t="s">
        <v>62</v>
      </c>
      <c r="E19196">
        <v>16</v>
      </c>
      <c r="F19196">
        <v>184.39</v>
      </c>
      <c r="G19196">
        <v>17038.05</v>
      </c>
      <c r="H19196">
        <v>16088.03</v>
      </c>
    </row>
    <row r="19197" spans="1:8" x14ac:dyDescent="0.25">
      <c r="A19197" t="s">
        <v>59</v>
      </c>
      <c r="B19197">
        <v>2014</v>
      </c>
      <c r="C19197" t="s">
        <v>12</v>
      </c>
      <c r="D19197" t="s">
        <v>62</v>
      </c>
      <c r="E19197">
        <v>15</v>
      </c>
      <c r="F19197">
        <v>16.53</v>
      </c>
      <c r="G19197">
        <v>2306.5100000000002</v>
      </c>
      <c r="H19197">
        <v>2035.78</v>
      </c>
    </row>
    <row r="19198" spans="1:8" x14ac:dyDescent="0.25">
      <c r="A19198" t="s">
        <v>59</v>
      </c>
      <c r="B19198">
        <v>2014</v>
      </c>
      <c r="C19198" t="s">
        <v>12</v>
      </c>
      <c r="D19198" t="s">
        <v>62</v>
      </c>
      <c r="E19198">
        <v>122</v>
      </c>
      <c r="F19198">
        <v>36.07</v>
      </c>
      <c r="G19198">
        <v>3530.52</v>
      </c>
      <c r="H19198">
        <v>3743.38</v>
      </c>
    </row>
    <row r="19199" spans="1:8" x14ac:dyDescent="0.25">
      <c r="A19199" t="s">
        <v>59</v>
      </c>
      <c r="B19199">
        <v>2014</v>
      </c>
      <c r="C19199" t="s">
        <v>12</v>
      </c>
      <c r="D19199" t="s">
        <v>60</v>
      </c>
      <c r="E19199">
        <v>70</v>
      </c>
      <c r="F19199">
        <v>382.13</v>
      </c>
      <c r="G19199">
        <v>31634.74</v>
      </c>
      <c r="H19199">
        <v>24866.71</v>
      </c>
    </row>
    <row r="19200" spans="1:8" x14ac:dyDescent="0.25">
      <c r="A19200" t="s">
        <v>59</v>
      </c>
      <c r="B19200">
        <v>2014</v>
      </c>
      <c r="C19200" t="s">
        <v>12</v>
      </c>
      <c r="D19200" t="s">
        <v>60</v>
      </c>
      <c r="E19200">
        <v>169</v>
      </c>
      <c r="F19200">
        <v>79.34</v>
      </c>
      <c r="G19200">
        <v>10970.29</v>
      </c>
      <c r="H19200">
        <v>1685.15</v>
      </c>
    </row>
    <row r="19201" spans="1:8" x14ac:dyDescent="0.25">
      <c r="A19201" t="s">
        <v>59</v>
      </c>
      <c r="B19201">
        <v>2014</v>
      </c>
      <c r="C19201" t="s">
        <v>12</v>
      </c>
      <c r="D19201" t="s">
        <v>60</v>
      </c>
      <c r="E19201">
        <v>0</v>
      </c>
      <c r="F19201">
        <v>0</v>
      </c>
      <c r="G19201">
        <v>0</v>
      </c>
      <c r="H19201">
        <v>0</v>
      </c>
    </row>
    <row r="19202" spans="1:8" x14ac:dyDescent="0.25">
      <c r="A19202" t="s">
        <v>59</v>
      </c>
      <c r="B19202">
        <v>2014</v>
      </c>
      <c r="C19202" t="s">
        <v>12</v>
      </c>
      <c r="D19202" t="s">
        <v>60</v>
      </c>
      <c r="E19202">
        <v>65</v>
      </c>
      <c r="F19202">
        <v>460.86</v>
      </c>
      <c r="G19202">
        <v>31953.19</v>
      </c>
      <c r="H19202">
        <v>22128.65</v>
      </c>
    </row>
    <row r="19203" spans="1:8" x14ac:dyDescent="0.25">
      <c r="A19203" t="s">
        <v>59</v>
      </c>
      <c r="B19203">
        <v>2014</v>
      </c>
      <c r="C19203" t="s">
        <v>12</v>
      </c>
      <c r="D19203" t="s">
        <v>60</v>
      </c>
      <c r="E19203">
        <v>56</v>
      </c>
      <c r="F19203">
        <v>102.9</v>
      </c>
      <c r="G19203">
        <v>8888.4</v>
      </c>
      <c r="H19203">
        <v>10227.040000000001</v>
      </c>
    </row>
    <row r="19204" spans="1:8" x14ac:dyDescent="0.25">
      <c r="A19204" t="s">
        <v>59</v>
      </c>
      <c r="B19204">
        <v>2014</v>
      </c>
      <c r="C19204" t="s">
        <v>12</v>
      </c>
      <c r="D19204" t="s">
        <v>60</v>
      </c>
      <c r="E19204">
        <v>589</v>
      </c>
      <c r="F19204">
        <v>371.74</v>
      </c>
      <c r="G19204">
        <v>28532.78</v>
      </c>
      <c r="H19204">
        <v>33177.730000000003</v>
      </c>
    </row>
    <row r="19205" spans="1:8" x14ac:dyDescent="0.25">
      <c r="A19205" t="s">
        <v>59</v>
      </c>
      <c r="B19205">
        <v>2014</v>
      </c>
      <c r="C19205" t="s">
        <v>12</v>
      </c>
      <c r="D19205" t="s">
        <v>60</v>
      </c>
      <c r="E19205">
        <v>0</v>
      </c>
      <c r="F19205">
        <v>0</v>
      </c>
      <c r="G19205">
        <v>0</v>
      </c>
      <c r="H19205">
        <v>0</v>
      </c>
    </row>
    <row r="19206" spans="1:8" x14ac:dyDescent="0.25">
      <c r="A19206" t="s">
        <v>59</v>
      </c>
      <c r="B19206">
        <v>2014</v>
      </c>
      <c r="C19206" t="s">
        <v>12</v>
      </c>
      <c r="D19206" t="s">
        <v>60</v>
      </c>
      <c r="E19206">
        <v>25</v>
      </c>
      <c r="F19206">
        <v>191.02</v>
      </c>
      <c r="G19206">
        <v>13418.69</v>
      </c>
      <c r="H19206">
        <v>14580.37</v>
      </c>
    </row>
    <row r="19207" spans="1:8" x14ac:dyDescent="0.25">
      <c r="A19207" t="s">
        <v>59</v>
      </c>
      <c r="B19207">
        <v>2014</v>
      </c>
      <c r="C19207" t="s">
        <v>12</v>
      </c>
      <c r="D19207" t="s">
        <v>60</v>
      </c>
      <c r="E19207">
        <v>24</v>
      </c>
      <c r="F19207">
        <v>31.37</v>
      </c>
      <c r="G19207">
        <v>2893.92</v>
      </c>
      <c r="H19207">
        <v>2561.37</v>
      </c>
    </row>
    <row r="19208" spans="1:8" x14ac:dyDescent="0.25">
      <c r="A19208" t="s">
        <v>59</v>
      </c>
      <c r="B19208">
        <v>2014</v>
      </c>
      <c r="C19208" t="s">
        <v>12</v>
      </c>
      <c r="D19208" t="s">
        <v>60</v>
      </c>
      <c r="E19208">
        <v>212</v>
      </c>
      <c r="F19208">
        <v>104.01</v>
      </c>
      <c r="G19208">
        <v>7562.45</v>
      </c>
      <c r="H19208">
        <v>8175.53</v>
      </c>
    </row>
    <row r="19209" spans="1:8" x14ac:dyDescent="0.25">
      <c r="A19209" t="s">
        <v>59</v>
      </c>
      <c r="B19209">
        <v>2014</v>
      </c>
      <c r="C19209" t="s">
        <v>12</v>
      </c>
      <c r="D19209" t="s">
        <v>64</v>
      </c>
      <c r="E19209">
        <v>77</v>
      </c>
      <c r="F19209">
        <v>18227.93</v>
      </c>
      <c r="G19209">
        <v>1441000.74</v>
      </c>
      <c r="H19209">
        <v>1374700.59</v>
      </c>
    </row>
    <row r="19210" spans="1:8" x14ac:dyDescent="0.25">
      <c r="A19210" t="s">
        <v>59</v>
      </c>
      <c r="B19210">
        <v>2014</v>
      </c>
      <c r="C19210" t="s">
        <v>12</v>
      </c>
      <c r="D19210" t="s">
        <v>60</v>
      </c>
      <c r="E19210">
        <v>0</v>
      </c>
      <c r="F19210">
        <v>0</v>
      </c>
      <c r="G19210">
        <v>0</v>
      </c>
      <c r="H19210">
        <v>0</v>
      </c>
    </row>
    <row r="19211" spans="1:8" x14ac:dyDescent="0.25">
      <c r="A19211" t="s">
        <v>59</v>
      </c>
      <c r="B19211">
        <v>2014</v>
      </c>
      <c r="C19211" t="s">
        <v>12</v>
      </c>
      <c r="D19211" t="s">
        <v>60</v>
      </c>
      <c r="E19211">
        <v>0</v>
      </c>
      <c r="F19211">
        <v>0</v>
      </c>
      <c r="G19211">
        <v>0</v>
      </c>
      <c r="H19211">
        <v>0</v>
      </c>
    </row>
    <row r="19212" spans="1:8" x14ac:dyDescent="0.25">
      <c r="A19212" t="s">
        <v>59</v>
      </c>
      <c r="B19212">
        <v>2014</v>
      </c>
      <c r="C19212" t="s">
        <v>11</v>
      </c>
      <c r="D19212" t="s">
        <v>60</v>
      </c>
      <c r="E19212">
        <v>0</v>
      </c>
      <c r="F19212">
        <v>0</v>
      </c>
      <c r="G19212">
        <v>0</v>
      </c>
      <c r="H19212">
        <v>0</v>
      </c>
    </row>
    <row r="19213" spans="1:8" x14ac:dyDescent="0.25">
      <c r="A19213" t="s">
        <v>59</v>
      </c>
      <c r="B19213">
        <v>2014</v>
      </c>
      <c r="C19213" t="s">
        <v>11</v>
      </c>
      <c r="D19213" t="s">
        <v>62</v>
      </c>
      <c r="E19213">
        <v>0</v>
      </c>
      <c r="F19213">
        <v>0</v>
      </c>
      <c r="G19213">
        <v>0</v>
      </c>
      <c r="H19213">
        <v>0</v>
      </c>
    </row>
    <row r="19214" spans="1:8" x14ac:dyDescent="0.25">
      <c r="A19214" t="s">
        <v>59</v>
      </c>
      <c r="B19214">
        <v>2014</v>
      </c>
      <c r="C19214" t="s">
        <v>11</v>
      </c>
      <c r="D19214" t="s">
        <v>60</v>
      </c>
      <c r="E19214">
        <v>0</v>
      </c>
      <c r="F19214">
        <v>0</v>
      </c>
      <c r="G19214">
        <v>0</v>
      </c>
      <c r="H19214">
        <v>0</v>
      </c>
    </row>
    <row r="19215" spans="1:8" x14ac:dyDescent="0.25">
      <c r="A19215" t="s">
        <v>59</v>
      </c>
      <c r="B19215">
        <v>2014</v>
      </c>
      <c r="C19215" t="s">
        <v>11</v>
      </c>
      <c r="D19215" t="s">
        <v>60</v>
      </c>
      <c r="E19215">
        <v>0</v>
      </c>
      <c r="F19215">
        <v>0</v>
      </c>
      <c r="G19215">
        <v>0</v>
      </c>
      <c r="H19215">
        <v>0</v>
      </c>
    </row>
    <row r="19216" spans="1:8" x14ac:dyDescent="0.25">
      <c r="A19216" t="s">
        <v>59</v>
      </c>
      <c r="B19216">
        <v>2014</v>
      </c>
      <c r="C19216" t="s">
        <v>11</v>
      </c>
      <c r="D19216" t="s">
        <v>60</v>
      </c>
      <c r="E19216">
        <v>0</v>
      </c>
      <c r="F19216">
        <v>0</v>
      </c>
      <c r="G19216">
        <v>0</v>
      </c>
      <c r="H19216">
        <v>0</v>
      </c>
    </row>
    <row r="19217" spans="1:8" x14ac:dyDescent="0.25">
      <c r="A19217" t="s">
        <v>59</v>
      </c>
      <c r="B19217">
        <v>2014</v>
      </c>
      <c r="C19217" t="s">
        <v>11</v>
      </c>
      <c r="D19217" t="s">
        <v>60</v>
      </c>
      <c r="E19217">
        <v>0</v>
      </c>
      <c r="F19217">
        <v>6.56</v>
      </c>
      <c r="G19217">
        <v>-1766.56</v>
      </c>
      <c r="H19217">
        <v>13201.54</v>
      </c>
    </row>
    <row r="19218" spans="1:8" x14ac:dyDescent="0.25">
      <c r="A19218" t="s">
        <v>59</v>
      </c>
      <c r="B19218">
        <v>2014</v>
      </c>
      <c r="C19218" t="s">
        <v>11</v>
      </c>
      <c r="D19218" t="s">
        <v>61</v>
      </c>
      <c r="E19218">
        <v>3</v>
      </c>
      <c r="F19218">
        <v>19549.21</v>
      </c>
      <c r="G19218">
        <v>1545562.68</v>
      </c>
      <c r="H19218">
        <v>1428750.34</v>
      </c>
    </row>
    <row r="19219" spans="1:8" x14ac:dyDescent="0.25">
      <c r="A19219" t="s">
        <v>59</v>
      </c>
      <c r="B19219">
        <v>2014</v>
      </c>
      <c r="C19219" t="s">
        <v>11</v>
      </c>
      <c r="D19219" t="s">
        <v>60</v>
      </c>
      <c r="E19219">
        <v>0</v>
      </c>
      <c r="F19219">
        <v>0</v>
      </c>
      <c r="G19219">
        <v>0</v>
      </c>
      <c r="H19219">
        <v>0</v>
      </c>
    </row>
    <row r="19220" spans="1:8" x14ac:dyDescent="0.25">
      <c r="A19220" t="s">
        <v>59</v>
      </c>
      <c r="B19220">
        <v>2014</v>
      </c>
      <c r="C19220" t="s">
        <v>11</v>
      </c>
      <c r="D19220" t="s">
        <v>60</v>
      </c>
      <c r="E19220">
        <v>0</v>
      </c>
      <c r="F19220">
        <v>0</v>
      </c>
      <c r="G19220">
        <v>0</v>
      </c>
      <c r="H19220">
        <v>0</v>
      </c>
    </row>
    <row r="19221" spans="1:8" x14ac:dyDescent="0.25">
      <c r="A19221" t="s">
        <v>59</v>
      </c>
      <c r="B19221">
        <v>2014</v>
      </c>
      <c r="C19221" t="s">
        <v>11</v>
      </c>
      <c r="D19221" t="s">
        <v>60</v>
      </c>
      <c r="E19221">
        <v>0</v>
      </c>
      <c r="F19221">
        <v>0</v>
      </c>
      <c r="G19221">
        <v>0</v>
      </c>
      <c r="H19221">
        <v>0</v>
      </c>
    </row>
    <row r="19222" spans="1:8" x14ac:dyDescent="0.25">
      <c r="A19222" t="s">
        <v>59</v>
      </c>
      <c r="B19222">
        <v>2014</v>
      </c>
      <c r="C19222" t="s">
        <v>11</v>
      </c>
      <c r="D19222" t="s">
        <v>60</v>
      </c>
      <c r="E19222">
        <v>2</v>
      </c>
      <c r="F19222">
        <v>1.35</v>
      </c>
      <c r="G19222">
        <v>313.35000000000002</v>
      </c>
      <c r="H19222">
        <v>234.28</v>
      </c>
    </row>
    <row r="19223" spans="1:8" x14ac:dyDescent="0.25">
      <c r="A19223" t="s">
        <v>59</v>
      </c>
      <c r="B19223">
        <v>2014</v>
      </c>
      <c r="C19223" t="s">
        <v>11</v>
      </c>
      <c r="D19223" t="s">
        <v>62</v>
      </c>
      <c r="E19223">
        <v>0</v>
      </c>
      <c r="F19223">
        <v>-84.03</v>
      </c>
      <c r="G19223">
        <v>3539.92</v>
      </c>
      <c r="H19223">
        <v>64974.78</v>
      </c>
    </row>
    <row r="19224" spans="1:8" x14ac:dyDescent="0.25">
      <c r="A19224" t="s">
        <v>59</v>
      </c>
      <c r="B19224">
        <v>2014</v>
      </c>
      <c r="C19224" t="s">
        <v>11</v>
      </c>
      <c r="D19224" t="s">
        <v>60</v>
      </c>
      <c r="E19224">
        <v>0</v>
      </c>
      <c r="F19224">
        <v>0</v>
      </c>
      <c r="G19224">
        <v>0</v>
      </c>
      <c r="H19224">
        <v>0</v>
      </c>
    </row>
    <row r="19225" spans="1:8" x14ac:dyDescent="0.25">
      <c r="A19225" t="s">
        <v>59</v>
      </c>
      <c r="B19225">
        <v>2014</v>
      </c>
      <c r="C19225" t="s">
        <v>11</v>
      </c>
      <c r="D19225" t="s">
        <v>60</v>
      </c>
      <c r="E19225">
        <v>0</v>
      </c>
      <c r="F19225">
        <v>0</v>
      </c>
      <c r="G19225">
        <v>0</v>
      </c>
      <c r="H19225">
        <v>0</v>
      </c>
    </row>
    <row r="19226" spans="1:8" x14ac:dyDescent="0.25">
      <c r="A19226" t="s">
        <v>59</v>
      </c>
      <c r="B19226">
        <v>2014</v>
      </c>
      <c r="C19226" t="s">
        <v>11</v>
      </c>
      <c r="D19226" t="s">
        <v>60</v>
      </c>
      <c r="E19226">
        <v>0</v>
      </c>
      <c r="F19226">
        <v>0</v>
      </c>
      <c r="G19226">
        <v>0</v>
      </c>
      <c r="H19226">
        <v>0</v>
      </c>
    </row>
    <row r="19227" spans="1:8" x14ac:dyDescent="0.25">
      <c r="A19227" t="s">
        <v>59</v>
      </c>
      <c r="B19227">
        <v>2014</v>
      </c>
      <c r="C19227" t="s">
        <v>11</v>
      </c>
      <c r="D19227" t="s">
        <v>60</v>
      </c>
      <c r="E19227">
        <v>1</v>
      </c>
      <c r="F19227">
        <v>183.72</v>
      </c>
      <c r="G19227">
        <v>11838.42</v>
      </c>
      <c r="H19227">
        <v>11838.42</v>
      </c>
    </row>
    <row r="19228" spans="1:8" x14ac:dyDescent="0.25">
      <c r="A19228" t="s">
        <v>59</v>
      </c>
      <c r="B19228">
        <v>2014</v>
      </c>
      <c r="C19228" t="s">
        <v>11</v>
      </c>
      <c r="D19228" t="s">
        <v>60</v>
      </c>
      <c r="E19228">
        <v>0</v>
      </c>
      <c r="F19228">
        <v>0</v>
      </c>
      <c r="G19228">
        <v>0</v>
      </c>
      <c r="H19228">
        <v>0</v>
      </c>
    </row>
    <row r="19229" spans="1:8" x14ac:dyDescent="0.25">
      <c r="A19229" t="s">
        <v>59</v>
      </c>
      <c r="B19229">
        <v>2014</v>
      </c>
      <c r="C19229" t="s">
        <v>11</v>
      </c>
      <c r="D19229" t="s">
        <v>60</v>
      </c>
      <c r="E19229">
        <v>0</v>
      </c>
      <c r="F19229">
        <v>0</v>
      </c>
      <c r="G19229">
        <v>0</v>
      </c>
      <c r="H19229">
        <v>0</v>
      </c>
    </row>
    <row r="19230" spans="1:8" x14ac:dyDescent="0.25">
      <c r="A19230" t="s">
        <v>59</v>
      </c>
      <c r="B19230">
        <v>2014</v>
      </c>
      <c r="C19230" t="s">
        <v>11</v>
      </c>
      <c r="D19230" t="s">
        <v>60</v>
      </c>
      <c r="E19230">
        <v>0</v>
      </c>
      <c r="F19230">
        <v>0</v>
      </c>
      <c r="G19230">
        <v>0</v>
      </c>
      <c r="H19230">
        <v>0</v>
      </c>
    </row>
    <row r="19231" spans="1:8" x14ac:dyDescent="0.25">
      <c r="A19231" t="s">
        <v>59</v>
      </c>
      <c r="B19231">
        <v>2014</v>
      </c>
      <c r="C19231" t="s">
        <v>11</v>
      </c>
      <c r="D19231" t="s">
        <v>61</v>
      </c>
      <c r="E19231">
        <v>0</v>
      </c>
      <c r="F19231">
        <v>-64.91</v>
      </c>
      <c r="G19231">
        <v>1364.09</v>
      </c>
      <c r="H19231">
        <v>29280</v>
      </c>
    </row>
    <row r="19232" spans="1:8" x14ac:dyDescent="0.25">
      <c r="A19232" t="s">
        <v>59</v>
      </c>
      <c r="B19232">
        <v>2014</v>
      </c>
      <c r="C19232" t="s">
        <v>11</v>
      </c>
      <c r="D19232" t="s">
        <v>61</v>
      </c>
      <c r="E19232">
        <v>282</v>
      </c>
      <c r="F19232">
        <v>46711.97</v>
      </c>
      <c r="G19232">
        <v>3954844.44</v>
      </c>
      <c r="H19232">
        <v>4011416.35</v>
      </c>
    </row>
    <row r="19233" spans="1:8" x14ac:dyDescent="0.25">
      <c r="A19233" t="s">
        <v>59</v>
      </c>
      <c r="B19233">
        <v>2014</v>
      </c>
      <c r="C19233" t="s">
        <v>11</v>
      </c>
      <c r="D19233" t="s">
        <v>61</v>
      </c>
      <c r="E19233">
        <v>2</v>
      </c>
      <c r="F19233">
        <v>2.88</v>
      </c>
      <c r="G19233">
        <v>325.20999999999998</v>
      </c>
      <c r="H19233">
        <v>325.20999999999998</v>
      </c>
    </row>
    <row r="19234" spans="1:8" x14ac:dyDescent="0.25">
      <c r="A19234" t="s">
        <v>59</v>
      </c>
      <c r="B19234">
        <v>2014</v>
      </c>
      <c r="C19234" t="s">
        <v>11</v>
      </c>
      <c r="D19234" t="s">
        <v>60</v>
      </c>
      <c r="E19234">
        <v>0</v>
      </c>
      <c r="F19234">
        <v>0</v>
      </c>
      <c r="G19234">
        <v>0</v>
      </c>
      <c r="H19234">
        <v>0</v>
      </c>
    </row>
    <row r="19235" spans="1:8" x14ac:dyDescent="0.25">
      <c r="A19235" t="s">
        <v>59</v>
      </c>
      <c r="B19235">
        <v>2014</v>
      </c>
      <c r="C19235" t="s">
        <v>11</v>
      </c>
      <c r="D19235" t="s">
        <v>60</v>
      </c>
      <c r="E19235">
        <v>0</v>
      </c>
      <c r="F19235">
        <v>0</v>
      </c>
      <c r="G19235">
        <v>0</v>
      </c>
      <c r="H19235">
        <v>0</v>
      </c>
    </row>
    <row r="19236" spans="1:8" x14ac:dyDescent="0.25">
      <c r="A19236" t="s">
        <v>59</v>
      </c>
      <c r="B19236">
        <v>2014</v>
      </c>
      <c r="C19236" t="s">
        <v>11</v>
      </c>
      <c r="D19236" t="s">
        <v>60</v>
      </c>
      <c r="E19236">
        <v>0</v>
      </c>
      <c r="F19236">
        <v>0</v>
      </c>
      <c r="G19236">
        <v>0</v>
      </c>
      <c r="H19236">
        <v>0</v>
      </c>
    </row>
    <row r="19237" spans="1:8" x14ac:dyDescent="0.25">
      <c r="A19237" t="s">
        <v>59</v>
      </c>
      <c r="B19237">
        <v>2014</v>
      </c>
      <c r="C19237" t="s">
        <v>11</v>
      </c>
      <c r="D19237" t="s">
        <v>62</v>
      </c>
      <c r="E19237">
        <v>128</v>
      </c>
      <c r="F19237">
        <v>14654.58</v>
      </c>
      <c r="G19237">
        <v>1222771.26</v>
      </c>
      <c r="H19237">
        <v>1129105.48</v>
      </c>
    </row>
    <row r="19238" spans="1:8" x14ac:dyDescent="0.25">
      <c r="A19238" t="s">
        <v>59</v>
      </c>
      <c r="B19238">
        <v>2014</v>
      </c>
      <c r="C19238" t="s">
        <v>11</v>
      </c>
      <c r="D19238" t="s">
        <v>62</v>
      </c>
      <c r="E19238">
        <v>5</v>
      </c>
      <c r="F19238">
        <v>12.16</v>
      </c>
      <c r="G19238">
        <v>1378.24</v>
      </c>
      <c r="H19238">
        <v>1326.32</v>
      </c>
    </row>
    <row r="19239" spans="1:8" x14ac:dyDescent="0.25">
      <c r="A19239" t="s">
        <v>59</v>
      </c>
      <c r="B19239">
        <v>2014</v>
      </c>
      <c r="C19239" t="s">
        <v>11</v>
      </c>
      <c r="D19239" t="s">
        <v>60</v>
      </c>
      <c r="E19239">
        <v>0</v>
      </c>
      <c r="F19239">
        <v>0</v>
      </c>
      <c r="G19239">
        <v>0</v>
      </c>
      <c r="H19239">
        <v>0</v>
      </c>
    </row>
    <row r="19240" spans="1:8" x14ac:dyDescent="0.25">
      <c r="A19240" t="s">
        <v>59</v>
      </c>
      <c r="B19240">
        <v>2014</v>
      </c>
      <c r="C19240" t="s">
        <v>11</v>
      </c>
      <c r="D19240" t="s">
        <v>60</v>
      </c>
      <c r="E19240">
        <v>0</v>
      </c>
      <c r="F19240">
        <v>0</v>
      </c>
      <c r="G19240">
        <v>0</v>
      </c>
      <c r="H19240">
        <v>0</v>
      </c>
    </row>
    <row r="19241" spans="1:8" x14ac:dyDescent="0.25">
      <c r="A19241" t="s">
        <v>59</v>
      </c>
      <c r="B19241">
        <v>2014</v>
      </c>
      <c r="C19241" t="s">
        <v>11</v>
      </c>
      <c r="D19241" t="s">
        <v>60</v>
      </c>
      <c r="E19241">
        <v>0</v>
      </c>
      <c r="F19241">
        <v>0</v>
      </c>
      <c r="G19241">
        <v>0</v>
      </c>
      <c r="H19241">
        <v>0</v>
      </c>
    </row>
    <row r="19242" spans="1:8" x14ac:dyDescent="0.25">
      <c r="A19242" t="s">
        <v>59</v>
      </c>
      <c r="B19242">
        <v>2014</v>
      </c>
      <c r="C19242" t="s">
        <v>11</v>
      </c>
      <c r="D19242" t="s">
        <v>60</v>
      </c>
      <c r="E19242">
        <v>0</v>
      </c>
      <c r="F19242">
        <v>0</v>
      </c>
      <c r="G19242">
        <v>0</v>
      </c>
      <c r="H19242">
        <v>0</v>
      </c>
    </row>
    <row r="19243" spans="1:8" x14ac:dyDescent="0.25">
      <c r="A19243" t="s">
        <v>59</v>
      </c>
      <c r="B19243">
        <v>2014</v>
      </c>
      <c r="C19243" t="s">
        <v>11</v>
      </c>
      <c r="D19243" t="s">
        <v>60</v>
      </c>
      <c r="E19243">
        <v>0</v>
      </c>
      <c r="F19243">
        <v>0</v>
      </c>
      <c r="G19243">
        <v>0</v>
      </c>
      <c r="H19243">
        <v>0</v>
      </c>
    </row>
    <row r="19244" spans="1:8" x14ac:dyDescent="0.25">
      <c r="A19244" t="s">
        <v>59</v>
      </c>
      <c r="B19244">
        <v>2014</v>
      </c>
      <c r="C19244" t="s">
        <v>11</v>
      </c>
      <c r="D19244" t="s">
        <v>60</v>
      </c>
      <c r="E19244">
        <v>147</v>
      </c>
      <c r="F19244">
        <v>1261.54</v>
      </c>
      <c r="G19244">
        <v>109949.69</v>
      </c>
      <c r="H19244">
        <v>128354.82</v>
      </c>
    </row>
    <row r="19245" spans="1:8" x14ac:dyDescent="0.25">
      <c r="A19245" t="s">
        <v>59</v>
      </c>
      <c r="B19245">
        <v>2014</v>
      </c>
      <c r="C19245" t="s">
        <v>11</v>
      </c>
      <c r="D19245" t="s">
        <v>60</v>
      </c>
      <c r="E19245">
        <v>0</v>
      </c>
      <c r="F19245">
        <v>0</v>
      </c>
      <c r="G19245">
        <v>0</v>
      </c>
      <c r="H19245">
        <v>0</v>
      </c>
    </row>
    <row r="19246" spans="1:8" x14ac:dyDescent="0.25">
      <c r="A19246" t="s">
        <v>59</v>
      </c>
      <c r="B19246">
        <v>2014</v>
      </c>
      <c r="C19246" t="s">
        <v>11</v>
      </c>
      <c r="D19246" t="s">
        <v>60</v>
      </c>
      <c r="E19246">
        <v>713</v>
      </c>
      <c r="F19246">
        <v>1006.92</v>
      </c>
      <c r="G19246">
        <v>134194.54999999999</v>
      </c>
      <c r="H19246">
        <v>138195.99</v>
      </c>
    </row>
    <row r="19247" spans="1:8" x14ac:dyDescent="0.25">
      <c r="A19247" t="s">
        <v>59</v>
      </c>
      <c r="B19247">
        <v>2014</v>
      </c>
      <c r="C19247" t="s">
        <v>11</v>
      </c>
      <c r="D19247" t="s">
        <v>60</v>
      </c>
      <c r="E19247">
        <v>7061</v>
      </c>
      <c r="F19247">
        <v>2131.4299999999998</v>
      </c>
      <c r="G19247">
        <v>185385.72</v>
      </c>
      <c r="H19247">
        <v>181989.43</v>
      </c>
    </row>
    <row r="19248" spans="1:8" x14ac:dyDescent="0.25">
      <c r="A19248" t="s">
        <v>59</v>
      </c>
      <c r="B19248">
        <v>2014</v>
      </c>
      <c r="C19248" t="s">
        <v>11</v>
      </c>
      <c r="D19248" t="s">
        <v>60</v>
      </c>
      <c r="E19248">
        <v>0</v>
      </c>
      <c r="F19248">
        <v>0</v>
      </c>
      <c r="G19248">
        <v>0</v>
      </c>
      <c r="H19248">
        <v>0</v>
      </c>
    </row>
    <row r="19249" spans="1:8" x14ac:dyDescent="0.25">
      <c r="A19249" t="s">
        <v>59</v>
      </c>
      <c r="B19249">
        <v>2014</v>
      </c>
      <c r="C19249" t="s">
        <v>11</v>
      </c>
      <c r="D19249" t="s">
        <v>60</v>
      </c>
      <c r="E19249">
        <v>27</v>
      </c>
      <c r="F19249">
        <v>12.12</v>
      </c>
      <c r="G19249">
        <v>966.35</v>
      </c>
      <c r="H19249">
        <v>1745.44</v>
      </c>
    </row>
    <row r="19250" spans="1:8" x14ac:dyDescent="0.25">
      <c r="A19250" t="s">
        <v>59</v>
      </c>
      <c r="B19250">
        <v>2014</v>
      </c>
      <c r="C19250" t="s">
        <v>11</v>
      </c>
      <c r="D19250" t="s">
        <v>60</v>
      </c>
      <c r="E19250">
        <v>0</v>
      </c>
      <c r="F19250">
        <v>0</v>
      </c>
      <c r="G19250">
        <v>0</v>
      </c>
      <c r="H19250">
        <v>0</v>
      </c>
    </row>
    <row r="19251" spans="1:8" x14ac:dyDescent="0.25">
      <c r="A19251" t="s">
        <v>59</v>
      </c>
      <c r="B19251">
        <v>2014</v>
      </c>
      <c r="C19251" t="s">
        <v>11</v>
      </c>
      <c r="D19251" t="s">
        <v>60</v>
      </c>
      <c r="E19251">
        <v>0</v>
      </c>
      <c r="F19251">
        <v>0</v>
      </c>
      <c r="G19251">
        <v>0</v>
      </c>
      <c r="H19251">
        <v>0</v>
      </c>
    </row>
    <row r="19252" spans="1:8" x14ac:dyDescent="0.25">
      <c r="A19252" t="s">
        <v>59</v>
      </c>
      <c r="B19252">
        <v>2014</v>
      </c>
      <c r="C19252" t="s">
        <v>11</v>
      </c>
      <c r="D19252" t="s">
        <v>60</v>
      </c>
      <c r="E19252">
        <v>363</v>
      </c>
      <c r="F19252">
        <v>106.39</v>
      </c>
      <c r="G19252">
        <v>7760.44</v>
      </c>
      <c r="H19252">
        <v>7175.81</v>
      </c>
    </row>
    <row r="19253" spans="1:8" x14ac:dyDescent="0.25">
      <c r="A19253" t="s">
        <v>59</v>
      </c>
      <c r="B19253">
        <v>2014</v>
      </c>
      <c r="C19253" t="s">
        <v>11</v>
      </c>
      <c r="D19253" t="s">
        <v>60</v>
      </c>
      <c r="E19253">
        <v>420</v>
      </c>
      <c r="F19253">
        <v>201.44</v>
      </c>
      <c r="G19253">
        <v>14940.01</v>
      </c>
      <c r="H19253">
        <v>13705.63</v>
      </c>
    </row>
    <row r="19254" spans="1:8" x14ac:dyDescent="0.25">
      <c r="A19254" t="s">
        <v>59</v>
      </c>
      <c r="B19254">
        <v>2014</v>
      </c>
      <c r="C19254" t="s">
        <v>11</v>
      </c>
      <c r="D19254" t="s">
        <v>60</v>
      </c>
      <c r="E19254">
        <v>0</v>
      </c>
      <c r="F19254">
        <v>0</v>
      </c>
      <c r="G19254">
        <v>0</v>
      </c>
      <c r="H19254">
        <v>0</v>
      </c>
    </row>
    <row r="19255" spans="1:8" x14ac:dyDescent="0.25">
      <c r="A19255" t="s">
        <v>59</v>
      </c>
      <c r="B19255">
        <v>2014</v>
      </c>
      <c r="C19255" t="s">
        <v>11</v>
      </c>
      <c r="D19255" t="s">
        <v>60</v>
      </c>
      <c r="E19255">
        <v>0</v>
      </c>
      <c r="F19255">
        <v>0</v>
      </c>
      <c r="G19255">
        <v>0</v>
      </c>
      <c r="H19255">
        <v>0</v>
      </c>
    </row>
    <row r="19256" spans="1:8" x14ac:dyDescent="0.25">
      <c r="A19256" t="s">
        <v>59</v>
      </c>
      <c r="B19256">
        <v>2014</v>
      </c>
      <c r="C19256" t="s">
        <v>11</v>
      </c>
      <c r="D19256" t="s">
        <v>60</v>
      </c>
      <c r="E19256">
        <v>2</v>
      </c>
      <c r="F19256">
        <v>6.85</v>
      </c>
      <c r="G19256">
        <v>484.5</v>
      </c>
      <c r="H19256">
        <v>707.21</v>
      </c>
    </row>
    <row r="19257" spans="1:8" x14ac:dyDescent="0.25">
      <c r="A19257" t="s">
        <v>59</v>
      </c>
      <c r="B19257">
        <v>2014</v>
      </c>
      <c r="C19257" t="s">
        <v>11</v>
      </c>
      <c r="D19257" t="s">
        <v>60</v>
      </c>
      <c r="E19257">
        <v>0</v>
      </c>
      <c r="F19257">
        <v>0</v>
      </c>
      <c r="G19257">
        <v>0</v>
      </c>
      <c r="H19257">
        <v>0</v>
      </c>
    </row>
    <row r="19258" spans="1:8" x14ac:dyDescent="0.25">
      <c r="A19258" t="s">
        <v>59</v>
      </c>
      <c r="B19258">
        <v>2014</v>
      </c>
      <c r="C19258" t="s">
        <v>11</v>
      </c>
      <c r="D19258" t="s">
        <v>60</v>
      </c>
      <c r="E19258">
        <v>16</v>
      </c>
      <c r="F19258">
        <v>28.65</v>
      </c>
      <c r="G19258">
        <v>2524.77</v>
      </c>
      <c r="H19258">
        <v>2974.92</v>
      </c>
    </row>
    <row r="19259" spans="1:8" x14ac:dyDescent="0.25">
      <c r="A19259" t="s">
        <v>59</v>
      </c>
      <c r="B19259">
        <v>2014</v>
      </c>
      <c r="C19259" t="s">
        <v>11</v>
      </c>
      <c r="D19259" t="s">
        <v>60</v>
      </c>
      <c r="E19259">
        <v>48</v>
      </c>
      <c r="F19259">
        <v>80.739999999999995</v>
      </c>
      <c r="G19259">
        <v>6962.56</v>
      </c>
      <c r="H19259">
        <v>7568.38</v>
      </c>
    </row>
    <row r="19260" spans="1:8" x14ac:dyDescent="0.25">
      <c r="A19260" t="s">
        <v>59</v>
      </c>
      <c r="B19260">
        <v>2014</v>
      </c>
      <c r="C19260" t="s">
        <v>11</v>
      </c>
      <c r="D19260" t="s">
        <v>60</v>
      </c>
      <c r="E19260">
        <v>0</v>
      </c>
      <c r="F19260">
        <v>0</v>
      </c>
      <c r="G19260">
        <v>0</v>
      </c>
      <c r="H19260">
        <v>0</v>
      </c>
    </row>
    <row r="19261" spans="1:8" x14ac:dyDescent="0.25">
      <c r="A19261" t="s">
        <v>59</v>
      </c>
      <c r="B19261">
        <v>2014</v>
      </c>
      <c r="C19261" t="s">
        <v>11</v>
      </c>
      <c r="D19261" t="s">
        <v>63</v>
      </c>
      <c r="E19261">
        <v>229</v>
      </c>
      <c r="F19261">
        <v>47.36</v>
      </c>
      <c r="G19261">
        <v>4133.5200000000004</v>
      </c>
      <c r="H19261">
        <v>4137.24</v>
      </c>
    </row>
    <row r="19262" spans="1:8" x14ac:dyDescent="0.25">
      <c r="A19262" t="s">
        <v>59</v>
      </c>
      <c r="B19262">
        <v>2014</v>
      </c>
      <c r="C19262" t="s">
        <v>11</v>
      </c>
      <c r="D19262" t="s">
        <v>63</v>
      </c>
      <c r="E19262">
        <v>6</v>
      </c>
      <c r="F19262">
        <v>0.79</v>
      </c>
      <c r="G19262">
        <v>110.36</v>
      </c>
      <c r="H19262">
        <v>145.57</v>
      </c>
    </row>
    <row r="19263" spans="1:8" x14ac:dyDescent="0.25">
      <c r="A19263" t="s">
        <v>59</v>
      </c>
      <c r="B19263">
        <v>2014</v>
      </c>
      <c r="C19263" t="s">
        <v>11</v>
      </c>
      <c r="D19263" t="s">
        <v>63</v>
      </c>
      <c r="E19263">
        <v>840722</v>
      </c>
      <c r="F19263">
        <v>122745.16</v>
      </c>
      <c r="G19263">
        <v>11786556.630000001</v>
      </c>
      <c r="H19263">
        <v>10617375.51</v>
      </c>
    </row>
    <row r="19264" spans="1:8" x14ac:dyDescent="0.25">
      <c r="A19264" t="s">
        <v>59</v>
      </c>
      <c r="B19264">
        <v>2014</v>
      </c>
      <c r="C19264" t="s">
        <v>11</v>
      </c>
      <c r="D19264" t="s">
        <v>63</v>
      </c>
      <c r="E19264">
        <v>0</v>
      </c>
      <c r="F19264">
        <v>-76.790000000000006</v>
      </c>
      <c r="G19264">
        <v>-2019.46</v>
      </c>
      <c r="H19264">
        <v>22042.22</v>
      </c>
    </row>
    <row r="19265" spans="1:8" x14ac:dyDescent="0.25">
      <c r="A19265" t="s">
        <v>59</v>
      </c>
      <c r="B19265">
        <v>2014</v>
      </c>
      <c r="C19265" t="s">
        <v>11</v>
      </c>
      <c r="D19265" t="s">
        <v>64</v>
      </c>
      <c r="E19265">
        <v>0</v>
      </c>
      <c r="F19265">
        <v>0</v>
      </c>
      <c r="G19265">
        <v>0</v>
      </c>
      <c r="H19265">
        <v>0</v>
      </c>
    </row>
    <row r="19266" spans="1:8" x14ac:dyDescent="0.25">
      <c r="A19266" t="s">
        <v>59</v>
      </c>
      <c r="B19266">
        <v>2014</v>
      </c>
      <c r="C19266" t="s">
        <v>11</v>
      </c>
      <c r="D19266" t="s">
        <v>61</v>
      </c>
      <c r="E19266">
        <v>1420</v>
      </c>
      <c r="F19266">
        <v>12938.05</v>
      </c>
      <c r="G19266">
        <v>1310308.1499999999</v>
      </c>
      <c r="H19266">
        <v>1566768.11</v>
      </c>
    </row>
    <row r="19267" spans="1:8" x14ac:dyDescent="0.25">
      <c r="A19267" t="s">
        <v>59</v>
      </c>
      <c r="B19267">
        <v>2014</v>
      </c>
      <c r="C19267" t="s">
        <v>11</v>
      </c>
      <c r="D19267" t="s">
        <v>61</v>
      </c>
      <c r="E19267">
        <v>1540</v>
      </c>
      <c r="F19267">
        <v>1749.71</v>
      </c>
      <c r="G19267">
        <v>253719</v>
      </c>
      <c r="H19267">
        <v>250127.81</v>
      </c>
    </row>
    <row r="19268" spans="1:8" x14ac:dyDescent="0.25">
      <c r="A19268" t="s">
        <v>59</v>
      </c>
      <c r="B19268">
        <v>2014</v>
      </c>
      <c r="C19268" t="s">
        <v>11</v>
      </c>
      <c r="D19268" t="s">
        <v>61</v>
      </c>
      <c r="E19268">
        <v>11977</v>
      </c>
      <c r="F19268">
        <v>3605.52</v>
      </c>
      <c r="G19268">
        <v>322819.92</v>
      </c>
      <c r="H19268">
        <v>313543.98</v>
      </c>
    </row>
    <row r="19269" spans="1:8" x14ac:dyDescent="0.25">
      <c r="A19269" t="s">
        <v>59</v>
      </c>
      <c r="B19269">
        <v>2014</v>
      </c>
      <c r="C19269" t="s">
        <v>11</v>
      </c>
      <c r="D19269" t="s">
        <v>60</v>
      </c>
      <c r="E19269">
        <v>3</v>
      </c>
      <c r="F19269">
        <v>6.2</v>
      </c>
      <c r="G19269">
        <v>860.03</v>
      </c>
      <c r="H19269">
        <v>386.62</v>
      </c>
    </row>
    <row r="19270" spans="1:8" x14ac:dyDescent="0.25">
      <c r="A19270" t="s">
        <v>59</v>
      </c>
      <c r="B19270">
        <v>2014</v>
      </c>
      <c r="C19270" t="s">
        <v>11</v>
      </c>
      <c r="D19270" t="s">
        <v>60</v>
      </c>
      <c r="E19270">
        <v>18</v>
      </c>
      <c r="F19270">
        <v>30.07</v>
      </c>
      <c r="G19270">
        <v>2649.21</v>
      </c>
      <c r="H19270">
        <v>2498.27</v>
      </c>
    </row>
    <row r="19271" spans="1:8" x14ac:dyDescent="0.25">
      <c r="A19271" t="s">
        <v>59</v>
      </c>
      <c r="B19271">
        <v>2014</v>
      </c>
      <c r="C19271" t="s">
        <v>11</v>
      </c>
      <c r="D19271" t="s">
        <v>60</v>
      </c>
      <c r="E19271">
        <v>540</v>
      </c>
      <c r="F19271">
        <v>178.69</v>
      </c>
      <c r="G19271">
        <v>13080.91</v>
      </c>
      <c r="H19271">
        <v>12653.5</v>
      </c>
    </row>
    <row r="19272" spans="1:8" x14ac:dyDescent="0.25">
      <c r="A19272" t="s">
        <v>59</v>
      </c>
      <c r="B19272">
        <v>2014</v>
      </c>
      <c r="C19272" t="s">
        <v>11</v>
      </c>
      <c r="D19272" t="s">
        <v>62</v>
      </c>
      <c r="E19272">
        <v>2530</v>
      </c>
      <c r="F19272">
        <v>21154.32</v>
      </c>
      <c r="G19272">
        <v>2074169.7</v>
      </c>
      <c r="H19272">
        <v>2360077.75</v>
      </c>
    </row>
    <row r="19273" spans="1:8" x14ac:dyDescent="0.25">
      <c r="A19273" t="s">
        <v>59</v>
      </c>
      <c r="B19273">
        <v>2014</v>
      </c>
      <c r="C19273" t="s">
        <v>11</v>
      </c>
      <c r="D19273" t="s">
        <v>62</v>
      </c>
      <c r="E19273">
        <v>4932</v>
      </c>
      <c r="F19273">
        <v>8866.18</v>
      </c>
      <c r="G19273">
        <v>1088534.92</v>
      </c>
      <c r="H19273">
        <v>1086970.73</v>
      </c>
    </row>
    <row r="19274" spans="1:8" x14ac:dyDescent="0.25">
      <c r="A19274" t="s">
        <v>59</v>
      </c>
      <c r="B19274">
        <v>2014</v>
      </c>
      <c r="C19274" t="s">
        <v>11</v>
      </c>
      <c r="D19274" t="s">
        <v>62</v>
      </c>
      <c r="E19274">
        <v>117635</v>
      </c>
      <c r="F19274">
        <v>30919.29</v>
      </c>
      <c r="G19274">
        <v>2966751.65</v>
      </c>
      <c r="H19274">
        <v>2898605.94</v>
      </c>
    </row>
    <row r="19275" spans="1:8" x14ac:dyDescent="0.25">
      <c r="A19275" t="s">
        <v>59</v>
      </c>
      <c r="B19275">
        <v>2014</v>
      </c>
      <c r="C19275" t="s">
        <v>11</v>
      </c>
      <c r="D19275" t="s">
        <v>60</v>
      </c>
      <c r="E19275">
        <v>19</v>
      </c>
      <c r="F19275">
        <v>120.25</v>
      </c>
      <c r="G19275">
        <v>9817.42</v>
      </c>
      <c r="H19275">
        <v>9947.64</v>
      </c>
    </row>
    <row r="19276" spans="1:8" x14ac:dyDescent="0.25">
      <c r="A19276" t="s">
        <v>59</v>
      </c>
      <c r="B19276">
        <v>2014</v>
      </c>
      <c r="C19276" t="s">
        <v>11</v>
      </c>
      <c r="D19276" t="s">
        <v>60</v>
      </c>
      <c r="E19276">
        <v>65</v>
      </c>
      <c r="F19276">
        <v>69.099999999999994</v>
      </c>
      <c r="G19276">
        <v>8249.5</v>
      </c>
      <c r="H19276">
        <v>8617.43</v>
      </c>
    </row>
    <row r="19277" spans="1:8" x14ac:dyDescent="0.25">
      <c r="A19277" t="s">
        <v>59</v>
      </c>
      <c r="B19277">
        <v>2014</v>
      </c>
      <c r="C19277" t="s">
        <v>11</v>
      </c>
      <c r="D19277" t="s">
        <v>60</v>
      </c>
      <c r="E19277">
        <v>18</v>
      </c>
      <c r="F19277">
        <v>93.2</v>
      </c>
      <c r="G19277">
        <v>3795.18</v>
      </c>
      <c r="H19277">
        <v>3756.66</v>
      </c>
    </row>
    <row r="19278" spans="1:8" x14ac:dyDescent="0.25">
      <c r="A19278" t="s">
        <v>59</v>
      </c>
      <c r="B19278">
        <v>2014</v>
      </c>
      <c r="C19278" t="s">
        <v>11</v>
      </c>
      <c r="D19278" t="s">
        <v>60</v>
      </c>
      <c r="E19278">
        <v>38</v>
      </c>
      <c r="F19278">
        <v>258.93</v>
      </c>
      <c r="G19278">
        <v>17486.75</v>
      </c>
      <c r="H19278">
        <v>21704.46</v>
      </c>
    </row>
    <row r="19279" spans="1:8" x14ac:dyDescent="0.25">
      <c r="A19279" t="s">
        <v>59</v>
      </c>
      <c r="B19279">
        <v>2014</v>
      </c>
      <c r="C19279" t="s">
        <v>11</v>
      </c>
      <c r="D19279" t="s">
        <v>60</v>
      </c>
      <c r="E19279">
        <v>0</v>
      </c>
      <c r="F19279">
        <v>0</v>
      </c>
      <c r="G19279">
        <v>0</v>
      </c>
      <c r="H19279">
        <v>0</v>
      </c>
    </row>
    <row r="19280" spans="1:8" x14ac:dyDescent="0.25">
      <c r="A19280" t="s">
        <v>59</v>
      </c>
      <c r="B19280">
        <v>2014</v>
      </c>
      <c r="C19280" t="s">
        <v>11</v>
      </c>
      <c r="D19280" t="s">
        <v>60</v>
      </c>
      <c r="E19280">
        <v>0</v>
      </c>
      <c r="F19280">
        <v>0</v>
      </c>
      <c r="G19280">
        <v>0</v>
      </c>
      <c r="H19280">
        <v>0</v>
      </c>
    </row>
    <row r="19281" spans="1:8" x14ac:dyDescent="0.25">
      <c r="A19281" t="s">
        <v>59</v>
      </c>
      <c r="B19281">
        <v>2014</v>
      </c>
      <c r="C19281" t="s">
        <v>11</v>
      </c>
      <c r="D19281" t="s">
        <v>60</v>
      </c>
      <c r="E19281">
        <v>0</v>
      </c>
      <c r="F19281">
        <v>0</v>
      </c>
      <c r="G19281">
        <v>0</v>
      </c>
      <c r="H19281">
        <v>0</v>
      </c>
    </row>
    <row r="19282" spans="1:8" x14ac:dyDescent="0.25">
      <c r="A19282" t="s">
        <v>59</v>
      </c>
      <c r="B19282">
        <v>2014</v>
      </c>
      <c r="C19282" t="s">
        <v>11</v>
      </c>
      <c r="D19282" t="s">
        <v>60</v>
      </c>
      <c r="E19282">
        <v>0</v>
      </c>
      <c r="F19282">
        <v>0</v>
      </c>
      <c r="G19282">
        <v>0</v>
      </c>
      <c r="H19282">
        <v>0</v>
      </c>
    </row>
    <row r="19283" spans="1:8" x14ac:dyDescent="0.25">
      <c r="A19283" t="s">
        <v>59</v>
      </c>
      <c r="B19283">
        <v>2014</v>
      </c>
      <c r="C19283" t="s">
        <v>11</v>
      </c>
      <c r="D19283" t="s">
        <v>62</v>
      </c>
      <c r="E19283">
        <v>0</v>
      </c>
      <c r="F19283">
        <v>0</v>
      </c>
      <c r="G19283">
        <v>0</v>
      </c>
      <c r="H19283">
        <v>0</v>
      </c>
    </row>
    <row r="19284" spans="1:8" x14ac:dyDescent="0.25">
      <c r="A19284" t="s">
        <v>59</v>
      </c>
      <c r="B19284">
        <v>2014</v>
      </c>
      <c r="C19284" t="s">
        <v>11</v>
      </c>
      <c r="D19284" t="s">
        <v>60</v>
      </c>
      <c r="E19284">
        <v>0</v>
      </c>
      <c r="F19284">
        <v>0</v>
      </c>
      <c r="G19284">
        <v>0</v>
      </c>
      <c r="H19284">
        <v>0</v>
      </c>
    </row>
    <row r="19285" spans="1:8" x14ac:dyDescent="0.25">
      <c r="A19285" t="s">
        <v>59</v>
      </c>
      <c r="B19285">
        <v>2014</v>
      </c>
      <c r="C19285" t="s">
        <v>11</v>
      </c>
      <c r="D19285" t="s">
        <v>60</v>
      </c>
      <c r="E19285">
        <v>0</v>
      </c>
      <c r="F19285">
        <v>0</v>
      </c>
      <c r="G19285">
        <v>0</v>
      </c>
      <c r="H19285">
        <v>0</v>
      </c>
    </row>
    <row r="19286" spans="1:8" x14ac:dyDescent="0.25">
      <c r="A19286" t="s">
        <v>59</v>
      </c>
      <c r="B19286">
        <v>2014</v>
      </c>
      <c r="C19286" t="s">
        <v>11</v>
      </c>
      <c r="D19286" t="s">
        <v>60</v>
      </c>
      <c r="E19286">
        <v>0</v>
      </c>
      <c r="F19286">
        <v>0</v>
      </c>
      <c r="G19286">
        <v>0</v>
      </c>
      <c r="H19286">
        <v>0</v>
      </c>
    </row>
    <row r="19287" spans="1:8" x14ac:dyDescent="0.25">
      <c r="A19287" t="s">
        <v>59</v>
      </c>
      <c r="B19287">
        <v>2014</v>
      </c>
      <c r="C19287" t="s">
        <v>11</v>
      </c>
      <c r="D19287" t="s">
        <v>60</v>
      </c>
      <c r="E19287">
        <v>0</v>
      </c>
      <c r="F19287">
        <v>-9.3699999999999992</v>
      </c>
      <c r="G19287">
        <v>4802.12</v>
      </c>
      <c r="H19287">
        <v>2249.25</v>
      </c>
    </row>
    <row r="19288" spans="1:8" x14ac:dyDescent="0.25">
      <c r="A19288" t="s">
        <v>59</v>
      </c>
      <c r="B19288">
        <v>2014</v>
      </c>
      <c r="C19288" t="s">
        <v>11</v>
      </c>
      <c r="D19288" t="s">
        <v>61</v>
      </c>
      <c r="E19288">
        <v>1</v>
      </c>
      <c r="F19288">
        <v>102.78</v>
      </c>
      <c r="G19288">
        <v>7463.86</v>
      </c>
      <c r="H19288">
        <v>0</v>
      </c>
    </row>
    <row r="19289" spans="1:8" x14ac:dyDescent="0.25">
      <c r="A19289" t="s">
        <v>59</v>
      </c>
      <c r="B19289">
        <v>2014</v>
      </c>
      <c r="C19289" t="s">
        <v>11</v>
      </c>
      <c r="D19289" t="s">
        <v>60</v>
      </c>
      <c r="E19289">
        <v>0</v>
      </c>
      <c r="F19289">
        <v>0</v>
      </c>
      <c r="G19289">
        <v>0</v>
      </c>
      <c r="H19289">
        <v>0</v>
      </c>
    </row>
    <row r="19290" spans="1:8" x14ac:dyDescent="0.25">
      <c r="A19290" t="s">
        <v>59</v>
      </c>
      <c r="B19290">
        <v>2014</v>
      </c>
      <c r="C19290" t="s">
        <v>11</v>
      </c>
      <c r="D19290" t="s">
        <v>60</v>
      </c>
      <c r="E19290">
        <v>0</v>
      </c>
      <c r="F19290">
        <v>0</v>
      </c>
      <c r="G19290">
        <v>0</v>
      </c>
      <c r="H19290">
        <v>0</v>
      </c>
    </row>
    <row r="19291" spans="1:8" x14ac:dyDescent="0.25">
      <c r="A19291" t="s">
        <v>59</v>
      </c>
      <c r="B19291">
        <v>2014</v>
      </c>
      <c r="C19291" t="s">
        <v>11</v>
      </c>
      <c r="D19291" t="s">
        <v>60</v>
      </c>
      <c r="E19291">
        <v>0</v>
      </c>
      <c r="F19291">
        <v>0</v>
      </c>
      <c r="G19291">
        <v>0</v>
      </c>
      <c r="H19291">
        <v>0</v>
      </c>
    </row>
    <row r="19292" spans="1:8" x14ac:dyDescent="0.25">
      <c r="A19292" t="s">
        <v>59</v>
      </c>
      <c r="B19292">
        <v>2014</v>
      </c>
      <c r="C19292" t="s">
        <v>11</v>
      </c>
      <c r="D19292" t="s">
        <v>60</v>
      </c>
      <c r="E19292">
        <v>0</v>
      </c>
      <c r="F19292">
        <v>0</v>
      </c>
      <c r="G19292">
        <v>0</v>
      </c>
      <c r="H19292">
        <v>0</v>
      </c>
    </row>
    <row r="19293" spans="1:8" x14ac:dyDescent="0.25">
      <c r="A19293" t="s">
        <v>59</v>
      </c>
      <c r="B19293">
        <v>2014</v>
      </c>
      <c r="C19293" t="s">
        <v>11</v>
      </c>
      <c r="D19293" t="s">
        <v>62</v>
      </c>
      <c r="E19293">
        <v>0</v>
      </c>
      <c r="F19293">
        <v>0.62</v>
      </c>
      <c r="G19293">
        <v>123.46</v>
      </c>
      <c r="H19293">
        <v>5.38</v>
      </c>
    </row>
    <row r="19294" spans="1:8" x14ac:dyDescent="0.25">
      <c r="A19294" t="s">
        <v>59</v>
      </c>
      <c r="B19294">
        <v>2014</v>
      </c>
      <c r="C19294" t="s">
        <v>11</v>
      </c>
      <c r="D19294" t="s">
        <v>60</v>
      </c>
      <c r="E19294">
        <v>0</v>
      </c>
      <c r="F19294">
        <v>0</v>
      </c>
      <c r="G19294">
        <v>0</v>
      </c>
      <c r="H19294">
        <v>0</v>
      </c>
    </row>
    <row r="19295" spans="1:8" x14ac:dyDescent="0.25">
      <c r="A19295" t="s">
        <v>59</v>
      </c>
      <c r="B19295">
        <v>2014</v>
      </c>
      <c r="C19295" t="s">
        <v>11</v>
      </c>
      <c r="D19295" t="s">
        <v>60</v>
      </c>
      <c r="E19295">
        <v>0</v>
      </c>
      <c r="F19295">
        <v>0</v>
      </c>
      <c r="G19295">
        <v>0</v>
      </c>
      <c r="H19295">
        <v>0</v>
      </c>
    </row>
    <row r="19296" spans="1:8" x14ac:dyDescent="0.25">
      <c r="A19296" t="s">
        <v>59</v>
      </c>
      <c r="B19296">
        <v>2014</v>
      </c>
      <c r="C19296" t="s">
        <v>11</v>
      </c>
      <c r="D19296" t="s">
        <v>60</v>
      </c>
      <c r="E19296">
        <v>0</v>
      </c>
      <c r="F19296">
        <v>0</v>
      </c>
      <c r="G19296">
        <v>0</v>
      </c>
      <c r="H19296">
        <v>0</v>
      </c>
    </row>
    <row r="19297" spans="1:8" x14ac:dyDescent="0.25">
      <c r="A19297" t="s">
        <v>59</v>
      </c>
      <c r="B19297">
        <v>2014</v>
      </c>
      <c r="C19297" t="s">
        <v>11</v>
      </c>
      <c r="D19297" t="s">
        <v>61</v>
      </c>
      <c r="E19297">
        <v>0</v>
      </c>
      <c r="F19297">
        <v>0</v>
      </c>
      <c r="G19297">
        <v>0</v>
      </c>
      <c r="H19297">
        <v>0</v>
      </c>
    </row>
    <row r="19298" spans="1:8" x14ac:dyDescent="0.25">
      <c r="A19298" t="s">
        <v>59</v>
      </c>
      <c r="B19298">
        <v>2014</v>
      </c>
      <c r="C19298" t="s">
        <v>11</v>
      </c>
      <c r="D19298" t="s">
        <v>61</v>
      </c>
      <c r="E19298">
        <v>7</v>
      </c>
      <c r="F19298">
        <v>745.73</v>
      </c>
      <c r="G19298">
        <v>64323.13</v>
      </c>
      <c r="H19298">
        <v>64022.95</v>
      </c>
    </row>
    <row r="19299" spans="1:8" x14ac:dyDescent="0.25">
      <c r="A19299" t="s">
        <v>59</v>
      </c>
      <c r="B19299">
        <v>2014</v>
      </c>
      <c r="C19299" t="s">
        <v>11</v>
      </c>
      <c r="D19299" t="s">
        <v>61</v>
      </c>
      <c r="E19299">
        <v>0</v>
      </c>
      <c r="F19299">
        <v>0</v>
      </c>
      <c r="G19299">
        <v>0</v>
      </c>
      <c r="H19299">
        <v>0</v>
      </c>
    </row>
    <row r="19300" spans="1:8" x14ac:dyDescent="0.25">
      <c r="A19300" t="s">
        <v>59</v>
      </c>
      <c r="B19300">
        <v>2014</v>
      </c>
      <c r="C19300" t="s">
        <v>11</v>
      </c>
      <c r="D19300" t="s">
        <v>60</v>
      </c>
      <c r="E19300">
        <v>0</v>
      </c>
      <c r="F19300">
        <v>0</v>
      </c>
      <c r="G19300">
        <v>0</v>
      </c>
      <c r="H19300">
        <v>0</v>
      </c>
    </row>
    <row r="19301" spans="1:8" x14ac:dyDescent="0.25">
      <c r="A19301" t="s">
        <v>59</v>
      </c>
      <c r="B19301">
        <v>2014</v>
      </c>
      <c r="C19301" t="s">
        <v>11</v>
      </c>
      <c r="D19301" t="s">
        <v>60</v>
      </c>
      <c r="E19301">
        <v>2</v>
      </c>
      <c r="F19301">
        <v>52.41</v>
      </c>
      <c r="G19301">
        <v>5533.48</v>
      </c>
      <c r="H19301">
        <v>11478.56</v>
      </c>
    </row>
    <row r="19302" spans="1:8" x14ac:dyDescent="0.25">
      <c r="A19302" t="s">
        <v>59</v>
      </c>
      <c r="B19302">
        <v>2014</v>
      </c>
      <c r="C19302" t="s">
        <v>11</v>
      </c>
      <c r="D19302" t="s">
        <v>60</v>
      </c>
      <c r="E19302">
        <v>0</v>
      </c>
      <c r="F19302">
        <v>0</v>
      </c>
      <c r="G19302">
        <v>0</v>
      </c>
      <c r="H19302">
        <v>0</v>
      </c>
    </row>
    <row r="19303" spans="1:8" x14ac:dyDescent="0.25">
      <c r="A19303" t="s">
        <v>59</v>
      </c>
      <c r="B19303">
        <v>2014</v>
      </c>
      <c r="C19303" t="s">
        <v>11</v>
      </c>
      <c r="D19303" t="s">
        <v>60</v>
      </c>
      <c r="E19303">
        <v>98</v>
      </c>
      <c r="F19303">
        <v>6937.48</v>
      </c>
      <c r="G19303">
        <v>526156.09</v>
      </c>
      <c r="H19303">
        <v>563893.01</v>
      </c>
    </row>
    <row r="19304" spans="1:8" x14ac:dyDescent="0.25">
      <c r="A19304" t="s">
        <v>59</v>
      </c>
      <c r="B19304">
        <v>2014</v>
      </c>
      <c r="C19304" t="s">
        <v>11</v>
      </c>
      <c r="D19304" t="s">
        <v>60</v>
      </c>
      <c r="E19304">
        <v>0</v>
      </c>
      <c r="F19304">
        <v>0</v>
      </c>
      <c r="G19304">
        <v>0</v>
      </c>
      <c r="H19304">
        <v>0</v>
      </c>
    </row>
    <row r="19305" spans="1:8" x14ac:dyDescent="0.25">
      <c r="A19305" t="s">
        <v>59</v>
      </c>
      <c r="B19305">
        <v>2014</v>
      </c>
      <c r="C19305" t="s">
        <v>11</v>
      </c>
      <c r="D19305" t="s">
        <v>62</v>
      </c>
      <c r="E19305">
        <v>2</v>
      </c>
      <c r="F19305">
        <v>319.66000000000003</v>
      </c>
      <c r="G19305">
        <v>26217.32</v>
      </c>
      <c r="H19305">
        <v>26217.32</v>
      </c>
    </row>
    <row r="19306" spans="1:8" x14ac:dyDescent="0.25">
      <c r="A19306" t="s">
        <v>59</v>
      </c>
      <c r="B19306">
        <v>2014</v>
      </c>
      <c r="C19306" t="s">
        <v>11</v>
      </c>
      <c r="D19306" t="s">
        <v>62</v>
      </c>
      <c r="E19306">
        <v>0</v>
      </c>
      <c r="F19306">
        <v>0</v>
      </c>
      <c r="G19306">
        <v>0</v>
      </c>
      <c r="H19306">
        <v>0</v>
      </c>
    </row>
    <row r="19307" spans="1:8" x14ac:dyDescent="0.25">
      <c r="A19307" t="s">
        <v>59</v>
      </c>
      <c r="B19307">
        <v>2014</v>
      </c>
      <c r="C19307" t="s">
        <v>11</v>
      </c>
      <c r="D19307" t="s">
        <v>60</v>
      </c>
      <c r="E19307">
        <v>2</v>
      </c>
      <c r="F19307">
        <v>89.51</v>
      </c>
      <c r="G19307">
        <v>5660.54</v>
      </c>
      <c r="H19307">
        <v>5660.54</v>
      </c>
    </row>
    <row r="19308" spans="1:8" x14ac:dyDescent="0.25">
      <c r="A19308" t="s">
        <v>59</v>
      </c>
      <c r="B19308">
        <v>2014</v>
      </c>
      <c r="C19308" t="s">
        <v>11</v>
      </c>
      <c r="D19308" t="s">
        <v>60</v>
      </c>
      <c r="E19308">
        <v>0</v>
      </c>
      <c r="F19308">
        <v>0</v>
      </c>
      <c r="G19308">
        <v>0</v>
      </c>
      <c r="H19308">
        <v>0</v>
      </c>
    </row>
    <row r="19309" spans="1:8" x14ac:dyDescent="0.25">
      <c r="A19309" t="s">
        <v>59</v>
      </c>
      <c r="B19309">
        <v>2014</v>
      </c>
      <c r="C19309" t="s">
        <v>11</v>
      </c>
      <c r="D19309" t="s">
        <v>60</v>
      </c>
      <c r="E19309">
        <v>0</v>
      </c>
      <c r="F19309">
        <v>0</v>
      </c>
      <c r="G19309">
        <v>0</v>
      </c>
      <c r="H19309">
        <v>0</v>
      </c>
    </row>
    <row r="19310" spans="1:8" x14ac:dyDescent="0.25">
      <c r="A19310" t="s">
        <v>59</v>
      </c>
      <c r="B19310">
        <v>2014</v>
      </c>
      <c r="C19310" t="s">
        <v>11</v>
      </c>
      <c r="D19310" t="s">
        <v>60</v>
      </c>
      <c r="E19310">
        <v>10</v>
      </c>
      <c r="F19310">
        <v>532.02</v>
      </c>
      <c r="G19310">
        <v>35181.589999999997</v>
      </c>
      <c r="H19310">
        <v>34622.35</v>
      </c>
    </row>
    <row r="19311" spans="1:8" x14ac:dyDescent="0.25">
      <c r="A19311" t="s">
        <v>59</v>
      </c>
      <c r="B19311">
        <v>2014</v>
      </c>
      <c r="C19311" t="s">
        <v>11</v>
      </c>
      <c r="D19311" t="s">
        <v>60</v>
      </c>
      <c r="E19311">
        <v>0</v>
      </c>
      <c r="F19311">
        <v>0</v>
      </c>
      <c r="G19311">
        <v>0</v>
      </c>
      <c r="H19311">
        <v>0</v>
      </c>
    </row>
    <row r="19312" spans="1:8" x14ac:dyDescent="0.25">
      <c r="A19312" t="s">
        <v>59</v>
      </c>
      <c r="B19312">
        <v>2014</v>
      </c>
      <c r="C19312" t="s">
        <v>11</v>
      </c>
      <c r="D19312" t="s">
        <v>60</v>
      </c>
      <c r="E19312">
        <v>6</v>
      </c>
      <c r="F19312">
        <v>684.67</v>
      </c>
      <c r="G19312">
        <v>43524.08</v>
      </c>
      <c r="H19312">
        <v>44046.05</v>
      </c>
    </row>
    <row r="19313" spans="1:8" x14ac:dyDescent="0.25">
      <c r="A19313" t="s">
        <v>59</v>
      </c>
      <c r="B19313">
        <v>2014</v>
      </c>
      <c r="C19313" t="s">
        <v>11</v>
      </c>
      <c r="D19313" t="s">
        <v>60</v>
      </c>
      <c r="E19313">
        <v>1</v>
      </c>
      <c r="F19313">
        <v>0.09</v>
      </c>
      <c r="G19313">
        <v>9.3800000000000008</v>
      </c>
      <c r="H19313">
        <v>0</v>
      </c>
    </row>
    <row r="19314" spans="1:8" x14ac:dyDescent="0.25">
      <c r="A19314" t="s">
        <v>59</v>
      </c>
      <c r="B19314">
        <v>2014</v>
      </c>
      <c r="C19314" t="s">
        <v>11</v>
      </c>
      <c r="D19314" t="s">
        <v>60</v>
      </c>
      <c r="E19314">
        <v>0</v>
      </c>
      <c r="F19314">
        <v>0</v>
      </c>
      <c r="G19314">
        <v>0</v>
      </c>
      <c r="H19314">
        <v>0</v>
      </c>
    </row>
    <row r="19315" spans="1:8" x14ac:dyDescent="0.25">
      <c r="A19315" t="s">
        <v>59</v>
      </c>
      <c r="B19315">
        <v>2014</v>
      </c>
      <c r="C19315" t="s">
        <v>11</v>
      </c>
      <c r="D19315" t="s">
        <v>60</v>
      </c>
      <c r="E19315">
        <v>0</v>
      </c>
      <c r="F19315">
        <v>0</v>
      </c>
      <c r="G19315">
        <v>0</v>
      </c>
      <c r="H19315">
        <v>0</v>
      </c>
    </row>
    <row r="19316" spans="1:8" x14ac:dyDescent="0.25">
      <c r="A19316" t="s">
        <v>59</v>
      </c>
      <c r="B19316">
        <v>2014</v>
      </c>
      <c r="C19316" t="s">
        <v>11</v>
      </c>
      <c r="D19316" t="s">
        <v>63</v>
      </c>
      <c r="E19316">
        <v>9</v>
      </c>
      <c r="F19316">
        <v>0.82</v>
      </c>
      <c r="G19316">
        <v>79.7</v>
      </c>
      <c r="H19316">
        <v>61.46</v>
      </c>
    </row>
    <row r="19317" spans="1:8" x14ac:dyDescent="0.25">
      <c r="A19317" t="s">
        <v>59</v>
      </c>
      <c r="B19317">
        <v>2014</v>
      </c>
      <c r="C19317" t="s">
        <v>11</v>
      </c>
      <c r="D19317" t="s">
        <v>60</v>
      </c>
      <c r="E19317">
        <v>0</v>
      </c>
      <c r="F19317">
        <v>0</v>
      </c>
      <c r="G19317">
        <v>0</v>
      </c>
      <c r="H19317">
        <v>0</v>
      </c>
    </row>
    <row r="19318" spans="1:8" x14ac:dyDescent="0.25">
      <c r="A19318" t="s">
        <v>59</v>
      </c>
      <c r="B19318">
        <v>2014</v>
      </c>
      <c r="C19318" t="s">
        <v>11</v>
      </c>
      <c r="D19318" t="s">
        <v>60</v>
      </c>
      <c r="E19318">
        <v>7</v>
      </c>
      <c r="F19318">
        <v>39.950000000000003</v>
      </c>
      <c r="G19318">
        <v>3765.36</v>
      </c>
      <c r="H19318">
        <v>4896.13</v>
      </c>
    </row>
    <row r="19319" spans="1:8" x14ac:dyDescent="0.25">
      <c r="A19319" t="s">
        <v>59</v>
      </c>
      <c r="B19319">
        <v>2014</v>
      </c>
      <c r="C19319" t="s">
        <v>11</v>
      </c>
      <c r="D19319" t="s">
        <v>60</v>
      </c>
      <c r="E19319">
        <v>0</v>
      </c>
      <c r="F19319">
        <v>0</v>
      </c>
      <c r="G19319">
        <v>0</v>
      </c>
      <c r="H19319">
        <v>0</v>
      </c>
    </row>
    <row r="19320" spans="1:8" x14ac:dyDescent="0.25">
      <c r="A19320" t="s">
        <v>59</v>
      </c>
      <c r="B19320">
        <v>2014</v>
      </c>
      <c r="C19320" t="s">
        <v>11</v>
      </c>
      <c r="D19320" t="s">
        <v>60</v>
      </c>
      <c r="E19320">
        <v>0</v>
      </c>
      <c r="F19320">
        <v>0</v>
      </c>
      <c r="G19320">
        <v>0</v>
      </c>
      <c r="H19320">
        <v>0</v>
      </c>
    </row>
    <row r="19321" spans="1:8" x14ac:dyDescent="0.25">
      <c r="A19321" t="s">
        <v>59</v>
      </c>
      <c r="B19321">
        <v>2014</v>
      </c>
      <c r="C19321" t="s">
        <v>11</v>
      </c>
      <c r="D19321" t="s">
        <v>60</v>
      </c>
      <c r="E19321">
        <v>0</v>
      </c>
      <c r="F19321">
        <v>0</v>
      </c>
      <c r="G19321">
        <v>0</v>
      </c>
      <c r="H19321">
        <v>0</v>
      </c>
    </row>
    <row r="19322" spans="1:8" x14ac:dyDescent="0.25">
      <c r="A19322" t="s">
        <v>59</v>
      </c>
      <c r="B19322">
        <v>2014</v>
      </c>
      <c r="C19322" t="s">
        <v>11</v>
      </c>
      <c r="D19322" t="s">
        <v>60</v>
      </c>
      <c r="E19322">
        <v>12</v>
      </c>
      <c r="F19322">
        <v>2.62</v>
      </c>
      <c r="G19322">
        <v>205.11</v>
      </c>
      <c r="H19322">
        <v>257.11</v>
      </c>
    </row>
    <row r="19323" spans="1:8" x14ac:dyDescent="0.25">
      <c r="A19323" t="s">
        <v>59</v>
      </c>
      <c r="B19323">
        <v>2014</v>
      </c>
      <c r="C19323" t="s">
        <v>11</v>
      </c>
      <c r="D19323" t="s">
        <v>63</v>
      </c>
      <c r="E19323">
        <v>0</v>
      </c>
      <c r="F19323">
        <v>0</v>
      </c>
      <c r="G19323">
        <v>0</v>
      </c>
      <c r="H19323">
        <v>0</v>
      </c>
    </row>
    <row r="19324" spans="1:8" x14ac:dyDescent="0.25">
      <c r="A19324" t="s">
        <v>59</v>
      </c>
      <c r="B19324">
        <v>2014</v>
      </c>
      <c r="C19324" t="s">
        <v>11</v>
      </c>
      <c r="D19324" t="s">
        <v>60</v>
      </c>
      <c r="E19324">
        <v>0</v>
      </c>
      <c r="F19324">
        <v>0</v>
      </c>
      <c r="G19324">
        <v>0</v>
      </c>
      <c r="H19324">
        <v>0</v>
      </c>
    </row>
    <row r="19325" spans="1:8" x14ac:dyDescent="0.25">
      <c r="A19325" t="s">
        <v>59</v>
      </c>
      <c r="B19325">
        <v>2014</v>
      </c>
      <c r="C19325" t="s">
        <v>11</v>
      </c>
      <c r="D19325" t="s">
        <v>60</v>
      </c>
      <c r="E19325">
        <v>0</v>
      </c>
      <c r="F19325">
        <v>0</v>
      </c>
      <c r="G19325">
        <v>0</v>
      </c>
      <c r="H19325">
        <v>0</v>
      </c>
    </row>
    <row r="19326" spans="1:8" x14ac:dyDescent="0.25">
      <c r="A19326" t="s">
        <v>59</v>
      </c>
      <c r="B19326">
        <v>2014</v>
      </c>
      <c r="C19326" t="s">
        <v>11</v>
      </c>
      <c r="D19326" t="s">
        <v>60</v>
      </c>
      <c r="E19326">
        <v>0</v>
      </c>
      <c r="F19326">
        <v>0</v>
      </c>
      <c r="G19326">
        <v>0</v>
      </c>
      <c r="H19326">
        <v>0</v>
      </c>
    </row>
    <row r="19327" spans="1:8" x14ac:dyDescent="0.25">
      <c r="A19327" t="s">
        <v>59</v>
      </c>
      <c r="B19327">
        <v>2014</v>
      </c>
      <c r="C19327" t="s">
        <v>11</v>
      </c>
      <c r="D19327" t="s">
        <v>60</v>
      </c>
      <c r="E19327">
        <v>0</v>
      </c>
      <c r="F19327">
        <v>0</v>
      </c>
      <c r="G19327">
        <v>0</v>
      </c>
      <c r="H19327">
        <v>0</v>
      </c>
    </row>
    <row r="19328" spans="1:8" x14ac:dyDescent="0.25">
      <c r="A19328" t="s">
        <v>59</v>
      </c>
      <c r="B19328">
        <v>2014</v>
      </c>
      <c r="C19328" t="s">
        <v>11</v>
      </c>
      <c r="D19328" t="s">
        <v>60</v>
      </c>
      <c r="E19328">
        <v>0</v>
      </c>
      <c r="F19328">
        <v>0</v>
      </c>
      <c r="G19328">
        <v>0</v>
      </c>
      <c r="H19328">
        <v>0</v>
      </c>
    </row>
    <row r="19329" spans="1:8" x14ac:dyDescent="0.25">
      <c r="A19329" t="s">
        <v>59</v>
      </c>
      <c r="B19329">
        <v>2014</v>
      </c>
      <c r="C19329" t="s">
        <v>11</v>
      </c>
      <c r="D19329" t="s">
        <v>63</v>
      </c>
      <c r="E19329">
        <v>0</v>
      </c>
      <c r="F19329">
        <v>0</v>
      </c>
      <c r="G19329">
        <v>0</v>
      </c>
      <c r="H19329">
        <v>0</v>
      </c>
    </row>
    <row r="19330" spans="1:8" x14ac:dyDescent="0.25">
      <c r="A19330" t="s">
        <v>59</v>
      </c>
      <c r="B19330">
        <v>2014</v>
      </c>
      <c r="C19330" t="s">
        <v>11</v>
      </c>
      <c r="D19330" t="s">
        <v>64</v>
      </c>
      <c r="E19330">
        <v>0</v>
      </c>
      <c r="F19330">
        <v>-2.99</v>
      </c>
      <c r="G19330">
        <v>0</v>
      </c>
      <c r="H19330">
        <v>0</v>
      </c>
    </row>
    <row r="19331" spans="1:8" x14ac:dyDescent="0.25">
      <c r="A19331" t="s">
        <v>59</v>
      </c>
      <c r="B19331">
        <v>2014</v>
      </c>
      <c r="C19331" t="s">
        <v>11</v>
      </c>
      <c r="D19331" t="s">
        <v>61</v>
      </c>
      <c r="E19331">
        <v>7</v>
      </c>
      <c r="F19331">
        <v>136.69</v>
      </c>
      <c r="G19331">
        <v>12739.3</v>
      </c>
      <c r="H19331">
        <v>20203.16</v>
      </c>
    </row>
    <row r="19332" spans="1:8" x14ac:dyDescent="0.25">
      <c r="A19332" t="s">
        <v>59</v>
      </c>
      <c r="B19332">
        <v>2014</v>
      </c>
      <c r="C19332" t="s">
        <v>11</v>
      </c>
      <c r="D19332" t="s">
        <v>61</v>
      </c>
      <c r="E19332">
        <v>1</v>
      </c>
      <c r="F19332">
        <v>0.72</v>
      </c>
      <c r="G19332">
        <v>115.88</v>
      </c>
      <c r="H19332">
        <v>97.57</v>
      </c>
    </row>
    <row r="19333" spans="1:8" x14ac:dyDescent="0.25">
      <c r="A19333" t="s">
        <v>59</v>
      </c>
      <c r="B19333">
        <v>2014</v>
      </c>
      <c r="C19333" t="s">
        <v>11</v>
      </c>
      <c r="D19333" t="s">
        <v>61</v>
      </c>
      <c r="E19333">
        <v>3</v>
      </c>
      <c r="F19333">
        <v>1.39</v>
      </c>
      <c r="G19333">
        <v>130.1</v>
      </c>
      <c r="H19333">
        <v>126.03</v>
      </c>
    </row>
    <row r="19334" spans="1:8" x14ac:dyDescent="0.25">
      <c r="A19334" t="s">
        <v>59</v>
      </c>
      <c r="B19334">
        <v>2014</v>
      </c>
      <c r="C19334" t="s">
        <v>11</v>
      </c>
      <c r="D19334" t="s">
        <v>60</v>
      </c>
      <c r="E19334">
        <v>11</v>
      </c>
      <c r="F19334">
        <v>21.62</v>
      </c>
      <c r="G19334">
        <v>2339.91</v>
      </c>
      <c r="H19334">
        <v>678.79</v>
      </c>
    </row>
    <row r="19335" spans="1:8" x14ac:dyDescent="0.25">
      <c r="A19335" t="s">
        <v>59</v>
      </c>
      <c r="B19335">
        <v>2014</v>
      </c>
      <c r="C19335" t="s">
        <v>11</v>
      </c>
      <c r="D19335" t="s">
        <v>60</v>
      </c>
      <c r="E19335">
        <v>541</v>
      </c>
      <c r="F19335">
        <v>5987.7</v>
      </c>
      <c r="G19335">
        <v>509580.98</v>
      </c>
      <c r="H19335">
        <v>634072.66</v>
      </c>
    </row>
    <row r="19336" spans="1:8" x14ac:dyDescent="0.25">
      <c r="A19336" t="s">
        <v>59</v>
      </c>
      <c r="B19336">
        <v>2014</v>
      </c>
      <c r="C19336" t="s">
        <v>11</v>
      </c>
      <c r="D19336" t="s">
        <v>60</v>
      </c>
      <c r="E19336">
        <v>392</v>
      </c>
      <c r="F19336">
        <v>533.34</v>
      </c>
      <c r="G19336">
        <v>67838.77</v>
      </c>
      <c r="H19336">
        <v>70783.649999999994</v>
      </c>
    </row>
    <row r="19337" spans="1:8" x14ac:dyDescent="0.25">
      <c r="A19337" t="s">
        <v>59</v>
      </c>
      <c r="B19337">
        <v>2014</v>
      </c>
      <c r="C19337" t="s">
        <v>11</v>
      </c>
      <c r="D19337" t="s">
        <v>60</v>
      </c>
      <c r="E19337">
        <v>2506</v>
      </c>
      <c r="F19337">
        <v>1107.54</v>
      </c>
      <c r="G19337">
        <v>97670.78</v>
      </c>
      <c r="H19337">
        <v>103237.82</v>
      </c>
    </row>
    <row r="19338" spans="1:8" x14ac:dyDescent="0.25">
      <c r="A19338" t="s">
        <v>59</v>
      </c>
      <c r="B19338">
        <v>2014</v>
      </c>
      <c r="C19338" t="s">
        <v>11</v>
      </c>
      <c r="D19338" t="s">
        <v>60</v>
      </c>
      <c r="E19338">
        <v>0</v>
      </c>
      <c r="F19338">
        <v>0</v>
      </c>
      <c r="G19338">
        <v>0</v>
      </c>
      <c r="H19338">
        <v>0</v>
      </c>
    </row>
    <row r="19339" spans="1:8" x14ac:dyDescent="0.25">
      <c r="A19339" t="s">
        <v>59</v>
      </c>
      <c r="B19339">
        <v>2014</v>
      </c>
      <c r="C19339" t="s">
        <v>11</v>
      </c>
      <c r="D19339" t="s">
        <v>60</v>
      </c>
      <c r="E19339">
        <v>0</v>
      </c>
      <c r="F19339">
        <v>0</v>
      </c>
      <c r="G19339">
        <v>0</v>
      </c>
      <c r="H19339">
        <v>0</v>
      </c>
    </row>
    <row r="19340" spans="1:8" x14ac:dyDescent="0.25">
      <c r="A19340" t="s">
        <v>59</v>
      </c>
      <c r="B19340">
        <v>2014</v>
      </c>
      <c r="C19340" t="s">
        <v>11</v>
      </c>
      <c r="D19340" t="s">
        <v>62</v>
      </c>
      <c r="E19340">
        <v>16</v>
      </c>
      <c r="F19340">
        <v>167.28</v>
      </c>
      <c r="G19340">
        <v>15490.04</v>
      </c>
      <c r="H19340">
        <v>16387.82</v>
      </c>
    </row>
    <row r="19341" spans="1:8" x14ac:dyDescent="0.25">
      <c r="A19341" t="s">
        <v>59</v>
      </c>
      <c r="B19341">
        <v>2014</v>
      </c>
      <c r="C19341" t="s">
        <v>11</v>
      </c>
      <c r="D19341" t="s">
        <v>62</v>
      </c>
      <c r="E19341">
        <v>15</v>
      </c>
      <c r="F19341">
        <v>17.09</v>
      </c>
      <c r="G19341">
        <v>2338.4899999999998</v>
      </c>
      <c r="H19341">
        <v>1940.91</v>
      </c>
    </row>
    <row r="19342" spans="1:8" x14ac:dyDescent="0.25">
      <c r="A19342" t="s">
        <v>59</v>
      </c>
      <c r="B19342">
        <v>2014</v>
      </c>
      <c r="C19342" t="s">
        <v>11</v>
      </c>
      <c r="D19342" t="s">
        <v>62</v>
      </c>
      <c r="E19342">
        <v>120</v>
      </c>
      <c r="F19342">
        <v>38.57</v>
      </c>
      <c r="G19342">
        <v>3796.66</v>
      </c>
      <c r="H19342">
        <v>3336.87</v>
      </c>
    </row>
    <row r="19343" spans="1:8" x14ac:dyDescent="0.25">
      <c r="A19343" t="s">
        <v>59</v>
      </c>
      <c r="B19343">
        <v>2014</v>
      </c>
      <c r="C19343" t="s">
        <v>11</v>
      </c>
      <c r="D19343" t="s">
        <v>60</v>
      </c>
      <c r="E19343">
        <v>70</v>
      </c>
      <c r="F19343">
        <v>354.62</v>
      </c>
      <c r="G19343">
        <v>29623.05</v>
      </c>
      <c r="H19343">
        <v>37613.760000000002</v>
      </c>
    </row>
    <row r="19344" spans="1:8" x14ac:dyDescent="0.25">
      <c r="A19344" t="s">
        <v>59</v>
      </c>
      <c r="B19344">
        <v>2014</v>
      </c>
      <c r="C19344" t="s">
        <v>11</v>
      </c>
      <c r="D19344" t="s">
        <v>60</v>
      </c>
      <c r="E19344">
        <v>168</v>
      </c>
      <c r="F19344">
        <v>91.37</v>
      </c>
      <c r="G19344">
        <v>11813.8</v>
      </c>
      <c r="H19344">
        <v>11338.75</v>
      </c>
    </row>
    <row r="19345" spans="1:8" x14ac:dyDescent="0.25">
      <c r="A19345" t="s">
        <v>59</v>
      </c>
      <c r="B19345">
        <v>2014</v>
      </c>
      <c r="C19345" t="s">
        <v>11</v>
      </c>
      <c r="D19345" t="s">
        <v>60</v>
      </c>
      <c r="E19345">
        <v>0</v>
      </c>
      <c r="F19345">
        <v>0</v>
      </c>
      <c r="G19345">
        <v>0</v>
      </c>
      <c r="H19345">
        <v>0</v>
      </c>
    </row>
    <row r="19346" spans="1:8" x14ac:dyDescent="0.25">
      <c r="A19346" t="s">
        <v>59</v>
      </c>
      <c r="B19346">
        <v>2014</v>
      </c>
      <c r="C19346" t="s">
        <v>11</v>
      </c>
      <c r="D19346" t="s">
        <v>60</v>
      </c>
      <c r="E19346">
        <v>64</v>
      </c>
      <c r="F19346">
        <v>359.75</v>
      </c>
      <c r="G19346">
        <v>25329.74</v>
      </c>
      <c r="H19346">
        <v>34466.32</v>
      </c>
    </row>
    <row r="19347" spans="1:8" x14ac:dyDescent="0.25">
      <c r="A19347" t="s">
        <v>59</v>
      </c>
      <c r="B19347">
        <v>2014</v>
      </c>
      <c r="C19347" t="s">
        <v>11</v>
      </c>
      <c r="D19347" t="s">
        <v>60</v>
      </c>
      <c r="E19347">
        <v>56</v>
      </c>
      <c r="F19347">
        <v>95.11</v>
      </c>
      <c r="G19347">
        <v>8348.16</v>
      </c>
      <c r="H19347">
        <v>9270.1200000000008</v>
      </c>
    </row>
    <row r="19348" spans="1:8" x14ac:dyDescent="0.25">
      <c r="A19348" t="s">
        <v>59</v>
      </c>
      <c r="B19348">
        <v>2014</v>
      </c>
      <c r="C19348" t="s">
        <v>11</v>
      </c>
      <c r="D19348" t="s">
        <v>60</v>
      </c>
      <c r="E19348">
        <v>545</v>
      </c>
      <c r="F19348">
        <v>339.94</v>
      </c>
      <c r="G19348">
        <v>26058.39</v>
      </c>
      <c r="H19348">
        <v>26080.37</v>
      </c>
    </row>
    <row r="19349" spans="1:8" x14ac:dyDescent="0.25">
      <c r="A19349" t="s">
        <v>59</v>
      </c>
      <c r="B19349">
        <v>2014</v>
      </c>
      <c r="C19349" t="s">
        <v>11</v>
      </c>
      <c r="D19349" t="s">
        <v>60</v>
      </c>
      <c r="E19349">
        <v>0</v>
      </c>
      <c r="F19349">
        <v>0</v>
      </c>
      <c r="G19349">
        <v>0</v>
      </c>
      <c r="H19349">
        <v>0</v>
      </c>
    </row>
    <row r="19350" spans="1:8" x14ac:dyDescent="0.25">
      <c r="A19350" t="s">
        <v>59</v>
      </c>
      <c r="B19350">
        <v>2014</v>
      </c>
      <c r="C19350" t="s">
        <v>11</v>
      </c>
      <c r="D19350" t="s">
        <v>60</v>
      </c>
      <c r="E19350">
        <v>24</v>
      </c>
      <c r="F19350">
        <v>177.48</v>
      </c>
      <c r="G19350">
        <v>12431.66</v>
      </c>
      <c r="H19350">
        <v>13221.35</v>
      </c>
    </row>
    <row r="19351" spans="1:8" x14ac:dyDescent="0.25">
      <c r="A19351" t="s">
        <v>59</v>
      </c>
      <c r="B19351">
        <v>2014</v>
      </c>
      <c r="C19351" t="s">
        <v>11</v>
      </c>
      <c r="D19351" t="s">
        <v>60</v>
      </c>
      <c r="E19351">
        <v>23</v>
      </c>
      <c r="F19351">
        <v>35.130000000000003</v>
      </c>
      <c r="G19351">
        <v>3097.43</v>
      </c>
      <c r="H19351">
        <v>3734.89</v>
      </c>
    </row>
    <row r="19352" spans="1:8" x14ac:dyDescent="0.25">
      <c r="A19352" t="s">
        <v>59</v>
      </c>
      <c r="B19352">
        <v>2014</v>
      </c>
      <c r="C19352" t="s">
        <v>11</v>
      </c>
      <c r="D19352" t="s">
        <v>60</v>
      </c>
      <c r="E19352">
        <v>208</v>
      </c>
      <c r="F19352">
        <v>104.59</v>
      </c>
      <c r="G19352">
        <v>7648</v>
      </c>
      <c r="H19352">
        <v>9392.5</v>
      </c>
    </row>
    <row r="19353" spans="1:8" x14ac:dyDescent="0.25">
      <c r="A19353" t="s">
        <v>59</v>
      </c>
      <c r="B19353">
        <v>2014</v>
      </c>
      <c r="C19353" t="s">
        <v>11</v>
      </c>
      <c r="D19353" t="s">
        <v>64</v>
      </c>
      <c r="E19353">
        <v>74</v>
      </c>
      <c r="F19353">
        <v>18822.25</v>
      </c>
      <c r="G19353">
        <v>1421897.62</v>
      </c>
      <c r="H19353">
        <v>1539574.58</v>
      </c>
    </row>
    <row r="19354" spans="1:8" x14ac:dyDescent="0.25">
      <c r="A19354" t="s">
        <v>59</v>
      </c>
      <c r="B19354">
        <v>2014</v>
      </c>
      <c r="C19354" t="s">
        <v>11</v>
      </c>
      <c r="D19354" t="s">
        <v>60</v>
      </c>
      <c r="E19354">
        <v>0</v>
      </c>
      <c r="F19354">
        <v>0</v>
      </c>
      <c r="G19354">
        <v>0</v>
      </c>
      <c r="H19354">
        <v>0</v>
      </c>
    </row>
    <row r="19355" spans="1:8" x14ac:dyDescent="0.25">
      <c r="A19355" t="s">
        <v>59</v>
      </c>
      <c r="B19355">
        <v>2014</v>
      </c>
      <c r="C19355" t="s">
        <v>11</v>
      </c>
      <c r="D19355" t="s">
        <v>60</v>
      </c>
      <c r="E19355">
        <v>0</v>
      </c>
      <c r="F19355">
        <v>0</v>
      </c>
      <c r="G19355">
        <v>0</v>
      </c>
      <c r="H19355">
        <v>0</v>
      </c>
    </row>
    <row r="19356" spans="1:8" x14ac:dyDescent="0.25">
      <c r="A19356" t="s">
        <v>59</v>
      </c>
      <c r="B19356">
        <v>2014</v>
      </c>
      <c r="C19356" t="s">
        <v>10</v>
      </c>
      <c r="D19356" t="s">
        <v>60</v>
      </c>
      <c r="E19356">
        <v>0</v>
      </c>
      <c r="F19356">
        <v>0</v>
      </c>
      <c r="G19356">
        <v>0</v>
      </c>
      <c r="H19356">
        <v>0</v>
      </c>
    </row>
    <row r="19357" spans="1:8" x14ac:dyDescent="0.25">
      <c r="A19357" t="s">
        <v>59</v>
      </c>
      <c r="B19357">
        <v>2014</v>
      </c>
      <c r="C19357" t="s">
        <v>10</v>
      </c>
      <c r="D19357" t="s">
        <v>62</v>
      </c>
      <c r="E19357">
        <v>0</v>
      </c>
      <c r="F19357">
        <v>0</v>
      </c>
      <c r="G19357">
        <v>0</v>
      </c>
      <c r="H19357">
        <v>0</v>
      </c>
    </row>
    <row r="19358" spans="1:8" x14ac:dyDescent="0.25">
      <c r="A19358" t="s">
        <v>59</v>
      </c>
      <c r="B19358">
        <v>2014</v>
      </c>
      <c r="C19358" t="s">
        <v>10</v>
      </c>
      <c r="D19358" t="s">
        <v>60</v>
      </c>
      <c r="E19358">
        <v>0</v>
      </c>
      <c r="F19358">
        <v>0</v>
      </c>
      <c r="G19358">
        <v>0</v>
      </c>
      <c r="H19358">
        <v>0</v>
      </c>
    </row>
    <row r="19359" spans="1:8" x14ac:dyDescent="0.25">
      <c r="A19359" t="s">
        <v>59</v>
      </c>
      <c r="B19359">
        <v>2014</v>
      </c>
      <c r="C19359" t="s">
        <v>10</v>
      </c>
      <c r="D19359" t="s">
        <v>60</v>
      </c>
      <c r="E19359">
        <v>0</v>
      </c>
      <c r="F19359">
        <v>0</v>
      </c>
      <c r="G19359">
        <v>0</v>
      </c>
      <c r="H19359">
        <v>0</v>
      </c>
    </row>
    <row r="19360" spans="1:8" x14ac:dyDescent="0.25">
      <c r="A19360" t="s">
        <v>59</v>
      </c>
      <c r="B19360">
        <v>2014</v>
      </c>
      <c r="C19360" t="s">
        <v>10</v>
      </c>
      <c r="D19360" t="s">
        <v>60</v>
      </c>
      <c r="E19360">
        <v>0</v>
      </c>
      <c r="F19360">
        <v>0</v>
      </c>
      <c r="G19360">
        <v>0</v>
      </c>
      <c r="H19360">
        <v>0</v>
      </c>
    </row>
    <row r="19361" spans="1:8" x14ac:dyDescent="0.25">
      <c r="A19361" t="s">
        <v>59</v>
      </c>
      <c r="B19361">
        <v>2014</v>
      </c>
      <c r="C19361" t="s">
        <v>10</v>
      </c>
      <c r="D19361" t="s">
        <v>60</v>
      </c>
      <c r="E19361">
        <v>0</v>
      </c>
      <c r="F19361">
        <v>14.63</v>
      </c>
      <c r="G19361">
        <v>-7081.55</v>
      </c>
      <c r="H19361">
        <v>8627.2800000000007</v>
      </c>
    </row>
    <row r="19362" spans="1:8" x14ac:dyDescent="0.25">
      <c r="A19362" t="s">
        <v>59</v>
      </c>
      <c r="B19362">
        <v>2014</v>
      </c>
      <c r="C19362" t="s">
        <v>10</v>
      </c>
      <c r="D19362" t="s">
        <v>61</v>
      </c>
      <c r="E19362">
        <v>3</v>
      </c>
      <c r="F19362">
        <v>19205.34</v>
      </c>
      <c r="G19362">
        <v>1504476.21</v>
      </c>
      <c r="H19362">
        <v>1504476.21</v>
      </c>
    </row>
    <row r="19363" spans="1:8" x14ac:dyDescent="0.25">
      <c r="A19363" t="s">
        <v>59</v>
      </c>
      <c r="B19363">
        <v>2014</v>
      </c>
      <c r="C19363" t="s">
        <v>10</v>
      </c>
      <c r="D19363" t="s">
        <v>60</v>
      </c>
      <c r="E19363">
        <v>0</v>
      </c>
      <c r="F19363">
        <v>0</v>
      </c>
      <c r="G19363">
        <v>0</v>
      </c>
      <c r="H19363">
        <v>0</v>
      </c>
    </row>
    <row r="19364" spans="1:8" x14ac:dyDescent="0.25">
      <c r="A19364" t="s">
        <v>59</v>
      </c>
      <c r="B19364">
        <v>2014</v>
      </c>
      <c r="C19364" t="s">
        <v>10</v>
      </c>
      <c r="D19364" t="s">
        <v>60</v>
      </c>
      <c r="E19364">
        <v>0</v>
      </c>
      <c r="F19364">
        <v>0</v>
      </c>
      <c r="G19364">
        <v>0</v>
      </c>
      <c r="H19364">
        <v>0</v>
      </c>
    </row>
    <row r="19365" spans="1:8" x14ac:dyDescent="0.25">
      <c r="A19365" t="s">
        <v>59</v>
      </c>
      <c r="B19365">
        <v>2014</v>
      </c>
      <c r="C19365" t="s">
        <v>10</v>
      </c>
      <c r="D19365" t="s">
        <v>60</v>
      </c>
      <c r="E19365">
        <v>0</v>
      </c>
      <c r="F19365">
        <v>0</v>
      </c>
      <c r="G19365">
        <v>0</v>
      </c>
      <c r="H19365">
        <v>0</v>
      </c>
    </row>
    <row r="19366" spans="1:8" x14ac:dyDescent="0.25">
      <c r="A19366" t="s">
        <v>59</v>
      </c>
      <c r="B19366">
        <v>2014</v>
      </c>
      <c r="C19366" t="s">
        <v>10</v>
      </c>
      <c r="D19366" t="s">
        <v>60</v>
      </c>
      <c r="E19366">
        <v>1</v>
      </c>
      <c r="F19366">
        <v>0.18</v>
      </c>
      <c r="G19366">
        <v>79.930000000000007</v>
      </c>
      <c r="H19366">
        <v>0</v>
      </c>
    </row>
    <row r="19367" spans="1:8" x14ac:dyDescent="0.25">
      <c r="A19367" t="s">
        <v>59</v>
      </c>
      <c r="B19367">
        <v>2014</v>
      </c>
      <c r="C19367" t="s">
        <v>10</v>
      </c>
      <c r="D19367" t="s">
        <v>62</v>
      </c>
      <c r="E19367">
        <v>0</v>
      </c>
      <c r="F19367">
        <v>-89.2</v>
      </c>
      <c r="G19367">
        <v>40849.51</v>
      </c>
      <c r="H19367">
        <v>11726.36</v>
      </c>
    </row>
    <row r="19368" spans="1:8" x14ac:dyDescent="0.25">
      <c r="A19368" t="s">
        <v>59</v>
      </c>
      <c r="B19368">
        <v>2014</v>
      </c>
      <c r="C19368" t="s">
        <v>10</v>
      </c>
      <c r="D19368" t="s">
        <v>60</v>
      </c>
      <c r="E19368">
        <v>0</v>
      </c>
      <c r="F19368">
        <v>0</v>
      </c>
      <c r="G19368">
        <v>0</v>
      </c>
      <c r="H19368">
        <v>0</v>
      </c>
    </row>
    <row r="19369" spans="1:8" x14ac:dyDescent="0.25">
      <c r="A19369" t="s">
        <v>59</v>
      </c>
      <c r="B19369">
        <v>2014</v>
      </c>
      <c r="C19369" t="s">
        <v>10</v>
      </c>
      <c r="D19369" t="s">
        <v>60</v>
      </c>
      <c r="E19369">
        <v>0</v>
      </c>
      <c r="F19369">
        <v>0</v>
      </c>
      <c r="G19369">
        <v>0</v>
      </c>
      <c r="H19369">
        <v>0</v>
      </c>
    </row>
    <row r="19370" spans="1:8" x14ac:dyDescent="0.25">
      <c r="A19370" t="s">
        <v>59</v>
      </c>
      <c r="B19370">
        <v>2014</v>
      </c>
      <c r="C19370" t="s">
        <v>10</v>
      </c>
      <c r="D19370" t="s">
        <v>60</v>
      </c>
      <c r="E19370">
        <v>0</v>
      </c>
      <c r="F19370">
        <v>0</v>
      </c>
      <c r="G19370">
        <v>0</v>
      </c>
      <c r="H19370">
        <v>0</v>
      </c>
    </row>
    <row r="19371" spans="1:8" x14ac:dyDescent="0.25">
      <c r="A19371" t="s">
        <v>59</v>
      </c>
      <c r="B19371">
        <v>2014</v>
      </c>
      <c r="C19371" t="s">
        <v>10</v>
      </c>
      <c r="D19371" t="s">
        <v>60</v>
      </c>
      <c r="E19371">
        <v>1</v>
      </c>
      <c r="F19371">
        <v>191.47</v>
      </c>
      <c r="G19371">
        <v>12313.79</v>
      </c>
      <c r="H19371">
        <v>12313.79</v>
      </c>
    </row>
    <row r="19372" spans="1:8" x14ac:dyDescent="0.25">
      <c r="A19372" t="s">
        <v>59</v>
      </c>
      <c r="B19372">
        <v>2014</v>
      </c>
      <c r="C19372" t="s">
        <v>10</v>
      </c>
      <c r="D19372" t="s">
        <v>60</v>
      </c>
      <c r="E19372">
        <v>0</v>
      </c>
      <c r="F19372">
        <v>0</v>
      </c>
      <c r="G19372">
        <v>0</v>
      </c>
      <c r="H19372">
        <v>0</v>
      </c>
    </row>
    <row r="19373" spans="1:8" x14ac:dyDescent="0.25">
      <c r="A19373" t="s">
        <v>59</v>
      </c>
      <c r="B19373">
        <v>2014</v>
      </c>
      <c r="C19373" t="s">
        <v>10</v>
      </c>
      <c r="D19373" t="s">
        <v>60</v>
      </c>
      <c r="E19373">
        <v>0</v>
      </c>
      <c r="F19373">
        <v>0</v>
      </c>
      <c r="G19373">
        <v>0</v>
      </c>
      <c r="H19373">
        <v>0</v>
      </c>
    </row>
    <row r="19374" spans="1:8" x14ac:dyDescent="0.25">
      <c r="A19374" t="s">
        <v>59</v>
      </c>
      <c r="B19374">
        <v>2014</v>
      </c>
      <c r="C19374" t="s">
        <v>10</v>
      </c>
      <c r="D19374" t="s">
        <v>60</v>
      </c>
      <c r="E19374">
        <v>0</v>
      </c>
      <c r="F19374">
        <v>0</v>
      </c>
      <c r="G19374">
        <v>0</v>
      </c>
      <c r="H19374">
        <v>0</v>
      </c>
    </row>
    <row r="19375" spans="1:8" x14ac:dyDescent="0.25">
      <c r="A19375" t="s">
        <v>59</v>
      </c>
      <c r="B19375">
        <v>2014</v>
      </c>
      <c r="C19375" t="s">
        <v>10</v>
      </c>
      <c r="D19375" t="s">
        <v>61</v>
      </c>
      <c r="E19375">
        <v>0</v>
      </c>
      <c r="F19375">
        <v>145.66999999999999</v>
      </c>
      <c r="G19375">
        <v>35692.120000000003</v>
      </c>
      <c r="H19375">
        <v>17245.91</v>
      </c>
    </row>
    <row r="19376" spans="1:8" x14ac:dyDescent="0.25">
      <c r="A19376" t="s">
        <v>59</v>
      </c>
      <c r="B19376">
        <v>2014</v>
      </c>
      <c r="C19376" t="s">
        <v>10</v>
      </c>
      <c r="D19376" t="s">
        <v>61</v>
      </c>
      <c r="E19376">
        <v>283</v>
      </c>
      <c r="F19376">
        <v>46175.11</v>
      </c>
      <c r="G19376">
        <v>3894574.56</v>
      </c>
      <c r="H19376">
        <v>3989507.96</v>
      </c>
    </row>
    <row r="19377" spans="1:8" x14ac:dyDescent="0.25">
      <c r="A19377" t="s">
        <v>59</v>
      </c>
      <c r="B19377">
        <v>2014</v>
      </c>
      <c r="C19377" t="s">
        <v>10</v>
      </c>
      <c r="D19377" t="s">
        <v>61</v>
      </c>
      <c r="E19377">
        <v>2</v>
      </c>
      <c r="F19377">
        <v>2.89</v>
      </c>
      <c r="G19377">
        <v>322.83999999999997</v>
      </c>
      <c r="H19377">
        <v>322.83999999999997</v>
      </c>
    </row>
    <row r="19378" spans="1:8" x14ac:dyDescent="0.25">
      <c r="A19378" t="s">
        <v>59</v>
      </c>
      <c r="B19378">
        <v>2014</v>
      </c>
      <c r="C19378" t="s">
        <v>10</v>
      </c>
      <c r="D19378" t="s">
        <v>60</v>
      </c>
      <c r="E19378">
        <v>0</v>
      </c>
      <c r="F19378">
        <v>0</v>
      </c>
      <c r="G19378">
        <v>0</v>
      </c>
      <c r="H19378">
        <v>0</v>
      </c>
    </row>
    <row r="19379" spans="1:8" x14ac:dyDescent="0.25">
      <c r="A19379" t="s">
        <v>59</v>
      </c>
      <c r="B19379">
        <v>2014</v>
      </c>
      <c r="C19379" t="s">
        <v>10</v>
      </c>
      <c r="D19379" t="s">
        <v>60</v>
      </c>
      <c r="E19379">
        <v>0</v>
      </c>
      <c r="F19379">
        <v>0</v>
      </c>
      <c r="G19379">
        <v>0</v>
      </c>
      <c r="H19379">
        <v>0</v>
      </c>
    </row>
    <row r="19380" spans="1:8" x14ac:dyDescent="0.25">
      <c r="A19380" t="s">
        <v>59</v>
      </c>
      <c r="B19380">
        <v>2014</v>
      </c>
      <c r="C19380" t="s">
        <v>10</v>
      </c>
      <c r="D19380" t="s">
        <v>60</v>
      </c>
      <c r="E19380">
        <v>0</v>
      </c>
      <c r="F19380">
        <v>0</v>
      </c>
      <c r="G19380">
        <v>0</v>
      </c>
      <c r="H19380">
        <v>0</v>
      </c>
    </row>
    <row r="19381" spans="1:8" x14ac:dyDescent="0.25">
      <c r="A19381" t="s">
        <v>59</v>
      </c>
      <c r="B19381">
        <v>2014</v>
      </c>
      <c r="C19381" t="s">
        <v>10</v>
      </c>
      <c r="D19381" t="s">
        <v>62</v>
      </c>
      <c r="E19381">
        <v>125</v>
      </c>
      <c r="F19381">
        <v>13120.82</v>
      </c>
      <c r="G19381">
        <v>1098408.81</v>
      </c>
      <c r="H19381">
        <v>1025411.1</v>
      </c>
    </row>
    <row r="19382" spans="1:8" x14ac:dyDescent="0.25">
      <c r="A19382" t="s">
        <v>59</v>
      </c>
      <c r="B19382">
        <v>2014</v>
      </c>
      <c r="C19382" t="s">
        <v>10</v>
      </c>
      <c r="D19382" t="s">
        <v>62</v>
      </c>
      <c r="E19382">
        <v>4</v>
      </c>
      <c r="F19382">
        <v>7.33</v>
      </c>
      <c r="G19382">
        <v>861.98</v>
      </c>
      <c r="H19382">
        <v>550.1</v>
      </c>
    </row>
    <row r="19383" spans="1:8" x14ac:dyDescent="0.25">
      <c r="A19383" t="s">
        <v>59</v>
      </c>
      <c r="B19383">
        <v>2014</v>
      </c>
      <c r="C19383" t="s">
        <v>10</v>
      </c>
      <c r="D19383" t="s">
        <v>60</v>
      </c>
      <c r="E19383">
        <v>0</v>
      </c>
      <c r="F19383">
        <v>0</v>
      </c>
      <c r="G19383">
        <v>0</v>
      </c>
      <c r="H19383">
        <v>0</v>
      </c>
    </row>
    <row r="19384" spans="1:8" x14ac:dyDescent="0.25">
      <c r="A19384" t="s">
        <v>59</v>
      </c>
      <c r="B19384">
        <v>2014</v>
      </c>
      <c r="C19384" t="s">
        <v>10</v>
      </c>
      <c r="D19384" t="s">
        <v>60</v>
      </c>
      <c r="E19384">
        <v>0</v>
      </c>
      <c r="F19384">
        <v>0</v>
      </c>
      <c r="G19384">
        <v>0</v>
      </c>
      <c r="H19384">
        <v>0</v>
      </c>
    </row>
    <row r="19385" spans="1:8" x14ac:dyDescent="0.25">
      <c r="A19385" t="s">
        <v>59</v>
      </c>
      <c r="B19385">
        <v>2014</v>
      </c>
      <c r="C19385" t="s">
        <v>10</v>
      </c>
      <c r="D19385" t="s">
        <v>60</v>
      </c>
      <c r="E19385">
        <v>0</v>
      </c>
      <c r="F19385">
        <v>0</v>
      </c>
      <c r="G19385">
        <v>0</v>
      </c>
      <c r="H19385">
        <v>0</v>
      </c>
    </row>
    <row r="19386" spans="1:8" x14ac:dyDescent="0.25">
      <c r="A19386" t="s">
        <v>59</v>
      </c>
      <c r="B19386">
        <v>2014</v>
      </c>
      <c r="C19386" t="s">
        <v>10</v>
      </c>
      <c r="D19386" t="s">
        <v>60</v>
      </c>
      <c r="E19386">
        <v>0</v>
      </c>
      <c r="F19386">
        <v>0</v>
      </c>
      <c r="G19386">
        <v>0</v>
      </c>
      <c r="H19386">
        <v>0</v>
      </c>
    </row>
    <row r="19387" spans="1:8" x14ac:dyDescent="0.25">
      <c r="A19387" t="s">
        <v>59</v>
      </c>
      <c r="B19387">
        <v>2014</v>
      </c>
      <c r="C19387" t="s">
        <v>10</v>
      </c>
      <c r="D19387" t="s">
        <v>60</v>
      </c>
      <c r="E19387">
        <v>0</v>
      </c>
      <c r="F19387">
        <v>0</v>
      </c>
      <c r="G19387">
        <v>0</v>
      </c>
      <c r="H19387">
        <v>0</v>
      </c>
    </row>
    <row r="19388" spans="1:8" x14ac:dyDescent="0.25">
      <c r="A19388" t="s">
        <v>59</v>
      </c>
      <c r="B19388">
        <v>2014</v>
      </c>
      <c r="C19388" t="s">
        <v>10</v>
      </c>
      <c r="D19388" t="s">
        <v>60</v>
      </c>
      <c r="E19388">
        <v>147</v>
      </c>
      <c r="F19388">
        <v>1391.34</v>
      </c>
      <c r="G19388">
        <v>119752.49</v>
      </c>
      <c r="H19388">
        <v>115958.42</v>
      </c>
    </row>
    <row r="19389" spans="1:8" x14ac:dyDescent="0.25">
      <c r="A19389" t="s">
        <v>59</v>
      </c>
      <c r="B19389">
        <v>2014</v>
      </c>
      <c r="C19389" t="s">
        <v>10</v>
      </c>
      <c r="D19389" t="s">
        <v>60</v>
      </c>
      <c r="E19389">
        <v>0</v>
      </c>
      <c r="F19389">
        <v>0</v>
      </c>
      <c r="G19389">
        <v>0</v>
      </c>
      <c r="H19389">
        <v>0</v>
      </c>
    </row>
    <row r="19390" spans="1:8" x14ac:dyDescent="0.25">
      <c r="A19390" t="s">
        <v>59</v>
      </c>
      <c r="B19390">
        <v>2014</v>
      </c>
      <c r="C19390" t="s">
        <v>10</v>
      </c>
      <c r="D19390" t="s">
        <v>60</v>
      </c>
      <c r="E19390">
        <v>703</v>
      </c>
      <c r="F19390">
        <v>977.48</v>
      </c>
      <c r="G19390">
        <v>130169.95</v>
      </c>
      <c r="H19390">
        <v>129978.87</v>
      </c>
    </row>
    <row r="19391" spans="1:8" x14ac:dyDescent="0.25">
      <c r="A19391" t="s">
        <v>59</v>
      </c>
      <c r="B19391">
        <v>2014</v>
      </c>
      <c r="C19391" t="s">
        <v>10</v>
      </c>
      <c r="D19391" t="s">
        <v>60</v>
      </c>
      <c r="E19391">
        <v>7023</v>
      </c>
      <c r="F19391">
        <v>2073.3200000000002</v>
      </c>
      <c r="G19391">
        <v>180269.15</v>
      </c>
      <c r="H19391">
        <v>181847.34</v>
      </c>
    </row>
    <row r="19392" spans="1:8" x14ac:dyDescent="0.25">
      <c r="A19392" t="s">
        <v>59</v>
      </c>
      <c r="B19392">
        <v>2014</v>
      </c>
      <c r="C19392" t="s">
        <v>10</v>
      </c>
      <c r="D19392" t="s">
        <v>60</v>
      </c>
      <c r="E19392">
        <v>0</v>
      </c>
      <c r="F19392">
        <v>0</v>
      </c>
      <c r="G19392">
        <v>0</v>
      </c>
      <c r="H19392">
        <v>0</v>
      </c>
    </row>
    <row r="19393" spans="1:8" x14ac:dyDescent="0.25">
      <c r="A19393" t="s">
        <v>59</v>
      </c>
      <c r="B19393">
        <v>2014</v>
      </c>
      <c r="C19393" t="s">
        <v>10</v>
      </c>
      <c r="D19393" t="s">
        <v>60</v>
      </c>
      <c r="E19393">
        <v>25</v>
      </c>
      <c r="F19393">
        <v>16.57</v>
      </c>
      <c r="G19393">
        <v>1330.74</v>
      </c>
      <c r="H19393">
        <v>915.79</v>
      </c>
    </row>
    <row r="19394" spans="1:8" x14ac:dyDescent="0.25">
      <c r="A19394" t="s">
        <v>59</v>
      </c>
      <c r="B19394">
        <v>2014</v>
      </c>
      <c r="C19394" t="s">
        <v>10</v>
      </c>
      <c r="D19394" t="s">
        <v>60</v>
      </c>
      <c r="E19394">
        <v>0</v>
      </c>
      <c r="F19394">
        <v>0</v>
      </c>
      <c r="G19394">
        <v>0</v>
      </c>
      <c r="H19394">
        <v>0</v>
      </c>
    </row>
    <row r="19395" spans="1:8" x14ac:dyDescent="0.25">
      <c r="A19395" t="s">
        <v>59</v>
      </c>
      <c r="B19395">
        <v>2014</v>
      </c>
      <c r="C19395" t="s">
        <v>10</v>
      </c>
      <c r="D19395" t="s">
        <v>60</v>
      </c>
      <c r="E19395">
        <v>0</v>
      </c>
      <c r="F19395">
        <v>0</v>
      </c>
      <c r="G19395">
        <v>0</v>
      </c>
      <c r="H19395">
        <v>0</v>
      </c>
    </row>
    <row r="19396" spans="1:8" x14ac:dyDescent="0.25">
      <c r="A19396" t="s">
        <v>59</v>
      </c>
      <c r="B19396">
        <v>2014</v>
      </c>
      <c r="C19396" t="s">
        <v>10</v>
      </c>
      <c r="D19396" t="s">
        <v>60</v>
      </c>
      <c r="E19396">
        <v>326</v>
      </c>
      <c r="F19396">
        <v>81.97</v>
      </c>
      <c r="G19396">
        <v>5908.27</v>
      </c>
      <c r="H19396">
        <v>5926.39</v>
      </c>
    </row>
    <row r="19397" spans="1:8" x14ac:dyDescent="0.25">
      <c r="A19397" t="s">
        <v>59</v>
      </c>
      <c r="B19397">
        <v>2014</v>
      </c>
      <c r="C19397" t="s">
        <v>10</v>
      </c>
      <c r="D19397" t="s">
        <v>60</v>
      </c>
      <c r="E19397">
        <v>424</v>
      </c>
      <c r="F19397">
        <v>187.75</v>
      </c>
      <c r="G19397">
        <v>13821.78</v>
      </c>
      <c r="H19397">
        <v>14343.59</v>
      </c>
    </row>
    <row r="19398" spans="1:8" x14ac:dyDescent="0.25">
      <c r="A19398" t="s">
        <v>59</v>
      </c>
      <c r="B19398">
        <v>2014</v>
      </c>
      <c r="C19398" t="s">
        <v>10</v>
      </c>
      <c r="D19398" t="s">
        <v>60</v>
      </c>
      <c r="E19398">
        <v>0</v>
      </c>
      <c r="F19398">
        <v>0</v>
      </c>
      <c r="G19398">
        <v>0</v>
      </c>
      <c r="H19398">
        <v>0</v>
      </c>
    </row>
    <row r="19399" spans="1:8" x14ac:dyDescent="0.25">
      <c r="A19399" t="s">
        <v>59</v>
      </c>
      <c r="B19399">
        <v>2014</v>
      </c>
      <c r="C19399" t="s">
        <v>10</v>
      </c>
      <c r="D19399" t="s">
        <v>60</v>
      </c>
      <c r="E19399">
        <v>0</v>
      </c>
      <c r="F19399">
        <v>0</v>
      </c>
      <c r="G19399">
        <v>0</v>
      </c>
      <c r="H19399">
        <v>0</v>
      </c>
    </row>
    <row r="19400" spans="1:8" x14ac:dyDescent="0.25">
      <c r="A19400" t="s">
        <v>59</v>
      </c>
      <c r="B19400">
        <v>2014</v>
      </c>
      <c r="C19400" t="s">
        <v>10</v>
      </c>
      <c r="D19400" t="s">
        <v>60</v>
      </c>
      <c r="E19400">
        <v>2</v>
      </c>
      <c r="F19400">
        <v>6.48</v>
      </c>
      <c r="G19400">
        <v>452.92</v>
      </c>
      <c r="H19400">
        <v>230.21</v>
      </c>
    </row>
    <row r="19401" spans="1:8" x14ac:dyDescent="0.25">
      <c r="A19401" t="s">
        <v>59</v>
      </c>
      <c r="B19401">
        <v>2014</v>
      </c>
      <c r="C19401" t="s">
        <v>10</v>
      </c>
      <c r="D19401" t="s">
        <v>60</v>
      </c>
      <c r="E19401">
        <v>0</v>
      </c>
      <c r="F19401">
        <v>0</v>
      </c>
      <c r="G19401">
        <v>0</v>
      </c>
      <c r="H19401">
        <v>0</v>
      </c>
    </row>
    <row r="19402" spans="1:8" x14ac:dyDescent="0.25">
      <c r="A19402" t="s">
        <v>59</v>
      </c>
      <c r="B19402">
        <v>2014</v>
      </c>
      <c r="C19402" t="s">
        <v>10</v>
      </c>
      <c r="D19402" t="s">
        <v>60</v>
      </c>
      <c r="E19402">
        <v>15</v>
      </c>
      <c r="F19402">
        <v>26.46</v>
      </c>
      <c r="G19402">
        <v>2388.1799999999998</v>
      </c>
      <c r="H19402">
        <v>1926.37</v>
      </c>
    </row>
    <row r="19403" spans="1:8" x14ac:dyDescent="0.25">
      <c r="A19403" t="s">
        <v>59</v>
      </c>
      <c r="B19403">
        <v>2014</v>
      </c>
      <c r="C19403" t="s">
        <v>10</v>
      </c>
      <c r="D19403" t="s">
        <v>60</v>
      </c>
      <c r="E19403">
        <v>49</v>
      </c>
      <c r="F19403">
        <v>82.75</v>
      </c>
      <c r="G19403">
        <v>7099.55</v>
      </c>
      <c r="H19403">
        <v>6932.07</v>
      </c>
    </row>
    <row r="19404" spans="1:8" x14ac:dyDescent="0.25">
      <c r="A19404" t="s">
        <v>59</v>
      </c>
      <c r="B19404">
        <v>2014</v>
      </c>
      <c r="C19404" t="s">
        <v>10</v>
      </c>
      <c r="D19404" t="s">
        <v>60</v>
      </c>
      <c r="E19404">
        <v>0</v>
      </c>
      <c r="F19404">
        <v>0</v>
      </c>
      <c r="G19404">
        <v>0</v>
      </c>
      <c r="H19404">
        <v>0</v>
      </c>
    </row>
    <row r="19405" spans="1:8" x14ac:dyDescent="0.25">
      <c r="A19405" t="s">
        <v>59</v>
      </c>
      <c r="B19405">
        <v>2014</v>
      </c>
      <c r="C19405" t="s">
        <v>10</v>
      </c>
      <c r="D19405" t="s">
        <v>63</v>
      </c>
      <c r="E19405">
        <v>10</v>
      </c>
      <c r="F19405">
        <v>1.76</v>
      </c>
      <c r="G19405">
        <v>143.27000000000001</v>
      </c>
      <c r="H19405">
        <v>452.17</v>
      </c>
    </row>
    <row r="19406" spans="1:8" x14ac:dyDescent="0.25">
      <c r="A19406" t="s">
        <v>59</v>
      </c>
      <c r="B19406">
        <v>2014</v>
      </c>
      <c r="C19406" t="s">
        <v>10</v>
      </c>
      <c r="D19406" t="s">
        <v>63</v>
      </c>
      <c r="E19406">
        <v>5</v>
      </c>
      <c r="F19406">
        <v>0.55000000000000004</v>
      </c>
      <c r="G19406">
        <v>77.849999999999994</v>
      </c>
      <c r="H19406">
        <v>35.97</v>
      </c>
    </row>
    <row r="19407" spans="1:8" x14ac:dyDescent="0.25">
      <c r="A19407" t="s">
        <v>59</v>
      </c>
      <c r="B19407">
        <v>2014</v>
      </c>
      <c r="C19407" t="s">
        <v>10</v>
      </c>
      <c r="D19407" t="s">
        <v>63</v>
      </c>
      <c r="E19407">
        <v>837463</v>
      </c>
      <c r="F19407">
        <v>117395.59</v>
      </c>
      <c r="G19407">
        <v>11272527.33</v>
      </c>
      <c r="H19407">
        <v>10394611.640000001</v>
      </c>
    </row>
    <row r="19408" spans="1:8" x14ac:dyDescent="0.25">
      <c r="A19408" t="s">
        <v>59</v>
      </c>
      <c r="B19408">
        <v>2014</v>
      </c>
      <c r="C19408" t="s">
        <v>10</v>
      </c>
      <c r="D19408" t="s">
        <v>63</v>
      </c>
      <c r="E19408">
        <v>0</v>
      </c>
      <c r="F19408">
        <v>-114.31</v>
      </c>
      <c r="G19408">
        <v>-328.94</v>
      </c>
      <c r="H19408">
        <v>22284.93</v>
      </c>
    </row>
    <row r="19409" spans="1:8" x14ac:dyDescent="0.25">
      <c r="A19409" t="s">
        <v>59</v>
      </c>
      <c r="B19409">
        <v>2014</v>
      </c>
      <c r="C19409" t="s">
        <v>10</v>
      </c>
      <c r="D19409" t="s">
        <v>64</v>
      </c>
      <c r="E19409">
        <v>0</v>
      </c>
      <c r="F19409">
        <v>0</v>
      </c>
      <c r="G19409">
        <v>0</v>
      </c>
      <c r="H19409">
        <v>0</v>
      </c>
    </row>
    <row r="19410" spans="1:8" x14ac:dyDescent="0.25">
      <c r="A19410" t="s">
        <v>59</v>
      </c>
      <c r="B19410">
        <v>2014</v>
      </c>
      <c r="C19410" t="s">
        <v>10</v>
      </c>
      <c r="D19410" t="s">
        <v>61</v>
      </c>
      <c r="E19410">
        <v>1423</v>
      </c>
      <c r="F19410">
        <v>14491.31</v>
      </c>
      <c r="G19410">
        <v>1447819.23</v>
      </c>
      <c r="H19410">
        <v>1288446.6499999999</v>
      </c>
    </row>
    <row r="19411" spans="1:8" x14ac:dyDescent="0.25">
      <c r="A19411" t="s">
        <v>59</v>
      </c>
      <c r="B19411">
        <v>2014</v>
      </c>
      <c r="C19411" t="s">
        <v>10</v>
      </c>
      <c r="D19411" t="s">
        <v>61</v>
      </c>
      <c r="E19411">
        <v>1545</v>
      </c>
      <c r="F19411">
        <v>1761.21</v>
      </c>
      <c r="G19411">
        <v>254746.51</v>
      </c>
      <c r="H19411">
        <v>255829.75</v>
      </c>
    </row>
    <row r="19412" spans="1:8" x14ac:dyDescent="0.25">
      <c r="A19412" t="s">
        <v>59</v>
      </c>
      <c r="B19412">
        <v>2014</v>
      </c>
      <c r="C19412" t="s">
        <v>10</v>
      </c>
      <c r="D19412" t="s">
        <v>61</v>
      </c>
      <c r="E19412">
        <v>11984</v>
      </c>
      <c r="F19412">
        <v>3509.42</v>
      </c>
      <c r="G19412">
        <v>313988.23</v>
      </c>
      <c r="H19412">
        <v>311421.58</v>
      </c>
    </row>
    <row r="19413" spans="1:8" x14ac:dyDescent="0.25">
      <c r="A19413" t="s">
        <v>59</v>
      </c>
      <c r="B19413">
        <v>2014</v>
      </c>
      <c r="C19413" t="s">
        <v>10</v>
      </c>
      <c r="D19413" t="s">
        <v>60</v>
      </c>
      <c r="E19413">
        <v>3</v>
      </c>
      <c r="F19413">
        <v>3.11</v>
      </c>
      <c r="G19413">
        <v>610.57000000000005</v>
      </c>
      <c r="H19413">
        <v>573.44000000000005</v>
      </c>
    </row>
    <row r="19414" spans="1:8" x14ac:dyDescent="0.25">
      <c r="A19414" t="s">
        <v>59</v>
      </c>
      <c r="B19414">
        <v>2014</v>
      </c>
      <c r="C19414" t="s">
        <v>10</v>
      </c>
      <c r="D19414" t="s">
        <v>60</v>
      </c>
      <c r="E19414">
        <v>17</v>
      </c>
      <c r="F19414">
        <v>28.19</v>
      </c>
      <c r="G19414">
        <v>2495.1799999999998</v>
      </c>
      <c r="H19414">
        <v>2842.74</v>
      </c>
    </row>
    <row r="19415" spans="1:8" x14ac:dyDescent="0.25">
      <c r="A19415" t="s">
        <v>59</v>
      </c>
      <c r="B19415">
        <v>2014</v>
      </c>
      <c r="C19415" t="s">
        <v>10</v>
      </c>
      <c r="D19415" t="s">
        <v>60</v>
      </c>
      <c r="E19415">
        <v>544</v>
      </c>
      <c r="F19415">
        <v>170.07</v>
      </c>
      <c r="G19415">
        <v>12355.56</v>
      </c>
      <c r="H19415">
        <v>12577.48</v>
      </c>
    </row>
    <row r="19416" spans="1:8" x14ac:dyDescent="0.25">
      <c r="A19416" t="s">
        <v>59</v>
      </c>
      <c r="B19416">
        <v>2014</v>
      </c>
      <c r="C19416" t="s">
        <v>10</v>
      </c>
      <c r="D19416" t="s">
        <v>62</v>
      </c>
      <c r="E19416">
        <v>2522</v>
      </c>
      <c r="F19416">
        <v>23126.87</v>
      </c>
      <c r="G19416">
        <v>2239862.39</v>
      </c>
      <c r="H19416">
        <v>2218231.85</v>
      </c>
    </row>
    <row r="19417" spans="1:8" x14ac:dyDescent="0.25">
      <c r="A19417" t="s">
        <v>59</v>
      </c>
      <c r="B19417">
        <v>2014</v>
      </c>
      <c r="C19417" t="s">
        <v>10</v>
      </c>
      <c r="D19417" t="s">
        <v>62</v>
      </c>
      <c r="E19417">
        <v>4906</v>
      </c>
      <c r="F19417">
        <v>8739.34</v>
      </c>
      <c r="G19417">
        <v>1074263.97</v>
      </c>
      <c r="H19417">
        <v>1096883.8899999999</v>
      </c>
    </row>
    <row r="19418" spans="1:8" x14ac:dyDescent="0.25">
      <c r="A19418" t="s">
        <v>59</v>
      </c>
      <c r="B19418">
        <v>2014</v>
      </c>
      <c r="C19418" t="s">
        <v>10</v>
      </c>
      <c r="D19418" t="s">
        <v>62</v>
      </c>
      <c r="E19418">
        <v>117462</v>
      </c>
      <c r="F19418">
        <v>30182</v>
      </c>
      <c r="G19418">
        <v>2898001.1</v>
      </c>
      <c r="H19418">
        <v>2925893.18</v>
      </c>
    </row>
    <row r="19419" spans="1:8" x14ac:dyDescent="0.25">
      <c r="A19419" t="s">
        <v>59</v>
      </c>
      <c r="B19419">
        <v>2014</v>
      </c>
      <c r="C19419" t="s">
        <v>10</v>
      </c>
      <c r="D19419" t="s">
        <v>60</v>
      </c>
      <c r="E19419">
        <v>19</v>
      </c>
      <c r="F19419">
        <v>149.36000000000001</v>
      </c>
      <c r="G19419">
        <v>11847.88</v>
      </c>
      <c r="H19419">
        <v>13705.25</v>
      </c>
    </row>
    <row r="19420" spans="1:8" x14ac:dyDescent="0.25">
      <c r="A19420" t="s">
        <v>59</v>
      </c>
      <c r="B19420">
        <v>2014</v>
      </c>
      <c r="C19420" t="s">
        <v>10</v>
      </c>
      <c r="D19420" t="s">
        <v>60</v>
      </c>
      <c r="E19420">
        <v>62</v>
      </c>
      <c r="F19420">
        <v>87.95</v>
      </c>
      <c r="G19420">
        <v>9684.0400000000009</v>
      </c>
      <c r="H19420">
        <v>9547.02</v>
      </c>
    </row>
    <row r="19421" spans="1:8" x14ac:dyDescent="0.25">
      <c r="A19421" t="s">
        <v>59</v>
      </c>
      <c r="B19421">
        <v>2014</v>
      </c>
      <c r="C19421" t="s">
        <v>10</v>
      </c>
      <c r="D19421" t="s">
        <v>60</v>
      </c>
      <c r="E19421">
        <v>18</v>
      </c>
      <c r="F19421">
        <v>90.69</v>
      </c>
      <c r="G19421">
        <v>3718.58</v>
      </c>
      <c r="H19421">
        <v>3676.34</v>
      </c>
    </row>
    <row r="19422" spans="1:8" x14ac:dyDescent="0.25">
      <c r="A19422" t="s">
        <v>59</v>
      </c>
      <c r="B19422">
        <v>2014</v>
      </c>
      <c r="C19422" t="s">
        <v>10</v>
      </c>
      <c r="D19422" t="s">
        <v>60</v>
      </c>
      <c r="E19422">
        <v>38</v>
      </c>
      <c r="F19422">
        <v>267.02999999999997</v>
      </c>
      <c r="G19422">
        <v>17963.900000000001</v>
      </c>
      <c r="H19422">
        <v>17973.34</v>
      </c>
    </row>
    <row r="19423" spans="1:8" x14ac:dyDescent="0.25">
      <c r="A19423" t="s">
        <v>59</v>
      </c>
      <c r="B19423">
        <v>2014</v>
      </c>
      <c r="C19423" t="s">
        <v>10</v>
      </c>
      <c r="D19423" t="s">
        <v>60</v>
      </c>
      <c r="E19423">
        <v>0</v>
      </c>
      <c r="F19423">
        <v>0</v>
      </c>
      <c r="G19423">
        <v>0</v>
      </c>
      <c r="H19423">
        <v>0</v>
      </c>
    </row>
    <row r="19424" spans="1:8" x14ac:dyDescent="0.25">
      <c r="A19424" t="s">
        <v>59</v>
      </c>
      <c r="B19424">
        <v>2014</v>
      </c>
      <c r="C19424" t="s">
        <v>10</v>
      </c>
      <c r="D19424" t="s">
        <v>60</v>
      </c>
      <c r="E19424">
        <v>0</v>
      </c>
      <c r="F19424">
        <v>0</v>
      </c>
      <c r="G19424">
        <v>0</v>
      </c>
      <c r="H19424">
        <v>0</v>
      </c>
    </row>
    <row r="19425" spans="1:8" x14ac:dyDescent="0.25">
      <c r="A19425" t="s">
        <v>59</v>
      </c>
      <c r="B19425">
        <v>2014</v>
      </c>
      <c r="C19425" t="s">
        <v>10</v>
      </c>
      <c r="D19425" t="s">
        <v>60</v>
      </c>
      <c r="E19425">
        <v>0</v>
      </c>
      <c r="F19425">
        <v>0</v>
      </c>
      <c r="G19425">
        <v>0</v>
      </c>
      <c r="H19425">
        <v>0</v>
      </c>
    </row>
    <row r="19426" spans="1:8" x14ac:dyDescent="0.25">
      <c r="A19426" t="s">
        <v>59</v>
      </c>
      <c r="B19426">
        <v>2014</v>
      </c>
      <c r="C19426" t="s">
        <v>10</v>
      </c>
      <c r="D19426" t="s">
        <v>60</v>
      </c>
      <c r="E19426">
        <v>0</v>
      </c>
      <c r="F19426">
        <v>0</v>
      </c>
      <c r="G19426">
        <v>0</v>
      </c>
      <c r="H19426">
        <v>0</v>
      </c>
    </row>
    <row r="19427" spans="1:8" x14ac:dyDescent="0.25">
      <c r="A19427" t="s">
        <v>59</v>
      </c>
      <c r="B19427">
        <v>2014</v>
      </c>
      <c r="C19427" t="s">
        <v>10</v>
      </c>
      <c r="D19427" t="s">
        <v>62</v>
      </c>
      <c r="E19427">
        <v>0</v>
      </c>
      <c r="F19427">
        <v>0</v>
      </c>
      <c r="G19427">
        <v>0</v>
      </c>
      <c r="H19427">
        <v>0</v>
      </c>
    </row>
    <row r="19428" spans="1:8" x14ac:dyDescent="0.25">
      <c r="A19428" t="s">
        <v>59</v>
      </c>
      <c r="B19428">
        <v>2014</v>
      </c>
      <c r="C19428" t="s">
        <v>10</v>
      </c>
      <c r="D19428" t="s">
        <v>60</v>
      </c>
      <c r="E19428">
        <v>0</v>
      </c>
      <c r="F19428">
        <v>0</v>
      </c>
      <c r="G19428">
        <v>0</v>
      </c>
      <c r="H19428">
        <v>0</v>
      </c>
    </row>
    <row r="19429" spans="1:8" x14ac:dyDescent="0.25">
      <c r="A19429" t="s">
        <v>59</v>
      </c>
      <c r="B19429">
        <v>2014</v>
      </c>
      <c r="C19429" t="s">
        <v>10</v>
      </c>
      <c r="D19429" t="s">
        <v>60</v>
      </c>
      <c r="E19429">
        <v>0</v>
      </c>
      <c r="F19429">
        <v>0</v>
      </c>
      <c r="G19429">
        <v>0</v>
      </c>
      <c r="H19429">
        <v>0</v>
      </c>
    </row>
    <row r="19430" spans="1:8" x14ac:dyDescent="0.25">
      <c r="A19430" t="s">
        <v>59</v>
      </c>
      <c r="B19430">
        <v>2014</v>
      </c>
      <c r="C19430" t="s">
        <v>10</v>
      </c>
      <c r="D19430" t="s">
        <v>60</v>
      </c>
      <c r="E19430">
        <v>0</v>
      </c>
      <c r="F19430">
        <v>0</v>
      </c>
      <c r="G19430">
        <v>0</v>
      </c>
      <c r="H19430">
        <v>0</v>
      </c>
    </row>
    <row r="19431" spans="1:8" x14ac:dyDescent="0.25">
      <c r="A19431" t="s">
        <v>59</v>
      </c>
      <c r="B19431">
        <v>2014</v>
      </c>
      <c r="C19431" t="s">
        <v>10</v>
      </c>
      <c r="D19431" t="s">
        <v>60</v>
      </c>
      <c r="E19431">
        <v>0</v>
      </c>
      <c r="F19431">
        <v>-28.16</v>
      </c>
      <c r="G19431">
        <v>-2333.6799999999998</v>
      </c>
      <c r="H19431">
        <v>9319.6</v>
      </c>
    </row>
    <row r="19432" spans="1:8" x14ac:dyDescent="0.25">
      <c r="A19432" t="s">
        <v>59</v>
      </c>
      <c r="B19432">
        <v>2014</v>
      </c>
      <c r="C19432" t="s">
        <v>10</v>
      </c>
      <c r="D19432" t="s">
        <v>61</v>
      </c>
      <c r="E19432">
        <v>1</v>
      </c>
      <c r="F19432">
        <v>106.21</v>
      </c>
      <c r="G19432">
        <v>7694.5</v>
      </c>
      <c r="H19432">
        <v>7694.5</v>
      </c>
    </row>
    <row r="19433" spans="1:8" x14ac:dyDescent="0.25">
      <c r="A19433" t="s">
        <v>59</v>
      </c>
      <c r="B19433">
        <v>2014</v>
      </c>
      <c r="C19433" t="s">
        <v>10</v>
      </c>
      <c r="D19433" t="s">
        <v>60</v>
      </c>
      <c r="E19433">
        <v>0</v>
      </c>
      <c r="F19433">
        <v>0</v>
      </c>
      <c r="G19433">
        <v>0</v>
      </c>
      <c r="H19433">
        <v>0</v>
      </c>
    </row>
    <row r="19434" spans="1:8" x14ac:dyDescent="0.25">
      <c r="A19434" t="s">
        <v>59</v>
      </c>
      <c r="B19434">
        <v>2014</v>
      </c>
      <c r="C19434" t="s">
        <v>10</v>
      </c>
      <c r="D19434" t="s">
        <v>60</v>
      </c>
      <c r="E19434">
        <v>0</v>
      </c>
      <c r="F19434">
        <v>0</v>
      </c>
      <c r="G19434">
        <v>0</v>
      </c>
      <c r="H19434">
        <v>0</v>
      </c>
    </row>
    <row r="19435" spans="1:8" x14ac:dyDescent="0.25">
      <c r="A19435" t="s">
        <v>59</v>
      </c>
      <c r="B19435">
        <v>2014</v>
      </c>
      <c r="C19435" t="s">
        <v>10</v>
      </c>
      <c r="D19435" t="s">
        <v>60</v>
      </c>
      <c r="E19435">
        <v>0</v>
      </c>
      <c r="F19435">
        <v>0</v>
      </c>
      <c r="G19435">
        <v>0</v>
      </c>
      <c r="H19435">
        <v>0</v>
      </c>
    </row>
    <row r="19436" spans="1:8" x14ac:dyDescent="0.25">
      <c r="A19436" t="s">
        <v>59</v>
      </c>
      <c r="B19436">
        <v>2014</v>
      </c>
      <c r="C19436" t="s">
        <v>10</v>
      </c>
      <c r="D19436" t="s">
        <v>60</v>
      </c>
      <c r="E19436">
        <v>0</v>
      </c>
      <c r="F19436">
        <v>0</v>
      </c>
      <c r="G19436">
        <v>0</v>
      </c>
      <c r="H19436">
        <v>0</v>
      </c>
    </row>
    <row r="19437" spans="1:8" x14ac:dyDescent="0.25">
      <c r="A19437" t="s">
        <v>59</v>
      </c>
      <c r="B19437">
        <v>2014</v>
      </c>
      <c r="C19437" t="s">
        <v>10</v>
      </c>
      <c r="D19437" t="s">
        <v>62</v>
      </c>
      <c r="E19437">
        <v>0</v>
      </c>
      <c r="F19437">
        <v>-0.22</v>
      </c>
      <c r="G19437">
        <v>-6.25</v>
      </c>
      <c r="H19437">
        <v>164.58</v>
      </c>
    </row>
    <row r="19438" spans="1:8" x14ac:dyDescent="0.25">
      <c r="A19438" t="s">
        <v>59</v>
      </c>
      <c r="B19438">
        <v>2014</v>
      </c>
      <c r="C19438" t="s">
        <v>10</v>
      </c>
      <c r="D19438" t="s">
        <v>60</v>
      </c>
      <c r="E19438">
        <v>0</v>
      </c>
      <c r="F19438">
        <v>0</v>
      </c>
      <c r="G19438">
        <v>0</v>
      </c>
      <c r="H19438">
        <v>0</v>
      </c>
    </row>
    <row r="19439" spans="1:8" x14ac:dyDescent="0.25">
      <c r="A19439" t="s">
        <v>59</v>
      </c>
      <c r="B19439">
        <v>2014</v>
      </c>
      <c r="C19439" t="s">
        <v>10</v>
      </c>
      <c r="D19439" t="s">
        <v>60</v>
      </c>
      <c r="E19439">
        <v>0</v>
      </c>
      <c r="F19439">
        <v>0</v>
      </c>
      <c r="G19439">
        <v>0</v>
      </c>
      <c r="H19439">
        <v>0</v>
      </c>
    </row>
    <row r="19440" spans="1:8" x14ac:dyDescent="0.25">
      <c r="A19440" t="s">
        <v>59</v>
      </c>
      <c r="B19440">
        <v>2014</v>
      </c>
      <c r="C19440" t="s">
        <v>10</v>
      </c>
      <c r="D19440" t="s">
        <v>60</v>
      </c>
      <c r="E19440">
        <v>0</v>
      </c>
      <c r="F19440">
        <v>0</v>
      </c>
      <c r="G19440">
        <v>0</v>
      </c>
      <c r="H19440">
        <v>0</v>
      </c>
    </row>
    <row r="19441" spans="1:8" x14ac:dyDescent="0.25">
      <c r="A19441" t="s">
        <v>59</v>
      </c>
      <c r="B19441">
        <v>2014</v>
      </c>
      <c r="C19441" t="s">
        <v>10</v>
      </c>
      <c r="D19441" t="s">
        <v>61</v>
      </c>
      <c r="E19441">
        <v>0</v>
      </c>
      <c r="F19441">
        <v>0</v>
      </c>
      <c r="G19441">
        <v>0</v>
      </c>
      <c r="H19441">
        <v>0</v>
      </c>
    </row>
    <row r="19442" spans="1:8" x14ac:dyDescent="0.25">
      <c r="A19442" t="s">
        <v>59</v>
      </c>
      <c r="B19442">
        <v>2014</v>
      </c>
      <c r="C19442" t="s">
        <v>10</v>
      </c>
      <c r="D19442" t="s">
        <v>61</v>
      </c>
      <c r="E19442">
        <v>7</v>
      </c>
      <c r="F19442">
        <v>767.13</v>
      </c>
      <c r="G19442">
        <v>65094.48</v>
      </c>
      <c r="H19442">
        <v>60177.88</v>
      </c>
    </row>
    <row r="19443" spans="1:8" x14ac:dyDescent="0.25">
      <c r="A19443" t="s">
        <v>59</v>
      </c>
      <c r="B19443">
        <v>2014</v>
      </c>
      <c r="C19443" t="s">
        <v>10</v>
      </c>
      <c r="D19443" t="s">
        <v>61</v>
      </c>
      <c r="E19443">
        <v>0</v>
      </c>
      <c r="F19443">
        <v>0</v>
      </c>
      <c r="G19443">
        <v>0</v>
      </c>
      <c r="H19443">
        <v>0</v>
      </c>
    </row>
    <row r="19444" spans="1:8" x14ac:dyDescent="0.25">
      <c r="A19444" t="s">
        <v>59</v>
      </c>
      <c r="B19444">
        <v>2014</v>
      </c>
      <c r="C19444" t="s">
        <v>10</v>
      </c>
      <c r="D19444" t="s">
        <v>60</v>
      </c>
      <c r="E19444">
        <v>0</v>
      </c>
      <c r="F19444">
        <v>0</v>
      </c>
      <c r="G19444">
        <v>0</v>
      </c>
      <c r="H19444">
        <v>0</v>
      </c>
    </row>
    <row r="19445" spans="1:8" x14ac:dyDescent="0.25">
      <c r="A19445" t="s">
        <v>59</v>
      </c>
      <c r="B19445">
        <v>2014</v>
      </c>
      <c r="C19445" t="s">
        <v>10</v>
      </c>
      <c r="D19445" t="s">
        <v>60</v>
      </c>
      <c r="E19445">
        <v>2</v>
      </c>
      <c r="F19445">
        <v>59.65</v>
      </c>
      <c r="G19445">
        <v>5945.08</v>
      </c>
      <c r="H19445">
        <v>5553.83</v>
      </c>
    </row>
    <row r="19446" spans="1:8" x14ac:dyDescent="0.25">
      <c r="A19446" t="s">
        <v>59</v>
      </c>
      <c r="B19446">
        <v>2014</v>
      </c>
      <c r="C19446" t="s">
        <v>10</v>
      </c>
      <c r="D19446" t="s">
        <v>60</v>
      </c>
      <c r="E19446">
        <v>0</v>
      </c>
      <c r="F19446">
        <v>0</v>
      </c>
      <c r="G19446">
        <v>0</v>
      </c>
      <c r="H19446">
        <v>0</v>
      </c>
    </row>
    <row r="19447" spans="1:8" x14ac:dyDescent="0.25">
      <c r="A19447" t="s">
        <v>59</v>
      </c>
      <c r="B19447">
        <v>2014</v>
      </c>
      <c r="C19447" t="s">
        <v>10</v>
      </c>
      <c r="D19447" t="s">
        <v>60</v>
      </c>
      <c r="E19447">
        <v>96</v>
      </c>
      <c r="F19447">
        <v>7037.85</v>
      </c>
      <c r="G19447">
        <v>528274.63</v>
      </c>
      <c r="H19447">
        <v>515540.57</v>
      </c>
    </row>
    <row r="19448" spans="1:8" x14ac:dyDescent="0.25">
      <c r="A19448" t="s">
        <v>59</v>
      </c>
      <c r="B19448">
        <v>2014</v>
      </c>
      <c r="C19448" t="s">
        <v>10</v>
      </c>
      <c r="D19448" t="s">
        <v>60</v>
      </c>
      <c r="E19448">
        <v>0</v>
      </c>
      <c r="F19448">
        <v>0</v>
      </c>
      <c r="G19448">
        <v>0</v>
      </c>
      <c r="H19448">
        <v>0</v>
      </c>
    </row>
    <row r="19449" spans="1:8" x14ac:dyDescent="0.25">
      <c r="A19449" t="s">
        <v>59</v>
      </c>
      <c r="B19449">
        <v>2014</v>
      </c>
      <c r="C19449" t="s">
        <v>10</v>
      </c>
      <c r="D19449" t="s">
        <v>62</v>
      </c>
      <c r="E19449">
        <v>2</v>
      </c>
      <c r="F19449">
        <v>331.19</v>
      </c>
      <c r="G19449">
        <v>27029.119999999999</v>
      </c>
      <c r="H19449">
        <v>27029.119999999999</v>
      </c>
    </row>
    <row r="19450" spans="1:8" x14ac:dyDescent="0.25">
      <c r="A19450" t="s">
        <v>59</v>
      </c>
      <c r="B19450">
        <v>2014</v>
      </c>
      <c r="C19450" t="s">
        <v>10</v>
      </c>
      <c r="D19450" t="s">
        <v>62</v>
      </c>
      <c r="E19450">
        <v>0</v>
      </c>
      <c r="F19450">
        <v>0</v>
      </c>
      <c r="G19450">
        <v>0</v>
      </c>
      <c r="H19450">
        <v>0</v>
      </c>
    </row>
    <row r="19451" spans="1:8" x14ac:dyDescent="0.25">
      <c r="A19451" t="s">
        <v>59</v>
      </c>
      <c r="B19451">
        <v>2014</v>
      </c>
      <c r="C19451" t="s">
        <v>10</v>
      </c>
      <c r="D19451" t="s">
        <v>60</v>
      </c>
      <c r="E19451">
        <v>2</v>
      </c>
      <c r="F19451">
        <v>75.39</v>
      </c>
      <c r="G19451">
        <v>4779.45</v>
      </c>
      <c r="H19451">
        <v>4779.45</v>
      </c>
    </row>
    <row r="19452" spans="1:8" x14ac:dyDescent="0.25">
      <c r="A19452" t="s">
        <v>59</v>
      </c>
      <c r="B19452">
        <v>2014</v>
      </c>
      <c r="C19452" t="s">
        <v>10</v>
      </c>
      <c r="D19452" t="s">
        <v>60</v>
      </c>
      <c r="E19452">
        <v>0</v>
      </c>
      <c r="F19452">
        <v>0</v>
      </c>
      <c r="G19452">
        <v>0</v>
      </c>
      <c r="H19452">
        <v>0</v>
      </c>
    </row>
    <row r="19453" spans="1:8" x14ac:dyDescent="0.25">
      <c r="A19453" t="s">
        <v>59</v>
      </c>
      <c r="B19453">
        <v>2014</v>
      </c>
      <c r="C19453" t="s">
        <v>10</v>
      </c>
      <c r="D19453" t="s">
        <v>60</v>
      </c>
      <c r="E19453">
        <v>0</v>
      </c>
      <c r="F19453">
        <v>0</v>
      </c>
      <c r="G19453">
        <v>0</v>
      </c>
      <c r="H19453">
        <v>0</v>
      </c>
    </row>
    <row r="19454" spans="1:8" x14ac:dyDescent="0.25">
      <c r="A19454" t="s">
        <v>59</v>
      </c>
      <c r="B19454">
        <v>2014</v>
      </c>
      <c r="C19454" t="s">
        <v>10</v>
      </c>
      <c r="D19454" t="s">
        <v>60</v>
      </c>
      <c r="E19454">
        <v>10</v>
      </c>
      <c r="F19454">
        <v>573.91</v>
      </c>
      <c r="G19454">
        <v>37948.18</v>
      </c>
      <c r="H19454">
        <v>37865.75</v>
      </c>
    </row>
    <row r="19455" spans="1:8" x14ac:dyDescent="0.25">
      <c r="A19455" t="s">
        <v>59</v>
      </c>
      <c r="B19455">
        <v>2014</v>
      </c>
      <c r="C19455" t="s">
        <v>10</v>
      </c>
      <c r="D19455" t="s">
        <v>60</v>
      </c>
      <c r="E19455">
        <v>0</v>
      </c>
      <c r="F19455">
        <v>0</v>
      </c>
      <c r="G19455">
        <v>0</v>
      </c>
      <c r="H19455">
        <v>0</v>
      </c>
    </row>
    <row r="19456" spans="1:8" x14ac:dyDescent="0.25">
      <c r="A19456" t="s">
        <v>59</v>
      </c>
      <c r="B19456">
        <v>2014</v>
      </c>
      <c r="C19456" t="s">
        <v>10</v>
      </c>
      <c r="D19456" t="s">
        <v>60</v>
      </c>
      <c r="E19456">
        <v>6</v>
      </c>
      <c r="F19456">
        <v>685.01</v>
      </c>
      <c r="G19456">
        <v>43516.79</v>
      </c>
      <c r="H19456">
        <v>43587.25</v>
      </c>
    </row>
    <row r="19457" spans="1:8" x14ac:dyDescent="0.25">
      <c r="A19457" t="s">
        <v>59</v>
      </c>
      <c r="B19457">
        <v>2014</v>
      </c>
      <c r="C19457" t="s">
        <v>10</v>
      </c>
      <c r="D19457" t="s">
        <v>60</v>
      </c>
      <c r="E19457">
        <v>0</v>
      </c>
      <c r="F19457">
        <v>0</v>
      </c>
      <c r="G19457">
        <v>0</v>
      </c>
      <c r="H19457">
        <v>0</v>
      </c>
    </row>
    <row r="19458" spans="1:8" x14ac:dyDescent="0.25">
      <c r="A19458" t="s">
        <v>59</v>
      </c>
      <c r="B19458">
        <v>2014</v>
      </c>
      <c r="C19458" t="s">
        <v>10</v>
      </c>
      <c r="D19458" t="s">
        <v>60</v>
      </c>
      <c r="E19458">
        <v>0</v>
      </c>
      <c r="F19458">
        <v>0</v>
      </c>
      <c r="G19458">
        <v>0</v>
      </c>
      <c r="H19458">
        <v>0</v>
      </c>
    </row>
    <row r="19459" spans="1:8" x14ac:dyDescent="0.25">
      <c r="A19459" t="s">
        <v>59</v>
      </c>
      <c r="B19459">
        <v>2014</v>
      </c>
      <c r="C19459" t="s">
        <v>10</v>
      </c>
      <c r="D19459" t="s">
        <v>60</v>
      </c>
      <c r="E19459">
        <v>0</v>
      </c>
      <c r="F19459">
        <v>0</v>
      </c>
      <c r="G19459">
        <v>0</v>
      </c>
      <c r="H19459">
        <v>0</v>
      </c>
    </row>
    <row r="19460" spans="1:8" x14ac:dyDescent="0.25">
      <c r="A19460" t="s">
        <v>59</v>
      </c>
      <c r="B19460">
        <v>2014</v>
      </c>
      <c r="C19460" t="s">
        <v>10</v>
      </c>
      <c r="D19460" t="s">
        <v>63</v>
      </c>
      <c r="E19460">
        <v>9</v>
      </c>
      <c r="F19460">
        <v>0.81</v>
      </c>
      <c r="G19460">
        <v>78.37</v>
      </c>
      <c r="H19460">
        <v>62.92</v>
      </c>
    </row>
    <row r="19461" spans="1:8" x14ac:dyDescent="0.25">
      <c r="A19461" t="s">
        <v>59</v>
      </c>
      <c r="B19461">
        <v>2014</v>
      </c>
      <c r="C19461" t="s">
        <v>10</v>
      </c>
      <c r="D19461" t="s">
        <v>60</v>
      </c>
      <c r="E19461">
        <v>0</v>
      </c>
      <c r="F19461">
        <v>0</v>
      </c>
      <c r="G19461">
        <v>0</v>
      </c>
      <c r="H19461">
        <v>0</v>
      </c>
    </row>
    <row r="19462" spans="1:8" x14ac:dyDescent="0.25">
      <c r="A19462" t="s">
        <v>59</v>
      </c>
      <c r="B19462">
        <v>2014</v>
      </c>
      <c r="C19462" t="s">
        <v>10</v>
      </c>
      <c r="D19462" t="s">
        <v>60</v>
      </c>
      <c r="E19462">
        <v>7</v>
      </c>
      <c r="F19462">
        <v>46.63</v>
      </c>
      <c r="G19462">
        <v>4263.51</v>
      </c>
      <c r="H19462">
        <v>2334.36</v>
      </c>
    </row>
    <row r="19463" spans="1:8" x14ac:dyDescent="0.25">
      <c r="A19463" t="s">
        <v>59</v>
      </c>
      <c r="B19463">
        <v>2014</v>
      </c>
      <c r="C19463" t="s">
        <v>10</v>
      </c>
      <c r="D19463" t="s">
        <v>60</v>
      </c>
      <c r="E19463">
        <v>0</v>
      </c>
      <c r="F19463">
        <v>0</v>
      </c>
      <c r="G19463">
        <v>0</v>
      </c>
      <c r="H19463">
        <v>0</v>
      </c>
    </row>
    <row r="19464" spans="1:8" x14ac:dyDescent="0.25">
      <c r="A19464" t="s">
        <v>59</v>
      </c>
      <c r="B19464">
        <v>2014</v>
      </c>
      <c r="C19464" t="s">
        <v>10</v>
      </c>
      <c r="D19464" t="s">
        <v>60</v>
      </c>
      <c r="E19464">
        <v>0</v>
      </c>
      <c r="F19464">
        <v>0</v>
      </c>
      <c r="G19464">
        <v>0</v>
      </c>
      <c r="H19464">
        <v>0</v>
      </c>
    </row>
    <row r="19465" spans="1:8" x14ac:dyDescent="0.25">
      <c r="A19465" t="s">
        <v>59</v>
      </c>
      <c r="B19465">
        <v>2014</v>
      </c>
      <c r="C19465" t="s">
        <v>10</v>
      </c>
      <c r="D19465" t="s">
        <v>60</v>
      </c>
      <c r="E19465">
        <v>0</v>
      </c>
      <c r="F19465">
        <v>0</v>
      </c>
      <c r="G19465">
        <v>0</v>
      </c>
      <c r="H19465">
        <v>0</v>
      </c>
    </row>
    <row r="19466" spans="1:8" x14ac:dyDescent="0.25">
      <c r="A19466" t="s">
        <v>59</v>
      </c>
      <c r="B19466">
        <v>2014</v>
      </c>
      <c r="C19466" t="s">
        <v>10</v>
      </c>
      <c r="D19466" t="s">
        <v>60</v>
      </c>
      <c r="E19466">
        <v>12</v>
      </c>
      <c r="F19466">
        <v>3.32</v>
      </c>
      <c r="G19466">
        <v>258.52</v>
      </c>
      <c r="H19466">
        <v>245.94</v>
      </c>
    </row>
    <row r="19467" spans="1:8" x14ac:dyDescent="0.25">
      <c r="A19467" t="s">
        <v>59</v>
      </c>
      <c r="B19467">
        <v>2014</v>
      </c>
      <c r="C19467" t="s">
        <v>10</v>
      </c>
      <c r="D19467" t="s">
        <v>63</v>
      </c>
      <c r="E19467">
        <v>0</v>
      </c>
      <c r="F19467">
        <v>0</v>
      </c>
      <c r="G19467">
        <v>0</v>
      </c>
      <c r="H19467">
        <v>0</v>
      </c>
    </row>
    <row r="19468" spans="1:8" x14ac:dyDescent="0.25">
      <c r="A19468" t="s">
        <v>59</v>
      </c>
      <c r="B19468">
        <v>2014</v>
      </c>
      <c r="C19468" t="s">
        <v>10</v>
      </c>
      <c r="D19468" t="s">
        <v>60</v>
      </c>
      <c r="E19468">
        <v>0</v>
      </c>
      <c r="F19468">
        <v>0</v>
      </c>
      <c r="G19468">
        <v>0</v>
      </c>
      <c r="H19468">
        <v>0</v>
      </c>
    </row>
    <row r="19469" spans="1:8" x14ac:dyDescent="0.25">
      <c r="A19469" t="s">
        <v>59</v>
      </c>
      <c r="B19469">
        <v>2014</v>
      </c>
      <c r="C19469" t="s">
        <v>10</v>
      </c>
      <c r="D19469" t="s">
        <v>60</v>
      </c>
      <c r="E19469">
        <v>0</v>
      </c>
      <c r="F19469">
        <v>0</v>
      </c>
      <c r="G19469">
        <v>0</v>
      </c>
      <c r="H19469">
        <v>0</v>
      </c>
    </row>
    <row r="19470" spans="1:8" x14ac:dyDescent="0.25">
      <c r="A19470" t="s">
        <v>59</v>
      </c>
      <c r="B19470">
        <v>2014</v>
      </c>
      <c r="C19470" t="s">
        <v>10</v>
      </c>
      <c r="D19470" t="s">
        <v>60</v>
      </c>
      <c r="E19470">
        <v>0</v>
      </c>
      <c r="F19470">
        <v>0</v>
      </c>
      <c r="G19470">
        <v>0</v>
      </c>
      <c r="H19470">
        <v>0</v>
      </c>
    </row>
    <row r="19471" spans="1:8" x14ac:dyDescent="0.25">
      <c r="A19471" t="s">
        <v>59</v>
      </c>
      <c r="B19471">
        <v>2014</v>
      </c>
      <c r="C19471" t="s">
        <v>10</v>
      </c>
      <c r="D19471" t="s">
        <v>60</v>
      </c>
      <c r="E19471">
        <v>0</v>
      </c>
      <c r="F19471">
        <v>0</v>
      </c>
      <c r="G19471">
        <v>0</v>
      </c>
      <c r="H19471">
        <v>0</v>
      </c>
    </row>
    <row r="19472" spans="1:8" x14ac:dyDescent="0.25">
      <c r="A19472" t="s">
        <v>59</v>
      </c>
      <c r="B19472">
        <v>2014</v>
      </c>
      <c r="C19472" t="s">
        <v>10</v>
      </c>
      <c r="D19472" t="s">
        <v>60</v>
      </c>
      <c r="E19472">
        <v>0</v>
      </c>
      <c r="F19472">
        <v>0</v>
      </c>
      <c r="G19472">
        <v>0</v>
      </c>
      <c r="H19472">
        <v>0</v>
      </c>
    </row>
    <row r="19473" spans="1:8" x14ac:dyDescent="0.25">
      <c r="A19473" t="s">
        <v>59</v>
      </c>
      <c r="B19473">
        <v>2014</v>
      </c>
      <c r="C19473" t="s">
        <v>10</v>
      </c>
      <c r="D19473" t="s">
        <v>63</v>
      </c>
      <c r="E19473">
        <v>0</v>
      </c>
      <c r="F19473">
        <v>0</v>
      </c>
      <c r="G19473">
        <v>0</v>
      </c>
      <c r="H19473">
        <v>0</v>
      </c>
    </row>
    <row r="19474" spans="1:8" x14ac:dyDescent="0.25">
      <c r="A19474" t="s">
        <v>59</v>
      </c>
      <c r="B19474">
        <v>2014</v>
      </c>
      <c r="C19474" t="s">
        <v>10</v>
      </c>
      <c r="D19474" t="s">
        <v>64</v>
      </c>
      <c r="E19474">
        <v>0</v>
      </c>
      <c r="F19474">
        <v>0</v>
      </c>
      <c r="G19474">
        <v>0</v>
      </c>
      <c r="H19474">
        <v>0</v>
      </c>
    </row>
    <row r="19475" spans="1:8" x14ac:dyDescent="0.25">
      <c r="A19475" t="s">
        <v>59</v>
      </c>
      <c r="B19475">
        <v>2014</v>
      </c>
      <c r="C19475" t="s">
        <v>10</v>
      </c>
      <c r="D19475" t="s">
        <v>61</v>
      </c>
      <c r="E19475">
        <v>8</v>
      </c>
      <c r="F19475">
        <v>179.16</v>
      </c>
      <c r="G19475">
        <v>17421.759999999998</v>
      </c>
      <c r="H19475">
        <v>25920.080000000002</v>
      </c>
    </row>
    <row r="19476" spans="1:8" x14ac:dyDescent="0.25">
      <c r="A19476" t="s">
        <v>59</v>
      </c>
      <c r="B19476">
        <v>2014</v>
      </c>
      <c r="C19476" t="s">
        <v>10</v>
      </c>
      <c r="D19476" t="s">
        <v>61</v>
      </c>
      <c r="E19476">
        <v>1</v>
      </c>
      <c r="F19476">
        <v>0.59</v>
      </c>
      <c r="G19476">
        <v>104.61</v>
      </c>
      <c r="H19476">
        <v>98.72</v>
      </c>
    </row>
    <row r="19477" spans="1:8" x14ac:dyDescent="0.25">
      <c r="A19477" t="s">
        <v>59</v>
      </c>
      <c r="B19477">
        <v>2014</v>
      </c>
      <c r="C19477" t="s">
        <v>10</v>
      </c>
      <c r="D19477" t="s">
        <v>61</v>
      </c>
      <c r="E19477">
        <v>3</v>
      </c>
      <c r="F19477">
        <v>0.86</v>
      </c>
      <c r="G19477">
        <v>75.5</v>
      </c>
      <c r="H19477">
        <v>66.599999999999994</v>
      </c>
    </row>
    <row r="19478" spans="1:8" x14ac:dyDescent="0.25">
      <c r="A19478" t="s">
        <v>59</v>
      </c>
      <c r="B19478">
        <v>2014</v>
      </c>
      <c r="C19478" t="s">
        <v>10</v>
      </c>
      <c r="D19478" t="s">
        <v>60</v>
      </c>
      <c r="E19478">
        <v>11</v>
      </c>
      <c r="F19478">
        <v>21.02</v>
      </c>
      <c r="G19478">
        <v>2292.65</v>
      </c>
      <c r="H19478">
        <v>2531.8200000000002</v>
      </c>
    </row>
    <row r="19479" spans="1:8" x14ac:dyDescent="0.25">
      <c r="A19479" t="s">
        <v>59</v>
      </c>
      <c r="B19479">
        <v>2014</v>
      </c>
      <c r="C19479" t="s">
        <v>10</v>
      </c>
      <c r="D19479" t="s">
        <v>60</v>
      </c>
      <c r="E19479">
        <v>544</v>
      </c>
      <c r="F19479">
        <v>6549.49</v>
      </c>
      <c r="G19479">
        <v>552398.56000000006</v>
      </c>
      <c r="H19479">
        <v>508131.74</v>
      </c>
    </row>
    <row r="19480" spans="1:8" x14ac:dyDescent="0.25">
      <c r="A19480" t="s">
        <v>59</v>
      </c>
      <c r="B19480">
        <v>2014</v>
      </c>
      <c r="C19480" t="s">
        <v>10</v>
      </c>
      <c r="D19480" t="s">
        <v>60</v>
      </c>
      <c r="E19480">
        <v>390</v>
      </c>
      <c r="F19480">
        <v>499.91</v>
      </c>
      <c r="G19480">
        <v>64874.28</v>
      </c>
      <c r="H19480">
        <v>60013.31</v>
      </c>
    </row>
    <row r="19481" spans="1:8" x14ac:dyDescent="0.25">
      <c r="A19481" t="s">
        <v>59</v>
      </c>
      <c r="B19481">
        <v>2014</v>
      </c>
      <c r="C19481" t="s">
        <v>10</v>
      </c>
      <c r="D19481" t="s">
        <v>60</v>
      </c>
      <c r="E19481">
        <v>2529</v>
      </c>
      <c r="F19481">
        <v>1091.3399999999999</v>
      </c>
      <c r="G19481">
        <v>96232.58</v>
      </c>
      <c r="H19481">
        <v>95476.42</v>
      </c>
    </row>
    <row r="19482" spans="1:8" x14ac:dyDescent="0.25">
      <c r="A19482" t="s">
        <v>59</v>
      </c>
      <c r="B19482">
        <v>2014</v>
      </c>
      <c r="C19482" t="s">
        <v>10</v>
      </c>
      <c r="D19482" t="s">
        <v>60</v>
      </c>
      <c r="E19482">
        <v>0</v>
      </c>
      <c r="F19482">
        <v>0</v>
      </c>
      <c r="G19482">
        <v>0</v>
      </c>
      <c r="H19482">
        <v>0</v>
      </c>
    </row>
    <row r="19483" spans="1:8" x14ac:dyDescent="0.25">
      <c r="A19483" t="s">
        <v>59</v>
      </c>
      <c r="B19483">
        <v>2014</v>
      </c>
      <c r="C19483" t="s">
        <v>10</v>
      </c>
      <c r="D19483" t="s">
        <v>60</v>
      </c>
      <c r="E19483">
        <v>0</v>
      </c>
      <c r="F19483">
        <v>0</v>
      </c>
      <c r="G19483">
        <v>0</v>
      </c>
      <c r="H19483">
        <v>0</v>
      </c>
    </row>
    <row r="19484" spans="1:8" x14ac:dyDescent="0.25">
      <c r="A19484" t="s">
        <v>59</v>
      </c>
      <c r="B19484">
        <v>2014</v>
      </c>
      <c r="C19484" t="s">
        <v>10</v>
      </c>
      <c r="D19484" t="s">
        <v>62</v>
      </c>
      <c r="E19484">
        <v>16</v>
      </c>
      <c r="F19484">
        <v>164.56</v>
      </c>
      <c r="G19484">
        <v>15264.95</v>
      </c>
      <c r="H19484">
        <v>14743.81</v>
      </c>
    </row>
    <row r="19485" spans="1:8" x14ac:dyDescent="0.25">
      <c r="A19485" t="s">
        <v>59</v>
      </c>
      <c r="B19485">
        <v>2014</v>
      </c>
      <c r="C19485" t="s">
        <v>10</v>
      </c>
      <c r="D19485" t="s">
        <v>62</v>
      </c>
      <c r="E19485">
        <v>15</v>
      </c>
      <c r="F19485">
        <v>15.88</v>
      </c>
      <c r="G19485">
        <v>2223.04</v>
      </c>
      <c r="H19485">
        <v>1968.44</v>
      </c>
    </row>
    <row r="19486" spans="1:8" x14ac:dyDescent="0.25">
      <c r="A19486" t="s">
        <v>59</v>
      </c>
      <c r="B19486">
        <v>2014</v>
      </c>
      <c r="C19486" t="s">
        <v>10</v>
      </c>
      <c r="D19486" t="s">
        <v>62</v>
      </c>
      <c r="E19486">
        <v>115</v>
      </c>
      <c r="F19486">
        <v>32.67</v>
      </c>
      <c r="G19486">
        <v>3201.57</v>
      </c>
      <c r="H19486">
        <v>2777.98</v>
      </c>
    </row>
    <row r="19487" spans="1:8" x14ac:dyDescent="0.25">
      <c r="A19487" t="s">
        <v>59</v>
      </c>
      <c r="B19487">
        <v>2014</v>
      </c>
      <c r="C19487" t="s">
        <v>10</v>
      </c>
      <c r="D19487" t="s">
        <v>60</v>
      </c>
      <c r="E19487">
        <v>69</v>
      </c>
      <c r="F19487">
        <v>354.34</v>
      </c>
      <c r="G19487">
        <v>29060.7</v>
      </c>
      <c r="H19487">
        <v>29148.13</v>
      </c>
    </row>
    <row r="19488" spans="1:8" x14ac:dyDescent="0.25">
      <c r="A19488" t="s">
        <v>59</v>
      </c>
      <c r="B19488">
        <v>2014</v>
      </c>
      <c r="C19488" t="s">
        <v>10</v>
      </c>
      <c r="D19488" t="s">
        <v>60</v>
      </c>
      <c r="E19488">
        <v>166</v>
      </c>
      <c r="F19488">
        <v>91.15</v>
      </c>
      <c r="G19488">
        <v>11629.83</v>
      </c>
      <c r="H19488">
        <v>13164.71</v>
      </c>
    </row>
    <row r="19489" spans="1:8" x14ac:dyDescent="0.25">
      <c r="A19489" t="s">
        <v>59</v>
      </c>
      <c r="B19489">
        <v>2014</v>
      </c>
      <c r="C19489" t="s">
        <v>10</v>
      </c>
      <c r="D19489" t="s">
        <v>60</v>
      </c>
      <c r="E19489">
        <v>0</v>
      </c>
      <c r="F19489">
        <v>0</v>
      </c>
      <c r="G19489">
        <v>0</v>
      </c>
      <c r="H19489">
        <v>0</v>
      </c>
    </row>
    <row r="19490" spans="1:8" x14ac:dyDescent="0.25">
      <c r="A19490" t="s">
        <v>59</v>
      </c>
      <c r="B19490">
        <v>2014</v>
      </c>
      <c r="C19490" t="s">
        <v>10</v>
      </c>
      <c r="D19490" t="s">
        <v>60</v>
      </c>
      <c r="E19490">
        <v>63</v>
      </c>
      <c r="F19490">
        <v>322.83</v>
      </c>
      <c r="G19490">
        <v>22641.72</v>
      </c>
      <c r="H19490">
        <v>19156.09</v>
      </c>
    </row>
    <row r="19491" spans="1:8" x14ac:dyDescent="0.25">
      <c r="A19491" t="s">
        <v>59</v>
      </c>
      <c r="B19491">
        <v>2014</v>
      </c>
      <c r="C19491" t="s">
        <v>10</v>
      </c>
      <c r="D19491" t="s">
        <v>60</v>
      </c>
      <c r="E19491">
        <v>55</v>
      </c>
      <c r="F19491">
        <v>66.489999999999995</v>
      </c>
      <c r="G19491">
        <v>6661.16</v>
      </c>
      <c r="H19491">
        <v>6465.49</v>
      </c>
    </row>
    <row r="19492" spans="1:8" x14ac:dyDescent="0.25">
      <c r="A19492" t="s">
        <v>59</v>
      </c>
      <c r="B19492">
        <v>2014</v>
      </c>
      <c r="C19492" t="s">
        <v>10</v>
      </c>
      <c r="D19492" t="s">
        <v>60</v>
      </c>
      <c r="E19492">
        <v>552</v>
      </c>
      <c r="F19492">
        <v>261.02</v>
      </c>
      <c r="G19492">
        <v>19152.96</v>
      </c>
      <c r="H19492">
        <v>20186.849999999999</v>
      </c>
    </row>
    <row r="19493" spans="1:8" x14ac:dyDescent="0.25">
      <c r="A19493" t="s">
        <v>59</v>
      </c>
      <c r="B19493">
        <v>2014</v>
      </c>
      <c r="C19493" t="s">
        <v>10</v>
      </c>
      <c r="D19493" t="s">
        <v>60</v>
      </c>
      <c r="E19493">
        <v>0</v>
      </c>
      <c r="F19493">
        <v>0</v>
      </c>
      <c r="G19493">
        <v>0</v>
      </c>
      <c r="H19493">
        <v>0</v>
      </c>
    </row>
    <row r="19494" spans="1:8" x14ac:dyDescent="0.25">
      <c r="A19494" t="s">
        <v>59</v>
      </c>
      <c r="B19494">
        <v>2014</v>
      </c>
      <c r="C19494" t="s">
        <v>10</v>
      </c>
      <c r="D19494" t="s">
        <v>60</v>
      </c>
      <c r="E19494">
        <v>24</v>
      </c>
      <c r="F19494">
        <v>175.55</v>
      </c>
      <c r="G19494">
        <v>12220.42</v>
      </c>
      <c r="H19494">
        <v>10015.25</v>
      </c>
    </row>
    <row r="19495" spans="1:8" x14ac:dyDescent="0.25">
      <c r="A19495" t="s">
        <v>59</v>
      </c>
      <c r="B19495">
        <v>2014</v>
      </c>
      <c r="C19495" t="s">
        <v>10</v>
      </c>
      <c r="D19495" t="s">
        <v>60</v>
      </c>
      <c r="E19495">
        <v>21</v>
      </c>
      <c r="F19495">
        <v>25.16</v>
      </c>
      <c r="G19495">
        <v>2407.2399999999998</v>
      </c>
      <c r="H19495">
        <v>3525.73</v>
      </c>
    </row>
    <row r="19496" spans="1:8" x14ac:dyDescent="0.25">
      <c r="A19496" t="s">
        <v>59</v>
      </c>
      <c r="B19496">
        <v>2014</v>
      </c>
      <c r="C19496" t="s">
        <v>10</v>
      </c>
      <c r="D19496" t="s">
        <v>60</v>
      </c>
      <c r="E19496">
        <v>204</v>
      </c>
      <c r="F19496">
        <v>100.51</v>
      </c>
      <c r="G19496">
        <v>7316.9</v>
      </c>
      <c r="H19496">
        <v>7495.87</v>
      </c>
    </row>
    <row r="19497" spans="1:8" x14ac:dyDescent="0.25">
      <c r="A19497" t="s">
        <v>59</v>
      </c>
      <c r="B19497">
        <v>2014</v>
      </c>
      <c r="C19497" t="s">
        <v>10</v>
      </c>
      <c r="D19497" t="s">
        <v>64</v>
      </c>
      <c r="E19497">
        <v>69</v>
      </c>
      <c r="F19497">
        <v>18023.66</v>
      </c>
      <c r="G19497">
        <v>1846207.96</v>
      </c>
      <c r="H19497">
        <v>2005845.76</v>
      </c>
    </row>
    <row r="19498" spans="1:8" x14ac:dyDescent="0.25">
      <c r="A19498" t="s">
        <v>59</v>
      </c>
      <c r="B19498">
        <v>2014</v>
      </c>
      <c r="C19498" t="s">
        <v>10</v>
      </c>
      <c r="D19498" t="s">
        <v>60</v>
      </c>
      <c r="E19498">
        <v>0</v>
      </c>
      <c r="F19498">
        <v>0</v>
      </c>
      <c r="G19498">
        <v>0</v>
      </c>
      <c r="H19498">
        <v>0</v>
      </c>
    </row>
    <row r="19499" spans="1:8" x14ac:dyDescent="0.25">
      <c r="A19499" t="s">
        <v>59</v>
      </c>
      <c r="B19499">
        <v>2014</v>
      </c>
      <c r="C19499" t="s">
        <v>10</v>
      </c>
      <c r="D19499" t="s">
        <v>60</v>
      </c>
      <c r="E19499">
        <v>0</v>
      </c>
      <c r="F19499">
        <v>0</v>
      </c>
      <c r="G19499">
        <v>0</v>
      </c>
      <c r="H19499">
        <v>0</v>
      </c>
    </row>
    <row r="19500" spans="1:8" x14ac:dyDescent="0.25">
      <c r="A19500" t="s">
        <v>59</v>
      </c>
      <c r="B19500">
        <v>2014</v>
      </c>
      <c r="C19500" t="s">
        <v>9</v>
      </c>
      <c r="D19500" t="s">
        <v>63</v>
      </c>
      <c r="E19500">
        <v>0</v>
      </c>
      <c r="F19500">
        <v>-92.78</v>
      </c>
      <c r="G19500">
        <v>2557.73</v>
      </c>
      <c r="H19500">
        <v>19411.71</v>
      </c>
    </row>
    <row r="19501" spans="1:8" x14ac:dyDescent="0.25">
      <c r="A19501" t="s">
        <v>59</v>
      </c>
      <c r="B19501">
        <v>2014</v>
      </c>
      <c r="C19501" t="s">
        <v>9</v>
      </c>
      <c r="D19501" t="s">
        <v>63</v>
      </c>
      <c r="E19501">
        <v>0</v>
      </c>
      <c r="F19501">
        <v>0</v>
      </c>
      <c r="G19501">
        <v>0</v>
      </c>
      <c r="H19501">
        <v>0</v>
      </c>
    </row>
    <row r="19502" spans="1:8" x14ac:dyDescent="0.25">
      <c r="A19502" t="s">
        <v>59</v>
      </c>
      <c r="B19502">
        <v>2014</v>
      </c>
      <c r="C19502" t="s">
        <v>9</v>
      </c>
      <c r="D19502" t="s">
        <v>60</v>
      </c>
      <c r="E19502">
        <v>0</v>
      </c>
      <c r="F19502">
        <v>57.39</v>
      </c>
      <c r="G19502">
        <v>21194.74</v>
      </c>
      <c r="H19502">
        <v>8780.18</v>
      </c>
    </row>
    <row r="19503" spans="1:8" x14ac:dyDescent="0.25">
      <c r="A19503" t="s">
        <v>59</v>
      </c>
      <c r="B19503">
        <v>2014</v>
      </c>
      <c r="C19503" t="s">
        <v>9</v>
      </c>
      <c r="D19503" t="s">
        <v>60</v>
      </c>
      <c r="E19503">
        <v>0</v>
      </c>
      <c r="F19503">
        <v>1.4</v>
      </c>
      <c r="G19503">
        <v>-3034.23</v>
      </c>
      <c r="H19503">
        <v>7447.58</v>
      </c>
    </row>
    <row r="19504" spans="1:8" x14ac:dyDescent="0.25">
      <c r="A19504" t="s">
        <v>59</v>
      </c>
      <c r="B19504">
        <v>2014</v>
      </c>
      <c r="C19504" t="s">
        <v>9</v>
      </c>
      <c r="D19504" t="s">
        <v>61</v>
      </c>
      <c r="E19504">
        <v>0</v>
      </c>
      <c r="F19504">
        <v>89.44</v>
      </c>
      <c r="G19504">
        <v>8977.49</v>
      </c>
      <c r="H19504">
        <v>7192.15</v>
      </c>
    </row>
    <row r="19505" spans="1:8" x14ac:dyDescent="0.25">
      <c r="A19505" t="s">
        <v>59</v>
      </c>
      <c r="B19505">
        <v>2014</v>
      </c>
      <c r="C19505" t="s">
        <v>9</v>
      </c>
      <c r="D19505" t="s">
        <v>61</v>
      </c>
      <c r="E19505">
        <v>0</v>
      </c>
      <c r="F19505">
        <v>0</v>
      </c>
      <c r="G19505">
        <v>947.78</v>
      </c>
      <c r="H19505">
        <v>947.78</v>
      </c>
    </row>
    <row r="19506" spans="1:8" x14ac:dyDescent="0.25">
      <c r="A19506" t="s">
        <v>59</v>
      </c>
      <c r="B19506">
        <v>2014</v>
      </c>
      <c r="C19506" t="s">
        <v>9</v>
      </c>
      <c r="D19506" t="s">
        <v>62</v>
      </c>
      <c r="E19506">
        <v>0</v>
      </c>
      <c r="F19506">
        <v>0.04</v>
      </c>
      <c r="G19506">
        <v>162.19</v>
      </c>
      <c r="H19506">
        <v>3.56</v>
      </c>
    </row>
    <row r="19507" spans="1:8" x14ac:dyDescent="0.25">
      <c r="A19507" t="s">
        <v>59</v>
      </c>
      <c r="B19507">
        <v>2014</v>
      </c>
      <c r="C19507" t="s">
        <v>9</v>
      </c>
      <c r="D19507" t="s">
        <v>62</v>
      </c>
      <c r="E19507">
        <v>0</v>
      </c>
      <c r="F19507">
        <v>-9.81</v>
      </c>
      <c r="G19507">
        <v>-5841.69</v>
      </c>
      <c r="H19507">
        <v>5789.97</v>
      </c>
    </row>
    <row r="19508" spans="1:8" x14ac:dyDescent="0.25">
      <c r="A19508" t="s">
        <v>59</v>
      </c>
      <c r="B19508">
        <v>2014</v>
      </c>
      <c r="C19508" t="s">
        <v>9</v>
      </c>
      <c r="D19508" t="s">
        <v>64</v>
      </c>
      <c r="E19508">
        <v>0</v>
      </c>
      <c r="F19508">
        <v>0</v>
      </c>
      <c r="G19508">
        <v>0</v>
      </c>
      <c r="H19508">
        <v>0</v>
      </c>
    </row>
    <row r="19509" spans="1:8" x14ac:dyDescent="0.25">
      <c r="A19509" t="s">
        <v>59</v>
      </c>
      <c r="B19509">
        <v>2014</v>
      </c>
      <c r="C19509" t="s">
        <v>9</v>
      </c>
      <c r="D19509" t="s">
        <v>64</v>
      </c>
      <c r="E19509">
        <v>0</v>
      </c>
      <c r="F19509">
        <v>0</v>
      </c>
      <c r="G19509">
        <v>-39.799999999999997</v>
      </c>
      <c r="H19509">
        <v>0</v>
      </c>
    </row>
    <row r="19510" spans="1:8" x14ac:dyDescent="0.25">
      <c r="A19510" t="s">
        <v>59</v>
      </c>
      <c r="B19510">
        <v>2014</v>
      </c>
      <c r="C19510" t="s">
        <v>9</v>
      </c>
      <c r="D19510" t="s">
        <v>60</v>
      </c>
      <c r="E19510">
        <v>24</v>
      </c>
      <c r="F19510">
        <v>194.16</v>
      </c>
      <c r="G19510">
        <v>13464.87</v>
      </c>
      <c r="H19510">
        <v>15333.63</v>
      </c>
    </row>
    <row r="19511" spans="1:8" x14ac:dyDescent="0.25">
      <c r="A19511" t="s">
        <v>59</v>
      </c>
      <c r="B19511">
        <v>2014</v>
      </c>
      <c r="C19511" t="s">
        <v>9</v>
      </c>
      <c r="D19511" t="s">
        <v>60</v>
      </c>
      <c r="E19511">
        <v>38</v>
      </c>
      <c r="F19511">
        <v>271.25</v>
      </c>
      <c r="G19511">
        <v>18257.07</v>
      </c>
      <c r="H19511">
        <v>17628.169999999998</v>
      </c>
    </row>
    <row r="19512" spans="1:8" x14ac:dyDescent="0.25">
      <c r="A19512" t="s">
        <v>59</v>
      </c>
      <c r="B19512">
        <v>2014</v>
      </c>
      <c r="C19512" t="s">
        <v>9</v>
      </c>
      <c r="D19512" t="s">
        <v>60</v>
      </c>
      <c r="E19512">
        <v>0</v>
      </c>
      <c r="F19512">
        <v>0</v>
      </c>
      <c r="G19512">
        <v>0</v>
      </c>
      <c r="H19512">
        <v>0</v>
      </c>
    </row>
    <row r="19513" spans="1:8" x14ac:dyDescent="0.25">
      <c r="A19513" t="s">
        <v>59</v>
      </c>
      <c r="B19513">
        <v>2014</v>
      </c>
      <c r="C19513" t="s">
        <v>9</v>
      </c>
      <c r="D19513" t="s">
        <v>60</v>
      </c>
      <c r="E19513">
        <v>0</v>
      </c>
      <c r="F19513">
        <v>0</v>
      </c>
      <c r="G19513">
        <v>0</v>
      </c>
      <c r="H19513">
        <v>0</v>
      </c>
    </row>
    <row r="19514" spans="1:8" x14ac:dyDescent="0.25">
      <c r="A19514" t="s">
        <v>59</v>
      </c>
      <c r="B19514">
        <v>2014</v>
      </c>
      <c r="C19514" t="s">
        <v>9</v>
      </c>
      <c r="D19514" t="s">
        <v>60</v>
      </c>
      <c r="E19514">
        <v>0</v>
      </c>
      <c r="F19514">
        <v>0</v>
      </c>
      <c r="G19514">
        <v>0</v>
      </c>
      <c r="H19514">
        <v>0</v>
      </c>
    </row>
    <row r="19515" spans="1:8" x14ac:dyDescent="0.25">
      <c r="A19515" t="s">
        <v>59</v>
      </c>
      <c r="B19515">
        <v>2014</v>
      </c>
      <c r="C19515" t="s">
        <v>9</v>
      </c>
      <c r="D19515" t="s">
        <v>60</v>
      </c>
      <c r="E19515">
        <v>0</v>
      </c>
      <c r="F19515">
        <v>0</v>
      </c>
      <c r="G19515">
        <v>0</v>
      </c>
      <c r="H19515">
        <v>0</v>
      </c>
    </row>
    <row r="19516" spans="1:8" x14ac:dyDescent="0.25">
      <c r="A19516" t="s">
        <v>59</v>
      </c>
      <c r="B19516">
        <v>2014</v>
      </c>
      <c r="C19516" t="s">
        <v>9</v>
      </c>
      <c r="D19516" t="s">
        <v>60</v>
      </c>
      <c r="E19516">
        <v>0</v>
      </c>
      <c r="F19516">
        <v>0</v>
      </c>
      <c r="G19516">
        <v>0</v>
      </c>
      <c r="H19516">
        <v>0</v>
      </c>
    </row>
    <row r="19517" spans="1:8" x14ac:dyDescent="0.25">
      <c r="A19517" t="s">
        <v>59</v>
      </c>
      <c r="B19517">
        <v>2014</v>
      </c>
      <c r="C19517" t="s">
        <v>9</v>
      </c>
      <c r="D19517" t="s">
        <v>60</v>
      </c>
      <c r="E19517">
        <v>0</v>
      </c>
      <c r="F19517">
        <v>0</v>
      </c>
      <c r="G19517">
        <v>0</v>
      </c>
      <c r="H19517">
        <v>0</v>
      </c>
    </row>
    <row r="19518" spans="1:8" x14ac:dyDescent="0.25">
      <c r="A19518" t="s">
        <v>59</v>
      </c>
      <c r="B19518">
        <v>2014</v>
      </c>
      <c r="C19518" t="s">
        <v>9</v>
      </c>
      <c r="D19518" t="s">
        <v>60</v>
      </c>
      <c r="E19518">
        <v>0</v>
      </c>
      <c r="F19518">
        <v>0</v>
      </c>
      <c r="G19518">
        <v>0</v>
      </c>
      <c r="H19518">
        <v>0</v>
      </c>
    </row>
    <row r="19519" spans="1:8" x14ac:dyDescent="0.25">
      <c r="A19519" t="s">
        <v>59</v>
      </c>
      <c r="B19519">
        <v>2014</v>
      </c>
      <c r="C19519" t="s">
        <v>9</v>
      </c>
      <c r="D19519" t="s">
        <v>60</v>
      </c>
      <c r="E19519">
        <v>0</v>
      </c>
      <c r="F19519">
        <v>0</v>
      </c>
      <c r="G19519">
        <v>0</v>
      </c>
      <c r="H19519">
        <v>0</v>
      </c>
    </row>
    <row r="19520" spans="1:8" x14ac:dyDescent="0.25">
      <c r="A19520" t="s">
        <v>59</v>
      </c>
      <c r="B19520">
        <v>2014</v>
      </c>
      <c r="C19520" t="s">
        <v>9</v>
      </c>
      <c r="D19520" t="s">
        <v>60</v>
      </c>
      <c r="E19520">
        <v>0</v>
      </c>
      <c r="F19520">
        <v>0</v>
      </c>
      <c r="G19520">
        <v>0</v>
      </c>
      <c r="H19520">
        <v>0</v>
      </c>
    </row>
    <row r="19521" spans="1:8" x14ac:dyDescent="0.25">
      <c r="A19521" t="s">
        <v>59</v>
      </c>
      <c r="B19521">
        <v>2014</v>
      </c>
      <c r="C19521" t="s">
        <v>9</v>
      </c>
      <c r="D19521" t="s">
        <v>61</v>
      </c>
      <c r="E19521">
        <v>283</v>
      </c>
      <c r="F19521">
        <v>46834.31</v>
      </c>
      <c r="G19521">
        <v>3942329.94</v>
      </c>
      <c r="H19521">
        <v>3658212.92</v>
      </c>
    </row>
    <row r="19522" spans="1:8" x14ac:dyDescent="0.25">
      <c r="A19522" t="s">
        <v>59</v>
      </c>
      <c r="B19522">
        <v>2014</v>
      </c>
      <c r="C19522" t="s">
        <v>9</v>
      </c>
      <c r="D19522" t="s">
        <v>61</v>
      </c>
      <c r="E19522">
        <v>7</v>
      </c>
      <c r="F19522">
        <v>829.22</v>
      </c>
      <c r="G19522">
        <v>69464.69</v>
      </c>
      <c r="H19522">
        <v>69464.69</v>
      </c>
    </row>
    <row r="19523" spans="1:8" x14ac:dyDescent="0.25">
      <c r="A19523" t="s">
        <v>59</v>
      </c>
      <c r="B19523">
        <v>2014</v>
      </c>
      <c r="C19523" t="s">
        <v>9</v>
      </c>
      <c r="D19523" t="s">
        <v>60</v>
      </c>
      <c r="E19523">
        <v>0</v>
      </c>
      <c r="F19523">
        <v>0</v>
      </c>
      <c r="G19523">
        <v>0</v>
      </c>
      <c r="H19523">
        <v>0</v>
      </c>
    </row>
    <row r="19524" spans="1:8" x14ac:dyDescent="0.25">
      <c r="A19524" t="s">
        <v>59</v>
      </c>
      <c r="B19524">
        <v>2014</v>
      </c>
      <c r="C19524" t="s">
        <v>9</v>
      </c>
      <c r="D19524" t="s">
        <v>60</v>
      </c>
      <c r="E19524">
        <v>0</v>
      </c>
      <c r="F19524">
        <v>0</v>
      </c>
      <c r="G19524">
        <v>0</v>
      </c>
      <c r="H19524">
        <v>0</v>
      </c>
    </row>
    <row r="19525" spans="1:8" x14ac:dyDescent="0.25">
      <c r="A19525" t="s">
        <v>59</v>
      </c>
      <c r="B19525">
        <v>2014</v>
      </c>
      <c r="C19525" t="s">
        <v>9</v>
      </c>
      <c r="D19525" t="s">
        <v>60</v>
      </c>
      <c r="E19525">
        <v>0</v>
      </c>
      <c r="F19525">
        <v>0</v>
      </c>
      <c r="G19525">
        <v>0</v>
      </c>
      <c r="H19525">
        <v>0</v>
      </c>
    </row>
    <row r="19526" spans="1:8" x14ac:dyDescent="0.25">
      <c r="A19526" t="s">
        <v>59</v>
      </c>
      <c r="B19526">
        <v>2014</v>
      </c>
      <c r="C19526" t="s">
        <v>9</v>
      </c>
      <c r="D19526" t="s">
        <v>60</v>
      </c>
      <c r="E19526">
        <v>0</v>
      </c>
      <c r="F19526">
        <v>0</v>
      </c>
      <c r="G19526">
        <v>0</v>
      </c>
      <c r="H19526">
        <v>0</v>
      </c>
    </row>
    <row r="19527" spans="1:8" x14ac:dyDescent="0.25">
      <c r="A19527" t="s">
        <v>59</v>
      </c>
      <c r="B19527">
        <v>2014</v>
      </c>
      <c r="C19527" t="s">
        <v>9</v>
      </c>
      <c r="D19527" t="s">
        <v>60</v>
      </c>
      <c r="E19527">
        <v>0</v>
      </c>
      <c r="F19527">
        <v>0</v>
      </c>
      <c r="G19527">
        <v>0</v>
      </c>
      <c r="H19527">
        <v>0</v>
      </c>
    </row>
    <row r="19528" spans="1:8" x14ac:dyDescent="0.25">
      <c r="A19528" t="s">
        <v>59</v>
      </c>
      <c r="B19528">
        <v>2014</v>
      </c>
      <c r="C19528" t="s">
        <v>9</v>
      </c>
      <c r="D19528" t="s">
        <v>60</v>
      </c>
      <c r="E19528">
        <v>2</v>
      </c>
      <c r="F19528">
        <v>54.14</v>
      </c>
      <c r="G19528">
        <v>5553.83</v>
      </c>
      <c r="H19528">
        <v>4196.5200000000004</v>
      </c>
    </row>
    <row r="19529" spans="1:8" x14ac:dyDescent="0.25">
      <c r="A19529" t="s">
        <v>59</v>
      </c>
      <c r="B19529">
        <v>2014</v>
      </c>
      <c r="C19529" t="s">
        <v>9</v>
      </c>
      <c r="D19529" t="s">
        <v>60</v>
      </c>
      <c r="E19529">
        <v>0</v>
      </c>
      <c r="F19529">
        <v>0</v>
      </c>
      <c r="G19529">
        <v>0</v>
      </c>
      <c r="H19529">
        <v>0</v>
      </c>
    </row>
    <row r="19530" spans="1:8" x14ac:dyDescent="0.25">
      <c r="A19530" t="s">
        <v>59</v>
      </c>
      <c r="B19530">
        <v>2014</v>
      </c>
      <c r="C19530" t="s">
        <v>9</v>
      </c>
      <c r="D19530" t="s">
        <v>60</v>
      </c>
      <c r="E19530">
        <v>0</v>
      </c>
      <c r="F19530">
        <v>0</v>
      </c>
      <c r="G19530">
        <v>0</v>
      </c>
      <c r="H19530">
        <v>0</v>
      </c>
    </row>
    <row r="19531" spans="1:8" x14ac:dyDescent="0.25">
      <c r="A19531" t="s">
        <v>59</v>
      </c>
      <c r="B19531">
        <v>2014</v>
      </c>
      <c r="C19531" t="s">
        <v>9</v>
      </c>
      <c r="D19531" t="s">
        <v>60</v>
      </c>
      <c r="E19531">
        <v>0</v>
      </c>
      <c r="F19531">
        <v>0</v>
      </c>
      <c r="G19531">
        <v>0</v>
      </c>
      <c r="H19531">
        <v>0</v>
      </c>
    </row>
    <row r="19532" spans="1:8" x14ac:dyDescent="0.25">
      <c r="A19532" t="s">
        <v>59</v>
      </c>
      <c r="B19532">
        <v>2014</v>
      </c>
      <c r="C19532" t="s">
        <v>9</v>
      </c>
      <c r="D19532" t="s">
        <v>60</v>
      </c>
      <c r="E19532">
        <v>95</v>
      </c>
      <c r="F19532">
        <v>6412.49</v>
      </c>
      <c r="G19532">
        <v>487269.68</v>
      </c>
      <c r="H19532">
        <v>502109.13</v>
      </c>
    </row>
    <row r="19533" spans="1:8" x14ac:dyDescent="0.25">
      <c r="A19533" t="s">
        <v>59</v>
      </c>
      <c r="B19533">
        <v>2014</v>
      </c>
      <c r="C19533" t="s">
        <v>9</v>
      </c>
      <c r="D19533" t="s">
        <v>60</v>
      </c>
      <c r="E19533">
        <v>0</v>
      </c>
      <c r="F19533">
        <v>0</v>
      </c>
      <c r="G19533">
        <v>0</v>
      </c>
      <c r="H19533">
        <v>0</v>
      </c>
    </row>
    <row r="19534" spans="1:8" x14ac:dyDescent="0.25">
      <c r="A19534" t="s">
        <v>59</v>
      </c>
      <c r="B19534">
        <v>2014</v>
      </c>
      <c r="C19534" t="s">
        <v>9</v>
      </c>
      <c r="D19534" t="s">
        <v>60</v>
      </c>
      <c r="E19534">
        <v>2</v>
      </c>
      <c r="F19534">
        <v>41.28</v>
      </c>
      <c r="G19534">
        <v>2996.48</v>
      </c>
      <c r="H19534">
        <v>2996.48</v>
      </c>
    </row>
    <row r="19535" spans="1:8" x14ac:dyDescent="0.25">
      <c r="A19535" t="s">
        <v>59</v>
      </c>
      <c r="B19535">
        <v>2014</v>
      </c>
      <c r="C19535" t="s">
        <v>9</v>
      </c>
      <c r="D19535" t="s">
        <v>60</v>
      </c>
      <c r="E19535">
        <v>0</v>
      </c>
      <c r="F19535">
        <v>0</v>
      </c>
      <c r="G19535">
        <v>0</v>
      </c>
      <c r="H19535">
        <v>0</v>
      </c>
    </row>
    <row r="19536" spans="1:8" x14ac:dyDescent="0.25">
      <c r="A19536" t="s">
        <v>59</v>
      </c>
      <c r="B19536">
        <v>2014</v>
      </c>
      <c r="C19536" t="s">
        <v>9</v>
      </c>
      <c r="D19536" t="s">
        <v>60</v>
      </c>
      <c r="E19536">
        <v>0</v>
      </c>
      <c r="F19536">
        <v>0</v>
      </c>
      <c r="G19536">
        <v>0</v>
      </c>
      <c r="H19536">
        <v>0</v>
      </c>
    </row>
    <row r="19537" spans="1:8" x14ac:dyDescent="0.25">
      <c r="A19537" t="s">
        <v>59</v>
      </c>
      <c r="B19537">
        <v>2014</v>
      </c>
      <c r="C19537" t="s">
        <v>9</v>
      </c>
      <c r="D19537" t="s">
        <v>60</v>
      </c>
      <c r="E19537">
        <v>0</v>
      </c>
      <c r="F19537">
        <v>0</v>
      </c>
      <c r="G19537">
        <v>0</v>
      </c>
      <c r="H19537">
        <v>0</v>
      </c>
    </row>
    <row r="19538" spans="1:8" x14ac:dyDescent="0.25">
      <c r="A19538" t="s">
        <v>59</v>
      </c>
      <c r="B19538">
        <v>2014</v>
      </c>
      <c r="C19538" t="s">
        <v>9</v>
      </c>
      <c r="D19538" t="s">
        <v>60</v>
      </c>
      <c r="E19538">
        <v>10</v>
      </c>
      <c r="F19538">
        <v>627.35</v>
      </c>
      <c r="G19538">
        <v>41507.97</v>
      </c>
      <c r="H19538">
        <v>40488.089999999997</v>
      </c>
    </row>
    <row r="19539" spans="1:8" x14ac:dyDescent="0.25">
      <c r="A19539" t="s">
        <v>59</v>
      </c>
      <c r="B19539">
        <v>2014</v>
      </c>
      <c r="C19539" t="s">
        <v>9</v>
      </c>
      <c r="D19539" t="s">
        <v>60</v>
      </c>
      <c r="E19539">
        <v>0</v>
      </c>
      <c r="F19539">
        <v>0</v>
      </c>
      <c r="G19539">
        <v>0</v>
      </c>
      <c r="H19539">
        <v>0</v>
      </c>
    </row>
    <row r="19540" spans="1:8" x14ac:dyDescent="0.25">
      <c r="A19540" t="s">
        <v>59</v>
      </c>
      <c r="B19540">
        <v>2014</v>
      </c>
      <c r="C19540" t="s">
        <v>9</v>
      </c>
      <c r="D19540" t="s">
        <v>60</v>
      </c>
      <c r="E19540">
        <v>0</v>
      </c>
      <c r="F19540">
        <v>0</v>
      </c>
      <c r="G19540">
        <v>0</v>
      </c>
      <c r="H19540">
        <v>0</v>
      </c>
    </row>
    <row r="19541" spans="1:8" x14ac:dyDescent="0.25">
      <c r="A19541" t="s">
        <v>59</v>
      </c>
      <c r="B19541">
        <v>2014</v>
      </c>
      <c r="C19541" t="s">
        <v>9</v>
      </c>
      <c r="D19541" t="s">
        <v>60</v>
      </c>
      <c r="E19541">
        <v>0</v>
      </c>
      <c r="F19541">
        <v>0</v>
      </c>
      <c r="G19541">
        <v>0</v>
      </c>
      <c r="H19541">
        <v>0</v>
      </c>
    </row>
    <row r="19542" spans="1:8" x14ac:dyDescent="0.25">
      <c r="A19542" t="s">
        <v>59</v>
      </c>
      <c r="B19542">
        <v>2014</v>
      </c>
      <c r="C19542" t="s">
        <v>9</v>
      </c>
      <c r="D19542" t="s">
        <v>60</v>
      </c>
      <c r="E19542">
        <v>6</v>
      </c>
      <c r="F19542">
        <v>705.37</v>
      </c>
      <c r="G19542">
        <v>44747.13</v>
      </c>
      <c r="H19542">
        <v>54826.86</v>
      </c>
    </row>
    <row r="19543" spans="1:8" x14ac:dyDescent="0.25">
      <c r="A19543" t="s">
        <v>59</v>
      </c>
      <c r="B19543">
        <v>2014</v>
      </c>
      <c r="C19543" t="s">
        <v>9</v>
      </c>
      <c r="D19543" t="s">
        <v>60</v>
      </c>
      <c r="E19543">
        <v>1</v>
      </c>
      <c r="F19543">
        <v>194.26</v>
      </c>
      <c r="G19543">
        <v>12458.44</v>
      </c>
      <c r="H19543">
        <v>12458.44</v>
      </c>
    </row>
    <row r="19544" spans="1:8" x14ac:dyDescent="0.25">
      <c r="A19544" t="s">
        <v>59</v>
      </c>
      <c r="B19544">
        <v>2014</v>
      </c>
      <c r="C19544" t="s">
        <v>9</v>
      </c>
      <c r="D19544" t="s">
        <v>60</v>
      </c>
      <c r="E19544">
        <v>0</v>
      </c>
      <c r="F19544">
        <v>0</v>
      </c>
      <c r="G19544">
        <v>0</v>
      </c>
      <c r="H19544">
        <v>0</v>
      </c>
    </row>
    <row r="19545" spans="1:8" x14ac:dyDescent="0.25">
      <c r="A19545" t="s">
        <v>59</v>
      </c>
      <c r="B19545">
        <v>2014</v>
      </c>
      <c r="C19545" t="s">
        <v>9</v>
      </c>
      <c r="D19545" t="s">
        <v>60</v>
      </c>
      <c r="E19545">
        <v>0</v>
      </c>
      <c r="F19545">
        <v>0</v>
      </c>
      <c r="G19545">
        <v>0</v>
      </c>
      <c r="H19545">
        <v>0</v>
      </c>
    </row>
    <row r="19546" spans="1:8" x14ac:dyDescent="0.25">
      <c r="A19546" t="s">
        <v>59</v>
      </c>
      <c r="B19546">
        <v>2014</v>
      </c>
      <c r="C19546" t="s">
        <v>9</v>
      </c>
      <c r="D19546" t="s">
        <v>60</v>
      </c>
      <c r="E19546">
        <v>0</v>
      </c>
      <c r="F19546">
        <v>0</v>
      </c>
      <c r="G19546">
        <v>0</v>
      </c>
      <c r="H19546">
        <v>0</v>
      </c>
    </row>
    <row r="19547" spans="1:8" x14ac:dyDescent="0.25">
      <c r="A19547" t="s">
        <v>59</v>
      </c>
      <c r="B19547">
        <v>2014</v>
      </c>
      <c r="C19547" t="s">
        <v>9</v>
      </c>
      <c r="D19547" t="s">
        <v>60</v>
      </c>
      <c r="E19547">
        <v>0</v>
      </c>
      <c r="F19547">
        <v>0</v>
      </c>
      <c r="G19547">
        <v>0</v>
      </c>
      <c r="H19547">
        <v>0</v>
      </c>
    </row>
    <row r="19548" spans="1:8" x14ac:dyDescent="0.25">
      <c r="A19548" t="s">
        <v>59</v>
      </c>
      <c r="B19548">
        <v>2014</v>
      </c>
      <c r="C19548" t="s">
        <v>9</v>
      </c>
      <c r="D19548" t="s">
        <v>60</v>
      </c>
      <c r="E19548">
        <v>0</v>
      </c>
      <c r="F19548">
        <v>0</v>
      </c>
      <c r="G19548">
        <v>0</v>
      </c>
      <c r="H19548">
        <v>0</v>
      </c>
    </row>
    <row r="19549" spans="1:8" x14ac:dyDescent="0.25">
      <c r="A19549" t="s">
        <v>59</v>
      </c>
      <c r="B19549">
        <v>2014</v>
      </c>
      <c r="C19549" t="s">
        <v>9</v>
      </c>
      <c r="D19549" t="s">
        <v>60</v>
      </c>
      <c r="E19549">
        <v>0</v>
      </c>
      <c r="F19549">
        <v>0</v>
      </c>
      <c r="G19549">
        <v>0</v>
      </c>
      <c r="H19549">
        <v>0</v>
      </c>
    </row>
    <row r="19550" spans="1:8" x14ac:dyDescent="0.25">
      <c r="A19550" t="s">
        <v>59</v>
      </c>
      <c r="B19550">
        <v>2014</v>
      </c>
      <c r="C19550" t="s">
        <v>9</v>
      </c>
      <c r="D19550" t="s">
        <v>61</v>
      </c>
      <c r="E19550">
        <v>0</v>
      </c>
      <c r="F19550">
        <v>0</v>
      </c>
      <c r="G19550">
        <v>0</v>
      </c>
      <c r="H19550">
        <v>0</v>
      </c>
    </row>
    <row r="19551" spans="1:8" x14ac:dyDescent="0.25">
      <c r="A19551" t="s">
        <v>59</v>
      </c>
      <c r="B19551">
        <v>2014</v>
      </c>
      <c r="C19551" t="s">
        <v>9</v>
      </c>
      <c r="D19551" t="s">
        <v>61</v>
      </c>
      <c r="E19551">
        <v>1</v>
      </c>
      <c r="F19551">
        <v>0.57999999999999996</v>
      </c>
      <c r="G19551">
        <v>153.49</v>
      </c>
      <c r="H19551">
        <v>153.49</v>
      </c>
    </row>
    <row r="19552" spans="1:8" x14ac:dyDescent="0.25">
      <c r="A19552" t="s">
        <v>59</v>
      </c>
      <c r="B19552">
        <v>2014</v>
      </c>
      <c r="C19552" t="s">
        <v>9</v>
      </c>
      <c r="D19552" t="s">
        <v>62</v>
      </c>
      <c r="E19552">
        <v>124</v>
      </c>
      <c r="F19552">
        <v>13342.4</v>
      </c>
      <c r="G19552">
        <v>1082890.6399999999</v>
      </c>
      <c r="H19552">
        <v>1013639.47</v>
      </c>
    </row>
    <row r="19553" spans="1:8" x14ac:dyDescent="0.25">
      <c r="A19553" t="s">
        <v>59</v>
      </c>
      <c r="B19553">
        <v>2014</v>
      </c>
      <c r="C19553" t="s">
        <v>9</v>
      </c>
      <c r="D19553" t="s">
        <v>62</v>
      </c>
      <c r="E19553">
        <v>2</v>
      </c>
      <c r="F19553">
        <v>332</v>
      </c>
      <c r="G19553">
        <v>26973.119999999999</v>
      </c>
      <c r="H19553">
        <v>26973.119999999999</v>
      </c>
    </row>
    <row r="19554" spans="1:8" x14ac:dyDescent="0.25">
      <c r="A19554" t="s">
        <v>59</v>
      </c>
      <c r="B19554">
        <v>2014</v>
      </c>
      <c r="C19554" t="s">
        <v>9</v>
      </c>
      <c r="D19554" t="s">
        <v>62</v>
      </c>
      <c r="E19554">
        <v>0</v>
      </c>
      <c r="F19554">
        <v>0</v>
      </c>
      <c r="G19554">
        <v>0</v>
      </c>
      <c r="H19554">
        <v>0</v>
      </c>
    </row>
    <row r="19555" spans="1:8" x14ac:dyDescent="0.25">
      <c r="A19555" t="s">
        <v>59</v>
      </c>
      <c r="B19555">
        <v>2014</v>
      </c>
      <c r="C19555" t="s">
        <v>9</v>
      </c>
      <c r="D19555" t="s">
        <v>62</v>
      </c>
      <c r="E19555">
        <v>2</v>
      </c>
      <c r="F19555">
        <v>4.03</v>
      </c>
      <c r="G19555">
        <v>555.64</v>
      </c>
      <c r="H19555">
        <v>518.49</v>
      </c>
    </row>
    <row r="19556" spans="1:8" x14ac:dyDescent="0.25">
      <c r="A19556" t="s">
        <v>59</v>
      </c>
      <c r="B19556">
        <v>2014</v>
      </c>
      <c r="C19556" t="s">
        <v>9</v>
      </c>
      <c r="D19556" t="s">
        <v>63</v>
      </c>
      <c r="E19556">
        <v>5</v>
      </c>
      <c r="F19556">
        <v>0.53</v>
      </c>
      <c r="G19556">
        <v>74.77</v>
      </c>
      <c r="H19556">
        <v>79.650000000000006</v>
      </c>
    </row>
    <row r="19557" spans="1:8" x14ac:dyDescent="0.25">
      <c r="A19557" t="s">
        <v>59</v>
      </c>
      <c r="B19557">
        <v>2014</v>
      </c>
      <c r="C19557" t="s">
        <v>9</v>
      </c>
      <c r="D19557" t="s">
        <v>63</v>
      </c>
      <c r="E19557">
        <v>0</v>
      </c>
      <c r="F19557">
        <v>0</v>
      </c>
      <c r="G19557">
        <v>0</v>
      </c>
      <c r="H19557">
        <v>0</v>
      </c>
    </row>
    <row r="19558" spans="1:8" x14ac:dyDescent="0.25">
      <c r="A19558" t="s">
        <v>59</v>
      </c>
      <c r="B19558">
        <v>2014</v>
      </c>
      <c r="C19558" t="s">
        <v>9</v>
      </c>
      <c r="D19558" t="s">
        <v>63</v>
      </c>
      <c r="E19558">
        <v>9</v>
      </c>
      <c r="F19558">
        <v>0.84</v>
      </c>
      <c r="G19558">
        <v>80.62</v>
      </c>
      <c r="H19558">
        <v>81.819999999999993</v>
      </c>
    </row>
    <row r="19559" spans="1:8" x14ac:dyDescent="0.25">
      <c r="A19559" t="s">
        <v>59</v>
      </c>
      <c r="B19559">
        <v>2014</v>
      </c>
      <c r="C19559" t="s">
        <v>9</v>
      </c>
      <c r="D19559" t="s">
        <v>63</v>
      </c>
      <c r="E19559">
        <v>834901</v>
      </c>
      <c r="F19559">
        <v>117406.59</v>
      </c>
      <c r="G19559">
        <v>11258830.65</v>
      </c>
      <c r="H19559">
        <v>10113279.279999999</v>
      </c>
    </row>
    <row r="19560" spans="1:8" x14ac:dyDescent="0.25">
      <c r="A19560" t="s">
        <v>59</v>
      </c>
      <c r="B19560">
        <v>2014</v>
      </c>
      <c r="C19560" t="s">
        <v>9</v>
      </c>
      <c r="D19560" t="s">
        <v>60</v>
      </c>
      <c r="E19560">
        <v>23</v>
      </c>
      <c r="F19560">
        <v>12.97</v>
      </c>
      <c r="G19560">
        <v>1040.1400000000001</v>
      </c>
      <c r="H19560">
        <v>504.13</v>
      </c>
    </row>
    <row r="19561" spans="1:8" x14ac:dyDescent="0.25">
      <c r="A19561" t="s">
        <v>59</v>
      </c>
      <c r="B19561">
        <v>2014</v>
      </c>
      <c r="C19561" t="s">
        <v>9</v>
      </c>
      <c r="D19561" t="s">
        <v>60</v>
      </c>
      <c r="E19561">
        <v>10</v>
      </c>
      <c r="F19561">
        <v>2.17</v>
      </c>
      <c r="G19561">
        <v>173.89</v>
      </c>
      <c r="H19561">
        <v>166.39</v>
      </c>
    </row>
    <row r="19562" spans="1:8" x14ac:dyDescent="0.25">
      <c r="A19562" t="s">
        <v>59</v>
      </c>
      <c r="B19562">
        <v>2014</v>
      </c>
      <c r="C19562" t="s">
        <v>9</v>
      </c>
      <c r="D19562" t="s">
        <v>60</v>
      </c>
      <c r="E19562">
        <v>0</v>
      </c>
      <c r="F19562">
        <v>0</v>
      </c>
      <c r="G19562">
        <v>0</v>
      </c>
      <c r="H19562">
        <v>0</v>
      </c>
    </row>
    <row r="19563" spans="1:8" x14ac:dyDescent="0.25">
      <c r="A19563" t="s">
        <v>59</v>
      </c>
      <c r="B19563">
        <v>2014</v>
      </c>
      <c r="C19563" t="s">
        <v>9</v>
      </c>
      <c r="D19563" t="s">
        <v>60</v>
      </c>
      <c r="E19563">
        <v>0</v>
      </c>
      <c r="F19563">
        <v>0</v>
      </c>
      <c r="G19563">
        <v>0</v>
      </c>
      <c r="H19563">
        <v>0</v>
      </c>
    </row>
    <row r="19564" spans="1:8" x14ac:dyDescent="0.25">
      <c r="A19564" t="s">
        <v>59</v>
      </c>
      <c r="B19564">
        <v>2014</v>
      </c>
      <c r="C19564" t="s">
        <v>9</v>
      </c>
      <c r="D19564" t="s">
        <v>60</v>
      </c>
      <c r="E19564">
        <v>7016</v>
      </c>
      <c r="F19564">
        <v>2052.02</v>
      </c>
      <c r="G19564">
        <v>178279.64</v>
      </c>
      <c r="H19564">
        <v>165448.07</v>
      </c>
    </row>
    <row r="19565" spans="1:8" x14ac:dyDescent="0.25">
      <c r="A19565" t="s">
        <v>59</v>
      </c>
      <c r="B19565">
        <v>2014</v>
      </c>
      <c r="C19565" t="s">
        <v>9</v>
      </c>
      <c r="D19565" t="s">
        <v>60</v>
      </c>
      <c r="E19565">
        <v>0</v>
      </c>
      <c r="F19565">
        <v>0</v>
      </c>
      <c r="G19565">
        <v>0</v>
      </c>
      <c r="H19565">
        <v>0</v>
      </c>
    </row>
    <row r="19566" spans="1:8" x14ac:dyDescent="0.25">
      <c r="A19566" t="s">
        <v>59</v>
      </c>
      <c r="B19566">
        <v>2014</v>
      </c>
      <c r="C19566" t="s">
        <v>9</v>
      </c>
      <c r="D19566" t="s">
        <v>60</v>
      </c>
      <c r="E19566">
        <v>0</v>
      </c>
      <c r="F19566">
        <v>0</v>
      </c>
      <c r="G19566">
        <v>0</v>
      </c>
      <c r="H19566">
        <v>0</v>
      </c>
    </row>
    <row r="19567" spans="1:8" x14ac:dyDescent="0.25">
      <c r="A19567" t="s">
        <v>59</v>
      </c>
      <c r="B19567">
        <v>2014</v>
      </c>
      <c r="C19567" t="s">
        <v>9</v>
      </c>
      <c r="D19567" t="s">
        <v>60</v>
      </c>
      <c r="E19567">
        <v>0</v>
      </c>
      <c r="F19567">
        <v>0</v>
      </c>
      <c r="G19567">
        <v>0</v>
      </c>
      <c r="H19567">
        <v>0</v>
      </c>
    </row>
    <row r="19568" spans="1:8" x14ac:dyDescent="0.25">
      <c r="A19568" t="s">
        <v>59</v>
      </c>
      <c r="B19568">
        <v>2014</v>
      </c>
      <c r="C19568" t="s">
        <v>9</v>
      </c>
      <c r="D19568" t="s">
        <v>60</v>
      </c>
      <c r="E19568">
        <v>0</v>
      </c>
      <c r="F19568">
        <v>0</v>
      </c>
      <c r="G19568">
        <v>0</v>
      </c>
      <c r="H19568">
        <v>0</v>
      </c>
    </row>
    <row r="19569" spans="1:8" x14ac:dyDescent="0.25">
      <c r="A19569" t="s">
        <v>59</v>
      </c>
      <c r="B19569">
        <v>2014</v>
      </c>
      <c r="C19569" t="s">
        <v>9</v>
      </c>
      <c r="D19569" t="s">
        <v>60</v>
      </c>
      <c r="E19569">
        <v>541</v>
      </c>
      <c r="F19569">
        <v>165.85</v>
      </c>
      <c r="G19569">
        <v>12021.08</v>
      </c>
      <c r="H19569">
        <v>11295.82</v>
      </c>
    </row>
    <row r="19570" spans="1:8" x14ac:dyDescent="0.25">
      <c r="A19570" t="s">
        <v>59</v>
      </c>
      <c r="B19570">
        <v>2014</v>
      </c>
      <c r="C19570" t="s">
        <v>9</v>
      </c>
      <c r="D19570" t="s">
        <v>60</v>
      </c>
      <c r="E19570">
        <v>0</v>
      </c>
      <c r="F19570">
        <v>0</v>
      </c>
      <c r="G19570">
        <v>0</v>
      </c>
      <c r="H19570">
        <v>0</v>
      </c>
    </row>
    <row r="19571" spans="1:8" x14ac:dyDescent="0.25">
      <c r="A19571" t="s">
        <v>59</v>
      </c>
      <c r="B19571">
        <v>2014</v>
      </c>
      <c r="C19571" t="s">
        <v>9</v>
      </c>
      <c r="D19571" t="s">
        <v>60</v>
      </c>
      <c r="E19571">
        <v>0</v>
      </c>
      <c r="F19571">
        <v>0</v>
      </c>
      <c r="G19571">
        <v>0</v>
      </c>
      <c r="H19571">
        <v>0</v>
      </c>
    </row>
    <row r="19572" spans="1:8" x14ac:dyDescent="0.25">
      <c r="A19572" t="s">
        <v>59</v>
      </c>
      <c r="B19572">
        <v>2014</v>
      </c>
      <c r="C19572" t="s">
        <v>9</v>
      </c>
      <c r="D19572" t="s">
        <v>60</v>
      </c>
      <c r="E19572">
        <v>0</v>
      </c>
      <c r="F19572">
        <v>0</v>
      </c>
      <c r="G19572">
        <v>0</v>
      </c>
      <c r="H19572">
        <v>0</v>
      </c>
    </row>
    <row r="19573" spans="1:8" x14ac:dyDescent="0.25">
      <c r="A19573" t="s">
        <v>59</v>
      </c>
      <c r="B19573">
        <v>2014</v>
      </c>
      <c r="C19573" t="s">
        <v>9</v>
      </c>
      <c r="D19573" t="s">
        <v>60</v>
      </c>
      <c r="E19573">
        <v>0</v>
      </c>
      <c r="F19573">
        <v>0</v>
      </c>
      <c r="G19573">
        <v>0</v>
      </c>
      <c r="H19573">
        <v>0</v>
      </c>
    </row>
    <row r="19574" spans="1:8" x14ac:dyDescent="0.25">
      <c r="A19574" t="s">
        <v>59</v>
      </c>
      <c r="B19574">
        <v>2014</v>
      </c>
      <c r="C19574" t="s">
        <v>9</v>
      </c>
      <c r="D19574" t="s">
        <v>60</v>
      </c>
      <c r="E19574">
        <v>2493</v>
      </c>
      <c r="F19574">
        <v>1080.06</v>
      </c>
      <c r="G19574">
        <v>95257.72</v>
      </c>
      <c r="H19574">
        <v>87821.52</v>
      </c>
    </row>
    <row r="19575" spans="1:8" x14ac:dyDescent="0.25">
      <c r="A19575" t="s">
        <v>59</v>
      </c>
      <c r="B19575">
        <v>2014</v>
      </c>
      <c r="C19575" t="s">
        <v>9</v>
      </c>
      <c r="D19575" t="s">
        <v>60</v>
      </c>
      <c r="E19575">
        <v>555</v>
      </c>
      <c r="F19575">
        <v>278.58999999999997</v>
      </c>
      <c r="G19575">
        <v>20580.66</v>
      </c>
      <c r="H19575">
        <v>26073.06</v>
      </c>
    </row>
    <row r="19576" spans="1:8" x14ac:dyDescent="0.25">
      <c r="A19576" t="s">
        <v>59</v>
      </c>
      <c r="B19576">
        <v>2014</v>
      </c>
      <c r="C19576" t="s">
        <v>9</v>
      </c>
      <c r="D19576" t="s">
        <v>60</v>
      </c>
      <c r="E19576">
        <v>297</v>
      </c>
      <c r="F19576">
        <v>75.650000000000006</v>
      </c>
      <c r="G19576">
        <v>5467.05</v>
      </c>
      <c r="H19576">
        <v>5653.38</v>
      </c>
    </row>
    <row r="19577" spans="1:8" x14ac:dyDescent="0.25">
      <c r="A19577" t="s">
        <v>59</v>
      </c>
      <c r="B19577">
        <v>2014</v>
      </c>
      <c r="C19577" t="s">
        <v>9</v>
      </c>
      <c r="D19577" t="s">
        <v>60</v>
      </c>
      <c r="E19577">
        <v>431</v>
      </c>
      <c r="F19577">
        <v>196.98</v>
      </c>
      <c r="G19577">
        <v>14497.52</v>
      </c>
      <c r="H19577">
        <v>13694.29</v>
      </c>
    </row>
    <row r="19578" spans="1:8" x14ac:dyDescent="0.25">
      <c r="A19578" t="s">
        <v>59</v>
      </c>
      <c r="B19578">
        <v>2014</v>
      </c>
      <c r="C19578" t="s">
        <v>9</v>
      </c>
      <c r="D19578" t="s">
        <v>60</v>
      </c>
      <c r="E19578">
        <v>204</v>
      </c>
      <c r="F19578">
        <v>100.49</v>
      </c>
      <c r="G19578">
        <v>7314.76</v>
      </c>
      <c r="H19578">
        <v>5222.0200000000004</v>
      </c>
    </row>
    <row r="19579" spans="1:8" x14ac:dyDescent="0.25">
      <c r="A19579" t="s">
        <v>59</v>
      </c>
      <c r="B19579">
        <v>2014</v>
      </c>
      <c r="C19579" t="s">
        <v>9</v>
      </c>
      <c r="D19579" t="s">
        <v>61</v>
      </c>
      <c r="E19579">
        <v>3</v>
      </c>
      <c r="F19579">
        <v>1.1100000000000001</v>
      </c>
      <c r="G19579">
        <v>103.11</v>
      </c>
      <c r="H19579">
        <v>99.08</v>
      </c>
    </row>
    <row r="19580" spans="1:8" x14ac:dyDescent="0.25">
      <c r="A19580" t="s">
        <v>59</v>
      </c>
      <c r="B19580">
        <v>2014</v>
      </c>
      <c r="C19580" t="s">
        <v>9</v>
      </c>
      <c r="D19580" t="s">
        <v>61</v>
      </c>
      <c r="E19580">
        <v>12053</v>
      </c>
      <c r="F19580">
        <v>3523.53</v>
      </c>
      <c r="G19580">
        <v>315041.78999999998</v>
      </c>
      <c r="H19580">
        <v>300369.40000000002</v>
      </c>
    </row>
    <row r="19581" spans="1:8" x14ac:dyDescent="0.25">
      <c r="A19581" t="s">
        <v>59</v>
      </c>
      <c r="B19581">
        <v>2014</v>
      </c>
      <c r="C19581" t="s">
        <v>9</v>
      </c>
      <c r="D19581" t="s">
        <v>62</v>
      </c>
      <c r="E19581">
        <v>117287</v>
      </c>
      <c r="F19581">
        <v>30281.53</v>
      </c>
      <c r="G19581">
        <v>2907891.57</v>
      </c>
      <c r="H19581">
        <v>2740333.61</v>
      </c>
    </row>
    <row r="19582" spans="1:8" x14ac:dyDescent="0.25">
      <c r="A19582" t="s">
        <v>59</v>
      </c>
      <c r="B19582">
        <v>2014</v>
      </c>
      <c r="C19582" t="s">
        <v>9</v>
      </c>
      <c r="D19582" t="s">
        <v>62</v>
      </c>
      <c r="E19582">
        <v>111</v>
      </c>
      <c r="F19582">
        <v>27.83</v>
      </c>
      <c r="G19582">
        <v>2738.61</v>
      </c>
      <c r="H19582">
        <v>2491.66</v>
      </c>
    </row>
    <row r="19583" spans="1:8" x14ac:dyDescent="0.25">
      <c r="A19583" t="s">
        <v>59</v>
      </c>
      <c r="B19583">
        <v>2014</v>
      </c>
      <c r="C19583" t="s">
        <v>9</v>
      </c>
      <c r="D19583" t="s">
        <v>60</v>
      </c>
      <c r="E19583">
        <v>0</v>
      </c>
      <c r="F19583">
        <v>0</v>
      </c>
      <c r="G19583">
        <v>0</v>
      </c>
      <c r="H19583">
        <v>0</v>
      </c>
    </row>
    <row r="19584" spans="1:8" x14ac:dyDescent="0.25">
      <c r="A19584" t="s">
        <v>59</v>
      </c>
      <c r="B19584">
        <v>2014</v>
      </c>
      <c r="C19584" t="s">
        <v>9</v>
      </c>
      <c r="D19584" t="s">
        <v>60</v>
      </c>
      <c r="E19584">
        <v>148</v>
      </c>
      <c r="F19584">
        <v>1395.44</v>
      </c>
      <c r="G19584">
        <v>120434.93</v>
      </c>
      <c r="H19584">
        <v>114277.83</v>
      </c>
    </row>
    <row r="19585" spans="1:8" x14ac:dyDescent="0.25">
      <c r="A19585" t="s">
        <v>59</v>
      </c>
      <c r="B19585">
        <v>2014</v>
      </c>
      <c r="C19585" t="s">
        <v>9</v>
      </c>
      <c r="D19585" t="s">
        <v>60</v>
      </c>
      <c r="E19585">
        <v>0</v>
      </c>
      <c r="F19585">
        <v>0</v>
      </c>
      <c r="G19585">
        <v>0</v>
      </c>
      <c r="H19585">
        <v>0</v>
      </c>
    </row>
    <row r="19586" spans="1:8" x14ac:dyDescent="0.25">
      <c r="A19586" t="s">
        <v>59</v>
      </c>
      <c r="B19586">
        <v>2014</v>
      </c>
      <c r="C19586" t="s">
        <v>9</v>
      </c>
      <c r="D19586" t="s">
        <v>60</v>
      </c>
      <c r="E19586">
        <v>0</v>
      </c>
      <c r="F19586">
        <v>0</v>
      </c>
      <c r="G19586">
        <v>0</v>
      </c>
      <c r="H19586">
        <v>0</v>
      </c>
    </row>
    <row r="19587" spans="1:8" x14ac:dyDescent="0.25">
      <c r="A19587" t="s">
        <v>59</v>
      </c>
      <c r="B19587">
        <v>2014</v>
      </c>
      <c r="C19587" t="s">
        <v>9</v>
      </c>
      <c r="D19587" t="s">
        <v>60</v>
      </c>
      <c r="E19587">
        <v>0</v>
      </c>
      <c r="F19587">
        <v>0</v>
      </c>
      <c r="G19587">
        <v>0</v>
      </c>
      <c r="H19587">
        <v>0</v>
      </c>
    </row>
    <row r="19588" spans="1:8" x14ac:dyDescent="0.25">
      <c r="A19588" t="s">
        <v>59</v>
      </c>
      <c r="B19588">
        <v>2014</v>
      </c>
      <c r="C19588" t="s">
        <v>9</v>
      </c>
      <c r="D19588" t="s">
        <v>60</v>
      </c>
      <c r="E19588">
        <v>0</v>
      </c>
      <c r="F19588">
        <v>0</v>
      </c>
      <c r="G19588">
        <v>0</v>
      </c>
      <c r="H19588">
        <v>0</v>
      </c>
    </row>
    <row r="19589" spans="1:8" x14ac:dyDescent="0.25">
      <c r="A19589" t="s">
        <v>59</v>
      </c>
      <c r="B19589">
        <v>2014</v>
      </c>
      <c r="C19589" t="s">
        <v>9</v>
      </c>
      <c r="D19589" t="s">
        <v>60</v>
      </c>
      <c r="E19589">
        <v>0</v>
      </c>
      <c r="F19589">
        <v>0</v>
      </c>
      <c r="G19589">
        <v>0</v>
      </c>
      <c r="H19589">
        <v>0</v>
      </c>
    </row>
    <row r="19590" spans="1:8" x14ac:dyDescent="0.25">
      <c r="A19590" t="s">
        <v>59</v>
      </c>
      <c r="B19590">
        <v>2014</v>
      </c>
      <c r="C19590" t="s">
        <v>9</v>
      </c>
      <c r="D19590" t="s">
        <v>60</v>
      </c>
      <c r="E19590">
        <v>7</v>
      </c>
      <c r="F19590">
        <v>41.5</v>
      </c>
      <c r="G19590">
        <v>3856.25</v>
      </c>
      <c r="H19590">
        <v>4918.37</v>
      </c>
    </row>
    <row r="19591" spans="1:8" x14ac:dyDescent="0.25">
      <c r="A19591" t="s">
        <v>59</v>
      </c>
      <c r="B19591">
        <v>2014</v>
      </c>
      <c r="C19591" t="s">
        <v>9</v>
      </c>
      <c r="D19591" t="s">
        <v>60</v>
      </c>
      <c r="E19591">
        <v>539</v>
      </c>
      <c r="F19591">
        <v>6503.92</v>
      </c>
      <c r="G19591">
        <v>547700.99</v>
      </c>
      <c r="H19591">
        <v>475401.77</v>
      </c>
    </row>
    <row r="19592" spans="1:8" x14ac:dyDescent="0.25">
      <c r="A19592" t="s">
        <v>59</v>
      </c>
      <c r="B19592">
        <v>2014</v>
      </c>
      <c r="C19592" t="s">
        <v>9</v>
      </c>
      <c r="D19592" t="s">
        <v>60</v>
      </c>
      <c r="E19592">
        <v>69</v>
      </c>
      <c r="F19592">
        <v>382.44</v>
      </c>
      <c r="G19592">
        <v>30905.5</v>
      </c>
      <c r="H19592">
        <v>30360.5</v>
      </c>
    </row>
    <row r="19593" spans="1:8" x14ac:dyDescent="0.25">
      <c r="A19593" t="s">
        <v>59</v>
      </c>
      <c r="B19593">
        <v>2014</v>
      </c>
      <c r="C19593" t="s">
        <v>9</v>
      </c>
      <c r="D19593" t="s">
        <v>60</v>
      </c>
      <c r="E19593">
        <v>19</v>
      </c>
      <c r="F19593">
        <v>141.25</v>
      </c>
      <c r="G19593">
        <v>11227.01</v>
      </c>
      <c r="H19593">
        <v>10429.780000000001</v>
      </c>
    </row>
    <row r="19594" spans="1:8" x14ac:dyDescent="0.25">
      <c r="A19594" t="s">
        <v>59</v>
      </c>
      <c r="B19594">
        <v>2014</v>
      </c>
      <c r="C19594" t="s">
        <v>9</v>
      </c>
      <c r="D19594" t="s">
        <v>60</v>
      </c>
      <c r="E19594">
        <v>17</v>
      </c>
      <c r="F19594">
        <v>27.57</v>
      </c>
      <c r="G19594">
        <v>2454.4</v>
      </c>
      <c r="H19594">
        <v>2774.56</v>
      </c>
    </row>
    <row r="19595" spans="1:8" x14ac:dyDescent="0.25">
      <c r="A19595" t="s">
        <v>59</v>
      </c>
      <c r="B19595">
        <v>2014</v>
      </c>
      <c r="C19595" t="s">
        <v>9</v>
      </c>
      <c r="D19595" t="s">
        <v>60</v>
      </c>
      <c r="E19595">
        <v>0</v>
      </c>
      <c r="F19595">
        <v>0</v>
      </c>
      <c r="G19595">
        <v>0</v>
      </c>
      <c r="H19595">
        <v>0</v>
      </c>
    </row>
    <row r="19596" spans="1:8" x14ac:dyDescent="0.25">
      <c r="A19596" t="s">
        <v>59</v>
      </c>
      <c r="B19596">
        <v>2014</v>
      </c>
      <c r="C19596" t="s">
        <v>9</v>
      </c>
      <c r="D19596" t="s">
        <v>62</v>
      </c>
      <c r="E19596">
        <v>14</v>
      </c>
      <c r="F19596">
        <v>161.88999999999999</v>
      </c>
      <c r="G19596">
        <v>15003.49</v>
      </c>
      <c r="H19596">
        <v>15429.02</v>
      </c>
    </row>
    <row r="19597" spans="1:8" x14ac:dyDescent="0.25">
      <c r="A19597" t="s">
        <v>59</v>
      </c>
      <c r="B19597">
        <v>2014</v>
      </c>
      <c r="C19597" t="s">
        <v>9</v>
      </c>
      <c r="D19597" t="s">
        <v>62</v>
      </c>
      <c r="E19597">
        <v>2511</v>
      </c>
      <c r="F19597">
        <v>22770.91</v>
      </c>
      <c r="G19597">
        <v>2190507.5099999998</v>
      </c>
      <c r="H19597">
        <v>1934334.44</v>
      </c>
    </row>
    <row r="19598" spans="1:8" x14ac:dyDescent="0.25">
      <c r="A19598" t="s">
        <v>59</v>
      </c>
      <c r="B19598">
        <v>2014</v>
      </c>
      <c r="C19598" t="s">
        <v>9</v>
      </c>
      <c r="D19598" t="s">
        <v>61</v>
      </c>
      <c r="E19598">
        <v>1421</v>
      </c>
      <c r="F19598">
        <v>15013.44</v>
      </c>
      <c r="G19598">
        <v>1456887.66</v>
      </c>
      <c r="H19598">
        <v>1340293.6100000001</v>
      </c>
    </row>
    <row r="19599" spans="1:8" x14ac:dyDescent="0.25">
      <c r="A19599" t="s">
        <v>59</v>
      </c>
      <c r="B19599">
        <v>2014</v>
      </c>
      <c r="C19599" t="s">
        <v>9</v>
      </c>
      <c r="D19599" t="s">
        <v>61</v>
      </c>
      <c r="E19599">
        <v>7</v>
      </c>
      <c r="F19599">
        <v>121.47</v>
      </c>
      <c r="G19599">
        <v>11578.33</v>
      </c>
      <c r="H19599">
        <v>11578.33</v>
      </c>
    </row>
    <row r="19600" spans="1:8" x14ac:dyDescent="0.25">
      <c r="A19600" t="s">
        <v>59</v>
      </c>
      <c r="B19600">
        <v>2014</v>
      </c>
      <c r="C19600" t="s">
        <v>9</v>
      </c>
      <c r="D19600" t="s">
        <v>60</v>
      </c>
      <c r="E19600">
        <v>17</v>
      </c>
      <c r="F19600">
        <v>88.49</v>
      </c>
      <c r="G19600">
        <v>3629.45</v>
      </c>
      <c r="H19600">
        <v>3710.91</v>
      </c>
    </row>
    <row r="19601" spans="1:8" x14ac:dyDescent="0.25">
      <c r="A19601" t="s">
        <v>59</v>
      </c>
      <c r="B19601">
        <v>2014</v>
      </c>
      <c r="C19601" t="s">
        <v>9</v>
      </c>
      <c r="D19601" t="s">
        <v>60</v>
      </c>
      <c r="E19601">
        <v>0</v>
      </c>
      <c r="F19601">
        <v>0</v>
      </c>
      <c r="G19601">
        <v>0</v>
      </c>
      <c r="H19601">
        <v>0</v>
      </c>
    </row>
    <row r="19602" spans="1:8" x14ac:dyDescent="0.25">
      <c r="A19602" t="s">
        <v>59</v>
      </c>
      <c r="B19602">
        <v>2014</v>
      </c>
      <c r="C19602" t="s">
        <v>9</v>
      </c>
      <c r="D19602" t="s">
        <v>60</v>
      </c>
      <c r="E19602">
        <v>2</v>
      </c>
      <c r="F19602">
        <v>7.51</v>
      </c>
      <c r="G19602">
        <v>521.1</v>
      </c>
      <c r="H19602">
        <v>923.92</v>
      </c>
    </row>
    <row r="19603" spans="1:8" x14ac:dyDescent="0.25">
      <c r="A19603" t="s">
        <v>59</v>
      </c>
      <c r="B19603">
        <v>2014</v>
      </c>
      <c r="C19603" t="s">
        <v>9</v>
      </c>
      <c r="D19603" t="s">
        <v>60</v>
      </c>
      <c r="E19603">
        <v>63</v>
      </c>
      <c r="F19603">
        <v>402.82</v>
      </c>
      <c r="G19603">
        <v>27820.25</v>
      </c>
      <c r="H19603">
        <v>33098.769999999997</v>
      </c>
    </row>
    <row r="19604" spans="1:8" x14ac:dyDescent="0.25">
      <c r="A19604" t="s">
        <v>59</v>
      </c>
      <c r="B19604">
        <v>2014</v>
      </c>
      <c r="C19604" t="s">
        <v>9</v>
      </c>
      <c r="D19604" t="s">
        <v>60</v>
      </c>
      <c r="E19604">
        <v>0</v>
      </c>
      <c r="F19604">
        <v>0</v>
      </c>
      <c r="G19604">
        <v>0</v>
      </c>
      <c r="H19604">
        <v>0</v>
      </c>
    </row>
    <row r="19605" spans="1:8" x14ac:dyDescent="0.25">
      <c r="A19605" t="s">
        <v>59</v>
      </c>
      <c r="B19605">
        <v>2014</v>
      </c>
      <c r="C19605" t="s">
        <v>9</v>
      </c>
      <c r="D19605" t="s">
        <v>60</v>
      </c>
      <c r="E19605">
        <v>0</v>
      </c>
      <c r="F19605">
        <v>0</v>
      </c>
      <c r="G19605">
        <v>0</v>
      </c>
      <c r="H19605">
        <v>0</v>
      </c>
    </row>
    <row r="19606" spans="1:8" x14ac:dyDescent="0.25">
      <c r="A19606" t="s">
        <v>59</v>
      </c>
      <c r="B19606">
        <v>2014</v>
      </c>
      <c r="C19606" t="s">
        <v>9</v>
      </c>
      <c r="D19606" t="s">
        <v>60</v>
      </c>
      <c r="E19606">
        <v>690</v>
      </c>
      <c r="F19606">
        <v>957.02</v>
      </c>
      <c r="G19606">
        <v>129724.43</v>
      </c>
      <c r="H19606">
        <v>121021.47</v>
      </c>
    </row>
    <row r="19607" spans="1:8" x14ac:dyDescent="0.25">
      <c r="A19607" t="s">
        <v>59</v>
      </c>
      <c r="B19607">
        <v>2014</v>
      </c>
      <c r="C19607" t="s">
        <v>9</v>
      </c>
      <c r="D19607" t="s">
        <v>60</v>
      </c>
      <c r="E19607">
        <v>0</v>
      </c>
      <c r="F19607">
        <v>0</v>
      </c>
      <c r="G19607">
        <v>0</v>
      </c>
      <c r="H19607">
        <v>0</v>
      </c>
    </row>
    <row r="19608" spans="1:8" x14ac:dyDescent="0.25">
      <c r="A19608" t="s">
        <v>59</v>
      </c>
      <c r="B19608">
        <v>2014</v>
      </c>
      <c r="C19608" t="s">
        <v>9</v>
      </c>
      <c r="D19608" t="s">
        <v>60</v>
      </c>
      <c r="E19608">
        <v>0</v>
      </c>
      <c r="F19608">
        <v>0</v>
      </c>
      <c r="G19608">
        <v>0</v>
      </c>
      <c r="H19608">
        <v>0</v>
      </c>
    </row>
    <row r="19609" spans="1:8" x14ac:dyDescent="0.25">
      <c r="A19609" t="s">
        <v>59</v>
      </c>
      <c r="B19609">
        <v>2014</v>
      </c>
      <c r="C19609" t="s">
        <v>9</v>
      </c>
      <c r="D19609" t="s">
        <v>60</v>
      </c>
      <c r="E19609">
        <v>0</v>
      </c>
      <c r="F19609">
        <v>0</v>
      </c>
      <c r="G19609">
        <v>0</v>
      </c>
      <c r="H19609">
        <v>0</v>
      </c>
    </row>
    <row r="19610" spans="1:8" x14ac:dyDescent="0.25">
      <c r="A19610" t="s">
        <v>59</v>
      </c>
      <c r="B19610">
        <v>2014</v>
      </c>
      <c r="C19610" t="s">
        <v>9</v>
      </c>
      <c r="D19610" t="s">
        <v>60</v>
      </c>
      <c r="E19610">
        <v>3</v>
      </c>
      <c r="F19610">
        <v>2.94</v>
      </c>
      <c r="G19610">
        <v>597.29999999999995</v>
      </c>
      <c r="H19610">
        <v>637.13</v>
      </c>
    </row>
    <row r="19611" spans="1:8" x14ac:dyDescent="0.25">
      <c r="A19611" t="s">
        <v>59</v>
      </c>
      <c r="B19611">
        <v>2014</v>
      </c>
      <c r="C19611" t="s">
        <v>9</v>
      </c>
      <c r="D19611" t="s">
        <v>60</v>
      </c>
      <c r="E19611">
        <v>11</v>
      </c>
      <c r="F19611">
        <v>22.37</v>
      </c>
      <c r="G19611">
        <v>2398.1999999999998</v>
      </c>
      <c r="H19611">
        <v>386.49</v>
      </c>
    </row>
    <row r="19612" spans="1:8" x14ac:dyDescent="0.25">
      <c r="A19612" t="s">
        <v>59</v>
      </c>
      <c r="B19612">
        <v>2014</v>
      </c>
      <c r="C19612" t="s">
        <v>9</v>
      </c>
      <c r="D19612" t="s">
        <v>60</v>
      </c>
      <c r="E19612">
        <v>384</v>
      </c>
      <c r="F19612">
        <v>517.37</v>
      </c>
      <c r="G19612">
        <v>66782.38</v>
      </c>
      <c r="H19612">
        <v>60979.839999999997</v>
      </c>
    </row>
    <row r="19613" spans="1:8" x14ac:dyDescent="0.25">
      <c r="A19613" t="s">
        <v>59</v>
      </c>
      <c r="B19613">
        <v>2014</v>
      </c>
      <c r="C19613" t="s">
        <v>9</v>
      </c>
      <c r="D19613" t="s">
        <v>60</v>
      </c>
      <c r="E19613">
        <v>171</v>
      </c>
      <c r="F19613">
        <v>86.06</v>
      </c>
      <c r="G19613">
        <v>12012.21</v>
      </c>
      <c r="H19613">
        <v>10674.06</v>
      </c>
    </row>
    <row r="19614" spans="1:8" x14ac:dyDescent="0.25">
      <c r="A19614" t="s">
        <v>59</v>
      </c>
      <c r="B19614">
        <v>2014</v>
      </c>
      <c r="C19614" t="s">
        <v>9</v>
      </c>
      <c r="D19614" t="s">
        <v>60</v>
      </c>
      <c r="E19614">
        <v>63</v>
      </c>
      <c r="F19614">
        <v>97.07</v>
      </c>
      <c r="G19614">
        <v>10111.49</v>
      </c>
      <c r="H19614">
        <v>8397.5400000000009</v>
      </c>
    </row>
    <row r="19615" spans="1:8" x14ac:dyDescent="0.25">
      <c r="A19615" t="s">
        <v>59</v>
      </c>
      <c r="B19615">
        <v>2014</v>
      </c>
      <c r="C19615" t="s">
        <v>9</v>
      </c>
      <c r="D19615" t="s">
        <v>60</v>
      </c>
      <c r="E19615">
        <v>17</v>
      </c>
      <c r="F19615">
        <v>27.84</v>
      </c>
      <c r="G19615">
        <v>2488.9</v>
      </c>
      <c r="H19615">
        <v>3055.7</v>
      </c>
    </row>
    <row r="19616" spans="1:8" x14ac:dyDescent="0.25">
      <c r="A19616" t="s">
        <v>59</v>
      </c>
      <c r="B19616">
        <v>2014</v>
      </c>
      <c r="C19616" t="s">
        <v>9</v>
      </c>
      <c r="D19616" t="s">
        <v>60</v>
      </c>
      <c r="E19616">
        <v>57</v>
      </c>
      <c r="F19616">
        <v>74.930000000000007</v>
      </c>
      <c r="G19616">
        <v>7705.07</v>
      </c>
      <c r="H19616">
        <v>5465.5</v>
      </c>
    </row>
    <row r="19617" spans="1:8" x14ac:dyDescent="0.25">
      <c r="A19617" t="s">
        <v>59</v>
      </c>
      <c r="B19617">
        <v>2014</v>
      </c>
      <c r="C19617" t="s">
        <v>9</v>
      </c>
      <c r="D19617" t="s">
        <v>60</v>
      </c>
      <c r="E19617">
        <v>0</v>
      </c>
      <c r="F19617">
        <v>0</v>
      </c>
      <c r="G19617">
        <v>0</v>
      </c>
      <c r="H19617">
        <v>0</v>
      </c>
    </row>
    <row r="19618" spans="1:8" x14ac:dyDescent="0.25">
      <c r="A19618" t="s">
        <v>59</v>
      </c>
      <c r="B19618">
        <v>2014</v>
      </c>
      <c r="C19618" t="s">
        <v>9</v>
      </c>
      <c r="D19618" t="s">
        <v>60</v>
      </c>
      <c r="E19618">
        <v>0</v>
      </c>
      <c r="F19618">
        <v>0</v>
      </c>
      <c r="G19618">
        <v>0</v>
      </c>
      <c r="H19618">
        <v>0</v>
      </c>
    </row>
    <row r="19619" spans="1:8" x14ac:dyDescent="0.25">
      <c r="A19619" t="s">
        <v>59</v>
      </c>
      <c r="B19619">
        <v>2014</v>
      </c>
      <c r="C19619" t="s">
        <v>9</v>
      </c>
      <c r="D19619" t="s">
        <v>60</v>
      </c>
      <c r="E19619">
        <v>48</v>
      </c>
      <c r="F19619">
        <v>79.36</v>
      </c>
      <c r="G19619">
        <v>6864.43</v>
      </c>
      <c r="H19619">
        <v>6339.95</v>
      </c>
    </row>
    <row r="19620" spans="1:8" x14ac:dyDescent="0.25">
      <c r="A19620" t="s">
        <v>59</v>
      </c>
      <c r="B19620">
        <v>2014</v>
      </c>
      <c r="C19620" t="s">
        <v>9</v>
      </c>
      <c r="D19620" t="s">
        <v>60</v>
      </c>
      <c r="E19620">
        <v>21</v>
      </c>
      <c r="F19620">
        <v>24.96</v>
      </c>
      <c r="G19620">
        <v>2381.0700000000002</v>
      </c>
      <c r="H19620">
        <v>2020.34</v>
      </c>
    </row>
    <row r="19621" spans="1:8" x14ac:dyDescent="0.25">
      <c r="A19621" t="s">
        <v>59</v>
      </c>
      <c r="B19621">
        <v>2014</v>
      </c>
      <c r="C19621" t="s">
        <v>9</v>
      </c>
      <c r="D19621" t="s">
        <v>61</v>
      </c>
      <c r="E19621">
        <v>1</v>
      </c>
      <c r="F19621">
        <v>0.51</v>
      </c>
      <c r="G19621">
        <v>97.57</v>
      </c>
      <c r="H19621">
        <v>0</v>
      </c>
    </row>
    <row r="19622" spans="1:8" x14ac:dyDescent="0.25">
      <c r="A19622" t="s">
        <v>59</v>
      </c>
      <c r="B19622">
        <v>2014</v>
      </c>
      <c r="C19622" t="s">
        <v>9</v>
      </c>
      <c r="D19622" t="s">
        <v>61</v>
      </c>
      <c r="E19622">
        <v>1548</v>
      </c>
      <c r="F19622">
        <v>1710.58</v>
      </c>
      <c r="G19622">
        <v>249222.57</v>
      </c>
      <c r="H19622">
        <v>227478.76</v>
      </c>
    </row>
    <row r="19623" spans="1:8" x14ac:dyDescent="0.25">
      <c r="A19623" t="s">
        <v>59</v>
      </c>
      <c r="B19623">
        <v>2014</v>
      </c>
      <c r="C19623" t="s">
        <v>9</v>
      </c>
      <c r="D19623" t="s">
        <v>62</v>
      </c>
      <c r="E19623">
        <v>4896</v>
      </c>
      <c r="F19623">
        <v>9726.7000000000007</v>
      </c>
      <c r="G19623">
        <v>1078922.2</v>
      </c>
      <c r="H19623">
        <v>1016042.49</v>
      </c>
    </row>
    <row r="19624" spans="1:8" x14ac:dyDescent="0.25">
      <c r="A19624" t="s">
        <v>59</v>
      </c>
      <c r="B19624">
        <v>2014</v>
      </c>
      <c r="C19624" t="s">
        <v>9</v>
      </c>
      <c r="D19624" t="s">
        <v>62</v>
      </c>
      <c r="E19624">
        <v>13</v>
      </c>
      <c r="F19624">
        <v>13.18</v>
      </c>
      <c r="G19624">
        <v>1968.44</v>
      </c>
      <c r="H19624">
        <v>1906.18</v>
      </c>
    </row>
    <row r="19625" spans="1:8" x14ac:dyDescent="0.25">
      <c r="A19625" t="s">
        <v>59</v>
      </c>
      <c r="B19625">
        <v>2014</v>
      </c>
      <c r="C19625" t="s">
        <v>9</v>
      </c>
      <c r="D19625" t="s">
        <v>64</v>
      </c>
      <c r="E19625">
        <v>70</v>
      </c>
      <c r="F19625">
        <v>18456.060000000001</v>
      </c>
      <c r="G19625">
        <v>2215678.15</v>
      </c>
      <c r="H19625">
        <v>2159794.63</v>
      </c>
    </row>
    <row r="19626" spans="1:8" x14ac:dyDescent="0.25">
      <c r="A19626" t="s">
        <v>59</v>
      </c>
      <c r="B19626">
        <v>2014</v>
      </c>
      <c r="C19626" t="s">
        <v>9</v>
      </c>
      <c r="D19626" t="s">
        <v>60</v>
      </c>
      <c r="E19626">
        <v>0</v>
      </c>
      <c r="F19626">
        <v>0</v>
      </c>
      <c r="G19626">
        <v>0</v>
      </c>
      <c r="H19626">
        <v>0</v>
      </c>
    </row>
    <row r="19627" spans="1:8" x14ac:dyDescent="0.25">
      <c r="A19627" t="s">
        <v>59</v>
      </c>
      <c r="B19627">
        <v>2014</v>
      </c>
      <c r="C19627" t="s">
        <v>9</v>
      </c>
      <c r="D19627" t="s">
        <v>60</v>
      </c>
      <c r="E19627">
        <v>0</v>
      </c>
      <c r="F19627">
        <v>0</v>
      </c>
      <c r="G19627">
        <v>0</v>
      </c>
      <c r="H19627">
        <v>0</v>
      </c>
    </row>
    <row r="19628" spans="1:8" x14ac:dyDescent="0.25">
      <c r="A19628" t="s">
        <v>59</v>
      </c>
      <c r="B19628">
        <v>2014</v>
      </c>
      <c r="C19628" t="s">
        <v>9</v>
      </c>
      <c r="D19628" t="s">
        <v>60</v>
      </c>
      <c r="E19628">
        <v>0</v>
      </c>
      <c r="F19628">
        <v>0</v>
      </c>
      <c r="G19628">
        <v>0</v>
      </c>
      <c r="H19628">
        <v>0</v>
      </c>
    </row>
    <row r="19629" spans="1:8" x14ac:dyDescent="0.25">
      <c r="A19629" t="s">
        <v>59</v>
      </c>
      <c r="B19629">
        <v>2014</v>
      </c>
      <c r="C19629" t="s">
        <v>9</v>
      </c>
      <c r="D19629" t="s">
        <v>60</v>
      </c>
      <c r="E19629">
        <v>0</v>
      </c>
      <c r="F19629">
        <v>0</v>
      </c>
      <c r="G19629">
        <v>0</v>
      </c>
      <c r="H19629">
        <v>0</v>
      </c>
    </row>
    <row r="19630" spans="1:8" x14ac:dyDescent="0.25">
      <c r="A19630" t="s">
        <v>59</v>
      </c>
      <c r="B19630">
        <v>2014</v>
      </c>
      <c r="C19630" t="s">
        <v>9</v>
      </c>
      <c r="D19630" t="s">
        <v>60</v>
      </c>
      <c r="E19630">
        <v>0</v>
      </c>
      <c r="F19630">
        <v>0</v>
      </c>
      <c r="G19630">
        <v>0</v>
      </c>
      <c r="H19630">
        <v>0</v>
      </c>
    </row>
    <row r="19631" spans="1:8" x14ac:dyDescent="0.25">
      <c r="A19631" t="s">
        <v>59</v>
      </c>
      <c r="B19631">
        <v>2014</v>
      </c>
      <c r="C19631" t="s">
        <v>9</v>
      </c>
      <c r="D19631" t="s">
        <v>62</v>
      </c>
      <c r="E19631">
        <v>0</v>
      </c>
      <c r="F19631">
        <v>0</v>
      </c>
      <c r="G19631">
        <v>0</v>
      </c>
      <c r="H19631">
        <v>0</v>
      </c>
    </row>
    <row r="19632" spans="1:8" x14ac:dyDescent="0.25">
      <c r="A19632" t="s">
        <v>59</v>
      </c>
      <c r="B19632">
        <v>2014</v>
      </c>
      <c r="C19632" t="s">
        <v>9</v>
      </c>
      <c r="D19632" t="s">
        <v>62</v>
      </c>
      <c r="E19632">
        <v>0</v>
      </c>
      <c r="F19632">
        <v>0</v>
      </c>
      <c r="G19632">
        <v>0</v>
      </c>
      <c r="H19632">
        <v>0</v>
      </c>
    </row>
    <row r="19633" spans="1:8" x14ac:dyDescent="0.25">
      <c r="A19633" t="s">
        <v>59</v>
      </c>
      <c r="B19633">
        <v>2014</v>
      </c>
      <c r="C19633" t="s">
        <v>9</v>
      </c>
      <c r="D19633" t="s">
        <v>60</v>
      </c>
      <c r="E19633">
        <v>0</v>
      </c>
      <c r="F19633">
        <v>0</v>
      </c>
      <c r="G19633">
        <v>0</v>
      </c>
      <c r="H19633">
        <v>0</v>
      </c>
    </row>
    <row r="19634" spans="1:8" x14ac:dyDescent="0.25">
      <c r="A19634" t="s">
        <v>59</v>
      </c>
      <c r="B19634">
        <v>2014</v>
      </c>
      <c r="C19634" t="s">
        <v>9</v>
      </c>
      <c r="D19634" t="s">
        <v>60</v>
      </c>
      <c r="E19634">
        <v>0</v>
      </c>
      <c r="F19634">
        <v>0</v>
      </c>
      <c r="G19634">
        <v>0</v>
      </c>
      <c r="H19634">
        <v>0</v>
      </c>
    </row>
    <row r="19635" spans="1:8" x14ac:dyDescent="0.25">
      <c r="A19635" t="s">
        <v>59</v>
      </c>
      <c r="B19635">
        <v>2014</v>
      </c>
      <c r="C19635" t="s">
        <v>9</v>
      </c>
      <c r="D19635" t="s">
        <v>61</v>
      </c>
      <c r="E19635">
        <v>1</v>
      </c>
      <c r="F19635">
        <v>104.49</v>
      </c>
      <c r="G19635">
        <v>7609.45</v>
      </c>
      <c r="H19635">
        <v>7609.45</v>
      </c>
    </row>
    <row r="19636" spans="1:8" x14ac:dyDescent="0.25">
      <c r="A19636" t="s">
        <v>59</v>
      </c>
      <c r="B19636">
        <v>2014</v>
      </c>
      <c r="C19636" t="s">
        <v>9</v>
      </c>
      <c r="D19636" t="s">
        <v>61</v>
      </c>
      <c r="E19636">
        <v>3</v>
      </c>
      <c r="F19636">
        <v>21663.69</v>
      </c>
      <c r="G19636">
        <v>1680662.62</v>
      </c>
      <c r="H19636">
        <v>1856453.3</v>
      </c>
    </row>
    <row r="19637" spans="1:8" x14ac:dyDescent="0.25">
      <c r="A19637" t="s">
        <v>59</v>
      </c>
      <c r="B19637">
        <v>2014</v>
      </c>
      <c r="C19637" t="s">
        <v>9</v>
      </c>
      <c r="D19637" t="s">
        <v>60</v>
      </c>
      <c r="E19637">
        <v>0</v>
      </c>
      <c r="F19637">
        <v>0</v>
      </c>
      <c r="G19637">
        <v>0</v>
      </c>
      <c r="H19637">
        <v>0</v>
      </c>
    </row>
    <row r="19638" spans="1:8" x14ac:dyDescent="0.25">
      <c r="A19638" t="s">
        <v>59</v>
      </c>
      <c r="B19638">
        <v>2014</v>
      </c>
      <c r="C19638" t="s">
        <v>9</v>
      </c>
      <c r="D19638" t="s">
        <v>60</v>
      </c>
      <c r="E19638">
        <v>0</v>
      </c>
      <c r="F19638">
        <v>0</v>
      </c>
      <c r="G19638">
        <v>0</v>
      </c>
      <c r="H19638">
        <v>0</v>
      </c>
    </row>
    <row r="19639" spans="1:8" x14ac:dyDescent="0.25">
      <c r="A19639" t="s">
        <v>59</v>
      </c>
      <c r="B19639">
        <v>2014</v>
      </c>
      <c r="C19639" t="s">
        <v>9</v>
      </c>
      <c r="D19639" t="s">
        <v>60</v>
      </c>
      <c r="E19639">
        <v>0</v>
      </c>
      <c r="F19639">
        <v>0</v>
      </c>
      <c r="G19639">
        <v>0</v>
      </c>
      <c r="H19639">
        <v>0</v>
      </c>
    </row>
    <row r="19640" spans="1:8" x14ac:dyDescent="0.25">
      <c r="A19640" t="s">
        <v>59</v>
      </c>
      <c r="B19640">
        <v>2014</v>
      </c>
      <c r="C19640" t="s">
        <v>9</v>
      </c>
      <c r="D19640" t="s">
        <v>60</v>
      </c>
      <c r="E19640">
        <v>0</v>
      </c>
      <c r="F19640">
        <v>0</v>
      </c>
      <c r="G19640">
        <v>0</v>
      </c>
      <c r="H19640">
        <v>0</v>
      </c>
    </row>
    <row r="19641" spans="1:8" x14ac:dyDescent="0.25">
      <c r="A19641" t="s">
        <v>59</v>
      </c>
      <c r="B19641">
        <v>2014</v>
      </c>
      <c r="C19641" t="s">
        <v>9</v>
      </c>
      <c r="D19641" t="s">
        <v>60</v>
      </c>
      <c r="E19641">
        <v>0</v>
      </c>
      <c r="F19641">
        <v>0</v>
      </c>
      <c r="G19641">
        <v>0</v>
      </c>
      <c r="H19641">
        <v>0</v>
      </c>
    </row>
    <row r="19642" spans="1:8" x14ac:dyDescent="0.25">
      <c r="A19642" t="s">
        <v>59</v>
      </c>
      <c r="B19642">
        <v>2014</v>
      </c>
      <c r="C19642" t="s">
        <v>9</v>
      </c>
      <c r="D19642" t="s">
        <v>60</v>
      </c>
      <c r="E19642">
        <v>0</v>
      </c>
      <c r="F19642">
        <v>0</v>
      </c>
      <c r="G19642">
        <v>0</v>
      </c>
      <c r="H19642">
        <v>0</v>
      </c>
    </row>
    <row r="19643" spans="1:8" x14ac:dyDescent="0.25">
      <c r="A19643" t="s">
        <v>59</v>
      </c>
      <c r="B19643">
        <v>2014</v>
      </c>
      <c r="C19643" t="s">
        <v>8</v>
      </c>
      <c r="D19643" t="s">
        <v>60</v>
      </c>
      <c r="E19643">
        <v>0</v>
      </c>
      <c r="F19643">
        <v>0</v>
      </c>
      <c r="G19643">
        <v>0</v>
      </c>
      <c r="H19643">
        <v>0</v>
      </c>
    </row>
    <row r="19644" spans="1:8" x14ac:dyDescent="0.25">
      <c r="A19644" t="s">
        <v>59</v>
      </c>
      <c r="B19644">
        <v>2014</v>
      </c>
      <c r="C19644" t="s">
        <v>8</v>
      </c>
      <c r="D19644" t="s">
        <v>62</v>
      </c>
      <c r="E19644">
        <v>0</v>
      </c>
      <c r="F19644">
        <v>0</v>
      </c>
      <c r="G19644">
        <v>0</v>
      </c>
      <c r="H19644">
        <v>0</v>
      </c>
    </row>
    <row r="19645" spans="1:8" x14ac:dyDescent="0.25">
      <c r="A19645" t="s">
        <v>59</v>
      </c>
      <c r="B19645">
        <v>2014</v>
      </c>
      <c r="C19645" t="s">
        <v>8</v>
      </c>
      <c r="D19645" t="s">
        <v>60</v>
      </c>
      <c r="E19645">
        <v>0</v>
      </c>
      <c r="F19645">
        <v>0</v>
      </c>
      <c r="G19645">
        <v>0</v>
      </c>
      <c r="H19645">
        <v>0</v>
      </c>
    </row>
    <row r="19646" spans="1:8" x14ac:dyDescent="0.25">
      <c r="A19646" t="s">
        <v>59</v>
      </c>
      <c r="B19646">
        <v>2014</v>
      </c>
      <c r="C19646" t="s">
        <v>8</v>
      </c>
      <c r="D19646" t="s">
        <v>60</v>
      </c>
      <c r="E19646">
        <v>0</v>
      </c>
      <c r="F19646">
        <v>0</v>
      </c>
      <c r="G19646">
        <v>0</v>
      </c>
      <c r="H19646">
        <v>0</v>
      </c>
    </row>
    <row r="19647" spans="1:8" x14ac:dyDescent="0.25">
      <c r="A19647" t="s">
        <v>59</v>
      </c>
      <c r="B19647">
        <v>2014</v>
      </c>
      <c r="C19647" t="s">
        <v>8</v>
      </c>
      <c r="D19647" t="s">
        <v>60</v>
      </c>
      <c r="E19647">
        <v>0</v>
      </c>
      <c r="F19647">
        <v>0</v>
      </c>
      <c r="G19647">
        <v>0</v>
      </c>
      <c r="H19647">
        <v>0</v>
      </c>
    </row>
    <row r="19648" spans="1:8" x14ac:dyDescent="0.25">
      <c r="A19648" t="s">
        <v>59</v>
      </c>
      <c r="B19648">
        <v>2014</v>
      </c>
      <c r="C19648" t="s">
        <v>8</v>
      </c>
      <c r="D19648" t="s">
        <v>60</v>
      </c>
      <c r="E19648">
        <v>0</v>
      </c>
      <c r="F19648">
        <v>263.12</v>
      </c>
      <c r="G19648">
        <v>14333.2</v>
      </c>
      <c r="H19648">
        <v>9821.52</v>
      </c>
    </row>
    <row r="19649" spans="1:8" x14ac:dyDescent="0.25">
      <c r="A19649" t="s">
        <v>59</v>
      </c>
      <c r="B19649">
        <v>2014</v>
      </c>
      <c r="C19649" t="s">
        <v>8</v>
      </c>
      <c r="D19649" t="s">
        <v>61</v>
      </c>
      <c r="E19649">
        <v>3</v>
      </c>
      <c r="F19649">
        <v>21511.23</v>
      </c>
      <c r="G19649">
        <v>1670776.12</v>
      </c>
      <c r="H19649">
        <v>1683820.53</v>
      </c>
    </row>
    <row r="19650" spans="1:8" x14ac:dyDescent="0.25">
      <c r="A19650" t="s">
        <v>59</v>
      </c>
      <c r="B19650">
        <v>2014</v>
      </c>
      <c r="C19650" t="s">
        <v>8</v>
      </c>
      <c r="D19650" t="s">
        <v>60</v>
      </c>
      <c r="E19650">
        <v>0</v>
      </c>
      <c r="F19650">
        <v>0</v>
      </c>
      <c r="G19650">
        <v>0</v>
      </c>
      <c r="H19650">
        <v>0</v>
      </c>
    </row>
    <row r="19651" spans="1:8" x14ac:dyDescent="0.25">
      <c r="A19651" t="s">
        <v>59</v>
      </c>
      <c r="B19651">
        <v>2014</v>
      </c>
      <c r="C19651" t="s">
        <v>8</v>
      </c>
      <c r="D19651" t="s">
        <v>60</v>
      </c>
      <c r="E19651">
        <v>0</v>
      </c>
      <c r="F19651">
        <v>0</v>
      </c>
      <c r="G19651">
        <v>0</v>
      </c>
      <c r="H19651">
        <v>0</v>
      </c>
    </row>
    <row r="19652" spans="1:8" x14ac:dyDescent="0.25">
      <c r="A19652" t="s">
        <v>59</v>
      </c>
      <c r="B19652">
        <v>2014</v>
      </c>
      <c r="C19652" t="s">
        <v>8</v>
      </c>
      <c r="D19652" t="s">
        <v>60</v>
      </c>
      <c r="E19652">
        <v>0</v>
      </c>
      <c r="F19652">
        <v>0</v>
      </c>
      <c r="G19652">
        <v>0</v>
      </c>
      <c r="H19652">
        <v>0</v>
      </c>
    </row>
    <row r="19653" spans="1:8" x14ac:dyDescent="0.25">
      <c r="A19653" t="s">
        <v>59</v>
      </c>
      <c r="B19653">
        <v>2014</v>
      </c>
      <c r="C19653" t="s">
        <v>8</v>
      </c>
      <c r="D19653" t="s">
        <v>60</v>
      </c>
      <c r="E19653">
        <v>0</v>
      </c>
      <c r="F19653">
        <v>0</v>
      </c>
      <c r="G19653">
        <v>0</v>
      </c>
      <c r="H19653">
        <v>0</v>
      </c>
    </row>
    <row r="19654" spans="1:8" x14ac:dyDescent="0.25">
      <c r="A19654" t="s">
        <v>59</v>
      </c>
      <c r="B19654">
        <v>2014</v>
      </c>
      <c r="C19654" t="s">
        <v>8</v>
      </c>
      <c r="D19654" t="s">
        <v>62</v>
      </c>
      <c r="E19654">
        <v>0</v>
      </c>
      <c r="F19654">
        <v>-54.79</v>
      </c>
      <c r="G19654">
        <v>-6836.82</v>
      </c>
      <c r="H19654">
        <v>23571.5</v>
      </c>
    </row>
    <row r="19655" spans="1:8" x14ac:dyDescent="0.25">
      <c r="A19655" t="s">
        <v>59</v>
      </c>
      <c r="B19655">
        <v>2014</v>
      </c>
      <c r="C19655" t="s">
        <v>8</v>
      </c>
      <c r="D19655" t="s">
        <v>60</v>
      </c>
      <c r="E19655">
        <v>0</v>
      </c>
      <c r="F19655">
        <v>0</v>
      </c>
      <c r="G19655">
        <v>0</v>
      </c>
      <c r="H19655">
        <v>0</v>
      </c>
    </row>
    <row r="19656" spans="1:8" x14ac:dyDescent="0.25">
      <c r="A19656" t="s">
        <v>59</v>
      </c>
      <c r="B19656">
        <v>2014</v>
      </c>
      <c r="C19656" t="s">
        <v>8</v>
      </c>
      <c r="D19656" t="s">
        <v>60</v>
      </c>
      <c r="E19656">
        <v>0</v>
      </c>
      <c r="F19656">
        <v>0</v>
      </c>
      <c r="G19656">
        <v>0</v>
      </c>
      <c r="H19656">
        <v>0</v>
      </c>
    </row>
    <row r="19657" spans="1:8" x14ac:dyDescent="0.25">
      <c r="A19657" t="s">
        <v>59</v>
      </c>
      <c r="B19657">
        <v>2014</v>
      </c>
      <c r="C19657" t="s">
        <v>8</v>
      </c>
      <c r="D19657" t="s">
        <v>60</v>
      </c>
      <c r="E19657">
        <v>0</v>
      </c>
      <c r="F19657">
        <v>0</v>
      </c>
      <c r="G19657">
        <v>0</v>
      </c>
      <c r="H19657">
        <v>0</v>
      </c>
    </row>
    <row r="19658" spans="1:8" x14ac:dyDescent="0.25">
      <c r="A19658" t="s">
        <v>59</v>
      </c>
      <c r="B19658">
        <v>2014</v>
      </c>
      <c r="C19658" t="s">
        <v>8</v>
      </c>
      <c r="D19658" t="s">
        <v>60</v>
      </c>
      <c r="E19658">
        <v>1</v>
      </c>
      <c r="F19658">
        <v>181.45</v>
      </c>
      <c r="G19658">
        <v>11750.05</v>
      </c>
      <c r="H19658">
        <v>11750.05</v>
      </c>
    </row>
    <row r="19659" spans="1:8" x14ac:dyDescent="0.25">
      <c r="A19659" t="s">
        <v>59</v>
      </c>
      <c r="B19659">
        <v>2014</v>
      </c>
      <c r="C19659" t="s">
        <v>8</v>
      </c>
      <c r="D19659" t="s">
        <v>60</v>
      </c>
      <c r="E19659">
        <v>0</v>
      </c>
      <c r="F19659">
        <v>0</v>
      </c>
      <c r="G19659">
        <v>0</v>
      </c>
      <c r="H19659">
        <v>0</v>
      </c>
    </row>
    <row r="19660" spans="1:8" x14ac:dyDescent="0.25">
      <c r="A19660" t="s">
        <v>59</v>
      </c>
      <c r="B19660">
        <v>2014</v>
      </c>
      <c r="C19660" t="s">
        <v>8</v>
      </c>
      <c r="D19660" t="s">
        <v>60</v>
      </c>
      <c r="E19660">
        <v>0</v>
      </c>
      <c r="F19660">
        <v>0</v>
      </c>
      <c r="G19660">
        <v>0</v>
      </c>
      <c r="H19660">
        <v>0</v>
      </c>
    </row>
    <row r="19661" spans="1:8" x14ac:dyDescent="0.25">
      <c r="A19661" t="s">
        <v>59</v>
      </c>
      <c r="B19661">
        <v>2014</v>
      </c>
      <c r="C19661" t="s">
        <v>8</v>
      </c>
      <c r="D19661" t="s">
        <v>60</v>
      </c>
      <c r="E19661">
        <v>0</v>
      </c>
      <c r="F19661">
        <v>0</v>
      </c>
      <c r="G19661">
        <v>0</v>
      </c>
      <c r="H19661">
        <v>0</v>
      </c>
    </row>
    <row r="19662" spans="1:8" x14ac:dyDescent="0.25">
      <c r="A19662" t="s">
        <v>59</v>
      </c>
      <c r="B19662">
        <v>2014</v>
      </c>
      <c r="C19662" t="s">
        <v>8</v>
      </c>
      <c r="D19662" t="s">
        <v>61</v>
      </c>
      <c r="E19662">
        <v>0</v>
      </c>
      <c r="F19662">
        <v>25.23</v>
      </c>
      <c r="G19662">
        <v>6274.6</v>
      </c>
      <c r="H19662">
        <v>12665.01</v>
      </c>
    </row>
    <row r="19663" spans="1:8" x14ac:dyDescent="0.25">
      <c r="A19663" t="s">
        <v>59</v>
      </c>
      <c r="B19663">
        <v>2014</v>
      </c>
      <c r="C19663" t="s">
        <v>8</v>
      </c>
      <c r="D19663" t="s">
        <v>61</v>
      </c>
      <c r="E19663">
        <v>282</v>
      </c>
      <c r="F19663">
        <v>43831.59</v>
      </c>
      <c r="G19663">
        <v>3659844.38</v>
      </c>
      <c r="H19663">
        <v>3687898.04</v>
      </c>
    </row>
    <row r="19664" spans="1:8" x14ac:dyDescent="0.25">
      <c r="A19664" t="s">
        <v>59</v>
      </c>
      <c r="B19664">
        <v>2014</v>
      </c>
      <c r="C19664" t="s">
        <v>8</v>
      </c>
      <c r="D19664" t="s">
        <v>61</v>
      </c>
      <c r="E19664">
        <v>1</v>
      </c>
      <c r="F19664">
        <v>0.34</v>
      </c>
      <c r="G19664">
        <v>222.22</v>
      </c>
      <c r="H19664">
        <v>222.22</v>
      </c>
    </row>
    <row r="19665" spans="1:8" x14ac:dyDescent="0.25">
      <c r="A19665" t="s">
        <v>59</v>
      </c>
      <c r="B19665">
        <v>2014</v>
      </c>
      <c r="C19665" t="s">
        <v>8</v>
      </c>
      <c r="D19665" t="s">
        <v>60</v>
      </c>
      <c r="E19665">
        <v>0</v>
      </c>
      <c r="F19665">
        <v>0</v>
      </c>
      <c r="G19665">
        <v>0</v>
      </c>
      <c r="H19665">
        <v>0</v>
      </c>
    </row>
    <row r="19666" spans="1:8" x14ac:dyDescent="0.25">
      <c r="A19666" t="s">
        <v>59</v>
      </c>
      <c r="B19666">
        <v>2014</v>
      </c>
      <c r="C19666" t="s">
        <v>8</v>
      </c>
      <c r="D19666" t="s">
        <v>60</v>
      </c>
      <c r="E19666">
        <v>0</v>
      </c>
      <c r="F19666">
        <v>0</v>
      </c>
      <c r="G19666">
        <v>0</v>
      </c>
      <c r="H19666">
        <v>0</v>
      </c>
    </row>
    <row r="19667" spans="1:8" x14ac:dyDescent="0.25">
      <c r="A19667" t="s">
        <v>59</v>
      </c>
      <c r="B19667">
        <v>2014</v>
      </c>
      <c r="C19667" t="s">
        <v>8</v>
      </c>
      <c r="D19667" t="s">
        <v>60</v>
      </c>
      <c r="E19667">
        <v>0</v>
      </c>
      <c r="F19667">
        <v>0</v>
      </c>
      <c r="G19667">
        <v>0</v>
      </c>
      <c r="H19667">
        <v>0</v>
      </c>
    </row>
    <row r="19668" spans="1:8" x14ac:dyDescent="0.25">
      <c r="A19668" t="s">
        <v>59</v>
      </c>
      <c r="B19668">
        <v>2014</v>
      </c>
      <c r="C19668" t="s">
        <v>8</v>
      </c>
      <c r="D19668" t="s">
        <v>62</v>
      </c>
      <c r="E19668">
        <v>117</v>
      </c>
      <c r="F19668">
        <v>11464.2</v>
      </c>
      <c r="G19668">
        <v>964210.32</v>
      </c>
      <c r="H19668">
        <v>986322.67</v>
      </c>
    </row>
    <row r="19669" spans="1:8" x14ac:dyDescent="0.25">
      <c r="A19669" t="s">
        <v>59</v>
      </c>
      <c r="B19669">
        <v>2014</v>
      </c>
      <c r="C19669" t="s">
        <v>8</v>
      </c>
      <c r="D19669" t="s">
        <v>62</v>
      </c>
      <c r="E19669">
        <v>2</v>
      </c>
      <c r="F19669">
        <v>3.2</v>
      </c>
      <c r="G19669">
        <v>450.94</v>
      </c>
      <c r="H19669">
        <v>553.91999999999996</v>
      </c>
    </row>
    <row r="19670" spans="1:8" x14ac:dyDescent="0.25">
      <c r="A19670" t="s">
        <v>59</v>
      </c>
      <c r="B19670">
        <v>2014</v>
      </c>
      <c r="C19670" t="s">
        <v>8</v>
      </c>
      <c r="D19670" t="s">
        <v>60</v>
      </c>
      <c r="E19670">
        <v>0</v>
      </c>
      <c r="F19670">
        <v>0</v>
      </c>
      <c r="G19670">
        <v>0</v>
      </c>
      <c r="H19670">
        <v>0</v>
      </c>
    </row>
    <row r="19671" spans="1:8" x14ac:dyDescent="0.25">
      <c r="A19671" t="s">
        <v>59</v>
      </c>
      <c r="B19671">
        <v>2014</v>
      </c>
      <c r="C19671" t="s">
        <v>8</v>
      </c>
      <c r="D19671" t="s">
        <v>60</v>
      </c>
      <c r="E19671">
        <v>0</v>
      </c>
      <c r="F19671">
        <v>0</v>
      </c>
      <c r="G19671">
        <v>0</v>
      </c>
      <c r="H19671">
        <v>0</v>
      </c>
    </row>
    <row r="19672" spans="1:8" x14ac:dyDescent="0.25">
      <c r="A19672" t="s">
        <v>59</v>
      </c>
      <c r="B19672">
        <v>2014</v>
      </c>
      <c r="C19672" t="s">
        <v>8</v>
      </c>
      <c r="D19672" t="s">
        <v>60</v>
      </c>
      <c r="E19672">
        <v>0</v>
      </c>
      <c r="F19672">
        <v>0</v>
      </c>
      <c r="G19672">
        <v>0</v>
      </c>
      <c r="H19672">
        <v>0</v>
      </c>
    </row>
    <row r="19673" spans="1:8" x14ac:dyDescent="0.25">
      <c r="A19673" t="s">
        <v>59</v>
      </c>
      <c r="B19673">
        <v>2014</v>
      </c>
      <c r="C19673" t="s">
        <v>8</v>
      </c>
      <c r="D19673" t="s">
        <v>60</v>
      </c>
      <c r="E19673">
        <v>0</v>
      </c>
      <c r="F19673">
        <v>0</v>
      </c>
      <c r="G19673">
        <v>0</v>
      </c>
      <c r="H19673">
        <v>0</v>
      </c>
    </row>
    <row r="19674" spans="1:8" x14ac:dyDescent="0.25">
      <c r="A19674" t="s">
        <v>59</v>
      </c>
      <c r="B19674">
        <v>2014</v>
      </c>
      <c r="C19674" t="s">
        <v>8</v>
      </c>
      <c r="D19674" t="s">
        <v>60</v>
      </c>
      <c r="E19674">
        <v>0</v>
      </c>
      <c r="F19674">
        <v>0</v>
      </c>
      <c r="G19674">
        <v>0</v>
      </c>
      <c r="H19674">
        <v>0</v>
      </c>
    </row>
    <row r="19675" spans="1:8" x14ac:dyDescent="0.25">
      <c r="A19675" t="s">
        <v>59</v>
      </c>
      <c r="B19675">
        <v>2014</v>
      </c>
      <c r="C19675" t="s">
        <v>8</v>
      </c>
      <c r="D19675" t="s">
        <v>60</v>
      </c>
      <c r="E19675">
        <v>145</v>
      </c>
      <c r="F19675">
        <v>1315.18</v>
      </c>
      <c r="G19675">
        <v>114250.47</v>
      </c>
      <c r="H19675">
        <v>105920.92</v>
      </c>
    </row>
    <row r="19676" spans="1:8" x14ac:dyDescent="0.25">
      <c r="A19676" t="s">
        <v>59</v>
      </c>
      <c r="B19676">
        <v>2014</v>
      </c>
      <c r="C19676" t="s">
        <v>8</v>
      </c>
      <c r="D19676" t="s">
        <v>60</v>
      </c>
      <c r="E19676">
        <v>0</v>
      </c>
      <c r="F19676">
        <v>0</v>
      </c>
      <c r="G19676">
        <v>0</v>
      </c>
      <c r="H19676">
        <v>0</v>
      </c>
    </row>
    <row r="19677" spans="1:8" x14ac:dyDescent="0.25">
      <c r="A19677" t="s">
        <v>59</v>
      </c>
      <c r="B19677">
        <v>2014</v>
      </c>
      <c r="C19677" t="s">
        <v>8</v>
      </c>
      <c r="D19677" t="s">
        <v>60</v>
      </c>
      <c r="E19677">
        <v>677</v>
      </c>
      <c r="F19677">
        <v>917.42</v>
      </c>
      <c r="G19677">
        <v>125425.71</v>
      </c>
      <c r="H19677">
        <v>131122.82</v>
      </c>
    </row>
    <row r="19678" spans="1:8" x14ac:dyDescent="0.25">
      <c r="A19678" t="s">
        <v>59</v>
      </c>
      <c r="B19678">
        <v>2014</v>
      </c>
      <c r="C19678" t="s">
        <v>8</v>
      </c>
      <c r="D19678" t="s">
        <v>60</v>
      </c>
      <c r="E19678">
        <v>6983</v>
      </c>
      <c r="F19678">
        <v>1966.84</v>
      </c>
      <c r="G19678">
        <v>170823.69</v>
      </c>
      <c r="H19678">
        <v>179797.87</v>
      </c>
    </row>
    <row r="19679" spans="1:8" x14ac:dyDescent="0.25">
      <c r="A19679" t="s">
        <v>59</v>
      </c>
      <c r="B19679">
        <v>2014</v>
      </c>
      <c r="C19679" t="s">
        <v>8</v>
      </c>
      <c r="D19679" t="s">
        <v>60</v>
      </c>
      <c r="E19679">
        <v>0</v>
      </c>
      <c r="F19679">
        <v>0</v>
      </c>
      <c r="G19679">
        <v>0</v>
      </c>
      <c r="H19679">
        <v>0</v>
      </c>
    </row>
    <row r="19680" spans="1:8" x14ac:dyDescent="0.25">
      <c r="A19680" t="s">
        <v>59</v>
      </c>
      <c r="B19680">
        <v>2014</v>
      </c>
      <c r="C19680" t="s">
        <v>8</v>
      </c>
      <c r="D19680" t="s">
        <v>60</v>
      </c>
      <c r="E19680">
        <v>22</v>
      </c>
      <c r="F19680">
        <v>8.59</v>
      </c>
      <c r="G19680">
        <v>671.58</v>
      </c>
      <c r="H19680">
        <v>668.91</v>
      </c>
    </row>
    <row r="19681" spans="1:8" x14ac:dyDescent="0.25">
      <c r="A19681" t="s">
        <v>59</v>
      </c>
      <c r="B19681">
        <v>2014</v>
      </c>
      <c r="C19681" t="s">
        <v>8</v>
      </c>
      <c r="D19681" t="s">
        <v>60</v>
      </c>
      <c r="E19681">
        <v>0</v>
      </c>
      <c r="F19681">
        <v>0</v>
      </c>
      <c r="G19681">
        <v>0</v>
      </c>
      <c r="H19681">
        <v>0</v>
      </c>
    </row>
    <row r="19682" spans="1:8" x14ac:dyDescent="0.25">
      <c r="A19682" t="s">
        <v>59</v>
      </c>
      <c r="B19682">
        <v>2014</v>
      </c>
      <c r="C19682" t="s">
        <v>8</v>
      </c>
      <c r="D19682" t="s">
        <v>60</v>
      </c>
      <c r="E19682">
        <v>0</v>
      </c>
      <c r="F19682">
        <v>0</v>
      </c>
      <c r="G19682">
        <v>0</v>
      </c>
      <c r="H19682">
        <v>0</v>
      </c>
    </row>
    <row r="19683" spans="1:8" x14ac:dyDescent="0.25">
      <c r="A19683" t="s">
        <v>59</v>
      </c>
      <c r="B19683">
        <v>2014</v>
      </c>
      <c r="C19683" t="s">
        <v>8</v>
      </c>
      <c r="D19683" t="s">
        <v>60</v>
      </c>
      <c r="E19683">
        <v>299</v>
      </c>
      <c r="F19683">
        <v>75.069999999999993</v>
      </c>
      <c r="G19683">
        <v>5366.68</v>
      </c>
      <c r="H19683">
        <v>5607.94</v>
      </c>
    </row>
    <row r="19684" spans="1:8" x14ac:dyDescent="0.25">
      <c r="A19684" t="s">
        <v>59</v>
      </c>
      <c r="B19684">
        <v>2014</v>
      </c>
      <c r="C19684" t="s">
        <v>8</v>
      </c>
      <c r="D19684" t="s">
        <v>60</v>
      </c>
      <c r="E19684">
        <v>433</v>
      </c>
      <c r="F19684">
        <v>201.86</v>
      </c>
      <c r="G19684">
        <v>14909.33</v>
      </c>
      <c r="H19684">
        <v>14445.2</v>
      </c>
    </row>
    <row r="19685" spans="1:8" x14ac:dyDescent="0.25">
      <c r="A19685" t="s">
        <v>59</v>
      </c>
      <c r="B19685">
        <v>2014</v>
      </c>
      <c r="C19685" t="s">
        <v>8</v>
      </c>
      <c r="D19685" t="s">
        <v>60</v>
      </c>
      <c r="E19685">
        <v>0</v>
      </c>
      <c r="F19685">
        <v>0</v>
      </c>
      <c r="G19685">
        <v>0</v>
      </c>
      <c r="H19685">
        <v>0</v>
      </c>
    </row>
    <row r="19686" spans="1:8" x14ac:dyDescent="0.25">
      <c r="A19686" t="s">
        <v>59</v>
      </c>
      <c r="B19686">
        <v>2014</v>
      </c>
      <c r="C19686" t="s">
        <v>8</v>
      </c>
      <c r="D19686" t="s">
        <v>60</v>
      </c>
      <c r="E19686">
        <v>0</v>
      </c>
      <c r="F19686">
        <v>0</v>
      </c>
      <c r="G19686">
        <v>0</v>
      </c>
      <c r="H19686">
        <v>0</v>
      </c>
    </row>
    <row r="19687" spans="1:8" x14ac:dyDescent="0.25">
      <c r="A19687" t="s">
        <v>59</v>
      </c>
      <c r="B19687">
        <v>2014</v>
      </c>
      <c r="C19687" t="s">
        <v>8</v>
      </c>
      <c r="D19687" t="s">
        <v>60</v>
      </c>
      <c r="E19687">
        <v>2</v>
      </c>
      <c r="F19687">
        <v>7.07</v>
      </c>
      <c r="G19687">
        <v>495.21</v>
      </c>
      <c r="H19687">
        <v>276.25</v>
      </c>
    </row>
    <row r="19688" spans="1:8" x14ac:dyDescent="0.25">
      <c r="A19688" t="s">
        <v>59</v>
      </c>
      <c r="B19688">
        <v>2014</v>
      </c>
      <c r="C19688" t="s">
        <v>8</v>
      </c>
      <c r="D19688" t="s">
        <v>60</v>
      </c>
      <c r="E19688">
        <v>0</v>
      </c>
      <c r="F19688">
        <v>0</v>
      </c>
      <c r="G19688">
        <v>0</v>
      </c>
      <c r="H19688">
        <v>0</v>
      </c>
    </row>
    <row r="19689" spans="1:8" x14ac:dyDescent="0.25">
      <c r="A19689" t="s">
        <v>59</v>
      </c>
      <c r="B19689">
        <v>2014</v>
      </c>
      <c r="C19689" t="s">
        <v>8</v>
      </c>
      <c r="D19689" t="s">
        <v>60</v>
      </c>
      <c r="E19689">
        <v>17</v>
      </c>
      <c r="F19689">
        <v>27.61</v>
      </c>
      <c r="G19689">
        <v>2601.21</v>
      </c>
      <c r="H19689">
        <v>2833.13</v>
      </c>
    </row>
    <row r="19690" spans="1:8" x14ac:dyDescent="0.25">
      <c r="A19690" t="s">
        <v>59</v>
      </c>
      <c r="B19690">
        <v>2014</v>
      </c>
      <c r="C19690" t="s">
        <v>8</v>
      </c>
      <c r="D19690" t="s">
        <v>60</v>
      </c>
      <c r="E19690">
        <v>50</v>
      </c>
      <c r="F19690">
        <v>80.319999999999993</v>
      </c>
      <c r="G19690">
        <v>7036.95</v>
      </c>
      <c r="H19690">
        <v>7676</v>
      </c>
    </row>
    <row r="19691" spans="1:8" x14ac:dyDescent="0.25">
      <c r="A19691" t="s">
        <v>59</v>
      </c>
      <c r="B19691">
        <v>2014</v>
      </c>
      <c r="C19691" t="s">
        <v>8</v>
      </c>
      <c r="D19691" t="s">
        <v>60</v>
      </c>
      <c r="E19691">
        <v>0</v>
      </c>
      <c r="F19691">
        <v>0</v>
      </c>
      <c r="G19691">
        <v>0</v>
      </c>
      <c r="H19691">
        <v>0</v>
      </c>
    </row>
    <row r="19692" spans="1:8" x14ac:dyDescent="0.25">
      <c r="A19692" t="s">
        <v>59</v>
      </c>
      <c r="B19692">
        <v>2014</v>
      </c>
      <c r="C19692" t="s">
        <v>8</v>
      </c>
      <c r="D19692" t="s">
        <v>63</v>
      </c>
      <c r="E19692">
        <v>5</v>
      </c>
      <c r="F19692">
        <v>0.61</v>
      </c>
      <c r="G19692">
        <v>84.79</v>
      </c>
      <c r="H19692">
        <v>81.59</v>
      </c>
    </row>
    <row r="19693" spans="1:8" x14ac:dyDescent="0.25">
      <c r="A19693" t="s">
        <v>59</v>
      </c>
      <c r="B19693">
        <v>2014</v>
      </c>
      <c r="C19693" t="s">
        <v>8</v>
      </c>
      <c r="D19693" t="s">
        <v>63</v>
      </c>
      <c r="E19693">
        <v>832217</v>
      </c>
      <c r="F19693">
        <v>114968.43</v>
      </c>
      <c r="G19693">
        <v>11032277.16</v>
      </c>
      <c r="H19693">
        <v>10670738.130000001</v>
      </c>
    </row>
    <row r="19694" spans="1:8" x14ac:dyDescent="0.25">
      <c r="A19694" t="s">
        <v>59</v>
      </c>
      <c r="B19694">
        <v>2014</v>
      </c>
      <c r="C19694" t="s">
        <v>8</v>
      </c>
      <c r="D19694" t="s">
        <v>63</v>
      </c>
      <c r="E19694">
        <v>0</v>
      </c>
      <c r="F19694">
        <v>-73.48</v>
      </c>
      <c r="G19694">
        <v>3467.32</v>
      </c>
      <c r="H19694">
        <v>24015.79</v>
      </c>
    </row>
    <row r="19695" spans="1:8" x14ac:dyDescent="0.25">
      <c r="A19695" t="s">
        <v>59</v>
      </c>
      <c r="B19695">
        <v>2014</v>
      </c>
      <c r="C19695" t="s">
        <v>8</v>
      </c>
      <c r="D19695" t="s">
        <v>64</v>
      </c>
      <c r="E19695">
        <v>0</v>
      </c>
      <c r="F19695">
        <v>0</v>
      </c>
      <c r="G19695">
        <v>0</v>
      </c>
      <c r="H19695">
        <v>0</v>
      </c>
    </row>
    <row r="19696" spans="1:8" x14ac:dyDescent="0.25">
      <c r="A19696" t="s">
        <v>59</v>
      </c>
      <c r="B19696">
        <v>2014</v>
      </c>
      <c r="C19696" t="s">
        <v>8</v>
      </c>
      <c r="D19696" t="s">
        <v>61</v>
      </c>
      <c r="E19696">
        <v>1415</v>
      </c>
      <c r="F19696">
        <v>12890.81</v>
      </c>
      <c r="G19696">
        <v>1307698.69</v>
      </c>
      <c r="H19696">
        <v>1331186.6399999999</v>
      </c>
    </row>
    <row r="19697" spans="1:8" x14ac:dyDescent="0.25">
      <c r="A19697" t="s">
        <v>59</v>
      </c>
      <c r="B19697">
        <v>2014</v>
      </c>
      <c r="C19697" t="s">
        <v>8</v>
      </c>
      <c r="D19697" t="s">
        <v>61</v>
      </c>
      <c r="E19697">
        <v>1548</v>
      </c>
      <c r="F19697">
        <v>1642.09</v>
      </c>
      <c r="G19697">
        <v>244224.42</v>
      </c>
      <c r="H19697">
        <v>241362.55</v>
      </c>
    </row>
    <row r="19698" spans="1:8" x14ac:dyDescent="0.25">
      <c r="A19698" t="s">
        <v>59</v>
      </c>
      <c r="B19698">
        <v>2014</v>
      </c>
      <c r="C19698" t="s">
        <v>8</v>
      </c>
      <c r="D19698" t="s">
        <v>61</v>
      </c>
      <c r="E19698">
        <v>12084</v>
      </c>
      <c r="F19698">
        <v>3414.04</v>
      </c>
      <c r="G19698">
        <v>304472.93</v>
      </c>
      <c r="H19698">
        <v>317041.58</v>
      </c>
    </row>
    <row r="19699" spans="1:8" x14ac:dyDescent="0.25">
      <c r="A19699" t="s">
        <v>59</v>
      </c>
      <c r="B19699">
        <v>2014</v>
      </c>
      <c r="C19699" t="s">
        <v>8</v>
      </c>
      <c r="D19699" t="s">
        <v>60</v>
      </c>
      <c r="E19699">
        <v>3</v>
      </c>
      <c r="F19699">
        <v>3.29</v>
      </c>
      <c r="G19699">
        <v>632.74</v>
      </c>
      <c r="H19699">
        <v>626.5</v>
      </c>
    </row>
    <row r="19700" spans="1:8" x14ac:dyDescent="0.25">
      <c r="A19700" t="s">
        <v>59</v>
      </c>
      <c r="B19700">
        <v>2014</v>
      </c>
      <c r="C19700" t="s">
        <v>8</v>
      </c>
      <c r="D19700" t="s">
        <v>60</v>
      </c>
      <c r="E19700">
        <v>16</v>
      </c>
      <c r="F19700">
        <v>27.55</v>
      </c>
      <c r="G19700">
        <v>2318.9699999999998</v>
      </c>
      <c r="H19700">
        <v>1908.06</v>
      </c>
    </row>
    <row r="19701" spans="1:8" x14ac:dyDescent="0.25">
      <c r="A19701" t="s">
        <v>59</v>
      </c>
      <c r="B19701">
        <v>2014</v>
      </c>
      <c r="C19701" t="s">
        <v>8</v>
      </c>
      <c r="D19701" t="s">
        <v>60</v>
      </c>
      <c r="E19701">
        <v>541</v>
      </c>
      <c r="F19701">
        <v>166.11</v>
      </c>
      <c r="G19701">
        <v>12028.24</v>
      </c>
      <c r="H19701">
        <v>12747.01</v>
      </c>
    </row>
    <row r="19702" spans="1:8" x14ac:dyDescent="0.25">
      <c r="A19702" t="s">
        <v>59</v>
      </c>
      <c r="B19702">
        <v>2014</v>
      </c>
      <c r="C19702" t="s">
        <v>8</v>
      </c>
      <c r="D19702" t="s">
        <v>62</v>
      </c>
      <c r="E19702">
        <v>2492</v>
      </c>
      <c r="F19702">
        <v>21011.33</v>
      </c>
      <c r="G19702">
        <v>2048154.23</v>
      </c>
      <c r="H19702">
        <v>2081888.02</v>
      </c>
    </row>
    <row r="19703" spans="1:8" x14ac:dyDescent="0.25">
      <c r="A19703" t="s">
        <v>59</v>
      </c>
      <c r="B19703">
        <v>2014</v>
      </c>
      <c r="C19703" t="s">
        <v>8</v>
      </c>
      <c r="D19703" t="s">
        <v>62</v>
      </c>
      <c r="E19703">
        <v>4872</v>
      </c>
      <c r="F19703">
        <v>8291.11</v>
      </c>
      <c r="G19703">
        <v>1043053.01</v>
      </c>
      <c r="H19703">
        <v>1062945.77</v>
      </c>
    </row>
    <row r="19704" spans="1:8" x14ac:dyDescent="0.25">
      <c r="A19704" t="s">
        <v>59</v>
      </c>
      <c r="B19704">
        <v>2014</v>
      </c>
      <c r="C19704" t="s">
        <v>8</v>
      </c>
      <c r="D19704" t="s">
        <v>62</v>
      </c>
      <c r="E19704">
        <v>117122</v>
      </c>
      <c r="F19704">
        <v>29263.96</v>
      </c>
      <c r="G19704">
        <v>2807112.82</v>
      </c>
      <c r="H19704">
        <v>2905741.51</v>
      </c>
    </row>
    <row r="19705" spans="1:8" x14ac:dyDescent="0.25">
      <c r="A19705" t="s">
        <v>59</v>
      </c>
      <c r="B19705">
        <v>2014</v>
      </c>
      <c r="C19705" t="s">
        <v>8</v>
      </c>
      <c r="D19705" t="s">
        <v>60</v>
      </c>
      <c r="E19705">
        <v>19</v>
      </c>
      <c r="F19705">
        <v>120.81</v>
      </c>
      <c r="G19705">
        <v>10012.01</v>
      </c>
      <c r="H19705">
        <v>10268.48</v>
      </c>
    </row>
    <row r="19706" spans="1:8" x14ac:dyDescent="0.25">
      <c r="A19706" t="s">
        <v>59</v>
      </c>
      <c r="B19706">
        <v>2014</v>
      </c>
      <c r="C19706" t="s">
        <v>8</v>
      </c>
      <c r="D19706" t="s">
        <v>60</v>
      </c>
      <c r="E19706">
        <v>62</v>
      </c>
      <c r="F19706">
        <v>62.67</v>
      </c>
      <c r="G19706">
        <v>8411.67</v>
      </c>
      <c r="H19706">
        <v>7947.65</v>
      </c>
    </row>
    <row r="19707" spans="1:8" x14ac:dyDescent="0.25">
      <c r="A19707" t="s">
        <v>59</v>
      </c>
      <c r="B19707">
        <v>2014</v>
      </c>
      <c r="C19707" t="s">
        <v>8</v>
      </c>
      <c r="D19707" t="s">
        <v>60</v>
      </c>
      <c r="E19707">
        <v>17</v>
      </c>
      <c r="F19707">
        <v>75.22</v>
      </c>
      <c r="G19707">
        <v>3072.28</v>
      </c>
      <c r="H19707">
        <v>3034.44</v>
      </c>
    </row>
    <row r="19708" spans="1:8" x14ac:dyDescent="0.25">
      <c r="A19708" t="s">
        <v>59</v>
      </c>
      <c r="B19708">
        <v>2014</v>
      </c>
      <c r="C19708" t="s">
        <v>8</v>
      </c>
      <c r="D19708" t="s">
        <v>60</v>
      </c>
      <c r="E19708">
        <v>38</v>
      </c>
      <c r="F19708">
        <v>282.83999999999997</v>
      </c>
      <c r="G19708">
        <v>18984.72</v>
      </c>
      <c r="H19708">
        <v>18034.939999999999</v>
      </c>
    </row>
    <row r="19709" spans="1:8" x14ac:dyDescent="0.25">
      <c r="A19709" t="s">
        <v>59</v>
      </c>
      <c r="B19709">
        <v>2014</v>
      </c>
      <c r="C19709" t="s">
        <v>8</v>
      </c>
      <c r="D19709" t="s">
        <v>60</v>
      </c>
      <c r="E19709">
        <v>0</v>
      </c>
      <c r="F19709">
        <v>0</v>
      </c>
      <c r="G19709">
        <v>0</v>
      </c>
      <c r="H19709">
        <v>0</v>
      </c>
    </row>
    <row r="19710" spans="1:8" x14ac:dyDescent="0.25">
      <c r="A19710" t="s">
        <v>59</v>
      </c>
      <c r="B19710">
        <v>2014</v>
      </c>
      <c r="C19710" t="s">
        <v>8</v>
      </c>
      <c r="D19710" t="s">
        <v>60</v>
      </c>
      <c r="E19710">
        <v>0</v>
      </c>
      <c r="F19710">
        <v>0</v>
      </c>
      <c r="G19710">
        <v>0</v>
      </c>
      <c r="H19710">
        <v>0</v>
      </c>
    </row>
    <row r="19711" spans="1:8" x14ac:dyDescent="0.25">
      <c r="A19711" t="s">
        <v>59</v>
      </c>
      <c r="B19711">
        <v>2014</v>
      </c>
      <c r="C19711" t="s">
        <v>8</v>
      </c>
      <c r="D19711" t="s">
        <v>60</v>
      </c>
      <c r="E19711">
        <v>0</v>
      </c>
      <c r="F19711">
        <v>0</v>
      </c>
      <c r="G19711">
        <v>0</v>
      </c>
      <c r="H19711">
        <v>0</v>
      </c>
    </row>
    <row r="19712" spans="1:8" x14ac:dyDescent="0.25">
      <c r="A19712" t="s">
        <v>59</v>
      </c>
      <c r="B19712">
        <v>2014</v>
      </c>
      <c r="C19712" t="s">
        <v>8</v>
      </c>
      <c r="D19712" t="s">
        <v>60</v>
      </c>
      <c r="E19712">
        <v>0</v>
      </c>
      <c r="F19712">
        <v>0</v>
      </c>
      <c r="G19712">
        <v>0</v>
      </c>
      <c r="H19712">
        <v>0</v>
      </c>
    </row>
    <row r="19713" spans="1:8" x14ac:dyDescent="0.25">
      <c r="A19713" t="s">
        <v>59</v>
      </c>
      <c r="B19713">
        <v>2014</v>
      </c>
      <c r="C19713" t="s">
        <v>8</v>
      </c>
      <c r="D19713" t="s">
        <v>62</v>
      </c>
      <c r="E19713">
        <v>0</v>
      </c>
      <c r="F19713">
        <v>0</v>
      </c>
      <c r="G19713">
        <v>0</v>
      </c>
      <c r="H19713">
        <v>0</v>
      </c>
    </row>
    <row r="19714" spans="1:8" x14ac:dyDescent="0.25">
      <c r="A19714" t="s">
        <v>59</v>
      </c>
      <c r="B19714">
        <v>2014</v>
      </c>
      <c r="C19714" t="s">
        <v>8</v>
      </c>
      <c r="D19714" t="s">
        <v>60</v>
      </c>
      <c r="E19714">
        <v>0</v>
      </c>
      <c r="F19714">
        <v>0</v>
      </c>
      <c r="G19714">
        <v>0</v>
      </c>
      <c r="H19714">
        <v>0</v>
      </c>
    </row>
    <row r="19715" spans="1:8" x14ac:dyDescent="0.25">
      <c r="A19715" t="s">
        <v>59</v>
      </c>
      <c r="B19715">
        <v>2014</v>
      </c>
      <c r="C19715" t="s">
        <v>8</v>
      </c>
      <c r="D19715" t="s">
        <v>60</v>
      </c>
      <c r="E19715">
        <v>0</v>
      </c>
      <c r="F19715">
        <v>0</v>
      </c>
      <c r="G19715">
        <v>0</v>
      </c>
      <c r="H19715">
        <v>0</v>
      </c>
    </row>
    <row r="19716" spans="1:8" x14ac:dyDescent="0.25">
      <c r="A19716" t="s">
        <v>59</v>
      </c>
      <c r="B19716">
        <v>2014</v>
      </c>
      <c r="C19716" t="s">
        <v>8</v>
      </c>
      <c r="D19716" t="s">
        <v>60</v>
      </c>
      <c r="E19716">
        <v>0</v>
      </c>
      <c r="F19716">
        <v>0</v>
      </c>
      <c r="G19716">
        <v>0</v>
      </c>
      <c r="H19716">
        <v>0</v>
      </c>
    </row>
    <row r="19717" spans="1:8" x14ac:dyDescent="0.25">
      <c r="A19717" t="s">
        <v>59</v>
      </c>
      <c r="B19717">
        <v>2014</v>
      </c>
      <c r="C19717" t="s">
        <v>8</v>
      </c>
      <c r="D19717" t="s">
        <v>60</v>
      </c>
      <c r="E19717">
        <v>0</v>
      </c>
      <c r="F19717">
        <v>-22.67</v>
      </c>
      <c r="G19717">
        <v>-1336.69</v>
      </c>
      <c r="H19717">
        <v>3010.02</v>
      </c>
    </row>
    <row r="19718" spans="1:8" x14ac:dyDescent="0.25">
      <c r="A19718" t="s">
        <v>59</v>
      </c>
      <c r="B19718">
        <v>2014</v>
      </c>
      <c r="C19718" t="s">
        <v>8</v>
      </c>
      <c r="D19718" t="s">
        <v>61</v>
      </c>
      <c r="E19718">
        <v>1</v>
      </c>
      <c r="F19718">
        <v>104.38</v>
      </c>
      <c r="G19718">
        <v>7792.26</v>
      </c>
      <c r="H19718">
        <v>7792.26</v>
      </c>
    </row>
    <row r="19719" spans="1:8" x14ac:dyDescent="0.25">
      <c r="A19719" t="s">
        <v>59</v>
      </c>
      <c r="B19719">
        <v>2014</v>
      </c>
      <c r="C19719" t="s">
        <v>8</v>
      </c>
      <c r="D19719" t="s">
        <v>60</v>
      </c>
      <c r="E19719">
        <v>0</v>
      </c>
      <c r="F19719">
        <v>0</v>
      </c>
      <c r="G19719">
        <v>0</v>
      </c>
      <c r="H19719">
        <v>0</v>
      </c>
    </row>
    <row r="19720" spans="1:8" x14ac:dyDescent="0.25">
      <c r="A19720" t="s">
        <v>59</v>
      </c>
      <c r="B19720">
        <v>2014</v>
      </c>
      <c r="C19720" t="s">
        <v>8</v>
      </c>
      <c r="D19720" t="s">
        <v>60</v>
      </c>
      <c r="E19720">
        <v>0</v>
      </c>
      <c r="F19720">
        <v>0</v>
      </c>
      <c r="G19720">
        <v>0</v>
      </c>
      <c r="H19720">
        <v>0</v>
      </c>
    </row>
    <row r="19721" spans="1:8" x14ac:dyDescent="0.25">
      <c r="A19721" t="s">
        <v>59</v>
      </c>
      <c r="B19721">
        <v>2014</v>
      </c>
      <c r="C19721" t="s">
        <v>8</v>
      </c>
      <c r="D19721" t="s">
        <v>60</v>
      </c>
      <c r="E19721">
        <v>0</v>
      </c>
      <c r="F19721">
        <v>0</v>
      </c>
      <c r="G19721">
        <v>0</v>
      </c>
      <c r="H19721">
        <v>0</v>
      </c>
    </row>
    <row r="19722" spans="1:8" x14ac:dyDescent="0.25">
      <c r="A19722" t="s">
        <v>59</v>
      </c>
      <c r="B19722">
        <v>2014</v>
      </c>
      <c r="C19722" t="s">
        <v>8</v>
      </c>
      <c r="D19722" t="s">
        <v>60</v>
      </c>
      <c r="E19722">
        <v>0</v>
      </c>
      <c r="F19722">
        <v>0</v>
      </c>
      <c r="G19722">
        <v>0</v>
      </c>
      <c r="H19722">
        <v>0</v>
      </c>
    </row>
    <row r="19723" spans="1:8" x14ac:dyDescent="0.25">
      <c r="A19723" t="s">
        <v>59</v>
      </c>
      <c r="B19723">
        <v>2014</v>
      </c>
      <c r="C19723" t="s">
        <v>8</v>
      </c>
      <c r="D19723" t="s">
        <v>62</v>
      </c>
      <c r="E19723">
        <v>0</v>
      </c>
      <c r="F19723">
        <v>-0.06</v>
      </c>
      <c r="G19723">
        <v>157.4</v>
      </c>
      <c r="H19723">
        <v>160.63</v>
      </c>
    </row>
    <row r="19724" spans="1:8" x14ac:dyDescent="0.25">
      <c r="A19724" t="s">
        <v>59</v>
      </c>
      <c r="B19724">
        <v>2014</v>
      </c>
      <c r="C19724" t="s">
        <v>8</v>
      </c>
      <c r="D19724" t="s">
        <v>60</v>
      </c>
      <c r="E19724">
        <v>0</v>
      </c>
      <c r="F19724">
        <v>0</v>
      </c>
      <c r="G19724">
        <v>0</v>
      </c>
      <c r="H19724">
        <v>0</v>
      </c>
    </row>
    <row r="19725" spans="1:8" x14ac:dyDescent="0.25">
      <c r="A19725" t="s">
        <v>59</v>
      </c>
      <c r="B19725">
        <v>2014</v>
      </c>
      <c r="C19725" t="s">
        <v>8</v>
      </c>
      <c r="D19725" t="s">
        <v>60</v>
      </c>
      <c r="E19725">
        <v>0</v>
      </c>
      <c r="F19725">
        <v>0</v>
      </c>
      <c r="G19725">
        <v>0</v>
      </c>
      <c r="H19725">
        <v>0</v>
      </c>
    </row>
    <row r="19726" spans="1:8" x14ac:dyDescent="0.25">
      <c r="A19726" t="s">
        <v>59</v>
      </c>
      <c r="B19726">
        <v>2014</v>
      </c>
      <c r="C19726" t="s">
        <v>8</v>
      </c>
      <c r="D19726" t="s">
        <v>60</v>
      </c>
      <c r="E19726">
        <v>0</v>
      </c>
      <c r="F19726">
        <v>0</v>
      </c>
      <c r="G19726">
        <v>0</v>
      </c>
      <c r="H19726">
        <v>0</v>
      </c>
    </row>
    <row r="19727" spans="1:8" x14ac:dyDescent="0.25">
      <c r="A19727" t="s">
        <v>59</v>
      </c>
      <c r="B19727">
        <v>2014</v>
      </c>
      <c r="C19727" t="s">
        <v>8</v>
      </c>
      <c r="D19727" t="s">
        <v>61</v>
      </c>
      <c r="E19727">
        <v>0</v>
      </c>
      <c r="F19727">
        <v>20.149999999999999</v>
      </c>
      <c r="G19727">
        <v>1838.27</v>
      </c>
      <c r="H19727">
        <v>1838.27</v>
      </c>
    </row>
    <row r="19728" spans="1:8" x14ac:dyDescent="0.25">
      <c r="A19728" t="s">
        <v>59</v>
      </c>
      <c r="B19728">
        <v>2014</v>
      </c>
      <c r="C19728" t="s">
        <v>8</v>
      </c>
      <c r="D19728" t="s">
        <v>61</v>
      </c>
      <c r="E19728">
        <v>7</v>
      </c>
      <c r="F19728">
        <v>606.88</v>
      </c>
      <c r="G19728">
        <v>52836.63</v>
      </c>
      <c r="H19728">
        <v>142506.91</v>
      </c>
    </row>
    <row r="19729" spans="1:8" x14ac:dyDescent="0.25">
      <c r="A19729" t="s">
        <v>59</v>
      </c>
      <c r="B19729">
        <v>2014</v>
      </c>
      <c r="C19729" t="s">
        <v>8</v>
      </c>
      <c r="D19729" t="s">
        <v>61</v>
      </c>
      <c r="E19729">
        <v>0</v>
      </c>
      <c r="F19729">
        <v>0</v>
      </c>
      <c r="G19729">
        <v>0</v>
      </c>
      <c r="H19729">
        <v>0</v>
      </c>
    </row>
    <row r="19730" spans="1:8" x14ac:dyDescent="0.25">
      <c r="A19730" t="s">
        <v>59</v>
      </c>
      <c r="B19730">
        <v>2014</v>
      </c>
      <c r="C19730" t="s">
        <v>8</v>
      </c>
      <c r="D19730" t="s">
        <v>60</v>
      </c>
      <c r="E19730">
        <v>0</v>
      </c>
      <c r="F19730">
        <v>0</v>
      </c>
      <c r="G19730">
        <v>0</v>
      </c>
      <c r="H19730">
        <v>0</v>
      </c>
    </row>
    <row r="19731" spans="1:8" x14ac:dyDescent="0.25">
      <c r="A19731" t="s">
        <v>59</v>
      </c>
      <c r="B19731">
        <v>2014</v>
      </c>
      <c r="C19731" t="s">
        <v>8</v>
      </c>
      <c r="D19731" t="s">
        <v>60</v>
      </c>
      <c r="E19731">
        <v>2</v>
      </c>
      <c r="F19731">
        <v>45.5</v>
      </c>
      <c r="G19731">
        <v>4196.5200000000004</v>
      </c>
      <c r="H19731">
        <v>0</v>
      </c>
    </row>
    <row r="19732" spans="1:8" x14ac:dyDescent="0.25">
      <c r="A19732" t="s">
        <v>59</v>
      </c>
      <c r="B19732">
        <v>2014</v>
      </c>
      <c r="C19732" t="s">
        <v>8</v>
      </c>
      <c r="D19732" t="s">
        <v>60</v>
      </c>
      <c r="E19732">
        <v>0</v>
      </c>
      <c r="F19732">
        <v>0</v>
      </c>
      <c r="G19732">
        <v>0</v>
      </c>
      <c r="H19732">
        <v>0</v>
      </c>
    </row>
    <row r="19733" spans="1:8" x14ac:dyDescent="0.25">
      <c r="A19733" t="s">
        <v>59</v>
      </c>
      <c r="B19733">
        <v>2014</v>
      </c>
      <c r="C19733" t="s">
        <v>8</v>
      </c>
      <c r="D19733" t="s">
        <v>60</v>
      </c>
      <c r="E19733">
        <v>97</v>
      </c>
      <c r="F19733">
        <v>6796.23</v>
      </c>
      <c r="G19733">
        <v>514320.71</v>
      </c>
      <c r="H19733">
        <v>542397.38</v>
      </c>
    </row>
    <row r="19734" spans="1:8" x14ac:dyDescent="0.25">
      <c r="A19734" t="s">
        <v>59</v>
      </c>
      <c r="B19734">
        <v>2014</v>
      </c>
      <c r="C19734" t="s">
        <v>8</v>
      </c>
      <c r="D19734" t="s">
        <v>60</v>
      </c>
      <c r="E19734">
        <v>0</v>
      </c>
      <c r="F19734">
        <v>0</v>
      </c>
      <c r="G19734">
        <v>0</v>
      </c>
      <c r="H19734">
        <v>0</v>
      </c>
    </row>
    <row r="19735" spans="1:8" x14ac:dyDescent="0.25">
      <c r="A19735" t="s">
        <v>59</v>
      </c>
      <c r="B19735">
        <v>2014</v>
      </c>
      <c r="C19735" t="s">
        <v>8</v>
      </c>
      <c r="D19735" t="s">
        <v>62</v>
      </c>
      <c r="E19735">
        <v>2</v>
      </c>
      <c r="F19735">
        <v>328.98</v>
      </c>
      <c r="G19735">
        <v>26650.27</v>
      </c>
      <c r="H19735">
        <v>66657.119999999995</v>
      </c>
    </row>
    <row r="19736" spans="1:8" x14ac:dyDescent="0.25">
      <c r="A19736" t="s">
        <v>59</v>
      </c>
      <c r="B19736">
        <v>2014</v>
      </c>
      <c r="C19736" t="s">
        <v>8</v>
      </c>
      <c r="D19736" t="s">
        <v>62</v>
      </c>
      <c r="E19736">
        <v>0</v>
      </c>
      <c r="F19736">
        <v>0</v>
      </c>
      <c r="G19736">
        <v>0</v>
      </c>
      <c r="H19736">
        <v>0</v>
      </c>
    </row>
    <row r="19737" spans="1:8" x14ac:dyDescent="0.25">
      <c r="A19737" t="s">
        <v>59</v>
      </c>
      <c r="B19737">
        <v>2014</v>
      </c>
      <c r="C19737" t="s">
        <v>8</v>
      </c>
      <c r="D19737" t="s">
        <v>60</v>
      </c>
      <c r="E19737">
        <v>2</v>
      </c>
      <c r="F19737">
        <v>8.94</v>
      </c>
      <c r="G19737">
        <v>937.69</v>
      </c>
      <c r="H19737">
        <v>937.69</v>
      </c>
    </row>
    <row r="19738" spans="1:8" x14ac:dyDescent="0.25">
      <c r="A19738" t="s">
        <v>59</v>
      </c>
      <c r="B19738">
        <v>2014</v>
      </c>
      <c r="C19738" t="s">
        <v>8</v>
      </c>
      <c r="D19738" t="s">
        <v>60</v>
      </c>
      <c r="E19738">
        <v>0</v>
      </c>
      <c r="F19738">
        <v>0</v>
      </c>
      <c r="G19738">
        <v>0</v>
      </c>
      <c r="H19738">
        <v>0</v>
      </c>
    </row>
    <row r="19739" spans="1:8" x14ac:dyDescent="0.25">
      <c r="A19739" t="s">
        <v>59</v>
      </c>
      <c r="B19739">
        <v>2014</v>
      </c>
      <c r="C19739" t="s">
        <v>8</v>
      </c>
      <c r="D19739" t="s">
        <v>60</v>
      </c>
      <c r="E19739">
        <v>0</v>
      </c>
      <c r="F19739">
        <v>0</v>
      </c>
      <c r="G19739">
        <v>0</v>
      </c>
      <c r="H19739">
        <v>0</v>
      </c>
    </row>
    <row r="19740" spans="1:8" x14ac:dyDescent="0.25">
      <c r="A19740" t="s">
        <v>59</v>
      </c>
      <c r="B19740">
        <v>2014</v>
      </c>
      <c r="C19740" t="s">
        <v>8</v>
      </c>
      <c r="D19740" t="s">
        <v>60</v>
      </c>
      <c r="E19740">
        <v>9</v>
      </c>
      <c r="F19740">
        <v>602.9</v>
      </c>
      <c r="G19740">
        <v>40345.11</v>
      </c>
      <c r="H19740">
        <v>43444.68</v>
      </c>
    </row>
    <row r="19741" spans="1:8" x14ac:dyDescent="0.25">
      <c r="A19741" t="s">
        <v>59</v>
      </c>
      <c r="B19741">
        <v>2014</v>
      </c>
      <c r="C19741" t="s">
        <v>8</v>
      </c>
      <c r="D19741" t="s">
        <v>60</v>
      </c>
      <c r="E19741">
        <v>0</v>
      </c>
      <c r="F19741">
        <v>0</v>
      </c>
      <c r="G19741">
        <v>0</v>
      </c>
      <c r="H19741">
        <v>0</v>
      </c>
    </row>
    <row r="19742" spans="1:8" x14ac:dyDescent="0.25">
      <c r="A19742" t="s">
        <v>59</v>
      </c>
      <c r="B19742">
        <v>2014</v>
      </c>
      <c r="C19742" t="s">
        <v>8</v>
      </c>
      <c r="D19742" t="s">
        <v>60</v>
      </c>
      <c r="E19742">
        <v>6</v>
      </c>
      <c r="F19742">
        <v>667.4</v>
      </c>
      <c r="G19742">
        <v>42488.99</v>
      </c>
      <c r="H19742">
        <v>37311.32</v>
      </c>
    </row>
    <row r="19743" spans="1:8" x14ac:dyDescent="0.25">
      <c r="A19743" t="s">
        <v>59</v>
      </c>
      <c r="B19743">
        <v>2014</v>
      </c>
      <c r="C19743" t="s">
        <v>8</v>
      </c>
      <c r="D19743" t="s">
        <v>60</v>
      </c>
      <c r="E19743">
        <v>0</v>
      </c>
      <c r="F19743">
        <v>0</v>
      </c>
      <c r="G19743">
        <v>0</v>
      </c>
      <c r="H19743">
        <v>0</v>
      </c>
    </row>
    <row r="19744" spans="1:8" x14ac:dyDescent="0.25">
      <c r="A19744" t="s">
        <v>59</v>
      </c>
      <c r="B19744">
        <v>2014</v>
      </c>
      <c r="C19744" t="s">
        <v>8</v>
      </c>
      <c r="D19744" t="s">
        <v>60</v>
      </c>
      <c r="E19744">
        <v>0</v>
      </c>
      <c r="F19744">
        <v>0</v>
      </c>
      <c r="G19744">
        <v>0</v>
      </c>
      <c r="H19744">
        <v>0</v>
      </c>
    </row>
    <row r="19745" spans="1:8" x14ac:dyDescent="0.25">
      <c r="A19745" t="s">
        <v>59</v>
      </c>
      <c r="B19745">
        <v>2014</v>
      </c>
      <c r="C19745" t="s">
        <v>8</v>
      </c>
      <c r="D19745" t="s">
        <v>60</v>
      </c>
      <c r="E19745">
        <v>0</v>
      </c>
      <c r="F19745">
        <v>0</v>
      </c>
      <c r="G19745">
        <v>0</v>
      </c>
      <c r="H19745">
        <v>0</v>
      </c>
    </row>
    <row r="19746" spans="1:8" x14ac:dyDescent="0.25">
      <c r="A19746" t="s">
        <v>59</v>
      </c>
      <c r="B19746">
        <v>2014</v>
      </c>
      <c r="C19746" t="s">
        <v>8</v>
      </c>
      <c r="D19746" t="s">
        <v>63</v>
      </c>
      <c r="E19746">
        <v>9</v>
      </c>
      <c r="F19746">
        <v>0.75</v>
      </c>
      <c r="G19746">
        <v>72.86</v>
      </c>
      <c r="H19746">
        <v>41.53</v>
      </c>
    </row>
    <row r="19747" spans="1:8" x14ac:dyDescent="0.25">
      <c r="A19747" t="s">
        <v>59</v>
      </c>
      <c r="B19747">
        <v>2014</v>
      </c>
      <c r="C19747" t="s">
        <v>8</v>
      </c>
      <c r="D19747" t="s">
        <v>60</v>
      </c>
      <c r="E19747">
        <v>0</v>
      </c>
      <c r="F19747">
        <v>0</v>
      </c>
      <c r="G19747">
        <v>0</v>
      </c>
      <c r="H19747">
        <v>0</v>
      </c>
    </row>
    <row r="19748" spans="1:8" x14ac:dyDescent="0.25">
      <c r="A19748" t="s">
        <v>59</v>
      </c>
      <c r="B19748">
        <v>2014</v>
      </c>
      <c r="C19748" t="s">
        <v>8</v>
      </c>
      <c r="D19748" t="s">
        <v>60</v>
      </c>
      <c r="E19748">
        <v>7</v>
      </c>
      <c r="F19748">
        <v>38.33</v>
      </c>
      <c r="G19748">
        <v>3503.08</v>
      </c>
      <c r="H19748">
        <v>592.04</v>
      </c>
    </row>
    <row r="19749" spans="1:8" x14ac:dyDescent="0.25">
      <c r="A19749" t="s">
        <v>59</v>
      </c>
      <c r="B19749">
        <v>2014</v>
      </c>
      <c r="C19749" t="s">
        <v>8</v>
      </c>
      <c r="D19749" t="s">
        <v>60</v>
      </c>
      <c r="E19749">
        <v>0</v>
      </c>
      <c r="F19749">
        <v>0</v>
      </c>
      <c r="G19749">
        <v>0</v>
      </c>
      <c r="H19749">
        <v>0</v>
      </c>
    </row>
    <row r="19750" spans="1:8" x14ac:dyDescent="0.25">
      <c r="A19750" t="s">
        <v>59</v>
      </c>
      <c r="B19750">
        <v>2014</v>
      </c>
      <c r="C19750" t="s">
        <v>8</v>
      </c>
      <c r="D19750" t="s">
        <v>60</v>
      </c>
      <c r="E19750">
        <v>0</v>
      </c>
      <c r="F19750">
        <v>0</v>
      </c>
      <c r="G19750">
        <v>0</v>
      </c>
      <c r="H19750">
        <v>0</v>
      </c>
    </row>
    <row r="19751" spans="1:8" x14ac:dyDescent="0.25">
      <c r="A19751" t="s">
        <v>59</v>
      </c>
      <c r="B19751">
        <v>2014</v>
      </c>
      <c r="C19751" t="s">
        <v>8</v>
      </c>
      <c r="D19751" t="s">
        <v>60</v>
      </c>
      <c r="E19751">
        <v>0</v>
      </c>
      <c r="F19751">
        <v>0</v>
      </c>
      <c r="G19751">
        <v>0</v>
      </c>
      <c r="H19751">
        <v>0</v>
      </c>
    </row>
    <row r="19752" spans="1:8" x14ac:dyDescent="0.25">
      <c r="A19752" t="s">
        <v>59</v>
      </c>
      <c r="B19752">
        <v>2014</v>
      </c>
      <c r="C19752" t="s">
        <v>8</v>
      </c>
      <c r="D19752" t="s">
        <v>60</v>
      </c>
      <c r="E19752">
        <v>10</v>
      </c>
      <c r="F19752">
        <v>2.08</v>
      </c>
      <c r="G19752">
        <v>169.64</v>
      </c>
      <c r="H19752">
        <v>173.17</v>
      </c>
    </row>
    <row r="19753" spans="1:8" x14ac:dyDescent="0.25">
      <c r="A19753" t="s">
        <v>59</v>
      </c>
      <c r="B19753">
        <v>2014</v>
      </c>
      <c r="C19753" t="s">
        <v>8</v>
      </c>
      <c r="D19753" t="s">
        <v>63</v>
      </c>
      <c r="E19753">
        <v>0</v>
      </c>
      <c r="F19753">
        <v>0</v>
      </c>
      <c r="G19753">
        <v>0</v>
      </c>
      <c r="H19753">
        <v>0</v>
      </c>
    </row>
    <row r="19754" spans="1:8" x14ac:dyDescent="0.25">
      <c r="A19754" t="s">
        <v>59</v>
      </c>
      <c r="B19754">
        <v>2014</v>
      </c>
      <c r="C19754" t="s">
        <v>8</v>
      </c>
      <c r="D19754" t="s">
        <v>60</v>
      </c>
      <c r="E19754">
        <v>0</v>
      </c>
      <c r="F19754">
        <v>0</v>
      </c>
      <c r="G19754">
        <v>0</v>
      </c>
      <c r="H19754">
        <v>0</v>
      </c>
    </row>
    <row r="19755" spans="1:8" x14ac:dyDescent="0.25">
      <c r="A19755" t="s">
        <v>59</v>
      </c>
      <c r="B19755">
        <v>2014</v>
      </c>
      <c r="C19755" t="s">
        <v>8</v>
      </c>
      <c r="D19755" t="s">
        <v>60</v>
      </c>
      <c r="E19755">
        <v>0</v>
      </c>
      <c r="F19755">
        <v>0</v>
      </c>
      <c r="G19755">
        <v>0</v>
      </c>
      <c r="H19755">
        <v>0</v>
      </c>
    </row>
    <row r="19756" spans="1:8" x14ac:dyDescent="0.25">
      <c r="A19756" t="s">
        <v>59</v>
      </c>
      <c r="B19756">
        <v>2014</v>
      </c>
      <c r="C19756" t="s">
        <v>8</v>
      </c>
      <c r="D19756" t="s">
        <v>60</v>
      </c>
      <c r="E19756">
        <v>0</v>
      </c>
      <c r="F19756">
        <v>0</v>
      </c>
      <c r="G19756">
        <v>0</v>
      </c>
      <c r="H19756">
        <v>0</v>
      </c>
    </row>
    <row r="19757" spans="1:8" x14ac:dyDescent="0.25">
      <c r="A19757" t="s">
        <v>59</v>
      </c>
      <c r="B19757">
        <v>2014</v>
      </c>
      <c r="C19757" t="s">
        <v>8</v>
      </c>
      <c r="D19757" t="s">
        <v>60</v>
      </c>
      <c r="E19757">
        <v>0</v>
      </c>
      <c r="F19757">
        <v>0</v>
      </c>
      <c r="G19757">
        <v>0</v>
      </c>
      <c r="H19757">
        <v>0</v>
      </c>
    </row>
    <row r="19758" spans="1:8" x14ac:dyDescent="0.25">
      <c r="A19758" t="s">
        <v>59</v>
      </c>
      <c r="B19758">
        <v>2014</v>
      </c>
      <c r="C19758" t="s">
        <v>8</v>
      </c>
      <c r="D19758" t="s">
        <v>60</v>
      </c>
      <c r="E19758">
        <v>0</v>
      </c>
      <c r="F19758">
        <v>0</v>
      </c>
      <c r="G19758">
        <v>0</v>
      </c>
      <c r="H19758">
        <v>0</v>
      </c>
    </row>
    <row r="19759" spans="1:8" x14ac:dyDescent="0.25">
      <c r="A19759" t="s">
        <v>59</v>
      </c>
      <c r="B19759">
        <v>2014</v>
      </c>
      <c r="C19759" t="s">
        <v>8</v>
      </c>
      <c r="D19759" t="s">
        <v>63</v>
      </c>
      <c r="E19759">
        <v>0</v>
      </c>
      <c r="F19759">
        <v>0</v>
      </c>
      <c r="G19759">
        <v>0</v>
      </c>
      <c r="H19759">
        <v>0</v>
      </c>
    </row>
    <row r="19760" spans="1:8" x14ac:dyDescent="0.25">
      <c r="A19760" t="s">
        <v>59</v>
      </c>
      <c r="B19760">
        <v>2014</v>
      </c>
      <c r="C19760" t="s">
        <v>8</v>
      </c>
      <c r="D19760" t="s">
        <v>64</v>
      </c>
      <c r="E19760">
        <v>0</v>
      </c>
      <c r="F19760">
        <v>7.45</v>
      </c>
      <c r="G19760">
        <v>-1690.69</v>
      </c>
      <c r="H19760">
        <v>0</v>
      </c>
    </row>
    <row r="19761" spans="1:8" x14ac:dyDescent="0.25">
      <c r="A19761" t="s">
        <v>59</v>
      </c>
      <c r="B19761">
        <v>2014</v>
      </c>
      <c r="C19761" t="s">
        <v>8</v>
      </c>
      <c r="D19761" t="s">
        <v>61</v>
      </c>
      <c r="E19761">
        <v>7</v>
      </c>
      <c r="F19761">
        <v>125.09</v>
      </c>
      <c r="G19761">
        <v>11863.63</v>
      </c>
      <c r="H19761">
        <v>19169.419999999998</v>
      </c>
    </row>
    <row r="19762" spans="1:8" x14ac:dyDescent="0.25">
      <c r="A19762" t="s">
        <v>59</v>
      </c>
      <c r="B19762">
        <v>2014</v>
      </c>
      <c r="C19762" t="s">
        <v>8</v>
      </c>
      <c r="D19762" t="s">
        <v>61</v>
      </c>
      <c r="E19762">
        <v>1</v>
      </c>
      <c r="F19762">
        <v>0.53</v>
      </c>
      <c r="G19762">
        <v>98.72</v>
      </c>
      <c r="H19762">
        <v>246.22</v>
      </c>
    </row>
    <row r="19763" spans="1:8" x14ac:dyDescent="0.25">
      <c r="A19763" t="s">
        <v>59</v>
      </c>
      <c r="B19763">
        <v>2014</v>
      </c>
      <c r="C19763" t="s">
        <v>8</v>
      </c>
      <c r="D19763" t="s">
        <v>61</v>
      </c>
      <c r="E19763">
        <v>2</v>
      </c>
      <c r="F19763">
        <v>0.8</v>
      </c>
      <c r="G19763">
        <v>75.239999999999995</v>
      </c>
      <c r="H19763">
        <v>96.32</v>
      </c>
    </row>
    <row r="19764" spans="1:8" x14ac:dyDescent="0.25">
      <c r="A19764" t="s">
        <v>59</v>
      </c>
      <c r="B19764">
        <v>2014</v>
      </c>
      <c r="C19764" t="s">
        <v>8</v>
      </c>
      <c r="D19764" t="s">
        <v>60</v>
      </c>
      <c r="E19764">
        <v>11</v>
      </c>
      <c r="F19764">
        <v>19.96</v>
      </c>
      <c r="G19764">
        <v>2210.0700000000002</v>
      </c>
      <c r="H19764">
        <v>5390.2</v>
      </c>
    </row>
    <row r="19765" spans="1:8" x14ac:dyDescent="0.25">
      <c r="A19765" t="s">
        <v>59</v>
      </c>
      <c r="B19765">
        <v>2014</v>
      </c>
      <c r="C19765" t="s">
        <v>8</v>
      </c>
      <c r="D19765" t="s">
        <v>60</v>
      </c>
      <c r="E19765">
        <v>535</v>
      </c>
      <c r="F19765">
        <v>6171.07</v>
      </c>
      <c r="G19765">
        <v>525469.29</v>
      </c>
      <c r="H19765">
        <v>600230.97</v>
      </c>
    </row>
    <row r="19766" spans="1:8" x14ac:dyDescent="0.25">
      <c r="A19766" t="s">
        <v>59</v>
      </c>
      <c r="B19766">
        <v>2014</v>
      </c>
      <c r="C19766" t="s">
        <v>8</v>
      </c>
      <c r="D19766" t="s">
        <v>60</v>
      </c>
      <c r="E19766">
        <v>386</v>
      </c>
      <c r="F19766">
        <v>492.14</v>
      </c>
      <c r="G19766">
        <v>65275.25</v>
      </c>
      <c r="H19766">
        <v>70009.320000000007</v>
      </c>
    </row>
    <row r="19767" spans="1:8" x14ac:dyDescent="0.25">
      <c r="A19767" t="s">
        <v>59</v>
      </c>
      <c r="B19767">
        <v>2014</v>
      </c>
      <c r="C19767" t="s">
        <v>8</v>
      </c>
      <c r="D19767" t="s">
        <v>60</v>
      </c>
      <c r="E19767">
        <v>2453</v>
      </c>
      <c r="F19767">
        <v>1063.53</v>
      </c>
      <c r="G19767">
        <v>93660.6</v>
      </c>
      <c r="H19767">
        <v>103478.37</v>
      </c>
    </row>
    <row r="19768" spans="1:8" x14ac:dyDescent="0.25">
      <c r="A19768" t="s">
        <v>59</v>
      </c>
      <c r="B19768">
        <v>2014</v>
      </c>
      <c r="C19768" t="s">
        <v>8</v>
      </c>
      <c r="D19768" t="s">
        <v>60</v>
      </c>
      <c r="E19768">
        <v>0</v>
      </c>
      <c r="F19768">
        <v>0</v>
      </c>
      <c r="G19768">
        <v>0</v>
      </c>
      <c r="H19768">
        <v>0</v>
      </c>
    </row>
    <row r="19769" spans="1:8" x14ac:dyDescent="0.25">
      <c r="A19769" t="s">
        <v>59</v>
      </c>
      <c r="B19769">
        <v>2014</v>
      </c>
      <c r="C19769" t="s">
        <v>8</v>
      </c>
      <c r="D19769" t="s">
        <v>60</v>
      </c>
      <c r="E19769">
        <v>0</v>
      </c>
      <c r="F19769">
        <v>0</v>
      </c>
      <c r="G19769">
        <v>0</v>
      </c>
      <c r="H19769">
        <v>0</v>
      </c>
    </row>
    <row r="19770" spans="1:8" x14ac:dyDescent="0.25">
      <c r="A19770" t="s">
        <v>59</v>
      </c>
      <c r="B19770">
        <v>2014</v>
      </c>
      <c r="C19770" t="s">
        <v>8</v>
      </c>
      <c r="D19770" t="s">
        <v>62</v>
      </c>
      <c r="E19770">
        <v>13</v>
      </c>
      <c r="F19770">
        <v>118.59</v>
      </c>
      <c r="G19770">
        <v>10929.84</v>
      </c>
      <c r="H19770">
        <v>20648.009999999998</v>
      </c>
    </row>
    <row r="19771" spans="1:8" x14ac:dyDescent="0.25">
      <c r="A19771" t="s">
        <v>59</v>
      </c>
      <c r="B19771">
        <v>2014</v>
      </c>
      <c r="C19771" t="s">
        <v>8</v>
      </c>
      <c r="D19771" t="s">
        <v>62</v>
      </c>
      <c r="E19771">
        <v>13</v>
      </c>
      <c r="F19771">
        <v>12.51</v>
      </c>
      <c r="G19771">
        <v>1906.18</v>
      </c>
      <c r="H19771">
        <v>1969.43</v>
      </c>
    </row>
    <row r="19772" spans="1:8" x14ac:dyDescent="0.25">
      <c r="A19772" t="s">
        <v>59</v>
      </c>
      <c r="B19772">
        <v>2014</v>
      </c>
      <c r="C19772" t="s">
        <v>8</v>
      </c>
      <c r="D19772" t="s">
        <v>62</v>
      </c>
      <c r="E19772">
        <v>111</v>
      </c>
      <c r="F19772">
        <v>28.7</v>
      </c>
      <c r="G19772">
        <v>2811.62</v>
      </c>
      <c r="H19772">
        <v>3240.48</v>
      </c>
    </row>
    <row r="19773" spans="1:8" x14ac:dyDescent="0.25">
      <c r="A19773" t="s">
        <v>59</v>
      </c>
      <c r="B19773">
        <v>2014</v>
      </c>
      <c r="C19773" t="s">
        <v>8</v>
      </c>
      <c r="D19773" t="s">
        <v>60</v>
      </c>
      <c r="E19773">
        <v>69</v>
      </c>
      <c r="F19773">
        <v>363.35</v>
      </c>
      <c r="G19773">
        <v>29624.87</v>
      </c>
      <c r="H19773">
        <v>31126.79</v>
      </c>
    </row>
    <row r="19774" spans="1:8" x14ac:dyDescent="0.25">
      <c r="A19774" t="s">
        <v>59</v>
      </c>
      <c r="B19774">
        <v>2014</v>
      </c>
      <c r="C19774" t="s">
        <v>8</v>
      </c>
      <c r="D19774" t="s">
        <v>60</v>
      </c>
      <c r="E19774">
        <v>172</v>
      </c>
      <c r="F19774">
        <v>76.34</v>
      </c>
      <c r="G19774">
        <v>11104.72</v>
      </c>
      <c r="H19774">
        <v>10817.81</v>
      </c>
    </row>
    <row r="19775" spans="1:8" x14ac:dyDescent="0.25">
      <c r="A19775" t="s">
        <v>59</v>
      </c>
      <c r="B19775">
        <v>2014</v>
      </c>
      <c r="C19775" t="s">
        <v>8</v>
      </c>
      <c r="D19775" t="s">
        <v>60</v>
      </c>
      <c r="E19775">
        <v>0</v>
      </c>
      <c r="F19775">
        <v>0</v>
      </c>
      <c r="G19775">
        <v>0</v>
      </c>
      <c r="H19775">
        <v>0</v>
      </c>
    </row>
    <row r="19776" spans="1:8" x14ac:dyDescent="0.25">
      <c r="A19776" t="s">
        <v>59</v>
      </c>
      <c r="B19776">
        <v>2014</v>
      </c>
      <c r="C19776" t="s">
        <v>8</v>
      </c>
      <c r="D19776" t="s">
        <v>60</v>
      </c>
      <c r="E19776">
        <v>63</v>
      </c>
      <c r="F19776">
        <v>436.17</v>
      </c>
      <c r="G19776">
        <v>30291.06</v>
      </c>
      <c r="H19776">
        <v>27897.63</v>
      </c>
    </row>
    <row r="19777" spans="1:8" x14ac:dyDescent="0.25">
      <c r="A19777" t="s">
        <v>59</v>
      </c>
      <c r="B19777">
        <v>2014</v>
      </c>
      <c r="C19777" t="s">
        <v>8</v>
      </c>
      <c r="D19777" t="s">
        <v>60</v>
      </c>
      <c r="E19777">
        <v>56</v>
      </c>
      <c r="F19777">
        <v>103.37</v>
      </c>
      <c r="G19777">
        <v>8958.4</v>
      </c>
      <c r="H19777">
        <v>13584.05</v>
      </c>
    </row>
    <row r="19778" spans="1:8" x14ac:dyDescent="0.25">
      <c r="A19778" t="s">
        <v>59</v>
      </c>
      <c r="B19778">
        <v>2014</v>
      </c>
      <c r="C19778" t="s">
        <v>8</v>
      </c>
      <c r="D19778" t="s">
        <v>60</v>
      </c>
      <c r="E19778">
        <v>554</v>
      </c>
      <c r="F19778">
        <v>345.09</v>
      </c>
      <c r="G19778">
        <v>26278.79</v>
      </c>
      <c r="H19778">
        <v>32220.560000000001</v>
      </c>
    </row>
    <row r="19779" spans="1:8" x14ac:dyDescent="0.25">
      <c r="A19779" t="s">
        <v>59</v>
      </c>
      <c r="B19779">
        <v>2014</v>
      </c>
      <c r="C19779" t="s">
        <v>8</v>
      </c>
      <c r="D19779" t="s">
        <v>60</v>
      </c>
      <c r="E19779">
        <v>0</v>
      </c>
      <c r="F19779">
        <v>0</v>
      </c>
      <c r="G19779">
        <v>0</v>
      </c>
      <c r="H19779">
        <v>0</v>
      </c>
    </row>
    <row r="19780" spans="1:8" x14ac:dyDescent="0.25">
      <c r="A19780" t="s">
        <v>59</v>
      </c>
      <c r="B19780">
        <v>2014</v>
      </c>
      <c r="C19780" t="s">
        <v>8</v>
      </c>
      <c r="D19780" t="s">
        <v>60</v>
      </c>
      <c r="E19780">
        <v>24</v>
      </c>
      <c r="F19780">
        <v>175.88</v>
      </c>
      <c r="G19780">
        <v>12351.69</v>
      </c>
      <c r="H19780">
        <v>11284.97</v>
      </c>
    </row>
    <row r="19781" spans="1:8" x14ac:dyDescent="0.25">
      <c r="A19781" t="s">
        <v>59</v>
      </c>
      <c r="B19781">
        <v>2014</v>
      </c>
      <c r="C19781" t="s">
        <v>8</v>
      </c>
      <c r="D19781" t="s">
        <v>60</v>
      </c>
      <c r="E19781">
        <v>21</v>
      </c>
      <c r="F19781">
        <v>24.63</v>
      </c>
      <c r="G19781">
        <v>2368.62</v>
      </c>
      <c r="H19781">
        <v>2067.3200000000002</v>
      </c>
    </row>
    <row r="19782" spans="1:8" x14ac:dyDescent="0.25">
      <c r="A19782" t="s">
        <v>59</v>
      </c>
      <c r="B19782">
        <v>2014</v>
      </c>
      <c r="C19782" t="s">
        <v>8</v>
      </c>
      <c r="D19782" t="s">
        <v>60</v>
      </c>
      <c r="E19782">
        <v>208</v>
      </c>
      <c r="F19782">
        <v>99.96</v>
      </c>
      <c r="G19782">
        <v>7302.86</v>
      </c>
      <c r="H19782">
        <v>8205.6</v>
      </c>
    </row>
    <row r="19783" spans="1:8" x14ac:dyDescent="0.25">
      <c r="A19783" t="s">
        <v>59</v>
      </c>
      <c r="B19783">
        <v>2014</v>
      </c>
      <c r="C19783" t="s">
        <v>8</v>
      </c>
      <c r="D19783" t="s">
        <v>64</v>
      </c>
      <c r="E19783">
        <v>63</v>
      </c>
      <c r="F19783">
        <v>18251.536982000001</v>
      </c>
      <c r="G19783">
        <v>2182651.09</v>
      </c>
      <c r="H19783">
        <v>2302804.13</v>
      </c>
    </row>
    <row r="19784" spans="1:8" x14ac:dyDescent="0.25">
      <c r="A19784" t="s">
        <v>59</v>
      </c>
      <c r="B19784">
        <v>2014</v>
      </c>
      <c r="C19784" t="s">
        <v>8</v>
      </c>
      <c r="D19784" t="s">
        <v>60</v>
      </c>
      <c r="E19784">
        <v>0</v>
      </c>
      <c r="F19784">
        <v>0</v>
      </c>
      <c r="G19784">
        <v>0</v>
      </c>
      <c r="H19784">
        <v>0</v>
      </c>
    </row>
    <row r="19785" spans="1:8" x14ac:dyDescent="0.25">
      <c r="A19785" t="s">
        <v>59</v>
      </c>
      <c r="B19785">
        <v>2014</v>
      </c>
      <c r="C19785" t="s">
        <v>8</v>
      </c>
      <c r="D19785" t="s">
        <v>60</v>
      </c>
      <c r="E19785">
        <v>0</v>
      </c>
      <c r="F19785">
        <v>0</v>
      </c>
      <c r="G19785">
        <v>0</v>
      </c>
      <c r="H19785">
        <v>0</v>
      </c>
    </row>
    <row r="19786" spans="1:8" x14ac:dyDescent="0.25">
      <c r="A19786" t="s">
        <v>59</v>
      </c>
      <c r="B19786">
        <v>2014</v>
      </c>
      <c r="C19786" t="s">
        <v>7</v>
      </c>
      <c r="D19786" t="s">
        <v>60</v>
      </c>
      <c r="E19786">
        <v>0</v>
      </c>
      <c r="F19786">
        <v>0</v>
      </c>
      <c r="G19786">
        <v>0</v>
      </c>
      <c r="H19786">
        <v>0</v>
      </c>
    </row>
    <row r="19787" spans="1:8" x14ac:dyDescent="0.25">
      <c r="A19787" t="s">
        <v>59</v>
      </c>
      <c r="B19787">
        <v>2014</v>
      </c>
      <c r="C19787" t="s">
        <v>7</v>
      </c>
      <c r="D19787" t="s">
        <v>62</v>
      </c>
      <c r="E19787">
        <v>0</v>
      </c>
      <c r="F19787">
        <v>0</v>
      </c>
      <c r="G19787">
        <v>0</v>
      </c>
      <c r="H19787">
        <v>0</v>
      </c>
    </row>
    <row r="19788" spans="1:8" x14ac:dyDescent="0.25">
      <c r="A19788" t="s">
        <v>59</v>
      </c>
      <c r="B19788">
        <v>2014</v>
      </c>
      <c r="C19788" t="s">
        <v>7</v>
      </c>
      <c r="D19788" t="s">
        <v>60</v>
      </c>
      <c r="E19788">
        <v>0</v>
      </c>
      <c r="F19788">
        <v>0</v>
      </c>
      <c r="G19788">
        <v>0</v>
      </c>
      <c r="H19788">
        <v>0</v>
      </c>
    </row>
    <row r="19789" spans="1:8" x14ac:dyDescent="0.25">
      <c r="A19789" t="s">
        <v>59</v>
      </c>
      <c r="B19789">
        <v>2014</v>
      </c>
      <c r="C19789" t="s">
        <v>7</v>
      </c>
      <c r="D19789" t="s">
        <v>60</v>
      </c>
      <c r="E19789">
        <v>0</v>
      </c>
      <c r="F19789">
        <v>0</v>
      </c>
      <c r="G19789">
        <v>0</v>
      </c>
      <c r="H19789">
        <v>0</v>
      </c>
    </row>
    <row r="19790" spans="1:8" x14ac:dyDescent="0.25">
      <c r="A19790" t="s">
        <v>59</v>
      </c>
      <c r="B19790">
        <v>2014</v>
      </c>
      <c r="C19790" t="s">
        <v>7</v>
      </c>
      <c r="D19790" t="s">
        <v>60</v>
      </c>
      <c r="E19790">
        <v>0</v>
      </c>
      <c r="F19790">
        <v>0</v>
      </c>
      <c r="G19790">
        <v>0</v>
      </c>
      <c r="H19790">
        <v>0</v>
      </c>
    </row>
    <row r="19791" spans="1:8" x14ac:dyDescent="0.25">
      <c r="A19791" t="s">
        <v>59</v>
      </c>
      <c r="B19791">
        <v>2014</v>
      </c>
      <c r="C19791" t="s">
        <v>7</v>
      </c>
      <c r="D19791" t="s">
        <v>60</v>
      </c>
      <c r="E19791">
        <v>0</v>
      </c>
      <c r="F19791">
        <v>16.489999999999998</v>
      </c>
      <c r="G19791">
        <v>-3149.36</v>
      </c>
      <c r="H19791">
        <v>12875.43</v>
      </c>
    </row>
    <row r="19792" spans="1:8" x14ac:dyDescent="0.25">
      <c r="A19792" t="s">
        <v>59</v>
      </c>
      <c r="B19792">
        <v>2014</v>
      </c>
      <c r="C19792" t="s">
        <v>7</v>
      </c>
      <c r="D19792" t="s">
        <v>61</v>
      </c>
      <c r="E19792">
        <v>3</v>
      </c>
      <c r="F19792">
        <v>24036.15</v>
      </c>
      <c r="G19792">
        <v>1838573.85</v>
      </c>
      <c r="H19792">
        <v>1754891.06</v>
      </c>
    </row>
    <row r="19793" spans="1:8" x14ac:dyDescent="0.25">
      <c r="A19793" t="s">
        <v>59</v>
      </c>
      <c r="B19793">
        <v>2014</v>
      </c>
      <c r="C19793" t="s">
        <v>7</v>
      </c>
      <c r="D19793" t="s">
        <v>60</v>
      </c>
      <c r="E19793">
        <v>0</v>
      </c>
      <c r="F19793">
        <v>0</v>
      </c>
      <c r="G19793">
        <v>0</v>
      </c>
      <c r="H19793">
        <v>0</v>
      </c>
    </row>
    <row r="19794" spans="1:8" x14ac:dyDescent="0.25">
      <c r="A19794" t="s">
        <v>59</v>
      </c>
      <c r="B19794">
        <v>2014</v>
      </c>
      <c r="C19794" t="s">
        <v>7</v>
      </c>
      <c r="D19794" t="s">
        <v>60</v>
      </c>
      <c r="E19794">
        <v>0</v>
      </c>
      <c r="F19794">
        <v>0</v>
      </c>
      <c r="G19794">
        <v>0</v>
      </c>
      <c r="H19794">
        <v>0</v>
      </c>
    </row>
    <row r="19795" spans="1:8" x14ac:dyDescent="0.25">
      <c r="A19795" t="s">
        <v>59</v>
      </c>
      <c r="B19795">
        <v>2014</v>
      </c>
      <c r="C19795" t="s">
        <v>7</v>
      </c>
      <c r="D19795" t="s">
        <v>60</v>
      </c>
      <c r="E19795">
        <v>0</v>
      </c>
      <c r="F19795">
        <v>0</v>
      </c>
      <c r="G19795">
        <v>0</v>
      </c>
      <c r="H19795">
        <v>0</v>
      </c>
    </row>
    <row r="19796" spans="1:8" x14ac:dyDescent="0.25">
      <c r="A19796" t="s">
        <v>59</v>
      </c>
      <c r="B19796">
        <v>2014</v>
      </c>
      <c r="C19796" t="s">
        <v>7</v>
      </c>
      <c r="D19796" t="s">
        <v>60</v>
      </c>
      <c r="E19796">
        <v>0</v>
      </c>
      <c r="F19796">
        <v>0</v>
      </c>
      <c r="G19796">
        <v>0</v>
      </c>
      <c r="H19796">
        <v>0</v>
      </c>
    </row>
    <row r="19797" spans="1:8" x14ac:dyDescent="0.25">
      <c r="A19797" t="s">
        <v>59</v>
      </c>
      <c r="B19797">
        <v>2014</v>
      </c>
      <c r="C19797" t="s">
        <v>7</v>
      </c>
      <c r="D19797" t="s">
        <v>62</v>
      </c>
      <c r="E19797">
        <v>0</v>
      </c>
      <c r="F19797">
        <v>-69.2</v>
      </c>
      <c r="G19797">
        <v>-3151.17</v>
      </c>
      <c r="H19797">
        <v>13075.7</v>
      </c>
    </row>
    <row r="19798" spans="1:8" x14ac:dyDescent="0.25">
      <c r="A19798" t="s">
        <v>59</v>
      </c>
      <c r="B19798">
        <v>2014</v>
      </c>
      <c r="C19798" t="s">
        <v>7</v>
      </c>
      <c r="D19798" t="s">
        <v>60</v>
      </c>
      <c r="E19798">
        <v>0</v>
      </c>
      <c r="F19798">
        <v>0</v>
      </c>
      <c r="G19798">
        <v>0</v>
      </c>
      <c r="H19798">
        <v>0</v>
      </c>
    </row>
    <row r="19799" spans="1:8" x14ac:dyDescent="0.25">
      <c r="A19799" t="s">
        <v>59</v>
      </c>
      <c r="B19799">
        <v>2014</v>
      </c>
      <c r="C19799" t="s">
        <v>7</v>
      </c>
      <c r="D19799" t="s">
        <v>60</v>
      </c>
      <c r="E19799">
        <v>0</v>
      </c>
      <c r="F19799">
        <v>0</v>
      </c>
      <c r="G19799">
        <v>0</v>
      </c>
      <c r="H19799">
        <v>0</v>
      </c>
    </row>
    <row r="19800" spans="1:8" x14ac:dyDescent="0.25">
      <c r="A19800" t="s">
        <v>59</v>
      </c>
      <c r="B19800">
        <v>2014</v>
      </c>
      <c r="C19800" t="s">
        <v>7</v>
      </c>
      <c r="D19800" t="s">
        <v>60</v>
      </c>
      <c r="E19800">
        <v>0</v>
      </c>
      <c r="F19800">
        <v>0</v>
      </c>
      <c r="G19800">
        <v>0</v>
      </c>
      <c r="H19800">
        <v>0</v>
      </c>
    </row>
    <row r="19801" spans="1:8" x14ac:dyDescent="0.25">
      <c r="A19801" t="s">
        <v>59</v>
      </c>
      <c r="B19801">
        <v>2014</v>
      </c>
      <c r="C19801" t="s">
        <v>7</v>
      </c>
      <c r="D19801" t="s">
        <v>60</v>
      </c>
      <c r="E19801">
        <v>1</v>
      </c>
      <c r="F19801">
        <v>183.89</v>
      </c>
      <c r="G19801">
        <v>11859.81</v>
      </c>
      <c r="H19801">
        <v>11859.81</v>
      </c>
    </row>
    <row r="19802" spans="1:8" x14ac:dyDescent="0.25">
      <c r="A19802" t="s">
        <v>59</v>
      </c>
      <c r="B19802">
        <v>2014</v>
      </c>
      <c r="C19802" t="s">
        <v>7</v>
      </c>
      <c r="D19802" t="s">
        <v>60</v>
      </c>
      <c r="E19802">
        <v>0</v>
      </c>
      <c r="F19802">
        <v>0</v>
      </c>
      <c r="G19802">
        <v>0</v>
      </c>
      <c r="H19802">
        <v>0</v>
      </c>
    </row>
    <row r="19803" spans="1:8" x14ac:dyDescent="0.25">
      <c r="A19803" t="s">
        <v>59</v>
      </c>
      <c r="B19803">
        <v>2014</v>
      </c>
      <c r="C19803" t="s">
        <v>7</v>
      </c>
      <c r="D19803" t="s">
        <v>60</v>
      </c>
      <c r="E19803">
        <v>0</v>
      </c>
      <c r="F19803">
        <v>0</v>
      </c>
      <c r="G19803">
        <v>0</v>
      </c>
      <c r="H19803">
        <v>0</v>
      </c>
    </row>
    <row r="19804" spans="1:8" x14ac:dyDescent="0.25">
      <c r="A19804" t="s">
        <v>59</v>
      </c>
      <c r="B19804">
        <v>2014</v>
      </c>
      <c r="C19804" t="s">
        <v>7</v>
      </c>
      <c r="D19804" t="s">
        <v>60</v>
      </c>
      <c r="E19804">
        <v>0</v>
      </c>
      <c r="F19804">
        <v>0</v>
      </c>
      <c r="G19804">
        <v>0</v>
      </c>
      <c r="H19804">
        <v>0</v>
      </c>
    </row>
    <row r="19805" spans="1:8" x14ac:dyDescent="0.25">
      <c r="A19805" t="s">
        <v>59</v>
      </c>
      <c r="B19805">
        <v>2014</v>
      </c>
      <c r="C19805" t="s">
        <v>7</v>
      </c>
      <c r="D19805" t="s">
        <v>61</v>
      </c>
      <c r="E19805">
        <v>0</v>
      </c>
      <c r="F19805">
        <v>18.73</v>
      </c>
      <c r="G19805">
        <v>10813.38</v>
      </c>
      <c r="H19805">
        <v>15273.16</v>
      </c>
    </row>
    <row r="19806" spans="1:8" x14ac:dyDescent="0.25">
      <c r="A19806" t="s">
        <v>59</v>
      </c>
      <c r="B19806">
        <v>2014</v>
      </c>
      <c r="C19806" t="s">
        <v>7</v>
      </c>
      <c r="D19806" t="s">
        <v>61</v>
      </c>
      <c r="E19806">
        <v>280</v>
      </c>
      <c r="F19806">
        <v>44978.67</v>
      </c>
      <c r="G19806">
        <v>3771012.84</v>
      </c>
      <c r="H19806">
        <v>3651213.19</v>
      </c>
    </row>
    <row r="19807" spans="1:8" x14ac:dyDescent="0.25">
      <c r="A19807" t="s">
        <v>59</v>
      </c>
      <c r="B19807">
        <v>2014</v>
      </c>
      <c r="C19807" t="s">
        <v>7</v>
      </c>
      <c r="D19807" t="s">
        <v>61</v>
      </c>
      <c r="E19807">
        <v>0</v>
      </c>
      <c r="F19807">
        <v>0</v>
      </c>
      <c r="G19807">
        <v>0</v>
      </c>
      <c r="H19807">
        <v>0</v>
      </c>
    </row>
    <row r="19808" spans="1:8" x14ac:dyDescent="0.25">
      <c r="A19808" t="s">
        <v>59</v>
      </c>
      <c r="B19808">
        <v>2014</v>
      </c>
      <c r="C19808" t="s">
        <v>7</v>
      </c>
      <c r="D19808" t="s">
        <v>60</v>
      </c>
      <c r="E19808">
        <v>0</v>
      </c>
      <c r="F19808">
        <v>0</v>
      </c>
      <c r="G19808">
        <v>0</v>
      </c>
      <c r="H19808">
        <v>0</v>
      </c>
    </row>
    <row r="19809" spans="1:8" x14ac:dyDescent="0.25">
      <c r="A19809" t="s">
        <v>59</v>
      </c>
      <c r="B19809">
        <v>2014</v>
      </c>
      <c r="C19809" t="s">
        <v>7</v>
      </c>
      <c r="D19809" t="s">
        <v>60</v>
      </c>
      <c r="E19809">
        <v>0</v>
      </c>
      <c r="F19809">
        <v>0</v>
      </c>
      <c r="G19809">
        <v>0</v>
      </c>
      <c r="H19809">
        <v>0</v>
      </c>
    </row>
    <row r="19810" spans="1:8" x14ac:dyDescent="0.25">
      <c r="A19810" t="s">
        <v>59</v>
      </c>
      <c r="B19810">
        <v>2014</v>
      </c>
      <c r="C19810" t="s">
        <v>7</v>
      </c>
      <c r="D19810" t="s">
        <v>60</v>
      </c>
      <c r="E19810">
        <v>0</v>
      </c>
      <c r="F19810">
        <v>0</v>
      </c>
      <c r="G19810">
        <v>0</v>
      </c>
      <c r="H19810">
        <v>0</v>
      </c>
    </row>
    <row r="19811" spans="1:8" x14ac:dyDescent="0.25">
      <c r="A19811" t="s">
        <v>59</v>
      </c>
      <c r="B19811">
        <v>2014</v>
      </c>
      <c r="C19811" t="s">
        <v>7</v>
      </c>
      <c r="D19811" t="s">
        <v>62</v>
      </c>
      <c r="E19811">
        <v>116</v>
      </c>
      <c r="F19811">
        <v>12007.09</v>
      </c>
      <c r="G19811">
        <v>981843.41</v>
      </c>
      <c r="H19811">
        <v>947508.52</v>
      </c>
    </row>
    <row r="19812" spans="1:8" x14ac:dyDescent="0.25">
      <c r="A19812" t="s">
        <v>59</v>
      </c>
      <c r="B19812">
        <v>2014</v>
      </c>
      <c r="C19812" t="s">
        <v>7</v>
      </c>
      <c r="D19812" t="s">
        <v>62</v>
      </c>
      <c r="E19812">
        <v>2</v>
      </c>
      <c r="F19812">
        <v>3.14</v>
      </c>
      <c r="G19812">
        <v>553.91999999999996</v>
      </c>
      <c r="H19812">
        <v>367.28</v>
      </c>
    </row>
    <row r="19813" spans="1:8" x14ac:dyDescent="0.25">
      <c r="A19813" t="s">
        <v>59</v>
      </c>
      <c r="B19813">
        <v>2014</v>
      </c>
      <c r="C19813" t="s">
        <v>7</v>
      </c>
      <c r="D19813" t="s">
        <v>60</v>
      </c>
      <c r="E19813">
        <v>0</v>
      </c>
      <c r="F19813">
        <v>0</v>
      </c>
      <c r="G19813">
        <v>0</v>
      </c>
      <c r="H19813">
        <v>0</v>
      </c>
    </row>
    <row r="19814" spans="1:8" x14ac:dyDescent="0.25">
      <c r="A19814" t="s">
        <v>59</v>
      </c>
      <c r="B19814">
        <v>2014</v>
      </c>
      <c r="C19814" t="s">
        <v>7</v>
      </c>
      <c r="D19814" t="s">
        <v>60</v>
      </c>
      <c r="E19814">
        <v>0</v>
      </c>
      <c r="F19814">
        <v>0</v>
      </c>
      <c r="G19814">
        <v>0</v>
      </c>
      <c r="H19814">
        <v>0</v>
      </c>
    </row>
    <row r="19815" spans="1:8" x14ac:dyDescent="0.25">
      <c r="A19815" t="s">
        <v>59</v>
      </c>
      <c r="B19815">
        <v>2014</v>
      </c>
      <c r="C19815" t="s">
        <v>7</v>
      </c>
      <c r="D19815" t="s">
        <v>60</v>
      </c>
      <c r="E19815">
        <v>0</v>
      </c>
      <c r="F19815">
        <v>0</v>
      </c>
      <c r="G19815">
        <v>0</v>
      </c>
      <c r="H19815">
        <v>0</v>
      </c>
    </row>
    <row r="19816" spans="1:8" x14ac:dyDescent="0.25">
      <c r="A19816" t="s">
        <v>59</v>
      </c>
      <c r="B19816">
        <v>2014</v>
      </c>
      <c r="C19816" t="s">
        <v>7</v>
      </c>
      <c r="D19816" t="s">
        <v>60</v>
      </c>
      <c r="E19816">
        <v>0</v>
      </c>
      <c r="F19816">
        <v>0</v>
      </c>
      <c r="G19816">
        <v>0</v>
      </c>
      <c r="H19816">
        <v>0</v>
      </c>
    </row>
    <row r="19817" spans="1:8" x14ac:dyDescent="0.25">
      <c r="A19817" t="s">
        <v>59</v>
      </c>
      <c r="B19817">
        <v>2014</v>
      </c>
      <c r="C19817" t="s">
        <v>7</v>
      </c>
      <c r="D19817" t="s">
        <v>60</v>
      </c>
      <c r="E19817">
        <v>0</v>
      </c>
      <c r="F19817">
        <v>0</v>
      </c>
      <c r="G19817">
        <v>0</v>
      </c>
      <c r="H19817">
        <v>0</v>
      </c>
    </row>
    <row r="19818" spans="1:8" x14ac:dyDescent="0.25">
      <c r="A19818" t="s">
        <v>59</v>
      </c>
      <c r="B19818">
        <v>2014</v>
      </c>
      <c r="C19818" t="s">
        <v>7</v>
      </c>
      <c r="D19818" t="s">
        <v>60</v>
      </c>
      <c r="E19818">
        <v>144</v>
      </c>
      <c r="F19818">
        <v>1507.82</v>
      </c>
      <c r="G19818">
        <v>123098.36</v>
      </c>
      <c r="H19818">
        <v>105778.6</v>
      </c>
    </row>
    <row r="19819" spans="1:8" x14ac:dyDescent="0.25">
      <c r="A19819" t="s">
        <v>59</v>
      </c>
      <c r="B19819">
        <v>2014</v>
      </c>
      <c r="C19819" t="s">
        <v>7</v>
      </c>
      <c r="D19819" t="s">
        <v>60</v>
      </c>
      <c r="E19819">
        <v>0</v>
      </c>
      <c r="F19819">
        <v>0</v>
      </c>
      <c r="G19819">
        <v>0</v>
      </c>
      <c r="H19819">
        <v>0</v>
      </c>
    </row>
    <row r="19820" spans="1:8" x14ac:dyDescent="0.25">
      <c r="A19820" t="s">
        <v>59</v>
      </c>
      <c r="B19820">
        <v>2014</v>
      </c>
      <c r="C19820" t="s">
        <v>7</v>
      </c>
      <c r="D19820" t="s">
        <v>60</v>
      </c>
      <c r="E19820">
        <v>662</v>
      </c>
      <c r="F19820">
        <v>942.71</v>
      </c>
      <c r="G19820">
        <v>126979.89</v>
      </c>
      <c r="H19820">
        <v>120883.62</v>
      </c>
    </row>
    <row r="19821" spans="1:8" x14ac:dyDescent="0.25">
      <c r="A19821" t="s">
        <v>59</v>
      </c>
      <c r="B19821">
        <v>2014</v>
      </c>
      <c r="C19821" t="s">
        <v>7</v>
      </c>
      <c r="D19821" t="s">
        <v>60</v>
      </c>
      <c r="E19821">
        <v>6969</v>
      </c>
      <c r="F19821">
        <v>2064.56</v>
      </c>
      <c r="G19821">
        <v>179528.47</v>
      </c>
      <c r="H19821">
        <v>168442.67</v>
      </c>
    </row>
    <row r="19822" spans="1:8" x14ac:dyDescent="0.25">
      <c r="A19822" t="s">
        <v>59</v>
      </c>
      <c r="B19822">
        <v>2014</v>
      </c>
      <c r="C19822" t="s">
        <v>7</v>
      </c>
      <c r="D19822" t="s">
        <v>60</v>
      </c>
      <c r="E19822">
        <v>0</v>
      </c>
      <c r="F19822">
        <v>0</v>
      </c>
      <c r="G19822">
        <v>0</v>
      </c>
      <c r="H19822">
        <v>0</v>
      </c>
    </row>
    <row r="19823" spans="1:8" x14ac:dyDescent="0.25">
      <c r="A19823" t="s">
        <v>59</v>
      </c>
      <c r="B19823">
        <v>2014</v>
      </c>
      <c r="C19823" t="s">
        <v>7</v>
      </c>
      <c r="D19823" t="s">
        <v>60</v>
      </c>
      <c r="E19823">
        <v>22</v>
      </c>
      <c r="F19823">
        <v>8.67</v>
      </c>
      <c r="G19823">
        <v>683.33</v>
      </c>
      <c r="H19823">
        <v>630.97</v>
      </c>
    </row>
    <row r="19824" spans="1:8" x14ac:dyDescent="0.25">
      <c r="A19824" t="s">
        <v>59</v>
      </c>
      <c r="B19824">
        <v>2014</v>
      </c>
      <c r="C19824" t="s">
        <v>7</v>
      </c>
      <c r="D19824" t="s">
        <v>60</v>
      </c>
      <c r="E19824">
        <v>0</v>
      </c>
      <c r="F19824">
        <v>0</v>
      </c>
      <c r="G19824">
        <v>0</v>
      </c>
      <c r="H19824">
        <v>0</v>
      </c>
    </row>
    <row r="19825" spans="1:8" x14ac:dyDescent="0.25">
      <c r="A19825" t="s">
        <v>59</v>
      </c>
      <c r="B19825">
        <v>2014</v>
      </c>
      <c r="C19825" t="s">
        <v>7</v>
      </c>
      <c r="D19825" t="s">
        <v>60</v>
      </c>
      <c r="E19825">
        <v>0</v>
      </c>
      <c r="F19825">
        <v>0</v>
      </c>
      <c r="G19825">
        <v>0</v>
      </c>
      <c r="H19825">
        <v>0</v>
      </c>
    </row>
    <row r="19826" spans="1:8" x14ac:dyDescent="0.25">
      <c r="A19826" t="s">
        <v>59</v>
      </c>
      <c r="B19826">
        <v>2014</v>
      </c>
      <c r="C19826" t="s">
        <v>7</v>
      </c>
      <c r="D19826" t="s">
        <v>60</v>
      </c>
      <c r="E19826">
        <v>314</v>
      </c>
      <c r="F19826">
        <v>90.25</v>
      </c>
      <c r="G19826">
        <v>6545.23</v>
      </c>
      <c r="H19826">
        <v>5774.12</v>
      </c>
    </row>
    <row r="19827" spans="1:8" x14ac:dyDescent="0.25">
      <c r="A19827" t="s">
        <v>59</v>
      </c>
      <c r="B19827">
        <v>2014</v>
      </c>
      <c r="C19827" t="s">
        <v>7</v>
      </c>
      <c r="D19827" t="s">
        <v>60</v>
      </c>
      <c r="E19827">
        <v>433</v>
      </c>
      <c r="F19827">
        <v>212.08</v>
      </c>
      <c r="G19827">
        <v>15745.14</v>
      </c>
      <c r="H19827">
        <v>16001.5</v>
      </c>
    </row>
    <row r="19828" spans="1:8" x14ac:dyDescent="0.25">
      <c r="A19828" t="s">
        <v>59</v>
      </c>
      <c r="B19828">
        <v>2014</v>
      </c>
      <c r="C19828" t="s">
        <v>7</v>
      </c>
      <c r="D19828" t="s">
        <v>60</v>
      </c>
      <c r="E19828">
        <v>0</v>
      </c>
      <c r="F19828">
        <v>0</v>
      </c>
      <c r="G19828">
        <v>0</v>
      </c>
      <c r="H19828">
        <v>0</v>
      </c>
    </row>
    <row r="19829" spans="1:8" x14ac:dyDescent="0.25">
      <c r="A19829" t="s">
        <v>59</v>
      </c>
      <c r="B19829">
        <v>2014</v>
      </c>
      <c r="C19829" t="s">
        <v>7</v>
      </c>
      <c r="D19829" t="s">
        <v>60</v>
      </c>
      <c r="E19829">
        <v>0</v>
      </c>
      <c r="F19829">
        <v>0</v>
      </c>
      <c r="G19829">
        <v>0</v>
      </c>
      <c r="H19829">
        <v>0</v>
      </c>
    </row>
    <row r="19830" spans="1:8" x14ac:dyDescent="0.25">
      <c r="A19830" t="s">
        <v>59</v>
      </c>
      <c r="B19830">
        <v>2014</v>
      </c>
      <c r="C19830" t="s">
        <v>7</v>
      </c>
      <c r="D19830" t="s">
        <v>60</v>
      </c>
      <c r="E19830">
        <v>2</v>
      </c>
      <c r="F19830">
        <v>7.23</v>
      </c>
      <c r="G19830">
        <v>422.58</v>
      </c>
      <c r="H19830">
        <v>238.72</v>
      </c>
    </row>
    <row r="19831" spans="1:8" x14ac:dyDescent="0.25">
      <c r="A19831" t="s">
        <v>59</v>
      </c>
      <c r="B19831">
        <v>2014</v>
      </c>
      <c r="C19831" t="s">
        <v>7</v>
      </c>
      <c r="D19831" t="s">
        <v>60</v>
      </c>
      <c r="E19831">
        <v>0</v>
      </c>
      <c r="F19831">
        <v>0</v>
      </c>
      <c r="G19831">
        <v>0</v>
      </c>
      <c r="H19831">
        <v>0</v>
      </c>
    </row>
    <row r="19832" spans="1:8" x14ac:dyDescent="0.25">
      <c r="A19832" t="s">
        <v>59</v>
      </c>
      <c r="B19832">
        <v>2014</v>
      </c>
      <c r="C19832" t="s">
        <v>7</v>
      </c>
      <c r="D19832" t="s">
        <v>60</v>
      </c>
      <c r="E19832">
        <v>16</v>
      </c>
      <c r="F19832">
        <v>24.72</v>
      </c>
      <c r="G19832">
        <v>2376.27</v>
      </c>
      <c r="H19832">
        <v>1697.52</v>
      </c>
    </row>
    <row r="19833" spans="1:8" x14ac:dyDescent="0.25">
      <c r="A19833" t="s">
        <v>59</v>
      </c>
      <c r="B19833">
        <v>2014</v>
      </c>
      <c r="C19833" t="s">
        <v>7</v>
      </c>
      <c r="D19833" t="s">
        <v>60</v>
      </c>
      <c r="E19833">
        <v>50</v>
      </c>
      <c r="F19833">
        <v>86.04</v>
      </c>
      <c r="G19833">
        <v>7340.85</v>
      </c>
      <c r="H19833">
        <v>6756.89</v>
      </c>
    </row>
    <row r="19834" spans="1:8" x14ac:dyDescent="0.25">
      <c r="A19834" t="s">
        <v>59</v>
      </c>
      <c r="B19834">
        <v>2014</v>
      </c>
      <c r="C19834" t="s">
        <v>7</v>
      </c>
      <c r="D19834" t="s">
        <v>60</v>
      </c>
      <c r="E19834">
        <v>0</v>
      </c>
      <c r="F19834">
        <v>0</v>
      </c>
      <c r="G19834">
        <v>0</v>
      </c>
      <c r="H19834">
        <v>0</v>
      </c>
    </row>
    <row r="19835" spans="1:8" x14ac:dyDescent="0.25">
      <c r="A19835" t="s">
        <v>59</v>
      </c>
      <c r="B19835">
        <v>2014</v>
      </c>
      <c r="C19835" t="s">
        <v>7</v>
      </c>
      <c r="D19835" t="s">
        <v>63</v>
      </c>
      <c r="E19835">
        <v>5</v>
      </c>
      <c r="F19835">
        <v>0.52</v>
      </c>
      <c r="G19835">
        <v>74.400000000000006</v>
      </c>
      <c r="H19835">
        <v>78.319999999999993</v>
      </c>
    </row>
    <row r="19836" spans="1:8" x14ac:dyDescent="0.25">
      <c r="A19836" t="s">
        <v>59</v>
      </c>
      <c r="B19836">
        <v>2014</v>
      </c>
      <c r="C19836" t="s">
        <v>7</v>
      </c>
      <c r="D19836" t="s">
        <v>63</v>
      </c>
      <c r="E19836">
        <v>829675</v>
      </c>
      <c r="F19836">
        <v>119771.2</v>
      </c>
      <c r="G19836">
        <v>11474717.720000001</v>
      </c>
      <c r="H19836">
        <v>10112284.84</v>
      </c>
    </row>
    <row r="19837" spans="1:8" x14ac:dyDescent="0.25">
      <c r="A19837" t="s">
        <v>59</v>
      </c>
      <c r="B19837">
        <v>2014</v>
      </c>
      <c r="C19837" t="s">
        <v>7</v>
      </c>
      <c r="D19837" t="s">
        <v>63</v>
      </c>
      <c r="E19837">
        <v>0</v>
      </c>
      <c r="F19837">
        <v>-86.86</v>
      </c>
      <c r="G19837">
        <v>668.55</v>
      </c>
      <c r="H19837">
        <v>21533.759999999998</v>
      </c>
    </row>
    <row r="19838" spans="1:8" x14ac:dyDescent="0.25">
      <c r="A19838" t="s">
        <v>59</v>
      </c>
      <c r="B19838">
        <v>2014</v>
      </c>
      <c r="C19838" t="s">
        <v>7</v>
      </c>
      <c r="D19838" t="s">
        <v>64</v>
      </c>
      <c r="E19838">
        <v>0</v>
      </c>
      <c r="F19838">
        <v>0</v>
      </c>
      <c r="G19838">
        <v>0</v>
      </c>
      <c r="H19838">
        <v>0</v>
      </c>
    </row>
    <row r="19839" spans="1:8" x14ac:dyDescent="0.25">
      <c r="A19839" t="s">
        <v>59</v>
      </c>
      <c r="B19839">
        <v>2014</v>
      </c>
      <c r="C19839" t="s">
        <v>7</v>
      </c>
      <c r="D19839" t="s">
        <v>61</v>
      </c>
      <c r="E19839">
        <v>1410</v>
      </c>
      <c r="F19839">
        <v>13740.2</v>
      </c>
      <c r="G19839">
        <v>1305944.75</v>
      </c>
      <c r="H19839">
        <v>1184212.57</v>
      </c>
    </row>
    <row r="19840" spans="1:8" x14ac:dyDescent="0.25">
      <c r="A19840" t="s">
        <v>59</v>
      </c>
      <c r="B19840">
        <v>2014</v>
      </c>
      <c r="C19840" t="s">
        <v>7</v>
      </c>
      <c r="D19840" t="s">
        <v>61</v>
      </c>
      <c r="E19840">
        <v>1542</v>
      </c>
      <c r="F19840">
        <v>1708.67</v>
      </c>
      <c r="G19840">
        <v>249293.06</v>
      </c>
      <c r="H19840">
        <v>225790.64</v>
      </c>
    </row>
    <row r="19841" spans="1:8" x14ac:dyDescent="0.25">
      <c r="A19841" t="s">
        <v>59</v>
      </c>
      <c r="B19841">
        <v>2014</v>
      </c>
      <c r="C19841" t="s">
        <v>7</v>
      </c>
      <c r="D19841" t="s">
        <v>61</v>
      </c>
      <c r="E19841">
        <v>12118</v>
      </c>
      <c r="F19841">
        <v>3581.81</v>
      </c>
      <c r="G19841">
        <v>320098.09000000003</v>
      </c>
      <c r="H19841">
        <v>281921.99</v>
      </c>
    </row>
    <row r="19842" spans="1:8" x14ac:dyDescent="0.25">
      <c r="A19842" t="s">
        <v>59</v>
      </c>
      <c r="B19842">
        <v>2014</v>
      </c>
      <c r="C19842" t="s">
        <v>7</v>
      </c>
      <c r="D19842" t="s">
        <v>60</v>
      </c>
      <c r="E19842">
        <v>3</v>
      </c>
      <c r="F19842">
        <v>3.53</v>
      </c>
      <c r="G19842">
        <v>651.46</v>
      </c>
      <c r="H19842">
        <v>622.01</v>
      </c>
    </row>
    <row r="19843" spans="1:8" x14ac:dyDescent="0.25">
      <c r="A19843" t="s">
        <v>59</v>
      </c>
      <c r="B19843">
        <v>2014</v>
      </c>
      <c r="C19843" t="s">
        <v>7</v>
      </c>
      <c r="D19843" t="s">
        <v>60</v>
      </c>
      <c r="E19843">
        <v>16</v>
      </c>
      <c r="F19843">
        <v>29.81</v>
      </c>
      <c r="G19843">
        <v>2454.54</v>
      </c>
      <c r="H19843">
        <v>2639.24</v>
      </c>
    </row>
    <row r="19844" spans="1:8" x14ac:dyDescent="0.25">
      <c r="A19844" t="s">
        <v>59</v>
      </c>
      <c r="B19844">
        <v>2014</v>
      </c>
      <c r="C19844" t="s">
        <v>7</v>
      </c>
      <c r="D19844" t="s">
        <v>60</v>
      </c>
      <c r="E19844">
        <v>542</v>
      </c>
      <c r="F19844">
        <v>179.5</v>
      </c>
      <c r="G19844">
        <v>13090.71</v>
      </c>
      <c r="H19844">
        <v>12043.58</v>
      </c>
    </row>
    <row r="19845" spans="1:8" x14ac:dyDescent="0.25">
      <c r="A19845" t="s">
        <v>59</v>
      </c>
      <c r="B19845">
        <v>2014</v>
      </c>
      <c r="C19845" t="s">
        <v>7</v>
      </c>
      <c r="D19845" t="s">
        <v>62</v>
      </c>
      <c r="E19845">
        <v>2483</v>
      </c>
      <c r="F19845">
        <v>22647.38</v>
      </c>
      <c r="G19845">
        <v>2082514.99</v>
      </c>
      <c r="H19845">
        <v>1849949.33</v>
      </c>
    </row>
    <row r="19846" spans="1:8" x14ac:dyDescent="0.25">
      <c r="A19846" t="s">
        <v>59</v>
      </c>
      <c r="B19846">
        <v>2014</v>
      </c>
      <c r="C19846" t="s">
        <v>7</v>
      </c>
      <c r="D19846" t="s">
        <v>62</v>
      </c>
      <c r="E19846">
        <v>4846</v>
      </c>
      <c r="F19846">
        <v>8638.6299999999992</v>
      </c>
      <c r="G19846">
        <v>1065341.8799999999</v>
      </c>
      <c r="H19846">
        <v>1003511.43</v>
      </c>
    </row>
    <row r="19847" spans="1:8" x14ac:dyDescent="0.25">
      <c r="A19847" t="s">
        <v>59</v>
      </c>
      <c r="B19847">
        <v>2014</v>
      </c>
      <c r="C19847" t="s">
        <v>7</v>
      </c>
      <c r="D19847" t="s">
        <v>62</v>
      </c>
      <c r="E19847">
        <v>116798</v>
      </c>
      <c r="F19847">
        <v>30623.43</v>
      </c>
      <c r="G19847">
        <v>2938921.45</v>
      </c>
      <c r="H19847">
        <v>2611346.69</v>
      </c>
    </row>
    <row r="19848" spans="1:8" x14ac:dyDescent="0.25">
      <c r="A19848" t="s">
        <v>59</v>
      </c>
      <c r="B19848">
        <v>2014</v>
      </c>
      <c r="C19848" t="s">
        <v>7</v>
      </c>
      <c r="D19848" t="s">
        <v>60</v>
      </c>
      <c r="E19848">
        <v>19</v>
      </c>
      <c r="F19848">
        <v>113.49</v>
      </c>
      <c r="G19848">
        <v>9232.01</v>
      </c>
      <c r="H19848">
        <v>7933.51</v>
      </c>
    </row>
    <row r="19849" spans="1:8" x14ac:dyDescent="0.25">
      <c r="A19849" t="s">
        <v>59</v>
      </c>
      <c r="B19849">
        <v>2014</v>
      </c>
      <c r="C19849" t="s">
        <v>7</v>
      </c>
      <c r="D19849" t="s">
        <v>60</v>
      </c>
      <c r="E19849">
        <v>62</v>
      </c>
      <c r="F19849">
        <v>57.64</v>
      </c>
      <c r="G19849">
        <v>7157.17</v>
      </c>
      <c r="H19849">
        <v>6100.41</v>
      </c>
    </row>
    <row r="19850" spans="1:8" x14ac:dyDescent="0.25">
      <c r="A19850" t="s">
        <v>59</v>
      </c>
      <c r="B19850">
        <v>2014</v>
      </c>
      <c r="C19850" t="s">
        <v>7</v>
      </c>
      <c r="D19850" t="s">
        <v>60</v>
      </c>
      <c r="E19850">
        <v>17</v>
      </c>
      <c r="F19850">
        <v>88.29</v>
      </c>
      <c r="G19850">
        <v>3611.84</v>
      </c>
      <c r="H19850">
        <v>3547.72</v>
      </c>
    </row>
    <row r="19851" spans="1:8" x14ac:dyDescent="0.25">
      <c r="A19851" t="s">
        <v>59</v>
      </c>
      <c r="B19851">
        <v>2014</v>
      </c>
      <c r="C19851" t="s">
        <v>7</v>
      </c>
      <c r="D19851" t="s">
        <v>60</v>
      </c>
      <c r="E19851">
        <v>39</v>
      </c>
      <c r="F19851">
        <v>292.93</v>
      </c>
      <c r="G19851">
        <v>18947.189999999999</v>
      </c>
      <c r="H19851">
        <v>19356.8</v>
      </c>
    </row>
    <row r="19852" spans="1:8" x14ac:dyDescent="0.25">
      <c r="A19852" t="s">
        <v>59</v>
      </c>
      <c r="B19852">
        <v>2014</v>
      </c>
      <c r="C19852" t="s">
        <v>7</v>
      </c>
      <c r="D19852" t="s">
        <v>60</v>
      </c>
      <c r="E19852">
        <v>0</v>
      </c>
      <c r="F19852">
        <v>0</v>
      </c>
      <c r="G19852">
        <v>0</v>
      </c>
      <c r="H19852">
        <v>0</v>
      </c>
    </row>
    <row r="19853" spans="1:8" x14ac:dyDescent="0.25">
      <c r="A19853" t="s">
        <v>59</v>
      </c>
      <c r="B19853">
        <v>2014</v>
      </c>
      <c r="C19853" t="s">
        <v>7</v>
      </c>
      <c r="D19853" t="s">
        <v>60</v>
      </c>
      <c r="E19853">
        <v>0</v>
      </c>
      <c r="F19853">
        <v>0</v>
      </c>
      <c r="G19853">
        <v>0</v>
      </c>
      <c r="H19853">
        <v>0</v>
      </c>
    </row>
    <row r="19854" spans="1:8" x14ac:dyDescent="0.25">
      <c r="A19854" t="s">
        <v>59</v>
      </c>
      <c r="B19854">
        <v>2014</v>
      </c>
      <c r="C19854" t="s">
        <v>7</v>
      </c>
      <c r="D19854" t="s">
        <v>60</v>
      </c>
      <c r="E19854">
        <v>0</v>
      </c>
      <c r="F19854">
        <v>0</v>
      </c>
      <c r="G19854">
        <v>0</v>
      </c>
      <c r="H19854">
        <v>0</v>
      </c>
    </row>
    <row r="19855" spans="1:8" x14ac:dyDescent="0.25">
      <c r="A19855" t="s">
        <v>59</v>
      </c>
      <c r="B19855">
        <v>2014</v>
      </c>
      <c r="C19855" t="s">
        <v>7</v>
      </c>
      <c r="D19855" t="s">
        <v>60</v>
      </c>
      <c r="E19855">
        <v>0</v>
      </c>
      <c r="F19855">
        <v>0</v>
      </c>
      <c r="G19855">
        <v>0</v>
      </c>
      <c r="H19855">
        <v>0</v>
      </c>
    </row>
    <row r="19856" spans="1:8" x14ac:dyDescent="0.25">
      <c r="A19856" t="s">
        <v>59</v>
      </c>
      <c r="B19856">
        <v>2014</v>
      </c>
      <c r="C19856" t="s">
        <v>7</v>
      </c>
      <c r="D19856" t="s">
        <v>62</v>
      </c>
      <c r="E19856">
        <v>0</v>
      </c>
      <c r="F19856">
        <v>0</v>
      </c>
      <c r="G19856">
        <v>0</v>
      </c>
      <c r="H19856">
        <v>0</v>
      </c>
    </row>
    <row r="19857" spans="1:8" x14ac:dyDescent="0.25">
      <c r="A19857" t="s">
        <v>59</v>
      </c>
      <c r="B19857">
        <v>2014</v>
      </c>
      <c r="C19857" t="s">
        <v>7</v>
      </c>
      <c r="D19857" t="s">
        <v>60</v>
      </c>
      <c r="E19857">
        <v>0</v>
      </c>
      <c r="F19857">
        <v>0</v>
      </c>
      <c r="G19857">
        <v>0</v>
      </c>
      <c r="H19857">
        <v>0</v>
      </c>
    </row>
    <row r="19858" spans="1:8" x14ac:dyDescent="0.25">
      <c r="A19858" t="s">
        <v>59</v>
      </c>
      <c r="B19858">
        <v>2014</v>
      </c>
      <c r="C19858" t="s">
        <v>7</v>
      </c>
      <c r="D19858" t="s">
        <v>60</v>
      </c>
      <c r="E19858">
        <v>0</v>
      </c>
      <c r="F19858">
        <v>0</v>
      </c>
      <c r="G19858">
        <v>0</v>
      </c>
      <c r="H19858">
        <v>0</v>
      </c>
    </row>
    <row r="19859" spans="1:8" x14ac:dyDescent="0.25">
      <c r="A19859" t="s">
        <v>59</v>
      </c>
      <c r="B19859">
        <v>2014</v>
      </c>
      <c r="C19859" t="s">
        <v>7</v>
      </c>
      <c r="D19859" t="s">
        <v>60</v>
      </c>
      <c r="E19859">
        <v>0</v>
      </c>
      <c r="F19859">
        <v>0</v>
      </c>
      <c r="G19859">
        <v>0</v>
      </c>
      <c r="H19859">
        <v>0</v>
      </c>
    </row>
    <row r="19860" spans="1:8" x14ac:dyDescent="0.25">
      <c r="A19860" t="s">
        <v>59</v>
      </c>
      <c r="B19860">
        <v>2014</v>
      </c>
      <c r="C19860" t="s">
        <v>7</v>
      </c>
      <c r="D19860" t="s">
        <v>60</v>
      </c>
      <c r="E19860">
        <v>0</v>
      </c>
      <c r="F19860">
        <v>22.95</v>
      </c>
      <c r="G19860">
        <v>1651.07</v>
      </c>
      <c r="H19860">
        <v>661.43</v>
      </c>
    </row>
    <row r="19861" spans="1:8" x14ac:dyDescent="0.25">
      <c r="A19861" t="s">
        <v>59</v>
      </c>
      <c r="B19861">
        <v>2014</v>
      </c>
      <c r="C19861" t="s">
        <v>7</v>
      </c>
      <c r="D19861" t="s">
        <v>61</v>
      </c>
      <c r="E19861">
        <v>1</v>
      </c>
      <c r="F19861">
        <v>111.58</v>
      </c>
      <c r="G19861">
        <v>8276.27</v>
      </c>
      <c r="H19861">
        <v>8276.27</v>
      </c>
    </row>
    <row r="19862" spans="1:8" x14ac:dyDescent="0.25">
      <c r="A19862" t="s">
        <v>59</v>
      </c>
      <c r="B19862">
        <v>2014</v>
      </c>
      <c r="C19862" t="s">
        <v>7</v>
      </c>
      <c r="D19862" t="s">
        <v>60</v>
      </c>
      <c r="E19862">
        <v>0</v>
      </c>
      <c r="F19862">
        <v>0</v>
      </c>
      <c r="G19862">
        <v>0</v>
      </c>
      <c r="H19862">
        <v>0</v>
      </c>
    </row>
    <row r="19863" spans="1:8" x14ac:dyDescent="0.25">
      <c r="A19863" t="s">
        <v>59</v>
      </c>
      <c r="B19863">
        <v>2014</v>
      </c>
      <c r="C19863" t="s">
        <v>7</v>
      </c>
      <c r="D19863" t="s">
        <v>60</v>
      </c>
      <c r="E19863">
        <v>0</v>
      </c>
      <c r="F19863">
        <v>0</v>
      </c>
      <c r="G19863">
        <v>0</v>
      </c>
      <c r="H19863">
        <v>0</v>
      </c>
    </row>
    <row r="19864" spans="1:8" x14ac:dyDescent="0.25">
      <c r="A19864" t="s">
        <v>59</v>
      </c>
      <c r="B19864">
        <v>2014</v>
      </c>
      <c r="C19864" t="s">
        <v>7</v>
      </c>
      <c r="D19864" t="s">
        <v>60</v>
      </c>
      <c r="E19864">
        <v>0</v>
      </c>
      <c r="F19864">
        <v>0</v>
      </c>
      <c r="G19864">
        <v>0</v>
      </c>
      <c r="H19864">
        <v>0</v>
      </c>
    </row>
    <row r="19865" spans="1:8" x14ac:dyDescent="0.25">
      <c r="A19865" t="s">
        <v>59</v>
      </c>
      <c r="B19865">
        <v>2014</v>
      </c>
      <c r="C19865" t="s">
        <v>7</v>
      </c>
      <c r="D19865" t="s">
        <v>60</v>
      </c>
      <c r="E19865">
        <v>0</v>
      </c>
      <c r="F19865">
        <v>0</v>
      </c>
      <c r="G19865">
        <v>0</v>
      </c>
      <c r="H19865">
        <v>0</v>
      </c>
    </row>
    <row r="19866" spans="1:8" x14ac:dyDescent="0.25">
      <c r="A19866" t="s">
        <v>59</v>
      </c>
      <c r="B19866">
        <v>2014</v>
      </c>
      <c r="C19866" t="s">
        <v>7</v>
      </c>
      <c r="D19866" t="s">
        <v>62</v>
      </c>
      <c r="E19866">
        <v>0</v>
      </c>
      <c r="F19866">
        <v>0</v>
      </c>
      <c r="G19866">
        <v>243.21</v>
      </c>
      <c r="H19866">
        <v>2106.06</v>
      </c>
    </row>
    <row r="19867" spans="1:8" x14ac:dyDescent="0.25">
      <c r="A19867" t="s">
        <v>59</v>
      </c>
      <c r="B19867">
        <v>2014</v>
      </c>
      <c r="C19867" t="s">
        <v>7</v>
      </c>
      <c r="D19867" t="s">
        <v>60</v>
      </c>
      <c r="E19867">
        <v>0</v>
      </c>
      <c r="F19867">
        <v>0</v>
      </c>
      <c r="G19867">
        <v>0</v>
      </c>
      <c r="H19867">
        <v>0</v>
      </c>
    </row>
    <row r="19868" spans="1:8" x14ac:dyDescent="0.25">
      <c r="A19868" t="s">
        <v>59</v>
      </c>
      <c r="B19868">
        <v>2014</v>
      </c>
      <c r="C19868" t="s">
        <v>7</v>
      </c>
      <c r="D19868" t="s">
        <v>60</v>
      </c>
      <c r="E19868">
        <v>0</v>
      </c>
      <c r="F19868">
        <v>0</v>
      </c>
      <c r="G19868">
        <v>0</v>
      </c>
      <c r="H19868">
        <v>0</v>
      </c>
    </row>
    <row r="19869" spans="1:8" x14ac:dyDescent="0.25">
      <c r="A19869" t="s">
        <v>59</v>
      </c>
      <c r="B19869">
        <v>2014</v>
      </c>
      <c r="C19869" t="s">
        <v>7</v>
      </c>
      <c r="D19869" t="s">
        <v>60</v>
      </c>
      <c r="E19869">
        <v>0</v>
      </c>
      <c r="F19869">
        <v>0</v>
      </c>
      <c r="G19869">
        <v>0</v>
      </c>
      <c r="H19869">
        <v>0</v>
      </c>
    </row>
    <row r="19870" spans="1:8" x14ac:dyDescent="0.25">
      <c r="A19870" t="s">
        <v>59</v>
      </c>
      <c r="B19870">
        <v>2014</v>
      </c>
      <c r="C19870" t="s">
        <v>7</v>
      </c>
      <c r="D19870" t="s">
        <v>61</v>
      </c>
      <c r="E19870">
        <v>0</v>
      </c>
      <c r="F19870">
        <v>0</v>
      </c>
      <c r="G19870">
        <v>0</v>
      </c>
      <c r="H19870">
        <v>0</v>
      </c>
    </row>
    <row r="19871" spans="1:8" x14ac:dyDescent="0.25">
      <c r="A19871" t="s">
        <v>59</v>
      </c>
      <c r="B19871">
        <v>2014</v>
      </c>
      <c r="C19871" t="s">
        <v>7</v>
      </c>
      <c r="D19871" t="s">
        <v>61</v>
      </c>
      <c r="E19871">
        <v>7</v>
      </c>
      <c r="F19871">
        <v>722.59</v>
      </c>
      <c r="G19871">
        <v>60133.5</v>
      </c>
      <c r="H19871">
        <v>7248.52</v>
      </c>
    </row>
    <row r="19872" spans="1:8" x14ac:dyDescent="0.25">
      <c r="A19872" t="s">
        <v>59</v>
      </c>
      <c r="B19872">
        <v>2014</v>
      </c>
      <c r="C19872" t="s">
        <v>7</v>
      </c>
      <c r="D19872" t="s">
        <v>61</v>
      </c>
      <c r="E19872">
        <v>0</v>
      </c>
      <c r="F19872">
        <v>0</v>
      </c>
      <c r="G19872">
        <v>0</v>
      </c>
      <c r="H19872">
        <v>0</v>
      </c>
    </row>
    <row r="19873" spans="1:8" x14ac:dyDescent="0.25">
      <c r="A19873" t="s">
        <v>59</v>
      </c>
      <c r="B19873">
        <v>2014</v>
      </c>
      <c r="C19873" t="s">
        <v>7</v>
      </c>
      <c r="D19873" t="s">
        <v>60</v>
      </c>
      <c r="E19873">
        <v>0</v>
      </c>
      <c r="F19873">
        <v>0</v>
      </c>
      <c r="G19873">
        <v>0</v>
      </c>
      <c r="H19873">
        <v>0</v>
      </c>
    </row>
    <row r="19874" spans="1:8" x14ac:dyDescent="0.25">
      <c r="A19874" t="s">
        <v>59</v>
      </c>
      <c r="B19874">
        <v>2014</v>
      </c>
      <c r="C19874" t="s">
        <v>7</v>
      </c>
      <c r="D19874" t="s">
        <v>60</v>
      </c>
      <c r="E19874">
        <v>2</v>
      </c>
      <c r="F19874">
        <v>59.07</v>
      </c>
      <c r="G19874">
        <v>5574.29</v>
      </c>
      <c r="H19874">
        <v>10562.59</v>
      </c>
    </row>
    <row r="19875" spans="1:8" x14ac:dyDescent="0.25">
      <c r="A19875" t="s">
        <v>59</v>
      </c>
      <c r="B19875">
        <v>2014</v>
      </c>
      <c r="C19875" t="s">
        <v>7</v>
      </c>
      <c r="D19875" t="s">
        <v>60</v>
      </c>
      <c r="E19875">
        <v>0</v>
      </c>
      <c r="F19875">
        <v>0</v>
      </c>
      <c r="G19875">
        <v>0</v>
      </c>
      <c r="H19875">
        <v>0</v>
      </c>
    </row>
    <row r="19876" spans="1:8" x14ac:dyDescent="0.25">
      <c r="A19876" t="s">
        <v>59</v>
      </c>
      <c r="B19876">
        <v>2014</v>
      </c>
      <c r="C19876" t="s">
        <v>7</v>
      </c>
      <c r="D19876" t="s">
        <v>60</v>
      </c>
      <c r="E19876">
        <v>97</v>
      </c>
      <c r="F19876">
        <v>7072.64</v>
      </c>
      <c r="G19876">
        <v>528525.43999999994</v>
      </c>
      <c r="H19876">
        <v>432428.51</v>
      </c>
    </row>
    <row r="19877" spans="1:8" x14ac:dyDescent="0.25">
      <c r="A19877" t="s">
        <v>59</v>
      </c>
      <c r="B19877">
        <v>2014</v>
      </c>
      <c r="C19877" t="s">
        <v>7</v>
      </c>
      <c r="D19877" t="s">
        <v>60</v>
      </c>
      <c r="E19877">
        <v>0</v>
      </c>
      <c r="F19877">
        <v>0</v>
      </c>
      <c r="G19877">
        <v>0</v>
      </c>
      <c r="H19877">
        <v>0</v>
      </c>
    </row>
    <row r="19878" spans="1:8" x14ac:dyDescent="0.25">
      <c r="A19878" t="s">
        <v>59</v>
      </c>
      <c r="B19878">
        <v>2014</v>
      </c>
      <c r="C19878" t="s">
        <v>7</v>
      </c>
      <c r="D19878" t="s">
        <v>62</v>
      </c>
      <c r="E19878">
        <v>2</v>
      </c>
      <c r="F19878">
        <v>345.93</v>
      </c>
      <c r="G19878">
        <v>27978.63</v>
      </c>
      <c r="H19878">
        <v>5273.06</v>
      </c>
    </row>
    <row r="19879" spans="1:8" x14ac:dyDescent="0.25">
      <c r="A19879" t="s">
        <v>59</v>
      </c>
      <c r="B19879">
        <v>2014</v>
      </c>
      <c r="C19879" t="s">
        <v>7</v>
      </c>
      <c r="D19879" t="s">
        <v>62</v>
      </c>
      <c r="E19879">
        <v>0</v>
      </c>
      <c r="F19879">
        <v>0</v>
      </c>
      <c r="G19879">
        <v>0</v>
      </c>
      <c r="H19879">
        <v>0</v>
      </c>
    </row>
    <row r="19880" spans="1:8" x14ac:dyDescent="0.25">
      <c r="A19880" t="s">
        <v>59</v>
      </c>
      <c r="B19880">
        <v>2014</v>
      </c>
      <c r="C19880" t="s">
        <v>7</v>
      </c>
      <c r="D19880" t="s">
        <v>60</v>
      </c>
      <c r="E19880">
        <v>2</v>
      </c>
      <c r="F19880">
        <v>3.74</v>
      </c>
      <c r="G19880">
        <v>798.61</v>
      </c>
      <c r="H19880">
        <v>798.61</v>
      </c>
    </row>
    <row r="19881" spans="1:8" x14ac:dyDescent="0.25">
      <c r="A19881" t="s">
        <v>59</v>
      </c>
      <c r="B19881">
        <v>2014</v>
      </c>
      <c r="C19881" t="s">
        <v>7</v>
      </c>
      <c r="D19881" t="s">
        <v>60</v>
      </c>
      <c r="E19881">
        <v>0</v>
      </c>
      <c r="F19881">
        <v>0</v>
      </c>
      <c r="G19881">
        <v>0</v>
      </c>
      <c r="H19881">
        <v>0</v>
      </c>
    </row>
    <row r="19882" spans="1:8" x14ac:dyDescent="0.25">
      <c r="A19882" t="s">
        <v>59</v>
      </c>
      <c r="B19882">
        <v>2014</v>
      </c>
      <c r="C19882" t="s">
        <v>7</v>
      </c>
      <c r="D19882" t="s">
        <v>60</v>
      </c>
      <c r="E19882">
        <v>0</v>
      </c>
      <c r="F19882">
        <v>0</v>
      </c>
      <c r="G19882">
        <v>0</v>
      </c>
      <c r="H19882">
        <v>0</v>
      </c>
    </row>
    <row r="19883" spans="1:8" x14ac:dyDescent="0.25">
      <c r="A19883" t="s">
        <v>59</v>
      </c>
      <c r="B19883">
        <v>2014</v>
      </c>
      <c r="C19883" t="s">
        <v>7</v>
      </c>
      <c r="D19883" t="s">
        <v>60</v>
      </c>
      <c r="E19883">
        <v>9</v>
      </c>
      <c r="F19883">
        <v>649.65</v>
      </c>
      <c r="G19883">
        <v>43379.839999999997</v>
      </c>
      <c r="H19883">
        <v>39902.32</v>
      </c>
    </row>
    <row r="19884" spans="1:8" x14ac:dyDescent="0.25">
      <c r="A19884" t="s">
        <v>59</v>
      </c>
      <c r="B19884">
        <v>2014</v>
      </c>
      <c r="C19884" t="s">
        <v>7</v>
      </c>
      <c r="D19884" t="s">
        <v>60</v>
      </c>
      <c r="E19884">
        <v>0</v>
      </c>
      <c r="F19884">
        <v>0</v>
      </c>
      <c r="G19884">
        <v>0</v>
      </c>
      <c r="H19884">
        <v>0</v>
      </c>
    </row>
    <row r="19885" spans="1:8" x14ac:dyDescent="0.25">
      <c r="A19885" t="s">
        <v>59</v>
      </c>
      <c r="B19885">
        <v>2014</v>
      </c>
      <c r="C19885" t="s">
        <v>7</v>
      </c>
      <c r="D19885" t="s">
        <v>60</v>
      </c>
      <c r="E19885">
        <v>6</v>
      </c>
      <c r="F19885">
        <v>701.87</v>
      </c>
      <c r="G19885">
        <v>44620.7</v>
      </c>
      <c r="H19885">
        <v>38813.94</v>
      </c>
    </row>
    <row r="19886" spans="1:8" x14ac:dyDescent="0.25">
      <c r="A19886" t="s">
        <v>59</v>
      </c>
      <c r="B19886">
        <v>2014</v>
      </c>
      <c r="C19886" t="s">
        <v>7</v>
      </c>
      <c r="D19886" t="s">
        <v>60</v>
      </c>
      <c r="E19886">
        <v>0</v>
      </c>
      <c r="F19886">
        <v>0</v>
      </c>
      <c r="G19886">
        <v>0</v>
      </c>
      <c r="H19886">
        <v>0</v>
      </c>
    </row>
    <row r="19887" spans="1:8" x14ac:dyDescent="0.25">
      <c r="A19887" t="s">
        <v>59</v>
      </c>
      <c r="B19887">
        <v>2014</v>
      </c>
      <c r="C19887" t="s">
        <v>7</v>
      </c>
      <c r="D19887" t="s">
        <v>60</v>
      </c>
      <c r="E19887">
        <v>0</v>
      </c>
      <c r="F19887">
        <v>0</v>
      </c>
      <c r="G19887">
        <v>0</v>
      </c>
      <c r="H19887">
        <v>0</v>
      </c>
    </row>
    <row r="19888" spans="1:8" x14ac:dyDescent="0.25">
      <c r="A19888" t="s">
        <v>59</v>
      </c>
      <c r="B19888">
        <v>2014</v>
      </c>
      <c r="C19888" t="s">
        <v>7</v>
      </c>
      <c r="D19888" t="s">
        <v>60</v>
      </c>
      <c r="E19888">
        <v>0</v>
      </c>
      <c r="F19888">
        <v>0</v>
      </c>
      <c r="G19888">
        <v>0</v>
      </c>
      <c r="H19888">
        <v>0</v>
      </c>
    </row>
    <row r="19889" spans="1:8" x14ac:dyDescent="0.25">
      <c r="A19889" t="s">
        <v>59</v>
      </c>
      <c r="B19889">
        <v>2014</v>
      </c>
      <c r="C19889" t="s">
        <v>7</v>
      </c>
      <c r="D19889" t="s">
        <v>63</v>
      </c>
      <c r="E19889">
        <v>9</v>
      </c>
      <c r="F19889">
        <v>0.57999999999999996</v>
      </c>
      <c r="G19889">
        <v>58.62</v>
      </c>
      <c r="H19889">
        <v>52.78</v>
      </c>
    </row>
    <row r="19890" spans="1:8" x14ac:dyDescent="0.25">
      <c r="A19890" t="s">
        <v>59</v>
      </c>
      <c r="B19890">
        <v>2014</v>
      </c>
      <c r="C19890" t="s">
        <v>7</v>
      </c>
      <c r="D19890" t="s">
        <v>60</v>
      </c>
      <c r="E19890">
        <v>0</v>
      </c>
      <c r="F19890">
        <v>0</v>
      </c>
      <c r="G19890">
        <v>0</v>
      </c>
      <c r="H19890">
        <v>0</v>
      </c>
    </row>
    <row r="19891" spans="1:8" x14ac:dyDescent="0.25">
      <c r="A19891" t="s">
        <v>59</v>
      </c>
      <c r="B19891">
        <v>2014</v>
      </c>
      <c r="C19891" t="s">
        <v>7</v>
      </c>
      <c r="D19891" t="s">
        <v>60</v>
      </c>
      <c r="E19891">
        <v>7</v>
      </c>
      <c r="F19891">
        <v>45.75</v>
      </c>
      <c r="G19891">
        <v>4196</v>
      </c>
      <c r="H19891">
        <v>12561.94</v>
      </c>
    </row>
    <row r="19892" spans="1:8" x14ac:dyDescent="0.25">
      <c r="A19892" t="s">
        <v>59</v>
      </c>
      <c r="B19892">
        <v>2014</v>
      </c>
      <c r="C19892" t="s">
        <v>7</v>
      </c>
      <c r="D19892" t="s">
        <v>60</v>
      </c>
      <c r="E19892">
        <v>0</v>
      </c>
      <c r="F19892">
        <v>0</v>
      </c>
      <c r="G19892">
        <v>0</v>
      </c>
      <c r="H19892">
        <v>0</v>
      </c>
    </row>
    <row r="19893" spans="1:8" x14ac:dyDescent="0.25">
      <c r="A19893" t="s">
        <v>59</v>
      </c>
      <c r="B19893">
        <v>2014</v>
      </c>
      <c r="C19893" t="s">
        <v>7</v>
      </c>
      <c r="D19893" t="s">
        <v>60</v>
      </c>
      <c r="E19893">
        <v>0</v>
      </c>
      <c r="F19893">
        <v>0</v>
      </c>
      <c r="G19893">
        <v>0</v>
      </c>
      <c r="H19893">
        <v>0</v>
      </c>
    </row>
    <row r="19894" spans="1:8" x14ac:dyDescent="0.25">
      <c r="A19894" t="s">
        <v>59</v>
      </c>
      <c r="B19894">
        <v>2014</v>
      </c>
      <c r="C19894" t="s">
        <v>7</v>
      </c>
      <c r="D19894" t="s">
        <v>60</v>
      </c>
      <c r="E19894">
        <v>0</v>
      </c>
      <c r="F19894">
        <v>0</v>
      </c>
      <c r="G19894">
        <v>0</v>
      </c>
      <c r="H19894">
        <v>0</v>
      </c>
    </row>
    <row r="19895" spans="1:8" x14ac:dyDescent="0.25">
      <c r="A19895" t="s">
        <v>59</v>
      </c>
      <c r="B19895">
        <v>2014</v>
      </c>
      <c r="C19895" t="s">
        <v>7</v>
      </c>
      <c r="D19895" t="s">
        <v>60</v>
      </c>
      <c r="E19895">
        <v>10</v>
      </c>
      <c r="F19895">
        <v>2.15</v>
      </c>
      <c r="G19895">
        <v>174.58</v>
      </c>
      <c r="H19895">
        <v>136.38999999999999</v>
      </c>
    </row>
    <row r="19896" spans="1:8" x14ac:dyDescent="0.25">
      <c r="A19896" t="s">
        <v>59</v>
      </c>
      <c r="B19896">
        <v>2014</v>
      </c>
      <c r="C19896" t="s">
        <v>7</v>
      </c>
      <c r="D19896" t="s">
        <v>63</v>
      </c>
      <c r="E19896">
        <v>0</v>
      </c>
      <c r="F19896">
        <v>0</v>
      </c>
      <c r="G19896">
        <v>0</v>
      </c>
      <c r="H19896">
        <v>0</v>
      </c>
    </row>
    <row r="19897" spans="1:8" x14ac:dyDescent="0.25">
      <c r="A19897" t="s">
        <v>59</v>
      </c>
      <c r="B19897">
        <v>2014</v>
      </c>
      <c r="C19897" t="s">
        <v>7</v>
      </c>
      <c r="D19897" t="s">
        <v>60</v>
      </c>
      <c r="E19897">
        <v>0</v>
      </c>
      <c r="F19897">
        <v>0</v>
      </c>
      <c r="G19897">
        <v>0</v>
      </c>
      <c r="H19897">
        <v>0</v>
      </c>
    </row>
    <row r="19898" spans="1:8" x14ac:dyDescent="0.25">
      <c r="A19898" t="s">
        <v>59</v>
      </c>
      <c r="B19898">
        <v>2014</v>
      </c>
      <c r="C19898" t="s">
        <v>7</v>
      </c>
      <c r="D19898" t="s">
        <v>60</v>
      </c>
      <c r="E19898">
        <v>0</v>
      </c>
      <c r="F19898">
        <v>0</v>
      </c>
      <c r="G19898">
        <v>0</v>
      </c>
      <c r="H19898">
        <v>0</v>
      </c>
    </row>
    <row r="19899" spans="1:8" x14ac:dyDescent="0.25">
      <c r="A19899" t="s">
        <v>59</v>
      </c>
      <c r="B19899">
        <v>2014</v>
      </c>
      <c r="C19899" t="s">
        <v>7</v>
      </c>
      <c r="D19899" t="s">
        <v>60</v>
      </c>
      <c r="E19899">
        <v>0</v>
      </c>
      <c r="F19899">
        <v>0</v>
      </c>
      <c r="G19899">
        <v>0</v>
      </c>
      <c r="H19899">
        <v>0</v>
      </c>
    </row>
    <row r="19900" spans="1:8" x14ac:dyDescent="0.25">
      <c r="A19900" t="s">
        <v>59</v>
      </c>
      <c r="B19900">
        <v>2014</v>
      </c>
      <c r="C19900" t="s">
        <v>7</v>
      </c>
      <c r="D19900" t="s">
        <v>60</v>
      </c>
      <c r="E19900">
        <v>0</v>
      </c>
      <c r="F19900">
        <v>0</v>
      </c>
      <c r="G19900">
        <v>0</v>
      </c>
      <c r="H19900">
        <v>0</v>
      </c>
    </row>
    <row r="19901" spans="1:8" x14ac:dyDescent="0.25">
      <c r="A19901" t="s">
        <v>59</v>
      </c>
      <c r="B19901">
        <v>2014</v>
      </c>
      <c r="C19901" t="s">
        <v>7</v>
      </c>
      <c r="D19901" t="s">
        <v>60</v>
      </c>
      <c r="E19901">
        <v>0</v>
      </c>
      <c r="F19901">
        <v>0</v>
      </c>
      <c r="G19901">
        <v>0</v>
      </c>
      <c r="H19901">
        <v>0</v>
      </c>
    </row>
    <row r="19902" spans="1:8" x14ac:dyDescent="0.25">
      <c r="A19902" t="s">
        <v>59</v>
      </c>
      <c r="B19902">
        <v>2014</v>
      </c>
      <c r="C19902" t="s">
        <v>7</v>
      </c>
      <c r="D19902" t="s">
        <v>63</v>
      </c>
      <c r="E19902">
        <v>0</v>
      </c>
      <c r="F19902">
        <v>0</v>
      </c>
      <c r="G19902">
        <v>0</v>
      </c>
      <c r="H19902">
        <v>0</v>
      </c>
    </row>
    <row r="19903" spans="1:8" x14ac:dyDescent="0.25">
      <c r="A19903" t="s">
        <v>59</v>
      </c>
      <c r="B19903">
        <v>2014</v>
      </c>
      <c r="C19903" t="s">
        <v>7</v>
      </c>
      <c r="D19903" t="s">
        <v>64</v>
      </c>
      <c r="E19903">
        <v>0</v>
      </c>
      <c r="F19903">
        <v>0</v>
      </c>
      <c r="G19903">
        <v>-0.01</v>
      </c>
      <c r="H19903">
        <v>0</v>
      </c>
    </row>
    <row r="19904" spans="1:8" x14ac:dyDescent="0.25">
      <c r="A19904" t="s">
        <v>59</v>
      </c>
      <c r="B19904">
        <v>2014</v>
      </c>
      <c r="C19904" t="s">
        <v>7</v>
      </c>
      <c r="D19904" t="s">
        <v>61</v>
      </c>
      <c r="E19904">
        <v>7</v>
      </c>
      <c r="F19904">
        <v>129.43</v>
      </c>
      <c r="G19904">
        <v>10530.37</v>
      </c>
      <c r="H19904">
        <v>6385.69</v>
      </c>
    </row>
    <row r="19905" spans="1:8" x14ac:dyDescent="0.25">
      <c r="A19905" t="s">
        <v>59</v>
      </c>
      <c r="B19905">
        <v>2014</v>
      </c>
      <c r="C19905" t="s">
        <v>7</v>
      </c>
      <c r="D19905" t="s">
        <v>61</v>
      </c>
      <c r="E19905">
        <v>1</v>
      </c>
      <c r="F19905">
        <v>0.91</v>
      </c>
      <c r="G19905">
        <v>132.86000000000001</v>
      </c>
      <c r="H19905">
        <v>0</v>
      </c>
    </row>
    <row r="19906" spans="1:8" x14ac:dyDescent="0.25">
      <c r="A19906" t="s">
        <v>59</v>
      </c>
      <c r="B19906">
        <v>2014</v>
      </c>
      <c r="C19906" t="s">
        <v>7</v>
      </c>
      <c r="D19906" t="s">
        <v>61</v>
      </c>
      <c r="E19906">
        <v>2</v>
      </c>
      <c r="F19906">
        <v>0.79</v>
      </c>
      <c r="G19906">
        <v>74.14</v>
      </c>
      <c r="H19906">
        <v>69.709999999999994</v>
      </c>
    </row>
    <row r="19907" spans="1:8" x14ac:dyDescent="0.25">
      <c r="A19907" t="s">
        <v>59</v>
      </c>
      <c r="B19907">
        <v>2014</v>
      </c>
      <c r="C19907" t="s">
        <v>7</v>
      </c>
      <c r="D19907" t="s">
        <v>60</v>
      </c>
      <c r="E19907">
        <v>11</v>
      </c>
      <c r="F19907">
        <v>20.96</v>
      </c>
      <c r="G19907">
        <v>2288.52</v>
      </c>
      <c r="H19907">
        <v>3083.08</v>
      </c>
    </row>
    <row r="19908" spans="1:8" x14ac:dyDescent="0.25">
      <c r="A19908" t="s">
        <v>59</v>
      </c>
      <c r="B19908">
        <v>2014</v>
      </c>
      <c r="C19908" t="s">
        <v>7</v>
      </c>
      <c r="D19908" t="s">
        <v>60</v>
      </c>
      <c r="E19908">
        <v>536</v>
      </c>
      <c r="F19908">
        <v>6643.91</v>
      </c>
      <c r="G19908">
        <v>545990.1</v>
      </c>
      <c r="H19908">
        <v>438530.35</v>
      </c>
    </row>
    <row r="19909" spans="1:8" x14ac:dyDescent="0.25">
      <c r="A19909" t="s">
        <v>59</v>
      </c>
      <c r="B19909">
        <v>2014</v>
      </c>
      <c r="C19909" t="s">
        <v>7</v>
      </c>
      <c r="D19909" t="s">
        <v>60</v>
      </c>
      <c r="E19909">
        <v>382</v>
      </c>
      <c r="F19909">
        <v>518.30999999999995</v>
      </c>
      <c r="G19909">
        <v>67235.48</v>
      </c>
      <c r="H19909">
        <v>58402.87</v>
      </c>
    </row>
    <row r="19910" spans="1:8" x14ac:dyDescent="0.25">
      <c r="A19910" t="s">
        <v>59</v>
      </c>
      <c r="B19910">
        <v>2014</v>
      </c>
      <c r="C19910" t="s">
        <v>7</v>
      </c>
      <c r="D19910" t="s">
        <v>60</v>
      </c>
      <c r="E19910">
        <v>2267</v>
      </c>
      <c r="F19910">
        <v>1084.24</v>
      </c>
      <c r="G19910">
        <v>95768.04</v>
      </c>
      <c r="H19910">
        <v>87872.5</v>
      </c>
    </row>
    <row r="19911" spans="1:8" x14ac:dyDescent="0.25">
      <c r="A19911" t="s">
        <v>59</v>
      </c>
      <c r="B19911">
        <v>2014</v>
      </c>
      <c r="C19911" t="s">
        <v>7</v>
      </c>
      <c r="D19911" t="s">
        <v>60</v>
      </c>
      <c r="E19911">
        <v>0</v>
      </c>
      <c r="F19911">
        <v>0</v>
      </c>
      <c r="G19911">
        <v>0</v>
      </c>
      <c r="H19911">
        <v>0</v>
      </c>
    </row>
    <row r="19912" spans="1:8" x14ac:dyDescent="0.25">
      <c r="A19912" t="s">
        <v>59</v>
      </c>
      <c r="B19912">
        <v>2014</v>
      </c>
      <c r="C19912" t="s">
        <v>7</v>
      </c>
      <c r="D19912" t="s">
        <v>60</v>
      </c>
      <c r="E19912">
        <v>0</v>
      </c>
      <c r="F19912">
        <v>0</v>
      </c>
      <c r="G19912">
        <v>0</v>
      </c>
      <c r="H19912">
        <v>0</v>
      </c>
    </row>
    <row r="19913" spans="1:8" x14ac:dyDescent="0.25">
      <c r="A19913" t="s">
        <v>59</v>
      </c>
      <c r="B19913">
        <v>2014</v>
      </c>
      <c r="C19913" t="s">
        <v>7</v>
      </c>
      <c r="D19913" t="s">
        <v>62</v>
      </c>
      <c r="E19913">
        <v>13</v>
      </c>
      <c r="F19913">
        <v>130.08000000000001</v>
      </c>
      <c r="G19913">
        <v>10918.02</v>
      </c>
      <c r="H19913">
        <v>6107.6</v>
      </c>
    </row>
    <row r="19914" spans="1:8" x14ac:dyDescent="0.25">
      <c r="A19914" t="s">
        <v>59</v>
      </c>
      <c r="B19914">
        <v>2014</v>
      </c>
      <c r="C19914" t="s">
        <v>7</v>
      </c>
      <c r="D19914" t="s">
        <v>62</v>
      </c>
      <c r="E19914">
        <v>13</v>
      </c>
      <c r="F19914">
        <v>13.2</v>
      </c>
      <c r="G19914">
        <v>1969.43</v>
      </c>
      <c r="H19914">
        <v>1635.21</v>
      </c>
    </row>
    <row r="19915" spans="1:8" x14ac:dyDescent="0.25">
      <c r="A19915" t="s">
        <v>59</v>
      </c>
      <c r="B19915">
        <v>2014</v>
      </c>
      <c r="C19915" t="s">
        <v>7</v>
      </c>
      <c r="D19915" t="s">
        <v>62</v>
      </c>
      <c r="E19915">
        <v>111</v>
      </c>
      <c r="F19915">
        <v>30.29</v>
      </c>
      <c r="G19915">
        <v>2974.99</v>
      </c>
      <c r="H19915">
        <v>2339.0700000000002</v>
      </c>
    </row>
    <row r="19916" spans="1:8" x14ac:dyDescent="0.25">
      <c r="A19916" t="s">
        <v>59</v>
      </c>
      <c r="B19916">
        <v>2014</v>
      </c>
      <c r="C19916" t="s">
        <v>7</v>
      </c>
      <c r="D19916" t="s">
        <v>60</v>
      </c>
      <c r="E19916">
        <v>70</v>
      </c>
      <c r="F19916">
        <v>380.73</v>
      </c>
      <c r="G19916">
        <v>31506.19</v>
      </c>
      <c r="H19916">
        <v>22968.12</v>
      </c>
    </row>
    <row r="19917" spans="1:8" x14ac:dyDescent="0.25">
      <c r="A19917" t="s">
        <v>59</v>
      </c>
      <c r="B19917">
        <v>2014</v>
      </c>
      <c r="C19917" t="s">
        <v>7</v>
      </c>
      <c r="D19917" t="s">
        <v>60</v>
      </c>
      <c r="E19917">
        <v>172</v>
      </c>
      <c r="F19917">
        <v>75.47</v>
      </c>
      <c r="G19917">
        <v>10597.81</v>
      </c>
      <c r="H19917">
        <v>10632.85</v>
      </c>
    </row>
    <row r="19918" spans="1:8" x14ac:dyDescent="0.25">
      <c r="A19918" t="s">
        <v>59</v>
      </c>
      <c r="B19918">
        <v>2014</v>
      </c>
      <c r="C19918" t="s">
        <v>7</v>
      </c>
      <c r="D19918" t="s">
        <v>60</v>
      </c>
      <c r="E19918">
        <v>0</v>
      </c>
      <c r="F19918">
        <v>0</v>
      </c>
      <c r="G19918">
        <v>0</v>
      </c>
      <c r="H19918">
        <v>0</v>
      </c>
    </row>
    <row r="19919" spans="1:8" x14ac:dyDescent="0.25">
      <c r="A19919" t="s">
        <v>59</v>
      </c>
      <c r="B19919">
        <v>2014</v>
      </c>
      <c r="C19919" t="s">
        <v>7</v>
      </c>
      <c r="D19919" t="s">
        <v>60</v>
      </c>
      <c r="E19919">
        <v>63</v>
      </c>
      <c r="F19919">
        <v>492.39</v>
      </c>
      <c r="G19919">
        <v>32073.08</v>
      </c>
      <c r="H19919">
        <v>23327.11</v>
      </c>
    </row>
    <row r="19920" spans="1:8" x14ac:dyDescent="0.25">
      <c r="A19920" t="s">
        <v>59</v>
      </c>
      <c r="B19920">
        <v>2014</v>
      </c>
      <c r="C19920" t="s">
        <v>7</v>
      </c>
      <c r="D19920" t="s">
        <v>60</v>
      </c>
      <c r="E19920">
        <v>55</v>
      </c>
      <c r="F19920">
        <v>113.53</v>
      </c>
      <c r="G19920">
        <v>9498.32</v>
      </c>
      <c r="H19920">
        <v>6910.54</v>
      </c>
    </row>
    <row r="19921" spans="1:8" x14ac:dyDescent="0.25">
      <c r="A19921" t="s">
        <v>59</v>
      </c>
      <c r="B19921">
        <v>2014</v>
      </c>
      <c r="C19921" t="s">
        <v>7</v>
      </c>
      <c r="D19921" t="s">
        <v>60</v>
      </c>
      <c r="E19921">
        <v>548</v>
      </c>
      <c r="F19921">
        <v>381.23</v>
      </c>
      <c r="G19921">
        <v>29439.66</v>
      </c>
      <c r="H19921">
        <v>21870.76</v>
      </c>
    </row>
    <row r="19922" spans="1:8" x14ac:dyDescent="0.25">
      <c r="A19922" t="s">
        <v>59</v>
      </c>
      <c r="B19922">
        <v>2014</v>
      </c>
      <c r="C19922" t="s">
        <v>7</v>
      </c>
      <c r="D19922" t="s">
        <v>60</v>
      </c>
      <c r="E19922">
        <v>0</v>
      </c>
      <c r="F19922">
        <v>0</v>
      </c>
      <c r="G19922">
        <v>0</v>
      </c>
      <c r="H19922">
        <v>0</v>
      </c>
    </row>
    <row r="19923" spans="1:8" x14ac:dyDescent="0.25">
      <c r="A19923" t="s">
        <v>59</v>
      </c>
      <c r="B19923">
        <v>2014</v>
      </c>
      <c r="C19923" t="s">
        <v>7</v>
      </c>
      <c r="D19923" t="s">
        <v>60</v>
      </c>
      <c r="E19923">
        <v>23</v>
      </c>
      <c r="F19923">
        <v>187</v>
      </c>
      <c r="G19923">
        <v>11951.05</v>
      </c>
      <c r="H19923">
        <v>13879.51</v>
      </c>
    </row>
    <row r="19924" spans="1:8" x14ac:dyDescent="0.25">
      <c r="A19924" t="s">
        <v>59</v>
      </c>
      <c r="B19924">
        <v>2014</v>
      </c>
      <c r="C19924" t="s">
        <v>7</v>
      </c>
      <c r="D19924" t="s">
        <v>60</v>
      </c>
      <c r="E19924">
        <v>21</v>
      </c>
      <c r="F19924">
        <v>26.6</v>
      </c>
      <c r="G19924">
        <v>2477.21</v>
      </c>
      <c r="H19924">
        <v>2113.5</v>
      </c>
    </row>
    <row r="19925" spans="1:8" x14ac:dyDescent="0.25">
      <c r="A19925" t="s">
        <v>59</v>
      </c>
      <c r="B19925">
        <v>2014</v>
      </c>
      <c r="C19925" t="s">
        <v>7</v>
      </c>
      <c r="D19925" t="s">
        <v>60</v>
      </c>
      <c r="E19925">
        <v>205</v>
      </c>
      <c r="F19925">
        <v>104.76</v>
      </c>
      <c r="G19925">
        <v>7738.08</v>
      </c>
      <c r="H19925">
        <v>7406.09</v>
      </c>
    </row>
    <row r="19926" spans="1:8" x14ac:dyDescent="0.25">
      <c r="A19926" t="s">
        <v>59</v>
      </c>
      <c r="B19926">
        <v>2014</v>
      </c>
      <c r="C19926" t="s">
        <v>7</v>
      </c>
      <c r="D19926" t="s">
        <v>64</v>
      </c>
      <c r="E19926">
        <v>35</v>
      </c>
      <c r="F19926">
        <v>17649.07</v>
      </c>
      <c r="G19926">
        <v>2465013.2999999998</v>
      </c>
      <c r="H19926">
        <v>2339368.88</v>
      </c>
    </row>
    <row r="19927" spans="1:8" x14ac:dyDescent="0.25">
      <c r="A19927" t="s">
        <v>59</v>
      </c>
      <c r="B19927">
        <v>2014</v>
      </c>
      <c r="C19927" t="s">
        <v>7</v>
      </c>
      <c r="D19927" t="s">
        <v>60</v>
      </c>
      <c r="E19927">
        <v>0</v>
      </c>
      <c r="F19927">
        <v>0</v>
      </c>
      <c r="G19927">
        <v>0</v>
      </c>
      <c r="H19927">
        <v>0</v>
      </c>
    </row>
    <row r="19928" spans="1:8" x14ac:dyDescent="0.25">
      <c r="A19928" t="s">
        <v>59</v>
      </c>
      <c r="B19928">
        <v>2014</v>
      </c>
      <c r="C19928" t="s">
        <v>7</v>
      </c>
      <c r="D19928" t="s">
        <v>60</v>
      </c>
      <c r="E19928">
        <v>0</v>
      </c>
      <c r="F19928">
        <v>0</v>
      </c>
      <c r="G19928">
        <v>0</v>
      </c>
      <c r="H19928">
        <v>0</v>
      </c>
    </row>
    <row r="19929" spans="1:8" x14ac:dyDescent="0.25">
      <c r="A19929" t="s">
        <v>59</v>
      </c>
      <c r="B19929">
        <v>2014</v>
      </c>
      <c r="C19929" t="s">
        <v>6</v>
      </c>
      <c r="D19929" t="s">
        <v>63</v>
      </c>
      <c r="E19929">
        <v>0</v>
      </c>
      <c r="F19929">
        <v>-100.53</v>
      </c>
      <c r="G19929">
        <v>4448.38</v>
      </c>
      <c r="H19929">
        <v>21641.43</v>
      </c>
    </row>
    <row r="19930" spans="1:8" x14ac:dyDescent="0.25">
      <c r="A19930" t="s">
        <v>59</v>
      </c>
      <c r="B19930">
        <v>2014</v>
      </c>
      <c r="C19930" t="s">
        <v>6</v>
      </c>
      <c r="D19930" t="s">
        <v>63</v>
      </c>
      <c r="E19930">
        <v>0</v>
      </c>
      <c r="F19930">
        <v>0</v>
      </c>
      <c r="G19930">
        <v>0</v>
      </c>
      <c r="H19930">
        <v>0</v>
      </c>
    </row>
    <row r="19931" spans="1:8" x14ac:dyDescent="0.25">
      <c r="A19931" t="s">
        <v>59</v>
      </c>
      <c r="B19931">
        <v>2014</v>
      </c>
      <c r="C19931" t="s">
        <v>6</v>
      </c>
      <c r="D19931" t="s">
        <v>60</v>
      </c>
      <c r="E19931">
        <v>0</v>
      </c>
      <c r="F19931">
        <v>-4.76</v>
      </c>
      <c r="G19931">
        <v>95.47</v>
      </c>
      <c r="H19931">
        <v>5663.49</v>
      </c>
    </row>
    <row r="19932" spans="1:8" x14ac:dyDescent="0.25">
      <c r="A19932" t="s">
        <v>59</v>
      </c>
      <c r="B19932">
        <v>2014</v>
      </c>
      <c r="C19932" t="s">
        <v>6</v>
      </c>
      <c r="D19932" t="s">
        <v>60</v>
      </c>
      <c r="E19932">
        <v>0</v>
      </c>
      <c r="F19932">
        <v>-12.62</v>
      </c>
      <c r="G19932">
        <v>-5798.29</v>
      </c>
      <c r="H19932">
        <v>24623.7</v>
      </c>
    </row>
    <row r="19933" spans="1:8" x14ac:dyDescent="0.25">
      <c r="A19933" t="s">
        <v>59</v>
      </c>
      <c r="B19933">
        <v>2014</v>
      </c>
      <c r="C19933" t="s">
        <v>6</v>
      </c>
      <c r="D19933" t="s">
        <v>61</v>
      </c>
      <c r="E19933">
        <v>0</v>
      </c>
      <c r="F19933">
        <v>37.64</v>
      </c>
      <c r="G19933">
        <v>14928.05</v>
      </c>
      <c r="H19933">
        <v>27029.09</v>
      </c>
    </row>
    <row r="19934" spans="1:8" x14ac:dyDescent="0.25">
      <c r="A19934" t="s">
        <v>59</v>
      </c>
      <c r="B19934">
        <v>2014</v>
      </c>
      <c r="C19934" t="s">
        <v>6</v>
      </c>
      <c r="D19934" t="s">
        <v>61</v>
      </c>
      <c r="E19934">
        <v>0</v>
      </c>
      <c r="F19934">
        <v>0</v>
      </c>
      <c r="G19934">
        <v>0</v>
      </c>
      <c r="H19934">
        <v>0</v>
      </c>
    </row>
    <row r="19935" spans="1:8" x14ac:dyDescent="0.25">
      <c r="A19935" t="s">
        <v>59</v>
      </c>
      <c r="B19935">
        <v>2014</v>
      </c>
      <c r="C19935" t="s">
        <v>6</v>
      </c>
      <c r="D19935" t="s">
        <v>62</v>
      </c>
      <c r="E19935">
        <v>0</v>
      </c>
      <c r="F19935">
        <v>0</v>
      </c>
      <c r="G19935">
        <v>195.71</v>
      </c>
      <c r="H19935">
        <v>0</v>
      </c>
    </row>
    <row r="19936" spans="1:8" x14ac:dyDescent="0.25">
      <c r="A19936" t="s">
        <v>59</v>
      </c>
      <c r="B19936">
        <v>2014</v>
      </c>
      <c r="C19936" t="s">
        <v>6</v>
      </c>
      <c r="D19936" t="s">
        <v>62</v>
      </c>
      <c r="E19936">
        <v>0</v>
      </c>
      <c r="F19936">
        <v>-30.49</v>
      </c>
      <c r="G19936">
        <v>-1554.92</v>
      </c>
      <c r="H19936">
        <v>15156.91</v>
      </c>
    </row>
    <row r="19937" spans="1:8" x14ac:dyDescent="0.25">
      <c r="A19937" t="s">
        <v>59</v>
      </c>
      <c r="B19937">
        <v>2014</v>
      </c>
      <c r="C19937" t="s">
        <v>6</v>
      </c>
      <c r="D19937" t="s">
        <v>64</v>
      </c>
      <c r="E19937">
        <v>0</v>
      </c>
      <c r="F19937">
        <v>0</v>
      </c>
      <c r="G19937">
        <v>0</v>
      </c>
      <c r="H19937">
        <v>0</v>
      </c>
    </row>
    <row r="19938" spans="1:8" x14ac:dyDescent="0.25">
      <c r="A19938" t="s">
        <v>59</v>
      </c>
      <c r="B19938">
        <v>2014</v>
      </c>
      <c r="C19938" t="s">
        <v>6</v>
      </c>
      <c r="D19938" t="s">
        <v>64</v>
      </c>
      <c r="E19938">
        <v>0</v>
      </c>
      <c r="F19938">
        <v>2.21</v>
      </c>
      <c r="G19938">
        <v>-2378.75</v>
      </c>
      <c r="H19938">
        <v>0</v>
      </c>
    </row>
    <row r="19939" spans="1:8" x14ac:dyDescent="0.25">
      <c r="A19939" t="s">
        <v>59</v>
      </c>
      <c r="B19939">
        <v>2014</v>
      </c>
      <c r="C19939" t="s">
        <v>6</v>
      </c>
      <c r="D19939" t="s">
        <v>60</v>
      </c>
      <c r="E19939">
        <v>22</v>
      </c>
      <c r="F19939">
        <v>159.54</v>
      </c>
      <c r="G19939">
        <v>9845.43</v>
      </c>
      <c r="H19939">
        <v>8149.11</v>
      </c>
    </row>
    <row r="19940" spans="1:8" x14ac:dyDescent="0.25">
      <c r="A19940" t="s">
        <v>59</v>
      </c>
      <c r="B19940">
        <v>2014</v>
      </c>
      <c r="C19940" t="s">
        <v>6</v>
      </c>
      <c r="D19940" t="s">
        <v>60</v>
      </c>
      <c r="E19940">
        <v>39</v>
      </c>
      <c r="F19940">
        <v>270.23</v>
      </c>
      <c r="G19940">
        <v>15553.96</v>
      </c>
      <c r="H19940">
        <v>16378.21</v>
      </c>
    </row>
    <row r="19941" spans="1:8" x14ac:dyDescent="0.25">
      <c r="A19941" t="s">
        <v>59</v>
      </c>
      <c r="B19941">
        <v>2014</v>
      </c>
      <c r="C19941" t="s">
        <v>6</v>
      </c>
      <c r="D19941" t="s">
        <v>60</v>
      </c>
      <c r="E19941">
        <v>0</v>
      </c>
      <c r="F19941">
        <v>0</v>
      </c>
      <c r="G19941">
        <v>0</v>
      </c>
      <c r="H19941">
        <v>0</v>
      </c>
    </row>
    <row r="19942" spans="1:8" x14ac:dyDescent="0.25">
      <c r="A19942" t="s">
        <v>59</v>
      </c>
      <c r="B19942">
        <v>2014</v>
      </c>
      <c r="C19942" t="s">
        <v>6</v>
      </c>
      <c r="D19942" t="s">
        <v>60</v>
      </c>
      <c r="E19942">
        <v>0</v>
      </c>
      <c r="F19942">
        <v>0</v>
      </c>
      <c r="G19942">
        <v>0</v>
      </c>
      <c r="H19942">
        <v>0</v>
      </c>
    </row>
    <row r="19943" spans="1:8" x14ac:dyDescent="0.25">
      <c r="A19943" t="s">
        <v>59</v>
      </c>
      <c r="B19943">
        <v>2014</v>
      </c>
      <c r="C19943" t="s">
        <v>6</v>
      </c>
      <c r="D19943" t="s">
        <v>60</v>
      </c>
      <c r="E19943">
        <v>0</v>
      </c>
      <c r="F19943">
        <v>0</v>
      </c>
      <c r="G19943">
        <v>0</v>
      </c>
      <c r="H19943">
        <v>0</v>
      </c>
    </row>
    <row r="19944" spans="1:8" x14ac:dyDescent="0.25">
      <c r="A19944" t="s">
        <v>59</v>
      </c>
      <c r="B19944">
        <v>2014</v>
      </c>
      <c r="C19944" t="s">
        <v>6</v>
      </c>
      <c r="D19944" t="s">
        <v>60</v>
      </c>
      <c r="E19944">
        <v>0</v>
      </c>
      <c r="F19944">
        <v>0</v>
      </c>
      <c r="G19944">
        <v>0</v>
      </c>
      <c r="H19944">
        <v>0</v>
      </c>
    </row>
    <row r="19945" spans="1:8" x14ac:dyDescent="0.25">
      <c r="A19945" t="s">
        <v>59</v>
      </c>
      <c r="B19945">
        <v>2014</v>
      </c>
      <c r="C19945" t="s">
        <v>6</v>
      </c>
      <c r="D19945" t="s">
        <v>60</v>
      </c>
      <c r="E19945">
        <v>0</v>
      </c>
      <c r="F19945">
        <v>0</v>
      </c>
      <c r="G19945">
        <v>0</v>
      </c>
      <c r="H19945">
        <v>0</v>
      </c>
    </row>
    <row r="19946" spans="1:8" x14ac:dyDescent="0.25">
      <c r="A19946" t="s">
        <v>59</v>
      </c>
      <c r="B19946">
        <v>2014</v>
      </c>
      <c r="C19946" t="s">
        <v>6</v>
      </c>
      <c r="D19946" t="s">
        <v>60</v>
      </c>
      <c r="E19946">
        <v>0</v>
      </c>
      <c r="F19946">
        <v>0</v>
      </c>
      <c r="G19946">
        <v>0</v>
      </c>
      <c r="H19946">
        <v>0</v>
      </c>
    </row>
    <row r="19947" spans="1:8" x14ac:dyDescent="0.25">
      <c r="A19947" t="s">
        <v>59</v>
      </c>
      <c r="B19947">
        <v>2014</v>
      </c>
      <c r="C19947" t="s">
        <v>6</v>
      </c>
      <c r="D19947" t="s">
        <v>60</v>
      </c>
      <c r="E19947">
        <v>0</v>
      </c>
      <c r="F19947">
        <v>0</v>
      </c>
      <c r="G19947">
        <v>0</v>
      </c>
      <c r="H19947">
        <v>0</v>
      </c>
    </row>
    <row r="19948" spans="1:8" x14ac:dyDescent="0.25">
      <c r="A19948" t="s">
        <v>59</v>
      </c>
      <c r="B19948">
        <v>2014</v>
      </c>
      <c r="C19948" t="s">
        <v>6</v>
      </c>
      <c r="D19948" t="s">
        <v>60</v>
      </c>
      <c r="E19948">
        <v>0</v>
      </c>
      <c r="F19948">
        <v>0</v>
      </c>
      <c r="G19948">
        <v>0</v>
      </c>
      <c r="H19948">
        <v>0</v>
      </c>
    </row>
    <row r="19949" spans="1:8" x14ac:dyDescent="0.25">
      <c r="A19949" t="s">
        <v>59</v>
      </c>
      <c r="B19949">
        <v>2014</v>
      </c>
      <c r="C19949" t="s">
        <v>6</v>
      </c>
      <c r="D19949" t="s">
        <v>60</v>
      </c>
      <c r="E19949">
        <v>0</v>
      </c>
      <c r="F19949">
        <v>0</v>
      </c>
      <c r="G19949">
        <v>0</v>
      </c>
      <c r="H19949">
        <v>0</v>
      </c>
    </row>
    <row r="19950" spans="1:8" x14ac:dyDescent="0.25">
      <c r="A19950" t="s">
        <v>59</v>
      </c>
      <c r="B19950">
        <v>2014</v>
      </c>
      <c r="C19950" t="s">
        <v>6</v>
      </c>
      <c r="D19950" t="s">
        <v>61</v>
      </c>
      <c r="E19950">
        <v>279</v>
      </c>
      <c r="F19950">
        <v>43855.21</v>
      </c>
      <c r="G19950">
        <v>2849118.7</v>
      </c>
      <c r="H19950">
        <v>2946449.31</v>
      </c>
    </row>
    <row r="19951" spans="1:8" x14ac:dyDescent="0.25">
      <c r="A19951" t="s">
        <v>59</v>
      </c>
      <c r="B19951">
        <v>2014</v>
      </c>
      <c r="C19951" t="s">
        <v>6</v>
      </c>
      <c r="D19951" t="s">
        <v>61</v>
      </c>
      <c r="E19951">
        <v>7</v>
      </c>
      <c r="F19951">
        <v>657.95</v>
      </c>
      <c r="G19951">
        <v>44659.23</v>
      </c>
      <c r="H19951">
        <v>45226.55</v>
      </c>
    </row>
    <row r="19952" spans="1:8" x14ac:dyDescent="0.25">
      <c r="A19952" t="s">
        <v>59</v>
      </c>
      <c r="B19952">
        <v>2014</v>
      </c>
      <c r="C19952" t="s">
        <v>6</v>
      </c>
      <c r="D19952" t="s">
        <v>60</v>
      </c>
      <c r="E19952">
        <v>0</v>
      </c>
      <c r="F19952">
        <v>0</v>
      </c>
      <c r="G19952">
        <v>0</v>
      </c>
      <c r="H19952">
        <v>0</v>
      </c>
    </row>
    <row r="19953" spans="1:8" x14ac:dyDescent="0.25">
      <c r="A19953" t="s">
        <v>59</v>
      </c>
      <c r="B19953">
        <v>2014</v>
      </c>
      <c r="C19953" t="s">
        <v>6</v>
      </c>
      <c r="D19953" t="s">
        <v>60</v>
      </c>
      <c r="E19953">
        <v>0</v>
      </c>
      <c r="F19953">
        <v>0</v>
      </c>
      <c r="G19953">
        <v>0</v>
      </c>
      <c r="H19953">
        <v>0</v>
      </c>
    </row>
    <row r="19954" spans="1:8" x14ac:dyDescent="0.25">
      <c r="A19954" t="s">
        <v>59</v>
      </c>
      <c r="B19954">
        <v>2014</v>
      </c>
      <c r="C19954" t="s">
        <v>6</v>
      </c>
      <c r="D19954" t="s">
        <v>60</v>
      </c>
      <c r="E19954">
        <v>0</v>
      </c>
      <c r="F19954">
        <v>0</v>
      </c>
      <c r="G19954">
        <v>0</v>
      </c>
      <c r="H19954">
        <v>0</v>
      </c>
    </row>
    <row r="19955" spans="1:8" x14ac:dyDescent="0.25">
      <c r="A19955" t="s">
        <v>59</v>
      </c>
      <c r="B19955">
        <v>2014</v>
      </c>
      <c r="C19955" t="s">
        <v>6</v>
      </c>
      <c r="D19955" t="s">
        <v>60</v>
      </c>
      <c r="E19955">
        <v>0</v>
      </c>
      <c r="F19955">
        <v>0</v>
      </c>
      <c r="G19955">
        <v>0</v>
      </c>
      <c r="H19955">
        <v>0</v>
      </c>
    </row>
    <row r="19956" spans="1:8" x14ac:dyDescent="0.25">
      <c r="A19956" t="s">
        <v>59</v>
      </c>
      <c r="B19956">
        <v>2014</v>
      </c>
      <c r="C19956" t="s">
        <v>6</v>
      </c>
      <c r="D19956" t="s">
        <v>60</v>
      </c>
      <c r="E19956">
        <v>0</v>
      </c>
      <c r="F19956">
        <v>0</v>
      </c>
      <c r="G19956">
        <v>0</v>
      </c>
      <c r="H19956">
        <v>0</v>
      </c>
    </row>
    <row r="19957" spans="1:8" x14ac:dyDescent="0.25">
      <c r="A19957" t="s">
        <v>59</v>
      </c>
      <c r="B19957">
        <v>2014</v>
      </c>
      <c r="C19957" t="s">
        <v>6</v>
      </c>
      <c r="D19957" t="s">
        <v>60</v>
      </c>
      <c r="E19957">
        <v>2</v>
      </c>
      <c r="F19957">
        <v>53.01</v>
      </c>
      <c r="G19957">
        <v>4988.3</v>
      </c>
      <c r="H19957">
        <v>5368.4</v>
      </c>
    </row>
    <row r="19958" spans="1:8" x14ac:dyDescent="0.25">
      <c r="A19958" t="s">
        <v>59</v>
      </c>
      <c r="B19958">
        <v>2014</v>
      </c>
      <c r="C19958" t="s">
        <v>6</v>
      </c>
      <c r="D19958" t="s">
        <v>60</v>
      </c>
      <c r="E19958">
        <v>0</v>
      </c>
      <c r="F19958">
        <v>0</v>
      </c>
      <c r="G19958">
        <v>0</v>
      </c>
      <c r="H19958">
        <v>0</v>
      </c>
    </row>
    <row r="19959" spans="1:8" x14ac:dyDescent="0.25">
      <c r="A19959" t="s">
        <v>59</v>
      </c>
      <c r="B19959">
        <v>2014</v>
      </c>
      <c r="C19959" t="s">
        <v>6</v>
      </c>
      <c r="D19959" t="s">
        <v>60</v>
      </c>
      <c r="E19959">
        <v>0</v>
      </c>
      <c r="F19959">
        <v>0</v>
      </c>
      <c r="G19959">
        <v>0</v>
      </c>
      <c r="H19959">
        <v>0</v>
      </c>
    </row>
    <row r="19960" spans="1:8" x14ac:dyDescent="0.25">
      <c r="A19960" t="s">
        <v>59</v>
      </c>
      <c r="B19960">
        <v>2014</v>
      </c>
      <c r="C19960" t="s">
        <v>6</v>
      </c>
      <c r="D19960" t="s">
        <v>60</v>
      </c>
      <c r="E19960">
        <v>0</v>
      </c>
      <c r="F19960">
        <v>0</v>
      </c>
      <c r="G19960">
        <v>0</v>
      </c>
      <c r="H19960">
        <v>0</v>
      </c>
    </row>
    <row r="19961" spans="1:8" x14ac:dyDescent="0.25">
      <c r="A19961" t="s">
        <v>59</v>
      </c>
      <c r="B19961">
        <v>2014</v>
      </c>
      <c r="C19961" t="s">
        <v>6</v>
      </c>
      <c r="D19961" t="s">
        <v>60</v>
      </c>
      <c r="E19961">
        <v>97</v>
      </c>
      <c r="F19961">
        <v>6662.28</v>
      </c>
      <c r="G19961">
        <v>431509.15</v>
      </c>
      <c r="H19961">
        <v>522918.21</v>
      </c>
    </row>
    <row r="19962" spans="1:8" x14ac:dyDescent="0.25">
      <c r="A19962" t="s">
        <v>59</v>
      </c>
      <c r="B19962">
        <v>2014</v>
      </c>
      <c r="C19962" t="s">
        <v>6</v>
      </c>
      <c r="D19962" t="s">
        <v>60</v>
      </c>
      <c r="E19962">
        <v>0</v>
      </c>
      <c r="F19962">
        <v>0</v>
      </c>
      <c r="G19962">
        <v>0</v>
      </c>
      <c r="H19962">
        <v>0</v>
      </c>
    </row>
    <row r="19963" spans="1:8" x14ac:dyDescent="0.25">
      <c r="A19963" t="s">
        <v>59</v>
      </c>
      <c r="B19963">
        <v>2014</v>
      </c>
      <c r="C19963" t="s">
        <v>6</v>
      </c>
      <c r="D19963" t="s">
        <v>60</v>
      </c>
      <c r="E19963">
        <v>2</v>
      </c>
      <c r="F19963">
        <v>2.1800000000000002</v>
      </c>
      <c r="G19963">
        <v>554.09</v>
      </c>
      <c r="H19963">
        <v>554.09</v>
      </c>
    </row>
    <row r="19964" spans="1:8" x14ac:dyDescent="0.25">
      <c r="A19964" t="s">
        <v>59</v>
      </c>
      <c r="B19964">
        <v>2014</v>
      </c>
      <c r="C19964" t="s">
        <v>6</v>
      </c>
      <c r="D19964" t="s">
        <v>60</v>
      </c>
      <c r="E19964">
        <v>0</v>
      </c>
      <c r="F19964">
        <v>0</v>
      </c>
      <c r="G19964">
        <v>0</v>
      </c>
      <c r="H19964">
        <v>0</v>
      </c>
    </row>
    <row r="19965" spans="1:8" x14ac:dyDescent="0.25">
      <c r="A19965" t="s">
        <v>59</v>
      </c>
      <c r="B19965">
        <v>2014</v>
      </c>
      <c r="C19965" t="s">
        <v>6</v>
      </c>
      <c r="D19965" t="s">
        <v>60</v>
      </c>
      <c r="E19965">
        <v>0</v>
      </c>
      <c r="F19965">
        <v>0</v>
      </c>
      <c r="G19965">
        <v>0</v>
      </c>
      <c r="H19965">
        <v>0</v>
      </c>
    </row>
    <row r="19966" spans="1:8" x14ac:dyDescent="0.25">
      <c r="A19966" t="s">
        <v>59</v>
      </c>
      <c r="B19966">
        <v>2014</v>
      </c>
      <c r="C19966" t="s">
        <v>6</v>
      </c>
      <c r="D19966" t="s">
        <v>60</v>
      </c>
      <c r="E19966">
        <v>0</v>
      </c>
      <c r="F19966">
        <v>0</v>
      </c>
      <c r="G19966">
        <v>0</v>
      </c>
      <c r="H19966">
        <v>0</v>
      </c>
    </row>
    <row r="19967" spans="1:8" x14ac:dyDescent="0.25">
      <c r="A19967" t="s">
        <v>59</v>
      </c>
      <c r="B19967">
        <v>2014</v>
      </c>
      <c r="C19967" t="s">
        <v>6</v>
      </c>
      <c r="D19967" t="s">
        <v>60</v>
      </c>
      <c r="E19967">
        <v>9</v>
      </c>
      <c r="F19967">
        <v>602.30999999999995</v>
      </c>
      <c r="G19967">
        <v>34392.99</v>
      </c>
      <c r="H19967">
        <v>35251.83</v>
      </c>
    </row>
    <row r="19968" spans="1:8" x14ac:dyDescent="0.25">
      <c r="A19968" t="s">
        <v>59</v>
      </c>
      <c r="B19968">
        <v>2014</v>
      </c>
      <c r="C19968" t="s">
        <v>6</v>
      </c>
      <c r="D19968" t="s">
        <v>60</v>
      </c>
      <c r="E19968">
        <v>0</v>
      </c>
      <c r="F19968">
        <v>0</v>
      </c>
      <c r="G19968">
        <v>0</v>
      </c>
      <c r="H19968">
        <v>0</v>
      </c>
    </row>
    <row r="19969" spans="1:8" x14ac:dyDescent="0.25">
      <c r="A19969" t="s">
        <v>59</v>
      </c>
      <c r="B19969">
        <v>2014</v>
      </c>
      <c r="C19969" t="s">
        <v>6</v>
      </c>
      <c r="D19969" t="s">
        <v>60</v>
      </c>
      <c r="E19969">
        <v>0</v>
      </c>
      <c r="F19969">
        <v>0</v>
      </c>
      <c r="G19969">
        <v>0</v>
      </c>
      <c r="H19969">
        <v>0</v>
      </c>
    </row>
    <row r="19970" spans="1:8" x14ac:dyDescent="0.25">
      <c r="A19970" t="s">
        <v>59</v>
      </c>
      <c r="B19970">
        <v>2014</v>
      </c>
      <c r="C19970" t="s">
        <v>6</v>
      </c>
      <c r="D19970" t="s">
        <v>60</v>
      </c>
      <c r="E19970">
        <v>0</v>
      </c>
      <c r="F19970">
        <v>0</v>
      </c>
      <c r="G19970">
        <v>0</v>
      </c>
      <c r="H19970">
        <v>0</v>
      </c>
    </row>
    <row r="19971" spans="1:8" x14ac:dyDescent="0.25">
      <c r="A19971" t="s">
        <v>59</v>
      </c>
      <c r="B19971">
        <v>2014</v>
      </c>
      <c r="C19971" t="s">
        <v>6</v>
      </c>
      <c r="D19971" t="s">
        <v>60</v>
      </c>
      <c r="E19971">
        <v>5</v>
      </c>
      <c r="F19971">
        <v>668.01</v>
      </c>
      <c r="G19971">
        <v>35931.35</v>
      </c>
      <c r="H19971">
        <v>35844.870000000003</v>
      </c>
    </row>
    <row r="19972" spans="1:8" x14ac:dyDescent="0.25">
      <c r="A19972" t="s">
        <v>59</v>
      </c>
      <c r="B19972">
        <v>2014</v>
      </c>
      <c r="C19972" t="s">
        <v>6</v>
      </c>
      <c r="D19972" t="s">
        <v>60</v>
      </c>
      <c r="E19972">
        <v>1</v>
      </c>
      <c r="F19972">
        <v>175.76</v>
      </c>
      <c r="G19972">
        <v>9647</v>
      </c>
      <c r="H19972">
        <v>9647</v>
      </c>
    </row>
    <row r="19973" spans="1:8" x14ac:dyDescent="0.25">
      <c r="A19973" t="s">
        <v>59</v>
      </c>
      <c r="B19973">
        <v>2014</v>
      </c>
      <c r="C19973" t="s">
        <v>6</v>
      </c>
      <c r="D19973" t="s">
        <v>60</v>
      </c>
      <c r="E19973">
        <v>0</v>
      </c>
      <c r="F19973">
        <v>0</v>
      </c>
      <c r="G19973">
        <v>0</v>
      </c>
      <c r="H19973">
        <v>0</v>
      </c>
    </row>
    <row r="19974" spans="1:8" x14ac:dyDescent="0.25">
      <c r="A19974" t="s">
        <v>59</v>
      </c>
      <c r="B19974">
        <v>2014</v>
      </c>
      <c r="C19974" t="s">
        <v>6</v>
      </c>
      <c r="D19974" t="s">
        <v>60</v>
      </c>
      <c r="E19974">
        <v>0</v>
      </c>
      <c r="F19974">
        <v>0</v>
      </c>
      <c r="G19974">
        <v>0</v>
      </c>
      <c r="H19974">
        <v>0</v>
      </c>
    </row>
    <row r="19975" spans="1:8" x14ac:dyDescent="0.25">
      <c r="A19975" t="s">
        <v>59</v>
      </c>
      <c r="B19975">
        <v>2014</v>
      </c>
      <c r="C19975" t="s">
        <v>6</v>
      </c>
      <c r="D19975" t="s">
        <v>60</v>
      </c>
      <c r="E19975">
        <v>0</v>
      </c>
      <c r="F19975">
        <v>0</v>
      </c>
      <c r="G19975">
        <v>0</v>
      </c>
      <c r="H19975">
        <v>0</v>
      </c>
    </row>
    <row r="19976" spans="1:8" x14ac:dyDescent="0.25">
      <c r="A19976" t="s">
        <v>59</v>
      </c>
      <c r="B19976">
        <v>2014</v>
      </c>
      <c r="C19976" t="s">
        <v>6</v>
      </c>
      <c r="D19976" t="s">
        <v>60</v>
      </c>
      <c r="E19976">
        <v>0</v>
      </c>
      <c r="F19976">
        <v>0</v>
      </c>
      <c r="G19976">
        <v>0</v>
      </c>
      <c r="H19976">
        <v>0</v>
      </c>
    </row>
    <row r="19977" spans="1:8" x14ac:dyDescent="0.25">
      <c r="A19977" t="s">
        <v>59</v>
      </c>
      <c r="B19977">
        <v>2014</v>
      </c>
      <c r="C19977" t="s">
        <v>6</v>
      </c>
      <c r="D19977" t="s">
        <v>60</v>
      </c>
      <c r="E19977">
        <v>0</v>
      </c>
      <c r="F19977">
        <v>0</v>
      </c>
      <c r="G19977">
        <v>0</v>
      </c>
      <c r="H19977">
        <v>0</v>
      </c>
    </row>
    <row r="19978" spans="1:8" x14ac:dyDescent="0.25">
      <c r="A19978" t="s">
        <v>59</v>
      </c>
      <c r="B19978">
        <v>2014</v>
      </c>
      <c r="C19978" t="s">
        <v>6</v>
      </c>
      <c r="D19978" t="s">
        <v>60</v>
      </c>
      <c r="E19978">
        <v>0</v>
      </c>
      <c r="F19978">
        <v>0</v>
      </c>
      <c r="G19978">
        <v>0</v>
      </c>
      <c r="H19978">
        <v>0</v>
      </c>
    </row>
    <row r="19979" spans="1:8" x14ac:dyDescent="0.25">
      <c r="A19979" t="s">
        <v>59</v>
      </c>
      <c r="B19979">
        <v>2014</v>
      </c>
      <c r="C19979" t="s">
        <v>6</v>
      </c>
      <c r="D19979" t="s">
        <v>61</v>
      </c>
      <c r="E19979">
        <v>0</v>
      </c>
      <c r="F19979">
        <v>0</v>
      </c>
      <c r="G19979">
        <v>0</v>
      </c>
      <c r="H19979">
        <v>0</v>
      </c>
    </row>
    <row r="19980" spans="1:8" x14ac:dyDescent="0.25">
      <c r="A19980" t="s">
        <v>59</v>
      </c>
      <c r="B19980">
        <v>2014</v>
      </c>
      <c r="C19980" t="s">
        <v>6</v>
      </c>
      <c r="D19980" t="s">
        <v>61</v>
      </c>
      <c r="E19980">
        <v>0</v>
      </c>
      <c r="F19980">
        <v>0</v>
      </c>
      <c r="G19980">
        <v>0</v>
      </c>
      <c r="H19980">
        <v>0</v>
      </c>
    </row>
    <row r="19981" spans="1:8" x14ac:dyDescent="0.25">
      <c r="A19981" t="s">
        <v>59</v>
      </c>
      <c r="B19981">
        <v>2014</v>
      </c>
      <c r="C19981" t="s">
        <v>6</v>
      </c>
      <c r="D19981" t="s">
        <v>62</v>
      </c>
      <c r="E19981">
        <v>114</v>
      </c>
      <c r="F19981">
        <v>11754.85</v>
      </c>
      <c r="G19981">
        <v>764689.77</v>
      </c>
      <c r="H19981">
        <v>778660.87</v>
      </c>
    </row>
    <row r="19982" spans="1:8" x14ac:dyDescent="0.25">
      <c r="A19982" t="s">
        <v>59</v>
      </c>
      <c r="B19982">
        <v>2014</v>
      </c>
      <c r="C19982" t="s">
        <v>6</v>
      </c>
      <c r="D19982" t="s">
        <v>62</v>
      </c>
      <c r="E19982">
        <v>2</v>
      </c>
      <c r="F19982">
        <v>337.63</v>
      </c>
      <c r="G19982">
        <v>21107.81</v>
      </c>
      <c r="H19982">
        <v>20377.95</v>
      </c>
    </row>
    <row r="19983" spans="1:8" x14ac:dyDescent="0.25">
      <c r="A19983" t="s">
        <v>59</v>
      </c>
      <c r="B19983">
        <v>2014</v>
      </c>
      <c r="C19983" t="s">
        <v>6</v>
      </c>
      <c r="D19983" t="s">
        <v>62</v>
      </c>
      <c r="E19983">
        <v>0</v>
      </c>
      <c r="F19983">
        <v>0</v>
      </c>
      <c r="G19983">
        <v>0</v>
      </c>
      <c r="H19983">
        <v>0</v>
      </c>
    </row>
    <row r="19984" spans="1:8" x14ac:dyDescent="0.25">
      <c r="A19984" t="s">
        <v>59</v>
      </c>
      <c r="B19984">
        <v>2014</v>
      </c>
      <c r="C19984" t="s">
        <v>6</v>
      </c>
      <c r="D19984" t="s">
        <v>62</v>
      </c>
      <c r="E19984">
        <v>4</v>
      </c>
      <c r="F19984">
        <v>2.19</v>
      </c>
      <c r="G19984">
        <v>488.17</v>
      </c>
      <c r="H19984">
        <v>388.36</v>
      </c>
    </row>
    <row r="19985" spans="1:8" x14ac:dyDescent="0.25">
      <c r="A19985" t="s">
        <v>59</v>
      </c>
      <c r="B19985">
        <v>2014</v>
      </c>
      <c r="C19985" t="s">
        <v>6</v>
      </c>
      <c r="D19985" t="s">
        <v>63</v>
      </c>
      <c r="E19985">
        <v>3</v>
      </c>
      <c r="F19985">
        <v>0.64</v>
      </c>
      <c r="G19985">
        <v>79.599999999999994</v>
      </c>
      <c r="H19985">
        <v>74.62</v>
      </c>
    </row>
    <row r="19986" spans="1:8" x14ac:dyDescent="0.25">
      <c r="A19986" t="s">
        <v>59</v>
      </c>
      <c r="B19986">
        <v>2014</v>
      </c>
      <c r="C19986" t="s">
        <v>6</v>
      </c>
      <c r="D19986" t="s">
        <v>63</v>
      </c>
      <c r="E19986">
        <v>0</v>
      </c>
      <c r="F19986">
        <v>0</v>
      </c>
      <c r="G19986">
        <v>0</v>
      </c>
      <c r="H19986">
        <v>0</v>
      </c>
    </row>
    <row r="19987" spans="1:8" x14ac:dyDescent="0.25">
      <c r="A19987" t="s">
        <v>59</v>
      </c>
      <c r="B19987">
        <v>2014</v>
      </c>
      <c r="C19987" t="s">
        <v>6</v>
      </c>
      <c r="D19987" t="s">
        <v>63</v>
      </c>
      <c r="E19987">
        <v>8</v>
      </c>
      <c r="F19987">
        <v>0.5</v>
      </c>
      <c r="G19987">
        <v>46.01</v>
      </c>
      <c r="H19987">
        <v>59.89</v>
      </c>
    </row>
    <row r="19988" spans="1:8" x14ac:dyDescent="0.25">
      <c r="A19988" t="s">
        <v>59</v>
      </c>
      <c r="B19988">
        <v>2014</v>
      </c>
      <c r="C19988" t="s">
        <v>6</v>
      </c>
      <c r="D19988" t="s">
        <v>63</v>
      </c>
      <c r="E19988">
        <v>827336</v>
      </c>
      <c r="F19988">
        <v>121175.65</v>
      </c>
      <c r="G19988">
        <v>10353201.699999999</v>
      </c>
      <c r="H19988">
        <v>9545375.5099999998</v>
      </c>
    </row>
    <row r="19989" spans="1:8" x14ac:dyDescent="0.25">
      <c r="A19989" t="s">
        <v>59</v>
      </c>
      <c r="B19989">
        <v>2014</v>
      </c>
      <c r="C19989" t="s">
        <v>6</v>
      </c>
      <c r="D19989" t="s">
        <v>60</v>
      </c>
      <c r="E19989">
        <v>22</v>
      </c>
      <c r="F19989">
        <v>8.92</v>
      </c>
      <c r="G19989">
        <v>706.49</v>
      </c>
      <c r="H19989">
        <v>725.86</v>
      </c>
    </row>
    <row r="19990" spans="1:8" x14ac:dyDescent="0.25">
      <c r="A19990" t="s">
        <v>59</v>
      </c>
      <c r="B19990">
        <v>2014</v>
      </c>
      <c r="C19990" t="s">
        <v>6</v>
      </c>
      <c r="D19990" t="s">
        <v>60</v>
      </c>
      <c r="E19990">
        <v>10</v>
      </c>
      <c r="F19990">
        <v>1.71</v>
      </c>
      <c r="G19990">
        <v>137.80000000000001</v>
      </c>
      <c r="H19990">
        <v>315.67</v>
      </c>
    </row>
    <row r="19991" spans="1:8" x14ac:dyDescent="0.25">
      <c r="A19991" t="s">
        <v>59</v>
      </c>
      <c r="B19991">
        <v>2014</v>
      </c>
      <c r="C19991" t="s">
        <v>6</v>
      </c>
      <c r="D19991" t="s">
        <v>60</v>
      </c>
      <c r="E19991">
        <v>0</v>
      </c>
      <c r="F19991">
        <v>0</v>
      </c>
      <c r="G19991">
        <v>0</v>
      </c>
      <c r="H19991">
        <v>0</v>
      </c>
    </row>
    <row r="19992" spans="1:8" x14ac:dyDescent="0.25">
      <c r="A19992" t="s">
        <v>59</v>
      </c>
      <c r="B19992">
        <v>2014</v>
      </c>
      <c r="C19992" t="s">
        <v>6</v>
      </c>
      <c r="D19992" t="s">
        <v>60</v>
      </c>
      <c r="E19992">
        <v>0</v>
      </c>
      <c r="F19992">
        <v>0</v>
      </c>
      <c r="G19992">
        <v>0</v>
      </c>
      <c r="H19992">
        <v>0</v>
      </c>
    </row>
    <row r="19993" spans="1:8" x14ac:dyDescent="0.25">
      <c r="A19993" t="s">
        <v>59</v>
      </c>
      <c r="B19993">
        <v>2014</v>
      </c>
      <c r="C19993" t="s">
        <v>6</v>
      </c>
      <c r="D19993" t="s">
        <v>60</v>
      </c>
      <c r="E19993">
        <v>7055</v>
      </c>
      <c r="F19993">
        <v>2347.7800000000002</v>
      </c>
      <c r="G19993">
        <v>181977.39</v>
      </c>
      <c r="H19993">
        <v>171657.58</v>
      </c>
    </row>
    <row r="19994" spans="1:8" x14ac:dyDescent="0.25">
      <c r="A19994" t="s">
        <v>59</v>
      </c>
      <c r="B19994">
        <v>2014</v>
      </c>
      <c r="C19994" t="s">
        <v>6</v>
      </c>
      <c r="D19994" t="s">
        <v>60</v>
      </c>
      <c r="E19994">
        <v>1</v>
      </c>
      <c r="F19994">
        <v>0</v>
      </c>
      <c r="G19994">
        <v>0</v>
      </c>
      <c r="H19994">
        <v>0</v>
      </c>
    </row>
    <row r="19995" spans="1:8" x14ac:dyDescent="0.25">
      <c r="A19995" t="s">
        <v>59</v>
      </c>
      <c r="B19995">
        <v>2014</v>
      </c>
      <c r="C19995" t="s">
        <v>6</v>
      </c>
      <c r="D19995" t="s">
        <v>60</v>
      </c>
      <c r="E19995">
        <v>0</v>
      </c>
      <c r="F19995">
        <v>0</v>
      </c>
      <c r="G19995">
        <v>0</v>
      </c>
      <c r="H19995">
        <v>0</v>
      </c>
    </row>
    <row r="19996" spans="1:8" x14ac:dyDescent="0.25">
      <c r="A19996" t="s">
        <v>59</v>
      </c>
      <c r="B19996">
        <v>2014</v>
      </c>
      <c r="C19996" t="s">
        <v>6</v>
      </c>
      <c r="D19996" t="s">
        <v>60</v>
      </c>
      <c r="E19996">
        <v>0</v>
      </c>
      <c r="F19996">
        <v>0</v>
      </c>
      <c r="G19996">
        <v>0</v>
      </c>
      <c r="H19996">
        <v>0</v>
      </c>
    </row>
    <row r="19997" spans="1:8" x14ac:dyDescent="0.25">
      <c r="A19997" t="s">
        <v>59</v>
      </c>
      <c r="B19997">
        <v>2014</v>
      </c>
      <c r="C19997" t="s">
        <v>6</v>
      </c>
      <c r="D19997" t="s">
        <v>60</v>
      </c>
      <c r="E19997">
        <v>0</v>
      </c>
      <c r="F19997">
        <v>0</v>
      </c>
      <c r="G19997">
        <v>0</v>
      </c>
      <c r="H19997">
        <v>0</v>
      </c>
    </row>
    <row r="19998" spans="1:8" x14ac:dyDescent="0.25">
      <c r="A19998" t="s">
        <v>59</v>
      </c>
      <c r="B19998">
        <v>2014</v>
      </c>
      <c r="C19998" t="s">
        <v>6</v>
      </c>
      <c r="D19998" t="s">
        <v>60</v>
      </c>
      <c r="E19998">
        <v>542</v>
      </c>
      <c r="F19998">
        <v>182.66</v>
      </c>
      <c r="G19998">
        <v>11543.21</v>
      </c>
      <c r="H19998">
        <v>10966.65</v>
      </c>
    </row>
    <row r="19999" spans="1:8" x14ac:dyDescent="0.25">
      <c r="A19999" t="s">
        <v>59</v>
      </c>
      <c r="B19999">
        <v>2014</v>
      </c>
      <c r="C19999" t="s">
        <v>6</v>
      </c>
      <c r="D19999" t="s">
        <v>60</v>
      </c>
      <c r="E19999">
        <v>0</v>
      </c>
      <c r="F19999">
        <v>0</v>
      </c>
      <c r="G19999">
        <v>0</v>
      </c>
      <c r="H19999">
        <v>0</v>
      </c>
    </row>
    <row r="20000" spans="1:8" x14ac:dyDescent="0.25">
      <c r="A20000" t="s">
        <v>59</v>
      </c>
      <c r="B20000">
        <v>2014</v>
      </c>
      <c r="C20000" t="s">
        <v>6</v>
      </c>
      <c r="D20000" t="s">
        <v>60</v>
      </c>
      <c r="E20000">
        <v>0</v>
      </c>
      <c r="F20000">
        <v>0</v>
      </c>
      <c r="G20000">
        <v>0</v>
      </c>
      <c r="H20000">
        <v>0</v>
      </c>
    </row>
    <row r="20001" spans="1:8" x14ac:dyDescent="0.25">
      <c r="A20001" t="s">
        <v>59</v>
      </c>
      <c r="B20001">
        <v>2014</v>
      </c>
      <c r="C20001" t="s">
        <v>6</v>
      </c>
      <c r="D20001" t="s">
        <v>60</v>
      </c>
      <c r="E20001">
        <v>0</v>
      </c>
      <c r="F20001">
        <v>0</v>
      </c>
      <c r="G20001">
        <v>0</v>
      </c>
      <c r="H20001">
        <v>0</v>
      </c>
    </row>
    <row r="20002" spans="1:8" x14ac:dyDescent="0.25">
      <c r="A20002" t="s">
        <v>59</v>
      </c>
      <c r="B20002">
        <v>2014</v>
      </c>
      <c r="C20002" t="s">
        <v>6</v>
      </c>
      <c r="D20002" t="s">
        <v>60</v>
      </c>
      <c r="E20002">
        <v>0</v>
      </c>
      <c r="F20002">
        <v>0</v>
      </c>
      <c r="G20002">
        <v>0</v>
      </c>
      <c r="H20002">
        <v>0</v>
      </c>
    </row>
    <row r="20003" spans="1:8" x14ac:dyDescent="0.25">
      <c r="A20003" t="s">
        <v>59</v>
      </c>
      <c r="B20003">
        <v>2014</v>
      </c>
      <c r="C20003" t="s">
        <v>6</v>
      </c>
      <c r="D20003" t="s">
        <v>60</v>
      </c>
      <c r="E20003">
        <v>2266</v>
      </c>
      <c r="F20003">
        <v>1074.8599999999999</v>
      </c>
      <c r="G20003">
        <v>84237</v>
      </c>
      <c r="H20003">
        <v>80121.19</v>
      </c>
    </row>
    <row r="20004" spans="1:8" x14ac:dyDescent="0.25">
      <c r="A20004" t="s">
        <v>59</v>
      </c>
      <c r="B20004">
        <v>2014</v>
      </c>
      <c r="C20004" t="s">
        <v>6</v>
      </c>
      <c r="D20004" t="s">
        <v>60</v>
      </c>
      <c r="E20004">
        <v>550</v>
      </c>
      <c r="F20004">
        <v>387.61</v>
      </c>
      <c r="G20004">
        <v>26251.93</v>
      </c>
      <c r="H20004">
        <v>25165.62</v>
      </c>
    </row>
    <row r="20005" spans="1:8" x14ac:dyDescent="0.25">
      <c r="A20005" t="s">
        <v>59</v>
      </c>
      <c r="B20005">
        <v>2014</v>
      </c>
      <c r="C20005" t="s">
        <v>6</v>
      </c>
      <c r="D20005" t="s">
        <v>60</v>
      </c>
      <c r="E20005">
        <v>315</v>
      </c>
      <c r="F20005">
        <v>91.93</v>
      </c>
      <c r="G20005">
        <v>5784.71</v>
      </c>
      <c r="H20005">
        <v>4917.76</v>
      </c>
    </row>
    <row r="20006" spans="1:8" x14ac:dyDescent="0.25">
      <c r="A20006" t="s">
        <v>59</v>
      </c>
      <c r="B20006">
        <v>2014</v>
      </c>
      <c r="C20006" t="s">
        <v>6</v>
      </c>
      <c r="D20006" t="s">
        <v>60</v>
      </c>
      <c r="E20006">
        <v>437</v>
      </c>
      <c r="F20006">
        <v>212.53</v>
      </c>
      <c r="G20006">
        <v>13632.89</v>
      </c>
      <c r="H20006">
        <v>12623.69</v>
      </c>
    </row>
    <row r="20007" spans="1:8" x14ac:dyDescent="0.25">
      <c r="A20007" t="s">
        <v>59</v>
      </c>
      <c r="B20007">
        <v>2014</v>
      </c>
      <c r="C20007" t="s">
        <v>6</v>
      </c>
      <c r="D20007" t="s">
        <v>60</v>
      </c>
      <c r="E20007">
        <v>207</v>
      </c>
      <c r="F20007">
        <v>106.95</v>
      </c>
      <c r="G20007">
        <v>6824.7</v>
      </c>
      <c r="H20007">
        <v>6901.92</v>
      </c>
    </row>
    <row r="20008" spans="1:8" x14ac:dyDescent="0.25">
      <c r="A20008" t="s">
        <v>59</v>
      </c>
      <c r="B20008">
        <v>2014</v>
      </c>
      <c r="C20008" t="s">
        <v>6</v>
      </c>
      <c r="D20008" t="s">
        <v>61</v>
      </c>
      <c r="E20008">
        <v>3</v>
      </c>
      <c r="F20008">
        <v>1.03</v>
      </c>
      <c r="G20008">
        <v>79.12</v>
      </c>
      <c r="H20008">
        <v>90.3</v>
      </c>
    </row>
    <row r="20009" spans="1:8" x14ac:dyDescent="0.25">
      <c r="A20009" t="s">
        <v>59</v>
      </c>
      <c r="B20009">
        <v>2014</v>
      </c>
      <c r="C20009" t="s">
        <v>6</v>
      </c>
      <c r="D20009" t="s">
        <v>61</v>
      </c>
      <c r="E20009">
        <v>12144</v>
      </c>
      <c r="F20009">
        <v>3590.76</v>
      </c>
      <c r="G20009">
        <v>249023.03</v>
      </c>
      <c r="H20009">
        <v>237810.27</v>
      </c>
    </row>
    <row r="20010" spans="1:8" x14ac:dyDescent="0.25">
      <c r="A20010" t="s">
        <v>59</v>
      </c>
      <c r="B20010">
        <v>2014</v>
      </c>
      <c r="C20010" t="s">
        <v>6</v>
      </c>
      <c r="D20010" t="s">
        <v>62</v>
      </c>
      <c r="E20010">
        <v>116686</v>
      </c>
      <c r="F20010">
        <v>30840.09</v>
      </c>
      <c r="G20010">
        <v>2345522.2000000002</v>
      </c>
      <c r="H20010">
        <v>2285979.31</v>
      </c>
    </row>
    <row r="20011" spans="1:8" x14ac:dyDescent="0.25">
      <c r="A20011" t="s">
        <v>59</v>
      </c>
      <c r="B20011">
        <v>2014</v>
      </c>
      <c r="C20011" t="s">
        <v>6</v>
      </c>
      <c r="D20011" t="s">
        <v>62</v>
      </c>
      <c r="E20011">
        <v>112</v>
      </c>
      <c r="F20011">
        <v>30.48</v>
      </c>
      <c r="G20011">
        <v>2385.73</v>
      </c>
      <c r="H20011">
        <v>2752.33</v>
      </c>
    </row>
    <row r="20012" spans="1:8" x14ac:dyDescent="0.25">
      <c r="A20012" t="s">
        <v>59</v>
      </c>
      <c r="B20012">
        <v>2014</v>
      </c>
      <c r="C20012" t="s">
        <v>6</v>
      </c>
      <c r="D20012" t="s">
        <v>60</v>
      </c>
      <c r="E20012">
        <v>0</v>
      </c>
      <c r="F20012">
        <v>0</v>
      </c>
      <c r="G20012">
        <v>0</v>
      </c>
      <c r="H20012">
        <v>0</v>
      </c>
    </row>
    <row r="20013" spans="1:8" x14ac:dyDescent="0.25">
      <c r="A20013" t="s">
        <v>59</v>
      </c>
      <c r="B20013">
        <v>2014</v>
      </c>
      <c r="C20013" t="s">
        <v>6</v>
      </c>
      <c r="D20013" t="s">
        <v>60</v>
      </c>
      <c r="E20013">
        <v>142</v>
      </c>
      <c r="F20013">
        <v>1203.4000000000001</v>
      </c>
      <c r="G20013">
        <v>93681.39</v>
      </c>
      <c r="H20013">
        <v>101297.93</v>
      </c>
    </row>
    <row r="20014" spans="1:8" x14ac:dyDescent="0.25">
      <c r="A20014" t="s">
        <v>59</v>
      </c>
      <c r="B20014">
        <v>2014</v>
      </c>
      <c r="C20014" t="s">
        <v>6</v>
      </c>
      <c r="D20014" t="s">
        <v>60</v>
      </c>
      <c r="E20014">
        <v>0</v>
      </c>
      <c r="F20014">
        <v>0</v>
      </c>
      <c r="G20014">
        <v>0</v>
      </c>
      <c r="H20014">
        <v>0</v>
      </c>
    </row>
    <row r="20015" spans="1:8" x14ac:dyDescent="0.25">
      <c r="A20015" t="s">
        <v>59</v>
      </c>
      <c r="B20015">
        <v>2014</v>
      </c>
      <c r="C20015" t="s">
        <v>6</v>
      </c>
      <c r="D20015" t="s">
        <v>60</v>
      </c>
      <c r="E20015">
        <v>0</v>
      </c>
      <c r="F20015">
        <v>0</v>
      </c>
      <c r="G20015">
        <v>0</v>
      </c>
      <c r="H20015">
        <v>0</v>
      </c>
    </row>
    <row r="20016" spans="1:8" x14ac:dyDescent="0.25">
      <c r="A20016" t="s">
        <v>59</v>
      </c>
      <c r="B20016">
        <v>2014</v>
      </c>
      <c r="C20016" t="s">
        <v>6</v>
      </c>
      <c r="D20016" t="s">
        <v>60</v>
      </c>
      <c r="E20016">
        <v>0</v>
      </c>
      <c r="F20016">
        <v>0</v>
      </c>
      <c r="G20016">
        <v>0</v>
      </c>
      <c r="H20016">
        <v>0</v>
      </c>
    </row>
    <row r="20017" spans="1:8" x14ac:dyDescent="0.25">
      <c r="A20017" t="s">
        <v>59</v>
      </c>
      <c r="B20017">
        <v>2014</v>
      </c>
      <c r="C20017" t="s">
        <v>6</v>
      </c>
      <c r="D20017" t="s">
        <v>60</v>
      </c>
      <c r="E20017">
        <v>0</v>
      </c>
      <c r="F20017">
        <v>0</v>
      </c>
      <c r="G20017">
        <v>0</v>
      </c>
      <c r="H20017">
        <v>0</v>
      </c>
    </row>
    <row r="20018" spans="1:8" x14ac:dyDescent="0.25">
      <c r="A20018" t="s">
        <v>59</v>
      </c>
      <c r="B20018">
        <v>2014</v>
      </c>
      <c r="C20018" t="s">
        <v>6</v>
      </c>
      <c r="D20018" t="s">
        <v>60</v>
      </c>
      <c r="E20018">
        <v>0</v>
      </c>
      <c r="F20018">
        <v>0</v>
      </c>
      <c r="G20018">
        <v>0</v>
      </c>
      <c r="H20018">
        <v>0</v>
      </c>
    </row>
    <row r="20019" spans="1:8" x14ac:dyDescent="0.25">
      <c r="A20019" t="s">
        <v>59</v>
      </c>
      <c r="B20019">
        <v>2014</v>
      </c>
      <c r="C20019" t="s">
        <v>6</v>
      </c>
      <c r="D20019" t="s">
        <v>60</v>
      </c>
      <c r="E20019">
        <v>7</v>
      </c>
      <c r="F20019">
        <v>39.869999999999997</v>
      </c>
      <c r="G20019">
        <v>3300.47</v>
      </c>
      <c r="H20019">
        <v>501.7</v>
      </c>
    </row>
    <row r="20020" spans="1:8" x14ac:dyDescent="0.25">
      <c r="A20020" t="s">
        <v>59</v>
      </c>
      <c r="B20020">
        <v>2014</v>
      </c>
      <c r="C20020" t="s">
        <v>6</v>
      </c>
      <c r="D20020" t="s">
        <v>60</v>
      </c>
      <c r="E20020">
        <v>535</v>
      </c>
      <c r="F20020">
        <v>5885.67</v>
      </c>
      <c r="G20020">
        <v>443832.75</v>
      </c>
      <c r="H20020">
        <v>512315.39</v>
      </c>
    </row>
    <row r="20021" spans="1:8" x14ac:dyDescent="0.25">
      <c r="A20021" t="s">
        <v>59</v>
      </c>
      <c r="B20021">
        <v>2014</v>
      </c>
      <c r="C20021" t="s">
        <v>6</v>
      </c>
      <c r="D20021" t="s">
        <v>60</v>
      </c>
      <c r="E20021">
        <v>70</v>
      </c>
      <c r="F20021">
        <v>388.96</v>
      </c>
      <c r="G20021">
        <v>31690.959999999999</v>
      </c>
      <c r="H20021">
        <v>37776.75</v>
      </c>
    </row>
    <row r="20022" spans="1:8" x14ac:dyDescent="0.25">
      <c r="A20022" t="s">
        <v>59</v>
      </c>
      <c r="B20022">
        <v>2014</v>
      </c>
      <c r="C20022" t="s">
        <v>6</v>
      </c>
      <c r="D20022" t="s">
        <v>60</v>
      </c>
      <c r="E20022">
        <v>19</v>
      </c>
      <c r="F20022">
        <v>119.31</v>
      </c>
      <c r="G20022">
        <v>9808.1</v>
      </c>
      <c r="H20022">
        <v>10070.82</v>
      </c>
    </row>
    <row r="20023" spans="1:8" x14ac:dyDescent="0.25">
      <c r="A20023" t="s">
        <v>59</v>
      </c>
      <c r="B20023">
        <v>2014</v>
      </c>
      <c r="C20023" t="s">
        <v>6</v>
      </c>
      <c r="D20023" t="s">
        <v>60</v>
      </c>
      <c r="E20023">
        <v>14</v>
      </c>
      <c r="F20023">
        <v>21.62</v>
      </c>
      <c r="G20023">
        <v>1661.48</v>
      </c>
      <c r="H20023">
        <v>1492.87</v>
      </c>
    </row>
    <row r="20024" spans="1:8" x14ac:dyDescent="0.25">
      <c r="A20024" t="s">
        <v>59</v>
      </c>
      <c r="B20024">
        <v>2014</v>
      </c>
      <c r="C20024" t="s">
        <v>6</v>
      </c>
      <c r="D20024" t="s">
        <v>60</v>
      </c>
      <c r="E20024">
        <v>0</v>
      </c>
      <c r="F20024">
        <v>0</v>
      </c>
      <c r="G20024">
        <v>0</v>
      </c>
      <c r="H20024">
        <v>0</v>
      </c>
    </row>
    <row r="20025" spans="1:8" x14ac:dyDescent="0.25">
      <c r="A20025" t="s">
        <v>59</v>
      </c>
      <c r="B20025">
        <v>2014</v>
      </c>
      <c r="C20025" t="s">
        <v>6</v>
      </c>
      <c r="D20025" t="s">
        <v>62</v>
      </c>
      <c r="E20025">
        <v>13</v>
      </c>
      <c r="F20025">
        <v>122.8</v>
      </c>
      <c r="G20025">
        <v>9088.25</v>
      </c>
      <c r="H20025">
        <v>10452.299999999999</v>
      </c>
    </row>
    <row r="20026" spans="1:8" x14ac:dyDescent="0.25">
      <c r="A20026" t="s">
        <v>59</v>
      </c>
      <c r="B20026">
        <v>2014</v>
      </c>
      <c r="C20026" t="s">
        <v>6</v>
      </c>
      <c r="D20026" t="s">
        <v>62</v>
      </c>
      <c r="E20026">
        <v>2484</v>
      </c>
      <c r="F20026">
        <v>20784.5</v>
      </c>
      <c r="G20026">
        <v>1635156.19</v>
      </c>
      <c r="H20026">
        <v>1822440.38</v>
      </c>
    </row>
    <row r="20027" spans="1:8" x14ac:dyDescent="0.25">
      <c r="A20027" t="s">
        <v>59</v>
      </c>
      <c r="B20027">
        <v>2014</v>
      </c>
      <c r="C20027" t="s">
        <v>6</v>
      </c>
      <c r="D20027" t="s">
        <v>61</v>
      </c>
      <c r="E20027">
        <v>1405</v>
      </c>
      <c r="F20027">
        <v>12891.68</v>
      </c>
      <c r="G20027">
        <v>1055965.51</v>
      </c>
      <c r="H20027">
        <v>1068532.79</v>
      </c>
    </row>
    <row r="20028" spans="1:8" x14ac:dyDescent="0.25">
      <c r="A20028" t="s">
        <v>59</v>
      </c>
      <c r="B20028">
        <v>2014</v>
      </c>
      <c r="C20028" t="s">
        <v>6</v>
      </c>
      <c r="D20028" t="s">
        <v>61</v>
      </c>
      <c r="E20028">
        <v>7</v>
      </c>
      <c r="F20028">
        <v>138.16</v>
      </c>
      <c r="G20028">
        <v>10312.93</v>
      </c>
      <c r="H20028">
        <v>10428</v>
      </c>
    </row>
    <row r="20029" spans="1:8" x14ac:dyDescent="0.25">
      <c r="A20029" t="s">
        <v>59</v>
      </c>
      <c r="B20029">
        <v>2014</v>
      </c>
      <c r="C20029" t="s">
        <v>6</v>
      </c>
      <c r="D20029" t="s">
        <v>60</v>
      </c>
      <c r="E20029">
        <v>17</v>
      </c>
      <c r="F20029">
        <v>88.63</v>
      </c>
      <c r="G20029">
        <v>3609.76</v>
      </c>
      <c r="H20029">
        <v>4201.37</v>
      </c>
    </row>
    <row r="20030" spans="1:8" x14ac:dyDescent="0.25">
      <c r="A20030" t="s">
        <v>59</v>
      </c>
      <c r="B20030">
        <v>2014</v>
      </c>
      <c r="C20030" t="s">
        <v>6</v>
      </c>
      <c r="D20030" t="s">
        <v>60</v>
      </c>
      <c r="E20030">
        <v>0</v>
      </c>
      <c r="F20030">
        <v>0</v>
      </c>
      <c r="G20030">
        <v>0</v>
      </c>
      <c r="H20030">
        <v>0</v>
      </c>
    </row>
    <row r="20031" spans="1:8" x14ac:dyDescent="0.25">
      <c r="A20031" t="s">
        <v>59</v>
      </c>
      <c r="B20031">
        <v>2014</v>
      </c>
      <c r="C20031" t="s">
        <v>6</v>
      </c>
      <c r="D20031" t="s">
        <v>60</v>
      </c>
      <c r="E20031">
        <v>2</v>
      </c>
      <c r="F20031">
        <v>6.3</v>
      </c>
      <c r="G20031">
        <v>395.54</v>
      </c>
      <c r="H20031">
        <v>395.54</v>
      </c>
    </row>
    <row r="20032" spans="1:8" x14ac:dyDescent="0.25">
      <c r="A20032" t="s">
        <v>59</v>
      </c>
      <c r="B20032">
        <v>2014</v>
      </c>
      <c r="C20032" t="s">
        <v>6</v>
      </c>
      <c r="D20032" t="s">
        <v>60</v>
      </c>
      <c r="E20032">
        <v>63</v>
      </c>
      <c r="F20032">
        <v>435.85</v>
      </c>
      <c r="G20032">
        <v>26074.44</v>
      </c>
      <c r="H20032">
        <v>27630.02</v>
      </c>
    </row>
    <row r="20033" spans="1:8" x14ac:dyDescent="0.25">
      <c r="A20033" t="s">
        <v>59</v>
      </c>
      <c r="B20033">
        <v>2014</v>
      </c>
      <c r="C20033" t="s">
        <v>6</v>
      </c>
      <c r="D20033" t="s">
        <v>60</v>
      </c>
      <c r="E20033">
        <v>0</v>
      </c>
      <c r="F20033">
        <v>0</v>
      </c>
      <c r="G20033">
        <v>0</v>
      </c>
      <c r="H20033">
        <v>0</v>
      </c>
    </row>
    <row r="20034" spans="1:8" x14ac:dyDescent="0.25">
      <c r="A20034" t="s">
        <v>59</v>
      </c>
      <c r="B20034">
        <v>2014</v>
      </c>
      <c r="C20034" t="s">
        <v>6</v>
      </c>
      <c r="D20034" t="s">
        <v>60</v>
      </c>
      <c r="E20034">
        <v>0</v>
      </c>
      <c r="F20034">
        <v>0</v>
      </c>
      <c r="G20034">
        <v>0</v>
      </c>
      <c r="H20034">
        <v>0</v>
      </c>
    </row>
    <row r="20035" spans="1:8" x14ac:dyDescent="0.25">
      <c r="A20035" t="s">
        <v>59</v>
      </c>
      <c r="B20035">
        <v>2014</v>
      </c>
      <c r="C20035" t="s">
        <v>6</v>
      </c>
      <c r="D20035" t="s">
        <v>60</v>
      </c>
      <c r="E20035">
        <v>531</v>
      </c>
      <c r="F20035">
        <v>650.5</v>
      </c>
      <c r="G20035">
        <v>88707.35</v>
      </c>
      <c r="H20035">
        <v>92727.24</v>
      </c>
    </row>
    <row r="20036" spans="1:8" x14ac:dyDescent="0.25">
      <c r="A20036" t="s">
        <v>59</v>
      </c>
      <c r="B20036">
        <v>2014</v>
      </c>
      <c r="C20036" t="s">
        <v>6</v>
      </c>
      <c r="D20036" t="s">
        <v>60</v>
      </c>
      <c r="E20036">
        <v>0</v>
      </c>
      <c r="F20036">
        <v>0</v>
      </c>
      <c r="G20036">
        <v>0</v>
      </c>
      <c r="H20036">
        <v>0</v>
      </c>
    </row>
    <row r="20037" spans="1:8" x14ac:dyDescent="0.25">
      <c r="A20037" t="s">
        <v>59</v>
      </c>
      <c r="B20037">
        <v>2014</v>
      </c>
      <c r="C20037" t="s">
        <v>6</v>
      </c>
      <c r="D20037" t="s">
        <v>60</v>
      </c>
      <c r="E20037">
        <v>0</v>
      </c>
      <c r="F20037">
        <v>0</v>
      </c>
      <c r="G20037">
        <v>0</v>
      </c>
      <c r="H20037">
        <v>0</v>
      </c>
    </row>
    <row r="20038" spans="1:8" x14ac:dyDescent="0.25">
      <c r="A20038" t="s">
        <v>59</v>
      </c>
      <c r="B20038">
        <v>2014</v>
      </c>
      <c r="C20038" t="s">
        <v>6</v>
      </c>
      <c r="D20038" t="s">
        <v>60</v>
      </c>
      <c r="E20038">
        <v>0</v>
      </c>
      <c r="F20038">
        <v>0</v>
      </c>
      <c r="G20038">
        <v>0</v>
      </c>
      <c r="H20038">
        <v>0</v>
      </c>
    </row>
    <row r="20039" spans="1:8" x14ac:dyDescent="0.25">
      <c r="A20039" t="s">
        <v>59</v>
      </c>
      <c r="B20039">
        <v>2014</v>
      </c>
      <c r="C20039" t="s">
        <v>6</v>
      </c>
      <c r="D20039" t="s">
        <v>60</v>
      </c>
      <c r="E20039">
        <v>3</v>
      </c>
      <c r="F20039">
        <v>2.82</v>
      </c>
      <c r="G20039">
        <v>564.27</v>
      </c>
      <c r="H20039">
        <v>569.65</v>
      </c>
    </row>
    <row r="20040" spans="1:8" x14ac:dyDescent="0.25">
      <c r="A20040" t="s">
        <v>59</v>
      </c>
      <c r="B20040">
        <v>2014</v>
      </c>
      <c r="C20040" t="s">
        <v>6</v>
      </c>
      <c r="D20040" t="s">
        <v>60</v>
      </c>
      <c r="E20040">
        <v>11</v>
      </c>
      <c r="F20040">
        <v>19.68</v>
      </c>
      <c r="G20040">
        <v>1991.6</v>
      </c>
      <c r="H20040">
        <v>294.31</v>
      </c>
    </row>
    <row r="20041" spans="1:8" x14ac:dyDescent="0.25">
      <c r="A20041" t="s">
        <v>59</v>
      </c>
      <c r="B20041">
        <v>2014</v>
      </c>
      <c r="C20041" t="s">
        <v>6</v>
      </c>
      <c r="D20041" t="s">
        <v>60</v>
      </c>
      <c r="E20041">
        <v>375</v>
      </c>
      <c r="F20041">
        <v>498.69</v>
      </c>
      <c r="G20041">
        <v>60042.21</v>
      </c>
      <c r="H20041">
        <v>61207.87</v>
      </c>
    </row>
    <row r="20042" spans="1:8" x14ac:dyDescent="0.25">
      <c r="A20042" t="s">
        <v>59</v>
      </c>
      <c r="B20042">
        <v>2014</v>
      </c>
      <c r="C20042" t="s">
        <v>6</v>
      </c>
      <c r="D20042" t="s">
        <v>60</v>
      </c>
      <c r="E20042">
        <v>172</v>
      </c>
      <c r="F20042">
        <v>80.09</v>
      </c>
      <c r="G20042">
        <v>11013.18</v>
      </c>
      <c r="H20042">
        <v>20753.7</v>
      </c>
    </row>
    <row r="20043" spans="1:8" x14ac:dyDescent="0.25">
      <c r="A20043" t="s">
        <v>59</v>
      </c>
      <c r="B20043">
        <v>2014</v>
      </c>
      <c r="C20043" t="s">
        <v>6</v>
      </c>
      <c r="D20043" t="s">
        <v>60</v>
      </c>
      <c r="E20043">
        <v>62</v>
      </c>
      <c r="F20043">
        <v>52.45</v>
      </c>
      <c r="G20043">
        <v>6834.73</v>
      </c>
      <c r="H20043">
        <v>7380.34</v>
      </c>
    </row>
    <row r="20044" spans="1:8" x14ac:dyDescent="0.25">
      <c r="A20044" t="s">
        <v>59</v>
      </c>
      <c r="B20044">
        <v>2014</v>
      </c>
      <c r="C20044" t="s">
        <v>6</v>
      </c>
      <c r="D20044" t="s">
        <v>60</v>
      </c>
      <c r="E20044">
        <v>16</v>
      </c>
      <c r="F20044">
        <v>25.91</v>
      </c>
      <c r="G20044">
        <v>2209.5</v>
      </c>
      <c r="H20044">
        <v>2231.96</v>
      </c>
    </row>
    <row r="20045" spans="1:8" x14ac:dyDescent="0.25">
      <c r="A20045" t="s">
        <v>59</v>
      </c>
      <c r="B20045">
        <v>2014</v>
      </c>
      <c r="C20045" t="s">
        <v>6</v>
      </c>
      <c r="D20045" t="s">
        <v>60</v>
      </c>
      <c r="E20045">
        <v>53</v>
      </c>
      <c r="F20045">
        <v>100.79</v>
      </c>
      <c r="G20045">
        <v>7739.31</v>
      </c>
      <c r="H20045">
        <v>9090.27</v>
      </c>
    </row>
    <row r="20046" spans="1:8" x14ac:dyDescent="0.25">
      <c r="A20046" t="s">
        <v>59</v>
      </c>
      <c r="B20046">
        <v>2014</v>
      </c>
      <c r="C20046" t="s">
        <v>6</v>
      </c>
      <c r="D20046" t="s">
        <v>60</v>
      </c>
      <c r="E20046">
        <v>0</v>
      </c>
      <c r="F20046">
        <v>0</v>
      </c>
      <c r="G20046">
        <v>0</v>
      </c>
      <c r="H20046">
        <v>0</v>
      </c>
    </row>
    <row r="20047" spans="1:8" x14ac:dyDescent="0.25">
      <c r="A20047" t="s">
        <v>59</v>
      </c>
      <c r="B20047">
        <v>2014</v>
      </c>
      <c r="C20047" t="s">
        <v>6</v>
      </c>
      <c r="D20047" t="s">
        <v>60</v>
      </c>
      <c r="E20047">
        <v>0</v>
      </c>
      <c r="F20047">
        <v>0</v>
      </c>
      <c r="G20047">
        <v>0</v>
      </c>
      <c r="H20047">
        <v>0</v>
      </c>
    </row>
    <row r="20048" spans="1:8" x14ac:dyDescent="0.25">
      <c r="A20048" t="s">
        <v>59</v>
      </c>
      <c r="B20048">
        <v>2014</v>
      </c>
      <c r="C20048" t="s">
        <v>6</v>
      </c>
      <c r="D20048" t="s">
        <v>60</v>
      </c>
      <c r="E20048">
        <v>50</v>
      </c>
      <c r="F20048">
        <v>84.47</v>
      </c>
      <c r="G20048">
        <v>6411.11</v>
      </c>
      <c r="H20048">
        <v>6093.34</v>
      </c>
    </row>
    <row r="20049" spans="1:8" x14ac:dyDescent="0.25">
      <c r="A20049" t="s">
        <v>59</v>
      </c>
      <c r="B20049">
        <v>2014</v>
      </c>
      <c r="C20049" t="s">
        <v>6</v>
      </c>
      <c r="D20049" t="s">
        <v>60</v>
      </c>
      <c r="E20049">
        <v>21</v>
      </c>
      <c r="F20049">
        <v>27.31</v>
      </c>
      <c r="G20049">
        <v>2256.2399999999998</v>
      </c>
      <c r="H20049">
        <v>2297.5500000000002</v>
      </c>
    </row>
    <row r="20050" spans="1:8" x14ac:dyDescent="0.25">
      <c r="A20050" t="s">
        <v>59</v>
      </c>
      <c r="B20050">
        <v>2014</v>
      </c>
      <c r="C20050" t="s">
        <v>6</v>
      </c>
      <c r="D20050" t="s">
        <v>61</v>
      </c>
      <c r="E20050">
        <v>1</v>
      </c>
      <c r="F20050">
        <v>0.9</v>
      </c>
      <c r="G20050">
        <v>113.36</v>
      </c>
      <c r="H20050">
        <v>110.37</v>
      </c>
    </row>
    <row r="20051" spans="1:8" x14ac:dyDescent="0.25">
      <c r="A20051" t="s">
        <v>59</v>
      </c>
      <c r="B20051">
        <v>2014</v>
      </c>
      <c r="C20051" t="s">
        <v>6</v>
      </c>
      <c r="D20051" t="s">
        <v>61</v>
      </c>
      <c r="E20051">
        <v>1536</v>
      </c>
      <c r="F20051">
        <v>1662</v>
      </c>
      <c r="G20051">
        <v>211406.51</v>
      </c>
      <c r="H20051">
        <v>209319.15</v>
      </c>
    </row>
    <row r="20052" spans="1:8" x14ac:dyDescent="0.25">
      <c r="A20052" t="s">
        <v>59</v>
      </c>
      <c r="B20052">
        <v>2014</v>
      </c>
      <c r="C20052" t="s">
        <v>6</v>
      </c>
      <c r="D20052" t="s">
        <v>62</v>
      </c>
      <c r="E20052">
        <v>4743</v>
      </c>
      <c r="F20052">
        <v>8277.2000000000007</v>
      </c>
      <c r="G20052">
        <v>870820.78</v>
      </c>
      <c r="H20052">
        <v>869123.43</v>
      </c>
    </row>
    <row r="20053" spans="1:8" x14ac:dyDescent="0.25">
      <c r="A20053" t="s">
        <v>59</v>
      </c>
      <c r="B20053">
        <v>2014</v>
      </c>
      <c r="C20053" t="s">
        <v>6</v>
      </c>
      <c r="D20053" t="s">
        <v>62</v>
      </c>
      <c r="E20053">
        <v>13</v>
      </c>
      <c r="F20053">
        <v>12.1</v>
      </c>
      <c r="G20053">
        <v>1635.21</v>
      </c>
      <c r="H20053">
        <v>1689.93</v>
      </c>
    </row>
    <row r="20054" spans="1:8" x14ac:dyDescent="0.25">
      <c r="A20054" t="s">
        <v>59</v>
      </c>
      <c r="B20054">
        <v>2014</v>
      </c>
      <c r="C20054" t="s">
        <v>6</v>
      </c>
      <c r="D20054" t="s">
        <v>64</v>
      </c>
      <c r="E20054">
        <v>35</v>
      </c>
      <c r="F20054">
        <v>18201.61</v>
      </c>
      <c r="G20054">
        <v>2117287.63</v>
      </c>
      <c r="H20054">
        <v>2142823.48</v>
      </c>
    </row>
    <row r="20055" spans="1:8" x14ac:dyDescent="0.25">
      <c r="A20055" t="s">
        <v>59</v>
      </c>
      <c r="B20055">
        <v>2014</v>
      </c>
      <c r="C20055" t="s">
        <v>6</v>
      </c>
      <c r="D20055" t="s">
        <v>60</v>
      </c>
      <c r="E20055">
        <v>0</v>
      </c>
      <c r="F20055">
        <v>0</v>
      </c>
      <c r="G20055">
        <v>0</v>
      </c>
      <c r="H20055">
        <v>0</v>
      </c>
    </row>
    <row r="20056" spans="1:8" x14ac:dyDescent="0.25">
      <c r="A20056" t="s">
        <v>59</v>
      </c>
      <c r="B20056">
        <v>2014</v>
      </c>
      <c r="C20056" t="s">
        <v>6</v>
      </c>
      <c r="D20056" t="s">
        <v>60</v>
      </c>
      <c r="E20056">
        <v>0</v>
      </c>
      <c r="F20056">
        <v>0</v>
      </c>
      <c r="G20056">
        <v>0</v>
      </c>
      <c r="H20056">
        <v>0</v>
      </c>
    </row>
    <row r="20057" spans="1:8" x14ac:dyDescent="0.25">
      <c r="A20057" t="s">
        <v>59</v>
      </c>
      <c r="B20057">
        <v>2014</v>
      </c>
      <c r="C20057" t="s">
        <v>6</v>
      </c>
      <c r="D20057" t="s">
        <v>60</v>
      </c>
      <c r="E20057">
        <v>0</v>
      </c>
      <c r="F20057">
        <v>0</v>
      </c>
      <c r="G20057">
        <v>0</v>
      </c>
      <c r="H20057">
        <v>0</v>
      </c>
    </row>
    <row r="20058" spans="1:8" x14ac:dyDescent="0.25">
      <c r="A20058" t="s">
        <v>59</v>
      </c>
      <c r="B20058">
        <v>2014</v>
      </c>
      <c r="C20058" t="s">
        <v>6</v>
      </c>
      <c r="D20058" t="s">
        <v>60</v>
      </c>
      <c r="E20058">
        <v>0</v>
      </c>
      <c r="F20058">
        <v>0</v>
      </c>
      <c r="G20058">
        <v>0</v>
      </c>
      <c r="H20058">
        <v>0</v>
      </c>
    </row>
    <row r="20059" spans="1:8" x14ac:dyDescent="0.25">
      <c r="A20059" t="s">
        <v>59</v>
      </c>
      <c r="B20059">
        <v>2014</v>
      </c>
      <c r="C20059" t="s">
        <v>6</v>
      </c>
      <c r="D20059" t="s">
        <v>60</v>
      </c>
      <c r="E20059">
        <v>0</v>
      </c>
      <c r="F20059">
        <v>0</v>
      </c>
      <c r="G20059">
        <v>0</v>
      </c>
      <c r="H20059">
        <v>0</v>
      </c>
    </row>
    <row r="20060" spans="1:8" x14ac:dyDescent="0.25">
      <c r="A20060" t="s">
        <v>59</v>
      </c>
      <c r="B20060">
        <v>2014</v>
      </c>
      <c r="C20060" t="s">
        <v>6</v>
      </c>
      <c r="D20060" t="s">
        <v>62</v>
      </c>
      <c r="E20060">
        <v>0</v>
      </c>
      <c r="F20060">
        <v>0</v>
      </c>
      <c r="G20060">
        <v>0</v>
      </c>
      <c r="H20060">
        <v>0</v>
      </c>
    </row>
    <row r="20061" spans="1:8" x14ac:dyDescent="0.25">
      <c r="A20061" t="s">
        <v>59</v>
      </c>
      <c r="B20061">
        <v>2014</v>
      </c>
      <c r="C20061" t="s">
        <v>6</v>
      </c>
      <c r="D20061" t="s">
        <v>62</v>
      </c>
      <c r="E20061">
        <v>0</v>
      </c>
      <c r="F20061">
        <v>0</v>
      </c>
      <c r="G20061">
        <v>0</v>
      </c>
      <c r="H20061">
        <v>0</v>
      </c>
    </row>
    <row r="20062" spans="1:8" x14ac:dyDescent="0.25">
      <c r="A20062" t="s">
        <v>59</v>
      </c>
      <c r="B20062">
        <v>2014</v>
      </c>
      <c r="C20062" t="s">
        <v>6</v>
      </c>
      <c r="D20062" t="s">
        <v>60</v>
      </c>
      <c r="E20062">
        <v>0</v>
      </c>
      <c r="F20062">
        <v>0</v>
      </c>
      <c r="G20062">
        <v>0</v>
      </c>
      <c r="H20062">
        <v>0</v>
      </c>
    </row>
    <row r="20063" spans="1:8" x14ac:dyDescent="0.25">
      <c r="A20063" t="s">
        <v>59</v>
      </c>
      <c r="B20063">
        <v>2014</v>
      </c>
      <c r="C20063" t="s">
        <v>6</v>
      </c>
      <c r="D20063" t="s">
        <v>60</v>
      </c>
      <c r="E20063">
        <v>0</v>
      </c>
      <c r="F20063">
        <v>0</v>
      </c>
      <c r="G20063">
        <v>0</v>
      </c>
      <c r="H20063">
        <v>0</v>
      </c>
    </row>
    <row r="20064" spans="1:8" x14ac:dyDescent="0.25">
      <c r="A20064" t="s">
        <v>59</v>
      </c>
      <c r="B20064">
        <v>2014</v>
      </c>
      <c r="C20064" t="s">
        <v>6</v>
      </c>
      <c r="D20064" t="s">
        <v>61</v>
      </c>
      <c r="E20064">
        <v>1</v>
      </c>
      <c r="F20064">
        <v>102.23</v>
      </c>
      <c r="G20064">
        <v>5643.41</v>
      </c>
      <c r="H20064">
        <v>5643.41</v>
      </c>
    </row>
    <row r="20065" spans="1:8" x14ac:dyDescent="0.25">
      <c r="A20065" t="s">
        <v>59</v>
      </c>
      <c r="B20065">
        <v>2014</v>
      </c>
      <c r="C20065" t="s">
        <v>6</v>
      </c>
      <c r="D20065" t="s">
        <v>61</v>
      </c>
      <c r="E20065">
        <v>3</v>
      </c>
      <c r="F20065">
        <v>22858.29</v>
      </c>
      <c r="G20065">
        <v>1284236.99</v>
      </c>
      <c r="H20065">
        <v>1353707.91</v>
      </c>
    </row>
    <row r="20066" spans="1:8" x14ac:dyDescent="0.25">
      <c r="A20066" t="s">
        <v>59</v>
      </c>
      <c r="B20066">
        <v>2014</v>
      </c>
      <c r="C20066" t="s">
        <v>6</v>
      </c>
      <c r="D20066" t="s">
        <v>60</v>
      </c>
      <c r="E20066">
        <v>0</v>
      </c>
      <c r="F20066">
        <v>0</v>
      </c>
      <c r="G20066">
        <v>0</v>
      </c>
      <c r="H20066">
        <v>0</v>
      </c>
    </row>
    <row r="20067" spans="1:8" x14ac:dyDescent="0.25">
      <c r="A20067" t="s">
        <v>59</v>
      </c>
      <c r="B20067">
        <v>2014</v>
      </c>
      <c r="C20067" t="s">
        <v>6</v>
      </c>
      <c r="D20067" t="s">
        <v>60</v>
      </c>
      <c r="E20067">
        <v>0</v>
      </c>
      <c r="F20067">
        <v>0</v>
      </c>
      <c r="G20067">
        <v>0</v>
      </c>
      <c r="H20067">
        <v>0</v>
      </c>
    </row>
    <row r="20068" spans="1:8" x14ac:dyDescent="0.25">
      <c r="A20068" t="s">
        <v>59</v>
      </c>
      <c r="B20068">
        <v>2014</v>
      </c>
      <c r="C20068" t="s">
        <v>6</v>
      </c>
      <c r="D20068" t="s">
        <v>60</v>
      </c>
      <c r="E20068">
        <v>0</v>
      </c>
      <c r="F20068">
        <v>0</v>
      </c>
      <c r="G20068">
        <v>0</v>
      </c>
      <c r="H20068">
        <v>0</v>
      </c>
    </row>
    <row r="20069" spans="1:8" x14ac:dyDescent="0.25">
      <c r="A20069" t="s">
        <v>59</v>
      </c>
      <c r="B20069">
        <v>2014</v>
      </c>
      <c r="C20069" t="s">
        <v>6</v>
      </c>
      <c r="D20069" t="s">
        <v>60</v>
      </c>
      <c r="E20069">
        <v>0</v>
      </c>
      <c r="F20069">
        <v>0</v>
      </c>
      <c r="G20069">
        <v>0</v>
      </c>
      <c r="H20069">
        <v>0</v>
      </c>
    </row>
    <row r="20070" spans="1:8" x14ac:dyDescent="0.25">
      <c r="A20070" t="s">
        <v>59</v>
      </c>
      <c r="B20070">
        <v>2014</v>
      </c>
      <c r="C20070" t="s">
        <v>6</v>
      </c>
      <c r="D20070" t="s">
        <v>60</v>
      </c>
      <c r="E20070">
        <v>0</v>
      </c>
      <c r="F20070">
        <v>0</v>
      </c>
      <c r="G20070">
        <v>0</v>
      </c>
      <c r="H20070">
        <v>0</v>
      </c>
    </row>
    <row r="20071" spans="1:8" x14ac:dyDescent="0.25">
      <c r="A20071" t="s">
        <v>59</v>
      </c>
      <c r="B20071">
        <v>2014</v>
      </c>
      <c r="C20071" t="s">
        <v>6</v>
      </c>
      <c r="D20071" t="s">
        <v>60</v>
      </c>
      <c r="E20071">
        <v>0</v>
      </c>
      <c r="F20071">
        <v>0</v>
      </c>
      <c r="G20071">
        <v>0</v>
      </c>
      <c r="H20071">
        <v>0</v>
      </c>
    </row>
    <row r="20072" spans="1:8" x14ac:dyDescent="0.25">
      <c r="A20072" t="s">
        <v>59</v>
      </c>
      <c r="B20072">
        <v>2014</v>
      </c>
      <c r="C20072" t="s">
        <v>5</v>
      </c>
      <c r="D20072" t="s">
        <v>60</v>
      </c>
      <c r="E20072">
        <v>0</v>
      </c>
      <c r="F20072">
        <v>0</v>
      </c>
      <c r="G20072">
        <v>0</v>
      </c>
      <c r="H20072">
        <v>0</v>
      </c>
    </row>
    <row r="20073" spans="1:8" x14ac:dyDescent="0.25">
      <c r="A20073" t="s">
        <v>59</v>
      </c>
      <c r="B20073">
        <v>2014</v>
      </c>
      <c r="C20073" t="s">
        <v>5</v>
      </c>
      <c r="D20073" t="s">
        <v>62</v>
      </c>
      <c r="E20073">
        <v>0</v>
      </c>
      <c r="F20073">
        <v>0</v>
      </c>
      <c r="G20073">
        <v>0</v>
      </c>
      <c r="H20073">
        <v>0</v>
      </c>
    </row>
    <row r="20074" spans="1:8" x14ac:dyDescent="0.25">
      <c r="A20074" t="s">
        <v>59</v>
      </c>
      <c r="B20074">
        <v>2014</v>
      </c>
      <c r="C20074" t="s">
        <v>5</v>
      </c>
      <c r="D20074" t="s">
        <v>60</v>
      </c>
      <c r="E20074">
        <v>0</v>
      </c>
      <c r="F20074">
        <v>0</v>
      </c>
      <c r="G20074">
        <v>0</v>
      </c>
      <c r="H20074">
        <v>0</v>
      </c>
    </row>
    <row r="20075" spans="1:8" x14ac:dyDescent="0.25">
      <c r="A20075" t="s">
        <v>59</v>
      </c>
      <c r="B20075">
        <v>2014</v>
      </c>
      <c r="C20075" t="s">
        <v>5</v>
      </c>
      <c r="D20075" t="s">
        <v>60</v>
      </c>
      <c r="E20075">
        <v>0</v>
      </c>
      <c r="F20075">
        <v>0</v>
      </c>
      <c r="G20075">
        <v>0</v>
      </c>
      <c r="H20075">
        <v>0</v>
      </c>
    </row>
    <row r="20076" spans="1:8" x14ac:dyDescent="0.25">
      <c r="A20076" t="s">
        <v>59</v>
      </c>
      <c r="B20076">
        <v>2014</v>
      </c>
      <c r="C20076" t="s">
        <v>5</v>
      </c>
      <c r="D20076" t="s">
        <v>60</v>
      </c>
      <c r="E20076">
        <v>0</v>
      </c>
      <c r="F20076">
        <v>0</v>
      </c>
      <c r="G20076">
        <v>0</v>
      </c>
      <c r="H20076">
        <v>0</v>
      </c>
    </row>
    <row r="20077" spans="1:8" x14ac:dyDescent="0.25">
      <c r="A20077" t="s">
        <v>59</v>
      </c>
      <c r="B20077">
        <v>2014</v>
      </c>
      <c r="C20077" t="s">
        <v>5</v>
      </c>
      <c r="D20077" t="s">
        <v>60</v>
      </c>
      <c r="E20077">
        <v>0</v>
      </c>
      <c r="F20077">
        <v>-7.16</v>
      </c>
      <c r="G20077">
        <v>-3940.75</v>
      </c>
      <c r="H20077">
        <v>9179.91</v>
      </c>
    </row>
    <row r="20078" spans="1:8" x14ac:dyDescent="0.25">
      <c r="A20078" t="s">
        <v>59</v>
      </c>
      <c r="B20078">
        <v>2014</v>
      </c>
      <c r="C20078" t="s">
        <v>5</v>
      </c>
      <c r="D20078" t="s">
        <v>61</v>
      </c>
      <c r="E20078">
        <v>3</v>
      </c>
      <c r="F20078">
        <v>24856.799999999999</v>
      </c>
      <c r="G20078">
        <v>1398757.56</v>
      </c>
      <c r="H20078">
        <v>1468652.89</v>
      </c>
    </row>
    <row r="20079" spans="1:8" x14ac:dyDescent="0.25">
      <c r="A20079" t="s">
        <v>59</v>
      </c>
      <c r="B20079">
        <v>2014</v>
      </c>
      <c r="C20079" t="s">
        <v>5</v>
      </c>
      <c r="D20079" t="s">
        <v>60</v>
      </c>
      <c r="E20079">
        <v>0</v>
      </c>
      <c r="F20079">
        <v>0</v>
      </c>
      <c r="G20079">
        <v>0</v>
      </c>
      <c r="H20079">
        <v>0</v>
      </c>
    </row>
    <row r="20080" spans="1:8" x14ac:dyDescent="0.25">
      <c r="A20080" t="s">
        <v>59</v>
      </c>
      <c r="B20080">
        <v>2014</v>
      </c>
      <c r="C20080" t="s">
        <v>5</v>
      </c>
      <c r="D20080" t="s">
        <v>60</v>
      </c>
      <c r="E20080">
        <v>0</v>
      </c>
      <c r="F20080">
        <v>0</v>
      </c>
      <c r="G20080">
        <v>0</v>
      </c>
      <c r="H20080">
        <v>0</v>
      </c>
    </row>
    <row r="20081" spans="1:8" x14ac:dyDescent="0.25">
      <c r="A20081" t="s">
        <v>59</v>
      </c>
      <c r="B20081">
        <v>2014</v>
      </c>
      <c r="C20081" t="s">
        <v>5</v>
      </c>
      <c r="D20081" t="s">
        <v>60</v>
      </c>
      <c r="E20081">
        <v>0</v>
      </c>
      <c r="F20081">
        <v>0</v>
      </c>
      <c r="G20081">
        <v>0</v>
      </c>
      <c r="H20081">
        <v>0</v>
      </c>
    </row>
    <row r="20082" spans="1:8" x14ac:dyDescent="0.25">
      <c r="A20082" t="s">
        <v>59</v>
      </c>
      <c r="B20082">
        <v>2014</v>
      </c>
      <c r="C20082" t="s">
        <v>5</v>
      </c>
      <c r="D20082" t="s">
        <v>60</v>
      </c>
      <c r="E20082">
        <v>0</v>
      </c>
      <c r="F20082">
        <v>0</v>
      </c>
      <c r="G20082">
        <v>0</v>
      </c>
      <c r="H20082">
        <v>0</v>
      </c>
    </row>
    <row r="20083" spans="1:8" x14ac:dyDescent="0.25">
      <c r="A20083" t="s">
        <v>59</v>
      </c>
      <c r="B20083">
        <v>2014</v>
      </c>
      <c r="C20083" t="s">
        <v>5</v>
      </c>
      <c r="D20083" t="s">
        <v>62</v>
      </c>
      <c r="E20083">
        <v>0</v>
      </c>
      <c r="F20083">
        <v>54.53</v>
      </c>
      <c r="G20083">
        <v>8336.27</v>
      </c>
      <c r="H20083">
        <v>20446.11</v>
      </c>
    </row>
    <row r="20084" spans="1:8" x14ac:dyDescent="0.25">
      <c r="A20084" t="s">
        <v>59</v>
      </c>
      <c r="B20084">
        <v>2014</v>
      </c>
      <c r="C20084" t="s">
        <v>5</v>
      </c>
      <c r="D20084" t="s">
        <v>60</v>
      </c>
      <c r="E20084">
        <v>0</v>
      </c>
      <c r="F20084">
        <v>0</v>
      </c>
      <c r="G20084">
        <v>0</v>
      </c>
      <c r="H20084">
        <v>0</v>
      </c>
    </row>
    <row r="20085" spans="1:8" x14ac:dyDescent="0.25">
      <c r="A20085" t="s">
        <v>59</v>
      </c>
      <c r="B20085">
        <v>2014</v>
      </c>
      <c r="C20085" t="s">
        <v>5</v>
      </c>
      <c r="D20085" t="s">
        <v>60</v>
      </c>
      <c r="E20085">
        <v>0</v>
      </c>
      <c r="F20085">
        <v>0</v>
      </c>
      <c r="G20085">
        <v>0</v>
      </c>
      <c r="H20085">
        <v>0</v>
      </c>
    </row>
    <row r="20086" spans="1:8" x14ac:dyDescent="0.25">
      <c r="A20086" t="s">
        <v>59</v>
      </c>
      <c r="B20086">
        <v>2014</v>
      </c>
      <c r="C20086" t="s">
        <v>5</v>
      </c>
      <c r="D20086" t="s">
        <v>60</v>
      </c>
      <c r="E20086">
        <v>0</v>
      </c>
      <c r="F20086">
        <v>0</v>
      </c>
      <c r="G20086">
        <v>0</v>
      </c>
      <c r="H20086">
        <v>0</v>
      </c>
    </row>
    <row r="20087" spans="1:8" x14ac:dyDescent="0.25">
      <c r="A20087" t="s">
        <v>59</v>
      </c>
      <c r="B20087">
        <v>2014</v>
      </c>
      <c r="C20087" t="s">
        <v>5</v>
      </c>
      <c r="D20087" t="s">
        <v>60</v>
      </c>
      <c r="E20087">
        <v>1</v>
      </c>
      <c r="F20087">
        <v>175.89</v>
      </c>
      <c r="G20087">
        <v>9607.74</v>
      </c>
      <c r="H20087">
        <v>9607.74</v>
      </c>
    </row>
    <row r="20088" spans="1:8" x14ac:dyDescent="0.25">
      <c r="A20088" t="s">
        <v>59</v>
      </c>
      <c r="B20088">
        <v>2014</v>
      </c>
      <c r="C20088" t="s">
        <v>5</v>
      </c>
      <c r="D20088" t="s">
        <v>60</v>
      </c>
      <c r="E20088">
        <v>0</v>
      </c>
      <c r="F20088">
        <v>0</v>
      </c>
      <c r="G20088">
        <v>0</v>
      </c>
      <c r="H20088">
        <v>0</v>
      </c>
    </row>
    <row r="20089" spans="1:8" x14ac:dyDescent="0.25">
      <c r="A20089" t="s">
        <v>59</v>
      </c>
      <c r="B20089">
        <v>2014</v>
      </c>
      <c r="C20089" t="s">
        <v>5</v>
      </c>
      <c r="D20089" t="s">
        <v>60</v>
      </c>
      <c r="E20089">
        <v>0</v>
      </c>
      <c r="F20089">
        <v>0</v>
      </c>
      <c r="G20089">
        <v>0</v>
      </c>
      <c r="H20089">
        <v>0</v>
      </c>
    </row>
    <row r="20090" spans="1:8" x14ac:dyDescent="0.25">
      <c r="A20090" t="s">
        <v>59</v>
      </c>
      <c r="B20090">
        <v>2014</v>
      </c>
      <c r="C20090" t="s">
        <v>5</v>
      </c>
      <c r="D20090" t="s">
        <v>60</v>
      </c>
      <c r="E20090">
        <v>0</v>
      </c>
      <c r="F20090">
        <v>0</v>
      </c>
      <c r="G20090">
        <v>0</v>
      </c>
      <c r="H20090">
        <v>0</v>
      </c>
    </row>
    <row r="20091" spans="1:8" x14ac:dyDescent="0.25">
      <c r="A20091" t="s">
        <v>59</v>
      </c>
      <c r="B20091">
        <v>2014</v>
      </c>
      <c r="C20091" t="s">
        <v>5</v>
      </c>
      <c r="D20091" t="s">
        <v>61</v>
      </c>
      <c r="E20091">
        <v>0</v>
      </c>
      <c r="F20091">
        <v>4.18</v>
      </c>
      <c r="G20091">
        <v>2962.46</v>
      </c>
      <c r="H20091">
        <v>3994.39</v>
      </c>
    </row>
    <row r="20092" spans="1:8" x14ac:dyDescent="0.25">
      <c r="A20092" t="s">
        <v>59</v>
      </c>
      <c r="B20092">
        <v>2014</v>
      </c>
      <c r="C20092" t="s">
        <v>5</v>
      </c>
      <c r="D20092" t="s">
        <v>61</v>
      </c>
      <c r="E20092">
        <v>278</v>
      </c>
      <c r="F20092">
        <v>43382.67</v>
      </c>
      <c r="G20092">
        <v>2816015.34</v>
      </c>
      <c r="H20092">
        <v>2674788.41</v>
      </c>
    </row>
    <row r="20093" spans="1:8" x14ac:dyDescent="0.25">
      <c r="A20093" t="s">
        <v>59</v>
      </c>
      <c r="B20093">
        <v>2014</v>
      </c>
      <c r="C20093" t="s">
        <v>5</v>
      </c>
      <c r="D20093" t="s">
        <v>61</v>
      </c>
      <c r="E20093">
        <v>0</v>
      </c>
      <c r="F20093">
        <v>0</v>
      </c>
      <c r="G20093">
        <v>0</v>
      </c>
      <c r="H20093">
        <v>0</v>
      </c>
    </row>
    <row r="20094" spans="1:8" x14ac:dyDescent="0.25">
      <c r="A20094" t="s">
        <v>59</v>
      </c>
      <c r="B20094">
        <v>2014</v>
      </c>
      <c r="C20094" t="s">
        <v>5</v>
      </c>
      <c r="D20094" t="s">
        <v>60</v>
      </c>
      <c r="E20094">
        <v>0</v>
      </c>
      <c r="F20094">
        <v>0</v>
      </c>
      <c r="G20094">
        <v>0</v>
      </c>
      <c r="H20094">
        <v>0</v>
      </c>
    </row>
    <row r="20095" spans="1:8" x14ac:dyDescent="0.25">
      <c r="A20095" t="s">
        <v>59</v>
      </c>
      <c r="B20095">
        <v>2014</v>
      </c>
      <c r="C20095" t="s">
        <v>5</v>
      </c>
      <c r="D20095" t="s">
        <v>60</v>
      </c>
      <c r="E20095">
        <v>0</v>
      </c>
      <c r="F20095">
        <v>0</v>
      </c>
      <c r="G20095">
        <v>0</v>
      </c>
      <c r="H20095">
        <v>0</v>
      </c>
    </row>
    <row r="20096" spans="1:8" x14ac:dyDescent="0.25">
      <c r="A20096" t="s">
        <v>59</v>
      </c>
      <c r="B20096">
        <v>2014</v>
      </c>
      <c r="C20096" t="s">
        <v>5</v>
      </c>
      <c r="D20096" t="s">
        <v>60</v>
      </c>
      <c r="E20096">
        <v>0</v>
      </c>
      <c r="F20096">
        <v>0</v>
      </c>
      <c r="G20096">
        <v>0</v>
      </c>
      <c r="H20096">
        <v>0</v>
      </c>
    </row>
    <row r="20097" spans="1:8" x14ac:dyDescent="0.25">
      <c r="A20097" t="s">
        <v>59</v>
      </c>
      <c r="B20097">
        <v>2014</v>
      </c>
      <c r="C20097" t="s">
        <v>5</v>
      </c>
      <c r="D20097" t="s">
        <v>62</v>
      </c>
      <c r="E20097">
        <v>113</v>
      </c>
      <c r="F20097">
        <v>11371.83</v>
      </c>
      <c r="G20097">
        <v>741070.67</v>
      </c>
      <c r="H20097">
        <v>723161.74</v>
      </c>
    </row>
    <row r="20098" spans="1:8" x14ac:dyDescent="0.25">
      <c r="A20098" t="s">
        <v>59</v>
      </c>
      <c r="B20098">
        <v>2014</v>
      </c>
      <c r="C20098" t="s">
        <v>5</v>
      </c>
      <c r="D20098" t="s">
        <v>62</v>
      </c>
      <c r="E20098">
        <v>5</v>
      </c>
      <c r="F20098">
        <v>8.16</v>
      </c>
      <c r="G20098">
        <v>669.01</v>
      </c>
      <c r="H20098">
        <v>1026.95</v>
      </c>
    </row>
    <row r="20099" spans="1:8" x14ac:dyDescent="0.25">
      <c r="A20099" t="s">
        <v>59</v>
      </c>
      <c r="B20099">
        <v>2014</v>
      </c>
      <c r="C20099" t="s">
        <v>5</v>
      </c>
      <c r="D20099" t="s">
        <v>60</v>
      </c>
      <c r="E20099">
        <v>0</v>
      </c>
      <c r="F20099">
        <v>0</v>
      </c>
      <c r="G20099">
        <v>0</v>
      </c>
      <c r="H20099">
        <v>0</v>
      </c>
    </row>
    <row r="20100" spans="1:8" x14ac:dyDescent="0.25">
      <c r="A20100" t="s">
        <v>59</v>
      </c>
      <c r="B20100">
        <v>2014</v>
      </c>
      <c r="C20100" t="s">
        <v>5</v>
      </c>
      <c r="D20100" t="s">
        <v>60</v>
      </c>
      <c r="E20100">
        <v>0</v>
      </c>
      <c r="F20100">
        <v>0</v>
      </c>
      <c r="G20100">
        <v>0</v>
      </c>
      <c r="H20100">
        <v>0</v>
      </c>
    </row>
    <row r="20101" spans="1:8" x14ac:dyDescent="0.25">
      <c r="A20101" t="s">
        <v>59</v>
      </c>
      <c r="B20101">
        <v>2014</v>
      </c>
      <c r="C20101" t="s">
        <v>5</v>
      </c>
      <c r="D20101" t="s">
        <v>60</v>
      </c>
      <c r="E20101">
        <v>0</v>
      </c>
      <c r="F20101">
        <v>0</v>
      </c>
      <c r="G20101">
        <v>0</v>
      </c>
      <c r="H20101">
        <v>0</v>
      </c>
    </row>
    <row r="20102" spans="1:8" x14ac:dyDescent="0.25">
      <c r="A20102" t="s">
        <v>59</v>
      </c>
      <c r="B20102">
        <v>2014</v>
      </c>
      <c r="C20102" t="s">
        <v>5</v>
      </c>
      <c r="D20102" t="s">
        <v>60</v>
      </c>
      <c r="E20102">
        <v>0</v>
      </c>
      <c r="F20102">
        <v>0</v>
      </c>
      <c r="G20102">
        <v>0</v>
      </c>
      <c r="H20102">
        <v>0</v>
      </c>
    </row>
    <row r="20103" spans="1:8" x14ac:dyDescent="0.25">
      <c r="A20103" t="s">
        <v>59</v>
      </c>
      <c r="B20103">
        <v>2014</v>
      </c>
      <c r="C20103" t="s">
        <v>5</v>
      </c>
      <c r="D20103" t="s">
        <v>60</v>
      </c>
      <c r="E20103">
        <v>0</v>
      </c>
      <c r="F20103">
        <v>0</v>
      </c>
      <c r="G20103">
        <v>0</v>
      </c>
      <c r="H20103">
        <v>0</v>
      </c>
    </row>
    <row r="20104" spans="1:8" x14ac:dyDescent="0.25">
      <c r="A20104" t="s">
        <v>59</v>
      </c>
      <c r="B20104">
        <v>2014</v>
      </c>
      <c r="C20104" t="s">
        <v>5</v>
      </c>
      <c r="D20104" t="s">
        <v>60</v>
      </c>
      <c r="E20104">
        <v>140</v>
      </c>
      <c r="F20104">
        <v>1256.18</v>
      </c>
      <c r="G20104">
        <v>95799.79</v>
      </c>
      <c r="H20104">
        <v>88197.05</v>
      </c>
    </row>
    <row r="20105" spans="1:8" x14ac:dyDescent="0.25">
      <c r="A20105" t="s">
        <v>59</v>
      </c>
      <c r="B20105">
        <v>2014</v>
      </c>
      <c r="C20105" t="s">
        <v>5</v>
      </c>
      <c r="D20105" t="s">
        <v>60</v>
      </c>
      <c r="E20105">
        <v>0</v>
      </c>
      <c r="F20105">
        <v>0</v>
      </c>
      <c r="G20105">
        <v>0</v>
      </c>
      <c r="H20105">
        <v>0</v>
      </c>
    </row>
    <row r="20106" spans="1:8" x14ac:dyDescent="0.25">
      <c r="A20106" t="s">
        <v>59</v>
      </c>
      <c r="B20106">
        <v>2014</v>
      </c>
      <c r="C20106" t="s">
        <v>5</v>
      </c>
      <c r="D20106" t="s">
        <v>60</v>
      </c>
      <c r="E20106">
        <v>432</v>
      </c>
      <c r="F20106">
        <v>498.25</v>
      </c>
      <c r="G20106">
        <v>70860.86</v>
      </c>
      <c r="H20106">
        <v>67912.800000000003</v>
      </c>
    </row>
    <row r="20107" spans="1:8" x14ac:dyDescent="0.25">
      <c r="A20107" t="s">
        <v>59</v>
      </c>
      <c r="B20107">
        <v>2014</v>
      </c>
      <c r="C20107" t="s">
        <v>5</v>
      </c>
      <c r="D20107" t="s">
        <v>60</v>
      </c>
      <c r="E20107">
        <v>7128</v>
      </c>
      <c r="F20107">
        <v>2394.23</v>
      </c>
      <c r="G20107">
        <v>185768.56</v>
      </c>
      <c r="H20107">
        <v>182802.4</v>
      </c>
    </row>
    <row r="20108" spans="1:8" x14ac:dyDescent="0.25">
      <c r="A20108" t="s">
        <v>59</v>
      </c>
      <c r="B20108">
        <v>2014</v>
      </c>
      <c r="C20108" t="s">
        <v>5</v>
      </c>
      <c r="D20108" t="s">
        <v>60</v>
      </c>
      <c r="E20108">
        <v>0</v>
      </c>
      <c r="F20108">
        <v>0</v>
      </c>
      <c r="G20108">
        <v>0</v>
      </c>
      <c r="H20108">
        <v>0</v>
      </c>
    </row>
    <row r="20109" spans="1:8" x14ac:dyDescent="0.25">
      <c r="A20109" t="s">
        <v>59</v>
      </c>
      <c r="B20109">
        <v>2014</v>
      </c>
      <c r="C20109" t="s">
        <v>5</v>
      </c>
      <c r="D20109" t="s">
        <v>60</v>
      </c>
      <c r="E20109">
        <v>22</v>
      </c>
      <c r="F20109">
        <v>7.68</v>
      </c>
      <c r="G20109">
        <v>600.91999999999996</v>
      </c>
      <c r="H20109">
        <v>562.79999999999995</v>
      </c>
    </row>
    <row r="20110" spans="1:8" x14ac:dyDescent="0.25">
      <c r="A20110" t="s">
        <v>59</v>
      </c>
      <c r="B20110">
        <v>2014</v>
      </c>
      <c r="C20110" t="s">
        <v>5</v>
      </c>
      <c r="D20110" t="s">
        <v>60</v>
      </c>
      <c r="E20110">
        <v>0</v>
      </c>
      <c r="F20110">
        <v>0</v>
      </c>
      <c r="G20110">
        <v>0</v>
      </c>
      <c r="H20110">
        <v>0</v>
      </c>
    </row>
    <row r="20111" spans="1:8" x14ac:dyDescent="0.25">
      <c r="A20111" t="s">
        <v>59</v>
      </c>
      <c r="B20111">
        <v>2014</v>
      </c>
      <c r="C20111" t="s">
        <v>5</v>
      </c>
      <c r="D20111" t="s">
        <v>60</v>
      </c>
      <c r="E20111">
        <v>0</v>
      </c>
      <c r="F20111">
        <v>0</v>
      </c>
      <c r="G20111">
        <v>0</v>
      </c>
      <c r="H20111">
        <v>0</v>
      </c>
    </row>
    <row r="20112" spans="1:8" x14ac:dyDescent="0.25">
      <c r="A20112" t="s">
        <v>59</v>
      </c>
      <c r="B20112">
        <v>2014</v>
      </c>
      <c r="C20112" t="s">
        <v>5</v>
      </c>
      <c r="D20112" t="s">
        <v>60</v>
      </c>
      <c r="E20112">
        <v>317</v>
      </c>
      <c r="F20112">
        <v>91.2</v>
      </c>
      <c r="G20112">
        <v>5744.52</v>
      </c>
      <c r="H20112">
        <v>5937.29</v>
      </c>
    </row>
    <row r="20113" spans="1:8" x14ac:dyDescent="0.25">
      <c r="A20113" t="s">
        <v>59</v>
      </c>
      <c r="B20113">
        <v>2014</v>
      </c>
      <c r="C20113" t="s">
        <v>5</v>
      </c>
      <c r="D20113" t="s">
        <v>60</v>
      </c>
      <c r="E20113">
        <v>436</v>
      </c>
      <c r="F20113">
        <v>203.72</v>
      </c>
      <c r="G20113">
        <v>12945.63</v>
      </c>
      <c r="H20113">
        <v>12465.47</v>
      </c>
    </row>
    <row r="20114" spans="1:8" x14ac:dyDescent="0.25">
      <c r="A20114" t="s">
        <v>59</v>
      </c>
      <c r="B20114">
        <v>2014</v>
      </c>
      <c r="C20114" t="s">
        <v>5</v>
      </c>
      <c r="D20114" t="s">
        <v>60</v>
      </c>
      <c r="E20114">
        <v>0</v>
      </c>
      <c r="F20114">
        <v>0</v>
      </c>
      <c r="G20114">
        <v>0</v>
      </c>
      <c r="H20114">
        <v>0</v>
      </c>
    </row>
    <row r="20115" spans="1:8" x14ac:dyDescent="0.25">
      <c r="A20115" t="s">
        <v>59</v>
      </c>
      <c r="B20115">
        <v>2014</v>
      </c>
      <c r="C20115" t="s">
        <v>5</v>
      </c>
      <c r="D20115" t="s">
        <v>60</v>
      </c>
      <c r="E20115">
        <v>0</v>
      </c>
      <c r="F20115">
        <v>0</v>
      </c>
      <c r="G20115">
        <v>0</v>
      </c>
      <c r="H20115">
        <v>0</v>
      </c>
    </row>
    <row r="20116" spans="1:8" x14ac:dyDescent="0.25">
      <c r="A20116" t="s">
        <v>59</v>
      </c>
      <c r="B20116">
        <v>2014</v>
      </c>
      <c r="C20116" t="s">
        <v>5</v>
      </c>
      <c r="D20116" t="s">
        <v>60</v>
      </c>
      <c r="E20116">
        <v>3</v>
      </c>
      <c r="F20116">
        <v>8.69</v>
      </c>
      <c r="G20116">
        <v>537.86</v>
      </c>
      <c r="H20116">
        <v>473.77</v>
      </c>
    </row>
    <row r="20117" spans="1:8" x14ac:dyDescent="0.25">
      <c r="A20117" t="s">
        <v>59</v>
      </c>
      <c r="B20117">
        <v>2014</v>
      </c>
      <c r="C20117" t="s">
        <v>5</v>
      </c>
      <c r="D20117" t="s">
        <v>60</v>
      </c>
      <c r="E20117">
        <v>0</v>
      </c>
      <c r="F20117">
        <v>0</v>
      </c>
      <c r="G20117">
        <v>0</v>
      </c>
      <c r="H20117">
        <v>0</v>
      </c>
    </row>
    <row r="20118" spans="1:8" x14ac:dyDescent="0.25">
      <c r="A20118" t="s">
        <v>59</v>
      </c>
      <c r="B20118">
        <v>2014</v>
      </c>
      <c r="C20118" t="s">
        <v>5</v>
      </c>
      <c r="D20118" t="s">
        <v>60</v>
      </c>
      <c r="E20118">
        <v>17</v>
      </c>
      <c r="F20118">
        <v>26.12</v>
      </c>
      <c r="G20118">
        <v>2259.1999999999998</v>
      </c>
      <c r="H20118">
        <v>1504.88</v>
      </c>
    </row>
    <row r="20119" spans="1:8" x14ac:dyDescent="0.25">
      <c r="A20119" t="s">
        <v>59</v>
      </c>
      <c r="B20119">
        <v>2014</v>
      </c>
      <c r="C20119" t="s">
        <v>5</v>
      </c>
      <c r="D20119" t="s">
        <v>60</v>
      </c>
      <c r="E20119">
        <v>50</v>
      </c>
      <c r="F20119">
        <v>81.069999999999993</v>
      </c>
      <c r="G20119">
        <v>6266.22</v>
      </c>
      <c r="H20119">
        <v>6167.79</v>
      </c>
    </row>
    <row r="20120" spans="1:8" x14ac:dyDescent="0.25">
      <c r="A20120" t="s">
        <v>59</v>
      </c>
      <c r="B20120">
        <v>2014</v>
      </c>
      <c r="C20120" t="s">
        <v>5</v>
      </c>
      <c r="D20120" t="s">
        <v>60</v>
      </c>
      <c r="E20120">
        <v>0</v>
      </c>
      <c r="F20120">
        <v>0</v>
      </c>
      <c r="G20120">
        <v>0</v>
      </c>
      <c r="H20120">
        <v>0</v>
      </c>
    </row>
    <row r="20121" spans="1:8" x14ac:dyDescent="0.25">
      <c r="A20121" t="s">
        <v>59</v>
      </c>
      <c r="B20121">
        <v>2014</v>
      </c>
      <c r="C20121" t="s">
        <v>5</v>
      </c>
      <c r="D20121" t="s">
        <v>63</v>
      </c>
      <c r="E20121">
        <v>2</v>
      </c>
      <c r="F20121">
        <v>0.28999999999999998</v>
      </c>
      <c r="G20121">
        <v>36.590000000000003</v>
      </c>
      <c r="H20121">
        <v>29.49</v>
      </c>
    </row>
    <row r="20122" spans="1:8" x14ac:dyDescent="0.25">
      <c r="A20122" t="s">
        <v>59</v>
      </c>
      <c r="B20122">
        <v>2014</v>
      </c>
      <c r="C20122" t="s">
        <v>5</v>
      </c>
      <c r="D20122" t="s">
        <v>63</v>
      </c>
      <c r="E20122">
        <v>824677</v>
      </c>
      <c r="F20122">
        <v>115219.46</v>
      </c>
      <c r="G20122">
        <v>9871554.6099999994</v>
      </c>
      <c r="H20122">
        <v>9235178.4000000004</v>
      </c>
    </row>
    <row r="20123" spans="1:8" x14ac:dyDescent="0.25">
      <c r="A20123" t="s">
        <v>59</v>
      </c>
      <c r="B20123">
        <v>2014</v>
      </c>
      <c r="C20123" t="s">
        <v>5</v>
      </c>
      <c r="D20123" t="s">
        <v>63</v>
      </c>
      <c r="E20123">
        <v>0</v>
      </c>
      <c r="F20123">
        <v>-101.96</v>
      </c>
      <c r="G20123">
        <v>6175.72</v>
      </c>
      <c r="H20123">
        <v>29265.79</v>
      </c>
    </row>
    <row r="20124" spans="1:8" x14ac:dyDescent="0.25">
      <c r="A20124" t="s">
        <v>59</v>
      </c>
      <c r="B20124">
        <v>2014</v>
      </c>
      <c r="C20124" t="s">
        <v>5</v>
      </c>
      <c r="D20124" t="s">
        <v>64</v>
      </c>
      <c r="E20124">
        <v>0</v>
      </c>
      <c r="F20124">
        <v>0</v>
      </c>
      <c r="G20124">
        <v>0</v>
      </c>
      <c r="H20124">
        <v>0</v>
      </c>
    </row>
    <row r="20125" spans="1:8" x14ac:dyDescent="0.25">
      <c r="A20125" t="s">
        <v>59</v>
      </c>
      <c r="B20125">
        <v>2014</v>
      </c>
      <c r="C20125" t="s">
        <v>5</v>
      </c>
      <c r="D20125" t="s">
        <v>61</v>
      </c>
      <c r="E20125">
        <v>1406</v>
      </c>
      <c r="F20125">
        <v>13212.15</v>
      </c>
      <c r="G20125">
        <v>1080677</v>
      </c>
      <c r="H20125">
        <v>985657.33</v>
      </c>
    </row>
    <row r="20126" spans="1:8" x14ac:dyDescent="0.25">
      <c r="A20126" t="s">
        <v>59</v>
      </c>
      <c r="B20126">
        <v>2014</v>
      </c>
      <c r="C20126" t="s">
        <v>5</v>
      </c>
      <c r="D20126" t="s">
        <v>61</v>
      </c>
      <c r="E20126">
        <v>1528</v>
      </c>
      <c r="F20126">
        <v>1598.54</v>
      </c>
      <c r="G20126">
        <v>206577.24</v>
      </c>
      <c r="H20126">
        <v>200469.01</v>
      </c>
    </row>
    <row r="20127" spans="1:8" x14ac:dyDescent="0.25">
      <c r="A20127" t="s">
        <v>59</v>
      </c>
      <c r="B20127">
        <v>2014</v>
      </c>
      <c r="C20127" t="s">
        <v>5</v>
      </c>
      <c r="D20127" t="s">
        <v>61</v>
      </c>
      <c r="E20127">
        <v>12131</v>
      </c>
      <c r="F20127">
        <v>3419.03</v>
      </c>
      <c r="G20127">
        <v>236457.29</v>
      </c>
      <c r="H20127">
        <v>231826.14</v>
      </c>
    </row>
    <row r="20128" spans="1:8" x14ac:dyDescent="0.25">
      <c r="A20128" t="s">
        <v>59</v>
      </c>
      <c r="B20128">
        <v>2014</v>
      </c>
      <c r="C20128" t="s">
        <v>5</v>
      </c>
      <c r="D20128" t="s">
        <v>60</v>
      </c>
      <c r="E20128">
        <v>2</v>
      </c>
      <c r="F20128">
        <v>1.1000000000000001</v>
      </c>
      <c r="G20128">
        <v>286.72000000000003</v>
      </c>
      <c r="H20128">
        <v>574.92999999999995</v>
      </c>
    </row>
    <row r="20129" spans="1:8" x14ac:dyDescent="0.25">
      <c r="A20129" t="s">
        <v>59</v>
      </c>
      <c r="B20129">
        <v>2014</v>
      </c>
      <c r="C20129" t="s">
        <v>5</v>
      </c>
      <c r="D20129" t="s">
        <v>60</v>
      </c>
      <c r="E20129">
        <v>13</v>
      </c>
      <c r="F20129">
        <v>21.21</v>
      </c>
      <c r="G20129">
        <v>1611.36</v>
      </c>
      <c r="H20129">
        <v>1690.7</v>
      </c>
    </row>
    <row r="20130" spans="1:8" x14ac:dyDescent="0.25">
      <c r="A20130" t="s">
        <v>59</v>
      </c>
      <c r="B20130">
        <v>2014</v>
      </c>
      <c r="C20130" t="s">
        <v>5</v>
      </c>
      <c r="D20130" t="s">
        <v>60</v>
      </c>
      <c r="E20130">
        <v>542</v>
      </c>
      <c r="F20130">
        <v>177.47</v>
      </c>
      <c r="G20130">
        <v>11205.25</v>
      </c>
      <c r="H20130">
        <v>11248.17</v>
      </c>
    </row>
    <row r="20131" spans="1:8" x14ac:dyDescent="0.25">
      <c r="A20131" t="s">
        <v>59</v>
      </c>
      <c r="B20131">
        <v>2014</v>
      </c>
      <c r="C20131" t="s">
        <v>5</v>
      </c>
      <c r="D20131" t="s">
        <v>62</v>
      </c>
      <c r="E20131">
        <v>2480</v>
      </c>
      <c r="F20131">
        <v>21846.28</v>
      </c>
      <c r="G20131">
        <v>1704982.33</v>
      </c>
      <c r="H20131">
        <v>1510612.24</v>
      </c>
    </row>
    <row r="20132" spans="1:8" x14ac:dyDescent="0.25">
      <c r="A20132" t="s">
        <v>59</v>
      </c>
      <c r="B20132">
        <v>2014</v>
      </c>
      <c r="C20132" t="s">
        <v>5</v>
      </c>
      <c r="D20132" t="s">
        <v>62</v>
      </c>
      <c r="E20132">
        <v>4691</v>
      </c>
      <c r="F20132">
        <v>7930.33</v>
      </c>
      <c r="G20132">
        <v>843560.05</v>
      </c>
      <c r="H20132">
        <v>831547.91</v>
      </c>
    </row>
    <row r="20133" spans="1:8" x14ac:dyDescent="0.25">
      <c r="A20133" t="s">
        <v>59</v>
      </c>
      <c r="B20133">
        <v>2014</v>
      </c>
      <c r="C20133" t="s">
        <v>5</v>
      </c>
      <c r="D20133" t="s">
        <v>62</v>
      </c>
      <c r="E20133">
        <v>116446</v>
      </c>
      <c r="F20133">
        <v>29493.21</v>
      </c>
      <c r="G20133">
        <v>2241586.25</v>
      </c>
      <c r="H20133">
        <v>2200630.0299999998</v>
      </c>
    </row>
    <row r="20134" spans="1:8" x14ac:dyDescent="0.25">
      <c r="A20134" t="s">
        <v>59</v>
      </c>
      <c r="B20134">
        <v>2014</v>
      </c>
      <c r="C20134" t="s">
        <v>5</v>
      </c>
      <c r="D20134" t="s">
        <v>60</v>
      </c>
      <c r="E20134">
        <v>19</v>
      </c>
      <c r="F20134">
        <v>113.01</v>
      </c>
      <c r="G20134">
        <v>9290.2099999999991</v>
      </c>
      <c r="H20134">
        <v>10007.719999999999</v>
      </c>
    </row>
    <row r="20135" spans="1:8" x14ac:dyDescent="0.25">
      <c r="A20135" t="s">
        <v>59</v>
      </c>
      <c r="B20135">
        <v>2014</v>
      </c>
      <c r="C20135" t="s">
        <v>5</v>
      </c>
      <c r="D20135" t="s">
        <v>60</v>
      </c>
      <c r="E20135">
        <v>62</v>
      </c>
      <c r="F20135">
        <v>54.94</v>
      </c>
      <c r="G20135">
        <v>6921.26</v>
      </c>
      <c r="H20135">
        <v>6380.64</v>
      </c>
    </row>
    <row r="20136" spans="1:8" x14ac:dyDescent="0.25">
      <c r="A20136" t="s">
        <v>59</v>
      </c>
      <c r="B20136">
        <v>2014</v>
      </c>
      <c r="C20136" t="s">
        <v>5</v>
      </c>
      <c r="D20136" t="s">
        <v>60</v>
      </c>
      <c r="E20136">
        <v>17</v>
      </c>
      <c r="F20136">
        <v>82.82</v>
      </c>
      <c r="G20136">
        <v>3369.18</v>
      </c>
      <c r="H20136">
        <v>3121.51</v>
      </c>
    </row>
    <row r="20137" spans="1:8" x14ac:dyDescent="0.25">
      <c r="A20137" t="s">
        <v>59</v>
      </c>
      <c r="B20137">
        <v>2014</v>
      </c>
      <c r="C20137" t="s">
        <v>5</v>
      </c>
      <c r="D20137" t="s">
        <v>60</v>
      </c>
      <c r="E20137">
        <v>39</v>
      </c>
      <c r="F20137">
        <v>286.16000000000003</v>
      </c>
      <c r="G20137">
        <v>16331.4</v>
      </c>
      <c r="H20137">
        <v>13876.37</v>
      </c>
    </row>
    <row r="20138" spans="1:8" x14ac:dyDescent="0.25">
      <c r="A20138" t="s">
        <v>59</v>
      </c>
      <c r="B20138">
        <v>2014</v>
      </c>
      <c r="C20138" t="s">
        <v>5</v>
      </c>
      <c r="D20138" t="s">
        <v>60</v>
      </c>
      <c r="E20138">
        <v>0</v>
      </c>
      <c r="F20138">
        <v>0</v>
      </c>
      <c r="G20138">
        <v>0</v>
      </c>
      <c r="H20138">
        <v>0</v>
      </c>
    </row>
    <row r="20139" spans="1:8" x14ac:dyDescent="0.25">
      <c r="A20139" t="s">
        <v>59</v>
      </c>
      <c r="B20139">
        <v>2014</v>
      </c>
      <c r="C20139" t="s">
        <v>5</v>
      </c>
      <c r="D20139" t="s">
        <v>60</v>
      </c>
      <c r="E20139">
        <v>0</v>
      </c>
      <c r="F20139">
        <v>0</v>
      </c>
      <c r="G20139">
        <v>0</v>
      </c>
      <c r="H20139">
        <v>0</v>
      </c>
    </row>
    <row r="20140" spans="1:8" x14ac:dyDescent="0.25">
      <c r="A20140" t="s">
        <v>59</v>
      </c>
      <c r="B20140">
        <v>2014</v>
      </c>
      <c r="C20140" t="s">
        <v>5</v>
      </c>
      <c r="D20140" t="s">
        <v>60</v>
      </c>
      <c r="E20140">
        <v>0</v>
      </c>
      <c r="F20140">
        <v>0</v>
      </c>
      <c r="G20140">
        <v>0</v>
      </c>
      <c r="H20140">
        <v>0</v>
      </c>
    </row>
    <row r="20141" spans="1:8" x14ac:dyDescent="0.25">
      <c r="A20141" t="s">
        <v>59</v>
      </c>
      <c r="B20141">
        <v>2014</v>
      </c>
      <c r="C20141" t="s">
        <v>5</v>
      </c>
      <c r="D20141" t="s">
        <v>60</v>
      </c>
      <c r="E20141">
        <v>0</v>
      </c>
      <c r="F20141">
        <v>0</v>
      </c>
      <c r="G20141">
        <v>0</v>
      </c>
      <c r="H20141">
        <v>0</v>
      </c>
    </row>
    <row r="20142" spans="1:8" x14ac:dyDescent="0.25">
      <c r="A20142" t="s">
        <v>59</v>
      </c>
      <c r="B20142">
        <v>2014</v>
      </c>
      <c r="C20142" t="s">
        <v>5</v>
      </c>
      <c r="D20142" t="s">
        <v>62</v>
      </c>
      <c r="E20142">
        <v>0</v>
      </c>
      <c r="F20142">
        <v>0</v>
      </c>
      <c r="G20142">
        <v>0</v>
      </c>
      <c r="H20142">
        <v>0</v>
      </c>
    </row>
    <row r="20143" spans="1:8" x14ac:dyDescent="0.25">
      <c r="A20143" t="s">
        <v>59</v>
      </c>
      <c r="B20143">
        <v>2014</v>
      </c>
      <c r="C20143" t="s">
        <v>5</v>
      </c>
      <c r="D20143" t="s">
        <v>60</v>
      </c>
      <c r="E20143">
        <v>0</v>
      </c>
      <c r="F20143">
        <v>0</v>
      </c>
      <c r="G20143">
        <v>0</v>
      </c>
      <c r="H20143">
        <v>0</v>
      </c>
    </row>
    <row r="20144" spans="1:8" x14ac:dyDescent="0.25">
      <c r="A20144" t="s">
        <v>59</v>
      </c>
      <c r="B20144">
        <v>2014</v>
      </c>
      <c r="C20144" t="s">
        <v>5</v>
      </c>
      <c r="D20144" t="s">
        <v>60</v>
      </c>
      <c r="E20144">
        <v>0</v>
      </c>
      <c r="F20144">
        <v>0</v>
      </c>
      <c r="G20144">
        <v>0</v>
      </c>
      <c r="H20144">
        <v>0</v>
      </c>
    </row>
    <row r="20145" spans="1:8" x14ac:dyDescent="0.25">
      <c r="A20145" t="s">
        <v>59</v>
      </c>
      <c r="B20145">
        <v>2014</v>
      </c>
      <c r="C20145" t="s">
        <v>5</v>
      </c>
      <c r="D20145" t="s">
        <v>60</v>
      </c>
      <c r="E20145">
        <v>0</v>
      </c>
      <c r="F20145">
        <v>0</v>
      </c>
      <c r="G20145">
        <v>0</v>
      </c>
      <c r="H20145">
        <v>0</v>
      </c>
    </row>
    <row r="20146" spans="1:8" x14ac:dyDescent="0.25">
      <c r="A20146" t="s">
        <v>59</v>
      </c>
      <c r="B20146">
        <v>2014</v>
      </c>
      <c r="C20146" t="s">
        <v>5</v>
      </c>
      <c r="D20146" t="s">
        <v>60</v>
      </c>
      <c r="E20146">
        <v>0</v>
      </c>
      <c r="F20146">
        <v>55</v>
      </c>
      <c r="G20146">
        <v>3956.89</v>
      </c>
      <c r="H20146">
        <v>5675</v>
      </c>
    </row>
    <row r="20147" spans="1:8" x14ac:dyDescent="0.25">
      <c r="A20147" t="s">
        <v>59</v>
      </c>
      <c r="B20147">
        <v>2014</v>
      </c>
      <c r="C20147" t="s">
        <v>5</v>
      </c>
      <c r="D20147" t="s">
        <v>61</v>
      </c>
      <c r="E20147">
        <v>1</v>
      </c>
      <c r="F20147">
        <v>101.46</v>
      </c>
      <c r="G20147">
        <v>5496.73</v>
      </c>
      <c r="H20147">
        <v>5496.73</v>
      </c>
    </row>
    <row r="20148" spans="1:8" x14ac:dyDescent="0.25">
      <c r="A20148" t="s">
        <v>59</v>
      </c>
      <c r="B20148">
        <v>2014</v>
      </c>
      <c r="C20148" t="s">
        <v>5</v>
      </c>
      <c r="D20148" t="s">
        <v>60</v>
      </c>
      <c r="E20148">
        <v>0</v>
      </c>
      <c r="F20148">
        <v>0</v>
      </c>
      <c r="G20148">
        <v>0</v>
      </c>
      <c r="H20148">
        <v>0</v>
      </c>
    </row>
    <row r="20149" spans="1:8" x14ac:dyDescent="0.25">
      <c r="A20149" t="s">
        <v>59</v>
      </c>
      <c r="B20149">
        <v>2014</v>
      </c>
      <c r="C20149" t="s">
        <v>5</v>
      </c>
      <c r="D20149" t="s">
        <v>60</v>
      </c>
      <c r="E20149">
        <v>0</v>
      </c>
      <c r="F20149">
        <v>0</v>
      </c>
      <c r="G20149">
        <v>0</v>
      </c>
      <c r="H20149">
        <v>0</v>
      </c>
    </row>
    <row r="20150" spans="1:8" x14ac:dyDescent="0.25">
      <c r="A20150" t="s">
        <v>59</v>
      </c>
      <c r="B20150">
        <v>2014</v>
      </c>
      <c r="C20150" t="s">
        <v>5</v>
      </c>
      <c r="D20150" t="s">
        <v>60</v>
      </c>
      <c r="E20150">
        <v>0</v>
      </c>
      <c r="F20150">
        <v>0</v>
      </c>
      <c r="G20150">
        <v>0</v>
      </c>
      <c r="H20150">
        <v>0</v>
      </c>
    </row>
    <row r="20151" spans="1:8" x14ac:dyDescent="0.25">
      <c r="A20151" t="s">
        <v>59</v>
      </c>
      <c r="B20151">
        <v>2014</v>
      </c>
      <c r="C20151" t="s">
        <v>5</v>
      </c>
      <c r="D20151" t="s">
        <v>60</v>
      </c>
      <c r="E20151">
        <v>0</v>
      </c>
      <c r="F20151">
        <v>0</v>
      </c>
      <c r="G20151">
        <v>0</v>
      </c>
      <c r="H20151">
        <v>0</v>
      </c>
    </row>
    <row r="20152" spans="1:8" x14ac:dyDescent="0.25">
      <c r="A20152" t="s">
        <v>59</v>
      </c>
      <c r="B20152">
        <v>2014</v>
      </c>
      <c r="C20152" t="s">
        <v>5</v>
      </c>
      <c r="D20152" t="s">
        <v>62</v>
      </c>
      <c r="E20152">
        <v>0</v>
      </c>
      <c r="F20152">
        <v>0</v>
      </c>
      <c r="G20152">
        <v>775.29</v>
      </c>
      <c r="H20152">
        <v>760.7</v>
      </c>
    </row>
    <row r="20153" spans="1:8" x14ac:dyDescent="0.25">
      <c r="A20153" t="s">
        <v>59</v>
      </c>
      <c r="B20153">
        <v>2014</v>
      </c>
      <c r="C20153" t="s">
        <v>5</v>
      </c>
      <c r="D20153" t="s">
        <v>60</v>
      </c>
      <c r="E20153">
        <v>0</v>
      </c>
      <c r="F20153">
        <v>0</v>
      </c>
      <c r="G20153">
        <v>0</v>
      </c>
      <c r="H20153">
        <v>0</v>
      </c>
    </row>
    <row r="20154" spans="1:8" x14ac:dyDescent="0.25">
      <c r="A20154" t="s">
        <v>59</v>
      </c>
      <c r="B20154">
        <v>2014</v>
      </c>
      <c r="C20154" t="s">
        <v>5</v>
      </c>
      <c r="D20154" t="s">
        <v>60</v>
      </c>
      <c r="E20154">
        <v>0</v>
      </c>
      <c r="F20154">
        <v>0</v>
      </c>
      <c r="G20154">
        <v>0</v>
      </c>
      <c r="H20154">
        <v>0</v>
      </c>
    </row>
    <row r="20155" spans="1:8" x14ac:dyDescent="0.25">
      <c r="A20155" t="s">
        <v>59</v>
      </c>
      <c r="B20155">
        <v>2014</v>
      </c>
      <c r="C20155" t="s">
        <v>5</v>
      </c>
      <c r="D20155" t="s">
        <v>60</v>
      </c>
      <c r="E20155">
        <v>0</v>
      </c>
      <c r="F20155">
        <v>0</v>
      </c>
      <c r="G20155">
        <v>0</v>
      </c>
      <c r="H20155">
        <v>0</v>
      </c>
    </row>
    <row r="20156" spans="1:8" x14ac:dyDescent="0.25">
      <c r="A20156" t="s">
        <v>59</v>
      </c>
      <c r="B20156">
        <v>2014</v>
      </c>
      <c r="C20156" t="s">
        <v>5</v>
      </c>
      <c r="D20156" t="s">
        <v>61</v>
      </c>
      <c r="E20156">
        <v>0</v>
      </c>
      <c r="F20156">
        <v>0</v>
      </c>
      <c r="G20156">
        <v>0</v>
      </c>
      <c r="H20156">
        <v>0</v>
      </c>
    </row>
    <row r="20157" spans="1:8" x14ac:dyDescent="0.25">
      <c r="A20157" t="s">
        <v>59</v>
      </c>
      <c r="B20157">
        <v>2014</v>
      </c>
      <c r="C20157" t="s">
        <v>5</v>
      </c>
      <c r="D20157" t="s">
        <v>61</v>
      </c>
      <c r="E20157">
        <v>6</v>
      </c>
      <c r="F20157">
        <v>600.15</v>
      </c>
      <c r="G20157">
        <v>40910.019999999997</v>
      </c>
      <c r="H20157">
        <v>7171.27</v>
      </c>
    </row>
    <row r="20158" spans="1:8" x14ac:dyDescent="0.25">
      <c r="A20158" t="s">
        <v>59</v>
      </c>
      <c r="B20158">
        <v>2014</v>
      </c>
      <c r="C20158" t="s">
        <v>5</v>
      </c>
      <c r="D20158" t="s">
        <v>61</v>
      </c>
      <c r="E20158">
        <v>0</v>
      </c>
      <c r="F20158">
        <v>0</v>
      </c>
      <c r="G20158">
        <v>0</v>
      </c>
      <c r="H20158">
        <v>0</v>
      </c>
    </row>
    <row r="20159" spans="1:8" x14ac:dyDescent="0.25">
      <c r="A20159" t="s">
        <v>59</v>
      </c>
      <c r="B20159">
        <v>2014</v>
      </c>
      <c r="C20159" t="s">
        <v>5</v>
      </c>
      <c r="D20159" t="s">
        <v>60</v>
      </c>
      <c r="E20159">
        <v>0</v>
      </c>
      <c r="F20159">
        <v>0</v>
      </c>
      <c r="G20159">
        <v>0</v>
      </c>
      <c r="H20159">
        <v>0</v>
      </c>
    </row>
    <row r="20160" spans="1:8" x14ac:dyDescent="0.25">
      <c r="A20160" t="s">
        <v>59</v>
      </c>
      <c r="B20160">
        <v>2014</v>
      </c>
      <c r="C20160" t="s">
        <v>5</v>
      </c>
      <c r="D20160" t="s">
        <v>60</v>
      </c>
      <c r="E20160">
        <v>2</v>
      </c>
      <c r="F20160">
        <v>60.72</v>
      </c>
      <c r="G20160">
        <v>5368.4</v>
      </c>
      <c r="H20160">
        <v>4501.8599999999997</v>
      </c>
    </row>
    <row r="20161" spans="1:8" x14ac:dyDescent="0.25">
      <c r="A20161" t="s">
        <v>59</v>
      </c>
      <c r="B20161">
        <v>2014</v>
      </c>
      <c r="C20161" t="s">
        <v>5</v>
      </c>
      <c r="D20161" t="s">
        <v>60</v>
      </c>
      <c r="E20161">
        <v>0</v>
      </c>
      <c r="F20161">
        <v>0</v>
      </c>
      <c r="G20161">
        <v>0</v>
      </c>
      <c r="H20161">
        <v>0</v>
      </c>
    </row>
    <row r="20162" spans="1:8" x14ac:dyDescent="0.25">
      <c r="A20162" t="s">
        <v>59</v>
      </c>
      <c r="B20162">
        <v>2014</v>
      </c>
      <c r="C20162" t="s">
        <v>5</v>
      </c>
      <c r="D20162" t="s">
        <v>60</v>
      </c>
      <c r="E20162">
        <v>97</v>
      </c>
      <c r="F20162">
        <v>7071.64</v>
      </c>
      <c r="G20162">
        <v>455711.42</v>
      </c>
      <c r="H20162">
        <v>359451.71</v>
      </c>
    </row>
    <row r="20163" spans="1:8" x14ac:dyDescent="0.25">
      <c r="A20163" t="s">
        <v>59</v>
      </c>
      <c r="B20163">
        <v>2014</v>
      </c>
      <c r="C20163" t="s">
        <v>5</v>
      </c>
      <c r="D20163" t="s">
        <v>60</v>
      </c>
      <c r="E20163">
        <v>0</v>
      </c>
      <c r="F20163">
        <v>0</v>
      </c>
      <c r="G20163">
        <v>0</v>
      </c>
      <c r="H20163">
        <v>0</v>
      </c>
    </row>
    <row r="20164" spans="1:8" x14ac:dyDescent="0.25">
      <c r="A20164" t="s">
        <v>59</v>
      </c>
      <c r="B20164">
        <v>2014</v>
      </c>
      <c r="C20164" t="s">
        <v>5</v>
      </c>
      <c r="D20164" t="s">
        <v>62</v>
      </c>
      <c r="E20164">
        <v>2</v>
      </c>
      <c r="F20164">
        <v>325.75</v>
      </c>
      <c r="G20164">
        <v>20385.79</v>
      </c>
      <c r="H20164">
        <v>3814.37</v>
      </c>
    </row>
    <row r="20165" spans="1:8" x14ac:dyDescent="0.25">
      <c r="A20165" t="s">
        <v>59</v>
      </c>
      <c r="B20165">
        <v>2014</v>
      </c>
      <c r="C20165" t="s">
        <v>5</v>
      </c>
      <c r="D20165" t="s">
        <v>62</v>
      </c>
      <c r="E20165">
        <v>0</v>
      </c>
      <c r="F20165">
        <v>0</v>
      </c>
      <c r="G20165">
        <v>0</v>
      </c>
      <c r="H20165">
        <v>0</v>
      </c>
    </row>
    <row r="20166" spans="1:8" x14ac:dyDescent="0.25">
      <c r="A20166" t="s">
        <v>59</v>
      </c>
      <c r="B20166">
        <v>2014</v>
      </c>
      <c r="C20166" t="s">
        <v>5</v>
      </c>
      <c r="D20166" t="s">
        <v>60</v>
      </c>
      <c r="E20166">
        <v>2</v>
      </c>
      <c r="F20166">
        <v>1.32</v>
      </c>
      <c r="G20166">
        <v>509.84</v>
      </c>
      <c r="H20166">
        <v>509.84</v>
      </c>
    </row>
    <row r="20167" spans="1:8" x14ac:dyDescent="0.25">
      <c r="A20167" t="s">
        <v>59</v>
      </c>
      <c r="B20167">
        <v>2014</v>
      </c>
      <c r="C20167" t="s">
        <v>5</v>
      </c>
      <c r="D20167" t="s">
        <v>60</v>
      </c>
      <c r="E20167">
        <v>0</v>
      </c>
      <c r="F20167">
        <v>0</v>
      </c>
      <c r="G20167">
        <v>0</v>
      </c>
      <c r="H20167">
        <v>0</v>
      </c>
    </row>
    <row r="20168" spans="1:8" x14ac:dyDescent="0.25">
      <c r="A20168" t="s">
        <v>59</v>
      </c>
      <c r="B20168">
        <v>2014</v>
      </c>
      <c r="C20168" t="s">
        <v>5</v>
      </c>
      <c r="D20168" t="s">
        <v>60</v>
      </c>
      <c r="E20168">
        <v>0</v>
      </c>
      <c r="F20168">
        <v>0</v>
      </c>
      <c r="G20168">
        <v>0</v>
      </c>
      <c r="H20168">
        <v>0</v>
      </c>
    </row>
    <row r="20169" spans="1:8" x14ac:dyDescent="0.25">
      <c r="A20169" t="s">
        <v>59</v>
      </c>
      <c r="B20169">
        <v>2014</v>
      </c>
      <c r="C20169" t="s">
        <v>5</v>
      </c>
      <c r="D20169" t="s">
        <v>62</v>
      </c>
      <c r="E20169">
        <v>13</v>
      </c>
      <c r="F20169">
        <v>129.35</v>
      </c>
      <c r="G20169">
        <v>9619.07</v>
      </c>
      <c r="H20169">
        <v>5333.29</v>
      </c>
    </row>
    <row r="20170" spans="1:8" x14ac:dyDescent="0.25">
      <c r="A20170" t="s">
        <v>59</v>
      </c>
      <c r="B20170">
        <v>2014</v>
      </c>
      <c r="C20170" t="s">
        <v>5</v>
      </c>
      <c r="D20170" t="s">
        <v>62</v>
      </c>
      <c r="E20170">
        <v>10</v>
      </c>
      <c r="F20170">
        <v>8.66</v>
      </c>
      <c r="G20170">
        <v>1250.43</v>
      </c>
      <c r="H20170">
        <v>1234.8499999999999</v>
      </c>
    </row>
    <row r="20171" spans="1:8" x14ac:dyDescent="0.25">
      <c r="A20171" t="s">
        <v>59</v>
      </c>
      <c r="B20171">
        <v>2014</v>
      </c>
      <c r="C20171" t="s">
        <v>5</v>
      </c>
      <c r="D20171" t="s">
        <v>62</v>
      </c>
      <c r="E20171">
        <v>111</v>
      </c>
      <c r="F20171">
        <v>31.64</v>
      </c>
      <c r="G20171">
        <v>2475.66</v>
      </c>
      <c r="H20171">
        <v>1999.62</v>
      </c>
    </row>
    <row r="20172" spans="1:8" x14ac:dyDescent="0.25">
      <c r="A20172" t="s">
        <v>59</v>
      </c>
      <c r="B20172">
        <v>2014</v>
      </c>
      <c r="C20172" t="s">
        <v>5</v>
      </c>
      <c r="D20172" t="s">
        <v>60</v>
      </c>
      <c r="E20172">
        <v>70</v>
      </c>
      <c r="F20172">
        <v>373.61</v>
      </c>
      <c r="G20172">
        <v>30727.7</v>
      </c>
      <c r="H20172">
        <v>44499.73</v>
      </c>
    </row>
    <row r="20173" spans="1:8" x14ac:dyDescent="0.25">
      <c r="A20173" t="s">
        <v>59</v>
      </c>
      <c r="B20173">
        <v>2014</v>
      </c>
      <c r="C20173" t="s">
        <v>5</v>
      </c>
      <c r="D20173" t="s">
        <v>60</v>
      </c>
      <c r="E20173">
        <v>172</v>
      </c>
      <c r="F20173">
        <v>73.59</v>
      </c>
      <c r="G20173">
        <v>10464.85</v>
      </c>
      <c r="H20173">
        <v>535.04999999999995</v>
      </c>
    </row>
    <row r="20174" spans="1:8" x14ac:dyDescent="0.25">
      <c r="A20174" t="s">
        <v>59</v>
      </c>
      <c r="B20174">
        <v>2014</v>
      </c>
      <c r="C20174" t="s">
        <v>5</v>
      </c>
      <c r="D20174" t="s">
        <v>60</v>
      </c>
      <c r="E20174">
        <v>0</v>
      </c>
      <c r="F20174">
        <v>0</v>
      </c>
      <c r="G20174">
        <v>0</v>
      </c>
      <c r="H20174">
        <v>0</v>
      </c>
    </row>
    <row r="20175" spans="1:8" x14ac:dyDescent="0.25">
      <c r="A20175" t="s">
        <v>59</v>
      </c>
      <c r="B20175">
        <v>2014</v>
      </c>
      <c r="C20175" t="s">
        <v>5</v>
      </c>
      <c r="D20175" t="s">
        <v>60</v>
      </c>
      <c r="E20175">
        <v>61</v>
      </c>
      <c r="F20175">
        <v>427.79</v>
      </c>
      <c r="G20175">
        <v>25175.13</v>
      </c>
      <c r="H20175">
        <v>22968.36</v>
      </c>
    </row>
    <row r="20176" spans="1:8" x14ac:dyDescent="0.25">
      <c r="A20176" t="s">
        <v>59</v>
      </c>
      <c r="B20176">
        <v>2014</v>
      </c>
      <c r="C20176" t="s">
        <v>5</v>
      </c>
      <c r="D20176" t="s">
        <v>60</v>
      </c>
      <c r="E20176">
        <v>53</v>
      </c>
      <c r="F20176">
        <v>112.61</v>
      </c>
      <c r="G20176">
        <v>8478.44</v>
      </c>
      <c r="H20176">
        <v>6321.57</v>
      </c>
    </row>
    <row r="20177" spans="1:8" x14ac:dyDescent="0.25">
      <c r="A20177" t="s">
        <v>59</v>
      </c>
      <c r="B20177">
        <v>2014</v>
      </c>
      <c r="C20177" t="s">
        <v>5</v>
      </c>
      <c r="D20177" t="s">
        <v>60</v>
      </c>
      <c r="E20177">
        <v>550</v>
      </c>
      <c r="F20177">
        <v>383.81</v>
      </c>
      <c r="G20177">
        <v>25899.63</v>
      </c>
      <c r="H20177">
        <v>20721.64</v>
      </c>
    </row>
    <row r="20178" spans="1:8" x14ac:dyDescent="0.25">
      <c r="A20178" t="s">
        <v>59</v>
      </c>
      <c r="B20178">
        <v>2014</v>
      </c>
      <c r="C20178" t="s">
        <v>5</v>
      </c>
      <c r="D20178" t="s">
        <v>60</v>
      </c>
      <c r="E20178">
        <v>0</v>
      </c>
      <c r="F20178">
        <v>0</v>
      </c>
      <c r="G20178">
        <v>0</v>
      </c>
      <c r="H20178">
        <v>0</v>
      </c>
    </row>
    <row r="20179" spans="1:8" x14ac:dyDescent="0.25">
      <c r="A20179" t="s">
        <v>59</v>
      </c>
      <c r="B20179">
        <v>2014</v>
      </c>
      <c r="C20179" t="s">
        <v>5</v>
      </c>
      <c r="D20179" t="s">
        <v>60</v>
      </c>
      <c r="E20179">
        <v>21</v>
      </c>
      <c r="F20179">
        <v>157.80000000000001</v>
      </c>
      <c r="G20179">
        <v>9303.35</v>
      </c>
      <c r="H20179">
        <v>9062.25</v>
      </c>
    </row>
    <row r="20180" spans="1:8" x14ac:dyDescent="0.25">
      <c r="A20180" t="s">
        <v>59</v>
      </c>
      <c r="B20180">
        <v>2014</v>
      </c>
      <c r="C20180" t="s">
        <v>5</v>
      </c>
      <c r="D20180" t="s">
        <v>60</v>
      </c>
      <c r="E20180">
        <v>21</v>
      </c>
      <c r="F20180">
        <v>26.05</v>
      </c>
      <c r="G20180">
        <v>2178.2199999999998</v>
      </c>
      <c r="H20180">
        <v>2460.12</v>
      </c>
    </row>
    <row r="20181" spans="1:8" x14ac:dyDescent="0.25">
      <c r="A20181" t="s">
        <v>59</v>
      </c>
      <c r="B20181">
        <v>2014</v>
      </c>
      <c r="C20181" t="s">
        <v>5</v>
      </c>
      <c r="D20181" t="s">
        <v>60</v>
      </c>
      <c r="E20181">
        <v>205</v>
      </c>
      <c r="F20181">
        <v>106.59</v>
      </c>
      <c r="G20181">
        <v>6793.7</v>
      </c>
      <c r="H20181">
        <v>6445.69</v>
      </c>
    </row>
    <row r="20182" spans="1:8" x14ac:dyDescent="0.25">
      <c r="A20182" t="s">
        <v>59</v>
      </c>
      <c r="B20182">
        <v>2014</v>
      </c>
      <c r="C20182" t="s">
        <v>5</v>
      </c>
      <c r="D20182" t="s">
        <v>64</v>
      </c>
      <c r="E20182">
        <v>33</v>
      </c>
      <c r="F20182">
        <v>17517.04</v>
      </c>
      <c r="G20182">
        <v>2073975.64</v>
      </c>
      <c r="H20182">
        <v>2002050.44</v>
      </c>
    </row>
    <row r="20183" spans="1:8" x14ac:dyDescent="0.25">
      <c r="A20183" t="s">
        <v>59</v>
      </c>
      <c r="B20183">
        <v>2014</v>
      </c>
      <c r="C20183" t="s">
        <v>5</v>
      </c>
      <c r="D20183" t="s">
        <v>60</v>
      </c>
      <c r="E20183">
        <v>0</v>
      </c>
      <c r="F20183">
        <v>0</v>
      </c>
      <c r="G20183">
        <v>0</v>
      </c>
      <c r="H20183">
        <v>0</v>
      </c>
    </row>
    <row r="20184" spans="1:8" x14ac:dyDescent="0.25">
      <c r="A20184" t="s">
        <v>59</v>
      </c>
      <c r="B20184">
        <v>2014</v>
      </c>
      <c r="C20184" t="s">
        <v>5</v>
      </c>
      <c r="D20184" t="s">
        <v>60</v>
      </c>
      <c r="E20184">
        <v>0</v>
      </c>
      <c r="F20184">
        <v>0</v>
      </c>
      <c r="G20184">
        <v>0</v>
      </c>
      <c r="H20184">
        <v>0</v>
      </c>
    </row>
    <row r="20185" spans="1:8" x14ac:dyDescent="0.25">
      <c r="A20185" t="s">
        <v>59</v>
      </c>
      <c r="B20185">
        <v>2014</v>
      </c>
      <c r="C20185" t="s">
        <v>5</v>
      </c>
      <c r="D20185" t="s">
        <v>60</v>
      </c>
      <c r="E20185">
        <v>0</v>
      </c>
      <c r="F20185">
        <v>0</v>
      </c>
      <c r="G20185">
        <v>0</v>
      </c>
      <c r="H20185">
        <v>0</v>
      </c>
    </row>
    <row r="20186" spans="1:8" x14ac:dyDescent="0.25">
      <c r="A20186" t="s">
        <v>59</v>
      </c>
      <c r="B20186">
        <v>2014</v>
      </c>
      <c r="C20186" t="s">
        <v>5</v>
      </c>
      <c r="D20186" t="s">
        <v>60</v>
      </c>
      <c r="E20186">
        <v>0</v>
      </c>
      <c r="F20186">
        <v>0</v>
      </c>
      <c r="G20186">
        <v>0</v>
      </c>
      <c r="H20186">
        <v>0</v>
      </c>
    </row>
    <row r="20187" spans="1:8" x14ac:dyDescent="0.25">
      <c r="A20187" t="s">
        <v>59</v>
      </c>
      <c r="B20187">
        <v>2014</v>
      </c>
      <c r="C20187" t="s">
        <v>5</v>
      </c>
      <c r="D20187" t="s">
        <v>60</v>
      </c>
      <c r="E20187">
        <v>9</v>
      </c>
      <c r="F20187">
        <v>574.67999999999995</v>
      </c>
      <c r="G20187">
        <v>32375.79</v>
      </c>
      <c r="H20187">
        <v>27379.64</v>
      </c>
    </row>
    <row r="20188" spans="1:8" x14ac:dyDescent="0.25">
      <c r="A20188" t="s">
        <v>59</v>
      </c>
      <c r="B20188">
        <v>2014</v>
      </c>
      <c r="C20188" t="s">
        <v>5</v>
      </c>
      <c r="D20188" t="s">
        <v>60</v>
      </c>
      <c r="E20188">
        <v>0</v>
      </c>
      <c r="F20188">
        <v>0</v>
      </c>
      <c r="G20188">
        <v>0</v>
      </c>
      <c r="H20188">
        <v>0</v>
      </c>
    </row>
    <row r="20189" spans="1:8" x14ac:dyDescent="0.25">
      <c r="A20189" t="s">
        <v>59</v>
      </c>
      <c r="B20189">
        <v>2014</v>
      </c>
      <c r="C20189" t="s">
        <v>5</v>
      </c>
      <c r="D20189" t="s">
        <v>60</v>
      </c>
      <c r="E20189">
        <v>5</v>
      </c>
      <c r="F20189">
        <v>684.32</v>
      </c>
      <c r="G20189">
        <v>36699.919999999998</v>
      </c>
      <c r="H20189">
        <v>41130.32</v>
      </c>
    </row>
    <row r="20190" spans="1:8" x14ac:dyDescent="0.25">
      <c r="A20190" t="s">
        <v>59</v>
      </c>
      <c r="B20190">
        <v>2014</v>
      </c>
      <c r="C20190" t="s">
        <v>5</v>
      </c>
      <c r="D20190" t="s">
        <v>60</v>
      </c>
      <c r="E20190">
        <v>0</v>
      </c>
      <c r="F20190">
        <v>0</v>
      </c>
      <c r="G20190">
        <v>0</v>
      </c>
      <c r="H20190">
        <v>0</v>
      </c>
    </row>
    <row r="20191" spans="1:8" x14ac:dyDescent="0.25">
      <c r="A20191" t="s">
        <v>59</v>
      </c>
      <c r="B20191">
        <v>2014</v>
      </c>
      <c r="C20191" t="s">
        <v>5</v>
      </c>
      <c r="D20191" t="s">
        <v>60</v>
      </c>
      <c r="E20191">
        <v>0</v>
      </c>
      <c r="F20191">
        <v>0</v>
      </c>
      <c r="G20191">
        <v>0</v>
      </c>
      <c r="H20191">
        <v>0</v>
      </c>
    </row>
    <row r="20192" spans="1:8" x14ac:dyDescent="0.25">
      <c r="A20192" t="s">
        <v>59</v>
      </c>
      <c r="B20192">
        <v>2014</v>
      </c>
      <c r="C20192" t="s">
        <v>5</v>
      </c>
      <c r="D20192" t="s">
        <v>60</v>
      </c>
      <c r="E20192">
        <v>0</v>
      </c>
      <c r="F20192">
        <v>0</v>
      </c>
      <c r="G20192">
        <v>0</v>
      </c>
      <c r="H20192">
        <v>0</v>
      </c>
    </row>
    <row r="20193" spans="1:8" x14ac:dyDescent="0.25">
      <c r="A20193" t="s">
        <v>59</v>
      </c>
      <c r="B20193">
        <v>2014</v>
      </c>
      <c r="C20193" t="s">
        <v>5</v>
      </c>
      <c r="D20193" t="s">
        <v>63</v>
      </c>
      <c r="E20193">
        <v>8</v>
      </c>
      <c r="F20193">
        <v>0.47</v>
      </c>
      <c r="G20193">
        <v>43.89</v>
      </c>
      <c r="H20193">
        <v>26.41</v>
      </c>
    </row>
    <row r="20194" spans="1:8" x14ac:dyDescent="0.25">
      <c r="A20194" t="s">
        <v>59</v>
      </c>
      <c r="B20194">
        <v>2014</v>
      </c>
      <c r="C20194" t="s">
        <v>5</v>
      </c>
      <c r="D20194" t="s">
        <v>60</v>
      </c>
      <c r="E20194">
        <v>0</v>
      </c>
      <c r="F20194">
        <v>0</v>
      </c>
      <c r="G20194">
        <v>0</v>
      </c>
      <c r="H20194">
        <v>0</v>
      </c>
    </row>
    <row r="20195" spans="1:8" x14ac:dyDescent="0.25">
      <c r="A20195" t="s">
        <v>59</v>
      </c>
      <c r="B20195">
        <v>2014</v>
      </c>
      <c r="C20195" t="s">
        <v>5</v>
      </c>
      <c r="D20195" t="s">
        <v>60</v>
      </c>
      <c r="E20195">
        <v>7</v>
      </c>
      <c r="F20195">
        <v>47.46</v>
      </c>
      <c r="G20195">
        <v>3827.64</v>
      </c>
      <c r="H20195">
        <v>2778.63</v>
      </c>
    </row>
    <row r="20196" spans="1:8" x14ac:dyDescent="0.25">
      <c r="A20196" t="s">
        <v>59</v>
      </c>
      <c r="B20196">
        <v>2014</v>
      </c>
      <c r="C20196" t="s">
        <v>5</v>
      </c>
      <c r="D20196" t="s">
        <v>60</v>
      </c>
      <c r="E20196">
        <v>1</v>
      </c>
      <c r="F20196">
        <v>0.05</v>
      </c>
      <c r="G20196">
        <v>47.54</v>
      </c>
      <c r="H20196">
        <v>0</v>
      </c>
    </row>
    <row r="20197" spans="1:8" x14ac:dyDescent="0.25">
      <c r="A20197" t="s">
        <v>59</v>
      </c>
      <c r="B20197">
        <v>2014</v>
      </c>
      <c r="C20197" t="s">
        <v>5</v>
      </c>
      <c r="D20197" t="s">
        <v>60</v>
      </c>
      <c r="E20197">
        <v>0</v>
      </c>
      <c r="F20197">
        <v>0</v>
      </c>
      <c r="G20197">
        <v>0</v>
      </c>
      <c r="H20197">
        <v>0</v>
      </c>
    </row>
    <row r="20198" spans="1:8" x14ac:dyDescent="0.25">
      <c r="A20198" t="s">
        <v>59</v>
      </c>
      <c r="B20198">
        <v>2014</v>
      </c>
      <c r="C20198" t="s">
        <v>5</v>
      </c>
      <c r="D20198" t="s">
        <v>60</v>
      </c>
      <c r="E20198">
        <v>0</v>
      </c>
      <c r="F20198">
        <v>0</v>
      </c>
      <c r="G20198">
        <v>0</v>
      </c>
      <c r="H20198">
        <v>0</v>
      </c>
    </row>
    <row r="20199" spans="1:8" x14ac:dyDescent="0.25">
      <c r="A20199" t="s">
        <v>59</v>
      </c>
      <c r="B20199">
        <v>2014</v>
      </c>
      <c r="C20199" t="s">
        <v>5</v>
      </c>
      <c r="D20199" t="s">
        <v>60</v>
      </c>
      <c r="E20199">
        <v>10</v>
      </c>
      <c r="F20199">
        <v>1.96</v>
      </c>
      <c r="G20199">
        <v>158.28</v>
      </c>
      <c r="H20199">
        <v>0</v>
      </c>
    </row>
    <row r="20200" spans="1:8" x14ac:dyDescent="0.25">
      <c r="A20200" t="s">
        <v>59</v>
      </c>
      <c r="B20200">
        <v>2014</v>
      </c>
      <c r="C20200" t="s">
        <v>5</v>
      </c>
      <c r="D20200" t="s">
        <v>63</v>
      </c>
      <c r="E20200">
        <v>0</v>
      </c>
      <c r="F20200">
        <v>0</v>
      </c>
      <c r="G20200">
        <v>0</v>
      </c>
      <c r="H20200">
        <v>0</v>
      </c>
    </row>
    <row r="20201" spans="1:8" x14ac:dyDescent="0.25">
      <c r="A20201" t="s">
        <v>59</v>
      </c>
      <c r="B20201">
        <v>2014</v>
      </c>
      <c r="C20201" t="s">
        <v>5</v>
      </c>
      <c r="D20201" t="s">
        <v>60</v>
      </c>
      <c r="E20201">
        <v>0</v>
      </c>
      <c r="F20201">
        <v>0</v>
      </c>
      <c r="G20201">
        <v>0</v>
      </c>
      <c r="H20201">
        <v>0</v>
      </c>
    </row>
    <row r="20202" spans="1:8" x14ac:dyDescent="0.25">
      <c r="A20202" t="s">
        <v>59</v>
      </c>
      <c r="B20202">
        <v>2014</v>
      </c>
      <c r="C20202" t="s">
        <v>5</v>
      </c>
      <c r="D20202" t="s">
        <v>60</v>
      </c>
      <c r="E20202">
        <v>0</v>
      </c>
      <c r="F20202">
        <v>0</v>
      </c>
      <c r="G20202">
        <v>0</v>
      </c>
      <c r="H20202">
        <v>0</v>
      </c>
    </row>
    <row r="20203" spans="1:8" x14ac:dyDescent="0.25">
      <c r="A20203" t="s">
        <v>59</v>
      </c>
      <c r="B20203">
        <v>2014</v>
      </c>
      <c r="C20203" t="s">
        <v>5</v>
      </c>
      <c r="D20203" t="s">
        <v>60</v>
      </c>
      <c r="E20203">
        <v>0</v>
      </c>
      <c r="F20203">
        <v>0</v>
      </c>
      <c r="G20203">
        <v>0</v>
      </c>
      <c r="H20203">
        <v>0</v>
      </c>
    </row>
    <row r="20204" spans="1:8" x14ac:dyDescent="0.25">
      <c r="A20204" t="s">
        <v>59</v>
      </c>
      <c r="B20204">
        <v>2014</v>
      </c>
      <c r="C20204" t="s">
        <v>5</v>
      </c>
      <c r="D20204" t="s">
        <v>60</v>
      </c>
      <c r="E20204">
        <v>0</v>
      </c>
      <c r="F20204">
        <v>0</v>
      </c>
      <c r="G20204">
        <v>0</v>
      </c>
      <c r="H20204">
        <v>0</v>
      </c>
    </row>
    <row r="20205" spans="1:8" x14ac:dyDescent="0.25">
      <c r="A20205" t="s">
        <v>59</v>
      </c>
      <c r="B20205">
        <v>2014</v>
      </c>
      <c r="C20205" t="s">
        <v>5</v>
      </c>
      <c r="D20205" t="s">
        <v>60</v>
      </c>
      <c r="E20205">
        <v>0</v>
      </c>
      <c r="F20205">
        <v>0</v>
      </c>
      <c r="G20205">
        <v>0</v>
      </c>
      <c r="H20205">
        <v>0</v>
      </c>
    </row>
    <row r="20206" spans="1:8" x14ac:dyDescent="0.25">
      <c r="A20206" t="s">
        <v>59</v>
      </c>
      <c r="B20206">
        <v>2014</v>
      </c>
      <c r="C20206" t="s">
        <v>5</v>
      </c>
      <c r="D20206" t="s">
        <v>63</v>
      </c>
      <c r="E20206">
        <v>0</v>
      </c>
      <c r="F20206">
        <v>0</v>
      </c>
      <c r="G20206">
        <v>0</v>
      </c>
      <c r="H20206">
        <v>0</v>
      </c>
    </row>
    <row r="20207" spans="1:8" x14ac:dyDescent="0.25">
      <c r="A20207" t="s">
        <v>59</v>
      </c>
      <c r="B20207">
        <v>2014</v>
      </c>
      <c r="C20207" t="s">
        <v>5</v>
      </c>
      <c r="D20207" t="s">
        <v>64</v>
      </c>
      <c r="E20207">
        <v>0</v>
      </c>
      <c r="F20207">
        <v>0</v>
      </c>
      <c r="G20207">
        <v>-6.87</v>
      </c>
      <c r="H20207">
        <v>0</v>
      </c>
    </row>
    <row r="20208" spans="1:8" x14ac:dyDescent="0.25">
      <c r="A20208" t="s">
        <v>59</v>
      </c>
      <c r="B20208">
        <v>2014</v>
      </c>
      <c r="C20208" t="s">
        <v>5</v>
      </c>
      <c r="D20208" t="s">
        <v>61</v>
      </c>
      <c r="E20208">
        <v>4</v>
      </c>
      <c r="F20208">
        <v>43.21</v>
      </c>
      <c r="G20208">
        <v>3203.57</v>
      </c>
      <c r="H20208">
        <v>7030.91</v>
      </c>
    </row>
    <row r="20209" spans="1:8" x14ac:dyDescent="0.25">
      <c r="A20209" t="s">
        <v>59</v>
      </c>
      <c r="B20209">
        <v>2014</v>
      </c>
      <c r="C20209" t="s">
        <v>5</v>
      </c>
      <c r="D20209" t="s">
        <v>61</v>
      </c>
      <c r="E20209">
        <v>1</v>
      </c>
      <c r="F20209">
        <v>0.85</v>
      </c>
      <c r="G20209">
        <v>110.37</v>
      </c>
      <c r="H20209">
        <v>137.43</v>
      </c>
    </row>
    <row r="20210" spans="1:8" x14ac:dyDescent="0.25">
      <c r="A20210" t="s">
        <v>59</v>
      </c>
      <c r="B20210">
        <v>2014</v>
      </c>
      <c r="C20210" t="s">
        <v>5</v>
      </c>
      <c r="D20210" t="s">
        <v>61</v>
      </c>
      <c r="E20210">
        <v>3</v>
      </c>
      <c r="F20210">
        <v>1.0900000000000001</v>
      </c>
      <c r="G20210">
        <v>82.8</v>
      </c>
      <c r="H20210">
        <v>75.14</v>
      </c>
    </row>
    <row r="20211" spans="1:8" x14ac:dyDescent="0.25">
      <c r="A20211" t="s">
        <v>59</v>
      </c>
      <c r="B20211">
        <v>2014</v>
      </c>
      <c r="C20211" t="s">
        <v>5</v>
      </c>
      <c r="D20211" t="s">
        <v>60</v>
      </c>
      <c r="E20211">
        <v>11</v>
      </c>
      <c r="F20211">
        <v>19.82</v>
      </c>
      <c r="G20211">
        <v>2001.38</v>
      </c>
      <c r="H20211">
        <v>2124.5700000000002</v>
      </c>
    </row>
    <row r="20212" spans="1:8" x14ac:dyDescent="0.25">
      <c r="A20212" t="s">
        <v>59</v>
      </c>
      <c r="B20212">
        <v>2014</v>
      </c>
      <c r="C20212" t="s">
        <v>5</v>
      </c>
      <c r="D20212" t="s">
        <v>60</v>
      </c>
      <c r="E20212">
        <v>529</v>
      </c>
      <c r="F20212">
        <v>6310.89</v>
      </c>
      <c r="G20212">
        <v>472686.35</v>
      </c>
      <c r="H20212">
        <v>372152.96</v>
      </c>
    </row>
    <row r="20213" spans="1:8" x14ac:dyDescent="0.25">
      <c r="A20213" t="s">
        <v>59</v>
      </c>
      <c r="B20213">
        <v>2014</v>
      </c>
      <c r="C20213" t="s">
        <v>5</v>
      </c>
      <c r="D20213" t="s">
        <v>60</v>
      </c>
      <c r="E20213">
        <v>374</v>
      </c>
      <c r="F20213">
        <v>491.39</v>
      </c>
      <c r="G20213">
        <v>59984.49</v>
      </c>
      <c r="H20213">
        <v>56223.67</v>
      </c>
    </row>
    <row r="20214" spans="1:8" x14ac:dyDescent="0.25">
      <c r="A20214" t="s">
        <v>59</v>
      </c>
      <c r="B20214">
        <v>2014</v>
      </c>
      <c r="C20214" t="s">
        <v>5</v>
      </c>
      <c r="D20214" t="s">
        <v>60</v>
      </c>
      <c r="E20214">
        <v>2260</v>
      </c>
      <c r="F20214">
        <v>1047.08</v>
      </c>
      <c r="G20214">
        <v>81974.880000000005</v>
      </c>
      <c r="H20214">
        <v>71037.240000000005</v>
      </c>
    </row>
    <row r="20215" spans="1:8" x14ac:dyDescent="0.25">
      <c r="A20215" t="s">
        <v>59</v>
      </c>
      <c r="B20215">
        <v>2014</v>
      </c>
      <c r="C20215" t="s">
        <v>4</v>
      </c>
      <c r="D20215" t="s">
        <v>60</v>
      </c>
      <c r="E20215">
        <v>0</v>
      </c>
      <c r="F20215">
        <v>0</v>
      </c>
      <c r="G20215">
        <v>0</v>
      </c>
      <c r="H20215">
        <v>0</v>
      </c>
    </row>
    <row r="20216" spans="1:8" x14ac:dyDescent="0.25">
      <c r="A20216" t="s">
        <v>59</v>
      </c>
      <c r="B20216">
        <v>2014</v>
      </c>
      <c r="C20216" t="s">
        <v>4</v>
      </c>
      <c r="D20216" t="s">
        <v>62</v>
      </c>
      <c r="E20216">
        <v>0</v>
      </c>
      <c r="F20216">
        <v>0</v>
      </c>
      <c r="G20216">
        <v>0</v>
      </c>
      <c r="H20216">
        <v>0</v>
      </c>
    </row>
    <row r="20217" spans="1:8" x14ac:dyDescent="0.25">
      <c r="A20217" t="s">
        <v>59</v>
      </c>
      <c r="B20217">
        <v>2014</v>
      </c>
      <c r="C20217" t="s">
        <v>4</v>
      </c>
      <c r="D20217" t="s">
        <v>60</v>
      </c>
      <c r="E20217">
        <v>0</v>
      </c>
      <c r="F20217">
        <v>0</v>
      </c>
      <c r="G20217">
        <v>0</v>
      </c>
      <c r="H20217">
        <v>0</v>
      </c>
    </row>
    <row r="20218" spans="1:8" x14ac:dyDescent="0.25">
      <c r="A20218" t="s">
        <v>59</v>
      </c>
      <c r="B20218">
        <v>2014</v>
      </c>
      <c r="C20218" t="s">
        <v>4</v>
      </c>
      <c r="D20218" t="s">
        <v>60</v>
      </c>
      <c r="E20218">
        <v>0</v>
      </c>
      <c r="F20218">
        <v>0</v>
      </c>
      <c r="G20218">
        <v>0</v>
      </c>
      <c r="H20218">
        <v>0</v>
      </c>
    </row>
    <row r="20219" spans="1:8" x14ac:dyDescent="0.25">
      <c r="A20219" t="s">
        <v>59</v>
      </c>
      <c r="B20219">
        <v>2014</v>
      </c>
      <c r="C20219" t="s">
        <v>4</v>
      </c>
      <c r="D20219" t="s">
        <v>60</v>
      </c>
      <c r="E20219">
        <v>0</v>
      </c>
      <c r="F20219">
        <v>0</v>
      </c>
      <c r="G20219">
        <v>0</v>
      </c>
      <c r="H20219">
        <v>0</v>
      </c>
    </row>
    <row r="20220" spans="1:8" x14ac:dyDescent="0.25">
      <c r="A20220" t="s">
        <v>59</v>
      </c>
      <c r="B20220">
        <v>2014</v>
      </c>
      <c r="C20220" t="s">
        <v>4</v>
      </c>
      <c r="D20220" t="s">
        <v>60</v>
      </c>
      <c r="E20220">
        <v>0</v>
      </c>
      <c r="F20220">
        <v>0.09</v>
      </c>
      <c r="G20220">
        <v>-88496.73</v>
      </c>
      <c r="H20220">
        <v>10367</v>
      </c>
    </row>
    <row r="20221" spans="1:8" x14ac:dyDescent="0.25">
      <c r="A20221" t="s">
        <v>59</v>
      </c>
      <c r="B20221">
        <v>2014</v>
      </c>
      <c r="C20221" t="s">
        <v>4</v>
      </c>
      <c r="D20221" t="s">
        <v>61</v>
      </c>
      <c r="E20221">
        <v>3</v>
      </c>
      <c r="F20221">
        <v>21145.37</v>
      </c>
      <c r="G20221">
        <v>1229503.31</v>
      </c>
      <c r="H20221">
        <v>1108347.3999999999</v>
      </c>
    </row>
    <row r="20222" spans="1:8" x14ac:dyDescent="0.25">
      <c r="A20222" t="s">
        <v>59</v>
      </c>
      <c r="B20222">
        <v>2014</v>
      </c>
      <c r="C20222" t="s">
        <v>4</v>
      </c>
      <c r="D20222" t="s">
        <v>60</v>
      </c>
      <c r="E20222">
        <v>0</v>
      </c>
      <c r="F20222">
        <v>0</v>
      </c>
      <c r="G20222">
        <v>0</v>
      </c>
      <c r="H20222">
        <v>0</v>
      </c>
    </row>
    <row r="20223" spans="1:8" x14ac:dyDescent="0.25">
      <c r="A20223" t="s">
        <v>59</v>
      </c>
      <c r="B20223">
        <v>2014</v>
      </c>
      <c r="C20223" t="s">
        <v>4</v>
      </c>
      <c r="D20223" t="s">
        <v>60</v>
      </c>
      <c r="E20223">
        <v>0</v>
      </c>
      <c r="F20223">
        <v>0</v>
      </c>
      <c r="G20223">
        <v>0</v>
      </c>
      <c r="H20223">
        <v>0</v>
      </c>
    </row>
    <row r="20224" spans="1:8" x14ac:dyDescent="0.25">
      <c r="A20224" t="s">
        <v>59</v>
      </c>
      <c r="B20224">
        <v>2014</v>
      </c>
      <c r="C20224" t="s">
        <v>4</v>
      </c>
      <c r="D20224" t="s">
        <v>60</v>
      </c>
      <c r="E20224">
        <v>0</v>
      </c>
      <c r="F20224">
        <v>0</v>
      </c>
      <c r="G20224">
        <v>0</v>
      </c>
      <c r="H20224">
        <v>0</v>
      </c>
    </row>
    <row r="20225" spans="1:8" x14ac:dyDescent="0.25">
      <c r="A20225" t="s">
        <v>59</v>
      </c>
      <c r="B20225">
        <v>2014</v>
      </c>
      <c r="C20225" t="s">
        <v>4</v>
      </c>
      <c r="D20225" t="s">
        <v>60</v>
      </c>
      <c r="E20225">
        <v>0</v>
      </c>
      <c r="F20225">
        <v>0</v>
      </c>
      <c r="G20225">
        <v>0</v>
      </c>
      <c r="H20225">
        <v>0</v>
      </c>
    </row>
    <row r="20226" spans="1:8" x14ac:dyDescent="0.25">
      <c r="A20226" t="s">
        <v>59</v>
      </c>
      <c r="B20226">
        <v>2014</v>
      </c>
      <c r="C20226" t="s">
        <v>4</v>
      </c>
      <c r="D20226" t="s">
        <v>62</v>
      </c>
      <c r="E20226">
        <v>0</v>
      </c>
      <c r="F20226">
        <v>78.14</v>
      </c>
      <c r="G20226">
        <v>8139.7</v>
      </c>
      <c r="H20226">
        <v>19684.509999999998</v>
      </c>
    </row>
    <row r="20227" spans="1:8" x14ac:dyDescent="0.25">
      <c r="A20227" t="s">
        <v>59</v>
      </c>
      <c r="B20227">
        <v>2014</v>
      </c>
      <c r="C20227" t="s">
        <v>4</v>
      </c>
      <c r="D20227" t="s">
        <v>60</v>
      </c>
      <c r="E20227">
        <v>0</v>
      </c>
      <c r="F20227">
        <v>0</v>
      </c>
      <c r="G20227">
        <v>0</v>
      </c>
      <c r="H20227">
        <v>0</v>
      </c>
    </row>
    <row r="20228" spans="1:8" x14ac:dyDescent="0.25">
      <c r="A20228" t="s">
        <v>59</v>
      </c>
      <c r="B20228">
        <v>2014</v>
      </c>
      <c r="C20228" t="s">
        <v>4</v>
      </c>
      <c r="D20228" t="s">
        <v>60</v>
      </c>
      <c r="E20228">
        <v>0</v>
      </c>
      <c r="F20228">
        <v>0</v>
      </c>
      <c r="G20228">
        <v>0</v>
      </c>
      <c r="H20228">
        <v>0</v>
      </c>
    </row>
    <row r="20229" spans="1:8" x14ac:dyDescent="0.25">
      <c r="A20229" t="s">
        <v>59</v>
      </c>
      <c r="B20229">
        <v>2014</v>
      </c>
      <c r="C20229" t="s">
        <v>4</v>
      </c>
      <c r="D20229" t="s">
        <v>60</v>
      </c>
      <c r="E20229">
        <v>0</v>
      </c>
      <c r="F20229">
        <v>0</v>
      </c>
      <c r="G20229">
        <v>0</v>
      </c>
      <c r="H20229">
        <v>0</v>
      </c>
    </row>
    <row r="20230" spans="1:8" x14ac:dyDescent="0.25">
      <c r="A20230" t="s">
        <v>59</v>
      </c>
      <c r="B20230">
        <v>2014</v>
      </c>
      <c r="C20230" t="s">
        <v>4</v>
      </c>
      <c r="D20230" t="s">
        <v>60</v>
      </c>
      <c r="E20230">
        <v>1</v>
      </c>
      <c r="F20230">
        <v>171.47</v>
      </c>
      <c r="G20230">
        <v>9437.4699999999993</v>
      </c>
      <c r="H20230">
        <v>9437.4699999999993</v>
      </c>
    </row>
    <row r="20231" spans="1:8" x14ac:dyDescent="0.25">
      <c r="A20231" t="s">
        <v>59</v>
      </c>
      <c r="B20231">
        <v>2014</v>
      </c>
      <c r="C20231" t="s">
        <v>4</v>
      </c>
      <c r="D20231" t="s">
        <v>60</v>
      </c>
      <c r="E20231">
        <v>0</v>
      </c>
      <c r="F20231">
        <v>0</v>
      </c>
      <c r="G20231">
        <v>0</v>
      </c>
      <c r="H20231">
        <v>0</v>
      </c>
    </row>
    <row r="20232" spans="1:8" x14ac:dyDescent="0.25">
      <c r="A20232" t="s">
        <v>59</v>
      </c>
      <c r="B20232">
        <v>2014</v>
      </c>
      <c r="C20232" t="s">
        <v>4</v>
      </c>
      <c r="D20232" t="s">
        <v>60</v>
      </c>
      <c r="E20232">
        <v>0</v>
      </c>
      <c r="F20232">
        <v>0</v>
      </c>
      <c r="G20232">
        <v>0</v>
      </c>
      <c r="H20232">
        <v>0</v>
      </c>
    </row>
    <row r="20233" spans="1:8" x14ac:dyDescent="0.25">
      <c r="A20233" t="s">
        <v>59</v>
      </c>
      <c r="B20233">
        <v>2014</v>
      </c>
      <c r="C20233" t="s">
        <v>4</v>
      </c>
      <c r="D20233" t="s">
        <v>60</v>
      </c>
      <c r="E20233">
        <v>0</v>
      </c>
      <c r="F20233">
        <v>0</v>
      </c>
      <c r="G20233">
        <v>0</v>
      </c>
      <c r="H20233">
        <v>0</v>
      </c>
    </row>
    <row r="20234" spans="1:8" x14ac:dyDescent="0.25">
      <c r="A20234" t="s">
        <v>59</v>
      </c>
      <c r="B20234">
        <v>2014</v>
      </c>
      <c r="C20234" t="s">
        <v>4</v>
      </c>
      <c r="D20234" t="s">
        <v>61</v>
      </c>
      <c r="E20234">
        <v>0</v>
      </c>
      <c r="F20234">
        <v>-29.95</v>
      </c>
      <c r="G20234">
        <v>-885.21</v>
      </c>
      <c r="H20234">
        <v>3782.88</v>
      </c>
    </row>
    <row r="20235" spans="1:8" x14ac:dyDescent="0.25">
      <c r="A20235" t="s">
        <v>59</v>
      </c>
      <c r="B20235">
        <v>2014</v>
      </c>
      <c r="C20235" t="s">
        <v>4</v>
      </c>
      <c r="D20235" t="s">
        <v>61</v>
      </c>
      <c r="E20235">
        <v>278</v>
      </c>
      <c r="F20235">
        <v>42380.9</v>
      </c>
      <c r="G20235">
        <v>2770897.78</v>
      </c>
      <c r="H20235">
        <v>2747973.69</v>
      </c>
    </row>
    <row r="20236" spans="1:8" x14ac:dyDescent="0.25">
      <c r="A20236" t="s">
        <v>59</v>
      </c>
      <c r="B20236">
        <v>2014</v>
      </c>
      <c r="C20236" t="s">
        <v>4</v>
      </c>
      <c r="D20236" t="s">
        <v>61</v>
      </c>
      <c r="E20236">
        <v>0</v>
      </c>
      <c r="F20236">
        <v>0</v>
      </c>
      <c r="G20236">
        <v>0</v>
      </c>
      <c r="H20236">
        <v>0</v>
      </c>
    </row>
    <row r="20237" spans="1:8" x14ac:dyDescent="0.25">
      <c r="A20237" t="s">
        <v>59</v>
      </c>
      <c r="B20237">
        <v>2014</v>
      </c>
      <c r="C20237" t="s">
        <v>4</v>
      </c>
      <c r="D20237" t="s">
        <v>60</v>
      </c>
      <c r="E20237">
        <v>0</v>
      </c>
      <c r="F20237">
        <v>0</v>
      </c>
      <c r="G20237">
        <v>0</v>
      </c>
      <c r="H20237">
        <v>0</v>
      </c>
    </row>
    <row r="20238" spans="1:8" x14ac:dyDescent="0.25">
      <c r="A20238" t="s">
        <v>59</v>
      </c>
      <c r="B20238">
        <v>2014</v>
      </c>
      <c r="C20238" t="s">
        <v>4</v>
      </c>
      <c r="D20238" t="s">
        <v>60</v>
      </c>
      <c r="E20238">
        <v>0</v>
      </c>
      <c r="F20238">
        <v>0</v>
      </c>
      <c r="G20238">
        <v>0</v>
      </c>
      <c r="H20238">
        <v>0</v>
      </c>
    </row>
    <row r="20239" spans="1:8" x14ac:dyDescent="0.25">
      <c r="A20239" t="s">
        <v>59</v>
      </c>
      <c r="B20239">
        <v>2014</v>
      </c>
      <c r="C20239" t="s">
        <v>4</v>
      </c>
      <c r="D20239" t="s">
        <v>60</v>
      </c>
      <c r="E20239">
        <v>0</v>
      </c>
      <c r="F20239">
        <v>0</v>
      </c>
      <c r="G20239">
        <v>0</v>
      </c>
      <c r="H20239">
        <v>0</v>
      </c>
    </row>
    <row r="20240" spans="1:8" x14ac:dyDescent="0.25">
      <c r="A20240" t="s">
        <v>59</v>
      </c>
      <c r="B20240">
        <v>2014</v>
      </c>
      <c r="C20240" t="s">
        <v>4</v>
      </c>
      <c r="D20240" t="s">
        <v>62</v>
      </c>
      <c r="E20240">
        <v>112</v>
      </c>
      <c r="F20240">
        <v>11027.01</v>
      </c>
      <c r="G20240">
        <v>725462.46</v>
      </c>
      <c r="H20240">
        <v>750795.96</v>
      </c>
    </row>
    <row r="20241" spans="1:8" x14ac:dyDescent="0.25">
      <c r="A20241" t="s">
        <v>59</v>
      </c>
      <c r="B20241">
        <v>2014</v>
      </c>
      <c r="C20241" t="s">
        <v>4</v>
      </c>
      <c r="D20241" t="s">
        <v>62</v>
      </c>
      <c r="E20241">
        <v>5</v>
      </c>
      <c r="F20241">
        <v>8.5</v>
      </c>
      <c r="G20241">
        <v>721.4</v>
      </c>
      <c r="H20241">
        <v>721.4</v>
      </c>
    </row>
    <row r="20242" spans="1:8" x14ac:dyDescent="0.25">
      <c r="A20242" t="s">
        <v>59</v>
      </c>
      <c r="B20242">
        <v>2014</v>
      </c>
      <c r="C20242" t="s">
        <v>4</v>
      </c>
      <c r="D20242" t="s">
        <v>60</v>
      </c>
      <c r="E20242">
        <v>0</v>
      </c>
      <c r="F20242">
        <v>0</v>
      </c>
      <c r="G20242">
        <v>0</v>
      </c>
      <c r="H20242">
        <v>0</v>
      </c>
    </row>
    <row r="20243" spans="1:8" x14ac:dyDescent="0.25">
      <c r="A20243" t="s">
        <v>59</v>
      </c>
      <c r="B20243">
        <v>2014</v>
      </c>
      <c r="C20243" t="s">
        <v>4</v>
      </c>
      <c r="D20243" t="s">
        <v>60</v>
      </c>
      <c r="E20243">
        <v>0</v>
      </c>
      <c r="F20243">
        <v>0</v>
      </c>
      <c r="G20243">
        <v>0</v>
      </c>
      <c r="H20243">
        <v>0</v>
      </c>
    </row>
    <row r="20244" spans="1:8" x14ac:dyDescent="0.25">
      <c r="A20244" t="s">
        <v>59</v>
      </c>
      <c r="B20244">
        <v>2014</v>
      </c>
      <c r="C20244" t="s">
        <v>4</v>
      </c>
      <c r="D20244" t="s">
        <v>60</v>
      </c>
      <c r="E20244">
        <v>0</v>
      </c>
      <c r="F20244">
        <v>0</v>
      </c>
      <c r="G20244">
        <v>0</v>
      </c>
      <c r="H20244">
        <v>0</v>
      </c>
    </row>
    <row r="20245" spans="1:8" x14ac:dyDescent="0.25">
      <c r="A20245" t="s">
        <v>59</v>
      </c>
      <c r="B20245">
        <v>2014</v>
      </c>
      <c r="C20245" t="s">
        <v>4</v>
      </c>
      <c r="D20245" t="s">
        <v>60</v>
      </c>
      <c r="E20245">
        <v>0</v>
      </c>
      <c r="F20245">
        <v>0</v>
      </c>
      <c r="G20245">
        <v>0</v>
      </c>
      <c r="H20245">
        <v>0</v>
      </c>
    </row>
    <row r="20246" spans="1:8" x14ac:dyDescent="0.25">
      <c r="A20246" t="s">
        <v>59</v>
      </c>
      <c r="B20246">
        <v>2014</v>
      </c>
      <c r="C20246" t="s">
        <v>4</v>
      </c>
      <c r="D20246" t="s">
        <v>60</v>
      </c>
      <c r="E20246">
        <v>0</v>
      </c>
      <c r="F20246">
        <v>0</v>
      </c>
      <c r="G20246">
        <v>0</v>
      </c>
      <c r="H20246">
        <v>0</v>
      </c>
    </row>
    <row r="20247" spans="1:8" x14ac:dyDescent="0.25">
      <c r="A20247" t="s">
        <v>59</v>
      </c>
      <c r="B20247">
        <v>2014</v>
      </c>
      <c r="C20247" t="s">
        <v>4</v>
      </c>
      <c r="D20247" t="s">
        <v>60</v>
      </c>
      <c r="E20247">
        <v>134</v>
      </c>
      <c r="F20247">
        <v>1135.75</v>
      </c>
      <c r="G20247">
        <v>87958.89</v>
      </c>
      <c r="H20247">
        <v>93763.59</v>
      </c>
    </row>
    <row r="20248" spans="1:8" x14ac:dyDescent="0.25">
      <c r="A20248" t="s">
        <v>59</v>
      </c>
      <c r="B20248">
        <v>2014</v>
      </c>
      <c r="C20248" t="s">
        <v>4</v>
      </c>
      <c r="D20248" t="s">
        <v>60</v>
      </c>
      <c r="E20248">
        <v>0</v>
      </c>
      <c r="F20248">
        <v>0</v>
      </c>
      <c r="G20248">
        <v>0</v>
      </c>
      <c r="H20248">
        <v>0</v>
      </c>
    </row>
    <row r="20249" spans="1:8" x14ac:dyDescent="0.25">
      <c r="A20249" t="s">
        <v>59</v>
      </c>
      <c r="B20249">
        <v>2014</v>
      </c>
      <c r="C20249" t="s">
        <v>4</v>
      </c>
      <c r="D20249" t="s">
        <v>60</v>
      </c>
      <c r="E20249">
        <v>412</v>
      </c>
      <c r="F20249">
        <v>433.29</v>
      </c>
      <c r="G20249">
        <v>64267.97</v>
      </c>
      <c r="H20249">
        <v>60648.63</v>
      </c>
    </row>
    <row r="20250" spans="1:8" x14ac:dyDescent="0.25">
      <c r="A20250" t="s">
        <v>59</v>
      </c>
      <c r="B20250">
        <v>2014</v>
      </c>
      <c r="C20250" t="s">
        <v>4</v>
      </c>
      <c r="D20250" t="s">
        <v>60</v>
      </c>
      <c r="E20250">
        <v>7117</v>
      </c>
      <c r="F20250">
        <v>3393.63</v>
      </c>
      <c r="G20250">
        <v>269778.03999999998</v>
      </c>
      <c r="H20250">
        <v>184614.39999999999</v>
      </c>
    </row>
    <row r="20251" spans="1:8" x14ac:dyDescent="0.25">
      <c r="A20251" t="s">
        <v>59</v>
      </c>
      <c r="B20251">
        <v>2014</v>
      </c>
      <c r="C20251" t="s">
        <v>4</v>
      </c>
      <c r="D20251" t="s">
        <v>60</v>
      </c>
      <c r="E20251">
        <v>0</v>
      </c>
      <c r="F20251">
        <v>0</v>
      </c>
      <c r="G20251">
        <v>0</v>
      </c>
      <c r="H20251">
        <v>0</v>
      </c>
    </row>
    <row r="20252" spans="1:8" x14ac:dyDescent="0.25">
      <c r="A20252" t="s">
        <v>59</v>
      </c>
      <c r="B20252">
        <v>2014</v>
      </c>
      <c r="C20252" t="s">
        <v>4</v>
      </c>
      <c r="D20252" t="s">
        <v>60</v>
      </c>
      <c r="E20252">
        <v>22</v>
      </c>
      <c r="F20252">
        <v>7.61</v>
      </c>
      <c r="G20252">
        <v>597.47</v>
      </c>
      <c r="H20252">
        <v>625.25</v>
      </c>
    </row>
    <row r="20253" spans="1:8" x14ac:dyDescent="0.25">
      <c r="A20253" t="s">
        <v>59</v>
      </c>
      <c r="B20253">
        <v>2014</v>
      </c>
      <c r="C20253" t="s">
        <v>4</v>
      </c>
      <c r="D20253" t="s">
        <v>60</v>
      </c>
      <c r="E20253">
        <v>0</v>
      </c>
      <c r="F20253">
        <v>0</v>
      </c>
      <c r="G20253">
        <v>0</v>
      </c>
      <c r="H20253">
        <v>0</v>
      </c>
    </row>
    <row r="20254" spans="1:8" x14ac:dyDescent="0.25">
      <c r="A20254" t="s">
        <v>59</v>
      </c>
      <c r="B20254">
        <v>2014</v>
      </c>
      <c r="C20254" t="s">
        <v>4</v>
      </c>
      <c r="D20254" t="s">
        <v>60</v>
      </c>
      <c r="E20254">
        <v>0</v>
      </c>
      <c r="F20254">
        <v>0</v>
      </c>
      <c r="G20254">
        <v>0</v>
      </c>
      <c r="H20254">
        <v>0</v>
      </c>
    </row>
    <row r="20255" spans="1:8" x14ac:dyDescent="0.25">
      <c r="A20255" t="s">
        <v>59</v>
      </c>
      <c r="B20255">
        <v>2014</v>
      </c>
      <c r="C20255" t="s">
        <v>4</v>
      </c>
      <c r="D20255" t="s">
        <v>60</v>
      </c>
      <c r="E20255">
        <v>317</v>
      </c>
      <c r="F20255">
        <v>92.28</v>
      </c>
      <c r="G20255">
        <v>5836.85</v>
      </c>
      <c r="H20255">
        <v>5504.61</v>
      </c>
    </row>
    <row r="20256" spans="1:8" x14ac:dyDescent="0.25">
      <c r="A20256" t="s">
        <v>59</v>
      </c>
      <c r="B20256">
        <v>2014</v>
      </c>
      <c r="C20256" t="s">
        <v>4</v>
      </c>
      <c r="D20256" t="s">
        <v>60</v>
      </c>
      <c r="E20256">
        <v>438</v>
      </c>
      <c r="F20256">
        <v>204.15</v>
      </c>
      <c r="G20256">
        <v>12953.47</v>
      </c>
      <c r="H20256">
        <v>13192.52</v>
      </c>
    </row>
    <row r="20257" spans="1:8" x14ac:dyDescent="0.25">
      <c r="A20257" t="s">
        <v>59</v>
      </c>
      <c r="B20257">
        <v>2014</v>
      </c>
      <c r="C20257" t="s">
        <v>4</v>
      </c>
      <c r="D20257" t="s">
        <v>60</v>
      </c>
      <c r="E20257">
        <v>0</v>
      </c>
      <c r="F20257">
        <v>0</v>
      </c>
      <c r="G20257">
        <v>0</v>
      </c>
      <c r="H20257">
        <v>0</v>
      </c>
    </row>
    <row r="20258" spans="1:8" x14ac:dyDescent="0.25">
      <c r="A20258" t="s">
        <v>59</v>
      </c>
      <c r="B20258">
        <v>2014</v>
      </c>
      <c r="C20258" t="s">
        <v>4</v>
      </c>
      <c r="D20258" t="s">
        <v>60</v>
      </c>
      <c r="E20258">
        <v>0</v>
      </c>
      <c r="F20258">
        <v>0</v>
      </c>
      <c r="G20258">
        <v>0</v>
      </c>
      <c r="H20258">
        <v>0</v>
      </c>
    </row>
    <row r="20259" spans="1:8" x14ac:dyDescent="0.25">
      <c r="A20259" t="s">
        <v>59</v>
      </c>
      <c r="B20259">
        <v>2014</v>
      </c>
      <c r="C20259" t="s">
        <v>4</v>
      </c>
      <c r="D20259" t="s">
        <v>60</v>
      </c>
      <c r="E20259">
        <v>3</v>
      </c>
      <c r="F20259">
        <v>8.48</v>
      </c>
      <c r="G20259">
        <v>521.30999999999995</v>
      </c>
      <c r="H20259">
        <v>445.62</v>
      </c>
    </row>
    <row r="20260" spans="1:8" x14ac:dyDescent="0.25">
      <c r="A20260" t="s">
        <v>59</v>
      </c>
      <c r="B20260">
        <v>2014</v>
      </c>
      <c r="C20260" t="s">
        <v>4</v>
      </c>
      <c r="D20260" t="s">
        <v>60</v>
      </c>
      <c r="E20260">
        <v>0</v>
      </c>
      <c r="F20260">
        <v>0</v>
      </c>
      <c r="G20260">
        <v>0</v>
      </c>
      <c r="H20260">
        <v>0</v>
      </c>
    </row>
    <row r="20261" spans="1:8" x14ac:dyDescent="0.25">
      <c r="A20261" t="s">
        <v>59</v>
      </c>
      <c r="B20261">
        <v>2014</v>
      </c>
      <c r="C20261" t="s">
        <v>4</v>
      </c>
      <c r="D20261" t="s">
        <v>60</v>
      </c>
      <c r="E20261">
        <v>17</v>
      </c>
      <c r="F20261">
        <v>20.079999999999998</v>
      </c>
      <c r="G20261">
        <v>1860.95</v>
      </c>
      <c r="H20261">
        <v>2124.7600000000002</v>
      </c>
    </row>
    <row r="20262" spans="1:8" x14ac:dyDescent="0.25">
      <c r="A20262" t="s">
        <v>59</v>
      </c>
      <c r="B20262">
        <v>2014</v>
      </c>
      <c r="C20262" t="s">
        <v>4</v>
      </c>
      <c r="D20262" t="s">
        <v>60</v>
      </c>
      <c r="E20262">
        <v>50</v>
      </c>
      <c r="F20262">
        <v>80.430000000000007</v>
      </c>
      <c r="G20262">
        <v>6220</v>
      </c>
      <c r="H20262">
        <v>6679.59</v>
      </c>
    </row>
    <row r="20263" spans="1:8" x14ac:dyDescent="0.25">
      <c r="A20263" t="s">
        <v>59</v>
      </c>
      <c r="B20263">
        <v>2014</v>
      </c>
      <c r="C20263" t="s">
        <v>4</v>
      </c>
      <c r="D20263" t="s">
        <v>60</v>
      </c>
      <c r="E20263">
        <v>0</v>
      </c>
      <c r="F20263">
        <v>0</v>
      </c>
      <c r="G20263">
        <v>0</v>
      </c>
      <c r="H20263">
        <v>0</v>
      </c>
    </row>
    <row r="20264" spans="1:8" x14ac:dyDescent="0.25">
      <c r="A20264" t="s">
        <v>59</v>
      </c>
      <c r="B20264">
        <v>2014</v>
      </c>
      <c r="C20264" t="s">
        <v>4</v>
      </c>
      <c r="D20264" t="s">
        <v>63</v>
      </c>
      <c r="E20264">
        <v>2</v>
      </c>
      <c r="F20264">
        <v>0.23</v>
      </c>
      <c r="G20264">
        <v>29.49</v>
      </c>
      <c r="H20264">
        <v>9.69</v>
      </c>
    </row>
    <row r="20265" spans="1:8" x14ac:dyDescent="0.25">
      <c r="A20265" t="s">
        <v>59</v>
      </c>
      <c r="B20265">
        <v>2014</v>
      </c>
      <c r="C20265" t="s">
        <v>4</v>
      </c>
      <c r="D20265" t="s">
        <v>63</v>
      </c>
      <c r="E20265">
        <v>821405</v>
      </c>
      <c r="F20265">
        <v>113864.51</v>
      </c>
      <c r="G20265">
        <v>9742384.6899999995</v>
      </c>
      <c r="H20265">
        <v>9227351.4800000004</v>
      </c>
    </row>
    <row r="20266" spans="1:8" x14ac:dyDescent="0.25">
      <c r="A20266" t="s">
        <v>59</v>
      </c>
      <c r="B20266">
        <v>2014</v>
      </c>
      <c r="C20266" t="s">
        <v>4</v>
      </c>
      <c r="D20266" t="s">
        <v>63</v>
      </c>
      <c r="E20266">
        <v>0</v>
      </c>
      <c r="F20266">
        <v>-39.15</v>
      </c>
      <c r="G20266">
        <v>7559.01</v>
      </c>
      <c r="H20266">
        <v>29548.25</v>
      </c>
    </row>
    <row r="20267" spans="1:8" x14ac:dyDescent="0.25">
      <c r="A20267" t="s">
        <v>59</v>
      </c>
      <c r="B20267">
        <v>2014</v>
      </c>
      <c r="C20267" t="s">
        <v>4</v>
      </c>
      <c r="D20267" t="s">
        <v>64</v>
      </c>
      <c r="E20267">
        <v>0</v>
      </c>
      <c r="F20267">
        <v>0</v>
      </c>
      <c r="G20267">
        <v>0</v>
      </c>
      <c r="H20267">
        <v>0</v>
      </c>
    </row>
    <row r="20268" spans="1:8" x14ac:dyDescent="0.25">
      <c r="A20268" t="s">
        <v>59</v>
      </c>
      <c r="B20268">
        <v>2014</v>
      </c>
      <c r="C20268" t="s">
        <v>4</v>
      </c>
      <c r="D20268" t="s">
        <v>61</v>
      </c>
      <c r="E20268">
        <v>1400</v>
      </c>
      <c r="F20268">
        <v>12185.98</v>
      </c>
      <c r="G20268">
        <v>1014651.76</v>
      </c>
      <c r="H20268">
        <v>1057709.03</v>
      </c>
    </row>
    <row r="20269" spans="1:8" x14ac:dyDescent="0.25">
      <c r="A20269" t="s">
        <v>59</v>
      </c>
      <c r="B20269">
        <v>2014</v>
      </c>
      <c r="C20269" t="s">
        <v>4</v>
      </c>
      <c r="D20269" t="s">
        <v>61</v>
      </c>
      <c r="E20269">
        <v>1531</v>
      </c>
      <c r="F20269">
        <v>1590.44</v>
      </c>
      <c r="G20269">
        <v>205834.31</v>
      </c>
      <c r="H20269">
        <v>202162.71</v>
      </c>
    </row>
    <row r="20270" spans="1:8" x14ac:dyDescent="0.25">
      <c r="A20270" t="s">
        <v>59</v>
      </c>
      <c r="B20270">
        <v>2014</v>
      </c>
      <c r="C20270" t="s">
        <v>4</v>
      </c>
      <c r="D20270" t="s">
        <v>61</v>
      </c>
      <c r="E20270">
        <v>12089</v>
      </c>
      <c r="F20270">
        <v>3381.81</v>
      </c>
      <c r="G20270">
        <v>233685.93</v>
      </c>
      <c r="H20270">
        <v>234601.96</v>
      </c>
    </row>
    <row r="20271" spans="1:8" x14ac:dyDescent="0.25">
      <c r="A20271" t="s">
        <v>59</v>
      </c>
      <c r="B20271">
        <v>2014</v>
      </c>
      <c r="C20271" t="s">
        <v>4</v>
      </c>
      <c r="D20271" t="s">
        <v>60</v>
      </c>
      <c r="E20271">
        <v>2</v>
      </c>
      <c r="F20271">
        <v>1.22</v>
      </c>
      <c r="G20271">
        <v>298.8</v>
      </c>
      <c r="H20271">
        <v>306.66000000000003</v>
      </c>
    </row>
    <row r="20272" spans="1:8" x14ac:dyDescent="0.25">
      <c r="A20272" t="s">
        <v>59</v>
      </c>
      <c r="B20272">
        <v>2014</v>
      </c>
      <c r="C20272" t="s">
        <v>4</v>
      </c>
      <c r="D20272" t="s">
        <v>60</v>
      </c>
      <c r="E20272">
        <v>13</v>
      </c>
      <c r="F20272">
        <v>19.53</v>
      </c>
      <c r="G20272">
        <v>1520.64</v>
      </c>
      <c r="H20272">
        <v>1693.84</v>
      </c>
    </row>
    <row r="20273" spans="1:8" x14ac:dyDescent="0.25">
      <c r="A20273" t="s">
        <v>59</v>
      </c>
      <c r="B20273">
        <v>2014</v>
      </c>
      <c r="C20273" t="s">
        <v>4</v>
      </c>
      <c r="D20273" t="s">
        <v>60</v>
      </c>
      <c r="E20273">
        <v>541</v>
      </c>
      <c r="F20273">
        <v>165.01</v>
      </c>
      <c r="G20273">
        <v>10320.31</v>
      </c>
      <c r="H20273">
        <v>9965.6</v>
      </c>
    </row>
    <row r="20274" spans="1:8" x14ac:dyDescent="0.25">
      <c r="A20274" t="s">
        <v>59</v>
      </c>
      <c r="B20274">
        <v>2014</v>
      </c>
      <c r="C20274" t="s">
        <v>4</v>
      </c>
      <c r="D20274" t="s">
        <v>62</v>
      </c>
      <c r="E20274">
        <v>2453</v>
      </c>
      <c r="F20274">
        <v>19408.650000000001</v>
      </c>
      <c r="G20274">
        <v>1542637.49</v>
      </c>
      <c r="H20274">
        <v>1676657.76</v>
      </c>
    </row>
    <row r="20275" spans="1:8" x14ac:dyDescent="0.25">
      <c r="A20275" t="s">
        <v>59</v>
      </c>
      <c r="B20275">
        <v>2014</v>
      </c>
      <c r="C20275" t="s">
        <v>4</v>
      </c>
      <c r="D20275" t="s">
        <v>62</v>
      </c>
      <c r="E20275">
        <v>4658</v>
      </c>
      <c r="F20275">
        <v>7736.22</v>
      </c>
      <c r="G20275">
        <v>827229.1</v>
      </c>
      <c r="H20275">
        <v>821984.99</v>
      </c>
    </row>
    <row r="20276" spans="1:8" x14ac:dyDescent="0.25">
      <c r="A20276" t="s">
        <v>59</v>
      </c>
      <c r="B20276">
        <v>2014</v>
      </c>
      <c r="C20276" t="s">
        <v>4</v>
      </c>
      <c r="D20276" t="s">
        <v>62</v>
      </c>
      <c r="E20276">
        <v>115977</v>
      </c>
      <c r="F20276">
        <v>28717.16</v>
      </c>
      <c r="G20276">
        <v>2182345.62</v>
      </c>
      <c r="H20276">
        <v>2181924.2400000002</v>
      </c>
    </row>
    <row r="20277" spans="1:8" x14ac:dyDescent="0.25">
      <c r="A20277" t="s">
        <v>59</v>
      </c>
      <c r="B20277">
        <v>2014</v>
      </c>
      <c r="C20277" t="s">
        <v>4</v>
      </c>
      <c r="D20277" t="s">
        <v>60</v>
      </c>
      <c r="E20277">
        <v>19</v>
      </c>
      <c r="F20277">
        <v>104.66</v>
      </c>
      <c r="G20277">
        <v>8607.4599999999991</v>
      </c>
      <c r="H20277">
        <v>8546.49</v>
      </c>
    </row>
    <row r="20278" spans="1:8" x14ac:dyDescent="0.25">
      <c r="A20278" t="s">
        <v>59</v>
      </c>
      <c r="B20278">
        <v>2014</v>
      </c>
      <c r="C20278" t="s">
        <v>4</v>
      </c>
      <c r="D20278" t="s">
        <v>60</v>
      </c>
      <c r="E20278">
        <v>62</v>
      </c>
      <c r="F20278">
        <v>56.54</v>
      </c>
      <c r="G20278">
        <v>7183.3</v>
      </c>
      <c r="H20278">
        <v>8268.99</v>
      </c>
    </row>
    <row r="20279" spans="1:8" x14ac:dyDescent="0.25">
      <c r="A20279" t="s">
        <v>59</v>
      </c>
      <c r="B20279">
        <v>2014</v>
      </c>
      <c r="C20279" t="s">
        <v>4</v>
      </c>
      <c r="D20279" t="s">
        <v>60</v>
      </c>
      <c r="E20279">
        <v>17</v>
      </c>
      <c r="F20279">
        <v>75.819999999999993</v>
      </c>
      <c r="G20279">
        <v>3101.27</v>
      </c>
      <c r="H20279">
        <v>2741.05</v>
      </c>
    </row>
    <row r="20280" spans="1:8" x14ac:dyDescent="0.25">
      <c r="A20280" t="s">
        <v>59</v>
      </c>
      <c r="B20280">
        <v>2014</v>
      </c>
      <c r="C20280" t="s">
        <v>4</v>
      </c>
      <c r="D20280" t="s">
        <v>60</v>
      </c>
      <c r="E20280">
        <v>39</v>
      </c>
      <c r="F20280">
        <v>245.19</v>
      </c>
      <c r="G20280">
        <v>14289.73</v>
      </c>
      <c r="H20280">
        <v>14488.65</v>
      </c>
    </row>
    <row r="20281" spans="1:8" x14ac:dyDescent="0.25">
      <c r="A20281" t="s">
        <v>59</v>
      </c>
      <c r="B20281">
        <v>2014</v>
      </c>
      <c r="C20281" t="s">
        <v>4</v>
      </c>
      <c r="D20281" t="s">
        <v>60</v>
      </c>
      <c r="E20281">
        <v>0</v>
      </c>
      <c r="F20281">
        <v>0</v>
      </c>
      <c r="G20281">
        <v>0</v>
      </c>
      <c r="H20281">
        <v>0</v>
      </c>
    </row>
    <row r="20282" spans="1:8" x14ac:dyDescent="0.25">
      <c r="A20282" t="s">
        <v>59</v>
      </c>
      <c r="B20282">
        <v>2014</v>
      </c>
      <c r="C20282" t="s">
        <v>4</v>
      </c>
      <c r="D20282" t="s">
        <v>60</v>
      </c>
      <c r="E20282">
        <v>0</v>
      </c>
      <c r="F20282">
        <v>0</v>
      </c>
      <c r="G20282">
        <v>0</v>
      </c>
      <c r="H20282">
        <v>0</v>
      </c>
    </row>
    <row r="20283" spans="1:8" x14ac:dyDescent="0.25">
      <c r="A20283" t="s">
        <v>59</v>
      </c>
      <c r="B20283">
        <v>2014</v>
      </c>
      <c r="C20283" t="s">
        <v>4</v>
      </c>
      <c r="D20283" t="s">
        <v>60</v>
      </c>
      <c r="E20283">
        <v>0</v>
      </c>
      <c r="F20283">
        <v>0</v>
      </c>
      <c r="G20283">
        <v>0</v>
      </c>
      <c r="H20283">
        <v>0</v>
      </c>
    </row>
    <row r="20284" spans="1:8" x14ac:dyDescent="0.25">
      <c r="A20284" t="s">
        <v>59</v>
      </c>
      <c r="B20284">
        <v>2014</v>
      </c>
      <c r="C20284" t="s">
        <v>4</v>
      </c>
      <c r="D20284" t="s">
        <v>60</v>
      </c>
      <c r="E20284">
        <v>0</v>
      </c>
      <c r="F20284">
        <v>0</v>
      </c>
      <c r="G20284">
        <v>0</v>
      </c>
      <c r="H20284">
        <v>0</v>
      </c>
    </row>
    <row r="20285" spans="1:8" x14ac:dyDescent="0.25">
      <c r="A20285" t="s">
        <v>59</v>
      </c>
      <c r="B20285">
        <v>2014</v>
      </c>
      <c r="C20285" t="s">
        <v>4</v>
      </c>
      <c r="D20285" t="s">
        <v>62</v>
      </c>
      <c r="E20285">
        <v>0</v>
      </c>
      <c r="F20285">
        <v>0</v>
      </c>
      <c r="G20285">
        <v>0</v>
      </c>
      <c r="H20285">
        <v>0</v>
      </c>
    </row>
    <row r="20286" spans="1:8" x14ac:dyDescent="0.25">
      <c r="A20286" t="s">
        <v>59</v>
      </c>
      <c r="B20286">
        <v>2014</v>
      </c>
      <c r="C20286" t="s">
        <v>4</v>
      </c>
      <c r="D20286" t="s">
        <v>60</v>
      </c>
      <c r="E20286">
        <v>0</v>
      </c>
      <c r="F20286">
        <v>0</v>
      </c>
      <c r="G20286">
        <v>0</v>
      </c>
      <c r="H20286">
        <v>0</v>
      </c>
    </row>
    <row r="20287" spans="1:8" x14ac:dyDescent="0.25">
      <c r="A20287" t="s">
        <v>59</v>
      </c>
      <c r="B20287">
        <v>2014</v>
      </c>
      <c r="C20287" t="s">
        <v>4</v>
      </c>
      <c r="D20287" t="s">
        <v>60</v>
      </c>
      <c r="E20287">
        <v>0</v>
      </c>
      <c r="F20287">
        <v>0</v>
      </c>
      <c r="G20287">
        <v>0</v>
      </c>
      <c r="H20287">
        <v>0</v>
      </c>
    </row>
    <row r="20288" spans="1:8" x14ac:dyDescent="0.25">
      <c r="A20288" t="s">
        <v>59</v>
      </c>
      <c r="B20288">
        <v>2014</v>
      </c>
      <c r="C20288" t="s">
        <v>4</v>
      </c>
      <c r="D20288" t="s">
        <v>60</v>
      </c>
      <c r="E20288">
        <v>0</v>
      </c>
      <c r="F20288">
        <v>0</v>
      </c>
      <c r="G20288">
        <v>0</v>
      </c>
      <c r="H20288">
        <v>0</v>
      </c>
    </row>
    <row r="20289" spans="1:8" x14ac:dyDescent="0.25">
      <c r="A20289" t="s">
        <v>59</v>
      </c>
      <c r="B20289">
        <v>2014</v>
      </c>
      <c r="C20289" t="s">
        <v>4</v>
      </c>
      <c r="D20289" t="s">
        <v>60</v>
      </c>
      <c r="E20289">
        <v>0</v>
      </c>
      <c r="F20289">
        <v>-13.38</v>
      </c>
      <c r="G20289">
        <v>-639.37</v>
      </c>
      <c r="H20289">
        <v>6082.56</v>
      </c>
    </row>
    <row r="20290" spans="1:8" x14ac:dyDescent="0.25">
      <c r="A20290" t="s">
        <v>59</v>
      </c>
      <c r="B20290">
        <v>2014</v>
      </c>
      <c r="C20290" t="s">
        <v>4</v>
      </c>
      <c r="D20290" t="s">
        <v>61</v>
      </c>
      <c r="E20290">
        <v>1</v>
      </c>
      <c r="F20290">
        <v>95.68</v>
      </c>
      <c r="G20290">
        <v>5257.3</v>
      </c>
      <c r="H20290">
        <v>5257.3</v>
      </c>
    </row>
    <row r="20291" spans="1:8" x14ac:dyDescent="0.25">
      <c r="A20291" t="s">
        <v>59</v>
      </c>
      <c r="B20291">
        <v>2014</v>
      </c>
      <c r="C20291" t="s">
        <v>4</v>
      </c>
      <c r="D20291" t="s">
        <v>60</v>
      </c>
      <c r="E20291">
        <v>0</v>
      </c>
      <c r="F20291">
        <v>0</v>
      </c>
      <c r="G20291">
        <v>0</v>
      </c>
      <c r="H20291">
        <v>0</v>
      </c>
    </row>
    <row r="20292" spans="1:8" x14ac:dyDescent="0.25">
      <c r="A20292" t="s">
        <v>59</v>
      </c>
      <c r="B20292">
        <v>2014</v>
      </c>
      <c r="C20292" t="s">
        <v>4</v>
      </c>
      <c r="D20292" t="s">
        <v>60</v>
      </c>
      <c r="E20292">
        <v>0</v>
      </c>
      <c r="F20292">
        <v>0</v>
      </c>
      <c r="G20292">
        <v>0</v>
      </c>
      <c r="H20292">
        <v>0</v>
      </c>
    </row>
    <row r="20293" spans="1:8" x14ac:dyDescent="0.25">
      <c r="A20293" t="s">
        <v>59</v>
      </c>
      <c r="B20293">
        <v>2014</v>
      </c>
      <c r="C20293" t="s">
        <v>4</v>
      </c>
      <c r="D20293" t="s">
        <v>60</v>
      </c>
      <c r="E20293">
        <v>0</v>
      </c>
      <c r="F20293">
        <v>0</v>
      </c>
      <c r="G20293">
        <v>0</v>
      </c>
      <c r="H20293">
        <v>0</v>
      </c>
    </row>
    <row r="20294" spans="1:8" x14ac:dyDescent="0.25">
      <c r="A20294" t="s">
        <v>59</v>
      </c>
      <c r="B20294">
        <v>2014</v>
      </c>
      <c r="C20294" t="s">
        <v>4</v>
      </c>
      <c r="D20294" t="s">
        <v>60</v>
      </c>
      <c r="E20294">
        <v>0</v>
      </c>
      <c r="F20294">
        <v>0</v>
      </c>
      <c r="G20294">
        <v>0</v>
      </c>
      <c r="H20294">
        <v>0</v>
      </c>
    </row>
    <row r="20295" spans="1:8" x14ac:dyDescent="0.25">
      <c r="A20295" t="s">
        <v>59</v>
      </c>
      <c r="B20295">
        <v>2014</v>
      </c>
      <c r="C20295" t="s">
        <v>4</v>
      </c>
      <c r="D20295" t="s">
        <v>62</v>
      </c>
      <c r="E20295">
        <v>0</v>
      </c>
      <c r="F20295">
        <v>2.0299999999999998</v>
      </c>
      <c r="G20295">
        <v>-47.36</v>
      </c>
      <c r="H20295">
        <v>0</v>
      </c>
    </row>
    <row r="20296" spans="1:8" x14ac:dyDescent="0.25">
      <c r="A20296" t="s">
        <v>59</v>
      </c>
      <c r="B20296">
        <v>2014</v>
      </c>
      <c r="C20296" t="s">
        <v>4</v>
      </c>
      <c r="D20296" t="s">
        <v>60</v>
      </c>
      <c r="E20296">
        <v>0</v>
      </c>
      <c r="F20296">
        <v>0</v>
      </c>
      <c r="G20296">
        <v>0</v>
      </c>
      <c r="H20296">
        <v>0</v>
      </c>
    </row>
    <row r="20297" spans="1:8" x14ac:dyDescent="0.25">
      <c r="A20297" t="s">
        <v>59</v>
      </c>
      <c r="B20297">
        <v>2014</v>
      </c>
      <c r="C20297" t="s">
        <v>4</v>
      </c>
      <c r="D20297" t="s">
        <v>60</v>
      </c>
      <c r="E20297">
        <v>0</v>
      </c>
      <c r="F20297">
        <v>0</v>
      </c>
      <c r="G20297">
        <v>0</v>
      </c>
      <c r="H20297">
        <v>0</v>
      </c>
    </row>
    <row r="20298" spans="1:8" x14ac:dyDescent="0.25">
      <c r="A20298" t="s">
        <v>59</v>
      </c>
      <c r="B20298">
        <v>2014</v>
      </c>
      <c r="C20298" t="s">
        <v>4</v>
      </c>
      <c r="D20298" t="s">
        <v>60</v>
      </c>
      <c r="E20298">
        <v>0</v>
      </c>
      <c r="F20298">
        <v>0</v>
      </c>
      <c r="G20298">
        <v>0</v>
      </c>
      <c r="H20298">
        <v>0</v>
      </c>
    </row>
    <row r="20299" spans="1:8" x14ac:dyDescent="0.25">
      <c r="A20299" t="s">
        <v>59</v>
      </c>
      <c r="B20299">
        <v>2014</v>
      </c>
      <c r="C20299" t="s">
        <v>4</v>
      </c>
      <c r="D20299" t="s">
        <v>61</v>
      </c>
      <c r="E20299">
        <v>0</v>
      </c>
      <c r="F20299">
        <v>0</v>
      </c>
      <c r="G20299">
        <v>0</v>
      </c>
      <c r="H20299">
        <v>0</v>
      </c>
    </row>
    <row r="20300" spans="1:8" x14ac:dyDescent="0.25">
      <c r="A20300" t="s">
        <v>59</v>
      </c>
      <c r="B20300">
        <v>2014</v>
      </c>
      <c r="C20300" t="s">
        <v>4</v>
      </c>
      <c r="D20300" t="s">
        <v>61</v>
      </c>
      <c r="E20300">
        <v>6</v>
      </c>
      <c r="F20300">
        <v>56.79</v>
      </c>
      <c r="G20300">
        <v>3771.47</v>
      </c>
      <c r="H20300">
        <v>71804.66</v>
      </c>
    </row>
    <row r="20301" spans="1:8" x14ac:dyDescent="0.25">
      <c r="A20301" t="s">
        <v>59</v>
      </c>
      <c r="B20301">
        <v>2014</v>
      </c>
      <c r="C20301" t="s">
        <v>4</v>
      </c>
      <c r="D20301" t="s">
        <v>61</v>
      </c>
      <c r="E20301">
        <v>0</v>
      </c>
      <c r="F20301">
        <v>0</v>
      </c>
      <c r="G20301">
        <v>0</v>
      </c>
      <c r="H20301">
        <v>0</v>
      </c>
    </row>
    <row r="20302" spans="1:8" x14ac:dyDescent="0.25">
      <c r="A20302" t="s">
        <v>59</v>
      </c>
      <c r="B20302">
        <v>2014</v>
      </c>
      <c r="C20302" t="s">
        <v>4</v>
      </c>
      <c r="D20302" t="s">
        <v>60</v>
      </c>
      <c r="E20302">
        <v>0</v>
      </c>
      <c r="F20302">
        <v>0</v>
      </c>
      <c r="G20302">
        <v>0</v>
      </c>
      <c r="H20302">
        <v>0</v>
      </c>
    </row>
    <row r="20303" spans="1:8" x14ac:dyDescent="0.25">
      <c r="A20303" t="s">
        <v>59</v>
      </c>
      <c r="B20303">
        <v>2014</v>
      </c>
      <c r="C20303" t="s">
        <v>4</v>
      </c>
      <c r="D20303" t="s">
        <v>60</v>
      </c>
      <c r="E20303">
        <v>2</v>
      </c>
      <c r="F20303">
        <v>50.35</v>
      </c>
      <c r="G20303">
        <v>4501.8599999999997</v>
      </c>
      <c r="H20303">
        <v>4995.88</v>
      </c>
    </row>
    <row r="20304" spans="1:8" x14ac:dyDescent="0.25">
      <c r="A20304" t="s">
        <v>59</v>
      </c>
      <c r="B20304">
        <v>2014</v>
      </c>
      <c r="C20304" t="s">
        <v>4</v>
      </c>
      <c r="D20304" t="s">
        <v>60</v>
      </c>
      <c r="E20304">
        <v>0</v>
      </c>
      <c r="F20304">
        <v>0</v>
      </c>
      <c r="G20304">
        <v>0</v>
      </c>
      <c r="H20304">
        <v>0</v>
      </c>
    </row>
    <row r="20305" spans="1:8" x14ac:dyDescent="0.25">
      <c r="A20305" t="s">
        <v>59</v>
      </c>
      <c r="B20305">
        <v>2014</v>
      </c>
      <c r="C20305" t="s">
        <v>4</v>
      </c>
      <c r="D20305" t="s">
        <v>60</v>
      </c>
      <c r="E20305">
        <v>96</v>
      </c>
      <c r="F20305">
        <v>6316.17</v>
      </c>
      <c r="G20305">
        <v>415238.03</v>
      </c>
      <c r="H20305">
        <v>547347.31000000006</v>
      </c>
    </row>
    <row r="20306" spans="1:8" x14ac:dyDescent="0.25">
      <c r="A20306" t="s">
        <v>59</v>
      </c>
      <c r="B20306">
        <v>2014</v>
      </c>
      <c r="C20306" t="s">
        <v>4</v>
      </c>
      <c r="D20306" t="s">
        <v>60</v>
      </c>
      <c r="E20306">
        <v>0</v>
      </c>
      <c r="F20306">
        <v>0</v>
      </c>
      <c r="G20306">
        <v>0</v>
      </c>
      <c r="H20306">
        <v>0</v>
      </c>
    </row>
    <row r="20307" spans="1:8" x14ac:dyDescent="0.25">
      <c r="A20307" t="s">
        <v>59</v>
      </c>
      <c r="B20307">
        <v>2014</v>
      </c>
      <c r="C20307" t="s">
        <v>4</v>
      </c>
      <c r="D20307" t="s">
        <v>62</v>
      </c>
      <c r="E20307">
        <v>2</v>
      </c>
      <c r="F20307">
        <v>54.09</v>
      </c>
      <c r="G20307">
        <v>3472.57</v>
      </c>
      <c r="H20307">
        <v>37126.57</v>
      </c>
    </row>
    <row r="20308" spans="1:8" x14ac:dyDescent="0.25">
      <c r="A20308" t="s">
        <v>59</v>
      </c>
      <c r="B20308">
        <v>2014</v>
      </c>
      <c r="C20308" t="s">
        <v>4</v>
      </c>
      <c r="D20308" t="s">
        <v>62</v>
      </c>
      <c r="E20308">
        <v>0</v>
      </c>
      <c r="F20308">
        <v>0</v>
      </c>
      <c r="G20308">
        <v>0</v>
      </c>
      <c r="H20308">
        <v>0</v>
      </c>
    </row>
    <row r="20309" spans="1:8" x14ac:dyDescent="0.25">
      <c r="A20309" t="s">
        <v>59</v>
      </c>
      <c r="B20309">
        <v>2014</v>
      </c>
      <c r="C20309" t="s">
        <v>4</v>
      </c>
      <c r="D20309" t="s">
        <v>60</v>
      </c>
      <c r="E20309">
        <v>3</v>
      </c>
      <c r="F20309">
        <v>15.94</v>
      </c>
      <c r="G20309">
        <v>1831.28</v>
      </c>
      <c r="H20309">
        <v>1831.28</v>
      </c>
    </row>
    <row r="20310" spans="1:8" x14ac:dyDescent="0.25">
      <c r="A20310" t="s">
        <v>59</v>
      </c>
      <c r="B20310">
        <v>2014</v>
      </c>
      <c r="C20310" t="s">
        <v>4</v>
      </c>
      <c r="D20310" t="s">
        <v>60</v>
      </c>
      <c r="E20310">
        <v>0</v>
      </c>
      <c r="F20310">
        <v>0</v>
      </c>
      <c r="G20310">
        <v>0</v>
      </c>
      <c r="H20310">
        <v>0</v>
      </c>
    </row>
    <row r="20311" spans="1:8" x14ac:dyDescent="0.25">
      <c r="A20311" t="s">
        <v>59</v>
      </c>
      <c r="B20311">
        <v>2014</v>
      </c>
      <c r="C20311" t="s">
        <v>4</v>
      </c>
      <c r="D20311" t="s">
        <v>60</v>
      </c>
      <c r="E20311">
        <v>0</v>
      </c>
      <c r="F20311">
        <v>0</v>
      </c>
      <c r="G20311">
        <v>0</v>
      </c>
      <c r="H20311">
        <v>0</v>
      </c>
    </row>
    <row r="20312" spans="1:8" x14ac:dyDescent="0.25">
      <c r="A20312" t="s">
        <v>59</v>
      </c>
      <c r="B20312">
        <v>2014</v>
      </c>
      <c r="C20312" t="s">
        <v>4</v>
      </c>
      <c r="D20312" t="s">
        <v>60</v>
      </c>
      <c r="E20312">
        <v>9</v>
      </c>
      <c r="F20312">
        <v>525.09</v>
      </c>
      <c r="G20312">
        <v>30007.14</v>
      </c>
      <c r="H20312">
        <v>34801.339999999997</v>
      </c>
    </row>
    <row r="20313" spans="1:8" x14ac:dyDescent="0.25">
      <c r="A20313" t="s">
        <v>59</v>
      </c>
      <c r="B20313">
        <v>2014</v>
      </c>
      <c r="C20313" t="s">
        <v>4</v>
      </c>
      <c r="D20313" t="s">
        <v>60</v>
      </c>
      <c r="E20313">
        <v>0</v>
      </c>
      <c r="F20313">
        <v>0</v>
      </c>
      <c r="G20313">
        <v>0</v>
      </c>
      <c r="H20313">
        <v>0</v>
      </c>
    </row>
    <row r="20314" spans="1:8" x14ac:dyDescent="0.25">
      <c r="A20314" t="s">
        <v>59</v>
      </c>
      <c r="B20314">
        <v>2014</v>
      </c>
      <c r="C20314" t="s">
        <v>4</v>
      </c>
      <c r="D20314" t="s">
        <v>60</v>
      </c>
      <c r="E20314">
        <v>5</v>
      </c>
      <c r="F20314">
        <v>617.91</v>
      </c>
      <c r="G20314">
        <v>33386.97</v>
      </c>
      <c r="H20314">
        <v>33579.07</v>
      </c>
    </row>
    <row r="20315" spans="1:8" x14ac:dyDescent="0.25">
      <c r="A20315" t="s">
        <v>59</v>
      </c>
      <c r="B20315">
        <v>2014</v>
      </c>
      <c r="C20315" t="s">
        <v>4</v>
      </c>
      <c r="D20315" t="s">
        <v>60</v>
      </c>
      <c r="E20315">
        <v>0</v>
      </c>
      <c r="F20315">
        <v>0</v>
      </c>
      <c r="G20315">
        <v>0</v>
      </c>
      <c r="H20315">
        <v>0</v>
      </c>
    </row>
    <row r="20316" spans="1:8" x14ac:dyDescent="0.25">
      <c r="A20316" t="s">
        <v>59</v>
      </c>
      <c r="B20316">
        <v>2014</v>
      </c>
      <c r="C20316" t="s">
        <v>4</v>
      </c>
      <c r="D20316" t="s">
        <v>60</v>
      </c>
      <c r="E20316">
        <v>0</v>
      </c>
      <c r="F20316">
        <v>0</v>
      </c>
      <c r="G20316">
        <v>0</v>
      </c>
      <c r="H20316">
        <v>0</v>
      </c>
    </row>
    <row r="20317" spans="1:8" x14ac:dyDescent="0.25">
      <c r="A20317" t="s">
        <v>59</v>
      </c>
      <c r="B20317">
        <v>2014</v>
      </c>
      <c r="C20317" t="s">
        <v>4</v>
      </c>
      <c r="D20317" t="s">
        <v>60</v>
      </c>
      <c r="E20317">
        <v>0</v>
      </c>
      <c r="F20317">
        <v>0</v>
      </c>
      <c r="G20317">
        <v>0</v>
      </c>
      <c r="H20317">
        <v>0</v>
      </c>
    </row>
    <row r="20318" spans="1:8" x14ac:dyDescent="0.25">
      <c r="A20318" t="s">
        <v>59</v>
      </c>
      <c r="B20318">
        <v>2014</v>
      </c>
      <c r="C20318" t="s">
        <v>4</v>
      </c>
      <c r="D20318" t="s">
        <v>63</v>
      </c>
      <c r="E20318">
        <v>8</v>
      </c>
      <c r="F20318">
        <v>0.5</v>
      </c>
      <c r="G20318">
        <v>45.56</v>
      </c>
      <c r="H20318">
        <v>55.08</v>
      </c>
    </row>
    <row r="20319" spans="1:8" x14ac:dyDescent="0.25">
      <c r="A20319" t="s">
        <v>59</v>
      </c>
      <c r="B20319">
        <v>2014</v>
      </c>
      <c r="C20319" t="s">
        <v>4</v>
      </c>
      <c r="D20319" t="s">
        <v>60</v>
      </c>
      <c r="E20319">
        <v>0</v>
      </c>
      <c r="F20319">
        <v>0</v>
      </c>
      <c r="G20319">
        <v>0</v>
      </c>
      <c r="H20319">
        <v>0</v>
      </c>
    </row>
    <row r="20320" spans="1:8" x14ac:dyDescent="0.25">
      <c r="A20320" t="s">
        <v>59</v>
      </c>
      <c r="B20320">
        <v>2014</v>
      </c>
      <c r="C20320" t="s">
        <v>4</v>
      </c>
      <c r="D20320" t="s">
        <v>60</v>
      </c>
      <c r="E20320">
        <v>7</v>
      </c>
      <c r="F20320">
        <v>38.92</v>
      </c>
      <c r="G20320">
        <v>3300.09</v>
      </c>
      <c r="H20320">
        <v>2745.98</v>
      </c>
    </row>
    <row r="20321" spans="1:8" x14ac:dyDescent="0.25">
      <c r="A20321" t="s">
        <v>59</v>
      </c>
      <c r="B20321">
        <v>2014</v>
      </c>
      <c r="C20321" t="s">
        <v>4</v>
      </c>
      <c r="D20321" t="s">
        <v>60</v>
      </c>
      <c r="E20321">
        <v>1</v>
      </c>
      <c r="F20321">
        <v>0.06</v>
      </c>
      <c r="G20321">
        <v>48.42</v>
      </c>
      <c r="H20321">
        <v>48.63</v>
      </c>
    </row>
    <row r="20322" spans="1:8" x14ac:dyDescent="0.25">
      <c r="A20322" t="s">
        <v>59</v>
      </c>
      <c r="B20322">
        <v>2014</v>
      </c>
      <c r="C20322" t="s">
        <v>4</v>
      </c>
      <c r="D20322" t="s">
        <v>60</v>
      </c>
      <c r="E20322">
        <v>0</v>
      </c>
      <c r="F20322">
        <v>0</v>
      </c>
      <c r="G20322">
        <v>0</v>
      </c>
      <c r="H20322">
        <v>0</v>
      </c>
    </row>
    <row r="20323" spans="1:8" x14ac:dyDescent="0.25">
      <c r="A20323" t="s">
        <v>59</v>
      </c>
      <c r="B20323">
        <v>2014</v>
      </c>
      <c r="C20323" t="s">
        <v>4</v>
      </c>
      <c r="D20323" t="s">
        <v>60</v>
      </c>
      <c r="E20323">
        <v>0</v>
      </c>
      <c r="F20323">
        <v>0</v>
      </c>
      <c r="G20323">
        <v>0</v>
      </c>
      <c r="H20323">
        <v>0</v>
      </c>
    </row>
    <row r="20324" spans="1:8" x14ac:dyDescent="0.25">
      <c r="A20324" t="s">
        <v>59</v>
      </c>
      <c r="B20324">
        <v>2014</v>
      </c>
      <c r="C20324" t="s">
        <v>4</v>
      </c>
      <c r="D20324" t="s">
        <v>60</v>
      </c>
      <c r="E20324">
        <v>10</v>
      </c>
      <c r="F20324">
        <v>1.98</v>
      </c>
      <c r="G20324">
        <v>157.38999999999999</v>
      </c>
      <c r="H20324">
        <v>165.98</v>
      </c>
    </row>
    <row r="20325" spans="1:8" x14ac:dyDescent="0.25">
      <c r="A20325" t="s">
        <v>59</v>
      </c>
      <c r="B20325">
        <v>2014</v>
      </c>
      <c r="C20325" t="s">
        <v>4</v>
      </c>
      <c r="D20325" t="s">
        <v>63</v>
      </c>
      <c r="E20325">
        <v>0</v>
      </c>
      <c r="F20325">
        <v>0</v>
      </c>
      <c r="G20325">
        <v>0</v>
      </c>
      <c r="H20325">
        <v>0</v>
      </c>
    </row>
    <row r="20326" spans="1:8" x14ac:dyDescent="0.25">
      <c r="A20326" t="s">
        <v>59</v>
      </c>
      <c r="B20326">
        <v>2014</v>
      </c>
      <c r="C20326" t="s">
        <v>4</v>
      </c>
      <c r="D20326" t="s">
        <v>60</v>
      </c>
      <c r="E20326">
        <v>0</v>
      </c>
      <c r="F20326">
        <v>0</v>
      </c>
      <c r="G20326">
        <v>0</v>
      </c>
      <c r="H20326">
        <v>0</v>
      </c>
    </row>
    <row r="20327" spans="1:8" x14ac:dyDescent="0.25">
      <c r="A20327" t="s">
        <v>59</v>
      </c>
      <c r="B20327">
        <v>2014</v>
      </c>
      <c r="C20327" t="s">
        <v>4</v>
      </c>
      <c r="D20327" t="s">
        <v>60</v>
      </c>
      <c r="E20327">
        <v>0</v>
      </c>
      <c r="F20327">
        <v>0</v>
      </c>
      <c r="G20327">
        <v>0</v>
      </c>
      <c r="H20327">
        <v>0</v>
      </c>
    </row>
    <row r="20328" spans="1:8" x14ac:dyDescent="0.25">
      <c r="A20328" t="s">
        <v>59</v>
      </c>
      <c r="B20328">
        <v>2014</v>
      </c>
      <c r="C20328" t="s">
        <v>4</v>
      </c>
      <c r="D20328" t="s">
        <v>60</v>
      </c>
      <c r="E20328">
        <v>0</v>
      </c>
      <c r="F20328">
        <v>0</v>
      </c>
      <c r="G20328">
        <v>0</v>
      </c>
      <c r="H20328">
        <v>0</v>
      </c>
    </row>
    <row r="20329" spans="1:8" x14ac:dyDescent="0.25">
      <c r="A20329" t="s">
        <v>59</v>
      </c>
      <c r="B20329">
        <v>2014</v>
      </c>
      <c r="C20329" t="s">
        <v>4</v>
      </c>
      <c r="D20329" t="s">
        <v>60</v>
      </c>
      <c r="E20329">
        <v>0</v>
      </c>
      <c r="F20329">
        <v>0</v>
      </c>
      <c r="G20329">
        <v>0</v>
      </c>
      <c r="H20329">
        <v>0</v>
      </c>
    </row>
    <row r="20330" spans="1:8" x14ac:dyDescent="0.25">
      <c r="A20330" t="s">
        <v>59</v>
      </c>
      <c r="B20330">
        <v>2014</v>
      </c>
      <c r="C20330" t="s">
        <v>4</v>
      </c>
      <c r="D20330" t="s">
        <v>60</v>
      </c>
      <c r="E20330">
        <v>0</v>
      </c>
      <c r="F20330">
        <v>0</v>
      </c>
      <c r="G20330">
        <v>0</v>
      </c>
      <c r="H20330">
        <v>0</v>
      </c>
    </row>
    <row r="20331" spans="1:8" x14ac:dyDescent="0.25">
      <c r="A20331" t="s">
        <v>59</v>
      </c>
      <c r="B20331">
        <v>2014</v>
      </c>
      <c r="C20331" t="s">
        <v>4</v>
      </c>
      <c r="D20331" t="s">
        <v>63</v>
      </c>
      <c r="E20331">
        <v>0</v>
      </c>
      <c r="F20331">
        <v>-0.09</v>
      </c>
      <c r="G20331">
        <v>-6.82</v>
      </c>
      <c r="H20331">
        <v>-0.93</v>
      </c>
    </row>
    <row r="20332" spans="1:8" x14ac:dyDescent="0.25">
      <c r="A20332" t="s">
        <v>59</v>
      </c>
      <c r="B20332">
        <v>2014</v>
      </c>
      <c r="C20332" t="s">
        <v>4</v>
      </c>
      <c r="D20332" t="s">
        <v>64</v>
      </c>
      <c r="E20332">
        <v>0</v>
      </c>
      <c r="F20332">
        <v>0</v>
      </c>
      <c r="G20332">
        <v>-73.83</v>
      </c>
      <c r="H20332">
        <v>0</v>
      </c>
    </row>
    <row r="20333" spans="1:8" x14ac:dyDescent="0.25">
      <c r="A20333" t="s">
        <v>59</v>
      </c>
      <c r="B20333">
        <v>2014</v>
      </c>
      <c r="C20333" t="s">
        <v>4</v>
      </c>
      <c r="D20333" t="s">
        <v>61</v>
      </c>
      <c r="E20333">
        <v>4</v>
      </c>
      <c r="F20333">
        <v>5.69</v>
      </c>
      <c r="G20333">
        <v>435.11</v>
      </c>
      <c r="H20333">
        <v>5923.77</v>
      </c>
    </row>
    <row r="20334" spans="1:8" x14ac:dyDescent="0.25">
      <c r="A20334" t="s">
        <v>59</v>
      </c>
      <c r="B20334">
        <v>2014</v>
      </c>
      <c r="C20334" t="s">
        <v>4</v>
      </c>
      <c r="D20334" t="s">
        <v>61</v>
      </c>
      <c r="E20334">
        <v>1</v>
      </c>
      <c r="F20334">
        <v>1.25</v>
      </c>
      <c r="G20334">
        <v>137.43</v>
      </c>
      <c r="H20334">
        <v>101.72</v>
      </c>
    </row>
    <row r="20335" spans="1:8" x14ac:dyDescent="0.25">
      <c r="A20335" t="s">
        <v>59</v>
      </c>
      <c r="B20335">
        <v>2014</v>
      </c>
      <c r="C20335" t="s">
        <v>4</v>
      </c>
      <c r="D20335" t="s">
        <v>61</v>
      </c>
      <c r="E20335">
        <v>3</v>
      </c>
      <c r="F20335">
        <v>1.1599999999999999</v>
      </c>
      <c r="G20335">
        <v>87.62</v>
      </c>
      <c r="H20335">
        <v>86.37</v>
      </c>
    </row>
    <row r="20336" spans="1:8" x14ac:dyDescent="0.25">
      <c r="A20336" t="s">
        <v>59</v>
      </c>
      <c r="B20336">
        <v>2014</v>
      </c>
      <c r="C20336" t="s">
        <v>4</v>
      </c>
      <c r="D20336" t="s">
        <v>60</v>
      </c>
      <c r="E20336">
        <v>11</v>
      </c>
      <c r="F20336">
        <v>17.809999999999999</v>
      </c>
      <c r="G20336">
        <v>1864.7</v>
      </c>
      <c r="H20336">
        <v>1556.41</v>
      </c>
    </row>
    <row r="20337" spans="1:8" x14ac:dyDescent="0.25">
      <c r="A20337" t="s">
        <v>59</v>
      </c>
      <c r="B20337">
        <v>2014</v>
      </c>
      <c r="C20337" t="s">
        <v>4</v>
      </c>
      <c r="D20337" t="s">
        <v>60</v>
      </c>
      <c r="E20337">
        <v>527</v>
      </c>
      <c r="F20337">
        <v>5481.07</v>
      </c>
      <c r="G20337">
        <v>420341.36</v>
      </c>
      <c r="H20337">
        <v>495835.07</v>
      </c>
    </row>
    <row r="20338" spans="1:8" x14ac:dyDescent="0.25">
      <c r="A20338" t="s">
        <v>59</v>
      </c>
      <c r="B20338">
        <v>2014</v>
      </c>
      <c r="C20338" t="s">
        <v>4</v>
      </c>
      <c r="D20338" t="s">
        <v>60</v>
      </c>
      <c r="E20338">
        <v>371</v>
      </c>
      <c r="F20338">
        <v>520.62</v>
      </c>
      <c r="G20338">
        <v>62183.19</v>
      </c>
      <c r="H20338">
        <v>62577.93</v>
      </c>
    </row>
    <row r="20339" spans="1:8" x14ac:dyDescent="0.25">
      <c r="A20339" t="s">
        <v>59</v>
      </c>
      <c r="B20339">
        <v>2014</v>
      </c>
      <c r="C20339" t="s">
        <v>4</v>
      </c>
      <c r="D20339" t="s">
        <v>60</v>
      </c>
      <c r="E20339">
        <v>2219</v>
      </c>
      <c r="F20339">
        <v>1020.39</v>
      </c>
      <c r="G20339">
        <v>79809.87</v>
      </c>
      <c r="H20339">
        <v>81954.42</v>
      </c>
    </row>
    <row r="20340" spans="1:8" x14ac:dyDescent="0.25">
      <c r="A20340" t="s">
        <v>59</v>
      </c>
      <c r="B20340">
        <v>2014</v>
      </c>
      <c r="C20340" t="s">
        <v>4</v>
      </c>
      <c r="D20340" t="s">
        <v>60</v>
      </c>
      <c r="E20340">
        <v>0</v>
      </c>
      <c r="F20340">
        <v>0</v>
      </c>
      <c r="G20340">
        <v>0</v>
      </c>
      <c r="H20340">
        <v>0</v>
      </c>
    </row>
    <row r="20341" spans="1:8" x14ac:dyDescent="0.25">
      <c r="A20341" t="s">
        <v>59</v>
      </c>
      <c r="B20341">
        <v>2014</v>
      </c>
      <c r="C20341" t="s">
        <v>4</v>
      </c>
      <c r="D20341" t="s">
        <v>60</v>
      </c>
      <c r="E20341">
        <v>0</v>
      </c>
      <c r="F20341">
        <v>0</v>
      </c>
      <c r="G20341">
        <v>0</v>
      </c>
      <c r="H20341">
        <v>0</v>
      </c>
    </row>
    <row r="20342" spans="1:8" x14ac:dyDescent="0.25">
      <c r="A20342" t="s">
        <v>59</v>
      </c>
      <c r="B20342">
        <v>2014</v>
      </c>
      <c r="C20342" t="s">
        <v>4</v>
      </c>
      <c r="D20342" t="s">
        <v>62</v>
      </c>
      <c r="E20342">
        <v>13</v>
      </c>
      <c r="F20342">
        <v>74.849999999999994</v>
      </c>
      <c r="G20342">
        <v>5794.68</v>
      </c>
      <c r="H20342">
        <v>11988.5</v>
      </c>
    </row>
    <row r="20343" spans="1:8" x14ac:dyDescent="0.25">
      <c r="A20343" t="s">
        <v>59</v>
      </c>
      <c r="B20343">
        <v>2014</v>
      </c>
      <c r="C20343" t="s">
        <v>4</v>
      </c>
      <c r="D20343" t="s">
        <v>62</v>
      </c>
      <c r="E20343">
        <v>10</v>
      </c>
      <c r="F20343">
        <v>8.41</v>
      </c>
      <c r="G20343">
        <v>1282.53</v>
      </c>
      <c r="H20343">
        <v>1249.1400000000001</v>
      </c>
    </row>
    <row r="20344" spans="1:8" x14ac:dyDescent="0.25">
      <c r="A20344" t="s">
        <v>59</v>
      </c>
      <c r="B20344">
        <v>2014</v>
      </c>
      <c r="C20344" t="s">
        <v>4</v>
      </c>
      <c r="D20344" t="s">
        <v>62</v>
      </c>
      <c r="E20344">
        <v>105</v>
      </c>
      <c r="F20344">
        <v>28.43</v>
      </c>
      <c r="G20344">
        <v>2209.62</v>
      </c>
      <c r="H20344">
        <v>2431.3200000000002</v>
      </c>
    </row>
    <row r="20345" spans="1:8" x14ac:dyDescent="0.25">
      <c r="A20345" t="s">
        <v>59</v>
      </c>
      <c r="B20345">
        <v>2014</v>
      </c>
      <c r="C20345" t="s">
        <v>4</v>
      </c>
      <c r="D20345" t="s">
        <v>60</v>
      </c>
      <c r="E20345">
        <v>93</v>
      </c>
      <c r="F20345">
        <v>423.44</v>
      </c>
      <c r="G20345">
        <v>35473.08</v>
      </c>
      <c r="H20345">
        <v>36427.32</v>
      </c>
    </row>
    <row r="20346" spans="1:8" x14ac:dyDescent="0.25">
      <c r="A20346" t="s">
        <v>59</v>
      </c>
      <c r="B20346">
        <v>2014</v>
      </c>
      <c r="C20346" t="s">
        <v>4</v>
      </c>
      <c r="D20346" t="s">
        <v>60</v>
      </c>
      <c r="E20346">
        <v>172</v>
      </c>
      <c r="F20346">
        <v>77.7</v>
      </c>
      <c r="G20346">
        <v>10747.86</v>
      </c>
      <c r="H20346">
        <v>10411.530000000001</v>
      </c>
    </row>
    <row r="20347" spans="1:8" x14ac:dyDescent="0.25">
      <c r="A20347" t="s">
        <v>59</v>
      </c>
      <c r="B20347">
        <v>2014</v>
      </c>
      <c r="C20347" t="s">
        <v>4</v>
      </c>
      <c r="D20347" t="s">
        <v>60</v>
      </c>
      <c r="E20347">
        <v>0</v>
      </c>
      <c r="F20347">
        <v>0</v>
      </c>
      <c r="G20347">
        <v>0</v>
      </c>
      <c r="H20347">
        <v>0</v>
      </c>
    </row>
    <row r="20348" spans="1:8" x14ac:dyDescent="0.25">
      <c r="A20348" t="s">
        <v>59</v>
      </c>
      <c r="B20348">
        <v>2014</v>
      </c>
      <c r="C20348" t="s">
        <v>4</v>
      </c>
      <c r="D20348" t="s">
        <v>60</v>
      </c>
      <c r="E20348">
        <v>60</v>
      </c>
      <c r="F20348">
        <v>334.93</v>
      </c>
      <c r="G20348">
        <v>20300.8</v>
      </c>
      <c r="H20348">
        <v>18043.689999999999</v>
      </c>
    </row>
    <row r="20349" spans="1:8" x14ac:dyDescent="0.25">
      <c r="A20349" t="s">
        <v>59</v>
      </c>
      <c r="B20349">
        <v>2014</v>
      </c>
      <c r="C20349" t="s">
        <v>4</v>
      </c>
      <c r="D20349" t="s">
        <v>60</v>
      </c>
      <c r="E20349">
        <v>53</v>
      </c>
      <c r="F20349">
        <v>97.73</v>
      </c>
      <c r="G20349">
        <v>7701.29</v>
      </c>
      <c r="H20349">
        <v>7429.08</v>
      </c>
    </row>
    <row r="20350" spans="1:8" x14ac:dyDescent="0.25">
      <c r="A20350" t="s">
        <v>59</v>
      </c>
      <c r="B20350">
        <v>2014</v>
      </c>
      <c r="C20350" t="s">
        <v>4</v>
      </c>
      <c r="D20350" t="s">
        <v>60</v>
      </c>
      <c r="E20350">
        <v>551</v>
      </c>
      <c r="F20350">
        <v>352.96</v>
      </c>
      <c r="G20350">
        <v>23488.02</v>
      </c>
      <c r="H20350">
        <v>26640.36</v>
      </c>
    </row>
    <row r="20351" spans="1:8" x14ac:dyDescent="0.25">
      <c r="A20351" t="s">
        <v>59</v>
      </c>
      <c r="B20351">
        <v>2014</v>
      </c>
      <c r="C20351" t="s">
        <v>4</v>
      </c>
      <c r="D20351" t="s">
        <v>60</v>
      </c>
      <c r="E20351">
        <v>0</v>
      </c>
      <c r="F20351">
        <v>0</v>
      </c>
      <c r="G20351">
        <v>0</v>
      </c>
      <c r="H20351">
        <v>0</v>
      </c>
    </row>
    <row r="20352" spans="1:8" x14ac:dyDescent="0.25">
      <c r="A20352" t="s">
        <v>59</v>
      </c>
      <c r="B20352">
        <v>2014</v>
      </c>
      <c r="C20352" t="s">
        <v>4</v>
      </c>
      <c r="D20352" t="s">
        <v>60</v>
      </c>
      <c r="E20352">
        <v>21</v>
      </c>
      <c r="F20352">
        <v>134.33000000000001</v>
      </c>
      <c r="G20352">
        <v>8021.1</v>
      </c>
      <c r="H20352">
        <v>9064.09</v>
      </c>
    </row>
    <row r="20353" spans="1:8" x14ac:dyDescent="0.25">
      <c r="A20353" t="s">
        <v>59</v>
      </c>
      <c r="B20353">
        <v>2014</v>
      </c>
      <c r="C20353" t="s">
        <v>4</v>
      </c>
      <c r="D20353" t="s">
        <v>60</v>
      </c>
      <c r="E20353">
        <v>21</v>
      </c>
      <c r="F20353">
        <v>26.08</v>
      </c>
      <c r="G20353">
        <v>2184.96</v>
      </c>
      <c r="H20353">
        <v>1675.63</v>
      </c>
    </row>
    <row r="20354" spans="1:8" x14ac:dyDescent="0.25">
      <c r="A20354" t="s">
        <v>59</v>
      </c>
      <c r="B20354">
        <v>2014</v>
      </c>
      <c r="C20354" t="s">
        <v>4</v>
      </c>
      <c r="D20354" t="s">
        <v>60</v>
      </c>
      <c r="E20354">
        <v>204</v>
      </c>
      <c r="F20354">
        <v>103.8</v>
      </c>
      <c r="G20354">
        <v>6599.22</v>
      </c>
      <c r="H20354">
        <v>5908.59</v>
      </c>
    </row>
    <row r="20355" spans="1:8" x14ac:dyDescent="0.25">
      <c r="A20355" t="s">
        <v>59</v>
      </c>
      <c r="B20355">
        <v>2014</v>
      </c>
      <c r="C20355" t="s">
        <v>4</v>
      </c>
      <c r="D20355" t="s">
        <v>64</v>
      </c>
      <c r="E20355">
        <v>23</v>
      </c>
      <c r="F20355">
        <v>17938.28</v>
      </c>
      <c r="G20355">
        <v>1998757.1</v>
      </c>
      <c r="H20355">
        <v>2025299.17</v>
      </c>
    </row>
    <row r="20356" spans="1:8" x14ac:dyDescent="0.25">
      <c r="A20356" t="s">
        <v>59</v>
      </c>
      <c r="B20356">
        <v>2014</v>
      </c>
      <c r="C20356" t="s">
        <v>4</v>
      </c>
      <c r="D20356" t="s">
        <v>60</v>
      </c>
      <c r="E20356">
        <v>0</v>
      </c>
      <c r="F20356">
        <v>0</v>
      </c>
      <c r="G20356">
        <v>0</v>
      </c>
      <c r="H20356">
        <v>0</v>
      </c>
    </row>
    <row r="20357" spans="1:8" x14ac:dyDescent="0.25">
      <c r="A20357" t="s">
        <v>59</v>
      </c>
      <c r="B20357">
        <v>2014</v>
      </c>
      <c r="C20357" t="s">
        <v>4</v>
      </c>
      <c r="D20357" t="s">
        <v>60</v>
      </c>
      <c r="E20357">
        <v>0</v>
      </c>
      <c r="F20357">
        <v>0</v>
      </c>
      <c r="G20357">
        <v>0</v>
      </c>
      <c r="H20357">
        <v>0</v>
      </c>
    </row>
    <row r="20358" spans="1:8" x14ac:dyDescent="0.25">
      <c r="A20358" t="s">
        <v>59</v>
      </c>
      <c r="B20358">
        <v>2014</v>
      </c>
      <c r="C20358" t="s">
        <v>3</v>
      </c>
      <c r="D20358" t="s">
        <v>63</v>
      </c>
      <c r="E20358">
        <v>0</v>
      </c>
      <c r="F20358">
        <v>39.89</v>
      </c>
      <c r="G20358">
        <v>21797.22</v>
      </c>
      <c r="H20358">
        <v>29762.880000000001</v>
      </c>
    </row>
    <row r="20359" spans="1:8" x14ac:dyDescent="0.25">
      <c r="A20359" t="s">
        <v>59</v>
      </c>
      <c r="B20359">
        <v>2014</v>
      </c>
      <c r="C20359" t="s">
        <v>3</v>
      </c>
      <c r="D20359" t="s">
        <v>63</v>
      </c>
      <c r="E20359">
        <v>0</v>
      </c>
      <c r="F20359">
        <v>0</v>
      </c>
      <c r="G20359">
        <v>0</v>
      </c>
      <c r="H20359">
        <v>0</v>
      </c>
    </row>
    <row r="20360" spans="1:8" x14ac:dyDescent="0.25">
      <c r="A20360" t="s">
        <v>59</v>
      </c>
      <c r="B20360">
        <v>2014</v>
      </c>
      <c r="C20360" t="s">
        <v>3</v>
      </c>
      <c r="D20360" t="s">
        <v>60</v>
      </c>
      <c r="E20360">
        <v>0</v>
      </c>
      <c r="F20360">
        <v>-0.41</v>
      </c>
      <c r="G20360">
        <v>-6568.05</v>
      </c>
      <c r="H20360">
        <v>11100.42</v>
      </c>
    </row>
    <row r="20361" spans="1:8" x14ac:dyDescent="0.25">
      <c r="A20361" t="s">
        <v>59</v>
      </c>
      <c r="B20361">
        <v>2014</v>
      </c>
      <c r="C20361" t="s">
        <v>3</v>
      </c>
      <c r="D20361" t="s">
        <v>60</v>
      </c>
      <c r="E20361">
        <v>0</v>
      </c>
      <c r="F20361">
        <v>-1.86</v>
      </c>
      <c r="G20361">
        <v>1613.62</v>
      </c>
      <c r="H20361">
        <v>3538.7</v>
      </c>
    </row>
    <row r="20362" spans="1:8" x14ac:dyDescent="0.25">
      <c r="A20362" t="s">
        <v>59</v>
      </c>
      <c r="B20362">
        <v>2014</v>
      </c>
      <c r="C20362" t="s">
        <v>3</v>
      </c>
      <c r="D20362" t="s">
        <v>61</v>
      </c>
      <c r="E20362">
        <v>0</v>
      </c>
      <c r="F20362">
        <v>0</v>
      </c>
      <c r="G20362">
        <v>0</v>
      </c>
      <c r="H20362">
        <v>0</v>
      </c>
    </row>
    <row r="20363" spans="1:8" x14ac:dyDescent="0.25">
      <c r="A20363" t="s">
        <v>59</v>
      </c>
      <c r="B20363">
        <v>2014</v>
      </c>
      <c r="C20363" t="s">
        <v>3</v>
      </c>
      <c r="D20363" t="s">
        <v>61</v>
      </c>
      <c r="E20363">
        <v>0</v>
      </c>
      <c r="F20363">
        <v>-311.77999999999997</v>
      </c>
      <c r="G20363">
        <v>-18783.13</v>
      </c>
      <c r="H20363">
        <v>3407.11</v>
      </c>
    </row>
    <row r="20364" spans="1:8" x14ac:dyDescent="0.25">
      <c r="A20364" t="s">
        <v>59</v>
      </c>
      <c r="B20364">
        <v>2014</v>
      </c>
      <c r="C20364" t="s">
        <v>3</v>
      </c>
      <c r="D20364" t="s">
        <v>62</v>
      </c>
      <c r="E20364">
        <v>0</v>
      </c>
      <c r="F20364">
        <v>16.64</v>
      </c>
      <c r="G20364">
        <v>-1305.3800000000001</v>
      </c>
      <c r="H20364">
        <v>16410.84</v>
      </c>
    </row>
    <row r="20365" spans="1:8" x14ac:dyDescent="0.25">
      <c r="A20365" t="s">
        <v>59</v>
      </c>
      <c r="B20365">
        <v>2014</v>
      </c>
      <c r="C20365" t="s">
        <v>3</v>
      </c>
      <c r="D20365" t="s">
        <v>62</v>
      </c>
      <c r="E20365">
        <v>0</v>
      </c>
      <c r="F20365">
        <v>0.23</v>
      </c>
      <c r="G20365">
        <v>546.76</v>
      </c>
      <c r="H20365">
        <v>2.08</v>
      </c>
    </row>
    <row r="20366" spans="1:8" x14ac:dyDescent="0.25">
      <c r="A20366" t="s">
        <v>59</v>
      </c>
      <c r="B20366">
        <v>2014</v>
      </c>
      <c r="C20366" t="s">
        <v>3</v>
      </c>
      <c r="D20366" t="s">
        <v>64</v>
      </c>
      <c r="E20366">
        <v>0</v>
      </c>
      <c r="F20366">
        <v>0</v>
      </c>
      <c r="G20366">
        <v>0</v>
      </c>
      <c r="H20366">
        <v>0</v>
      </c>
    </row>
    <row r="20367" spans="1:8" x14ac:dyDescent="0.25">
      <c r="A20367" t="s">
        <v>59</v>
      </c>
      <c r="B20367">
        <v>2014</v>
      </c>
      <c r="C20367" t="s">
        <v>3</v>
      </c>
      <c r="D20367" t="s">
        <v>64</v>
      </c>
      <c r="E20367">
        <v>0</v>
      </c>
      <c r="F20367">
        <v>0</v>
      </c>
      <c r="G20367">
        <v>-22.07</v>
      </c>
      <c r="H20367">
        <v>0</v>
      </c>
    </row>
    <row r="20368" spans="1:8" x14ac:dyDescent="0.25">
      <c r="A20368" t="s">
        <v>59</v>
      </c>
      <c r="B20368">
        <v>2014</v>
      </c>
      <c r="C20368" t="s">
        <v>3</v>
      </c>
      <c r="D20368" t="s">
        <v>60</v>
      </c>
      <c r="E20368">
        <v>21</v>
      </c>
      <c r="F20368">
        <v>30.8</v>
      </c>
      <c r="G20368">
        <v>2120.46</v>
      </c>
      <c r="H20368">
        <v>3476.64</v>
      </c>
    </row>
    <row r="20369" spans="1:8" x14ac:dyDescent="0.25">
      <c r="A20369" t="s">
        <v>59</v>
      </c>
      <c r="B20369">
        <v>2014</v>
      </c>
      <c r="C20369" t="s">
        <v>3</v>
      </c>
      <c r="D20369" t="s">
        <v>60</v>
      </c>
      <c r="E20369">
        <v>39</v>
      </c>
      <c r="F20369">
        <v>92.05</v>
      </c>
      <c r="G20369">
        <v>5249.87</v>
      </c>
      <c r="H20369">
        <v>5425.83</v>
      </c>
    </row>
    <row r="20370" spans="1:8" x14ac:dyDescent="0.25">
      <c r="A20370" t="s">
        <v>59</v>
      </c>
      <c r="B20370">
        <v>2014</v>
      </c>
      <c r="C20370" t="s">
        <v>3</v>
      </c>
      <c r="D20370" t="s">
        <v>60</v>
      </c>
      <c r="E20370">
        <v>0</v>
      </c>
      <c r="F20370">
        <v>0</v>
      </c>
      <c r="G20370">
        <v>0</v>
      </c>
      <c r="H20370">
        <v>0</v>
      </c>
    </row>
    <row r="20371" spans="1:8" x14ac:dyDescent="0.25">
      <c r="A20371" t="s">
        <v>59</v>
      </c>
      <c r="B20371">
        <v>2014</v>
      </c>
      <c r="C20371" t="s">
        <v>3</v>
      </c>
      <c r="D20371" t="s">
        <v>60</v>
      </c>
      <c r="E20371">
        <v>0</v>
      </c>
      <c r="F20371">
        <v>0</v>
      </c>
      <c r="G20371">
        <v>0</v>
      </c>
      <c r="H20371">
        <v>0</v>
      </c>
    </row>
    <row r="20372" spans="1:8" x14ac:dyDescent="0.25">
      <c r="A20372" t="s">
        <v>59</v>
      </c>
      <c r="B20372">
        <v>2014</v>
      </c>
      <c r="C20372" t="s">
        <v>3</v>
      </c>
      <c r="D20372" t="s">
        <v>60</v>
      </c>
      <c r="E20372">
        <v>0</v>
      </c>
      <c r="F20372">
        <v>0</v>
      </c>
      <c r="G20372">
        <v>0</v>
      </c>
      <c r="H20372">
        <v>0</v>
      </c>
    </row>
    <row r="20373" spans="1:8" x14ac:dyDescent="0.25">
      <c r="A20373" t="s">
        <v>59</v>
      </c>
      <c r="B20373">
        <v>2014</v>
      </c>
      <c r="C20373" t="s">
        <v>3</v>
      </c>
      <c r="D20373" t="s">
        <v>60</v>
      </c>
      <c r="E20373">
        <v>0</v>
      </c>
      <c r="F20373">
        <v>0</v>
      </c>
      <c r="G20373">
        <v>0</v>
      </c>
      <c r="H20373">
        <v>0</v>
      </c>
    </row>
    <row r="20374" spans="1:8" x14ac:dyDescent="0.25">
      <c r="A20374" t="s">
        <v>59</v>
      </c>
      <c r="B20374">
        <v>2014</v>
      </c>
      <c r="C20374" t="s">
        <v>3</v>
      </c>
      <c r="D20374" t="s">
        <v>60</v>
      </c>
      <c r="E20374">
        <v>0</v>
      </c>
      <c r="F20374">
        <v>5.57</v>
      </c>
      <c r="G20374">
        <v>619.07000000000005</v>
      </c>
      <c r="H20374">
        <v>509.92</v>
      </c>
    </row>
    <row r="20375" spans="1:8" x14ac:dyDescent="0.25">
      <c r="A20375" t="s">
        <v>59</v>
      </c>
      <c r="B20375">
        <v>2014</v>
      </c>
      <c r="C20375" t="s">
        <v>3</v>
      </c>
      <c r="D20375" t="s">
        <v>60</v>
      </c>
      <c r="E20375">
        <v>0</v>
      </c>
      <c r="F20375">
        <v>0</v>
      </c>
      <c r="G20375">
        <v>0</v>
      </c>
      <c r="H20375">
        <v>0</v>
      </c>
    </row>
    <row r="20376" spans="1:8" x14ac:dyDescent="0.25">
      <c r="A20376" t="s">
        <v>59</v>
      </c>
      <c r="B20376">
        <v>2014</v>
      </c>
      <c r="C20376" t="s">
        <v>3</v>
      </c>
      <c r="D20376" t="s">
        <v>60</v>
      </c>
      <c r="E20376">
        <v>0</v>
      </c>
      <c r="F20376">
        <v>0</v>
      </c>
      <c r="G20376">
        <v>0</v>
      </c>
      <c r="H20376">
        <v>0</v>
      </c>
    </row>
    <row r="20377" spans="1:8" x14ac:dyDescent="0.25">
      <c r="A20377" t="s">
        <v>59</v>
      </c>
      <c r="B20377">
        <v>2014</v>
      </c>
      <c r="C20377" t="s">
        <v>3</v>
      </c>
      <c r="D20377" t="s">
        <v>60</v>
      </c>
      <c r="E20377">
        <v>0</v>
      </c>
      <c r="F20377">
        <v>291.60000000000002</v>
      </c>
      <c r="G20377">
        <v>19042.89</v>
      </c>
      <c r="H20377">
        <v>5619.9</v>
      </c>
    </row>
    <row r="20378" spans="1:8" x14ac:dyDescent="0.25">
      <c r="A20378" t="s">
        <v>59</v>
      </c>
      <c r="B20378">
        <v>2014</v>
      </c>
      <c r="C20378" t="s">
        <v>3</v>
      </c>
      <c r="D20378" t="s">
        <v>60</v>
      </c>
      <c r="E20378">
        <v>0</v>
      </c>
      <c r="F20378">
        <v>0.85</v>
      </c>
      <c r="G20378">
        <v>56.17</v>
      </c>
      <c r="H20378">
        <v>56.17</v>
      </c>
    </row>
    <row r="20379" spans="1:8" x14ac:dyDescent="0.25">
      <c r="A20379" t="s">
        <v>59</v>
      </c>
      <c r="B20379">
        <v>2014</v>
      </c>
      <c r="C20379" t="s">
        <v>3</v>
      </c>
      <c r="D20379" t="s">
        <v>61</v>
      </c>
      <c r="E20379">
        <v>282</v>
      </c>
      <c r="F20379">
        <v>44861.21</v>
      </c>
      <c r="G20379">
        <v>2886173.16</v>
      </c>
      <c r="H20379">
        <v>2902217.07</v>
      </c>
    </row>
    <row r="20380" spans="1:8" x14ac:dyDescent="0.25">
      <c r="A20380" t="s">
        <v>59</v>
      </c>
      <c r="B20380">
        <v>2014</v>
      </c>
      <c r="C20380" t="s">
        <v>3</v>
      </c>
      <c r="D20380" t="s">
        <v>61</v>
      </c>
      <c r="E20380">
        <v>1</v>
      </c>
      <c r="F20380">
        <v>50.53</v>
      </c>
      <c r="G20380">
        <v>3284.45</v>
      </c>
      <c r="H20380">
        <v>3284.45</v>
      </c>
    </row>
    <row r="20381" spans="1:8" x14ac:dyDescent="0.25">
      <c r="A20381" t="s">
        <v>59</v>
      </c>
      <c r="B20381">
        <v>2014</v>
      </c>
      <c r="C20381" t="s">
        <v>3</v>
      </c>
      <c r="D20381" t="s">
        <v>60</v>
      </c>
      <c r="E20381">
        <v>0</v>
      </c>
      <c r="F20381">
        <v>0</v>
      </c>
      <c r="G20381">
        <v>0</v>
      </c>
      <c r="H20381">
        <v>0</v>
      </c>
    </row>
    <row r="20382" spans="1:8" x14ac:dyDescent="0.25">
      <c r="A20382" t="s">
        <v>59</v>
      </c>
      <c r="B20382">
        <v>2014</v>
      </c>
      <c r="C20382" t="s">
        <v>3</v>
      </c>
      <c r="D20382" t="s">
        <v>60</v>
      </c>
      <c r="E20382">
        <v>0</v>
      </c>
      <c r="F20382">
        <v>0</v>
      </c>
      <c r="G20382">
        <v>0</v>
      </c>
      <c r="H20382">
        <v>0</v>
      </c>
    </row>
    <row r="20383" spans="1:8" x14ac:dyDescent="0.25">
      <c r="A20383" t="s">
        <v>59</v>
      </c>
      <c r="B20383">
        <v>2014</v>
      </c>
      <c r="C20383" t="s">
        <v>3</v>
      </c>
      <c r="D20383" t="s">
        <v>60</v>
      </c>
      <c r="E20383">
        <v>0</v>
      </c>
      <c r="F20383">
        <v>10.47</v>
      </c>
      <c r="G20383">
        <v>419.66</v>
      </c>
      <c r="H20383">
        <v>419.66</v>
      </c>
    </row>
    <row r="20384" spans="1:8" x14ac:dyDescent="0.25">
      <c r="A20384" t="s">
        <v>59</v>
      </c>
      <c r="B20384">
        <v>2014</v>
      </c>
      <c r="C20384" t="s">
        <v>3</v>
      </c>
      <c r="D20384" t="s">
        <v>60</v>
      </c>
      <c r="E20384">
        <v>0</v>
      </c>
      <c r="F20384">
        <v>0</v>
      </c>
      <c r="G20384">
        <v>0</v>
      </c>
      <c r="H20384">
        <v>0</v>
      </c>
    </row>
    <row r="20385" spans="1:8" x14ac:dyDescent="0.25">
      <c r="A20385" t="s">
        <v>59</v>
      </c>
      <c r="B20385">
        <v>2014</v>
      </c>
      <c r="C20385" t="s">
        <v>3</v>
      </c>
      <c r="D20385" t="s">
        <v>60</v>
      </c>
      <c r="E20385">
        <v>0</v>
      </c>
      <c r="F20385">
        <v>0</v>
      </c>
      <c r="G20385">
        <v>0</v>
      </c>
      <c r="H20385">
        <v>0</v>
      </c>
    </row>
    <row r="20386" spans="1:8" x14ac:dyDescent="0.25">
      <c r="A20386" t="s">
        <v>59</v>
      </c>
      <c r="B20386">
        <v>2014</v>
      </c>
      <c r="C20386" t="s">
        <v>3</v>
      </c>
      <c r="D20386" t="s">
        <v>60</v>
      </c>
      <c r="E20386">
        <v>2</v>
      </c>
      <c r="F20386">
        <v>81.17</v>
      </c>
      <c r="G20386">
        <v>6784.96</v>
      </c>
      <c r="H20386">
        <v>631.04999999999995</v>
      </c>
    </row>
    <row r="20387" spans="1:8" x14ac:dyDescent="0.25">
      <c r="A20387" t="s">
        <v>59</v>
      </c>
      <c r="B20387">
        <v>2014</v>
      </c>
      <c r="C20387" t="s">
        <v>3</v>
      </c>
      <c r="D20387" t="s">
        <v>60</v>
      </c>
      <c r="E20387">
        <v>0</v>
      </c>
      <c r="F20387">
        <v>0</v>
      </c>
      <c r="G20387">
        <v>0</v>
      </c>
      <c r="H20387">
        <v>0</v>
      </c>
    </row>
    <row r="20388" spans="1:8" x14ac:dyDescent="0.25">
      <c r="A20388" t="s">
        <v>59</v>
      </c>
      <c r="B20388">
        <v>2014</v>
      </c>
      <c r="C20388" t="s">
        <v>3</v>
      </c>
      <c r="D20388" t="s">
        <v>60</v>
      </c>
      <c r="E20388">
        <v>0</v>
      </c>
      <c r="F20388">
        <v>0</v>
      </c>
      <c r="G20388">
        <v>0</v>
      </c>
      <c r="H20388">
        <v>149.87</v>
      </c>
    </row>
    <row r="20389" spans="1:8" x14ac:dyDescent="0.25">
      <c r="A20389" t="s">
        <v>59</v>
      </c>
      <c r="B20389">
        <v>2014</v>
      </c>
      <c r="C20389" t="s">
        <v>3</v>
      </c>
      <c r="D20389" t="s">
        <v>60</v>
      </c>
      <c r="E20389">
        <v>0</v>
      </c>
      <c r="F20389">
        <v>0</v>
      </c>
      <c r="G20389">
        <v>0</v>
      </c>
      <c r="H20389">
        <v>0</v>
      </c>
    </row>
    <row r="20390" spans="1:8" x14ac:dyDescent="0.25">
      <c r="A20390" t="s">
        <v>59</v>
      </c>
      <c r="B20390">
        <v>2014</v>
      </c>
      <c r="C20390" t="s">
        <v>3</v>
      </c>
      <c r="D20390" t="s">
        <v>60</v>
      </c>
      <c r="E20390">
        <v>96</v>
      </c>
      <c r="F20390">
        <v>11886.08</v>
      </c>
      <c r="G20390">
        <v>771716.51</v>
      </c>
      <c r="H20390">
        <v>603359.32999999996</v>
      </c>
    </row>
    <row r="20391" spans="1:8" x14ac:dyDescent="0.25">
      <c r="A20391" t="s">
        <v>59</v>
      </c>
      <c r="B20391">
        <v>2014</v>
      </c>
      <c r="C20391" t="s">
        <v>3</v>
      </c>
      <c r="D20391" t="s">
        <v>60</v>
      </c>
      <c r="E20391">
        <v>0</v>
      </c>
      <c r="F20391">
        <v>119.05</v>
      </c>
      <c r="G20391">
        <v>13665.27</v>
      </c>
      <c r="H20391">
        <v>9342.76</v>
      </c>
    </row>
    <row r="20392" spans="1:8" x14ac:dyDescent="0.25">
      <c r="A20392" t="s">
        <v>59</v>
      </c>
      <c r="B20392">
        <v>2014</v>
      </c>
      <c r="C20392" t="s">
        <v>3</v>
      </c>
      <c r="D20392" t="s">
        <v>60</v>
      </c>
      <c r="E20392">
        <v>0</v>
      </c>
      <c r="F20392">
        <v>70.53</v>
      </c>
      <c r="G20392">
        <v>5406.36</v>
      </c>
      <c r="H20392">
        <v>3962.54</v>
      </c>
    </row>
    <row r="20393" spans="1:8" x14ac:dyDescent="0.25">
      <c r="A20393" t="s">
        <v>59</v>
      </c>
      <c r="B20393">
        <v>2014</v>
      </c>
      <c r="C20393" t="s">
        <v>3</v>
      </c>
      <c r="D20393" t="s">
        <v>60</v>
      </c>
      <c r="E20393">
        <v>3</v>
      </c>
      <c r="F20393">
        <v>564.03</v>
      </c>
      <c r="G20393">
        <v>39478.86</v>
      </c>
      <c r="H20393">
        <v>25801.98</v>
      </c>
    </row>
    <row r="20394" spans="1:8" x14ac:dyDescent="0.25">
      <c r="A20394" t="s">
        <v>59</v>
      </c>
      <c r="B20394">
        <v>2014</v>
      </c>
      <c r="C20394" t="s">
        <v>3</v>
      </c>
      <c r="D20394" t="s">
        <v>60</v>
      </c>
      <c r="E20394">
        <v>0</v>
      </c>
      <c r="F20394">
        <v>21.31</v>
      </c>
      <c r="G20394">
        <v>2184.83</v>
      </c>
      <c r="H20394">
        <v>42.7</v>
      </c>
    </row>
    <row r="20395" spans="1:8" x14ac:dyDescent="0.25">
      <c r="A20395" t="s">
        <v>59</v>
      </c>
      <c r="B20395">
        <v>2014</v>
      </c>
      <c r="C20395" t="s">
        <v>3</v>
      </c>
      <c r="D20395" t="s">
        <v>60</v>
      </c>
      <c r="E20395">
        <v>0</v>
      </c>
      <c r="F20395">
        <v>12.29</v>
      </c>
      <c r="G20395">
        <v>1157.22</v>
      </c>
      <c r="H20395">
        <v>1227.8599999999999</v>
      </c>
    </row>
    <row r="20396" spans="1:8" x14ac:dyDescent="0.25">
      <c r="A20396" t="s">
        <v>59</v>
      </c>
      <c r="B20396">
        <v>2014</v>
      </c>
      <c r="C20396" t="s">
        <v>3</v>
      </c>
      <c r="D20396" t="s">
        <v>60</v>
      </c>
      <c r="E20396">
        <v>0</v>
      </c>
      <c r="F20396">
        <v>6.92</v>
      </c>
      <c r="G20396">
        <v>426.53</v>
      </c>
      <c r="H20396">
        <v>248.83</v>
      </c>
    </row>
    <row r="20397" spans="1:8" x14ac:dyDescent="0.25">
      <c r="A20397" t="s">
        <v>59</v>
      </c>
      <c r="B20397">
        <v>2014</v>
      </c>
      <c r="C20397" t="s">
        <v>3</v>
      </c>
      <c r="D20397" t="s">
        <v>60</v>
      </c>
      <c r="E20397">
        <v>9</v>
      </c>
      <c r="F20397">
        <v>873.36</v>
      </c>
      <c r="G20397">
        <v>50065.13</v>
      </c>
      <c r="H20397">
        <v>40668.160000000003</v>
      </c>
    </row>
    <row r="20398" spans="1:8" x14ac:dyDescent="0.25">
      <c r="A20398" t="s">
        <v>59</v>
      </c>
      <c r="B20398">
        <v>2014</v>
      </c>
      <c r="C20398" t="s">
        <v>3</v>
      </c>
      <c r="D20398" t="s">
        <v>60</v>
      </c>
      <c r="E20398">
        <v>0</v>
      </c>
      <c r="F20398">
        <v>11.02</v>
      </c>
      <c r="G20398">
        <v>1122.4000000000001</v>
      </c>
      <c r="H20398">
        <v>283.95</v>
      </c>
    </row>
    <row r="20399" spans="1:8" x14ac:dyDescent="0.25">
      <c r="A20399" t="s">
        <v>59</v>
      </c>
      <c r="B20399">
        <v>2014</v>
      </c>
      <c r="C20399" t="s">
        <v>3</v>
      </c>
      <c r="D20399" t="s">
        <v>60</v>
      </c>
      <c r="E20399">
        <v>0</v>
      </c>
      <c r="F20399">
        <v>2.33</v>
      </c>
      <c r="G20399">
        <v>324.69</v>
      </c>
      <c r="H20399">
        <v>268.52999999999997</v>
      </c>
    </row>
    <row r="20400" spans="1:8" x14ac:dyDescent="0.25">
      <c r="A20400" t="s">
        <v>59</v>
      </c>
      <c r="B20400">
        <v>2014</v>
      </c>
      <c r="C20400" t="s">
        <v>3</v>
      </c>
      <c r="D20400" t="s">
        <v>60</v>
      </c>
      <c r="E20400">
        <v>1</v>
      </c>
      <c r="F20400">
        <v>374.48</v>
      </c>
      <c r="G20400">
        <v>20950.22</v>
      </c>
      <c r="H20400">
        <v>18010.28</v>
      </c>
    </row>
    <row r="20401" spans="1:8" x14ac:dyDescent="0.25">
      <c r="A20401" t="s">
        <v>59</v>
      </c>
      <c r="B20401">
        <v>2014</v>
      </c>
      <c r="C20401" t="s">
        <v>3</v>
      </c>
      <c r="D20401" t="s">
        <v>60</v>
      </c>
      <c r="E20401">
        <v>5</v>
      </c>
      <c r="F20401">
        <v>816.26</v>
      </c>
      <c r="G20401">
        <v>44346.23</v>
      </c>
      <c r="H20401">
        <v>42619.75</v>
      </c>
    </row>
    <row r="20402" spans="1:8" x14ac:dyDescent="0.25">
      <c r="A20402" t="s">
        <v>59</v>
      </c>
      <c r="B20402">
        <v>2014</v>
      </c>
      <c r="C20402" t="s">
        <v>3</v>
      </c>
      <c r="D20402" t="s">
        <v>60</v>
      </c>
      <c r="E20402">
        <v>0</v>
      </c>
      <c r="F20402">
        <v>4.28</v>
      </c>
      <c r="G20402">
        <v>372.01</v>
      </c>
      <c r="H20402">
        <v>371.12</v>
      </c>
    </row>
    <row r="20403" spans="1:8" x14ac:dyDescent="0.25">
      <c r="A20403" t="s">
        <v>59</v>
      </c>
      <c r="B20403">
        <v>2014</v>
      </c>
      <c r="C20403" t="s">
        <v>3</v>
      </c>
      <c r="D20403" t="s">
        <v>60</v>
      </c>
      <c r="E20403">
        <v>0</v>
      </c>
      <c r="F20403">
        <v>6.01</v>
      </c>
      <c r="G20403">
        <v>528.08000000000004</v>
      </c>
      <c r="H20403">
        <v>379.95</v>
      </c>
    </row>
    <row r="20404" spans="1:8" x14ac:dyDescent="0.25">
      <c r="A20404" t="s">
        <v>59</v>
      </c>
      <c r="B20404">
        <v>2014</v>
      </c>
      <c r="C20404" t="s">
        <v>3</v>
      </c>
      <c r="D20404" t="s">
        <v>60</v>
      </c>
      <c r="E20404">
        <v>0</v>
      </c>
      <c r="F20404">
        <v>0</v>
      </c>
      <c r="G20404">
        <v>0</v>
      </c>
      <c r="H20404">
        <v>0</v>
      </c>
    </row>
    <row r="20405" spans="1:8" x14ac:dyDescent="0.25">
      <c r="A20405" t="s">
        <v>59</v>
      </c>
      <c r="B20405">
        <v>2014</v>
      </c>
      <c r="C20405" t="s">
        <v>3</v>
      </c>
      <c r="D20405" t="s">
        <v>60</v>
      </c>
      <c r="E20405">
        <v>0</v>
      </c>
      <c r="F20405">
        <v>0</v>
      </c>
      <c r="G20405">
        <v>0</v>
      </c>
      <c r="H20405">
        <v>0</v>
      </c>
    </row>
    <row r="20406" spans="1:8" x14ac:dyDescent="0.25">
      <c r="A20406" t="s">
        <v>59</v>
      </c>
      <c r="B20406">
        <v>2014</v>
      </c>
      <c r="C20406" t="s">
        <v>3</v>
      </c>
      <c r="D20406" t="s">
        <v>60</v>
      </c>
      <c r="E20406">
        <v>0</v>
      </c>
      <c r="F20406">
        <v>0</v>
      </c>
      <c r="G20406">
        <v>0</v>
      </c>
      <c r="H20406">
        <v>0</v>
      </c>
    </row>
    <row r="20407" spans="1:8" x14ac:dyDescent="0.25">
      <c r="A20407" t="s">
        <v>59</v>
      </c>
      <c r="B20407">
        <v>2014</v>
      </c>
      <c r="C20407" t="s">
        <v>3</v>
      </c>
      <c r="D20407" t="s">
        <v>60</v>
      </c>
      <c r="E20407">
        <v>0</v>
      </c>
      <c r="F20407">
        <v>0</v>
      </c>
      <c r="G20407">
        <v>0</v>
      </c>
      <c r="H20407">
        <v>0</v>
      </c>
    </row>
    <row r="20408" spans="1:8" x14ac:dyDescent="0.25">
      <c r="A20408" t="s">
        <v>59</v>
      </c>
      <c r="B20408">
        <v>2014</v>
      </c>
      <c r="C20408" t="s">
        <v>3</v>
      </c>
      <c r="D20408" t="s">
        <v>61</v>
      </c>
      <c r="E20408">
        <v>0</v>
      </c>
      <c r="F20408">
        <v>199.61</v>
      </c>
      <c r="G20408">
        <v>22956.31</v>
      </c>
      <c r="H20408">
        <v>22649.3</v>
      </c>
    </row>
    <row r="20409" spans="1:8" x14ac:dyDescent="0.25">
      <c r="A20409" t="s">
        <v>59</v>
      </c>
      <c r="B20409">
        <v>2014</v>
      </c>
      <c r="C20409" t="s">
        <v>3</v>
      </c>
      <c r="D20409" t="s">
        <v>61</v>
      </c>
      <c r="E20409">
        <v>0</v>
      </c>
      <c r="F20409">
        <v>0.86</v>
      </c>
      <c r="G20409">
        <v>101.72</v>
      </c>
      <c r="H20409">
        <v>88.38</v>
      </c>
    </row>
    <row r="20410" spans="1:8" x14ac:dyDescent="0.25">
      <c r="A20410" t="s">
        <v>59</v>
      </c>
      <c r="B20410">
        <v>2014</v>
      </c>
      <c r="C20410" t="s">
        <v>3</v>
      </c>
      <c r="D20410" t="s">
        <v>62</v>
      </c>
      <c r="E20410">
        <v>1</v>
      </c>
      <c r="F20410">
        <v>118.89</v>
      </c>
      <c r="G20410">
        <v>7786.06</v>
      </c>
      <c r="H20410">
        <v>5773.13</v>
      </c>
    </row>
    <row r="20411" spans="1:8" x14ac:dyDescent="0.25">
      <c r="A20411" t="s">
        <v>59</v>
      </c>
      <c r="B20411">
        <v>2014</v>
      </c>
      <c r="C20411" t="s">
        <v>3</v>
      </c>
      <c r="D20411" t="s">
        <v>62</v>
      </c>
      <c r="E20411">
        <v>113</v>
      </c>
      <c r="F20411">
        <v>20605.54</v>
      </c>
      <c r="G20411">
        <v>1359253.4</v>
      </c>
      <c r="H20411">
        <v>1097693.5900000001</v>
      </c>
    </row>
    <row r="20412" spans="1:8" x14ac:dyDescent="0.25">
      <c r="A20412" t="s">
        <v>59</v>
      </c>
      <c r="B20412">
        <v>2014</v>
      </c>
      <c r="C20412" t="s">
        <v>3</v>
      </c>
      <c r="D20412" t="s">
        <v>62</v>
      </c>
      <c r="E20412">
        <v>6</v>
      </c>
      <c r="F20412">
        <v>757.78</v>
      </c>
      <c r="G20412">
        <v>63956.69</v>
      </c>
      <c r="H20412">
        <v>61837.37</v>
      </c>
    </row>
    <row r="20413" spans="1:8" x14ac:dyDescent="0.25">
      <c r="A20413" t="s">
        <v>59</v>
      </c>
      <c r="B20413">
        <v>2014</v>
      </c>
      <c r="C20413" t="s">
        <v>3</v>
      </c>
      <c r="D20413" t="s">
        <v>62</v>
      </c>
      <c r="E20413">
        <v>0</v>
      </c>
      <c r="F20413">
        <v>0</v>
      </c>
      <c r="G20413">
        <v>34.85</v>
      </c>
      <c r="H20413">
        <v>335.94</v>
      </c>
    </row>
    <row r="20414" spans="1:8" x14ac:dyDescent="0.25">
      <c r="A20414" t="s">
        <v>59</v>
      </c>
      <c r="B20414">
        <v>2014</v>
      </c>
      <c r="C20414" t="s">
        <v>3</v>
      </c>
      <c r="D20414" t="s">
        <v>63</v>
      </c>
      <c r="E20414">
        <v>0</v>
      </c>
      <c r="F20414">
        <v>0</v>
      </c>
      <c r="G20414">
        <v>0</v>
      </c>
      <c r="H20414">
        <v>0</v>
      </c>
    </row>
    <row r="20415" spans="1:8" x14ac:dyDescent="0.25">
      <c r="A20415" t="s">
        <v>59</v>
      </c>
      <c r="B20415">
        <v>2014</v>
      </c>
      <c r="C20415" t="s">
        <v>3</v>
      </c>
      <c r="D20415" t="s">
        <v>63</v>
      </c>
      <c r="E20415">
        <v>2</v>
      </c>
      <c r="F20415">
        <v>0.06</v>
      </c>
      <c r="G20415">
        <v>9.69</v>
      </c>
      <c r="H20415">
        <v>10.88</v>
      </c>
    </row>
    <row r="20416" spans="1:8" x14ac:dyDescent="0.25">
      <c r="A20416" t="s">
        <v>59</v>
      </c>
      <c r="B20416">
        <v>2014</v>
      </c>
      <c r="C20416" t="s">
        <v>3</v>
      </c>
      <c r="D20416" t="s">
        <v>63</v>
      </c>
      <c r="E20416">
        <v>818552</v>
      </c>
      <c r="F20416">
        <v>115234.03</v>
      </c>
      <c r="G20416">
        <v>9859167.7899999991</v>
      </c>
      <c r="H20416">
        <v>9497058.5500000007</v>
      </c>
    </row>
    <row r="20417" spans="1:8" x14ac:dyDescent="0.25">
      <c r="A20417" t="s">
        <v>59</v>
      </c>
      <c r="B20417">
        <v>2014</v>
      </c>
      <c r="C20417" t="s">
        <v>3</v>
      </c>
      <c r="D20417" t="s">
        <v>63</v>
      </c>
      <c r="E20417">
        <v>8</v>
      </c>
      <c r="F20417">
        <v>0.51</v>
      </c>
      <c r="G20417">
        <v>46.77</v>
      </c>
      <c r="H20417">
        <v>31.31</v>
      </c>
    </row>
    <row r="20418" spans="1:8" x14ac:dyDescent="0.25">
      <c r="A20418" t="s">
        <v>59</v>
      </c>
      <c r="B20418">
        <v>2014</v>
      </c>
      <c r="C20418" t="s">
        <v>3</v>
      </c>
      <c r="D20418" t="s">
        <v>60</v>
      </c>
      <c r="E20418">
        <v>21</v>
      </c>
      <c r="F20418">
        <v>6.65</v>
      </c>
      <c r="G20418">
        <v>515.65</v>
      </c>
      <c r="H20418">
        <v>370.6</v>
      </c>
    </row>
    <row r="20419" spans="1:8" x14ac:dyDescent="0.25">
      <c r="A20419" t="s">
        <v>59</v>
      </c>
      <c r="B20419">
        <v>2014</v>
      </c>
      <c r="C20419" t="s">
        <v>3</v>
      </c>
      <c r="D20419" t="s">
        <v>60</v>
      </c>
      <c r="E20419">
        <v>10</v>
      </c>
      <c r="F20419">
        <v>2.11</v>
      </c>
      <c r="G20419">
        <v>165.98</v>
      </c>
      <c r="H20419">
        <v>178.02</v>
      </c>
    </row>
    <row r="20420" spans="1:8" x14ac:dyDescent="0.25">
      <c r="A20420" t="s">
        <v>59</v>
      </c>
      <c r="B20420">
        <v>2014</v>
      </c>
      <c r="C20420" t="s">
        <v>3</v>
      </c>
      <c r="D20420" t="s">
        <v>60</v>
      </c>
      <c r="E20420">
        <v>0</v>
      </c>
      <c r="F20420">
        <v>0</v>
      </c>
      <c r="G20420">
        <v>0</v>
      </c>
      <c r="H20420">
        <v>0</v>
      </c>
    </row>
    <row r="20421" spans="1:8" x14ac:dyDescent="0.25">
      <c r="A20421" t="s">
        <v>59</v>
      </c>
      <c r="B20421">
        <v>2014</v>
      </c>
      <c r="C20421" t="s">
        <v>3</v>
      </c>
      <c r="D20421" t="s">
        <v>60</v>
      </c>
      <c r="E20421">
        <v>0</v>
      </c>
      <c r="F20421">
        <v>0</v>
      </c>
      <c r="G20421">
        <v>0</v>
      </c>
      <c r="H20421">
        <v>0</v>
      </c>
    </row>
    <row r="20422" spans="1:8" x14ac:dyDescent="0.25">
      <c r="A20422" t="s">
        <v>59</v>
      </c>
      <c r="B20422">
        <v>2014</v>
      </c>
      <c r="C20422" t="s">
        <v>3</v>
      </c>
      <c r="D20422" t="s">
        <v>60</v>
      </c>
      <c r="E20422">
        <v>7120</v>
      </c>
      <c r="F20422">
        <v>2414.7399999999998</v>
      </c>
      <c r="G20422">
        <v>187391.43</v>
      </c>
      <c r="H20422">
        <v>188990.09</v>
      </c>
    </row>
    <row r="20423" spans="1:8" x14ac:dyDescent="0.25">
      <c r="A20423" t="s">
        <v>59</v>
      </c>
      <c r="B20423">
        <v>2014</v>
      </c>
      <c r="C20423" t="s">
        <v>3</v>
      </c>
      <c r="D20423" t="s">
        <v>60</v>
      </c>
      <c r="E20423">
        <v>0</v>
      </c>
      <c r="F20423">
        <v>0</v>
      </c>
      <c r="G20423">
        <v>0</v>
      </c>
      <c r="H20423">
        <v>0</v>
      </c>
    </row>
    <row r="20424" spans="1:8" x14ac:dyDescent="0.25">
      <c r="A20424" t="s">
        <v>59</v>
      </c>
      <c r="B20424">
        <v>2014</v>
      </c>
      <c r="C20424" t="s">
        <v>3</v>
      </c>
      <c r="D20424" t="s">
        <v>60</v>
      </c>
      <c r="E20424">
        <v>0</v>
      </c>
      <c r="F20424">
        <v>0</v>
      </c>
      <c r="G20424">
        <v>0</v>
      </c>
      <c r="H20424">
        <v>0</v>
      </c>
    </row>
    <row r="20425" spans="1:8" x14ac:dyDescent="0.25">
      <c r="A20425" t="s">
        <v>59</v>
      </c>
      <c r="B20425">
        <v>2014</v>
      </c>
      <c r="C20425" t="s">
        <v>3</v>
      </c>
      <c r="D20425" t="s">
        <v>60</v>
      </c>
      <c r="E20425">
        <v>0</v>
      </c>
      <c r="F20425">
        <v>0</v>
      </c>
      <c r="G20425">
        <v>0</v>
      </c>
      <c r="H20425">
        <v>0</v>
      </c>
    </row>
    <row r="20426" spans="1:8" x14ac:dyDescent="0.25">
      <c r="A20426" t="s">
        <v>59</v>
      </c>
      <c r="B20426">
        <v>2014</v>
      </c>
      <c r="C20426" t="s">
        <v>3</v>
      </c>
      <c r="D20426" t="s">
        <v>60</v>
      </c>
      <c r="E20426">
        <v>538</v>
      </c>
      <c r="F20426">
        <v>163.78</v>
      </c>
      <c r="G20426">
        <v>10278.07</v>
      </c>
      <c r="H20426">
        <v>11423.02</v>
      </c>
    </row>
    <row r="20427" spans="1:8" x14ac:dyDescent="0.25">
      <c r="A20427" t="s">
        <v>59</v>
      </c>
      <c r="B20427">
        <v>2014</v>
      </c>
      <c r="C20427" t="s">
        <v>3</v>
      </c>
      <c r="D20427" t="s">
        <v>60</v>
      </c>
      <c r="E20427">
        <v>0</v>
      </c>
      <c r="F20427">
        <v>0</v>
      </c>
      <c r="G20427">
        <v>0</v>
      </c>
      <c r="H20427">
        <v>0</v>
      </c>
    </row>
    <row r="20428" spans="1:8" x14ac:dyDescent="0.25">
      <c r="A20428" t="s">
        <v>59</v>
      </c>
      <c r="B20428">
        <v>2014</v>
      </c>
      <c r="C20428" t="s">
        <v>3</v>
      </c>
      <c r="D20428" t="s">
        <v>60</v>
      </c>
      <c r="E20428">
        <v>0</v>
      </c>
      <c r="F20428">
        <v>0</v>
      </c>
      <c r="G20428">
        <v>0</v>
      </c>
      <c r="H20428">
        <v>0</v>
      </c>
    </row>
    <row r="20429" spans="1:8" x14ac:dyDescent="0.25">
      <c r="A20429" t="s">
        <v>59</v>
      </c>
      <c r="B20429">
        <v>2014</v>
      </c>
      <c r="C20429" t="s">
        <v>3</v>
      </c>
      <c r="D20429" t="s">
        <v>60</v>
      </c>
      <c r="E20429">
        <v>0</v>
      </c>
      <c r="F20429">
        <v>0</v>
      </c>
      <c r="G20429">
        <v>0</v>
      </c>
      <c r="H20429">
        <v>0</v>
      </c>
    </row>
    <row r="20430" spans="1:8" x14ac:dyDescent="0.25">
      <c r="A20430" t="s">
        <v>59</v>
      </c>
      <c r="B20430">
        <v>2014</v>
      </c>
      <c r="C20430" t="s">
        <v>3</v>
      </c>
      <c r="D20430" t="s">
        <v>60</v>
      </c>
      <c r="E20430">
        <v>0</v>
      </c>
      <c r="F20430">
        <v>0</v>
      </c>
      <c r="G20430">
        <v>0</v>
      </c>
      <c r="H20430">
        <v>0</v>
      </c>
    </row>
    <row r="20431" spans="1:8" x14ac:dyDescent="0.25">
      <c r="A20431" t="s">
        <v>59</v>
      </c>
      <c r="B20431">
        <v>2014</v>
      </c>
      <c r="C20431" t="s">
        <v>3</v>
      </c>
      <c r="D20431" t="s">
        <v>60</v>
      </c>
      <c r="E20431">
        <v>0</v>
      </c>
      <c r="F20431">
        <v>0</v>
      </c>
      <c r="G20431">
        <v>0</v>
      </c>
      <c r="H20431">
        <v>0</v>
      </c>
    </row>
    <row r="20432" spans="1:8" x14ac:dyDescent="0.25">
      <c r="A20432" t="s">
        <v>59</v>
      </c>
      <c r="B20432">
        <v>2014</v>
      </c>
      <c r="C20432" t="s">
        <v>3</v>
      </c>
      <c r="D20432" t="s">
        <v>60</v>
      </c>
      <c r="E20432">
        <v>2176</v>
      </c>
      <c r="F20432">
        <v>1052.69</v>
      </c>
      <c r="G20432">
        <v>82487.64</v>
      </c>
      <c r="H20432">
        <v>79821.119999999995</v>
      </c>
    </row>
    <row r="20433" spans="1:8" x14ac:dyDescent="0.25">
      <c r="A20433" t="s">
        <v>59</v>
      </c>
      <c r="B20433">
        <v>2014</v>
      </c>
      <c r="C20433" t="s">
        <v>3</v>
      </c>
      <c r="D20433" t="s">
        <v>60</v>
      </c>
      <c r="E20433">
        <v>551</v>
      </c>
      <c r="F20433">
        <v>342.94</v>
      </c>
      <c r="G20433">
        <v>22697.63</v>
      </c>
      <c r="H20433">
        <v>18171.37</v>
      </c>
    </row>
    <row r="20434" spans="1:8" x14ac:dyDescent="0.25">
      <c r="A20434" t="s">
        <v>59</v>
      </c>
      <c r="B20434">
        <v>2014</v>
      </c>
      <c r="C20434" t="s">
        <v>3</v>
      </c>
      <c r="D20434" t="s">
        <v>60</v>
      </c>
      <c r="E20434">
        <v>318</v>
      </c>
      <c r="F20434">
        <v>90.37</v>
      </c>
      <c r="G20434">
        <v>5693.63</v>
      </c>
      <c r="H20434">
        <v>7208.94</v>
      </c>
    </row>
    <row r="20435" spans="1:8" x14ac:dyDescent="0.25">
      <c r="A20435" t="s">
        <v>59</v>
      </c>
      <c r="B20435">
        <v>2014</v>
      </c>
      <c r="C20435" t="s">
        <v>3</v>
      </c>
      <c r="D20435" t="s">
        <v>60</v>
      </c>
      <c r="E20435">
        <v>439</v>
      </c>
      <c r="F20435">
        <v>204.85</v>
      </c>
      <c r="G20435">
        <v>13025.41</v>
      </c>
      <c r="H20435">
        <v>12748.88</v>
      </c>
    </row>
    <row r="20436" spans="1:8" x14ac:dyDescent="0.25">
      <c r="A20436" t="s">
        <v>59</v>
      </c>
      <c r="B20436">
        <v>2014</v>
      </c>
      <c r="C20436" t="s">
        <v>3</v>
      </c>
      <c r="D20436" t="s">
        <v>60</v>
      </c>
      <c r="E20436">
        <v>205</v>
      </c>
      <c r="F20436">
        <v>102.87</v>
      </c>
      <c r="G20436">
        <v>6558.26</v>
      </c>
      <c r="H20436">
        <v>7851.76</v>
      </c>
    </row>
    <row r="20437" spans="1:8" x14ac:dyDescent="0.25">
      <c r="A20437" t="s">
        <v>59</v>
      </c>
      <c r="B20437">
        <v>2014</v>
      </c>
      <c r="C20437" t="s">
        <v>3</v>
      </c>
      <c r="D20437" t="s">
        <v>61</v>
      </c>
      <c r="E20437">
        <v>3</v>
      </c>
      <c r="F20437">
        <v>1.19</v>
      </c>
      <c r="G20437">
        <v>91.3</v>
      </c>
      <c r="H20437">
        <v>82.87</v>
      </c>
    </row>
    <row r="20438" spans="1:8" x14ac:dyDescent="0.25">
      <c r="A20438" t="s">
        <v>59</v>
      </c>
      <c r="B20438">
        <v>2014</v>
      </c>
      <c r="C20438" t="s">
        <v>3</v>
      </c>
      <c r="D20438" t="s">
        <v>61</v>
      </c>
      <c r="E20438">
        <v>12071</v>
      </c>
      <c r="F20438">
        <v>3437.61</v>
      </c>
      <c r="G20438">
        <v>237715.61</v>
      </c>
      <c r="H20438">
        <v>234552.78</v>
      </c>
    </row>
    <row r="20439" spans="1:8" x14ac:dyDescent="0.25">
      <c r="A20439" t="s">
        <v>59</v>
      </c>
      <c r="B20439">
        <v>2014</v>
      </c>
      <c r="C20439" t="s">
        <v>3</v>
      </c>
      <c r="D20439" t="s">
        <v>62</v>
      </c>
      <c r="E20439">
        <v>115674</v>
      </c>
      <c r="F20439">
        <v>29333.82</v>
      </c>
      <c r="G20439">
        <v>2229835.9500000002</v>
      </c>
      <c r="H20439">
        <v>2235134.16</v>
      </c>
    </row>
    <row r="20440" spans="1:8" x14ac:dyDescent="0.25">
      <c r="A20440" t="s">
        <v>59</v>
      </c>
      <c r="B20440">
        <v>2014</v>
      </c>
      <c r="C20440" t="s">
        <v>3</v>
      </c>
      <c r="D20440" t="s">
        <v>62</v>
      </c>
      <c r="E20440">
        <v>101</v>
      </c>
      <c r="F20440">
        <v>26.35</v>
      </c>
      <c r="G20440">
        <v>2064.1</v>
      </c>
      <c r="H20440">
        <v>2146.19</v>
      </c>
    </row>
    <row r="20441" spans="1:8" x14ac:dyDescent="0.25">
      <c r="A20441" t="s">
        <v>59</v>
      </c>
      <c r="B20441">
        <v>2014</v>
      </c>
      <c r="C20441" t="s">
        <v>3</v>
      </c>
      <c r="D20441" t="s">
        <v>60</v>
      </c>
      <c r="E20441">
        <v>0</v>
      </c>
      <c r="F20441">
        <v>0</v>
      </c>
      <c r="G20441">
        <v>0</v>
      </c>
      <c r="H20441">
        <v>0</v>
      </c>
    </row>
    <row r="20442" spans="1:8" x14ac:dyDescent="0.25">
      <c r="A20442" t="s">
        <v>59</v>
      </c>
      <c r="B20442">
        <v>2014</v>
      </c>
      <c r="C20442" t="s">
        <v>3</v>
      </c>
      <c r="D20442" t="s">
        <v>60</v>
      </c>
      <c r="E20442">
        <v>133</v>
      </c>
      <c r="F20442">
        <v>1003.94</v>
      </c>
      <c r="G20442">
        <v>76187.14</v>
      </c>
      <c r="H20442">
        <v>76240.58</v>
      </c>
    </row>
    <row r="20443" spans="1:8" x14ac:dyDescent="0.25">
      <c r="A20443" t="s">
        <v>59</v>
      </c>
      <c r="B20443">
        <v>2014</v>
      </c>
      <c r="C20443" t="s">
        <v>3</v>
      </c>
      <c r="D20443" t="s">
        <v>60</v>
      </c>
      <c r="E20443">
        <v>0</v>
      </c>
      <c r="F20443">
        <v>0</v>
      </c>
      <c r="G20443">
        <v>0</v>
      </c>
      <c r="H20443">
        <v>0</v>
      </c>
    </row>
    <row r="20444" spans="1:8" x14ac:dyDescent="0.25">
      <c r="A20444" t="s">
        <v>59</v>
      </c>
      <c r="B20444">
        <v>2014</v>
      </c>
      <c r="C20444" t="s">
        <v>3</v>
      </c>
      <c r="D20444" t="s">
        <v>60</v>
      </c>
      <c r="E20444">
        <v>0</v>
      </c>
      <c r="F20444">
        <v>0</v>
      </c>
      <c r="G20444">
        <v>0</v>
      </c>
      <c r="H20444">
        <v>0</v>
      </c>
    </row>
    <row r="20445" spans="1:8" x14ac:dyDescent="0.25">
      <c r="A20445" t="s">
        <v>59</v>
      </c>
      <c r="B20445">
        <v>2014</v>
      </c>
      <c r="C20445" t="s">
        <v>3</v>
      </c>
      <c r="D20445" t="s">
        <v>60</v>
      </c>
      <c r="E20445">
        <v>0</v>
      </c>
      <c r="F20445">
        <v>0</v>
      </c>
      <c r="G20445">
        <v>0</v>
      </c>
      <c r="H20445">
        <v>0</v>
      </c>
    </row>
    <row r="20446" spans="1:8" x14ac:dyDescent="0.25">
      <c r="A20446" t="s">
        <v>59</v>
      </c>
      <c r="B20446">
        <v>2014</v>
      </c>
      <c r="C20446" t="s">
        <v>3</v>
      </c>
      <c r="D20446" t="s">
        <v>60</v>
      </c>
      <c r="E20446">
        <v>0</v>
      </c>
      <c r="F20446">
        <v>0</v>
      </c>
      <c r="G20446">
        <v>0</v>
      </c>
      <c r="H20446">
        <v>0</v>
      </c>
    </row>
    <row r="20447" spans="1:8" x14ac:dyDescent="0.25">
      <c r="A20447" t="s">
        <v>59</v>
      </c>
      <c r="B20447">
        <v>2014</v>
      </c>
      <c r="C20447" t="s">
        <v>3</v>
      </c>
      <c r="D20447" t="s">
        <v>60</v>
      </c>
      <c r="E20447">
        <v>0</v>
      </c>
      <c r="F20447">
        <v>0</v>
      </c>
      <c r="G20447">
        <v>0</v>
      </c>
      <c r="H20447">
        <v>0</v>
      </c>
    </row>
    <row r="20448" spans="1:8" x14ac:dyDescent="0.25">
      <c r="A20448" t="s">
        <v>59</v>
      </c>
      <c r="B20448">
        <v>2014</v>
      </c>
      <c r="C20448" t="s">
        <v>3</v>
      </c>
      <c r="D20448" t="s">
        <v>60</v>
      </c>
      <c r="E20448">
        <v>3</v>
      </c>
      <c r="F20448">
        <v>19.739999999999998</v>
      </c>
      <c r="G20448">
        <v>1525.27</v>
      </c>
      <c r="H20448">
        <v>0</v>
      </c>
    </row>
    <row r="20449" spans="1:8" x14ac:dyDescent="0.25">
      <c r="A20449" t="s">
        <v>59</v>
      </c>
      <c r="B20449">
        <v>2014</v>
      </c>
      <c r="C20449" t="s">
        <v>3</v>
      </c>
      <c r="D20449" t="s">
        <v>60</v>
      </c>
      <c r="E20449">
        <v>512</v>
      </c>
      <c r="F20449">
        <v>1524.82</v>
      </c>
      <c r="G20449">
        <v>115873.75</v>
      </c>
      <c r="H20449">
        <v>159036.62</v>
      </c>
    </row>
    <row r="20450" spans="1:8" x14ac:dyDescent="0.25">
      <c r="A20450" t="s">
        <v>59</v>
      </c>
      <c r="B20450">
        <v>2014</v>
      </c>
      <c r="C20450" t="s">
        <v>3</v>
      </c>
      <c r="D20450" t="s">
        <v>60</v>
      </c>
      <c r="E20450">
        <v>12</v>
      </c>
      <c r="F20450">
        <v>58.45</v>
      </c>
      <c r="G20450">
        <v>4569.5</v>
      </c>
      <c r="H20450">
        <v>2890.12</v>
      </c>
    </row>
    <row r="20451" spans="1:8" x14ac:dyDescent="0.25">
      <c r="A20451" t="s">
        <v>59</v>
      </c>
      <c r="B20451">
        <v>2014</v>
      </c>
      <c r="C20451" t="s">
        <v>3</v>
      </c>
      <c r="D20451" t="s">
        <v>60</v>
      </c>
      <c r="E20451">
        <v>7</v>
      </c>
      <c r="F20451">
        <v>57.16</v>
      </c>
      <c r="G20451">
        <v>4299.68</v>
      </c>
      <c r="H20451">
        <v>3827.98</v>
      </c>
    </row>
    <row r="20452" spans="1:8" x14ac:dyDescent="0.25">
      <c r="A20452" t="s">
        <v>59</v>
      </c>
      <c r="B20452">
        <v>2014</v>
      </c>
      <c r="C20452" t="s">
        <v>3</v>
      </c>
      <c r="D20452" t="s">
        <v>60</v>
      </c>
      <c r="E20452">
        <v>12</v>
      </c>
      <c r="F20452">
        <v>17.579999999999998</v>
      </c>
      <c r="G20452">
        <v>1367.62</v>
      </c>
      <c r="H20452">
        <v>1037.19</v>
      </c>
    </row>
    <row r="20453" spans="1:8" x14ac:dyDescent="0.25">
      <c r="A20453" t="s">
        <v>59</v>
      </c>
      <c r="B20453">
        <v>2014</v>
      </c>
      <c r="C20453" t="s">
        <v>3</v>
      </c>
      <c r="D20453" t="s">
        <v>60</v>
      </c>
      <c r="E20453">
        <v>0</v>
      </c>
      <c r="F20453">
        <v>0</v>
      </c>
      <c r="G20453">
        <v>0</v>
      </c>
      <c r="H20453">
        <v>0</v>
      </c>
    </row>
    <row r="20454" spans="1:8" x14ac:dyDescent="0.25">
      <c r="A20454" t="s">
        <v>59</v>
      </c>
      <c r="B20454">
        <v>2014</v>
      </c>
      <c r="C20454" t="s">
        <v>3</v>
      </c>
      <c r="D20454" t="s">
        <v>62</v>
      </c>
      <c r="E20454">
        <v>1</v>
      </c>
      <c r="F20454">
        <v>21.41</v>
      </c>
      <c r="G20454">
        <v>1665.41</v>
      </c>
      <c r="H20454">
        <v>1960.02</v>
      </c>
    </row>
    <row r="20455" spans="1:8" x14ac:dyDescent="0.25">
      <c r="A20455" t="s">
        <v>59</v>
      </c>
      <c r="B20455">
        <v>2014</v>
      </c>
      <c r="C20455" t="s">
        <v>3</v>
      </c>
      <c r="D20455" t="s">
        <v>62</v>
      </c>
      <c r="E20455">
        <v>2441</v>
      </c>
      <c r="F20455">
        <v>13392.17</v>
      </c>
      <c r="G20455">
        <v>1036920.01</v>
      </c>
      <c r="H20455">
        <v>1093903.3799999999</v>
      </c>
    </row>
    <row r="20456" spans="1:8" x14ac:dyDescent="0.25">
      <c r="A20456" t="s">
        <v>59</v>
      </c>
      <c r="B20456">
        <v>2014</v>
      </c>
      <c r="C20456" t="s">
        <v>3</v>
      </c>
      <c r="D20456" t="s">
        <v>61</v>
      </c>
      <c r="E20456">
        <v>1394</v>
      </c>
      <c r="F20456">
        <v>13624.82</v>
      </c>
      <c r="G20456">
        <v>1110071.1499999999</v>
      </c>
      <c r="H20456">
        <v>977283.1</v>
      </c>
    </row>
    <row r="20457" spans="1:8" x14ac:dyDescent="0.25">
      <c r="A20457" t="s">
        <v>59</v>
      </c>
      <c r="B20457">
        <v>2014</v>
      </c>
      <c r="C20457" t="s">
        <v>3</v>
      </c>
      <c r="D20457" t="s">
        <v>61</v>
      </c>
      <c r="E20457">
        <v>1</v>
      </c>
      <c r="F20457">
        <v>4.8099999999999996</v>
      </c>
      <c r="G20457">
        <v>349.49</v>
      </c>
      <c r="H20457">
        <v>343.56</v>
      </c>
    </row>
    <row r="20458" spans="1:8" x14ac:dyDescent="0.25">
      <c r="A20458" t="s">
        <v>59</v>
      </c>
      <c r="B20458">
        <v>2014</v>
      </c>
      <c r="C20458" t="s">
        <v>3</v>
      </c>
      <c r="D20458" t="s">
        <v>60</v>
      </c>
      <c r="E20458">
        <v>16</v>
      </c>
      <c r="F20458">
        <v>65.849999999999994</v>
      </c>
      <c r="G20458">
        <v>2656.63</v>
      </c>
      <c r="H20458">
        <v>2607.35</v>
      </c>
    </row>
    <row r="20459" spans="1:8" x14ac:dyDescent="0.25">
      <c r="A20459" t="s">
        <v>59</v>
      </c>
      <c r="B20459">
        <v>2014</v>
      </c>
      <c r="C20459" t="s">
        <v>3</v>
      </c>
      <c r="D20459" t="s">
        <v>60</v>
      </c>
      <c r="E20459">
        <v>0</v>
      </c>
      <c r="F20459">
        <v>0</v>
      </c>
      <c r="G20459">
        <v>0</v>
      </c>
      <c r="H20459">
        <v>0</v>
      </c>
    </row>
    <row r="20460" spans="1:8" x14ac:dyDescent="0.25">
      <c r="A20460" t="s">
        <v>59</v>
      </c>
      <c r="B20460">
        <v>2014</v>
      </c>
      <c r="C20460" t="s">
        <v>3</v>
      </c>
      <c r="D20460" t="s">
        <v>60</v>
      </c>
      <c r="E20460">
        <v>0</v>
      </c>
      <c r="F20460">
        <v>0</v>
      </c>
      <c r="G20460">
        <v>0</v>
      </c>
      <c r="H20460">
        <v>177.7</v>
      </c>
    </row>
    <row r="20461" spans="1:8" x14ac:dyDescent="0.25">
      <c r="A20461" t="s">
        <v>59</v>
      </c>
      <c r="B20461">
        <v>2014</v>
      </c>
      <c r="C20461" t="s">
        <v>3</v>
      </c>
      <c r="D20461" t="s">
        <v>60</v>
      </c>
      <c r="E20461">
        <v>60</v>
      </c>
      <c r="F20461">
        <v>137.37</v>
      </c>
      <c r="G20461">
        <v>8082.39</v>
      </c>
      <c r="H20461">
        <v>10123.5</v>
      </c>
    </row>
    <row r="20462" spans="1:8" x14ac:dyDescent="0.25">
      <c r="A20462" t="s">
        <v>59</v>
      </c>
      <c r="B20462">
        <v>2014</v>
      </c>
      <c r="C20462" t="s">
        <v>3</v>
      </c>
      <c r="D20462" t="s">
        <v>60</v>
      </c>
      <c r="E20462">
        <v>0</v>
      </c>
      <c r="F20462">
        <v>0</v>
      </c>
      <c r="G20462">
        <v>0</v>
      </c>
      <c r="H20462">
        <v>0</v>
      </c>
    </row>
    <row r="20463" spans="1:8" x14ac:dyDescent="0.25">
      <c r="A20463" t="s">
        <v>59</v>
      </c>
      <c r="B20463">
        <v>2014</v>
      </c>
      <c r="C20463" t="s">
        <v>3</v>
      </c>
      <c r="D20463" t="s">
        <v>60</v>
      </c>
      <c r="E20463">
        <v>0</v>
      </c>
      <c r="F20463">
        <v>0</v>
      </c>
      <c r="G20463">
        <v>0</v>
      </c>
      <c r="H20463">
        <v>0</v>
      </c>
    </row>
    <row r="20464" spans="1:8" x14ac:dyDescent="0.25">
      <c r="A20464" t="s">
        <v>59</v>
      </c>
      <c r="B20464">
        <v>2014</v>
      </c>
      <c r="C20464" t="s">
        <v>3</v>
      </c>
      <c r="D20464" t="s">
        <v>60</v>
      </c>
      <c r="E20464">
        <v>372</v>
      </c>
      <c r="F20464">
        <v>421.38</v>
      </c>
      <c r="G20464">
        <v>61133.14</v>
      </c>
      <c r="H20464">
        <v>59686.44</v>
      </c>
    </row>
    <row r="20465" spans="1:8" x14ac:dyDescent="0.25">
      <c r="A20465" t="s">
        <v>59</v>
      </c>
      <c r="B20465">
        <v>2014</v>
      </c>
      <c r="C20465" t="s">
        <v>3</v>
      </c>
      <c r="D20465" t="s">
        <v>60</v>
      </c>
      <c r="E20465">
        <v>1</v>
      </c>
      <c r="F20465">
        <v>7.0000000000000007E-2</v>
      </c>
      <c r="G20465">
        <v>48.63</v>
      </c>
      <c r="H20465">
        <v>49.85</v>
      </c>
    </row>
    <row r="20466" spans="1:8" x14ac:dyDescent="0.25">
      <c r="A20466" t="s">
        <v>59</v>
      </c>
      <c r="B20466">
        <v>2014</v>
      </c>
      <c r="C20466" t="s">
        <v>3</v>
      </c>
      <c r="D20466" t="s">
        <v>60</v>
      </c>
      <c r="E20466">
        <v>0</v>
      </c>
      <c r="F20466">
        <v>0</v>
      </c>
      <c r="G20466">
        <v>0</v>
      </c>
      <c r="H20466">
        <v>0</v>
      </c>
    </row>
    <row r="20467" spans="1:8" x14ac:dyDescent="0.25">
      <c r="A20467" t="s">
        <v>59</v>
      </c>
      <c r="B20467">
        <v>2014</v>
      </c>
      <c r="C20467" t="s">
        <v>3</v>
      </c>
      <c r="D20467" t="s">
        <v>60</v>
      </c>
      <c r="E20467">
        <v>0</v>
      </c>
      <c r="F20467">
        <v>0</v>
      </c>
      <c r="G20467">
        <v>0</v>
      </c>
      <c r="H20467">
        <v>0</v>
      </c>
    </row>
    <row r="20468" spans="1:8" x14ac:dyDescent="0.25">
      <c r="A20468" t="s">
        <v>59</v>
      </c>
      <c r="B20468">
        <v>2014</v>
      </c>
      <c r="C20468" t="s">
        <v>3</v>
      </c>
      <c r="D20468" t="s">
        <v>60</v>
      </c>
      <c r="E20468">
        <v>2</v>
      </c>
      <c r="F20468">
        <v>2.25</v>
      </c>
      <c r="G20468">
        <v>363.26</v>
      </c>
      <c r="H20468">
        <v>215.03</v>
      </c>
    </row>
    <row r="20469" spans="1:8" x14ac:dyDescent="0.25">
      <c r="A20469" t="s">
        <v>59</v>
      </c>
      <c r="B20469">
        <v>2014</v>
      </c>
      <c r="C20469" t="s">
        <v>3</v>
      </c>
      <c r="D20469" t="s">
        <v>60</v>
      </c>
      <c r="E20469">
        <v>11</v>
      </c>
      <c r="F20469">
        <v>14.1</v>
      </c>
      <c r="G20469">
        <v>1611.88</v>
      </c>
      <c r="H20469">
        <v>231.82</v>
      </c>
    </row>
    <row r="20470" spans="1:8" x14ac:dyDescent="0.25">
      <c r="A20470" t="s">
        <v>59</v>
      </c>
      <c r="B20470">
        <v>2014</v>
      </c>
      <c r="C20470" t="s">
        <v>3</v>
      </c>
      <c r="D20470" t="s">
        <v>60</v>
      </c>
      <c r="E20470">
        <v>371</v>
      </c>
      <c r="F20470">
        <v>406.98</v>
      </c>
      <c r="G20470">
        <v>47598.3</v>
      </c>
      <c r="H20470">
        <v>52094.53</v>
      </c>
    </row>
    <row r="20471" spans="1:8" x14ac:dyDescent="0.25">
      <c r="A20471" t="s">
        <v>59</v>
      </c>
      <c r="B20471">
        <v>2014</v>
      </c>
      <c r="C20471" t="s">
        <v>3</v>
      </c>
      <c r="D20471" t="s">
        <v>60</v>
      </c>
      <c r="E20471">
        <v>164</v>
      </c>
      <c r="F20471">
        <v>70.319999999999993</v>
      </c>
      <c r="G20471">
        <v>9204.5</v>
      </c>
      <c r="H20471">
        <v>9149.1200000000008</v>
      </c>
    </row>
    <row r="20472" spans="1:8" x14ac:dyDescent="0.25">
      <c r="A20472" t="s">
        <v>59</v>
      </c>
      <c r="B20472">
        <v>2014</v>
      </c>
      <c r="C20472" t="s">
        <v>3</v>
      </c>
      <c r="D20472" t="s">
        <v>60</v>
      </c>
      <c r="E20472">
        <v>62</v>
      </c>
      <c r="F20472">
        <v>60.6</v>
      </c>
      <c r="G20472">
        <v>6821.18</v>
      </c>
      <c r="H20472">
        <v>6670.94</v>
      </c>
    </row>
    <row r="20473" spans="1:8" x14ac:dyDescent="0.25">
      <c r="A20473" t="s">
        <v>59</v>
      </c>
      <c r="B20473">
        <v>2014</v>
      </c>
      <c r="C20473" t="s">
        <v>3</v>
      </c>
      <c r="D20473" t="s">
        <v>60</v>
      </c>
      <c r="E20473">
        <v>13</v>
      </c>
      <c r="F20473">
        <v>17.13</v>
      </c>
      <c r="G20473">
        <v>1422.32</v>
      </c>
      <c r="H20473">
        <v>1274.8599999999999</v>
      </c>
    </row>
    <row r="20474" spans="1:8" x14ac:dyDescent="0.25">
      <c r="A20474" t="s">
        <v>59</v>
      </c>
      <c r="B20474">
        <v>2014</v>
      </c>
      <c r="C20474" t="s">
        <v>3</v>
      </c>
      <c r="D20474" t="s">
        <v>60</v>
      </c>
      <c r="E20474">
        <v>53</v>
      </c>
      <c r="F20474">
        <v>80.3</v>
      </c>
      <c r="G20474">
        <v>6249.01</v>
      </c>
      <c r="H20474">
        <v>5443.79</v>
      </c>
    </row>
    <row r="20475" spans="1:8" x14ac:dyDescent="0.25">
      <c r="A20475" t="s">
        <v>59</v>
      </c>
      <c r="B20475">
        <v>2014</v>
      </c>
      <c r="C20475" t="s">
        <v>3</v>
      </c>
      <c r="D20475" t="s">
        <v>60</v>
      </c>
      <c r="E20475">
        <v>0</v>
      </c>
      <c r="F20475">
        <v>0</v>
      </c>
      <c r="G20475">
        <v>0</v>
      </c>
      <c r="H20475">
        <v>0</v>
      </c>
    </row>
    <row r="20476" spans="1:8" x14ac:dyDescent="0.25">
      <c r="A20476" t="s">
        <v>59</v>
      </c>
      <c r="B20476">
        <v>2014</v>
      </c>
      <c r="C20476" t="s">
        <v>3</v>
      </c>
      <c r="D20476" t="s">
        <v>60</v>
      </c>
      <c r="E20476">
        <v>0</v>
      </c>
      <c r="F20476">
        <v>0</v>
      </c>
      <c r="G20476">
        <v>0</v>
      </c>
      <c r="H20476">
        <v>0</v>
      </c>
    </row>
    <row r="20477" spans="1:8" x14ac:dyDescent="0.25">
      <c r="A20477" t="s">
        <v>59</v>
      </c>
      <c r="B20477">
        <v>2014</v>
      </c>
      <c r="C20477" t="s">
        <v>3</v>
      </c>
      <c r="D20477" t="s">
        <v>60</v>
      </c>
      <c r="E20477">
        <v>45</v>
      </c>
      <c r="F20477">
        <v>70.099999999999994</v>
      </c>
      <c r="G20477">
        <v>5539.76</v>
      </c>
      <c r="H20477">
        <v>5565.21</v>
      </c>
    </row>
    <row r="20478" spans="1:8" x14ac:dyDescent="0.25">
      <c r="A20478" t="s">
        <v>59</v>
      </c>
      <c r="B20478">
        <v>2014</v>
      </c>
      <c r="C20478" t="s">
        <v>3</v>
      </c>
      <c r="D20478" t="s">
        <v>60</v>
      </c>
      <c r="E20478">
        <v>17</v>
      </c>
      <c r="F20478">
        <v>19.850000000000001</v>
      </c>
      <c r="G20478">
        <v>1669.41</v>
      </c>
      <c r="H20478">
        <v>1790.88</v>
      </c>
    </row>
    <row r="20479" spans="1:8" x14ac:dyDescent="0.25">
      <c r="A20479" t="s">
        <v>59</v>
      </c>
      <c r="B20479">
        <v>2014</v>
      </c>
      <c r="C20479" t="s">
        <v>3</v>
      </c>
      <c r="D20479" t="s">
        <v>61</v>
      </c>
      <c r="E20479">
        <v>0</v>
      </c>
      <c r="F20479">
        <v>0</v>
      </c>
      <c r="G20479">
        <v>0</v>
      </c>
      <c r="H20479">
        <v>103.86</v>
      </c>
    </row>
    <row r="20480" spans="1:8" x14ac:dyDescent="0.25">
      <c r="A20480" t="s">
        <v>59</v>
      </c>
      <c r="B20480">
        <v>2014</v>
      </c>
      <c r="C20480" t="s">
        <v>3</v>
      </c>
      <c r="D20480" t="s">
        <v>61</v>
      </c>
      <c r="E20480">
        <v>1529</v>
      </c>
      <c r="F20480">
        <v>1449.48</v>
      </c>
      <c r="G20480">
        <v>185307.23</v>
      </c>
      <c r="H20480">
        <v>177066.23</v>
      </c>
    </row>
    <row r="20481" spans="1:8" x14ac:dyDescent="0.25">
      <c r="A20481" t="s">
        <v>59</v>
      </c>
      <c r="B20481">
        <v>2014</v>
      </c>
      <c r="C20481" t="s">
        <v>3</v>
      </c>
      <c r="D20481" t="s">
        <v>62</v>
      </c>
      <c r="E20481">
        <v>4656</v>
      </c>
      <c r="F20481">
        <v>7242.39</v>
      </c>
      <c r="G20481">
        <v>776038.23</v>
      </c>
      <c r="H20481">
        <v>754801.31</v>
      </c>
    </row>
    <row r="20482" spans="1:8" x14ac:dyDescent="0.25">
      <c r="A20482" t="s">
        <v>59</v>
      </c>
      <c r="B20482">
        <v>2014</v>
      </c>
      <c r="C20482" t="s">
        <v>3</v>
      </c>
      <c r="D20482" t="s">
        <v>62</v>
      </c>
      <c r="E20482">
        <v>11</v>
      </c>
      <c r="F20482">
        <v>9.33</v>
      </c>
      <c r="G20482">
        <v>1353.56</v>
      </c>
      <c r="H20482">
        <v>463.73</v>
      </c>
    </row>
    <row r="20483" spans="1:8" x14ac:dyDescent="0.25">
      <c r="A20483" t="s">
        <v>59</v>
      </c>
      <c r="B20483">
        <v>2014</v>
      </c>
      <c r="C20483" t="s">
        <v>3</v>
      </c>
      <c r="D20483" t="s">
        <v>64</v>
      </c>
      <c r="E20483">
        <v>8</v>
      </c>
      <c r="F20483">
        <v>16117.54</v>
      </c>
      <c r="G20483">
        <v>1974582.65</v>
      </c>
      <c r="H20483">
        <v>1928937.31</v>
      </c>
    </row>
    <row r="20484" spans="1:8" x14ac:dyDescent="0.25">
      <c r="A20484" t="s">
        <v>59</v>
      </c>
      <c r="B20484">
        <v>2014</v>
      </c>
      <c r="C20484" t="s">
        <v>3</v>
      </c>
      <c r="D20484" t="s">
        <v>60</v>
      </c>
      <c r="E20484">
        <v>0</v>
      </c>
      <c r="F20484">
        <v>0</v>
      </c>
      <c r="G20484">
        <v>0</v>
      </c>
      <c r="H20484">
        <v>0</v>
      </c>
    </row>
    <row r="20485" spans="1:8" x14ac:dyDescent="0.25">
      <c r="A20485" t="s">
        <v>59</v>
      </c>
      <c r="B20485">
        <v>2014</v>
      </c>
      <c r="C20485" t="s">
        <v>3</v>
      </c>
      <c r="D20485" t="s">
        <v>60</v>
      </c>
      <c r="E20485">
        <v>0</v>
      </c>
      <c r="F20485">
        <v>0</v>
      </c>
      <c r="G20485">
        <v>0</v>
      </c>
      <c r="H20485">
        <v>0</v>
      </c>
    </row>
    <row r="20486" spans="1:8" x14ac:dyDescent="0.25">
      <c r="A20486" t="s">
        <v>59</v>
      </c>
      <c r="B20486">
        <v>2014</v>
      </c>
      <c r="C20486" t="s">
        <v>3</v>
      </c>
      <c r="D20486" t="s">
        <v>60</v>
      </c>
      <c r="E20486">
        <v>0</v>
      </c>
      <c r="F20486">
        <v>0</v>
      </c>
      <c r="G20486">
        <v>0</v>
      </c>
      <c r="H20486">
        <v>0</v>
      </c>
    </row>
    <row r="20487" spans="1:8" x14ac:dyDescent="0.25">
      <c r="A20487" t="s">
        <v>59</v>
      </c>
      <c r="B20487">
        <v>2014</v>
      </c>
      <c r="C20487" t="s">
        <v>3</v>
      </c>
      <c r="D20487" t="s">
        <v>60</v>
      </c>
      <c r="E20487">
        <v>0</v>
      </c>
      <c r="F20487">
        <v>0</v>
      </c>
      <c r="G20487">
        <v>0</v>
      </c>
      <c r="H20487">
        <v>0</v>
      </c>
    </row>
    <row r="20488" spans="1:8" x14ac:dyDescent="0.25">
      <c r="A20488" t="s">
        <v>59</v>
      </c>
      <c r="B20488">
        <v>2014</v>
      </c>
      <c r="C20488" t="s">
        <v>3</v>
      </c>
      <c r="D20488" t="s">
        <v>60</v>
      </c>
      <c r="E20488">
        <v>0</v>
      </c>
      <c r="F20488">
        <v>0</v>
      </c>
      <c r="G20488">
        <v>0</v>
      </c>
      <c r="H20488">
        <v>0</v>
      </c>
    </row>
    <row r="20489" spans="1:8" x14ac:dyDescent="0.25">
      <c r="A20489" t="s">
        <v>59</v>
      </c>
      <c r="B20489">
        <v>2014</v>
      </c>
      <c r="C20489" t="s">
        <v>3</v>
      </c>
      <c r="D20489" t="s">
        <v>62</v>
      </c>
      <c r="E20489">
        <v>0</v>
      </c>
      <c r="F20489">
        <v>0</v>
      </c>
      <c r="G20489">
        <v>0</v>
      </c>
      <c r="H20489">
        <v>0</v>
      </c>
    </row>
    <row r="20490" spans="1:8" x14ac:dyDescent="0.25">
      <c r="A20490" t="s">
        <v>59</v>
      </c>
      <c r="B20490">
        <v>2014</v>
      </c>
      <c r="C20490" t="s">
        <v>3</v>
      </c>
      <c r="D20490" t="s">
        <v>62</v>
      </c>
      <c r="E20490">
        <v>0</v>
      </c>
      <c r="F20490">
        <v>0</v>
      </c>
      <c r="G20490">
        <v>0</v>
      </c>
      <c r="H20490">
        <v>0</v>
      </c>
    </row>
    <row r="20491" spans="1:8" x14ac:dyDescent="0.25">
      <c r="A20491" t="s">
        <v>59</v>
      </c>
      <c r="B20491">
        <v>2014</v>
      </c>
      <c r="C20491" t="s">
        <v>3</v>
      </c>
      <c r="D20491" t="s">
        <v>60</v>
      </c>
      <c r="E20491">
        <v>0</v>
      </c>
      <c r="F20491">
        <v>0</v>
      </c>
      <c r="G20491">
        <v>0</v>
      </c>
      <c r="H20491">
        <v>0</v>
      </c>
    </row>
    <row r="20492" spans="1:8" x14ac:dyDescent="0.25">
      <c r="A20492" t="s">
        <v>59</v>
      </c>
      <c r="B20492">
        <v>2014</v>
      </c>
      <c r="C20492" t="s">
        <v>3</v>
      </c>
      <c r="D20492" t="s">
        <v>60</v>
      </c>
      <c r="E20492">
        <v>0</v>
      </c>
      <c r="F20492">
        <v>0</v>
      </c>
      <c r="G20492">
        <v>0</v>
      </c>
      <c r="H20492">
        <v>0</v>
      </c>
    </row>
    <row r="20493" spans="1:8" x14ac:dyDescent="0.25">
      <c r="A20493" t="s">
        <v>59</v>
      </c>
      <c r="B20493">
        <v>2014</v>
      </c>
      <c r="C20493" t="s">
        <v>3</v>
      </c>
      <c r="D20493" t="s">
        <v>61</v>
      </c>
      <c r="E20493">
        <v>1</v>
      </c>
      <c r="F20493">
        <v>103.72</v>
      </c>
      <c r="G20493">
        <v>5637.07</v>
      </c>
      <c r="H20493">
        <v>5637.07</v>
      </c>
    </row>
    <row r="20494" spans="1:8" x14ac:dyDescent="0.25">
      <c r="A20494" t="s">
        <v>59</v>
      </c>
      <c r="B20494">
        <v>2014</v>
      </c>
      <c r="C20494" t="s">
        <v>3</v>
      </c>
      <c r="D20494" t="s">
        <v>61</v>
      </c>
      <c r="E20494">
        <v>3</v>
      </c>
      <c r="F20494">
        <v>23293.63</v>
      </c>
      <c r="G20494">
        <v>1349785.38</v>
      </c>
      <c r="H20494">
        <v>1226422.74</v>
      </c>
    </row>
    <row r="20495" spans="1:8" x14ac:dyDescent="0.25">
      <c r="A20495" t="s">
        <v>59</v>
      </c>
      <c r="B20495">
        <v>2014</v>
      </c>
      <c r="C20495" t="s">
        <v>3</v>
      </c>
      <c r="D20495" t="s">
        <v>60</v>
      </c>
      <c r="E20495">
        <v>0</v>
      </c>
      <c r="F20495">
        <v>0</v>
      </c>
      <c r="G20495">
        <v>0</v>
      </c>
      <c r="H20495">
        <v>0</v>
      </c>
    </row>
    <row r="20496" spans="1:8" x14ac:dyDescent="0.25">
      <c r="A20496" t="s">
        <v>59</v>
      </c>
      <c r="B20496">
        <v>2014</v>
      </c>
      <c r="C20496" t="s">
        <v>3</v>
      </c>
      <c r="D20496" t="s">
        <v>60</v>
      </c>
      <c r="E20496">
        <v>0</v>
      </c>
      <c r="F20496">
        <v>0</v>
      </c>
      <c r="G20496">
        <v>0</v>
      </c>
      <c r="H20496">
        <v>0</v>
      </c>
    </row>
    <row r="20497" spans="1:8" x14ac:dyDescent="0.25">
      <c r="A20497" t="s">
        <v>59</v>
      </c>
      <c r="B20497">
        <v>2014</v>
      </c>
      <c r="C20497" t="s">
        <v>3</v>
      </c>
      <c r="D20497" t="s">
        <v>60</v>
      </c>
      <c r="E20497">
        <v>0</v>
      </c>
      <c r="F20497">
        <v>0</v>
      </c>
      <c r="G20497">
        <v>0</v>
      </c>
      <c r="H20497">
        <v>0</v>
      </c>
    </row>
    <row r="20498" spans="1:8" x14ac:dyDescent="0.25">
      <c r="A20498" t="s">
        <v>59</v>
      </c>
      <c r="B20498">
        <v>2014</v>
      </c>
      <c r="C20498" t="s">
        <v>3</v>
      </c>
      <c r="D20498" t="s">
        <v>60</v>
      </c>
      <c r="E20498">
        <v>0</v>
      </c>
      <c r="F20498">
        <v>0</v>
      </c>
      <c r="G20498">
        <v>0</v>
      </c>
      <c r="H20498">
        <v>0</v>
      </c>
    </row>
    <row r="20499" spans="1:8" x14ac:dyDescent="0.25">
      <c r="A20499" t="s">
        <v>59</v>
      </c>
      <c r="B20499">
        <v>2014</v>
      </c>
      <c r="C20499" t="s">
        <v>3</v>
      </c>
      <c r="D20499" t="s">
        <v>60</v>
      </c>
      <c r="E20499">
        <v>0</v>
      </c>
      <c r="F20499">
        <v>0</v>
      </c>
      <c r="G20499">
        <v>0</v>
      </c>
      <c r="H20499">
        <v>0</v>
      </c>
    </row>
    <row r="20500" spans="1:8" x14ac:dyDescent="0.25">
      <c r="A20500" t="s">
        <v>59</v>
      </c>
      <c r="B20500">
        <v>2014</v>
      </c>
      <c r="C20500" t="s">
        <v>3</v>
      </c>
      <c r="D20500" t="s">
        <v>60</v>
      </c>
      <c r="E20500">
        <v>0</v>
      </c>
      <c r="F20500">
        <v>0</v>
      </c>
      <c r="G20500">
        <v>0</v>
      </c>
      <c r="H20500">
        <v>0</v>
      </c>
    </row>
    <row r="20501" spans="1:8" x14ac:dyDescent="0.25">
      <c r="A20501" t="s">
        <v>59</v>
      </c>
      <c r="B20501">
        <v>2014</v>
      </c>
      <c r="C20501" t="s">
        <v>2</v>
      </c>
      <c r="D20501" t="s">
        <v>60</v>
      </c>
      <c r="E20501">
        <v>536</v>
      </c>
      <c r="F20501">
        <v>182.73</v>
      </c>
      <c r="G20501">
        <v>11469.52</v>
      </c>
      <c r="H20501">
        <v>11641.23</v>
      </c>
    </row>
    <row r="20502" spans="1:8" x14ac:dyDescent="0.25">
      <c r="A20502" t="s">
        <v>59</v>
      </c>
      <c r="B20502">
        <v>2014</v>
      </c>
      <c r="C20502" t="s">
        <v>2</v>
      </c>
      <c r="D20502" t="s">
        <v>62</v>
      </c>
      <c r="E20502">
        <v>1599</v>
      </c>
      <c r="F20502">
        <v>13341.55</v>
      </c>
      <c r="G20502">
        <v>1038822.92</v>
      </c>
      <c r="H20502">
        <v>1221724.01</v>
      </c>
    </row>
    <row r="20503" spans="1:8" x14ac:dyDescent="0.25">
      <c r="A20503" t="s">
        <v>59</v>
      </c>
      <c r="B20503">
        <v>2014</v>
      </c>
      <c r="C20503" t="s">
        <v>2</v>
      </c>
      <c r="D20503" t="s">
        <v>62</v>
      </c>
      <c r="E20503">
        <v>4379</v>
      </c>
      <c r="F20503">
        <v>7588.27</v>
      </c>
      <c r="G20503">
        <v>804103.44</v>
      </c>
      <c r="H20503">
        <v>832818.3</v>
      </c>
    </row>
    <row r="20504" spans="1:8" x14ac:dyDescent="0.25">
      <c r="A20504" t="s">
        <v>59</v>
      </c>
      <c r="B20504">
        <v>2014</v>
      </c>
      <c r="C20504" t="s">
        <v>2</v>
      </c>
      <c r="D20504" t="s">
        <v>62</v>
      </c>
      <c r="E20504">
        <v>115476</v>
      </c>
      <c r="F20504">
        <v>30084.31</v>
      </c>
      <c r="G20504">
        <v>2289170.87</v>
      </c>
      <c r="H20504">
        <v>2382103.0699999998</v>
      </c>
    </row>
    <row r="20505" spans="1:8" x14ac:dyDescent="0.25">
      <c r="A20505" t="s">
        <v>59</v>
      </c>
      <c r="B20505">
        <v>2014</v>
      </c>
      <c r="C20505" t="s">
        <v>2</v>
      </c>
      <c r="D20505" t="s">
        <v>60</v>
      </c>
      <c r="E20505">
        <v>7</v>
      </c>
      <c r="F20505">
        <v>61.06</v>
      </c>
      <c r="G20505">
        <v>4503.01</v>
      </c>
      <c r="H20505">
        <v>4717.08</v>
      </c>
    </row>
    <row r="20506" spans="1:8" x14ac:dyDescent="0.25">
      <c r="A20506" t="s">
        <v>59</v>
      </c>
      <c r="B20506">
        <v>2014</v>
      </c>
      <c r="C20506" t="s">
        <v>2</v>
      </c>
      <c r="D20506" t="s">
        <v>60</v>
      </c>
      <c r="E20506">
        <v>49</v>
      </c>
      <c r="F20506">
        <v>57.11</v>
      </c>
      <c r="G20506">
        <v>6457.59</v>
      </c>
      <c r="H20506">
        <v>6824.73</v>
      </c>
    </row>
    <row r="20507" spans="1:8" x14ac:dyDescent="0.25">
      <c r="A20507" t="s">
        <v>59</v>
      </c>
      <c r="B20507">
        <v>2014</v>
      </c>
      <c r="C20507" t="s">
        <v>2</v>
      </c>
      <c r="D20507" t="s">
        <v>60</v>
      </c>
      <c r="E20507">
        <v>14</v>
      </c>
      <c r="F20507">
        <v>61.17</v>
      </c>
      <c r="G20507">
        <v>2464.37</v>
      </c>
      <c r="H20507">
        <v>2395.21</v>
      </c>
    </row>
    <row r="20508" spans="1:8" x14ac:dyDescent="0.25">
      <c r="A20508" t="s">
        <v>59</v>
      </c>
      <c r="B20508">
        <v>2014</v>
      </c>
      <c r="C20508" t="s">
        <v>2</v>
      </c>
      <c r="D20508" t="s">
        <v>60</v>
      </c>
      <c r="E20508">
        <v>11</v>
      </c>
      <c r="F20508">
        <v>78.260000000000005</v>
      </c>
      <c r="G20508">
        <v>4592.72</v>
      </c>
      <c r="H20508">
        <v>6211.23</v>
      </c>
    </row>
    <row r="20509" spans="1:8" x14ac:dyDescent="0.25">
      <c r="A20509" t="s">
        <v>59</v>
      </c>
      <c r="B20509">
        <v>2014</v>
      </c>
      <c r="C20509" t="s">
        <v>2</v>
      </c>
      <c r="D20509" t="s">
        <v>60</v>
      </c>
      <c r="E20509">
        <v>0</v>
      </c>
      <c r="F20509">
        <v>0</v>
      </c>
      <c r="G20509">
        <v>0</v>
      </c>
      <c r="H20509">
        <v>0</v>
      </c>
    </row>
    <row r="20510" spans="1:8" x14ac:dyDescent="0.25">
      <c r="A20510" t="s">
        <v>59</v>
      </c>
      <c r="B20510">
        <v>2014</v>
      </c>
      <c r="C20510" t="s">
        <v>2</v>
      </c>
      <c r="D20510" t="s">
        <v>60</v>
      </c>
      <c r="E20510">
        <v>0</v>
      </c>
      <c r="F20510">
        <v>0</v>
      </c>
      <c r="G20510">
        <v>0</v>
      </c>
      <c r="H20510">
        <v>0</v>
      </c>
    </row>
    <row r="20511" spans="1:8" x14ac:dyDescent="0.25">
      <c r="A20511" t="s">
        <v>59</v>
      </c>
      <c r="B20511">
        <v>2014</v>
      </c>
      <c r="C20511" t="s">
        <v>2</v>
      </c>
      <c r="D20511" t="s">
        <v>60</v>
      </c>
      <c r="E20511">
        <v>0</v>
      </c>
      <c r="F20511">
        <v>0</v>
      </c>
      <c r="G20511">
        <v>0</v>
      </c>
      <c r="H20511">
        <v>0</v>
      </c>
    </row>
    <row r="20512" spans="1:8" x14ac:dyDescent="0.25">
      <c r="A20512" t="s">
        <v>59</v>
      </c>
      <c r="B20512">
        <v>2014</v>
      </c>
      <c r="C20512" t="s">
        <v>2</v>
      </c>
      <c r="D20512" t="s">
        <v>60</v>
      </c>
      <c r="E20512">
        <v>0</v>
      </c>
      <c r="F20512">
        <v>0</v>
      </c>
      <c r="G20512">
        <v>0</v>
      </c>
      <c r="H20512">
        <v>0</v>
      </c>
    </row>
    <row r="20513" spans="1:8" x14ac:dyDescent="0.25">
      <c r="A20513" t="s">
        <v>59</v>
      </c>
      <c r="B20513">
        <v>2014</v>
      </c>
      <c r="C20513" t="s">
        <v>2</v>
      </c>
      <c r="D20513" t="s">
        <v>62</v>
      </c>
      <c r="E20513">
        <v>0</v>
      </c>
      <c r="F20513">
        <v>0</v>
      </c>
      <c r="G20513">
        <v>0</v>
      </c>
      <c r="H20513">
        <v>0</v>
      </c>
    </row>
    <row r="20514" spans="1:8" x14ac:dyDescent="0.25">
      <c r="A20514" t="s">
        <v>59</v>
      </c>
      <c r="B20514">
        <v>2014</v>
      </c>
      <c r="C20514" t="s">
        <v>2</v>
      </c>
      <c r="D20514" t="s">
        <v>60</v>
      </c>
      <c r="E20514">
        <v>0</v>
      </c>
      <c r="F20514">
        <v>0</v>
      </c>
      <c r="G20514">
        <v>0</v>
      </c>
      <c r="H20514">
        <v>0</v>
      </c>
    </row>
    <row r="20515" spans="1:8" x14ac:dyDescent="0.25">
      <c r="A20515" t="s">
        <v>59</v>
      </c>
      <c r="B20515">
        <v>2014</v>
      </c>
      <c r="C20515" t="s">
        <v>2</v>
      </c>
      <c r="D20515" t="s">
        <v>60</v>
      </c>
      <c r="E20515">
        <v>0</v>
      </c>
      <c r="F20515">
        <v>0</v>
      </c>
      <c r="G20515">
        <v>0</v>
      </c>
      <c r="H20515">
        <v>0</v>
      </c>
    </row>
    <row r="20516" spans="1:8" x14ac:dyDescent="0.25">
      <c r="A20516" t="s">
        <v>59</v>
      </c>
      <c r="B20516">
        <v>2014</v>
      </c>
      <c r="C20516" t="s">
        <v>2</v>
      </c>
      <c r="D20516" t="s">
        <v>60</v>
      </c>
      <c r="E20516">
        <v>0</v>
      </c>
      <c r="F20516">
        <v>0</v>
      </c>
      <c r="G20516">
        <v>0</v>
      </c>
      <c r="H20516">
        <v>0</v>
      </c>
    </row>
    <row r="20517" spans="1:8" x14ac:dyDescent="0.25">
      <c r="A20517" t="s">
        <v>59</v>
      </c>
      <c r="B20517">
        <v>2014</v>
      </c>
      <c r="C20517" t="s">
        <v>2</v>
      </c>
      <c r="D20517" t="s">
        <v>60</v>
      </c>
      <c r="E20517">
        <v>0</v>
      </c>
      <c r="F20517">
        <v>84.72</v>
      </c>
      <c r="G20517">
        <v>4437.5600000000004</v>
      </c>
      <c r="H20517">
        <v>12524.38</v>
      </c>
    </row>
    <row r="20518" spans="1:8" x14ac:dyDescent="0.25">
      <c r="A20518" t="s">
        <v>59</v>
      </c>
      <c r="B20518">
        <v>2014</v>
      </c>
      <c r="C20518" t="s">
        <v>2</v>
      </c>
      <c r="D20518" t="s">
        <v>61</v>
      </c>
      <c r="E20518">
        <v>1</v>
      </c>
      <c r="F20518">
        <v>104.44</v>
      </c>
      <c r="G20518">
        <v>5514.54</v>
      </c>
      <c r="H20518">
        <v>10816.46</v>
      </c>
    </row>
    <row r="20519" spans="1:8" x14ac:dyDescent="0.25">
      <c r="A20519" t="s">
        <v>59</v>
      </c>
      <c r="B20519">
        <v>2014</v>
      </c>
      <c r="C20519" t="s">
        <v>2</v>
      </c>
      <c r="D20519" t="s">
        <v>60</v>
      </c>
      <c r="E20519">
        <v>0</v>
      </c>
      <c r="F20519">
        <v>0</v>
      </c>
      <c r="G20519">
        <v>0</v>
      </c>
      <c r="H20519">
        <v>0</v>
      </c>
    </row>
    <row r="20520" spans="1:8" x14ac:dyDescent="0.25">
      <c r="A20520" t="s">
        <v>59</v>
      </c>
      <c r="B20520">
        <v>2014</v>
      </c>
      <c r="C20520" t="s">
        <v>2</v>
      </c>
      <c r="D20520" t="s">
        <v>60</v>
      </c>
      <c r="E20520">
        <v>0</v>
      </c>
      <c r="F20520">
        <v>0</v>
      </c>
      <c r="G20520">
        <v>0</v>
      </c>
      <c r="H20520">
        <v>0</v>
      </c>
    </row>
    <row r="20521" spans="1:8" x14ac:dyDescent="0.25">
      <c r="A20521" t="s">
        <v>59</v>
      </c>
      <c r="B20521">
        <v>2014</v>
      </c>
      <c r="C20521" t="s">
        <v>2</v>
      </c>
      <c r="D20521" t="s">
        <v>60</v>
      </c>
      <c r="E20521">
        <v>0</v>
      </c>
      <c r="F20521">
        <v>0</v>
      </c>
      <c r="G20521">
        <v>0</v>
      </c>
      <c r="H20521">
        <v>0</v>
      </c>
    </row>
    <row r="20522" spans="1:8" x14ac:dyDescent="0.25">
      <c r="A20522" t="s">
        <v>59</v>
      </c>
      <c r="B20522">
        <v>2014</v>
      </c>
      <c r="C20522" t="s">
        <v>2</v>
      </c>
      <c r="D20522" t="s">
        <v>60</v>
      </c>
      <c r="E20522">
        <v>0</v>
      </c>
      <c r="F20522">
        <v>0</v>
      </c>
      <c r="G20522">
        <v>0</v>
      </c>
      <c r="H20522">
        <v>0</v>
      </c>
    </row>
    <row r="20523" spans="1:8" x14ac:dyDescent="0.25">
      <c r="A20523" t="s">
        <v>59</v>
      </c>
      <c r="B20523">
        <v>2014</v>
      </c>
      <c r="C20523" t="s">
        <v>2</v>
      </c>
      <c r="D20523" t="s">
        <v>62</v>
      </c>
      <c r="E20523">
        <v>0</v>
      </c>
      <c r="F20523">
        <v>-0.12</v>
      </c>
      <c r="G20523">
        <v>781.88</v>
      </c>
      <c r="H20523">
        <v>78.12</v>
      </c>
    </row>
    <row r="20524" spans="1:8" x14ac:dyDescent="0.25">
      <c r="A20524" t="s">
        <v>59</v>
      </c>
      <c r="B20524">
        <v>2014</v>
      </c>
      <c r="C20524" t="s">
        <v>2</v>
      </c>
      <c r="D20524" t="s">
        <v>60</v>
      </c>
      <c r="E20524">
        <v>0</v>
      </c>
      <c r="F20524">
        <v>0</v>
      </c>
      <c r="G20524">
        <v>0</v>
      </c>
      <c r="H20524">
        <v>0</v>
      </c>
    </row>
    <row r="20525" spans="1:8" x14ac:dyDescent="0.25">
      <c r="A20525" t="s">
        <v>59</v>
      </c>
      <c r="B20525">
        <v>2014</v>
      </c>
      <c r="C20525" t="s">
        <v>2</v>
      </c>
      <c r="D20525" t="s">
        <v>60</v>
      </c>
      <c r="E20525">
        <v>0</v>
      </c>
      <c r="F20525">
        <v>0</v>
      </c>
      <c r="G20525">
        <v>0</v>
      </c>
      <c r="H20525">
        <v>0</v>
      </c>
    </row>
    <row r="20526" spans="1:8" x14ac:dyDescent="0.25">
      <c r="A20526" t="s">
        <v>59</v>
      </c>
      <c r="B20526">
        <v>2014</v>
      </c>
      <c r="C20526" t="s">
        <v>2</v>
      </c>
      <c r="D20526" t="s">
        <v>60</v>
      </c>
      <c r="E20526">
        <v>0</v>
      </c>
      <c r="F20526">
        <v>0</v>
      </c>
      <c r="G20526">
        <v>0</v>
      </c>
      <c r="H20526">
        <v>0</v>
      </c>
    </row>
    <row r="20527" spans="1:8" x14ac:dyDescent="0.25">
      <c r="A20527" t="s">
        <v>59</v>
      </c>
      <c r="B20527">
        <v>2014</v>
      </c>
      <c r="C20527" t="s">
        <v>2</v>
      </c>
      <c r="D20527" t="s">
        <v>61</v>
      </c>
      <c r="E20527">
        <v>0</v>
      </c>
      <c r="F20527">
        <v>0</v>
      </c>
      <c r="G20527">
        <v>0</v>
      </c>
      <c r="H20527">
        <v>0</v>
      </c>
    </row>
    <row r="20528" spans="1:8" x14ac:dyDescent="0.25">
      <c r="A20528" t="s">
        <v>59</v>
      </c>
      <c r="B20528">
        <v>2014</v>
      </c>
      <c r="C20528" t="s">
        <v>2</v>
      </c>
      <c r="D20528" t="s">
        <v>61</v>
      </c>
      <c r="E20528">
        <v>1</v>
      </c>
      <c r="F20528">
        <v>61.52</v>
      </c>
      <c r="G20528">
        <v>4162.38</v>
      </c>
      <c r="H20528">
        <v>4162.38</v>
      </c>
    </row>
    <row r="20529" spans="1:8" x14ac:dyDescent="0.25">
      <c r="A20529" t="s">
        <v>59</v>
      </c>
      <c r="B20529">
        <v>2014</v>
      </c>
      <c r="C20529" t="s">
        <v>2</v>
      </c>
      <c r="D20529" t="s">
        <v>61</v>
      </c>
      <c r="E20529">
        <v>1</v>
      </c>
      <c r="F20529">
        <v>0.9</v>
      </c>
      <c r="G20529">
        <v>103.86</v>
      </c>
      <c r="H20529">
        <v>184.88</v>
      </c>
    </row>
    <row r="20530" spans="1:8" x14ac:dyDescent="0.25">
      <c r="A20530" t="s">
        <v>59</v>
      </c>
      <c r="B20530">
        <v>2014</v>
      </c>
      <c r="C20530" t="s">
        <v>2</v>
      </c>
      <c r="D20530" t="s">
        <v>60</v>
      </c>
      <c r="E20530">
        <v>0</v>
      </c>
      <c r="F20530">
        <v>0</v>
      </c>
      <c r="G20530">
        <v>0</v>
      </c>
      <c r="H20530">
        <v>0</v>
      </c>
    </row>
    <row r="20531" spans="1:8" x14ac:dyDescent="0.25">
      <c r="A20531" t="s">
        <v>59</v>
      </c>
      <c r="B20531">
        <v>2014</v>
      </c>
      <c r="C20531" t="s">
        <v>2</v>
      </c>
      <c r="D20531" t="s">
        <v>60</v>
      </c>
      <c r="E20531">
        <v>6</v>
      </c>
      <c r="F20531">
        <v>48.18</v>
      </c>
      <c r="G20531">
        <v>4416.93</v>
      </c>
      <c r="H20531">
        <v>10090.76</v>
      </c>
    </row>
    <row r="20532" spans="1:8" x14ac:dyDescent="0.25">
      <c r="A20532" t="s">
        <v>59</v>
      </c>
      <c r="B20532">
        <v>2014</v>
      </c>
      <c r="C20532" t="s">
        <v>2</v>
      </c>
      <c r="D20532" t="s">
        <v>60</v>
      </c>
      <c r="E20532">
        <v>1</v>
      </c>
      <c r="F20532">
        <v>3.73</v>
      </c>
      <c r="G20532">
        <v>336.41</v>
      </c>
      <c r="H20532">
        <v>693.69</v>
      </c>
    </row>
    <row r="20533" spans="1:8" x14ac:dyDescent="0.25">
      <c r="A20533" t="s">
        <v>59</v>
      </c>
      <c r="B20533">
        <v>2014</v>
      </c>
      <c r="C20533" t="s">
        <v>2</v>
      </c>
      <c r="D20533" t="s">
        <v>60</v>
      </c>
      <c r="E20533">
        <v>439</v>
      </c>
      <c r="F20533">
        <v>10987.69</v>
      </c>
      <c r="G20533">
        <v>722202.48</v>
      </c>
      <c r="H20533">
        <v>788260.11</v>
      </c>
    </row>
    <row r="20534" spans="1:8" x14ac:dyDescent="0.25">
      <c r="A20534" t="s">
        <v>59</v>
      </c>
      <c r="B20534">
        <v>2014</v>
      </c>
      <c r="C20534" t="s">
        <v>2</v>
      </c>
      <c r="D20534" t="s">
        <v>60</v>
      </c>
      <c r="E20534">
        <v>85</v>
      </c>
      <c r="F20534">
        <v>131.02000000000001</v>
      </c>
      <c r="G20534">
        <v>14710.33</v>
      </c>
      <c r="H20534">
        <v>16608.02</v>
      </c>
    </row>
    <row r="20535" spans="1:8" x14ac:dyDescent="0.25">
      <c r="A20535" t="s">
        <v>59</v>
      </c>
      <c r="B20535">
        <v>2014</v>
      </c>
      <c r="C20535" t="s">
        <v>2</v>
      </c>
      <c r="D20535" t="s">
        <v>62</v>
      </c>
      <c r="E20535">
        <v>10</v>
      </c>
      <c r="F20535">
        <v>115.18</v>
      </c>
      <c r="G20535">
        <v>7675.65</v>
      </c>
      <c r="H20535">
        <v>9094.0400000000009</v>
      </c>
    </row>
    <row r="20536" spans="1:8" x14ac:dyDescent="0.25">
      <c r="A20536" t="s">
        <v>59</v>
      </c>
      <c r="B20536">
        <v>2014</v>
      </c>
      <c r="C20536" t="s">
        <v>2</v>
      </c>
      <c r="D20536" t="s">
        <v>62</v>
      </c>
      <c r="E20536">
        <v>2</v>
      </c>
      <c r="F20536">
        <v>3.06</v>
      </c>
      <c r="G20536">
        <v>335.94</v>
      </c>
      <c r="H20536">
        <v>342.28</v>
      </c>
    </row>
    <row r="20537" spans="1:8" x14ac:dyDescent="0.25">
      <c r="A20537" t="s">
        <v>59</v>
      </c>
      <c r="B20537">
        <v>2014</v>
      </c>
      <c r="C20537" t="s">
        <v>2</v>
      </c>
      <c r="D20537" t="s">
        <v>60</v>
      </c>
      <c r="E20537">
        <v>83</v>
      </c>
      <c r="F20537">
        <v>637.84</v>
      </c>
      <c r="G20537">
        <v>43629.02</v>
      </c>
      <c r="H20537">
        <v>55955.63</v>
      </c>
    </row>
    <row r="20538" spans="1:8" x14ac:dyDescent="0.25">
      <c r="A20538" t="s">
        <v>59</v>
      </c>
      <c r="B20538">
        <v>2014</v>
      </c>
      <c r="C20538" t="s">
        <v>2</v>
      </c>
      <c r="D20538" t="s">
        <v>60</v>
      </c>
      <c r="E20538">
        <v>29</v>
      </c>
      <c r="F20538">
        <v>35.78</v>
      </c>
      <c r="G20538">
        <v>3721.77</v>
      </c>
      <c r="H20538">
        <v>3818.87</v>
      </c>
    </row>
    <row r="20539" spans="1:8" x14ac:dyDescent="0.25">
      <c r="A20539" t="s">
        <v>59</v>
      </c>
      <c r="B20539">
        <v>2014</v>
      </c>
      <c r="C20539" t="s">
        <v>2</v>
      </c>
      <c r="D20539" t="s">
        <v>60</v>
      </c>
      <c r="E20539">
        <v>0</v>
      </c>
      <c r="F20539">
        <v>0</v>
      </c>
      <c r="G20539">
        <v>0</v>
      </c>
      <c r="H20539">
        <v>0</v>
      </c>
    </row>
    <row r="20540" spans="1:8" x14ac:dyDescent="0.25">
      <c r="A20540" t="s">
        <v>59</v>
      </c>
      <c r="B20540">
        <v>2014</v>
      </c>
      <c r="C20540" t="s">
        <v>2</v>
      </c>
      <c r="D20540" t="s">
        <v>60</v>
      </c>
      <c r="E20540">
        <v>44</v>
      </c>
      <c r="F20540">
        <v>734.61</v>
      </c>
      <c r="G20540">
        <v>43125.53</v>
      </c>
      <c r="H20540">
        <v>72977.2</v>
      </c>
    </row>
    <row r="20541" spans="1:8" x14ac:dyDescent="0.25">
      <c r="A20541" t="s">
        <v>59</v>
      </c>
      <c r="B20541">
        <v>2014</v>
      </c>
      <c r="C20541" t="s">
        <v>2</v>
      </c>
      <c r="D20541" t="s">
        <v>60</v>
      </c>
      <c r="E20541">
        <v>8</v>
      </c>
      <c r="F20541">
        <v>12.68</v>
      </c>
      <c r="G20541">
        <v>1185.05</v>
      </c>
      <c r="H20541">
        <v>1775.3</v>
      </c>
    </row>
    <row r="20542" spans="1:8" x14ac:dyDescent="0.25">
      <c r="A20542" t="s">
        <v>59</v>
      </c>
      <c r="B20542">
        <v>2014</v>
      </c>
      <c r="C20542" t="s">
        <v>2</v>
      </c>
      <c r="D20542" t="s">
        <v>60</v>
      </c>
      <c r="E20542">
        <v>19</v>
      </c>
      <c r="F20542">
        <v>763.76</v>
      </c>
      <c r="G20542">
        <v>41634.03</v>
      </c>
      <c r="H20542">
        <v>39999.68</v>
      </c>
    </row>
    <row r="20543" spans="1:8" x14ac:dyDescent="0.25">
      <c r="A20543" t="s">
        <v>59</v>
      </c>
      <c r="B20543">
        <v>2014</v>
      </c>
      <c r="C20543" t="s">
        <v>2</v>
      </c>
      <c r="D20543" t="s">
        <v>60</v>
      </c>
      <c r="E20543">
        <v>4</v>
      </c>
      <c r="F20543">
        <v>4.34</v>
      </c>
      <c r="G20543">
        <v>379.42</v>
      </c>
      <c r="H20543">
        <v>365.65</v>
      </c>
    </row>
    <row r="20544" spans="1:8" x14ac:dyDescent="0.25">
      <c r="A20544" t="s">
        <v>59</v>
      </c>
      <c r="B20544">
        <v>2014</v>
      </c>
      <c r="C20544" t="s">
        <v>2</v>
      </c>
      <c r="D20544" t="s">
        <v>60</v>
      </c>
      <c r="E20544">
        <v>0</v>
      </c>
      <c r="F20544">
        <v>0</v>
      </c>
      <c r="G20544">
        <v>0</v>
      </c>
      <c r="H20544">
        <v>0</v>
      </c>
    </row>
    <row r="20545" spans="1:8" x14ac:dyDescent="0.25">
      <c r="A20545" t="s">
        <v>59</v>
      </c>
      <c r="B20545">
        <v>2014</v>
      </c>
      <c r="C20545" t="s">
        <v>2</v>
      </c>
      <c r="D20545" t="s">
        <v>60</v>
      </c>
      <c r="E20545">
        <v>0</v>
      </c>
      <c r="F20545">
        <v>0</v>
      </c>
      <c r="G20545">
        <v>0</v>
      </c>
      <c r="H20545">
        <v>0</v>
      </c>
    </row>
    <row r="20546" spans="1:8" x14ac:dyDescent="0.25">
      <c r="A20546" t="s">
        <v>59</v>
      </c>
      <c r="B20546">
        <v>2014</v>
      </c>
      <c r="C20546" t="s">
        <v>2</v>
      </c>
      <c r="D20546" t="s">
        <v>63</v>
      </c>
      <c r="E20546">
        <v>8</v>
      </c>
      <c r="F20546">
        <v>0.54</v>
      </c>
      <c r="G20546">
        <v>48.78</v>
      </c>
      <c r="H20546">
        <v>23.93</v>
      </c>
    </row>
    <row r="20547" spans="1:8" x14ac:dyDescent="0.25">
      <c r="A20547" t="s">
        <v>59</v>
      </c>
      <c r="B20547">
        <v>2014</v>
      </c>
      <c r="C20547" t="s">
        <v>2</v>
      </c>
      <c r="D20547" t="s">
        <v>60</v>
      </c>
      <c r="E20547">
        <v>0</v>
      </c>
      <c r="F20547">
        <v>0</v>
      </c>
      <c r="G20547">
        <v>0</v>
      </c>
      <c r="H20547">
        <v>0</v>
      </c>
    </row>
    <row r="20548" spans="1:8" x14ac:dyDescent="0.25">
      <c r="A20548" t="s">
        <v>59</v>
      </c>
      <c r="B20548">
        <v>2014</v>
      </c>
      <c r="C20548" t="s">
        <v>2</v>
      </c>
      <c r="D20548" t="s">
        <v>60</v>
      </c>
      <c r="E20548">
        <v>2</v>
      </c>
      <c r="F20548">
        <v>13.07</v>
      </c>
      <c r="G20548">
        <v>1031.3499999999999</v>
      </c>
      <c r="H20548">
        <v>1113.53</v>
      </c>
    </row>
    <row r="20549" spans="1:8" x14ac:dyDescent="0.25">
      <c r="A20549" t="s">
        <v>59</v>
      </c>
      <c r="B20549">
        <v>2014</v>
      </c>
      <c r="C20549" t="s">
        <v>2</v>
      </c>
      <c r="D20549" t="s">
        <v>60</v>
      </c>
      <c r="E20549">
        <v>1</v>
      </c>
      <c r="F20549">
        <v>0.09</v>
      </c>
      <c r="G20549">
        <v>49.85</v>
      </c>
      <c r="H20549">
        <v>49.58</v>
      </c>
    </row>
    <row r="20550" spans="1:8" x14ac:dyDescent="0.25">
      <c r="A20550" t="s">
        <v>59</v>
      </c>
      <c r="B20550">
        <v>2014</v>
      </c>
      <c r="C20550" t="s">
        <v>2</v>
      </c>
      <c r="D20550" t="s">
        <v>60</v>
      </c>
      <c r="E20550">
        <v>0</v>
      </c>
      <c r="F20550">
        <v>0</v>
      </c>
      <c r="G20550">
        <v>0</v>
      </c>
      <c r="H20550">
        <v>0</v>
      </c>
    </row>
    <row r="20551" spans="1:8" x14ac:dyDescent="0.25">
      <c r="A20551" t="s">
        <v>59</v>
      </c>
      <c r="B20551">
        <v>2014</v>
      </c>
      <c r="C20551" t="s">
        <v>2</v>
      </c>
      <c r="D20551" t="s">
        <v>60</v>
      </c>
      <c r="E20551">
        <v>0</v>
      </c>
      <c r="F20551">
        <v>0</v>
      </c>
      <c r="G20551">
        <v>0</v>
      </c>
      <c r="H20551">
        <v>0</v>
      </c>
    </row>
    <row r="20552" spans="1:8" x14ac:dyDescent="0.25">
      <c r="A20552" t="s">
        <v>59</v>
      </c>
      <c r="B20552">
        <v>2014</v>
      </c>
      <c r="C20552" t="s">
        <v>2</v>
      </c>
      <c r="D20552" t="s">
        <v>60</v>
      </c>
      <c r="E20552">
        <v>10</v>
      </c>
      <c r="F20552">
        <v>2.27</v>
      </c>
      <c r="G20552">
        <v>178.02</v>
      </c>
      <c r="H20552">
        <v>150.30000000000001</v>
      </c>
    </row>
    <row r="20553" spans="1:8" x14ac:dyDescent="0.25">
      <c r="A20553" t="s">
        <v>59</v>
      </c>
      <c r="B20553">
        <v>2014</v>
      </c>
      <c r="C20553" t="s">
        <v>2</v>
      </c>
      <c r="D20553" t="s">
        <v>63</v>
      </c>
      <c r="E20553">
        <v>0</v>
      </c>
      <c r="F20553">
        <v>0</v>
      </c>
      <c r="G20553">
        <v>0</v>
      </c>
      <c r="H20553">
        <v>0</v>
      </c>
    </row>
    <row r="20554" spans="1:8" x14ac:dyDescent="0.25">
      <c r="A20554" t="s">
        <v>59</v>
      </c>
      <c r="B20554">
        <v>2014</v>
      </c>
      <c r="C20554" t="s">
        <v>2</v>
      </c>
      <c r="D20554" t="s">
        <v>60</v>
      </c>
      <c r="E20554">
        <v>0</v>
      </c>
      <c r="F20554">
        <v>0</v>
      </c>
      <c r="G20554">
        <v>0</v>
      </c>
      <c r="H20554">
        <v>0</v>
      </c>
    </row>
    <row r="20555" spans="1:8" x14ac:dyDescent="0.25">
      <c r="A20555" t="s">
        <v>59</v>
      </c>
      <c r="B20555">
        <v>2014</v>
      </c>
      <c r="C20555" t="s">
        <v>2</v>
      </c>
      <c r="D20555" t="s">
        <v>60</v>
      </c>
      <c r="E20555">
        <v>0</v>
      </c>
      <c r="F20555">
        <v>0</v>
      </c>
      <c r="G20555">
        <v>0</v>
      </c>
      <c r="H20555">
        <v>0</v>
      </c>
    </row>
    <row r="20556" spans="1:8" x14ac:dyDescent="0.25">
      <c r="A20556" t="s">
        <v>59</v>
      </c>
      <c r="B20556">
        <v>2014</v>
      </c>
      <c r="C20556" t="s">
        <v>2</v>
      </c>
      <c r="D20556" t="s">
        <v>60</v>
      </c>
      <c r="E20556">
        <v>0</v>
      </c>
      <c r="F20556">
        <v>0</v>
      </c>
      <c r="G20556">
        <v>0</v>
      </c>
      <c r="H20556">
        <v>0</v>
      </c>
    </row>
    <row r="20557" spans="1:8" x14ac:dyDescent="0.25">
      <c r="A20557" t="s">
        <v>59</v>
      </c>
      <c r="B20557">
        <v>2014</v>
      </c>
      <c r="C20557" t="s">
        <v>2</v>
      </c>
      <c r="D20557" t="s">
        <v>60</v>
      </c>
      <c r="E20557">
        <v>0</v>
      </c>
      <c r="F20557">
        <v>0</v>
      </c>
      <c r="G20557">
        <v>0</v>
      </c>
      <c r="H20557">
        <v>0</v>
      </c>
    </row>
    <row r="20558" spans="1:8" x14ac:dyDescent="0.25">
      <c r="A20558" t="s">
        <v>59</v>
      </c>
      <c r="B20558">
        <v>2014</v>
      </c>
      <c r="C20558" t="s">
        <v>2</v>
      </c>
      <c r="D20558" t="s">
        <v>60</v>
      </c>
      <c r="E20558">
        <v>0</v>
      </c>
      <c r="F20558">
        <v>0</v>
      </c>
      <c r="G20558">
        <v>0</v>
      </c>
      <c r="H20558">
        <v>0</v>
      </c>
    </row>
    <row r="20559" spans="1:8" x14ac:dyDescent="0.25">
      <c r="A20559" t="s">
        <v>59</v>
      </c>
      <c r="B20559">
        <v>2014</v>
      </c>
      <c r="C20559" t="s">
        <v>2</v>
      </c>
      <c r="D20559" t="s">
        <v>63</v>
      </c>
      <c r="E20559">
        <v>0</v>
      </c>
      <c r="F20559">
        <v>0</v>
      </c>
      <c r="G20559">
        <v>0</v>
      </c>
      <c r="H20559">
        <v>0</v>
      </c>
    </row>
    <row r="20560" spans="1:8" x14ac:dyDescent="0.25">
      <c r="A20560" t="s">
        <v>59</v>
      </c>
      <c r="B20560">
        <v>2014</v>
      </c>
      <c r="C20560" t="s">
        <v>2</v>
      </c>
      <c r="D20560" t="s">
        <v>64</v>
      </c>
      <c r="E20560">
        <v>0</v>
      </c>
      <c r="F20560">
        <v>0</v>
      </c>
      <c r="G20560">
        <v>0</v>
      </c>
      <c r="H20560">
        <v>0</v>
      </c>
    </row>
    <row r="20561" spans="1:8" x14ac:dyDescent="0.25">
      <c r="A20561" t="s">
        <v>59</v>
      </c>
      <c r="B20561">
        <v>2014</v>
      </c>
      <c r="C20561" t="s">
        <v>2</v>
      </c>
      <c r="D20561" t="s">
        <v>61</v>
      </c>
      <c r="E20561">
        <v>1</v>
      </c>
      <c r="F20561">
        <v>4.71</v>
      </c>
      <c r="G20561">
        <v>343.56</v>
      </c>
      <c r="H20561">
        <v>0</v>
      </c>
    </row>
    <row r="20562" spans="1:8" x14ac:dyDescent="0.25">
      <c r="A20562" t="s">
        <v>59</v>
      </c>
      <c r="B20562">
        <v>2014</v>
      </c>
      <c r="C20562" t="s">
        <v>2</v>
      </c>
      <c r="D20562" t="s">
        <v>61</v>
      </c>
      <c r="E20562">
        <v>0</v>
      </c>
      <c r="F20562">
        <v>0</v>
      </c>
      <c r="G20562">
        <v>0</v>
      </c>
      <c r="H20562">
        <v>0</v>
      </c>
    </row>
    <row r="20563" spans="1:8" x14ac:dyDescent="0.25">
      <c r="A20563" t="s">
        <v>59</v>
      </c>
      <c r="B20563">
        <v>2014</v>
      </c>
      <c r="C20563" t="s">
        <v>2</v>
      </c>
      <c r="D20563" t="s">
        <v>61</v>
      </c>
      <c r="E20563">
        <v>3</v>
      </c>
      <c r="F20563">
        <v>0.7</v>
      </c>
      <c r="G20563">
        <v>50.94</v>
      </c>
      <c r="H20563">
        <v>43.81</v>
      </c>
    </row>
    <row r="20564" spans="1:8" x14ac:dyDescent="0.25">
      <c r="A20564" t="s">
        <v>59</v>
      </c>
      <c r="B20564">
        <v>2014</v>
      </c>
      <c r="C20564" t="s">
        <v>2</v>
      </c>
      <c r="D20564" t="s">
        <v>60</v>
      </c>
      <c r="E20564">
        <v>11</v>
      </c>
      <c r="F20564">
        <v>14.15</v>
      </c>
      <c r="G20564">
        <v>1534.16</v>
      </c>
      <c r="H20564">
        <v>2648.72</v>
      </c>
    </row>
    <row r="20565" spans="1:8" x14ac:dyDescent="0.25">
      <c r="A20565" t="s">
        <v>59</v>
      </c>
      <c r="B20565">
        <v>2014</v>
      </c>
      <c r="C20565" t="s">
        <v>2</v>
      </c>
      <c r="D20565" t="s">
        <v>60</v>
      </c>
      <c r="E20565">
        <v>166</v>
      </c>
      <c r="F20565">
        <v>1371.98</v>
      </c>
      <c r="G20565">
        <v>104981.75</v>
      </c>
      <c r="H20565">
        <v>129178.78</v>
      </c>
    </row>
    <row r="20566" spans="1:8" x14ac:dyDescent="0.25">
      <c r="A20566" t="s">
        <v>59</v>
      </c>
      <c r="B20566">
        <v>2014</v>
      </c>
      <c r="C20566" t="s">
        <v>2</v>
      </c>
      <c r="D20566" t="s">
        <v>60</v>
      </c>
      <c r="E20566">
        <v>287</v>
      </c>
      <c r="F20566">
        <v>411.39</v>
      </c>
      <c r="G20566">
        <v>46929.03</v>
      </c>
      <c r="H20566">
        <v>52918.67</v>
      </c>
    </row>
    <row r="20567" spans="1:8" x14ac:dyDescent="0.25">
      <c r="A20567" t="s">
        <v>59</v>
      </c>
      <c r="B20567">
        <v>2014</v>
      </c>
      <c r="C20567" t="s">
        <v>2</v>
      </c>
      <c r="D20567" t="s">
        <v>60</v>
      </c>
      <c r="E20567">
        <v>2173</v>
      </c>
      <c r="F20567">
        <v>1059.6099999999999</v>
      </c>
      <c r="G20567">
        <v>83184.53</v>
      </c>
      <c r="H20567">
        <v>85721.82</v>
      </c>
    </row>
    <row r="20568" spans="1:8" x14ac:dyDescent="0.25">
      <c r="A20568" t="s">
        <v>59</v>
      </c>
      <c r="B20568">
        <v>2014</v>
      </c>
      <c r="C20568" t="s">
        <v>2</v>
      </c>
      <c r="D20568" t="s">
        <v>60</v>
      </c>
      <c r="E20568">
        <v>0</v>
      </c>
      <c r="F20568">
        <v>0</v>
      </c>
      <c r="G20568">
        <v>0</v>
      </c>
      <c r="H20568">
        <v>0</v>
      </c>
    </row>
    <row r="20569" spans="1:8" x14ac:dyDescent="0.25">
      <c r="A20569" t="s">
        <v>59</v>
      </c>
      <c r="B20569">
        <v>2014</v>
      </c>
      <c r="C20569" t="s">
        <v>2</v>
      </c>
      <c r="D20569" t="s">
        <v>60</v>
      </c>
      <c r="E20569">
        <v>0</v>
      </c>
      <c r="F20569">
        <v>0</v>
      </c>
      <c r="G20569">
        <v>0</v>
      </c>
      <c r="H20569">
        <v>0</v>
      </c>
    </row>
    <row r="20570" spans="1:8" x14ac:dyDescent="0.25">
      <c r="A20570" t="s">
        <v>59</v>
      </c>
      <c r="B20570">
        <v>2014</v>
      </c>
      <c r="C20570" t="s">
        <v>2</v>
      </c>
      <c r="D20570" t="s">
        <v>62</v>
      </c>
      <c r="E20570">
        <v>2</v>
      </c>
      <c r="F20570">
        <v>17.510000000000002</v>
      </c>
      <c r="G20570">
        <v>1421.02</v>
      </c>
      <c r="H20570">
        <v>1545.6</v>
      </c>
    </row>
    <row r="20571" spans="1:8" x14ac:dyDescent="0.25">
      <c r="A20571" t="s">
        <v>59</v>
      </c>
      <c r="B20571">
        <v>2014</v>
      </c>
      <c r="C20571" t="s">
        <v>2</v>
      </c>
      <c r="D20571" t="s">
        <v>60</v>
      </c>
      <c r="E20571">
        <v>0</v>
      </c>
      <c r="F20571">
        <v>0</v>
      </c>
      <c r="G20571">
        <v>0</v>
      </c>
      <c r="H20571">
        <v>0</v>
      </c>
    </row>
    <row r="20572" spans="1:8" x14ac:dyDescent="0.25">
      <c r="A20572" t="s">
        <v>59</v>
      </c>
      <c r="B20572">
        <v>2014</v>
      </c>
      <c r="C20572" t="s">
        <v>2</v>
      </c>
      <c r="D20572" t="s">
        <v>62</v>
      </c>
      <c r="E20572">
        <v>0</v>
      </c>
      <c r="F20572">
        <v>0</v>
      </c>
      <c r="G20572">
        <v>0</v>
      </c>
      <c r="H20572">
        <v>0</v>
      </c>
    </row>
    <row r="20573" spans="1:8" x14ac:dyDescent="0.25">
      <c r="A20573" t="s">
        <v>59</v>
      </c>
      <c r="B20573">
        <v>2014</v>
      </c>
      <c r="C20573" t="s">
        <v>2</v>
      </c>
      <c r="D20573" t="s">
        <v>60</v>
      </c>
      <c r="E20573">
        <v>0</v>
      </c>
      <c r="F20573">
        <v>0</v>
      </c>
      <c r="G20573">
        <v>0</v>
      </c>
      <c r="H20573">
        <v>0</v>
      </c>
    </row>
    <row r="20574" spans="1:8" x14ac:dyDescent="0.25">
      <c r="A20574" t="s">
        <v>59</v>
      </c>
      <c r="B20574">
        <v>2014</v>
      </c>
      <c r="C20574" t="s">
        <v>2</v>
      </c>
      <c r="D20574" t="s">
        <v>60</v>
      </c>
      <c r="E20574">
        <v>0</v>
      </c>
      <c r="F20574">
        <v>0</v>
      </c>
      <c r="G20574">
        <v>0</v>
      </c>
      <c r="H20574">
        <v>0</v>
      </c>
    </row>
    <row r="20575" spans="1:8" x14ac:dyDescent="0.25">
      <c r="A20575" t="s">
        <v>59</v>
      </c>
      <c r="B20575">
        <v>2014</v>
      </c>
      <c r="C20575" t="s">
        <v>2</v>
      </c>
      <c r="D20575" t="s">
        <v>60</v>
      </c>
      <c r="E20575">
        <v>0</v>
      </c>
      <c r="F20575">
        <v>0</v>
      </c>
      <c r="G20575">
        <v>0</v>
      </c>
      <c r="H20575">
        <v>0</v>
      </c>
    </row>
    <row r="20576" spans="1:8" x14ac:dyDescent="0.25">
      <c r="A20576" t="s">
        <v>59</v>
      </c>
      <c r="B20576">
        <v>2014</v>
      </c>
      <c r="C20576" t="s">
        <v>2</v>
      </c>
      <c r="D20576" t="s">
        <v>60</v>
      </c>
      <c r="E20576">
        <v>0</v>
      </c>
      <c r="F20576">
        <v>2.84</v>
      </c>
      <c r="G20576">
        <v>-16390.53</v>
      </c>
      <c r="H20576">
        <v>17434.96</v>
      </c>
    </row>
    <row r="20577" spans="1:8" x14ac:dyDescent="0.25">
      <c r="A20577" t="s">
        <v>59</v>
      </c>
      <c r="B20577">
        <v>2014</v>
      </c>
      <c r="C20577" t="s">
        <v>2</v>
      </c>
      <c r="D20577" t="s">
        <v>61</v>
      </c>
      <c r="E20577">
        <v>3</v>
      </c>
      <c r="F20577">
        <v>6098.11</v>
      </c>
      <c r="G20577">
        <v>402436.15</v>
      </c>
      <c r="H20577">
        <v>402436.15</v>
      </c>
    </row>
    <row r="20578" spans="1:8" x14ac:dyDescent="0.25">
      <c r="A20578" t="s">
        <v>59</v>
      </c>
      <c r="B20578">
        <v>2014</v>
      </c>
      <c r="C20578" t="s">
        <v>2</v>
      </c>
      <c r="D20578" t="s">
        <v>60</v>
      </c>
      <c r="E20578">
        <v>0</v>
      </c>
      <c r="F20578">
        <v>0</v>
      </c>
      <c r="G20578">
        <v>0</v>
      </c>
      <c r="H20578">
        <v>0</v>
      </c>
    </row>
    <row r="20579" spans="1:8" x14ac:dyDescent="0.25">
      <c r="A20579" t="s">
        <v>59</v>
      </c>
      <c r="B20579">
        <v>2014</v>
      </c>
      <c r="C20579" t="s">
        <v>2</v>
      </c>
      <c r="D20579" t="s">
        <v>60</v>
      </c>
      <c r="E20579">
        <v>0</v>
      </c>
      <c r="F20579">
        <v>0</v>
      </c>
      <c r="G20579">
        <v>0</v>
      </c>
      <c r="H20579">
        <v>0</v>
      </c>
    </row>
    <row r="20580" spans="1:8" x14ac:dyDescent="0.25">
      <c r="A20580" t="s">
        <v>59</v>
      </c>
      <c r="B20580">
        <v>2014</v>
      </c>
      <c r="C20580" t="s">
        <v>2</v>
      </c>
      <c r="D20580" t="s">
        <v>60</v>
      </c>
      <c r="E20580">
        <v>16</v>
      </c>
      <c r="F20580">
        <v>309.74</v>
      </c>
      <c r="G20580">
        <v>20185.21</v>
      </c>
      <c r="H20580">
        <v>22027.29</v>
      </c>
    </row>
    <row r="20581" spans="1:8" x14ac:dyDescent="0.25">
      <c r="A20581" t="s">
        <v>59</v>
      </c>
      <c r="B20581">
        <v>2014</v>
      </c>
      <c r="C20581" t="s">
        <v>2</v>
      </c>
      <c r="D20581" t="s">
        <v>60</v>
      </c>
      <c r="E20581">
        <v>5</v>
      </c>
      <c r="F20581">
        <v>5.88</v>
      </c>
      <c r="G20581">
        <v>634.89</v>
      </c>
      <c r="H20581">
        <v>431.82</v>
      </c>
    </row>
    <row r="20582" spans="1:8" x14ac:dyDescent="0.25">
      <c r="A20582" t="s">
        <v>59</v>
      </c>
      <c r="B20582">
        <v>2014</v>
      </c>
      <c r="C20582" t="s">
        <v>2</v>
      </c>
      <c r="D20582" t="s">
        <v>62</v>
      </c>
      <c r="E20582">
        <v>0</v>
      </c>
      <c r="F20582">
        <v>-13.06</v>
      </c>
      <c r="G20582">
        <v>-424.36</v>
      </c>
      <c r="H20582">
        <v>11355.77</v>
      </c>
    </row>
    <row r="20583" spans="1:8" x14ac:dyDescent="0.25">
      <c r="A20583" t="s">
        <v>59</v>
      </c>
      <c r="B20583">
        <v>2014</v>
      </c>
      <c r="C20583" t="s">
        <v>2</v>
      </c>
      <c r="D20583" t="s">
        <v>60</v>
      </c>
      <c r="E20583">
        <v>0</v>
      </c>
      <c r="F20583">
        <v>0</v>
      </c>
      <c r="G20583">
        <v>0</v>
      </c>
      <c r="H20583">
        <v>0</v>
      </c>
    </row>
    <row r="20584" spans="1:8" x14ac:dyDescent="0.25">
      <c r="A20584" t="s">
        <v>59</v>
      </c>
      <c r="B20584">
        <v>2014</v>
      </c>
      <c r="C20584" t="s">
        <v>2</v>
      </c>
      <c r="D20584" t="s">
        <v>60</v>
      </c>
      <c r="E20584">
        <v>2</v>
      </c>
      <c r="F20584">
        <v>6.45</v>
      </c>
      <c r="G20584">
        <v>399.6</v>
      </c>
      <c r="H20584">
        <v>399.6</v>
      </c>
    </row>
    <row r="20585" spans="1:8" x14ac:dyDescent="0.25">
      <c r="A20585" t="s">
        <v>59</v>
      </c>
      <c r="B20585">
        <v>2014</v>
      </c>
      <c r="C20585" t="s">
        <v>2</v>
      </c>
      <c r="D20585" t="s">
        <v>60</v>
      </c>
      <c r="E20585">
        <v>3</v>
      </c>
      <c r="F20585">
        <v>2.25</v>
      </c>
      <c r="G20585">
        <v>331.56</v>
      </c>
      <c r="H20585">
        <v>309.02999999999997</v>
      </c>
    </row>
    <row r="20586" spans="1:8" x14ac:dyDescent="0.25">
      <c r="A20586" t="s">
        <v>59</v>
      </c>
      <c r="B20586">
        <v>2001</v>
      </c>
      <c r="C20586" t="s">
        <v>2</v>
      </c>
      <c r="D20586" t="s">
        <v>63</v>
      </c>
      <c r="E20586">
        <v>451531</v>
      </c>
      <c r="F20586">
        <v>65133.722035999999</v>
      </c>
      <c r="G20586">
        <v>2615770.276968</v>
      </c>
      <c r="H20586">
        <v>8172241.6600000001</v>
      </c>
    </row>
    <row r="20587" spans="1:8" x14ac:dyDescent="0.25">
      <c r="A20587" t="s">
        <v>59</v>
      </c>
      <c r="B20587">
        <v>2001</v>
      </c>
      <c r="C20587" t="s">
        <v>2</v>
      </c>
      <c r="D20587" t="s">
        <v>62</v>
      </c>
      <c r="E20587">
        <v>57426</v>
      </c>
      <c r="F20587">
        <v>14419.687071</v>
      </c>
      <c r="G20587">
        <v>650327.88691400003</v>
      </c>
      <c r="H20587">
        <v>0</v>
      </c>
    </row>
    <row r="20588" spans="1:8" x14ac:dyDescent="0.25">
      <c r="A20588" t="s">
        <v>59</v>
      </c>
      <c r="B20588">
        <v>2001</v>
      </c>
      <c r="C20588" t="s">
        <v>2</v>
      </c>
      <c r="D20588" t="s">
        <v>62</v>
      </c>
      <c r="E20588">
        <v>2246</v>
      </c>
      <c r="F20588">
        <v>17594.586443</v>
      </c>
      <c r="G20588">
        <v>929412.30901099998</v>
      </c>
      <c r="H20588">
        <v>0</v>
      </c>
    </row>
    <row r="20589" spans="1:8" x14ac:dyDescent="0.25">
      <c r="A20589" t="s">
        <v>59</v>
      </c>
      <c r="B20589">
        <v>2001</v>
      </c>
      <c r="C20589" t="s">
        <v>2</v>
      </c>
      <c r="D20589" t="s">
        <v>61</v>
      </c>
      <c r="E20589">
        <v>7014</v>
      </c>
      <c r="F20589">
        <v>1908.3123579999999</v>
      </c>
      <c r="G20589">
        <v>76683.319535000002</v>
      </c>
      <c r="H20589">
        <v>0</v>
      </c>
    </row>
    <row r="20590" spans="1:8" x14ac:dyDescent="0.25">
      <c r="A20590" t="s">
        <v>59</v>
      </c>
      <c r="B20590">
        <v>2001</v>
      </c>
      <c r="C20590" t="s">
        <v>2</v>
      </c>
      <c r="D20590" t="s">
        <v>61</v>
      </c>
      <c r="E20590">
        <v>2097</v>
      </c>
      <c r="F20590">
        <v>49302.866322000002</v>
      </c>
      <c r="G20590">
        <v>2329836.529786</v>
      </c>
      <c r="H20590">
        <v>0</v>
      </c>
    </row>
    <row r="20591" spans="1:8" x14ac:dyDescent="0.25">
      <c r="A20591" t="s">
        <v>59</v>
      </c>
      <c r="B20591">
        <v>2001</v>
      </c>
      <c r="C20591" t="s">
        <v>2</v>
      </c>
      <c r="D20591" t="s">
        <v>60</v>
      </c>
      <c r="E20591">
        <v>1180</v>
      </c>
      <c r="F20591">
        <v>525.72067000000004</v>
      </c>
      <c r="G20591">
        <v>29124.925123000001</v>
      </c>
      <c r="H20591">
        <v>0</v>
      </c>
    </row>
    <row r="20592" spans="1:8" x14ac:dyDescent="0.25">
      <c r="A20592" t="s">
        <v>59</v>
      </c>
      <c r="B20592">
        <v>2001</v>
      </c>
      <c r="C20592" t="s">
        <v>2</v>
      </c>
      <c r="D20592" t="s">
        <v>60</v>
      </c>
      <c r="E20592">
        <v>499</v>
      </c>
      <c r="F20592">
        <v>5436.4715420000002</v>
      </c>
      <c r="G20592">
        <v>284110.00277999998</v>
      </c>
      <c r="H20592">
        <v>0</v>
      </c>
    </row>
    <row r="20593" spans="1:8" x14ac:dyDescent="0.25">
      <c r="A20593" t="s">
        <v>59</v>
      </c>
      <c r="B20593">
        <v>2001</v>
      </c>
      <c r="C20593" t="s">
        <v>2</v>
      </c>
      <c r="D20593" t="s">
        <v>60</v>
      </c>
      <c r="E20593">
        <v>496</v>
      </c>
      <c r="F20593">
        <v>182.91452200000001</v>
      </c>
      <c r="G20593">
        <v>4498.069904</v>
      </c>
      <c r="H20593">
        <v>0</v>
      </c>
    </row>
    <row r="20594" spans="1:8" x14ac:dyDescent="0.25">
      <c r="A20594" t="s">
        <v>59</v>
      </c>
      <c r="B20594">
        <v>2001</v>
      </c>
      <c r="C20594" t="s">
        <v>2</v>
      </c>
      <c r="D20594" t="s">
        <v>60</v>
      </c>
      <c r="E20594">
        <v>102</v>
      </c>
      <c r="F20594">
        <v>840.07234400000004</v>
      </c>
      <c r="G20594">
        <v>23962.412215</v>
      </c>
      <c r="H20594">
        <v>0</v>
      </c>
    </row>
    <row r="20595" spans="1:8" x14ac:dyDescent="0.25">
      <c r="A20595" t="s">
        <v>59</v>
      </c>
      <c r="B20595">
        <v>2001</v>
      </c>
      <c r="C20595" t="s">
        <v>2</v>
      </c>
      <c r="D20595" t="s">
        <v>60</v>
      </c>
      <c r="E20595">
        <v>674</v>
      </c>
      <c r="F20595">
        <v>289.59655099999998</v>
      </c>
      <c r="G20595">
        <v>8014.7470579999999</v>
      </c>
      <c r="H20595">
        <v>0</v>
      </c>
    </row>
    <row r="20596" spans="1:8" x14ac:dyDescent="0.25">
      <c r="A20596" t="s">
        <v>59</v>
      </c>
      <c r="B20596">
        <v>2001</v>
      </c>
      <c r="C20596" t="s">
        <v>2</v>
      </c>
      <c r="D20596" t="s">
        <v>60</v>
      </c>
      <c r="E20596">
        <v>90</v>
      </c>
      <c r="F20596">
        <v>515.84159299999999</v>
      </c>
      <c r="G20596">
        <v>16180.661366</v>
      </c>
      <c r="H20596">
        <v>0</v>
      </c>
    </row>
    <row r="20597" spans="1:8" x14ac:dyDescent="0.25">
      <c r="A20597" t="s">
        <v>59</v>
      </c>
      <c r="B20597">
        <v>2001</v>
      </c>
      <c r="C20597" t="s">
        <v>2</v>
      </c>
      <c r="D20597" t="s">
        <v>60</v>
      </c>
      <c r="E20597">
        <v>1956</v>
      </c>
      <c r="F20597">
        <v>921.45288500000004</v>
      </c>
      <c r="G20597">
        <v>62142.135833</v>
      </c>
      <c r="H20597">
        <v>0</v>
      </c>
    </row>
    <row r="20598" spans="1:8" x14ac:dyDescent="0.25">
      <c r="A20598" t="s">
        <v>59</v>
      </c>
      <c r="B20598">
        <v>2001</v>
      </c>
      <c r="C20598" t="s">
        <v>2</v>
      </c>
      <c r="D20598" t="s">
        <v>60</v>
      </c>
      <c r="E20598">
        <v>275</v>
      </c>
      <c r="F20598">
        <v>1751.2715599999999</v>
      </c>
      <c r="G20598">
        <v>84543.78916</v>
      </c>
      <c r="H20598">
        <v>0</v>
      </c>
    </row>
    <row r="20599" spans="1:8" x14ac:dyDescent="0.25">
      <c r="A20599" t="s">
        <v>59</v>
      </c>
      <c r="B20599">
        <v>2001</v>
      </c>
      <c r="C20599" t="s">
        <v>2</v>
      </c>
      <c r="D20599" t="s">
        <v>63</v>
      </c>
      <c r="E20599">
        <v>1</v>
      </c>
      <c r="F20599">
        <v>8.9777810000000002</v>
      </c>
      <c r="G20599">
        <v>575.89434500000004</v>
      </c>
      <c r="H20599">
        <v>0</v>
      </c>
    </row>
    <row r="20600" spans="1:8" x14ac:dyDescent="0.25">
      <c r="A20600" t="s">
        <v>59</v>
      </c>
      <c r="B20600">
        <v>2001</v>
      </c>
      <c r="C20600" t="s">
        <v>2</v>
      </c>
      <c r="D20600" t="s">
        <v>62</v>
      </c>
      <c r="E20600">
        <v>11</v>
      </c>
      <c r="F20600">
        <v>867.24575600000003</v>
      </c>
      <c r="G20600">
        <v>53997.542971000003</v>
      </c>
      <c r="H20600">
        <v>0</v>
      </c>
    </row>
    <row r="20601" spans="1:8" x14ac:dyDescent="0.25">
      <c r="A20601" t="s">
        <v>59</v>
      </c>
      <c r="B20601">
        <v>2001</v>
      </c>
      <c r="C20601" t="s">
        <v>2</v>
      </c>
      <c r="D20601" t="s">
        <v>64</v>
      </c>
      <c r="E20601">
        <v>1</v>
      </c>
      <c r="F20601">
        <v>13210.246001</v>
      </c>
      <c r="G20601">
        <v>602530.32865299995</v>
      </c>
      <c r="H20601">
        <v>0</v>
      </c>
    </row>
    <row r="20602" spans="1:8" x14ac:dyDescent="0.25">
      <c r="A20602" t="s">
        <v>59</v>
      </c>
      <c r="B20602">
        <v>2001</v>
      </c>
      <c r="C20602" t="s">
        <v>3</v>
      </c>
      <c r="D20602" t="s">
        <v>63</v>
      </c>
      <c r="E20602">
        <v>452800</v>
      </c>
      <c r="F20602">
        <v>58553.792667000002</v>
      </c>
      <c r="G20602">
        <v>2609157.001224</v>
      </c>
      <c r="H20602">
        <v>7398532.71</v>
      </c>
    </row>
    <row r="20603" spans="1:8" x14ac:dyDescent="0.25">
      <c r="A20603" t="s">
        <v>59</v>
      </c>
      <c r="B20603">
        <v>2001</v>
      </c>
      <c r="C20603" t="s">
        <v>3</v>
      </c>
      <c r="D20603" t="s">
        <v>62</v>
      </c>
      <c r="E20603">
        <v>57554</v>
      </c>
      <c r="F20603">
        <v>12953.312076</v>
      </c>
      <c r="G20603">
        <v>654142.25983999996</v>
      </c>
      <c r="H20603">
        <v>0</v>
      </c>
    </row>
    <row r="20604" spans="1:8" x14ac:dyDescent="0.25">
      <c r="A20604" t="s">
        <v>59</v>
      </c>
      <c r="B20604">
        <v>2001</v>
      </c>
      <c r="C20604" t="s">
        <v>3</v>
      </c>
      <c r="D20604" t="s">
        <v>62</v>
      </c>
      <c r="E20604">
        <v>2239</v>
      </c>
      <c r="F20604">
        <v>16731.807606999999</v>
      </c>
      <c r="G20604">
        <v>1000562.0949049999</v>
      </c>
      <c r="H20604">
        <v>0</v>
      </c>
    </row>
    <row r="20605" spans="1:8" x14ac:dyDescent="0.25">
      <c r="A20605" t="s">
        <v>59</v>
      </c>
      <c r="B20605">
        <v>2001</v>
      </c>
      <c r="C20605" t="s">
        <v>3</v>
      </c>
      <c r="D20605" t="s">
        <v>61</v>
      </c>
      <c r="E20605">
        <v>7065</v>
      </c>
      <c r="F20605">
        <v>1762.2857180000001</v>
      </c>
      <c r="G20605">
        <v>76236.480160000006</v>
      </c>
      <c r="H20605">
        <v>0</v>
      </c>
    </row>
    <row r="20606" spans="1:8" x14ac:dyDescent="0.25">
      <c r="A20606" t="s">
        <v>59</v>
      </c>
      <c r="B20606">
        <v>2001</v>
      </c>
      <c r="C20606" t="s">
        <v>3</v>
      </c>
      <c r="D20606" t="s">
        <v>61</v>
      </c>
      <c r="E20606">
        <v>2096</v>
      </c>
      <c r="F20606">
        <v>44344.842363999996</v>
      </c>
      <c r="G20606">
        <v>2344955.2642310001</v>
      </c>
      <c r="H20606">
        <v>0</v>
      </c>
    </row>
    <row r="20607" spans="1:8" x14ac:dyDescent="0.25">
      <c r="A20607" t="s">
        <v>59</v>
      </c>
      <c r="B20607">
        <v>2001</v>
      </c>
      <c r="C20607" t="s">
        <v>3</v>
      </c>
      <c r="D20607" t="s">
        <v>60</v>
      </c>
      <c r="E20607">
        <v>1177</v>
      </c>
      <c r="F20607">
        <v>439.82275600000003</v>
      </c>
      <c r="G20607">
        <v>24436.552338000001</v>
      </c>
      <c r="H20607">
        <v>0</v>
      </c>
    </row>
    <row r="20608" spans="1:8" x14ac:dyDescent="0.25">
      <c r="A20608" t="s">
        <v>59</v>
      </c>
      <c r="B20608">
        <v>2001</v>
      </c>
      <c r="C20608" t="s">
        <v>3</v>
      </c>
      <c r="D20608" t="s">
        <v>60</v>
      </c>
      <c r="E20608">
        <v>494</v>
      </c>
      <c r="F20608">
        <v>5313.7556539999996</v>
      </c>
      <c r="G20608">
        <v>313299.03333599999</v>
      </c>
      <c r="H20608">
        <v>0</v>
      </c>
    </row>
    <row r="20609" spans="1:8" x14ac:dyDescent="0.25">
      <c r="A20609" t="s">
        <v>59</v>
      </c>
      <c r="B20609">
        <v>2001</v>
      </c>
      <c r="C20609" t="s">
        <v>3</v>
      </c>
      <c r="D20609" t="s">
        <v>60</v>
      </c>
      <c r="E20609">
        <v>496</v>
      </c>
      <c r="F20609">
        <v>172.13291000000001</v>
      </c>
      <c r="G20609">
        <v>4933.3292069999998</v>
      </c>
      <c r="H20609">
        <v>0</v>
      </c>
    </row>
    <row r="20610" spans="1:8" x14ac:dyDescent="0.25">
      <c r="A20610" t="s">
        <v>59</v>
      </c>
      <c r="B20610">
        <v>2001</v>
      </c>
      <c r="C20610" t="s">
        <v>3</v>
      </c>
      <c r="D20610" t="s">
        <v>60</v>
      </c>
      <c r="E20610">
        <v>103</v>
      </c>
      <c r="F20610">
        <v>837.30448899999999</v>
      </c>
      <c r="G20610">
        <v>24784.212872</v>
      </c>
      <c r="H20610">
        <v>0</v>
      </c>
    </row>
    <row r="20611" spans="1:8" x14ac:dyDescent="0.25">
      <c r="A20611" t="s">
        <v>59</v>
      </c>
      <c r="B20611">
        <v>2001</v>
      </c>
      <c r="C20611" t="s">
        <v>3</v>
      </c>
      <c r="D20611" t="s">
        <v>60</v>
      </c>
      <c r="E20611">
        <v>674</v>
      </c>
      <c r="F20611">
        <v>254.04067699999999</v>
      </c>
      <c r="G20611">
        <v>7306.2098649999998</v>
      </c>
      <c r="H20611">
        <v>0</v>
      </c>
    </row>
    <row r="20612" spans="1:8" x14ac:dyDescent="0.25">
      <c r="A20612" t="s">
        <v>59</v>
      </c>
      <c r="B20612">
        <v>2001</v>
      </c>
      <c r="C20612" t="s">
        <v>3</v>
      </c>
      <c r="D20612" t="s">
        <v>60</v>
      </c>
      <c r="E20612">
        <v>92</v>
      </c>
      <c r="F20612">
        <v>504.87262399999997</v>
      </c>
      <c r="G20612">
        <v>15948.926189</v>
      </c>
      <c r="H20612">
        <v>0</v>
      </c>
    </row>
    <row r="20613" spans="1:8" x14ac:dyDescent="0.25">
      <c r="A20613" t="s">
        <v>59</v>
      </c>
      <c r="B20613">
        <v>2001</v>
      </c>
      <c r="C20613" t="s">
        <v>3</v>
      </c>
      <c r="D20613" t="s">
        <v>60</v>
      </c>
      <c r="E20613">
        <v>1972</v>
      </c>
      <c r="F20613">
        <v>646.95204200000001</v>
      </c>
      <c r="G20613">
        <v>43965.027887999997</v>
      </c>
      <c r="H20613">
        <v>0</v>
      </c>
    </row>
    <row r="20614" spans="1:8" x14ac:dyDescent="0.25">
      <c r="A20614" t="s">
        <v>59</v>
      </c>
      <c r="B20614">
        <v>2001</v>
      </c>
      <c r="C20614" t="s">
        <v>3</v>
      </c>
      <c r="D20614" t="s">
        <v>60</v>
      </c>
      <c r="E20614">
        <v>274</v>
      </c>
      <c r="F20614">
        <v>1703.3399959999999</v>
      </c>
      <c r="G20614">
        <v>85370.539713000006</v>
      </c>
      <c r="H20614">
        <v>0</v>
      </c>
    </row>
    <row r="20615" spans="1:8" x14ac:dyDescent="0.25">
      <c r="A20615" t="s">
        <v>59</v>
      </c>
      <c r="B20615">
        <v>2001</v>
      </c>
      <c r="C20615" t="s">
        <v>3</v>
      </c>
      <c r="D20615" t="s">
        <v>63</v>
      </c>
      <c r="E20615">
        <v>1</v>
      </c>
      <c r="F20615">
        <v>0.57015700000000002</v>
      </c>
      <c r="G20615">
        <v>38.064062999999997</v>
      </c>
      <c r="H20615">
        <v>0</v>
      </c>
    </row>
    <row r="20616" spans="1:8" x14ac:dyDescent="0.25">
      <c r="A20616" t="s">
        <v>59</v>
      </c>
      <c r="B20616">
        <v>2001</v>
      </c>
      <c r="C20616" t="s">
        <v>3</v>
      </c>
      <c r="D20616" t="s">
        <v>62</v>
      </c>
      <c r="E20616">
        <v>10</v>
      </c>
      <c r="F20616">
        <v>699.650623</v>
      </c>
      <c r="G20616">
        <v>45338.686834</v>
      </c>
      <c r="H20616">
        <v>0</v>
      </c>
    </row>
    <row r="20617" spans="1:8" x14ac:dyDescent="0.25">
      <c r="A20617" t="s">
        <v>59</v>
      </c>
      <c r="B20617">
        <v>2001</v>
      </c>
      <c r="C20617" t="s">
        <v>3</v>
      </c>
      <c r="D20617" t="s">
        <v>64</v>
      </c>
      <c r="E20617">
        <v>1</v>
      </c>
      <c r="F20617">
        <v>11997.994237000001</v>
      </c>
      <c r="G20617">
        <v>557273.50454800006</v>
      </c>
      <c r="H20617">
        <v>0</v>
      </c>
    </row>
    <row r="20618" spans="1:8" x14ac:dyDescent="0.25">
      <c r="A20618" t="s">
        <v>59</v>
      </c>
      <c r="B20618">
        <v>2001</v>
      </c>
      <c r="C20618" t="s">
        <v>4</v>
      </c>
      <c r="D20618" t="s">
        <v>63</v>
      </c>
      <c r="E20618">
        <v>455889</v>
      </c>
      <c r="F20618">
        <v>66846.360167999999</v>
      </c>
      <c r="G20618">
        <v>3021455.4795849998</v>
      </c>
      <c r="H20618">
        <v>8769239.4399999995</v>
      </c>
    </row>
    <row r="20619" spans="1:8" x14ac:dyDescent="0.25">
      <c r="A20619" t="s">
        <v>59</v>
      </c>
      <c r="B20619">
        <v>2001</v>
      </c>
      <c r="C20619" t="s">
        <v>4</v>
      </c>
      <c r="D20619" t="s">
        <v>62</v>
      </c>
      <c r="E20619">
        <v>57838</v>
      </c>
      <c r="F20619">
        <v>15457.346799000001</v>
      </c>
      <c r="G20619">
        <v>788324.68674899999</v>
      </c>
      <c r="H20619">
        <v>0</v>
      </c>
    </row>
    <row r="20620" spans="1:8" x14ac:dyDescent="0.25">
      <c r="A20620" t="s">
        <v>59</v>
      </c>
      <c r="B20620">
        <v>2001</v>
      </c>
      <c r="C20620" t="s">
        <v>4</v>
      </c>
      <c r="D20620" t="s">
        <v>62</v>
      </c>
      <c r="E20620">
        <v>2278</v>
      </c>
      <c r="F20620">
        <v>15443.026755999999</v>
      </c>
      <c r="G20620">
        <v>929670.21071899997</v>
      </c>
      <c r="H20620">
        <v>0</v>
      </c>
    </row>
    <row r="20621" spans="1:8" x14ac:dyDescent="0.25">
      <c r="A20621" t="s">
        <v>59</v>
      </c>
      <c r="B20621">
        <v>2001</v>
      </c>
      <c r="C20621" t="s">
        <v>4</v>
      </c>
      <c r="D20621" t="s">
        <v>61</v>
      </c>
      <c r="E20621">
        <v>7136</v>
      </c>
      <c r="F20621">
        <v>1974.6684769999999</v>
      </c>
      <c r="G20621">
        <v>88969.873038999998</v>
      </c>
      <c r="H20621">
        <v>0</v>
      </c>
    </row>
    <row r="20622" spans="1:8" x14ac:dyDescent="0.25">
      <c r="A20622" t="s">
        <v>59</v>
      </c>
      <c r="B20622">
        <v>2001</v>
      </c>
      <c r="C20622" t="s">
        <v>4</v>
      </c>
      <c r="D20622" t="s">
        <v>61</v>
      </c>
      <c r="E20622">
        <v>2100</v>
      </c>
      <c r="F20622">
        <v>55127.678922999999</v>
      </c>
      <c r="G20622">
        <v>2960225.7100030002</v>
      </c>
      <c r="H20622">
        <v>0</v>
      </c>
    </row>
    <row r="20623" spans="1:8" x14ac:dyDescent="0.25">
      <c r="A20623" t="s">
        <v>59</v>
      </c>
      <c r="B20623">
        <v>2001</v>
      </c>
      <c r="C20623" t="s">
        <v>4</v>
      </c>
      <c r="D20623" t="s">
        <v>60</v>
      </c>
      <c r="E20623">
        <v>1180</v>
      </c>
      <c r="F20623">
        <v>525.39336800000001</v>
      </c>
      <c r="G20623">
        <v>29346.204849999998</v>
      </c>
      <c r="H20623">
        <v>0</v>
      </c>
    </row>
    <row r="20624" spans="1:8" x14ac:dyDescent="0.25">
      <c r="A20624" t="s">
        <v>59</v>
      </c>
      <c r="B20624">
        <v>2001</v>
      </c>
      <c r="C20624" t="s">
        <v>4</v>
      </c>
      <c r="D20624" t="s">
        <v>60</v>
      </c>
      <c r="E20624">
        <v>493</v>
      </c>
      <c r="F20624">
        <v>5418.2941739999997</v>
      </c>
      <c r="G20624">
        <v>329887.12548300001</v>
      </c>
      <c r="H20624">
        <v>0</v>
      </c>
    </row>
    <row r="20625" spans="1:8" x14ac:dyDescent="0.25">
      <c r="A20625" t="s">
        <v>59</v>
      </c>
      <c r="B20625">
        <v>2001</v>
      </c>
      <c r="C20625" t="s">
        <v>4</v>
      </c>
      <c r="D20625" t="s">
        <v>60</v>
      </c>
      <c r="E20625">
        <v>500</v>
      </c>
      <c r="F20625">
        <v>193.42211800000001</v>
      </c>
      <c r="G20625">
        <v>5769.8692270000001</v>
      </c>
      <c r="H20625">
        <v>0</v>
      </c>
    </row>
    <row r="20626" spans="1:8" x14ac:dyDescent="0.25">
      <c r="A20626" t="s">
        <v>59</v>
      </c>
      <c r="B20626">
        <v>2001</v>
      </c>
      <c r="C20626" t="s">
        <v>4</v>
      </c>
      <c r="D20626" t="s">
        <v>60</v>
      </c>
      <c r="E20626">
        <v>104</v>
      </c>
      <c r="F20626">
        <v>886.07957599999997</v>
      </c>
      <c r="G20626">
        <v>27336.022789999999</v>
      </c>
      <c r="H20626">
        <v>0</v>
      </c>
    </row>
    <row r="20627" spans="1:8" x14ac:dyDescent="0.25">
      <c r="A20627" t="s">
        <v>59</v>
      </c>
      <c r="B20627">
        <v>2001</v>
      </c>
      <c r="C20627" t="s">
        <v>4</v>
      </c>
      <c r="D20627" t="s">
        <v>60</v>
      </c>
      <c r="E20627">
        <v>673</v>
      </c>
      <c r="F20627">
        <v>313.47375899999997</v>
      </c>
      <c r="G20627">
        <v>9379.6153630000008</v>
      </c>
      <c r="H20627">
        <v>0</v>
      </c>
    </row>
    <row r="20628" spans="1:8" x14ac:dyDescent="0.25">
      <c r="A20628" t="s">
        <v>59</v>
      </c>
      <c r="B20628">
        <v>2001</v>
      </c>
      <c r="C20628" t="s">
        <v>4</v>
      </c>
      <c r="D20628" t="s">
        <v>60</v>
      </c>
      <c r="E20628">
        <v>92</v>
      </c>
      <c r="F20628">
        <v>566.21913099999995</v>
      </c>
      <c r="G20628">
        <v>18077.007705</v>
      </c>
      <c r="H20628">
        <v>0</v>
      </c>
    </row>
    <row r="20629" spans="1:8" x14ac:dyDescent="0.25">
      <c r="A20629" t="s">
        <v>59</v>
      </c>
      <c r="B20629">
        <v>2001</v>
      </c>
      <c r="C20629" t="s">
        <v>4</v>
      </c>
      <c r="D20629" t="s">
        <v>60</v>
      </c>
      <c r="E20629">
        <v>2003</v>
      </c>
      <c r="F20629">
        <v>973.12906799999996</v>
      </c>
      <c r="G20629">
        <v>66655.280713999993</v>
      </c>
      <c r="H20629">
        <v>0</v>
      </c>
    </row>
    <row r="20630" spans="1:8" x14ac:dyDescent="0.25">
      <c r="A20630" t="s">
        <v>59</v>
      </c>
      <c r="B20630">
        <v>2001</v>
      </c>
      <c r="C20630" t="s">
        <v>4</v>
      </c>
      <c r="D20630" t="s">
        <v>60</v>
      </c>
      <c r="E20630">
        <v>277</v>
      </c>
      <c r="F20630">
        <v>1481.9028989999999</v>
      </c>
      <c r="G20630">
        <v>75971.680254999999</v>
      </c>
      <c r="H20630">
        <v>0</v>
      </c>
    </row>
    <row r="20631" spans="1:8" x14ac:dyDescent="0.25">
      <c r="A20631" t="s">
        <v>59</v>
      </c>
      <c r="B20631">
        <v>2001</v>
      </c>
      <c r="C20631" t="s">
        <v>4</v>
      </c>
      <c r="D20631" t="s">
        <v>63</v>
      </c>
      <c r="E20631">
        <v>1</v>
      </c>
      <c r="F20631">
        <v>1.026E-3</v>
      </c>
      <c r="G20631">
        <v>7.1191000000000004E-2</v>
      </c>
      <c r="H20631">
        <v>0</v>
      </c>
    </row>
    <row r="20632" spans="1:8" x14ac:dyDescent="0.25">
      <c r="A20632" t="s">
        <v>59</v>
      </c>
      <c r="B20632">
        <v>2001</v>
      </c>
      <c r="C20632" t="s">
        <v>4</v>
      </c>
      <c r="D20632" t="s">
        <v>62</v>
      </c>
      <c r="E20632">
        <v>10</v>
      </c>
      <c r="F20632">
        <v>961.02954399999999</v>
      </c>
      <c r="G20632">
        <v>64748.674245000002</v>
      </c>
      <c r="H20632">
        <v>0</v>
      </c>
    </row>
    <row r="20633" spans="1:8" x14ac:dyDescent="0.25">
      <c r="A20633" t="s">
        <v>59</v>
      </c>
      <c r="B20633">
        <v>2001</v>
      </c>
      <c r="C20633" t="s">
        <v>4</v>
      </c>
      <c r="D20633" t="s">
        <v>64</v>
      </c>
      <c r="E20633">
        <v>1</v>
      </c>
      <c r="F20633">
        <v>13339.009094999999</v>
      </c>
      <c r="G20633">
        <v>632124.52517499996</v>
      </c>
      <c r="H20633">
        <v>0</v>
      </c>
    </row>
    <row r="20634" spans="1:8" x14ac:dyDescent="0.25">
      <c r="A20634" t="s">
        <v>59</v>
      </c>
      <c r="B20634">
        <v>2001</v>
      </c>
      <c r="C20634" t="s">
        <v>5</v>
      </c>
      <c r="D20634" t="s">
        <v>63</v>
      </c>
      <c r="E20634">
        <v>457733</v>
      </c>
      <c r="F20634">
        <v>64801.070137000002</v>
      </c>
      <c r="G20634">
        <v>2989832.3832709999</v>
      </c>
      <c r="H20634">
        <v>8403346.3599999994</v>
      </c>
    </row>
    <row r="20635" spans="1:8" x14ac:dyDescent="0.25">
      <c r="A20635" t="s">
        <v>59</v>
      </c>
      <c r="B20635">
        <v>2001</v>
      </c>
      <c r="C20635" t="s">
        <v>5</v>
      </c>
      <c r="D20635" t="s">
        <v>62</v>
      </c>
      <c r="E20635">
        <v>58048</v>
      </c>
      <c r="F20635">
        <v>15240.800562</v>
      </c>
      <c r="G20635">
        <v>789486.65378199995</v>
      </c>
      <c r="H20635">
        <v>0</v>
      </c>
    </row>
    <row r="20636" spans="1:8" x14ac:dyDescent="0.25">
      <c r="A20636" t="s">
        <v>59</v>
      </c>
      <c r="B20636">
        <v>2001</v>
      </c>
      <c r="C20636" t="s">
        <v>5</v>
      </c>
      <c r="D20636" t="s">
        <v>62</v>
      </c>
      <c r="E20636">
        <v>2282</v>
      </c>
      <c r="F20636">
        <v>14650.506955000001</v>
      </c>
      <c r="G20636">
        <v>923896.61146799999</v>
      </c>
      <c r="H20636">
        <v>0</v>
      </c>
    </row>
    <row r="20637" spans="1:8" x14ac:dyDescent="0.25">
      <c r="A20637" t="s">
        <v>59</v>
      </c>
      <c r="B20637">
        <v>2001</v>
      </c>
      <c r="C20637" t="s">
        <v>5</v>
      </c>
      <c r="D20637" t="s">
        <v>61</v>
      </c>
      <c r="E20637">
        <v>7183</v>
      </c>
      <c r="F20637">
        <v>1950.4688900000001</v>
      </c>
      <c r="G20637">
        <v>89501.240170999998</v>
      </c>
      <c r="H20637">
        <v>0</v>
      </c>
    </row>
    <row r="20638" spans="1:8" x14ac:dyDescent="0.25">
      <c r="A20638" t="s">
        <v>59</v>
      </c>
      <c r="B20638">
        <v>2001</v>
      </c>
      <c r="C20638" t="s">
        <v>5</v>
      </c>
      <c r="D20638" t="s">
        <v>61</v>
      </c>
      <c r="E20638">
        <v>2103</v>
      </c>
      <c r="F20638">
        <v>48818.866500999997</v>
      </c>
      <c r="G20638">
        <v>2649565.1135470001</v>
      </c>
      <c r="H20638">
        <v>0</v>
      </c>
    </row>
    <row r="20639" spans="1:8" x14ac:dyDescent="0.25">
      <c r="A20639" t="s">
        <v>59</v>
      </c>
      <c r="B20639">
        <v>2001</v>
      </c>
      <c r="C20639" t="s">
        <v>5</v>
      </c>
      <c r="D20639" t="s">
        <v>60</v>
      </c>
      <c r="E20639">
        <v>1181</v>
      </c>
      <c r="F20639">
        <v>491.17717299999998</v>
      </c>
      <c r="G20639">
        <v>28177.268370000002</v>
      </c>
      <c r="H20639">
        <v>0</v>
      </c>
    </row>
    <row r="20640" spans="1:8" x14ac:dyDescent="0.25">
      <c r="A20640" t="s">
        <v>59</v>
      </c>
      <c r="B20640">
        <v>2001</v>
      </c>
      <c r="C20640" t="s">
        <v>5</v>
      </c>
      <c r="D20640" t="s">
        <v>60</v>
      </c>
      <c r="E20640">
        <v>496</v>
      </c>
      <c r="F20640">
        <v>5111.6851360000001</v>
      </c>
      <c r="G20640">
        <v>323729.16152899998</v>
      </c>
      <c r="H20640">
        <v>0</v>
      </c>
    </row>
    <row r="20641" spans="1:8" x14ac:dyDescent="0.25">
      <c r="A20641" t="s">
        <v>59</v>
      </c>
      <c r="B20641">
        <v>2001</v>
      </c>
      <c r="C20641" t="s">
        <v>5</v>
      </c>
      <c r="D20641" t="s">
        <v>60</v>
      </c>
      <c r="E20641">
        <v>502</v>
      </c>
      <c r="F20641">
        <v>194.39509000000001</v>
      </c>
      <c r="G20641">
        <v>6027.143669</v>
      </c>
      <c r="H20641">
        <v>0</v>
      </c>
    </row>
    <row r="20642" spans="1:8" x14ac:dyDescent="0.25">
      <c r="A20642" t="s">
        <v>59</v>
      </c>
      <c r="B20642">
        <v>2001</v>
      </c>
      <c r="C20642" t="s">
        <v>5</v>
      </c>
      <c r="D20642" t="s">
        <v>60</v>
      </c>
      <c r="E20642">
        <v>105</v>
      </c>
      <c r="F20642">
        <v>845.65464699999995</v>
      </c>
      <c r="G20642">
        <v>27125.595696</v>
      </c>
      <c r="H20642">
        <v>0</v>
      </c>
    </row>
    <row r="20643" spans="1:8" x14ac:dyDescent="0.25">
      <c r="A20643" t="s">
        <v>59</v>
      </c>
      <c r="B20643">
        <v>2001</v>
      </c>
      <c r="C20643" t="s">
        <v>5</v>
      </c>
      <c r="D20643" t="s">
        <v>60</v>
      </c>
      <c r="E20643">
        <v>674</v>
      </c>
      <c r="F20643">
        <v>311.597151</v>
      </c>
      <c r="G20643">
        <v>9690.5468290000008</v>
      </c>
      <c r="H20643">
        <v>0</v>
      </c>
    </row>
    <row r="20644" spans="1:8" x14ac:dyDescent="0.25">
      <c r="A20644" t="s">
        <v>59</v>
      </c>
      <c r="B20644">
        <v>2001</v>
      </c>
      <c r="C20644" t="s">
        <v>5</v>
      </c>
      <c r="D20644" t="s">
        <v>60</v>
      </c>
      <c r="E20644">
        <v>92</v>
      </c>
      <c r="F20644">
        <v>488.44165099999998</v>
      </c>
      <c r="G20644">
        <v>17229.629003999999</v>
      </c>
      <c r="H20644">
        <v>0</v>
      </c>
    </row>
    <row r="20645" spans="1:8" x14ac:dyDescent="0.25">
      <c r="A20645" t="s">
        <v>59</v>
      </c>
      <c r="B20645">
        <v>2001</v>
      </c>
      <c r="C20645" t="s">
        <v>5</v>
      </c>
      <c r="D20645" t="s">
        <v>60</v>
      </c>
      <c r="E20645">
        <v>2018</v>
      </c>
      <c r="F20645">
        <v>912.98470999999995</v>
      </c>
      <c r="G20645">
        <v>63045.854153</v>
      </c>
      <c r="H20645">
        <v>0</v>
      </c>
    </row>
    <row r="20646" spans="1:8" x14ac:dyDescent="0.25">
      <c r="A20646" t="s">
        <v>59</v>
      </c>
      <c r="B20646">
        <v>2001</v>
      </c>
      <c r="C20646" t="s">
        <v>5</v>
      </c>
      <c r="D20646" t="s">
        <v>60</v>
      </c>
      <c r="E20646">
        <v>275</v>
      </c>
      <c r="F20646">
        <v>1453.3600570000001</v>
      </c>
      <c r="G20646">
        <v>97755.039566000007</v>
      </c>
      <c r="H20646">
        <v>0</v>
      </c>
    </row>
    <row r="20647" spans="1:8" x14ac:dyDescent="0.25">
      <c r="A20647" t="s">
        <v>59</v>
      </c>
      <c r="B20647">
        <v>2001</v>
      </c>
      <c r="C20647" t="s">
        <v>5</v>
      </c>
      <c r="D20647" t="s">
        <v>63</v>
      </c>
      <c r="E20647">
        <v>1</v>
      </c>
      <c r="F20647">
        <v>8.0376089999999998</v>
      </c>
      <c r="G20647">
        <v>580.31278899999995</v>
      </c>
      <c r="H20647">
        <v>0</v>
      </c>
    </row>
    <row r="20648" spans="1:8" x14ac:dyDescent="0.25">
      <c r="A20648" t="s">
        <v>59</v>
      </c>
      <c r="B20648">
        <v>2001</v>
      </c>
      <c r="C20648" t="s">
        <v>5</v>
      </c>
      <c r="D20648" t="s">
        <v>62</v>
      </c>
      <c r="E20648">
        <v>10</v>
      </c>
      <c r="F20648">
        <v>779.13417800000002</v>
      </c>
      <c r="G20648">
        <v>54602.58887</v>
      </c>
      <c r="H20648">
        <v>0</v>
      </c>
    </row>
    <row r="20649" spans="1:8" x14ac:dyDescent="0.25">
      <c r="A20649" t="s">
        <v>59</v>
      </c>
      <c r="B20649">
        <v>2001</v>
      </c>
      <c r="C20649" t="s">
        <v>5</v>
      </c>
      <c r="D20649" t="s">
        <v>64</v>
      </c>
      <c r="E20649">
        <v>1</v>
      </c>
      <c r="F20649">
        <v>12973.692557</v>
      </c>
      <c r="G20649">
        <v>666026.13022399996</v>
      </c>
      <c r="H20649">
        <v>0</v>
      </c>
    </row>
    <row r="20650" spans="1:8" x14ac:dyDescent="0.25">
      <c r="A20650" t="s">
        <v>59</v>
      </c>
      <c r="B20650">
        <v>2001</v>
      </c>
      <c r="C20650" t="s">
        <v>6</v>
      </c>
      <c r="D20650" t="s">
        <v>63</v>
      </c>
      <c r="E20650">
        <v>459889</v>
      </c>
      <c r="F20650">
        <v>68256.925787999993</v>
      </c>
      <c r="G20650">
        <v>3201323.777549</v>
      </c>
      <c r="H20650">
        <v>8901218.5</v>
      </c>
    </row>
    <row r="20651" spans="1:8" x14ac:dyDescent="0.25">
      <c r="A20651" t="s">
        <v>59</v>
      </c>
      <c r="B20651">
        <v>2001</v>
      </c>
      <c r="C20651" t="s">
        <v>6</v>
      </c>
      <c r="D20651" t="s">
        <v>62</v>
      </c>
      <c r="E20651">
        <v>58326</v>
      </c>
      <c r="F20651">
        <v>15605.492539000001</v>
      </c>
      <c r="G20651">
        <v>821418.04515300004</v>
      </c>
      <c r="H20651">
        <v>0</v>
      </c>
    </row>
    <row r="20652" spans="1:8" x14ac:dyDescent="0.25">
      <c r="A20652" t="s">
        <v>59</v>
      </c>
      <c r="B20652">
        <v>2001</v>
      </c>
      <c r="C20652" t="s">
        <v>6</v>
      </c>
      <c r="D20652" t="s">
        <v>62</v>
      </c>
      <c r="E20652">
        <v>2312</v>
      </c>
      <c r="F20652">
        <v>16092.155881999999</v>
      </c>
      <c r="G20652">
        <v>1056048.077208</v>
      </c>
      <c r="H20652">
        <v>0</v>
      </c>
    </row>
    <row r="20653" spans="1:8" x14ac:dyDescent="0.25">
      <c r="A20653" t="s">
        <v>59</v>
      </c>
      <c r="B20653">
        <v>2001</v>
      </c>
      <c r="C20653" t="s">
        <v>6</v>
      </c>
      <c r="D20653" t="s">
        <v>61</v>
      </c>
      <c r="E20653">
        <v>7237</v>
      </c>
      <c r="F20653">
        <v>2052.086812</v>
      </c>
      <c r="G20653">
        <v>95657.852536000006</v>
      </c>
      <c r="H20653">
        <v>0</v>
      </c>
    </row>
    <row r="20654" spans="1:8" x14ac:dyDescent="0.25">
      <c r="A20654" t="s">
        <v>59</v>
      </c>
      <c r="B20654">
        <v>2001</v>
      </c>
      <c r="C20654" t="s">
        <v>6</v>
      </c>
      <c r="D20654" t="s">
        <v>61</v>
      </c>
      <c r="E20654">
        <v>2120</v>
      </c>
      <c r="F20654">
        <v>51022.712935000003</v>
      </c>
      <c r="G20654">
        <v>2812746.3647059998</v>
      </c>
      <c r="H20654">
        <v>0</v>
      </c>
    </row>
    <row r="20655" spans="1:8" x14ac:dyDescent="0.25">
      <c r="A20655" t="s">
        <v>59</v>
      </c>
      <c r="B20655">
        <v>2001</v>
      </c>
      <c r="C20655" t="s">
        <v>6</v>
      </c>
      <c r="D20655" t="s">
        <v>60</v>
      </c>
      <c r="E20655">
        <v>1182</v>
      </c>
      <c r="F20655">
        <v>535.56386099999997</v>
      </c>
      <c r="G20655">
        <v>30998.170883999999</v>
      </c>
      <c r="H20655">
        <v>0</v>
      </c>
    </row>
    <row r="20656" spans="1:8" x14ac:dyDescent="0.25">
      <c r="A20656" t="s">
        <v>59</v>
      </c>
      <c r="B20656">
        <v>2001</v>
      </c>
      <c r="C20656" t="s">
        <v>6</v>
      </c>
      <c r="D20656" t="s">
        <v>60</v>
      </c>
      <c r="E20656">
        <v>502</v>
      </c>
      <c r="F20656">
        <v>5539.7706120000003</v>
      </c>
      <c r="G20656">
        <v>365096.067041</v>
      </c>
      <c r="H20656">
        <v>0</v>
      </c>
    </row>
    <row r="20657" spans="1:8" x14ac:dyDescent="0.25">
      <c r="A20657" t="s">
        <v>59</v>
      </c>
      <c r="B20657">
        <v>2001</v>
      </c>
      <c r="C20657" t="s">
        <v>6</v>
      </c>
      <c r="D20657" t="s">
        <v>60</v>
      </c>
      <c r="E20657">
        <v>507</v>
      </c>
      <c r="F20657">
        <v>199.26092299999999</v>
      </c>
      <c r="G20657">
        <v>6425.9211489999998</v>
      </c>
      <c r="H20657">
        <v>0</v>
      </c>
    </row>
    <row r="20658" spans="1:8" x14ac:dyDescent="0.25">
      <c r="A20658" t="s">
        <v>59</v>
      </c>
      <c r="B20658">
        <v>2001</v>
      </c>
      <c r="C20658" t="s">
        <v>6</v>
      </c>
      <c r="D20658" t="s">
        <v>60</v>
      </c>
      <c r="E20658">
        <v>105</v>
      </c>
      <c r="F20658">
        <v>862.11121600000001</v>
      </c>
      <c r="G20658">
        <v>28718.042235000001</v>
      </c>
      <c r="H20658">
        <v>0</v>
      </c>
    </row>
    <row r="20659" spans="1:8" x14ac:dyDescent="0.25">
      <c r="A20659" t="s">
        <v>59</v>
      </c>
      <c r="B20659">
        <v>2001</v>
      </c>
      <c r="C20659" t="s">
        <v>6</v>
      </c>
      <c r="D20659" t="s">
        <v>60</v>
      </c>
      <c r="E20659">
        <v>674</v>
      </c>
      <c r="F20659">
        <v>333.79660699999999</v>
      </c>
      <c r="G20659">
        <v>10797.390281</v>
      </c>
      <c r="H20659">
        <v>0</v>
      </c>
    </row>
    <row r="20660" spans="1:8" x14ac:dyDescent="0.25">
      <c r="A20660" t="s">
        <v>59</v>
      </c>
      <c r="B20660">
        <v>2001</v>
      </c>
      <c r="C20660" t="s">
        <v>6</v>
      </c>
      <c r="D20660" t="s">
        <v>60</v>
      </c>
      <c r="E20660">
        <v>93</v>
      </c>
      <c r="F20660">
        <v>576.26490799999999</v>
      </c>
      <c r="G20660">
        <v>21112.824686</v>
      </c>
      <c r="H20660">
        <v>0</v>
      </c>
    </row>
    <row r="20661" spans="1:8" x14ac:dyDescent="0.25">
      <c r="A20661" t="s">
        <v>59</v>
      </c>
      <c r="B20661">
        <v>2001</v>
      </c>
      <c r="C20661" t="s">
        <v>6</v>
      </c>
      <c r="D20661" t="s">
        <v>60</v>
      </c>
      <c r="E20661">
        <v>2031</v>
      </c>
      <c r="F20661">
        <v>937.77317000000005</v>
      </c>
      <c r="G20661">
        <v>65302.310860999998</v>
      </c>
      <c r="H20661">
        <v>0</v>
      </c>
    </row>
    <row r="20662" spans="1:8" x14ac:dyDescent="0.25">
      <c r="A20662" t="s">
        <v>59</v>
      </c>
      <c r="B20662">
        <v>2001</v>
      </c>
      <c r="C20662" t="s">
        <v>6</v>
      </c>
      <c r="D20662" t="s">
        <v>60</v>
      </c>
      <c r="E20662">
        <v>275</v>
      </c>
      <c r="F20662">
        <v>1305.2095730000001</v>
      </c>
      <c r="G20662">
        <v>91354.196014999994</v>
      </c>
      <c r="H20662">
        <v>0</v>
      </c>
    </row>
    <row r="20663" spans="1:8" x14ac:dyDescent="0.25">
      <c r="A20663" t="s">
        <v>59</v>
      </c>
      <c r="B20663">
        <v>2001</v>
      </c>
      <c r="C20663" t="s">
        <v>6</v>
      </c>
      <c r="D20663" t="s">
        <v>63</v>
      </c>
      <c r="E20663">
        <v>1</v>
      </c>
      <c r="F20663">
        <v>0.132826</v>
      </c>
      <c r="G20663">
        <v>9.9789510000000003</v>
      </c>
      <c r="H20663">
        <v>0</v>
      </c>
    </row>
    <row r="20664" spans="1:8" x14ac:dyDescent="0.25">
      <c r="A20664" t="s">
        <v>59</v>
      </c>
      <c r="B20664">
        <v>2001</v>
      </c>
      <c r="C20664" t="s">
        <v>6</v>
      </c>
      <c r="D20664" t="s">
        <v>62</v>
      </c>
      <c r="E20664">
        <v>10</v>
      </c>
      <c r="F20664">
        <v>912.89275799999996</v>
      </c>
      <c r="G20664">
        <v>66572.243552999993</v>
      </c>
      <c r="H20664">
        <v>0</v>
      </c>
    </row>
    <row r="20665" spans="1:8" x14ac:dyDescent="0.25">
      <c r="A20665" t="s">
        <v>59</v>
      </c>
      <c r="B20665">
        <v>2001</v>
      </c>
      <c r="C20665" t="s">
        <v>6</v>
      </c>
      <c r="D20665" t="s">
        <v>64</v>
      </c>
      <c r="E20665">
        <v>1</v>
      </c>
      <c r="F20665">
        <v>13467.772188999999</v>
      </c>
      <c r="G20665">
        <v>719044.35716799996</v>
      </c>
      <c r="H20665">
        <v>0</v>
      </c>
    </row>
    <row r="20666" spans="1:8" x14ac:dyDescent="0.25">
      <c r="A20666" t="s">
        <v>59</v>
      </c>
      <c r="B20666">
        <v>2001</v>
      </c>
      <c r="C20666" t="s">
        <v>7</v>
      </c>
      <c r="D20666" t="s">
        <v>63</v>
      </c>
      <c r="E20666">
        <v>461076</v>
      </c>
      <c r="F20666">
        <v>63424.733311999997</v>
      </c>
      <c r="G20666">
        <v>3041215.9623199999</v>
      </c>
      <c r="H20666">
        <v>9705979.0700000003</v>
      </c>
    </row>
    <row r="20667" spans="1:8" x14ac:dyDescent="0.25">
      <c r="A20667" t="s">
        <v>59</v>
      </c>
      <c r="B20667">
        <v>2001</v>
      </c>
      <c r="C20667" t="s">
        <v>7</v>
      </c>
      <c r="D20667" t="s">
        <v>62</v>
      </c>
      <c r="E20667">
        <v>58456</v>
      </c>
      <c r="F20667">
        <v>14701.669006</v>
      </c>
      <c r="G20667">
        <v>781815.88079800003</v>
      </c>
      <c r="H20667">
        <v>0</v>
      </c>
    </row>
    <row r="20668" spans="1:8" x14ac:dyDescent="0.25">
      <c r="A20668" t="s">
        <v>59</v>
      </c>
      <c r="B20668">
        <v>2001</v>
      </c>
      <c r="C20668" t="s">
        <v>7</v>
      </c>
      <c r="D20668" t="s">
        <v>62</v>
      </c>
      <c r="E20668">
        <v>2317</v>
      </c>
      <c r="F20668">
        <v>16203.6512</v>
      </c>
      <c r="G20668">
        <v>1105089.011859</v>
      </c>
      <c r="H20668">
        <v>0</v>
      </c>
    </row>
    <row r="20669" spans="1:8" x14ac:dyDescent="0.25">
      <c r="A20669" t="s">
        <v>59</v>
      </c>
      <c r="B20669">
        <v>2001</v>
      </c>
      <c r="C20669" t="s">
        <v>7</v>
      </c>
      <c r="D20669" t="s">
        <v>61</v>
      </c>
      <c r="E20669">
        <v>7264</v>
      </c>
      <c r="F20669">
        <v>1935.17291</v>
      </c>
      <c r="G20669">
        <v>91456.27175</v>
      </c>
      <c r="H20669">
        <v>0</v>
      </c>
    </row>
    <row r="20670" spans="1:8" x14ac:dyDescent="0.25">
      <c r="A20670" t="s">
        <v>59</v>
      </c>
      <c r="B20670">
        <v>2001</v>
      </c>
      <c r="C20670" t="s">
        <v>7</v>
      </c>
      <c r="D20670" t="s">
        <v>61</v>
      </c>
      <c r="E20670">
        <v>2123</v>
      </c>
      <c r="F20670">
        <v>52015.210576999998</v>
      </c>
      <c r="G20670">
        <v>2917845.2525180001</v>
      </c>
      <c r="H20670">
        <v>0</v>
      </c>
    </row>
    <row r="20671" spans="1:8" x14ac:dyDescent="0.25">
      <c r="A20671" t="s">
        <v>59</v>
      </c>
      <c r="B20671">
        <v>2001</v>
      </c>
      <c r="C20671" t="s">
        <v>7</v>
      </c>
      <c r="D20671" t="s">
        <v>60</v>
      </c>
      <c r="E20671">
        <v>1181</v>
      </c>
      <c r="F20671">
        <v>494.48829000000001</v>
      </c>
      <c r="G20671">
        <v>28705.04521</v>
      </c>
      <c r="H20671">
        <v>0</v>
      </c>
    </row>
    <row r="20672" spans="1:8" x14ac:dyDescent="0.25">
      <c r="A20672" t="s">
        <v>59</v>
      </c>
      <c r="B20672">
        <v>2001</v>
      </c>
      <c r="C20672" t="s">
        <v>7</v>
      </c>
      <c r="D20672" t="s">
        <v>60</v>
      </c>
      <c r="E20672">
        <v>502</v>
      </c>
      <c r="F20672">
        <v>5546.3049940000001</v>
      </c>
      <c r="G20672">
        <v>379946.781395</v>
      </c>
      <c r="H20672">
        <v>0</v>
      </c>
    </row>
    <row r="20673" spans="1:8" x14ac:dyDescent="0.25">
      <c r="A20673" t="s">
        <v>59</v>
      </c>
      <c r="B20673">
        <v>2001</v>
      </c>
      <c r="C20673" t="s">
        <v>7</v>
      </c>
      <c r="D20673" t="s">
        <v>60</v>
      </c>
      <c r="E20673">
        <v>510</v>
      </c>
      <c r="F20673">
        <v>197.40318199999999</v>
      </c>
      <c r="G20673">
        <v>6624.4559810000001</v>
      </c>
      <c r="H20673">
        <v>0</v>
      </c>
    </row>
    <row r="20674" spans="1:8" x14ac:dyDescent="0.25">
      <c r="A20674" t="s">
        <v>59</v>
      </c>
      <c r="B20674">
        <v>2001</v>
      </c>
      <c r="C20674" t="s">
        <v>7</v>
      </c>
      <c r="D20674" t="s">
        <v>60</v>
      </c>
      <c r="E20674">
        <v>106</v>
      </c>
      <c r="F20674">
        <v>938.02223300000003</v>
      </c>
      <c r="G20674">
        <v>32508.036231999999</v>
      </c>
      <c r="H20674">
        <v>0</v>
      </c>
    </row>
    <row r="20675" spans="1:8" x14ac:dyDescent="0.25">
      <c r="A20675" t="s">
        <v>59</v>
      </c>
      <c r="B20675">
        <v>2001</v>
      </c>
      <c r="C20675" t="s">
        <v>7</v>
      </c>
      <c r="D20675" t="s">
        <v>60</v>
      </c>
      <c r="E20675">
        <v>675</v>
      </c>
      <c r="F20675">
        <v>311.85401000000002</v>
      </c>
      <c r="G20675">
        <v>10497.005976</v>
      </c>
      <c r="H20675">
        <v>0</v>
      </c>
    </row>
    <row r="20676" spans="1:8" x14ac:dyDescent="0.25">
      <c r="A20676" t="s">
        <v>59</v>
      </c>
      <c r="B20676">
        <v>2001</v>
      </c>
      <c r="C20676" t="s">
        <v>7</v>
      </c>
      <c r="D20676" t="s">
        <v>60</v>
      </c>
      <c r="E20676">
        <v>93</v>
      </c>
      <c r="F20676">
        <v>610.90651100000002</v>
      </c>
      <c r="G20676">
        <v>23275.538084</v>
      </c>
      <c r="H20676">
        <v>0</v>
      </c>
    </row>
    <row r="20677" spans="1:8" x14ac:dyDescent="0.25">
      <c r="A20677" t="s">
        <v>59</v>
      </c>
      <c r="B20677">
        <v>2001</v>
      </c>
      <c r="C20677" t="s">
        <v>7</v>
      </c>
      <c r="D20677" t="s">
        <v>60</v>
      </c>
      <c r="E20677">
        <v>2047</v>
      </c>
      <c r="F20677">
        <v>909.73806500000001</v>
      </c>
      <c r="G20677">
        <v>63863.612179000003</v>
      </c>
      <c r="H20677">
        <v>0</v>
      </c>
    </row>
    <row r="20678" spans="1:8" x14ac:dyDescent="0.25">
      <c r="A20678" t="s">
        <v>59</v>
      </c>
      <c r="B20678">
        <v>2001</v>
      </c>
      <c r="C20678" t="s">
        <v>7</v>
      </c>
      <c r="D20678" t="s">
        <v>60</v>
      </c>
      <c r="E20678">
        <v>277</v>
      </c>
      <c r="F20678">
        <v>1373.9363679999999</v>
      </c>
      <c r="G20678">
        <v>99961.233038000006</v>
      </c>
      <c r="H20678">
        <v>0</v>
      </c>
    </row>
    <row r="20679" spans="1:8" x14ac:dyDescent="0.25">
      <c r="A20679" t="s">
        <v>59</v>
      </c>
      <c r="B20679">
        <v>2001</v>
      </c>
      <c r="C20679" t="s">
        <v>7</v>
      </c>
      <c r="D20679" t="s">
        <v>63</v>
      </c>
      <c r="E20679">
        <v>1</v>
      </c>
      <c r="F20679">
        <v>0.117198</v>
      </c>
      <c r="G20679">
        <v>9.1527809999999992</v>
      </c>
      <c r="H20679">
        <v>0</v>
      </c>
    </row>
    <row r="20680" spans="1:8" x14ac:dyDescent="0.25">
      <c r="A20680" t="s">
        <v>59</v>
      </c>
      <c r="B20680">
        <v>2001</v>
      </c>
      <c r="C20680" t="s">
        <v>7</v>
      </c>
      <c r="D20680" t="s">
        <v>62</v>
      </c>
      <c r="E20680">
        <v>10</v>
      </c>
      <c r="F20680">
        <v>781.314707</v>
      </c>
      <c r="G20680">
        <v>59227.668909</v>
      </c>
      <c r="H20680">
        <v>0</v>
      </c>
    </row>
    <row r="20681" spans="1:8" x14ac:dyDescent="0.25">
      <c r="A20681" t="s">
        <v>59</v>
      </c>
      <c r="B20681">
        <v>2001</v>
      </c>
      <c r="C20681" t="s">
        <v>7</v>
      </c>
      <c r="D20681" t="s">
        <v>64</v>
      </c>
      <c r="E20681">
        <v>1</v>
      </c>
      <c r="F20681">
        <v>13140.962002</v>
      </c>
      <c r="G20681">
        <v>729976.78896999999</v>
      </c>
      <c r="H20681">
        <v>0</v>
      </c>
    </row>
    <row r="20682" spans="1:8" x14ac:dyDescent="0.25">
      <c r="A20682" t="s">
        <v>59</v>
      </c>
      <c r="B20682">
        <v>2001</v>
      </c>
      <c r="C20682" t="s">
        <v>8</v>
      </c>
      <c r="D20682" t="s">
        <v>63</v>
      </c>
      <c r="E20682">
        <v>462276</v>
      </c>
      <c r="F20682">
        <v>67827.953892999998</v>
      </c>
      <c r="G20682">
        <v>3309226.2171809999</v>
      </c>
      <c r="H20682">
        <v>9710049.8900000006</v>
      </c>
    </row>
    <row r="20683" spans="1:8" x14ac:dyDescent="0.25">
      <c r="A20683" t="s">
        <v>59</v>
      </c>
      <c r="B20683">
        <v>2001</v>
      </c>
      <c r="C20683" t="s">
        <v>8</v>
      </c>
      <c r="D20683" t="s">
        <v>62</v>
      </c>
      <c r="E20683">
        <v>58578</v>
      </c>
      <c r="F20683">
        <v>15710.124863999999</v>
      </c>
      <c r="G20683">
        <v>848205.35155400005</v>
      </c>
      <c r="H20683">
        <v>0</v>
      </c>
    </row>
    <row r="20684" spans="1:8" x14ac:dyDescent="0.25">
      <c r="A20684" t="s">
        <v>59</v>
      </c>
      <c r="B20684">
        <v>2001</v>
      </c>
      <c r="C20684" t="s">
        <v>8</v>
      </c>
      <c r="D20684" t="s">
        <v>62</v>
      </c>
      <c r="E20684">
        <v>2331</v>
      </c>
      <c r="F20684">
        <v>16594.871136999998</v>
      </c>
      <c r="G20684">
        <v>1120895.0849510001</v>
      </c>
      <c r="H20684">
        <v>0</v>
      </c>
    </row>
    <row r="20685" spans="1:8" x14ac:dyDescent="0.25">
      <c r="A20685" t="s">
        <v>59</v>
      </c>
      <c r="B20685">
        <v>2001</v>
      </c>
      <c r="C20685" t="s">
        <v>8</v>
      </c>
      <c r="D20685" t="s">
        <v>61</v>
      </c>
      <c r="E20685">
        <v>7294</v>
      </c>
      <c r="F20685">
        <v>2089.769659</v>
      </c>
      <c r="G20685">
        <v>97940.660776000004</v>
      </c>
      <c r="H20685">
        <v>0</v>
      </c>
    </row>
    <row r="20686" spans="1:8" x14ac:dyDescent="0.25">
      <c r="A20686" t="s">
        <v>59</v>
      </c>
      <c r="B20686">
        <v>2001</v>
      </c>
      <c r="C20686" t="s">
        <v>8</v>
      </c>
      <c r="D20686" t="s">
        <v>61</v>
      </c>
      <c r="E20686">
        <v>2119</v>
      </c>
      <c r="F20686">
        <v>50241.381050000004</v>
      </c>
      <c r="G20686">
        <v>3152739.6007070001</v>
      </c>
      <c r="H20686">
        <v>0</v>
      </c>
    </row>
    <row r="20687" spans="1:8" x14ac:dyDescent="0.25">
      <c r="A20687" t="s">
        <v>59</v>
      </c>
      <c r="B20687">
        <v>2001</v>
      </c>
      <c r="C20687" t="s">
        <v>8</v>
      </c>
      <c r="D20687" t="s">
        <v>60</v>
      </c>
      <c r="E20687">
        <v>1183</v>
      </c>
      <c r="F20687">
        <v>542.90409199999999</v>
      </c>
      <c r="G20687">
        <v>31580.442187000001</v>
      </c>
      <c r="H20687">
        <v>0</v>
      </c>
    </row>
    <row r="20688" spans="1:8" x14ac:dyDescent="0.25">
      <c r="A20688" t="s">
        <v>59</v>
      </c>
      <c r="B20688">
        <v>2001</v>
      </c>
      <c r="C20688" t="s">
        <v>8</v>
      </c>
      <c r="D20688" t="s">
        <v>60</v>
      </c>
      <c r="E20688">
        <v>500</v>
      </c>
      <c r="F20688">
        <v>5445.6843650000001</v>
      </c>
      <c r="G20688">
        <v>375272.33650099998</v>
      </c>
      <c r="H20688">
        <v>0</v>
      </c>
    </row>
    <row r="20689" spans="1:8" x14ac:dyDescent="0.25">
      <c r="A20689" t="s">
        <v>59</v>
      </c>
      <c r="B20689">
        <v>2001</v>
      </c>
      <c r="C20689" t="s">
        <v>8</v>
      </c>
      <c r="D20689" t="s">
        <v>60</v>
      </c>
      <c r="E20689">
        <v>511</v>
      </c>
      <c r="F20689">
        <v>206.51722000000001</v>
      </c>
      <c r="G20689">
        <v>6919.1909180000002</v>
      </c>
      <c r="H20689">
        <v>0</v>
      </c>
    </row>
    <row r="20690" spans="1:8" x14ac:dyDescent="0.25">
      <c r="A20690" t="s">
        <v>59</v>
      </c>
      <c r="B20690">
        <v>2001</v>
      </c>
      <c r="C20690" t="s">
        <v>8</v>
      </c>
      <c r="D20690" t="s">
        <v>60</v>
      </c>
      <c r="E20690">
        <v>106</v>
      </c>
      <c r="F20690">
        <v>864.58479199999999</v>
      </c>
      <c r="G20690">
        <v>31597.029059</v>
      </c>
      <c r="H20690">
        <v>0</v>
      </c>
    </row>
    <row r="20691" spans="1:8" x14ac:dyDescent="0.25">
      <c r="A20691" t="s">
        <v>59</v>
      </c>
      <c r="B20691">
        <v>2001</v>
      </c>
      <c r="C20691" t="s">
        <v>8</v>
      </c>
      <c r="D20691" t="s">
        <v>60</v>
      </c>
      <c r="E20691">
        <v>675</v>
      </c>
      <c r="F20691">
        <v>317.87020200000001</v>
      </c>
      <c r="G20691">
        <v>11198.048664</v>
      </c>
      <c r="H20691">
        <v>0</v>
      </c>
    </row>
    <row r="20692" spans="1:8" x14ac:dyDescent="0.25">
      <c r="A20692" t="s">
        <v>59</v>
      </c>
      <c r="B20692">
        <v>2001</v>
      </c>
      <c r="C20692" t="s">
        <v>8</v>
      </c>
      <c r="D20692" t="s">
        <v>60</v>
      </c>
      <c r="E20692">
        <v>93</v>
      </c>
      <c r="F20692">
        <v>609.97631899999999</v>
      </c>
      <c r="G20692">
        <v>22604.756753000001</v>
      </c>
      <c r="H20692">
        <v>0</v>
      </c>
    </row>
    <row r="20693" spans="1:8" x14ac:dyDescent="0.25">
      <c r="A20693" t="s">
        <v>59</v>
      </c>
      <c r="B20693">
        <v>2001</v>
      </c>
      <c r="C20693" t="s">
        <v>8</v>
      </c>
      <c r="D20693" t="s">
        <v>60</v>
      </c>
      <c r="E20693">
        <v>2063</v>
      </c>
      <c r="F20693">
        <v>938.82865300000003</v>
      </c>
      <c r="G20693">
        <v>65790.928136000002</v>
      </c>
      <c r="H20693">
        <v>0</v>
      </c>
    </row>
    <row r="20694" spans="1:8" x14ac:dyDescent="0.25">
      <c r="A20694" t="s">
        <v>59</v>
      </c>
      <c r="B20694">
        <v>2001</v>
      </c>
      <c r="C20694" t="s">
        <v>8</v>
      </c>
      <c r="D20694" t="s">
        <v>60</v>
      </c>
      <c r="E20694">
        <v>277</v>
      </c>
      <c r="F20694">
        <v>1280.6590920000001</v>
      </c>
      <c r="G20694">
        <v>80085.267477999994</v>
      </c>
      <c r="H20694">
        <v>0</v>
      </c>
    </row>
    <row r="20695" spans="1:8" x14ac:dyDescent="0.25">
      <c r="A20695" t="s">
        <v>59</v>
      </c>
      <c r="B20695">
        <v>2001</v>
      </c>
      <c r="C20695" t="s">
        <v>8</v>
      </c>
      <c r="D20695" t="s">
        <v>63</v>
      </c>
      <c r="E20695">
        <v>1</v>
      </c>
      <c r="F20695">
        <v>4.4808029999999999</v>
      </c>
      <c r="G20695">
        <v>349.93534399999999</v>
      </c>
      <c r="H20695">
        <v>0</v>
      </c>
    </row>
    <row r="20696" spans="1:8" x14ac:dyDescent="0.25">
      <c r="A20696" t="s">
        <v>59</v>
      </c>
      <c r="B20696">
        <v>2001</v>
      </c>
      <c r="C20696" t="s">
        <v>8</v>
      </c>
      <c r="D20696" t="s">
        <v>62</v>
      </c>
      <c r="E20696">
        <v>10</v>
      </c>
      <c r="F20696">
        <v>812.95095100000003</v>
      </c>
      <c r="G20696">
        <v>53972.504870999997</v>
      </c>
      <c r="H20696">
        <v>0</v>
      </c>
    </row>
    <row r="20697" spans="1:8" x14ac:dyDescent="0.25">
      <c r="A20697" t="s">
        <v>59</v>
      </c>
      <c r="B20697">
        <v>2001</v>
      </c>
      <c r="C20697" t="s">
        <v>8</v>
      </c>
      <c r="D20697" t="s">
        <v>64</v>
      </c>
      <c r="E20697">
        <v>1</v>
      </c>
      <c r="F20697">
        <v>13718.575849000001</v>
      </c>
      <c r="G20697">
        <v>797098.68</v>
      </c>
      <c r="H20697">
        <v>0</v>
      </c>
    </row>
    <row r="20698" spans="1:8" x14ac:dyDescent="0.25">
      <c r="A20698" t="s">
        <v>59</v>
      </c>
      <c r="B20698">
        <v>2001</v>
      </c>
      <c r="C20698" t="s">
        <v>9</v>
      </c>
      <c r="D20698" t="s">
        <v>63</v>
      </c>
      <c r="E20698">
        <v>463389</v>
      </c>
      <c r="F20698">
        <v>65011.185876000003</v>
      </c>
      <c r="G20698">
        <v>3430816.8920439999</v>
      </c>
      <c r="H20698">
        <v>10236059.199999999</v>
      </c>
    </row>
    <row r="20699" spans="1:8" x14ac:dyDescent="0.25">
      <c r="A20699" t="s">
        <v>59</v>
      </c>
      <c r="B20699">
        <v>2001</v>
      </c>
      <c r="C20699" t="s">
        <v>9</v>
      </c>
      <c r="D20699" t="s">
        <v>62</v>
      </c>
      <c r="E20699">
        <v>58830</v>
      </c>
      <c r="F20699">
        <v>16188.612969</v>
      </c>
      <c r="G20699">
        <v>874571.17489100003</v>
      </c>
      <c r="H20699">
        <v>0</v>
      </c>
    </row>
    <row r="20700" spans="1:8" x14ac:dyDescent="0.25">
      <c r="A20700" t="s">
        <v>59</v>
      </c>
      <c r="B20700">
        <v>2001</v>
      </c>
      <c r="C20700" t="s">
        <v>9</v>
      </c>
      <c r="D20700" t="s">
        <v>62</v>
      </c>
      <c r="E20700">
        <v>2372</v>
      </c>
      <c r="F20700">
        <v>15727.628226000001</v>
      </c>
      <c r="G20700">
        <v>1102580.2831349999</v>
      </c>
      <c r="H20700">
        <v>0</v>
      </c>
    </row>
    <row r="20701" spans="1:8" x14ac:dyDescent="0.25">
      <c r="A20701" t="s">
        <v>59</v>
      </c>
      <c r="B20701">
        <v>2001</v>
      </c>
      <c r="C20701" t="s">
        <v>9</v>
      </c>
      <c r="D20701" t="s">
        <v>61</v>
      </c>
      <c r="E20701">
        <v>7348</v>
      </c>
      <c r="F20701">
        <v>1995.3156289999999</v>
      </c>
      <c r="G20701">
        <v>95818.190117000006</v>
      </c>
      <c r="H20701">
        <v>0</v>
      </c>
    </row>
    <row r="20702" spans="1:8" x14ac:dyDescent="0.25">
      <c r="A20702" t="s">
        <v>59</v>
      </c>
      <c r="B20702">
        <v>2001</v>
      </c>
      <c r="C20702" t="s">
        <v>9</v>
      </c>
      <c r="D20702" t="s">
        <v>61</v>
      </c>
      <c r="E20702">
        <v>2109</v>
      </c>
      <c r="F20702">
        <v>50288.469503</v>
      </c>
      <c r="G20702">
        <v>3262266.4442560002</v>
      </c>
      <c r="H20702">
        <v>0</v>
      </c>
    </row>
    <row r="20703" spans="1:8" x14ac:dyDescent="0.25">
      <c r="A20703" t="s">
        <v>59</v>
      </c>
      <c r="B20703">
        <v>2001</v>
      </c>
      <c r="C20703" t="s">
        <v>9</v>
      </c>
      <c r="D20703" t="s">
        <v>60</v>
      </c>
      <c r="E20703">
        <v>1082</v>
      </c>
      <c r="F20703">
        <v>445.83623699999998</v>
      </c>
      <c r="G20703">
        <v>25984.604380000001</v>
      </c>
      <c r="H20703">
        <v>0</v>
      </c>
    </row>
    <row r="20704" spans="1:8" x14ac:dyDescent="0.25">
      <c r="A20704" t="s">
        <v>59</v>
      </c>
      <c r="B20704">
        <v>2001</v>
      </c>
      <c r="C20704" t="s">
        <v>9</v>
      </c>
      <c r="D20704" t="s">
        <v>60</v>
      </c>
      <c r="E20704">
        <v>480</v>
      </c>
      <c r="F20704">
        <v>4955.9827690000002</v>
      </c>
      <c r="G20704">
        <v>352074.47668700002</v>
      </c>
      <c r="H20704">
        <v>0</v>
      </c>
    </row>
    <row r="20705" spans="1:8" x14ac:dyDescent="0.25">
      <c r="A20705" t="s">
        <v>59</v>
      </c>
      <c r="B20705">
        <v>2001</v>
      </c>
      <c r="C20705" t="s">
        <v>9</v>
      </c>
      <c r="D20705" t="s">
        <v>60</v>
      </c>
      <c r="E20705">
        <v>515</v>
      </c>
      <c r="F20705">
        <v>191.031474</v>
      </c>
      <c r="G20705">
        <v>6701.401261</v>
      </c>
      <c r="H20705">
        <v>0</v>
      </c>
    </row>
    <row r="20706" spans="1:8" x14ac:dyDescent="0.25">
      <c r="A20706" t="s">
        <v>59</v>
      </c>
      <c r="B20706">
        <v>2001</v>
      </c>
      <c r="C20706" t="s">
        <v>9</v>
      </c>
      <c r="D20706" t="s">
        <v>60</v>
      </c>
      <c r="E20706">
        <v>107</v>
      </c>
      <c r="F20706">
        <v>826.92064400000004</v>
      </c>
      <c r="G20706">
        <v>31523.121916</v>
      </c>
      <c r="H20706">
        <v>0</v>
      </c>
    </row>
    <row r="20707" spans="1:8" x14ac:dyDescent="0.25">
      <c r="A20707" t="s">
        <v>59</v>
      </c>
      <c r="B20707">
        <v>2001</v>
      </c>
      <c r="C20707" t="s">
        <v>9</v>
      </c>
      <c r="D20707" t="s">
        <v>60</v>
      </c>
      <c r="E20707">
        <v>675</v>
      </c>
      <c r="F20707">
        <v>260.37270599999999</v>
      </c>
      <c r="G20707">
        <v>9297.1528089999993</v>
      </c>
      <c r="H20707">
        <v>0</v>
      </c>
    </row>
    <row r="20708" spans="1:8" x14ac:dyDescent="0.25">
      <c r="A20708" t="s">
        <v>59</v>
      </c>
      <c r="B20708">
        <v>2001</v>
      </c>
      <c r="C20708" t="s">
        <v>9</v>
      </c>
      <c r="D20708" t="s">
        <v>60</v>
      </c>
      <c r="E20708">
        <v>93</v>
      </c>
      <c r="F20708">
        <v>564.14235499999995</v>
      </c>
      <c r="G20708">
        <v>21868.930579</v>
      </c>
      <c r="H20708">
        <v>0</v>
      </c>
    </row>
    <row r="20709" spans="1:8" x14ac:dyDescent="0.25">
      <c r="A20709" t="s">
        <v>59</v>
      </c>
      <c r="B20709">
        <v>2001</v>
      </c>
      <c r="C20709" t="s">
        <v>9</v>
      </c>
      <c r="D20709" t="s">
        <v>60</v>
      </c>
      <c r="E20709">
        <v>2078</v>
      </c>
      <c r="F20709">
        <v>1074.9322970000001</v>
      </c>
      <c r="G20709">
        <v>77726.222584000003</v>
      </c>
      <c r="H20709">
        <v>0</v>
      </c>
    </row>
    <row r="20710" spans="1:8" x14ac:dyDescent="0.25">
      <c r="A20710" t="s">
        <v>59</v>
      </c>
      <c r="B20710">
        <v>2001</v>
      </c>
      <c r="C20710" t="s">
        <v>9</v>
      </c>
      <c r="D20710" t="s">
        <v>60</v>
      </c>
      <c r="E20710">
        <v>278</v>
      </c>
      <c r="F20710">
        <v>1443.819735</v>
      </c>
      <c r="G20710">
        <v>91092.804136999999</v>
      </c>
      <c r="H20710">
        <v>0</v>
      </c>
    </row>
    <row r="20711" spans="1:8" x14ac:dyDescent="0.25">
      <c r="A20711" t="s">
        <v>59</v>
      </c>
      <c r="B20711">
        <v>2001</v>
      </c>
      <c r="C20711" t="s">
        <v>9</v>
      </c>
      <c r="D20711" t="s">
        <v>63</v>
      </c>
      <c r="E20711">
        <v>1</v>
      </c>
      <c r="F20711">
        <v>7.8562000000000007E-2</v>
      </c>
      <c r="G20711">
        <v>6.1354069999999998</v>
      </c>
      <c r="H20711">
        <v>0</v>
      </c>
    </row>
    <row r="20712" spans="1:8" x14ac:dyDescent="0.25">
      <c r="A20712" t="s">
        <v>59</v>
      </c>
      <c r="B20712">
        <v>2001</v>
      </c>
      <c r="C20712" t="s">
        <v>9</v>
      </c>
      <c r="D20712" t="s">
        <v>62</v>
      </c>
      <c r="E20712">
        <v>10</v>
      </c>
      <c r="F20712">
        <v>803.08459500000004</v>
      </c>
      <c r="G20712">
        <v>53514.320513999999</v>
      </c>
      <c r="H20712">
        <v>0</v>
      </c>
    </row>
    <row r="20713" spans="1:8" x14ac:dyDescent="0.25">
      <c r="A20713" t="s">
        <v>59</v>
      </c>
      <c r="B20713">
        <v>2001</v>
      </c>
      <c r="C20713" t="s">
        <v>9</v>
      </c>
      <c r="D20713" t="s">
        <v>64</v>
      </c>
      <c r="E20713">
        <v>1</v>
      </c>
      <c r="F20713">
        <v>13782.957396</v>
      </c>
      <c r="G20713">
        <v>858880.25</v>
      </c>
      <c r="H20713">
        <v>0</v>
      </c>
    </row>
    <row r="20714" spans="1:8" x14ac:dyDescent="0.25">
      <c r="A20714" t="s">
        <v>59</v>
      </c>
      <c r="B20714">
        <v>2001</v>
      </c>
      <c r="C20714" t="s">
        <v>10</v>
      </c>
      <c r="D20714" t="s">
        <v>63</v>
      </c>
      <c r="E20714">
        <v>464542</v>
      </c>
      <c r="F20714">
        <v>63054.426437000002</v>
      </c>
      <c r="G20714">
        <v>3407835.1495170002</v>
      </c>
      <c r="H20714">
        <v>9910824.2899999991</v>
      </c>
    </row>
    <row r="20715" spans="1:8" x14ac:dyDescent="0.25">
      <c r="A20715" t="s">
        <v>59</v>
      </c>
      <c r="B20715">
        <v>2001</v>
      </c>
      <c r="C20715" t="s">
        <v>10</v>
      </c>
      <c r="D20715" t="s">
        <v>62</v>
      </c>
      <c r="E20715">
        <v>59110</v>
      </c>
      <c r="F20715">
        <v>15186.672215000001</v>
      </c>
      <c r="G20715">
        <v>821598.96682900004</v>
      </c>
      <c r="H20715">
        <v>0</v>
      </c>
    </row>
    <row r="20716" spans="1:8" x14ac:dyDescent="0.25">
      <c r="A20716" t="s">
        <v>59</v>
      </c>
      <c r="B20716">
        <v>2001</v>
      </c>
      <c r="C20716" t="s">
        <v>10</v>
      </c>
      <c r="D20716" t="s">
        <v>62</v>
      </c>
      <c r="E20716">
        <v>2400</v>
      </c>
      <c r="F20716">
        <v>17267.802454000001</v>
      </c>
      <c r="G20716">
        <v>1244110.6312160001</v>
      </c>
      <c r="H20716">
        <v>0</v>
      </c>
    </row>
    <row r="20717" spans="1:8" x14ac:dyDescent="0.25">
      <c r="A20717" t="s">
        <v>59</v>
      </c>
      <c r="B20717">
        <v>2001</v>
      </c>
      <c r="C20717" t="s">
        <v>10</v>
      </c>
      <c r="D20717" t="s">
        <v>61</v>
      </c>
      <c r="E20717">
        <v>7373</v>
      </c>
      <c r="F20717">
        <v>1976.9588819999999</v>
      </c>
      <c r="G20717">
        <v>94493.644379999998</v>
      </c>
      <c r="H20717">
        <v>0</v>
      </c>
    </row>
    <row r="20718" spans="1:8" x14ac:dyDescent="0.25">
      <c r="A20718" t="s">
        <v>59</v>
      </c>
      <c r="B20718">
        <v>2001</v>
      </c>
      <c r="C20718" t="s">
        <v>10</v>
      </c>
      <c r="D20718" t="s">
        <v>61</v>
      </c>
      <c r="E20718">
        <v>2116</v>
      </c>
      <c r="F20718">
        <v>50120.580416999997</v>
      </c>
      <c r="G20718">
        <v>3368507.4429589999</v>
      </c>
      <c r="H20718">
        <v>0</v>
      </c>
    </row>
    <row r="20719" spans="1:8" x14ac:dyDescent="0.25">
      <c r="A20719" t="s">
        <v>59</v>
      </c>
      <c r="B20719">
        <v>2001</v>
      </c>
      <c r="C20719" t="s">
        <v>10</v>
      </c>
      <c r="D20719" t="s">
        <v>60</v>
      </c>
      <c r="E20719">
        <v>1046</v>
      </c>
      <c r="F20719">
        <v>386.032737</v>
      </c>
      <c r="G20719">
        <v>22459.354861</v>
      </c>
      <c r="H20719">
        <v>0</v>
      </c>
    </row>
    <row r="20720" spans="1:8" x14ac:dyDescent="0.25">
      <c r="A20720" t="s">
        <v>59</v>
      </c>
      <c r="B20720">
        <v>2001</v>
      </c>
      <c r="C20720" t="s">
        <v>10</v>
      </c>
      <c r="D20720" t="s">
        <v>60</v>
      </c>
      <c r="E20720">
        <v>477</v>
      </c>
      <c r="F20720">
        <v>5200.4141460000001</v>
      </c>
      <c r="G20720">
        <v>385519.11332800001</v>
      </c>
      <c r="H20720">
        <v>0</v>
      </c>
    </row>
    <row r="20721" spans="1:8" x14ac:dyDescent="0.25">
      <c r="A20721" t="s">
        <v>59</v>
      </c>
      <c r="B20721">
        <v>2001</v>
      </c>
      <c r="C20721" t="s">
        <v>10</v>
      </c>
      <c r="D20721" t="s">
        <v>60</v>
      </c>
      <c r="E20721">
        <v>515</v>
      </c>
      <c r="F20721">
        <v>178.92932300000001</v>
      </c>
      <c r="G20721">
        <v>6446.8117789999997</v>
      </c>
      <c r="H20721">
        <v>0</v>
      </c>
    </row>
    <row r="20722" spans="1:8" x14ac:dyDescent="0.25">
      <c r="A20722" t="s">
        <v>59</v>
      </c>
      <c r="B20722">
        <v>2001</v>
      </c>
      <c r="C20722" t="s">
        <v>10</v>
      </c>
      <c r="D20722" t="s">
        <v>60</v>
      </c>
      <c r="E20722">
        <v>107</v>
      </c>
      <c r="F20722">
        <v>867.77798700000005</v>
      </c>
      <c r="G20722">
        <v>34539.236898000003</v>
      </c>
      <c r="H20722">
        <v>0</v>
      </c>
    </row>
    <row r="20723" spans="1:8" x14ac:dyDescent="0.25">
      <c r="A20723" t="s">
        <v>59</v>
      </c>
      <c r="B20723">
        <v>2001</v>
      </c>
      <c r="C20723" t="s">
        <v>10</v>
      </c>
      <c r="D20723" t="s">
        <v>60</v>
      </c>
      <c r="E20723">
        <v>671</v>
      </c>
      <c r="F20723">
        <v>234.78770900000001</v>
      </c>
      <c r="G20723">
        <v>8648.4612799999995</v>
      </c>
      <c r="H20723">
        <v>0</v>
      </c>
    </row>
    <row r="20724" spans="1:8" x14ac:dyDescent="0.25">
      <c r="A20724" t="s">
        <v>59</v>
      </c>
      <c r="B20724">
        <v>2001</v>
      </c>
      <c r="C20724" t="s">
        <v>10</v>
      </c>
      <c r="D20724" t="s">
        <v>60</v>
      </c>
      <c r="E20724">
        <v>93</v>
      </c>
      <c r="F20724">
        <v>430.54782</v>
      </c>
      <c r="G20724">
        <v>18799.122686999999</v>
      </c>
      <c r="H20724">
        <v>0</v>
      </c>
    </row>
    <row r="20725" spans="1:8" x14ac:dyDescent="0.25">
      <c r="A20725" t="s">
        <v>59</v>
      </c>
      <c r="B20725">
        <v>2001</v>
      </c>
      <c r="C20725" t="s">
        <v>10</v>
      </c>
      <c r="D20725" t="s">
        <v>60</v>
      </c>
      <c r="E20725">
        <v>2095</v>
      </c>
      <c r="F20725">
        <v>871.34282800000005</v>
      </c>
      <c r="G20725">
        <v>62166.909503000003</v>
      </c>
      <c r="H20725">
        <v>0</v>
      </c>
    </row>
    <row r="20726" spans="1:8" x14ac:dyDescent="0.25">
      <c r="A20726" t="s">
        <v>59</v>
      </c>
      <c r="B20726">
        <v>2001</v>
      </c>
      <c r="C20726" t="s">
        <v>10</v>
      </c>
      <c r="D20726" t="s">
        <v>60</v>
      </c>
      <c r="E20726">
        <v>281</v>
      </c>
      <c r="F20726">
        <v>1652.8585849999999</v>
      </c>
      <c r="G20726">
        <v>106106.719922</v>
      </c>
      <c r="H20726">
        <v>0</v>
      </c>
    </row>
    <row r="20727" spans="1:8" x14ac:dyDescent="0.25">
      <c r="A20727" t="s">
        <v>59</v>
      </c>
      <c r="B20727">
        <v>2001</v>
      </c>
      <c r="C20727" t="s">
        <v>10</v>
      </c>
      <c r="D20727" t="s">
        <v>63</v>
      </c>
      <c r="E20727">
        <v>1</v>
      </c>
      <c r="F20727">
        <v>0.28439700000000001</v>
      </c>
      <c r="G20727">
        <v>22.210448</v>
      </c>
      <c r="H20727">
        <v>0</v>
      </c>
    </row>
    <row r="20728" spans="1:8" x14ac:dyDescent="0.25">
      <c r="A20728" t="s">
        <v>59</v>
      </c>
      <c r="B20728">
        <v>2001</v>
      </c>
      <c r="C20728" t="s">
        <v>10</v>
      </c>
      <c r="D20728" t="s">
        <v>62</v>
      </c>
      <c r="E20728">
        <v>10</v>
      </c>
      <c r="F20728">
        <v>785.27513399999998</v>
      </c>
      <c r="G20728">
        <v>55448.231721999997</v>
      </c>
      <c r="H20728">
        <v>0</v>
      </c>
    </row>
    <row r="20729" spans="1:8" x14ac:dyDescent="0.25">
      <c r="A20729" t="s">
        <v>59</v>
      </c>
      <c r="B20729">
        <v>2001</v>
      </c>
      <c r="C20729" t="s">
        <v>10</v>
      </c>
      <c r="D20729" t="s">
        <v>64</v>
      </c>
      <c r="E20729">
        <v>1</v>
      </c>
      <c r="F20729">
        <v>13403.319944000001</v>
      </c>
      <c r="G20729">
        <v>795696.92</v>
      </c>
      <c r="H20729">
        <v>0</v>
      </c>
    </row>
    <row r="20730" spans="1:8" x14ac:dyDescent="0.25">
      <c r="A20730" t="s">
        <v>59</v>
      </c>
      <c r="B20730">
        <v>2001</v>
      </c>
      <c r="C20730" t="s">
        <v>11</v>
      </c>
      <c r="D20730" t="s">
        <v>63</v>
      </c>
      <c r="E20730">
        <v>466080</v>
      </c>
      <c r="F20730">
        <v>68566.309567000004</v>
      </c>
      <c r="G20730">
        <v>3800395.4093800001</v>
      </c>
      <c r="H20730">
        <v>10873456.1</v>
      </c>
    </row>
    <row r="20731" spans="1:8" x14ac:dyDescent="0.25">
      <c r="A20731" t="s">
        <v>59</v>
      </c>
      <c r="B20731">
        <v>2001</v>
      </c>
      <c r="C20731" t="s">
        <v>11</v>
      </c>
      <c r="D20731" t="s">
        <v>62</v>
      </c>
      <c r="E20731">
        <v>59343</v>
      </c>
      <c r="F20731">
        <v>15547.993226000001</v>
      </c>
      <c r="G20731">
        <v>870687.62066100002</v>
      </c>
      <c r="H20731">
        <v>0</v>
      </c>
    </row>
    <row r="20732" spans="1:8" x14ac:dyDescent="0.25">
      <c r="A20732" t="s">
        <v>59</v>
      </c>
      <c r="B20732">
        <v>2001</v>
      </c>
      <c r="C20732" t="s">
        <v>11</v>
      </c>
      <c r="D20732" t="s">
        <v>62</v>
      </c>
      <c r="E20732">
        <v>2423</v>
      </c>
      <c r="F20732">
        <v>16239.284201</v>
      </c>
      <c r="G20732">
        <v>1233158.5927619999</v>
      </c>
      <c r="H20732">
        <v>0</v>
      </c>
    </row>
    <row r="20733" spans="1:8" x14ac:dyDescent="0.25">
      <c r="A20733" t="s">
        <v>59</v>
      </c>
      <c r="B20733">
        <v>2001</v>
      </c>
      <c r="C20733" t="s">
        <v>11</v>
      </c>
      <c r="D20733" t="s">
        <v>61</v>
      </c>
      <c r="E20733">
        <v>7448</v>
      </c>
      <c r="F20733">
        <v>2094.6103870000002</v>
      </c>
      <c r="G20733">
        <v>103683.21417200001</v>
      </c>
      <c r="H20733">
        <v>0</v>
      </c>
    </row>
    <row r="20734" spans="1:8" x14ac:dyDescent="0.25">
      <c r="A20734" t="s">
        <v>59</v>
      </c>
      <c r="B20734">
        <v>2001</v>
      </c>
      <c r="C20734" t="s">
        <v>11</v>
      </c>
      <c r="D20734" t="s">
        <v>61</v>
      </c>
      <c r="E20734">
        <v>2128</v>
      </c>
      <c r="F20734">
        <v>49507.455726</v>
      </c>
      <c r="G20734">
        <v>3366506.9893530002</v>
      </c>
      <c r="H20734">
        <v>0</v>
      </c>
    </row>
    <row r="20735" spans="1:8" x14ac:dyDescent="0.25">
      <c r="A20735" t="s">
        <v>59</v>
      </c>
      <c r="B20735">
        <v>2001</v>
      </c>
      <c r="C20735" t="s">
        <v>11</v>
      </c>
      <c r="D20735" t="s">
        <v>60</v>
      </c>
      <c r="E20735">
        <v>1049</v>
      </c>
      <c r="F20735">
        <v>456.13747899999998</v>
      </c>
      <c r="G20735">
        <v>26684.042517999998</v>
      </c>
      <c r="H20735">
        <v>0</v>
      </c>
    </row>
    <row r="20736" spans="1:8" x14ac:dyDescent="0.25">
      <c r="A20736" t="s">
        <v>59</v>
      </c>
      <c r="B20736">
        <v>2001</v>
      </c>
      <c r="C20736" t="s">
        <v>11</v>
      </c>
      <c r="D20736" t="s">
        <v>60</v>
      </c>
      <c r="E20736">
        <v>478</v>
      </c>
      <c r="F20736">
        <v>4968.6071979999997</v>
      </c>
      <c r="G20736">
        <v>381330.27121600002</v>
      </c>
      <c r="H20736">
        <v>0</v>
      </c>
    </row>
    <row r="20737" spans="1:8" x14ac:dyDescent="0.25">
      <c r="A20737" t="s">
        <v>59</v>
      </c>
      <c r="B20737">
        <v>2001</v>
      </c>
      <c r="C20737" t="s">
        <v>11</v>
      </c>
      <c r="D20737" t="s">
        <v>60</v>
      </c>
      <c r="E20737">
        <v>522</v>
      </c>
      <c r="F20737">
        <v>193.824477</v>
      </c>
      <c r="G20737">
        <v>7312.2212250000002</v>
      </c>
      <c r="H20737">
        <v>0</v>
      </c>
    </row>
    <row r="20738" spans="1:8" x14ac:dyDescent="0.25">
      <c r="A20738" t="s">
        <v>59</v>
      </c>
      <c r="B20738">
        <v>2001</v>
      </c>
      <c r="C20738" t="s">
        <v>11</v>
      </c>
      <c r="D20738" t="s">
        <v>60</v>
      </c>
      <c r="E20738">
        <v>106</v>
      </c>
      <c r="F20738">
        <v>853.71539600000006</v>
      </c>
      <c r="G20738">
        <v>35076.751021999997</v>
      </c>
      <c r="H20738">
        <v>0</v>
      </c>
    </row>
    <row r="20739" spans="1:8" x14ac:dyDescent="0.25">
      <c r="A20739" t="s">
        <v>59</v>
      </c>
      <c r="B20739">
        <v>2001</v>
      </c>
      <c r="C20739" t="s">
        <v>11</v>
      </c>
      <c r="D20739" t="s">
        <v>60</v>
      </c>
      <c r="E20739">
        <v>671</v>
      </c>
      <c r="F20739">
        <v>283.32493899999997</v>
      </c>
      <c r="G20739">
        <v>11060.127053</v>
      </c>
      <c r="H20739">
        <v>0</v>
      </c>
    </row>
    <row r="20740" spans="1:8" x14ac:dyDescent="0.25">
      <c r="A20740" t="s">
        <v>59</v>
      </c>
      <c r="B20740">
        <v>2001</v>
      </c>
      <c r="C20740" t="s">
        <v>11</v>
      </c>
      <c r="D20740" t="s">
        <v>60</v>
      </c>
      <c r="E20740">
        <v>93</v>
      </c>
      <c r="F20740">
        <v>470.64676500000002</v>
      </c>
      <c r="G20740">
        <v>20750.136675000002</v>
      </c>
      <c r="H20740">
        <v>0</v>
      </c>
    </row>
    <row r="20741" spans="1:8" x14ac:dyDescent="0.25">
      <c r="A20741" t="s">
        <v>59</v>
      </c>
      <c r="B20741">
        <v>2001</v>
      </c>
      <c r="C20741" t="s">
        <v>11</v>
      </c>
      <c r="D20741" t="s">
        <v>60</v>
      </c>
      <c r="E20741">
        <v>2111</v>
      </c>
      <c r="F20741">
        <v>991.40158599999995</v>
      </c>
      <c r="G20741">
        <v>74355.118973999997</v>
      </c>
      <c r="H20741">
        <v>0</v>
      </c>
    </row>
    <row r="20742" spans="1:8" x14ac:dyDescent="0.25">
      <c r="A20742" t="s">
        <v>59</v>
      </c>
      <c r="B20742">
        <v>2001</v>
      </c>
      <c r="C20742" t="s">
        <v>11</v>
      </c>
      <c r="D20742" t="s">
        <v>60</v>
      </c>
      <c r="E20742">
        <v>281</v>
      </c>
      <c r="F20742">
        <v>1854.4235369999999</v>
      </c>
      <c r="G20742">
        <v>118483.343471</v>
      </c>
      <c r="H20742">
        <v>0</v>
      </c>
    </row>
    <row r="20743" spans="1:8" x14ac:dyDescent="0.25">
      <c r="A20743" t="s">
        <v>59</v>
      </c>
      <c r="B20743">
        <v>2001</v>
      </c>
      <c r="C20743" t="s">
        <v>11</v>
      </c>
      <c r="D20743" t="s">
        <v>63</v>
      </c>
      <c r="E20743">
        <v>1</v>
      </c>
      <c r="F20743">
        <v>0.13978699999999999</v>
      </c>
      <c r="G20743">
        <v>10.91689</v>
      </c>
      <c r="H20743">
        <v>0</v>
      </c>
    </row>
    <row r="20744" spans="1:8" x14ac:dyDescent="0.25">
      <c r="A20744" t="s">
        <v>59</v>
      </c>
      <c r="B20744">
        <v>2001</v>
      </c>
      <c r="C20744" t="s">
        <v>11</v>
      </c>
      <c r="D20744" t="s">
        <v>62</v>
      </c>
      <c r="E20744">
        <v>10</v>
      </c>
      <c r="F20744">
        <v>840.61316299999999</v>
      </c>
      <c r="G20744">
        <v>61408.687747999997</v>
      </c>
      <c r="H20744">
        <v>0</v>
      </c>
    </row>
    <row r="20745" spans="1:8" x14ac:dyDescent="0.25">
      <c r="A20745" t="s">
        <v>59</v>
      </c>
      <c r="B20745">
        <v>2001</v>
      </c>
      <c r="C20745" t="s">
        <v>11</v>
      </c>
      <c r="D20745" t="s">
        <v>64</v>
      </c>
      <c r="E20745">
        <v>1</v>
      </c>
      <c r="F20745">
        <v>13911.72049</v>
      </c>
      <c r="G20745">
        <v>918173.55230900005</v>
      </c>
      <c r="H20745">
        <v>0</v>
      </c>
    </row>
    <row r="20746" spans="1:8" x14ac:dyDescent="0.25">
      <c r="A20746" t="s">
        <v>59</v>
      </c>
      <c r="B20746">
        <v>2001</v>
      </c>
      <c r="C20746" t="s">
        <v>12</v>
      </c>
      <c r="D20746" t="s">
        <v>63</v>
      </c>
      <c r="E20746">
        <v>467278</v>
      </c>
      <c r="F20746">
        <v>57438.260286999997</v>
      </c>
      <c r="G20746">
        <v>3491671.8428420001</v>
      </c>
      <c r="H20746">
        <v>10837359.16</v>
      </c>
    </row>
    <row r="20747" spans="1:8" x14ac:dyDescent="0.25">
      <c r="A20747" t="s">
        <v>59</v>
      </c>
      <c r="B20747">
        <v>2001</v>
      </c>
      <c r="C20747" t="s">
        <v>12</v>
      </c>
      <c r="D20747" t="s">
        <v>62</v>
      </c>
      <c r="E20747">
        <v>59601</v>
      </c>
      <c r="F20747">
        <v>13793.746799</v>
      </c>
      <c r="G20747">
        <v>784864.19285700005</v>
      </c>
      <c r="H20747">
        <v>0</v>
      </c>
    </row>
    <row r="20748" spans="1:8" x14ac:dyDescent="0.25">
      <c r="A20748" t="s">
        <v>59</v>
      </c>
      <c r="B20748">
        <v>2001</v>
      </c>
      <c r="C20748" t="s">
        <v>12</v>
      </c>
      <c r="D20748" t="s">
        <v>62</v>
      </c>
      <c r="E20748">
        <v>2408</v>
      </c>
      <c r="F20748">
        <v>16815.347525000001</v>
      </c>
      <c r="G20748">
        <v>1330510.194289</v>
      </c>
      <c r="H20748">
        <v>0</v>
      </c>
    </row>
    <row r="20749" spans="1:8" x14ac:dyDescent="0.25">
      <c r="A20749" t="s">
        <v>59</v>
      </c>
      <c r="B20749">
        <v>2001</v>
      </c>
      <c r="C20749" t="s">
        <v>12</v>
      </c>
      <c r="D20749" t="s">
        <v>61</v>
      </c>
      <c r="E20749">
        <v>7478</v>
      </c>
      <c r="F20749">
        <v>1809.386808</v>
      </c>
      <c r="G20749">
        <v>94088.114031999998</v>
      </c>
      <c r="H20749">
        <v>0</v>
      </c>
    </row>
    <row r="20750" spans="1:8" x14ac:dyDescent="0.25">
      <c r="A20750" t="s">
        <v>59</v>
      </c>
      <c r="B20750">
        <v>2001</v>
      </c>
      <c r="C20750" t="s">
        <v>12</v>
      </c>
      <c r="D20750" t="s">
        <v>61</v>
      </c>
      <c r="E20750">
        <v>2136</v>
      </c>
      <c r="F20750">
        <v>54627.644583000001</v>
      </c>
      <c r="G20750">
        <v>3823935.1208119998</v>
      </c>
      <c r="H20750">
        <v>0</v>
      </c>
    </row>
    <row r="20751" spans="1:8" x14ac:dyDescent="0.25">
      <c r="A20751" t="s">
        <v>59</v>
      </c>
      <c r="B20751">
        <v>2001</v>
      </c>
      <c r="C20751" t="s">
        <v>12</v>
      </c>
      <c r="D20751" t="s">
        <v>60</v>
      </c>
      <c r="E20751">
        <v>1052</v>
      </c>
      <c r="F20751">
        <v>425.601876</v>
      </c>
      <c r="G20751">
        <v>24940.269941999999</v>
      </c>
      <c r="H20751">
        <v>0</v>
      </c>
    </row>
    <row r="20752" spans="1:8" x14ac:dyDescent="0.25">
      <c r="A20752" t="s">
        <v>59</v>
      </c>
      <c r="B20752">
        <v>2001</v>
      </c>
      <c r="C20752" t="s">
        <v>12</v>
      </c>
      <c r="D20752" t="s">
        <v>60</v>
      </c>
      <c r="E20752">
        <v>477</v>
      </c>
      <c r="F20752">
        <v>5164.4945589999998</v>
      </c>
      <c r="G20752">
        <v>412611.374733</v>
      </c>
      <c r="H20752">
        <v>0</v>
      </c>
    </row>
    <row r="20753" spans="1:8" x14ac:dyDescent="0.25">
      <c r="A20753" t="s">
        <v>59</v>
      </c>
      <c r="B20753">
        <v>2001</v>
      </c>
      <c r="C20753" t="s">
        <v>12</v>
      </c>
      <c r="D20753" t="s">
        <v>60</v>
      </c>
      <c r="E20753">
        <v>524</v>
      </c>
      <c r="F20753">
        <v>175.80968200000001</v>
      </c>
      <c r="G20753">
        <v>6992.0386909999997</v>
      </c>
      <c r="H20753">
        <v>0</v>
      </c>
    </row>
    <row r="20754" spans="1:8" x14ac:dyDescent="0.25">
      <c r="A20754" t="s">
        <v>59</v>
      </c>
      <c r="B20754">
        <v>2001</v>
      </c>
      <c r="C20754" t="s">
        <v>12</v>
      </c>
      <c r="D20754" t="s">
        <v>60</v>
      </c>
      <c r="E20754">
        <v>107</v>
      </c>
      <c r="F20754">
        <v>890.22574999999995</v>
      </c>
      <c r="G20754">
        <v>37110.787031</v>
      </c>
      <c r="H20754">
        <v>0</v>
      </c>
    </row>
    <row r="20755" spans="1:8" x14ac:dyDescent="0.25">
      <c r="A20755" t="s">
        <v>59</v>
      </c>
      <c r="B20755">
        <v>2001</v>
      </c>
      <c r="C20755" t="s">
        <v>12</v>
      </c>
      <c r="D20755" t="s">
        <v>60</v>
      </c>
      <c r="E20755">
        <v>671</v>
      </c>
      <c r="F20755">
        <v>273.34126500000002</v>
      </c>
      <c r="G20755">
        <v>11420.046183</v>
      </c>
      <c r="H20755">
        <v>0</v>
      </c>
    </row>
    <row r="20756" spans="1:8" x14ac:dyDescent="0.25">
      <c r="A20756" t="s">
        <v>59</v>
      </c>
      <c r="B20756">
        <v>2001</v>
      </c>
      <c r="C20756" t="s">
        <v>12</v>
      </c>
      <c r="D20756" t="s">
        <v>60</v>
      </c>
      <c r="E20756">
        <v>93</v>
      </c>
      <c r="F20756">
        <v>521.44423500000005</v>
      </c>
      <c r="G20756">
        <v>22797.53126</v>
      </c>
      <c r="H20756">
        <v>0</v>
      </c>
    </row>
    <row r="20757" spans="1:8" x14ac:dyDescent="0.25">
      <c r="A20757" t="s">
        <v>59</v>
      </c>
      <c r="B20757">
        <v>2001</v>
      </c>
      <c r="C20757" t="s">
        <v>12</v>
      </c>
      <c r="D20757" t="s">
        <v>60</v>
      </c>
      <c r="E20757">
        <v>2131</v>
      </c>
      <c r="F20757">
        <v>902.38632800000005</v>
      </c>
      <c r="G20757">
        <v>69122.792711000002</v>
      </c>
      <c r="H20757">
        <v>0</v>
      </c>
    </row>
    <row r="20758" spans="1:8" x14ac:dyDescent="0.25">
      <c r="A20758" t="s">
        <v>59</v>
      </c>
      <c r="B20758">
        <v>2001</v>
      </c>
      <c r="C20758" t="s">
        <v>12</v>
      </c>
      <c r="D20758" t="s">
        <v>60</v>
      </c>
      <c r="E20758">
        <v>281</v>
      </c>
      <c r="F20758">
        <v>1908.589254</v>
      </c>
      <c r="G20758">
        <v>123874.658069</v>
      </c>
      <c r="H20758">
        <v>0</v>
      </c>
    </row>
    <row r="20759" spans="1:8" x14ac:dyDescent="0.25">
      <c r="A20759" t="s">
        <v>59</v>
      </c>
      <c r="B20759">
        <v>2001</v>
      </c>
      <c r="C20759" t="s">
        <v>12</v>
      </c>
      <c r="D20759" t="s">
        <v>63</v>
      </c>
      <c r="E20759">
        <v>1</v>
      </c>
      <c r="F20759">
        <v>9.4560000000000005E-2</v>
      </c>
      <c r="G20759">
        <v>7.384798</v>
      </c>
      <c r="H20759">
        <v>0</v>
      </c>
    </row>
    <row r="20760" spans="1:8" x14ac:dyDescent="0.25">
      <c r="A20760" t="s">
        <v>59</v>
      </c>
      <c r="B20760">
        <v>2001</v>
      </c>
      <c r="C20760" t="s">
        <v>12</v>
      </c>
      <c r="D20760" t="s">
        <v>62</v>
      </c>
      <c r="E20760">
        <v>10</v>
      </c>
      <c r="F20760">
        <v>747.95451300000002</v>
      </c>
      <c r="G20760">
        <v>57442.906572</v>
      </c>
      <c r="H20760">
        <v>0</v>
      </c>
    </row>
    <row r="20761" spans="1:8" x14ac:dyDescent="0.25">
      <c r="A20761" t="s">
        <v>59</v>
      </c>
      <c r="B20761">
        <v>2001</v>
      </c>
      <c r="C20761" t="s">
        <v>12</v>
      </c>
      <c r="D20761" t="s">
        <v>64</v>
      </c>
      <c r="E20761">
        <v>1</v>
      </c>
      <c r="F20761">
        <v>13527.929389999999</v>
      </c>
      <c r="G20761">
        <v>923957.57734600001</v>
      </c>
      <c r="H20761">
        <v>0</v>
      </c>
    </row>
    <row r="20762" spans="1:8" x14ac:dyDescent="0.25">
      <c r="A20762" t="s">
        <v>59</v>
      </c>
      <c r="B20762">
        <v>2001</v>
      </c>
      <c r="C20762" t="s">
        <v>13</v>
      </c>
      <c r="D20762" t="s">
        <v>63</v>
      </c>
      <c r="E20762">
        <v>469268</v>
      </c>
      <c r="F20762">
        <v>71169.464846999996</v>
      </c>
      <c r="G20762">
        <v>4491440.4469560003</v>
      </c>
      <c r="H20762">
        <v>10828905.52</v>
      </c>
    </row>
    <row r="20763" spans="1:8" x14ac:dyDescent="0.25">
      <c r="A20763" t="s">
        <v>59</v>
      </c>
      <c r="B20763">
        <v>2001</v>
      </c>
      <c r="C20763" t="s">
        <v>13</v>
      </c>
      <c r="D20763" t="s">
        <v>62</v>
      </c>
      <c r="E20763">
        <v>59855</v>
      </c>
      <c r="F20763">
        <v>16181.627920000001</v>
      </c>
      <c r="G20763">
        <v>959570.53564599995</v>
      </c>
      <c r="H20763">
        <v>0</v>
      </c>
    </row>
    <row r="20764" spans="1:8" x14ac:dyDescent="0.25">
      <c r="A20764" t="s">
        <v>59</v>
      </c>
      <c r="B20764">
        <v>2001</v>
      </c>
      <c r="C20764" t="s">
        <v>13</v>
      </c>
      <c r="D20764" t="s">
        <v>62</v>
      </c>
      <c r="E20764">
        <v>2418</v>
      </c>
      <c r="F20764">
        <v>14531.814175</v>
      </c>
      <c r="G20764">
        <v>1203251.8831730001</v>
      </c>
      <c r="H20764">
        <v>0</v>
      </c>
    </row>
    <row r="20765" spans="1:8" x14ac:dyDescent="0.25">
      <c r="A20765" t="s">
        <v>59</v>
      </c>
      <c r="B20765">
        <v>2001</v>
      </c>
      <c r="C20765" t="s">
        <v>13</v>
      </c>
      <c r="D20765" t="s">
        <v>61</v>
      </c>
      <c r="E20765">
        <v>7520</v>
      </c>
      <c r="F20765">
        <v>2210.2917969999999</v>
      </c>
      <c r="G20765">
        <v>120236.82043599999</v>
      </c>
      <c r="H20765">
        <v>0</v>
      </c>
    </row>
    <row r="20766" spans="1:8" x14ac:dyDescent="0.25">
      <c r="A20766" t="s">
        <v>59</v>
      </c>
      <c r="B20766">
        <v>2001</v>
      </c>
      <c r="C20766" t="s">
        <v>13</v>
      </c>
      <c r="D20766" t="s">
        <v>61</v>
      </c>
      <c r="E20766">
        <v>2146</v>
      </c>
      <c r="F20766">
        <v>40246.720214000001</v>
      </c>
      <c r="G20766">
        <v>3122149.2401689999</v>
      </c>
      <c r="H20766">
        <v>0</v>
      </c>
    </row>
    <row r="20767" spans="1:8" x14ac:dyDescent="0.25">
      <c r="A20767" t="s">
        <v>59</v>
      </c>
      <c r="B20767">
        <v>2001</v>
      </c>
      <c r="C20767" t="s">
        <v>13</v>
      </c>
      <c r="D20767" t="s">
        <v>60</v>
      </c>
      <c r="E20767">
        <v>1054</v>
      </c>
      <c r="F20767">
        <v>462.98527899999999</v>
      </c>
      <c r="G20767">
        <v>27191.125457999999</v>
      </c>
      <c r="H20767">
        <v>0</v>
      </c>
    </row>
    <row r="20768" spans="1:8" x14ac:dyDescent="0.25">
      <c r="A20768" t="s">
        <v>59</v>
      </c>
      <c r="B20768">
        <v>2001</v>
      </c>
      <c r="C20768" t="s">
        <v>13</v>
      </c>
      <c r="D20768" t="s">
        <v>60</v>
      </c>
      <c r="E20768">
        <v>475</v>
      </c>
      <c r="F20768">
        <v>4331.5801430000001</v>
      </c>
      <c r="G20768">
        <v>371652.55602100003</v>
      </c>
      <c r="H20768">
        <v>0</v>
      </c>
    </row>
    <row r="20769" spans="1:8" x14ac:dyDescent="0.25">
      <c r="A20769" t="s">
        <v>59</v>
      </c>
      <c r="B20769">
        <v>2001</v>
      </c>
      <c r="C20769" t="s">
        <v>13</v>
      </c>
      <c r="D20769" t="s">
        <v>60</v>
      </c>
      <c r="E20769">
        <v>530</v>
      </c>
      <c r="F20769">
        <v>211.132893</v>
      </c>
      <c r="G20769">
        <v>8822.4313170000005</v>
      </c>
      <c r="H20769">
        <v>0</v>
      </c>
    </row>
    <row r="20770" spans="1:8" x14ac:dyDescent="0.25">
      <c r="A20770" t="s">
        <v>59</v>
      </c>
      <c r="B20770">
        <v>2001</v>
      </c>
      <c r="C20770" t="s">
        <v>13</v>
      </c>
      <c r="D20770" t="s">
        <v>60</v>
      </c>
      <c r="E20770">
        <v>110</v>
      </c>
      <c r="F20770">
        <v>854.73940700000003</v>
      </c>
      <c r="G20770">
        <v>36753.794504999998</v>
      </c>
      <c r="H20770">
        <v>0</v>
      </c>
    </row>
    <row r="20771" spans="1:8" x14ac:dyDescent="0.25">
      <c r="A20771" t="s">
        <v>59</v>
      </c>
      <c r="B20771">
        <v>2001</v>
      </c>
      <c r="C20771" t="s">
        <v>13</v>
      </c>
      <c r="D20771" t="s">
        <v>60</v>
      </c>
      <c r="E20771">
        <v>671</v>
      </c>
      <c r="F20771">
        <v>346.26732299999998</v>
      </c>
      <c r="G20771">
        <v>15273.917898</v>
      </c>
      <c r="H20771">
        <v>0</v>
      </c>
    </row>
    <row r="20772" spans="1:8" x14ac:dyDescent="0.25">
      <c r="A20772" t="s">
        <v>59</v>
      </c>
      <c r="B20772">
        <v>2001</v>
      </c>
      <c r="C20772" t="s">
        <v>13</v>
      </c>
      <c r="D20772" t="s">
        <v>60</v>
      </c>
      <c r="E20772">
        <v>89</v>
      </c>
      <c r="F20772">
        <v>592.73725899999999</v>
      </c>
      <c r="G20772">
        <v>26317.534316000001</v>
      </c>
      <c r="H20772">
        <v>0</v>
      </c>
    </row>
    <row r="20773" spans="1:8" x14ac:dyDescent="0.25">
      <c r="A20773" t="s">
        <v>59</v>
      </c>
      <c r="B20773">
        <v>2001</v>
      </c>
      <c r="C20773" t="s">
        <v>13</v>
      </c>
      <c r="D20773" t="s">
        <v>60</v>
      </c>
      <c r="E20773">
        <v>2146</v>
      </c>
      <c r="F20773">
        <v>1020.2166549999999</v>
      </c>
      <c r="G20773">
        <v>79678.920769000004</v>
      </c>
      <c r="H20773">
        <v>0</v>
      </c>
    </row>
    <row r="20774" spans="1:8" x14ac:dyDescent="0.25">
      <c r="A20774" t="s">
        <v>59</v>
      </c>
      <c r="B20774">
        <v>2001</v>
      </c>
      <c r="C20774" t="s">
        <v>13</v>
      </c>
      <c r="D20774" t="s">
        <v>60</v>
      </c>
      <c r="E20774">
        <v>280</v>
      </c>
      <c r="F20774">
        <v>1585.863149</v>
      </c>
      <c r="G20774">
        <v>109957.65420999999</v>
      </c>
      <c r="H20774">
        <v>0</v>
      </c>
    </row>
    <row r="20775" spans="1:8" x14ac:dyDescent="0.25">
      <c r="A20775" t="s">
        <v>59</v>
      </c>
      <c r="B20775">
        <v>2001</v>
      </c>
      <c r="C20775" t="s">
        <v>13</v>
      </c>
      <c r="D20775" t="s">
        <v>63</v>
      </c>
      <c r="E20775">
        <v>1</v>
      </c>
      <c r="F20775">
        <v>2.0142509999999998</v>
      </c>
      <c r="G20775">
        <v>157.30609899999999</v>
      </c>
      <c r="H20775">
        <v>0</v>
      </c>
    </row>
    <row r="20776" spans="1:8" x14ac:dyDescent="0.25">
      <c r="A20776" t="s">
        <v>59</v>
      </c>
      <c r="B20776">
        <v>2001</v>
      </c>
      <c r="C20776" t="s">
        <v>13</v>
      </c>
      <c r="D20776" t="s">
        <v>62</v>
      </c>
      <c r="E20776">
        <v>10</v>
      </c>
      <c r="F20776">
        <v>728.20076500000005</v>
      </c>
      <c r="G20776">
        <v>59398.076109000001</v>
      </c>
      <c r="H20776">
        <v>0</v>
      </c>
    </row>
    <row r="20777" spans="1:8" x14ac:dyDescent="0.25">
      <c r="A20777" t="s">
        <v>59</v>
      </c>
      <c r="B20777">
        <v>2001</v>
      </c>
      <c r="C20777" t="s">
        <v>13</v>
      </c>
      <c r="D20777" t="s">
        <v>64</v>
      </c>
      <c r="E20777">
        <v>1</v>
      </c>
      <c r="F20777">
        <v>14040.483582999999</v>
      </c>
      <c r="G20777">
        <v>1006702.67293</v>
      </c>
      <c r="H20777">
        <v>0</v>
      </c>
    </row>
    <row r="20778" spans="1:8" x14ac:dyDescent="0.25">
      <c r="A20778" t="s">
        <v>59</v>
      </c>
      <c r="B20778">
        <v>2014</v>
      </c>
      <c r="C20778" t="s">
        <v>2</v>
      </c>
      <c r="D20778" t="s">
        <v>60</v>
      </c>
      <c r="E20778">
        <v>28</v>
      </c>
      <c r="F20778">
        <v>349.43</v>
      </c>
      <c r="G20778">
        <v>19600.13</v>
      </c>
      <c r="H20778">
        <v>19799.560000000001</v>
      </c>
    </row>
    <row r="20779" spans="1:8" x14ac:dyDescent="0.25">
      <c r="A20779" t="s">
        <v>59</v>
      </c>
      <c r="B20779">
        <v>2014</v>
      </c>
      <c r="C20779" t="s">
        <v>2</v>
      </c>
      <c r="D20779" t="s">
        <v>60</v>
      </c>
      <c r="E20779">
        <v>6</v>
      </c>
      <c r="F20779">
        <v>5.61</v>
      </c>
      <c r="G20779">
        <v>510.2</v>
      </c>
      <c r="H20779">
        <v>593.82000000000005</v>
      </c>
    </row>
    <row r="20780" spans="1:8" x14ac:dyDescent="0.25">
      <c r="A20780" t="s">
        <v>59</v>
      </c>
      <c r="B20780">
        <v>2014</v>
      </c>
      <c r="C20780" t="s">
        <v>2</v>
      </c>
      <c r="D20780" t="s">
        <v>60</v>
      </c>
      <c r="E20780">
        <v>0</v>
      </c>
      <c r="F20780">
        <v>0</v>
      </c>
      <c r="G20780">
        <v>0</v>
      </c>
      <c r="H20780">
        <v>0</v>
      </c>
    </row>
    <row r="20781" spans="1:8" x14ac:dyDescent="0.25">
      <c r="A20781" t="s">
        <v>59</v>
      </c>
      <c r="B20781">
        <v>2014</v>
      </c>
      <c r="C20781" t="s">
        <v>2</v>
      </c>
      <c r="D20781" t="s">
        <v>60</v>
      </c>
      <c r="E20781">
        <v>0</v>
      </c>
      <c r="F20781">
        <v>0</v>
      </c>
      <c r="G20781">
        <v>0</v>
      </c>
      <c r="H20781">
        <v>0</v>
      </c>
    </row>
    <row r="20782" spans="1:8" x14ac:dyDescent="0.25">
      <c r="A20782" t="s">
        <v>59</v>
      </c>
      <c r="B20782">
        <v>2014</v>
      </c>
      <c r="C20782" t="s">
        <v>2</v>
      </c>
      <c r="D20782" t="s">
        <v>61</v>
      </c>
      <c r="E20782">
        <v>0</v>
      </c>
      <c r="F20782">
        <v>-145.74</v>
      </c>
      <c r="G20782">
        <v>-4824.42</v>
      </c>
      <c r="H20782">
        <v>4501.9399999999996</v>
      </c>
    </row>
    <row r="20783" spans="1:8" x14ac:dyDescent="0.25">
      <c r="A20783" t="s">
        <v>59</v>
      </c>
      <c r="B20783">
        <v>2014</v>
      </c>
      <c r="C20783" t="s">
        <v>2</v>
      </c>
      <c r="D20783" t="s">
        <v>61</v>
      </c>
      <c r="E20783">
        <v>280</v>
      </c>
      <c r="F20783">
        <v>40489.32</v>
      </c>
      <c r="G20783">
        <v>2668013.96</v>
      </c>
      <c r="H20783">
        <v>2532607.5299999998</v>
      </c>
    </row>
    <row r="20784" spans="1:8" x14ac:dyDescent="0.25">
      <c r="A20784" t="s">
        <v>59</v>
      </c>
      <c r="B20784">
        <v>2014</v>
      </c>
      <c r="C20784" t="s">
        <v>2</v>
      </c>
      <c r="D20784" t="s">
        <v>61</v>
      </c>
      <c r="E20784">
        <v>196</v>
      </c>
      <c r="F20784">
        <v>237.08</v>
      </c>
      <c r="G20784">
        <v>30100.17</v>
      </c>
      <c r="H20784">
        <v>31523.87</v>
      </c>
    </row>
    <row r="20785" spans="1:8" x14ac:dyDescent="0.25">
      <c r="A20785" t="s">
        <v>59</v>
      </c>
      <c r="B20785">
        <v>2014</v>
      </c>
      <c r="C20785" t="s">
        <v>2</v>
      </c>
      <c r="D20785" t="s">
        <v>60</v>
      </c>
      <c r="E20785">
        <v>0</v>
      </c>
      <c r="F20785">
        <v>0</v>
      </c>
      <c r="G20785">
        <v>0</v>
      </c>
      <c r="H20785">
        <v>0</v>
      </c>
    </row>
    <row r="20786" spans="1:8" x14ac:dyDescent="0.25">
      <c r="A20786" t="s">
        <v>59</v>
      </c>
      <c r="B20786">
        <v>2014</v>
      </c>
      <c r="C20786" t="s">
        <v>2</v>
      </c>
      <c r="D20786" t="s">
        <v>62</v>
      </c>
      <c r="E20786">
        <v>8</v>
      </c>
      <c r="F20786">
        <v>3.68</v>
      </c>
      <c r="G20786">
        <v>555.6</v>
      </c>
      <c r="H20786">
        <v>535.62</v>
      </c>
    </row>
    <row r="20787" spans="1:8" x14ac:dyDescent="0.25">
      <c r="A20787" t="s">
        <v>59</v>
      </c>
      <c r="B20787">
        <v>2014</v>
      </c>
      <c r="C20787" t="s">
        <v>2</v>
      </c>
      <c r="D20787" t="s">
        <v>62</v>
      </c>
      <c r="E20787">
        <v>89</v>
      </c>
      <c r="F20787">
        <v>24.37</v>
      </c>
      <c r="G20787">
        <v>1898.39</v>
      </c>
      <c r="H20787">
        <v>1898.88</v>
      </c>
    </row>
    <row r="20788" spans="1:8" x14ac:dyDescent="0.25">
      <c r="A20788" t="s">
        <v>59</v>
      </c>
      <c r="B20788">
        <v>2014</v>
      </c>
      <c r="C20788" t="s">
        <v>2</v>
      </c>
      <c r="D20788" t="s">
        <v>60</v>
      </c>
      <c r="E20788">
        <v>11</v>
      </c>
      <c r="F20788">
        <v>41.3</v>
      </c>
      <c r="G20788">
        <v>3188.26</v>
      </c>
      <c r="H20788">
        <v>7236.92</v>
      </c>
    </row>
    <row r="20789" spans="1:8" x14ac:dyDescent="0.25">
      <c r="A20789" t="s">
        <v>59</v>
      </c>
      <c r="B20789">
        <v>2014</v>
      </c>
      <c r="C20789" t="s">
        <v>2</v>
      </c>
      <c r="D20789" t="s">
        <v>60</v>
      </c>
      <c r="E20789">
        <v>146</v>
      </c>
      <c r="F20789">
        <v>88.08</v>
      </c>
      <c r="G20789">
        <v>10323.6</v>
      </c>
      <c r="H20789">
        <v>8327.3700000000008</v>
      </c>
    </row>
    <row r="20790" spans="1:8" x14ac:dyDescent="0.25">
      <c r="A20790" t="s">
        <v>59</v>
      </c>
      <c r="B20790">
        <v>2014</v>
      </c>
      <c r="C20790" t="s">
        <v>2</v>
      </c>
      <c r="D20790" t="s">
        <v>60</v>
      </c>
      <c r="E20790">
        <v>0</v>
      </c>
      <c r="F20790">
        <v>0</v>
      </c>
      <c r="G20790">
        <v>0</v>
      </c>
      <c r="H20790">
        <v>0</v>
      </c>
    </row>
    <row r="20791" spans="1:8" x14ac:dyDescent="0.25">
      <c r="A20791" t="s">
        <v>59</v>
      </c>
      <c r="B20791">
        <v>2014</v>
      </c>
      <c r="C20791" t="s">
        <v>2</v>
      </c>
      <c r="D20791" t="s">
        <v>60</v>
      </c>
      <c r="E20791">
        <v>25</v>
      </c>
      <c r="F20791">
        <v>121.65</v>
      </c>
      <c r="G20791">
        <v>7303.54</v>
      </c>
      <c r="H20791">
        <v>11926.48</v>
      </c>
    </row>
    <row r="20792" spans="1:8" x14ac:dyDescent="0.25">
      <c r="A20792" t="s">
        <v>59</v>
      </c>
      <c r="B20792">
        <v>2014</v>
      </c>
      <c r="C20792" t="s">
        <v>2</v>
      </c>
      <c r="D20792" t="s">
        <v>60</v>
      </c>
      <c r="E20792">
        <v>44</v>
      </c>
      <c r="F20792">
        <v>82.81</v>
      </c>
      <c r="G20792">
        <v>6373.96</v>
      </c>
      <c r="H20792">
        <v>7742.4</v>
      </c>
    </row>
    <row r="20793" spans="1:8" x14ac:dyDescent="0.25">
      <c r="A20793" t="s">
        <v>59</v>
      </c>
      <c r="B20793">
        <v>2014</v>
      </c>
      <c r="C20793" t="s">
        <v>2</v>
      </c>
      <c r="D20793" t="s">
        <v>60</v>
      </c>
      <c r="E20793">
        <v>1</v>
      </c>
      <c r="F20793">
        <v>0.85</v>
      </c>
      <c r="G20793">
        <v>149.87</v>
      </c>
      <c r="H20793">
        <v>155.38</v>
      </c>
    </row>
    <row r="20794" spans="1:8" x14ac:dyDescent="0.25">
      <c r="A20794" t="s">
        <v>59</v>
      </c>
      <c r="B20794">
        <v>2014</v>
      </c>
      <c r="C20794" t="s">
        <v>2</v>
      </c>
      <c r="D20794" t="s">
        <v>60</v>
      </c>
      <c r="E20794">
        <v>1</v>
      </c>
      <c r="F20794">
        <v>0.89</v>
      </c>
      <c r="G20794">
        <v>58.72</v>
      </c>
      <c r="H20794">
        <v>58.72</v>
      </c>
    </row>
    <row r="20795" spans="1:8" x14ac:dyDescent="0.25">
      <c r="A20795" t="s">
        <v>59</v>
      </c>
      <c r="B20795">
        <v>2014</v>
      </c>
      <c r="C20795" t="s">
        <v>2</v>
      </c>
      <c r="D20795" t="s">
        <v>62</v>
      </c>
      <c r="E20795">
        <v>942</v>
      </c>
      <c r="F20795">
        <v>21394.29</v>
      </c>
      <c r="G20795">
        <v>1418699.45</v>
      </c>
      <c r="H20795">
        <v>1584732.1599999999</v>
      </c>
    </row>
    <row r="20796" spans="1:8" x14ac:dyDescent="0.25">
      <c r="A20796" t="s">
        <v>59</v>
      </c>
      <c r="B20796">
        <v>2014</v>
      </c>
      <c r="C20796" t="s">
        <v>2</v>
      </c>
      <c r="D20796" t="s">
        <v>62</v>
      </c>
      <c r="E20796">
        <v>312</v>
      </c>
      <c r="F20796">
        <v>817.41</v>
      </c>
      <c r="G20796">
        <v>71238.3</v>
      </c>
      <c r="H20796">
        <v>71668.13</v>
      </c>
    </row>
    <row r="20797" spans="1:8" x14ac:dyDescent="0.25">
      <c r="A20797" t="s">
        <v>59</v>
      </c>
      <c r="B20797">
        <v>2014</v>
      </c>
      <c r="C20797" t="s">
        <v>2</v>
      </c>
      <c r="D20797" t="s">
        <v>60</v>
      </c>
      <c r="E20797">
        <v>12</v>
      </c>
      <c r="F20797">
        <v>70.510000000000005</v>
      </c>
      <c r="G20797">
        <v>5411.66</v>
      </c>
      <c r="H20797">
        <v>5358.05</v>
      </c>
    </row>
    <row r="20798" spans="1:8" x14ac:dyDescent="0.25">
      <c r="A20798" t="s">
        <v>59</v>
      </c>
      <c r="B20798">
        <v>2014</v>
      </c>
      <c r="C20798" t="s">
        <v>2</v>
      </c>
      <c r="D20798" t="s">
        <v>60</v>
      </c>
      <c r="E20798">
        <v>12</v>
      </c>
      <c r="F20798">
        <v>15.83</v>
      </c>
      <c r="G20798">
        <v>1605.82</v>
      </c>
      <c r="H20798">
        <v>2003.57</v>
      </c>
    </row>
    <row r="20799" spans="1:8" x14ac:dyDescent="0.25">
      <c r="A20799" t="s">
        <v>59</v>
      </c>
      <c r="B20799">
        <v>2014</v>
      </c>
      <c r="C20799" t="s">
        <v>2</v>
      </c>
      <c r="D20799" t="s">
        <v>60</v>
      </c>
      <c r="E20799">
        <v>1</v>
      </c>
      <c r="F20799">
        <v>10.49</v>
      </c>
      <c r="G20799">
        <v>420.3</v>
      </c>
      <c r="H20799">
        <v>420.3</v>
      </c>
    </row>
    <row r="20800" spans="1:8" x14ac:dyDescent="0.25">
      <c r="A20800" t="s">
        <v>59</v>
      </c>
      <c r="B20800">
        <v>2014</v>
      </c>
      <c r="C20800" t="s">
        <v>2</v>
      </c>
      <c r="D20800" t="s">
        <v>60</v>
      </c>
      <c r="E20800">
        <v>549</v>
      </c>
      <c r="F20800">
        <v>351.97</v>
      </c>
      <c r="G20800">
        <v>23427.69</v>
      </c>
      <c r="H20800">
        <v>33987.31</v>
      </c>
    </row>
    <row r="20801" spans="1:8" x14ac:dyDescent="0.25">
      <c r="A20801" t="s">
        <v>59</v>
      </c>
      <c r="B20801">
        <v>2014</v>
      </c>
      <c r="C20801" t="s">
        <v>2</v>
      </c>
      <c r="D20801" t="s">
        <v>60</v>
      </c>
      <c r="E20801">
        <v>0</v>
      </c>
      <c r="F20801">
        <v>0</v>
      </c>
      <c r="G20801">
        <v>0</v>
      </c>
      <c r="H20801">
        <v>0</v>
      </c>
    </row>
    <row r="20802" spans="1:8" x14ac:dyDescent="0.25">
      <c r="A20802" t="s">
        <v>59</v>
      </c>
      <c r="B20802">
        <v>2014</v>
      </c>
      <c r="C20802" t="s">
        <v>2</v>
      </c>
      <c r="D20802" t="s">
        <v>60</v>
      </c>
      <c r="E20802">
        <v>5</v>
      </c>
      <c r="F20802">
        <v>19.489999999999998</v>
      </c>
      <c r="G20802">
        <v>1390.11</v>
      </c>
      <c r="H20802">
        <v>1787.07</v>
      </c>
    </row>
    <row r="20803" spans="1:8" x14ac:dyDescent="0.25">
      <c r="A20803" t="s">
        <v>59</v>
      </c>
      <c r="B20803">
        <v>2014</v>
      </c>
      <c r="C20803" t="s">
        <v>2</v>
      </c>
      <c r="D20803" t="s">
        <v>60</v>
      </c>
      <c r="E20803">
        <v>16</v>
      </c>
      <c r="F20803">
        <v>18.8</v>
      </c>
      <c r="G20803">
        <v>1633.21</v>
      </c>
      <c r="H20803">
        <v>3055.82</v>
      </c>
    </row>
    <row r="20804" spans="1:8" x14ac:dyDescent="0.25">
      <c r="A20804" t="s">
        <v>59</v>
      </c>
      <c r="B20804">
        <v>2014</v>
      </c>
      <c r="C20804" t="s">
        <v>2</v>
      </c>
      <c r="D20804" t="s">
        <v>60</v>
      </c>
      <c r="E20804">
        <v>205</v>
      </c>
      <c r="F20804">
        <v>100.24</v>
      </c>
      <c r="G20804">
        <v>6394.51</v>
      </c>
      <c r="H20804">
        <v>6410.46</v>
      </c>
    </row>
    <row r="20805" spans="1:8" x14ac:dyDescent="0.25">
      <c r="A20805" t="s">
        <v>59</v>
      </c>
      <c r="B20805">
        <v>2014</v>
      </c>
      <c r="C20805" t="s">
        <v>2</v>
      </c>
      <c r="D20805" t="s">
        <v>64</v>
      </c>
      <c r="E20805">
        <v>1</v>
      </c>
      <c r="F20805">
        <v>17753.009999999998</v>
      </c>
      <c r="G20805">
        <v>1931616.15</v>
      </c>
      <c r="H20805">
        <v>2118764.19</v>
      </c>
    </row>
    <row r="20806" spans="1:8" x14ac:dyDescent="0.25">
      <c r="A20806" t="s">
        <v>59</v>
      </c>
      <c r="B20806">
        <v>2014</v>
      </c>
      <c r="C20806" t="s">
        <v>2</v>
      </c>
      <c r="D20806" t="s">
        <v>60</v>
      </c>
      <c r="E20806">
        <v>0</v>
      </c>
      <c r="F20806">
        <v>0</v>
      </c>
      <c r="G20806">
        <v>0</v>
      </c>
      <c r="H20806">
        <v>0</v>
      </c>
    </row>
    <row r="20807" spans="1:8" x14ac:dyDescent="0.25">
      <c r="A20807" t="s">
        <v>59</v>
      </c>
      <c r="B20807">
        <v>2014</v>
      </c>
      <c r="C20807" t="s">
        <v>2</v>
      </c>
      <c r="D20807" t="s">
        <v>60</v>
      </c>
      <c r="E20807">
        <v>0</v>
      </c>
      <c r="F20807">
        <v>0</v>
      </c>
      <c r="G20807">
        <v>0</v>
      </c>
      <c r="H20807">
        <v>0</v>
      </c>
    </row>
    <row r="20808" spans="1:8" x14ac:dyDescent="0.25">
      <c r="A20808" t="s">
        <v>59</v>
      </c>
      <c r="B20808">
        <v>2014</v>
      </c>
      <c r="C20808" t="s">
        <v>2</v>
      </c>
      <c r="D20808" t="s">
        <v>60</v>
      </c>
      <c r="E20808">
        <v>0</v>
      </c>
      <c r="F20808">
        <v>0</v>
      </c>
      <c r="G20808">
        <v>0</v>
      </c>
      <c r="H20808">
        <v>0</v>
      </c>
    </row>
    <row r="20809" spans="1:8" x14ac:dyDescent="0.25">
      <c r="A20809" t="s">
        <v>59</v>
      </c>
      <c r="B20809">
        <v>2014</v>
      </c>
      <c r="C20809" t="s">
        <v>2</v>
      </c>
      <c r="D20809" t="s">
        <v>60</v>
      </c>
      <c r="E20809">
        <v>0</v>
      </c>
      <c r="F20809">
        <v>0</v>
      </c>
      <c r="G20809">
        <v>0</v>
      </c>
      <c r="H20809">
        <v>0</v>
      </c>
    </row>
    <row r="20810" spans="1:8" x14ac:dyDescent="0.25">
      <c r="A20810" t="s">
        <v>59</v>
      </c>
      <c r="B20810">
        <v>2014</v>
      </c>
      <c r="C20810" t="s">
        <v>2</v>
      </c>
      <c r="D20810" t="s">
        <v>60</v>
      </c>
      <c r="E20810">
        <v>114</v>
      </c>
      <c r="F20810">
        <v>917.63</v>
      </c>
      <c r="G20810">
        <v>70327.5</v>
      </c>
      <c r="H20810">
        <v>77658.929999999993</v>
      </c>
    </row>
    <row r="20811" spans="1:8" x14ac:dyDescent="0.25">
      <c r="A20811" t="s">
        <v>59</v>
      </c>
      <c r="B20811">
        <v>2014</v>
      </c>
      <c r="C20811" t="s">
        <v>2</v>
      </c>
      <c r="D20811" t="s">
        <v>60</v>
      </c>
      <c r="E20811">
        <v>0</v>
      </c>
      <c r="F20811">
        <v>0</v>
      </c>
      <c r="G20811">
        <v>0</v>
      </c>
      <c r="H20811">
        <v>0</v>
      </c>
    </row>
    <row r="20812" spans="1:8" x14ac:dyDescent="0.25">
      <c r="A20812" t="s">
        <v>59</v>
      </c>
      <c r="B20812">
        <v>2014</v>
      </c>
      <c r="C20812" t="s">
        <v>2</v>
      </c>
      <c r="D20812" t="s">
        <v>60</v>
      </c>
      <c r="E20812">
        <v>363</v>
      </c>
      <c r="F20812">
        <v>433.18</v>
      </c>
      <c r="G20812">
        <v>60536.46</v>
      </c>
      <c r="H20812">
        <v>65700.679999999993</v>
      </c>
    </row>
    <row r="20813" spans="1:8" x14ac:dyDescent="0.25">
      <c r="A20813" t="s">
        <v>59</v>
      </c>
      <c r="B20813">
        <v>2014</v>
      </c>
      <c r="C20813" t="s">
        <v>2</v>
      </c>
      <c r="D20813" t="s">
        <v>60</v>
      </c>
      <c r="E20813">
        <v>7070</v>
      </c>
      <c r="F20813">
        <v>2551.16</v>
      </c>
      <c r="G20813">
        <v>198131.38</v>
      </c>
      <c r="H20813">
        <v>208282.31</v>
      </c>
    </row>
    <row r="20814" spans="1:8" x14ac:dyDescent="0.25">
      <c r="A20814" t="s">
        <v>59</v>
      </c>
      <c r="B20814">
        <v>2014</v>
      </c>
      <c r="C20814" t="s">
        <v>2</v>
      </c>
      <c r="D20814" t="s">
        <v>60</v>
      </c>
      <c r="E20814">
        <v>0</v>
      </c>
      <c r="F20814">
        <v>0</v>
      </c>
      <c r="G20814">
        <v>0</v>
      </c>
      <c r="H20814">
        <v>0</v>
      </c>
    </row>
    <row r="20815" spans="1:8" x14ac:dyDescent="0.25">
      <c r="A20815" t="s">
        <v>59</v>
      </c>
      <c r="B20815">
        <v>2014</v>
      </c>
      <c r="C20815" t="s">
        <v>2</v>
      </c>
      <c r="D20815" t="s">
        <v>60</v>
      </c>
      <c r="E20815">
        <v>20</v>
      </c>
      <c r="F20815">
        <v>8.2100000000000009</v>
      </c>
      <c r="G20815">
        <v>653.41</v>
      </c>
      <c r="H20815">
        <v>871.51</v>
      </c>
    </row>
    <row r="20816" spans="1:8" x14ac:dyDescent="0.25">
      <c r="A20816" t="s">
        <v>59</v>
      </c>
      <c r="B20816">
        <v>2014</v>
      </c>
      <c r="C20816" t="s">
        <v>2</v>
      </c>
      <c r="D20816" t="s">
        <v>60</v>
      </c>
      <c r="E20816">
        <v>0</v>
      </c>
      <c r="F20816">
        <v>0</v>
      </c>
      <c r="G20816">
        <v>0</v>
      </c>
      <c r="H20816">
        <v>0</v>
      </c>
    </row>
    <row r="20817" spans="1:8" x14ac:dyDescent="0.25">
      <c r="A20817" t="s">
        <v>59</v>
      </c>
      <c r="B20817">
        <v>2014</v>
      </c>
      <c r="C20817" t="s">
        <v>2</v>
      </c>
      <c r="D20817" t="s">
        <v>60</v>
      </c>
      <c r="E20817">
        <v>0</v>
      </c>
      <c r="F20817">
        <v>0</v>
      </c>
      <c r="G20817">
        <v>0</v>
      </c>
      <c r="H20817">
        <v>0</v>
      </c>
    </row>
    <row r="20818" spans="1:8" x14ac:dyDescent="0.25">
      <c r="A20818" t="s">
        <v>59</v>
      </c>
      <c r="B20818">
        <v>2014</v>
      </c>
      <c r="C20818" t="s">
        <v>2</v>
      </c>
      <c r="D20818" t="s">
        <v>60</v>
      </c>
      <c r="E20818">
        <v>318</v>
      </c>
      <c r="F20818">
        <v>96.19</v>
      </c>
      <c r="G20818">
        <v>6062.69</v>
      </c>
      <c r="H20818">
        <v>5787.35</v>
      </c>
    </row>
    <row r="20819" spans="1:8" x14ac:dyDescent="0.25">
      <c r="A20819" t="s">
        <v>59</v>
      </c>
      <c r="B20819">
        <v>2014</v>
      </c>
      <c r="C20819" t="s">
        <v>2</v>
      </c>
      <c r="D20819" t="s">
        <v>60</v>
      </c>
      <c r="E20819">
        <v>441</v>
      </c>
      <c r="F20819">
        <v>211.52</v>
      </c>
      <c r="G20819">
        <v>13472.5</v>
      </c>
      <c r="H20819">
        <v>14242.71</v>
      </c>
    </row>
    <row r="20820" spans="1:8" x14ac:dyDescent="0.25">
      <c r="A20820" t="s">
        <v>59</v>
      </c>
      <c r="B20820">
        <v>2014</v>
      </c>
      <c r="C20820" t="s">
        <v>2</v>
      </c>
      <c r="D20820" t="s">
        <v>60</v>
      </c>
      <c r="E20820">
        <v>0</v>
      </c>
      <c r="F20820">
        <v>0</v>
      </c>
      <c r="G20820">
        <v>0</v>
      </c>
      <c r="H20820">
        <v>0</v>
      </c>
    </row>
    <row r="20821" spans="1:8" x14ac:dyDescent="0.25">
      <c r="A20821" t="s">
        <v>59</v>
      </c>
      <c r="B20821">
        <v>2014</v>
      </c>
      <c r="C20821" t="s">
        <v>2</v>
      </c>
      <c r="D20821" t="s">
        <v>60</v>
      </c>
      <c r="E20821">
        <v>0</v>
      </c>
      <c r="F20821">
        <v>0</v>
      </c>
      <c r="G20821">
        <v>0</v>
      </c>
      <c r="H20821">
        <v>0</v>
      </c>
    </row>
    <row r="20822" spans="1:8" x14ac:dyDescent="0.25">
      <c r="A20822" t="s">
        <v>59</v>
      </c>
      <c r="B20822">
        <v>2014</v>
      </c>
      <c r="C20822" t="s">
        <v>2</v>
      </c>
      <c r="D20822" t="s">
        <v>60</v>
      </c>
      <c r="E20822">
        <v>0</v>
      </c>
      <c r="F20822">
        <v>0</v>
      </c>
      <c r="G20822">
        <v>0</v>
      </c>
      <c r="H20822">
        <v>0</v>
      </c>
    </row>
    <row r="20823" spans="1:8" x14ac:dyDescent="0.25">
      <c r="A20823" t="s">
        <v>59</v>
      </c>
      <c r="B20823">
        <v>2014</v>
      </c>
      <c r="C20823" t="s">
        <v>2</v>
      </c>
      <c r="D20823" t="s">
        <v>60</v>
      </c>
      <c r="E20823">
        <v>0</v>
      </c>
      <c r="F20823">
        <v>0</v>
      </c>
      <c r="G20823">
        <v>0</v>
      </c>
      <c r="H20823">
        <v>0</v>
      </c>
    </row>
    <row r="20824" spans="1:8" x14ac:dyDescent="0.25">
      <c r="A20824" t="s">
        <v>59</v>
      </c>
      <c r="B20824">
        <v>2014</v>
      </c>
      <c r="C20824" t="s">
        <v>2</v>
      </c>
      <c r="D20824" t="s">
        <v>60</v>
      </c>
      <c r="E20824">
        <v>13</v>
      </c>
      <c r="F20824">
        <v>17.170000000000002</v>
      </c>
      <c r="G20824">
        <v>1435.06</v>
      </c>
      <c r="H20824">
        <v>1681.7</v>
      </c>
    </row>
    <row r="20825" spans="1:8" x14ac:dyDescent="0.25">
      <c r="A20825" t="s">
        <v>59</v>
      </c>
      <c r="B20825">
        <v>2014</v>
      </c>
      <c r="C20825" t="s">
        <v>2</v>
      </c>
      <c r="D20825" t="s">
        <v>60</v>
      </c>
      <c r="E20825">
        <v>45</v>
      </c>
      <c r="F20825">
        <v>73.14</v>
      </c>
      <c r="G20825">
        <v>5724.95</v>
      </c>
      <c r="H20825">
        <v>5824.12</v>
      </c>
    </row>
    <row r="20826" spans="1:8" x14ac:dyDescent="0.25">
      <c r="A20826" t="s">
        <v>59</v>
      </c>
      <c r="B20826">
        <v>2014</v>
      </c>
      <c r="C20826" t="s">
        <v>2</v>
      </c>
      <c r="D20826" t="s">
        <v>60</v>
      </c>
      <c r="E20826">
        <v>0</v>
      </c>
      <c r="F20826">
        <v>0</v>
      </c>
      <c r="G20826">
        <v>0</v>
      </c>
      <c r="H20826">
        <v>0</v>
      </c>
    </row>
    <row r="20827" spans="1:8" x14ac:dyDescent="0.25">
      <c r="A20827" t="s">
        <v>59</v>
      </c>
      <c r="B20827">
        <v>2014</v>
      </c>
      <c r="C20827" t="s">
        <v>2</v>
      </c>
      <c r="D20827" t="s">
        <v>63</v>
      </c>
      <c r="E20827">
        <v>1</v>
      </c>
      <c r="F20827">
        <v>0.06</v>
      </c>
      <c r="G20827">
        <v>8.8800000000000008</v>
      </c>
      <c r="H20827">
        <v>0</v>
      </c>
    </row>
    <row r="20828" spans="1:8" x14ac:dyDescent="0.25">
      <c r="A20828" t="s">
        <v>59</v>
      </c>
      <c r="B20828">
        <v>2014</v>
      </c>
      <c r="C20828" t="s">
        <v>2</v>
      </c>
      <c r="D20828" t="s">
        <v>63</v>
      </c>
      <c r="E20828">
        <v>815803</v>
      </c>
      <c r="F20828">
        <v>121850.6</v>
      </c>
      <c r="G20828">
        <v>10431231.92</v>
      </c>
      <c r="H20828">
        <v>10029625.609999999</v>
      </c>
    </row>
    <row r="20829" spans="1:8" x14ac:dyDescent="0.25">
      <c r="A20829" t="s">
        <v>59</v>
      </c>
      <c r="B20829">
        <v>2014</v>
      </c>
      <c r="C20829" t="s">
        <v>2</v>
      </c>
      <c r="D20829" t="s">
        <v>63</v>
      </c>
      <c r="E20829">
        <v>0</v>
      </c>
      <c r="F20829">
        <v>-1021.23</v>
      </c>
      <c r="G20829">
        <v>-653775.26</v>
      </c>
      <c r="H20829">
        <v>29909.56</v>
      </c>
    </row>
    <row r="20830" spans="1:8" x14ac:dyDescent="0.25">
      <c r="A20830" t="s">
        <v>59</v>
      </c>
      <c r="B20830">
        <v>2014</v>
      </c>
      <c r="C20830" t="s">
        <v>2</v>
      </c>
      <c r="D20830" t="s">
        <v>64</v>
      </c>
      <c r="E20830">
        <v>0</v>
      </c>
      <c r="F20830">
        <v>0</v>
      </c>
      <c r="G20830">
        <v>0</v>
      </c>
      <c r="H20830">
        <v>0</v>
      </c>
    </row>
    <row r="20831" spans="1:8" x14ac:dyDescent="0.25">
      <c r="A20831" t="s">
        <v>59</v>
      </c>
      <c r="B20831">
        <v>2014</v>
      </c>
      <c r="C20831" t="s">
        <v>2</v>
      </c>
      <c r="D20831" t="s">
        <v>61</v>
      </c>
      <c r="E20831">
        <v>1392</v>
      </c>
      <c r="F20831">
        <v>11527.13</v>
      </c>
      <c r="G20831">
        <v>967236.39</v>
      </c>
      <c r="H20831">
        <v>1209607.56</v>
      </c>
    </row>
    <row r="20832" spans="1:8" x14ac:dyDescent="0.25">
      <c r="A20832" t="s">
        <v>59</v>
      </c>
      <c r="B20832">
        <v>2014</v>
      </c>
      <c r="C20832" t="s">
        <v>2</v>
      </c>
      <c r="D20832" t="s">
        <v>61</v>
      </c>
      <c r="E20832">
        <v>1326</v>
      </c>
      <c r="F20832">
        <v>1326.02</v>
      </c>
      <c r="G20832">
        <v>171924.63</v>
      </c>
      <c r="H20832">
        <v>183905.05</v>
      </c>
    </row>
    <row r="20833" spans="1:8" x14ac:dyDescent="0.25">
      <c r="A20833" t="s">
        <v>59</v>
      </c>
      <c r="B20833">
        <v>2014</v>
      </c>
      <c r="C20833" t="s">
        <v>2</v>
      </c>
      <c r="D20833" t="s">
        <v>61</v>
      </c>
      <c r="E20833">
        <v>12037</v>
      </c>
      <c r="F20833">
        <v>3425.19</v>
      </c>
      <c r="G20833">
        <v>236459.99</v>
      </c>
      <c r="H20833">
        <v>247794.8</v>
      </c>
    </row>
    <row r="20834" spans="1:8" x14ac:dyDescent="0.25">
      <c r="A20834" t="s">
        <v>59</v>
      </c>
      <c r="B20834">
        <v>2014</v>
      </c>
      <c r="C20834" t="s">
        <v>2</v>
      </c>
      <c r="D20834" t="s">
        <v>60</v>
      </c>
      <c r="E20834">
        <v>1</v>
      </c>
      <c r="F20834">
        <v>1</v>
      </c>
      <c r="G20834">
        <v>190.35</v>
      </c>
      <c r="H20834">
        <v>190.35</v>
      </c>
    </row>
    <row r="20835" spans="1:8" x14ac:dyDescent="0.25">
      <c r="A20835" t="s">
        <v>59</v>
      </c>
      <c r="B20835">
        <v>2014</v>
      </c>
      <c r="C20835" t="s">
        <v>2</v>
      </c>
      <c r="D20835" t="s">
        <v>60</v>
      </c>
      <c r="E20835">
        <v>11</v>
      </c>
      <c r="F20835">
        <v>18.149999999999999</v>
      </c>
      <c r="G20835">
        <v>1391.53</v>
      </c>
      <c r="H20835">
        <v>1776.29</v>
      </c>
    </row>
    <row r="20836" spans="1:8" x14ac:dyDescent="0.25">
      <c r="A20836" t="s">
        <v>59</v>
      </c>
      <c r="B20836">
        <v>2013</v>
      </c>
      <c r="C20836" t="s">
        <v>13</v>
      </c>
      <c r="D20836" t="s">
        <v>60</v>
      </c>
      <c r="E20836">
        <v>0</v>
      </c>
      <c r="F20836">
        <v>0</v>
      </c>
      <c r="G20836">
        <v>0</v>
      </c>
      <c r="H20836">
        <v>0</v>
      </c>
    </row>
    <row r="20837" spans="1:8" x14ac:dyDescent="0.25">
      <c r="A20837" t="s">
        <v>59</v>
      </c>
      <c r="B20837">
        <v>2013</v>
      </c>
      <c r="C20837" t="s">
        <v>13</v>
      </c>
      <c r="D20837" t="s">
        <v>62</v>
      </c>
      <c r="E20837">
        <v>0</v>
      </c>
      <c r="F20837">
        <v>0</v>
      </c>
      <c r="G20837">
        <v>0</v>
      </c>
      <c r="H20837">
        <v>0</v>
      </c>
    </row>
    <row r="20838" spans="1:8" x14ac:dyDescent="0.25">
      <c r="A20838" t="s">
        <v>59</v>
      </c>
      <c r="B20838">
        <v>2013</v>
      </c>
      <c r="C20838" t="s">
        <v>13</v>
      </c>
      <c r="D20838" t="s">
        <v>60</v>
      </c>
      <c r="E20838">
        <v>0</v>
      </c>
      <c r="F20838">
        <v>0</v>
      </c>
      <c r="G20838">
        <v>0</v>
      </c>
      <c r="H20838">
        <v>0</v>
      </c>
    </row>
    <row r="20839" spans="1:8" x14ac:dyDescent="0.25">
      <c r="A20839" t="s">
        <v>59</v>
      </c>
      <c r="B20839">
        <v>2013</v>
      </c>
      <c r="C20839" t="s">
        <v>13</v>
      </c>
      <c r="D20839" t="s">
        <v>60</v>
      </c>
      <c r="E20839">
        <v>0</v>
      </c>
      <c r="F20839">
        <v>0</v>
      </c>
      <c r="G20839">
        <v>0</v>
      </c>
      <c r="H20839">
        <v>0</v>
      </c>
    </row>
    <row r="20840" spans="1:8" x14ac:dyDescent="0.25">
      <c r="A20840" t="s">
        <v>59</v>
      </c>
      <c r="B20840">
        <v>2013</v>
      </c>
      <c r="C20840" t="s">
        <v>13</v>
      </c>
      <c r="D20840" t="s">
        <v>60</v>
      </c>
      <c r="E20840">
        <v>0</v>
      </c>
      <c r="F20840">
        <v>0</v>
      </c>
      <c r="G20840">
        <v>0</v>
      </c>
      <c r="H20840">
        <v>0</v>
      </c>
    </row>
    <row r="20841" spans="1:8" x14ac:dyDescent="0.25">
      <c r="A20841" t="s">
        <v>59</v>
      </c>
      <c r="B20841">
        <v>2013</v>
      </c>
      <c r="C20841" t="s">
        <v>13</v>
      </c>
      <c r="D20841" t="s">
        <v>60</v>
      </c>
      <c r="E20841">
        <v>0</v>
      </c>
      <c r="F20841">
        <v>27.17</v>
      </c>
      <c r="G20841">
        <v>-3644.41</v>
      </c>
      <c r="H20841">
        <v>8817.83</v>
      </c>
    </row>
    <row r="20842" spans="1:8" x14ac:dyDescent="0.25">
      <c r="A20842" t="s">
        <v>59</v>
      </c>
      <c r="B20842">
        <v>2013</v>
      </c>
      <c r="C20842" t="s">
        <v>13</v>
      </c>
      <c r="D20842" t="s">
        <v>61</v>
      </c>
      <c r="E20842">
        <v>3</v>
      </c>
      <c r="F20842">
        <v>23305.37</v>
      </c>
      <c r="G20842">
        <v>1326955.27</v>
      </c>
      <c r="H20842">
        <v>1192861.71</v>
      </c>
    </row>
    <row r="20843" spans="1:8" x14ac:dyDescent="0.25">
      <c r="A20843" t="s">
        <v>59</v>
      </c>
      <c r="B20843">
        <v>2013</v>
      </c>
      <c r="C20843" t="s">
        <v>13</v>
      </c>
      <c r="D20843" t="s">
        <v>60</v>
      </c>
      <c r="E20843">
        <v>0</v>
      </c>
      <c r="F20843">
        <v>0</v>
      </c>
      <c r="G20843">
        <v>0</v>
      </c>
      <c r="H20843">
        <v>0</v>
      </c>
    </row>
    <row r="20844" spans="1:8" x14ac:dyDescent="0.25">
      <c r="A20844" t="s">
        <v>59</v>
      </c>
      <c r="B20844">
        <v>2013</v>
      </c>
      <c r="C20844" t="s">
        <v>13</v>
      </c>
      <c r="D20844" t="s">
        <v>60</v>
      </c>
      <c r="E20844">
        <v>0</v>
      </c>
      <c r="F20844">
        <v>0</v>
      </c>
      <c r="G20844">
        <v>0</v>
      </c>
      <c r="H20844">
        <v>0</v>
      </c>
    </row>
    <row r="20845" spans="1:8" x14ac:dyDescent="0.25">
      <c r="A20845" t="s">
        <v>59</v>
      </c>
      <c r="B20845">
        <v>2013</v>
      </c>
      <c r="C20845" t="s">
        <v>13</v>
      </c>
      <c r="D20845" t="s">
        <v>60</v>
      </c>
      <c r="E20845">
        <v>16</v>
      </c>
      <c r="F20845">
        <v>296.44</v>
      </c>
      <c r="G20845">
        <v>19502.23</v>
      </c>
      <c r="H20845">
        <v>18307.349999999999</v>
      </c>
    </row>
    <row r="20846" spans="1:8" x14ac:dyDescent="0.25">
      <c r="A20846" t="s">
        <v>59</v>
      </c>
      <c r="B20846">
        <v>2013</v>
      </c>
      <c r="C20846" t="s">
        <v>13</v>
      </c>
      <c r="D20846" t="s">
        <v>60</v>
      </c>
      <c r="E20846">
        <v>5</v>
      </c>
      <c r="F20846">
        <v>5.27</v>
      </c>
      <c r="G20846">
        <v>606.96</v>
      </c>
      <c r="H20846">
        <v>431.36</v>
      </c>
    </row>
    <row r="20847" spans="1:8" x14ac:dyDescent="0.25">
      <c r="A20847" t="s">
        <v>59</v>
      </c>
      <c r="B20847">
        <v>2013</v>
      </c>
      <c r="C20847" t="s">
        <v>13</v>
      </c>
      <c r="D20847" t="s">
        <v>62</v>
      </c>
      <c r="E20847">
        <v>0</v>
      </c>
      <c r="F20847">
        <v>-3.16</v>
      </c>
      <c r="G20847">
        <v>2017.56</v>
      </c>
      <c r="H20847">
        <v>15917.36</v>
      </c>
    </row>
    <row r="20848" spans="1:8" x14ac:dyDescent="0.25">
      <c r="A20848" t="s">
        <v>59</v>
      </c>
      <c r="B20848">
        <v>2013</v>
      </c>
      <c r="C20848" t="s">
        <v>13</v>
      </c>
      <c r="D20848" t="s">
        <v>60</v>
      </c>
      <c r="E20848">
        <v>0</v>
      </c>
      <c r="F20848">
        <v>0</v>
      </c>
      <c r="G20848">
        <v>0</v>
      </c>
      <c r="H20848">
        <v>0</v>
      </c>
    </row>
    <row r="20849" spans="1:8" x14ac:dyDescent="0.25">
      <c r="A20849" t="s">
        <v>59</v>
      </c>
      <c r="B20849">
        <v>2013</v>
      </c>
      <c r="C20849" t="s">
        <v>13</v>
      </c>
      <c r="D20849" t="s">
        <v>60</v>
      </c>
      <c r="E20849">
        <v>2</v>
      </c>
      <c r="F20849">
        <v>7</v>
      </c>
      <c r="G20849">
        <v>421.55</v>
      </c>
      <c r="H20849">
        <v>421.55</v>
      </c>
    </row>
    <row r="20850" spans="1:8" x14ac:dyDescent="0.25">
      <c r="A20850" t="s">
        <v>59</v>
      </c>
      <c r="B20850">
        <v>2013</v>
      </c>
      <c r="C20850" t="s">
        <v>13</v>
      </c>
      <c r="D20850" t="s">
        <v>60</v>
      </c>
      <c r="E20850">
        <v>3</v>
      </c>
      <c r="F20850">
        <v>2.2000000000000002</v>
      </c>
      <c r="G20850">
        <v>347.94</v>
      </c>
      <c r="H20850">
        <v>458.51</v>
      </c>
    </row>
    <row r="20851" spans="1:8" x14ac:dyDescent="0.25">
      <c r="A20851" t="s">
        <v>59</v>
      </c>
      <c r="B20851">
        <v>2013</v>
      </c>
      <c r="C20851" t="s">
        <v>13</v>
      </c>
      <c r="D20851" t="s">
        <v>60</v>
      </c>
      <c r="E20851">
        <v>28</v>
      </c>
      <c r="F20851">
        <v>348.16</v>
      </c>
      <c r="G20851">
        <v>19560.580000000002</v>
      </c>
      <c r="H20851">
        <v>19961.84</v>
      </c>
    </row>
    <row r="20852" spans="1:8" x14ac:dyDescent="0.25">
      <c r="A20852" t="s">
        <v>59</v>
      </c>
      <c r="B20852">
        <v>2013</v>
      </c>
      <c r="C20852" t="s">
        <v>13</v>
      </c>
      <c r="D20852" t="s">
        <v>60</v>
      </c>
      <c r="E20852">
        <v>6</v>
      </c>
      <c r="F20852">
        <v>5.75</v>
      </c>
      <c r="G20852">
        <v>516.16</v>
      </c>
      <c r="H20852">
        <v>533.05999999999995</v>
      </c>
    </row>
    <row r="20853" spans="1:8" x14ac:dyDescent="0.25">
      <c r="A20853" t="s">
        <v>59</v>
      </c>
      <c r="B20853">
        <v>2013</v>
      </c>
      <c r="C20853" t="s">
        <v>13</v>
      </c>
      <c r="D20853" t="s">
        <v>60</v>
      </c>
      <c r="E20853">
        <v>0</v>
      </c>
      <c r="F20853">
        <v>0</v>
      </c>
      <c r="G20853">
        <v>0</v>
      </c>
      <c r="H20853">
        <v>0</v>
      </c>
    </row>
    <row r="20854" spans="1:8" x14ac:dyDescent="0.25">
      <c r="A20854" t="s">
        <v>59</v>
      </c>
      <c r="B20854">
        <v>2013</v>
      </c>
      <c r="C20854" t="s">
        <v>13</v>
      </c>
      <c r="D20854" t="s">
        <v>60</v>
      </c>
      <c r="E20854">
        <v>0</v>
      </c>
      <c r="F20854">
        <v>0</v>
      </c>
      <c r="G20854">
        <v>0</v>
      </c>
      <c r="H20854">
        <v>0</v>
      </c>
    </row>
    <row r="20855" spans="1:8" x14ac:dyDescent="0.25">
      <c r="A20855" t="s">
        <v>59</v>
      </c>
      <c r="B20855">
        <v>2013</v>
      </c>
      <c r="C20855" t="s">
        <v>13</v>
      </c>
      <c r="D20855" t="s">
        <v>61</v>
      </c>
      <c r="E20855">
        <v>0</v>
      </c>
      <c r="F20855">
        <v>-225.87</v>
      </c>
      <c r="G20855">
        <v>-8341.07</v>
      </c>
      <c r="H20855">
        <v>7623.41</v>
      </c>
    </row>
    <row r="20856" spans="1:8" x14ac:dyDescent="0.25">
      <c r="A20856" t="s">
        <v>59</v>
      </c>
      <c r="B20856">
        <v>2013</v>
      </c>
      <c r="C20856" t="s">
        <v>13</v>
      </c>
      <c r="D20856" t="s">
        <v>61</v>
      </c>
      <c r="E20856">
        <v>279</v>
      </c>
      <c r="F20856">
        <v>49120.84</v>
      </c>
      <c r="G20856">
        <v>3148671.55</v>
      </c>
      <c r="H20856">
        <v>3062409.42</v>
      </c>
    </row>
    <row r="20857" spans="1:8" x14ac:dyDescent="0.25">
      <c r="A20857" t="s">
        <v>59</v>
      </c>
      <c r="B20857">
        <v>2013</v>
      </c>
      <c r="C20857" t="s">
        <v>13</v>
      </c>
      <c r="D20857" t="s">
        <v>61</v>
      </c>
      <c r="E20857">
        <v>198</v>
      </c>
      <c r="F20857">
        <v>277.01</v>
      </c>
      <c r="G20857">
        <v>32693.94</v>
      </c>
      <c r="H20857">
        <v>29354.720000000001</v>
      </c>
    </row>
    <row r="20858" spans="1:8" x14ac:dyDescent="0.25">
      <c r="A20858" t="s">
        <v>59</v>
      </c>
      <c r="B20858">
        <v>2013</v>
      </c>
      <c r="C20858" t="s">
        <v>13</v>
      </c>
      <c r="D20858" t="s">
        <v>60</v>
      </c>
      <c r="E20858">
        <v>0</v>
      </c>
      <c r="F20858">
        <v>0</v>
      </c>
      <c r="G20858">
        <v>0</v>
      </c>
      <c r="H20858">
        <v>0</v>
      </c>
    </row>
    <row r="20859" spans="1:8" x14ac:dyDescent="0.25">
      <c r="A20859" t="s">
        <v>59</v>
      </c>
      <c r="B20859">
        <v>2013</v>
      </c>
      <c r="C20859" t="s">
        <v>13</v>
      </c>
      <c r="D20859" t="s">
        <v>60</v>
      </c>
      <c r="E20859">
        <v>1</v>
      </c>
      <c r="F20859">
        <v>0.95</v>
      </c>
      <c r="G20859">
        <v>906.85</v>
      </c>
      <c r="H20859">
        <v>175.11</v>
      </c>
    </row>
    <row r="20860" spans="1:8" x14ac:dyDescent="0.25">
      <c r="A20860" t="s">
        <v>59</v>
      </c>
      <c r="B20860">
        <v>2013</v>
      </c>
      <c r="C20860" t="s">
        <v>13</v>
      </c>
      <c r="D20860" t="s">
        <v>60</v>
      </c>
      <c r="E20860">
        <v>1</v>
      </c>
      <c r="F20860">
        <v>0.66</v>
      </c>
      <c r="G20860">
        <v>46.6</v>
      </c>
      <c r="H20860">
        <v>46.6</v>
      </c>
    </row>
    <row r="20861" spans="1:8" x14ac:dyDescent="0.25">
      <c r="A20861" t="s">
        <v>59</v>
      </c>
      <c r="B20861">
        <v>2013</v>
      </c>
      <c r="C20861" t="s">
        <v>13</v>
      </c>
      <c r="D20861" t="s">
        <v>62</v>
      </c>
      <c r="E20861">
        <v>944</v>
      </c>
      <c r="F20861">
        <v>21503.41</v>
      </c>
      <c r="G20861">
        <v>1422694.67</v>
      </c>
      <c r="H20861">
        <v>1260228.58</v>
      </c>
    </row>
    <row r="20862" spans="1:8" x14ac:dyDescent="0.25">
      <c r="A20862" t="s">
        <v>59</v>
      </c>
      <c r="B20862">
        <v>2013</v>
      </c>
      <c r="C20862" t="s">
        <v>13</v>
      </c>
      <c r="D20862" t="s">
        <v>62</v>
      </c>
      <c r="E20862">
        <v>316</v>
      </c>
      <c r="F20862">
        <v>816.04</v>
      </c>
      <c r="G20862">
        <v>71104.160000000003</v>
      </c>
      <c r="H20862">
        <v>69484.12</v>
      </c>
    </row>
    <row r="20863" spans="1:8" x14ac:dyDescent="0.25">
      <c r="A20863" t="s">
        <v>59</v>
      </c>
      <c r="B20863">
        <v>2013</v>
      </c>
      <c r="C20863" t="s">
        <v>13</v>
      </c>
      <c r="D20863" t="s">
        <v>60</v>
      </c>
      <c r="E20863">
        <v>14</v>
      </c>
      <c r="F20863">
        <v>65.44</v>
      </c>
      <c r="G20863">
        <v>5106.49</v>
      </c>
      <c r="H20863">
        <v>6423.08</v>
      </c>
    </row>
    <row r="20864" spans="1:8" x14ac:dyDescent="0.25">
      <c r="A20864" t="s">
        <v>59</v>
      </c>
      <c r="B20864">
        <v>2013</v>
      </c>
      <c r="C20864" t="s">
        <v>13</v>
      </c>
      <c r="D20864" t="s">
        <v>60</v>
      </c>
      <c r="E20864">
        <v>12</v>
      </c>
      <c r="F20864">
        <v>17.75</v>
      </c>
      <c r="G20864">
        <v>1769.09</v>
      </c>
      <c r="H20864">
        <v>1519.27</v>
      </c>
    </row>
    <row r="20865" spans="1:8" x14ac:dyDescent="0.25">
      <c r="A20865" t="s">
        <v>59</v>
      </c>
      <c r="B20865">
        <v>2013</v>
      </c>
      <c r="C20865" t="s">
        <v>13</v>
      </c>
      <c r="D20865" t="s">
        <v>60</v>
      </c>
      <c r="E20865">
        <v>1</v>
      </c>
      <c r="F20865">
        <v>11.41</v>
      </c>
      <c r="G20865">
        <v>457.1</v>
      </c>
      <c r="H20865">
        <v>457.1</v>
      </c>
    </row>
    <row r="20866" spans="1:8" x14ac:dyDescent="0.25">
      <c r="A20866" t="s">
        <v>59</v>
      </c>
      <c r="B20866">
        <v>2013</v>
      </c>
      <c r="C20866" t="s">
        <v>13</v>
      </c>
      <c r="D20866" t="s">
        <v>60</v>
      </c>
      <c r="E20866">
        <v>0</v>
      </c>
      <c r="F20866">
        <v>0</v>
      </c>
      <c r="G20866">
        <v>0</v>
      </c>
      <c r="H20866">
        <v>0</v>
      </c>
    </row>
    <row r="20867" spans="1:8" x14ac:dyDescent="0.25">
      <c r="A20867" t="s">
        <v>59</v>
      </c>
      <c r="B20867">
        <v>2013</v>
      </c>
      <c r="C20867" t="s">
        <v>13</v>
      </c>
      <c r="D20867" t="s">
        <v>60</v>
      </c>
      <c r="E20867">
        <v>0</v>
      </c>
      <c r="F20867">
        <v>0</v>
      </c>
      <c r="G20867">
        <v>0</v>
      </c>
      <c r="H20867">
        <v>0</v>
      </c>
    </row>
    <row r="20868" spans="1:8" x14ac:dyDescent="0.25">
      <c r="A20868" t="s">
        <v>59</v>
      </c>
      <c r="B20868">
        <v>2013</v>
      </c>
      <c r="C20868" t="s">
        <v>13</v>
      </c>
      <c r="D20868" t="s">
        <v>60</v>
      </c>
      <c r="E20868">
        <v>107</v>
      </c>
      <c r="F20868">
        <v>859.56</v>
      </c>
      <c r="G20868">
        <v>66595.820000000007</v>
      </c>
      <c r="H20868">
        <v>67200.61</v>
      </c>
    </row>
    <row r="20869" spans="1:8" x14ac:dyDescent="0.25">
      <c r="A20869" t="s">
        <v>59</v>
      </c>
      <c r="B20869">
        <v>2013</v>
      </c>
      <c r="C20869" t="s">
        <v>13</v>
      </c>
      <c r="D20869" t="s">
        <v>60</v>
      </c>
      <c r="E20869">
        <v>0</v>
      </c>
      <c r="F20869">
        <v>0</v>
      </c>
      <c r="G20869">
        <v>0</v>
      </c>
      <c r="H20869">
        <v>0</v>
      </c>
    </row>
    <row r="20870" spans="1:8" x14ac:dyDescent="0.25">
      <c r="A20870" t="s">
        <v>59</v>
      </c>
      <c r="B20870">
        <v>2013</v>
      </c>
      <c r="C20870" t="s">
        <v>13</v>
      </c>
      <c r="D20870" t="s">
        <v>60</v>
      </c>
      <c r="E20870">
        <v>343</v>
      </c>
      <c r="F20870">
        <v>423.31</v>
      </c>
      <c r="G20870">
        <v>58580.44</v>
      </c>
      <c r="H20870">
        <v>53062.75</v>
      </c>
    </row>
    <row r="20871" spans="1:8" x14ac:dyDescent="0.25">
      <c r="A20871" t="s">
        <v>59</v>
      </c>
      <c r="B20871">
        <v>2013</v>
      </c>
      <c r="C20871" t="s">
        <v>13</v>
      </c>
      <c r="D20871" t="s">
        <v>60</v>
      </c>
      <c r="E20871">
        <v>7059</v>
      </c>
      <c r="F20871">
        <v>2570.9499999999998</v>
      </c>
      <c r="G20871">
        <v>200059.19</v>
      </c>
      <c r="H20871">
        <v>190742.11</v>
      </c>
    </row>
    <row r="20872" spans="1:8" x14ac:dyDescent="0.25">
      <c r="A20872" t="s">
        <v>59</v>
      </c>
      <c r="B20872">
        <v>2013</v>
      </c>
      <c r="C20872" t="s">
        <v>13</v>
      </c>
      <c r="D20872" t="s">
        <v>60</v>
      </c>
      <c r="E20872">
        <v>0</v>
      </c>
      <c r="F20872">
        <v>0</v>
      </c>
      <c r="G20872">
        <v>0</v>
      </c>
      <c r="H20872">
        <v>0</v>
      </c>
    </row>
    <row r="20873" spans="1:8" x14ac:dyDescent="0.25">
      <c r="A20873" t="s">
        <v>59</v>
      </c>
      <c r="B20873">
        <v>2013</v>
      </c>
      <c r="C20873" t="s">
        <v>13</v>
      </c>
      <c r="D20873" t="s">
        <v>60</v>
      </c>
      <c r="E20873">
        <v>19</v>
      </c>
      <c r="F20873">
        <v>9.33</v>
      </c>
      <c r="G20873">
        <v>737.31</v>
      </c>
      <c r="H20873">
        <v>524.35</v>
      </c>
    </row>
    <row r="20874" spans="1:8" x14ac:dyDescent="0.25">
      <c r="A20874" t="s">
        <v>59</v>
      </c>
      <c r="B20874">
        <v>2013</v>
      </c>
      <c r="C20874" t="s">
        <v>13</v>
      </c>
      <c r="D20874" t="s">
        <v>60</v>
      </c>
      <c r="E20874">
        <v>0</v>
      </c>
      <c r="F20874">
        <v>0</v>
      </c>
      <c r="G20874">
        <v>0</v>
      </c>
      <c r="H20874">
        <v>0</v>
      </c>
    </row>
    <row r="20875" spans="1:8" x14ac:dyDescent="0.25">
      <c r="A20875" t="s">
        <v>59</v>
      </c>
      <c r="B20875">
        <v>2013</v>
      </c>
      <c r="C20875" t="s">
        <v>13</v>
      </c>
      <c r="D20875" t="s">
        <v>60</v>
      </c>
      <c r="E20875">
        <v>0</v>
      </c>
      <c r="F20875">
        <v>0</v>
      </c>
      <c r="G20875">
        <v>0</v>
      </c>
      <c r="H20875">
        <v>0</v>
      </c>
    </row>
    <row r="20876" spans="1:8" x14ac:dyDescent="0.25">
      <c r="A20876" t="s">
        <v>59</v>
      </c>
      <c r="B20876">
        <v>2013</v>
      </c>
      <c r="C20876" t="s">
        <v>13</v>
      </c>
      <c r="D20876" t="s">
        <v>60</v>
      </c>
      <c r="E20876">
        <v>316</v>
      </c>
      <c r="F20876">
        <v>93.4</v>
      </c>
      <c r="G20876">
        <v>5868.61</v>
      </c>
      <c r="H20876">
        <v>5665.79</v>
      </c>
    </row>
    <row r="20877" spans="1:8" x14ac:dyDescent="0.25">
      <c r="A20877" t="s">
        <v>59</v>
      </c>
      <c r="B20877">
        <v>2013</v>
      </c>
      <c r="C20877" t="s">
        <v>13</v>
      </c>
      <c r="D20877" t="s">
        <v>60</v>
      </c>
      <c r="E20877">
        <v>441</v>
      </c>
      <c r="F20877">
        <v>227.54</v>
      </c>
      <c r="G20877">
        <v>14695.32</v>
      </c>
      <c r="H20877">
        <v>12988.79</v>
      </c>
    </row>
    <row r="20878" spans="1:8" x14ac:dyDescent="0.25">
      <c r="A20878" t="s">
        <v>59</v>
      </c>
      <c r="B20878">
        <v>2013</v>
      </c>
      <c r="C20878" t="s">
        <v>13</v>
      </c>
      <c r="D20878" t="s">
        <v>60</v>
      </c>
      <c r="E20878">
        <v>0</v>
      </c>
      <c r="F20878">
        <v>0</v>
      </c>
      <c r="G20878">
        <v>0</v>
      </c>
      <c r="H20878">
        <v>0</v>
      </c>
    </row>
    <row r="20879" spans="1:8" x14ac:dyDescent="0.25">
      <c r="A20879" t="s">
        <v>59</v>
      </c>
      <c r="B20879">
        <v>2013</v>
      </c>
      <c r="C20879" t="s">
        <v>13</v>
      </c>
      <c r="D20879" t="s">
        <v>60</v>
      </c>
      <c r="E20879">
        <v>0</v>
      </c>
      <c r="F20879">
        <v>0</v>
      </c>
      <c r="G20879">
        <v>0</v>
      </c>
      <c r="H20879">
        <v>0</v>
      </c>
    </row>
    <row r="20880" spans="1:8" x14ac:dyDescent="0.25">
      <c r="A20880" t="s">
        <v>59</v>
      </c>
      <c r="B20880">
        <v>2013</v>
      </c>
      <c r="C20880" t="s">
        <v>13</v>
      </c>
      <c r="D20880" t="s">
        <v>60</v>
      </c>
      <c r="E20880">
        <v>0</v>
      </c>
      <c r="F20880">
        <v>0</v>
      </c>
      <c r="G20880">
        <v>0</v>
      </c>
      <c r="H20880">
        <v>0</v>
      </c>
    </row>
    <row r="20881" spans="1:8" x14ac:dyDescent="0.25">
      <c r="A20881" t="s">
        <v>59</v>
      </c>
      <c r="B20881">
        <v>2013</v>
      </c>
      <c r="C20881" t="s">
        <v>13</v>
      </c>
      <c r="D20881" t="s">
        <v>60</v>
      </c>
      <c r="E20881">
        <v>0</v>
      </c>
      <c r="F20881">
        <v>0</v>
      </c>
      <c r="G20881">
        <v>0</v>
      </c>
      <c r="H20881">
        <v>0</v>
      </c>
    </row>
    <row r="20882" spans="1:8" x14ac:dyDescent="0.25">
      <c r="A20882" t="s">
        <v>59</v>
      </c>
      <c r="B20882">
        <v>2013</v>
      </c>
      <c r="C20882" t="s">
        <v>13</v>
      </c>
      <c r="D20882" t="s">
        <v>60</v>
      </c>
      <c r="E20882">
        <v>13</v>
      </c>
      <c r="F20882">
        <v>16.46</v>
      </c>
      <c r="G20882">
        <v>1390.23</v>
      </c>
      <c r="H20882">
        <v>1164.79</v>
      </c>
    </row>
    <row r="20883" spans="1:8" x14ac:dyDescent="0.25">
      <c r="A20883" t="s">
        <v>59</v>
      </c>
      <c r="B20883">
        <v>2013</v>
      </c>
      <c r="C20883" t="s">
        <v>13</v>
      </c>
      <c r="D20883" t="s">
        <v>60</v>
      </c>
      <c r="E20883">
        <v>45</v>
      </c>
      <c r="F20883">
        <v>80.22</v>
      </c>
      <c r="G20883">
        <v>6046.66</v>
      </c>
      <c r="H20883">
        <v>5605.97</v>
      </c>
    </row>
    <row r="20884" spans="1:8" x14ac:dyDescent="0.25">
      <c r="A20884" t="s">
        <v>59</v>
      </c>
      <c r="B20884">
        <v>2013</v>
      </c>
      <c r="C20884" t="s">
        <v>13</v>
      </c>
      <c r="D20884" t="s">
        <v>60</v>
      </c>
      <c r="E20884">
        <v>0</v>
      </c>
      <c r="F20884">
        <v>0</v>
      </c>
      <c r="G20884">
        <v>0</v>
      </c>
      <c r="H20884">
        <v>0</v>
      </c>
    </row>
    <row r="20885" spans="1:8" x14ac:dyDescent="0.25">
      <c r="A20885" t="s">
        <v>59</v>
      </c>
      <c r="B20885">
        <v>2013</v>
      </c>
      <c r="C20885" t="s">
        <v>13</v>
      </c>
      <c r="D20885" t="s">
        <v>63</v>
      </c>
      <c r="E20885">
        <v>1</v>
      </c>
      <c r="F20885">
        <v>0.01</v>
      </c>
      <c r="G20885">
        <v>2</v>
      </c>
      <c r="H20885">
        <v>1.41</v>
      </c>
    </row>
    <row r="20886" spans="1:8" x14ac:dyDescent="0.25">
      <c r="A20886" t="s">
        <v>59</v>
      </c>
      <c r="B20886">
        <v>2013</v>
      </c>
      <c r="C20886" t="s">
        <v>13</v>
      </c>
      <c r="D20886" t="s">
        <v>63</v>
      </c>
      <c r="E20886">
        <v>813653</v>
      </c>
      <c r="F20886">
        <v>119065.7</v>
      </c>
      <c r="G20886">
        <v>10785814.85</v>
      </c>
      <c r="H20886">
        <v>9164089.8800000008</v>
      </c>
    </row>
    <row r="20887" spans="1:8" x14ac:dyDescent="0.25">
      <c r="A20887" t="s">
        <v>59</v>
      </c>
      <c r="B20887">
        <v>2013</v>
      </c>
      <c r="C20887" t="s">
        <v>13</v>
      </c>
      <c r="D20887" t="s">
        <v>63</v>
      </c>
      <c r="E20887">
        <v>0</v>
      </c>
      <c r="F20887">
        <v>-10.47</v>
      </c>
      <c r="G20887">
        <v>16138.66</v>
      </c>
      <c r="H20887">
        <v>25780.84</v>
      </c>
    </row>
    <row r="20888" spans="1:8" x14ac:dyDescent="0.25">
      <c r="A20888" t="s">
        <v>59</v>
      </c>
      <c r="B20888">
        <v>2013</v>
      </c>
      <c r="C20888" t="s">
        <v>13</v>
      </c>
      <c r="D20888" t="s">
        <v>64</v>
      </c>
      <c r="E20888">
        <v>0</v>
      </c>
      <c r="F20888">
        <v>0</v>
      </c>
      <c r="G20888">
        <v>0</v>
      </c>
      <c r="H20888">
        <v>0</v>
      </c>
    </row>
    <row r="20889" spans="1:8" x14ac:dyDescent="0.25">
      <c r="A20889" t="s">
        <v>59</v>
      </c>
      <c r="B20889">
        <v>2013</v>
      </c>
      <c r="C20889" t="s">
        <v>13</v>
      </c>
      <c r="D20889" t="s">
        <v>61</v>
      </c>
      <c r="E20889">
        <v>1378</v>
      </c>
      <c r="F20889">
        <v>13290.52</v>
      </c>
      <c r="G20889">
        <v>1095092.73</v>
      </c>
      <c r="H20889">
        <v>991590.72</v>
      </c>
    </row>
    <row r="20890" spans="1:8" x14ac:dyDescent="0.25">
      <c r="A20890" t="s">
        <v>59</v>
      </c>
      <c r="B20890">
        <v>2013</v>
      </c>
      <c r="C20890" t="s">
        <v>13</v>
      </c>
      <c r="D20890" t="s">
        <v>61</v>
      </c>
      <c r="E20890">
        <v>1333</v>
      </c>
      <c r="F20890">
        <v>1492.08</v>
      </c>
      <c r="G20890">
        <v>184785.59</v>
      </c>
      <c r="H20890">
        <v>171917.23</v>
      </c>
    </row>
    <row r="20891" spans="1:8" x14ac:dyDescent="0.25">
      <c r="A20891" t="s">
        <v>59</v>
      </c>
      <c r="B20891">
        <v>2013</v>
      </c>
      <c r="C20891" t="s">
        <v>13</v>
      </c>
      <c r="D20891" t="s">
        <v>61</v>
      </c>
      <c r="E20891">
        <v>12039</v>
      </c>
      <c r="F20891">
        <v>3545.12</v>
      </c>
      <c r="G20891">
        <v>246042.63</v>
      </c>
      <c r="H20891">
        <v>234780.31</v>
      </c>
    </row>
    <row r="20892" spans="1:8" x14ac:dyDescent="0.25">
      <c r="A20892" t="s">
        <v>59</v>
      </c>
      <c r="B20892">
        <v>2013</v>
      </c>
      <c r="C20892" t="s">
        <v>13</v>
      </c>
      <c r="D20892" t="s">
        <v>60</v>
      </c>
      <c r="E20892">
        <v>1</v>
      </c>
      <c r="F20892">
        <v>1.88</v>
      </c>
      <c r="G20892">
        <v>250.26</v>
      </c>
      <c r="H20892">
        <v>250.26</v>
      </c>
    </row>
    <row r="20893" spans="1:8" x14ac:dyDescent="0.25">
      <c r="A20893" t="s">
        <v>59</v>
      </c>
      <c r="B20893">
        <v>2013</v>
      </c>
      <c r="C20893" t="s">
        <v>13</v>
      </c>
      <c r="D20893" t="s">
        <v>60</v>
      </c>
      <c r="E20893">
        <v>11</v>
      </c>
      <c r="F20893">
        <v>17.82</v>
      </c>
      <c r="G20893">
        <v>1377.46</v>
      </c>
      <c r="H20893">
        <v>820.69</v>
      </c>
    </row>
    <row r="20894" spans="1:8" x14ac:dyDescent="0.25">
      <c r="A20894" t="s">
        <v>59</v>
      </c>
      <c r="B20894">
        <v>2013</v>
      </c>
      <c r="C20894" t="s">
        <v>13</v>
      </c>
      <c r="D20894" t="s">
        <v>60</v>
      </c>
      <c r="E20894">
        <v>526</v>
      </c>
      <c r="F20894">
        <v>178.74</v>
      </c>
      <c r="G20894">
        <v>11272.5</v>
      </c>
      <c r="H20894">
        <v>10251.25</v>
      </c>
    </row>
    <row r="20895" spans="1:8" x14ac:dyDescent="0.25">
      <c r="A20895" t="s">
        <v>59</v>
      </c>
      <c r="B20895">
        <v>2013</v>
      </c>
      <c r="C20895" t="s">
        <v>13</v>
      </c>
      <c r="D20895" t="s">
        <v>62</v>
      </c>
      <c r="E20895">
        <v>1512</v>
      </c>
      <c r="F20895">
        <v>13214.2</v>
      </c>
      <c r="G20895">
        <v>1026930.21</v>
      </c>
      <c r="H20895">
        <v>887540.16</v>
      </c>
    </row>
    <row r="20896" spans="1:8" x14ac:dyDescent="0.25">
      <c r="A20896" t="s">
        <v>59</v>
      </c>
      <c r="B20896">
        <v>2013</v>
      </c>
      <c r="C20896" t="s">
        <v>13</v>
      </c>
      <c r="D20896" t="s">
        <v>62</v>
      </c>
      <c r="E20896">
        <v>4448</v>
      </c>
      <c r="F20896">
        <v>7868.39</v>
      </c>
      <c r="G20896">
        <v>821120.17</v>
      </c>
      <c r="H20896">
        <v>791943.74</v>
      </c>
    </row>
    <row r="20897" spans="1:8" x14ac:dyDescent="0.25">
      <c r="A20897" t="s">
        <v>59</v>
      </c>
      <c r="B20897">
        <v>2013</v>
      </c>
      <c r="C20897" t="s">
        <v>13</v>
      </c>
      <c r="D20897" t="s">
        <v>62</v>
      </c>
      <c r="E20897">
        <v>115283</v>
      </c>
      <c r="F20897">
        <v>30234.57</v>
      </c>
      <c r="G20897">
        <v>2298950.81</v>
      </c>
      <c r="H20897">
        <v>2199176.4900000002</v>
      </c>
    </row>
    <row r="20898" spans="1:8" x14ac:dyDescent="0.25">
      <c r="A20898" t="s">
        <v>59</v>
      </c>
      <c r="B20898">
        <v>2013</v>
      </c>
      <c r="C20898" t="s">
        <v>13</v>
      </c>
      <c r="D20898" t="s">
        <v>60</v>
      </c>
      <c r="E20898">
        <v>5</v>
      </c>
      <c r="F20898">
        <v>46.84</v>
      </c>
      <c r="G20898">
        <v>3506.04</v>
      </c>
      <c r="H20898">
        <v>3673.66</v>
      </c>
    </row>
    <row r="20899" spans="1:8" x14ac:dyDescent="0.25">
      <c r="A20899" t="s">
        <v>59</v>
      </c>
      <c r="B20899">
        <v>2013</v>
      </c>
      <c r="C20899" t="s">
        <v>13</v>
      </c>
      <c r="D20899" t="s">
        <v>60</v>
      </c>
      <c r="E20899">
        <v>50</v>
      </c>
      <c r="F20899">
        <v>65.52</v>
      </c>
      <c r="G20899">
        <v>7283.02</v>
      </c>
      <c r="H20899">
        <v>7881.58</v>
      </c>
    </row>
    <row r="20900" spans="1:8" x14ac:dyDescent="0.25">
      <c r="A20900" t="s">
        <v>59</v>
      </c>
      <c r="B20900">
        <v>2013</v>
      </c>
      <c r="C20900" t="s">
        <v>13</v>
      </c>
      <c r="D20900" t="s">
        <v>60</v>
      </c>
      <c r="E20900">
        <v>15</v>
      </c>
      <c r="F20900">
        <v>63.08</v>
      </c>
      <c r="G20900">
        <v>2543.27</v>
      </c>
      <c r="H20900">
        <v>2591.5700000000002</v>
      </c>
    </row>
    <row r="20901" spans="1:8" x14ac:dyDescent="0.25">
      <c r="A20901" t="s">
        <v>59</v>
      </c>
      <c r="B20901">
        <v>2013</v>
      </c>
      <c r="C20901" t="s">
        <v>13</v>
      </c>
      <c r="D20901" t="s">
        <v>60</v>
      </c>
      <c r="E20901">
        <v>10</v>
      </c>
      <c r="F20901">
        <v>82.35</v>
      </c>
      <c r="G20901">
        <v>4724.66</v>
      </c>
      <c r="H20901">
        <v>4994.53</v>
      </c>
    </row>
    <row r="20902" spans="1:8" x14ac:dyDescent="0.25">
      <c r="A20902" t="s">
        <v>59</v>
      </c>
      <c r="B20902">
        <v>2013</v>
      </c>
      <c r="C20902" t="s">
        <v>13</v>
      </c>
      <c r="D20902" t="s">
        <v>60</v>
      </c>
      <c r="E20902">
        <v>0</v>
      </c>
      <c r="F20902">
        <v>0</v>
      </c>
      <c r="G20902">
        <v>0</v>
      </c>
      <c r="H20902">
        <v>0</v>
      </c>
    </row>
    <row r="20903" spans="1:8" x14ac:dyDescent="0.25">
      <c r="A20903" t="s">
        <v>59</v>
      </c>
      <c r="B20903">
        <v>2013</v>
      </c>
      <c r="C20903" t="s">
        <v>13</v>
      </c>
      <c r="D20903" t="s">
        <v>60</v>
      </c>
      <c r="E20903">
        <v>0</v>
      </c>
      <c r="F20903">
        <v>0</v>
      </c>
      <c r="G20903">
        <v>0</v>
      </c>
      <c r="H20903">
        <v>0</v>
      </c>
    </row>
    <row r="20904" spans="1:8" x14ac:dyDescent="0.25">
      <c r="A20904" t="s">
        <v>59</v>
      </c>
      <c r="B20904">
        <v>2013</v>
      </c>
      <c r="C20904" t="s">
        <v>13</v>
      </c>
      <c r="D20904" t="s">
        <v>60</v>
      </c>
      <c r="E20904">
        <v>0</v>
      </c>
      <c r="F20904">
        <v>0</v>
      </c>
      <c r="G20904">
        <v>0</v>
      </c>
      <c r="H20904">
        <v>0</v>
      </c>
    </row>
    <row r="20905" spans="1:8" x14ac:dyDescent="0.25">
      <c r="A20905" t="s">
        <v>59</v>
      </c>
      <c r="B20905">
        <v>2013</v>
      </c>
      <c r="C20905" t="s">
        <v>13</v>
      </c>
      <c r="D20905" t="s">
        <v>60</v>
      </c>
      <c r="E20905">
        <v>0</v>
      </c>
      <c r="F20905">
        <v>0</v>
      </c>
      <c r="G20905">
        <v>0</v>
      </c>
      <c r="H20905">
        <v>0</v>
      </c>
    </row>
    <row r="20906" spans="1:8" x14ac:dyDescent="0.25">
      <c r="A20906" t="s">
        <v>59</v>
      </c>
      <c r="B20906">
        <v>2013</v>
      </c>
      <c r="C20906" t="s">
        <v>13</v>
      </c>
      <c r="D20906" t="s">
        <v>62</v>
      </c>
      <c r="E20906">
        <v>0</v>
      </c>
      <c r="F20906">
        <v>0</v>
      </c>
      <c r="G20906">
        <v>0</v>
      </c>
      <c r="H20906">
        <v>0</v>
      </c>
    </row>
    <row r="20907" spans="1:8" x14ac:dyDescent="0.25">
      <c r="A20907" t="s">
        <v>59</v>
      </c>
      <c r="B20907">
        <v>2013</v>
      </c>
      <c r="C20907" t="s">
        <v>13</v>
      </c>
      <c r="D20907" t="s">
        <v>60</v>
      </c>
      <c r="E20907">
        <v>0</v>
      </c>
      <c r="F20907">
        <v>0</v>
      </c>
      <c r="G20907">
        <v>0</v>
      </c>
      <c r="H20907">
        <v>0</v>
      </c>
    </row>
    <row r="20908" spans="1:8" x14ac:dyDescent="0.25">
      <c r="A20908" t="s">
        <v>59</v>
      </c>
      <c r="B20908">
        <v>2013</v>
      </c>
      <c r="C20908" t="s">
        <v>13</v>
      </c>
      <c r="D20908" t="s">
        <v>60</v>
      </c>
      <c r="E20908">
        <v>0</v>
      </c>
      <c r="F20908">
        <v>0</v>
      </c>
      <c r="G20908">
        <v>0</v>
      </c>
      <c r="H20908">
        <v>0</v>
      </c>
    </row>
    <row r="20909" spans="1:8" x14ac:dyDescent="0.25">
      <c r="A20909" t="s">
        <v>59</v>
      </c>
      <c r="B20909">
        <v>2013</v>
      </c>
      <c r="C20909" t="s">
        <v>13</v>
      </c>
      <c r="D20909" t="s">
        <v>60</v>
      </c>
      <c r="E20909">
        <v>0</v>
      </c>
      <c r="F20909">
        <v>0</v>
      </c>
      <c r="G20909">
        <v>0</v>
      </c>
      <c r="H20909">
        <v>0</v>
      </c>
    </row>
    <row r="20910" spans="1:8" x14ac:dyDescent="0.25">
      <c r="A20910" t="s">
        <v>59</v>
      </c>
      <c r="B20910">
        <v>2013</v>
      </c>
      <c r="C20910" t="s">
        <v>13</v>
      </c>
      <c r="D20910" t="s">
        <v>60</v>
      </c>
      <c r="E20910">
        <v>0</v>
      </c>
      <c r="F20910">
        <v>88.19</v>
      </c>
      <c r="G20910">
        <v>5377.99</v>
      </c>
      <c r="H20910">
        <v>4334.4399999999996</v>
      </c>
    </row>
    <row r="20911" spans="1:8" x14ac:dyDescent="0.25">
      <c r="A20911" t="s">
        <v>59</v>
      </c>
      <c r="B20911">
        <v>2013</v>
      </c>
      <c r="C20911" t="s">
        <v>13</v>
      </c>
      <c r="D20911" t="s">
        <v>61</v>
      </c>
      <c r="E20911">
        <v>1</v>
      </c>
      <c r="F20911">
        <v>96.52</v>
      </c>
      <c r="G20911">
        <v>5301.92</v>
      </c>
      <c r="H20911">
        <v>0</v>
      </c>
    </row>
    <row r="20912" spans="1:8" x14ac:dyDescent="0.25">
      <c r="A20912" t="s">
        <v>59</v>
      </c>
      <c r="B20912">
        <v>2013</v>
      </c>
      <c r="C20912" t="s">
        <v>13</v>
      </c>
      <c r="D20912" t="s">
        <v>60</v>
      </c>
      <c r="E20912">
        <v>0</v>
      </c>
      <c r="F20912">
        <v>0</v>
      </c>
      <c r="G20912">
        <v>0</v>
      </c>
      <c r="H20912">
        <v>0</v>
      </c>
    </row>
    <row r="20913" spans="1:8" x14ac:dyDescent="0.25">
      <c r="A20913" t="s">
        <v>59</v>
      </c>
      <c r="B20913">
        <v>2013</v>
      </c>
      <c r="C20913" t="s">
        <v>13</v>
      </c>
      <c r="D20913" t="s">
        <v>60</v>
      </c>
      <c r="E20913">
        <v>0</v>
      </c>
      <c r="F20913">
        <v>0</v>
      </c>
      <c r="G20913">
        <v>0</v>
      </c>
      <c r="H20913">
        <v>0</v>
      </c>
    </row>
    <row r="20914" spans="1:8" x14ac:dyDescent="0.25">
      <c r="A20914" t="s">
        <v>59</v>
      </c>
      <c r="B20914">
        <v>2013</v>
      </c>
      <c r="C20914" t="s">
        <v>13</v>
      </c>
      <c r="D20914" t="s">
        <v>60</v>
      </c>
      <c r="E20914">
        <v>0</v>
      </c>
      <c r="F20914">
        <v>0</v>
      </c>
      <c r="G20914">
        <v>0</v>
      </c>
      <c r="H20914">
        <v>0</v>
      </c>
    </row>
    <row r="20915" spans="1:8" x14ac:dyDescent="0.25">
      <c r="A20915" t="s">
        <v>59</v>
      </c>
      <c r="B20915">
        <v>2013</v>
      </c>
      <c r="C20915" t="s">
        <v>13</v>
      </c>
      <c r="D20915" t="s">
        <v>60</v>
      </c>
      <c r="E20915">
        <v>0</v>
      </c>
      <c r="F20915">
        <v>0</v>
      </c>
      <c r="G20915">
        <v>0</v>
      </c>
      <c r="H20915">
        <v>0</v>
      </c>
    </row>
    <row r="20916" spans="1:8" x14ac:dyDescent="0.25">
      <c r="A20916" t="s">
        <v>59</v>
      </c>
      <c r="B20916">
        <v>2013</v>
      </c>
      <c r="C20916" t="s">
        <v>13</v>
      </c>
      <c r="D20916" t="s">
        <v>62</v>
      </c>
      <c r="E20916">
        <v>0</v>
      </c>
      <c r="F20916">
        <v>0.79</v>
      </c>
      <c r="G20916">
        <v>90.7</v>
      </c>
      <c r="H20916">
        <v>236.29</v>
      </c>
    </row>
    <row r="20917" spans="1:8" x14ac:dyDescent="0.25">
      <c r="A20917" t="s">
        <v>59</v>
      </c>
      <c r="B20917">
        <v>2013</v>
      </c>
      <c r="C20917" t="s">
        <v>13</v>
      </c>
      <c r="D20917" t="s">
        <v>60</v>
      </c>
      <c r="E20917">
        <v>0</v>
      </c>
      <c r="F20917">
        <v>0</v>
      </c>
      <c r="G20917">
        <v>0</v>
      </c>
      <c r="H20917">
        <v>0</v>
      </c>
    </row>
    <row r="20918" spans="1:8" x14ac:dyDescent="0.25">
      <c r="A20918" t="s">
        <v>59</v>
      </c>
      <c r="B20918">
        <v>2013</v>
      </c>
      <c r="C20918" t="s">
        <v>13</v>
      </c>
      <c r="D20918" t="s">
        <v>60</v>
      </c>
      <c r="E20918">
        <v>0</v>
      </c>
      <c r="F20918">
        <v>0</v>
      </c>
      <c r="G20918">
        <v>0</v>
      </c>
      <c r="H20918">
        <v>0</v>
      </c>
    </row>
    <row r="20919" spans="1:8" x14ac:dyDescent="0.25">
      <c r="A20919" t="s">
        <v>59</v>
      </c>
      <c r="B20919">
        <v>2013</v>
      </c>
      <c r="C20919" t="s">
        <v>13</v>
      </c>
      <c r="D20919" t="s">
        <v>60</v>
      </c>
      <c r="E20919">
        <v>0</v>
      </c>
      <c r="F20919">
        <v>0</v>
      </c>
      <c r="G20919">
        <v>0</v>
      </c>
      <c r="H20919">
        <v>0</v>
      </c>
    </row>
    <row r="20920" spans="1:8" x14ac:dyDescent="0.25">
      <c r="A20920" t="s">
        <v>59</v>
      </c>
      <c r="B20920">
        <v>2013</v>
      </c>
      <c r="C20920" t="s">
        <v>13</v>
      </c>
      <c r="D20920" t="s">
        <v>61</v>
      </c>
      <c r="E20920">
        <v>0</v>
      </c>
      <c r="F20920">
        <v>0</v>
      </c>
      <c r="G20920">
        <v>0</v>
      </c>
      <c r="H20920">
        <v>0</v>
      </c>
    </row>
    <row r="20921" spans="1:8" x14ac:dyDescent="0.25">
      <c r="A20921" t="s">
        <v>59</v>
      </c>
      <c r="B20921">
        <v>2013</v>
      </c>
      <c r="C20921" t="s">
        <v>13</v>
      </c>
      <c r="D20921" t="s">
        <v>61</v>
      </c>
      <c r="E20921">
        <v>1</v>
      </c>
      <c r="F20921">
        <v>81.92</v>
      </c>
      <c r="G20921">
        <v>5432.2</v>
      </c>
      <c r="H20921">
        <v>5432.2</v>
      </c>
    </row>
    <row r="20922" spans="1:8" x14ac:dyDescent="0.25">
      <c r="A20922" t="s">
        <v>59</v>
      </c>
      <c r="B20922">
        <v>2013</v>
      </c>
      <c r="C20922" t="s">
        <v>13</v>
      </c>
      <c r="D20922" t="s">
        <v>61</v>
      </c>
      <c r="E20922">
        <v>1</v>
      </c>
      <c r="F20922">
        <v>0.69</v>
      </c>
      <c r="G20922">
        <v>91.51</v>
      </c>
      <c r="H20922">
        <v>0</v>
      </c>
    </row>
    <row r="20923" spans="1:8" x14ac:dyDescent="0.25">
      <c r="A20923" t="s">
        <v>59</v>
      </c>
      <c r="B20923">
        <v>2013</v>
      </c>
      <c r="C20923" t="s">
        <v>13</v>
      </c>
      <c r="D20923" t="s">
        <v>60</v>
      </c>
      <c r="E20923">
        <v>0</v>
      </c>
      <c r="F20923">
        <v>0</v>
      </c>
      <c r="G20923">
        <v>0</v>
      </c>
      <c r="H20923">
        <v>0</v>
      </c>
    </row>
    <row r="20924" spans="1:8" x14ac:dyDescent="0.25">
      <c r="A20924" t="s">
        <v>59</v>
      </c>
      <c r="B20924">
        <v>2013</v>
      </c>
      <c r="C20924" t="s">
        <v>13</v>
      </c>
      <c r="D20924" t="s">
        <v>60</v>
      </c>
      <c r="E20924">
        <v>6</v>
      </c>
      <c r="F20924">
        <v>69.87</v>
      </c>
      <c r="G20924">
        <v>6304.88</v>
      </c>
      <c r="H20924">
        <v>6401.4</v>
      </c>
    </row>
    <row r="20925" spans="1:8" x14ac:dyDescent="0.25">
      <c r="A20925" t="s">
        <v>59</v>
      </c>
      <c r="B20925">
        <v>2013</v>
      </c>
      <c r="C20925" t="s">
        <v>13</v>
      </c>
      <c r="D20925" t="s">
        <v>60</v>
      </c>
      <c r="E20925">
        <v>1</v>
      </c>
      <c r="F20925">
        <v>3.39</v>
      </c>
      <c r="G20925">
        <v>316.86</v>
      </c>
      <c r="H20925">
        <v>0</v>
      </c>
    </row>
    <row r="20926" spans="1:8" x14ac:dyDescent="0.25">
      <c r="A20926" t="s">
        <v>59</v>
      </c>
      <c r="B20926">
        <v>2013</v>
      </c>
      <c r="C20926" t="s">
        <v>13</v>
      </c>
      <c r="D20926" t="s">
        <v>60</v>
      </c>
      <c r="E20926">
        <v>439</v>
      </c>
      <c r="F20926">
        <v>11500.7</v>
      </c>
      <c r="G20926">
        <v>751544.41</v>
      </c>
      <c r="H20926">
        <v>754586.82</v>
      </c>
    </row>
    <row r="20927" spans="1:8" x14ac:dyDescent="0.25">
      <c r="A20927" t="s">
        <v>59</v>
      </c>
      <c r="B20927">
        <v>2013</v>
      </c>
      <c r="C20927" t="s">
        <v>13</v>
      </c>
      <c r="D20927" t="s">
        <v>60</v>
      </c>
      <c r="E20927">
        <v>85</v>
      </c>
      <c r="F20927">
        <v>108.85</v>
      </c>
      <c r="G20927">
        <v>13704.33</v>
      </c>
      <c r="H20927">
        <v>13148.93</v>
      </c>
    </row>
    <row r="20928" spans="1:8" x14ac:dyDescent="0.25">
      <c r="A20928" t="s">
        <v>59</v>
      </c>
      <c r="B20928">
        <v>2013</v>
      </c>
      <c r="C20928" t="s">
        <v>13</v>
      </c>
      <c r="D20928" t="s">
        <v>62</v>
      </c>
      <c r="E20928">
        <v>10</v>
      </c>
      <c r="F20928">
        <v>115.47</v>
      </c>
      <c r="G20928">
        <v>7711.01</v>
      </c>
      <c r="H20928">
        <v>7762.68</v>
      </c>
    </row>
    <row r="20929" spans="1:8" x14ac:dyDescent="0.25">
      <c r="A20929" t="s">
        <v>59</v>
      </c>
      <c r="B20929">
        <v>2013</v>
      </c>
      <c r="C20929" t="s">
        <v>13</v>
      </c>
      <c r="D20929" t="s">
        <v>62</v>
      </c>
      <c r="E20929">
        <v>2</v>
      </c>
      <c r="F20929">
        <v>3.34</v>
      </c>
      <c r="G20929">
        <v>342.28</v>
      </c>
      <c r="H20929">
        <v>339.03</v>
      </c>
    </row>
    <row r="20930" spans="1:8" x14ac:dyDescent="0.25">
      <c r="A20930" t="s">
        <v>59</v>
      </c>
      <c r="B20930">
        <v>2013</v>
      </c>
      <c r="C20930" t="s">
        <v>13</v>
      </c>
      <c r="D20930" t="s">
        <v>60</v>
      </c>
      <c r="E20930">
        <v>80</v>
      </c>
      <c r="F20930">
        <v>576.61</v>
      </c>
      <c r="G20930">
        <v>39219.760000000002</v>
      </c>
      <c r="H20930">
        <v>27254.34</v>
      </c>
    </row>
    <row r="20931" spans="1:8" x14ac:dyDescent="0.25">
      <c r="A20931" t="s">
        <v>59</v>
      </c>
      <c r="B20931">
        <v>2013</v>
      </c>
      <c r="C20931" t="s">
        <v>13</v>
      </c>
      <c r="D20931" t="s">
        <v>60</v>
      </c>
      <c r="E20931">
        <v>31</v>
      </c>
      <c r="F20931">
        <v>41.52</v>
      </c>
      <c r="G20931">
        <v>4461.3900000000003</v>
      </c>
      <c r="H20931">
        <v>3894.83</v>
      </c>
    </row>
    <row r="20932" spans="1:8" x14ac:dyDescent="0.25">
      <c r="A20932" t="s">
        <v>59</v>
      </c>
      <c r="B20932">
        <v>2013</v>
      </c>
      <c r="C20932" t="s">
        <v>13</v>
      </c>
      <c r="D20932" t="s">
        <v>60</v>
      </c>
      <c r="E20932">
        <v>0</v>
      </c>
      <c r="F20932">
        <v>0</v>
      </c>
      <c r="G20932">
        <v>0</v>
      </c>
      <c r="H20932">
        <v>0</v>
      </c>
    </row>
    <row r="20933" spans="1:8" x14ac:dyDescent="0.25">
      <c r="A20933" t="s">
        <v>59</v>
      </c>
      <c r="B20933">
        <v>2013</v>
      </c>
      <c r="C20933" t="s">
        <v>13</v>
      </c>
      <c r="D20933" t="s">
        <v>60</v>
      </c>
      <c r="E20933">
        <v>44</v>
      </c>
      <c r="F20933">
        <v>909.3</v>
      </c>
      <c r="G20933">
        <v>52607.15</v>
      </c>
      <c r="H20933">
        <v>29289.69</v>
      </c>
    </row>
    <row r="20934" spans="1:8" x14ac:dyDescent="0.25">
      <c r="A20934" t="s">
        <v>59</v>
      </c>
      <c r="B20934">
        <v>2013</v>
      </c>
      <c r="C20934" t="s">
        <v>13</v>
      </c>
      <c r="D20934" t="s">
        <v>60</v>
      </c>
      <c r="E20934">
        <v>8</v>
      </c>
      <c r="F20934">
        <v>13.94</v>
      </c>
      <c r="G20934">
        <v>1264.4100000000001</v>
      </c>
      <c r="H20934">
        <v>271.19</v>
      </c>
    </row>
    <row r="20935" spans="1:8" x14ac:dyDescent="0.25">
      <c r="A20935" t="s">
        <v>59</v>
      </c>
      <c r="B20935">
        <v>2013</v>
      </c>
      <c r="C20935" t="s">
        <v>13</v>
      </c>
      <c r="D20935" t="s">
        <v>60</v>
      </c>
      <c r="E20935">
        <v>19</v>
      </c>
      <c r="F20935">
        <v>766.8</v>
      </c>
      <c r="G20935">
        <v>41809.08</v>
      </c>
      <c r="H20935">
        <v>43592.4</v>
      </c>
    </row>
    <row r="20936" spans="1:8" x14ac:dyDescent="0.25">
      <c r="A20936" t="s">
        <v>59</v>
      </c>
      <c r="B20936">
        <v>2013</v>
      </c>
      <c r="C20936" t="s">
        <v>13</v>
      </c>
      <c r="D20936" t="s">
        <v>60</v>
      </c>
      <c r="E20936">
        <v>4</v>
      </c>
      <c r="F20936">
        <v>4.0199999999999996</v>
      </c>
      <c r="G20936">
        <v>365.92</v>
      </c>
      <c r="H20936">
        <v>390.98</v>
      </c>
    </row>
    <row r="20937" spans="1:8" x14ac:dyDescent="0.25">
      <c r="A20937" t="s">
        <v>59</v>
      </c>
      <c r="B20937">
        <v>2013</v>
      </c>
      <c r="C20937" t="s">
        <v>13</v>
      </c>
      <c r="D20937" t="s">
        <v>60</v>
      </c>
      <c r="E20937">
        <v>0</v>
      </c>
      <c r="F20937">
        <v>0</v>
      </c>
      <c r="G20937">
        <v>0</v>
      </c>
      <c r="H20937">
        <v>0</v>
      </c>
    </row>
    <row r="20938" spans="1:8" x14ac:dyDescent="0.25">
      <c r="A20938" t="s">
        <v>59</v>
      </c>
      <c r="B20938">
        <v>2013</v>
      </c>
      <c r="C20938" t="s">
        <v>13</v>
      </c>
      <c r="D20938" t="s">
        <v>60</v>
      </c>
      <c r="E20938">
        <v>0</v>
      </c>
      <c r="F20938">
        <v>0</v>
      </c>
      <c r="G20938">
        <v>0</v>
      </c>
      <c r="H20938">
        <v>0</v>
      </c>
    </row>
    <row r="20939" spans="1:8" x14ac:dyDescent="0.25">
      <c r="A20939" t="s">
        <v>59</v>
      </c>
      <c r="B20939">
        <v>2013</v>
      </c>
      <c r="C20939" t="s">
        <v>13</v>
      </c>
      <c r="D20939" t="s">
        <v>63</v>
      </c>
      <c r="E20939">
        <v>8</v>
      </c>
      <c r="F20939">
        <v>0.44</v>
      </c>
      <c r="G20939">
        <v>42.6</v>
      </c>
      <c r="H20939">
        <v>67.2</v>
      </c>
    </row>
    <row r="20940" spans="1:8" x14ac:dyDescent="0.25">
      <c r="A20940" t="s">
        <v>59</v>
      </c>
      <c r="B20940">
        <v>2013</v>
      </c>
      <c r="C20940" t="s">
        <v>13</v>
      </c>
      <c r="D20940" t="s">
        <v>60</v>
      </c>
      <c r="E20940">
        <v>0</v>
      </c>
      <c r="F20940">
        <v>0</v>
      </c>
      <c r="G20940">
        <v>0</v>
      </c>
      <c r="H20940">
        <v>0</v>
      </c>
    </row>
    <row r="20941" spans="1:8" x14ac:dyDescent="0.25">
      <c r="A20941" t="s">
        <v>59</v>
      </c>
      <c r="B20941">
        <v>2013</v>
      </c>
      <c r="C20941" t="s">
        <v>13</v>
      </c>
      <c r="D20941" t="s">
        <v>60</v>
      </c>
      <c r="E20941">
        <v>2</v>
      </c>
      <c r="F20941">
        <v>16.66</v>
      </c>
      <c r="G20941">
        <v>1323.92</v>
      </c>
      <c r="H20941">
        <v>548.59</v>
      </c>
    </row>
    <row r="20942" spans="1:8" x14ac:dyDescent="0.25">
      <c r="A20942" t="s">
        <v>59</v>
      </c>
      <c r="B20942">
        <v>2013</v>
      </c>
      <c r="C20942" t="s">
        <v>13</v>
      </c>
      <c r="D20942" t="s">
        <v>60</v>
      </c>
      <c r="E20942">
        <v>1</v>
      </c>
      <c r="F20942">
        <v>0.08</v>
      </c>
      <c r="G20942">
        <v>49.58</v>
      </c>
      <c r="H20942">
        <v>51.07</v>
      </c>
    </row>
    <row r="20943" spans="1:8" x14ac:dyDescent="0.25">
      <c r="A20943" t="s">
        <v>59</v>
      </c>
      <c r="B20943">
        <v>2013</v>
      </c>
      <c r="C20943" t="s">
        <v>13</v>
      </c>
      <c r="D20943" t="s">
        <v>60</v>
      </c>
      <c r="E20943">
        <v>0</v>
      </c>
      <c r="F20943">
        <v>0</v>
      </c>
      <c r="G20943">
        <v>0</v>
      </c>
      <c r="H20943">
        <v>0</v>
      </c>
    </row>
    <row r="20944" spans="1:8" x14ac:dyDescent="0.25">
      <c r="A20944" t="s">
        <v>59</v>
      </c>
      <c r="B20944">
        <v>2013</v>
      </c>
      <c r="C20944" t="s">
        <v>13</v>
      </c>
      <c r="D20944" t="s">
        <v>60</v>
      </c>
      <c r="E20944">
        <v>0</v>
      </c>
      <c r="F20944">
        <v>0</v>
      </c>
      <c r="G20944">
        <v>0</v>
      </c>
      <c r="H20944">
        <v>0</v>
      </c>
    </row>
    <row r="20945" spans="1:8" x14ac:dyDescent="0.25">
      <c r="A20945" t="s">
        <v>59</v>
      </c>
      <c r="B20945">
        <v>2013</v>
      </c>
      <c r="C20945" t="s">
        <v>13</v>
      </c>
      <c r="D20945" t="s">
        <v>60</v>
      </c>
      <c r="E20945">
        <v>10</v>
      </c>
      <c r="F20945">
        <v>1.91</v>
      </c>
      <c r="G20945">
        <v>151.71</v>
      </c>
      <c r="H20945">
        <v>126.19</v>
      </c>
    </row>
    <row r="20946" spans="1:8" x14ac:dyDescent="0.25">
      <c r="A20946" t="s">
        <v>59</v>
      </c>
      <c r="B20946">
        <v>2013</v>
      </c>
      <c r="C20946" t="s">
        <v>13</v>
      </c>
      <c r="D20946" t="s">
        <v>63</v>
      </c>
      <c r="E20946">
        <v>0</v>
      </c>
      <c r="F20946">
        <v>0</v>
      </c>
      <c r="G20946">
        <v>0</v>
      </c>
      <c r="H20946">
        <v>0</v>
      </c>
    </row>
    <row r="20947" spans="1:8" x14ac:dyDescent="0.25">
      <c r="A20947" t="s">
        <v>59</v>
      </c>
      <c r="B20947">
        <v>2013</v>
      </c>
      <c r="C20947" t="s">
        <v>13</v>
      </c>
      <c r="D20947" t="s">
        <v>60</v>
      </c>
      <c r="E20947">
        <v>0</v>
      </c>
      <c r="F20947">
        <v>0</v>
      </c>
      <c r="G20947">
        <v>0</v>
      </c>
      <c r="H20947">
        <v>0</v>
      </c>
    </row>
    <row r="20948" spans="1:8" x14ac:dyDescent="0.25">
      <c r="A20948" t="s">
        <v>59</v>
      </c>
      <c r="B20948">
        <v>2013</v>
      </c>
      <c r="C20948" t="s">
        <v>13</v>
      </c>
      <c r="D20948" t="s">
        <v>60</v>
      </c>
      <c r="E20948">
        <v>0</v>
      </c>
      <c r="F20948">
        <v>0</v>
      </c>
      <c r="G20948">
        <v>0</v>
      </c>
      <c r="H20948">
        <v>0</v>
      </c>
    </row>
    <row r="20949" spans="1:8" x14ac:dyDescent="0.25">
      <c r="A20949" t="s">
        <v>59</v>
      </c>
      <c r="B20949">
        <v>2013</v>
      </c>
      <c r="C20949" t="s">
        <v>13</v>
      </c>
      <c r="D20949" t="s">
        <v>60</v>
      </c>
      <c r="E20949">
        <v>0</v>
      </c>
      <c r="F20949">
        <v>0</v>
      </c>
      <c r="G20949">
        <v>0</v>
      </c>
      <c r="H20949">
        <v>0</v>
      </c>
    </row>
    <row r="20950" spans="1:8" x14ac:dyDescent="0.25">
      <c r="A20950" t="s">
        <v>59</v>
      </c>
      <c r="B20950">
        <v>2013</v>
      </c>
      <c r="C20950" t="s">
        <v>13</v>
      </c>
      <c r="D20950" t="s">
        <v>60</v>
      </c>
      <c r="E20950">
        <v>0</v>
      </c>
      <c r="F20950">
        <v>0</v>
      </c>
      <c r="G20950">
        <v>0</v>
      </c>
      <c r="H20950">
        <v>0</v>
      </c>
    </row>
    <row r="20951" spans="1:8" x14ac:dyDescent="0.25">
      <c r="A20951" t="s">
        <v>59</v>
      </c>
      <c r="B20951">
        <v>2013</v>
      </c>
      <c r="C20951" t="s">
        <v>13</v>
      </c>
      <c r="D20951" t="s">
        <v>60</v>
      </c>
      <c r="E20951">
        <v>0</v>
      </c>
      <c r="F20951">
        <v>0</v>
      </c>
      <c r="G20951">
        <v>0</v>
      </c>
      <c r="H20951">
        <v>0</v>
      </c>
    </row>
    <row r="20952" spans="1:8" x14ac:dyDescent="0.25">
      <c r="A20952" t="s">
        <v>59</v>
      </c>
      <c r="B20952">
        <v>2013</v>
      </c>
      <c r="C20952" t="s">
        <v>13</v>
      </c>
      <c r="D20952" t="s">
        <v>63</v>
      </c>
      <c r="E20952">
        <v>0</v>
      </c>
      <c r="F20952">
        <v>0</v>
      </c>
      <c r="G20952">
        <v>0</v>
      </c>
      <c r="H20952">
        <v>0</v>
      </c>
    </row>
    <row r="20953" spans="1:8" x14ac:dyDescent="0.25">
      <c r="A20953" t="s">
        <v>59</v>
      </c>
      <c r="B20953">
        <v>2013</v>
      </c>
      <c r="C20953" t="s">
        <v>13</v>
      </c>
      <c r="D20953" t="s">
        <v>64</v>
      </c>
      <c r="E20953">
        <v>0</v>
      </c>
      <c r="F20953">
        <v>0</v>
      </c>
      <c r="G20953">
        <v>0</v>
      </c>
      <c r="H20953">
        <v>0</v>
      </c>
    </row>
    <row r="20954" spans="1:8" x14ac:dyDescent="0.25">
      <c r="A20954" t="s">
        <v>59</v>
      </c>
      <c r="B20954">
        <v>2013</v>
      </c>
      <c r="C20954" t="s">
        <v>13</v>
      </c>
      <c r="D20954" t="s">
        <v>61</v>
      </c>
      <c r="E20954">
        <v>1</v>
      </c>
      <c r="F20954">
        <v>4.7300000000000004</v>
      </c>
      <c r="G20954">
        <v>339.82</v>
      </c>
      <c r="H20954">
        <v>339.82</v>
      </c>
    </row>
    <row r="20955" spans="1:8" x14ac:dyDescent="0.25">
      <c r="A20955" t="s">
        <v>59</v>
      </c>
      <c r="B20955">
        <v>2013</v>
      </c>
      <c r="C20955" t="s">
        <v>13</v>
      </c>
      <c r="D20955" t="s">
        <v>61</v>
      </c>
      <c r="E20955">
        <v>0</v>
      </c>
      <c r="F20955">
        <v>0</v>
      </c>
      <c r="G20955">
        <v>0</v>
      </c>
      <c r="H20955">
        <v>0</v>
      </c>
    </row>
    <row r="20956" spans="1:8" x14ac:dyDescent="0.25">
      <c r="A20956" t="s">
        <v>59</v>
      </c>
      <c r="B20956">
        <v>2013</v>
      </c>
      <c r="C20956" t="s">
        <v>13</v>
      </c>
      <c r="D20956" t="s">
        <v>61</v>
      </c>
      <c r="E20956">
        <v>3</v>
      </c>
      <c r="F20956">
        <v>0.8</v>
      </c>
      <c r="G20956">
        <v>61.02</v>
      </c>
      <c r="H20956">
        <v>57.16</v>
      </c>
    </row>
    <row r="20957" spans="1:8" x14ac:dyDescent="0.25">
      <c r="A20957" t="s">
        <v>59</v>
      </c>
      <c r="B20957">
        <v>2013</v>
      </c>
      <c r="C20957" t="s">
        <v>13</v>
      </c>
      <c r="D20957" t="s">
        <v>60</v>
      </c>
      <c r="E20957">
        <v>11</v>
      </c>
      <c r="F20957">
        <v>14.92</v>
      </c>
      <c r="G20957">
        <v>1490.72</v>
      </c>
      <c r="H20957">
        <v>909.8</v>
      </c>
    </row>
    <row r="20958" spans="1:8" x14ac:dyDescent="0.25">
      <c r="A20958" t="s">
        <v>59</v>
      </c>
      <c r="B20958">
        <v>2013</v>
      </c>
      <c r="C20958" t="s">
        <v>13</v>
      </c>
      <c r="D20958" t="s">
        <v>60</v>
      </c>
      <c r="E20958">
        <v>158</v>
      </c>
      <c r="F20958">
        <v>1397.18</v>
      </c>
      <c r="G20958">
        <v>106538.22</v>
      </c>
      <c r="H20958">
        <v>93665.24</v>
      </c>
    </row>
    <row r="20959" spans="1:8" x14ac:dyDescent="0.25">
      <c r="A20959" t="s">
        <v>59</v>
      </c>
      <c r="B20959">
        <v>2013</v>
      </c>
      <c r="C20959" t="s">
        <v>13</v>
      </c>
      <c r="D20959" t="s">
        <v>60</v>
      </c>
      <c r="E20959">
        <v>283</v>
      </c>
      <c r="F20959">
        <v>411.37</v>
      </c>
      <c r="G20959">
        <v>48606.63</v>
      </c>
      <c r="H20959">
        <v>46143.199999999997</v>
      </c>
    </row>
    <row r="20960" spans="1:8" x14ac:dyDescent="0.25">
      <c r="A20960" t="s">
        <v>59</v>
      </c>
      <c r="B20960">
        <v>2013</v>
      </c>
      <c r="C20960" t="s">
        <v>13</v>
      </c>
      <c r="D20960" t="s">
        <v>60</v>
      </c>
      <c r="E20960">
        <v>2155</v>
      </c>
      <c r="F20960">
        <v>1075.33</v>
      </c>
      <c r="G20960">
        <v>84452.57</v>
      </c>
      <c r="H20960">
        <v>107399.92</v>
      </c>
    </row>
    <row r="20961" spans="1:8" x14ac:dyDescent="0.25">
      <c r="A20961" t="s">
        <v>59</v>
      </c>
      <c r="B20961">
        <v>2013</v>
      </c>
      <c r="C20961" t="s">
        <v>13</v>
      </c>
      <c r="D20961" t="s">
        <v>60</v>
      </c>
      <c r="E20961">
        <v>0</v>
      </c>
      <c r="F20961">
        <v>0</v>
      </c>
      <c r="G20961">
        <v>0</v>
      </c>
      <c r="H20961">
        <v>0</v>
      </c>
    </row>
    <row r="20962" spans="1:8" x14ac:dyDescent="0.25">
      <c r="A20962" t="s">
        <v>59</v>
      </c>
      <c r="B20962">
        <v>2013</v>
      </c>
      <c r="C20962" t="s">
        <v>13</v>
      </c>
      <c r="D20962" t="s">
        <v>60</v>
      </c>
      <c r="E20962">
        <v>0</v>
      </c>
      <c r="F20962">
        <v>0</v>
      </c>
      <c r="G20962">
        <v>0</v>
      </c>
      <c r="H20962">
        <v>0</v>
      </c>
    </row>
    <row r="20963" spans="1:8" x14ac:dyDescent="0.25">
      <c r="A20963" t="s">
        <v>59</v>
      </c>
      <c r="B20963">
        <v>2013</v>
      </c>
      <c r="C20963" t="s">
        <v>13</v>
      </c>
      <c r="D20963" t="s">
        <v>62</v>
      </c>
      <c r="E20963">
        <v>1</v>
      </c>
      <c r="F20963">
        <v>19.84</v>
      </c>
      <c r="G20963">
        <v>1545.6</v>
      </c>
      <c r="H20963">
        <v>1444.32</v>
      </c>
    </row>
    <row r="20964" spans="1:8" x14ac:dyDescent="0.25">
      <c r="A20964" t="s">
        <v>59</v>
      </c>
      <c r="B20964">
        <v>2013</v>
      </c>
      <c r="C20964" t="s">
        <v>13</v>
      </c>
      <c r="D20964" t="s">
        <v>62</v>
      </c>
      <c r="E20964">
        <v>2</v>
      </c>
      <c r="F20964">
        <v>0.71</v>
      </c>
      <c r="G20964">
        <v>92.79</v>
      </c>
      <c r="H20964">
        <v>84.29</v>
      </c>
    </row>
    <row r="20965" spans="1:8" x14ac:dyDescent="0.25">
      <c r="A20965" t="s">
        <v>59</v>
      </c>
      <c r="B20965">
        <v>2013</v>
      </c>
      <c r="C20965" t="s">
        <v>13</v>
      </c>
      <c r="D20965" t="s">
        <v>62</v>
      </c>
      <c r="E20965">
        <v>73</v>
      </c>
      <c r="F20965">
        <v>21.97</v>
      </c>
      <c r="G20965">
        <v>1693.09</v>
      </c>
      <c r="H20965">
        <v>1199.23</v>
      </c>
    </row>
    <row r="20966" spans="1:8" x14ac:dyDescent="0.25">
      <c r="A20966" t="s">
        <v>59</v>
      </c>
      <c r="B20966">
        <v>2013</v>
      </c>
      <c r="C20966" t="s">
        <v>13</v>
      </c>
      <c r="D20966" t="s">
        <v>60</v>
      </c>
      <c r="E20966">
        <v>8</v>
      </c>
      <c r="F20966">
        <v>28.35</v>
      </c>
      <c r="G20966">
        <v>2349.27</v>
      </c>
      <c r="H20966">
        <v>715.41</v>
      </c>
    </row>
    <row r="20967" spans="1:8" x14ac:dyDescent="0.25">
      <c r="A20967" t="s">
        <v>59</v>
      </c>
      <c r="B20967">
        <v>2013</v>
      </c>
      <c r="C20967" t="s">
        <v>13</v>
      </c>
      <c r="D20967" t="s">
        <v>60</v>
      </c>
      <c r="E20967">
        <v>149</v>
      </c>
      <c r="F20967">
        <v>95.05</v>
      </c>
      <c r="G20967">
        <v>10955.03</v>
      </c>
      <c r="H20967">
        <v>11173.24</v>
      </c>
    </row>
    <row r="20968" spans="1:8" x14ac:dyDescent="0.25">
      <c r="A20968" t="s">
        <v>59</v>
      </c>
      <c r="B20968">
        <v>2013</v>
      </c>
      <c r="C20968" t="s">
        <v>13</v>
      </c>
      <c r="D20968" t="s">
        <v>60</v>
      </c>
      <c r="E20968">
        <v>0</v>
      </c>
      <c r="F20968">
        <v>0</v>
      </c>
      <c r="G20968">
        <v>0</v>
      </c>
      <c r="H20968">
        <v>0</v>
      </c>
    </row>
    <row r="20969" spans="1:8" x14ac:dyDescent="0.25">
      <c r="A20969" t="s">
        <v>59</v>
      </c>
      <c r="B20969">
        <v>2013</v>
      </c>
      <c r="C20969" t="s">
        <v>13</v>
      </c>
      <c r="D20969" t="s">
        <v>60</v>
      </c>
      <c r="E20969">
        <v>25</v>
      </c>
      <c r="F20969">
        <v>138.6</v>
      </c>
      <c r="G20969">
        <v>8240.91</v>
      </c>
      <c r="H20969">
        <v>5235.22</v>
      </c>
    </row>
    <row r="20970" spans="1:8" x14ac:dyDescent="0.25">
      <c r="A20970" t="s">
        <v>59</v>
      </c>
      <c r="B20970">
        <v>2013</v>
      </c>
      <c r="C20970" t="s">
        <v>13</v>
      </c>
      <c r="D20970" t="s">
        <v>60</v>
      </c>
      <c r="E20970">
        <v>43</v>
      </c>
      <c r="F20970">
        <v>89.8</v>
      </c>
      <c r="G20970">
        <v>6623.09</v>
      </c>
      <c r="H20970">
        <v>5702.66</v>
      </c>
    </row>
    <row r="20971" spans="1:8" x14ac:dyDescent="0.25">
      <c r="A20971" t="s">
        <v>59</v>
      </c>
      <c r="B20971">
        <v>2013</v>
      </c>
      <c r="C20971" t="s">
        <v>13</v>
      </c>
      <c r="D20971" t="s">
        <v>60</v>
      </c>
      <c r="E20971">
        <v>550</v>
      </c>
      <c r="F20971">
        <v>366.29</v>
      </c>
      <c r="G20971">
        <v>24506.63</v>
      </c>
      <c r="H20971">
        <v>14408.46</v>
      </c>
    </row>
    <row r="20972" spans="1:8" x14ac:dyDescent="0.25">
      <c r="A20972" t="s">
        <v>59</v>
      </c>
      <c r="B20972">
        <v>2013</v>
      </c>
      <c r="C20972" t="s">
        <v>13</v>
      </c>
      <c r="D20972" t="s">
        <v>60</v>
      </c>
      <c r="E20972">
        <v>0</v>
      </c>
      <c r="F20972">
        <v>0</v>
      </c>
      <c r="G20972">
        <v>0</v>
      </c>
      <c r="H20972">
        <v>0</v>
      </c>
    </row>
    <row r="20973" spans="1:8" x14ac:dyDescent="0.25">
      <c r="A20973" t="s">
        <v>59</v>
      </c>
      <c r="B20973">
        <v>2013</v>
      </c>
      <c r="C20973" t="s">
        <v>13</v>
      </c>
      <c r="D20973" t="s">
        <v>60</v>
      </c>
      <c r="E20973">
        <v>6</v>
      </c>
      <c r="F20973">
        <v>22.21</v>
      </c>
      <c r="G20973">
        <v>1538.91</v>
      </c>
      <c r="H20973">
        <v>1451.7</v>
      </c>
    </row>
    <row r="20974" spans="1:8" x14ac:dyDescent="0.25">
      <c r="A20974" t="s">
        <v>59</v>
      </c>
      <c r="B20974">
        <v>2013</v>
      </c>
      <c r="C20974" t="s">
        <v>13</v>
      </c>
      <c r="D20974" t="s">
        <v>60</v>
      </c>
      <c r="E20974">
        <v>18</v>
      </c>
      <c r="F20974">
        <v>25.47</v>
      </c>
      <c r="G20974">
        <v>2108.5700000000002</v>
      </c>
      <c r="H20974">
        <v>1709.05</v>
      </c>
    </row>
    <row r="20975" spans="1:8" x14ac:dyDescent="0.25">
      <c r="A20975" t="s">
        <v>59</v>
      </c>
      <c r="B20975">
        <v>2013</v>
      </c>
      <c r="C20975" t="s">
        <v>13</v>
      </c>
      <c r="D20975" t="s">
        <v>60</v>
      </c>
      <c r="E20975">
        <v>205</v>
      </c>
      <c r="F20975">
        <v>99.44</v>
      </c>
      <c r="G20975">
        <v>6348.46</v>
      </c>
      <c r="H20975">
        <v>7956.75</v>
      </c>
    </row>
    <row r="20976" spans="1:8" x14ac:dyDescent="0.25">
      <c r="A20976" t="s">
        <v>59</v>
      </c>
      <c r="B20976">
        <v>2013</v>
      </c>
      <c r="C20976" t="s">
        <v>13</v>
      </c>
      <c r="D20976" t="s">
        <v>64</v>
      </c>
      <c r="E20976">
        <v>1</v>
      </c>
      <c r="F20976">
        <v>17528.93</v>
      </c>
      <c r="G20976">
        <v>2183043.4900000002</v>
      </c>
      <c r="H20976">
        <v>2012119.12</v>
      </c>
    </row>
    <row r="20977" spans="1:8" x14ac:dyDescent="0.25">
      <c r="A20977" t="s">
        <v>59</v>
      </c>
      <c r="B20977">
        <v>2013</v>
      </c>
      <c r="C20977" t="s">
        <v>13</v>
      </c>
      <c r="D20977" t="s">
        <v>60</v>
      </c>
      <c r="E20977">
        <v>0</v>
      </c>
      <c r="F20977">
        <v>0</v>
      </c>
      <c r="G20977">
        <v>0</v>
      </c>
      <c r="H20977">
        <v>0</v>
      </c>
    </row>
    <row r="20978" spans="1:8" x14ac:dyDescent="0.25">
      <c r="A20978" t="s">
        <v>59</v>
      </c>
      <c r="B20978">
        <v>2013</v>
      </c>
      <c r="C20978" t="s">
        <v>13</v>
      </c>
      <c r="D20978" t="s">
        <v>60</v>
      </c>
      <c r="E20978">
        <v>0</v>
      </c>
      <c r="F20978">
        <v>0</v>
      </c>
      <c r="G20978">
        <v>0</v>
      </c>
      <c r="H20978">
        <v>0</v>
      </c>
    </row>
    <row r="20979" spans="1:8" x14ac:dyDescent="0.25">
      <c r="A20979" t="s">
        <v>59</v>
      </c>
      <c r="B20979">
        <v>2013</v>
      </c>
      <c r="C20979" t="s">
        <v>12</v>
      </c>
      <c r="D20979" t="s">
        <v>60</v>
      </c>
      <c r="E20979">
        <v>0</v>
      </c>
      <c r="F20979">
        <v>0</v>
      </c>
      <c r="G20979">
        <v>0</v>
      </c>
      <c r="H20979">
        <v>0</v>
      </c>
    </row>
    <row r="20980" spans="1:8" x14ac:dyDescent="0.25">
      <c r="A20980" t="s">
        <v>59</v>
      </c>
      <c r="B20980">
        <v>2013</v>
      </c>
      <c r="C20980" t="s">
        <v>12</v>
      </c>
      <c r="D20980" t="s">
        <v>62</v>
      </c>
      <c r="E20980">
        <v>0</v>
      </c>
      <c r="F20980">
        <v>0</v>
      </c>
      <c r="G20980">
        <v>0</v>
      </c>
      <c r="H20980">
        <v>0</v>
      </c>
    </row>
    <row r="20981" spans="1:8" x14ac:dyDescent="0.25">
      <c r="A20981" t="s">
        <v>59</v>
      </c>
      <c r="B20981">
        <v>2013</v>
      </c>
      <c r="C20981" t="s">
        <v>12</v>
      </c>
      <c r="D20981" t="s">
        <v>60</v>
      </c>
      <c r="E20981">
        <v>0</v>
      </c>
      <c r="F20981">
        <v>0</v>
      </c>
      <c r="G20981">
        <v>0</v>
      </c>
      <c r="H20981">
        <v>0</v>
      </c>
    </row>
    <row r="20982" spans="1:8" x14ac:dyDescent="0.25">
      <c r="A20982" t="s">
        <v>59</v>
      </c>
      <c r="B20982">
        <v>2013</v>
      </c>
      <c r="C20982" t="s">
        <v>12</v>
      </c>
      <c r="D20982" t="s">
        <v>60</v>
      </c>
      <c r="E20982">
        <v>0</v>
      </c>
      <c r="F20982">
        <v>0</v>
      </c>
      <c r="G20982">
        <v>0</v>
      </c>
      <c r="H20982">
        <v>0</v>
      </c>
    </row>
    <row r="20983" spans="1:8" x14ac:dyDescent="0.25">
      <c r="A20983" t="s">
        <v>59</v>
      </c>
      <c r="B20983">
        <v>2013</v>
      </c>
      <c r="C20983" t="s">
        <v>12</v>
      </c>
      <c r="D20983" t="s">
        <v>60</v>
      </c>
      <c r="E20983">
        <v>0</v>
      </c>
      <c r="F20983">
        <v>0</v>
      </c>
      <c r="G20983">
        <v>0</v>
      </c>
      <c r="H20983">
        <v>0</v>
      </c>
    </row>
    <row r="20984" spans="1:8" x14ac:dyDescent="0.25">
      <c r="A20984" t="s">
        <v>59</v>
      </c>
      <c r="B20984">
        <v>2013</v>
      </c>
      <c r="C20984" t="s">
        <v>12</v>
      </c>
      <c r="D20984" t="s">
        <v>60</v>
      </c>
      <c r="E20984">
        <v>0</v>
      </c>
      <c r="F20984">
        <v>10.74</v>
      </c>
      <c r="G20984">
        <v>-7975</v>
      </c>
      <c r="H20984">
        <v>9379.9599999999991</v>
      </c>
    </row>
    <row r="20985" spans="1:8" x14ac:dyDescent="0.25">
      <c r="A20985" t="s">
        <v>59</v>
      </c>
      <c r="B20985">
        <v>2013</v>
      </c>
      <c r="C20985" t="s">
        <v>12</v>
      </c>
      <c r="D20985" t="s">
        <v>61</v>
      </c>
      <c r="E20985">
        <v>3</v>
      </c>
      <c r="F20985">
        <v>23845.33</v>
      </c>
      <c r="G20985">
        <v>1342794.58</v>
      </c>
      <c r="H20985">
        <v>1216220.79</v>
      </c>
    </row>
    <row r="20986" spans="1:8" x14ac:dyDescent="0.25">
      <c r="A20986" t="s">
        <v>59</v>
      </c>
      <c r="B20986">
        <v>2013</v>
      </c>
      <c r="C20986" t="s">
        <v>12</v>
      </c>
      <c r="D20986" t="s">
        <v>60</v>
      </c>
      <c r="E20986">
        <v>0</v>
      </c>
      <c r="F20986">
        <v>0</v>
      </c>
      <c r="G20986">
        <v>0</v>
      </c>
      <c r="H20986">
        <v>0</v>
      </c>
    </row>
    <row r="20987" spans="1:8" x14ac:dyDescent="0.25">
      <c r="A20987" t="s">
        <v>59</v>
      </c>
      <c r="B20987">
        <v>2013</v>
      </c>
      <c r="C20987" t="s">
        <v>12</v>
      </c>
      <c r="D20987" t="s">
        <v>60</v>
      </c>
      <c r="E20987">
        <v>0</v>
      </c>
      <c r="F20987">
        <v>0</v>
      </c>
      <c r="G20987">
        <v>0</v>
      </c>
      <c r="H20987">
        <v>0</v>
      </c>
    </row>
    <row r="20988" spans="1:8" x14ac:dyDescent="0.25">
      <c r="A20988" t="s">
        <v>59</v>
      </c>
      <c r="B20988">
        <v>2013</v>
      </c>
      <c r="C20988" t="s">
        <v>12</v>
      </c>
      <c r="D20988" t="s">
        <v>60</v>
      </c>
      <c r="E20988">
        <v>16</v>
      </c>
      <c r="F20988">
        <v>303.62</v>
      </c>
      <c r="G20988">
        <v>19466.919999999998</v>
      </c>
      <c r="H20988">
        <v>19693.22</v>
      </c>
    </row>
    <row r="20989" spans="1:8" x14ac:dyDescent="0.25">
      <c r="A20989" t="s">
        <v>59</v>
      </c>
      <c r="B20989">
        <v>2013</v>
      </c>
      <c r="C20989" t="s">
        <v>12</v>
      </c>
      <c r="D20989" t="s">
        <v>60</v>
      </c>
      <c r="E20989">
        <v>5</v>
      </c>
      <c r="F20989">
        <v>6.07</v>
      </c>
      <c r="G20989">
        <v>660.85</v>
      </c>
      <c r="H20989">
        <v>902</v>
      </c>
    </row>
    <row r="20990" spans="1:8" x14ac:dyDescent="0.25">
      <c r="A20990" t="s">
        <v>59</v>
      </c>
      <c r="B20990">
        <v>2013</v>
      </c>
      <c r="C20990" t="s">
        <v>12</v>
      </c>
      <c r="D20990" t="s">
        <v>62</v>
      </c>
      <c r="E20990">
        <v>0</v>
      </c>
      <c r="F20990">
        <v>34.89</v>
      </c>
      <c r="G20990">
        <v>8327.23</v>
      </c>
      <c r="H20990">
        <v>12937.44</v>
      </c>
    </row>
    <row r="20991" spans="1:8" x14ac:dyDescent="0.25">
      <c r="A20991" t="s">
        <v>59</v>
      </c>
      <c r="B20991">
        <v>2013</v>
      </c>
      <c r="C20991" t="s">
        <v>12</v>
      </c>
      <c r="D20991" t="s">
        <v>60</v>
      </c>
      <c r="E20991">
        <v>0</v>
      </c>
      <c r="F20991">
        <v>0</v>
      </c>
      <c r="G20991">
        <v>0</v>
      </c>
      <c r="H20991">
        <v>0</v>
      </c>
    </row>
    <row r="20992" spans="1:8" x14ac:dyDescent="0.25">
      <c r="A20992" t="s">
        <v>59</v>
      </c>
      <c r="B20992">
        <v>2013</v>
      </c>
      <c r="C20992" t="s">
        <v>12</v>
      </c>
      <c r="D20992" t="s">
        <v>60</v>
      </c>
      <c r="E20992">
        <v>2</v>
      </c>
      <c r="F20992">
        <v>6.72</v>
      </c>
      <c r="G20992">
        <v>407.77</v>
      </c>
      <c r="H20992">
        <v>597.30999999999995</v>
      </c>
    </row>
    <row r="20993" spans="1:8" x14ac:dyDescent="0.25">
      <c r="A20993" t="s">
        <v>59</v>
      </c>
      <c r="B20993">
        <v>2013</v>
      </c>
      <c r="C20993" t="s">
        <v>12</v>
      </c>
      <c r="D20993" t="s">
        <v>60</v>
      </c>
      <c r="E20993">
        <v>3</v>
      </c>
      <c r="F20993">
        <v>2.34</v>
      </c>
      <c r="G20993">
        <v>355.32</v>
      </c>
      <c r="H20993">
        <v>227.74</v>
      </c>
    </row>
    <row r="20994" spans="1:8" x14ac:dyDescent="0.25">
      <c r="A20994" t="s">
        <v>59</v>
      </c>
      <c r="B20994">
        <v>2013</v>
      </c>
      <c r="C20994" t="s">
        <v>12</v>
      </c>
      <c r="D20994" t="s">
        <v>60</v>
      </c>
      <c r="E20994">
        <v>28</v>
      </c>
      <c r="F20994">
        <v>366.24</v>
      </c>
      <c r="G20994">
        <v>20452.2</v>
      </c>
      <c r="H20994">
        <v>20655.72</v>
      </c>
    </row>
    <row r="20995" spans="1:8" x14ac:dyDescent="0.25">
      <c r="A20995" t="s">
        <v>59</v>
      </c>
      <c r="B20995">
        <v>2013</v>
      </c>
      <c r="C20995" t="s">
        <v>12</v>
      </c>
      <c r="D20995" t="s">
        <v>60</v>
      </c>
      <c r="E20995">
        <v>6</v>
      </c>
      <c r="F20995">
        <v>6.2</v>
      </c>
      <c r="G20995">
        <v>535.08000000000004</v>
      </c>
      <c r="H20995">
        <v>434.56</v>
      </c>
    </row>
    <row r="20996" spans="1:8" x14ac:dyDescent="0.25">
      <c r="A20996" t="s">
        <v>59</v>
      </c>
      <c r="B20996">
        <v>2013</v>
      </c>
      <c r="C20996" t="s">
        <v>12</v>
      </c>
      <c r="D20996" t="s">
        <v>60</v>
      </c>
      <c r="E20996">
        <v>0</v>
      </c>
      <c r="F20996">
        <v>0</v>
      </c>
      <c r="G20996">
        <v>0</v>
      </c>
      <c r="H20996">
        <v>0</v>
      </c>
    </row>
    <row r="20997" spans="1:8" x14ac:dyDescent="0.25">
      <c r="A20997" t="s">
        <v>59</v>
      </c>
      <c r="B20997">
        <v>2013</v>
      </c>
      <c r="C20997" t="s">
        <v>12</v>
      </c>
      <c r="D20997" t="s">
        <v>60</v>
      </c>
      <c r="E20997">
        <v>0</v>
      </c>
      <c r="F20997">
        <v>0</v>
      </c>
      <c r="G20997">
        <v>0</v>
      </c>
      <c r="H20997">
        <v>0</v>
      </c>
    </row>
    <row r="20998" spans="1:8" x14ac:dyDescent="0.25">
      <c r="A20998" t="s">
        <v>59</v>
      </c>
      <c r="B20998">
        <v>2013</v>
      </c>
      <c r="C20998" t="s">
        <v>12</v>
      </c>
      <c r="D20998" t="s">
        <v>61</v>
      </c>
      <c r="E20998">
        <v>0</v>
      </c>
      <c r="F20998">
        <v>5.53</v>
      </c>
      <c r="G20998">
        <v>-349.37</v>
      </c>
      <c r="H20998">
        <v>12442.51</v>
      </c>
    </row>
    <row r="20999" spans="1:8" x14ac:dyDescent="0.25">
      <c r="A20999" t="s">
        <v>59</v>
      </c>
      <c r="B20999">
        <v>2013</v>
      </c>
      <c r="C20999" t="s">
        <v>12</v>
      </c>
      <c r="D20999" t="s">
        <v>61</v>
      </c>
      <c r="E20999">
        <v>280</v>
      </c>
      <c r="F20999">
        <v>51404.43</v>
      </c>
      <c r="G20999">
        <v>3287731.52</v>
      </c>
      <c r="H20999">
        <v>3338105.16</v>
      </c>
    </row>
    <row r="21000" spans="1:8" x14ac:dyDescent="0.25">
      <c r="A21000" t="s">
        <v>59</v>
      </c>
      <c r="B21000">
        <v>2013</v>
      </c>
      <c r="C21000" t="s">
        <v>12</v>
      </c>
      <c r="D21000" t="s">
        <v>61</v>
      </c>
      <c r="E21000">
        <v>195</v>
      </c>
      <c r="F21000">
        <v>262.35000000000002</v>
      </c>
      <c r="G21000">
        <v>30287.27</v>
      </c>
      <c r="H21000">
        <v>28929.58</v>
      </c>
    </row>
    <row r="21001" spans="1:8" x14ac:dyDescent="0.25">
      <c r="A21001" t="s">
        <v>59</v>
      </c>
      <c r="B21001">
        <v>2013</v>
      </c>
      <c r="C21001" t="s">
        <v>12</v>
      </c>
      <c r="D21001" t="s">
        <v>60</v>
      </c>
      <c r="E21001">
        <v>0</v>
      </c>
      <c r="F21001">
        <v>0</v>
      </c>
      <c r="G21001">
        <v>0</v>
      </c>
      <c r="H21001">
        <v>0</v>
      </c>
    </row>
    <row r="21002" spans="1:8" x14ac:dyDescent="0.25">
      <c r="A21002" t="s">
        <v>59</v>
      </c>
      <c r="B21002">
        <v>2013</v>
      </c>
      <c r="C21002" t="s">
        <v>12</v>
      </c>
      <c r="D21002" t="s">
        <v>60</v>
      </c>
      <c r="E21002">
        <v>1</v>
      </c>
      <c r="F21002">
        <v>1.1399999999999999</v>
      </c>
      <c r="G21002">
        <v>175.11</v>
      </c>
      <c r="H21002">
        <v>110.21</v>
      </c>
    </row>
    <row r="21003" spans="1:8" x14ac:dyDescent="0.25">
      <c r="A21003" t="s">
        <v>59</v>
      </c>
      <c r="B21003">
        <v>2013</v>
      </c>
      <c r="C21003" t="s">
        <v>12</v>
      </c>
      <c r="D21003" t="s">
        <v>60</v>
      </c>
      <c r="E21003">
        <v>1</v>
      </c>
      <c r="F21003">
        <v>0.85</v>
      </c>
      <c r="G21003">
        <v>56.48</v>
      </c>
      <c r="H21003">
        <v>56.48</v>
      </c>
    </row>
    <row r="21004" spans="1:8" x14ac:dyDescent="0.25">
      <c r="A21004" t="s">
        <v>59</v>
      </c>
      <c r="B21004">
        <v>2013</v>
      </c>
      <c r="C21004" t="s">
        <v>12</v>
      </c>
      <c r="D21004" t="s">
        <v>62</v>
      </c>
      <c r="E21004">
        <v>946</v>
      </c>
      <c r="F21004">
        <v>22145.47</v>
      </c>
      <c r="G21004">
        <v>1463018.03</v>
      </c>
      <c r="H21004">
        <v>1571030.56</v>
      </c>
    </row>
    <row r="21005" spans="1:8" x14ac:dyDescent="0.25">
      <c r="A21005" t="s">
        <v>59</v>
      </c>
      <c r="B21005">
        <v>2013</v>
      </c>
      <c r="C21005" t="s">
        <v>12</v>
      </c>
      <c r="D21005" t="s">
        <v>62</v>
      </c>
      <c r="E21005">
        <v>317</v>
      </c>
      <c r="F21005">
        <v>897.13</v>
      </c>
      <c r="G21005">
        <v>76120.06</v>
      </c>
      <c r="H21005">
        <v>74490.87</v>
      </c>
    </row>
    <row r="21006" spans="1:8" x14ac:dyDescent="0.25">
      <c r="A21006" t="s">
        <v>59</v>
      </c>
      <c r="B21006">
        <v>2013</v>
      </c>
      <c r="C21006" t="s">
        <v>12</v>
      </c>
      <c r="D21006" t="s">
        <v>60</v>
      </c>
      <c r="E21006">
        <v>15</v>
      </c>
      <c r="F21006">
        <v>64.09</v>
      </c>
      <c r="G21006">
        <v>4972.8500000000004</v>
      </c>
      <c r="H21006">
        <v>4616.79</v>
      </c>
    </row>
    <row r="21007" spans="1:8" x14ac:dyDescent="0.25">
      <c r="A21007" t="s">
        <v>59</v>
      </c>
      <c r="B21007">
        <v>2013</v>
      </c>
      <c r="C21007" t="s">
        <v>12</v>
      </c>
      <c r="D21007" t="s">
        <v>60</v>
      </c>
      <c r="E21007">
        <v>12</v>
      </c>
      <c r="F21007">
        <v>20.38</v>
      </c>
      <c r="G21007">
        <v>1924.54</v>
      </c>
      <c r="H21007">
        <v>1200.81</v>
      </c>
    </row>
    <row r="21008" spans="1:8" x14ac:dyDescent="0.25">
      <c r="A21008" t="s">
        <v>59</v>
      </c>
      <c r="B21008">
        <v>2013</v>
      </c>
      <c r="C21008" t="s">
        <v>12</v>
      </c>
      <c r="D21008" t="s">
        <v>60</v>
      </c>
      <c r="E21008">
        <v>1</v>
      </c>
      <c r="F21008">
        <v>0</v>
      </c>
      <c r="G21008">
        <v>467.9</v>
      </c>
      <c r="H21008">
        <v>467.9</v>
      </c>
    </row>
    <row r="21009" spans="1:8" x14ac:dyDescent="0.25">
      <c r="A21009" t="s">
        <v>59</v>
      </c>
      <c r="B21009">
        <v>2013</v>
      </c>
      <c r="C21009" t="s">
        <v>12</v>
      </c>
      <c r="D21009" t="s">
        <v>60</v>
      </c>
      <c r="E21009">
        <v>0</v>
      </c>
      <c r="F21009">
        <v>0</v>
      </c>
      <c r="G21009">
        <v>0</v>
      </c>
      <c r="H21009">
        <v>0</v>
      </c>
    </row>
    <row r="21010" spans="1:8" x14ac:dyDescent="0.25">
      <c r="A21010" t="s">
        <v>59</v>
      </c>
      <c r="B21010">
        <v>2013</v>
      </c>
      <c r="C21010" t="s">
        <v>12</v>
      </c>
      <c r="D21010" t="s">
        <v>60</v>
      </c>
      <c r="E21010">
        <v>0</v>
      </c>
      <c r="F21010">
        <v>0</v>
      </c>
      <c r="G21010">
        <v>0</v>
      </c>
      <c r="H21010">
        <v>0</v>
      </c>
    </row>
    <row r="21011" spans="1:8" x14ac:dyDescent="0.25">
      <c r="A21011" t="s">
        <v>59</v>
      </c>
      <c r="B21011">
        <v>2013</v>
      </c>
      <c r="C21011" t="s">
        <v>12</v>
      </c>
      <c r="D21011" t="s">
        <v>60</v>
      </c>
      <c r="E21011">
        <v>101</v>
      </c>
      <c r="F21011">
        <v>831.22</v>
      </c>
      <c r="G21011">
        <v>64091.69</v>
      </c>
      <c r="H21011">
        <v>64706.82</v>
      </c>
    </row>
    <row r="21012" spans="1:8" x14ac:dyDescent="0.25">
      <c r="A21012" t="s">
        <v>59</v>
      </c>
      <c r="B21012">
        <v>2013</v>
      </c>
      <c r="C21012" t="s">
        <v>12</v>
      </c>
      <c r="D21012" t="s">
        <v>60</v>
      </c>
      <c r="E21012">
        <v>0</v>
      </c>
      <c r="F21012">
        <v>0</v>
      </c>
      <c r="G21012">
        <v>0</v>
      </c>
      <c r="H21012">
        <v>0</v>
      </c>
    </row>
    <row r="21013" spans="1:8" x14ac:dyDescent="0.25">
      <c r="A21013" t="s">
        <v>59</v>
      </c>
      <c r="B21013">
        <v>2013</v>
      </c>
      <c r="C21013" t="s">
        <v>12</v>
      </c>
      <c r="D21013" t="s">
        <v>60</v>
      </c>
      <c r="E21013">
        <v>323</v>
      </c>
      <c r="F21013">
        <v>366.8</v>
      </c>
      <c r="G21013">
        <v>51396.88</v>
      </c>
      <c r="H21013">
        <v>50749.21</v>
      </c>
    </row>
    <row r="21014" spans="1:8" x14ac:dyDescent="0.25">
      <c r="A21014" t="s">
        <v>59</v>
      </c>
      <c r="B21014">
        <v>2013</v>
      </c>
      <c r="C21014" t="s">
        <v>12</v>
      </c>
      <c r="D21014" t="s">
        <v>60</v>
      </c>
      <c r="E21014">
        <v>7044</v>
      </c>
      <c r="F21014">
        <v>2525.86</v>
      </c>
      <c r="G21014">
        <v>196451.95</v>
      </c>
      <c r="H21014">
        <v>196221.96</v>
      </c>
    </row>
    <row r="21015" spans="1:8" x14ac:dyDescent="0.25">
      <c r="A21015" t="s">
        <v>59</v>
      </c>
      <c r="B21015">
        <v>2013</v>
      </c>
      <c r="C21015" t="s">
        <v>12</v>
      </c>
      <c r="D21015" t="s">
        <v>60</v>
      </c>
      <c r="E21015">
        <v>0</v>
      </c>
      <c r="F21015">
        <v>0</v>
      </c>
      <c r="G21015">
        <v>0</v>
      </c>
      <c r="H21015">
        <v>0</v>
      </c>
    </row>
    <row r="21016" spans="1:8" x14ac:dyDescent="0.25">
      <c r="A21016" t="s">
        <v>59</v>
      </c>
      <c r="B21016">
        <v>2013</v>
      </c>
      <c r="C21016" t="s">
        <v>12</v>
      </c>
      <c r="D21016" t="s">
        <v>60</v>
      </c>
      <c r="E21016">
        <v>19</v>
      </c>
      <c r="F21016">
        <v>5.78</v>
      </c>
      <c r="G21016">
        <v>450.33</v>
      </c>
      <c r="H21016">
        <v>504.09</v>
      </c>
    </row>
    <row r="21017" spans="1:8" x14ac:dyDescent="0.25">
      <c r="A21017" t="s">
        <v>59</v>
      </c>
      <c r="B21017">
        <v>2013</v>
      </c>
      <c r="C21017" t="s">
        <v>12</v>
      </c>
      <c r="D21017" t="s">
        <v>60</v>
      </c>
      <c r="E21017">
        <v>0</v>
      </c>
      <c r="F21017">
        <v>0</v>
      </c>
      <c r="G21017">
        <v>0</v>
      </c>
      <c r="H21017">
        <v>0</v>
      </c>
    </row>
    <row r="21018" spans="1:8" x14ac:dyDescent="0.25">
      <c r="A21018" t="s">
        <v>59</v>
      </c>
      <c r="B21018">
        <v>2013</v>
      </c>
      <c r="C21018" t="s">
        <v>12</v>
      </c>
      <c r="D21018" t="s">
        <v>60</v>
      </c>
      <c r="E21018">
        <v>0</v>
      </c>
      <c r="F21018">
        <v>0</v>
      </c>
      <c r="G21018">
        <v>0</v>
      </c>
      <c r="H21018">
        <v>0</v>
      </c>
    </row>
    <row r="21019" spans="1:8" x14ac:dyDescent="0.25">
      <c r="A21019" t="s">
        <v>59</v>
      </c>
      <c r="B21019">
        <v>2013</v>
      </c>
      <c r="C21019" t="s">
        <v>12</v>
      </c>
      <c r="D21019" t="s">
        <v>60</v>
      </c>
      <c r="E21019">
        <v>314</v>
      </c>
      <c r="F21019">
        <v>97.11</v>
      </c>
      <c r="G21019">
        <v>6112.41</v>
      </c>
      <c r="H21019">
        <v>5403.62</v>
      </c>
    </row>
    <row r="21020" spans="1:8" x14ac:dyDescent="0.25">
      <c r="A21020" t="s">
        <v>59</v>
      </c>
      <c r="B21020">
        <v>2013</v>
      </c>
      <c r="C21020" t="s">
        <v>12</v>
      </c>
      <c r="D21020" t="s">
        <v>60</v>
      </c>
      <c r="E21020">
        <v>441</v>
      </c>
      <c r="F21020">
        <v>216.97</v>
      </c>
      <c r="G21020">
        <v>13902.28</v>
      </c>
      <c r="H21020">
        <v>14215.67</v>
      </c>
    </row>
    <row r="21021" spans="1:8" x14ac:dyDescent="0.25">
      <c r="A21021" t="s">
        <v>59</v>
      </c>
      <c r="B21021">
        <v>2013</v>
      </c>
      <c r="C21021" t="s">
        <v>12</v>
      </c>
      <c r="D21021" t="s">
        <v>60</v>
      </c>
      <c r="E21021">
        <v>0</v>
      </c>
      <c r="F21021">
        <v>0</v>
      </c>
      <c r="G21021">
        <v>0</v>
      </c>
      <c r="H21021">
        <v>0</v>
      </c>
    </row>
    <row r="21022" spans="1:8" x14ac:dyDescent="0.25">
      <c r="A21022" t="s">
        <v>59</v>
      </c>
      <c r="B21022">
        <v>2013</v>
      </c>
      <c r="C21022" t="s">
        <v>12</v>
      </c>
      <c r="D21022" t="s">
        <v>60</v>
      </c>
      <c r="E21022">
        <v>0</v>
      </c>
      <c r="F21022">
        <v>0</v>
      </c>
      <c r="G21022">
        <v>0</v>
      </c>
      <c r="H21022">
        <v>0</v>
      </c>
    </row>
    <row r="21023" spans="1:8" x14ac:dyDescent="0.25">
      <c r="A21023" t="s">
        <v>59</v>
      </c>
      <c r="B21023">
        <v>2013</v>
      </c>
      <c r="C21023" t="s">
        <v>12</v>
      </c>
      <c r="D21023" t="s">
        <v>60</v>
      </c>
      <c r="E21023">
        <v>0</v>
      </c>
      <c r="F21023">
        <v>0</v>
      </c>
      <c r="G21023">
        <v>0</v>
      </c>
      <c r="H21023">
        <v>0</v>
      </c>
    </row>
    <row r="21024" spans="1:8" x14ac:dyDescent="0.25">
      <c r="A21024" t="s">
        <v>59</v>
      </c>
      <c r="B21024">
        <v>2013</v>
      </c>
      <c r="C21024" t="s">
        <v>12</v>
      </c>
      <c r="D21024" t="s">
        <v>60</v>
      </c>
      <c r="E21024">
        <v>0</v>
      </c>
      <c r="F21024">
        <v>0</v>
      </c>
      <c r="G21024">
        <v>0</v>
      </c>
      <c r="H21024">
        <v>0</v>
      </c>
    </row>
    <row r="21025" spans="1:8" x14ac:dyDescent="0.25">
      <c r="A21025" t="s">
        <v>59</v>
      </c>
      <c r="B21025">
        <v>2013</v>
      </c>
      <c r="C21025" t="s">
        <v>12</v>
      </c>
      <c r="D21025" t="s">
        <v>60</v>
      </c>
      <c r="E21025">
        <v>13</v>
      </c>
      <c r="F21025">
        <v>15.53</v>
      </c>
      <c r="G21025">
        <v>1341.53</v>
      </c>
      <c r="H21025">
        <v>1054.05</v>
      </c>
    </row>
    <row r="21026" spans="1:8" x14ac:dyDescent="0.25">
      <c r="A21026" t="s">
        <v>59</v>
      </c>
      <c r="B21026">
        <v>2013</v>
      </c>
      <c r="C21026" t="s">
        <v>12</v>
      </c>
      <c r="D21026" t="s">
        <v>60</v>
      </c>
      <c r="E21026">
        <v>45</v>
      </c>
      <c r="F21026">
        <v>76.510000000000005</v>
      </c>
      <c r="G21026">
        <v>5958.02</v>
      </c>
      <c r="H21026">
        <v>6276.55</v>
      </c>
    </row>
    <row r="21027" spans="1:8" x14ac:dyDescent="0.25">
      <c r="A21027" t="s">
        <v>59</v>
      </c>
      <c r="B21027">
        <v>2013</v>
      </c>
      <c r="C21027" t="s">
        <v>12</v>
      </c>
      <c r="D21027" t="s">
        <v>60</v>
      </c>
      <c r="E21027">
        <v>0</v>
      </c>
      <c r="F21027">
        <v>0</v>
      </c>
      <c r="G21027">
        <v>0</v>
      </c>
      <c r="H21027">
        <v>0</v>
      </c>
    </row>
    <row r="21028" spans="1:8" x14ac:dyDescent="0.25">
      <c r="A21028" t="s">
        <v>59</v>
      </c>
      <c r="B21028">
        <v>2013</v>
      </c>
      <c r="C21028" t="s">
        <v>12</v>
      </c>
      <c r="D21028" t="s">
        <v>63</v>
      </c>
      <c r="E21028">
        <v>2</v>
      </c>
      <c r="F21028">
        <v>0.12</v>
      </c>
      <c r="G21028">
        <v>17.399999999999999</v>
      </c>
      <c r="H21028">
        <v>0</v>
      </c>
    </row>
    <row r="21029" spans="1:8" x14ac:dyDescent="0.25">
      <c r="A21029" t="s">
        <v>59</v>
      </c>
      <c r="B21029">
        <v>2013</v>
      </c>
      <c r="C21029" t="s">
        <v>12</v>
      </c>
      <c r="D21029" t="s">
        <v>63</v>
      </c>
      <c r="E21029">
        <v>811271</v>
      </c>
      <c r="F21029">
        <v>116706.98</v>
      </c>
      <c r="G21029">
        <v>9984786.1300000008</v>
      </c>
      <c r="H21029">
        <v>9316775.4100000001</v>
      </c>
    </row>
    <row r="21030" spans="1:8" x14ac:dyDescent="0.25">
      <c r="A21030" t="s">
        <v>59</v>
      </c>
      <c r="B21030">
        <v>2013</v>
      </c>
      <c r="C21030" t="s">
        <v>12</v>
      </c>
      <c r="D21030" t="s">
        <v>63</v>
      </c>
      <c r="E21030">
        <v>0</v>
      </c>
      <c r="F21030">
        <v>-46.45</v>
      </c>
      <c r="G21030">
        <v>12454.62</v>
      </c>
      <c r="H21030">
        <v>26817.98</v>
      </c>
    </row>
    <row r="21031" spans="1:8" x14ac:dyDescent="0.25">
      <c r="A21031" t="s">
        <v>59</v>
      </c>
      <c r="B21031">
        <v>2013</v>
      </c>
      <c r="C21031" t="s">
        <v>12</v>
      </c>
      <c r="D21031" t="s">
        <v>64</v>
      </c>
      <c r="E21031">
        <v>0</v>
      </c>
      <c r="F21031">
        <v>0</v>
      </c>
      <c r="G21031">
        <v>0</v>
      </c>
      <c r="H21031">
        <v>0</v>
      </c>
    </row>
    <row r="21032" spans="1:8" x14ac:dyDescent="0.25">
      <c r="A21032" t="s">
        <v>59</v>
      </c>
      <c r="B21032">
        <v>2013</v>
      </c>
      <c r="C21032" t="s">
        <v>12</v>
      </c>
      <c r="D21032" t="s">
        <v>61</v>
      </c>
      <c r="E21032">
        <v>1373</v>
      </c>
      <c r="F21032">
        <v>13582.76</v>
      </c>
      <c r="G21032">
        <v>1094422.43</v>
      </c>
      <c r="H21032">
        <v>1092438.3600000001</v>
      </c>
    </row>
    <row r="21033" spans="1:8" x14ac:dyDescent="0.25">
      <c r="A21033" t="s">
        <v>59</v>
      </c>
      <c r="B21033">
        <v>2013</v>
      </c>
      <c r="C21033" t="s">
        <v>12</v>
      </c>
      <c r="D21033" t="s">
        <v>61</v>
      </c>
      <c r="E21033">
        <v>1337</v>
      </c>
      <c r="F21033">
        <v>1506.48</v>
      </c>
      <c r="G21033">
        <v>187639.08</v>
      </c>
      <c r="H21033">
        <v>177744.13</v>
      </c>
    </row>
    <row r="21034" spans="1:8" x14ac:dyDescent="0.25">
      <c r="A21034" t="s">
        <v>59</v>
      </c>
      <c r="B21034">
        <v>2013</v>
      </c>
      <c r="C21034" t="s">
        <v>12</v>
      </c>
      <c r="D21034" t="s">
        <v>61</v>
      </c>
      <c r="E21034">
        <v>12011</v>
      </c>
      <c r="F21034">
        <v>3545.66</v>
      </c>
      <c r="G21034">
        <v>246013.43</v>
      </c>
      <c r="H21034">
        <v>241288.21</v>
      </c>
    </row>
    <row r="21035" spans="1:8" x14ac:dyDescent="0.25">
      <c r="A21035" t="s">
        <v>59</v>
      </c>
      <c r="B21035">
        <v>2013</v>
      </c>
      <c r="C21035" t="s">
        <v>12</v>
      </c>
      <c r="D21035" t="s">
        <v>60</v>
      </c>
      <c r="E21035">
        <v>0</v>
      </c>
      <c r="F21035">
        <v>0</v>
      </c>
      <c r="G21035">
        <v>0</v>
      </c>
      <c r="H21035">
        <v>130.09</v>
      </c>
    </row>
    <row r="21036" spans="1:8" x14ac:dyDescent="0.25">
      <c r="A21036" t="s">
        <v>59</v>
      </c>
      <c r="B21036">
        <v>2013</v>
      </c>
      <c r="C21036" t="s">
        <v>12</v>
      </c>
      <c r="D21036" t="s">
        <v>60</v>
      </c>
      <c r="E21036">
        <v>10</v>
      </c>
      <c r="F21036">
        <v>18.39</v>
      </c>
      <c r="G21036">
        <v>1361.54</v>
      </c>
      <c r="H21036">
        <v>1589.38</v>
      </c>
    </row>
    <row r="21037" spans="1:8" x14ac:dyDescent="0.25">
      <c r="A21037" t="s">
        <v>59</v>
      </c>
      <c r="B21037">
        <v>2013</v>
      </c>
      <c r="C21037" t="s">
        <v>12</v>
      </c>
      <c r="D21037" t="s">
        <v>60</v>
      </c>
      <c r="E21037">
        <v>527</v>
      </c>
      <c r="F21037">
        <v>171.77</v>
      </c>
      <c r="G21037">
        <v>10843.21</v>
      </c>
      <c r="H21037">
        <v>10922.93</v>
      </c>
    </row>
    <row r="21038" spans="1:8" x14ac:dyDescent="0.25">
      <c r="A21038" t="s">
        <v>59</v>
      </c>
      <c r="B21038">
        <v>2013</v>
      </c>
      <c r="C21038" t="s">
        <v>12</v>
      </c>
      <c r="D21038" t="s">
        <v>62</v>
      </c>
      <c r="E21038">
        <v>1486</v>
      </c>
      <c r="F21038">
        <v>13249.33</v>
      </c>
      <c r="G21038">
        <v>1025581.22</v>
      </c>
      <c r="H21038">
        <v>1077681.27</v>
      </c>
    </row>
    <row r="21039" spans="1:8" x14ac:dyDescent="0.25">
      <c r="A21039" t="s">
        <v>59</v>
      </c>
      <c r="B21039">
        <v>2013</v>
      </c>
      <c r="C21039" t="s">
        <v>12</v>
      </c>
      <c r="D21039" t="s">
        <v>62</v>
      </c>
      <c r="E21039">
        <v>4446</v>
      </c>
      <c r="F21039">
        <v>7738.78</v>
      </c>
      <c r="G21039">
        <v>812650.6</v>
      </c>
      <c r="H21039">
        <v>797484.4</v>
      </c>
    </row>
    <row r="21040" spans="1:8" x14ac:dyDescent="0.25">
      <c r="A21040" t="s">
        <v>59</v>
      </c>
      <c r="B21040">
        <v>2013</v>
      </c>
      <c r="C21040" t="s">
        <v>12</v>
      </c>
      <c r="D21040" t="s">
        <v>62</v>
      </c>
      <c r="E21040">
        <v>114954</v>
      </c>
      <c r="F21040">
        <v>30012.83</v>
      </c>
      <c r="G21040">
        <v>2282288.56</v>
      </c>
      <c r="H21040">
        <v>2253593.4</v>
      </c>
    </row>
    <row r="21041" spans="1:8" x14ac:dyDescent="0.25">
      <c r="A21041" t="s">
        <v>59</v>
      </c>
      <c r="B21041">
        <v>2013</v>
      </c>
      <c r="C21041" t="s">
        <v>12</v>
      </c>
      <c r="D21041" t="s">
        <v>60</v>
      </c>
      <c r="E21041">
        <v>5</v>
      </c>
      <c r="F21041">
        <v>48.29</v>
      </c>
      <c r="G21041">
        <v>3625.32</v>
      </c>
      <c r="H21041">
        <v>2808.29</v>
      </c>
    </row>
    <row r="21042" spans="1:8" x14ac:dyDescent="0.25">
      <c r="A21042" t="s">
        <v>59</v>
      </c>
      <c r="B21042">
        <v>2013</v>
      </c>
      <c r="C21042" t="s">
        <v>12</v>
      </c>
      <c r="D21042" t="s">
        <v>60</v>
      </c>
      <c r="E21042">
        <v>50</v>
      </c>
      <c r="F21042">
        <v>67.33</v>
      </c>
      <c r="G21042">
        <v>7221.55</v>
      </c>
      <c r="H21042">
        <v>5763.1</v>
      </c>
    </row>
    <row r="21043" spans="1:8" x14ac:dyDescent="0.25">
      <c r="A21043" t="s">
        <v>59</v>
      </c>
      <c r="B21043">
        <v>2013</v>
      </c>
      <c r="C21043" t="s">
        <v>12</v>
      </c>
      <c r="D21043" t="s">
        <v>60</v>
      </c>
      <c r="E21043">
        <v>15</v>
      </c>
      <c r="F21043">
        <v>75.84</v>
      </c>
      <c r="G21043">
        <v>2588.5500000000002</v>
      </c>
      <c r="H21043">
        <v>2701.43</v>
      </c>
    </row>
    <row r="21044" spans="1:8" x14ac:dyDescent="0.25">
      <c r="A21044" t="s">
        <v>59</v>
      </c>
      <c r="B21044">
        <v>2013</v>
      </c>
      <c r="C21044" t="s">
        <v>12</v>
      </c>
      <c r="D21044" t="s">
        <v>60</v>
      </c>
      <c r="E21044">
        <v>9</v>
      </c>
      <c r="F21044">
        <v>88.74</v>
      </c>
      <c r="G21044">
        <v>5041.49</v>
      </c>
      <c r="H21044">
        <v>5154.9399999999996</v>
      </c>
    </row>
    <row r="21045" spans="1:8" x14ac:dyDescent="0.25">
      <c r="A21045" t="s">
        <v>59</v>
      </c>
      <c r="B21045">
        <v>2013</v>
      </c>
      <c r="C21045" t="s">
        <v>12</v>
      </c>
      <c r="D21045" t="s">
        <v>60</v>
      </c>
      <c r="E21045">
        <v>0</v>
      </c>
      <c r="F21045">
        <v>0</v>
      </c>
      <c r="G21045">
        <v>0</v>
      </c>
      <c r="H21045">
        <v>0</v>
      </c>
    </row>
    <row r="21046" spans="1:8" x14ac:dyDescent="0.25">
      <c r="A21046" t="s">
        <v>59</v>
      </c>
      <c r="B21046">
        <v>2013</v>
      </c>
      <c r="C21046" t="s">
        <v>12</v>
      </c>
      <c r="D21046" t="s">
        <v>60</v>
      </c>
      <c r="E21046">
        <v>0</v>
      </c>
      <c r="F21046">
        <v>0</v>
      </c>
      <c r="G21046">
        <v>0</v>
      </c>
      <c r="H21046">
        <v>0</v>
      </c>
    </row>
    <row r="21047" spans="1:8" x14ac:dyDescent="0.25">
      <c r="A21047" t="s">
        <v>59</v>
      </c>
      <c r="B21047">
        <v>2013</v>
      </c>
      <c r="C21047" t="s">
        <v>12</v>
      </c>
      <c r="D21047" t="s">
        <v>60</v>
      </c>
      <c r="E21047">
        <v>0</v>
      </c>
      <c r="F21047">
        <v>0</v>
      </c>
      <c r="G21047">
        <v>0</v>
      </c>
      <c r="H21047">
        <v>0</v>
      </c>
    </row>
    <row r="21048" spans="1:8" x14ac:dyDescent="0.25">
      <c r="A21048" t="s">
        <v>59</v>
      </c>
      <c r="B21048">
        <v>2013</v>
      </c>
      <c r="C21048" t="s">
        <v>12</v>
      </c>
      <c r="D21048" t="s">
        <v>60</v>
      </c>
      <c r="E21048">
        <v>0</v>
      </c>
      <c r="F21048">
        <v>0</v>
      </c>
      <c r="G21048">
        <v>0</v>
      </c>
      <c r="H21048">
        <v>0</v>
      </c>
    </row>
    <row r="21049" spans="1:8" x14ac:dyDescent="0.25">
      <c r="A21049" t="s">
        <v>59</v>
      </c>
      <c r="B21049">
        <v>2013</v>
      </c>
      <c r="C21049" t="s">
        <v>12</v>
      </c>
      <c r="D21049" t="s">
        <v>62</v>
      </c>
      <c r="E21049">
        <v>0</v>
      </c>
      <c r="F21049">
        <v>0</v>
      </c>
      <c r="G21049">
        <v>0</v>
      </c>
      <c r="H21049">
        <v>0</v>
      </c>
    </row>
    <row r="21050" spans="1:8" x14ac:dyDescent="0.25">
      <c r="A21050" t="s">
        <v>59</v>
      </c>
      <c r="B21050">
        <v>2013</v>
      </c>
      <c r="C21050" t="s">
        <v>12</v>
      </c>
      <c r="D21050" t="s">
        <v>60</v>
      </c>
      <c r="E21050">
        <v>0</v>
      </c>
      <c r="F21050">
        <v>0</v>
      </c>
      <c r="G21050">
        <v>0</v>
      </c>
      <c r="H21050">
        <v>0</v>
      </c>
    </row>
    <row r="21051" spans="1:8" x14ac:dyDescent="0.25">
      <c r="A21051" t="s">
        <v>59</v>
      </c>
      <c r="B21051">
        <v>2013</v>
      </c>
      <c r="C21051" t="s">
        <v>12</v>
      </c>
      <c r="D21051" t="s">
        <v>60</v>
      </c>
      <c r="E21051">
        <v>0</v>
      </c>
      <c r="F21051">
        <v>0</v>
      </c>
      <c r="G21051">
        <v>0</v>
      </c>
      <c r="H21051">
        <v>0</v>
      </c>
    </row>
    <row r="21052" spans="1:8" x14ac:dyDescent="0.25">
      <c r="A21052" t="s">
        <v>59</v>
      </c>
      <c r="B21052">
        <v>2013</v>
      </c>
      <c r="C21052" t="s">
        <v>12</v>
      </c>
      <c r="D21052" t="s">
        <v>60</v>
      </c>
      <c r="E21052">
        <v>0</v>
      </c>
      <c r="F21052">
        <v>0</v>
      </c>
      <c r="G21052">
        <v>0</v>
      </c>
      <c r="H21052">
        <v>0</v>
      </c>
    </row>
    <row r="21053" spans="1:8" x14ac:dyDescent="0.25">
      <c r="A21053" t="s">
        <v>59</v>
      </c>
      <c r="B21053">
        <v>2013</v>
      </c>
      <c r="C21053" t="s">
        <v>12</v>
      </c>
      <c r="D21053" t="s">
        <v>60</v>
      </c>
      <c r="E21053">
        <v>0</v>
      </c>
      <c r="F21053">
        <v>-107.09</v>
      </c>
      <c r="G21053">
        <v>-2775.34</v>
      </c>
      <c r="H21053">
        <v>4968</v>
      </c>
    </row>
    <row r="21054" spans="1:8" x14ac:dyDescent="0.25">
      <c r="A21054" t="s">
        <v>59</v>
      </c>
      <c r="B21054">
        <v>2013</v>
      </c>
      <c r="C21054" t="s">
        <v>12</v>
      </c>
      <c r="D21054" t="s">
        <v>61</v>
      </c>
      <c r="E21054">
        <v>0</v>
      </c>
      <c r="F21054">
        <v>0</v>
      </c>
      <c r="G21054">
        <v>0</v>
      </c>
      <c r="H21054">
        <v>0</v>
      </c>
    </row>
    <row r="21055" spans="1:8" x14ac:dyDescent="0.25">
      <c r="A21055" t="s">
        <v>59</v>
      </c>
      <c r="B21055">
        <v>2013</v>
      </c>
      <c r="C21055" t="s">
        <v>12</v>
      </c>
      <c r="D21055" t="s">
        <v>60</v>
      </c>
      <c r="E21055">
        <v>0</v>
      </c>
      <c r="F21055">
        <v>0</v>
      </c>
      <c r="G21055">
        <v>0</v>
      </c>
      <c r="H21055">
        <v>0</v>
      </c>
    </row>
    <row r="21056" spans="1:8" x14ac:dyDescent="0.25">
      <c r="A21056" t="s">
        <v>59</v>
      </c>
      <c r="B21056">
        <v>2013</v>
      </c>
      <c r="C21056" t="s">
        <v>12</v>
      </c>
      <c r="D21056" t="s">
        <v>60</v>
      </c>
      <c r="E21056">
        <v>0</v>
      </c>
      <c r="F21056">
        <v>0</v>
      </c>
      <c r="G21056">
        <v>0</v>
      </c>
      <c r="H21056">
        <v>0</v>
      </c>
    </row>
    <row r="21057" spans="1:8" x14ac:dyDescent="0.25">
      <c r="A21057" t="s">
        <v>59</v>
      </c>
      <c r="B21057">
        <v>2013</v>
      </c>
      <c r="C21057" t="s">
        <v>12</v>
      </c>
      <c r="D21057" t="s">
        <v>60</v>
      </c>
      <c r="E21057">
        <v>0</v>
      </c>
      <c r="F21057">
        <v>0</v>
      </c>
      <c r="G21057">
        <v>0</v>
      </c>
      <c r="H21057">
        <v>0</v>
      </c>
    </row>
    <row r="21058" spans="1:8" x14ac:dyDescent="0.25">
      <c r="A21058" t="s">
        <v>59</v>
      </c>
      <c r="B21058">
        <v>2013</v>
      </c>
      <c r="C21058" t="s">
        <v>12</v>
      </c>
      <c r="D21058" t="s">
        <v>60</v>
      </c>
      <c r="E21058">
        <v>0</v>
      </c>
      <c r="F21058">
        <v>0</v>
      </c>
      <c r="G21058">
        <v>0</v>
      </c>
      <c r="H21058">
        <v>0</v>
      </c>
    </row>
    <row r="21059" spans="1:8" x14ac:dyDescent="0.25">
      <c r="A21059" t="s">
        <v>59</v>
      </c>
      <c r="B21059">
        <v>2013</v>
      </c>
      <c r="C21059" t="s">
        <v>12</v>
      </c>
      <c r="D21059" t="s">
        <v>62</v>
      </c>
      <c r="E21059">
        <v>0</v>
      </c>
      <c r="F21059">
        <v>-0.1</v>
      </c>
      <c r="G21059">
        <v>223.23</v>
      </c>
      <c r="H21059">
        <v>19.75</v>
      </c>
    </row>
    <row r="21060" spans="1:8" x14ac:dyDescent="0.25">
      <c r="A21060" t="s">
        <v>59</v>
      </c>
      <c r="B21060">
        <v>2013</v>
      </c>
      <c r="C21060" t="s">
        <v>12</v>
      </c>
      <c r="D21060" t="s">
        <v>60</v>
      </c>
      <c r="E21060">
        <v>0</v>
      </c>
      <c r="F21060">
        <v>0</v>
      </c>
      <c r="G21060">
        <v>0</v>
      </c>
      <c r="H21060">
        <v>0</v>
      </c>
    </row>
    <row r="21061" spans="1:8" x14ac:dyDescent="0.25">
      <c r="A21061" t="s">
        <v>59</v>
      </c>
      <c r="B21061">
        <v>2013</v>
      </c>
      <c r="C21061" t="s">
        <v>12</v>
      </c>
      <c r="D21061" t="s">
        <v>60</v>
      </c>
      <c r="E21061">
        <v>0</v>
      </c>
      <c r="F21061">
        <v>0</v>
      </c>
      <c r="G21061">
        <v>0</v>
      </c>
      <c r="H21061">
        <v>0</v>
      </c>
    </row>
    <row r="21062" spans="1:8" x14ac:dyDescent="0.25">
      <c r="A21062" t="s">
        <v>59</v>
      </c>
      <c r="B21062">
        <v>2013</v>
      </c>
      <c r="C21062" t="s">
        <v>12</v>
      </c>
      <c r="D21062" t="s">
        <v>60</v>
      </c>
      <c r="E21062">
        <v>0</v>
      </c>
      <c r="F21062">
        <v>0</v>
      </c>
      <c r="G21062">
        <v>0</v>
      </c>
      <c r="H21062">
        <v>0</v>
      </c>
    </row>
    <row r="21063" spans="1:8" x14ac:dyDescent="0.25">
      <c r="A21063" t="s">
        <v>59</v>
      </c>
      <c r="B21063">
        <v>2013</v>
      </c>
      <c r="C21063" t="s">
        <v>12</v>
      </c>
      <c r="D21063" t="s">
        <v>61</v>
      </c>
      <c r="E21063">
        <v>0</v>
      </c>
      <c r="F21063">
        <v>0</v>
      </c>
      <c r="G21063">
        <v>0</v>
      </c>
      <c r="H21063">
        <v>0</v>
      </c>
    </row>
    <row r="21064" spans="1:8" x14ac:dyDescent="0.25">
      <c r="A21064" t="s">
        <v>59</v>
      </c>
      <c r="B21064">
        <v>2013</v>
      </c>
      <c r="C21064" t="s">
        <v>12</v>
      </c>
      <c r="D21064" t="s">
        <v>61</v>
      </c>
      <c r="E21064">
        <v>1</v>
      </c>
      <c r="F21064">
        <v>78.849999999999994</v>
      </c>
      <c r="G21064">
        <v>5169.12</v>
      </c>
      <c r="H21064">
        <v>5169.12</v>
      </c>
    </row>
    <row r="21065" spans="1:8" x14ac:dyDescent="0.25">
      <c r="A21065" t="s">
        <v>59</v>
      </c>
      <c r="B21065">
        <v>2013</v>
      </c>
      <c r="C21065" t="s">
        <v>12</v>
      </c>
      <c r="D21065" t="s">
        <v>61</v>
      </c>
      <c r="E21065">
        <v>1</v>
      </c>
      <c r="F21065">
        <v>0.63</v>
      </c>
      <c r="G21065">
        <v>88.38</v>
      </c>
      <c r="H21065">
        <v>111.75</v>
      </c>
    </row>
    <row r="21066" spans="1:8" x14ac:dyDescent="0.25">
      <c r="A21066" t="s">
        <v>59</v>
      </c>
      <c r="B21066">
        <v>2013</v>
      </c>
      <c r="C21066" t="s">
        <v>12</v>
      </c>
      <c r="D21066" t="s">
        <v>60</v>
      </c>
      <c r="E21066">
        <v>0</v>
      </c>
      <c r="F21066">
        <v>0</v>
      </c>
      <c r="G21066">
        <v>0</v>
      </c>
      <c r="H21066">
        <v>0</v>
      </c>
    </row>
    <row r="21067" spans="1:8" x14ac:dyDescent="0.25">
      <c r="A21067" t="s">
        <v>59</v>
      </c>
      <c r="B21067">
        <v>2013</v>
      </c>
      <c r="C21067" t="s">
        <v>12</v>
      </c>
      <c r="D21067" t="s">
        <v>60</v>
      </c>
      <c r="E21067">
        <v>6</v>
      </c>
      <c r="F21067">
        <v>76.22</v>
      </c>
      <c r="G21067">
        <v>6401.4</v>
      </c>
      <c r="H21067">
        <v>7265.77</v>
      </c>
    </row>
    <row r="21068" spans="1:8" x14ac:dyDescent="0.25">
      <c r="A21068" t="s">
        <v>59</v>
      </c>
      <c r="B21068">
        <v>2013</v>
      </c>
      <c r="C21068" t="s">
        <v>12</v>
      </c>
      <c r="D21068" t="s">
        <v>60</v>
      </c>
      <c r="E21068">
        <v>1</v>
      </c>
      <c r="F21068">
        <v>4.42</v>
      </c>
      <c r="G21068">
        <v>376.83</v>
      </c>
      <c r="H21068">
        <v>797.39</v>
      </c>
    </row>
    <row r="21069" spans="1:8" x14ac:dyDescent="0.25">
      <c r="A21069" t="s">
        <v>59</v>
      </c>
      <c r="B21069">
        <v>2013</v>
      </c>
      <c r="C21069" t="s">
        <v>12</v>
      </c>
      <c r="D21069" t="s">
        <v>60</v>
      </c>
      <c r="E21069">
        <v>443</v>
      </c>
      <c r="F21069">
        <v>11802.37</v>
      </c>
      <c r="G21069">
        <v>768670.18</v>
      </c>
      <c r="H21069">
        <v>710152.83</v>
      </c>
    </row>
    <row r="21070" spans="1:8" x14ac:dyDescent="0.25">
      <c r="A21070" t="s">
        <v>59</v>
      </c>
      <c r="B21070">
        <v>2013</v>
      </c>
      <c r="C21070" t="s">
        <v>12</v>
      </c>
      <c r="D21070" t="s">
        <v>60</v>
      </c>
      <c r="E21070">
        <v>83</v>
      </c>
      <c r="F21070">
        <v>113.84</v>
      </c>
      <c r="G21070">
        <v>13845.9</v>
      </c>
      <c r="H21070">
        <v>11551.58</v>
      </c>
    </row>
    <row r="21071" spans="1:8" x14ac:dyDescent="0.25">
      <c r="A21071" t="s">
        <v>59</v>
      </c>
      <c r="B21071">
        <v>2013</v>
      </c>
      <c r="C21071" t="s">
        <v>12</v>
      </c>
      <c r="D21071" t="s">
        <v>62</v>
      </c>
      <c r="E21071">
        <v>10</v>
      </c>
      <c r="F21071">
        <v>105.49</v>
      </c>
      <c r="G21071">
        <v>6964.65</v>
      </c>
      <c r="H21071">
        <v>6766.03</v>
      </c>
    </row>
    <row r="21072" spans="1:8" x14ac:dyDescent="0.25">
      <c r="A21072" t="s">
        <v>59</v>
      </c>
      <c r="B21072">
        <v>2013</v>
      </c>
      <c r="C21072" t="s">
        <v>12</v>
      </c>
      <c r="D21072" t="s">
        <v>62</v>
      </c>
      <c r="E21072">
        <v>2</v>
      </c>
      <c r="F21072">
        <v>3.28</v>
      </c>
      <c r="G21072">
        <v>339.03</v>
      </c>
      <c r="H21072">
        <v>317</v>
      </c>
    </row>
    <row r="21073" spans="1:8" x14ac:dyDescent="0.25">
      <c r="A21073" t="s">
        <v>59</v>
      </c>
      <c r="B21073">
        <v>2013</v>
      </c>
      <c r="C21073" t="s">
        <v>12</v>
      </c>
      <c r="D21073" t="s">
        <v>60</v>
      </c>
      <c r="E21073">
        <v>79</v>
      </c>
      <c r="F21073">
        <v>572.64</v>
      </c>
      <c r="G21073">
        <v>39582.86</v>
      </c>
      <c r="H21073">
        <v>49661.58</v>
      </c>
    </row>
    <row r="21074" spans="1:8" x14ac:dyDescent="0.25">
      <c r="A21074" t="s">
        <v>59</v>
      </c>
      <c r="B21074">
        <v>2013</v>
      </c>
      <c r="C21074" t="s">
        <v>12</v>
      </c>
      <c r="D21074" t="s">
        <v>60</v>
      </c>
      <c r="E21074">
        <v>32</v>
      </c>
      <c r="F21074">
        <v>45.91</v>
      </c>
      <c r="G21074">
        <v>5142.04</v>
      </c>
      <c r="H21074">
        <v>4749.45</v>
      </c>
    </row>
    <row r="21075" spans="1:8" x14ac:dyDescent="0.25">
      <c r="A21075" t="s">
        <v>59</v>
      </c>
      <c r="B21075">
        <v>2013</v>
      </c>
      <c r="C21075" t="s">
        <v>12</v>
      </c>
      <c r="D21075" t="s">
        <v>60</v>
      </c>
      <c r="E21075">
        <v>0</v>
      </c>
      <c r="F21075">
        <v>0</v>
      </c>
      <c r="G21075">
        <v>0</v>
      </c>
      <c r="H21075">
        <v>0</v>
      </c>
    </row>
    <row r="21076" spans="1:8" x14ac:dyDescent="0.25">
      <c r="A21076" t="s">
        <v>59</v>
      </c>
      <c r="B21076">
        <v>2013</v>
      </c>
      <c r="C21076" t="s">
        <v>12</v>
      </c>
      <c r="D21076" t="s">
        <v>60</v>
      </c>
      <c r="E21076">
        <v>44</v>
      </c>
      <c r="F21076">
        <v>953.69</v>
      </c>
      <c r="G21076">
        <v>54811.29</v>
      </c>
      <c r="H21076">
        <v>53805.279999999999</v>
      </c>
    </row>
    <row r="21077" spans="1:8" x14ac:dyDescent="0.25">
      <c r="A21077" t="s">
        <v>59</v>
      </c>
      <c r="B21077">
        <v>2013</v>
      </c>
      <c r="C21077" t="s">
        <v>12</v>
      </c>
      <c r="D21077" t="s">
        <v>60</v>
      </c>
      <c r="E21077">
        <v>8</v>
      </c>
      <c r="F21077">
        <v>13.94</v>
      </c>
      <c r="G21077">
        <v>1255.93</v>
      </c>
      <c r="H21077">
        <v>2009.71</v>
      </c>
    </row>
    <row r="21078" spans="1:8" x14ac:dyDescent="0.25">
      <c r="A21078" t="s">
        <v>59</v>
      </c>
      <c r="B21078">
        <v>2013</v>
      </c>
      <c r="C21078" t="s">
        <v>12</v>
      </c>
      <c r="D21078" t="s">
        <v>60</v>
      </c>
      <c r="E21078">
        <v>19</v>
      </c>
      <c r="F21078">
        <v>790.48</v>
      </c>
      <c r="G21078">
        <v>42998.67</v>
      </c>
      <c r="H21078">
        <v>37028.28</v>
      </c>
    </row>
    <row r="21079" spans="1:8" x14ac:dyDescent="0.25">
      <c r="A21079" t="s">
        <v>59</v>
      </c>
      <c r="B21079">
        <v>2013</v>
      </c>
      <c r="C21079" t="s">
        <v>12</v>
      </c>
      <c r="D21079" t="s">
        <v>60</v>
      </c>
      <c r="E21079">
        <v>4</v>
      </c>
      <c r="F21079">
        <v>4.66</v>
      </c>
      <c r="G21079">
        <v>401.71</v>
      </c>
      <c r="H21079">
        <v>394.58</v>
      </c>
    </row>
    <row r="21080" spans="1:8" x14ac:dyDescent="0.25">
      <c r="A21080" t="s">
        <v>59</v>
      </c>
      <c r="B21080">
        <v>2013</v>
      </c>
      <c r="C21080" t="s">
        <v>12</v>
      </c>
      <c r="D21080" t="s">
        <v>60</v>
      </c>
      <c r="E21080">
        <v>0</v>
      </c>
      <c r="F21080">
        <v>0</v>
      </c>
      <c r="G21080">
        <v>0</v>
      </c>
      <c r="H21080">
        <v>0</v>
      </c>
    </row>
    <row r="21081" spans="1:8" x14ac:dyDescent="0.25">
      <c r="A21081" t="s">
        <v>59</v>
      </c>
      <c r="B21081">
        <v>2013</v>
      </c>
      <c r="C21081" t="s">
        <v>12</v>
      </c>
      <c r="D21081" t="s">
        <v>60</v>
      </c>
      <c r="E21081">
        <v>0</v>
      </c>
      <c r="F21081">
        <v>0</v>
      </c>
      <c r="G21081">
        <v>0</v>
      </c>
      <c r="H21081">
        <v>0</v>
      </c>
    </row>
    <row r="21082" spans="1:8" x14ac:dyDescent="0.25">
      <c r="A21082" t="s">
        <v>59</v>
      </c>
      <c r="B21082">
        <v>2013</v>
      </c>
      <c r="C21082" t="s">
        <v>12</v>
      </c>
      <c r="D21082" t="s">
        <v>63</v>
      </c>
      <c r="E21082">
        <v>8</v>
      </c>
      <c r="F21082">
        <v>0.41</v>
      </c>
      <c r="G21082">
        <v>40.26</v>
      </c>
      <c r="H21082">
        <v>26.96</v>
      </c>
    </row>
    <row r="21083" spans="1:8" x14ac:dyDescent="0.25">
      <c r="A21083" t="s">
        <v>59</v>
      </c>
      <c r="B21083">
        <v>2013</v>
      </c>
      <c r="C21083" t="s">
        <v>12</v>
      </c>
      <c r="D21083" t="s">
        <v>60</v>
      </c>
      <c r="E21083">
        <v>0</v>
      </c>
      <c r="F21083">
        <v>0</v>
      </c>
      <c r="G21083">
        <v>0</v>
      </c>
      <c r="H21083">
        <v>0</v>
      </c>
    </row>
    <row r="21084" spans="1:8" x14ac:dyDescent="0.25">
      <c r="A21084" t="s">
        <v>59</v>
      </c>
      <c r="B21084">
        <v>2013</v>
      </c>
      <c r="C21084" t="s">
        <v>12</v>
      </c>
      <c r="D21084" t="s">
        <v>60</v>
      </c>
      <c r="E21084">
        <v>1</v>
      </c>
      <c r="F21084">
        <v>7.33</v>
      </c>
      <c r="G21084">
        <v>548.59</v>
      </c>
      <c r="H21084">
        <v>567.29</v>
      </c>
    </row>
    <row r="21085" spans="1:8" x14ac:dyDescent="0.25">
      <c r="A21085" t="s">
        <v>59</v>
      </c>
      <c r="B21085">
        <v>2013</v>
      </c>
      <c r="C21085" t="s">
        <v>12</v>
      </c>
      <c r="D21085" t="s">
        <v>60</v>
      </c>
      <c r="E21085">
        <v>1</v>
      </c>
      <c r="F21085">
        <v>0.1</v>
      </c>
      <c r="G21085">
        <v>51.07</v>
      </c>
      <c r="H21085">
        <v>50.19</v>
      </c>
    </row>
    <row r="21086" spans="1:8" x14ac:dyDescent="0.25">
      <c r="A21086" t="s">
        <v>59</v>
      </c>
      <c r="B21086">
        <v>2013</v>
      </c>
      <c r="C21086" t="s">
        <v>12</v>
      </c>
      <c r="D21086" t="s">
        <v>60</v>
      </c>
      <c r="E21086">
        <v>0</v>
      </c>
      <c r="F21086">
        <v>0</v>
      </c>
      <c r="G21086">
        <v>0</v>
      </c>
      <c r="H21086">
        <v>0</v>
      </c>
    </row>
    <row r="21087" spans="1:8" x14ac:dyDescent="0.25">
      <c r="A21087" t="s">
        <v>59</v>
      </c>
      <c r="B21087">
        <v>2013</v>
      </c>
      <c r="C21087" t="s">
        <v>12</v>
      </c>
      <c r="D21087" t="s">
        <v>60</v>
      </c>
      <c r="E21087">
        <v>0</v>
      </c>
      <c r="F21087">
        <v>0</v>
      </c>
      <c r="G21087">
        <v>0</v>
      </c>
      <c r="H21087">
        <v>0</v>
      </c>
    </row>
    <row r="21088" spans="1:8" x14ac:dyDescent="0.25">
      <c r="A21088" t="s">
        <v>59</v>
      </c>
      <c r="B21088">
        <v>2013</v>
      </c>
      <c r="C21088" t="s">
        <v>12</v>
      </c>
      <c r="D21088" t="s">
        <v>60</v>
      </c>
      <c r="E21088">
        <v>10</v>
      </c>
      <c r="F21088">
        <v>1.57</v>
      </c>
      <c r="G21088">
        <v>126.19</v>
      </c>
      <c r="H21088">
        <v>109.44</v>
      </c>
    </row>
    <row r="21089" spans="1:8" x14ac:dyDescent="0.25">
      <c r="A21089" t="s">
        <v>59</v>
      </c>
      <c r="B21089">
        <v>2013</v>
      </c>
      <c r="C21089" t="s">
        <v>12</v>
      </c>
      <c r="D21089" t="s">
        <v>63</v>
      </c>
      <c r="E21089">
        <v>0</v>
      </c>
      <c r="F21089">
        <v>0</v>
      </c>
      <c r="G21089">
        <v>0</v>
      </c>
      <c r="H21089">
        <v>0</v>
      </c>
    </row>
    <row r="21090" spans="1:8" x14ac:dyDescent="0.25">
      <c r="A21090" t="s">
        <v>59</v>
      </c>
      <c r="B21090">
        <v>2013</v>
      </c>
      <c r="C21090" t="s">
        <v>12</v>
      </c>
      <c r="D21090" t="s">
        <v>60</v>
      </c>
      <c r="E21090">
        <v>0</v>
      </c>
      <c r="F21090">
        <v>0</v>
      </c>
      <c r="G21090">
        <v>0</v>
      </c>
      <c r="H21090">
        <v>0</v>
      </c>
    </row>
    <row r="21091" spans="1:8" x14ac:dyDescent="0.25">
      <c r="A21091" t="s">
        <v>59</v>
      </c>
      <c r="B21091">
        <v>2013</v>
      </c>
      <c r="C21091" t="s">
        <v>12</v>
      </c>
      <c r="D21091" t="s">
        <v>60</v>
      </c>
      <c r="E21091">
        <v>0</v>
      </c>
      <c r="F21091">
        <v>0</v>
      </c>
      <c r="G21091">
        <v>0</v>
      </c>
      <c r="H21091">
        <v>0</v>
      </c>
    </row>
    <row r="21092" spans="1:8" x14ac:dyDescent="0.25">
      <c r="A21092" t="s">
        <v>59</v>
      </c>
      <c r="B21092">
        <v>2013</v>
      </c>
      <c r="C21092" t="s">
        <v>12</v>
      </c>
      <c r="D21092" t="s">
        <v>60</v>
      </c>
      <c r="E21092">
        <v>0</v>
      </c>
      <c r="F21092">
        <v>0</v>
      </c>
      <c r="G21092">
        <v>0</v>
      </c>
      <c r="H21092">
        <v>0</v>
      </c>
    </row>
    <row r="21093" spans="1:8" x14ac:dyDescent="0.25">
      <c r="A21093" t="s">
        <v>59</v>
      </c>
      <c r="B21093">
        <v>2013</v>
      </c>
      <c r="C21093" t="s">
        <v>12</v>
      </c>
      <c r="D21093" t="s">
        <v>60</v>
      </c>
      <c r="E21093">
        <v>0</v>
      </c>
      <c r="F21093">
        <v>0</v>
      </c>
      <c r="G21093">
        <v>0</v>
      </c>
      <c r="H21093">
        <v>0</v>
      </c>
    </row>
    <row r="21094" spans="1:8" x14ac:dyDescent="0.25">
      <c r="A21094" t="s">
        <v>59</v>
      </c>
      <c r="B21094">
        <v>2013</v>
      </c>
      <c r="C21094" t="s">
        <v>12</v>
      </c>
      <c r="D21094" t="s">
        <v>60</v>
      </c>
      <c r="E21094">
        <v>0</v>
      </c>
      <c r="F21094">
        <v>0</v>
      </c>
      <c r="G21094">
        <v>0</v>
      </c>
      <c r="H21094">
        <v>0</v>
      </c>
    </row>
    <row r="21095" spans="1:8" x14ac:dyDescent="0.25">
      <c r="A21095" t="s">
        <v>59</v>
      </c>
      <c r="B21095">
        <v>2013</v>
      </c>
      <c r="C21095" t="s">
        <v>12</v>
      </c>
      <c r="D21095" t="s">
        <v>63</v>
      </c>
      <c r="E21095">
        <v>0</v>
      </c>
      <c r="F21095">
        <v>0</v>
      </c>
      <c r="G21095">
        <v>0</v>
      </c>
      <c r="H21095">
        <v>0</v>
      </c>
    </row>
    <row r="21096" spans="1:8" x14ac:dyDescent="0.25">
      <c r="A21096" t="s">
        <v>59</v>
      </c>
      <c r="B21096">
        <v>2013</v>
      </c>
      <c r="C21096" t="s">
        <v>12</v>
      </c>
      <c r="D21096" t="s">
        <v>64</v>
      </c>
      <c r="E21096">
        <v>0</v>
      </c>
      <c r="F21096">
        <v>0</v>
      </c>
      <c r="G21096">
        <v>0</v>
      </c>
      <c r="H21096">
        <v>0</v>
      </c>
    </row>
    <row r="21097" spans="1:8" x14ac:dyDescent="0.25">
      <c r="A21097" t="s">
        <v>59</v>
      </c>
      <c r="B21097">
        <v>2013</v>
      </c>
      <c r="C21097" t="s">
        <v>12</v>
      </c>
      <c r="D21097" t="s">
        <v>61</v>
      </c>
      <c r="E21097">
        <v>1</v>
      </c>
      <c r="F21097">
        <v>4.83</v>
      </c>
      <c r="G21097">
        <v>353.98</v>
      </c>
      <c r="H21097">
        <v>353.98</v>
      </c>
    </row>
    <row r="21098" spans="1:8" x14ac:dyDescent="0.25">
      <c r="A21098" t="s">
        <v>59</v>
      </c>
      <c r="B21098">
        <v>2013</v>
      </c>
      <c r="C21098" t="s">
        <v>12</v>
      </c>
      <c r="D21098" t="s">
        <v>61</v>
      </c>
      <c r="E21098">
        <v>0</v>
      </c>
      <c r="F21098">
        <v>0</v>
      </c>
      <c r="G21098">
        <v>0</v>
      </c>
      <c r="H21098">
        <v>0</v>
      </c>
    </row>
    <row r="21099" spans="1:8" x14ac:dyDescent="0.25">
      <c r="A21099" t="s">
        <v>59</v>
      </c>
      <c r="B21099">
        <v>2013</v>
      </c>
      <c r="C21099" t="s">
        <v>12</v>
      </c>
      <c r="D21099" t="s">
        <v>61</v>
      </c>
      <c r="E21099">
        <v>3</v>
      </c>
      <c r="F21099">
        <v>1.21</v>
      </c>
      <c r="G21099">
        <v>94.54</v>
      </c>
      <c r="H21099">
        <v>91.78</v>
      </c>
    </row>
    <row r="21100" spans="1:8" x14ac:dyDescent="0.25">
      <c r="A21100" t="s">
        <v>59</v>
      </c>
      <c r="B21100">
        <v>2013</v>
      </c>
      <c r="C21100" t="s">
        <v>12</v>
      </c>
      <c r="D21100" t="s">
        <v>60</v>
      </c>
      <c r="E21100">
        <v>12</v>
      </c>
      <c r="F21100">
        <v>23.49</v>
      </c>
      <c r="G21100">
        <v>2231.75</v>
      </c>
      <c r="H21100">
        <v>3522.83</v>
      </c>
    </row>
    <row r="21101" spans="1:8" x14ac:dyDescent="0.25">
      <c r="A21101" t="s">
        <v>59</v>
      </c>
      <c r="B21101">
        <v>2013</v>
      </c>
      <c r="C21101" t="s">
        <v>12</v>
      </c>
      <c r="D21101" t="s">
        <v>60</v>
      </c>
      <c r="E21101">
        <v>153</v>
      </c>
      <c r="F21101">
        <v>1356.87</v>
      </c>
      <c r="G21101">
        <v>103367.87</v>
      </c>
      <c r="H21101">
        <v>101720.67</v>
      </c>
    </row>
    <row r="21102" spans="1:8" x14ac:dyDescent="0.25">
      <c r="A21102" t="s">
        <v>59</v>
      </c>
      <c r="B21102">
        <v>2013</v>
      </c>
      <c r="C21102" t="s">
        <v>12</v>
      </c>
      <c r="D21102" t="s">
        <v>60</v>
      </c>
      <c r="E21102">
        <v>283</v>
      </c>
      <c r="F21102">
        <v>415.91</v>
      </c>
      <c r="G21102">
        <v>48061.599999999999</v>
      </c>
      <c r="H21102">
        <v>43389.1</v>
      </c>
    </row>
    <row r="21103" spans="1:8" x14ac:dyDescent="0.25">
      <c r="A21103" t="s">
        <v>59</v>
      </c>
      <c r="B21103">
        <v>2013</v>
      </c>
      <c r="C21103" t="s">
        <v>12</v>
      </c>
      <c r="D21103" t="s">
        <v>60</v>
      </c>
      <c r="E21103">
        <v>2140</v>
      </c>
      <c r="F21103">
        <v>1067.47</v>
      </c>
      <c r="G21103">
        <v>83721.679999999993</v>
      </c>
      <c r="H21103">
        <v>51233.760000000002</v>
      </c>
    </row>
    <row r="21104" spans="1:8" x14ac:dyDescent="0.25">
      <c r="A21104" t="s">
        <v>59</v>
      </c>
      <c r="B21104">
        <v>2013</v>
      </c>
      <c r="C21104" t="s">
        <v>12</v>
      </c>
      <c r="D21104" t="s">
        <v>60</v>
      </c>
      <c r="E21104">
        <v>0</v>
      </c>
      <c r="F21104">
        <v>0</v>
      </c>
      <c r="G21104">
        <v>0</v>
      </c>
      <c r="H21104">
        <v>0</v>
      </c>
    </row>
    <row r="21105" spans="1:8" x14ac:dyDescent="0.25">
      <c r="A21105" t="s">
        <v>59</v>
      </c>
      <c r="B21105">
        <v>2013</v>
      </c>
      <c r="C21105" t="s">
        <v>12</v>
      </c>
      <c r="D21105" t="s">
        <v>60</v>
      </c>
      <c r="E21105">
        <v>0</v>
      </c>
      <c r="F21105">
        <v>0</v>
      </c>
      <c r="G21105">
        <v>0</v>
      </c>
      <c r="H21105">
        <v>0</v>
      </c>
    </row>
    <row r="21106" spans="1:8" x14ac:dyDescent="0.25">
      <c r="A21106" t="s">
        <v>59</v>
      </c>
      <c r="B21106">
        <v>2013</v>
      </c>
      <c r="C21106" t="s">
        <v>12</v>
      </c>
      <c r="D21106" t="s">
        <v>62</v>
      </c>
      <c r="E21106">
        <v>1</v>
      </c>
      <c r="F21106">
        <v>18.18</v>
      </c>
      <c r="G21106">
        <v>1444.32</v>
      </c>
      <c r="H21106">
        <v>1506.74</v>
      </c>
    </row>
    <row r="21107" spans="1:8" x14ac:dyDescent="0.25">
      <c r="A21107" t="s">
        <v>59</v>
      </c>
      <c r="B21107">
        <v>2013</v>
      </c>
      <c r="C21107" t="s">
        <v>12</v>
      </c>
      <c r="D21107" t="s">
        <v>62</v>
      </c>
      <c r="E21107">
        <v>2</v>
      </c>
      <c r="F21107">
        <v>0.57999999999999996</v>
      </c>
      <c r="G21107">
        <v>84.29</v>
      </c>
      <c r="H21107">
        <v>36.97</v>
      </c>
    </row>
    <row r="21108" spans="1:8" x14ac:dyDescent="0.25">
      <c r="A21108" t="s">
        <v>59</v>
      </c>
      <c r="B21108">
        <v>2013</v>
      </c>
      <c r="C21108" t="s">
        <v>12</v>
      </c>
      <c r="D21108" t="s">
        <v>62</v>
      </c>
      <c r="E21108">
        <v>72</v>
      </c>
      <c r="F21108">
        <v>19.149999999999999</v>
      </c>
      <c r="G21108">
        <v>1487.09</v>
      </c>
      <c r="H21108">
        <v>1230.47</v>
      </c>
    </row>
    <row r="21109" spans="1:8" x14ac:dyDescent="0.25">
      <c r="A21109" t="s">
        <v>59</v>
      </c>
      <c r="B21109">
        <v>2013</v>
      </c>
      <c r="C21109" t="s">
        <v>12</v>
      </c>
      <c r="D21109" t="s">
        <v>60</v>
      </c>
      <c r="E21109">
        <v>8</v>
      </c>
      <c r="F21109">
        <v>31.13</v>
      </c>
      <c r="G21109">
        <v>2555.92</v>
      </c>
      <c r="H21109">
        <v>2555.92</v>
      </c>
    </row>
    <row r="21110" spans="1:8" x14ac:dyDescent="0.25">
      <c r="A21110" t="s">
        <v>59</v>
      </c>
      <c r="B21110">
        <v>2013</v>
      </c>
      <c r="C21110" t="s">
        <v>12</v>
      </c>
      <c r="D21110" t="s">
        <v>60</v>
      </c>
      <c r="E21110">
        <v>149</v>
      </c>
      <c r="F21110">
        <v>93.67</v>
      </c>
      <c r="G21110">
        <v>10884.59</v>
      </c>
      <c r="H21110">
        <v>10690.25</v>
      </c>
    </row>
    <row r="21111" spans="1:8" x14ac:dyDescent="0.25">
      <c r="A21111" t="s">
        <v>59</v>
      </c>
      <c r="B21111">
        <v>2013</v>
      </c>
      <c r="C21111" t="s">
        <v>12</v>
      </c>
      <c r="D21111" t="s">
        <v>60</v>
      </c>
      <c r="E21111">
        <v>0</v>
      </c>
      <c r="F21111">
        <v>0</v>
      </c>
      <c r="G21111">
        <v>0</v>
      </c>
      <c r="H21111">
        <v>0</v>
      </c>
    </row>
    <row r="21112" spans="1:8" x14ac:dyDescent="0.25">
      <c r="A21112" t="s">
        <v>59</v>
      </c>
      <c r="B21112">
        <v>2013</v>
      </c>
      <c r="C21112" t="s">
        <v>12</v>
      </c>
      <c r="D21112" t="s">
        <v>60</v>
      </c>
      <c r="E21112">
        <v>25</v>
      </c>
      <c r="F21112">
        <v>158.25</v>
      </c>
      <c r="G21112">
        <v>9251.1</v>
      </c>
      <c r="H21112">
        <v>7293.17</v>
      </c>
    </row>
    <row r="21113" spans="1:8" x14ac:dyDescent="0.25">
      <c r="A21113" t="s">
        <v>59</v>
      </c>
      <c r="B21113">
        <v>2013</v>
      </c>
      <c r="C21113" t="s">
        <v>12</v>
      </c>
      <c r="D21113" t="s">
        <v>60</v>
      </c>
      <c r="E21113">
        <v>43</v>
      </c>
      <c r="F21113">
        <v>94.83</v>
      </c>
      <c r="G21113">
        <v>6885.71</v>
      </c>
      <c r="H21113">
        <v>6521.27</v>
      </c>
    </row>
    <row r="21114" spans="1:8" x14ac:dyDescent="0.25">
      <c r="A21114" t="s">
        <v>59</v>
      </c>
      <c r="B21114">
        <v>2013</v>
      </c>
      <c r="C21114" t="s">
        <v>12</v>
      </c>
      <c r="D21114" t="s">
        <v>60</v>
      </c>
      <c r="E21114">
        <v>553</v>
      </c>
      <c r="F21114">
        <v>375.59</v>
      </c>
      <c r="G21114">
        <v>25164.15</v>
      </c>
      <c r="H21114">
        <v>24707.15</v>
      </c>
    </row>
    <row r="21115" spans="1:8" x14ac:dyDescent="0.25">
      <c r="A21115" t="s">
        <v>59</v>
      </c>
      <c r="B21115">
        <v>2013</v>
      </c>
      <c r="C21115" t="s">
        <v>12</v>
      </c>
      <c r="D21115" t="s">
        <v>60</v>
      </c>
      <c r="E21115">
        <v>0</v>
      </c>
      <c r="F21115">
        <v>0</v>
      </c>
      <c r="G21115">
        <v>0</v>
      </c>
      <c r="H21115">
        <v>0</v>
      </c>
    </row>
    <row r="21116" spans="1:8" x14ac:dyDescent="0.25">
      <c r="A21116" t="s">
        <v>59</v>
      </c>
      <c r="B21116">
        <v>2013</v>
      </c>
      <c r="C21116" t="s">
        <v>12</v>
      </c>
      <c r="D21116" t="s">
        <v>60</v>
      </c>
      <c r="E21116">
        <v>6</v>
      </c>
      <c r="F21116">
        <v>24.09</v>
      </c>
      <c r="G21116">
        <v>1612.86</v>
      </c>
      <c r="H21116">
        <v>1522.19</v>
      </c>
    </row>
    <row r="21117" spans="1:8" x14ac:dyDescent="0.25">
      <c r="A21117" t="s">
        <v>59</v>
      </c>
      <c r="B21117">
        <v>2013</v>
      </c>
      <c r="C21117" t="s">
        <v>12</v>
      </c>
      <c r="D21117" t="s">
        <v>60</v>
      </c>
      <c r="E21117">
        <v>18</v>
      </c>
      <c r="F21117">
        <v>26.47</v>
      </c>
      <c r="G21117">
        <v>2150.12</v>
      </c>
      <c r="H21117">
        <v>1838.53</v>
      </c>
    </row>
    <row r="21118" spans="1:8" x14ac:dyDescent="0.25">
      <c r="A21118" t="s">
        <v>59</v>
      </c>
      <c r="B21118">
        <v>2013</v>
      </c>
      <c r="C21118" t="s">
        <v>12</v>
      </c>
      <c r="D21118" t="s">
        <v>60</v>
      </c>
      <c r="E21118">
        <v>205</v>
      </c>
      <c r="F21118">
        <v>103.9</v>
      </c>
      <c r="G21118">
        <v>6667.35</v>
      </c>
      <c r="H21118">
        <v>6018.9</v>
      </c>
    </row>
    <row r="21119" spans="1:8" x14ac:dyDescent="0.25">
      <c r="A21119" t="s">
        <v>59</v>
      </c>
      <c r="B21119">
        <v>2013</v>
      </c>
      <c r="C21119" t="s">
        <v>12</v>
      </c>
      <c r="D21119" t="s">
        <v>64</v>
      </c>
      <c r="E21119">
        <v>1</v>
      </c>
      <c r="F21119">
        <v>16966.57</v>
      </c>
      <c r="G21119">
        <v>2121488.81</v>
      </c>
      <c r="H21119">
        <v>2104270.9500000002</v>
      </c>
    </row>
    <row r="21120" spans="1:8" x14ac:dyDescent="0.25">
      <c r="A21120" t="s">
        <v>59</v>
      </c>
      <c r="B21120">
        <v>2013</v>
      </c>
      <c r="C21120" t="s">
        <v>12</v>
      </c>
      <c r="D21120" t="s">
        <v>60</v>
      </c>
      <c r="E21120">
        <v>0</v>
      </c>
      <c r="F21120">
        <v>0</v>
      </c>
      <c r="G21120">
        <v>0</v>
      </c>
      <c r="H21120">
        <v>0</v>
      </c>
    </row>
    <row r="21121" spans="1:8" x14ac:dyDescent="0.25">
      <c r="A21121" t="s">
        <v>59</v>
      </c>
      <c r="B21121">
        <v>2013</v>
      </c>
      <c r="C21121" t="s">
        <v>12</v>
      </c>
      <c r="D21121" t="s">
        <v>60</v>
      </c>
      <c r="E21121">
        <v>0</v>
      </c>
      <c r="F21121">
        <v>0</v>
      </c>
      <c r="G21121">
        <v>0</v>
      </c>
      <c r="H21121">
        <v>0</v>
      </c>
    </row>
    <row r="21122" spans="1:8" x14ac:dyDescent="0.25">
      <c r="A21122" t="s">
        <v>59</v>
      </c>
      <c r="B21122">
        <v>2013</v>
      </c>
      <c r="C21122" t="s">
        <v>11</v>
      </c>
      <c r="D21122" t="s">
        <v>60</v>
      </c>
      <c r="E21122">
        <v>0</v>
      </c>
      <c r="F21122">
        <v>0</v>
      </c>
      <c r="G21122">
        <v>0</v>
      </c>
      <c r="H21122">
        <v>0</v>
      </c>
    </row>
    <row r="21123" spans="1:8" x14ac:dyDescent="0.25">
      <c r="A21123" t="s">
        <v>59</v>
      </c>
      <c r="B21123">
        <v>2013</v>
      </c>
      <c r="C21123" t="s">
        <v>11</v>
      </c>
      <c r="D21123" t="s">
        <v>62</v>
      </c>
      <c r="E21123">
        <v>0</v>
      </c>
      <c r="F21123">
        <v>0</v>
      </c>
      <c r="G21123">
        <v>0</v>
      </c>
      <c r="H21123">
        <v>0</v>
      </c>
    </row>
    <row r="21124" spans="1:8" x14ac:dyDescent="0.25">
      <c r="A21124" t="s">
        <v>59</v>
      </c>
      <c r="B21124">
        <v>2013</v>
      </c>
      <c r="C21124" t="s">
        <v>11</v>
      </c>
      <c r="D21124" t="s">
        <v>60</v>
      </c>
      <c r="E21124">
        <v>0</v>
      </c>
      <c r="F21124">
        <v>0</v>
      </c>
      <c r="G21124">
        <v>0</v>
      </c>
      <c r="H21124">
        <v>0</v>
      </c>
    </row>
    <row r="21125" spans="1:8" x14ac:dyDescent="0.25">
      <c r="A21125" t="s">
        <v>59</v>
      </c>
      <c r="B21125">
        <v>2013</v>
      </c>
      <c r="C21125" t="s">
        <v>11</v>
      </c>
      <c r="D21125" t="s">
        <v>60</v>
      </c>
      <c r="E21125">
        <v>0</v>
      </c>
      <c r="F21125">
        <v>0</v>
      </c>
      <c r="G21125">
        <v>0</v>
      </c>
      <c r="H21125">
        <v>0</v>
      </c>
    </row>
    <row r="21126" spans="1:8" x14ac:dyDescent="0.25">
      <c r="A21126" t="s">
        <v>59</v>
      </c>
      <c r="B21126">
        <v>2013</v>
      </c>
      <c r="C21126" t="s">
        <v>11</v>
      </c>
      <c r="D21126" t="s">
        <v>60</v>
      </c>
      <c r="E21126">
        <v>0</v>
      </c>
      <c r="F21126">
        <v>0</v>
      </c>
      <c r="G21126">
        <v>0</v>
      </c>
      <c r="H21126">
        <v>0</v>
      </c>
    </row>
    <row r="21127" spans="1:8" x14ac:dyDescent="0.25">
      <c r="A21127" t="s">
        <v>59</v>
      </c>
      <c r="B21127">
        <v>2013</v>
      </c>
      <c r="C21127" t="s">
        <v>11</v>
      </c>
      <c r="D21127" t="s">
        <v>60</v>
      </c>
      <c r="E21127">
        <v>0</v>
      </c>
      <c r="F21127">
        <v>6.25</v>
      </c>
      <c r="G21127">
        <v>-7473.92</v>
      </c>
      <c r="H21127">
        <v>16154.11</v>
      </c>
    </row>
    <row r="21128" spans="1:8" x14ac:dyDescent="0.25">
      <c r="A21128" t="s">
        <v>59</v>
      </c>
      <c r="B21128">
        <v>2013</v>
      </c>
      <c r="C21128" t="s">
        <v>11</v>
      </c>
      <c r="D21128" t="s">
        <v>61</v>
      </c>
      <c r="E21128">
        <v>4</v>
      </c>
      <c r="F21128">
        <v>22448.63</v>
      </c>
      <c r="G21128">
        <v>1280049.98</v>
      </c>
      <c r="H21128">
        <v>1429155.27</v>
      </c>
    </row>
    <row r="21129" spans="1:8" x14ac:dyDescent="0.25">
      <c r="A21129" t="s">
        <v>59</v>
      </c>
      <c r="B21129">
        <v>2013</v>
      </c>
      <c r="C21129" t="s">
        <v>11</v>
      </c>
      <c r="D21129" t="s">
        <v>60</v>
      </c>
      <c r="E21129">
        <v>0</v>
      </c>
      <c r="F21129">
        <v>0</v>
      </c>
      <c r="G21129">
        <v>0</v>
      </c>
      <c r="H21129">
        <v>0</v>
      </c>
    </row>
    <row r="21130" spans="1:8" x14ac:dyDescent="0.25">
      <c r="A21130" t="s">
        <v>59</v>
      </c>
      <c r="B21130">
        <v>2013</v>
      </c>
      <c r="C21130" t="s">
        <v>11</v>
      </c>
      <c r="D21130" t="s">
        <v>60</v>
      </c>
      <c r="E21130">
        <v>0</v>
      </c>
      <c r="F21130">
        <v>0</v>
      </c>
      <c r="G21130">
        <v>0</v>
      </c>
      <c r="H21130">
        <v>0</v>
      </c>
    </row>
    <row r="21131" spans="1:8" x14ac:dyDescent="0.25">
      <c r="A21131" t="s">
        <v>59</v>
      </c>
      <c r="B21131">
        <v>2013</v>
      </c>
      <c r="C21131" t="s">
        <v>11</v>
      </c>
      <c r="D21131" t="s">
        <v>60</v>
      </c>
      <c r="E21131">
        <v>16</v>
      </c>
      <c r="F21131">
        <v>268.47000000000003</v>
      </c>
      <c r="G21131">
        <v>18009.419999999998</v>
      </c>
      <c r="H21131">
        <v>16588.43</v>
      </c>
    </row>
    <row r="21132" spans="1:8" x14ac:dyDescent="0.25">
      <c r="A21132" t="s">
        <v>59</v>
      </c>
      <c r="B21132">
        <v>2013</v>
      </c>
      <c r="C21132" t="s">
        <v>11</v>
      </c>
      <c r="D21132" t="s">
        <v>60</v>
      </c>
      <c r="E21132">
        <v>5</v>
      </c>
      <c r="F21132">
        <v>5.68</v>
      </c>
      <c r="G21132">
        <v>655.42</v>
      </c>
      <c r="H21132">
        <v>692.61</v>
      </c>
    </row>
    <row r="21133" spans="1:8" x14ac:dyDescent="0.25">
      <c r="A21133" t="s">
        <v>59</v>
      </c>
      <c r="B21133">
        <v>2013</v>
      </c>
      <c r="C21133" t="s">
        <v>11</v>
      </c>
      <c r="D21133" t="s">
        <v>62</v>
      </c>
      <c r="E21133">
        <v>0</v>
      </c>
      <c r="F21133">
        <v>63.69</v>
      </c>
      <c r="G21133">
        <v>7807.6</v>
      </c>
      <c r="H21133">
        <v>14436.95</v>
      </c>
    </row>
    <row r="21134" spans="1:8" x14ac:dyDescent="0.25">
      <c r="A21134" t="s">
        <v>59</v>
      </c>
      <c r="B21134">
        <v>2013</v>
      </c>
      <c r="C21134" t="s">
        <v>11</v>
      </c>
      <c r="D21134" t="s">
        <v>60</v>
      </c>
      <c r="E21134">
        <v>0</v>
      </c>
      <c r="F21134">
        <v>0</v>
      </c>
      <c r="G21134">
        <v>0</v>
      </c>
      <c r="H21134">
        <v>0</v>
      </c>
    </row>
    <row r="21135" spans="1:8" x14ac:dyDescent="0.25">
      <c r="A21135" t="s">
        <v>59</v>
      </c>
      <c r="B21135">
        <v>2013</v>
      </c>
      <c r="C21135" t="s">
        <v>11</v>
      </c>
      <c r="D21135" t="s">
        <v>60</v>
      </c>
      <c r="E21135">
        <v>2</v>
      </c>
      <c r="F21135">
        <v>6.47</v>
      </c>
      <c r="G21135">
        <v>394</v>
      </c>
      <c r="H21135">
        <v>204.46</v>
      </c>
    </row>
    <row r="21136" spans="1:8" x14ac:dyDescent="0.25">
      <c r="A21136" t="s">
        <v>59</v>
      </c>
      <c r="B21136">
        <v>2013</v>
      </c>
      <c r="C21136" t="s">
        <v>11</v>
      </c>
      <c r="D21136" t="s">
        <v>60</v>
      </c>
      <c r="E21136">
        <v>3</v>
      </c>
      <c r="F21136">
        <v>2.33</v>
      </c>
      <c r="G21136">
        <v>354.85</v>
      </c>
      <c r="H21136">
        <v>277.33</v>
      </c>
    </row>
    <row r="21137" spans="1:8" x14ac:dyDescent="0.25">
      <c r="A21137" t="s">
        <v>59</v>
      </c>
      <c r="B21137">
        <v>2013</v>
      </c>
      <c r="C21137" t="s">
        <v>11</v>
      </c>
      <c r="D21137" t="s">
        <v>60</v>
      </c>
      <c r="E21137">
        <v>28</v>
      </c>
      <c r="F21137">
        <v>348.25</v>
      </c>
      <c r="G21137">
        <v>19502.3</v>
      </c>
      <c r="H21137">
        <v>19327.189999999999</v>
      </c>
    </row>
    <row r="21138" spans="1:8" x14ac:dyDescent="0.25">
      <c r="A21138" t="s">
        <v>59</v>
      </c>
      <c r="B21138">
        <v>2013</v>
      </c>
      <c r="C21138" t="s">
        <v>11</v>
      </c>
      <c r="D21138" t="s">
        <v>60</v>
      </c>
      <c r="E21138">
        <v>6</v>
      </c>
      <c r="F21138">
        <v>5.4</v>
      </c>
      <c r="G21138">
        <v>504.51</v>
      </c>
      <c r="H21138">
        <v>504.51</v>
      </c>
    </row>
    <row r="21139" spans="1:8" x14ac:dyDescent="0.25">
      <c r="A21139" t="s">
        <v>59</v>
      </c>
      <c r="B21139">
        <v>2013</v>
      </c>
      <c r="C21139" t="s">
        <v>11</v>
      </c>
      <c r="D21139" t="s">
        <v>60</v>
      </c>
      <c r="E21139">
        <v>0</v>
      </c>
      <c r="F21139">
        <v>0</v>
      </c>
      <c r="G21139">
        <v>0</v>
      </c>
      <c r="H21139">
        <v>0</v>
      </c>
    </row>
    <row r="21140" spans="1:8" x14ac:dyDescent="0.25">
      <c r="A21140" t="s">
        <v>59</v>
      </c>
      <c r="B21140">
        <v>2013</v>
      </c>
      <c r="C21140" t="s">
        <v>11</v>
      </c>
      <c r="D21140" t="s">
        <v>60</v>
      </c>
      <c r="E21140">
        <v>0</v>
      </c>
      <c r="F21140">
        <v>0</v>
      </c>
      <c r="G21140">
        <v>0</v>
      </c>
      <c r="H21140">
        <v>0</v>
      </c>
    </row>
    <row r="21141" spans="1:8" x14ac:dyDescent="0.25">
      <c r="A21141" t="s">
        <v>59</v>
      </c>
      <c r="B21141">
        <v>2013</v>
      </c>
      <c r="C21141" t="s">
        <v>11</v>
      </c>
      <c r="D21141" t="s">
        <v>61</v>
      </c>
      <c r="E21141">
        <v>0</v>
      </c>
      <c r="F21141">
        <v>-279.70999999999998</v>
      </c>
      <c r="G21141">
        <v>-11638.54</v>
      </c>
      <c r="H21141">
        <v>12907.14</v>
      </c>
    </row>
    <row r="21142" spans="1:8" x14ac:dyDescent="0.25">
      <c r="A21142" t="s">
        <v>59</v>
      </c>
      <c r="B21142">
        <v>2013</v>
      </c>
      <c r="C21142" t="s">
        <v>11</v>
      </c>
      <c r="D21142" t="s">
        <v>61</v>
      </c>
      <c r="E21142">
        <v>278</v>
      </c>
      <c r="F21142">
        <v>56060.32</v>
      </c>
      <c r="G21142">
        <v>3683429.89</v>
      </c>
      <c r="H21142">
        <v>3407060.49</v>
      </c>
    </row>
    <row r="21143" spans="1:8" x14ac:dyDescent="0.25">
      <c r="A21143" t="s">
        <v>59</v>
      </c>
      <c r="B21143">
        <v>2013</v>
      </c>
      <c r="C21143" t="s">
        <v>11</v>
      </c>
      <c r="D21143" t="s">
        <v>61</v>
      </c>
      <c r="E21143">
        <v>198</v>
      </c>
      <c r="F21143">
        <v>256.08</v>
      </c>
      <c r="G21143">
        <v>30785.48</v>
      </c>
      <c r="H21143">
        <v>31321.35</v>
      </c>
    </row>
    <row r="21144" spans="1:8" x14ac:dyDescent="0.25">
      <c r="A21144" t="s">
        <v>59</v>
      </c>
      <c r="B21144">
        <v>2013</v>
      </c>
      <c r="C21144" t="s">
        <v>11</v>
      </c>
      <c r="D21144" t="s">
        <v>60</v>
      </c>
      <c r="E21144">
        <v>0</v>
      </c>
      <c r="F21144">
        <v>0</v>
      </c>
      <c r="G21144">
        <v>0</v>
      </c>
      <c r="H21144">
        <v>0</v>
      </c>
    </row>
    <row r="21145" spans="1:8" x14ac:dyDescent="0.25">
      <c r="A21145" t="s">
        <v>59</v>
      </c>
      <c r="B21145">
        <v>2013</v>
      </c>
      <c r="C21145" t="s">
        <v>11</v>
      </c>
      <c r="D21145" t="s">
        <v>60</v>
      </c>
      <c r="E21145">
        <v>1</v>
      </c>
      <c r="F21145">
        <v>0.45</v>
      </c>
      <c r="G21145">
        <v>110.21</v>
      </c>
      <c r="H21145">
        <v>0</v>
      </c>
    </row>
    <row r="21146" spans="1:8" x14ac:dyDescent="0.25">
      <c r="A21146" t="s">
        <v>59</v>
      </c>
      <c r="B21146">
        <v>2013</v>
      </c>
      <c r="C21146" t="s">
        <v>11</v>
      </c>
      <c r="D21146" t="s">
        <v>60</v>
      </c>
      <c r="E21146">
        <v>1</v>
      </c>
      <c r="F21146">
        <v>0.74</v>
      </c>
      <c r="G21146">
        <v>50.76</v>
      </c>
      <c r="H21146">
        <v>50.76</v>
      </c>
    </row>
    <row r="21147" spans="1:8" x14ac:dyDescent="0.25">
      <c r="A21147" t="s">
        <v>59</v>
      </c>
      <c r="B21147">
        <v>2013</v>
      </c>
      <c r="C21147" t="s">
        <v>11</v>
      </c>
      <c r="D21147" t="s">
        <v>62</v>
      </c>
      <c r="E21147">
        <v>956</v>
      </c>
      <c r="F21147">
        <v>21464.73</v>
      </c>
      <c r="G21147">
        <v>1430191.74</v>
      </c>
      <c r="H21147">
        <v>1418826.26</v>
      </c>
    </row>
    <row r="21148" spans="1:8" x14ac:dyDescent="0.25">
      <c r="A21148" t="s">
        <v>59</v>
      </c>
      <c r="B21148">
        <v>2013</v>
      </c>
      <c r="C21148" t="s">
        <v>11</v>
      </c>
      <c r="D21148" t="s">
        <v>62</v>
      </c>
      <c r="E21148">
        <v>318</v>
      </c>
      <c r="F21148">
        <v>833.11</v>
      </c>
      <c r="G21148">
        <v>72856.19</v>
      </c>
      <c r="H21148">
        <v>74073.84</v>
      </c>
    </row>
    <row r="21149" spans="1:8" x14ac:dyDescent="0.25">
      <c r="A21149" t="s">
        <v>59</v>
      </c>
      <c r="B21149">
        <v>2013</v>
      </c>
      <c r="C21149" t="s">
        <v>11</v>
      </c>
      <c r="D21149" t="s">
        <v>60</v>
      </c>
      <c r="E21149">
        <v>15</v>
      </c>
      <c r="F21149">
        <v>67.959999999999994</v>
      </c>
      <c r="G21149">
        <v>5244.45</v>
      </c>
      <c r="H21149">
        <v>5186.42</v>
      </c>
    </row>
    <row r="21150" spans="1:8" x14ac:dyDescent="0.25">
      <c r="A21150" t="s">
        <v>59</v>
      </c>
      <c r="B21150">
        <v>2013</v>
      </c>
      <c r="C21150" t="s">
        <v>11</v>
      </c>
      <c r="D21150" t="s">
        <v>60</v>
      </c>
      <c r="E21150">
        <v>12</v>
      </c>
      <c r="F21150">
        <v>18.25</v>
      </c>
      <c r="G21150">
        <v>1746.93</v>
      </c>
      <c r="H21150">
        <v>895.44</v>
      </c>
    </row>
    <row r="21151" spans="1:8" x14ac:dyDescent="0.25">
      <c r="A21151" t="s">
        <v>59</v>
      </c>
      <c r="B21151">
        <v>2013</v>
      </c>
      <c r="C21151" t="s">
        <v>11</v>
      </c>
      <c r="D21151" t="s">
        <v>60</v>
      </c>
      <c r="E21151">
        <v>0</v>
      </c>
      <c r="F21151">
        <v>57.25</v>
      </c>
      <c r="G21151">
        <v>2295.1</v>
      </c>
      <c r="H21151">
        <v>1839.56</v>
      </c>
    </row>
    <row r="21152" spans="1:8" x14ac:dyDescent="0.25">
      <c r="A21152" t="s">
        <v>59</v>
      </c>
      <c r="B21152">
        <v>2013</v>
      </c>
      <c r="C21152" t="s">
        <v>11</v>
      </c>
      <c r="D21152" t="s">
        <v>60</v>
      </c>
      <c r="E21152">
        <v>0</v>
      </c>
      <c r="F21152">
        <v>0</v>
      </c>
      <c r="G21152">
        <v>0</v>
      </c>
      <c r="H21152">
        <v>0</v>
      </c>
    </row>
    <row r="21153" spans="1:8" x14ac:dyDescent="0.25">
      <c r="A21153" t="s">
        <v>59</v>
      </c>
      <c r="B21153">
        <v>2013</v>
      </c>
      <c r="C21153" t="s">
        <v>11</v>
      </c>
      <c r="D21153" t="s">
        <v>60</v>
      </c>
      <c r="E21153">
        <v>0</v>
      </c>
      <c r="F21153">
        <v>0</v>
      </c>
      <c r="G21153">
        <v>0</v>
      </c>
      <c r="H21153">
        <v>0</v>
      </c>
    </row>
    <row r="21154" spans="1:8" x14ac:dyDescent="0.25">
      <c r="A21154" t="s">
        <v>59</v>
      </c>
      <c r="B21154">
        <v>2013</v>
      </c>
      <c r="C21154" t="s">
        <v>11</v>
      </c>
      <c r="D21154" t="s">
        <v>60</v>
      </c>
      <c r="E21154">
        <v>99</v>
      </c>
      <c r="F21154">
        <v>792.02</v>
      </c>
      <c r="G21154">
        <v>61741.32</v>
      </c>
      <c r="H21154">
        <v>56771.46</v>
      </c>
    </row>
    <row r="21155" spans="1:8" x14ac:dyDescent="0.25">
      <c r="A21155" t="s">
        <v>59</v>
      </c>
      <c r="B21155">
        <v>2013</v>
      </c>
      <c r="C21155" t="s">
        <v>11</v>
      </c>
      <c r="D21155" t="s">
        <v>60</v>
      </c>
      <c r="E21155">
        <v>0</v>
      </c>
      <c r="F21155">
        <v>0</v>
      </c>
      <c r="G21155">
        <v>0</v>
      </c>
      <c r="H21155">
        <v>0</v>
      </c>
    </row>
    <row r="21156" spans="1:8" x14ac:dyDescent="0.25">
      <c r="A21156" t="s">
        <v>59</v>
      </c>
      <c r="B21156">
        <v>2013</v>
      </c>
      <c r="C21156" t="s">
        <v>11</v>
      </c>
      <c r="D21156" t="s">
        <v>60</v>
      </c>
      <c r="E21156">
        <v>294</v>
      </c>
      <c r="F21156">
        <v>344.67</v>
      </c>
      <c r="G21156">
        <v>48478.15</v>
      </c>
      <c r="H21156">
        <v>48727.74</v>
      </c>
    </row>
    <row r="21157" spans="1:8" x14ac:dyDescent="0.25">
      <c r="A21157" t="s">
        <v>59</v>
      </c>
      <c r="B21157">
        <v>2013</v>
      </c>
      <c r="C21157" t="s">
        <v>11</v>
      </c>
      <c r="D21157" t="s">
        <v>60</v>
      </c>
      <c r="E21157">
        <v>7022</v>
      </c>
      <c r="F21157">
        <v>2529.67</v>
      </c>
      <c r="G21157">
        <v>196910.78</v>
      </c>
      <c r="H21157">
        <v>198300.48</v>
      </c>
    </row>
    <row r="21158" spans="1:8" x14ac:dyDescent="0.25">
      <c r="A21158" t="s">
        <v>59</v>
      </c>
      <c r="B21158">
        <v>2013</v>
      </c>
      <c r="C21158" t="s">
        <v>11</v>
      </c>
      <c r="D21158" t="s">
        <v>60</v>
      </c>
      <c r="E21158">
        <v>0</v>
      </c>
      <c r="F21158">
        <v>0</v>
      </c>
      <c r="G21158">
        <v>0</v>
      </c>
      <c r="H21158">
        <v>0</v>
      </c>
    </row>
    <row r="21159" spans="1:8" x14ac:dyDescent="0.25">
      <c r="A21159" t="s">
        <v>59</v>
      </c>
      <c r="B21159">
        <v>2013</v>
      </c>
      <c r="C21159" t="s">
        <v>11</v>
      </c>
      <c r="D21159" t="s">
        <v>60</v>
      </c>
      <c r="E21159">
        <v>17</v>
      </c>
      <c r="F21159">
        <v>6.67</v>
      </c>
      <c r="G21159">
        <v>517.03</v>
      </c>
      <c r="H21159">
        <v>514.82000000000005</v>
      </c>
    </row>
    <row r="21160" spans="1:8" x14ac:dyDescent="0.25">
      <c r="A21160" t="s">
        <v>59</v>
      </c>
      <c r="B21160">
        <v>2013</v>
      </c>
      <c r="C21160" t="s">
        <v>11</v>
      </c>
      <c r="D21160" t="s">
        <v>60</v>
      </c>
      <c r="E21160">
        <v>0</v>
      </c>
      <c r="F21160">
        <v>0</v>
      </c>
      <c r="G21160">
        <v>0</v>
      </c>
      <c r="H21160">
        <v>0</v>
      </c>
    </row>
    <row r="21161" spans="1:8" x14ac:dyDescent="0.25">
      <c r="A21161" t="s">
        <v>59</v>
      </c>
      <c r="B21161">
        <v>2013</v>
      </c>
      <c r="C21161" t="s">
        <v>11</v>
      </c>
      <c r="D21161" t="s">
        <v>60</v>
      </c>
      <c r="E21161">
        <v>0</v>
      </c>
      <c r="F21161">
        <v>0</v>
      </c>
      <c r="G21161">
        <v>0</v>
      </c>
      <c r="H21161">
        <v>0</v>
      </c>
    </row>
    <row r="21162" spans="1:8" x14ac:dyDescent="0.25">
      <c r="A21162" t="s">
        <v>59</v>
      </c>
      <c r="B21162">
        <v>2013</v>
      </c>
      <c r="C21162" t="s">
        <v>11</v>
      </c>
      <c r="D21162" t="s">
        <v>60</v>
      </c>
      <c r="E21162">
        <v>312</v>
      </c>
      <c r="F21162">
        <v>89.25</v>
      </c>
      <c r="G21162">
        <v>5561.33</v>
      </c>
      <c r="H21162">
        <v>5289.09</v>
      </c>
    </row>
    <row r="21163" spans="1:8" x14ac:dyDescent="0.25">
      <c r="A21163" t="s">
        <v>59</v>
      </c>
      <c r="B21163">
        <v>2013</v>
      </c>
      <c r="C21163" t="s">
        <v>11</v>
      </c>
      <c r="D21163" t="s">
        <v>60</v>
      </c>
      <c r="E21163">
        <v>438</v>
      </c>
      <c r="F21163">
        <v>209.39</v>
      </c>
      <c r="G21163">
        <v>13386.66</v>
      </c>
      <c r="H21163">
        <v>12081.81</v>
      </c>
    </row>
    <row r="21164" spans="1:8" x14ac:dyDescent="0.25">
      <c r="A21164" t="s">
        <v>59</v>
      </c>
      <c r="B21164">
        <v>2013</v>
      </c>
      <c r="C21164" t="s">
        <v>11</v>
      </c>
      <c r="D21164" t="s">
        <v>60</v>
      </c>
      <c r="E21164">
        <v>0</v>
      </c>
      <c r="F21164">
        <v>0</v>
      </c>
      <c r="G21164">
        <v>0</v>
      </c>
      <c r="H21164">
        <v>0</v>
      </c>
    </row>
    <row r="21165" spans="1:8" x14ac:dyDescent="0.25">
      <c r="A21165" t="s">
        <v>59</v>
      </c>
      <c r="B21165">
        <v>2013</v>
      </c>
      <c r="C21165" t="s">
        <v>11</v>
      </c>
      <c r="D21165" t="s">
        <v>60</v>
      </c>
      <c r="E21165">
        <v>0</v>
      </c>
      <c r="F21165">
        <v>0</v>
      </c>
      <c r="G21165">
        <v>0</v>
      </c>
      <c r="H21165">
        <v>0</v>
      </c>
    </row>
    <row r="21166" spans="1:8" x14ac:dyDescent="0.25">
      <c r="A21166" t="s">
        <v>59</v>
      </c>
      <c r="B21166">
        <v>2013</v>
      </c>
      <c r="C21166" t="s">
        <v>11</v>
      </c>
      <c r="D21166" t="s">
        <v>60</v>
      </c>
      <c r="E21166">
        <v>0</v>
      </c>
      <c r="F21166">
        <v>0</v>
      </c>
      <c r="G21166">
        <v>0</v>
      </c>
      <c r="H21166">
        <v>0</v>
      </c>
    </row>
    <row r="21167" spans="1:8" x14ac:dyDescent="0.25">
      <c r="A21167" t="s">
        <v>59</v>
      </c>
      <c r="B21167">
        <v>2013</v>
      </c>
      <c r="C21167" t="s">
        <v>11</v>
      </c>
      <c r="D21167" t="s">
        <v>60</v>
      </c>
      <c r="E21167">
        <v>0</v>
      </c>
      <c r="F21167">
        <v>0</v>
      </c>
      <c r="G21167">
        <v>0</v>
      </c>
      <c r="H21167">
        <v>0</v>
      </c>
    </row>
    <row r="21168" spans="1:8" x14ac:dyDescent="0.25">
      <c r="A21168" t="s">
        <v>59</v>
      </c>
      <c r="B21168">
        <v>2013</v>
      </c>
      <c r="C21168" t="s">
        <v>11</v>
      </c>
      <c r="D21168" t="s">
        <v>60</v>
      </c>
      <c r="E21168">
        <v>13</v>
      </c>
      <c r="F21168">
        <v>13.36</v>
      </c>
      <c r="G21168">
        <v>1226.3499999999999</v>
      </c>
      <c r="H21168">
        <v>1421.84</v>
      </c>
    </row>
    <row r="21169" spans="1:8" x14ac:dyDescent="0.25">
      <c r="A21169" t="s">
        <v>59</v>
      </c>
      <c r="B21169">
        <v>2013</v>
      </c>
      <c r="C21169" t="s">
        <v>11</v>
      </c>
      <c r="D21169" t="s">
        <v>60</v>
      </c>
      <c r="E21169">
        <v>45</v>
      </c>
      <c r="F21169">
        <v>74.27</v>
      </c>
      <c r="G21169">
        <v>5813.72</v>
      </c>
      <c r="H21169">
        <v>5271.64</v>
      </c>
    </row>
    <row r="21170" spans="1:8" x14ac:dyDescent="0.25">
      <c r="A21170" t="s">
        <v>59</v>
      </c>
      <c r="B21170">
        <v>2013</v>
      </c>
      <c r="C21170" t="s">
        <v>11</v>
      </c>
      <c r="D21170" t="s">
        <v>60</v>
      </c>
      <c r="E21170">
        <v>0</v>
      </c>
      <c r="F21170">
        <v>0</v>
      </c>
      <c r="G21170">
        <v>0</v>
      </c>
      <c r="H21170">
        <v>0</v>
      </c>
    </row>
    <row r="21171" spans="1:8" x14ac:dyDescent="0.25">
      <c r="A21171" t="s">
        <v>59</v>
      </c>
      <c r="B21171">
        <v>2013</v>
      </c>
      <c r="C21171" t="s">
        <v>11</v>
      </c>
      <c r="D21171" t="s">
        <v>63</v>
      </c>
      <c r="E21171">
        <v>0</v>
      </c>
      <c r="F21171">
        <v>0</v>
      </c>
      <c r="G21171">
        <v>0</v>
      </c>
      <c r="H21171">
        <v>0</v>
      </c>
    </row>
    <row r="21172" spans="1:8" x14ac:dyDescent="0.25">
      <c r="A21172" t="s">
        <v>59</v>
      </c>
      <c r="B21172">
        <v>2013</v>
      </c>
      <c r="C21172" t="s">
        <v>11</v>
      </c>
      <c r="D21172" t="s">
        <v>63</v>
      </c>
      <c r="E21172">
        <v>808939</v>
      </c>
      <c r="F21172">
        <v>115005.45</v>
      </c>
      <c r="G21172">
        <v>9840163.9800000004</v>
      </c>
      <c r="H21172">
        <v>9123052.8800000008</v>
      </c>
    </row>
    <row r="21173" spans="1:8" x14ac:dyDescent="0.25">
      <c r="A21173" t="s">
        <v>59</v>
      </c>
      <c r="B21173">
        <v>2013</v>
      </c>
      <c r="C21173" t="s">
        <v>11</v>
      </c>
      <c r="D21173" t="s">
        <v>63</v>
      </c>
      <c r="E21173">
        <v>0</v>
      </c>
      <c r="F21173">
        <v>-143.82</v>
      </c>
      <c r="G21173">
        <v>4962.6499999999996</v>
      </c>
      <c r="H21173">
        <v>29607.62</v>
      </c>
    </row>
    <row r="21174" spans="1:8" x14ac:dyDescent="0.25">
      <c r="A21174" t="s">
        <v>59</v>
      </c>
      <c r="B21174">
        <v>2013</v>
      </c>
      <c r="C21174" t="s">
        <v>11</v>
      </c>
      <c r="D21174" t="s">
        <v>64</v>
      </c>
      <c r="E21174">
        <v>0</v>
      </c>
      <c r="F21174">
        <v>0</v>
      </c>
      <c r="G21174">
        <v>0</v>
      </c>
      <c r="H21174">
        <v>0</v>
      </c>
    </row>
    <row r="21175" spans="1:8" x14ac:dyDescent="0.25">
      <c r="A21175" t="s">
        <v>59</v>
      </c>
      <c r="B21175">
        <v>2013</v>
      </c>
      <c r="C21175" t="s">
        <v>11</v>
      </c>
      <c r="D21175" t="s">
        <v>61</v>
      </c>
      <c r="E21175">
        <v>1369</v>
      </c>
      <c r="F21175">
        <v>4837.07</v>
      </c>
      <c r="G21175">
        <v>416515.51</v>
      </c>
      <c r="H21175">
        <v>661675.03</v>
      </c>
    </row>
    <row r="21176" spans="1:8" x14ac:dyDescent="0.25">
      <c r="A21176" t="s">
        <v>59</v>
      </c>
      <c r="B21176">
        <v>2013</v>
      </c>
      <c r="C21176" t="s">
        <v>11</v>
      </c>
      <c r="D21176" t="s">
        <v>61</v>
      </c>
      <c r="E21176">
        <v>1341</v>
      </c>
      <c r="F21176">
        <v>1464.67</v>
      </c>
      <c r="G21176">
        <v>182980.64</v>
      </c>
      <c r="H21176">
        <v>183250.11</v>
      </c>
    </row>
    <row r="21177" spans="1:8" x14ac:dyDescent="0.25">
      <c r="A21177" t="s">
        <v>59</v>
      </c>
      <c r="B21177">
        <v>2013</v>
      </c>
      <c r="C21177" t="s">
        <v>11</v>
      </c>
      <c r="D21177" t="s">
        <v>61</v>
      </c>
      <c r="E21177">
        <v>11999</v>
      </c>
      <c r="F21177">
        <v>3481.61</v>
      </c>
      <c r="G21177">
        <v>241224.36</v>
      </c>
      <c r="H21177">
        <v>237376.55</v>
      </c>
    </row>
    <row r="21178" spans="1:8" x14ac:dyDescent="0.25">
      <c r="A21178" t="s">
        <v>59</v>
      </c>
      <c r="B21178">
        <v>2013</v>
      </c>
      <c r="C21178" t="s">
        <v>11</v>
      </c>
      <c r="D21178" t="s">
        <v>60</v>
      </c>
      <c r="E21178">
        <v>0</v>
      </c>
      <c r="F21178">
        <v>0.97</v>
      </c>
      <c r="G21178">
        <v>188.58</v>
      </c>
      <c r="H21178">
        <v>216.73</v>
      </c>
    </row>
    <row r="21179" spans="1:8" x14ac:dyDescent="0.25">
      <c r="A21179" t="s">
        <v>59</v>
      </c>
      <c r="B21179">
        <v>2013</v>
      </c>
      <c r="C21179" t="s">
        <v>11</v>
      </c>
      <c r="D21179" t="s">
        <v>60</v>
      </c>
      <c r="E21179">
        <v>10</v>
      </c>
      <c r="F21179">
        <v>18.149999999999999</v>
      </c>
      <c r="G21179">
        <v>1354.34</v>
      </c>
      <c r="H21179">
        <v>1661.16</v>
      </c>
    </row>
    <row r="21180" spans="1:8" x14ac:dyDescent="0.25">
      <c r="A21180" t="s">
        <v>59</v>
      </c>
      <c r="B21180">
        <v>2013</v>
      </c>
      <c r="C21180" t="s">
        <v>11</v>
      </c>
      <c r="D21180" t="s">
        <v>60</v>
      </c>
      <c r="E21180">
        <v>523</v>
      </c>
      <c r="F21180">
        <v>167.03</v>
      </c>
      <c r="G21180">
        <v>10496.89</v>
      </c>
      <c r="H21180">
        <v>10079.34</v>
      </c>
    </row>
    <row r="21181" spans="1:8" x14ac:dyDescent="0.25">
      <c r="A21181" t="s">
        <v>59</v>
      </c>
      <c r="B21181">
        <v>2013</v>
      </c>
      <c r="C21181" t="s">
        <v>11</v>
      </c>
      <c r="D21181" t="s">
        <v>62</v>
      </c>
      <c r="E21181">
        <v>1465</v>
      </c>
      <c r="F21181">
        <v>12460.9</v>
      </c>
      <c r="G21181">
        <v>970100.09</v>
      </c>
      <c r="H21181">
        <v>980153.14</v>
      </c>
    </row>
    <row r="21182" spans="1:8" x14ac:dyDescent="0.25">
      <c r="A21182" t="s">
        <v>59</v>
      </c>
      <c r="B21182">
        <v>2013</v>
      </c>
      <c r="C21182" t="s">
        <v>11</v>
      </c>
      <c r="D21182" t="s">
        <v>62</v>
      </c>
      <c r="E21182">
        <v>4396</v>
      </c>
      <c r="F21182">
        <v>7708.6</v>
      </c>
      <c r="G21182">
        <v>808722.29</v>
      </c>
      <c r="H21182">
        <v>802444.52</v>
      </c>
    </row>
    <row r="21183" spans="1:8" x14ac:dyDescent="0.25">
      <c r="A21183" t="s">
        <v>59</v>
      </c>
      <c r="B21183">
        <v>2013</v>
      </c>
      <c r="C21183" t="s">
        <v>11</v>
      </c>
      <c r="D21183" t="s">
        <v>62</v>
      </c>
      <c r="E21183">
        <v>114612</v>
      </c>
      <c r="F21183">
        <v>29851.34</v>
      </c>
      <c r="G21183">
        <v>2270893.12</v>
      </c>
      <c r="H21183">
        <v>2256956.1</v>
      </c>
    </row>
    <row r="21184" spans="1:8" x14ac:dyDescent="0.25">
      <c r="A21184" t="s">
        <v>59</v>
      </c>
      <c r="B21184">
        <v>2013</v>
      </c>
      <c r="C21184" t="s">
        <v>11</v>
      </c>
      <c r="D21184" t="s">
        <v>60</v>
      </c>
      <c r="E21184">
        <v>5</v>
      </c>
      <c r="F21184">
        <v>46.92</v>
      </c>
      <c r="G21184">
        <v>3527.82</v>
      </c>
      <c r="H21184">
        <v>2854.34</v>
      </c>
    </row>
    <row r="21185" spans="1:8" x14ac:dyDescent="0.25">
      <c r="A21185" t="s">
        <v>59</v>
      </c>
      <c r="B21185">
        <v>2013</v>
      </c>
      <c r="C21185" t="s">
        <v>11</v>
      </c>
      <c r="D21185" t="s">
        <v>60</v>
      </c>
      <c r="E21185">
        <v>50</v>
      </c>
      <c r="F21185">
        <v>67.03</v>
      </c>
      <c r="G21185">
        <v>7349.22</v>
      </c>
      <c r="H21185">
        <v>6835.7</v>
      </c>
    </row>
    <row r="21186" spans="1:8" x14ac:dyDescent="0.25">
      <c r="A21186" t="s">
        <v>59</v>
      </c>
      <c r="B21186">
        <v>2013</v>
      </c>
      <c r="C21186" t="s">
        <v>11</v>
      </c>
      <c r="D21186" t="s">
        <v>60</v>
      </c>
      <c r="E21186">
        <v>9</v>
      </c>
      <c r="F21186">
        <v>18.5</v>
      </c>
      <c r="G21186">
        <v>760.6</v>
      </c>
      <c r="H21186">
        <v>1191.6600000000001</v>
      </c>
    </row>
    <row r="21187" spans="1:8" x14ac:dyDescent="0.25">
      <c r="A21187" t="s">
        <v>59</v>
      </c>
      <c r="B21187">
        <v>2013</v>
      </c>
      <c r="C21187" t="s">
        <v>11</v>
      </c>
      <c r="D21187" t="s">
        <v>60</v>
      </c>
      <c r="E21187">
        <v>10</v>
      </c>
      <c r="F21187">
        <v>81.62</v>
      </c>
      <c r="G21187">
        <v>4659.72</v>
      </c>
      <c r="H21187">
        <v>4842.51</v>
      </c>
    </row>
    <row r="21188" spans="1:8" x14ac:dyDescent="0.25">
      <c r="A21188" t="s">
        <v>59</v>
      </c>
      <c r="B21188">
        <v>2013</v>
      </c>
      <c r="C21188" t="s">
        <v>11</v>
      </c>
      <c r="D21188" t="s">
        <v>60</v>
      </c>
      <c r="E21188">
        <v>0</v>
      </c>
      <c r="F21188">
        <v>0</v>
      </c>
      <c r="G21188">
        <v>0</v>
      </c>
      <c r="H21188">
        <v>0</v>
      </c>
    </row>
    <row r="21189" spans="1:8" x14ac:dyDescent="0.25">
      <c r="A21189" t="s">
        <v>59</v>
      </c>
      <c r="B21189">
        <v>2013</v>
      </c>
      <c r="C21189" t="s">
        <v>11</v>
      </c>
      <c r="D21189" t="s">
        <v>60</v>
      </c>
      <c r="E21189">
        <v>0</v>
      </c>
      <c r="F21189">
        <v>0</v>
      </c>
      <c r="G21189">
        <v>0</v>
      </c>
      <c r="H21189">
        <v>0</v>
      </c>
    </row>
    <row r="21190" spans="1:8" x14ac:dyDescent="0.25">
      <c r="A21190" t="s">
        <v>59</v>
      </c>
      <c r="B21190">
        <v>2013</v>
      </c>
      <c r="C21190" t="s">
        <v>11</v>
      </c>
      <c r="D21190" t="s">
        <v>60</v>
      </c>
      <c r="E21190">
        <v>0</v>
      </c>
      <c r="F21190">
        <v>0</v>
      </c>
      <c r="G21190">
        <v>0</v>
      </c>
      <c r="H21190">
        <v>0</v>
      </c>
    </row>
    <row r="21191" spans="1:8" x14ac:dyDescent="0.25">
      <c r="A21191" t="s">
        <v>59</v>
      </c>
      <c r="B21191">
        <v>2013</v>
      </c>
      <c r="C21191" t="s">
        <v>11</v>
      </c>
      <c r="D21191" t="s">
        <v>60</v>
      </c>
      <c r="E21191">
        <v>0</v>
      </c>
      <c r="F21191">
        <v>0</v>
      </c>
      <c r="G21191">
        <v>0</v>
      </c>
      <c r="H21191">
        <v>0</v>
      </c>
    </row>
    <row r="21192" spans="1:8" x14ac:dyDescent="0.25">
      <c r="A21192" t="s">
        <v>59</v>
      </c>
      <c r="B21192">
        <v>2013</v>
      </c>
      <c r="C21192" t="s">
        <v>11</v>
      </c>
      <c r="D21192" t="s">
        <v>62</v>
      </c>
      <c r="E21192">
        <v>0</v>
      </c>
      <c r="F21192">
        <v>0</v>
      </c>
      <c r="G21192">
        <v>0</v>
      </c>
      <c r="H21192">
        <v>0</v>
      </c>
    </row>
    <row r="21193" spans="1:8" x14ac:dyDescent="0.25">
      <c r="A21193" t="s">
        <v>59</v>
      </c>
      <c r="B21193">
        <v>2013</v>
      </c>
      <c r="C21193" t="s">
        <v>11</v>
      </c>
      <c r="D21193" t="s">
        <v>60</v>
      </c>
      <c r="E21193">
        <v>0</v>
      </c>
      <c r="F21193">
        <v>0</v>
      </c>
      <c r="G21193">
        <v>0</v>
      </c>
      <c r="H21193">
        <v>0</v>
      </c>
    </row>
    <row r="21194" spans="1:8" x14ac:dyDescent="0.25">
      <c r="A21194" t="s">
        <v>59</v>
      </c>
      <c r="B21194">
        <v>2013</v>
      </c>
      <c r="C21194" t="s">
        <v>11</v>
      </c>
      <c r="D21194" t="s">
        <v>60</v>
      </c>
      <c r="E21194">
        <v>0</v>
      </c>
      <c r="F21194">
        <v>0</v>
      </c>
      <c r="G21194">
        <v>0</v>
      </c>
      <c r="H21194">
        <v>0</v>
      </c>
    </row>
    <row r="21195" spans="1:8" x14ac:dyDescent="0.25">
      <c r="A21195" t="s">
        <v>59</v>
      </c>
      <c r="B21195">
        <v>2013</v>
      </c>
      <c r="C21195" t="s">
        <v>11</v>
      </c>
      <c r="D21195" t="s">
        <v>60</v>
      </c>
      <c r="E21195">
        <v>0</v>
      </c>
      <c r="F21195">
        <v>0</v>
      </c>
      <c r="G21195">
        <v>0</v>
      </c>
      <c r="H21195">
        <v>0</v>
      </c>
    </row>
    <row r="21196" spans="1:8" x14ac:dyDescent="0.25">
      <c r="A21196" t="s">
        <v>59</v>
      </c>
      <c r="B21196">
        <v>2013</v>
      </c>
      <c r="C21196" t="s">
        <v>11</v>
      </c>
      <c r="D21196" t="s">
        <v>60</v>
      </c>
      <c r="E21196">
        <v>0</v>
      </c>
      <c r="F21196">
        <v>84.65</v>
      </c>
      <c r="G21196">
        <v>6710.18</v>
      </c>
      <c r="H21196">
        <v>8020.94</v>
      </c>
    </row>
    <row r="21197" spans="1:8" x14ac:dyDescent="0.25">
      <c r="A21197" t="s">
        <v>59</v>
      </c>
      <c r="B21197">
        <v>2013</v>
      </c>
      <c r="C21197" t="s">
        <v>11</v>
      </c>
      <c r="D21197" t="s">
        <v>61</v>
      </c>
      <c r="E21197">
        <v>0</v>
      </c>
      <c r="F21197">
        <v>0</v>
      </c>
      <c r="G21197">
        <v>0</v>
      </c>
      <c r="H21197">
        <v>0</v>
      </c>
    </row>
    <row r="21198" spans="1:8" x14ac:dyDescent="0.25">
      <c r="A21198" t="s">
        <v>59</v>
      </c>
      <c r="B21198">
        <v>2013</v>
      </c>
      <c r="C21198" t="s">
        <v>11</v>
      </c>
      <c r="D21198" t="s">
        <v>60</v>
      </c>
      <c r="E21198">
        <v>0</v>
      </c>
      <c r="F21198">
        <v>0</v>
      </c>
      <c r="G21198">
        <v>0</v>
      </c>
      <c r="H21198">
        <v>0</v>
      </c>
    </row>
    <row r="21199" spans="1:8" x14ac:dyDescent="0.25">
      <c r="A21199" t="s">
        <v>59</v>
      </c>
      <c r="B21199">
        <v>2013</v>
      </c>
      <c r="C21199" t="s">
        <v>11</v>
      </c>
      <c r="D21199" t="s">
        <v>60</v>
      </c>
      <c r="E21199">
        <v>0</v>
      </c>
      <c r="F21199">
        <v>0</v>
      </c>
      <c r="G21199">
        <v>0</v>
      </c>
      <c r="H21199">
        <v>0</v>
      </c>
    </row>
    <row r="21200" spans="1:8" x14ac:dyDescent="0.25">
      <c r="A21200" t="s">
        <v>59</v>
      </c>
      <c r="B21200">
        <v>2013</v>
      </c>
      <c r="C21200" t="s">
        <v>11</v>
      </c>
      <c r="D21200" t="s">
        <v>60</v>
      </c>
      <c r="E21200">
        <v>0</v>
      </c>
      <c r="F21200">
        <v>0</v>
      </c>
      <c r="G21200">
        <v>0</v>
      </c>
      <c r="H21200">
        <v>0</v>
      </c>
    </row>
    <row r="21201" spans="1:8" x14ac:dyDescent="0.25">
      <c r="A21201" t="s">
        <v>59</v>
      </c>
      <c r="B21201">
        <v>2013</v>
      </c>
      <c r="C21201" t="s">
        <v>11</v>
      </c>
      <c r="D21201" t="s">
        <v>60</v>
      </c>
      <c r="E21201">
        <v>0</v>
      </c>
      <c r="F21201">
        <v>0</v>
      </c>
      <c r="G21201">
        <v>0</v>
      </c>
      <c r="H21201">
        <v>0</v>
      </c>
    </row>
    <row r="21202" spans="1:8" x14ac:dyDescent="0.25">
      <c r="A21202" t="s">
        <v>59</v>
      </c>
      <c r="B21202">
        <v>2013</v>
      </c>
      <c r="C21202" t="s">
        <v>11</v>
      </c>
      <c r="D21202" t="s">
        <v>62</v>
      </c>
      <c r="E21202">
        <v>0</v>
      </c>
      <c r="F21202">
        <v>0</v>
      </c>
      <c r="G21202">
        <v>16.920000000000002</v>
      </c>
      <c r="H21202">
        <v>602.26</v>
      </c>
    </row>
    <row r="21203" spans="1:8" x14ac:dyDescent="0.25">
      <c r="A21203" t="s">
        <v>59</v>
      </c>
      <c r="B21203">
        <v>2013</v>
      </c>
      <c r="C21203" t="s">
        <v>11</v>
      </c>
      <c r="D21203" t="s">
        <v>60</v>
      </c>
      <c r="E21203">
        <v>0</v>
      </c>
      <c r="F21203">
        <v>0</v>
      </c>
      <c r="G21203">
        <v>0</v>
      </c>
      <c r="H21203">
        <v>0</v>
      </c>
    </row>
    <row r="21204" spans="1:8" x14ac:dyDescent="0.25">
      <c r="A21204" t="s">
        <v>59</v>
      </c>
      <c r="B21204">
        <v>2013</v>
      </c>
      <c r="C21204" t="s">
        <v>11</v>
      </c>
      <c r="D21204" t="s">
        <v>60</v>
      </c>
      <c r="E21204">
        <v>0</v>
      </c>
      <c r="F21204">
        <v>0</v>
      </c>
      <c r="G21204">
        <v>0</v>
      </c>
      <c r="H21204">
        <v>0</v>
      </c>
    </row>
    <row r="21205" spans="1:8" x14ac:dyDescent="0.25">
      <c r="A21205" t="s">
        <v>59</v>
      </c>
      <c r="B21205">
        <v>2013</v>
      </c>
      <c r="C21205" t="s">
        <v>11</v>
      </c>
      <c r="D21205" t="s">
        <v>60</v>
      </c>
      <c r="E21205">
        <v>0</v>
      </c>
      <c r="F21205">
        <v>0</v>
      </c>
      <c r="G21205">
        <v>0</v>
      </c>
      <c r="H21205">
        <v>0</v>
      </c>
    </row>
    <row r="21206" spans="1:8" x14ac:dyDescent="0.25">
      <c r="A21206" t="s">
        <v>59</v>
      </c>
      <c r="B21206">
        <v>2013</v>
      </c>
      <c r="C21206" t="s">
        <v>11</v>
      </c>
      <c r="D21206" t="s">
        <v>61</v>
      </c>
      <c r="E21206">
        <v>0</v>
      </c>
      <c r="F21206">
        <v>0</v>
      </c>
      <c r="G21206">
        <v>0</v>
      </c>
      <c r="H21206">
        <v>0</v>
      </c>
    </row>
    <row r="21207" spans="1:8" x14ac:dyDescent="0.25">
      <c r="A21207" t="s">
        <v>59</v>
      </c>
      <c r="B21207">
        <v>2013</v>
      </c>
      <c r="C21207" t="s">
        <v>11</v>
      </c>
      <c r="D21207" t="s">
        <v>61</v>
      </c>
      <c r="E21207">
        <v>0</v>
      </c>
      <c r="F21207">
        <v>4.42</v>
      </c>
      <c r="G21207">
        <v>286.75</v>
      </c>
      <c r="H21207">
        <v>286.75</v>
      </c>
    </row>
    <row r="21208" spans="1:8" x14ac:dyDescent="0.25">
      <c r="A21208" t="s">
        <v>59</v>
      </c>
      <c r="B21208">
        <v>2013</v>
      </c>
      <c r="C21208" t="s">
        <v>11</v>
      </c>
      <c r="D21208" t="s">
        <v>61</v>
      </c>
      <c r="E21208">
        <v>1</v>
      </c>
      <c r="F21208">
        <v>0.72</v>
      </c>
      <c r="G21208">
        <v>93.37</v>
      </c>
      <c r="H21208">
        <v>101.6</v>
      </c>
    </row>
    <row r="21209" spans="1:8" x14ac:dyDescent="0.25">
      <c r="A21209" t="s">
        <v>59</v>
      </c>
      <c r="B21209">
        <v>2013</v>
      </c>
      <c r="C21209" t="s">
        <v>11</v>
      </c>
      <c r="D21209" t="s">
        <v>60</v>
      </c>
      <c r="E21209">
        <v>0</v>
      </c>
      <c r="F21209">
        <v>0</v>
      </c>
      <c r="G21209">
        <v>0</v>
      </c>
      <c r="H21209">
        <v>0</v>
      </c>
    </row>
    <row r="21210" spans="1:8" x14ac:dyDescent="0.25">
      <c r="A21210" t="s">
        <v>59</v>
      </c>
      <c r="B21210">
        <v>2013</v>
      </c>
      <c r="C21210" t="s">
        <v>11</v>
      </c>
      <c r="D21210" t="s">
        <v>60</v>
      </c>
      <c r="E21210">
        <v>6</v>
      </c>
      <c r="F21210">
        <v>72.73</v>
      </c>
      <c r="G21210">
        <v>7265.77</v>
      </c>
      <c r="H21210">
        <v>6786.72</v>
      </c>
    </row>
    <row r="21211" spans="1:8" x14ac:dyDescent="0.25">
      <c r="A21211" t="s">
        <v>59</v>
      </c>
      <c r="B21211">
        <v>2013</v>
      </c>
      <c r="C21211" t="s">
        <v>11</v>
      </c>
      <c r="D21211" t="s">
        <v>60</v>
      </c>
      <c r="E21211">
        <v>1</v>
      </c>
      <c r="F21211">
        <v>4.7699999999999996</v>
      </c>
      <c r="G21211">
        <v>397.07</v>
      </c>
      <c r="H21211">
        <v>0</v>
      </c>
    </row>
    <row r="21212" spans="1:8" x14ac:dyDescent="0.25">
      <c r="A21212" t="s">
        <v>59</v>
      </c>
      <c r="B21212">
        <v>2013</v>
      </c>
      <c r="C21212" t="s">
        <v>11</v>
      </c>
      <c r="D21212" t="s">
        <v>60</v>
      </c>
      <c r="E21212">
        <v>442</v>
      </c>
      <c r="F21212">
        <v>11286.16</v>
      </c>
      <c r="G21212">
        <v>742027.57</v>
      </c>
      <c r="H21212">
        <v>753785.67</v>
      </c>
    </row>
    <row r="21213" spans="1:8" x14ac:dyDescent="0.25">
      <c r="A21213" t="s">
        <v>59</v>
      </c>
      <c r="B21213">
        <v>2013</v>
      </c>
      <c r="C21213" t="s">
        <v>11</v>
      </c>
      <c r="D21213" t="s">
        <v>60</v>
      </c>
      <c r="E21213">
        <v>83</v>
      </c>
      <c r="F21213">
        <v>107.77</v>
      </c>
      <c r="G21213">
        <v>14025.64</v>
      </c>
      <c r="H21213">
        <v>16675.259999999998</v>
      </c>
    </row>
    <row r="21214" spans="1:8" x14ac:dyDescent="0.25">
      <c r="A21214" t="s">
        <v>59</v>
      </c>
      <c r="B21214">
        <v>2013</v>
      </c>
      <c r="C21214" t="s">
        <v>11</v>
      </c>
      <c r="D21214" t="s">
        <v>62</v>
      </c>
      <c r="E21214">
        <v>9</v>
      </c>
      <c r="F21214">
        <v>112.8</v>
      </c>
      <c r="G21214">
        <v>7454.65</v>
      </c>
      <c r="H21214">
        <v>7436.84</v>
      </c>
    </row>
    <row r="21215" spans="1:8" x14ac:dyDescent="0.25">
      <c r="A21215" t="s">
        <v>59</v>
      </c>
      <c r="B21215">
        <v>2013</v>
      </c>
      <c r="C21215" t="s">
        <v>11</v>
      </c>
      <c r="D21215" t="s">
        <v>62</v>
      </c>
      <c r="E21215">
        <v>3</v>
      </c>
      <c r="F21215">
        <v>4.72</v>
      </c>
      <c r="G21215">
        <v>442.5</v>
      </c>
      <c r="H21215">
        <v>295.36</v>
      </c>
    </row>
    <row r="21216" spans="1:8" x14ac:dyDescent="0.25">
      <c r="A21216" t="s">
        <v>59</v>
      </c>
      <c r="B21216">
        <v>2013</v>
      </c>
      <c r="C21216" t="s">
        <v>11</v>
      </c>
      <c r="D21216" t="s">
        <v>60</v>
      </c>
      <c r="E21216">
        <v>79</v>
      </c>
      <c r="F21216">
        <v>542.17999999999995</v>
      </c>
      <c r="G21216">
        <v>37978.25</v>
      </c>
      <c r="H21216">
        <v>40157.410000000003</v>
      </c>
    </row>
    <row r="21217" spans="1:8" x14ac:dyDescent="0.25">
      <c r="A21217" t="s">
        <v>59</v>
      </c>
      <c r="B21217">
        <v>2013</v>
      </c>
      <c r="C21217" t="s">
        <v>11</v>
      </c>
      <c r="D21217" t="s">
        <v>60</v>
      </c>
      <c r="E21217">
        <v>32</v>
      </c>
      <c r="F21217">
        <v>47.59</v>
      </c>
      <c r="G21217">
        <v>4769.4399999999996</v>
      </c>
      <c r="H21217">
        <v>5938.99</v>
      </c>
    </row>
    <row r="21218" spans="1:8" x14ac:dyDescent="0.25">
      <c r="A21218" t="s">
        <v>59</v>
      </c>
      <c r="B21218">
        <v>2013</v>
      </c>
      <c r="C21218" t="s">
        <v>11</v>
      </c>
      <c r="D21218" t="s">
        <v>60</v>
      </c>
      <c r="E21218">
        <v>0</v>
      </c>
      <c r="F21218">
        <v>0</v>
      </c>
      <c r="G21218">
        <v>0</v>
      </c>
      <c r="H21218">
        <v>0</v>
      </c>
    </row>
    <row r="21219" spans="1:8" x14ac:dyDescent="0.25">
      <c r="A21219" t="s">
        <v>59</v>
      </c>
      <c r="B21219">
        <v>2013</v>
      </c>
      <c r="C21219" t="s">
        <v>11</v>
      </c>
      <c r="D21219" t="s">
        <v>60</v>
      </c>
      <c r="E21219">
        <v>43</v>
      </c>
      <c r="F21219">
        <v>848.12</v>
      </c>
      <c r="G21219">
        <v>49164.99</v>
      </c>
      <c r="H21219">
        <v>48923.25</v>
      </c>
    </row>
    <row r="21220" spans="1:8" x14ac:dyDescent="0.25">
      <c r="A21220" t="s">
        <v>59</v>
      </c>
      <c r="B21220">
        <v>2013</v>
      </c>
      <c r="C21220" t="s">
        <v>11</v>
      </c>
      <c r="D21220" t="s">
        <v>60</v>
      </c>
      <c r="E21220">
        <v>8</v>
      </c>
      <c r="F21220">
        <v>11.83</v>
      </c>
      <c r="G21220">
        <v>1149.22</v>
      </c>
      <c r="H21220">
        <v>769.39</v>
      </c>
    </row>
    <row r="21221" spans="1:8" x14ac:dyDescent="0.25">
      <c r="A21221" t="s">
        <v>59</v>
      </c>
      <c r="B21221">
        <v>2013</v>
      </c>
      <c r="C21221" t="s">
        <v>11</v>
      </c>
      <c r="D21221" t="s">
        <v>60</v>
      </c>
      <c r="E21221">
        <v>19</v>
      </c>
      <c r="F21221">
        <v>762.05</v>
      </c>
      <c r="G21221">
        <v>41539.089999999997</v>
      </c>
      <c r="H21221">
        <v>46450.3</v>
      </c>
    </row>
    <row r="21222" spans="1:8" x14ac:dyDescent="0.25">
      <c r="A21222" t="s">
        <v>59</v>
      </c>
      <c r="B21222">
        <v>2013</v>
      </c>
      <c r="C21222" t="s">
        <v>11</v>
      </c>
      <c r="D21222" t="s">
        <v>60</v>
      </c>
      <c r="E21222">
        <v>4</v>
      </c>
      <c r="F21222">
        <v>4.4000000000000004</v>
      </c>
      <c r="G21222">
        <v>387.4</v>
      </c>
      <c r="H21222">
        <v>388.35</v>
      </c>
    </row>
    <row r="21223" spans="1:8" x14ac:dyDescent="0.25">
      <c r="A21223" t="s">
        <v>59</v>
      </c>
      <c r="B21223">
        <v>2013</v>
      </c>
      <c r="C21223" t="s">
        <v>11</v>
      </c>
      <c r="D21223" t="s">
        <v>60</v>
      </c>
      <c r="E21223">
        <v>0</v>
      </c>
      <c r="F21223">
        <v>0</v>
      </c>
      <c r="G21223">
        <v>0</v>
      </c>
      <c r="H21223">
        <v>0</v>
      </c>
    </row>
    <row r="21224" spans="1:8" x14ac:dyDescent="0.25">
      <c r="A21224" t="s">
        <v>59</v>
      </c>
      <c r="B21224">
        <v>2013</v>
      </c>
      <c r="C21224" t="s">
        <v>11</v>
      </c>
      <c r="D21224" t="s">
        <v>60</v>
      </c>
      <c r="E21224">
        <v>0</v>
      </c>
      <c r="F21224">
        <v>0</v>
      </c>
      <c r="G21224">
        <v>0</v>
      </c>
      <c r="H21224">
        <v>0</v>
      </c>
    </row>
    <row r="21225" spans="1:8" x14ac:dyDescent="0.25">
      <c r="A21225" t="s">
        <v>59</v>
      </c>
      <c r="B21225">
        <v>2013</v>
      </c>
      <c r="C21225" t="s">
        <v>11</v>
      </c>
      <c r="D21225" t="s">
        <v>63</v>
      </c>
      <c r="E21225">
        <v>8</v>
      </c>
      <c r="F21225">
        <v>0.42</v>
      </c>
      <c r="G21225">
        <v>40.65</v>
      </c>
      <c r="H21225">
        <v>41.94</v>
      </c>
    </row>
    <row r="21226" spans="1:8" x14ac:dyDescent="0.25">
      <c r="A21226" t="s">
        <v>59</v>
      </c>
      <c r="B21226">
        <v>2013</v>
      </c>
      <c r="C21226" t="s">
        <v>11</v>
      </c>
      <c r="D21226" t="s">
        <v>60</v>
      </c>
      <c r="E21226">
        <v>0</v>
      </c>
      <c r="F21226">
        <v>0</v>
      </c>
      <c r="G21226">
        <v>0</v>
      </c>
      <c r="H21226">
        <v>0</v>
      </c>
    </row>
    <row r="21227" spans="1:8" x14ac:dyDescent="0.25">
      <c r="A21227" t="s">
        <v>59</v>
      </c>
      <c r="B21227">
        <v>2013</v>
      </c>
      <c r="C21227" t="s">
        <v>11</v>
      </c>
      <c r="D21227" t="s">
        <v>60</v>
      </c>
      <c r="E21227">
        <v>1</v>
      </c>
      <c r="F21227">
        <v>7.76</v>
      </c>
      <c r="G21227">
        <v>567.29</v>
      </c>
      <c r="H21227">
        <v>647.4</v>
      </c>
    </row>
    <row r="21228" spans="1:8" x14ac:dyDescent="0.25">
      <c r="A21228" t="s">
        <v>59</v>
      </c>
      <c r="B21228">
        <v>2013</v>
      </c>
      <c r="C21228" t="s">
        <v>11</v>
      </c>
      <c r="D21228" t="s">
        <v>60</v>
      </c>
      <c r="E21228">
        <v>1</v>
      </c>
      <c r="F21228">
        <v>0.09</v>
      </c>
      <c r="G21228">
        <v>50.19</v>
      </c>
      <c r="H21228">
        <v>0</v>
      </c>
    </row>
    <row r="21229" spans="1:8" x14ac:dyDescent="0.25">
      <c r="A21229" t="s">
        <v>59</v>
      </c>
      <c r="B21229">
        <v>2013</v>
      </c>
      <c r="C21229" t="s">
        <v>11</v>
      </c>
      <c r="D21229" t="s">
        <v>60</v>
      </c>
      <c r="E21229">
        <v>0</v>
      </c>
      <c r="F21229">
        <v>0</v>
      </c>
      <c r="G21229">
        <v>0</v>
      </c>
      <c r="H21229">
        <v>0</v>
      </c>
    </row>
    <row r="21230" spans="1:8" x14ac:dyDescent="0.25">
      <c r="A21230" t="s">
        <v>59</v>
      </c>
      <c r="B21230">
        <v>2013</v>
      </c>
      <c r="C21230" t="s">
        <v>11</v>
      </c>
      <c r="D21230" t="s">
        <v>60</v>
      </c>
      <c r="E21230">
        <v>0</v>
      </c>
      <c r="F21230">
        <v>0</v>
      </c>
      <c r="G21230">
        <v>0</v>
      </c>
      <c r="H21230">
        <v>0</v>
      </c>
    </row>
    <row r="21231" spans="1:8" x14ac:dyDescent="0.25">
      <c r="A21231" t="s">
        <v>59</v>
      </c>
      <c r="B21231">
        <v>2013</v>
      </c>
      <c r="C21231" t="s">
        <v>11</v>
      </c>
      <c r="D21231" t="s">
        <v>60</v>
      </c>
      <c r="E21231">
        <v>10</v>
      </c>
      <c r="F21231">
        <v>1.35</v>
      </c>
      <c r="G21231">
        <v>109.44</v>
      </c>
      <c r="H21231">
        <v>122.09</v>
      </c>
    </row>
    <row r="21232" spans="1:8" x14ac:dyDescent="0.25">
      <c r="A21232" t="s">
        <v>59</v>
      </c>
      <c r="B21232">
        <v>2013</v>
      </c>
      <c r="C21232" t="s">
        <v>11</v>
      </c>
      <c r="D21232" t="s">
        <v>63</v>
      </c>
      <c r="E21232">
        <v>0</v>
      </c>
      <c r="F21232">
        <v>0</v>
      </c>
      <c r="G21232">
        <v>0</v>
      </c>
      <c r="H21232">
        <v>0</v>
      </c>
    </row>
    <row r="21233" spans="1:8" x14ac:dyDescent="0.25">
      <c r="A21233" t="s">
        <v>59</v>
      </c>
      <c r="B21233">
        <v>2013</v>
      </c>
      <c r="C21233" t="s">
        <v>11</v>
      </c>
      <c r="D21233" t="s">
        <v>60</v>
      </c>
      <c r="E21233">
        <v>0</v>
      </c>
      <c r="F21233">
        <v>0</v>
      </c>
      <c r="G21233">
        <v>0</v>
      </c>
      <c r="H21233">
        <v>0</v>
      </c>
    </row>
    <row r="21234" spans="1:8" x14ac:dyDescent="0.25">
      <c r="A21234" t="s">
        <v>59</v>
      </c>
      <c r="B21234">
        <v>2013</v>
      </c>
      <c r="C21234" t="s">
        <v>11</v>
      </c>
      <c r="D21234" t="s">
        <v>60</v>
      </c>
      <c r="E21234">
        <v>0</v>
      </c>
      <c r="F21234">
        <v>0</v>
      </c>
      <c r="G21234">
        <v>0</v>
      </c>
      <c r="H21234">
        <v>0</v>
      </c>
    </row>
    <row r="21235" spans="1:8" x14ac:dyDescent="0.25">
      <c r="A21235" t="s">
        <v>59</v>
      </c>
      <c r="B21235">
        <v>2013</v>
      </c>
      <c r="C21235" t="s">
        <v>11</v>
      </c>
      <c r="D21235" t="s">
        <v>60</v>
      </c>
      <c r="E21235">
        <v>0</v>
      </c>
      <c r="F21235">
        <v>0</v>
      </c>
      <c r="G21235">
        <v>0</v>
      </c>
      <c r="H21235">
        <v>0</v>
      </c>
    </row>
    <row r="21236" spans="1:8" x14ac:dyDescent="0.25">
      <c r="A21236" t="s">
        <v>59</v>
      </c>
      <c r="B21236">
        <v>2013</v>
      </c>
      <c r="C21236" t="s">
        <v>11</v>
      </c>
      <c r="D21236" t="s">
        <v>60</v>
      </c>
      <c r="E21236">
        <v>0</v>
      </c>
      <c r="F21236">
        <v>0</v>
      </c>
      <c r="G21236">
        <v>0</v>
      </c>
      <c r="H21236">
        <v>0</v>
      </c>
    </row>
    <row r="21237" spans="1:8" x14ac:dyDescent="0.25">
      <c r="A21237" t="s">
        <v>59</v>
      </c>
      <c r="B21237">
        <v>2013</v>
      </c>
      <c r="C21237" t="s">
        <v>11</v>
      </c>
      <c r="D21237" t="s">
        <v>60</v>
      </c>
      <c r="E21237">
        <v>0</v>
      </c>
      <c r="F21237">
        <v>0</v>
      </c>
      <c r="G21237">
        <v>0</v>
      </c>
      <c r="H21237">
        <v>0</v>
      </c>
    </row>
    <row r="21238" spans="1:8" x14ac:dyDescent="0.25">
      <c r="A21238" t="s">
        <v>59</v>
      </c>
      <c r="B21238">
        <v>2013</v>
      </c>
      <c r="C21238" t="s">
        <v>11</v>
      </c>
      <c r="D21238" t="s">
        <v>63</v>
      </c>
      <c r="E21238">
        <v>0</v>
      </c>
      <c r="F21238">
        <v>0</v>
      </c>
      <c r="G21238">
        <v>0</v>
      </c>
      <c r="H21238">
        <v>0</v>
      </c>
    </row>
    <row r="21239" spans="1:8" x14ac:dyDescent="0.25">
      <c r="A21239" t="s">
        <v>59</v>
      </c>
      <c r="B21239">
        <v>2013</v>
      </c>
      <c r="C21239" t="s">
        <v>11</v>
      </c>
      <c r="D21239" t="s">
        <v>64</v>
      </c>
      <c r="E21239">
        <v>0</v>
      </c>
      <c r="F21239">
        <v>0</v>
      </c>
      <c r="G21239">
        <v>0</v>
      </c>
      <c r="H21239">
        <v>0</v>
      </c>
    </row>
    <row r="21240" spans="1:8" x14ac:dyDescent="0.25">
      <c r="A21240" t="s">
        <v>59</v>
      </c>
      <c r="B21240">
        <v>2013</v>
      </c>
      <c r="C21240" t="s">
        <v>11</v>
      </c>
      <c r="D21240" t="s">
        <v>61</v>
      </c>
      <c r="E21240">
        <v>0</v>
      </c>
      <c r="F21240">
        <v>0</v>
      </c>
      <c r="G21240">
        <v>0</v>
      </c>
      <c r="H21240">
        <v>0</v>
      </c>
    </row>
    <row r="21241" spans="1:8" x14ac:dyDescent="0.25">
      <c r="A21241" t="s">
        <v>59</v>
      </c>
      <c r="B21241">
        <v>2013</v>
      </c>
      <c r="C21241" t="s">
        <v>11</v>
      </c>
      <c r="D21241" t="s">
        <v>61</v>
      </c>
      <c r="E21241">
        <v>0</v>
      </c>
      <c r="F21241">
        <v>0</v>
      </c>
      <c r="G21241">
        <v>0</v>
      </c>
      <c r="H21241">
        <v>0</v>
      </c>
    </row>
    <row r="21242" spans="1:8" x14ac:dyDescent="0.25">
      <c r="A21242" t="s">
        <v>59</v>
      </c>
      <c r="B21242">
        <v>2013</v>
      </c>
      <c r="C21242" t="s">
        <v>11</v>
      </c>
      <c r="D21242" t="s">
        <v>61</v>
      </c>
      <c r="E21242">
        <v>3</v>
      </c>
      <c r="F21242">
        <v>0.77</v>
      </c>
      <c r="G21242">
        <v>57.69</v>
      </c>
      <c r="H21242">
        <v>51.7</v>
      </c>
    </row>
    <row r="21243" spans="1:8" x14ac:dyDescent="0.25">
      <c r="A21243" t="s">
        <v>59</v>
      </c>
      <c r="B21243">
        <v>2013</v>
      </c>
      <c r="C21243" t="s">
        <v>11</v>
      </c>
      <c r="D21243" t="s">
        <v>60</v>
      </c>
      <c r="E21243">
        <v>12</v>
      </c>
      <c r="F21243">
        <v>23.15</v>
      </c>
      <c r="G21243">
        <v>2209.04</v>
      </c>
      <c r="H21243">
        <v>2218.4699999999998</v>
      </c>
    </row>
    <row r="21244" spans="1:8" x14ac:dyDescent="0.25">
      <c r="A21244" t="s">
        <v>59</v>
      </c>
      <c r="B21244">
        <v>2013</v>
      </c>
      <c r="C21244" t="s">
        <v>11</v>
      </c>
      <c r="D21244" t="s">
        <v>60</v>
      </c>
      <c r="E21244">
        <v>149</v>
      </c>
      <c r="F21244">
        <v>1272.22</v>
      </c>
      <c r="G21244">
        <v>97083.57</v>
      </c>
      <c r="H21244">
        <v>86003.22</v>
      </c>
    </row>
    <row r="21245" spans="1:8" x14ac:dyDescent="0.25">
      <c r="A21245" t="s">
        <v>59</v>
      </c>
      <c r="B21245">
        <v>2013</v>
      </c>
      <c r="C21245" t="s">
        <v>11</v>
      </c>
      <c r="D21245" t="s">
        <v>60</v>
      </c>
      <c r="E21245">
        <v>281</v>
      </c>
      <c r="F21245">
        <v>418.52</v>
      </c>
      <c r="G21245">
        <v>48160.35</v>
      </c>
      <c r="H21245">
        <v>42918.05</v>
      </c>
    </row>
    <row r="21246" spans="1:8" x14ac:dyDescent="0.25">
      <c r="A21246" t="s">
        <v>59</v>
      </c>
      <c r="B21246">
        <v>2013</v>
      </c>
      <c r="C21246" t="s">
        <v>11</v>
      </c>
      <c r="D21246" t="s">
        <v>60</v>
      </c>
      <c r="E21246">
        <v>2129</v>
      </c>
      <c r="F21246">
        <v>1033.0899999999999</v>
      </c>
      <c r="G21246">
        <v>80899.62</v>
      </c>
      <c r="H21246">
        <v>72860.19</v>
      </c>
    </row>
    <row r="21247" spans="1:8" x14ac:dyDescent="0.25">
      <c r="A21247" t="s">
        <v>59</v>
      </c>
      <c r="B21247">
        <v>2013</v>
      </c>
      <c r="C21247" t="s">
        <v>11</v>
      </c>
      <c r="D21247" t="s">
        <v>60</v>
      </c>
      <c r="E21247">
        <v>0</v>
      </c>
      <c r="F21247">
        <v>0</v>
      </c>
      <c r="G21247">
        <v>0</v>
      </c>
      <c r="H21247">
        <v>0</v>
      </c>
    </row>
    <row r="21248" spans="1:8" x14ac:dyDescent="0.25">
      <c r="A21248" t="s">
        <v>59</v>
      </c>
      <c r="B21248">
        <v>2013</v>
      </c>
      <c r="C21248" t="s">
        <v>11</v>
      </c>
      <c r="D21248" t="s">
        <v>60</v>
      </c>
      <c r="E21248">
        <v>0</v>
      </c>
      <c r="F21248">
        <v>0</v>
      </c>
      <c r="G21248">
        <v>0</v>
      </c>
      <c r="H21248">
        <v>0</v>
      </c>
    </row>
    <row r="21249" spans="1:8" x14ac:dyDescent="0.25">
      <c r="A21249" t="s">
        <v>59</v>
      </c>
      <c r="B21249">
        <v>2013</v>
      </c>
      <c r="C21249" t="s">
        <v>11</v>
      </c>
      <c r="D21249" t="s">
        <v>62</v>
      </c>
      <c r="E21249">
        <v>1</v>
      </c>
      <c r="F21249">
        <v>19.21</v>
      </c>
      <c r="G21249">
        <v>1506.74</v>
      </c>
      <c r="H21249">
        <v>0</v>
      </c>
    </row>
    <row r="21250" spans="1:8" x14ac:dyDescent="0.25">
      <c r="A21250" t="s">
        <v>59</v>
      </c>
      <c r="B21250">
        <v>2013</v>
      </c>
      <c r="C21250" t="s">
        <v>11</v>
      </c>
      <c r="D21250" t="s">
        <v>62</v>
      </c>
      <c r="E21250">
        <v>1</v>
      </c>
      <c r="F21250">
        <v>0.4</v>
      </c>
      <c r="G21250">
        <v>36.97</v>
      </c>
      <c r="H21250">
        <v>39.35</v>
      </c>
    </row>
    <row r="21251" spans="1:8" x14ac:dyDescent="0.25">
      <c r="A21251" t="s">
        <v>59</v>
      </c>
      <c r="B21251">
        <v>2013</v>
      </c>
      <c r="C21251" t="s">
        <v>11</v>
      </c>
      <c r="D21251" t="s">
        <v>62</v>
      </c>
      <c r="E21251">
        <v>67</v>
      </c>
      <c r="F21251">
        <v>16.23</v>
      </c>
      <c r="G21251">
        <v>1253.5899999999999</v>
      </c>
      <c r="H21251">
        <v>1001.22</v>
      </c>
    </row>
    <row r="21252" spans="1:8" x14ac:dyDescent="0.25">
      <c r="A21252" t="s">
        <v>59</v>
      </c>
      <c r="B21252">
        <v>2013</v>
      </c>
      <c r="C21252" t="s">
        <v>11</v>
      </c>
      <c r="D21252" t="s">
        <v>60</v>
      </c>
      <c r="E21252">
        <v>8</v>
      </c>
      <c r="F21252">
        <v>32.450000000000003</v>
      </c>
      <c r="G21252">
        <v>2628.6</v>
      </c>
      <c r="H21252">
        <v>4250.5200000000004</v>
      </c>
    </row>
    <row r="21253" spans="1:8" x14ac:dyDescent="0.25">
      <c r="A21253" t="s">
        <v>59</v>
      </c>
      <c r="B21253">
        <v>2013</v>
      </c>
      <c r="C21253" t="s">
        <v>11</v>
      </c>
      <c r="D21253" t="s">
        <v>60</v>
      </c>
      <c r="E21253">
        <v>149</v>
      </c>
      <c r="F21253">
        <v>91.46</v>
      </c>
      <c r="G21253">
        <v>10714.37</v>
      </c>
      <c r="H21253">
        <v>13755.84</v>
      </c>
    </row>
    <row r="21254" spans="1:8" x14ac:dyDescent="0.25">
      <c r="A21254" t="s">
        <v>59</v>
      </c>
      <c r="B21254">
        <v>2013</v>
      </c>
      <c r="C21254" t="s">
        <v>11</v>
      </c>
      <c r="D21254" t="s">
        <v>60</v>
      </c>
      <c r="E21254">
        <v>0</v>
      </c>
      <c r="F21254">
        <v>0</v>
      </c>
      <c r="G21254">
        <v>0</v>
      </c>
      <c r="H21254">
        <v>0</v>
      </c>
    </row>
    <row r="21255" spans="1:8" x14ac:dyDescent="0.25">
      <c r="A21255" t="s">
        <v>59</v>
      </c>
      <c r="B21255">
        <v>2013</v>
      </c>
      <c r="C21255" t="s">
        <v>11</v>
      </c>
      <c r="D21255" t="s">
        <v>60</v>
      </c>
      <c r="E21255">
        <v>25</v>
      </c>
      <c r="F21255">
        <v>136.69999999999999</v>
      </c>
      <c r="G21255">
        <v>8057.13</v>
      </c>
      <c r="H21255">
        <v>8040.01</v>
      </c>
    </row>
    <row r="21256" spans="1:8" x14ac:dyDescent="0.25">
      <c r="A21256" t="s">
        <v>59</v>
      </c>
      <c r="B21256">
        <v>2013</v>
      </c>
      <c r="C21256" t="s">
        <v>11</v>
      </c>
      <c r="D21256" t="s">
        <v>60</v>
      </c>
      <c r="E21256">
        <v>43</v>
      </c>
      <c r="F21256">
        <v>85.2</v>
      </c>
      <c r="G21256">
        <v>6353.32</v>
      </c>
      <c r="H21256">
        <v>5289.82</v>
      </c>
    </row>
    <row r="21257" spans="1:8" x14ac:dyDescent="0.25">
      <c r="A21257" t="s">
        <v>59</v>
      </c>
      <c r="B21257">
        <v>2013</v>
      </c>
      <c r="C21257" t="s">
        <v>11</v>
      </c>
      <c r="D21257" t="s">
        <v>60</v>
      </c>
      <c r="E21257">
        <v>553</v>
      </c>
      <c r="F21257">
        <v>345.74</v>
      </c>
      <c r="G21257">
        <v>22917.95</v>
      </c>
      <c r="H21257">
        <v>19252.18</v>
      </c>
    </row>
    <row r="21258" spans="1:8" x14ac:dyDescent="0.25">
      <c r="A21258" t="s">
        <v>59</v>
      </c>
      <c r="B21258">
        <v>2013</v>
      </c>
      <c r="C21258" t="s">
        <v>11</v>
      </c>
      <c r="D21258" t="s">
        <v>60</v>
      </c>
      <c r="E21258">
        <v>0</v>
      </c>
      <c r="F21258">
        <v>0</v>
      </c>
      <c r="G21258">
        <v>0</v>
      </c>
      <c r="H21258">
        <v>0</v>
      </c>
    </row>
    <row r="21259" spans="1:8" x14ac:dyDescent="0.25">
      <c r="A21259" t="s">
        <v>59</v>
      </c>
      <c r="B21259">
        <v>2013</v>
      </c>
      <c r="C21259" t="s">
        <v>11</v>
      </c>
      <c r="D21259" t="s">
        <v>60</v>
      </c>
      <c r="E21259">
        <v>6</v>
      </c>
      <c r="F21259">
        <v>18.7</v>
      </c>
      <c r="G21259">
        <v>1343.26</v>
      </c>
      <c r="H21259">
        <v>1218.94</v>
      </c>
    </row>
    <row r="21260" spans="1:8" x14ac:dyDescent="0.25">
      <c r="A21260" t="s">
        <v>59</v>
      </c>
      <c r="B21260">
        <v>2013</v>
      </c>
      <c r="C21260" t="s">
        <v>11</v>
      </c>
      <c r="D21260" t="s">
        <v>60</v>
      </c>
      <c r="E21260">
        <v>18</v>
      </c>
      <c r="F21260">
        <v>24.93</v>
      </c>
      <c r="G21260">
        <v>2072.63</v>
      </c>
      <c r="H21260">
        <v>2104.46</v>
      </c>
    </row>
    <row r="21261" spans="1:8" x14ac:dyDescent="0.25">
      <c r="A21261" t="s">
        <v>59</v>
      </c>
      <c r="B21261">
        <v>2013</v>
      </c>
      <c r="C21261" t="s">
        <v>11</v>
      </c>
      <c r="D21261" t="s">
        <v>60</v>
      </c>
      <c r="E21261">
        <v>205</v>
      </c>
      <c r="F21261">
        <v>102.93</v>
      </c>
      <c r="G21261">
        <v>6529.94</v>
      </c>
      <c r="H21261">
        <v>5005.24</v>
      </c>
    </row>
    <row r="21262" spans="1:8" x14ac:dyDescent="0.25">
      <c r="A21262" t="s">
        <v>59</v>
      </c>
      <c r="B21262">
        <v>2013</v>
      </c>
      <c r="C21262" t="s">
        <v>11</v>
      </c>
      <c r="D21262" t="s">
        <v>64</v>
      </c>
      <c r="E21262">
        <v>1</v>
      </c>
      <c r="F21262">
        <v>17553.298499</v>
      </c>
      <c r="G21262">
        <v>2064725.93</v>
      </c>
      <c r="H21262">
        <v>2061052.68</v>
      </c>
    </row>
    <row r="21263" spans="1:8" x14ac:dyDescent="0.25">
      <c r="A21263" t="s">
        <v>59</v>
      </c>
      <c r="B21263">
        <v>2013</v>
      </c>
      <c r="C21263" t="s">
        <v>11</v>
      </c>
      <c r="D21263" t="s">
        <v>60</v>
      </c>
      <c r="E21263">
        <v>0</v>
      </c>
      <c r="F21263">
        <v>0</v>
      </c>
      <c r="G21263">
        <v>0</v>
      </c>
      <c r="H21263">
        <v>0</v>
      </c>
    </row>
    <row r="21264" spans="1:8" x14ac:dyDescent="0.25">
      <c r="A21264" t="s">
        <v>59</v>
      </c>
      <c r="B21264">
        <v>2013</v>
      </c>
      <c r="C21264" t="s">
        <v>11</v>
      </c>
      <c r="D21264" t="s">
        <v>60</v>
      </c>
      <c r="E21264">
        <v>0</v>
      </c>
      <c r="F21264">
        <v>0</v>
      </c>
      <c r="G21264">
        <v>0</v>
      </c>
      <c r="H21264">
        <v>0</v>
      </c>
    </row>
    <row r="21265" spans="1:8" x14ac:dyDescent="0.25">
      <c r="A21265" t="s">
        <v>59</v>
      </c>
      <c r="B21265">
        <v>2013</v>
      </c>
      <c r="C21265" t="s">
        <v>10</v>
      </c>
      <c r="D21265" t="s">
        <v>60</v>
      </c>
      <c r="E21265">
        <v>0</v>
      </c>
      <c r="F21265">
        <v>0</v>
      </c>
      <c r="G21265">
        <v>0</v>
      </c>
      <c r="H21265">
        <v>0</v>
      </c>
    </row>
    <row r="21266" spans="1:8" x14ac:dyDescent="0.25">
      <c r="A21266" t="s">
        <v>59</v>
      </c>
      <c r="B21266">
        <v>2013</v>
      </c>
      <c r="C21266" t="s">
        <v>10</v>
      </c>
      <c r="D21266" t="s">
        <v>62</v>
      </c>
      <c r="E21266">
        <v>0</v>
      </c>
      <c r="F21266">
        <v>0</v>
      </c>
      <c r="G21266">
        <v>0</v>
      </c>
      <c r="H21266">
        <v>0</v>
      </c>
    </row>
    <row r="21267" spans="1:8" x14ac:dyDescent="0.25">
      <c r="A21267" t="s">
        <v>59</v>
      </c>
      <c r="B21267">
        <v>2013</v>
      </c>
      <c r="C21267" t="s">
        <v>10</v>
      </c>
      <c r="D21267" t="s">
        <v>60</v>
      </c>
      <c r="E21267">
        <v>0</v>
      </c>
      <c r="F21267">
        <v>0</v>
      </c>
      <c r="G21267">
        <v>0</v>
      </c>
      <c r="H21267">
        <v>0</v>
      </c>
    </row>
    <row r="21268" spans="1:8" x14ac:dyDescent="0.25">
      <c r="A21268" t="s">
        <v>59</v>
      </c>
      <c r="B21268">
        <v>2013</v>
      </c>
      <c r="C21268" t="s">
        <v>10</v>
      </c>
      <c r="D21268" t="s">
        <v>60</v>
      </c>
      <c r="E21268">
        <v>0</v>
      </c>
      <c r="F21268">
        <v>0</v>
      </c>
      <c r="G21268">
        <v>0</v>
      </c>
      <c r="H21268">
        <v>0</v>
      </c>
    </row>
    <row r="21269" spans="1:8" x14ac:dyDescent="0.25">
      <c r="A21269" t="s">
        <v>59</v>
      </c>
      <c r="B21269">
        <v>2013</v>
      </c>
      <c r="C21269" t="s">
        <v>10</v>
      </c>
      <c r="D21269" t="s">
        <v>60</v>
      </c>
      <c r="E21269">
        <v>0</v>
      </c>
      <c r="F21269">
        <v>0</v>
      </c>
      <c r="G21269">
        <v>0</v>
      </c>
      <c r="H21269">
        <v>0</v>
      </c>
    </row>
    <row r="21270" spans="1:8" x14ac:dyDescent="0.25">
      <c r="A21270" t="s">
        <v>59</v>
      </c>
      <c r="B21270">
        <v>2013</v>
      </c>
      <c r="C21270" t="s">
        <v>10</v>
      </c>
      <c r="D21270" t="s">
        <v>60</v>
      </c>
      <c r="E21270">
        <v>0</v>
      </c>
      <c r="F21270">
        <v>-3.94</v>
      </c>
      <c r="G21270">
        <v>-9846.85</v>
      </c>
      <c r="H21270">
        <v>8003.58</v>
      </c>
    </row>
    <row r="21271" spans="1:8" x14ac:dyDescent="0.25">
      <c r="A21271" t="s">
        <v>59</v>
      </c>
      <c r="B21271">
        <v>2013</v>
      </c>
      <c r="C21271" t="s">
        <v>10</v>
      </c>
      <c r="D21271" t="s">
        <v>61</v>
      </c>
      <c r="E21271">
        <v>4</v>
      </c>
      <c r="F21271">
        <v>23661.78</v>
      </c>
      <c r="G21271">
        <v>1338977.48</v>
      </c>
      <c r="H21271">
        <v>1333343.71</v>
      </c>
    </row>
    <row r="21272" spans="1:8" x14ac:dyDescent="0.25">
      <c r="A21272" t="s">
        <v>59</v>
      </c>
      <c r="B21272">
        <v>2013</v>
      </c>
      <c r="C21272" t="s">
        <v>10</v>
      </c>
      <c r="D21272" t="s">
        <v>60</v>
      </c>
      <c r="E21272">
        <v>0</v>
      </c>
      <c r="F21272">
        <v>0</v>
      </c>
      <c r="G21272">
        <v>0</v>
      </c>
      <c r="H21272">
        <v>0</v>
      </c>
    </row>
    <row r="21273" spans="1:8" x14ac:dyDescent="0.25">
      <c r="A21273" t="s">
        <v>59</v>
      </c>
      <c r="B21273">
        <v>2013</v>
      </c>
      <c r="C21273" t="s">
        <v>10</v>
      </c>
      <c r="D21273" t="s">
        <v>60</v>
      </c>
      <c r="E21273">
        <v>0</v>
      </c>
      <c r="F21273">
        <v>0</v>
      </c>
      <c r="G21273">
        <v>0</v>
      </c>
      <c r="H21273">
        <v>0</v>
      </c>
    </row>
    <row r="21274" spans="1:8" x14ac:dyDescent="0.25">
      <c r="A21274" t="s">
        <v>59</v>
      </c>
      <c r="B21274">
        <v>2013</v>
      </c>
      <c r="C21274" t="s">
        <v>10</v>
      </c>
      <c r="D21274" t="s">
        <v>60</v>
      </c>
      <c r="E21274">
        <v>0</v>
      </c>
      <c r="F21274">
        <v>0</v>
      </c>
      <c r="G21274">
        <v>0</v>
      </c>
      <c r="H21274">
        <v>0</v>
      </c>
    </row>
    <row r="21275" spans="1:8" x14ac:dyDescent="0.25">
      <c r="A21275" t="s">
        <v>59</v>
      </c>
      <c r="B21275">
        <v>2013</v>
      </c>
      <c r="C21275" t="s">
        <v>10</v>
      </c>
      <c r="D21275" t="s">
        <v>60</v>
      </c>
      <c r="E21275">
        <v>13</v>
      </c>
      <c r="F21275">
        <v>105.73</v>
      </c>
      <c r="G21275">
        <v>7105.63</v>
      </c>
      <c r="H21275">
        <v>7007.76</v>
      </c>
    </row>
    <row r="21276" spans="1:8" x14ac:dyDescent="0.25">
      <c r="A21276" t="s">
        <v>59</v>
      </c>
      <c r="B21276">
        <v>2013</v>
      </c>
      <c r="C21276" t="s">
        <v>10</v>
      </c>
      <c r="D21276" t="s">
        <v>60</v>
      </c>
      <c r="E21276">
        <v>5</v>
      </c>
      <c r="F21276">
        <v>6.57</v>
      </c>
      <c r="G21276">
        <v>717.39</v>
      </c>
      <c r="H21276">
        <v>1009.66</v>
      </c>
    </row>
    <row r="21277" spans="1:8" x14ac:dyDescent="0.25">
      <c r="A21277" t="s">
        <v>59</v>
      </c>
      <c r="B21277">
        <v>2013</v>
      </c>
      <c r="C21277" t="s">
        <v>10</v>
      </c>
      <c r="D21277" t="s">
        <v>62</v>
      </c>
      <c r="E21277">
        <v>0</v>
      </c>
      <c r="F21277">
        <v>-24.52</v>
      </c>
      <c r="G21277">
        <v>-6502.18</v>
      </c>
      <c r="H21277">
        <v>16306.95</v>
      </c>
    </row>
    <row r="21278" spans="1:8" x14ac:dyDescent="0.25">
      <c r="A21278" t="s">
        <v>59</v>
      </c>
      <c r="B21278">
        <v>2013</v>
      </c>
      <c r="C21278" t="s">
        <v>10</v>
      </c>
      <c r="D21278" t="s">
        <v>60</v>
      </c>
      <c r="E21278">
        <v>0</v>
      </c>
      <c r="F21278">
        <v>0</v>
      </c>
      <c r="G21278">
        <v>0</v>
      </c>
      <c r="H21278">
        <v>0</v>
      </c>
    </row>
    <row r="21279" spans="1:8" x14ac:dyDescent="0.25">
      <c r="A21279" t="s">
        <v>59</v>
      </c>
      <c r="B21279">
        <v>2013</v>
      </c>
      <c r="C21279" t="s">
        <v>10</v>
      </c>
      <c r="D21279" t="s">
        <v>60</v>
      </c>
      <c r="E21279">
        <v>2</v>
      </c>
      <c r="F21279">
        <v>5.94</v>
      </c>
      <c r="G21279">
        <v>363.7</v>
      </c>
      <c r="H21279">
        <v>730.18</v>
      </c>
    </row>
    <row r="21280" spans="1:8" x14ac:dyDescent="0.25">
      <c r="A21280" t="s">
        <v>59</v>
      </c>
      <c r="B21280">
        <v>2013</v>
      </c>
      <c r="C21280" t="s">
        <v>10</v>
      </c>
      <c r="D21280" t="s">
        <v>60</v>
      </c>
      <c r="E21280">
        <v>3</v>
      </c>
      <c r="F21280">
        <v>2.25</v>
      </c>
      <c r="G21280">
        <v>350.17</v>
      </c>
      <c r="H21280">
        <v>353.29</v>
      </c>
    </row>
    <row r="21281" spans="1:8" x14ac:dyDescent="0.25">
      <c r="A21281" t="s">
        <v>59</v>
      </c>
      <c r="B21281">
        <v>2013</v>
      </c>
      <c r="C21281" t="s">
        <v>10</v>
      </c>
      <c r="D21281" t="s">
        <v>60</v>
      </c>
      <c r="E21281">
        <v>0</v>
      </c>
      <c r="F21281">
        <v>0</v>
      </c>
      <c r="G21281">
        <v>0</v>
      </c>
      <c r="H21281">
        <v>0</v>
      </c>
    </row>
    <row r="21282" spans="1:8" x14ac:dyDescent="0.25">
      <c r="A21282" t="s">
        <v>59</v>
      </c>
      <c r="B21282">
        <v>2013</v>
      </c>
      <c r="C21282" t="s">
        <v>10</v>
      </c>
      <c r="D21282" t="s">
        <v>62</v>
      </c>
      <c r="E21282">
        <v>0</v>
      </c>
      <c r="F21282">
        <v>-0.03</v>
      </c>
      <c r="G21282">
        <v>600.37</v>
      </c>
      <c r="H21282">
        <v>71.48</v>
      </c>
    </row>
    <row r="21283" spans="1:8" x14ac:dyDescent="0.25">
      <c r="A21283" t="s">
        <v>59</v>
      </c>
      <c r="B21283">
        <v>2013</v>
      </c>
      <c r="C21283" t="s">
        <v>10</v>
      </c>
      <c r="D21283" t="s">
        <v>60</v>
      </c>
      <c r="E21283">
        <v>0</v>
      </c>
      <c r="F21283">
        <v>0</v>
      </c>
      <c r="G21283">
        <v>0</v>
      </c>
      <c r="H21283">
        <v>0</v>
      </c>
    </row>
    <row r="21284" spans="1:8" x14ac:dyDescent="0.25">
      <c r="A21284" t="s">
        <v>59</v>
      </c>
      <c r="B21284">
        <v>2013</v>
      </c>
      <c r="C21284" t="s">
        <v>10</v>
      </c>
      <c r="D21284" t="s">
        <v>60</v>
      </c>
      <c r="E21284">
        <v>0</v>
      </c>
      <c r="F21284">
        <v>0</v>
      </c>
      <c r="G21284">
        <v>0</v>
      </c>
      <c r="H21284">
        <v>0</v>
      </c>
    </row>
    <row r="21285" spans="1:8" x14ac:dyDescent="0.25">
      <c r="A21285" t="s">
        <v>59</v>
      </c>
      <c r="B21285">
        <v>2013</v>
      </c>
      <c r="C21285" t="s">
        <v>10</v>
      </c>
      <c r="D21285" t="s">
        <v>60</v>
      </c>
      <c r="E21285">
        <v>0</v>
      </c>
      <c r="F21285">
        <v>0</v>
      </c>
      <c r="G21285">
        <v>0</v>
      </c>
      <c r="H21285">
        <v>0</v>
      </c>
    </row>
    <row r="21286" spans="1:8" x14ac:dyDescent="0.25">
      <c r="A21286" t="s">
        <v>59</v>
      </c>
      <c r="B21286">
        <v>2013</v>
      </c>
      <c r="C21286" t="s">
        <v>10</v>
      </c>
      <c r="D21286" t="s">
        <v>61</v>
      </c>
      <c r="E21286">
        <v>0</v>
      </c>
      <c r="F21286">
        <v>0</v>
      </c>
      <c r="G21286">
        <v>0</v>
      </c>
      <c r="H21286">
        <v>0</v>
      </c>
    </row>
    <row r="21287" spans="1:8" x14ac:dyDescent="0.25">
      <c r="A21287" t="s">
        <v>59</v>
      </c>
      <c r="B21287">
        <v>2013</v>
      </c>
      <c r="C21287" t="s">
        <v>10</v>
      </c>
      <c r="D21287" t="s">
        <v>61</v>
      </c>
      <c r="E21287">
        <v>0</v>
      </c>
      <c r="F21287">
        <v>0</v>
      </c>
      <c r="G21287">
        <v>0</v>
      </c>
      <c r="H21287">
        <v>0</v>
      </c>
    </row>
    <row r="21288" spans="1:8" x14ac:dyDescent="0.25">
      <c r="A21288" t="s">
        <v>59</v>
      </c>
      <c r="B21288">
        <v>2013</v>
      </c>
      <c r="C21288" t="s">
        <v>10</v>
      </c>
      <c r="D21288" t="s">
        <v>60</v>
      </c>
      <c r="E21288">
        <v>28</v>
      </c>
      <c r="F21288">
        <v>352.1</v>
      </c>
      <c r="G21288">
        <v>19768.59</v>
      </c>
      <c r="H21288">
        <v>17513.259999999998</v>
      </c>
    </row>
    <row r="21289" spans="1:8" x14ac:dyDescent="0.25">
      <c r="A21289" t="s">
        <v>59</v>
      </c>
      <c r="B21289">
        <v>2013</v>
      </c>
      <c r="C21289" t="s">
        <v>10</v>
      </c>
      <c r="D21289" t="s">
        <v>60</v>
      </c>
      <c r="E21289">
        <v>6</v>
      </c>
      <c r="F21289">
        <v>5.1100000000000003</v>
      </c>
      <c r="G21289">
        <v>471.65</v>
      </c>
      <c r="H21289">
        <v>471.65</v>
      </c>
    </row>
    <row r="21290" spans="1:8" x14ac:dyDescent="0.25">
      <c r="A21290" t="s">
        <v>59</v>
      </c>
      <c r="B21290">
        <v>2013</v>
      </c>
      <c r="C21290" t="s">
        <v>10</v>
      </c>
      <c r="D21290" t="s">
        <v>60</v>
      </c>
      <c r="E21290">
        <v>0</v>
      </c>
      <c r="F21290">
        <v>0</v>
      </c>
      <c r="G21290">
        <v>0</v>
      </c>
      <c r="H21290">
        <v>0</v>
      </c>
    </row>
    <row r="21291" spans="1:8" x14ac:dyDescent="0.25">
      <c r="A21291" t="s">
        <v>59</v>
      </c>
      <c r="B21291">
        <v>2013</v>
      </c>
      <c r="C21291" t="s">
        <v>10</v>
      </c>
      <c r="D21291" t="s">
        <v>60</v>
      </c>
      <c r="E21291">
        <v>0</v>
      </c>
      <c r="F21291">
        <v>0</v>
      </c>
      <c r="G21291">
        <v>0</v>
      </c>
      <c r="H21291">
        <v>0</v>
      </c>
    </row>
    <row r="21292" spans="1:8" x14ac:dyDescent="0.25">
      <c r="A21292" t="s">
        <v>59</v>
      </c>
      <c r="B21292">
        <v>2013</v>
      </c>
      <c r="C21292" t="s">
        <v>10</v>
      </c>
      <c r="D21292" t="s">
        <v>61</v>
      </c>
      <c r="E21292">
        <v>0</v>
      </c>
      <c r="F21292">
        <v>-23.79</v>
      </c>
      <c r="G21292">
        <v>-8182.05</v>
      </c>
      <c r="H21292">
        <v>1637.63</v>
      </c>
    </row>
    <row r="21293" spans="1:8" x14ac:dyDescent="0.25">
      <c r="A21293" t="s">
        <v>59</v>
      </c>
      <c r="B21293">
        <v>2013</v>
      </c>
      <c r="C21293" t="s">
        <v>10</v>
      </c>
      <c r="D21293" t="s">
        <v>61</v>
      </c>
      <c r="E21293">
        <v>1385</v>
      </c>
      <c r="F21293">
        <v>60996</v>
      </c>
      <c r="G21293">
        <v>4014653.67</v>
      </c>
      <c r="H21293">
        <v>3984167.68</v>
      </c>
    </row>
    <row r="21294" spans="1:8" x14ac:dyDescent="0.25">
      <c r="A21294" t="s">
        <v>59</v>
      </c>
      <c r="B21294">
        <v>2013</v>
      </c>
      <c r="C21294" t="s">
        <v>10</v>
      </c>
      <c r="D21294" t="s">
        <v>61</v>
      </c>
      <c r="E21294">
        <v>204</v>
      </c>
      <c r="F21294">
        <v>280.56</v>
      </c>
      <c r="G21294">
        <v>33057.99</v>
      </c>
      <c r="H21294">
        <v>30013.24</v>
      </c>
    </row>
    <row r="21295" spans="1:8" x14ac:dyDescent="0.25">
      <c r="A21295" t="s">
        <v>59</v>
      </c>
      <c r="B21295">
        <v>2013</v>
      </c>
      <c r="C21295" t="s">
        <v>10</v>
      </c>
      <c r="D21295" t="s">
        <v>61</v>
      </c>
      <c r="E21295">
        <v>1</v>
      </c>
      <c r="F21295">
        <v>1.03</v>
      </c>
      <c r="G21295">
        <v>111.75</v>
      </c>
      <c r="H21295">
        <v>84.2</v>
      </c>
    </row>
    <row r="21296" spans="1:8" x14ac:dyDescent="0.25">
      <c r="A21296" t="s">
        <v>59</v>
      </c>
      <c r="B21296">
        <v>2013</v>
      </c>
      <c r="C21296" t="s">
        <v>10</v>
      </c>
      <c r="D21296" t="s">
        <v>60</v>
      </c>
      <c r="E21296">
        <v>0</v>
      </c>
      <c r="F21296">
        <v>0</v>
      </c>
      <c r="G21296">
        <v>0</v>
      </c>
      <c r="H21296">
        <v>0</v>
      </c>
    </row>
    <row r="21297" spans="1:8" x14ac:dyDescent="0.25">
      <c r="A21297" t="s">
        <v>59</v>
      </c>
      <c r="B21297">
        <v>2013</v>
      </c>
      <c r="C21297" t="s">
        <v>10</v>
      </c>
      <c r="D21297" t="s">
        <v>60</v>
      </c>
      <c r="E21297">
        <v>6</v>
      </c>
      <c r="F21297">
        <v>83.33</v>
      </c>
      <c r="G21297">
        <v>6786.72</v>
      </c>
      <c r="H21297">
        <v>6846.28</v>
      </c>
    </row>
    <row r="21298" spans="1:8" x14ac:dyDescent="0.25">
      <c r="A21298" t="s">
        <v>59</v>
      </c>
      <c r="B21298">
        <v>2013</v>
      </c>
      <c r="C21298" t="s">
        <v>10</v>
      </c>
      <c r="D21298" t="s">
        <v>60</v>
      </c>
      <c r="E21298">
        <v>1</v>
      </c>
      <c r="F21298">
        <v>4.83</v>
      </c>
      <c r="G21298">
        <v>400.32</v>
      </c>
      <c r="H21298">
        <v>818.45</v>
      </c>
    </row>
    <row r="21299" spans="1:8" x14ac:dyDescent="0.25">
      <c r="A21299" t="s">
        <v>59</v>
      </c>
      <c r="B21299">
        <v>2013</v>
      </c>
      <c r="C21299" t="s">
        <v>10</v>
      </c>
      <c r="D21299" t="s">
        <v>60</v>
      </c>
      <c r="E21299">
        <v>442</v>
      </c>
      <c r="F21299">
        <v>11776.84</v>
      </c>
      <c r="G21299">
        <v>764676.52</v>
      </c>
      <c r="H21299">
        <v>746525.24</v>
      </c>
    </row>
    <row r="21300" spans="1:8" x14ac:dyDescent="0.25">
      <c r="A21300" t="s">
        <v>59</v>
      </c>
      <c r="B21300">
        <v>2013</v>
      </c>
      <c r="C21300" t="s">
        <v>10</v>
      </c>
      <c r="D21300" t="s">
        <v>60</v>
      </c>
      <c r="E21300">
        <v>80</v>
      </c>
      <c r="F21300">
        <v>98.92</v>
      </c>
      <c r="G21300">
        <v>12600.01</v>
      </c>
      <c r="H21300">
        <v>13463.88</v>
      </c>
    </row>
    <row r="21301" spans="1:8" x14ac:dyDescent="0.25">
      <c r="A21301" t="s">
        <v>59</v>
      </c>
      <c r="B21301">
        <v>2013</v>
      </c>
      <c r="C21301" t="s">
        <v>10</v>
      </c>
      <c r="D21301" t="s">
        <v>62</v>
      </c>
      <c r="E21301">
        <v>9</v>
      </c>
      <c r="F21301">
        <v>113.59</v>
      </c>
      <c r="G21301">
        <v>7432.52</v>
      </c>
      <c r="H21301">
        <v>8276.17</v>
      </c>
    </row>
    <row r="21302" spans="1:8" x14ac:dyDescent="0.25">
      <c r="A21302" t="s">
        <v>59</v>
      </c>
      <c r="B21302">
        <v>2013</v>
      </c>
      <c r="C21302" t="s">
        <v>10</v>
      </c>
      <c r="D21302" t="s">
        <v>60</v>
      </c>
      <c r="E21302">
        <v>0</v>
      </c>
      <c r="F21302">
        <v>0</v>
      </c>
      <c r="G21302">
        <v>0</v>
      </c>
      <c r="H21302">
        <v>0</v>
      </c>
    </row>
    <row r="21303" spans="1:8" x14ac:dyDescent="0.25">
      <c r="A21303" t="s">
        <v>59</v>
      </c>
      <c r="B21303">
        <v>2013</v>
      </c>
      <c r="C21303" t="s">
        <v>10</v>
      </c>
      <c r="D21303" t="s">
        <v>60</v>
      </c>
      <c r="E21303">
        <v>0</v>
      </c>
      <c r="F21303">
        <v>0</v>
      </c>
      <c r="G21303">
        <v>0</v>
      </c>
      <c r="H21303">
        <v>0</v>
      </c>
    </row>
    <row r="21304" spans="1:8" x14ac:dyDescent="0.25">
      <c r="A21304" t="s">
        <v>59</v>
      </c>
      <c r="B21304">
        <v>2013</v>
      </c>
      <c r="C21304" t="s">
        <v>10</v>
      </c>
      <c r="D21304" t="s">
        <v>60</v>
      </c>
      <c r="E21304">
        <v>1</v>
      </c>
      <c r="F21304">
        <v>0.61</v>
      </c>
      <c r="G21304">
        <v>44.16</v>
      </c>
      <c r="H21304">
        <v>44.16</v>
      </c>
    </row>
    <row r="21305" spans="1:8" x14ac:dyDescent="0.25">
      <c r="A21305" t="s">
        <v>59</v>
      </c>
      <c r="B21305">
        <v>2013</v>
      </c>
      <c r="C21305" t="s">
        <v>10</v>
      </c>
      <c r="D21305" t="s">
        <v>62</v>
      </c>
      <c r="E21305">
        <v>960</v>
      </c>
      <c r="F21305">
        <v>21956.05</v>
      </c>
      <c r="G21305">
        <v>1449178.57</v>
      </c>
      <c r="H21305">
        <v>1376426.99</v>
      </c>
    </row>
    <row r="21306" spans="1:8" x14ac:dyDescent="0.25">
      <c r="A21306" t="s">
        <v>59</v>
      </c>
      <c r="B21306">
        <v>2013</v>
      </c>
      <c r="C21306" t="s">
        <v>10</v>
      </c>
      <c r="D21306" t="s">
        <v>62</v>
      </c>
      <c r="E21306">
        <v>320</v>
      </c>
      <c r="F21306">
        <v>726.22</v>
      </c>
      <c r="G21306">
        <v>64185.47</v>
      </c>
      <c r="H21306">
        <v>68405.06</v>
      </c>
    </row>
    <row r="21307" spans="1:8" x14ac:dyDescent="0.25">
      <c r="A21307" t="s">
        <v>59</v>
      </c>
      <c r="B21307">
        <v>2013</v>
      </c>
      <c r="C21307" t="s">
        <v>10</v>
      </c>
      <c r="D21307" t="s">
        <v>60</v>
      </c>
      <c r="E21307">
        <v>15</v>
      </c>
      <c r="F21307">
        <v>80.75</v>
      </c>
      <c r="G21307">
        <v>5997.66</v>
      </c>
      <c r="H21307">
        <v>4790.8999999999996</v>
      </c>
    </row>
    <row r="21308" spans="1:8" x14ac:dyDescent="0.25">
      <c r="A21308" t="s">
        <v>59</v>
      </c>
      <c r="B21308">
        <v>2013</v>
      </c>
      <c r="C21308" t="s">
        <v>10</v>
      </c>
      <c r="D21308" t="s">
        <v>60</v>
      </c>
      <c r="E21308">
        <v>12</v>
      </c>
      <c r="F21308">
        <v>9.5500000000000007</v>
      </c>
      <c r="G21308">
        <v>2037.66</v>
      </c>
      <c r="H21308">
        <v>1674.98</v>
      </c>
    </row>
    <row r="21309" spans="1:8" x14ac:dyDescent="0.25">
      <c r="A21309" t="s">
        <v>59</v>
      </c>
      <c r="B21309">
        <v>2013</v>
      </c>
      <c r="C21309" t="s">
        <v>10</v>
      </c>
      <c r="D21309" t="s">
        <v>62</v>
      </c>
      <c r="E21309">
        <v>0</v>
      </c>
      <c r="F21309">
        <v>0</v>
      </c>
      <c r="G21309">
        <v>0</v>
      </c>
      <c r="H21309">
        <v>0</v>
      </c>
    </row>
    <row r="21310" spans="1:8" x14ac:dyDescent="0.25">
      <c r="A21310" t="s">
        <v>59</v>
      </c>
      <c r="B21310">
        <v>2013</v>
      </c>
      <c r="C21310" t="s">
        <v>10</v>
      </c>
      <c r="D21310" t="s">
        <v>60</v>
      </c>
      <c r="E21310">
        <v>78</v>
      </c>
      <c r="F21310">
        <v>556.01</v>
      </c>
      <c r="G21310">
        <v>38466.47</v>
      </c>
      <c r="H21310">
        <v>35610.03</v>
      </c>
    </row>
    <row r="21311" spans="1:8" x14ac:dyDescent="0.25">
      <c r="A21311" t="s">
        <v>59</v>
      </c>
      <c r="B21311">
        <v>2013</v>
      </c>
      <c r="C21311" t="s">
        <v>10</v>
      </c>
      <c r="D21311" t="s">
        <v>60</v>
      </c>
      <c r="E21311">
        <v>34</v>
      </c>
      <c r="F21311">
        <v>47.82</v>
      </c>
      <c r="G21311">
        <v>4894.33</v>
      </c>
      <c r="H21311">
        <v>4735.28</v>
      </c>
    </row>
    <row r="21312" spans="1:8" x14ac:dyDescent="0.25">
      <c r="A21312" t="s">
        <v>59</v>
      </c>
      <c r="B21312">
        <v>2013</v>
      </c>
      <c r="C21312" t="s">
        <v>10</v>
      </c>
      <c r="D21312" t="s">
        <v>60</v>
      </c>
      <c r="E21312">
        <v>0</v>
      </c>
      <c r="F21312">
        <v>0</v>
      </c>
      <c r="G21312">
        <v>0</v>
      </c>
      <c r="H21312">
        <v>0</v>
      </c>
    </row>
    <row r="21313" spans="1:8" x14ac:dyDescent="0.25">
      <c r="A21313" t="s">
        <v>59</v>
      </c>
      <c r="B21313">
        <v>2013</v>
      </c>
      <c r="C21313" t="s">
        <v>10</v>
      </c>
      <c r="D21313" t="s">
        <v>60</v>
      </c>
      <c r="E21313">
        <v>43</v>
      </c>
      <c r="F21313">
        <v>702.93</v>
      </c>
      <c r="G21313">
        <v>40261.620000000003</v>
      </c>
      <c r="H21313">
        <v>38299.629999999997</v>
      </c>
    </row>
    <row r="21314" spans="1:8" x14ac:dyDescent="0.25">
      <c r="A21314" t="s">
        <v>59</v>
      </c>
      <c r="B21314">
        <v>2013</v>
      </c>
      <c r="C21314" t="s">
        <v>10</v>
      </c>
      <c r="D21314" t="s">
        <v>60</v>
      </c>
      <c r="E21314">
        <v>8</v>
      </c>
      <c r="F21314">
        <v>9</v>
      </c>
      <c r="G21314">
        <v>1001.39</v>
      </c>
      <c r="H21314">
        <v>1606.3</v>
      </c>
    </row>
    <row r="21315" spans="1:8" x14ac:dyDescent="0.25">
      <c r="A21315" t="s">
        <v>59</v>
      </c>
      <c r="B21315">
        <v>2013</v>
      </c>
      <c r="C21315" t="s">
        <v>10</v>
      </c>
      <c r="D21315" t="s">
        <v>60</v>
      </c>
      <c r="E21315">
        <v>19</v>
      </c>
      <c r="F21315">
        <v>769.5</v>
      </c>
      <c r="G21315">
        <v>41866.33</v>
      </c>
      <c r="H21315">
        <v>38078.6</v>
      </c>
    </row>
    <row r="21316" spans="1:8" x14ac:dyDescent="0.25">
      <c r="A21316" t="s">
        <v>59</v>
      </c>
      <c r="B21316">
        <v>2013</v>
      </c>
      <c r="C21316" t="s">
        <v>10</v>
      </c>
      <c r="D21316" t="s">
        <v>60</v>
      </c>
      <c r="E21316">
        <v>7</v>
      </c>
      <c r="F21316">
        <v>57.04</v>
      </c>
      <c r="G21316">
        <v>2286.2600000000002</v>
      </c>
      <c r="H21316">
        <v>2270.54</v>
      </c>
    </row>
    <row r="21317" spans="1:8" x14ac:dyDescent="0.25">
      <c r="A21317" t="s">
        <v>59</v>
      </c>
      <c r="B21317">
        <v>2013</v>
      </c>
      <c r="C21317" t="s">
        <v>10</v>
      </c>
      <c r="D21317" t="s">
        <v>60</v>
      </c>
      <c r="E21317">
        <v>0</v>
      </c>
      <c r="F21317">
        <v>0</v>
      </c>
      <c r="G21317">
        <v>0</v>
      </c>
      <c r="H21317">
        <v>0</v>
      </c>
    </row>
    <row r="21318" spans="1:8" x14ac:dyDescent="0.25">
      <c r="A21318" t="s">
        <v>59</v>
      </c>
      <c r="B21318">
        <v>2013</v>
      </c>
      <c r="C21318" t="s">
        <v>10</v>
      </c>
      <c r="D21318" t="s">
        <v>60</v>
      </c>
      <c r="E21318">
        <v>0</v>
      </c>
      <c r="F21318">
        <v>0</v>
      </c>
      <c r="G21318">
        <v>0</v>
      </c>
      <c r="H21318">
        <v>0</v>
      </c>
    </row>
    <row r="21319" spans="1:8" x14ac:dyDescent="0.25">
      <c r="A21319" t="s">
        <v>59</v>
      </c>
      <c r="B21319">
        <v>2013</v>
      </c>
      <c r="C21319" t="s">
        <v>10</v>
      </c>
      <c r="D21319" t="s">
        <v>60</v>
      </c>
      <c r="E21319">
        <v>95</v>
      </c>
      <c r="F21319">
        <v>932.5</v>
      </c>
      <c r="G21319">
        <v>71811.360000000001</v>
      </c>
      <c r="H21319">
        <v>67379.05</v>
      </c>
    </row>
    <row r="21320" spans="1:8" x14ac:dyDescent="0.25">
      <c r="A21320" t="s">
        <v>59</v>
      </c>
      <c r="B21320">
        <v>2013</v>
      </c>
      <c r="C21320" t="s">
        <v>10</v>
      </c>
      <c r="D21320" t="s">
        <v>60</v>
      </c>
      <c r="E21320">
        <v>0</v>
      </c>
      <c r="F21320">
        <v>0</v>
      </c>
      <c r="G21320">
        <v>0</v>
      </c>
      <c r="H21320">
        <v>0</v>
      </c>
    </row>
    <row r="21321" spans="1:8" x14ac:dyDescent="0.25">
      <c r="A21321" t="s">
        <v>59</v>
      </c>
      <c r="B21321">
        <v>2013</v>
      </c>
      <c r="C21321" t="s">
        <v>10</v>
      </c>
      <c r="D21321" t="s">
        <v>60</v>
      </c>
      <c r="E21321">
        <v>277</v>
      </c>
      <c r="F21321">
        <v>336.49</v>
      </c>
      <c r="G21321">
        <v>46153.58</v>
      </c>
      <c r="H21321">
        <v>45851.64</v>
      </c>
    </row>
    <row r="21322" spans="1:8" x14ac:dyDescent="0.25">
      <c r="A21322" t="s">
        <v>59</v>
      </c>
      <c r="B21322">
        <v>2013</v>
      </c>
      <c r="C21322" t="s">
        <v>10</v>
      </c>
      <c r="D21322" t="s">
        <v>60</v>
      </c>
      <c r="E21322">
        <v>7006</v>
      </c>
      <c r="F21322">
        <v>2583.17</v>
      </c>
      <c r="G21322">
        <v>201227.72</v>
      </c>
      <c r="H21322">
        <v>203770.56</v>
      </c>
    </row>
    <row r="21323" spans="1:8" x14ac:dyDescent="0.25">
      <c r="A21323" t="s">
        <v>59</v>
      </c>
      <c r="B21323">
        <v>2013</v>
      </c>
      <c r="C21323" t="s">
        <v>10</v>
      </c>
      <c r="D21323" t="s">
        <v>60</v>
      </c>
      <c r="E21323">
        <v>4</v>
      </c>
      <c r="F21323">
        <v>3.6</v>
      </c>
      <c r="G21323">
        <v>339.63</v>
      </c>
      <c r="H21323">
        <v>352.62</v>
      </c>
    </row>
    <row r="21324" spans="1:8" x14ac:dyDescent="0.25">
      <c r="A21324" t="s">
        <v>59</v>
      </c>
      <c r="B21324">
        <v>2013</v>
      </c>
      <c r="C21324" t="s">
        <v>10</v>
      </c>
      <c r="D21324" t="s">
        <v>60</v>
      </c>
      <c r="E21324">
        <v>0</v>
      </c>
      <c r="F21324">
        <v>0</v>
      </c>
      <c r="G21324">
        <v>0</v>
      </c>
      <c r="H21324">
        <v>0</v>
      </c>
    </row>
    <row r="21325" spans="1:8" x14ac:dyDescent="0.25">
      <c r="A21325" t="s">
        <v>59</v>
      </c>
      <c r="B21325">
        <v>2013</v>
      </c>
      <c r="C21325" t="s">
        <v>10</v>
      </c>
      <c r="D21325" t="s">
        <v>60</v>
      </c>
      <c r="E21325">
        <v>0</v>
      </c>
      <c r="F21325">
        <v>0</v>
      </c>
      <c r="G21325">
        <v>0</v>
      </c>
      <c r="H21325">
        <v>0</v>
      </c>
    </row>
    <row r="21326" spans="1:8" x14ac:dyDescent="0.25">
      <c r="A21326" t="s">
        <v>59</v>
      </c>
      <c r="B21326">
        <v>2013</v>
      </c>
      <c r="C21326" t="s">
        <v>10</v>
      </c>
      <c r="D21326" t="s">
        <v>63</v>
      </c>
      <c r="E21326">
        <v>8</v>
      </c>
      <c r="F21326">
        <v>0.38</v>
      </c>
      <c r="G21326">
        <v>37.54</v>
      </c>
      <c r="H21326">
        <v>30.74</v>
      </c>
    </row>
    <row r="21327" spans="1:8" x14ac:dyDescent="0.25">
      <c r="A21327" t="s">
        <v>59</v>
      </c>
      <c r="B21327">
        <v>2013</v>
      </c>
      <c r="C21327" t="s">
        <v>10</v>
      </c>
      <c r="D21327" t="s">
        <v>60</v>
      </c>
      <c r="E21327">
        <v>0</v>
      </c>
      <c r="F21327">
        <v>0</v>
      </c>
      <c r="G21327">
        <v>0</v>
      </c>
      <c r="H21327">
        <v>0</v>
      </c>
    </row>
    <row r="21328" spans="1:8" x14ac:dyDescent="0.25">
      <c r="A21328" t="s">
        <v>59</v>
      </c>
      <c r="B21328">
        <v>2013</v>
      </c>
      <c r="C21328" t="s">
        <v>10</v>
      </c>
      <c r="D21328" t="s">
        <v>60</v>
      </c>
      <c r="E21328">
        <v>1</v>
      </c>
      <c r="F21328">
        <v>8.8000000000000007</v>
      </c>
      <c r="G21328">
        <v>647.4</v>
      </c>
      <c r="H21328">
        <v>640.41999999999996</v>
      </c>
    </row>
    <row r="21329" spans="1:8" x14ac:dyDescent="0.25">
      <c r="A21329" t="s">
        <v>59</v>
      </c>
      <c r="B21329">
        <v>2013</v>
      </c>
      <c r="C21329" t="s">
        <v>10</v>
      </c>
      <c r="D21329" t="s">
        <v>60</v>
      </c>
      <c r="E21329">
        <v>1</v>
      </c>
      <c r="F21329">
        <v>0.1</v>
      </c>
      <c r="G21329">
        <v>50.73</v>
      </c>
      <c r="H21329">
        <v>50.73</v>
      </c>
    </row>
    <row r="21330" spans="1:8" x14ac:dyDescent="0.25">
      <c r="A21330" t="s">
        <v>59</v>
      </c>
      <c r="B21330">
        <v>2013</v>
      </c>
      <c r="C21330" t="s">
        <v>10</v>
      </c>
      <c r="D21330" t="s">
        <v>60</v>
      </c>
      <c r="E21330">
        <v>0</v>
      </c>
      <c r="F21330">
        <v>0</v>
      </c>
      <c r="G21330">
        <v>0</v>
      </c>
      <c r="H21330">
        <v>0</v>
      </c>
    </row>
    <row r="21331" spans="1:8" x14ac:dyDescent="0.25">
      <c r="A21331" t="s">
        <v>59</v>
      </c>
      <c r="B21331">
        <v>2013</v>
      </c>
      <c r="C21331" t="s">
        <v>10</v>
      </c>
      <c r="D21331" t="s">
        <v>60</v>
      </c>
      <c r="E21331">
        <v>16</v>
      </c>
      <c r="F21331">
        <v>5.95</v>
      </c>
      <c r="G21331">
        <v>459.71</v>
      </c>
      <c r="H21331">
        <v>365.59</v>
      </c>
    </row>
    <row r="21332" spans="1:8" x14ac:dyDescent="0.25">
      <c r="A21332" t="s">
        <v>59</v>
      </c>
      <c r="B21332">
        <v>2013</v>
      </c>
      <c r="C21332" t="s">
        <v>10</v>
      </c>
      <c r="D21332" t="s">
        <v>60</v>
      </c>
      <c r="E21332">
        <v>0</v>
      </c>
      <c r="F21332">
        <v>0</v>
      </c>
      <c r="G21332">
        <v>0</v>
      </c>
      <c r="H21332">
        <v>0</v>
      </c>
    </row>
    <row r="21333" spans="1:8" x14ac:dyDescent="0.25">
      <c r="A21333" t="s">
        <v>59</v>
      </c>
      <c r="B21333">
        <v>2013</v>
      </c>
      <c r="C21333" t="s">
        <v>10</v>
      </c>
      <c r="D21333" t="s">
        <v>60</v>
      </c>
      <c r="E21333">
        <v>0</v>
      </c>
      <c r="F21333">
        <v>0</v>
      </c>
      <c r="G21333">
        <v>0</v>
      </c>
      <c r="H21333">
        <v>0</v>
      </c>
    </row>
    <row r="21334" spans="1:8" x14ac:dyDescent="0.25">
      <c r="A21334" t="s">
        <v>59</v>
      </c>
      <c r="B21334">
        <v>2013</v>
      </c>
      <c r="C21334" t="s">
        <v>10</v>
      </c>
      <c r="D21334" t="s">
        <v>60</v>
      </c>
      <c r="E21334">
        <v>309</v>
      </c>
      <c r="F21334">
        <v>87.79</v>
      </c>
      <c r="G21334">
        <v>5472.33</v>
      </c>
      <c r="H21334">
        <v>5835.47</v>
      </c>
    </row>
    <row r="21335" spans="1:8" x14ac:dyDescent="0.25">
      <c r="A21335" t="s">
        <v>59</v>
      </c>
      <c r="B21335">
        <v>2013</v>
      </c>
      <c r="C21335" t="s">
        <v>10</v>
      </c>
      <c r="D21335" t="s">
        <v>60</v>
      </c>
      <c r="E21335">
        <v>429</v>
      </c>
      <c r="F21335">
        <v>204.27</v>
      </c>
      <c r="G21335">
        <v>13004.5</v>
      </c>
      <c r="H21335">
        <v>12984.63</v>
      </c>
    </row>
    <row r="21336" spans="1:8" x14ac:dyDescent="0.25">
      <c r="A21336" t="s">
        <v>59</v>
      </c>
      <c r="B21336">
        <v>2013</v>
      </c>
      <c r="C21336" t="s">
        <v>10</v>
      </c>
      <c r="D21336" t="s">
        <v>60</v>
      </c>
      <c r="E21336">
        <v>0</v>
      </c>
      <c r="F21336">
        <v>0</v>
      </c>
      <c r="G21336">
        <v>0</v>
      </c>
      <c r="H21336">
        <v>0</v>
      </c>
    </row>
    <row r="21337" spans="1:8" x14ac:dyDescent="0.25">
      <c r="A21337" t="s">
        <v>59</v>
      </c>
      <c r="B21337">
        <v>2013</v>
      </c>
      <c r="C21337" t="s">
        <v>10</v>
      </c>
      <c r="D21337" t="s">
        <v>60</v>
      </c>
      <c r="E21337">
        <v>0</v>
      </c>
      <c r="F21337">
        <v>0</v>
      </c>
      <c r="G21337">
        <v>0</v>
      </c>
      <c r="H21337">
        <v>0</v>
      </c>
    </row>
    <row r="21338" spans="1:8" x14ac:dyDescent="0.25">
      <c r="A21338" t="s">
        <v>59</v>
      </c>
      <c r="B21338">
        <v>2013</v>
      </c>
      <c r="C21338" t="s">
        <v>10</v>
      </c>
      <c r="D21338" t="s">
        <v>60</v>
      </c>
      <c r="E21338">
        <v>0</v>
      </c>
      <c r="F21338">
        <v>0</v>
      </c>
      <c r="G21338">
        <v>0</v>
      </c>
      <c r="H21338">
        <v>0</v>
      </c>
    </row>
    <row r="21339" spans="1:8" x14ac:dyDescent="0.25">
      <c r="A21339" t="s">
        <v>59</v>
      </c>
      <c r="B21339">
        <v>2013</v>
      </c>
      <c r="C21339" t="s">
        <v>10</v>
      </c>
      <c r="D21339" t="s">
        <v>60</v>
      </c>
      <c r="E21339">
        <v>9</v>
      </c>
      <c r="F21339">
        <v>1.17</v>
      </c>
      <c r="G21339">
        <v>94.3</v>
      </c>
      <c r="H21339">
        <v>97.99</v>
      </c>
    </row>
    <row r="21340" spans="1:8" x14ac:dyDescent="0.25">
      <c r="A21340" t="s">
        <v>59</v>
      </c>
      <c r="B21340">
        <v>2013</v>
      </c>
      <c r="C21340" t="s">
        <v>10</v>
      </c>
      <c r="D21340" t="s">
        <v>63</v>
      </c>
      <c r="E21340">
        <v>0</v>
      </c>
      <c r="F21340">
        <v>0</v>
      </c>
      <c r="G21340">
        <v>0</v>
      </c>
      <c r="H21340">
        <v>0</v>
      </c>
    </row>
    <row r="21341" spans="1:8" x14ac:dyDescent="0.25">
      <c r="A21341" t="s">
        <v>59</v>
      </c>
      <c r="B21341">
        <v>2013</v>
      </c>
      <c r="C21341" t="s">
        <v>10</v>
      </c>
      <c r="D21341" t="s">
        <v>60</v>
      </c>
      <c r="E21341">
        <v>0</v>
      </c>
      <c r="F21341">
        <v>0</v>
      </c>
      <c r="G21341">
        <v>0</v>
      </c>
      <c r="H21341">
        <v>0</v>
      </c>
    </row>
    <row r="21342" spans="1:8" x14ac:dyDescent="0.25">
      <c r="A21342" t="s">
        <v>59</v>
      </c>
      <c r="B21342">
        <v>2013</v>
      </c>
      <c r="C21342" t="s">
        <v>10</v>
      </c>
      <c r="D21342" t="s">
        <v>60</v>
      </c>
      <c r="E21342">
        <v>0</v>
      </c>
      <c r="F21342">
        <v>0</v>
      </c>
      <c r="G21342">
        <v>0</v>
      </c>
      <c r="H21342">
        <v>0</v>
      </c>
    </row>
    <row r="21343" spans="1:8" x14ac:dyDescent="0.25">
      <c r="A21343" t="s">
        <v>59</v>
      </c>
      <c r="B21343">
        <v>2013</v>
      </c>
      <c r="C21343" t="s">
        <v>10</v>
      </c>
      <c r="D21343" t="s">
        <v>60</v>
      </c>
      <c r="E21343">
        <v>0</v>
      </c>
      <c r="F21343">
        <v>0</v>
      </c>
      <c r="G21343">
        <v>0</v>
      </c>
      <c r="H21343">
        <v>0</v>
      </c>
    </row>
    <row r="21344" spans="1:8" x14ac:dyDescent="0.25">
      <c r="A21344" t="s">
        <v>59</v>
      </c>
      <c r="B21344">
        <v>2013</v>
      </c>
      <c r="C21344" t="s">
        <v>10</v>
      </c>
      <c r="D21344" t="s">
        <v>60</v>
      </c>
      <c r="E21344">
        <v>0</v>
      </c>
      <c r="F21344">
        <v>0</v>
      </c>
      <c r="G21344">
        <v>0</v>
      </c>
      <c r="H21344">
        <v>0</v>
      </c>
    </row>
    <row r="21345" spans="1:8" x14ac:dyDescent="0.25">
      <c r="A21345" t="s">
        <v>59</v>
      </c>
      <c r="B21345">
        <v>2013</v>
      </c>
      <c r="C21345" t="s">
        <v>10</v>
      </c>
      <c r="D21345" t="s">
        <v>60</v>
      </c>
      <c r="E21345">
        <v>0</v>
      </c>
      <c r="F21345">
        <v>0</v>
      </c>
      <c r="G21345">
        <v>0</v>
      </c>
      <c r="H21345">
        <v>0</v>
      </c>
    </row>
    <row r="21346" spans="1:8" x14ac:dyDescent="0.25">
      <c r="A21346" t="s">
        <v>59</v>
      </c>
      <c r="B21346">
        <v>2013</v>
      </c>
      <c r="C21346" t="s">
        <v>10</v>
      </c>
      <c r="D21346" t="s">
        <v>60</v>
      </c>
      <c r="E21346">
        <v>0</v>
      </c>
      <c r="F21346">
        <v>0</v>
      </c>
      <c r="G21346">
        <v>0</v>
      </c>
      <c r="H21346">
        <v>0</v>
      </c>
    </row>
    <row r="21347" spans="1:8" x14ac:dyDescent="0.25">
      <c r="A21347" t="s">
        <v>59</v>
      </c>
      <c r="B21347">
        <v>2013</v>
      </c>
      <c r="C21347" t="s">
        <v>10</v>
      </c>
      <c r="D21347" t="s">
        <v>60</v>
      </c>
      <c r="E21347">
        <v>13</v>
      </c>
      <c r="F21347">
        <v>13.86</v>
      </c>
      <c r="G21347">
        <v>1252.04</v>
      </c>
      <c r="H21347">
        <v>1754.63</v>
      </c>
    </row>
    <row r="21348" spans="1:8" x14ac:dyDescent="0.25">
      <c r="A21348" t="s">
        <v>59</v>
      </c>
      <c r="B21348">
        <v>2013</v>
      </c>
      <c r="C21348" t="s">
        <v>10</v>
      </c>
      <c r="D21348" t="s">
        <v>60</v>
      </c>
      <c r="E21348">
        <v>44</v>
      </c>
      <c r="F21348">
        <v>77.63</v>
      </c>
      <c r="G21348">
        <v>5954.85</v>
      </c>
      <c r="H21348">
        <v>5748.49</v>
      </c>
    </row>
    <row r="21349" spans="1:8" x14ac:dyDescent="0.25">
      <c r="A21349" t="s">
        <v>59</v>
      </c>
      <c r="B21349">
        <v>2013</v>
      </c>
      <c r="C21349" t="s">
        <v>10</v>
      </c>
      <c r="D21349" t="s">
        <v>60</v>
      </c>
      <c r="E21349">
        <v>0</v>
      </c>
      <c r="F21349">
        <v>0</v>
      </c>
      <c r="G21349">
        <v>0</v>
      </c>
      <c r="H21349">
        <v>0</v>
      </c>
    </row>
    <row r="21350" spans="1:8" x14ac:dyDescent="0.25">
      <c r="A21350" t="s">
        <v>59</v>
      </c>
      <c r="B21350">
        <v>2013</v>
      </c>
      <c r="C21350" t="s">
        <v>10</v>
      </c>
      <c r="D21350" t="s">
        <v>63</v>
      </c>
      <c r="E21350">
        <v>0</v>
      </c>
      <c r="F21350">
        <v>0</v>
      </c>
      <c r="G21350">
        <v>0</v>
      </c>
      <c r="H21350">
        <v>0</v>
      </c>
    </row>
    <row r="21351" spans="1:8" x14ac:dyDescent="0.25">
      <c r="A21351" t="s">
        <v>59</v>
      </c>
      <c r="B21351">
        <v>2013</v>
      </c>
      <c r="C21351" t="s">
        <v>10</v>
      </c>
      <c r="D21351" t="s">
        <v>60</v>
      </c>
      <c r="E21351">
        <v>0</v>
      </c>
      <c r="F21351">
        <v>0</v>
      </c>
      <c r="G21351">
        <v>0</v>
      </c>
      <c r="H21351">
        <v>0</v>
      </c>
    </row>
    <row r="21352" spans="1:8" x14ac:dyDescent="0.25">
      <c r="A21352" t="s">
        <v>59</v>
      </c>
      <c r="B21352">
        <v>2013</v>
      </c>
      <c r="C21352" t="s">
        <v>10</v>
      </c>
      <c r="D21352" t="s">
        <v>60</v>
      </c>
      <c r="E21352">
        <v>0</v>
      </c>
      <c r="F21352">
        <v>0</v>
      </c>
      <c r="G21352">
        <v>0</v>
      </c>
      <c r="H21352">
        <v>0</v>
      </c>
    </row>
    <row r="21353" spans="1:8" x14ac:dyDescent="0.25">
      <c r="A21353" t="s">
        <v>59</v>
      </c>
      <c r="B21353">
        <v>2013</v>
      </c>
      <c r="C21353" t="s">
        <v>10</v>
      </c>
      <c r="D21353" t="s">
        <v>63</v>
      </c>
      <c r="E21353">
        <v>0</v>
      </c>
      <c r="F21353">
        <v>0</v>
      </c>
      <c r="G21353">
        <v>0</v>
      </c>
      <c r="H21353">
        <v>0</v>
      </c>
    </row>
    <row r="21354" spans="1:8" x14ac:dyDescent="0.25">
      <c r="A21354" t="s">
        <v>59</v>
      </c>
      <c r="B21354">
        <v>2013</v>
      </c>
      <c r="C21354" t="s">
        <v>10</v>
      </c>
      <c r="D21354" t="s">
        <v>64</v>
      </c>
      <c r="E21354">
        <v>0</v>
      </c>
      <c r="F21354">
        <v>0</v>
      </c>
      <c r="G21354">
        <v>0</v>
      </c>
      <c r="H21354">
        <v>0</v>
      </c>
    </row>
    <row r="21355" spans="1:8" x14ac:dyDescent="0.25">
      <c r="A21355" t="s">
        <v>59</v>
      </c>
      <c r="B21355">
        <v>2013</v>
      </c>
      <c r="C21355" t="s">
        <v>10</v>
      </c>
      <c r="D21355" t="s">
        <v>61</v>
      </c>
      <c r="E21355">
        <v>0</v>
      </c>
      <c r="F21355">
        <v>0</v>
      </c>
      <c r="G21355">
        <v>0</v>
      </c>
      <c r="H21355">
        <v>0</v>
      </c>
    </row>
    <row r="21356" spans="1:8" x14ac:dyDescent="0.25">
      <c r="A21356" t="s">
        <v>59</v>
      </c>
      <c r="B21356">
        <v>2013</v>
      </c>
      <c r="C21356" t="s">
        <v>10</v>
      </c>
      <c r="D21356" t="s">
        <v>61</v>
      </c>
      <c r="E21356">
        <v>0</v>
      </c>
      <c r="F21356">
        <v>0</v>
      </c>
      <c r="G21356">
        <v>0</v>
      </c>
      <c r="H21356">
        <v>0</v>
      </c>
    </row>
    <row r="21357" spans="1:8" x14ac:dyDescent="0.25">
      <c r="A21357" t="s">
        <v>59</v>
      </c>
      <c r="B21357">
        <v>2013</v>
      </c>
      <c r="C21357" t="s">
        <v>10</v>
      </c>
      <c r="D21357" t="s">
        <v>61</v>
      </c>
      <c r="E21357">
        <v>2</v>
      </c>
      <c r="F21357">
        <v>1.47</v>
      </c>
      <c r="G21357">
        <v>115.45</v>
      </c>
      <c r="H21357">
        <v>112.27</v>
      </c>
    </row>
    <row r="21358" spans="1:8" x14ac:dyDescent="0.25">
      <c r="A21358" t="s">
        <v>59</v>
      </c>
      <c r="B21358">
        <v>2013</v>
      </c>
      <c r="C21358" t="s">
        <v>10</v>
      </c>
      <c r="D21358" t="s">
        <v>63</v>
      </c>
      <c r="E21358">
        <v>806052</v>
      </c>
      <c r="F21358">
        <v>114018.7</v>
      </c>
      <c r="G21358">
        <v>9773209.7100000009</v>
      </c>
      <c r="H21358">
        <v>9004972.4600000009</v>
      </c>
    </row>
    <row r="21359" spans="1:8" x14ac:dyDescent="0.25">
      <c r="A21359" t="s">
        <v>59</v>
      </c>
      <c r="B21359">
        <v>2013</v>
      </c>
      <c r="C21359" t="s">
        <v>10</v>
      </c>
      <c r="D21359" t="s">
        <v>63</v>
      </c>
      <c r="E21359">
        <v>0</v>
      </c>
      <c r="F21359">
        <v>-109.46</v>
      </c>
      <c r="G21359">
        <v>7999.62</v>
      </c>
      <c r="H21359">
        <v>27691.66</v>
      </c>
    </row>
    <row r="21360" spans="1:8" x14ac:dyDescent="0.25">
      <c r="A21360" t="s">
        <v>59</v>
      </c>
      <c r="B21360">
        <v>2013</v>
      </c>
      <c r="C21360" t="s">
        <v>10</v>
      </c>
      <c r="D21360" t="s">
        <v>64</v>
      </c>
      <c r="E21360">
        <v>0</v>
      </c>
      <c r="F21360">
        <v>0</v>
      </c>
      <c r="G21360">
        <v>0</v>
      </c>
      <c r="H21360">
        <v>0</v>
      </c>
    </row>
    <row r="21361" spans="1:8" x14ac:dyDescent="0.25">
      <c r="A21361" t="s">
        <v>59</v>
      </c>
      <c r="B21361">
        <v>2013</v>
      </c>
      <c r="C21361" t="s">
        <v>10</v>
      </c>
      <c r="D21361" t="s">
        <v>61</v>
      </c>
      <c r="E21361">
        <v>268</v>
      </c>
      <c r="F21361">
        <v>1899.98</v>
      </c>
      <c r="G21361">
        <v>158029.06</v>
      </c>
      <c r="H21361">
        <v>146297.94</v>
      </c>
    </row>
    <row r="21362" spans="1:8" x14ac:dyDescent="0.25">
      <c r="A21362" t="s">
        <v>59</v>
      </c>
      <c r="B21362">
        <v>2013</v>
      </c>
      <c r="C21362" t="s">
        <v>10</v>
      </c>
      <c r="D21362" t="s">
        <v>61</v>
      </c>
      <c r="E21362">
        <v>1342</v>
      </c>
      <c r="F21362">
        <v>1518.39</v>
      </c>
      <c r="G21362">
        <v>187420.22</v>
      </c>
      <c r="H21362">
        <v>181290.89</v>
      </c>
    </row>
    <row r="21363" spans="1:8" x14ac:dyDescent="0.25">
      <c r="A21363" t="s">
        <v>59</v>
      </c>
      <c r="B21363">
        <v>2013</v>
      </c>
      <c r="C21363" t="s">
        <v>10</v>
      </c>
      <c r="D21363" t="s">
        <v>61</v>
      </c>
      <c r="E21363">
        <v>11969</v>
      </c>
      <c r="F21363">
        <v>3490.5</v>
      </c>
      <c r="G21363">
        <v>242185.2</v>
      </c>
      <c r="H21363">
        <v>240677.93</v>
      </c>
    </row>
    <row r="21364" spans="1:8" x14ac:dyDescent="0.25">
      <c r="A21364" t="s">
        <v>59</v>
      </c>
      <c r="B21364">
        <v>2013</v>
      </c>
      <c r="C21364" t="s">
        <v>10</v>
      </c>
      <c r="D21364" t="s">
        <v>60</v>
      </c>
      <c r="E21364">
        <v>1</v>
      </c>
      <c r="F21364">
        <v>1.38</v>
      </c>
      <c r="G21364">
        <v>216.73</v>
      </c>
      <c r="H21364">
        <v>119.87</v>
      </c>
    </row>
    <row r="21365" spans="1:8" x14ac:dyDescent="0.25">
      <c r="A21365" t="s">
        <v>59</v>
      </c>
      <c r="B21365">
        <v>2013</v>
      </c>
      <c r="C21365" t="s">
        <v>10</v>
      </c>
      <c r="D21365" t="s">
        <v>60</v>
      </c>
      <c r="E21365">
        <v>12</v>
      </c>
      <c r="F21365">
        <v>22.93</v>
      </c>
      <c r="G21365">
        <v>2194.12</v>
      </c>
      <c r="H21365">
        <v>2453.4499999999998</v>
      </c>
    </row>
    <row r="21366" spans="1:8" x14ac:dyDescent="0.25">
      <c r="A21366" t="s">
        <v>59</v>
      </c>
      <c r="B21366">
        <v>2013</v>
      </c>
      <c r="C21366" t="s">
        <v>10</v>
      </c>
      <c r="D21366" t="s">
        <v>60</v>
      </c>
      <c r="E21366">
        <v>146</v>
      </c>
      <c r="F21366">
        <v>1315.21</v>
      </c>
      <c r="G21366">
        <v>99462.78</v>
      </c>
      <c r="H21366">
        <v>92171.27</v>
      </c>
    </row>
    <row r="21367" spans="1:8" x14ac:dyDescent="0.25">
      <c r="A21367" t="s">
        <v>59</v>
      </c>
      <c r="B21367">
        <v>2013</v>
      </c>
      <c r="C21367" t="s">
        <v>10</v>
      </c>
      <c r="D21367" t="s">
        <v>60</v>
      </c>
      <c r="E21367">
        <v>277</v>
      </c>
      <c r="F21367">
        <v>426.69</v>
      </c>
      <c r="G21367">
        <v>48487.72</v>
      </c>
      <c r="H21367">
        <v>53702.879999999997</v>
      </c>
    </row>
    <row r="21368" spans="1:8" x14ac:dyDescent="0.25">
      <c r="A21368" t="s">
        <v>59</v>
      </c>
      <c r="B21368">
        <v>2013</v>
      </c>
      <c r="C21368" t="s">
        <v>10</v>
      </c>
      <c r="D21368" t="s">
        <v>60</v>
      </c>
      <c r="E21368">
        <v>2105</v>
      </c>
      <c r="F21368">
        <v>1021.73</v>
      </c>
      <c r="G21368">
        <v>80010.850000000006</v>
      </c>
      <c r="H21368">
        <v>101843.38</v>
      </c>
    </row>
    <row r="21369" spans="1:8" x14ac:dyDescent="0.25">
      <c r="A21369" t="s">
        <v>59</v>
      </c>
      <c r="B21369">
        <v>2013</v>
      </c>
      <c r="C21369" t="s">
        <v>10</v>
      </c>
      <c r="D21369" t="s">
        <v>60</v>
      </c>
      <c r="E21369">
        <v>0</v>
      </c>
      <c r="F21369">
        <v>0</v>
      </c>
      <c r="G21369">
        <v>0</v>
      </c>
      <c r="H21369">
        <v>0</v>
      </c>
    </row>
    <row r="21370" spans="1:8" x14ac:dyDescent="0.25">
      <c r="A21370" t="s">
        <v>59</v>
      </c>
      <c r="B21370">
        <v>2013</v>
      </c>
      <c r="C21370" t="s">
        <v>10</v>
      </c>
      <c r="D21370" t="s">
        <v>60</v>
      </c>
      <c r="E21370">
        <v>0</v>
      </c>
      <c r="F21370">
        <v>0</v>
      </c>
      <c r="G21370">
        <v>0</v>
      </c>
      <c r="H21370">
        <v>0</v>
      </c>
    </row>
    <row r="21371" spans="1:8" x14ac:dyDescent="0.25">
      <c r="A21371" t="s">
        <v>59</v>
      </c>
      <c r="B21371">
        <v>2013</v>
      </c>
      <c r="C21371" t="s">
        <v>10</v>
      </c>
      <c r="D21371" t="s">
        <v>62</v>
      </c>
      <c r="E21371">
        <v>0</v>
      </c>
      <c r="F21371">
        <v>0</v>
      </c>
      <c r="G21371">
        <v>0</v>
      </c>
      <c r="H21371">
        <v>0</v>
      </c>
    </row>
    <row r="21372" spans="1:8" x14ac:dyDescent="0.25">
      <c r="A21372" t="s">
        <v>59</v>
      </c>
      <c r="B21372">
        <v>2013</v>
      </c>
      <c r="C21372" t="s">
        <v>10</v>
      </c>
      <c r="D21372" t="s">
        <v>60</v>
      </c>
      <c r="E21372">
        <v>10</v>
      </c>
      <c r="F21372">
        <v>17.66</v>
      </c>
      <c r="G21372">
        <v>1315.61</v>
      </c>
      <c r="H21372">
        <v>1338.48</v>
      </c>
    </row>
    <row r="21373" spans="1:8" x14ac:dyDescent="0.25">
      <c r="A21373" t="s">
        <v>59</v>
      </c>
      <c r="B21373">
        <v>2013</v>
      </c>
      <c r="C21373" t="s">
        <v>10</v>
      </c>
      <c r="D21373" t="s">
        <v>60</v>
      </c>
      <c r="E21373">
        <v>522</v>
      </c>
      <c r="F21373">
        <v>158.07</v>
      </c>
      <c r="G21373">
        <v>9791.64</v>
      </c>
      <c r="H21373">
        <v>10011.23</v>
      </c>
    </row>
    <row r="21374" spans="1:8" x14ac:dyDescent="0.25">
      <c r="A21374" t="s">
        <v>59</v>
      </c>
      <c r="B21374">
        <v>2013</v>
      </c>
      <c r="C21374" t="s">
        <v>10</v>
      </c>
      <c r="D21374" t="s">
        <v>62</v>
      </c>
      <c r="E21374">
        <v>1460</v>
      </c>
      <c r="F21374">
        <v>12985.55</v>
      </c>
      <c r="G21374">
        <v>1002668.36</v>
      </c>
      <c r="H21374">
        <v>921332.06</v>
      </c>
    </row>
    <row r="21375" spans="1:8" x14ac:dyDescent="0.25">
      <c r="A21375" t="s">
        <v>59</v>
      </c>
      <c r="B21375">
        <v>2013</v>
      </c>
      <c r="C21375" t="s">
        <v>10</v>
      </c>
      <c r="D21375" t="s">
        <v>62</v>
      </c>
      <c r="E21375">
        <v>4376</v>
      </c>
      <c r="F21375">
        <v>7990.81</v>
      </c>
      <c r="G21375">
        <v>828693.8</v>
      </c>
      <c r="H21375">
        <v>829244.2</v>
      </c>
    </row>
    <row r="21376" spans="1:8" x14ac:dyDescent="0.25">
      <c r="A21376" t="s">
        <v>59</v>
      </c>
      <c r="B21376">
        <v>2013</v>
      </c>
      <c r="C21376" t="s">
        <v>10</v>
      </c>
      <c r="D21376" t="s">
        <v>62</v>
      </c>
      <c r="E21376">
        <v>114201</v>
      </c>
      <c r="F21376">
        <v>30081.5</v>
      </c>
      <c r="G21376">
        <v>2290988.8199999998</v>
      </c>
      <c r="H21376">
        <v>2298909.88</v>
      </c>
    </row>
    <row r="21377" spans="1:8" x14ac:dyDescent="0.25">
      <c r="A21377" t="s">
        <v>59</v>
      </c>
      <c r="B21377">
        <v>2013</v>
      </c>
      <c r="C21377" t="s">
        <v>10</v>
      </c>
      <c r="D21377" t="s">
        <v>60</v>
      </c>
      <c r="E21377">
        <v>5</v>
      </c>
      <c r="F21377">
        <v>49.21</v>
      </c>
      <c r="G21377">
        <v>3711.71</v>
      </c>
      <c r="H21377">
        <v>3821.73</v>
      </c>
    </row>
    <row r="21378" spans="1:8" x14ac:dyDescent="0.25">
      <c r="A21378" t="s">
        <v>59</v>
      </c>
      <c r="B21378">
        <v>2013</v>
      </c>
      <c r="C21378" t="s">
        <v>10</v>
      </c>
      <c r="D21378" t="s">
        <v>60</v>
      </c>
      <c r="E21378">
        <v>52</v>
      </c>
      <c r="F21378">
        <v>72.05</v>
      </c>
      <c r="G21378">
        <v>7672.19</v>
      </c>
      <c r="H21378">
        <v>8268.99</v>
      </c>
    </row>
    <row r="21379" spans="1:8" x14ac:dyDescent="0.25">
      <c r="A21379" t="s">
        <v>59</v>
      </c>
      <c r="B21379">
        <v>2013</v>
      </c>
      <c r="C21379" t="s">
        <v>10</v>
      </c>
      <c r="D21379" t="s">
        <v>62</v>
      </c>
      <c r="E21379">
        <v>1</v>
      </c>
      <c r="F21379">
        <v>0.44</v>
      </c>
      <c r="G21379">
        <v>39.35</v>
      </c>
      <c r="H21379">
        <v>145.99</v>
      </c>
    </row>
    <row r="21380" spans="1:8" x14ac:dyDescent="0.25">
      <c r="A21380" t="s">
        <v>59</v>
      </c>
      <c r="B21380">
        <v>2013</v>
      </c>
      <c r="C21380" t="s">
        <v>10</v>
      </c>
      <c r="D21380" t="s">
        <v>62</v>
      </c>
      <c r="E21380">
        <v>63</v>
      </c>
      <c r="F21380">
        <v>15.92</v>
      </c>
      <c r="G21380">
        <v>1240.69</v>
      </c>
      <c r="H21380">
        <v>1796.23</v>
      </c>
    </row>
    <row r="21381" spans="1:8" x14ac:dyDescent="0.25">
      <c r="A21381" t="s">
        <v>59</v>
      </c>
      <c r="B21381">
        <v>2013</v>
      </c>
      <c r="C21381" t="s">
        <v>10</v>
      </c>
      <c r="D21381" t="s">
        <v>60</v>
      </c>
      <c r="E21381">
        <v>8</v>
      </c>
      <c r="F21381">
        <v>30.95</v>
      </c>
      <c r="G21381">
        <v>2543.38</v>
      </c>
      <c r="H21381">
        <v>2901.69</v>
      </c>
    </row>
    <row r="21382" spans="1:8" x14ac:dyDescent="0.25">
      <c r="A21382" t="s">
        <v>59</v>
      </c>
      <c r="B21382">
        <v>2013</v>
      </c>
      <c r="C21382" t="s">
        <v>10</v>
      </c>
      <c r="D21382" t="s">
        <v>60</v>
      </c>
      <c r="E21382">
        <v>149</v>
      </c>
      <c r="F21382">
        <v>92.27</v>
      </c>
      <c r="G21382">
        <v>10763.7</v>
      </c>
      <c r="H21382">
        <v>9995.56</v>
      </c>
    </row>
    <row r="21383" spans="1:8" x14ac:dyDescent="0.25">
      <c r="A21383" t="s">
        <v>59</v>
      </c>
      <c r="B21383">
        <v>2013</v>
      </c>
      <c r="C21383" t="s">
        <v>10</v>
      </c>
      <c r="D21383" t="s">
        <v>60</v>
      </c>
      <c r="E21383">
        <v>0</v>
      </c>
      <c r="F21383">
        <v>0</v>
      </c>
      <c r="G21383">
        <v>0</v>
      </c>
      <c r="H21383">
        <v>0</v>
      </c>
    </row>
    <row r="21384" spans="1:8" x14ac:dyDescent="0.25">
      <c r="A21384" t="s">
        <v>59</v>
      </c>
      <c r="B21384">
        <v>2013</v>
      </c>
      <c r="C21384" t="s">
        <v>10</v>
      </c>
      <c r="D21384" t="s">
        <v>60</v>
      </c>
      <c r="E21384">
        <v>25</v>
      </c>
      <c r="F21384">
        <v>123.32</v>
      </c>
      <c r="G21384">
        <v>7270.51</v>
      </c>
      <c r="H21384">
        <v>6419.67</v>
      </c>
    </row>
    <row r="21385" spans="1:8" x14ac:dyDescent="0.25">
      <c r="A21385" t="s">
        <v>59</v>
      </c>
      <c r="B21385">
        <v>2013</v>
      </c>
      <c r="C21385" t="s">
        <v>10</v>
      </c>
      <c r="D21385" t="s">
        <v>60</v>
      </c>
      <c r="E21385">
        <v>41</v>
      </c>
      <c r="F21385">
        <v>58.26</v>
      </c>
      <c r="G21385">
        <v>4897.49</v>
      </c>
      <c r="H21385">
        <v>6105.68</v>
      </c>
    </row>
    <row r="21386" spans="1:8" x14ac:dyDescent="0.25">
      <c r="A21386" t="s">
        <v>59</v>
      </c>
      <c r="B21386">
        <v>2013</v>
      </c>
      <c r="C21386" t="s">
        <v>10</v>
      </c>
      <c r="D21386" t="s">
        <v>60</v>
      </c>
      <c r="E21386">
        <v>9</v>
      </c>
      <c r="F21386">
        <v>19.440000000000001</v>
      </c>
      <c r="G21386">
        <v>797.1</v>
      </c>
      <c r="H21386">
        <v>621.84</v>
      </c>
    </row>
    <row r="21387" spans="1:8" x14ac:dyDescent="0.25">
      <c r="A21387" t="s">
        <v>59</v>
      </c>
      <c r="B21387">
        <v>2013</v>
      </c>
      <c r="C21387" t="s">
        <v>10</v>
      </c>
      <c r="D21387" t="s">
        <v>60</v>
      </c>
      <c r="E21387">
        <v>10</v>
      </c>
      <c r="F21387">
        <v>76.180000000000007</v>
      </c>
      <c r="G21387">
        <v>4391.3100000000004</v>
      </c>
      <c r="H21387">
        <v>4099.8500000000004</v>
      </c>
    </row>
    <row r="21388" spans="1:8" x14ac:dyDescent="0.25">
      <c r="A21388" t="s">
        <v>59</v>
      </c>
      <c r="B21388">
        <v>2013</v>
      </c>
      <c r="C21388" t="s">
        <v>10</v>
      </c>
      <c r="D21388" t="s">
        <v>60</v>
      </c>
      <c r="E21388">
        <v>0</v>
      </c>
      <c r="F21388">
        <v>0</v>
      </c>
      <c r="G21388">
        <v>0</v>
      </c>
      <c r="H21388">
        <v>0</v>
      </c>
    </row>
    <row r="21389" spans="1:8" x14ac:dyDescent="0.25">
      <c r="A21389" t="s">
        <v>59</v>
      </c>
      <c r="B21389">
        <v>2013</v>
      </c>
      <c r="C21389" t="s">
        <v>10</v>
      </c>
      <c r="D21389" t="s">
        <v>60</v>
      </c>
      <c r="E21389">
        <v>0</v>
      </c>
      <c r="F21389">
        <v>0</v>
      </c>
      <c r="G21389">
        <v>0</v>
      </c>
      <c r="H21389">
        <v>0</v>
      </c>
    </row>
    <row r="21390" spans="1:8" x14ac:dyDescent="0.25">
      <c r="A21390" t="s">
        <v>59</v>
      </c>
      <c r="B21390">
        <v>2013</v>
      </c>
      <c r="C21390" t="s">
        <v>10</v>
      </c>
      <c r="D21390" t="s">
        <v>60</v>
      </c>
      <c r="E21390">
        <v>0</v>
      </c>
      <c r="F21390">
        <v>0</v>
      </c>
      <c r="G21390">
        <v>0</v>
      </c>
      <c r="H21390">
        <v>0</v>
      </c>
    </row>
    <row r="21391" spans="1:8" x14ac:dyDescent="0.25">
      <c r="A21391" t="s">
        <v>59</v>
      </c>
      <c r="B21391">
        <v>2013</v>
      </c>
      <c r="C21391" t="s">
        <v>10</v>
      </c>
      <c r="D21391" t="s">
        <v>60</v>
      </c>
      <c r="E21391">
        <v>0</v>
      </c>
      <c r="F21391">
        <v>0</v>
      </c>
      <c r="G21391">
        <v>0</v>
      </c>
      <c r="H21391">
        <v>0</v>
      </c>
    </row>
    <row r="21392" spans="1:8" x14ac:dyDescent="0.25">
      <c r="A21392" t="s">
        <v>59</v>
      </c>
      <c r="B21392">
        <v>2013</v>
      </c>
      <c r="C21392" t="s">
        <v>10</v>
      </c>
      <c r="D21392" t="s">
        <v>62</v>
      </c>
      <c r="E21392">
        <v>0</v>
      </c>
      <c r="F21392">
        <v>0</v>
      </c>
      <c r="G21392">
        <v>0</v>
      </c>
      <c r="H21392">
        <v>0</v>
      </c>
    </row>
    <row r="21393" spans="1:8" x14ac:dyDescent="0.25">
      <c r="A21393" t="s">
        <v>59</v>
      </c>
      <c r="B21393">
        <v>2013</v>
      </c>
      <c r="C21393" t="s">
        <v>10</v>
      </c>
      <c r="D21393" t="s">
        <v>60</v>
      </c>
      <c r="E21393">
        <v>552</v>
      </c>
      <c r="F21393">
        <v>269.16000000000003</v>
      </c>
      <c r="G21393">
        <v>17148.27</v>
      </c>
      <c r="H21393">
        <v>21239.83</v>
      </c>
    </row>
    <row r="21394" spans="1:8" x14ac:dyDescent="0.25">
      <c r="A21394" t="s">
        <v>59</v>
      </c>
      <c r="B21394">
        <v>2013</v>
      </c>
      <c r="C21394" t="s">
        <v>10</v>
      </c>
      <c r="D21394" t="s">
        <v>60</v>
      </c>
      <c r="E21394">
        <v>0</v>
      </c>
      <c r="F21394">
        <v>0</v>
      </c>
      <c r="G21394">
        <v>0</v>
      </c>
      <c r="H21394">
        <v>0</v>
      </c>
    </row>
    <row r="21395" spans="1:8" x14ac:dyDescent="0.25">
      <c r="A21395" t="s">
        <v>59</v>
      </c>
      <c r="B21395">
        <v>2013</v>
      </c>
      <c r="C21395" t="s">
        <v>10</v>
      </c>
      <c r="D21395" t="s">
        <v>60</v>
      </c>
      <c r="E21395">
        <v>5</v>
      </c>
      <c r="F21395">
        <v>19.399999999999999</v>
      </c>
      <c r="G21395">
        <v>1331.94</v>
      </c>
      <c r="H21395">
        <v>1040.74</v>
      </c>
    </row>
    <row r="21396" spans="1:8" x14ac:dyDescent="0.25">
      <c r="A21396" t="s">
        <v>59</v>
      </c>
      <c r="B21396">
        <v>2013</v>
      </c>
      <c r="C21396" t="s">
        <v>10</v>
      </c>
      <c r="D21396" t="s">
        <v>60</v>
      </c>
      <c r="E21396">
        <v>18</v>
      </c>
      <c r="F21396">
        <v>25.04</v>
      </c>
      <c r="G21396">
        <v>2103.75</v>
      </c>
      <c r="H21396">
        <v>2330.9299999999998</v>
      </c>
    </row>
    <row r="21397" spans="1:8" x14ac:dyDescent="0.25">
      <c r="A21397" t="s">
        <v>59</v>
      </c>
      <c r="B21397">
        <v>2013</v>
      </c>
      <c r="C21397" t="s">
        <v>10</v>
      </c>
      <c r="D21397" t="s">
        <v>60</v>
      </c>
      <c r="E21397">
        <v>211</v>
      </c>
      <c r="F21397">
        <v>102.04</v>
      </c>
      <c r="G21397">
        <v>6477.09</v>
      </c>
      <c r="H21397">
        <v>6714.63</v>
      </c>
    </row>
    <row r="21398" spans="1:8" x14ac:dyDescent="0.25">
      <c r="A21398" t="s">
        <v>59</v>
      </c>
      <c r="B21398">
        <v>2013</v>
      </c>
      <c r="C21398" t="s">
        <v>10</v>
      </c>
      <c r="D21398" t="s">
        <v>64</v>
      </c>
      <c r="E21398">
        <v>0</v>
      </c>
      <c r="F21398">
        <v>16869.749207000001</v>
      </c>
      <c r="G21398">
        <v>2078009.79</v>
      </c>
      <c r="H21398">
        <v>2041977.49</v>
      </c>
    </row>
    <row r="21399" spans="1:8" x14ac:dyDescent="0.25">
      <c r="A21399" t="s">
        <v>59</v>
      </c>
      <c r="B21399">
        <v>2013</v>
      </c>
      <c r="C21399" t="s">
        <v>10</v>
      </c>
      <c r="D21399" t="s">
        <v>60</v>
      </c>
      <c r="E21399">
        <v>0</v>
      </c>
      <c r="F21399">
        <v>0</v>
      </c>
      <c r="G21399">
        <v>0</v>
      </c>
      <c r="H21399">
        <v>0</v>
      </c>
    </row>
    <row r="21400" spans="1:8" x14ac:dyDescent="0.25">
      <c r="A21400" t="s">
        <v>59</v>
      </c>
      <c r="B21400">
        <v>2013</v>
      </c>
      <c r="C21400" t="s">
        <v>10</v>
      </c>
      <c r="D21400" t="s">
        <v>60</v>
      </c>
      <c r="E21400">
        <v>0</v>
      </c>
      <c r="F21400">
        <v>0</v>
      </c>
      <c r="G21400">
        <v>0</v>
      </c>
      <c r="H21400">
        <v>0</v>
      </c>
    </row>
    <row r="21401" spans="1:8" x14ac:dyDescent="0.25">
      <c r="A21401" t="s">
        <v>59</v>
      </c>
      <c r="B21401">
        <v>2013</v>
      </c>
      <c r="C21401" t="s">
        <v>10</v>
      </c>
      <c r="D21401" t="s">
        <v>60</v>
      </c>
      <c r="E21401">
        <v>0</v>
      </c>
      <c r="F21401">
        <v>0</v>
      </c>
      <c r="G21401">
        <v>0</v>
      </c>
      <c r="H21401">
        <v>0</v>
      </c>
    </row>
    <row r="21402" spans="1:8" x14ac:dyDescent="0.25">
      <c r="A21402" t="s">
        <v>59</v>
      </c>
      <c r="B21402">
        <v>2013</v>
      </c>
      <c r="C21402" t="s">
        <v>10</v>
      </c>
      <c r="D21402" t="s">
        <v>60</v>
      </c>
      <c r="E21402">
        <v>0</v>
      </c>
      <c r="F21402">
        <v>0</v>
      </c>
      <c r="G21402">
        <v>0</v>
      </c>
      <c r="H21402">
        <v>0</v>
      </c>
    </row>
    <row r="21403" spans="1:8" x14ac:dyDescent="0.25">
      <c r="A21403" t="s">
        <v>59</v>
      </c>
      <c r="B21403">
        <v>2013</v>
      </c>
      <c r="C21403" t="s">
        <v>10</v>
      </c>
      <c r="D21403" t="s">
        <v>60</v>
      </c>
      <c r="E21403">
        <v>0</v>
      </c>
      <c r="F21403">
        <v>0</v>
      </c>
      <c r="G21403">
        <v>0</v>
      </c>
      <c r="H21403">
        <v>0</v>
      </c>
    </row>
    <row r="21404" spans="1:8" x14ac:dyDescent="0.25">
      <c r="A21404" t="s">
        <v>59</v>
      </c>
      <c r="B21404">
        <v>2013</v>
      </c>
      <c r="C21404" t="s">
        <v>10</v>
      </c>
      <c r="D21404" t="s">
        <v>60</v>
      </c>
      <c r="E21404">
        <v>0</v>
      </c>
      <c r="F21404">
        <v>-57.23</v>
      </c>
      <c r="G21404">
        <v>-4006.64</v>
      </c>
      <c r="H21404">
        <v>1743.85</v>
      </c>
    </row>
    <row r="21405" spans="1:8" x14ac:dyDescent="0.25">
      <c r="A21405" t="s">
        <v>59</v>
      </c>
      <c r="B21405">
        <v>2013</v>
      </c>
      <c r="C21405" t="s">
        <v>10</v>
      </c>
      <c r="D21405" t="s">
        <v>61</v>
      </c>
      <c r="E21405">
        <v>0</v>
      </c>
      <c r="F21405">
        <v>0</v>
      </c>
      <c r="G21405">
        <v>0</v>
      </c>
      <c r="H21405">
        <v>0</v>
      </c>
    </row>
    <row r="21406" spans="1:8" x14ac:dyDescent="0.25">
      <c r="A21406" t="s">
        <v>59</v>
      </c>
      <c r="B21406">
        <v>2013</v>
      </c>
      <c r="C21406" t="s">
        <v>10</v>
      </c>
      <c r="D21406" t="s">
        <v>60</v>
      </c>
      <c r="E21406">
        <v>0</v>
      </c>
      <c r="F21406">
        <v>0</v>
      </c>
      <c r="G21406">
        <v>0</v>
      </c>
      <c r="H21406">
        <v>0</v>
      </c>
    </row>
    <row r="21407" spans="1:8" x14ac:dyDescent="0.25">
      <c r="A21407" t="s">
        <v>59</v>
      </c>
      <c r="B21407">
        <v>2013</v>
      </c>
      <c r="C21407" t="s">
        <v>10</v>
      </c>
      <c r="D21407" t="s">
        <v>60</v>
      </c>
      <c r="E21407">
        <v>0</v>
      </c>
      <c r="F21407">
        <v>0</v>
      </c>
      <c r="G21407">
        <v>0</v>
      </c>
      <c r="H21407">
        <v>0</v>
      </c>
    </row>
    <row r="21408" spans="1:8" x14ac:dyDescent="0.25">
      <c r="A21408" t="s">
        <v>59</v>
      </c>
      <c r="B21408">
        <v>2013</v>
      </c>
      <c r="C21408" t="s">
        <v>9</v>
      </c>
      <c r="D21408" t="s">
        <v>60</v>
      </c>
      <c r="E21408">
        <v>0</v>
      </c>
      <c r="F21408">
        <v>0</v>
      </c>
      <c r="G21408">
        <v>0</v>
      </c>
      <c r="H21408">
        <v>0</v>
      </c>
    </row>
    <row r="21409" spans="1:8" x14ac:dyDescent="0.25">
      <c r="A21409" t="s">
        <v>59</v>
      </c>
      <c r="B21409">
        <v>2013</v>
      </c>
      <c r="C21409" t="s">
        <v>9</v>
      </c>
      <c r="D21409" t="s">
        <v>62</v>
      </c>
      <c r="E21409">
        <v>0</v>
      </c>
      <c r="F21409">
        <v>0</v>
      </c>
      <c r="G21409">
        <v>0</v>
      </c>
      <c r="H21409">
        <v>0</v>
      </c>
    </row>
    <row r="21410" spans="1:8" x14ac:dyDescent="0.25">
      <c r="A21410" t="s">
        <v>59</v>
      </c>
      <c r="B21410">
        <v>2013</v>
      </c>
      <c r="C21410" t="s">
        <v>9</v>
      </c>
      <c r="D21410" t="s">
        <v>60</v>
      </c>
      <c r="E21410">
        <v>0</v>
      </c>
      <c r="F21410">
        <v>0</v>
      </c>
      <c r="G21410">
        <v>0</v>
      </c>
      <c r="H21410">
        <v>0</v>
      </c>
    </row>
    <row r="21411" spans="1:8" x14ac:dyDescent="0.25">
      <c r="A21411" t="s">
        <v>59</v>
      </c>
      <c r="B21411">
        <v>2013</v>
      </c>
      <c r="C21411" t="s">
        <v>9</v>
      </c>
      <c r="D21411" t="s">
        <v>60</v>
      </c>
      <c r="E21411">
        <v>0</v>
      </c>
      <c r="F21411">
        <v>0</v>
      </c>
      <c r="G21411">
        <v>0</v>
      </c>
      <c r="H21411">
        <v>0</v>
      </c>
    </row>
    <row r="21412" spans="1:8" x14ac:dyDescent="0.25">
      <c r="A21412" t="s">
        <v>59</v>
      </c>
      <c r="B21412">
        <v>2013</v>
      </c>
      <c r="C21412" t="s">
        <v>9</v>
      </c>
      <c r="D21412" t="s">
        <v>60</v>
      </c>
      <c r="E21412">
        <v>0</v>
      </c>
      <c r="F21412">
        <v>0</v>
      </c>
      <c r="G21412">
        <v>0</v>
      </c>
      <c r="H21412">
        <v>0</v>
      </c>
    </row>
    <row r="21413" spans="1:8" x14ac:dyDescent="0.25">
      <c r="A21413" t="s">
        <v>59</v>
      </c>
      <c r="B21413">
        <v>2013</v>
      </c>
      <c r="C21413" t="s">
        <v>9</v>
      </c>
      <c r="D21413" t="s">
        <v>60</v>
      </c>
      <c r="E21413">
        <v>0</v>
      </c>
      <c r="F21413">
        <v>0</v>
      </c>
      <c r="G21413">
        <v>0</v>
      </c>
      <c r="H21413">
        <v>0</v>
      </c>
    </row>
    <row r="21414" spans="1:8" x14ac:dyDescent="0.25">
      <c r="A21414" t="s">
        <v>59</v>
      </c>
      <c r="B21414">
        <v>2013</v>
      </c>
      <c r="C21414" t="s">
        <v>9</v>
      </c>
      <c r="D21414" t="s">
        <v>61</v>
      </c>
      <c r="E21414">
        <v>4</v>
      </c>
      <c r="F21414">
        <v>24748.74</v>
      </c>
      <c r="G21414">
        <v>1416343.46</v>
      </c>
      <c r="H21414">
        <v>1272871.94</v>
      </c>
    </row>
    <row r="21415" spans="1:8" x14ac:dyDescent="0.25">
      <c r="A21415" t="s">
        <v>59</v>
      </c>
      <c r="B21415">
        <v>2013</v>
      </c>
      <c r="C21415" t="s">
        <v>9</v>
      </c>
      <c r="D21415" t="s">
        <v>60</v>
      </c>
      <c r="E21415">
        <v>0</v>
      </c>
      <c r="F21415">
        <v>0</v>
      </c>
      <c r="G21415">
        <v>0</v>
      </c>
      <c r="H21415">
        <v>0</v>
      </c>
    </row>
    <row r="21416" spans="1:8" x14ac:dyDescent="0.25">
      <c r="A21416" t="s">
        <v>59</v>
      </c>
      <c r="B21416">
        <v>2013</v>
      </c>
      <c r="C21416" t="s">
        <v>9</v>
      </c>
      <c r="D21416" t="s">
        <v>60</v>
      </c>
      <c r="E21416">
        <v>0</v>
      </c>
      <c r="F21416">
        <v>0</v>
      </c>
      <c r="G21416">
        <v>0</v>
      </c>
      <c r="H21416">
        <v>0</v>
      </c>
    </row>
    <row r="21417" spans="1:8" x14ac:dyDescent="0.25">
      <c r="A21417" t="s">
        <v>59</v>
      </c>
      <c r="B21417">
        <v>2013</v>
      </c>
      <c r="C21417" t="s">
        <v>9</v>
      </c>
      <c r="D21417" t="s">
        <v>60</v>
      </c>
      <c r="E21417">
        <v>12</v>
      </c>
      <c r="F21417">
        <v>106.19</v>
      </c>
      <c r="G21417">
        <v>7087.67</v>
      </c>
      <c r="H21417">
        <v>6625.36</v>
      </c>
    </row>
    <row r="21418" spans="1:8" x14ac:dyDescent="0.25">
      <c r="A21418" t="s">
        <v>59</v>
      </c>
      <c r="B21418">
        <v>2013</v>
      </c>
      <c r="C21418" t="s">
        <v>9</v>
      </c>
      <c r="D21418" t="s">
        <v>60</v>
      </c>
      <c r="E21418">
        <v>5</v>
      </c>
      <c r="F21418">
        <v>8.07</v>
      </c>
      <c r="G21418">
        <v>811.65</v>
      </c>
      <c r="H21418">
        <v>597.52</v>
      </c>
    </row>
    <row r="21419" spans="1:8" x14ac:dyDescent="0.25">
      <c r="A21419" t="s">
        <v>59</v>
      </c>
      <c r="B21419">
        <v>2013</v>
      </c>
      <c r="C21419" t="s">
        <v>9</v>
      </c>
      <c r="D21419" t="s">
        <v>63</v>
      </c>
      <c r="E21419">
        <v>0</v>
      </c>
      <c r="F21419">
        <v>0</v>
      </c>
      <c r="G21419">
        <v>0</v>
      </c>
      <c r="H21419">
        <v>0</v>
      </c>
    </row>
    <row r="21420" spans="1:8" x14ac:dyDescent="0.25">
      <c r="A21420" t="s">
        <v>59</v>
      </c>
      <c r="B21420">
        <v>2013</v>
      </c>
      <c r="C21420" t="s">
        <v>9</v>
      </c>
      <c r="D21420" t="s">
        <v>63</v>
      </c>
      <c r="E21420">
        <v>449</v>
      </c>
      <c r="F21420">
        <v>152.19</v>
      </c>
      <c r="G21420">
        <v>20329.07</v>
      </c>
      <c r="H21420">
        <v>16986.919999999998</v>
      </c>
    </row>
    <row r="21421" spans="1:8" x14ac:dyDescent="0.25">
      <c r="A21421" t="s">
        <v>59</v>
      </c>
      <c r="B21421">
        <v>2013</v>
      </c>
      <c r="C21421" t="s">
        <v>9</v>
      </c>
      <c r="D21421" t="s">
        <v>60</v>
      </c>
      <c r="E21421">
        <v>0</v>
      </c>
      <c r="F21421">
        <v>-0.21</v>
      </c>
      <c r="G21421">
        <v>-14.05</v>
      </c>
      <c r="H21421">
        <v>25.12</v>
      </c>
    </row>
    <row r="21422" spans="1:8" x14ac:dyDescent="0.25">
      <c r="A21422" t="s">
        <v>59</v>
      </c>
      <c r="B21422">
        <v>2013</v>
      </c>
      <c r="C21422" t="s">
        <v>9</v>
      </c>
      <c r="D21422" t="s">
        <v>60</v>
      </c>
      <c r="E21422">
        <v>0</v>
      </c>
      <c r="F21422">
        <v>0</v>
      </c>
      <c r="G21422">
        <v>0</v>
      </c>
      <c r="H21422">
        <v>0</v>
      </c>
    </row>
    <row r="21423" spans="1:8" x14ac:dyDescent="0.25">
      <c r="A21423" t="s">
        <v>59</v>
      </c>
      <c r="B21423">
        <v>2013</v>
      </c>
      <c r="C21423" t="s">
        <v>9</v>
      </c>
      <c r="D21423" t="s">
        <v>60</v>
      </c>
      <c r="E21423">
        <v>2</v>
      </c>
      <c r="F21423">
        <v>6.84</v>
      </c>
      <c r="G21423">
        <v>404.52</v>
      </c>
      <c r="H21423">
        <v>218.34</v>
      </c>
    </row>
    <row r="21424" spans="1:8" x14ac:dyDescent="0.25">
      <c r="A21424" t="s">
        <v>59</v>
      </c>
      <c r="B21424">
        <v>2013</v>
      </c>
      <c r="C21424" t="s">
        <v>9</v>
      </c>
      <c r="D21424" t="s">
        <v>60</v>
      </c>
      <c r="E21424">
        <v>3</v>
      </c>
      <c r="F21424">
        <v>2.4700000000000002</v>
      </c>
      <c r="G21424">
        <v>397.02</v>
      </c>
      <c r="H21424">
        <v>411.79</v>
      </c>
    </row>
    <row r="21425" spans="1:8" x14ac:dyDescent="0.25">
      <c r="A21425" t="s">
        <v>59</v>
      </c>
      <c r="B21425">
        <v>2013</v>
      </c>
      <c r="C21425" t="s">
        <v>9</v>
      </c>
      <c r="D21425" t="s">
        <v>60</v>
      </c>
      <c r="E21425">
        <v>28</v>
      </c>
      <c r="F21425">
        <v>355.77</v>
      </c>
      <c r="G21425">
        <v>19961.900000000001</v>
      </c>
      <c r="H21425">
        <v>23004.11</v>
      </c>
    </row>
    <row r="21426" spans="1:8" x14ac:dyDescent="0.25">
      <c r="A21426" t="s">
        <v>59</v>
      </c>
      <c r="B21426">
        <v>2013</v>
      </c>
      <c r="C21426" t="s">
        <v>9</v>
      </c>
      <c r="D21426" t="s">
        <v>60</v>
      </c>
      <c r="E21426">
        <v>6</v>
      </c>
      <c r="F21426">
        <v>10.01</v>
      </c>
      <c r="G21426">
        <v>797.49</v>
      </c>
      <c r="H21426">
        <v>448</v>
      </c>
    </row>
    <row r="21427" spans="1:8" x14ac:dyDescent="0.25">
      <c r="A21427" t="s">
        <v>59</v>
      </c>
      <c r="B21427">
        <v>2013</v>
      </c>
      <c r="C21427" t="s">
        <v>9</v>
      </c>
      <c r="D21427" t="s">
        <v>60</v>
      </c>
      <c r="E21427">
        <v>0</v>
      </c>
      <c r="F21427">
        <v>0</v>
      </c>
      <c r="G21427">
        <v>0</v>
      </c>
      <c r="H21427">
        <v>0</v>
      </c>
    </row>
    <row r="21428" spans="1:8" x14ac:dyDescent="0.25">
      <c r="A21428" t="s">
        <v>59</v>
      </c>
      <c r="B21428">
        <v>2013</v>
      </c>
      <c r="C21428" t="s">
        <v>9</v>
      </c>
      <c r="D21428" t="s">
        <v>60</v>
      </c>
      <c r="E21428">
        <v>0</v>
      </c>
      <c r="F21428">
        <v>0</v>
      </c>
      <c r="G21428">
        <v>0</v>
      </c>
      <c r="H21428">
        <v>0</v>
      </c>
    </row>
    <row r="21429" spans="1:8" x14ac:dyDescent="0.25">
      <c r="A21429" t="s">
        <v>59</v>
      </c>
      <c r="B21429">
        <v>2013</v>
      </c>
      <c r="C21429" t="s">
        <v>9</v>
      </c>
      <c r="D21429" t="s">
        <v>60</v>
      </c>
      <c r="E21429">
        <v>0</v>
      </c>
      <c r="F21429">
        <v>-103.55</v>
      </c>
      <c r="G21429">
        <v>-6198.18</v>
      </c>
      <c r="H21429">
        <v>6375.06</v>
      </c>
    </row>
    <row r="21430" spans="1:8" x14ac:dyDescent="0.25">
      <c r="A21430" t="s">
        <v>59</v>
      </c>
      <c r="B21430">
        <v>2013</v>
      </c>
      <c r="C21430" t="s">
        <v>9</v>
      </c>
      <c r="D21430" t="s">
        <v>61</v>
      </c>
      <c r="E21430">
        <v>1382</v>
      </c>
      <c r="F21430">
        <v>61785.29</v>
      </c>
      <c r="G21430">
        <v>4065095.96</v>
      </c>
      <c r="H21430">
        <v>3915091.52</v>
      </c>
    </row>
    <row r="21431" spans="1:8" x14ac:dyDescent="0.25">
      <c r="A21431" t="s">
        <v>59</v>
      </c>
      <c r="B21431">
        <v>2013</v>
      </c>
      <c r="C21431" t="s">
        <v>9</v>
      </c>
      <c r="D21431" t="s">
        <v>61</v>
      </c>
      <c r="E21431">
        <v>206</v>
      </c>
      <c r="F21431">
        <v>266.99</v>
      </c>
      <c r="G21431">
        <v>32388.73</v>
      </c>
      <c r="H21431">
        <v>29640.04</v>
      </c>
    </row>
    <row r="21432" spans="1:8" x14ac:dyDescent="0.25">
      <c r="A21432" t="s">
        <v>59</v>
      </c>
      <c r="B21432">
        <v>2013</v>
      </c>
      <c r="C21432" t="s">
        <v>9</v>
      </c>
      <c r="D21432" t="s">
        <v>60</v>
      </c>
      <c r="E21432">
        <v>6</v>
      </c>
      <c r="F21432">
        <v>75.5</v>
      </c>
      <c r="G21432">
        <v>6846.28</v>
      </c>
      <c r="H21432">
        <v>7372.85</v>
      </c>
    </row>
    <row r="21433" spans="1:8" x14ac:dyDescent="0.25">
      <c r="A21433" t="s">
        <v>59</v>
      </c>
      <c r="B21433">
        <v>2013</v>
      </c>
      <c r="C21433" t="s">
        <v>9</v>
      </c>
      <c r="D21433" t="s">
        <v>60</v>
      </c>
      <c r="E21433">
        <v>1</v>
      </c>
      <c r="F21433">
        <v>4.99</v>
      </c>
      <c r="G21433">
        <v>409.72</v>
      </c>
      <c r="H21433">
        <v>386.23</v>
      </c>
    </row>
    <row r="21434" spans="1:8" x14ac:dyDescent="0.25">
      <c r="A21434" t="s">
        <v>59</v>
      </c>
      <c r="B21434">
        <v>2013</v>
      </c>
      <c r="C21434" t="s">
        <v>9</v>
      </c>
      <c r="D21434" t="s">
        <v>60</v>
      </c>
      <c r="E21434">
        <v>1</v>
      </c>
      <c r="F21434">
        <v>0.8</v>
      </c>
      <c r="G21434">
        <v>53.78</v>
      </c>
      <c r="H21434">
        <v>53.78</v>
      </c>
    </row>
    <row r="21435" spans="1:8" x14ac:dyDescent="0.25">
      <c r="A21435" t="s">
        <v>59</v>
      </c>
      <c r="B21435">
        <v>2013</v>
      </c>
      <c r="C21435" t="s">
        <v>9</v>
      </c>
      <c r="D21435" t="s">
        <v>62</v>
      </c>
      <c r="E21435">
        <v>951</v>
      </c>
      <c r="F21435">
        <v>21563.38</v>
      </c>
      <c r="G21435">
        <v>1421223.53</v>
      </c>
      <c r="H21435">
        <v>1377446.08</v>
      </c>
    </row>
    <row r="21436" spans="1:8" x14ac:dyDescent="0.25">
      <c r="A21436" t="s">
        <v>59</v>
      </c>
      <c r="B21436">
        <v>2013</v>
      </c>
      <c r="C21436" t="s">
        <v>9</v>
      </c>
      <c r="D21436" t="s">
        <v>62</v>
      </c>
      <c r="E21436">
        <v>255</v>
      </c>
      <c r="F21436">
        <v>779.88</v>
      </c>
      <c r="G21436">
        <v>67011.94</v>
      </c>
      <c r="H21436">
        <v>62175.8</v>
      </c>
    </row>
    <row r="21437" spans="1:8" x14ac:dyDescent="0.25">
      <c r="A21437" t="s">
        <v>59</v>
      </c>
      <c r="B21437">
        <v>2013</v>
      </c>
      <c r="C21437" t="s">
        <v>9</v>
      </c>
      <c r="D21437" t="s">
        <v>60</v>
      </c>
      <c r="E21437">
        <v>15</v>
      </c>
      <c r="F21437">
        <v>85.33</v>
      </c>
      <c r="G21437">
        <v>6215.98</v>
      </c>
      <c r="H21437">
        <v>6215.98</v>
      </c>
    </row>
    <row r="21438" spans="1:8" x14ac:dyDescent="0.25">
      <c r="A21438" t="s">
        <v>59</v>
      </c>
      <c r="B21438">
        <v>2013</v>
      </c>
      <c r="C21438" t="s">
        <v>9</v>
      </c>
      <c r="D21438" t="s">
        <v>60</v>
      </c>
      <c r="E21438">
        <v>12</v>
      </c>
      <c r="F21438">
        <v>18.440000000000001</v>
      </c>
      <c r="G21438">
        <v>1826.63</v>
      </c>
      <c r="H21438">
        <v>1499.68</v>
      </c>
    </row>
    <row r="21439" spans="1:8" x14ac:dyDescent="0.25">
      <c r="A21439" t="s">
        <v>59</v>
      </c>
      <c r="B21439">
        <v>2013</v>
      </c>
      <c r="C21439" t="s">
        <v>9</v>
      </c>
      <c r="D21439" t="s">
        <v>60</v>
      </c>
      <c r="E21439">
        <v>7</v>
      </c>
      <c r="F21439">
        <v>68.09</v>
      </c>
      <c r="G21439">
        <v>2728.42</v>
      </c>
      <c r="H21439">
        <v>2732.26</v>
      </c>
    </row>
    <row r="21440" spans="1:8" x14ac:dyDescent="0.25">
      <c r="A21440" t="s">
        <v>59</v>
      </c>
      <c r="B21440">
        <v>2013</v>
      </c>
      <c r="C21440" t="s">
        <v>9</v>
      </c>
      <c r="D21440" t="s">
        <v>60</v>
      </c>
      <c r="E21440">
        <v>0</v>
      </c>
      <c r="F21440">
        <v>0</v>
      </c>
      <c r="G21440">
        <v>0</v>
      </c>
      <c r="H21440">
        <v>0</v>
      </c>
    </row>
    <row r="21441" spans="1:8" x14ac:dyDescent="0.25">
      <c r="A21441" t="s">
        <v>59</v>
      </c>
      <c r="B21441">
        <v>2013</v>
      </c>
      <c r="C21441" t="s">
        <v>9</v>
      </c>
      <c r="D21441" t="s">
        <v>60</v>
      </c>
      <c r="E21441">
        <v>0</v>
      </c>
      <c r="F21441">
        <v>0</v>
      </c>
      <c r="G21441">
        <v>0</v>
      </c>
      <c r="H21441">
        <v>0</v>
      </c>
    </row>
    <row r="21442" spans="1:8" x14ac:dyDescent="0.25">
      <c r="A21442" t="s">
        <v>59</v>
      </c>
      <c r="B21442">
        <v>2013</v>
      </c>
      <c r="C21442" t="s">
        <v>9</v>
      </c>
      <c r="D21442" t="s">
        <v>60</v>
      </c>
      <c r="E21442">
        <v>93</v>
      </c>
      <c r="F21442">
        <v>934.72</v>
      </c>
      <c r="G21442">
        <v>71959.86</v>
      </c>
      <c r="H21442">
        <v>63414.79</v>
      </c>
    </row>
    <row r="21443" spans="1:8" x14ac:dyDescent="0.25">
      <c r="A21443" t="s">
        <v>59</v>
      </c>
      <c r="B21443">
        <v>2013</v>
      </c>
      <c r="C21443" t="s">
        <v>9</v>
      </c>
      <c r="D21443" t="s">
        <v>60</v>
      </c>
      <c r="E21443">
        <v>1</v>
      </c>
      <c r="F21443">
        <v>8.7899999999999991</v>
      </c>
      <c r="G21443">
        <v>640.41999999999996</v>
      </c>
      <c r="H21443">
        <v>516.89</v>
      </c>
    </row>
    <row r="21444" spans="1:8" x14ac:dyDescent="0.25">
      <c r="A21444" t="s">
        <v>59</v>
      </c>
      <c r="B21444">
        <v>2013</v>
      </c>
      <c r="C21444" t="s">
        <v>9</v>
      </c>
      <c r="D21444" t="s">
        <v>60</v>
      </c>
      <c r="E21444">
        <v>258</v>
      </c>
      <c r="F21444">
        <v>319.5</v>
      </c>
      <c r="G21444">
        <v>42890.07</v>
      </c>
      <c r="H21444">
        <v>42558.080000000002</v>
      </c>
    </row>
    <row r="21445" spans="1:8" x14ac:dyDescent="0.25">
      <c r="A21445" t="s">
        <v>59</v>
      </c>
      <c r="B21445">
        <v>2013</v>
      </c>
      <c r="C21445" t="s">
        <v>9</v>
      </c>
      <c r="D21445" t="s">
        <v>60</v>
      </c>
      <c r="E21445">
        <v>6972</v>
      </c>
      <c r="F21445">
        <v>2643.63</v>
      </c>
      <c r="G21445">
        <v>206139.96</v>
      </c>
      <c r="H21445">
        <v>195057.17</v>
      </c>
    </row>
    <row r="21446" spans="1:8" x14ac:dyDescent="0.25">
      <c r="A21446" t="s">
        <v>59</v>
      </c>
      <c r="B21446">
        <v>2013</v>
      </c>
      <c r="C21446" t="s">
        <v>9</v>
      </c>
      <c r="D21446" t="s">
        <v>60</v>
      </c>
      <c r="E21446">
        <v>0</v>
      </c>
      <c r="F21446">
        <v>0</v>
      </c>
      <c r="G21446">
        <v>0</v>
      </c>
      <c r="H21446">
        <v>0</v>
      </c>
    </row>
    <row r="21447" spans="1:8" x14ac:dyDescent="0.25">
      <c r="A21447" t="s">
        <v>59</v>
      </c>
      <c r="B21447">
        <v>2013</v>
      </c>
      <c r="C21447" t="s">
        <v>9</v>
      </c>
      <c r="D21447" t="s">
        <v>60</v>
      </c>
      <c r="E21447">
        <v>16</v>
      </c>
      <c r="F21447">
        <v>7.47</v>
      </c>
      <c r="G21447">
        <v>588.08000000000004</v>
      </c>
      <c r="H21447">
        <v>922.27</v>
      </c>
    </row>
    <row r="21448" spans="1:8" x14ac:dyDescent="0.25">
      <c r="A21448" t="s">
        <v>59</v>
      </c>
      <c r="B21448">
        <v>2013</v>
      </c>
      <c r="C21448" t="s">
        <v>9</v>
      </c>
      <c r="D21448" t="s">
        <v>60</v>
      </c>
      <c r="E21448">
        <v>0</v>
      </c>
      <c r="F21448">
        <v>0</v>
      </c>
      <c r="G21448">
        <v>0</v>
      </c>
      <c r="H21448">
        <v>0</v>
      </c>
    </row>
    <row r="21449" spans="1:8" x14ac:dyDescent="0.25">
      <c r="A21449" t="s">
        <v>59</v>
      </c>
      <c r="B21449">
        <v>2013</v>
      </c>
      <c r="C21449" t="s">
        <v>9</v>
      </c>
      <c r="D21449" t="s">
        <v>60</v>
      </c>
      <c r="E21449">
        <v>0</v>
      </c>
      <c r="F21449">
        <v>0</v>
      </c>
      <c r="G21449">
        <v>0</v>
      </c>
      <c r="H21449">
        <v>0</v>
      </c>
    </row>
    <row r="21450" spans="1:8" x14ac:dyDescent="0.25">
      <c r="A21450" t="s">
        <v>59</v>
      </c>
      <c r="B21450">
        <v>2013</v>
      </c>
      <c r="C21450" t="s">
        <v>9</v>
      </c>
      <c r="D21450" t="s">
        <v>60</v>
      </c>
      <c r="E21450">
        <v>305</v>
      </c>
      <c r="F21450">
        <v>83.9</v>
      </c>
      <c r="G21450">
        <v>5204.47</v>
      </c>
      <c r="H21450">
        <v>5148.53</v>
      </c>
    </row>
    <row r="21451" spans="1:8" x14ac:dyDescent="0.25">
      <c r="A21451" t="s">
        <v>59</v>
      </c>
      <c r="B21451">
        <v>2013</v>
      </c>
      <c r="C21451" t="s">
        <v>9</v>
      </c>
      <c r="D21451" t="s">
        <v>60</v>
      </c>
      <c r="E21451">
        <v>427</v>
      </c>
      <c r="F21451">
        <v>208.34</v>
      </c>
      <c r="G21451">
        <v>13280.69</v>
      </c>
      <c r="H21451">
        <v>13225.18</v>
      </c>
    </row>
    <row r="21452" spans="1:8" x14ac:dyDescent="0.25">
      <c r="A21452" t="s">
        <v>59</v>
      </c>
      <c r="B21452">
        <v>2013</v>
      </c>
      <c r="C21452" t="s">
        <v>9</v>
      </c>
      <c r="D21452" t="s">
        <v>60</v>
      </c>
      <c r="E21452">
        <v>0</v>
      </c>
      <c r="F21452">
        <v>0</v>
      </c>
      <c r="G21452">
        <v>0</v>
      </c>
      <c r="H21452">
        <v>0</v>
      </c>
    </row>
    <row r="21453" spans="1:8" x14ac:dyDescent="0.25">
      <c r="A21453" t="s">
        <v>59</v>
      </c>
      <c r="B21453">
        <v>2013</v>
      </c>
      <c r="C21453" t="s">
        <v>9</v>
      </c>
      <c r="D21453" t="s">
        <v>60</v>
      </c>
      <c r="E21453">
        <v>0</v>
      </c>
      <c r="F21453">
        <v>0</v>
      </c>
      <c r="G21453">
        <v>0</v>
      </c>
      <c r="H21453">
        <v>0</v>
      </c>
    </row>
    <row r="21454" spans="1:8" x14ac:dyDescent="0.25">
      <c r="A21454" t="s">
        <v>59</v>
      </c>
      <c r="B21454">
        <v>2013</v>
      </c>
      <c r="C21454" t="s">
        <v>9</v>
      </c>
      <c r="D21454" t="s">
        <v>60</v>
      </c>
      <c r="E21454">
        <v>0</v>
      </c>
      <c r="F21454">
        <v>0</v>
      </c>
      <c r="G21454">
        <v>0</v>
      </c>
      <c r="H21454">
        <v>0</v>
      </c>
    </row>
    <row r="21455" spans="1:8" x14ac:dyDescent="0.25">
      <c r="A21455" t="s">
        <v>59</v>
      </c>
      <c r="B21455">
        <v>2013</v>
      </c>
      <c r="C21455" t="s">
        <v>9</v>
      </c>
      <c r="D21455" t="s">
        <v>60</v>
      </c>
      <c r="E21455">
        <v>0</v>
      </c>
      <c r="F21455">
        <v>0</v>
      </c>
      <c r="G21455">
        <v>0</v>
      </c>
      <c r="H21455">
        <v>0</v>
      </c>
    </row>
    <row r="21456" spans="1:8" x14ac:dyDescent="0.25">
      <c r="A21456" t="s">
        <v>59</v>
      </c>
      <c r="B21456">
        <v>2013</v>
      </c>
      <c r="C21456" t="s">
        <v>9</v>
      </c>
      <c r="D21456" t="s">
        <v>60</v>
      </c>
      <c r="E21456">
        <v>12</v>
      </c>
      <c r="F21456">
        <v>15.33</v>
      </c>
      <c r="G21456">
        <v>1311.28</v>
      </c>
      <c r="H21456">
        <v>685.68</v>
      </c>
    </row>
    <row r="21457" spans="1:8" x14ac:dyDescent="0.25">
      <c r="A21457" t="s">
        <v>59</v>
      </c>
      <c r="B21457">
        <v>2013</v>
      </c>
      <c r="C21457" t="s">
        <v>9</v>
      </c>
      <c r="D21457" t="s">
        <v>60</v>
      </c>
      <c r="E21457">
        <v>44</v>
      </c>
      <c r="F21457">
        <v>75.53</v>
      </c>
      <c r="G21457">
        <v>5897.52</v>
      </c>
      <c r="H21457">
        <v>6253.79</v>
      </c>
    </row>
    <row r="21458" spans="1:8" x14ac:dyDescent="0.25">
      <c r="A21458" t="s">
        <v>59</v>
      </c>
      <c r="B21458">
        <v>2013</v>
      </c>
      <c r="C21458" t="s">
        <v>9</v>
      </c>
      <c r="D21458" t="s">
        <v>60</v>
      </c>
      <c r="E21458">
        <v>0</v>
      </c>
      <c r="F21458">
        <v>0</v>
      </c>
      <c r="G21458">
        <v>0</v>
      </c>
      <c r="H21458">
        <v>0</v>
      </c>
    </row>
    <row r="21459" spans="1:8" x14ac:dyDescent="0.25">
      <c r="A21459" t="s">
        <v>59</v>
      </c>
      <c r="B21459">
        <v>2013</v>
      </c>
      <c r="C21459" t="s">
        <v>9</v>
      </c>
      <c r="D21459" t="s">
        <v>63</v>
      </c>
      <c r="E21459">
        <v>0</v>
      </c>
      <c r="F21459">
        <v>0</v>
      </c>
      <c r="G21459">
        <v>0</v>
      </c>
      <c r="H21459">
        <v>0</v>
      </c>
    </row>
    <row r="21460" spans="1:8" x14ac:dyDescent="0.25">
      <c r="A21460" t="s">
        <v>59</v>
      </c>
      <c r="B21460">
        <v>2013</v>
      </c>
      <c r="C21460" t="s">
        <v>9</v>
      </c>
      <c r="D21460" t="s">
        <v>63</v>
      </c>
      <c r="E21460">
        <v>802547</v>
      </c>
      <c r="F21460">
        <v>116029.22</v>
      </c>
      <c r="G21460">
        <v>9936641.4499999993</v>
      </c>
      <c r="H21460">
        <v>8863877.9800000004</v>
      </c>
    </row>
    <row r="21461" spans="1:8" x14ac:dyDescent="0.25">
      <c r="A21461" t="s">
        <v>59</v>
      </c>
      <c r="B21461">
        <v>2013</v>
      </c>
      <c r="C21461" t="s">
        <v>9</v>
      </c>
      <c r="D21461" t="s">
        <v>60</v>
      </c>
      <c r="E21461">
        <v>0</v>
      </c>
      <c r="F21461">
        <v>-245.26</v>
      </c>
      <c r="G21461">
        <v>-53274.37</v>
      </c>
      <c r="H21461">
        <v>45285.68</v>
      </c>
    </row>
    <row r="21462" spans="1:8" x14ac:dyDescent="0.25">
      <c r="A21462" t="s">
        <v>59</v>
      </c>
      <c r="B21462">
        <v>2013</v>
      </c>
      <c r="C21462" t="s">
        <v>9</v>
      </c>
      <c r="D21462" t="s">
        <v>60</v>
      </c>
      <c r="E21462">
        <v>0</v>
      </c>
      <c r="F21462">
        <v>70.069999999999993</v>
      </c>
      <c r="G21462">
        <v>6133.04</v>
      </c>
      <c r="H21462">
        <v>8205.64</v>
      </c>
    </row>
    <row r="21463" spans="1:8" x14ac:dyDescent="0.25">
      <c r="A21463" t="s">
        <v>59</v>
      </c>
      <c r="B21463">
        <v>2013</v>
      </c>
      <c r="C21463" t="s">
        <v>9</v>
      </c>
      <c r="D21463" t="s">
        <v>61</v>
      </c>
      <c r="E21463">
        <v>268</v>
      </c>
      <c r="F21463">
        <v>1864.79</v>
      </c>
      <c r="G21463">
        <v>155162.15</v>
      </c>
      <c r="H21463">
        <v>149367.45000000001</v>
      </c>
    </row>
    <row r="21464" spans="1:8" x14ac:dyDescent="0.25">
      <c r="A21464" t="s">
        <v>59</v>
      </c>
      <c r="B21464">
        <v>2013</v>
      </c>
      <c r="C21464" t="s">
        <v>9</v>
      </c>
      <c r="D21464" t="s">
        <v>61</v>
      </c>
      <c r="E21464">
        <v>1338</v>
      </c>
      <c r="F21464">
        <v>1541.74</v>
      </c>
      <c r="G21464">
        <v>189298.63</v>
      </c>
      <c r="H21464">
        <v>180473.1</v>
      </c>
    </row>
    <row r="21465" spans="1:8" x14ac:dyDescent="0.25">
      <c r="A21465" t="s">
        <v>59</v>
      </c>
      <c r="B21465">
        <v>2013</v>
      </c>
      <c r="C21465" t="s">
        <v>9</v>
      </c>
      <c r="D21465" t="s">
        <v>61</v>
      </c>
      <c r="E21465">
        <v>11941</v>
      </c>
      <c r="F21465">
        <v>3550.37</v>
      </c>
      <c r="G21465">
        <v>246807.5</v>
      </c>
      <c r="H21465">
        <v>235211.72</v>
      </c>
    </row>
    <row r="21466" spans="1:8" x14ac:dyDescent="0.25">
      <c r="A21466" t="s">
        <v>59</v>
      </c>
      <c r="B21466">
        <v>2013</v>
      </c>
      <c r="C21466" t="s">
        <v>9</v>
      </c>
      <c r="D21466" t="s">
        <v>60</v>
      </c>
      <c r="E21466">
        <v>10</v>
      </c>
      <c r="F21466">
        <v>23.2</v>
      </c>
      <c r="G21466">
        <v>2205.94</v>
      </c>
      <c r="H21466">
        <v>1795.06</v>
      </c>
    </row>
    <row r="21467" spans="1:8" x14ac:dyDescent="0.25">
      <c r="A21467" t="s">
        <v>59</v>
      </c>
      <c r="B21467">
        <v>2013</v>
      </c>
      <c r="C21467" t="s">
        <v>9</v>
      </c>
      <c r="D21467" t="s">
        <v>60</v>
      </c>
      <c r="E21467">
        <v>10</v>
      </c>
      <c r="F21467">
        <v>16.45</v>
      </c>
      <c r="G21467">
        <v>1247.44</v>
      </c>
      <c r="H21467">
        <v>907.88</v>
      </c>
    </row>
    <row r="21468" spans="1:8" x14ac:dyDescent="0.25">
      <c r="A21468" t="s">
        <v>59</v>
      </c>
      <c r="B21468">
        <v>2013</v>
      </c>
      <c r="C21468" t="s">
        <v>9</v>
      </c>
      <c r="D21468" t="s">
        <v>60</v>
      </c>
      <c r="E21468">
        <v>520</v>
      </c>
      <c r="F21468">
        <v>161.34</v>
      </c>
      <c r="G21468">
        <v>10087.58</v>
      </c>
      <c r="H21468">
        <v>9653.19</v>
      </c>
    </row>
    <row r="21469" spans="1:8" x14ac:dyDescent="0.25">
      <c r="A21469" t="s">
        <v>59</v>
      </c>
      <c r="B21469">
        <v>2013</v>
      </c>
      <c r="C21469" t="s">
        <v>9</v>
      </c>
      <c r="D21469" t="s">
        <v>62</v>
      </c>
      <c r="E21469">
        <v>1460</v>
      </c>
      <c r="F21469">
        <v>12625.79</v>
      </c>
      <c r="G21469">
        <v>979149.33</v>
      </c>
      <c r="H21469">
        <v>986676.63</v>
      </c>
    </row>
    <row r="21470" spans="1:8" x14ac:dyDescent="0.25">
      <c r="A21470" t="s">
        <v>59</v>
      </c>
      <c r="B21470">
        <v>2013</v>
      </c>
      <c r="C21470" t="s">
        <v>9</v>
      </c>
      <c r="D21470" t="s">
        <v>62</v>
      </c>
      <c r="E21470">
        <v>4409</v>
      </c>
      <c r="F21470">
        <v>8199.02</v>
      </c>
      <c r="G21470">
        <v>843136.53</v>
      </c>
      <c r="H21470">
        <v>801687.1</v>
      </c>
    </row>
    <row r="21471" spans="1:8" x14ac:dyDescent="0.25">
      <c r="A21471" t="s">
        <v>59</v>
      </c>
      <c r="B21471">
        <v>2013</v>
      </c>
      <c r="C21471" t="s">
        <v>9</v>
      </c>
      <c r="D21471" t="s">
        <v>62</v>
      </c>
      <c r="E21471">
        <v>113786</v>
      </c>
      <c r="F21471">
        <v>30723.3</v>
      </c>
      <c r="G21471">
        <v>2341280.15</v>
      </c>
      <c r="H21471">
        <v>2211779.38</v>
      </c>
    </row>
    <row r="21472" spans="1:8" x14ac:dyDescent="0.25">
      <c r="A21472" t="s">
        <v>59</v>
      </c>
      <c r="B21472">
        <v>2013</v>
      </c>
      <c r="C21472" t="s">
        <v>9</v>
      </c>
      <c r="D21472" t="s">
        <v>60</v>
      </c>
      <c r="E21472">
        <v>5</v>
      </c>
      <c r="F21472">
        <v>35.979999999999997</v>
      </c>
      <c r="G21472">
        <v>2898.06</v>
      </c>
      <c r="H21472">
        <v>5431.68</v>
      </c>
    </row>
    <row r="21473" spans="1:8" x14ac:dyDescent="0.25">
      <c r="A21473" t="s">
        <v>59</v>
      </c>
      <c r="B21473">
        <v>2013</v>
      </c>
      <c r="C21473" t="s">
        <v>9</v>
      </c>
      <c r="D21473" t="s">
        <v>60</v>
      </c>
      <c r="E21473">
        <v>51</v>
      </c>
      <c r="F21473">
        <v>74.25</v>
      </c>
      <c r="G21473">
        <v>7808.81</v>
      </c>
      <c r="H21473">
        <v>7010.88</v>
      </c>
    </row>
    <row r="21474" spans="1:8" x14ac:dyDescent="0.25">
      <c r="A21474" t="s">
        <v>59</v>
      </c>
      <c r="B21474">
        <v>2013</v>
      </c>
      <c r="C21474" t="s">
        <v>9</v>
      </c>
      <c r="D21474" t="s">
        <v>60</v>
      </c>
      <c r="E21474">
        <v>8</v>
      </c>
      <c r="F21474">
        <v>23.23</v>
      </c>
      <c r="G21474">
        <v>946.14</v>
      </c>
      <c r="H21474">
        <v>876.16</v>
      </c>
    </row>
    <row r="21475" spans="1:8" x14ac:dyDescent="0.25">
      <c r="A21475" t="s">
        <v>59</v>
      </c>
      <c r="B21475">
        <v>2013</v>
      </c>
      <c r="C21475" t="s">
        <v>9</v>
      </c>
      <c r="D21475" t="s">
        <v>60</v>
      </c>
      <c r="E21475">
        <v>10</v>
      </c>
      <c r="F21475">
        <v>80.209999999999994</v>
      </c>
      <c r="G21475">
        <v>4548.83</v>
      </c>
      <c r="H21475">
        <v>4920.7</v>
      </c>
    </row>
    <row r="21476" spans="1:8" x14ac:dyDescent="0.25">
      <c r="A21476" t="s">
        <v>59</v>
      </c>
      <c r="B21476">
        <v>2013</v>
      </c>
      <c r="C21476" t="s">
        <v>9</v>
      </c>
      <c r="D21476" t="s">
        <v>60</v>
      </c>
      <c r="E21476">
        <v>0</v>
      </c>
      <c r="F21476">
        <v>0</v>
      </c>
      <c r="G21476">
        <v>0</v>
      </c>
      <c r="H21476">
        <v>0</v>
      </c>
    </row>
    <row r="21477" spans="1:8" x14ac:dyDescent="0.25">
      <c r="A21477" t="s">
        <v>59</v>
      </c>
      <c r="B21477">
        <v>2013</v>
      </c>
      <c r="C21477" t="s">
        <v>9</v>
      </c>
      <c r="D21477" t="s">
        <v>60</v>
      </c>
      <c r="E21477">
        <v>0</v>
      </c>
      <c r="F21477">
        <v>0</v>
      </c>
      <c r="G21477">
        <v>0</v>
      </c>
      <c r="H21477">
        <v>0</v>
      </c>
    </row>
    <row r="21478" spans="1:8" x14ac:dyDescent="0.25">
      <c r="A21478" t="s">
        <v>59</v>
      </c>
      <c r="B21478">
        <v>2013</v>
      </c>
      <c r="C21478" t="s">
        <v>9</v>
      </c>
      <c r="D21478" t="s">
        <v>60</v>
      </c>
      <c r="E21478">
        <v>0</v>
      </c>
      <c r="F21478">
        <v>0</v>
      </c>
      <c r="G21478">
        <v>0</v>
      </c>
      <c r="H21478">
        <v>0</v>
      </c>
    </row>
    <row r="21479" spans="1:8" x14ac:dyDescent="0.25">
      <c r="A21479" t="s">
        <v>59</v>
      </c>
      <c r="B21479">
        <v>2013</v>
      </c>
      <c r="C21479" t="s">
        <v>9</v>
      </c>
      <c r="D21479" t="s">
        <v>60</v>
      </c>
      <c r="E21479">
        <v>0</v>
      </c>
      <c r="F21479">
        <v>0</v>
      </c>
      <c r="G21479">
        <v>0</v>
      </c>
      <c r="H21479">
        <v>0</v>
      </c>
    </row>
    <row r="21480" spans="1:8" x14ac:dyDescent="0.25">
      <c r="A21480" t="s">
        <v>59</v>
      </c>
      <c r="B21480">
        <v>2013</v>
      </c>
      <c r="C21480" t="s">
        <v>9</v>
      </c>
      <c r="D21480" t="s">
        <v>62</v>
      </c>
      <c r="E21480">
        <v>0</v>
      </c>
      <c r="F21480">
        <v>0</v>
      </c>
      <c r="G21480">
        <v>0</v>
      </c>
      <c r="H21480">
        <v>0</v>
      </c>
    </row>
    <row r="21481" spans="1:8" x14ac:dyDescent="0.25">
      <c r="A21481" t="s">
        <v>59</v>
      </c>
      <c r="B21481">
        <v>2013</v>
      </c>
      <c r="C21481" t="s">
        <v>9</v>
      </c>
      <c r="D21481" t="s">
        <v>60</v>
      </c>
      <c r="E21481">
        <v>0</v>
      </c>
      <c r="F21481">
        <v>0</v>
      </c>
      <c r="G21481">
        <v>0</v>
      </c>
      <c r="H21481">
        <v>0</v>
      </c>
    </row>
    <row r="21482" spans="1:8" x14ac:dyDescent="0.25">
      <c r="A21482" t="s">
        <v>59</v>
      </c>
      <c r="B21482">
        <v>2013</v>
      </c>
      <c r="C21482" t="s">
        <v>9</v>
      </c>
      <c r="D21482" t="s">
        <v>60</v>
      </c>
      <c r="E21482">
        <v>0</v>
      </c>
      <c r="F21482">
        <v>0</v>
      </c>
      <c r="G21482">
        <v>0</v>
      </c>
      <c r="H21482">
        <v>0</v>
      </c>
    </row>
    <row r="21483" spans="1:8" x14ac:dyDescent="0.25">
      <c r="A21483" t="s">
        <v>59</v>
      </c>
      <c r="B21483">
        <v>2013</v>
      </c>
      <c r="C21483" t="s">
        <v>9</v>
      </c>
      <c r="D21483" t="s">
        <v>60</v>
      </c>
      <c r="E21483">
        <v>0</v>
      </c>
      <c r="F21483">
        <v>0</v>
      </c>
      <c r="G21483">
        <v>0</v>
      </c>
      <c r="H21483">
        <v>0</v>
      </c>
    </row>
    <row r="21484" spans="1:8" x14ac:dyDescent="0.25">
      <c r="A21484" t="s">
        <v>59</v>
      </c>
      <c r="B21484">
        <v>2013</v>
      </c>
      <c r="C21484" t="s">
        <v>9</v>
      </c>
      <c r="D21484" t="s">
        <v>60</v>
      </c>
      <c r="E21484">
        <v>0</v>
      </c>
      <c r="F21484">
        <v>0</v>
      </c>
      <c r="G21484">
        <v>0</v>
      </c>
      <c r="H21484">
        <v>0</v>
      </c>
    </row>
    <row r="21485" spans="1:8" x14ac:dyDescent="0.25">
      <c r="A21485" t="s">
        <v>59</v>
      </c>
      <c r="B21485">
        <v>2013</v>
      </c>
      <c r="C21485" t="s">
        <v>9</v>
      </c>
      <c r="D21485" t="s">
        <v>61</v>
      </c>
      <c r="E21485">
        <v>0</v>
      </c>
      <c r="F21485">
        <v>0</v>
      </c>
      <c r="G21485">
        <v>0</v>
      </c>
      <c r="H21485">
        <v>0</v>
      </c>
    </row>
    <row r="21486" spans="1:8" x14ac:dyDescent="0.25">
      <c r="A21486" t="s">
        <v>59</v>
      </c>
      <c r="B21486">
        <v>2013</v>
      </c>
      <c r="C21486" t="s">
        <v>9</v>
      </c>
      <c r="D21486" t="s">
        <v>60</v>
      </c>
      <c r="E21486">
        <v>0</v>
      </c>
      <c r="F21486">
        <v>0</v>
      </c>
      <c r="G21486">
        <v>0</v>
      </c>
      <c r="H21486">
        <v>0</v>
      </c>
    </row>
    <row r="21487" spans="1:8" x14ac:dyDescent="0.25">
      <c r="A21487" t="s">
        <v>59</v>
      </c>
      <c r="B21487">
        <v>2013</v>
      </c>
      <c r="C21487" t="s">
        <v>9</v>
      </c>
      <c r="D21487" t="s">
        <v>60</v>
      </c>
      <c r="E21487">
        <v>0</v>
      </c>
      <c r="F21487">
        <v>0</v>
      </c>
      <c r="G21487">
        <v>0</v>
      </c>
      <c r="H21487">
        <v>0</v>
      </c>
    </row>
    <row r="21488" spans="1:8" x14ac:dyDescent="0.25">
      <c r="A21488" t="s">
        <v>59</v>
      </c>
      <c r="B21488">
        <v>2013</v>
      </c>
      <c r="C21488" t="s">
        <v>9</v>
      </c>
      <c r="D21488" t="s">
        <v>60</v>
      </c>
      <c r="E21488">
        <v>0</v>
      </c>
      <c r="F21488">
        <v>0</v>
      </c>
      <c r="G21488">
        <v>0</v>
      </c>
      <c r="H21488">
        <v>0</v>
      </c>
    </row>
    <row r="21489" spans="1:8" x14ac:dyDescent="0.25">
      <c r="A21489" t="s">
        <v>59</v>
      </c>
      <c r="B21489">
        <v>2013</v>
      </c>
      <c r="C21489" t="s">
        <v>9</v>
      </c>
      <c r="D21489" t="s">
        <v>60</v>
      </c>
      <c r="E21489">
        <v>0</v>
      </c>
      <c r="F21489">
        <v>0</v>
      </c>
      <c r="G21489">
        <v>0</v>
      </c>
      <c r="H21489">
        <v>0</v>
      </c>
    </row>
    <row r="21490" spans="1:8" x14ac:dyDescent="0.25">
      <c r="A21490" t="s">
        <v>59</v>
      </c>
      <c r="B21490">
        <v>2013</v>
      </c>
      <c r="C21490" t="s">
        <v>9</v>
      </c>
      <c r="D21490" t="s">
        <v>63</v>
      </c>
      <c r="E21490">
        <v>0</v>
      </c>
      <c r="F21490">
        <v>0</v>
      </c>
      <c r="G21490">
        <v>0</v>
      </c>
      <c r="H21490">
        <v>0</v>
      </c>
    </row>
    <row r="21491" spans="1:8" x14ac:dyDescent="0.25">
      <c r="A21491" t="s">
        <v>59</v>
      </c>
      <c r="B21491">
        <v>2013</v>
      </c>
      <c r="C21491" t="s">
        <v>9</v>
      </c>
      <c r="D21491" t="s">
        <v>63</v>
      </c>
      <c r="E21491">
        <v>0</v>
      </c>
      <c r="F21491">
        <v>0</v>
      </c>
      <c r="G21491">
        <v>0</v>
      </c>
      <c r="H21491">
        <v>0</v>
      </c>
    </row>
    <row r="21492" spans="1:8" x14ac:dyDescent="0.25">
      <c r="A21492" t="s">
        <v>59</v>
      </c>
      <c r="B21492">
        <v>2013</v>
      </c>
      <c r="C21492" t="s">
        <v>9</v>
      </c>
      <c r="D21492" t="s">
        <v>60</v>
      </c>
      <c r="E21492">
        <v>0</v>
      </c>
      <c r="F21492">
        <v>0</v>
      </c>
      <c r="G21492">
        <v>0</v>
      </c>
      <c r="H21492">
        <v>0</v>
      </c>
    </row>
    <row r="21493" spans="1:8" x14ac:dyDescent="0.25">
      <c r="A21493" t="s">
        <v>59</v>
      </c>
      <c r="B21493">
        <v>2013</v>
      </c>
      <c r="C21493" t="s">
        <v>9</v>
      </c>
      <c r="D21493" t="s">
        <v>60</v>
      </c>
      <c r="E21493">
        <v>0</v>
      </c>
      <c r="F21493">
        <v>0</v>
      </c>
      <c r="G21493">
        <v>0</v>
      </c>
      <c r="H21493">
        <v>0</v>
      </c>
    </row>
    <row r="21494" spans="1:8" x14ac:dyDescent="0.25">
      <c r="A21494" t="s">
        <v>59</v>
      </c>
      <c r="B21494">
        <v>2013</v>
      </c>
      <c r="C21494" t="s">
        <v>9</v>
      </c>
      <c r="D21494" t="s">
        <v>60</v>
      </c>
      <c r="E21494">
        <v>0</v>
      </c>
      <c r="F21494">
        <v>0</v>
      </c>
      <c r="G21494">
        <v>0</v>
      </c>
      <c r="H21494">
        <v>0</v>
      </c>
    </row>
    <row r="21495" spans="1:8" x14ac:dyDescent="0.25">
      <c r="A21495" t="s">
        <v>59</v>
      </c>
      <c r="B21495">
        <v>2013</v>
      </c>
      <c r="C21495" t="s">
        <v>9</v>
      </c>
      <c r="D21495" t="s">
        <v>60</v>
      </c>
      <c r="E21495">
        <v>0</v>
      </c>
      <c r="F21495">
        <v>0</v>
      </c>
      <c r="G21495">
        <v>0</v>
      </c>
      <c r="H21495">
        <v>0</v>
      </c>
    </row>
    <row r="21496" spans="1:8" x14ac:dyDescent="0.25">
      <c r="A21496" t="s">
        <v>59</v>
      </c>
      <c r="B21496">
        <v>2013</v>
      </c>
      <c r="C21496" t="s">
        <v>9</v>
      </c>
      <c r="D21496" t="s">
        <v>60</v>
      </c>
      <c r="E21496">
        <v>0</v>
      </c>
      <c r="F21496">
        <v>-14.68</v>
      </c>
      <c r="G21496">
        <v>-5907.73</v>
      </c>
      <c r="H21496">
        <v>1746.53</v>
      </c>
    </row>
    <row r="21497" spans="1:8" x14ac:dyDescent="0.25">
      <c r="A21497" t="s">
        <v>59</v>
      </c>
      <c r="B21497">
        <v>2013</v>
      </c>
      <c r="C21497" t="s">
        <v>9</v>
      </c>
      <c r="D21497" t="s">
        <v>61</v>
      </c>
      <c r="E21497">
        <v>0</v>
      </c>
      <c r="F21497">
        <v>0</v>
      </c>
      <c r="G21497">
        <v>0</v>
      </c>
      <c r="H21497">
        <v>0</v>
      </c>
    </row>
    <row r="21498" spans="1:8" x14ac:dyDescent="0.25">
      <c r="A21498" t="s">
        <v>59</v>
      </c>
      <c r="B21498">
        <v>2013</v>
      </c>
      <c r="C21498" t="s">
        <v>9</v>
      </c>
      <c r="D21498" t="s">
        <v>61</v>
      </c>
      <c r="E21498">
        <v>1</v>
      </c>
      <c r="F21498">
        <v>0.86</v>
      </c>
      <c r="G21498">
        <v>101.6</v>
      </c>
      <c r="H21498">
        <v>0</v>
      </c>
    </row>
    <row r="21499" spans="1:8" x14ac:dyDescent="0.25">
      <c r="A21499" t="s">
        <v>59</v>
      </c>
      <c r="B21499">
        <v>2013</v>
      </c>
      <c r="C21499" t="s">
        <v>9</v>
      </c>
      <c r="D21499" t="s">
        <v>60</v>
      </c>
      <c r="E21499">
        <v>0</v>
      </c>
      <c r="F21499">
        <v>0</v>
      </c>
      <c r="G21499">
        <v>0</v>
      </c>
      <c r="H21499">
        <v>0</v>
      </c>
    </row>
    <row r="21500" spans="1:8" x14ac:dyDescent="0.25">
      <c r="A21500" t="s">
        <v>59</v>
      </c>
      <c r="B21500">
        <v>2013</v>
      </c>
      <c r="C21500" t="s">
        <v>9</v>
      </c>
      <c r="D21500" t="s">
        <v>60</v>
      </c>
      <c r="E21500">
        <v>0</v>
      </c>
      <c r="F21500">
        <v>0</v>
      </c>
      <c r="G21500">
        <v>0</v>
      </c>
      <c r="H21500">
        <v>0</v>
      </c>
    </row>
    <row r="21501" spans="1:8" x14ac:dyDescent="0.25">
      <c r="A21501" t="s">
        <v>59</v>
      </c>
      <c r="B21501">
        <v>2013</v>
      </c>
      <c r="C21501" t="s">
        <v>9</v>
      </c>
      <c r="D21501" t="s">
        <v>60</v>
      </c>
      <c r="E21501">
        <v>0</v>
      </c>
      <c r="F21501">
        <v>0</v>
      </c>
      <c r="G21501">
        <v>0</v>
      </c>
      <c r="H21501">
        <v>0</v>
      </c>
    </row>
    <row r="21502" spans="1:8" x14ac:dyDescent="0.25">
      <c r="A21502" t="s">
        <v>59</v>
      </c>
      <c r="B21502">
        <v>2013</v>
      </c>
      <c r="C21502" t="s">
        <v>9</v>
      </c>
      <c r="D21502" t="s">
        <v>60</v>
      </c>
      <c r="E21502">
        <v>427</v>
      </c>
      <c r="F21502">
        <v>10882.82</v>
      </c>
      <c r="G21502">
        <v>703746.24</v>
      </c>
      <c r="H21502">
        <v>653959.75</v>
      </c>
    </row>
    <row r="21503" spans="1:8" x14ac:dyDescent="0.25">
      <c r="A21503" t="s">
        <v>59</v>
      </c>
      <c r="B21503">
        <v>2013</v>
      </c>
      <c r="C21503" t="s">
        <v>9</v>
      </c>
      <c r="D21503" t="s">
        <v>60</v>
      </c>
      <c r="E21503">
        <v>80</v>
      </c>
      <c r="F21503">
        <v>105.31</v>
      </c>
      <c r="G21503">
        <v>13415.29</v>
      </c>
      <c r="H21503">
        <v>12906.66</v>
      </c>
    </row>
    <row r="21504" spans="1:8" x14ac:dyDescent="0.25">
      <c r="A21504" t="s">
        <v>59</v>
      </c>
      <c r="B21504">
        <v>2013</v>
      </c>
      <c r="C21504" t="s">
        <v>9</v>
      </c>
      <c r="D21504" t="s">
        <v>62</v>
      </c>
      <c r="E21504">
        <v>21</v>
      </c>
      <c r="F21504">
        <v>892.72</v>
      </c>
      <c r="G21504">
        <v>64961.68</v>
      </c>
      <c r="H21504">
        <v>64249.279999999999</v>
      </c>
    </row>
    <row r="21505" spans="1:8" x14ac:dyDescent="0.25">
      <c r="A21505" t="s">
        <v>59</v>
      </c>
      <c r="B21505">
        <v>2013</v>
      </c>
      <c r="C21505" t="s">
        <v>9</v>
      </c>
      <c r="D21505" t="s">
        <v>62</v>
      </c>
      <c r="E21505">
        <v>0</v>
      </c>
      <c r="F21505">
        <v>0</v>
      </c>
      <c r="G21505">
        <v>0</v>
      </c>
      <c r="H21505">
        <v>0</v>
      </c>
    </row>
    <row r="21506" spans="1:8" x14ac:dyDescent="0.25">
      <c r="A21506" t="s">
        <v>59</v>
      </c>
      <c r="B21506">
        <v>2013</v>
      </c>
      <c r="C21506" t="s">
        <v>9</v>
      </c>
      <c r="D21506" t="s">
        <v>60</v>
      </c>
      <c r="E21506">
        <v>78</v>
      </c>
      <c r="F21506">
        <v>485.87</v>
      </c>
      <c r="G21506">
        <v>34446.92</v>
      </c>
      <c r="H21506">
        <v>58595.01</v>
      </c>
    </row>
    <row r="21507" spans="1:8" x14ac:dyDescent="0.25">
      <c r="A21507" t="s">
        <v>59</v>
      </c>
      <c r="B21507">
        <v>2013</v>
      </c>
      <c r="C21507" t="s">
        <v>9</v>
      </c>
      <c r="D21507" t="s">
        <v>60</v>
      </c>
      <c r="E21507">
        <v>34</v>
      </c>
      <c r="F21507">
        <v>46.89</v>
      </c>
      <c r="G21507">
        <v>4775.28</v>
      </c>
      <c r="H21507">
        <v>4253.95</v>
      </c>
    </row>
    <row r="21508" spans="1:8" x14ac:dyDescent="0.25">
      <c r="A21508" t="s">
        <v>59</v>
      </c>
      <c r="B21508">
        <v>2013</v>
      </c>
      <c r="C21508" t="s">
        <v>9</v>
      </c>
      <c r="D21508" t="s">
        <v>60</v>
      </c>
      <c r="E21508">
        <v>0</v>
      </c>
      <c r="F21508">
        <v>0</v>
      </c>
      <c r="G21508">
        <v>0</v>
      </c>
      <c r="H21508">
        <v>0</v>
      </c>
    </row>
    <row r="21509" spans="1:8" x14ac:dyDescent="0.25">
      <c r="A21509" t="s">
        <v>59</v>
      </c>
      <c r="B21509">
        <v>2013</v>
      </c>
      <c r="C21509" t="s">
        <v>9</v>
      </c>
      <c r="D21509" t="s">
        <v>60</v>
      </c>
      <c r="E21509">
        <v>43</v>
      </c>
      <c r="F21509">
        <v>786.14</v>
      </c>
      <c r="G21509">
        <v>45384.57</v>
      </c>
      <c r="H21509">
        <v>45855.11</v>
      </c>
    </row>
    <row r="21510" spans="1:8" x14ac:dyDescent="0.25">
      <c r="A21510" t="s">
        <v>59</v>
      </c>
      <c r="B21510">
        <v>2013</v>
      </c>
      <c r="C21510" t="s">
        <v>9</v>
      </c>
      <c r="D21510" t="s">
        <v>60</v>
      </c>
      <c r="E21510">
        <v>8</v>
      </c>
      <c r="F21510">
        <v>11.52</v>
      </c>
      <c r="G21510">
        <v>1133.1600000000001</v>
      </c>
      <c r="H21510">
        <v>612.55999999999995</v>
      </c>
    </row>
    <row r="21511" spans="1:8" x14ac:dyDescent="0.25">
      <c r="A21511" t="s">
        <v>59</v>
      </c>
      <c r="B21511">
        <v>2013</v>
      </c>
      <c r="C21511" t="s">
        <v>9</v>
      </c>
      <c r="D21511" t="s">
        <v>60</v>
      </c>
      <c r="E21511">
        <v>19</v>
      </c>
      <c r="F21511">
        <v>786.57</v>
      </c>
      <c r="G21511">
        <v>42729.93</v>
      </c>
      <c r="H21511">
        <v>41231.99</v>
      </c>
    </row>
    <row r="21512" spans="1:8" x14ac:dyDescent="0.25">
      <c r="A21512" t="s">
        <v>59</v>
      </c>
      <c r="B21512">
        <v>2013</v>
      </c>
      <c r="C21512" t="s">
        <v>9</v>
      </c>
      <c r="D21512" t="s">
        <v>60</v>
      </c>
      <c r="E21512">
        <v>4</v>
      </c>
      <c r="F21512">
        <v>4.7</v>
      </c>
      <c r="G21512">
        <v>401.23</v>
      </c>
      <c r="H21512">
        <v>379.14</v>
      </c>
    </row>
    <row r="21513" spans="1:8" x14ac:dyDescent="0.25">
      <c r="A21513" t="s">
        <v>59</v>
      </c>
      <c r="B21513">
        <v>2013</v>
      </c>
      <c r="C21513" t="s">
        <v>9</v>
      </c>
      <c r="D21513" t="s">
        <v>60</v>
      </c>
      <c r="E21513">
        <v>0</v>
      </c>
      <c r="F21513">
        <v>0</v>
      </c>
      <c r="G21513">
        <v>0</v>
      </c>
      <c r="H21513">
        <v>0</v>
      </c>
    </row>
    <row r="21514" spans="1:8" x14ac:dyDescent="0.25">
      <c r="A21514" t="s">
        <v>59</v>
      </c>
      <c r="B21514">
        <v>2013</v>
      </c>
      <c r="C21514" t="s">
        <v>9</v>
      </c>
      <c r="D21514" t="s">
        <v>60</v>
      </c>
      <c r="E21514">
        <v>0</v>
      </c>
      <c r="F21514">
        <v>0</v>
      </c>
      <c r="G21514">
        <v>0</v>
      </c>
      <c r="H21514">
        <v>0</v>
      </c>
    </row>
    <row r="21515" spans="1:8" x14ac:dyDescent="0.25">
      <c r="A21515" t="s">
        <v>59</v>
      </c>
      <c r="B21515">
        <v>2013</v>
      </c>
      <c r="C21515" t="s">
        <v>9</v>
      </c>
      <c r="D21515" t="s">
        <v>63</v>
      </c>
      <c r="E21515">
        <v>3</v>
      </c>
      <c r="F21515">
        <v>0</v>
      </c>
      <c r="G21515">
        <v>4.5</v>
      </c>
      <c r="H21515">
        <v>0.85</v>
      </c>
    </row>
    <row r="21516" spans="1:8" x14ac:dyDescent="0.25">
      <c r="A21516" t="s">
        <v>59</v>
      </c>
      <c r="B21516">
        <v>2013</v>
      </c>
      <c r="C21516" t="s">
        <v>9</v>
      </c>
      <c r="D21516" t="s">
        <v>60</v>
      </c>
      <c r="E21516">
        <v>0</v>
      </c>
      <c r="F21516">
        <v>0</v>
      </c>
      <c r="G21516">
        <v>0</v>
      </c>
      <c r="H21516">
        <v>0</v>
      </c>
    </row>
    <row r="21517" spans="1:8" x14ac:dyDescent="0.25">
      <c r="A21517" t="s">
        <v>59</v>
      </c>
      <c r="B21517">
        <v>2013</v>
      </c>
      <c r="C21517" t="s">
        <v>9</v>
      </c>
      <c r="D21517" t="s">
        <v>60</v>
      </c>
      <c r="E21517">
        <v>0</v>
      </c>
      <c r="F21517">
        <v>0</v>
      </c>
      <c r="G21517">
        <v>0</v>
      </c>
      <c r="H21517">
        <v>0</v>
      </c>
    </row>
    <row r="21518" spans="1:8" x14ac:dyDescent="0.25">
      <c r="A21518" t="s">
        <v>59</v>
      </c>
      <c r="B21518">
        <v>2013</v>
      </c>
      <c r="C21518" t="s">
        <v>9</v>
      </c>
      <c r="D21518" t="s">
        <v>60</v>
      </c>
      <c r="E21518">
        <v>1</v>
      </c>
      <c r="F21518">
        <v>0.06</v>
      </c>
      <c r="G21518">
        <v>48.42</v>
      </c>
      <c r="H21518">
        <v>65.150000000000006</v>
      </c>
    </row>
    <row r="21519" spans="1:8" x14ac:dyDescent="0.25">
      <c r="A21519" t="s">
        <v>59</v>
      </c>
      <c r="B21519">
        <v>2013</v>
      </c>
      <c r="C21519" t="s">
        <v>9</v>
      </c>
      <c r="D21519" t="s">
        <v>60</v>
      </c>
      <c r="E21519">
        <v>0</v>
      </c>
      <c r="F21519">
        <v>0</v>
      </c>
      <c r="G21519">
        <v>0</v>
      </c>
      <c r="H21519">
        <v>0</v>
      </c>
    </row>
    <row r="21520" spans="1:8" x14ac:dyDescent="0.25">
      <c r="A21520" t="s">
        <v>59</v>
      </c>
      <c r="B21520">
        <v>2013</v>
      </c>
      <c r="C21520" t="s">
        <v>9</v>
      </c>
      <c r="D21520" t="s">
        <v>60</v>
      </c>
      <c r="E21520">
        <v>0</v>
      </c>
      <c r="F21520">
        <v>0</v>
      </c>
      <c r="G21520">
        <v>0</v>
      </c>
      <c r="H21520">
        <v>0</v>
      </c>
    </row>
    <row r="21521" spans="1:8" x14ac:dyDescent="0.25">
      <c r="A21521" t="s">
        <v>59</v>
      </c>
      <c r="B21521">
        <v>2013</v>
      </c>
      <c r="C21521" t="s">
        <v>9</v>
      </c>
      <c r="D21521" t="s">
        <v>60</v>
      </c>
      <c r="E21521">
        <v>9</v>
      </c>
      <c r="F21521">
        <v>1.2</v>
      </c>
      <c r="G21521">
        <v>98.11</v>
      </c>
      <c r="H21521">
        <v>83.28</v>
      </c>
    </row>
    <row r="21522" spans="1:8" x14ac:dyDescent="0.25">
      <c r="A21522" t="s">
        <v>59</v>
      </c>
      <c r="B21522">
        <v>2013</v>
      </c>
      <c r="C21522" t="s">
        <v>9</v>
      </c>
      <c r="D21522" t="s">
        <v>63</v>
      </c>
      <c r="E21522">
        <v>0</v>
      </c>
      <c r="F21522">
        <v>0</v>
      </c>
      <c r="G21522">
        <v>0</v>
      </c>
      <c r="H21522">
        <v>0</v>
      </c>
    </row>
    <row r="21523" spans="1:8" x14ac:dyDescent="0.25">
      <c r="A21523" t="s">
        <v>59</v>
      </c>
      <c r="B21523">
        <v>2013</v>
      </c>
      <c r="C21523" t="s">
        <v>9</v>
      </c>
      <c r="D21523" t="s">
        <v>60</v>
      </c>
      <c r="E21523">
        <v>0</v>
      </c>
      <c r="F21523">
        <v>0</v>
      </c>
      <c r="G21523">
        <v>0</v>
      </c>
      <c r="H21523">
        <v>0</v>
      </c>
    </row>
    <row r="21524" spans="1:8" x14ac:dyDescent="0.25">
      <c r="A21524" t="s">
        <v>59</v>
      </c>
      <c r="B21524">
        <v>2013</v>
      </c>
      <c r="C21524" t="s">
        <v>9</v>
      </c>
      <c r="D21524" t="s">
        <v>60</v>
      </c>
      <c r="E21524">
        <v>0</v>
      </c>
      <c r="F21524">
        <v>0</v>
      </c>
      <c r="G21524">
        <v>0</v>
      </c>
      <c r="H21524">
        <v>0</v>
      </c>
    </row>
    <row r="21525" spans="1:8" x14ac:dyDescent="0.25">
      <c r="A21525" t="s">
        <v>59</v>
      </c>
      <c r="B21525">
        <v>2013</v>
      </c>
      <c r="C21525" t="s">
        <v>9</v>
      </c>
      <c r="D21525" t="s">
        <v>60</v>
      </c>
      <c r="E21525">
        <v>0</v>
      </c>
      <c r="F21525">
        <v>0</v>
      </c>
      <c r="G21525">
        <v>0</v>
      </c>
      <c r="H21525">
        <v>0</v>
      </c>
    </row>
    <row r="21526" spans="1:8" x14ac:dyDescent="0.25">
      <c r="A21526" t="s">
        <v>59</v>
      </c>
      <c r="B21526">
        <v>2013</v>
      </c>
      <c r="C21526" t="s">
        <v>9</v>
      </c>
      <c r="D21526" t="s">
        <v>60</v>
      </c>
      <c r="E21526">
        <v>0</v>
      </c>
      <c r="F21526">
        <v>0</v>
      </c>
      <c r="G21526">
        <v>0</v>
      </c>
      <c r="H21526">
        <v>0</v>
      </c>
    </row>
    <row r="21527" spans="1:8" x14ac:dyDescent="0.25">
      <c r="A21527" t="s">
        <v>59</v>
      </c>
      <c r="B21527">
        <v>2013</v>
      </c>
      <c r="C21527" t="s">
        <v>9</v>
      </c>
      <c r="D21527" t="s">
        <v>60</v>
      </c>
      <c r="E21527">
        <v>0</v>
      </c>
      <c r="F21527">
        <v>0</v>
      </c>
      <c r="G21527">
        <v>0</v>
      </c>
      <c r="H21527">
        <v>0</v>
      </c>
    </row>
    <row r="21528" spans="1:8" x14ac:dyDescent="0.25">
      <c r="A21528" t="s">
        <v>59</v>
      </c>
      <c r="B21528">
        <v>2013</v>
      </c>
      <c r="C21528" t="s">
        <v>9</v>
      </c>
      <c r="D21528" t="s">
        <v>60</v>
      </c>
      <c r="E21528">
        <v>0</v>
      </c>
      <c r="F21528">
        <v>-4.8899999999999997</v>
      </c>
      <c r="G21528">
        <v>39.520000000000003</v>
      </c>
      <c r="H21528">
        <v>1526.91</v>
      </c>
    </row>
    <row r="21529" spans="1:8" x14ac:dyDescent="0.25">
      <c r="A21529" t="s">
        <v>59</v>
      </c>
      <c r="B21529">
        <v>2013</v>
      </c>
      <c r="C21529" t="s">
        <v>9</v>
      </c>
      <c r="D21529" t="s">
        <v>60</v>
      </c>
      <c r="E21529">
        <v>0</v>
      </c>
      <c r="F21529">
        <v>-5.48</v>
      </c>
      <c r="G21529">
        <v>-169.05</v>
      </c>
      <c r="H21529">
        <v>1000.91</v>
      </c>
    </row>
    <row r="21530" spans="1:8" x14ac:dyDescent="0.25">
      <c r="A21530" t="s">
        <v>59</v>
      </c>
      <c r="B21530">
        <v>2013</v>
      </c>
      <c r="C21530" t="s">
        <v>9</v>
      </c>
      <c r="D21530" t="s">
        <v>61</v>
      </c>
      <c r="E21530">
        <v>0</v>
      </c>
      <c r="F21530">
        <v>0</v>
      </c>
      <c r="G21530">
        <v>0</v>
      </c>
      <c r="H21530">
        <v>0</v>
      </c>
    </row>
    <row r="21531" spans="1:8" x14ac:dyDescent="0.25">
      <c r="A21531" t="s">
        <v>59</v>
      </c>
      <c r="B21531">
        <v>2013</v>
      </c>
      <c r="C21531" t="s">
        <v>9</v>
      </c>
      <c r="D21531" t="s">
        <v>61</v>
      </c>
      <c r="E21531">
        <v>0</v>
      </c>
      <c r="F21531">
        <v>0</v>
      </c>
      <c r="G21531">
        <v>0</v>
      </c>
      <c r="H21531">
        <v>0</v>
      </c>
    </row>
    <row r="21532" spans="1:8" x14ac:dyDescent="0.25">
      <c r="A21532" t="s">
        <v>59</v>
      </c>
      <c r="B21532">
        <v>2013</v>
      </c>
      <c r="C21532" t="s">
        <v>9</v>
      </c>
      <c r="D21532" t="s">
        <v>61</v>
      </c>
      <c r="E21532">
        <v>2</v>
      </c>
      <c r="F21532">
        <v>1.37</v>
      </c>
      <c r="G21532">
        <v>107.68</v>
      </c>
      <c r="H21532">
        <v>104.71</v>
      </c>
    </row>
    <row r="21533" spans="1:8" x14ac:dyDescent="0.25">
      <c r="A21533" t="s">
        <v>59</v>
      </c>
      <c r="B21533">
        <v>2013</v>
      </c>
      <c r="C21533" t="s">
        <v>9</v>
      </c>
      <c r="D21533" t="s">
        <v>60</v>
      </c>
      <c r="E21533">
        <v>3</v>
      </c>
      <c r="F21533">
        <v>2.42</v>
      </c>
      <c r="G21533">
        <v>246.91</v>
      </c>
      <c r="H21533">
        <v>246.85</v>
      </c>
    </row>
    <row r="21534" spans="1:8" x14ac:dyDescent="0.25">
      <c r="A21534" t="s">
        <v>59</v>
      </c>
      <c r="B21534">
        <v>2013</v>
      </c>
      <c r="C21534" t="s">
        <v>9</v>
      </c>
      <c r="D21534" t="s">
        <v>60</v>
      </c>
      <c r="E21534">
        <v>144</v>
      </c>
      <c r="F21534">
        <v>1245.55</v>
      </c>
      <c r="G21534">
        <v>95263.1</v>
      </c>
      <c r="H21534">
        <v>105932.21</v>
      </c>
    </row>
    <row r="21535" spans="1:8" x14ac:dyDescent="0.25">
      <c r="A21535" t="s">
        <v>59</v>
      </c>
      <c r="B21535">
        <v>2013</v>
      </c>
      <c r="C21535" t="s">
        <v>9</v>
      </c>
      <c r="D21535" t="s">
        <v>60</v>
      </c>
      <c r="E21535">
        <v>280</v>
      </c>
      <c r="F21535">
        <v>444.49</v>
      </c>
      <c r="G21535">
        <v>50103.519999999997</v>
      </c>
      <c r="H21535">
        <v>46638.34</v>
      </c>
    </row>
    <row r="21536" spans="1:8" x14ac:dyDescent="0.25">
      <c r="A21536" t="s">
        <v>59</v>
      </c>
      <c r="B21536">
        <v>2013</v>
      </c>
      <c r="C21536" t="s">
        <v>9</v>
      </c>
      <c r="D21536" t="s">
        <v>60</v>
      </c>
      <c r="E21536">
        <v>2089</v>
      </c>
      <c r="F21536">
        <v>1046.7</v>
      </c>
      <c r="G21536">
        <v>82168.17</v>
      </c>
      <c r="H21536">
        <v>69253.52</v>
      </c>
    </row>
    <row r="21537" spans="1:8" x14ac:dyDescent="0.25">
      <c r="A21537" t="s">
        <v>59</v>
      </c>
      <c r="B21537">
        <v>2013</v>
      </c>
      <c r="C21537" t="s">
        <v>9</v>
      </c>
      <c r="D21537" t="s">
        <v>60</v>
      </c>
      <c r="E21537">
        <v>0</v>
      </c>
      <c r="F21537">
        <v>0</v>
      </c>
      <c r="G21537">
        <v>0</v>
      </c>
      <c r="H21537">
        <v>0</v>
      </c>
    </row>
    <row r="21538" spans="1:8" x14ac:dyDescent="0.25">
      <c r="A21538" t="s">
        <v>59</v>
      </c>
      <c r="B21538">
        <v>2013</v>
      </c>
      <c r="C21538" t="s">
        <v>9</v>
      </c>
      <c r="D21538" t="s">
        <v>60</v>
      </c>
      <c r="E21538">
        <v>0</v>
      </c>
      <c r="F21538">
        <v>0</v>
      </c>
      <c r="G21538">
        <v>0</v>
      </c>
      <c r="H21538">
        <v>0</v>
      </c>
    </row>
    <row r="21539" spans="1:8" x14ac:dyDescent="0.25">
      <c r="A21539" t="s">
        <v>59</v>
      </c>
      <c r="B21539">
        <v>2013</v>
      </c>
      <c r="C21539" t="s">
        <v>9</v>
      </c>
      <c r="D21539" t="s">
        <v>62</v>
      </c>
      <c r="E21539">
        <v>0</v>
      </c>
      <c r="F21539">
        <v>0</v>
      </c>
      <c r="G21539">
        <v>0</v>
      </c>
      <c r="H21539">
        <v>0</v>
      </c>
    </row>
    <row r="21540" spans="1:8" x14ac:dyDescent="0.25">
      <c r="A21540" t="s">
        <v>59</v>
      </c>
      <c r="B21540">
        <v>2013</v>
      </c>
      <c r="C21540" t="s">
        <v>9</v>
      </c>
      <c r="D21540" t="s">
        <v>62</v>
      </c>
      <c r="E21540">
        <v>1</v>
      </c>
      <c r="F21540">
        <v>0.41</v>
      </c>
      <c r="G21540">
        <v>71.11</v>
      </c>
      <c r="H21540">
        <v>0</v>
      </c>
    </row>
    <row r="21541" spans="1:8" x14ac:dyDescent="0.25">
      <c r="A21541" t="s">
        <v>59</v>
      </c>
      <c r="B21541">
        <v>2013</v>
      </c>
      <c r="C21541" t="s">
        <v>9</v>
      </c>
      <c r="D21541" t="s">
        <v>62</v>
      </c>
      <c r="E21541">
        <v>43</v>
      </c>
      <c r="F21541">
        <v>15.81</v>
      </c>
      <c r="G21541">
        <v>1232.54</v>
      </c>
      <c r="H21541">
        <v>824.97</v>
      </c>
    </row>
    <row r="21542" spans="1:8" x14ac:dyDescent="0.25">
      <c r="A21542" t="s">
        <v>59</v>
      </c>
      <c r="B21542">
        <v>2013</v>
      </c>
      <c r="C21542" t="s">
        <v>9</v>
      </c>
      <c r="D21542" t="s">
        <v>60</v>
      </c>
      <c r="E21542">
        <v>8</v>
      </c>
      <c r="F21542">
        <v>30.93</v>
      </c>
      <c r="G21542">
        <v>2514.59</v>
      </c>
      <c r="H21542">
        <v>2207.92</v>
      </c>
    </row>
    <row r="21543" spans="1:8" x14ac:dyDescent="0.25">
      <c r="A21543" t="s">
        <v>59</v>
      </c>
      <c r="B21543">
        <v>2013</v>
      </c>
      <c r="C21543" t="s">
        <v>9</v>
      </c>
      <c r="D21543" t="s">
        <v>60</v>
      </c>
      <c r="E21543">
        <v>149</v>
      </c>
      <c r="F21543">
        <v>96.09</v>
      </c>
      <c r="G21543">
        <v>11019.66</v>
      </c>
      <c r="H21543">
        <v>9529.6299999999992</v>
      </c>
    </row>
    <row r="21544" spans="1:8" x14ac:dyDescent="0.25">
      <c r="A21544" t="s">
        <v>59</v>
      </c>
      <c r="B21544">
        <v>2013</v>
      </c>
      <c r="C21544" t="s">
        <v>9</v>
      </c>
      <c r="D21544" t="s">
        <v>60</v>
      </c>
      <c r="E21544">
        <v>0</v>
      </c>
      <c r="F21544">
        <v>0</v>
      </c>
      <c r="G21544">
        <v>0</v>
      </c>
      <c r="H21544">
        <v>0</v>
      </c>
    </row>
    <row r="21545" spans="1:8" x14ac:dyDescent="0.25">
      <c r="A21545" t="s">
        <v>59</v>
      </c>
      <c r="B21545">
        <v>2013</v>
      </c>
      <c r="C21545" t="s">
        <v>9</v>
      </c>
      <c r="D21545" t="s">
        <v>60</v>
      </c>
      <c r="E21545">
        <v>25</v>
      </c>
      <c r="F21545">
        <v>118.66</v>
      </c>
      <c r="G21545">
        <v>6987.28</v>
      </c>
      <c r="H21545">
        <v>7172.64</v>
      </c>
    </row>
    <row r="21546" spans="1:8" x14ac:dyDescent="0.25">
      <c r="A21546" t="s">
        <v>59</v>
      </c>
      <c r="B21546">
        <v>2013</v>
      </c>
      <c r="C21546" t="s">
        <v>9</v>
      </c>
      <c r="D21546" t="s">
        <v>60</v>
      </c>
      <c r="E21546">
        <v>41</v>
      </c>
      <c r="F21546">
        <v>56.39</v>
      </c>
      <c r="G21546">
        <v>4831.76</v>
      </c>
      <c r="H21546">
        <v>4029.92</v>
      </c>
    </row>
    <row r="21547" spans="1:8" x14ac:dyDescent="0.25">
      <c r="A21547" t="s">
        <v>59</v>
      </c>
      <c r="B21547">
        <v>2013</v>
      </c>
      <c r="C21547" t="s">
        <v>9</v>
      </c>
      <c r="D21547" t="s">
        <v>60</v>
      </c>
      <c r="E21547">
        <v>553</v>
      </c>
      <c r="F21547">
        <v>274.69</v>
      </c>
      <c r="G21547">
        <v>17547.57</v>
      </c>
      <c r="H21547">
        <v>15762.72</v>
      </c>
    </row>
    <row r="21548" spans="1:8" x14ac:dyDescent="0.25">
      <c r="A21548" t="s">
        <v>59</v>
      </c>
      <c r="B21548">
        <v>2013</v>
      </c>
      <c r="C21548" t="s">
        <v>9</v>
      </c>
      <c r="D21548" t="s">
        <v>60</v>
      </c>
      <c r="E21548">
        <v>0</v>
      </c>
      <c r="F21548">
        <v>0</v>
      </c>
      <c r="G21548">
        <v>0</v>
      </c>
      <c r="H21548">
        <v>0</v>
      </c>
    </row>
    <row r="21549" spans="1:8" x14ac:dyDescent="0.25">
      <c r="A21549" t="s">
        <v>59</v>
      </c>
      <c r="B21549">
        <v>2013</v>
      </c>
      <c r="C21549" t="s">
        <v>9</v>
      </c>
      <c r="D21549" t="s">
        <v>60</v>
      </c>
      <c r="E21549">
        <v>5</v>
      </c>
      <c r="F21549">
        <v>13.55</v>
      </c>
      <c r="G21549">
        <v>1015.21</v>
      </c>
      <c r="H21549">
        <v>1171.82</v>
      </c>
    </row>
    <row r="21550" spans="1:8" x14ac:dyDescent="0.25">
      <c r="A21550" t="s">
        <v>59</v>
      </c>
      <c r="B21550">
        <v>2013</v>
      </c>
      <c r="C21550" t="s">
        <v>9</v>
      </c>
      <c r="D21550" t="s">
        <v>60</v>
      </c>
      <c r="E21550">
        <v>17</v>
      </c>
      <c r="F21550">
        <v>24.44</v>
      </c>
      <c r="G21550">
        <v>2041.42</v>
      </c>
      <c r="H21550">
        <v>1292</v>
      </c>
    </row>
    <row r="21551" spans="1:8" x14ac:dyDescent="0.25">
      <c r="A21551" t="s">
        <v>59</v>
      </c>
      <c r="B21551">
        <v>2013</v>
      </c>
      <c r="C21551" t="s">
        <v>9</v>
      </c>
      <c r="D21551" t="s">
        <v>60</v>
      </c>
      <c r="E21551">
        <v>215</v>
      </c>
      <c r="F21551">
        <v>109.33</v>
      </c>
      <c r="G21551">
        <v>7008.51</v>
      </c>
      <c r="H21551">
        <v>5613.78</v>
      </c>
    </row>
    <row r="21552" spans="1:8" x14ac:dyDescent="0.25">
      <c r="A21552" t="s">
        <v>59</v>
      </c>
      <c r="B21552">
        <v>2013</v>
      </c>
      <c r="C21552" t="s">
        <v>9</v>
      </c>
      <c r="D21552" t="s">
        <v>64</v>
      </c>
      <c r="E21552">
        <v>1</v>
      </c>
      <c r="F21552">
        <v>17496.974217999999</v>
      </c>
      <c r="G21552">
        <v>2011521.22</v>
      </c>
      <c r="H21552">
        <v>1900524.42</v>
      </c>
    </row>
    <row r="21553" spans="1:8" x14ac:dyDescent="0.25">
      <c r="A21553" t="s">
        <v>59</v>
      </c>
      <c r="B21553">
        <v>2013</v>
      </c>
      <c r="C21553" t="s">
        <v>9</v>
      </c>
      <c r="D21553" t="s">
        <v>60</v>
      </c>
      <c r="E21553">
        <v>0</v>
      </c>
      <c r="F21553">
        <v>0</v>
      </c>
      <c r="G21553">
        <v>0</v>
      </c>
      <c r="H21553">
        <v>0</v>
      </c>
    </row>
    <row r="21554" spans="1:8" x14ac:dyDescent="0.25">
      <c r="A21554" t="s">
        <v>59</v>
      </c>
      <c r="B21554">
        <v>2013</v>
      </c>
      <c r="C21554" t="s">
        <v>9</v>
      </c>
      <c r="D21554" t="s">
        <v>60</v>
      </c>
      <c r="E21554">
        <v>0</v>
      </c>
      <c r="F21554">
        <v>0</v>
      </c>
      <c r="G21554">
        <v>0</v>
      </c>
      <c r="H21554">
        <v>0</v>
      </c>
    </row>
    <row r="21555" spans="1:8" x14ac:dyDescent="0.25">
      <c r="A21555" t="s">
        <v>59</v>
      </c>
      <c r="B21555">
        <v>2013</v>
      </c>
      <c r="C21555" t="s">
        <v>8</v>
      </c>
      <c r="D21555" t="s">
        <v>60</v>
      </c>
      <c r="E21555">
        <v>0</v>
      </c>
      <c r="F21555">
        <v>0</v>
      </c>
      <c r="G21555">
        <v>0</v>
      </c>
      <c r="H21555">
        <v>0</v>
      </c>
    </row>
    <row r="21556" spans="1:8" x14ac:dyDescent="0.25">
      <c r="A21556" t="s">
        <v>59</v>
      </c>
      <c r="B21556">
        <v>2013</v>
      </c>
      <c r="C21556" t="s">
        <v>8</v>
      </c>
      <c r="D21556" t="s">
        <v>62</v>
      </c>
      <c r="E21556">
        <v>0</v>
      </c>
      <c r="F21556">
        <v>0</v>
      </c>
      <c r="G21556">
        <v>0</v>
      </c>
      <c r="H21556">
        <v>0</v>
      </c>
    </row>
    <row r="21557" spans="1:8" x14ac:dyDescent="0.25">
      <c r="A21557" t="s">
        <v>59</v>
      </c>
      <c r="B21557">
        <v>2013</v>
      </c>
      <c r="C21557" t="s">
        <v>8</v>
      </c>
      <c r="D21557" t="s">
        <v>60</v>
      </c>
      <c r="E21557">
        <v>0</v>
      </c>
      <c r="F21557">
        <v>0</v>
      </c>
      <c r="G21557">
        <v>0</v>
      </c>
      <c r="H21557">
        <v>0</v>
      </c>
    </row>
    <row r="21558" spans="1:8" x14ac:dyDescent="0.25">
      <c r="A21558" t="s">
        <v>59</v>
      </c>
      <c r="B21558">
        <v>2013</v>
      </c>
      <c r="C21558" t="s">
        <v>8</v>
      </c>
      <c r="D21558" t="s">
        <v>60</v>
      </c>
      <c r="E21558">
        <v>0</v>
      </c>
      <c r="F21558">
        <v>0</v>
      </c>
      <c r="G21558">
        <v>0</v>
      </c>
      <c r="H21558">
        <v>0</v>
      </c>
    </row>
    <row r="21559" spans="1:8" x14ac:dyDescent="0.25">
      <c r="A21559" t="s">
        <v>59</v>
      </c>
      <c r="B21559">
        <v>2013</v>
      </c>
      <c r="C21559" t="s">
        <v>8</v>
      </c>
      <c r="D21559" t="s">
        <v>60</v>
      </c>
      <c r="E21559">
        <v>0</v>
      </c>
      <c r="F21559">
        <v>0</v>
      </c>
      <c r="G21559">
        <v>0</v>
      </c>
      <c r="H21559">
        <v>0</v>
      </c>
    </row>
    <row r="21560" spans="1:8" x14ac:dyDescent="0.25">
      <c r="A21560" t="s">
        <v>59</v>
      </c>
      <c r="B21560">
        <v>2013</v>
      </c>
      <c r="C21560" t="s">
        <v>8</v>
      </c>
      <c r="D21560" t="s">
        <v>60</v>
      </c>
      <c r="E21560">
        <v>0</v>
      </c>
      <c r="F21560">
        <v>0</v>
      </c>
      <c r="G21560">
        <v>0</v>
      </c>
      <c r="H21560">
        <v>0</v>
      </c>
    </row>
    <row r="21561" spans="1:8" x14ac:dyDescent="0.25">
      <c r="A21561" t="s">
        <v>59</v>
      </c>
      <c r="B21561">
        <v>2013</v>
      </c>
      <c r="C21561" t="s">
        <v>8</v>
      </c>
      <c r="D21561" t="s">
        <v>61</v>
      </c>
      <c r="E21561">
        <v>4</v>
      </c>
      <c r="F21561">
        <v>23755.13</v>
      </c>
      <c r="G21561">
        <v>1343327</v>
      </c>
      <c r="H21561">
        <v>1343327</v>
      </c>
    </row>
    <row r="21562" spans="1:8" x14ac:dyDescent="0.25">
      <c r="A21562" t="s">
        <v>59</v>
      </c>
      <c r="B21562">
        <v>2013</v>
      </c>
      <c r="C21562" t="s">
        <v>8</v>
      </c>
      <c r="D21562" t="s">
        <v>60</v>
      </c>
      <c r="E21562">
        <v>0</v>
      </c>
      <c r="F21562">
        <v>0</v>
      </c>
      <c r="G21562">
        <v>0</v>
      </c>
      <c r="H21562">
        <v>0</v>
      </c>
    </row>
    <row r="21563" spans="1:8" x14ac:dyDescent="0.25">
      <c r="A21563" t="s">
        <v>59</v>
      </c>
      <c r="B21563">
        <v>2013</v>
      </c>
      <c r="C21563" t="s">
        <v>8</v>
      </c>
      <c r="D21563" t="s">
        <v>60</v>
      </c>
      <c r="E21563">
        <v>0</v>
      </c>
      <c r="F21563">
        <v>0</v>
      </c>
      <c r="G21563">
        <v>0</v>
      </c>
      <c r="H21563">
        <v>0</v>
      </c>
    </row>
    <row r="21564" spans="1:8" x14ac:dyDescent="0.25">
      <c r="A21564" t="s">
        <v>59</v>
      </c>
      <c r="B21564">
        <v>2013</v>
      </c>
      <c r="C21564" t="s">
        <v>8</v>
      </c>
      <c r="D21564" t="s">
        <v>60</v>
      </c>
      <c r="E21564">
        <v>12</v>
      </c>
      <c r="F21564">
        <v>101.85</v>
      </c>
      <c r="G21564">
        <v>6836.75</v>
      </c>
      <c r="H21564">
        <v>9192.31</v>
      </c>
    </row>
    <row r="21565" spans="1:8" x14ac:dyDescent="0.25">
      <c r="A21565" t="s">
        <v>59</v>
      </c>
      <c r="B21565">
        <v>2013</v>
      </c>
      <c r="C21565" t="s">
        <v>8</v>
      </c>
      <c r="D21565" t="s">
        <v>60</v>
      </c>
      <c r="E21565">
        <v>4</v>
      </c>
      <c r="F21565">
        <v>7.29</v>
      </c>
      <c r="G21565">
        <v>748.4</v>
      </c>
      <c r="H21565">
        <v>718.55</v>
      </c>
    </row>
    <row r="21566" spans="1:8" x14ac:dyDescent="0.25">
      <c r="A21566" t="s">
        <v>59</v>
      </c>
      <c r="B21566">
        <v>2013</v>
      </c>
      <c r="C21566" t="s">
        <v>8</v>
      </c>
      <c r="D21566" t="s">
        <v>63</v>
      </c>
      <c r="E21566">
        <v>0</v>
      </c>
      <c r="F21566">
        <v>0</v>
      </c>
      <c r="G21566">
        <v>0</v>
      </c>
      <c r="H21566">
        <v>0</v>
      </c>
    </row>
    <row r="21567" spans="1:8" x14ac:dyDescent="0.25">
      <c r="A21567" t="s">
        <v>59</v>
      </c>
      <c r="B21567">
        <v>2013</v>
      </c>
      <c r="C21567" t="s">
        <v>8</v>
      </c>
      <c r="D21567" t="s">
        <v>63</v>
      </c>
      <c r="E21567">
        <v>447</v>
      </c>
      <c r="F21567">
        <v>147.71</v>
      </c>
      <c r="G21567">
        <v>18617.37</v>
      </c>
      <c r="H21567">
        <v>17934.02</v>
      </c>
    </row>
    <row r="21568" spans="1:8" x14ac:dyDescent="0.25">
      <c r="A21568" t="s">
        <v>59</v>
      </c>
      <c r="B21568">
        <v>2013</v>
      </c>
      <c r="C21568" t="s">
        <v>8</v>
      </c>
      <c r="D21568" t="s">
        <v>60</v>
      </c>
      <c r="E21568">
        <v>0</v>
      </c>
      <c r="F21568">
        <v>2.2799999999999998</v>
      </c>
      <c r="G21568">
        <v>705.47</v>
      </c>
      <c r="H21568">
        <v>746.3</v>
      </c>
    </row>
    <row r="21569" spans="1:8" x14ac:dyDescent="0.25">
      <c r="A21569" t="s">
        <v>59</v>
      </c>
      <c r="B21569">
        <v>2013</v>
      </c>
      <c r="C21569" t="s">
        <v>8</v>
      </c>
      <c r="D21569" t="s">
        <v>60</v>
      </c>
      <c r="E21569">
        <v>0</v>
      </c>
      <c r="F21569">
        <v>0</v>
      </c>
      <c r="G21569">
        <v>0</v>
      </c>
      <c r="H21569">
        <v>0</v>
      </c>
    </row>
    <row r="21570" spans="1:8" x14ac:dyDescent="0.25">
      <c r="A21570" t="s">
        <v>59</v>
      </c>
      <c r="B21570">
        <v>2013</v>
      </c>
      <c r="C21570" t="s">
        <v>8</v>
      </c>
      <c r="D21570" t="s">
        <v>60</v>
      </c>
      <c r="E21570">
        <v>2</v>
      </c>
      <c r="F21570">
        <v>6.57</v>
      </c>
      <c r="G21570">
        <v>399.02</v>
      </c>
      <c r="H21570">
        <v>218.72</v>
      </c>
    </row>
    <row r="21571" spans="1:8" x14ac:dyDescent="0.25">
      <c r="A21571" t="s">
        <v>59</v>
      </c>
      <c r="B21571">
        <v>2013</v>
      </c>
      <c r="C21571" t="s">
        <v>8</v>
      </c>
      <c r="D21571" t="s">
        <v>60</v>
      </c>
      <c r="E21571">
        <v>3</v>
      </c>
      <c r="F21571">
        <v>2.5299999999999998</v>
      </c>
      <c r="G21571">
        <v>364.73</v>
      </c>
      <c r="H21571">
        <v>363.02</v>
      </c>
    </row>
    <row r="21572" spans="1:8" x14ac:dyDescent="0.25">
      <c r="A21572" t="s">
        <v>59</v>
      </c>
      <c r="B21572">
        <v>2013</v>
      </c>
      <c r="C21572" t="s">
        <v>8</v>
      </c>
      <c r="D21572" t="s">
        <v>60</v>
      </c>
      <c r="E21572">
        <v>27</v>
      </c>
      <c r="F21572">
        <v>343.85</v>
      </c>
      <c r="G21572">
        <v>19218.310000000001</v>
      </c>
      <c r="H21572">
        <v>19794.919999999998</v>
      </c>
    </row>
    <row r="21573" spans="1:8" x14ac:dyDescent="0.25">
      <c r="A21573" t="s">
        <v>59</v>
      </c>
      <c r="B21573">
        <v>2013</v>
      </c>
      <c r="C21573" t="s">
        <v>8</v>
      </c>
      <c r="D21573" t="s">
        <v>60</v>
      </c>
      <c r="E21573">
        <v>7</v>
      </c>
      <c r="F21573">
        <v>10.69</v>
      </c>
      <c r="G21573">
        <v>834.42</v>
      </c>
      <c r="H21573">
        <v>939.67</v>
      </c>
    </row>
    <row r="21574" spans="1:8" x14ac:dyDescent="0.25">
      <c r="A21574" t="s">
        <v>59</v>
      </c>
      <c r="B21574">
        <v>2013</v>
      </c>
      <c r="C21574" t="s">
        <v>8</v>
      </c>
      <c r="D21574" t="s">
        <v>60</v>
      </c>
      <c r="E21574">
        <v>0</v>
      </c>
      <c r="F21574">
        <v>0</v>
      </c>
      <c r="G21574">
        <v>0</v>
      </c>
      <c r="H21574">
        <v>0</v>
      </c>
    </row>
    <row r="21575" spans="1:8" x14ac:dyDescent="0.25">
      <c r="A21575" t="s">
        <v>59</v>
      </c>
      <c r="B21575">
        <v>2013</v>
      </c>
      <c r="C21575" t="s">
        <v>8</v>
      </c>
      <c r="D21575" t="s">
        <v>60</v>
      </c>
      <c r="E21575">
        <v>0</v>
      </c>
      <c r="F21575">
        <v>0</v>
      </c>
      <c r="G21575">
        <v>0</v>
      </c>
      <c r="H21575">
        <v>0</v>
      </c>
    </row>
    <row r="21576" spans="1:8" x14ac:dyDescent="0.25">
      <c r="A21576" t="s">
        <v>59</v>
      </c>
      <c r="B21576">
        <v>2013</v>
      </c>
      <c r="C21576" t="s">
        <v>8</v>
      </c>
      <c r="D21576" t="s">
        <v>60</v>
      </c>
      <c r="E21576">
        <v>0</v>
      </c>
      <c r="F21576">
        <v>-5.29</v>
      </c>
      <c r="G21576">
        <v>2116.33</v>
      </c>
      <c r="H21576">
        <v>9509.66</v>
      </c>
    </row>
    <row r="21577" spans="1:8" x14ac:dyDescent="0.25">
      <c r="A21577" t="s">
        <v>59</v>
      </c>
      <c r="B21577">
        <v>2013</v>
      </c>
      <c r="C21577" t="s">
        <v>8</v>
      </c>
      <c r="D21577" t="s">
        <v>61</v>
      </c>
      <c r="E21577">
        <v>1374</v>
      </c>
      <c r="F21577">
        <v>57654.879999999997</v>
      </c>
      <c r="G21577">
        <v>3802470.21</v>
      </c>
      <c r="H21577">
        <v>3874320.96</v>
      </c>
    </row>
    <row r="21578" spans="1:8" x14ac:dyDescent="0.25">
      <c r="A21578" t="s">
        <v>59</v>
      </c>
      <c r="B21578">
        <v>2013</v>
      </c>
      <c r="C21578" t="s">
        <v>8</v>
      </c>
      <c r="D21578" t="s">
        <v>61</v>
      </c>
      <c r="E21578">
        <v>204</v>
      </c>
      <c r="F21578">
        <v>271.74</v>
      </c>
      <c r="G21578">
        <v>32218.22</v>
      </c>
      <c r="H21578">
        <v>30863.55</v>
      </c>
    </row>
    <row r="21579" spans="1:8" x14ac:dyDescent="0.25">
      <c r="A21579" t="s">
        <v>59</v>
      </c>
      <c r="B21579">
        <v>2013</v>
      </c>
      <c r="C21579" t="s">
        <v>8</v>
      </c>
      <c r="D21579" t="s">
        <v>60</v>
      </c>
      <c r="E21579">
        <v>6</v>
      </c>
      <c r="F21579">
        <v>78.760000000000005</v>
      </c>
      <c r="G21579">
        <v>7372.85</v>
      </c>
      <c r="H21579">
        <v>7266.61</v>
      </c>
    </row>
    <row r="21580" spans="1:8" x14ac:dyDescent="0.25">
      <c r="A21580" t="s">
        <v>59</v>
      </c>
      <c r="B21580">
        <v>2013</v>
      </c>
      <c r="C21580" t="s">
        <v>8</v>
      </c>
      <c r="D21580" t="s">
        <v>60</v>
      </c>
      <c r="E21580">
        <v>1</v>
      </c>
      <c r="F21580">
        <v>4.97</v>
      </c>
      <c r="G21580">
        <v>408.73</v>
      </c>
      <c r="H21580">
        <v>465.8</v>
      </c>
    </row>
    <row r="21581" spans="1:8" x14ac:dyDescent="0.25">
      <c r="A21581" t="s">
        <v>59</v>
      </c>
      <c r="B21581">
        <v>2013</v>
      </c>
      <c r="C21581" t="s">
        <v>8</v>
      </c>
      <c r="D21581" t="s">
        <v>60</v>
      </c>
      <c r="E21581">
        <v>1</v>
      </c>
      <c r="F21581">
        <v>0.82</v>
      </c>
      <c r="G21581">
        <v>54.87</v>
      </c>
      <c r="H21581">
        <v>54.87</v>
      </c>
    </row>
    <row r="21582" spans="1:8" x14ac:dyDescent="0.25">
      <c r="A21582" t="s">
        <v>59</v>
      </c>
      <c r="B21582">
        <v>2013</v>
      </c>
      <c r="C21582" t="s">
        <v>8</v>
      </c>
      <c r="D21582" t="s">
        <v>62</v>
      </c>
      <c r="E21582">
        <v>933</v>
      </c>
      <c r="F21582">
        <v>19500.3</v>
      </c>
      <c r="G21582">
        <v>1293063.44</v>
      </c>
      <c r="H21582">
        <v>1441389.9</v>
      </c>
    </row>
    <row r="21583" spans="1:8" x14ac:dyDescent="0.25">
      <c r="A21583" t="s">
        <v>59</v>
      </c>
      <c r="B21583">
        <v>2013</v>
      </c>
      <c r="C21583" t="s">
        <v>8</v>
      </c>
      <c r="D21583" t="s">
        <v>62</v>
      </c>
      <c r="E21583">
        <v>251</v>
      </c>
      <c r="F21583">
        <v>632.92999999999995</v>
      </c>
      <c r="G21583">
        <v>57389.93</v>
      </c>
      <c r="H21583">
        <v>59742.74</v>
      </c>
    </row>
    <row r="21584" spans="1:8" x14ac:dyDescent="0.25">
      <c r="A21584" t="s">
        <v>59</v>
      </c>
      <c r="B21584">
        <v>2013</v>
      </c>
      <c r="C21584" t="s">
        <v>8</v>
      </c>
      <c r="D21584" t="s">
        <v>60</v>
      </c>
      <c r="E21584">
        <v>15</v>
      </c>
      <c r="F21584">
        <v>76.59</v>
      </c>
      <c r="G21584">
        <v>5790.17</v>
      </c>
      <c r="H21584">
        <v>6112.77</v>
      </c>
    </row>
    <row r="21585" spans="1:8" x14ac:dyDescent="0.25">
      <c r="A21585" t="s">
        <v>59</v>
      </c>
      <c r="B21585">
        <v>2013</v>
      </c>
      <c r="C21585" t="s">
        <v>8</v>
      </c>
      <c r="D21585" t="s">
        <v>60</v>
      </c>
      <c r="E21585">
        <v>12</v>
      </c>
      <c r="F21585">
        <v>16.77</v>
      </c>
      <c r="G21585">
        <v>1712.77</v>
      </c>
      <c r="H21585">
        <v>1155.81</v>
      </c>
    </row>
    <row r="21586" spans="1:8" x14ac:dyDescent="0.25">
      <c r="A21586" t="s">
        <v>59</v>
      </c>
      <c r="B21586">
        <v>2013</v>
      </c>
      <c r="C21586" t="s">
        <v>8</v>
      </c>
      <c r="D21586" t="s">
        <v>60</v>
      </c>
      <c r="E21586">
        <v>7</v>
      </c>
      <c r="F21586">
        <v>55.99</v>
      </c>
      <c r="G21586">
        <v>2244.46</v>
      </c>
      <c r="H21586">
        <v>2248.42</v>
      </c>
    </row>
    <row r="21587" spans="1:8" x14ac:dyDescent="0.25">
      <c r="A21587" t="s">
        <v>59</v>
      </c>
      <c r="B21587">
        <v>2013</v>
      </c>
      <c r="C21587" t="s">
        <v>8</v>
      </c>
      <c r="D21587" t="s">
        <v>60</v>
      </c>
      <c r="E21587">
        <v>0</v>
      </c>
      <c r="F21587">
        <v>0</v>
      </c>
      <c r="G21587">
        <v>0</v>
      </c>
      <c r="H21587">
        <v>0</v>
      </c>
    </row>
    <row r="21588" spans="1:8" x14ac:dyDescent="0.25">
      <c r="A21588" t="s">
        <v>59</v>
      </c>
      <c r="B21588">
        <v>2013</v>
      </c>
      <c r="C21588" t="s">
        <v>8</v>
      </c>
      <c r="D21588" t="s">
        <v>60</v>
      </c>
      <c r="E21588">
        <v>0</v>
      </c>
      <c r="F21588">
        <v>0</v>
      </c>
      <c r="G21588">
        <v>0</v>
      </c>
      <c r="H21588">
        <v>0</v>
      </c>
    </row>
    <row r="21589" spans="1:8" x14ac:dyDescent="0.25">
      <c r="A21589" t="s">
        <v>59</v>
      </c>
      <c r="B21589">
        <v>2013</v>
      </c>
      <c r="C21589" t="s">
        <v>8</v>
      </c>
      <c r="D21589" t="s">
        <v>60</v>
      </c>
      <c r="E21589">
        <v>90</v>
      </c>
      <c r="F21589">
        <v>909.65</v>
      </c>
      <c r="G21589">
        <v>69291.95</v>
      </c>
      <c r="H21589">
        <v>75695.19</v>
      </c>
    </row>
    <row r="21590" spans="1:8" x14ac:dyDescent="0.25">
      <c r="A21590" t="s">
        <v>59</v>
      </c>
      <c r="B21590">
        <v>2013</v>
      </c>
      <c r="C21590" t="s">
        <v>8</v>
      </c>
      <c r="D21590" t="s">
        <v>60</v>
      </c>
      <c r="E21590">
        <v>1</v>
      </c>
      <c r="F21590">
        <v>6.82</v>
      </c>
      <c r="G21590">
        <v>516.89</v>
      </c>
      <c r="H21590">
        <v>548.41</v>
      </c>
    </row>
    <row r="21591" spans="1:8" x14ac:dyDescent="0.25">
      <c r="A21591" t="s">
        <v>59</v>
      </c>
      <c r="B21591">
        <v>2013</v>
      </c>
      <c r="C21591" t="s">
        <v>8</v>
      </c>
      <c r="D21591" t="s">
        <v>60</v>
      </c>
      <c r="E21591">
        <v>249</v>
      </c>
      <c r="F21591">
        <v>291.83</v>
      </c>
      <c r="G21591">
        <v>40599.300000000003</v>
      </c>
      <c r="H21591">
        <v>42541.75</v>
      </c>
    </row>
    <row r="21592" spans="1:8" x14ac:dyDescent="0.25">
      <c r="A21592" t="s">
        <v>59</v>
      </c>
      <c r="B21592">
        <v>2013</v>
      </c>
      <c r="C21592" t="s">
        <v>8</v>
      </c>
      <c r="D21592" t="s">
        <v>60</v>
      </c>
      <c r="E21592">
        <v>6945</v>
      </c>
      <c r="F21592">
        <v>2518.36</v>
      </c>
      <c r="G21592">
        <v>196241.03</v>
      </c>
      <c r="H21592">
        <v>204859.78</v>
      </c>
    </row>
    <row r="21593" spans="1:8" x14ac:dyDescent="0.25">
      <c r="A21593" t="s">
        <v>59</v>
      </c>
      <c r="B21593">
        <v>2013</v>
      </c>
      <c r="C21593" t="s">
        <v>8</v>
      </c>
      <c r="D21593" t="s">
        <v>60</v>
      </c>
      <c r="E21593">
        <v>0</v>
      </c>
      <c r="F21593">
        <v>0.2</v>
      </c>
      <c r="G21593">
        <v>90.29</v>
      </c>
      <c r="H21593">
        <v>90.29</v>
      </c>
    </row>
    <row r="21594" spans="1:8" x14ac:dyDescent="0.25">
      <c r="A21594" t="s">
        <v>59</v>
      </c>
      <c r="B21594">
        <v>2013</v>
      </c>
      <c r="C21594" t="s">
        <v>8</v>
      </c>
      <c r="D21594" t="s">
        <v>60</v>
      </c>
      <c r="E21594">
        <v>16</v>
      </c>
      <c r="F21594">
        <v>6.2</v>
      </c>
      <c r="G21594">
        <v>482.02</v>
      </c>
      <c r="H21594">
        <v>393.06</v>
      </c>
    </row>
    <row r="21595" spans="1:8" x14ac:dyDescent="0.25">
      <c r="A21595" t="s">
        <v>59</v>
      </c>
      <c r="B21595">
        <v>2013</v>
      </c>
      <c r="C21595" t="s">
        <v>8</v>
      </c>
      <c r="D21595" t="s">
        <v>60</v>
      </c>
      <c r="E21595">
        <v>0</v>
      </c>
      <c r="F21595">
        <v>0</v>
      </c>
      <c r="G21595">
        <v>0</v>
      </c>
      <c r="H21595">
        <v>0</v>
      </c>
    </row>
    <row r="21596" spans="1:8" x14ac:dyDescent="0.25">
      <c r="A21596" t="s">
        <v>59</v>
      </c>
      <c r="B21596">
        <v>2013</v>
      </c>
      <c r="C21596" t="s">
        <v>8</v>
      </c>
      <c r="D21596" t="s">
        <v>60</v>
      </c>
      <c r="E21596">
        <v>0</v>
      </c>
      <c r="F21596">
        <v>0</v>
      </c>
      <c r="G21596">
        <v>0</v>
      </c>
      <c r="H21596">
        <v>0</v>
      </c>
    </row>
    <row r="21597" spans="1:8" x14ac:dyDescent="0.25">
      <c r="A21597" t="s">
        <v>59</v>
      </c>
      <c r="B21597">
        <v>2013</v>
      </c>
      <c r="C21597" t="s">
        <v>8</v>
      </c>
      <c r="D21597" t="s">
        <v>60</v>
      </c>
      <c r="E21597">
        <v>304</v>
      </c>
      <c r="F21597">
        <v>86.8</v>
      </c>
      <c r="G21597">
        <v>5318.53</v>
      </c>
      <c r="H21597">
        <v>6327.85</v>
      </c>
    </row>
    <row r="21598" spans="1:8" x14ac:dyDescent="0.25">
      <c r="A21598" t="s">
        <v>59</v>
      </c>
      <c r="B21598">
        <v>2013</v>
      </c>
      <c r="C21598" t="s">
        <v>8</v>
      </c>
      <c r="D21598" t="s">
        <v>60</v>
      </c>
      <c r="E21598">
        <v>442</v>
      </c>
      <c r="F21598">
        <v>211.78</v>
      </c>
      <c r="G21598">
        <v>13534.86</v>
      </c>
      <c r="H21598">
        <v>15760.44</v>
      </c>
    </row>
    <row r="21599" spans="1:8" x14ac:dyDescent="0.25">
      <c r="A21599" t="s">
        <v>59</v>
      </c>
      <c r="B21599">
        <v>2013</v>
      </c>
      <c r="C21599" t="s">
        <v>8</v>
      </c>
      <c r="D21599" t="s">
        <v>60</v>
      </c>
      <c r="E21599">
        <v>0</v>
      </c>
      <c r="F21599">
        <v>0</v>
      </c>
      <c r="G21599">
        <v>0</v>
      </c>
      <c r="H21599">
        <v>0</v>
      </c>
    </row>
    <row r="21600" spans="1:8" x14ac:dyDescent="0.25">
      <c r="A21600" t="s">
        <v>59</v>
      </c>
      <c r="B21600">
        <v>2013</v>
      </c>
      <c r="C21600" t="s">
        <v>8</v>
      </c>
      <c r="D21600" t="s">
        <v>60</v>
      </c>
      <c r="E21600">
        <v>0</v>
      </c>
      <c r="F21600">
        <v>0</v>
      </c>
      <c r="G21600">
        <v>0</v>
      </c>
      <c r="H21600">
        <v>0</v>
      </c>
    </row>
    <row r="21601" spans="1:8" x14ac:dyDescent="0.25">
      <c r="A21601" t="s">
        <v>59</v>
      </c>
      <c r="B21601">
        <v>2013</v>
      </c>
      <c r="C21601" t="s">
        <v>8</v>
      </c>
      <c r="D21601" t="s">
        <v>60</v>
      </c>
      <c r="E21601">
        <v>0</v>
      </c>
      <c r="F21601">
        <v>0</v>
      </c>
      <c r="G21601">
        <v>0</v>
      </c>
      <c r="H21601">
        <v>0</v>
      </c>
    </row>
    <row r="21602" spans="1:8" x14ac:dyDescent="0.25">
      <c r="A21602" t="s">
        <v>59</v>
      </c>
      <c r="B21602">
        <v>2013</v>
      </c>
      <c r="C21602" t="s">
        <v>8</v>
      </c>
      <c r="D21602" t="s">
        <v>60</v>
      </c>
      <c r="E21602">
        <v>0</v>
      </c>
      <c r="F21602">
        <v>0</v>
      </c>
      <c r="G21602">
        <v>0</v>
      </c>
      <c r="H21602">
        <v>0</v>
      </c>
    </row>
    <row r="21603" spans="1:8" x14ac:dyDescent="0.25">
      <c r="A21603" t="s">
        <v>59</v>
      </c>
      <c r="B21603">
        <v>2013</v>
      </c>
      <c r="C21603" t="s">
        <v>8</v>
      </c>
      <c r="D21603" t="s">
        <v>60</v>
      </c>
      <c r="E21603">
        <v>12</v>
      </c>
      <c r="F21603">
        <v>13.97</v>
      </c>
      <c r="G21603">
        <v>1247.98</v>
      </c>
      <c r="H21603">
        <v>1048.24</v>
      </c>
    </row>
    <row r="21604" spans="1:8" x14ac:dyDescent="0.25">
      <c r="A21604" t="s">
        <v>59</v>
      </c>
      <c r="B21604">
        <v>2013</v>
      </c>
      <c r="C21604" t="s">
        <v>8</v>
      </c>
      <c r="D21604" t="s">
        <v>60</v>
      </c>
      <c r="E21604">
        <v>46</v>
      </c>
      <c r="F21604">
        <v>72.38</v>
      </c>
      <c r="G21604">
        <v>5724.52</v>
      </c>
      <c r="H21604">
        <v>5587.6</v>
      </c>
    </row>
    <row r="21605" spans="1:8" x14ac:dyDescent="0.25">
      <c r="A21605" t="s">
        <v>59</v>
      </c>
      <c r="B21605">
        <v>2013</v>
      </c>
      <c r="C21605" t="s">
        <v>8</v>
      </c>
      <c r="D21605" t="s">
        <v>60</v>
      </c>
      <c r="E21605">
        <v>0</v>
      </c>
      <c r="F21605">
        <v>0</v>
      </c>
      <c r="G21605">
        <v>0</v>
      </c>
      <c r="H21605">
        <v>0</v>
      </c>
    </row>
    <row r="21606" spans="1:8" x14ac:dyDescent="0.25">
      <c r="A21606" t="s">
        <v>59</v>
      </c>
      <c r="B21606">
        <v>2013</v>
      </c>
      <c r="C21606" t="s">
        <v>8</v>
      </c>
      <c r="D21606" t="s">
        <v>63</v>
      </c>
      <c r="E21606">
        <v>0</v>
      </c>
      <c r="F21606">
        <v>0</v>
      </c>
      <c r="G21606">
        <v>0</v>
      </c>
      <c r="H21606">
        <v>73.67</v>
      </c>
    </row>
    <row r="21607" spans="1:8" x14ac:dyDescent="0.25">
      <c r="A21607" t="s">
        <v>59</v>
      </c>
      <c r="B21607">
        <v>2013</v>
      </c>
      <c r="C21607" t="s">
        <v>8</v>
      </c>
      <c r="D21607" t="s">
        <v>63</v>
      </c>
      <c r="E21607">
        <v>799468</v>
      </c>
      <c r="F21607">
        <v>109125.25</v>
      </c>
      <c r="G21607">
        <v>9405418.2799999993</v>
      </c>
      <c r="H21607">
        <v>9102387.5399999991</v>
      </c>
    </row>
    <row r="21608" spans="1:8" x14ac:dyDescent="0.25">
      <c r="A21608" t="s">
        <v>59</v>
      </c>
      <c r="B21608">
        <v>2013</v>
      </c>
      <c r="C21608" t="s">
        <v>8</v>
      </c>
      <c r="D21608" t="s">
        <v>60</v>
      </c>
      <c r="E21608">
        <v>0</v>
      </c>
      <c r="F21608">
        <v>-244.53</v>
      </c>
      <c r="G21608">
        <v>-7697.47</v>
      </c>
      <c r="H21608">
        <v>35995.15</v>
      </c>
    </row>
    <row r="21609" spans="1:8" x14ac:dyDescent="0.25">
      <c r="A21609" t="s">
        <v>59</v>
      </c>
      <c r="B21609">
        <v>2013</v>
      </c>
      <c r="C21609" t="s">
        <v>8</v>
      </c>
      <c r="D21609" t="s">
        <v>60</v>
      </c>
      <c r="E21609">
        <v>0</v>
      </c>
      <c r="F21609">
        <v>-57.13</v>
      </c>
      <c r="G21609">
        <v>-4014.21</v>
      </c>
      <c r="H21609">
        <v>4714.4799999999996</v>
      </c>
    </row>
    <row r="21610" spans="1:8" x14ac:dyDescent="0.25">
      <c r="A21610" t="s">
        <v>59</v>
      </c>
      <c r="B21610">
        <v>2013</v>
      </c>
      <c r="C21610" t="s">
        <v>8</v>
      </c>
      <c r="D21610" t="s">
        <v>61</v>
      </c>
      <c r="E21610">
        <v>270</v>
      </c>
      <c r="F21610">
        <v>1781.41</v>
      </c>
      <c r="G21610">
        <v>149099.20000000001</v>
      </c>
      <c r="H21610">
        <v>162423.32999999999</v>
      </c>
    </row>
    <row r="21611" spans="1:8" x14ac:dyDescent="0.25">
      <c r="A21611" t="s">
        <v>59</v>
      </c>
      <c r="B21611">
        <v>2013</v>
      </c>
      <c r="C21611" t="s">
        <v>8</v>
      </c>
      <c r="D21611" t="s">
        <v>61</v>
      </c>
      <c r="E21611">
        <v>1346</v>
      </c>
      <c r="F21611">
        <v>1455.82</v>
      </c>
      <c r="G21611">
        <v>182867.34</v>
      </c>
      <c r="H21611">
        <v>184156.86</v>
      </c>
    </row>
    <row r="21612" spans="1:8" x14ac:dyDescent="0.25">
      <c r="A21612" t="s">
        <v>59</v>
      </c>
      <c r="B21612">
        <v>2013</v>
      </c>
      <c r="C21612" t="s">
        <v>8</v>
      </c>
      <c r="D21612" t="s">
        <v>61</v>
      </c>
      <c r="E21612">
        <v>11914</v>
      </c>
      <c r="F21612">
        <v>3305.29</v>
      </c>
      <c r="G21612">
        <v>228531.93</v>
      </c>
      <c r="H21612">
        <v>236872.29</v>
      </c>
    </row>
    <row r="21613" spans="1:8" x14ac:dyDescent="0.25">
      <c r="A21613" t="s">
        <v>59</v>
      </c>
      <c r="B21613">
        <v>2013</v>
      </c>
      <c r="C21613" t="s">
        <v>8</v>
      </c>
      <c r="D21613" t="s">
        <v>60</v>
      </c>
      <c r="E21613">
        <v>10</v>
      </c>
      <c r="F21613">
        <v>19.170000000000002</v>
      </c>
      <c r="G21613">
        <v>1936.48</v>
      </c>
      <c r="H21613">
        <v>2003.63</v>
      </c>
    </row>
    <row r="21614" spans="1:8" x14ac:dyDescent="0.25">
      <c r="A21614" t="s">
        <v>59</v>
      </c>
      <c r="B21614">
        <v>2013</v>
      </c>
      <c r="C21614" t="s">
        <v>8</v>
      </c>
      <c r="D21614" t="s">
        <v>60</v>
      </c>
      <c r="E21614">
        <v>10</v>
      </c>
      <c r="F21614">
        <v>17.850000000000001</v>
      </c>
      <c r="G21614">
        <v>1333.42</v>
      </c>
      <c r="H21614">
        <v>1376.74</v>
      </c>
    </row>
    <row r="21615" spans="1:8" x14ac:dyDescent="0.25">
      <c r="A21615" t="s">
        <v>59</v>
      </c>
      <c r="B21615">
        <v>2013</v>
      </c>
      <c r="C21615" t="s">
        <v>8</v>
      </c>
      <c r="D21615" t="s">
        <v>60</v>
      </c>
      <c r="E21615">
        <v>521</v>
      </c>
      <c r="F21615">
        <v>156.88999999999999</v>
      </c>
      <c r="G21615">
        <v>9740.0499999999993</v>
      </c>
      <c r="H21615">
        <v>10217.24</v>
      </c>
    </row>
    <row r="21616" spans="1:8" x14ac:dyDescent="0.25">
      <c r="A21616" t="s">
        <v>59</v>
      </c>
      <c r="B21616">
        <v>2013</v>
      </c>
      <c r="C21616" t="s">
        <v>8</v>
      </c>
      <c r="D21616" t="s">
        <v>62</v>
      </c>
      <c r="E21616">
        <v>1435</v>
      </c>
      <c r="F21616">
        <v>11977.61</v>
      </c>
      <c r="G21616">
        <v>929618.83</v>
      </c>
      <c r="H21616">
        <v>1048816.8</v>
      </c>
    </row>
    <row r="21617" spans="1:8" x14ac:dyDescent="0.25">
      <c r="A21617" t="s">
        <v>59</v>
      </c>
      <c r="B21617">
        <v>2013</v>
      </c>
      <c r="C21617" t="s">
        <v>8</v>
      </c>
      <c r="D21617" t="s">
        <v>62</v>
      </c>
      <c r="E21617">
        <v>4412</v>
      </c>
      <c r="F21617">
        <v>7777.53</v>
      </c>
      <c r="G21617">
        <v>815393.85</v>
      </c>
      <c r="H21617">
        <v>845261.19</v>
      </c>
    </row>
    <row r="21618" spans="1:8" x14ac:dyDescent="0.25">
      <c r="A21618" t="s">
        <v>59</v>
      </c>
      <c r="B21618">
        <v>2013</v>
      </c>
      <c r="C21618" t="s">
        <v>8</v>
      </c>
      <c r="D21618" t="s">
        <v>62</v>
      </c>
      <c r="E21618">
        <v>113421</v>
      </c>
      <c r="F21618">
        <v>28696.58</v>
      </c>
      <c r="G21618">
        <v>2183249.38</v>
      </c>
      <c r="H21618">
        <v>2266728.13</v>
      </c>
    </row>
    <row r="21619" spans="1:8" x14ac:dyDescent="0.25">
      <c r="A21619" t="s">
        <v>59</v>
      </c>
      <c r="B21619">
        <v>2013</v>
      </c>
      <c r="C21619" t="s">
        <v>8</v>
      </c>
      <c r="D21619" t="s">
        <v>60</v>
      </c>
      <c r="E21619">
        <v>5</v>
      </c>
      <c r="F21619">
        <v>84.78</v>
      </c>
      <c r="G21619">
        <v>6053.13</v>
      </c>
      <c r="H21619">
        <v>2740.41</v>
      </c>
    </row>
    <row r="21620" spans="1:8" x14ac:dyDescent="0.25">
      <c r="A21620" t="s">
        <v>59</v>
      </c>
      <c r="B21620">
        <v>2013</v>
      </c>
      <c r="C21620" t="s">
        <v>8</v>
      </c>
      <c r="D21620" t="s">
        <v>60</v>
      </c>
      <c r="E21620">
        <v>50</v>
      </c>
      <c r="F21620">
        <v>64.45</v>
      </c>
      <c r="G21620">
        <v>7094.95</v>
      </c>
      <c r="H21620">
        <v>6917.4</v>
      </c>
    </row>
    <row r="21621" spans="1:8" x14ac:dyDescent="0.25">
      <c r="A21621" t="s">
        <v>59</v>
      </c>
      <c r="B21621">
        <v>2013</v>
      </c>
      <c r="C21621" t="s">
        <v>8</v>
      </c>
      <c r="D21621" t="s">
        <v>60</v>
      </c>
      <c r="E21621">
        <v>8</v>
      </c>
      <c r="F21621">
        <v>17.940000000000001</v>
      </c>
      <c r="G21621">
        <v>734.28</v>
      </c>
      <c r="H21621">
        <v>851.34</v>
      </c>
    </row>
    <row r="21622" spans="1:8" x14ac:dyDescent="0.25">
      <c r="A21622" t="s">
        <v>59</v>
      </c>
      <c r="B21622">
        <v>2013</v>
      </c>
      <c r="C21622" t="s">
        <v>8</v>
      </c>
      <c r="D21622" t="s">
        <v>60</v>
      </c>
      <c r="E21622">
        <v>10</v>
      </c>
      <c r="F21622">
        <v>85.11</v>
      </c>
      <c r="G21622">
        <v>4841.46</v>
      </c>
      <c r="H21622">
        <v>5094.62</v>
      </c>
    </row>
    <row r="21623" spans="1:8" x14ac:dyDescent="0.25">
      <c r="A21623" t="s">
        <v>59</v>
      </c>
      <c r="B21623">
        <v>2013</v>
      </c>
      <c r="C21623" t="s">
        <v>8</v>
      </c>
      <c r="D21623" t="s">
        <v>60</v>
      </c>
      <c r="E21623">
        <v>0</v>
      </c>
      <c r="F21623">
        <v>0</v>
      </c>
      <c r="G21623">
        <v>0</v>
      </c>
      <c r="H21623">
        <v>0</v>
      </c>
    </row>
    <row r="21624" spans="1:8" x14ac:dyDescent="0.25">
      <c r="A21624" t="s">
        <v>59</v>
      </c>
      <c r="B21624">
        <v>2013</v>
      </c>
      <c r="C21624" t="s">
        <v>8</v>
      </c>
      <c r="D21624" t="s">
        <v>60</v>
      </c>
      <c r="E21624">
        <v>0</v>
      </c>
      <c r="F21624">
        <v>0</v>
      </c>
      <c r="G21624">
        <v>0</v>
      </c>
      <c r="H21624">
        <v>0</v>
      </c>
    </row>
    <row r="21625" spans="1:8" x14ac:dyDescent="0.25">
      <c r="A21625" t="s">
        <v>59</v>
      </c>
      <c r="B21625">
        <v>2013</v>
      </c>
      <c r="C21625" t="s">
        <v>8</v>
      </c>
      <c r="D21625" t="s">
        <v>60</v>
      </c>
      <c r="E21625">
        <v>0</v>
      </c>
      <c r="F21625">
        <v>0</v>
      </c>
      <c r="G21625">
        <v>0</v>
      </c>
      <c r="H21625">
        <v>0</v>
      </c>
    </row>
    <row r="21626" spans="1:8" x14ac:dyDescent="0.25">
      <c r="A21626" t="s">
        <v>59</v>
      </c>
      <c r="B21626">
        <v>2013</v>
      </c>
      <c r="C21626" t="s">
        <v>8</v>
      </c>
      <c r="D21626" t="s">
        <v>60</v>
      </c>
      <c r="E21626">
        <v>0</v>
      </c>
      <c r="F21626">
        <v>0</v>
      </c>
      <c r="G21626">
        <v>0</v>
      </c>
      <c r="H21626">
        <v>0</v>
      </c>
    </row>
    <row r="21627" spans="1:8" x14ac:dyDescent="0.25">
      <c r="A21627" t="s">
        <v>59</v>
      </c>
      <c r="B21627">
        <v>2013</v>
      </c>
      <c r="C21627" t="s">
        <v>8</v>
      </c>
      <c r="D21627" t="s">
        <v>62</v>
      </c>
      <c r="E21627">
        <v>0</v>
      </c>
      <c r="F21627">
        <v>0</v>
      </c>
      <c r="G21627">
        <v>0</v>
      </c>
      <c r="H21627">
        <v>0</v>
      </c>
    </row>
    <row r="21628" spans="1:8" x14ac:dyDescent="0.25">
      <c r="A21628" t="s">
        <v>59</v>
      </c>
      <c r="B21628">
        <v>2013</v>
      </c>
      <c r="C21628" t="s">
        <v>8</v>
      </c>
      <c r="D21628" t="s">
        <v>60</v>
      </c>
      <c r="E21628">
        <v>0</v>
      </c>
      <c r="F21628">
        <v>0</v>
      </c>
      <c r="G21628">
        <v>0</v>
      </c>
      <c r="H21628">
        <v>0</v>
      </c>
    </row>
    <row r="21629" spans="1:8" x14ac:dyDescent="0.25">
      <c r="A21629" t="s">
        <v>59</v>
      </c>
      <c r="B21629">
        <v>2013</v>
      </c>
      <c r="C21629" t="s">
        <v>8</v>
      </c>
      <c r="D21629" t="s">
        <v>60</v>
      </c>
      <c r="E21629">
        <v>0</v>
      </c>
      <c r="F21629">
        <v>0</v>
      </c>
      <c r="G21629">
        <v>0</v>
      </c>
      <c r="H21629">
        <v>0</v>
      </c>
    </row>
    <row r="21630" spans="1:8" x14ac:dyDescent="0.25">
      <c r="A21630" t="s">
        <v>59</v>
      </c>
      <c r="B21630">
        <v>2013</v>
      </c>
      <c r="C21630" t="s">
        <v>8</v>
      </c>
      <c r="D21630" t="s">
        <v>60</v>
      </c>
      <c r="E21630">
        <v>0</v>
      </c>
      <c r="F21630">
        <v>0</v>
      </c>
      <c r="G21630">
        <v>0</v>
      </c>
      <c r="H21630">
        <v>0</v>
      </c>
    </row>
    <row r="21631" spans="1:8" x14ac:dyDescent="0.25">
      <c r="A21631" t="s">
        <v>59</v>
      </c>
      <c r="B21631">
        <v>2013</v>
      </c>
      <c r="C21631" t="s">
        <v>8</v>
      </c>
      <c r="D21631" t="s">
        <v>60</v>
      </c>
      <c r="E21631">
        <v>0</v>
      </c>
      <c r="F21631">
        <v>0</v>
      </c>
      <c r="G21631">
        <v>0</v>
      </c>
      <c r="H21631">
        <v>0</v>
      </c>
    </row>
    <row r="21632" spans="1:8" x14ac:dyDescent="0.25">
      <c r="A21632" t="s">
        <v>59</v>
      </c>
      <c r="B21632">
        <v>2013</v>
      </c>
      <c r="C21632" t="s">
        <v>8</v>
      </c>
      <c r="D21632" t="s">
        <v>61</v>
      </c>
      <c r="E21632">
        <v>0</v>
      </c>
      <c r="F21632">
        <v>0</v>
      </c>
      <c r="G21632">
        <v>0</v>
      </c>
      <c r="H21632">
        <v>0</v>
      </c>
    </row>
    <row r="21633" spans="1:8" x14ac:dyDescent="0.25">
      <c r="A21633" t="s">
        <v>59</v>
      </c>
      <c r="B21633">
        <v>2013</v>
      </c>
      <c r="C21633" t="s">
        <v>8</v>
      </c>
      <c r="D21633" t="s">
        <v>60</v>
      </c>
      <c r="E21633">
        <v>0</v>
      </c>
      <c r="F21633">
        <v>0</v>
      </c>
      <c r="G21633">
        <v>0</v>
      </c>
      <c r="H21633">
        <v>0</v>
      </c>
    </row>
    <row r="21634" spans="1:8" x14ac:dyDescent="0.25">
      <c r="A21634" t="s">
        <v>59</v>
      </c>
      <c r="B21634">
        <v>2013</v>
      </c>
      <c r="C21634" t="s">
        <v>8</v>
      </c>
      <c r="D21634" t="s">
        <v>60</v>
      </c>
      <c r="E21634">
        <v>0</v>
      </c>
      <c r="F21634">
        <v>0</v>
      </c>
      <c r="G21634">
        <v>0</v>
      </c>
      <c r="H21634">
        <v>0</v>
      </c>
    </row>
    <row r="21635" spans="1:8" x14ac:dyDescent="0.25">
      <c r="A21635" t="s">
        <v>59</v>
      </c>
      <c r="B21635">
        <v>2013</v>
      </c>
      <c r="C21635" t="s">
        <v>8</v>
      </c>
      <c r="D21635" t="s">
        <v>60</v>
      </c>
      <c r="E21635">
        <v>0</v>
      </c>
      <c r="F21635">
        <v>0</v>
      </c>
      <c r="G21635">
        <v>0</v>
      </c>
      <c r="H21635">
        <v>0</v>
      </c>
    </row>
    <row r="21636" spans="1:8" x14ac:dyDescent="0.25">
      <c r="A21636" t="s">
        <v>59</v>
      </c>
      <c r="B21636">
        <v>2013</v>
      </c>
      <c r="C21636" t="s">
        <v>8</v>
      </c>
      <c r="D21636" t="s">
        <v>60</v>
      </c>
      <c r="E21636">
        <v>0</v>
      </c>
      <c r="F21636">
        <v>0</v>
      </c>
      <c r="G21636">
        <v>0</v>
      </c>
      <c r="H21636">
        <v>0</v>
      </c>
    </row>
    <row r="21637" spans="1:8" x14ac:dyDescent="0.25">
      <c r="A21637" t="s">
        <v>59</v>
      </c>
      <c r="B21637">
        <v>2013</v>
      </c>
      <c r="C21637" t="s">
        <v>8</v>
      </c>
      <c r="D21637" t="s">
        <v>63</v>
      </c>
      <c r="E21637">
        <v>0</v>
      </c>
      <c r="F21637">
        <v>0</v>
      </c>
      <c r="G21637">
        <v>0</v>
      </c>
      <c r="H21637">
        <v>0</v>
      </c>
    </row>
    <row r="21638" spans="1:8" x14ac:dyDescent="0.25">
      <c r="A21638" t="s">
        <v>59</v>
      </c>
      <c r="B21638">
        <v>2013</v>
      </c>
      <c r="C21638" t="s">
        <v>8</v>
      </c>
      <c r="D21638" t="s">
        <v>63</v>
      </c>
      <c r="E21638">
        <v>0</v>
      </c>
      <c r="F21638">
        <v>0</v>
      </c>
      <c r="G21638">
        <v>0</v>
      </c>
      <c r="H21638">
        <v>0</v>
      </c>
    </row>
    <row r="21639" spans="1:8" x14ac:dyDescent="0.25">
      <c r="A21639" t="s">
        <v>59</v>
      </c>
      <c r="B21639">
        <v>2013</v>
      </c>
      <c r="C21639" t="s">
        <v>8</v>
      </c>
      <c r="D21639" t="s">
        <v>60</v>
      </c>
      <c r="E21639">
        <v>0</v>
      </c>
      <c r="F21639">
        <v>0</v>
      </c>
      <c r="G21639">
        <v>0</v>
      </c>
      <c r="H21639">
        <v>0</v>
      </c>
    </row>
    <row r="21640" spans="1:8" x14ac:dyDescent="0.25">
      <c r="A21640" t="s">
        <v>59</v>
      </c>
      <c r="B21640">
        <v>2013</v>
      </c>
      <c r="C21640" t="s">
        <v>8</v>
      </c>
      <c r="D21640" t="s">
        <v>60</v>
      </c>
      <c r="E21640">
        <v>0</v>
      </c>
      <c r="F21640">
        <v>0</v>
      </c>
      <c r="G21640">
        <v>0</v>
      </c>
      <c r="H21640">
        <v>0</v>
      </c>
    </row>
    <row r="21641" spans="1:8" x14ac:dyDescent="0.25">
      <c r="A21641" t="s">
        <v>59</v>
      </c>
      <c r="B21641">
        <v>2013</v>
      </c>
      <c r="C21641" t="s">
        <v>8</v>
      </c>
      <c r="D21641" t="s">
        <v>60</v>
      </c>
      <c r="E21641">
        <v>0</v>
      </c>
      <c r="F21641">
        <v>0</v>
      </c>
      <c r="G21641">
        <v>0</v>
      </c>
      <c r="H21641">
        <v>0</v>
      </c>
    </row>
    <row r="21642" spans="1:8" x14ac:dyDescent="0.25">
      <c r="A21642" t="s">
        <v>59</v>
      </c>
      <c r="B21642">
        <v>2013</v>
      </c>
      <c r="C21642" t="s">
        <v>8</v>
      </c>
      <c r="D21642" t="s">
        <v>60</v>
      </c>
      <c r="E21642">
        <v>0</v>
      </c>
      <c r="F21642">
        <v>0</v>
      </c>
      <c r="G21642">
        <v>0</v>
      </c>
      <c r="H21642">
        <v>0</v>
      </c>
    </row>
    <row r="21643" spans="1:8" x14ac:dyDescent="0.25">
      <c r="A21643" t="s">
        <v>59</v>
      </c>
      <c r="B21643">
        <v>2013</v>
      </c>
      <c r="C21643" t="s">
        <v>8</v>
      </c>
      <c r="D21643" t="s">
        <v>60</v>
      </c>
      <c r="E21643">
        <v>0</v>
      </c>
      <c r="F21643">
        <v>21.17</v>
      </c>
      <c r="G21643">
        <v>977.65</v>
      </c>
      <c r="H21643">
        <v>2394.6799999999998</v>
      </c>
    </row>
    <row r="21644" spans="1:8" x14ac:dyDescent="0.25">
      <c r="A21644" t="s">
        <v>59</v>
      </c>
      <c r="B21644">
        <v>2013</v>
      </c>
      <c r="C21644" t="s">
        <v>8</v>
      </c>
      <c r="D21644" t="s">
        <v>61</v>
      </c>
      <c r="E21644">
        <v>0</v>
      </c>
      <c r="F21644">
        <v>0</v>
      </c>
      <c r="G21644">
        <v>0</v>
      </c>
      <c r="H21644">
        <v>0</v>
      </c>
    </row>
    <row r="21645" spans="1:8" x14ac:dyDescent="0.25">
      <c r="A21645" t="s">
        <v>59</v>
      </c>
      <c r="B21645">
        <v>2013</v>
      </c>
      <c r="C21645" t="s">
        <v>8</v>
      </c>
      <c r="D21645" t="s">
        <v>61</v>
      </c>
      <c r="E21645">
        <v>1</v>
      </c>
      <c r="F21645">
        <v>0.56000000000000005</v>
      </c>
      <c r="G21645">
        <v>84.2</v>
      </c>
      <c r="H21645">
        <v>87.39</v>
      </c>
    </row>
    <row r="21646" spans="1:8" x14ac:dyDescent="0.25">
      <c r="A21646" t="s">
        <v>59</v>
      </c>
      <c r="B21646">
        <v>2013</v>
      </c>
      <c r="C21646" t="s">
        <v>8</v>
      </c>
      <c r="D21646" t="s">
        <v>60</v>
      </c>
      <c r="E21646">
        <v>0</v>
      </c>
      <c r="F21646">
        <v>0</v>
      </c>
      <c r="G21646">
        <v>0</v>
      </c>
      <c r="H21646">
        <v>0</v>
      </c>
    </row>
    <row r="21647" spans="1:8" x14ac:dyDescent="0.25">
      <c r="A21647" t="s">
        <v>59</v>
      </c>
      <c r="B21647">
        <v>2013</v>
      </c>
      <c r="C21647" t="s">
        <v>8</v>
      </c>
      <c r="D21647" t="s">
        <v>60</v>
      </c>
      <c r="E21647">
        <v>0</v>
      </c>
      <c r="F21647">
        <v>0</v>
      </c>
      <c r="G21647">
        <v>0</v>
      </c>
      <c r="H21647">
        <v>0</v>
      </c>
    </row>
    <row r="21648" spans="1:8" x14ac:dyDescent="0.25">
      <c r="A21648" t="s">
        <v>59</v>
      </c>
      <c r="B21648">
        <v>2013</v>
      </c>
      <c r="C21648" t="s">
        <v>8</v>
      </c>
      <c r="D21648" t="s">
        <v>60</v>
      </c>
      <c r="E21648">
        <v>0</v>
      </c>
      <c r="F21648">
        <v>0</v>
      </c>
      <c r="G21648">
        <v>0</v>
      </c>
      <c r="H21648">
        <v>0</v>
      </c>
    </row>
    <row r="21649" spans="1:8" x14ac:dyDescent="0.25">
      <c r="A21649" t="s">
        <v>59</v>
      </c>
      <c r="B21649">
        <v>2013</v>
      </c>
      <c r="C21649" t="s">
        <v>8</v>
      </c>
      <c r="D21649" t="s">
        <v>60</v>
      </c>
      <c r="E21649">
        <v>430</v>
      </c>
      <c r="F21649">
        <v>10897.48</v>
      </c>
      <c r="G21649">
        <v>706104.06</v>
      </c>
      <c r="H21649">
        <v>763579.36</v>
      </c>
    </row>
    <row r="21650" spans="1:8" x14ac:dyDescent="0.25">
      <c r="A21650" t="s">
        <v>59</v>
      </c>
      <c r="B21650">
        <v>2013</v>
      </c>
      <c r="C21650" t="s">
        <v>8</v>
      </c>
      <c r="D21650" t="s">
        <v>60</v>
      </c>
      <c r="E21650">
        <v>78</v>
      </c>
      <c r="F21650">
        <v>97.81</v>
      </c>
      <c r="G21650">
        <v>18701.48</v>
      </c>
      <c r="H21650">
        <v>11885.15</v>
      </c>
    </row>
    <row r="21651" spans="1:8" x14ac:dyDescent="0.25">
      <c r="A21651" t="s">
        <v>59</v>
      </c>
      <c r="B21651">
        <v>2013</v>
      </c>
      <c r="C21651" t="s">
        <v>8</v>
      </c>
      <c r="D21651" t="s">
        <v>62</v>
      </c>
      <c r="E21651">
        <v>21</v>
      </c>
      <c r="F21651">
        <v>882.98</v>
      </c>
      <c r="G21651">
        <v>63052.01</v>
      </c>
      <c r="H21651">
        <v>62939.83</v>
      </c>
    </row>
    <row r="21652" spans="1:8" x14ac:dyDescent="0.25">
      <c r="A21652" t="s">
        <v>59</v>
      </c>
      <c r="B21652">
        <v>2013</v>
      </c>
      <c r="C21652" t="s">
        <v>8</v>
      </c>
      <c r="D21652" t="s">
        <v>62</v>
      </c>
      <c r="E21652">
        <v>0</v>
      </c>
      <c r="F21652">
        <v>0</v>
      </c>
      <c r="G21652">
        <v>0</v>
      </c>
      <c r="H21652">
        <v>0</v>
      </c>
    </row>
    <row r="21653" spans="1:8" x14ac:dyDescent="0.25">
      <c r="A21653" t="s">
        <v>59</v>
      </c>
      <c r="B21653">
        <v>2013</v>
      </c>
      <c r="C21653" t="s">
        <v>8</v>
      </c>
      <c r="D21653" t="s">
        <v>60</v>
      </c>
      <c r="E21653">
        <v>102</v>
      </c>
      <c r="F21653">
        <v>1257.29</v>
      </c>
      <c r="G21653">
        <v>91139.76</v>
      </c>
      <c r="H21653">
        <v>98397.05</v>
      </c>
    </row>
    <row r="21654" spans="1:8" x14ac:dyDescent="0.25">
      <c r="A21654" t="s">
        <v>59</v>
      </c>
      <c r="B21654">
        <v>2013</v>
      </c>
      <c r="C21654" t="s">
        <v>8</v>
      </c>
      <c r="D21654" t="s">
        <v>60</v>
      </c>
      <c r="E21654">
        <v>34</v>
      </c>
      <c r="F21654">
        <v>45.88</v>
      </c>
      <c r="G21654">
        <v>4921</v>
      </c>
      <c r="H21654">
        <v>5368.79</v>
      </c>
    </row>
    <row r="21655" spans="1:8" x14ac:dyDescent="0.25">
      <c r="A21655" t="s">
        <v>59</v>
      </c>
      <c r="B21655">
        <v>2013</v>
      </c>
      <c r="C21655" t="s">
        <v>8</v>
      </c>
      <c r="D21655" t="s">
        <v>60</v>
      </c>
      <c r="E21655">
        <v>0</v>
      </c>
      <c r="F21655">
        <v>0</v>
      </c>
      <c r="G21655">
        <v>0</v>
      </c>
      <c r="H21655">
        <v>0</v>
      </c>
    </row>
    <row r="21656" spans="1:8" x14ac:dyDescent="0.25">
      <c r="A21656" t="s">
        <v>59</v>
      </c>
      <c r="B21656">
        <v>2013</v>
      </c>
      <c r="C21656" t="s">
        <v>8</v>
      </c>
      <c r="D21656" t="s">
        <v>60</v>
      </c>
      <c r="E21656">
        <v>41</v>
      </c>
      <c r="F21656">
        <v>852.99</v>
      </c>
      <c r="G21656">
        <v>49060.47</v>
      </c>
      <c r="H21656">
        <v>50782.59</v>
      </c>
    </row>
    <row r="21657" spans="1:8" x14ac:dyDescent="0.25">
      <c r="A21657" t="s">
        <v>59</v>
      </c>
      <c r="B21657">
        <v>2013</v>
      </c>
      <c r="C21657" t="s">
        <v>8</v>
      </c>
      <c r="D21657" t="s">
        <v>60</v>
      </c>
      <c r="E21657">
        <v>8</v>
      </c>
      <c r="F21657">
        <v>13.34</v>
      </c>
      <c r="G21657">
        <v>1224.58</v>
      </c>
      <c r="H21657">
        <v>946.3</v>
      </c>
    </row>
    <row r="21658" spans="1:8" x14ac:dyDescent="0.25">
      <c r="A21658" t="s">
        <v>59</v>
      </c>
      <c r="B21658">
        <v>2013</v>
      </c>
      <c r="C21658" t="s">
        <v>8</v>
      </c>
      <c r="D21658" t="s">
        <v>60</v>
      </c>
      <c r="E21658">
        <v>20</v>
      </c>
      <c r="F21658">
        <v>751.86</v>
      </c>
      <c r="G21658">
        <v>41023.82</v>
      </c>
      <c r="H21658">
        <v>43032.02</v>
      </c>
    </row>
    <row r="21659" spans="1:8" x14ac:dyDescent="0.25">
      <c r="A21659" t="s">
        <v>59</v>
      </c>
      <c r="B21659">
        <v>2013</v>
      </c>
      <c r="C21659" t="s">
        <v>8</v>
      </c>
      <c r="D21659" t="s">
        <v>60</v>
      </c>
      <c r="E21659">
        <v>4</v>
      </c>
      <c r="F21659">
        <v>3.61</v>
      </c>
      <c r="G21659">
        <v>400.98</v>
      </c>
      <c r="H21659">
        <v>421.15</v>
      </c>
    </row>
    <row r="21660" spans="1:8" x14ac:dyDescent="0.25">
      <c r="A21660" t="s">
        <v>59</v>
      </c>
      <c r="B21660">
        <v>2013</v>
      </c>
      <c r="C21660" t="s">
        <v>8</v>
      </c>
      <c r="D21660" t="s">
        <v>60</v>
      </c>
      <c r="E21660">
        <v>0</v>
      </c>
      <c r="F21660">
        <v>0</v>
      </c>
      <c r="G21660">
        <v>0</v>
      </c>
      <c r="H21660">
        <v>0</v>
      </c>
    </row>
    <row r="21661" spans="1:8" x14ac:dyDescent="0.25">
      <c r="A21661" t="s">
        <v>59</v>
      </c>
      <c r="B21661">
        <v>2013</v>
      </c>
      <c r="C21661" t="s">
        <v>8</v>
      </c>
      <c r="D21661" t="s">
        <v>60</v>
      </c>
      <c r="E21661">
        <v>0</v>
      </c>
      <c r="F21661">
        <v>0</v>
      </c>
      <c r="G21661">
        <v>0</v>
      </c>
      <c r="H21661">
        <v>0</v>
      </c>
    </row>
    <row r="21662" spans="1:8" x14ac:dyDescent="0.25">
      <c r="A21662" t="s">
        <v>59</v>
      </c>
      <c r="B21662">
        <v>2013</v>
      </c>
      <c r="C21662" t="s">
        <v>8</v>
      </c>
      <c r="D21662" t="s">
        <v>63</v>
      </c>
      <c r="E21662">
        <v>2</v>
      </c>
      <c r="F21662">
        <v>0</v>
      </c>
      <c r="G21662">
        <v>2.89</v>
      </c>
      <c r="H21662">
        <v>1.58</v>
      </c>
    </row>
    <row r="21663" spans="1:8" x14ac:dyDescent="0.25">
      <c r="A21663" t="s">
        <v>59</v>
      </c>
      <c r="B21663">
        <v>2013</v>
      </c>
      <c r="C21663" t="s">
        <v>8</v>
      </c>
      <c r="D21663" t="s">
        <v>60</v>
      </c>
      <c r="E21663">
        <v>0</v>
      </c>
      <c r="F21663">
        <v>0</v>
      </c>
      <c r="G21663">
        <v>0</v>
      </c>
      <c r="H21663">
        <v>0</v>
      </c>
    </row>
    <row r="21664" spans="1:8" x14ac:dyDescent="0.25">
      <c r="A21664" t="s">
        <v>59</v>
      </c>
      <c r="B21664">
        <v>2013</v>
      </c>
      <c r="C21664" t="s">
        <v>8</v>
      </c>
      <c r="D21664" t="s">
        <v>60</v>
      </c>
      <c r="E21664">
        <v>0</v>
      </c>
      <c r="F21664">
        <v>0</v>
      </c>
      <c r="G21664">
        <v>0</v>
      </c>
      <c r="H21664">
        <v>0</v>
      </c>
    </row>
    <row r="21665" spans="1:8" x14ac:dyDescent="0.25">
      <c r="A21665" t="s">
        <v>59</v>
      </c>
      <c r="B21665">
        <v>2013</v>
      </c>
      <c r="C21665" t="s">
        <v>8</v>
      </c>
      <c r="D21665" t="s">
        <v>60</v>
      </c>
      <c r="E21665">
        <v>1</v>
      </c>
      <c r="F21665">
        <v>0.31</v>
      </c>
      <c r="G21665">
        <v>65.150000000000006</v>
      </c>
      <c r="H21665">
        <v>72.97</v>
      </c>
    </row>
    <row r="21666" spans="1:8" x14ac:dyDescent="0.25">
      <c r="A21666" t="s">
        <v>59</v>
      </c>
      <c r="B21666">
        <v>2013</v>
      </c>
      <c r="C21666" t="s">
        <v>8</v>
      </c>
      <c r="D21666" t="s">
        <v>60</v>
      </c>
      <c r="E21666">
        <v>0</v>
      </c>
      <c r="F21666">
        <v>0</v>
      </c>
      <c r="G21666">
        <v>0</v>
      </c>
      <c r="H21666">
        <v>0</v>
      </c>
    </row>
    <row r="21667" spans="1:8" x14ac:dyDescent="0.25">
      <c r="A21667" t="s">
        <v>59</v>
      </c>
      <c r="B21667">
        <v>2013</v>
      </c>
      <c r="C21667" t="s">
        <v>8</v>
      </c>
      <c r="D21667" t="s">
        <v>60</v>
      </c>
      <c r="E21667">
        <v>0</v>
      </c>
      <c r="F21667">
        <v>0</v>
      </c>
      <c r="G21667">
        <v>0</v>
      </c>
      <c r="H21667">
        <v>0</v>
      </c>
    </row>
    <row r="21668" spans="1:8" x14ac:dyDescent="0.25">
      <c r="A21668" t="s">
        <v>59</v>
      </c>
      <c r="B21668">
        <v>2013</v>
      </c>
      <c r="C21668" t="s">
        <v>8</v>
      </c>
      <c r="D21668" t="s">
        <v>60</v>
      </c>
      <c r="E21668">
        <v>9</v>
      </c>
      <c r="F21668">
        <v>1.07</v>
      </c>
      <c r="G21668">
        <v>86.94</v>
      </c>
      <c r="H21668">
        <v>94.46</v>
      </c>
    </row>
    <row r="21669" spans="1:8" x14ac:dyDescent="0.25">
      <c r="A21669" t="s">
        <v>59</v>
      </c>
      <c r="B21669">
        <v>2013</v>
      </c>
      <c r="C21669" t="s">
        <v>8</v>
      </c>
      <c r="D21669" t="s">
        <v>63</v>
      </c>
      <c r="E21669">
        <v>0</v>
      </c>
      <c r="F21669">
        <v>0</v>
      </c>
      <c r="G21669">
        <v>0</v>
      </c>
      <c r="H21669">
        <v>0</v>
      </c>
    </row>
    <row r="21670" spans="1:8" x14ac:dyDescent="0.25">
      <c r="A21670" t="s">
        <v>59</v>
      </c>
      <c r="B21670">
        <v>2013</v>
      </c>
      <c r="C21670" t="s">
        <v>8</v>
      </c>
      <c r="D21670" t="s">
        <v>60</v>
      </c>
      <c r="E21670">
        <v>0</v>
      </c>
      <c r="F21670">
        <v>0</v>
      </c>
      <c r="G21670">
        <v>0</v>
      </c>
      <c r="H21670">
        <v>0</v>
      </c>
    </row>
    <row r="21671" spans="1:8" x14ac:dyDescent="0.25">
      <c r="A21671" t="s">
        <v>59</v>
      </c>
      <c r="B21671">
        <v>2013</v>
      </c>
      <c r="C21671" t="s">
        <v>8</v>
      </c>
      <c r="D21671" t="s">
        <v>60</v>
      </c>
      <c r="E21671">
        <v>0</v>
      </c>
      <c r="F21671">
        <v>0</v>
      </c>
      <c r="G21671">
        <v>0</v>
      </c>
      <c r="H21671">
        <v>0</v>
      </c>
    </row>
    <row r="21672" spans="1:8" x14ac:dyDescent="0.25">
      <c r="A21672" t="s">
        <v>59</v>
      </c>
      <c r="B21672">
        <v>2013</v>
      </c>
      <c r="C21672" t="s">
        <v>8</v>
      </c>
      <c r="D21672" t="s">
        <v>60</v>
      </c>
      <c r="E21672">
        <v>0</v>
      </c>
      <c r="F21672">
        <v>0</v>
      </c>
      <c r="G21672">
        <v>0</v>
      </c>
      <c r="H21672">
        <v>0</v>
      </c>
    </row>
    <row r="21673" spans="1:8" x14ac:dyDescent="0.25">
      <c r="A21673" t="s">
        <v>59</v>
      </c>
      <c r="B21673">
        <v>2013</v>
      </c>
      <c r="C21673" t="s">
        <v>8</v>
      </c>
      <c r="D21673" t="s">
        <v>60</v>
      </c>
      <c r="E21673">
        <v>0</v>
      </c>
      <c r="F21673">
        <v>0</v>
      </c>
      <c r="G21673">
        <v>0</v>
      </c>
      <c r="H21673">
        <v>0</v>
      </c>
    </row>
    <row r="21674" spans="1:8" x14ac:dyDescent="0.25">
      <c r="A21674" t="s">
        <v>59</v>
      </c>
      <c r="B21674">
        <v>2013</v>
      </c>
      <c r="C21674" t="s">
        <v>8</v>
      </c>
      <c r="D21674" t="s">
        <v>60</v>
      </c>
      <c r="E21674">
        <v>0</v>
      </c>
      <c r="F21674">
        <v>0</v>
      </c>
      <c r="G21674">
        <v>0</v>
      </c>
      <c r="H21674">
        <v>0</v>
      </c>
    </row>
    <row r="21675" spans="1:8" x14ac:dyDescent="0.25">
      <c r="A21675" t="s">
        <v>59</v>
      </c>
      <c r="B21675">
        <v>2013</v>
      </c>
      <c r="C21675" t="s">
        <v>8</v>
      </c>
      <c r="D21675" t="s">
        <v>60</v>
      </c>
      <c r="E21675">
        <v>0</v>
      </c>
      <c r="F21675">
        <v>-6.25</v>
      </c>
      <c r="G21675">
        <v>-181.41</v>
      </c>
      <c r="H21675">
        <v>342.18</v>
      </c>
    </row>
    <row r="21676" spans="1:8" x14ac:dyDescent="0.25">
      <c r="A21676" t="s">
        <v>59</v>
      </c>
      <c r="B21676">
        <v>2013</v>
      </c>
      <c r="C21676" t="s">
        <v>8</v>
      </c>
      <c r="D21676" t="s">
        <v>60</v>
      </c>
      <c r="E21676">
        <v>0</v>
      </c>
      <c r="F21676">
        <v>-31.8</v>
      </c>
      <c r="G21676">
        <v>-2193.17</v>
      </c>
      <c r="H21676">
        <v>222.7</v>
      </c>
    </row>
    <row r="21677" spans="1:8" x14ac:dyDescent="0.25">
      <c r="A21677" t="s">
        <v>59</v>
      </c>
      <c r="B21677">
        <v>2013</v>
      </c>
      <c r="C21677" t="s">
        <v>8</v>
      </c>
      <c r="D21677" t="s">
        <v>61</v>
      </c>
      <c r="E21677">
        <v>0</v>
      </c>
      <c r="F21677">
        <v>0</v>
      </c>
      <c r="G21677">
        <v>0</v>
      </c>
      <c r="H21677">
        <v>0</v>
      </c>
    </row>
    <row r="21678" spans="1:8" x14ac:dyDescent="0.25">
      <c r="A21678" t="s">
        <v>59</v>
      </c>
      <c r="B21678">
        <v>2013</v>
      </c>
      <c r="C21678" t="s">
        <v>8</v>
      </c>
      <c r="D21678" t="s">
        <v>61</v>
      </c>
      <c r="E21678">
        <v>0</v>
      </c>
      <c r="F21678">
        <v>0</v>
      </c>
      <c r="G21678">
        <v>0</v>
      </c>
      <c r="H21678">
        <v>0</v>
      </c>
    </row>
    <row r="21679" spans="1:8" x14ac:dyDescent="0.25">
      <c r="A21679" t="s">
        <v>59</v>
      </c>
      <c r="B21679">
        <v>2013</v>
      </c>
      <c r="C21679" t="s">
        <v>8</v>
      </c>
      <c r="D21679" t="s">
        <v>61</v>
      </c>
      <c r="E21679">
        <v>2</v>
      </c>
      <c r="F21679">
        <v>0.78</v>
      </c>
      <c r="G21679">
        <v>57.83</v>
      </c>
      <c r="H21679">
        <v>54.39</v>
      </c>
    </row>
    <row r="21680" spans="1:8" x14ac:dyDescent="0.25">
      <c r="A21680" t="s">
        <v>59</v>
      </c>
      <c r="B21680">
        <v>2013</v>
      </c>
      <c r="C21680" t="s">
        <v>8</v>
      </c>
      <c r="D21680" t="s">
        <v>60</v>
      </c>
      <c r="E21680">
        <v>3</v>
      </c>
      <c r="F21680">
        <v>2.75</v>
      </c>
      <c r="G21680">
        <v>269.22000000000003</v>
      </c>
      <c r="H21680">
        <v>303.89999999999998</v>
      </c>
    </row>
    <row r="21681" spans="1:8" x14ac:dyDescent="0.25">
      <c r="A21681" t="s">
        <v>59</v>
      </c>
      <c r="B21681">
        <v>2013</v>
      </c>
      <c r="C21681" t="s">
        <v>8</v>
      </c>
      <c r="D21681" t="s">
        <v>60</v>
      </c>
      <c r="E21681">
        <v>145</v>
      </c>
      <c r="F21681">
        <v>1393.44</v>
      </c>
      <c r="G21681">
        <v>105833</v>
      </c>
      <c r="H21681">
        <v>109035.96</v>
      </c>
    </row>
    <row r="21682" spans="1:8" x14ac:dyDescent="0.25">
      <c r="A21682" t="s">
        <v>59</v>
      </c>
      <c r="B21682">
        <v>2013</v>
      </c>
      <c r="C21682" t="s">
        <v>8</v>
      </c>
      <c r="D21682" t="s">
        <v>60</v>
      </c>
      <c r="E21682">
        <v>279</v>
      </c>
      <c r="F21682">
        <v>433.54</v>
      </c>
      <c r="G21682">
        <v>49297.09</v>
      </c>
      <c r="H21682">
        <v>50051.41</v>
      </c>
    </row>
    <row r="21683" spans="1:8" x14ac:dyDescent="0.25">
      <c r="A21683" t="s">
        <v>59</v>
      </c>
      <c r="B21683">
        <v>2013</v>
      </c>
      <c r="C21683" t="s">
        <v>8</v>
      </c>
      <c r="D21683" t="s">
        <v>60</v>
      </c>
      <c r="E21683">
        <v>2084</v>
      </c>
      <c r="F21683">
        <v>999.19</v>
      </c>
      <c r="G21683">
        <v>78241.33</v>
      </c>
      <c r="H21683">
        <v>80733.37</v>
      </c>
    </row>
    <row r="21684" spans="1:8" x14ac:dyDescent="0.25">
      <c r="A21684" t="s">
        <v>59</v>
      </c>
      <c r="B21684">
        <v>2013</v>
      </c>
      <c r="C21684" t="s">
        <v>8</v>
      </c>
      <c r="D21684" t="s">
        <v>60</v>
      </c>
      <c r="E21684">
        <v>0</v>
      </c>
      <c r="F21684">
        <v>0</v>
      </c>
      <c r="G21684">
        <v>0</v>
      </c>
      <c r="H21684">
        <v>0</v>
      </c>
    </row>
    <row r="21685" spans="1:8" x14ac:dyDescent="0.25">
      <c r="A21685" t="s">
        <v>59</v>
      </c>
      <c r="B21685">
        <v>2013</v>
      </c>
      <c r="C21685" t="s">
        <v>8</v>
      </c>
      <c r="D21685" t="s">
        <v>60</v>
      </c>
      <c r="E21685">
        <v>0</v>
      </c>
      <c r="F21685">
        <v>0</v>
      </c>
      <c r="G21685">
        <v>0</v>
      </c>
      <c r="H21685">
        <v>0</v>
      </c>
    </row>
    <row r="21686" spans="1:8" x14ac:dyDescent="0.25">
      <c r="A21686" t="s">
        <v>59</v>
      </c>
      <c r="B21686">
        <v>2013</v>
      </c>
      <c r="C21686" t="s">
        <v>8</v>
      </c>
      <c r="D21686" t="s">
        <v>62</v>
      </c>
      <c r="E21686">
        <v>0</v>
      </c>
      <c r="F21686">
        <v>0</v>
      </c>
      <c r="G21686">
        <v>0</v>
      </c>
      <c r="H21686">
        <v>0</v>
      </c>
    </row>
    <row r="21687" spans="1:8" x14ac:dyDescent="0.25">
      <c r="A21687" t="s">
        <v>59</v>
      </c>
      <c r="B21687">
        <v>2013</v>
      </c>
      <c r="C21687" t="s">
        <v>8</v>
      </c>
      <c r="D21687" t="s">
        <v>62</v>
      </c>
      <c r="E21687">
        <v>1</v>
      </c>
      <c r="F21687">
        <v>0.4</v>
      </c>
      <c r="G21687">
        <v>74.88</v>
      </c>
      <c r="H21687">
        <v>80.83</v>
      </c>
    </row>
    <row r="21688" spans="1:8" x14ac:dyDescent="0.25">
      <c r="A21688" t="s">
        <v>59</v>
      </c>
      <c r="B21688">
        <v>2013</v>
      </c>
      <c r="C21688" t="s">
        <v>8</v>
      </c>
      <c r="D21688" t="s">
        <v>62</v>
      </c>
      <c r="E21688">
        <v>43</v>
      </c>
      <c r="F21688">
        <v>15</v>
      </c>
      <c r="G21688">
        <v>1163.5899999999999</v>
      </c>
      <c r="H21688">
        <v>1216.48</v>
      </c>
    </row>
    <row r="21689" spans="1:8" x14ac:dyDescent="0.25">
      <c r="A21689" t="s">
        <v>59</v>
      </c>
      <c r="B21689">
        <v>2013</v>
      </c>
      <c r="C21689" t="s">
        <v>8</v>
      </c>
      <c r="D21689" t="s">
        <v>60</v>
      </c>
      <c r="E21689">
        <v>9</v>
      </c>
      <c r="F21689">
        <v>32.25</v>
      </c>
      <c r="G21689">
        <v>2564.41</v>
      </c>
      <c r="H21689">
        <v>2498.61</v>
      </c>
    </row>
    <row r="21690" spans="1:8" x14ac:dyDescent="0.25">
      <c r="A21690" t="s">
        <v>59</v>
      </c>
      <c r="B21690">
        <v>2013</v>
      </c>
      <c r="C21690" t="s">
        <v>8</v>
      </c>
      <c r="D21690" t="s">
        <v>60</v>
      </c>
      <c r="E21690">
        <v>149</v>
      </c>
      <c r="F21690">
        <v>80.89</v>
      </c>
      <c r="G21690">
        <v>9987.25</v>
      </c>
      <c r="H21690">
        <v>9657.42</v>
      </c>
    </row>
    <row r="21691" spans="1:8" x14ac:dyDescent="0.25">
      <c r="A21691" t="s">
        <v>59</v>
      </c>
      <c r="B21691">
        <v>2013</v>
      </c>
      <c r="C21691" t="s">
        <v>8</v>
      </c>
      <c r="D21691" t="s">
        <v>60</v>
      </c>
      <c r="E21691">
        <v>0</v>
      </c>
      <c r="F21691">
        <v>0</v>
      </c>
      <c r="G21691">
        <v>0</v>
      </c>
      <c r="H21691">
        <v>0</v>
      </c>
    </row>
    <row r="21692" spans="1:8" x14ac:dyDescent="0.25">
      <c r="A21692" t="s">
        <v>59</v>
      </c>
      <c r="B21692">
        <v>2013</v>
      </c>
      <c r="C21692" t="s">
        <v>8</v>
      </c>
      <c r="D21692" t="s">
        <v>60</v>
      </c>
      <c r="E21692">
        <v>25</v>
      </c>
      <c r="F21692">
        <v>144.16</v>
      </c>
      <c r="G21692">
        <v>8421.9599999999991</v>
      </c>
      <c r="H21692">
        <v>10000.08</v>
      </c>
    </row>
    <row r="21693" spans="1:8" x14ac:dyDescent="0.25">
      <c r="A21693" t="s">
        <v>59</v>
      </c>
      <c r="B21693">
        <v>2013</v>
      </c>
      <c r="C21693" t="s">
        <v>8</v>
      </c>
      <c r="D21693" t="s">
        <v>60</v>
      </c>
      <c r="E21693">
        <v>41</v>
      </c>
      <c r="F21693">
        <v>80.66</v>
      </c>
      <c r="G21693">
        <v>6070.88</v>
      </c>
      <c r="H21693">
        <v>4933.05</v>
      </c>
    </row>
    <row r="21694" spans="1:8" x14ac:dyDescent="0.25">
      <c r="A21694" t="s">
        <v>59</v>
      </c>
      <c r="B21694">
        <v>2013</v>
      </c>
      <c r="C21694" t="s">
        <v>8</v>
      </c>
      <c r="D21694" t="s">
        <v>60</v>
      </c>
      <c r="E21694">
        <v>553</v>
      </c>
      <c r="F21694">
        <v>354.15</v>
      </c>
      <c r="G21694">
        <v>23498.71</v>
      </c>
      <c r="H21694">
        <v>17956.77</v>
      </c>
    </row>
    <row r="21695" spans="1:8" x14ac:dyDescent="0.25">
      <c r="A21695" t="s">
        <v>59</v>
      </c>
      <c r="B21695">
        <v>2013</v>
      </c>
      <c r="C21695" t="s">
        <v>8</v>
      </c>
      <c r="D21695" t="s">
        <v>60</v>
      </c>
      <c r="E21695">
        <v>0</v>
      </c>
      <c r="F21695">
        <v>0</v>
      </c>
      <c r="G21695">
        <v>0</v>
      </c>
      <c r="H21695">
        <v>0</v>
      </c>
    </row>
    <row r="21696" spans="1:8" x14ac:dyDescent="0.25">
      <c r="A21696" t="s">
        <v>59</v>
      </c>
      <c r="B21696">
        <v>2013</v>
      </c>
      <c r="C21696" t="s">
        <v>8</v>
      </c>
      <c r="D21696" t="s">
        <v>60</v>
      </c>
      <c r="E21696">
        <v>6</v>
      </c>
      <c r="F21696">
        <v>19.04</v>
      </c>
      <c r="G21696">
        <v>1276.6500000000001</v>
      </c>
      <c r="H21696">
        <v>2161.2600000000002</v>
      </c>
    </row>
    <row r="21697" spans="1:8" x14ac:dyDescent="0.25">
      <c r="A21697" t="s">
        <v>59</v>
      </c>
      <c r="B21697">
        <v>2013</v>
      </c>
      <c r="C21697" t="s">
        <v>8</v>
      </c>
      <c r="D21697" t="s">
        <v>60</v>
      </c>
      <c r="E21697">
        <v>18</v>
      </c>
      <c r="F21697">
        <v>24.45</v>
      </c>
      <c r="G21697">
        <v>2077.83</v>
      </c>
      <c r="H21697">
        <v>2993.8</v>
      </c>
    </row>
    <row r="21698" spans="1:8" x14ac:dyDescent="0.25">
      <c r="A21698" t="s">
        <v>59</v>
      </c>
      <c r="B21698">
        <v>2013</v>
      </c>
      <c r="C21698" t="s">
        <v>8</v>
      </c>
      <c r="D21698" t="s">
        <v>60</v>
      </c>
      <c r="E21698">
        <v>216</v>
      </c>
      <c r="F21698">
        <v>102.24</v>
      </c>
      <c r="G21698">
        <v>6467.61</v>
      </c>
      <c r="H21698">
        <v>7637.22</v>
      </c>
    </row>
    <row r="21699" spans="1:8" x14ac:dyDescent="0.25">
      <c r="A21699" t="s">
        <v>59</v>
      </c>
      <c r="B21699">
        <v>2013</v>
      </c>
      <c r="C21699" t="s">
        <v>8</v>
      </c>
      <c r="D21699" t="s">
        <v>64</v>
      </c>
      <c r="E21699">
        <v>0</v>
      </c>
      <c r="F21699">
        <v>17478.165322000001</v>
      </c>
      <c r="G21699">
        <v>1806513.91</v>
      </c>
      <c r="H21699">
        <v>1856207.14</v>
      </c>
    </row>
    <row r="21700" spans="1:8" x14ac:dyDescent="0.25">
      <c r="A21700" t="s">
        <v>59</v>
      </c>
      <c r="B21700">
        <v>2013</v>
      </c>
      <c r="C21700" t="s">
        <v>8</v>
      </c>
      <c r="D21700" t="s">
        <v>60</v>
      </c>
      <c r="E21700">
        <v>0</v>
      </c>
      <c r="F21700">
        <v>0</v>
      </c>
      <c r="G21700">
        <v>0</v>
      </c>
      <c r="H21700">
        <v>0</v>
      </c>
    </row>
    <row r="21701" spans="1:8" x14ac:dyDescent="0.25">
      <c r="A21701" t="s">
        <v>59</v>
      </c>
      <c r="B21701">
        <v>2013</v>
      </c>
      <c r="C21701" t="s">
        <v>8</v>
      </c>
      <c r="D21701" t="s">
        <v>60</v>
      </c>
      <c r="E21701">
        <v>0</v>
      </c>
      <c r="F21701">
        <v>0</v>
      </c>
      <c r="G21701">
        <v>0</v>
      </c>
      <c r="H21701">
        <v>0</v>
      </c>
    </row>
    <row r="21702" spans="1:8" x14ac:dyDescent="0.25">
      <c r="A21702" t="s">
        <v>59</v>
      </c>
      <c r="B21702">
        <v>2013</v>
      </c>
      <c r="C21702" t="s">
        <v>7</v>
      </c>
      <c r="D21702" t="s">
        <v>60</v>
      </c>
      <c r="E21702">
        <v>0</v>
      </c>
      <c r="F21702">
        <v>0</v>
      </c>
      <c r="G21702">
        <v>0</v>
      </c>
      <c r="H21702">
        <v>0</v>
      </c>
    </row>
    <row r="21703" spans="1:8" x14ac:dyDescent="0.25">
      <c r="A21703" t="s">
        <v>59</v>
      </c>
      <c r="B21703">
        <v>2013</v>
      </c>
      <c r="C21703" t="s">
        <v>7</v>
      </c>
      <c r="D21703" t="s">
        <v>62</v>
      </c>
      <c r="E21703">
        <v>0</v>
      </c>
      <c r="F21703">
        <v>0</v>
      </c>
      <c r="G21703">
        <v>0</v>
      </c>
      <c r="H21703">
        <v>0</v>
      </c>
    </row>
    <row r="21704" spans="1:8" x14ac:dyDescent="0.25">
      <c r="A21704" t="s">
        <v>59</v>
      </c>
      <c r="B21704">
        <v>2013</v>
      </c>
      <c r="C21704" t="s">
        <v>7</v>
      </c>
      <c r="D21704" t="s">
        <v>60</v>
      </c>
      <c r="E21704">
        <v>0</v>
      </c>
      <c r="F21704">
        <v>0</v>
      </c>
      <c r="G21704">
        <v>0</v>
      </c>
      <c r="H21704">
        <v>0</v>
      </c>
    </row>
    <row r="21705" spans="1:8" x14ac:dyDescent="0.25">
      <c r="A21705" t="s">
        <v>59</v>
      </c>
      <c r="B21705">
        <v>2013</v>
      </c>
      <c r="C21705" t="s">
        <v>7</v>
      </c>
      <c r="D21705" t="s">
        <v>60</v>
      </c>
      <c r="E21705">
        <v>0</v>
      </c>
      <c r="F21705">
        <v>0</v>
      </c>
      <c r="G21705">
        <v>0</v>
      </c>
      <c r="H21705">
        <v>0</v>
      </c>
    </row>
    <row r="21706" spans="1:8" x14ac:dyDescent="0.25">
      <c r="A21706" t="s">
        <v>59</v>
      </c>
      <c r="B21706">
        <v>2013</v>
      </c>
      <c r="C21706" t="s">
        <v>7</v>
      </c>
      <c r="D21706" t="s">
        <v>60</v>
      </c>
      <c r="E21706">
        <v>0</v>
      </c>
      <c r="F21706">
        <v>0</v>
      </c>
      <c r="G21706">
        <v>0</v>
      </c>
      <c r="H21706">
        <v>0</v>
      </c>
    </row>
    <row r="21707" spans="1:8" x14ac:dyDescent="0.25">
      <c r="A21707" t="s">
        <v>59</v>
      </c>
      <c r="B21707">
        <v>2013</v>
      </c>
      <c r="C21707" t="s">
        <v>7</v>
      </c>
      <c r="D21707" t="s">
        <v>60</v>
      </c>
      <c r="E21707">
        <v>0</v>
      </c>
      <c r="F21707">
        <v>0</v>
      </c>
      <c r="G21707">
        <v>0</v>
      </c>
      <c r="H21707">
        <v>0</v>
      </c>
    </row>
    <row r="21708" spans="1:8" x14ac:dyDescent="0.25">
      <c r="A21708" t="s">
        <v>59</v>
      </c>
      <c r="B21708">
        <v>2013</v>
      </c>
      <c r="C21708" t="s">
        <v>7</v>
      </c>
      <c r="D21708" t="s">
        <v>61</v>
      </c>
      <c r="E21708">
        <v>4</v>
      </c>
      <c r="F21708">
        <v>24585.89</v>
      </c>
      <c r="G21708">
        <v>1389291.48</v>
      </c>
      <c r="H21708">
        <v>1389291.48</v>
      </c>
    </row>
    <row r="21709" spans="1:8" x14ac:dyDescent="0.25">
      <c r="A21709" t="s">
        <v>59</v>
      </c>
      <c r="B21709">
        <v>2013</v>
      </c>
      <c r="C21709" t="s">
        <v>7</v>
      </c>
      <c r="D21709" t="s">
        <v>60</v>
      </c>
      <c r="E21709">
        <v>0</v>
      </c>
      <c r="F21709">
        <v>0</v>
      </c>
      <c r="G21709">
        <v>0</v>
      </c>
      <c r="H21709">
        <v>0</v>
      </c>
    </row>
    <row r="21710" spans="1:8" x14ac:dyDescent="0.25">
      <c r="A21710" t="s">
        <v>59</v>
      </c>
      <c r="B21710">
        <v>2013</v>
      </c>
      <c r="C21710" t="s">
        <v>7</v>
      </c>
      <c r="D21710" t="s">
        <v>60</v>
      </c>
      <c r="E21710">
        <v>0</v>
      </c>
      <c r="F21710">
        <v>0</v>
      </c>
      <c r="G21710">
        <v>0</v>
      </c>
      <c r="H21710">
        <v>0</v>
      </c>
    </row>
    <row r="21711" spans="1:8" x14ac:dyDescent="0.25">
      <c r="A21711" t="s">
        <v>59</v>
      </c>
      <c r="B21711">
        <v>2013</v>
      </c>
      <c r="C21711" t="s">
        <v>7</v>
      </c>
      <c r="D21711" t="s">
        <v>60</v>
      </c>
      <c r="E21711">
        <v>12</v>
      </c>
      <c r="F21711">
        <v>100.86</v>
      </c>
      <c r="G21711">
        <v>6754.32</v>
      </c>
      <c r="H21711">
        <v>4359.67</v>
      </c>
    </row>
    <row r="21712" spans="1:8" x14ac:dyDescent="0.25">
      <c r="A21712" t="s">
        <v>59</v>
      </c>
      <c r="B21712">
        <v>2013</v>
      </c>
      <c r="C21712" t="s">
        <v>7</v>
      </c>
      <c r="D21712" t="s">
        <v>60</v>
      </c>
      <c r="E21712">
        <v>4</v>
      </c>
      <c r="F21712">
        <v>6.66</v>
      </c>
      <c r="G21712">
        <v>711.59</v>
      </c>
      <c r="H21712">
        <v>739.83</v>
      </c>
    </row>
    <row r="21713" spans="1:8" x14ac:dyDescent="0.25">
      <c r="A21713" t="s">
        <v>59</v>
      </c>
      <c r="B21713">
        <v>2013</v>
      </c>
      <c r="C21713" t="s">
        <v>7</v>
      </c>
      <c r="D21713" t="s">
        <v>63</v>
      </c>
      <c r="E21713">
        <v>0</v>
      </c>
      <c r="F21713">
        <v>0</v>
      </c>
      <c r="G21713">
        <v>0</v>
      </c>
      <c r="H21713">
        <v>0</v>
      </c>
    </row>
    <row r="21714" spans="1:8" x14ac:dyDescent="0.25">
      <c r="A21714" t="s">
        <v>59</v>
      </c>
      <c r="B21714">
        <v>2013</v>
      </c>
      <c r="C21714" t="s">
        <v>7</v>
      </c>
      <c r="D21714" t="s">
        <v>63</v>
      </c>
      <c r="E21714">
        <v>447</v>
      </c>
      <c r="F21714">
        <v>138.78</v>
      </c>
      <c r="G21714">
        <v>17176.09</v>
      </c>
      <c r="H21714">
        <v>16862.900000000001</v>
      </c>
    </row>
    <row r="21715" spans="1:8" x14ac:dyDescent="0.25">
      <c r="A21715" t="s">
        <v>59</v>
      </c>
      <c r="B21715">
        <v>2013</v>
      </c>
      <c r="C21715" t="s">
        <v>7</v>
      </c>
      <c r="D21715" t="s">
        <v>60</v>
      </c>
      <c r="E21715">
        <v>0</v>
      </c>
      <c r="F21715">
        <v>-1.94</v>
      </c>
      <c r="G21715">
        <v>-181.17</v>
      </c>
      <c r="H21715">
        <v>-2.1800000000000002</v>
      </c>
    </row>
    <row r="21716" spans="1:8" x14ac:dyDescent="0.25">
      <c r="A21716" t="s">
        <v>59</v>
      </c>
      <c r="B21716">
        <v>2013</v>
      </c>
      <c r="C21716" t="s">
        <v>7</v>
      </c>
      <c r="D21716" t="s">
        <v>60</v>
      </c>
      <c r="E21716">
        <v>0</v>
      </c>
      <c r="F21716">
        <v>0</v>
      </c>
      <c r="G21716">
        <v>0</v>
      </c>
      <c r="H21716">
        <v>0</v>
      </c>
    </row>
    <row r="21717" spans="1:8" x14ac:dyDescent="0.25">
      <c r="A21717" t="s">
        <v>59</v>
      </c>
      <c r="B21717">
        <v>2013</v>
      </c>
      <c r="C21717" t="s">
        <v>7</v>
      </c>
      <c r="D21717" t="s">
        <v>60</v>
      </c>
      <c r="E21717">
        <v>2</v>
      </c>
      <c r="F21717">
        <v>6.38</v>
      </c>
      <c r="G21717">
        <v>385.57</v>
      </c>
      <c r="H21717">
        <v>546.86</v>
      </c>
    </row>
    <row r="21718" spans="1:8" x14ac:dyDescent="0.25">
      <c r="A21718" t="s">
        <v>59</v>
      </c>
      <c r="B21718">
        <v>2013</v>
      </c>
      <c r="C21718" t="s">
        <v>7</v>
      </c>
      <c r="D21718" t="s">
        <v>60</v>
      </c>
      <c r="E21718">
        <v>3</v>
      </c>
      <c r="F21718">
        <v>2.79</v>
      </c>
      <c r="G21718">
        <v>378.52</v>
      </c>
      <c r="H21718">
        <v>368.64</v>
      </c>
    </row>
    <row r="21719" spans="1:8" x14ac:dyDescent="0.25">
      <c r="A21719" t="s">
        <v>59</v>
      </c>
      <c r="B21719">
        <v>2013</v>
      </c>
      <c r="C21719" t="s">
        <v>7</v>
      </c>
      <c r="D21719" t="s">
        <v>60</v>
      </c>
      <c r="E21719">
        <v>27</v>
      </c>
      <c r="F21719">
        <v>353.05</v>
      </c>
      <c r="G21719">
        <v>19799.419999999998</v>
      </c>
      <c r="H21719">
        <v>18431.16</v>
      </c>
    </row>
    <row r="21720" spans="1:8" x14ac:dyDescent="0.25">
      <c r="A21720" t="s">
        <v>59</v>
      </c>
      <c r="B21720">
        <v>2013</v>
      </c>
      <c r="C21720" t="s">
        <v>7</v>
      </c>
      <c r="D21720" t="s">
        <v>60</v>
      </c>
      <c r="E21720">
        <v>7</v>
      </c>
      <c r="F21720">
        <v>10.93</v>
      </c>
      <c r="G21720">
        <v>870.45</v>
      </c>
      <c r="H21720">
        <v>765.2</v>
      </c>
    </row>
    <row r="21721" spans="1:8" x14ac:dyDescent="0.25">
      <c r="A21721" t="s">
        <v>59</v>
      </c>
      <c r="B21721">
        <v>2013</v>
      </c>
      <c r="C21721" t="s">
        <v>7</v>
      </c>
      <c r="D21721" t="s">
        <v>60</v>
      </c>
      <c r="E21721">
        <v>0</v>
      </c>
      <c r="F21721">
        <v>0</v>
      </c>
      <c r="G21721">
        <v>0</v>
      </c>
      <c r="H21721">
        <v>0</v>
      </c>
    </row>
    <row r="21722" spans="1:8" x14ac:dyDescent="0.25">
      <c r="A21722" t="s">
        <v>59</v>
      </c>
      <c r="B21722">
        <v>2013</v>
      </c>
      <c r="C21722" t="s">
        <v>7</v>
      </c>
      <c r="D21722" t="s">
        <v>60</v>
      </c>
      <c r="E21722">
        <v>0</v>
      </c>
      <c r="F21722">
        <v>0</v>
      </c>
      <c r="G21722">
        <v>0</v>
      </c>
      <c r="H21722">
        <v>0</v>
      </c>
    </row>
    <row r="21723" spans="1:8" x14ac:dyDescent="0.25">
      <c r="A21723" t="s">
        <v>59</v>
      </c>
      <c r="B21723">
        <v>2013</v>
      </c>
      <c r="C21723" t="s">
        <v>7</v>
      </c>
      <c r="D21723" t="s">
        <v>60</v>
      </c>
      <c r="E21723">
        <v>0</v>
      </c>
      <c r="F21723">
        <v>-0.23</v>
      </c>
      <c r="G21723">
        <v>3751.07</v>
      </c>
      <c r="H21723">
        <v>1631.35</v>
      </c>
    </row>
    <row r="21724" spans="1:8" x14ac:dyDescent="0.25">
      <c r="A21724" t="s">
        <v>59</v>
      </c>
      <c r="B21724">
        <v>2013</v>
      </c>
      <c r="C21724" t="s">
        <v>7</v>
      </c>
      <c r="D21724" t="s">
        <v>61</v>
      </c>
      <c r="E21724">
        <v>1365</v>
      </c>
      <c r="F21724">
        <v>59190.12</v>
      </c>
      <c r="G21724">
        <v>3893769.78</v>
      </c>
      <c r="H21724">
        <v>3786984.4</v>
      </c>
    </row>
    <row r="21725" spans="1:8" x14ac:dyDescent="0.25">
      <c r="A21725" t="s">
        <v>59</v>
      </c>
      <c r="B21725">
        <v>2013</v>
      </c>
      <c r="C21725" t="s">
        <v>7</v>
      </c>
      <c r="D21725" t="s">
        <v>61</v>
      </c>
      <c r="E21725">
        <v>204</v>
      </c>
      <c r="F21725">
        <v>289.95999999999998</v>
      </c>
      <c r="G21725">
        <v>32850.75</v>
      </c>
      <c r="H21725">
        <v>31921.11</v>
      </c>
    </row>
    <row r="21726" spans="1:8" x14ac:dyDescent="0.25">
      <c r="A21726" t="s">
        <v>59</v>
      </c>
      <c r="B21726">
        <v>2013</v>
      </c>
      <c r="C21726" t="s">
        <v>7</v>
      </c>
      <c r="D21726" t="s">
        <v>60</v>
      </c>
      <c r="E21726">
        <v>6</v>
      </c>
      <c r="F21726">
        <v>78.709999999999994</v>
      </c>
      <c r="G21726">
        <v>7266.61</v>
      </c>
      <c r="H21726">
        <v>7148.61</v>
      </c>
    </row>
    <row r="21727" spans="1:8" x14ac:dyDescent="0.25">
      <c r="A21727" t="s">
        <v>59</v>
      </c>
      <c r="B21727">
        <v>2013</v>
      </c>
      <c r="C21727" t="s">
        <v>7</v>
      </c>
      <c r="D21727" t="s">
        <v>60</v>
      </c>
      <c r="E21727">
        <v>1</v>
      </c>
      <c r="F21727">
        <v>4.59</v>
      </c>
      <c r="G21727">
        <v>386.23</v>
      </c>
      <c r="H21727">
        <v>452.87</v>
      </c>
    </row>
    <row r="21728" spans="1:8" x14ac:dyDescent="0.25">
      <c r="A21728" t="s">
        <v>59</v>
      </c>
      <c r="B21728">
        <v>2013</v>
      </c>
      <c r="C21728" t="s">
        <v>7</v>
      </c>
      <c r="D21728" t="s">
        <v>60</v>
      </c>
      <c r="E21728">
        <v>1</v>
      </c>
      <c r="F21728">
        <v>0.95</v>
      </c>
      <c r="G21728">
        <v>66.77</v>
      </c>
      <c r="H21728">
        <v>66.77</v>
      </c>
    </row>
    <row r="21729" spans="1:8" x14ac:dyDescent="0.25">
      <c r="A21729" t="s">
        <v>59</v>
      </c>
      <c r="B21729">
        <v>2013</v>
      </c>
      <c r="C21729" t="s">
        <v>7</v>
      </c>
      <c r="D21729" t="s">
        <v>62</v>
      </c>
      <c r="E21729">
        <v>929</v>
      </c>
      <c r="F21729">
        <v>20212.34</v>
      </c>
      <c r="G21729">
        <v>1331959.33</v>
      </c>
      <c r="H21729">
        <v>1171273.32</v>
      </c>
    </row>
    <row r="21730" spans="1:8" x14ac:dyDescent="0.25">
      <c r="A21730" t="s">
        <v>59</v>
      </c>
      <c r="B21730">
        <v>2013</v>
      </c>
      <c r="C21730" t="s">
        <v>7</v>
      </c>
      <c r="D21730" t="s">
        <v>62</v>
      </c>
      <c r="E21730">
        <v>252</v>
      </c>
      <c r="F21730">
        <v>697.09</v>
      </c>
      <c r="G21730">
        <v>63173.99</v>
      </c>
      <c r="H21730">
        <v>60518.78</v>
      </c>
    </row>
    <row r="21731" spans="1:8" x14ac:dyDescent="0.25">
      <c r="A21731" t="s">
        <v>59</v>
      </c>
      <c r="B21731">
        <v>2013</v>
      </c>
      <c r="C21731" t="s">
        <v>7</v>
      </c>
      <c r="D21731" t="s">
        <v>60</v>
      </c>
      <c r="E21731">
        <v>15</v>
      </c>
      <c r="F21731">
        <v>64.290000000000006</v>
      </c>
      <c r="G21731">
        <v>4999.4399999999996</v>
      </c>
      <c r="H21731">
        <v>4676.84</v>
      </c>
    </row>
    <row r="21732" spans="1:8" x14ac:dyDescent="0.25">
      <c r="A21732" t="s">
        <v>59</v>
      </c>
      <c r="B21732">
        <v>2013</v>
      </c>
      <c r="C21732" t="s">
        <v>7</v>
      </c>
      <c r="D21732" t="s">
        <v>60</v>
      </c>
      <c r="E21732">
        <v>12</v>
      </c>
      <c r="F21732">
        <v>13.68</v>
      </c>
      <c r="G21732">
        <v>1543.79</v>
      </c>
      <c r="H21732">
        <v>2011.57</v>
      </c>
    </row>
    <row r="21733" spans="1:8" x14ac:dyDescent="0.25">
      <c r="A21733" t="s">
        <v>59</v>
      </c>
      <c r="B21733">
        <v>2013</v>
      </c>
      <c r="C21733" t="s">
        <v>7</v>
      </c>
      <c r="D21733" t="s">
        <v>60</v>
      </c>
      <c r="E21733">
        <v>7</v>
      </c>
      <c r="F21733">
        <v>59.42</v>
      </c>
      <c r="G21733">
        <v>2381.7800000000002</v>
      </c>
      <c r="H21733">
        <v>2377.94</v>
      </c>
    </row>
    <row r="21734" spans="1:8" x14ac:dyDescent="0.25">
      <c r="A21734" t="s">
        <v>59</v>
      </c>
      <c r="B21734">
        <v>2013</v>
      </c>
      <c r="C21734" t="s">
        <v>7</v>
      </c>
      <c r="D21734" t="s">
        <v>60</v>
      </c>
      <c r="E21734">
        <v>0</v>
      </c>
      <c r="F21734">
        <v>0</v>
      </c>
      <c r="G21734">
        <v>0</v>
      </c>
      <c r="H21734">
        <v>0</v>
      </c>
    </row>
    <row r="21735" spans="1:8" x14ac:dyDescent="0.25">
      <c r="A21735" t="s">
        <v>59</v>
      </c>
      <c r="B21735">
        <v>2013</v>
      </c>
      <c r="C21735" t="s">
        <v>7</v>
      </c>
      <c r="D21735" t="s">
        <v>60</v>
      </c>
      <c r="E21735">
        <v>0</v>
      </c>
      <c r="F21735">
        <v>0</v>
      </c>
      <c r="G21735">
        <v>0</v>
      </c>
      <c r="H21735">
        <v>0</v>
      </c>
    </row>
    <row r="21736" spans="1:8" x14ac:dyDescent="0.25">
      <c r="A21736" t="s">
        <v>59</v>
      </c>
      <c r="B21736">
        <v>2013</v>
      </c>
      <c r="C21736" t="s">
        <v>7</v>
      </c>
      <c r="D21736" t="s">
        <v>60</v>
      </c>
      <c r="E21736">
        <v>80</v>
      </c>
      <c r="F21736">
        <v>912.68</v>
      </c>
      <c r="G21736">
        <v>68920.160000000003</v>
      </c>
      <c r="H21736">
        <v>64675.77</v>
      </c>
    </row>
    <row r="21737" spans="1:8" x14ac:dyDescent="0.25">
      <c r="A21737" t="s">
        <v>59</v>
      </c>
      <c r="B21737">
        <v>2013</v>
      </c>
      <c r="C21737" t="s">
        <v>7</v>
      </c>
      <c r="D21737" t="s">
        <v>60</v>
      </c>
      <c r="E21737">
        <v>1</v>
      </c>
      <c r="F21737">
        <v>6.28</v>
      </c>
      <c r="G21737">
        <v>453.46</v>
      </c>
      <c r="H21737">
        <v>0</v>
      </c>
    </row>
    <row r="21738" spans="1:8" x14ac:dyDescent="0.25">
      <c r="A21738" t="s">
        <v>59</v>
      </c>
      <c r="B21738">
        <v>2013</v>
      </c>
      <c r="C21738" t="s">
        <v>7</v>
      </c>
      <c r="D21738" t="s">
        <v>60</v>
      </c>
      <c r="E21738">
        <v>234</v>
      </c>
      <c r="F21738">
        <v>282</v>
      </c>
      <c r="G21738">
        <v>38563.24</v>
      </c>
      <c r="H21738">
        <v>36819.08</v>
      </c>
    </row>
    <row r="21739" spans="1:8" x14ac:dyDescent="0.25">
      <c r="A21739" t="s">
        <v>59</v>
      </c>
      <c r="B21739">
        <v>2013</v>
      </c>
      <c r="C21739" t="s">
        <v>7</v>
      </c>
      <c r="D21739" t="s">
        <v>60</v>
      </c>
      <c r="E21739">
        <v>6938</v>
      </c>
      <c r="F21739">
        <v>2678.1</v>
      </c>
      <c r="G21739">
        <v>209127.18</v>
      </c>
      <c r="H21739">
        <v>206577.14</v>
      </c>
    </row>
    <row r="21740" spans="1:8" x14ac:dyDescent="0.25">
      <c r="A21740" t="s">
        <v>59</v>
      </c>
      <c r="B21740">
        <v>2013</v>
      </c>
      <c r="C21740" t="s">
        <v>7</v>
      </c>
      <c r="D21740" t="s">
        <v>60</v>
      </c>
      <c r="E21740">
        <v>0</v>
      </c>
      <c r="F21740">
        <v>0</v>
      </c>
      <c r="G21740">
        <v>0</v>
      </c>
      <c r="H21740">
        <v>0</v>
      </c>
    </row>
    <row r="21741" spans="1:8" x14ac:dyDescent="0.25">
      <c r="A21741" t="s">
        <v>59</v>
      </c>
      <c r="B21741">
        <v>2013</v>
      </c>
      <c r="C21741" t="s">
        <v>7</v>
      </c>
      <c r="D21741" t="s">
        <v>60</v>
      </c>
      <c r="E21741">
        <v>16</v>
      </c>
      <c r="F21741">
        <v>6.42</v>
      </c>
      <c r="G21741">
        <v>503.06</v>
      </c>
      <c r="H21741">
        <v>243.01</v>
      </c>
    </row>
    <row r="21742" spans="1:8" x14ac:dyDescent="0.25">
      <c r="A21742" t="s">
        <v>59</v>
      </c>
      <c r="B21742">
        <v>2013</v>
      </c>
      <c r="C21742" t="s">
        <v>7</v>
      </c>
      <c r="D21742" t="s">
        <v>60</v>
      </c>
      <c r="E21742">
        <v>0</v>
      </c>
      <c r="F21742">
        <v>0</v>
      </c>
      <c r="G21742">
        <v>0</v>
      </c>
      <c r="H21742">
        <v>0</v>
      </c>
    </row>
    <row r="21743" spans="1:8" x14ac:dyDescent="0.25">
      <c r="A21743" t="s">
        <v>59</v>
      </c>
      <c r="B21743">
        <v>2013</v>
      </c>
      <c r="C21743" t="s">
        <v>7</v>
      </c>
      <c r="D21743" t="s">
        <v>60</v>
      </c>
      <c r="E21743">
        <v>0</v>
      </c>
      <c r="F21743">
        <v>0</v>
      </c>
      <c r="G21743">
        <v>0</v>
      </c>
      <c r="H21743">
        <v>0</v>
      </c>
    </row>
    <row r="21744" spans="1:8" x14ac:dyDescent="0.25">
      <c r="A21744" t="s">
        <v>59</v>
      </c>
      <c r="B21744">
        <v>2013</v>
      </c>
      <c r="C21744" t="s">
        <v>7</v>
      </c>
      <c r="D21744" t="s">
        <v>60</v>
      </c>
      <c r="E21744">
        <v>315</v>
      </c>
      <c r="F21744">
        <v>95.89</v>
      </c>
      <c r="G21744">
        <v>5915.02</v>
      </c>
      <c r="H21744">
        <v>6332.03</v>
      </c>
    </row>
    <row r="21745" spans="1:8" x14ac:dyDescent="0.25">
      <c r="A21745" t="s">
        <v>59</v>
      </c>
      <c r="B21745">
        <v>2013</v>
      </c>
      <c r="C21745" t="s">
        <v>7</v>
      </c>
      <c r="D21745" t="s">
        <v>60</v>
      </c>
      <c r="E21745">
        <v>434</v>
      </c>
      <c r="F21745">
        <v>230.65</v>
      </c>
      <c r="G21745">
        <v>14842.32</v>
      </c>
      <c r="H21745">
        <v>14090.06</v>
      </c>
    </row>
    <row r="21746" spans="1:8" x14ac:dyDescent="0.25">
      <c r="A21746" t="s">
        <v>59</v>
      </c>
      <c r="B21746">
        <v>2013</v>
      </c>
      <c r="C21746" t="s">
        <v>7</v>
      </c>
      <c r="D21746" t="s">
        <v>60</v>
      </c>
      <c r="E21746">
        <v>0</v>
      </c>
      <c r="F21746">
        <v>0</v>
      </c>
      <c r="G21746">
        <v>0</v>
      </c>
      <c r="H21746">
        <v>0</v>
      </c>
    </row>
    <row r="21747" spans="1:8" x14ac:dyDescent="0.25">
      <c r="A21747" t="s">
        <v>59</v>
      </c>
      <c r="B21747">
        <v>2013</v>
      </c>
      <c r="C21747" t="s">
        <v>7</v>
      </c>
      <c r="D21747" t="s">
        <v>60</v>
      </c>
      <c r="E21747">
        <v>0</v>
      </c>
      <c r="F21747">
        <v>0</v>
      </c>
      <c r="G21747">
        <v>0</v>
      </c>
      <c r="H21747">
        <v>0</v>
      </c>
    </row>
    <row r="21748" spans="1:8" x14ac:dyDescent="0.25">
      <c r="A21748" t="s">
        <v>59</v>
      </c>
      <c r="B21748">
        <v>2013</v>
      </c>
      <c r="C21748" t="s">
        <v>7</v>
      </c>
      <c r="D21748" t="s">
        <v>60</v>
      </c>
      <c r="E21748">
        <v>0</v>
      </c>
      <c r="F21748">
        <v>0</v>
      </c>
      <c r="G21748">
        <v>0</v>
      </c>
      <c r="H21748">
        <v>0</v>
      </c>
    </row>
    <row r="21749" spans="1:8" x14ac:dyDescent="0.25">
      <c r="A21749" t="s">
        <v>59</v>
      </c>
      <c r="B21749">
        <v>2013</v>
      </c>
      <c r="C21749" t="s">
        <v>7</v>
      </c>
      <c r="D21749" t="s">
        <v>60</v>
      </c>
      <c r="E21749">
        <v>0</v>
      </c>
      <c r="F21749">
        <v>0</v>
      </c>
      <c r="G21749">
        <v>0</v>
      </c>
      <c r="H21749">
        <v>0</v>
      </c>
    </row>
    <row r="21750" spans="1:8" x14ac:dyDescent="0.25">
      <c r="A21750" t="s">
        <v>59</v>
      </c>
      <c r="B21750">
        <v>2013</v>
      </c>
      <c r="C21750" t="s">
        <v>7</v>
      </c>
      <c r="D21750" t="s">
        <v>60</v>
      </c>
      <c r="E21750">
        <v>11</v>
      </c>
      <c r="F21750">
        <v>15.32</v>
      </c>
      <c r="G21750">
        <v>1300.7</v>
      </c>
      <c r="H21750">
        <v>1476.92</v>
      </c>
    </row>
    <row r="21751" spans="1:8" x14ac:dyDescent="0.25">
      <c r="A21751" t="s">
        <v>59</v>
      </c>
      <c r="B21751">
        <v>2013</v>
      </c>
      <c r="C21751" t="s">
        <v>7</v>
      </c>
      <c r="D21751" t="s">
        <v>60</v>
      </c>
      <c r="E21751">
        <v>44</v>
      </c>
      <c r="F21751">
        <v>73.430000000000007</v>
      </c>
      <c r="G21751">
        <v>5753.35</v>
      </c>
      <c r="H21751">
        <v>5280.17</v>
      </c>
    </row>
    <row r="21752" spans="1:8" x14ac:dyDescent="0.25">
      <c r="A21752" t="s">
        <v>59</v>
      </c>
      <c r="B21752">
        <v>2013</v>
      </c>
      <c r="C21752" t="s">
        <v>7</v>
      </c>
      <c r="D21752" t="s">
        <v>60</v>
      </c>
      <c r="E21752">
        <v>0</v>
      </c>
      <c r="F21752">
        <v>0</v>
      </c>
      <c r="G21752">
        <v>0</v>
      </c>
      <c r="H21752">
        <v>0</v>
      </c>
    </row>
    <row r="21753" spans="1:8" x14ac:dyDescent="0.25">
      <c r="A21753" t="s">
        <v>59</v>
      </c>
      <c r="B21753">
        <v>2013</v>
      </c>
      <c r="C21753" t="s">
        <v>7</v>
      </c>
      <c r="D21753" t="s">
        <v>63</v>
      </c>
      <c r="E21753">
        <v>9</v>
      </c>
      <c r="F21753">
        <v>8.32</v>
      </c>
      <c r="G21753">
        <v>758.54</v>
      </c>
      <c r="H21753">
        <v>595.91</v>
      </c>
    </row>
    <row r="21754" spans="1:8" x14ac:dyDescent="0.25">
      <c r="A21754" t="s">
        <v>59</v>
      </c>
      <c r="B21754">
        <v>2013</v>
      </c>
      <c r="C21754" t="s">
        <v>7</v>
      </c>
      <c r="D21754" t="s">
        <v>63</v>
      </c>
      <c r="E21754">
        <v>796818</v>
      </c>
      <c r="F21754">
        <v>115143.11</v>
      </c>
      <c r="G21754">
        <v>9860950.0700000003</v>
      </c>
      <c r="H21754">
        <v>9059077.2400000002</v>
      </c>
    </row>
    <row r="21755" spans="1:8" x14ac:dyDescent="0.25">
      <c r="A21755" t="s">
        <v>59</v>
      </c>
      <c r="B21755">
        <v>2013</v>
      </c>
      <c r="C21755" t="s">
        <v>7</v>
      </c>
      <c r="D21755" t="s">
        <v>60</v>
      </c>
      <c r="E21755">
        <v>0</v>
      </c>
      <c r="F21755">
        <v>-182.11</v>
      </c>
      <c r="G21755">
        <v>-21730.22</v>
      </c>
      <c r="H21755">
        <v>36771.56</v>
      </c>
    </row>
    <row r="21756" spans="1:8" x14ac:dyDescent="0.25">
      <c r="A21756" t="s">
        <v>59</v>
      </c>
      <c r="B21756">
        <v>2013</v>
      </c>
      <c r="C21756" t="s">
        <v>7</v>
      </c>
      <c r="D21756" t="s">
        <v>60</v>
      </c>
      <c r="E21756">
        <v>0</v>
      </c>
      <c r="F21756">
        <v>-33.35</v>
      </c>
      <c r="G21756">
        <v>-8697.1</v>
      </c>
      <c r="H21756">
        <v>3493.48</v>
      </c>
    </row>
    <row r="21757" spans="1:8" x14ac:dyDescent="0.25">
      <c r="A21757" t="s">
        <v>59</v>
      </c>
      <c r="B21757">
        <v>2013</v>
      </c>
      <c r="C21757" t="s">
        <v>7</v>
      </c>
      <c r="D21757" t="s">
        <v>61</v>
      </c>
      <c r="E21757">
        <v>273</v>
      </c>
      <c r="F21757">
        <v>1854.08</v>
      </c>
      <c r="G21757">
        <v>154169.99</v>
      </c>
      <c r="H21757">
        <v>126150.19</v>
      </c>
    </row>
    <row r="21758" spans="1:8" x14ac:dyDescent="0.25">
      <c r="A21758" t="s">
        <v>59</v>
      </c>
      <c r="B21758">
        <v>2013</v>
      </c>
      <c r="C21758" t="s">
        <v>7</v>
      </c>
      <c r="D21758" t="s">
        <v>61</v>
      </c>
      <c r="E21758">
        <v>1353</v>
      </c>
      <c r="F21758">
        <v>1597.6</v>
      </c>
      <c r="G21758">
        <v>192581.93</v>
      </c>
      <c r="H21758">
        <v>178149.9</v>
      </c>
    </row>
    <row r="21759" spans="1:8" x14ac:dyDescent="0.25">
      <c r="A21759" t="s">
        <v>59</v>
      </c>
      <c r="B21759">
        <v>2013</v>
      </c>
      <c r="C21759" t="s">
        <v>7</v>
      </c>
      <c r="D21759" t="s">
        <v>61</v>
      </c>
      <c r="E21759">
        <v>11865</v>
      </c>
      <c r="F21759">
        <v>3491.01</v>
      </c>
      <c r="G21759">
        <v>242288.28</v>
      </c>
      <c r="H21759">
        <v>236532.13</v>
      </c>
    </row>
    <row r="21760" spans="1:8" x14ac:dyDescent="0.25">
      <c r="A21760" t="s">
        <v>59</v>
      </c>
      <c r="B21760">
        <v>2013</v>
      </c>
      <c r="C21760" t="s">
        <v>7</v>
      </c>
      <c r="D21760" t="s">
        <v>60</v>
      </c>
      <c r="E21760">
        <v>10</v>
      </c>
      <c r="F21760">
        <v>18.309999999999999</v>
      </c>
      <c r="G21760">
        <v>1877.86</v>
      </c>
      <c r="H21760">
        <v>1804.46</v>
      </c>
    </row>
    <row r="21761" spans="1:8" x14ac:dyDescent="0.25">
      <c r="A21761" t="s">
        <v>59</v>
      </c>
      <c r="B21761">
        <v>2013</v>
      </c>
      <c r="C21761" t="s">
        <v>7</v>
      </c>
      <c r="D21761" t="s">
        <v>60</v>
      </c>
      <c r="E21761">
        <v>10</v>
      </c>
      <c r="F21761">
        <v>19.260000000000002</v>
      </c>
      <c r="G21761">
        <v>1417.38</v>
      </c>
      <c r="H21761">
        <v>1401.2</v>
      </c>
    </row>
    <row r="21762" spans="1:8" x14ac:dyDescent="0.25">
      <c r="A21762" t="s">
        <v>59</v>
      </c>
      <c r="B21762">
        <v>2013</v>
      </c>
      <c r="C21762" t="s">
        <v>7</v>
      </c>
      <c r="D21762" t="s">
        <v>60</v>
      </c>
      <c r="E21762">
        <v>519</v>
      </c>
      <c r="F21762">
        <v>167.98</v>
      </c>
      <c r="G21762">
        <v>10553.11</v>
      </c>
      <c r="H21762">
        <v>10531.76</v>
      </c>
    </row>
    <row r="21763" spans="1:8" x14ac:dyDescent="0.25">
      <c r="A21763" t="s">
        <v>59</v>
      </c>
      <c r="B21763">
        <v>2013</v>
      </c>
      <c r="C21763" t="s">
        <v>7</v>
      </c>
      <c r="D21763" t="s">
        <v>62</v>
      </c>
      <c r="E21763">
        <v>1422</v>
      </c>
      <c r="F21763">
        <v>12249.06</v>
      </c>
      <c r="G21763">
        <v>947014.81</v>
      </c>
      <c r="H21763">
        <v>773672.69</v>
      </c>
    </row>
    <row r="21764" spans="1:8" x14ac:dyDescent="0.25">
      <c r="A21764" t="s">
        <v>59</v>
      </c>
      <c r="B21764">
        <v>2013</v>
      </c>
      <c r="C21764" t="s">
        <v>7</v>
      </c>
      <c r="D21764" t="s">
        <v>62</v>
      </c>
      <c r="E21764">
        <v>4417</v>
      </c>
      <c r="F21764">
        <v>8060.69</v>
      </c>
      <c r="G21764">
        <v>834677.87</v>
      </c>
      <c r="H21764">
        <v>821879.56</v>
      </c>
    </row>
    <row r="21765" spans="1:8" x14ac:dyDescent="0.25">
      <c r="A21765" t="s">
        <v>59</v>
      </c>
      <c r="B21765">
        <v>2013</v>
      </c>
      <c r="C21765" t="s">
        <v>7</v>
      </c>
      <c r="D21765" t="s">
        <v>62</v>
      </c>
      <c r="E21765">
        <v>113054</v>
      </c>
      <c r="F21765">
        <v>29746.58</v>
      </c>
      <c r="G21765">
        <v>2263802.19</v>
      </c>
      <c r="H21765">
        <v>2237019.33</v>
      </c>
    </row>
    <row r="21766" spans="1:8" x14ac:dyDescent="0.25">
      <c r="A21766" t="s">
        <v>59</v>
      </c>
      <c r="B21766">
        <v>2013</v>
      </c>
      <c r="C21766" t="s">
        <v>7</v>
      </c>
      <c r="D21766" t="s">
        <v>60</v>
      </c>
      <c r="E21766">
        <v>5</v>
      </c>
      <c r="F21766">
        <v>33.56</v>
      </c>
      <c r="G21766">
        <v>2609.4499999999998</v>
      </c>
      <c r="H21766">
        <v>1473.84</v>
      </c>
    </row>
    <row r="21767" spans="1:8" x14ac:dyDescent="0.25">
      <c r="A21767" t="s">
        <v>59</v>
      </c>
      <c r="B21767">
        <v>2013</v>
      </c>
      <c r="C21767" t="s">
        <v>7</v>
      </c>
      <c r="D21767" t="s">
        <v>60</v>
      </c>
      <c r="E21767">
        <v>50</v>
      </c>
      <c r="F21767">
        <v>44</v>
      </c>
      <c r="G21767">
        <v>5730.78</v>
      </c>
      <c r="H21767">
        <v>5256.1</v>
      </c>
    </row>
    <row r="21768" spans="1:8" x14ac:dyDescent="0.25">
      <c r="A21768" t="s">
        <v>59</v>
      </c>
      <c r="B21768">
        <v>2013</v>
      </c>
      <c r="C21768" t="s">
        <v>7</v>
      </c>
      <c r="D21768" t="s">
        <v>60</v>
      </c>
      <c r="E21768">
        <v>8</v>
      </c>
      <c r="F21768">
        <v>19.54</v>
      </c>
      <c r="G21768">
        <v>798.54</v>
      </c>
      <c r="H21768">
        <v>889.6</v>
      </c>
    </row>
    <row r="21769" spans="1:8" x14ac:dyDescent="0.25">
      <c r="A21769" t="s">
        <v>59</v>
      </c>
      <c r="B21769">
        <v>2013</v>
      </c>
      <c r="C21769" t="s">
        <v>7</v>
      </c>
      <c r="D21769" t="s">
        <v>60</v>
      </c>
      <c r="E21769">
        <v>10</v>
      </c>
      <c r="F21769">
        <v>86.84</v>
      </c>
      <c r="G21769">
        <v>4987.3500000000004</v>
      </c>
      <c r="H21769">
        <v>4870.78</v>
      </c>
    </row>
    <row r="21770" spans="1:8" x14ac:dyDescent="0.25">
      <c r="A21770" t="s">
        <v>59</v>
      </c>
      <c r="B21770">
        <v>2013</v>
      </c>
      <c r="C21770" t="s">
        <v>7</v>
      </c>
      <c r="D21770" t="s">
        <v>60</v>
      </c>
      <c r="E21770">
        <v>0</v>
      </c>
      <c r="F21770">
        <v>0</v>
      </c>
      <c r="G21770">
        <v>0</v>
      </c>
      <c r="H21770">
        <v>0</v>
      </c>
    </row>
    <row r="21771" spans="1:8" x14ac:dyDescent="0.25">
      <c r="A21771" t="s">
        <v>59</v>
      </c>
      <c r="B21771">
        <v>2013</v>
      </c>
      <c r="C21771" t="s">
        <v>7</v>
      </c>
      <c r="D21771" t="s">
        <v>60</v>
      </c>
      <c r="E21771">
        <v>0</v>
      </c>
      <c r="F21771">
        <v>0</v>
      </c>
      <c r="G21771">
        <v>0</v>
      </c>
      <c r="H21771">
        <v>0</v>
      </c>
    </row>
    <row r="21772" spans="1:8" x14ac:dyDescent="0.25">
      <c r="A21772" t="s">
        <v>59</v>
      </c>
      <c r="B21772">
        <v>2013</v>
      </c>
      <c r="C21772" t="s">
        <v>7</v>
      </c>
      <c r="D21772" t="s">
        <v>60</v>
      </c>
      <c r="E21772">
        <v>0</v>
      </c>
      <c r="F21772">
        <v>0</v>
      </c>
      <c r="G21772">
        <v>0</v>
      </c>
      <c r="H21772">
        <v>0</v>
      </c>
    </row>
    <row r="21773" spans="1:8" x14ac:dyDescent="0.25">
      <c r="A21773" t="s">
        <v>59</v>
      </c>
      <c r="B21773">
        <v>2013</v>
      </c>
      <c r="C21773" t="s">
        <v>7</v>
      </c>
      <c r="D21773" t="s">
        <v>60</v>
      </c>
      <c r="E21773">
        <v>0</v>
      </c>
      <c r="F21773">
        <v>0</v>
      </c>
      <c r="G21773">
        <v>0</v>
      </c>
      <c r="H21773">
        <v>0</v>
      </c>
    </row>
    <row r="21774" spans="1:8" x14ac:dyDescent="0.25">
      <c r="A21774" t="s">
        <v>59</v>
      </c>
      <c r="B21774">
        <v>2013</v>
      </c>
      <c r="C21774" t="s">
        <v>7</v>
      </c>
      <c r="D21774" t="s">
        <v>62</v>
      </c>
      <c r="E21774">
        <v>0</v>
      </c>
      <c r="F21774">
        <v>0</v>
      </c>
      <c r="G21774">
        <v>0</v>
      </c>
      <c r="H21774">
        <v>0</v>
      </c>
    </row>
    <row r="21775" spans="1:8" x14ac:dyDescent="0.25">
      <c r="A21775" t="s">
        <v>59</v>
      </c>
      <c r="B21775">
        <v>2013</v>
      </c>
      <c r="C21775" t="s">
        <v>7</v>
      </c>
      <c r="D21775" t="s">
        <v>60</v>
      </c>
      <c r="E21775">
        <v>0</v>
      </c>
      <c r="F21775">
        <v>0</v>
      </c>
      <c r="G21775">
        <v>0</v>
      </c>
      <c r="H21775">
        <v>0</v>
      </c>
    </row>
    <row r="21776" spans="1:8" x14ac:dyDescent="0.25">
      <c r="A21776" t="s">
        <v>59</v>
      </c>
      <c r="B21776">
        <v>2013</v>
      </c>
      <c r="C21776" t="s">
        <v>7</v>
      </c>
      <c r="D21776" t="s">
        <v>60</v>
      </c>
      <c r="E21776">
        <v>0</v>
      </c>
      <c r="F21776">
        <v>0</v>
      </c>
      <c r="G21776">
        <v>0</v>
      </c>
      <c r="H21776">
        <v>0</v>
      </c>
    </row>
    <row r="21777" spans="1:8" x14ac:dyDescent="0.25">
      <c r="A21777" t="s">
        <v>59</v>
      </c>
      <c r="B21777">
        <v>2013</v>
      </c>
      <c r="C21777" t="s">
        <v>7</v>
      </c>
      <c r="D21777" t="s">
        <v>60</v>
      </c>
      <c r="E21777">
        <v>0</v>
      </c>
      <c r="F21777">
        <v>0</v>
      </c>
      <c r="G21777">
        <v>0</v>
      </c>
      <c r="H21777">
        <v>0</v>
      </c>
    </row>
    <row r="21778" spans="1:8" x14ac:dyDescent="0.25">
      <c r="A21778" t="s">
        <v>59</v>
      </c>
      <c r="B21778">
        <v>2013</v>
      </c>
      <c r="C21778" t="s">
        <v>7</v>
      </c>
      <c r="D21778" t="s">
        <v>60</v>
      </c>
      <c r="E21778">
        <v>0</v>
      </c>
      <c r="F21778">
        <v>0</v>
      </c>
      <c r="G21778">
        <v>0</v>
      </c>
      <c r="H21778">
        <v>0</v>
      </c>
    </row>
    <row r="21779" spans="1:8" x14ac:dyDescent="0.25">
      <c r="A21779" t="s">
        <v>59</v>
      </c>
      <c r="B21779">
        <v>2013</v>
      </c>
      <c r="C21779" t="s">
        <v>7</v>
      </c>
      <c r="D21779" t="s">
        <v>61</v>
      </c>
      <c r="E21779">
        <v>0</v>
      </c>
      <c r="F21779">
        <v>0</v>
      </c>
      <c r="G21779">
        <v>0</v>
      </c>
      <c r="H21779">
        <v>0</v>
      </c>
    </row>
    <row r="21780" spans="1:8" x14ac:dyDescent="0.25">
      <c r="A21780" t="s">
        <v>59</v>
      </c>
      <c r="B21780">
        <v>2013</v>
      </c>
      <c r="C21780" t="s">
        <v>7</v>
      </c>
      <c r="D21780" t="s">
        <v>60</v>
      </c>
      <c r="E21780">
        <v>0</v>
      </c>
      <c r="F21780">
        <v>0</v>
      </c>
      <c r="G21780">
        <v>0</v>
      </c>
      <c r="H21780">
        <v>0</v>
      </c>
    </row>
    <row r="21781" spans="1:8" x14ac:dyDescent="0.25">
      <c r="A21781" t="s">
        <v>59</v>
      </c>
      <c r="B21781">
        <v>2013</v>
      </c>
      <c r="C21781" t="s">
        <v>7</v>
      </c>
      <c r="D21781" t="s">
        <v>60</v>
      </c>
      <c r="E21781">
        <v>0</v>
      </c>
      <c r="F21781">
        <v>0</v>
      </c>
      <c r="G21781">
        <v>0</v>
      </c>
      <c r="H21781">
        <v>0</v>
      </c>
    </row>
    <row r="21782" spans="1:8" x14ac:dyDescent="0.25">
      <c r="A21782" t="s">
        <v>59</v>
      </c>
      <c r="B21782">
        <v>2013</v>
      </c>
      <c r="C21782" t="s">
        <v>7</v>
      </c>
      <c r="D21782" t="s">
        <v>60</v>
      </c>
      <c r="E21782">
        <v>0</v>
      </c>
      <c r="F21782">
        <v>0</v>
      </c>
      <c r="G21782">
        <v>0</v>
      </c>
      <c r="H21782">
        <v>0</v>
      </c>
    </row>
    <row r="21783" spans="1:8" x14ac:dyDescent="0.25">
      <c r="A21783" t="s">
        <v>59</v>
      </c>
      <c r="B21783">
        <v>2013</v>
      </c>
      <c r="C21783" t="s">
        <v>7</v>
      </c>
      <c r="D21783" t="s">
        <v>60</v>
      </c>
      <c r="E21783">
        <v>0</v>
      </c>
      <c r="F21783">
        <v>0</v>
      </c>
      <c r="G21783">
        <v>0</v>
      </c>
      <c r="H21783">
        <v>0</v>
      </c>
    </row>
    <row r="21784" spans="1:8" x14ac:dyDescent="0.25">
      <c r="A21784" t="s">
        <v>59</v>
      </c>
      <c r="B21784">
        <v>2013</v>
      </c>
      <c r="C21784" t="s">
        <v>7</v>
      </c>
      <c r="D21784" t="s">
        <v>63</v>
      </c>
      <c r="E21784">
        <v>0</v>
      </c>
      <c r="F21784">
        <v>0</v>
      </c>
      <c r="G21784">
        <v>0</v>
      </c>
      <c r="H21784">
        <v>0</v>
      </c>
    </row>
    <row r="21785" spans="1:8" x14ac:dyDescent="0.25">
      <c r="A21785" t="s">
        <v>59</v>
      </c>
      <c r="B21785">
        <v>2013</v>
      </c>
      <c r="C21785" t="s">
        <v>7</v>
      </c>
      <c r="D21785" t="s">
        <v>63</v>
      </c>
      <c r="E21785">
        <v>0</v>
      </c>
      <c r="F21785">
        <v>0</v>
      </c>
      <c r="G21785">
        <v>0</v>
      </c>
      <c r="H21785">
        <v>0</v>
      </c>
    </row>
    <row r="21786" spans="1:8" x14ac:dyDescent="0.25">
      <c r="A21786" t="s">
        <v>59</v>
      </c>
      <c r="B21786">
        <v>2013</v>
      </c>
      <c r="C21786" t="s">
        <v>7</v>
      </c>
      <c r="D21786" t="s">
        <v>60</v>
      </c>
      <c r="E21786">
        <v>0</v>
      </c>
      <c r="F21786">
        <v>0</v>
      </c>
      <c r="G21786">
        <v>0</v>
      </c>
      <c r="H21786">
        <v>0</v>
      </c>
    </row>
    <row r="21787" spans="1:8" x14ac:dyDescent="0.25">
      <c r="A21787" t="s">
        <v>59</v>
      </c>
      <c r="B21787">
        <v>2013</v>
      </c>
      <c r="C21787" t="s">
        <v>7</v>
      </c>
      <c r="D21787" t="s">
        <v>60</v>
      </c>
      <c r="E21787">
        <v>0</v>
      </c>
      <c r="F21787">
        <v>0</v>
      </c>
      <c r="G21787">
        <v>0</v>
      </c>
      <c r="H21787">
        <v>0</v>
      </c>
    </row>
    <row r="21788" spans="1:8" x14ac:dyDescent="0.25">
      <c r="A21788" t="s">
        <v>59</v>
      </c>
      <c r="B21788">
        <v>2013</v>
      </c>
      <c r="C21788" t="s">
        <v>7</v>
      </c>
      <c r="D21788" t="s">
        <v>60</v>
      </c>
      <c r="E21788">
        <v>0</v>
      </c>
      <c r="F21788">
        <v>0</v>
      </c>
      <c r="G21788">
        <v>0</v>
      </c>
      <c r="H21788">
        <v>0</v>
      </c>
    </row>
    <row r="21789" spans="1:8" x14ac:dyDescent="0.25">
      <c r="A21789" t="s">
        <v>59</v>
      </c>
      <c r="B21789">
        <v>2013</v>
      </c>
      <c r="C21789" t="s">
        <v>7</v>
      </c>
      <c r="D21789" t="s">
        <v>60</v>
      </c>
      <c r="E21789">
        <v>0</v>
      </c>
      <c r="F21789">
        <v>0</v>
      </c>
      <c r="G21789">
        <v>0</v>
      </c>
      <c r="H21789">
        <v>0</v>
      </c>
    </row>
    <row r="21790" spans="1:8" x14ac:dyDescent="0.25">
      <c r="A21790" t="s">
        <v>59</v>
      </c>
      <c r="B21790">
        <v>2013</v>
      </c>
      <c r="C21790" t="s">
        <v>7</v>
      </c>
      <c r="D21790" t="s">
        <v>60</v>
      </c>
      <c r="E21790">
        <v>0</v>
      </c>
      <c r="F21790">
        <v>-120.86</v>
      </c>
      <c r="G21790">
        <v>-5516.9</v>
      </c>
      <c r="H21790">
        <v>548.73</v>
      </c>
    </row>
    <row r="21791" spans="1:8" x14ac:dyDescent="0.25">
      <c r="A21791" t="s">
        <v>59</v>
      </c>
      <c r="B21791">
        <v>2013</v>
      </c>
      <c r="C21791" t="s">
        <v>7</v>
      </c>
      <c r="D21791" t="s">
        <v>61</v>
      </c>
      <c r="E21791">
        <v>0</v>
      </c>
      <c r="F21791">
        <v>0</v>
      </c>
      <c r="G21791">
        <v>0</v>
      </c>
      <c r="H21791">
        <v>0</v>
      </c>
    </row>
    <row r="21792" spans="1:8" x14ac:dyDescent="0.25">
      <c r="A21792" t="s">
        <v>59</v>
      </c>
      <c r="B21792">
        <v>2013</v>
      </c>
      <c r="C21792" t="s">
        <v>7</v>
      </c>
      <c r="D21792" t="s">
        <v>61</v>
      </c>
      <c r="E21792">
        <v>1</v>
      </c>
      <c r="F21792">
        <v>0.61</v>
      </c>
      <c r="G21792">
        <v>87.39</v>
      </c>
      <c r="H21792">
        <v>84.72</v>
      </c>
    </row>
    <row r="21793" spans="1:8" x14ac:dyDescent="0.25">
      <c r="A21793" t="s">
        <v>59</v>
      </c>
      <c r="B21793">
        <v>2013</v>
      </c>
      <c r="C21793" t="s">
        <v>7</v>
      </c>
      <c r="D21793" t="s">
        <v>60</v>
      </c>
      <c r="E21793">
        <v>0</v>
      </c>
      <c r="F21793">
        <v>0</v>
      </c>
      <c r="G21793">
        <v>0</v>
      </c>
      <c r="H21793">
        <v>0</v>
      </c>
    </row>
    <row r="21794" spans="1:8" x14ac:dyDescent="0.25">
      <c r="A21794" t="s">
        <v>59</v>
      </c>
      <c r="B21794">
        <v>2013</v>
      </c>
      <c r="C21794" t="s">
        <v>7</v>
      </c>
      <c r="D21794" t="s">
        <v>60</v>
      </c>
      <c r="E21794">
        <v>0</v>
      </c>
      <c r="F21794">
        <v>0</v>
      </c>
      <c r="G21794">
        <v>0</v>
      </c>
      <c r="H21794">
        <v>0</v>
      </c>
    </row>
    <row r="21795" spans="1:8" x14ac:dyDescent="0.25">
      <c r="A21795" t="s">
        <v>59</v>
      </c>
      <c r="B21795">
        <v>2013</v>
      </c>
      <c r="C21795" t="s">
        <v>7</v>
      </c>
      <c r="D21795" t="s">
        <v>60</v>
      </c>
      <c r="E21795">
        <v>0</v>
      </c>
      <c r="F21795">
        <v>0</v>
      </c>
      <c r="G21795">
        <v>0</v>
      </c>
      <c r="H21795">
        <v>0</v>
      </c>
    </row>
    <row r="21796" spans="1:8" x14ac:dyDescent="0.25">
      <c r="A21796" t="s">
        <v>59</v>
      </c>
      <c r="B21796">
        <v>2013</v>
      </c>
      <c r="C21796" t="s">
        <v>7</v>
      </c>
      <c r="D21796" t="s">
        <v>60</v>
      </c>
      <c r="E21796">
        <v>425</v>
      </c>
      <c r="F21796">
        <v>10861.68</v>
      </c>
      <c r="G21796">
        <v>703722.83</v>
      </c>
      <c r="H21796">
        <v>543014.65</v>
      </c>
    </row>
    <row r="21797" spans="1:8" x14ac:dyDescent="0.25">
      <c r="A21797" t="s">
        <v>59</v>
      </c>
      <c r="B21797">
        <v>2013</v>
      </c>
      <c r="C21797" t="s">
        <v>7</v>
      </c>
      <c r="D21797" t="s">
        <v>60</v>
      </c>
      <c r="E21797">
        <v>77</v>
      </c>
      <c r="F21797">
        <v>94.41</v>
      </c>
      <c r="G21797">
        <v>12234.94</v>
      </c>
      <c r="H21797">
        <v>12204.45</v>
      </c>
    </row>
    <row r="21798" spans="1:8" x14ac:dyDescent="0.25">
      <c r="A21798" t="s">
        <v>59</v>
      </c>
      <c r="B21798">
        <v>2013</v>
      </c>
      <c r="C21798" t="s">
        <v>7</v>
      </c>
      <c r="D21798" t="s">
        <v>62</v>
      </c>
      <c r="E21798">
        <v>21</v>
      </c>
      <c r="F21798">
        <v>909.78</v>
      </c>
      <c r="G21798">
        <v>66929.179999999993</v>
      </c>
      <c r="H21798">
        <v>67529.899999999994</v>
      </c>
    </row>
    <row r="21799" spans="1:8" x14ac:dyDescent="0.25">
      <c r="A21799" t="s">
        <v>59</v>
      </c>
      <c r="B21799">
        <v>2013</v>
      </c>
      <c r="C21799" t="s">
        <v>7</v>
      </c>
      <c r="D21799" t="s">
        <v>62</v>
      </c>
      <c r="E21799">
        <v>0</v>
      </c>
      <c r="F21799">
        <v>0</v>
      </c>
      <c r="G21799">
        <v>0</v>
      </c>
      <c r="H21799">
        <v>0</v>
      </c>
    </row>
    <row r="21800" spans="1:8" x14ac:dyDescent="0.25">
      <c r="A21800" t="s">
        <v>59</v>
      </c>
      <c r="B21800">
        <v>2013</v>
      </c>
      <c r="C21800" t="s">
        <v>7</v>
      </c>
      <c r="D21800" t="s">
        <v>60</v>
      </c>
      <c r="E21800">
        <v>102</v>
      </c>
      <c r="F21800">
        <v>1443.54</v>
      </c>
      <c r="G21800">
        <v>99049.03</v>
      </c>
      <c r="H21800">
        <v>94436.25</v>
      </c>
    </row>
    <row r="21801" spans="1:8" x14ac:dyDescent="0.25">
      <c r="A21801" t="s">
        <v>59</v>
      </c>
      <c r="B21801">
        <v>2013</v>
      </c>
      <c r="C21801" t="s">
        <v>7</v>
      </c>
      <c r="D21801" t="s">
        <v>60</v>
      </c>
      <c r="E21801">
        <v>35</v>
      </c>
      <c r="F21801">
        <v>50.98</v>
      </c>
      <c r="G21801">
        <v>5434.55</v>
      </c>
      <c r="H21801">
        <v>5046.95</v>
      </c>
    </row>
    <row r="21802" spans="1:8" x14ac:dyDescent="0.25">
      <c r="A21802" t="s">
        <v>59</v>
      </c>
      <c r="B21802">
        <v>2013</v>
      </c>
      <c r="C21802" t="s">
        <v>7</v>
      </c>
      <c r="D21802" t="s">
        <v>60</v>
      </c>
      <c r="E21802">
        <v>0</v>
      </c>
      <c r="F21802">
        <v>0</v>
      </c>
      <c r="G21802">
        <v>0</v>
      </c>
      <c r="H21802">
        <v>0</v>
      </c>
    </row>
    <row r="21803" spans="1:8" x14ac:dyDescent="0.25">
      <c r="A21803" t="s">
        <v>59</v>
      </c>
      <c r="B21803">
        <v>2013</v>
      </c>
      <c r="C21803" t="s">
        <v>7</v>
      </c>
      <c r="D21803" t="s">
        <v>60</v>
      </c>
      <c r="E21803">
        <v>41</v>
      </c>
      <c r="F21803">
        <v>935.56</v>
      </c>
      <c r="G21803">
        <v>53883.32</v>
      </c>
      <c r="H21803">
        <v>51716.49</v>
      </c>
    </row>
    <row r="21804" spans="1:8" x14ac:dyDescent="0.25">
      <c r="A21804" t="s">
        <v>59</v>
      </c>
      <c r="B21804">
        <v>2013</v>
      </c>
      <c r="C21804" t="s">
        <v>7</v>
      </c>
      <c r="D21804" t="s">
        <v>60</v>
      </c>
      <c r="E21804">
        <v>8</v>
      </c>
      <c r="F21804">
        <v>14.45</v>
      </c>
      <c r="G21804">
        <v>1282.56</v>
      </c>
      <c r="H21804">
        <v>928.55</v>
      </c>
    </row>
    <row r="21805" spans="1:8" x14ac:dyDescent="0.25">
      <c r="A21805" t="s">
        <v>59</v>
      </c>
      <c r="B21805">
        <v>2013</v>
      </c>
      <c r="C21805" t="s">
        <v>7</v>
      </c>
      <c r="D21805" t="s">
        <v>60</v>
      </c>
      <c r="E21805">
        <v>20</v>
      </c>
      <c r="F21805">
        <v>787.48</v>
      </c>
      <c r="G21805">
        <v>43056.69</v>
      </c>
      <c r="H21805">
        <v>41441.1</v>
      </c>
    </row>
    <row r="21806" spans="1:8" x14ac:dyDescent="0.25">
      <c r="A21806" t="s">
        <v>59</v>
      </c>
      <c r="B21806">
        <v>2013</v>
      </c>
      <c r="C21806" t="s">
        <v>7</v>
      </c>
      <c r="D21806" t="s">
        <v>60</v>
      </c>
      <c r="E21806">
        <v>4</v>
      </c>
      <c r="F21806">
        <v>4.6900000000000004</v>
      </c>
      <c r="G21806">
        <v>402.78</v>
      </c>
      <c r="H21806">
        <v>420.57</v>
      </c>
    </row>
    <row r="21807" spans="1:8" x14ac:dyDescent="0.25">
      <c r="A21807" t="s">
        <v>59</v>
      </c>
      <c r="B21807">
        <v>2013</v>
      </c>
      <c r="C21807" t="s">
        <v>7</v>
      </c>
      <c r="D21807" t="s">
        <v>60</v>
      </c>
      <c r="E21807">
        <v>0</v>
      </c>
      <c r="F21807">
        <v>0</v>
      </c>
      <c r="G21807">
        <v>0</v>
      </c>
      <c r="H21807">
        <v>0</v>
      </c>
    </row>
    <row r="21808" spans="1:8" x14ac:dyDescent="0.25">
      <c r="A21808" t="s">
        <v>59</v>
      </c>
      <c r="B21808">
        <v>2013</v>
      </c>
      <c r="C21808" t="s">
        <v>7</v>
      </c>
      <c r="D21808" t="s">
        <v>60</v>
      </c>
      <c r="E21808">
        <v>0</v>
      </c>
      <c r="F21808">
        <v>0</v>
      </c>
      <c r="G21808">
        <v>0</v>
      </c>
      <c r="H21808">
        <v>0</v>
      </c>
    </row>
    <row r="21809" spans="1:8" x14ac:dyDescent="0.25">
      <c r="A21809" t="s">
        <v>59</v>
      </c>
      <c r="B21809">
        <v>2013</v>
      </c>
      <c r="C21809" t="s">
        <v>7</v>
      </c>
      <c r="D21809" t="s">
        <v>63</v>
      </c>
      <c r="E21809">
        <v>2</v>
      </c>
      <c r="F21809">
        <v>0.01</v>
      </c>
      <c r="G21809">
        <v>3.16</v>
      </c>
      <c r="H21809">
        <v>0.46</v>
      </c>
    </row>
    <row r="21810" spans="1:8" x14ac:dyDescent="0.25">
      <c r="A21810" t="s">
        <v>59</v>
      </c>
      <c r="B21810">
        <v>2013</v>
      </c>
      <c r="C21810" t="s">
        <v>7</v>
      </c>
      <c r="D21810" t="s">
        <v>60</v>
      </c>
      <c r="E21810">
        <v>0</v>
      </c>
      <c r="F21810">
        <v>0</v>
      </c>
      <c r="G21810">
        <v>0</v>
      </c>
      <c r="H21810">
        <v>0</v>
      </c>
    </row>
    <row r="21811" spans="1:8" x14ac:dyDescent="0.25">
      <c r="A21811" t="s">
        <v>59</v>
      </c>
      <c r="B21811">
        <v>2013</v>
      </c>
      <c r="C21811" t="s">
        <v>7</v>
      </c>
      <c r="D21811" t="s">
        <v>60</v>
      </c>
      <c r="E21811">
        <v>0</v>
      </c>
      <c r="F21811">
        <v>0</v>
      </c>
      <c r="G21811">
        <v>0</v>
      </c>
      <c r="H21811">
        <v>0</v>
      </c>
    </row>
    <row r="21812" spans="1:8" x14ac:dyDescent="0.25">
      <c r="A21812" t="s">
        <v>59</v>
      </c>
      <c r="B21812">
        <v>2013</v>
      </c>
      <c r="C21812" t="s">
        <v>7</v>
      </c>
      <c r="D21812" t="s">
        <v>60</v>
      </c>
      <c r="E21812">
        <v>1</v>
      </c>
      <c r="F21812">
        <v>0.43</v>
      </c>
      <c r="G21812">
        <v>72.97</v>
      </c>
      <c r="H21812">
        <v>144.25</v>
      </c>
    </row>
    <row r="21813" spans="1:8" x14ac:dyDescent="0.25">
      <c r="A21813" t="s">
        <v>59</v>
      </c>
      <c r="B21813">
        <v>2013</v>
      </c>
      <c r="C21813" t="s">
        <v>7</v>
      </c>
      <c r="D21813" t="s">
        <v>60</v>
      </c>
      <c r="E21813">
        <v>0</v>
      </c>
      <c r="F21813">
        <v>0</v>
      </c>
      <c r="G21813">
        <v>0</v>
      </c>
      <c r="H21813">
        <v>0</v>
      </c>
    </row>
    <row r="21814" spans="1:8" x14ac:dyDescent="0.25">
      <c r="A21814" t="s">
        <v>59</v>
      </c>
      <c r="B21814">
        <v>2013</v>
      </c>
      <c r="C21814" t="s">
        <v>7</v>
      </c>
      <c r="D21814" t="s">
        <v>60</v>
      </c>
      <c r="E21814">
        <v>0</v>
      </c>
      <c r="F21814">
        <v>0</v>
      </c>
      <c r="G21814">
        <v>0</v>
      </c>
      <c r="H21814">
        <v>0</v>
      </c>
    </row>
    <row r="21815" spans="1:8" x14ac:dyDescent="0.25">
      <c r="A21815" t="s">
        <v>59</v>
      </c>
      <c r="B21815">
        <v>2013</v>
      </c>
      <c r="C21815" t="s">
        <v>7</v>
      </c>
      <c r="D21815" t="s">
        <v>60</v>
      </c>
      <c r="E21815">
        <v>9</v>
      </c>
      <c r="F21815">
        <v>1.1599999999999999</v>
      </c>
      <c r="G21815">
        <v>95.69</v>
      </c>
      <c r="H21815">
        <v>111.1</v>
      </c>
    </row>
    <row r="21816" spans="1:8" x14ac:dyDescent="0.25">
      <c r="A21816" t="s">
        <v>59</v>
      </c>
      <c r="B21816">
        <v>2013</v>
      </c>
      <c r="C21816" t="s">
        <v>7</v>
      </c>
      <c r="D21816" t="s">
        <v>63</v>
      </c>
      <c r="E21816">
        <v>0</v>
      </c>
      <c r="F21816">
        <v>0</v>
      </c>
      <c r="G21816">
        <v>0</v>
      </c>
      <c r="H21816">
        <v>0</v>
      </c>
    </row>
    <row r="21817" spans="1:8" x14ac:dyDescent="0.25">
      <c r="A21817" t="s">
        <v>59</v>
      </c>
      <c r="B21817">
        <v>2013</v>
      </c>
      <c r="C21817" t="s">
        <v>7</v>
      </c>
      <c r="D21817" t="s">
        <v>60</v>
      </c>
      <c r="E21817">
        <v>0</v>
      </c>
      <c r="F21817">
        <v>0</v>
      </c>
      <c r="G21817">
        <v>0</v>
      </c>
      <c r="H21817">
        <v>0</v>
      </c>
    </row>
    <row r="21818" spans="1:8" x14ac:dyDescent="0.25">
      <c r="A21818" t="s">
        <v>59</v>
      </c>
      <c r="B21818">
        <v>2013</v>
      </c>
      <c r="C21818" t="s">
        <v>7</v>
      </c>
      <c r="D21818" t="s">
        <v>60</v>
      </c>
      <c r="E21818">
        <v>0</v>
      </c>
      <c r="F21818">
        <v>0</v>
      </c>
      <c r="G21818">
        <v>0</v>
      </c>
      <c r="H21818">
        <v>0</v>
      </c>
    </row>
    <row r="21819" spans="1:8" x14ac:dyDescent="0.25">
      <c r="A21819" t="s">
        <v>59</v>
      </c>
      <c r="B21819">
        <v>2013</v>
      </c>
      <c r="C21819" t="s">
        <v>7</v>
      </c>
      <c r="D21819" t="s">
        <v>60</v>
      </c>
      <c r="E21819">
        <v>0</v>
      </c>
      <c r="F21819">
        <v>0</v>
      </c>
      <c r="G21819">
        <v>0</v>
      </c>
      <c r="H21819">
        <v>0</v>
      </c>
    </row>
    <row r="21820" spans="1:8" x14ac:dyDescent="0.25">
      <c r="A21820" t="s">
        <v>59</v>
      </c>
      <c r="B21820">
        <v>2013</v>
      </c>
      <c r="C21820" t="s">
        <v>7</v>
      </c>
      <c r="D21820" t="s">
        <v>60</v>
      </c>
      <c r="E21820">
        <v>0</v>
      </c>
      <c r="F21820">
        <v>0</v>
      </c>
      <c r="G21820">
        <v>0</v>
      </c>
      <c r="H21820">
        <v>0</v>
      </c>
    </row>
    <row r="21821" spans="1:8" x14ac:dyDescent="0.25">
      <c r="A21821" t="s">
        <v>59</v>
      </c>
      <c r="B21821">
        <v>2013</v>
      </c>
      <c r="C21821" t="s">
        <v>7</v>
      </c>
      <c r="D21821" t="s">
        <v>60</v>
      </c>
      <c r="E21821">
        <v>0</v>
      </c>
      <c r="F21821">
        <v>0</v>
      </c>
      <c r="G21821">
        <v>0</v>
      </c>
      <c r="H21821">
        <v>0</v>
      </c>
    </row>
    <row r="21822" spans="1:8" x14ac:dyDescent="0.25">
      <c r="A21822" t="s">
        <v>59</v>
      </c>
      <c r="B21822">
        <v>2013</v>
      </c>
      <c r="C21822" t="s">
        <v>7</v>
      </c>
      <c r="D21822" t="s">
        <v>60</v>
      </c>
      <c r="E21822">
        <v>0</v>
      </c>
      <c r="F21822">
        <v>-2.93</v>
      </c>
      <c r="G21822">
        <v>-1083.0899999999999</v>
      </c>
      <c r="H21822">
        <v>366.5</v>
      </c>
    </row>
    <row r="21823" spans="1:8" x14ac:dyDescent="0.25">
      <c r="A21823" t="s">
        <v>59</v>
      </c>
      <c r="B21823">
        <v>2013</v>
      </c>
      <c r="C21823" t="s">
        <v>7</v>
      </c>
      <c r="D21823" t="s">
        <v>60</v>
      </c>
      <c r="E21823">
        <v>0</v>
      </c>
      <c r="F21823">
        <v>4.41</v>
      </c>
      <c r="G21823">
        <v>491.16</v>
      </c>
      <c r="H21823">
        <v>330.94</v>
      </c>
    </row>
    <row r="21824" spans="1:8" x14ac:dyDescent="0.25">
      <c r="A21824" t="s">
        <v>59</v>
      </c>
      <c r="B21824">
        <v>2013</v>
      </c>
      <c r="C21824" t="s">
        <v>7</v>
      </c>
      <c r="D21824" t="s">
        <v>61</v>
      </c>
      <c r="E21824">
        <v>0</v>
      </c>
      <c r="F21824">
        <v>0</v>
      </c>
      <c r="G21824">
        <v>0</v>
      </c>
      <c r="H21824">
        <v>0</v>
      </c>
    </row>
    <row r="21825" spans="1:8" x14ac:dyDescent="0.25">
      <c r="A21825" t="s">
        <v>59</v>
      </c>
      <c r="B21825">
        <v>2013</v>
      </c>
      <c r="C21825" t="s">
        <v>7</v>
      </c>
      <c r="D21825" t="s">
        <v>61</v>
      </c>
      <c r="E21825">
        <v>0</v>
      </c>
      <c r="F21825">
        <v>0</v>
      </c>
      <c r="G21825">
        <v>0</v>
      </c>
      <c r="H21825">
        <v>0</v>
      </c>
    </row>
    <row r="21826" spans="1:8" x14ac:dyDescent="0.25">
      <c r="A21826" t="s">
        <v>59</v>
      </c>
      <c r="B21826">
        <v>2013</v>
      </c>
      <c r="C21826" t="s">
        <v>7</v>
      </c>
      <c r="D21826" t="s">
        <v>61</v>
      </c>
      <c r="E21826">
        <v>2</v>
      </c>
      <c r="F21826">
        <v>1.1499999999999999</v>
      </c>
      <c r="G21826">
        <v>85.56</v>
      </c>
      <c r="H21826">
        <v>77.91</v>
      </c>
    </row>
    <row r="21827" spans="1:8" x14ac:dyDescent="0.25">
      <c r="A21827" t="s">
        <v>59</v>
      </c>
      <c r="B21827">
        <v>2013</v>
      </c>
      <c r="C21827" t="s">
        <v>7</v>
      </c>
      <c r="D21827" t="s">
        <v>60</v>
      </c>
      <c r="E21827">
        <v>3</v>
      </c>
      <c r="F21827">
        <v>2.93</v>
      </c>
      <c r="G21827">
        <v>281.52999999999997</v>
      </c>
      <c r="H21827">
        <v>261.14</v>
      </c>
    </row>
    <row r="21828" spans="1:8" x14ac:dyDescent="0.25">
      <c r="A21828" t="s">
        <v>59</v>
      </c>
      <c r="B21828">
        <v>2013</v>
      </c>
      <c r="C21828" t="s">
        <v>7</v>
      </c>
      <c r="D21828" t="s">
        <v>60</v>
      </c>
      <c r="E21828">
        <v>145</v>
      </c>
      <c r="F21828">
        <v>1428.63</v>
      </c>
      <c r="G21828">
        <v>108307.24</v>
      </c>
      <c r="H21828">
        <v>90528.8</v>
      </c>
    </row>
    <row r="21829" spans="1:8" x14ac:dyDescent="0.25">
      <c r="A21829" t="s">
        <v>59</v>
      </c>
      <c r="B21829">
        <v>2013</v>
      </c>
      <c r="C21829" t="s">
        <v>7</v>
      </c>
      <c r="D21829" t="s">
        <v>60</v>
      </c>
      <c r="E21829">
        <v>273</v>
      </c>
      <c r="F21829">
        <v>431.75</v>
      </c>
      <c r="G21829">
        <v>48484.68</v>
      </c>
      <c r="H21829">
        <v>40473.089999999997</v>
      </c>
    </row>
    <row r="21830" spans="1:8" x14ac:dyDescent="0.25">
      <c r="A21830" t="s">
        <v>59</v>
      </c>
      <c r="B21830">
        <v>2013</v>
      </c>
      <c r="C21830" t="s">
        <v>7</v>
      </c>
      <c r="D21830" t="s">
        <v>60</v>
      </c>
      <c r="E21830">
        <v>1994</v>
      </c>
      <c r="F21830">
        <v>1009.18</v>
      </c>
      <c r="G21830">
        <v>79147.34</v>
      </c>
      <c r="H21830">
        <v>54696.79</v>
      </c>
    </row>
    <row r="21831" spans="1:8" x14ac:dyDescent="0.25">
      <c r="A21831" t="s">
        <v>59</v>
      </c>
      <c r="B21831">
        <v>2013</v>
      </c>
      <c r="C21831" t="s">
        <v>7</v>
      </c>
      <c r="D21831" t="s">
        <v>60</v>
      </c>
      <c r="E21831">
        <v>0</v>
      </c>
      <c r="F21831">
        <v>0</v>
      </c>
      <c r="G21831">
        <v>0</v>
      </c>
      <c r="H21831">
        <v>0</v>
      </c>
    </row>
    <row r="21832" spans="1:8" x14ac:dyDescent="0.25">
      <c r="A21832" t="s">
        <v>59</v>
      </c>
      <c r="B21832">
        <v>2013</v>
      </c>
      <c r="C21832" t="s">
        <v>7</v>
      </c>
      <c r="D21832" t="s">
        <v>60</v>
      </c>
      <c r="E21832">
        <v>0</v>
      </c>
      <c r="F21832">
        <v>0</v>
      </c>
      <c r="G21832">
        <v>0</v>
      </c>
      <c r="H21832">
        <v>0</v>
      </c>
    </row>
    <row r="21833" spans="1:8" x14ac:dyDescent="0.25">
      <c r="A21833" t="s">
        <v>59</v>
      </c>
      <c r="B21833">
        <v>2013</v>
      </c>
      <c r="C21833" t="s">
        <v>7</v>
      </c>
      <c r="D21833" t="s">
        <v>62</v>
      </c>
      <c r="E21833">
        <v>0</v>
      </c>
      <c r="F21833">
        <v>0</v>
      </c>
      <c r="G21833">
        <v>0</v>
      </c>
      <c r="H21833">
        <v>0</v>
      </c>
    </row>
    <row r="21834" spans="1:8" x14ac:dyDescent="0.25">
      <c r="A21834" t="s">
        <v>59</v>
      </c>
      <c r="B21834">
        <v>2013</v>
      </c>
      <c r="C21834" t="s">
        <v>7</v>
      </c>
      <c r="D21834" t="s">
        <v>62</v>
      </c>
      <c r="E21834">
        <v>1</v>
      </c>
      <c r="F21834">
        <v>0.43</v>
      </c>
      <c r="G21834">
        <v>80.83</v>
      </c>
      <c r="H21834">
        <v>70.290000000000006</v>
      </c>
    </row>
    <row r="21835" spans="1:8" x14ac:dyDescent="0.25">
      <c r="A21835" t="s">
        <v>59</v>
      </c>
      <c r="B21835">
        <v>2013</v>
      </c>
      <c r="C21835" t="s">
        <v>7</v>
      </c>
      <c r="D21835" t="s">
        <v>62</v>
      </c>
      <c r="E21835">
        <v>44</v>
      </c>
      <c r="F21835">
        <v>16.309999999999999</v>
      </c>
      <c r="G21835">
        <v>1271.72</v>
      </c>
      <c r="H21835">
        <v>934.59</v>
      </c>
    </row>
    <row r="21836" spans="1:8" x14ac:dyDescent="0.25">
      <c r="A21836" t="s">
        <v>59</v>
      </c>
      <c r="B21836">
        <v>2013</v>
      </c>
      <c r="C21836" t="s">
        <v>7</v>
      </c>
      <c r="D21836" t="s">
        <v>60</v>
      </c>
      <c r="E21836">
        <v>8</v>
      </c>
      <c r="F21836">
        <v>31.92</v>
      </c>
      <c r="G21836">
        <v>2525.38</v>
      </c>
      <c r="H21836">
        <v>2396.91</v>
      </c>
    </row>
    <row r="21837" spans="1:8" x14ac:dyDescent="0.25">
      <c r="A21837" t="s">
        <v>59</v>
      </c>
      <c r="B21837">
        <v>2013</v>
      </c>
      <c r="C21837" t="s">
        <v>7</v>
      </c>
      <c r="D21837" t="s">
        <v>60</v>
      </c>
      <c r="E21837">
        <v>149</v>
      </c>
      <c r="F21837">
        <v>82.43</v>
      </c>
      <c r="G21837">
        <v>10102.209999999999</v>
      </c>
      <c r="H21837">
        <v>9616.8700000000008</v>
      </c>
    </row>
    <row r="21838" spans="1:8" x14ac:dyDescent="0.25">
      <c r="A21838" t="s">
        <v>59</v>
      </c>
      <c r="B21838">
        <v>2013</v>
      </c>
      <c r="C21838" t="s">
        <v>7</v>
      </c>
      <c r="D21838" t="s">
        <v>60</v>
      </c>
      <c r="E21838">
        <v>0</v>
      </c>
      <c r="F21838">
        <v>0</v>
      </c>
      <c r="G21838">
        <v>0</v>
      </c>
      <c r="H21838">
        <v>0</v>
      </c>
    </row>
    <row r="21839" spans="1:8" x14ac:dyDescent="0.25">
      <c r="A21839" t="s">
        <v>59</v>
      </c>
      <c r="B21839">
        <v>2013</v>
      </c>
      <c r="C21839" t="s">
        <v>7</v>
      </c>
      <c r="D21839" t="s">
        <v>60</v>
      </c>
      <c r="E21839">
        <v>25</v>
      </c>
      <c r="F21839">
        <v>157.51</v>
      </c>
      <c r="G21839">
        <v>9222.5400000000009</v>
      </c>
      <c r="H21839">
        <v>7773.5</v>
      </c>
    </row>
    <row r="21840" spans="1:8" x14ac:dyDescent="0.25">
      <c r="A21840" t="s">
        <v>59</v>
      </c>
      <c r="B21840">
        <v>2013</v>
      </c>
      <c r="C21840" t="s">
        <v>7</v>
      </c>
      <c r="D21840" t="s">
        <v>60</v>
      </c>
      <c r="E21840">
        <v>41</v>
      </c>
      <c r="F21840">
        <v>93.16</v>
      </c>
      <c r="G21840">
        <v>6743.17</v>
      </c>
      <c r="H21840">
        <v>7734.06</v>
      </c>
    </row>
    <row r="21841" spans="1:8" x14ac:dyDescent="0.25">
      <c r="A21841" t="s">
        <v>59</v>
      </c>
      <c r="B21841">
        <v>2013</v>
      </c>
      <c r="C21841" t="s">
        <v>7</v>
      </c>
      <c r="D21841" t="s">
        <v>60</v>
      </c>
      <c r="E21841">
        <v>560</v>
      </c>
      <c r="F21841">
        <v>389.98</v>
      </c>
      <c r="G21841">
        <v>26261.13</v>
      </c>
      <c r="H21841">
        <v>28825.439999999999</v>
      </c>
    </row>
    <row r="21842" spans="1:8" x14ac:dyDescent="0.25">
      <c r="A21842" t="s">
        <v>59</v>
      </c>
      <c r="B21842">
        <v>2013</v>
      </c>
      <c r="C21842" t="s">
        <v>7</v>
      </c>
      <c r="D21842" t="s">
        <v>60</v>
      </c>
      <c r="E21842">
        <v>0</v>
      </c>
      <c r="F21842">
        <v>0</v>
      </c>
      <c r="G21842">
        <v>0</v>
      </c>
      <c r="H21842">
        <v>0</v>
      </c>
    </row>
    <row r="21843" spans="1:8" x14ac:dyDescent="0.25">
      <c r="A21843" t="s">
        <v>59</v>
      </c>
      <c r="B21843">
        <v>2013</v>
      </c>
      <c r="C21843" t="s">
        <v>7</v>
      </c>
      <c r="D21843" t="s">
        <v>60</v>
      </c>
      <c r="E21843">
        <v>6</v>
      </c>
      <c r="F21843">
        <v>24.44</v>
      </c>
      <c r="G21843">
        <v>1573.36</v>
      </c>
      <c r="H21843">
        <v>1095.0899999999999</v>
      </c>
    </row>
    <row r="21844" spans="1:8" x14ac:dyDescent="0.25">
      <c r="A21844" t="s">
        <v>59</v>
      </c>
      <c r="B21844">
        <v>2013</v>
      </c>
      <c r="C21844" t="s">
        <v>7</v>
      </c>
      <c r="D21844" t="s">
        <v>60</v>
      </c>
      <c r="E21844">
        <v>18</v>
      </c>
      <c r="F21844">
        <v>27.35</v>
      </c>
      <c r="G21844">
        <v>2231.5700000000002</v>
      </c>
      <c r="H21844">
        <v>1293.28</v>
      </c>
    </row>
    <row r="21845" spans="1:8" x14ac:dyDescent="0.25">
      <c r="A21845" t="s">
        <v>59</v>
      </c>
      <c r="B21845">
        <v>2013</v>
      </c>
      <c r="C21845" t="s">
        <v>7</v>
      </c>
      <c r="D21845" t="s">
        <v>60</v>
      </c>
      <c r="E21845">
        <v>219</v>
      </c>
      <c r="F21845">
        <v>110.15</v>
      </c>
      <c r="G21845">
        <v>7045.58</v>
      </c>
      <c r="H21845">
        <v>5990.16</v>
      </c>
    </row>
    <row r="21846" spans="1:8" x14ac:dyDescent="0.25">
      <c r="A21846" t="s">
        <v>59</v>
      </c>
      <c r="B21846">
        <v>2013</v>
      </c>
      <c r="C21846" t="s">
        <v>7</v>
      </c>
      <c r="D21846" t="s">
        <v>64</v>
      </c>
      <c r="E21846">
        <v>0</v>
      </c>
      <c r="F21846">
        <v>16886.133974</v>
      </c>
      <c r="G21846">
        <v>1758198.82</v>
      </c>
      <c r="H21846">
        <v>1667308.07</v>
      </c>
    </row>
    <row r="21847" spans="1:8" x14ac:dyDescent="0.25">
      <c r="A21847" t="s">
        <v>59</v>
      </c>
      <c r="B21847">
        <v>2013</v>
      </c>
      <c r="C21847" t="s">
        <v>7</v>
      </c>
      <c r="D21847" t="s">
        <v>60</v>
      </c>
      <c r="E21847">
        <v>0</v>
      </c>
      <c r="F21847">
        <v>0</v>
      </c>
      <c r="G21847">
        <v>0</v>
      </c>
      <c r="H21847">
        <v>0</v>
      </c>
    </row>
    <row r="21848" spans="1:8" x14ac:dyDescent="0.25">
      <c r="A21848" t="s">
        <v>59</v>
      </c>
      <c r="B21848">
        <v>2013</v>
      </c>
      <c r="C21848" t="s">
        <v>7</v>
      </c>
      <c r="D21848" t="s">
        <v>60</v>
      </c>
      <c r="E21848">
        <v>0</v>
      </c>
      <c r="F21848">
        <v>0</v>
      </c>
      <c r="G21848">
        <v>0</v>
      </c>
      <c r="H21848">
        <v>0</v>
      </c>
    </row>
    <row r="21849" spans="1:8" x14ac:dyDescent="0.25">
      <c r="A21849" t="s">
        <v>59</v>
      </c>
      <c r="B21849">
        <v>2013</v>
      </c>
      <c r="C21849" t="s">
        <v>6</v>
      </c>
      <c r="D21849" t="s">
        <v>60</v>
      </c>
      <c r="E21849">
        <v>0</v>
      </c>
      <c r="F21849">
        <v>0</v>
      </c>
      <c r="G21849">
        <v>0</v>
      </c>
      <c r="H21849">
        <v>0</v>
      </c>
    </row>
    <row r="21850" spans="1:8" x14ac:dyDescent="0.25">
      <c r="A21850" t="s">
        <v>59</v>
      </c>
      <c r="B21850">
        <v>2013</v>
      </c>
      <c r="C21850" t="s">
        <v>6</v>
      </c>
      <c r="D21850" t="s">
        <v>62</v>
      </c>
      <c r="E21850">
        <v>0</v>
      </c>
      <c r="F21850">
        <v>0</v>
      </c>
      <c r="G21850">
        <v>0</v>
      </c>
      <c r="H21850">
        <v>0</v>
      </c>
    </row>
    <row r="21851" spans="1:8" x14ac:dyDescent="0.25">
      <c r="A21851" t="s">
        <v>59</v>
      </c>
      <c r="B21851">
        <v>2013</v>
      </c>
      <c r="C21851" t="s">
        <v>6</v>
      </c>
      <c r="D21851" t="s">
        <v>60</v>
      </c>
      <c r="E21851">
        <v>0</v>
      </c>
      <c r="F21851">
        <v>0</v>
      </c>
      <c r="G21851">
        <v>0</v>
      </c>
      <c r="H21851">
        <v>0</v>
      </c>
    </row>
    <row r="21852" spans="1:8" x14ac:dyDescent="0.25">
      <c r="A21852" t="s">
        <v>59</v>
      </c>
      <c r="B21852">
        <v>2013</v>
      </c>
      <c r="C21852" t="s">
        <v>6</v>
      </c>
      <c r="D21852" t="s">
        <v>60</v>
      </c>
      <c r="E21852">
        <v>0</v>
      </c>
      <c r="F21852">
        <v>0</v>
      </c>
      <c r="G21852">
        <v>0</v>
      </c>
      <c r="H21852">
        <v>0</v>
      </c>
    </row>
    <row r="21853" spans="1:8" x14ac:dyDescent="0.25">
      <c r="A21853" t="s">
        <v>59</v>
      </c>
      <c r="B21853">
        <v>2013</v>
      </c>
      <c r="C21853" t="s">
        <v>6</v>
      </c>
      <c r="D21853" t="s">
        <v>60</v>
      </c>
      <c r="E21853">
        <v>0</v>
      </c>
      <c r="F21853">
        <v>0</v>
      </c>
      <c r="G21853">
        <v>0</v>
      </c>
      <c r="H21853">
        <v>0</v>
      </c>
    </row>
    <row r="21854" spans="1:8" x14ac:dyDescent="0.25">
      <c r="A21854" t="s">
        <v>59</v>
      </c>
      <c r="B21854">
        <v>2013</v>
      </c>
      <c r="C21854" t="s">
        <v>6</v>
      </c>
      <c r="D21854" t="s">
        <v>60</v>
      </c>
      <c r="E21854">
        <v>0</v>
      </c>
      <c r="F21854">
        <v>0</v>
      </c>
      <c r="G21854">
        <v>0</v>
      </c>
      <c r="H21854">
        <v>0</v>
      </c>
    </row>
    <row r="21855" spans="1:8" x14ac:dyDescent="0.25">
      <c r="A21855" t="s">
        <v>59</v>
      </c>
      <c r="B21855">
        <v>2013</v>
      </c>
      <c r="C21855" t="s">
        <v>6</v>
      </c>
      <c r="D21855" t="s">
        <v>61</v>
      </c>
      <c r="E21855">
        <v>4</v>
      </c>
      <c r="F21855">
        <v>16556.25</v>
      </c>
      <c r="G21855">
        <v>1031472.98</v>
      </c>
      <c r="H21855">
        <v>1031472.98</v>
      </c>
    </row>
    <row r="21856" spans="1:8" x14ac:dyDescent="0.25">
      <c r="A21856" t="s">
        <v>59</v>
      </c>
      <c r="B21856">
        <v>2013</v>
      </c>
      <c r="C21856" t="s">
        <v>6</v>
      </c>
      <c r="D21856" t="s">
        <v>60</v>
      </c>
      <c r="E21856">
        <v>0</v>
      </c>
      <c r="F21856">
        <v>0</v>
      </c>
      <c r="G21856">
        <v>0</v>
      </c>
      <c r="H21856">
        <v>0</v>
      </c>
    </row>
    <row r="21857" spans="1:8" x14ac:dyDescent="0.25">
      <c r="A21857" t="s">
        <v>59</v>
      </c>
      <c r="B21857">
        <v>2013</v>
      </c>
      <c r="C21857" t="s">
        <v>6</v>
      </c>
      <c r="D21857" t="s">
        <v>60</v>
      </c>
      <c r="E21857">
        <v>0</v>
      </c>
      <c r="F21857">
        <v>0</v>
      </c>
      <c r="G21857">
        <v>0</v>
      </c>
      <c r="H21857">
        <v>0</v>
      </c>
    </row>
    <row r="21858" spans="1:8" x14ac:dyDescent="0.25">
      <c r="A21858" t="s">
        <v>59</v>
      </c>
      <c r="B21858">
        <v>2013</v>
      </c>
      <c r="C21858" t="s">
        <v>6</v>
      </c>
      <c r="D21858" t="s">
        <v>60</v>
      </c>
      <c r="E21858">
        <v>11</v>
      </c>
      <c r="F21858">
        <v>113.81</v>
      </c>
      <c r="G21858">
        <v>7603.48</v>
      </c>
      <c r="H21858">
        <v>5739.48</v>
      </c>
    </row>
    <row r="21859" spans="1:8" x14ac:dyDescent="0.25">
      <c r="A21859" t="s">
        <v>59</v>
      </c>
      <c r="B21859">
        <v>2013</v>
      </c>
      <c r="C21859" t="s">
        <v>6</v>
      </c>
      <c r="D21859" t="s">
        <v>60</v>
      </c>
      <c r="E21859">
        <v>4</v>
      </c>
      <c r="F21859">
        <v>6.61</v>
      </c>
      <c r="G21859">
        <v>705.08</v>
      </c>
      <c r="H21859">
        <v>607.34</v>
      </c>
    </row>
    <row r="21860" spans="1:8" x14ac:dyDescent="0.25">
      <c r="A21860" t="s">
        <v>59</v>
      </c>
      <c r="B21860">
        <v>2013</v>
      </c>
      <c r="C21860" t="s">
        <v>6</v>
      </c>
      <c r="D21860" t="s">
        <v>63</v>
      </c>
      <c r="E21860">
        <v>0</v>
      </c>
      <c r="F21860">
        <v>0</v>
      </c>
      <c r="G21860">
        <v>0</v>
      </c>
      <c r="H21860">
        <v>0</v>
      </c>
    </row>
    <row r="21861" spans="1:8" x14ac:dyDescent="0.25">
      <c r="A21861" t="s">
        <v>59</v>
      </c>
      <c r="B21861">
        <v>2013</v>
      </c>
      <c r="C21861" t="s">
        <v>6</v>
      </c>
      <c r="D21861" t="s">
        <v>63</v>
      </c>
      <c r="E21861">
        <v>447</v>
      </c>
      <c r="F21861">
        <v>136.72999999999999</v>
      </c>
      <c r="G21861">
        <v>16534.259999999998</v>
      </c>
      <c r="H21861">
        <v>16080.86</v>
      </c>
    </row>
    <row r="21862" spans="1:8" x14ac:dyDescent="0.25">
      <c r="A21862" t="s">
        <v>59</v>
      </c>
      <c r="B21862">
        <v>2013</v>
      </c>
      <c r="C21862" t="s">
        <v>6</v>
      </c>
      <c r="D21862" t="s">
        <v>60</v>
      </c>
      <c r="E21862">
        <v>0</v>
      </c>
      <c r="F21862">
        <v>-0.75</v>
      </c>
      <c r="G21862">
        <v>-101.32</v>
      </c>
      <c r="H21862">
        <v>36.35</v>
      </c>
    </row>
    <row r="21863" spans="1:8" x14ac:dyDescent="0.25">
      <c r="A21863" t="s">
        <v>59</v>
      </c>
      <c r="B21863">
        <v>2013</v>
      </c>
      <c r="C21863" t="s">
        <v>6</v>
      </c>
      <c r="D21863" t="s">
        <v>60</v>
      </c>
      <c r="E21863">
        <v>0</v>
      </c>
      <c r="F21863">
        <v>0</v>
      </c>
      <c r="G21863">
        <v>0</v>
      </c>
      <c r="H21863">
        <v>0</v>
      </c>
    </row>
    <row r="21864" spans="1:8" x14ac:dyDescent="0.25">
      <c r="A21864" t="s">
        <v>59</v>
      </c>
      <c r="B21864">
        <v>2013</v>
      </c>
      <c r="C21864" t="s">
        <v>6</v>
      </c>
      <c r="D21864" t="s">
        <v>60</v>
      </c>
      <c r="E21864">
        <v>2</v>
      </c>
      <c r="F21864">
        <v>6.74</v>
      </c>
      <c r="G21864">
        <v>407.44</v>
      </c>
      <c r="H21864">
        <v>391.5</v>
      </c>
    </row>
    <row r="21865" spans="1:8" x14ac:dyDescent="0.25">
      <c r="A21865" t="s">
        <v>59</v>
      </c>
      <c r="B21865">
        <v>2013</v>
      </c>
      <c r="C21865" t="s">
        <v>6</v>
      </c>
      <c r="D21865" t="s">
        <v>60</v>
      </c>
      <c r="E21865">
        <v>3</v>
      </c>
      <c r="F21865">
        <v>2.13</v>
      </c>
      <c r="G21865">
        <v>325.43</v>
      </c>
      <c r="H21865">
        <v>295.63</v>
      </c>
    </row>
    <row r="21866" spans="1:8" x14ac:dyDescent="0.25">
      <c r="A21866" t="s">
        <v>59</v>
      </c>
      <c r="B21866">
        <v>2013</v>
      </c>
      <c r="C21866" t="s">
        <v>6</v>
      </c>
      <c r="D21866" t="s">
        <v>60</v>
      </c>
      <c r="E21866">
        <v>27</v>
      </c>
      <c r="F21866">
        <v>344.08</v>
      </c>
      <c r="G21866">
        <v>19304.849999999999</v>
      </c>
      <c r="H21866">
        <v>19042.29</v>
      </c>
    </row>
    <row r="21867" spans="1:8" x14ac:dyDescent="0.25">
      <c r="A21867" t="s">
        <v>59</v>
      </c>
      <c r="B21867">
        <v>2013</v>
      </c>
      <c r="C21867" t="s">
        <v>6</v>
      </c>
      <c r="D21867" t="s">
        <v>60</v>
      </c>
      <c r="E21867">
        <v>7</v>
      </c>
      <c r="F21867">
        <v>11.81</v>
      </c>
      <c r="G21867">
        <v>895.47</v>
      </c>
      <c r="H21867">
        <v>895.47</v>
      </c>
    </row>
    <row r="21868" spans="1:8" x14ac:dyDescent="0.25">
      <c r="A21868" t="s">
        <v>59</v>
      </c>
      <c r="B21868">
        <v>2013</v>
      </c>
      <c r="C21868" t="s">
        <v>6</v>
      </c>
      <c r="D21868" t="s">
        <v>60</v>
      </c>
      <c r="E21868">
        <v>0</v>
      </c>
      <c r="F21868">
        <v>0</v>
      </c>
      <c r="G21868">
        <v>0</v>
      </c>
      <c r="H21868">
        <v>0</v>
      </c>
    </row>
    <row r="21869" spans="1:8" x14ac:dyDescent="0.25">
      <c r="A21869" t="s">
        <v>59</v>
      </c>
      <c r="B21869">
        <v>2013</v>
      </c>
      <c r="C21869" t="s">
        <v>6</v>
      </c>
      <c r="D21869" t="s">
        <v>60</v>
      </c>
      <c r="E21869">
        <v>0</v>
      </c>
      <c r="F21869">
        <v>0</v>
      </c>
      <c r="G21869">
        <v>0</v>
      </c>
      <c r="H21869">
        <v>0</v>
      </c>
    </row>
    <row r="21870" spans="1:8" x14ac:dyDescent="0.25">
      <c r="A21870" t="s">
        <v>59</v>
      </c>
      <c r="B21870">
        <v>2013</v>
      </c>
      <c r="C21870" t="s">
        <v>6</v>
      </c>
      <c r="D21870" t="s">
        <v>60</v>
      </c>
      <c r="E21870">
        <v>0</v>
      </c>
      <c r="F21870">
        <v>100.32</v>
      </c>
      <c r="G21870">
        <v>2261.0100000000002</v>
      </c>
      <c r="H21870">
        <v>7758.02</v>
      </c>
    </row>
    <row r="21871" spans="1:8" x14ac:dyDescent="0.25">
      <c r="A21871" t="s">
        <v>59</v>
      </c>
      <c r="B21871">
        <v>2013</v>
      </c>
      <c r="C21871" t="s">
        <v>6</v>
      </c>
      <c r="D21871" t="s">
        <v>61</v>
      </c>
      <c r="E21871">
        <v>1358</v>
      </c>
      <c r="F21871">
        <v>59272</v>
      </c>
      <c r="G21871">
        <v>3906550.78</v>
      </c>
      <c r="H21871">
        <v>3968309.68</v>
      </c>
    </row>
    <row r="21872" spans="1:8" x14ac:dyDescent="0.25">
      <c r="A21872" t="s">
        <v>59</v>
      </c>
      <c r="B21872">
        <v>2013</v>
      </c>
      <c r="C21872" t="s">
        <v>6</v>
      </c>
      <c r="D21872" t="s">
        <v>61</v>
      </c>
      <c r="E21872">
        <v>200</v>
      </c>
      <c r="F21872">
        <v>288.61</v>
      </c>
      <c r="G21872">
        <v>32647.17</v>
      </c>
      <c r="H21872">
        <v>32625.25</v>
      </c>
    </row>
    <row r="21873" spans="1:8" x14ac:dyDescent="0.25">
      <c r="A21873" t="s">
        <v>59</v>
      </c>
      <c r="B21873">
        <v>2013</v>
      </c>
      <c r="C21873" t="s">
        <v>6</v>
      </c>
      <c r="D21873" t="s">
        <v>60</v>
      </c>
      <c r="E21873">
        <v>6</v>
      </c>
      <c r="F21873">
        <v>78.040000000000006</v>
      </c>
      <c r="G21873">
        <v>7148.61</v>
      </c>
      <c r="H21873">
        <v>7201.87</v>
      </c>
    </row>
    <row r="21874" spans="1:8" x14ac:dyDescent="0.25">
      <c r="A21874" t="s">
        <v>59</v>
      </c>
      <c r="B21874">
        <v>2013</v>
      </c>
      <c r="C21874" t="s">
        <v>6</v>
      </c>
      <c r="D21874" t="s">
        <v>60</v>
      </c>
      <c r="E21874">
        <v>1</v>
      </c>
      <c r="F21874">
        <v>5.96</v>
      </c>
      <c r="G21874">
        <v>465.8</v>
      </c>
      <c r="H21874">
        <v>430.6</v>
      </c>
    </row>
    <row r="21875" spans="1:8" x14ac:dyDescent="0.25">
      <c r="A21875" t="s">
        <v>59</v>
      </c>
      <c r="B21875">
        <v>2013</v>
      </c>
      <c r="C21875" t="s">
        <v>6</v>
      </c>
      <c r="D21875" t="s">
        <v>60</v>
      </c>
      <c r="E21875">
        <v>1</v>
      </c>
      <c r="F21875">
        <v>0.84</v>
      </c>
      <c r="G21875">
        <v>53.15</v>
      </c>
      <c r="H21875">
        <v>53.15</v>
      </c>
    </row>
    <row r="21876" spans="1:8" x14ac:dyDescent="0.25">
      <c r="A21876" t="s">
        <v>59</v>
      </c>
      <c r="B21876">
        <v>2013</v>
      </c>
      <c r="C21876" t="s">
        <v>6</v>
      </c>
      <c r="D21876" t="s">
        <v>62</v>
      </c>
      <c r="E21876">
        <v>928</v>
      </c>
      <c r="F21876">
        <v>19547.080000000002</v>
      </c>
      <c r="G21876">
        <v>1302884.55</v>
      </c>
      <c r="H21876">
        <v>1352416.68</v>
      </c>
    </row>
    <row r="21877" spans="1:8" x14ac:dyDescent="0.25">
      <c r="A21877" t="s">
        <v>59</v>
      </c>
      <c r="B21877">
        <v>2013</v>
      </c>
      <c r="C21877" t="s">
        <v>6</v>
      </c>
      <c r="D21877" t="s">
        <v>62</v>
      </c>
      <c r="E21877">
        <v>247</v>
      </c>
      <c r="F21877">
        <v>641.14</v>
      </c>
      <c r="G21877">
        <v>61710.17</v>
      </c>
      <c r="H21877">
        <v>61453.67</v>
      </c>
    </row>
    <row r="21878" spans="1:8" x14ac:dyDescent="0.25">
      <c r="A21878" t="s">
        <v>59</v>
      </c>
      <c r="B21878">
        <v>2013</v>
      </c>
      <c r="C21878" t="s">
        <v>6</v>
      </c>
      <c r="D21878" t="s">
        <v>60</v>
      </c>
      <c r="E21878">
        <v>15</v>
      </c>
      <c r="F21878">
        <v>64.81</v>
      </c>
      <c r="G21878">
        <v>5138.8500000000004</v>
      </c>
      <c r="H21878">
        <v>5284.65</v>
      </c>
    </row>
    <row r="21879" spans="1:8" x14ac:dyDescent="0.25">
      <c r="A21879" t="s">
        <v>59</v>
      </c>
      <c r="B21879">
        <v>2013</v>
      </c>
      <c r="C21879" t="s">
        <v>6</v>
      </c>
      <c r="D21879" t="s">
        <v>60</v>
      </c>
      <c r="E21879">
        <v>12</v>
      </c>
      <c r="F21879">
        <v>13.49</v>
      </c>
      <c r="G21879">
        <v>1549.23</v>
      </c>
      <c r="H21879">
        <v>1161.55</v>
      </c>
    </row>
    <row r="21880" spans="1:8" x14ac:dyDescent="0.25">
      <c r="A21880" t="s">
        <v>59</v>
      </c>
      <c r="B21880">
        <v>2013</v>
      </c>
      <c r="C21880" t="s">
        <v>6</v>
      </c>
      <c r="D21880" t="s">
        <v>60</v>
      </c>
      <c r="E21880">
        <v>7</v>
      </c>
      <c r="F21880">
        <v>53.77</v>
      </c>
      <c r="G21880">
        <v>2155.46</v>
      </c>
      <c r="H21880">
        <v>2155.7399999999998</v>
      </c>
    </row>
    <row r="21881" spans="1:8" x14ac:dyDescent="0.25">
      <c r="A21881" t="s">
        <v>59</v>
      </c>
      <c r="B21881">
        <v>2013</v>
      </c>
      <c r="C21881" t="s">
        <v>6</v>
      </c>
      <c r="D21881" t="s">
        <v>60</v>
      </c>
      <c r="E21881">
        <v>0</v>
      </c>
      <c r="F21881">
        <v>0</v>
      </c>
      <c r="G21881">
        <v>0</v>
      </c>
      <c r="H21881">
        <v>0</v>
      </c>
    </row>
    <row r="21882" spans="1:8" x14ac:dyDescent="0.25">
      <c r="A21882" t="s">
        <v>59</v>
      </c>
      <c r="B21882">
        <v>2013</v>
      </c>
      <c r="C21882" t="s">
        <v>6</v>
      </c>
      <c r="D21882" t="s">
        <v>60</v>
      </c>
      <c r="E21882">
        <v>0</v>
      </c>
      <c r="F21882">
        <v>0</v>
      </c>
      <c r="G21882">
        <v>0</v>
      </c>
      <c r="H21882">
        <v>0</v>
      </c>
    </row>
    <row r="21883" spans="1:8" x14ac:dyDescent="0.25">
      <c r="A21883" t="s">
        <v>59</v>
      </c>
      <c r="B21883">
        <v>2013</v>
      </c>
      <c r="C21883" t="s">
        <v>6</v>
      </c>
      <c r="D21883" t="s">
        <v>60</v>
      </c>
      <c r="E21883">
        <v>77</v>
      </c>
      <c r="F21883">
        <v>847.86</v>
      </c>
      <c r="G21883">
        <v>64283.48</v>
      </c>
      <c r="H21883">
        <v>69435.25</v>
      </c>
    </row>
    <row r="21884" spans="1:8" x14ac:dyDescent="0.25">
      <c r="A21884" t="s">
        <v>59</v>
      </c>
      <c r="B21884">
        <v>2013</v>
      </c>
      <c r="C21884" t="s">
        <v>6</v>
      </c>
      <c r="D21884" t="s">
        <v>60</v>
      </c>
      <c r="E21884">
        <v>1</v>
      </c>
      <c r="F21884">
        <v>0.97</v>
      </c>
      <c r="G21884">
        <v>94.95</v>
      </c>
      <c r="H21884">
        <v>338.06</v>
      </c>
    </row>
    <row r="21885" spans="1:8" x14ac:dyDescent="0.25">
      <c r="A21885" t="s">
        <v>59</v>
      </c>
      <c r="B21885">
        <v>2013</v>
      </c>
      <c r="C21885" t="s">
        <v>6</v>
      </c>
      <c r="D21885" t="s">
        <v>60</v>
      </c>
      <c r="E21885">
        <v>220</v>
      </c>
      <c r="F21885">
        <v>274.04000000000002</v>
      </c>
      <c r="G21885">
        <v>37641.370000000003</v>
      </c>
      <c r="H21885">
        <v>37228.800000000003</v>
      </c>
    </row>
    <row r="21886" spans="1:8" x14ac:dyDescent="0.25">
      <c r="A21886" t="s">
        <v>59</v>
      </c>
      <c r="B21886">
        <v>2013</v>
      </c>
      <c r="C21886" t="s">
        <v>6</v>
      </c>
      <c r="D21886" t="s">
        <v>60</v>
      </c>
      <c r="E21886">
        <v>6915</v>
      </c>
      <c r="F21886">
        <v>2717.98</v>
      </c>
      <c r="G21886">
        <v>212340.51</v>
      </c>
      <c r="H21886">
        <v>213372.86</v>
      </c>
    </row>
    <row r="21887" spans="1:8" x14ac:dyDescent="0.25">
      <c r="A21887" t="s">
        <v>59</v>
      </c>
      <c r="B21887">
        <v>2013</v>
      </c>
      <c r="C21887" t="s">
        <v>6</v>
      </c>
      <c r="D21887" t="s">
        <v>60</v>
      </c>
      <c r="E21887">
        <v>1</v>
      </c>
      <c r="F21887">
        <v>1.63</v>
      </c>
      <c r="G21887">
        <v>225.4</v>
      </c>
      <c r="H21887">
        <v>68.36</v>
      </c>
    </row>
    <row r="21888" spans="1:8" x14ac:dyDescent="0.25">
      <c r="A21888" t="s">
        <v>59</v>
      </c>
      <c r="B21888">
        <v>2013</v>
      </c>
      <c r="C21888" t="s">
        <v>6</v>
      </c>
      <c r="D21888" t="s">
        <v>60</v>
      </c>
      <c r="E21888">
        <v>16</v>
      </c>
      <c r="F21888">
        <v>3.81</v>
      </c>
      <c r="G21888">
        <v>290.7</v>
      </c>
      <c r="H21888">
        <v>428.31</v>
      </c>
    </row>
    <row r="21889" spans="1:8" x14ac:dyDescent="0.25">
      <c r="A21889" t="s">
        <v>59</v>
      </c>
      <c r="B21889">
        <v>2013</v>
      </c>
      <c r="C21889" t="s">
        <v>6</v>
      </c>
      <c r="D21889" t="s">
        <v>60</v>
      </c>
      <c r="E21889">
        <v>0</v>
      </c>
      <c r="F21889">
        <v>0</v>
      </c>
      <c r="G21889">
        <v>0</v>
      </c>
      <c r="H21889">
        <v>0</v>
      </c>
    </row>
    <row r="21890" spans="1:8" x14ac:dyDescent="0.25">
      <c r="A21890" t="s">
        <v>59</v>
      </c>
      <c r="B21890">
        <v>2013</v>
      </c>
      <c r="C21890" t="s">
        <v>6</v>
      </c>
      <c r="D21890" t="s">
        <v>60</v>
      </c>
      <c r="E21890">
        <v>0</v>
      </c>
      <c r="F21890">
        <v>0</v>
      </c>
      <c r="G21890">
        <v>0</v>
      </c>
      <c r="H21890">
        <v>0</v>
      </c>
    </row>
    <row r="21891" spans="1:8" x14ac:dyDescent="0.25">
      <c r="A21891" t="s">
        <v>59</v>
      </c>
      <c r="B21891">
        <v>2013</v>
      </c>
      <c r="C21891" t="s">
        <v>6</v>
      </c>
      <c r="D21891" t="s">
        <v>60</v>
      </c>
      <c r="E21891">
        <v>313</v>
      </c>
      <c r="F21891">
        <v>97.42</v>
      </c>
      <c r="G21891">
        <v>6084.39</v>
      </c>
      <c r="H21891">
        <v>5963.32</v>
      </c>
    </row>
    <row r="21892" spans="1:8" x14ac:dyDescent="0.25">
      <c r="A21892" t="s">
        <v>59</v>
      </c>
      <c r="B21892">
        <v>2013</v>
      </c>
      <c r="C21892" t="s">
        <v>6</v>
      </c>
      <c r="D21892" t="s">
        <v>60</v>
      </c>
      <c r="E21892">
        <v>434</v>
      </c>
      <c r="F21892">
        <v>222.39</v>
      </c>
      <c r="G21892">
        <v>14214.02</v>
      </c>
      <c r="H21892">
        <v>12854.88</v>
      </c>
    </row>
    <row r="21893" spans="1:8" x14ac:dyDescent="0.25">
      <c r="A21893" t="s">
        <v>59</v>
      </c>
      <c r="B21893">
        <v>2013</v>
      </c>
      <c r="C21893" t="s">
        <v>6</v>
      </c>
      <c r="D21893" t="s">
        <v>60</v>
      </c>
      <c r="E21893">
        <v>0</v>
      </c>
      <c r="F21893">
        <v>0</v>
      </c>
      <c r="G21893">
        <v>0</v>
      </c>
      <c r="H21893">
        <v>0</v>
      </c>
    </row>
    <row r="21894" spans="1:8" x14ac:dyDescent="0.25">
      <c r="A21894" t="s">
        <v>59</v>
      </c>
      <c r="B21894">
        <v>2013</v>
      </c>
      <c r="C21894" t="s">
        <v>6</v>
      </c>
      <c r="D21894" t="s">
        <v>60</v>
      </c>
      <c r="E21894">
        <v>0</v>
      </c>
      <c r="F21894">
        <v>0</v>
      </c>
      <c r="G21894">
        <v>0</v>
      </c>
      <c r="H21894">
        <v>0</v>
      </c>
    </row>
    <row r="21895" spans="1:8" x14ac:dyDescent="0.25">
      <c r="A21895" t="s">
        <v>59</v>
      </c>
      <c r="B21895">
        <v>2013</v>
      </c>
      <c r="C21895" t="s">
        <v>6</v>
      </c>
      <c r="D21895" t="s">
        <v>60</v>
      </c>
      <c r="E21895">
        <v>0</v>
      </c>
      <c r="F21895">
        <v>0</v>
      </c>
      <c r="G21895">
        <v>0</v>
      </c>
      <c r="H21895">
        <v>0</v>
      </c>
    </row>
    <row r="21896" spans="1:8" x14ac:dyDescent="0.25">
      <c r="A21896" t="s">
        <v>59</v>
      </c>
      <c r="B21896">
        <v>2013</v>
      </c>
      <c r="C21896" t="s">
        <v>6</v>
      </c>
      <c r="D21896" t="s">
        <v>60</v>
      </c>
      <c r="E21896">
        <v>0</v>
      </c>
      <c r="F21896">
        <v>0</v>
      </c>
      <c r="G21896">
        <v>0</v>
      </c>
      <c r="H21896">
        <v>0</v>
      </c>
    </row>
    <row r="21897" spans="1:8" x14ac:dyDescent="0.25">
      <c r="A21897" t="s">
        <v>59</v>
      </c>
      <c r="B21897">
        <v>2013</v>
      </c>
      <c r="C21897" t="s">
        <v>6</v>
      </c>
      <c r="D21897" t="s">
        <v>60</v>
      </c>
      <c r="E21897">
        <v>11</v>
      </c>
      <c r="F21897">
        <v>17.88</v>
      </c>
      <c r="G21897">
        <v>1439.44</v>
      </c>
      <c r="H21897">
        <v>1628.83</v>
      </c>
    </row>
    <row r="21898" spans="1:8" x14ac:dyDescent="0.25">
      <c r="A21898" t="s">
        <v>59</v>
      </c>
      <c r="B21898">
        <v>2013</v>
      </c>
      <c r="C21898" t="s">
        <v>6</v>
      </c>
      <c r="D21898" t="s">
        <v>60</v>
      </c>
      <c r="E21898">
        <v>47</v>
      </c>
      <c r="F21898">
        <v>83.86</v>
      </c>
      <c r="G21898">
        <v>6453.81</v>
      </c>
      <c r="H21898">
        <v>6080.6</v>
      </c>
    </row>
    <row r="21899" spans="1:8" x14ac:dyDescent="0.25">
      <c r="A21899" t="s">
        <v>59</v>
      </c>
      <c r="B21899">
        <v>2013</v>
      </c>
      <c r="C21899" t="s">
        <v>6</v>
      </c>
      <c r="D21899" t="s">
        <v>60</v>
      </c>
      <c r="E21899">
        <v>0</v>
      </c>
      <c r="F21899">
        <v>0</v>
      </c>
      <c r="G21899">
        <v>0</v>
      </c>
      <c r="H21899">
        <v>0</v>
      </c>
    </row>
    <row r="21900" spans="1:8" x14ac:dyDescent="0.25">
      <c r="A21900" t="s">
        <v>59</v>
      </c>
      <c r="B21900">
        <v>2013</v>
      </c>
      <c r="C21900" t="s">
        <v>6</v>
      </c>
      <c r="D21900" t="s">
        <v>63</v>
      </c>
      <c r="E21900">
        <v>12</v>
      </c>
      <c r="F21900">
        <v>8.8800000000000008</v>
      </c>
      <c r="G21900">
        <v>806.9</v>
      </c>
      <c r="H21900">
        <v>904.95</v>
      </c>
    </row>
    <row r="21901" spans="1:8" x14ac:dyDescent="0.25">
      <c r="A21901" t="s">
        <v>59</v>
      </c>
      <c r="B21901">
        <v>2013</v>
      </c>
      <c r="C21901" t="s">
        <v>6</v>
      </c>
      <c r="D21901" t="s">
        <v>63</v>
      </c>
      <c r="E21901">
        <v>794010</v>
      </c>
      <c r="F21901">
        <v>116532.26</v>
      </c>
      <c r="G21901">
        <v>9982545.4700000007</v>
      </c>
      <c r="H21901">
        <v>9227165.0999999996</v>
      </c>
    </row>
    <row r="21902" spans="1:8" x14ac:dyDescent="0.25">
      <c r="A21902" t="s">
        <v>59</v>
      </c>
      <c r="B21902">
        <v>2013</v>
      </c>
      <c r="C21902" t="s">
        <v>6</v>
      </c>
      <c r="D21902" t="s">
        <v>60</v>
      </c>
      <c r="E21902">
        <v>0</v>
      </c>
      <c r="F21902">
        <v>-31.94</v>
      </c>
      <c r="G21902">
        <v>-13448.29</v>
      </c>
      <c r="H21902">
        <v>42981.279999999999</v>
      </c>
    </row>
    <row r="21903" spans="1:8" x14ac:dyDescent="0.25">
      <c r="A21903" t="s">
        <v>59</v>
      </c>
      <c r="B21903">
        <v>2013</v>
      </c>
      <c r="C21903" t="s">
        <v>6</v>
      </c>
      <c r="D21903" t="s">
        <v>60</v>
      </c>
      <c r="E21903">
        <v>0</v>
      </c>
      <c r="F21903">
        <v>-15.76</v>
      </c>
      <c r="G21903">
        <v>1049.1500000000001</v>
      </c>
      <c r="H21903">
        <v>6403.67</v>
      </c>
    </row>
    <row r="21904" spans="1:8" x14ac:dyDescent="0.25">
      <c r="A21904" t="s">
        <v>59</v>
      </c>
      <c r="B21904">
        <v>2013</v>
      </c>
      <c r="C21904" t="s">
        <v>6</v>
      </c>
      <c r="D21904" t="s">
        <v>61</v>
      </c>
      <c r="E21904">
        <v>277</v>
      </c>
      <c r="F21904">
        <v>1766.32</v>
      </c>
      <c r="G21904">
        <v>148574.76</v>
      </c>
      <c r="H21904">
        <v>164729.56</v>
      </c>
    </row>
    <row r="21905" spans="1:8" x14ac:dyDescent="0.25">
      <c r="A21905" t="s">
        <v>59</v>
      </c>
      <c r="B21905">
        <v>2013</v>
      </c>
      <c r="C21905" t="s">
        <v>6</v>
      </c>
      <c r="D21905" t="s">
        <v>61</v>
      </c>
      <c r="E21905">
        <v>1341</v>
      </c>
      <c r="F21905">
        <v>1481.71</v>
      </c>
      <c r="G21905">
        <v>184415.83</v>
      </c>
      <c r="H21905">
        <v>178994.45</v>
      </c>
    </row>
    <row r="21906" spans="1:8" x14ac:dyDescent="0.25">
      <c r="A21906" t="s">
        <v>59</v>
      </c>
      <c r="B21906">
        <v>2013</v>
      </c>
      <c r="C21906" t="s">
        <v>6</v>
      </c>
      <c r="D21906" t="s">
        <v>61</v>
      </c>
      <c r="E21906">
        <v>11827</v>
      </c>
      <c r="F21906">
        <v>3499.03</v>
      </c>
      <c r="G21906">
        <v>242879.83</v>
      </c>
      <c r="H21906">
        <v>235380.97</v>
      </c>
    </row>
    <row r="21907" spans="1:8" x14ac:dyDescent="0.25">
      <c r="A21907" t="s">
        <v>59</v>
      </c>
      <c r="B21907">
        <v>2013</v>
      </c>
      <c r="C21907" t="s">
        <v>6</v>
      </c>
      <c r="D21907" t="s">
        <v>60</v>
      </c>
      <c r="E21907">
        <v>10</v>
      </c>
      <c r="F21907">
        <v>18.72</v>
      </c>
      <c r="G21907">
        <v>1951.81</v>
      </c>
      <c r="H21907">
        <v>2000.61</v>
      </c>
    </row>
    <row r="21908" spans="1:8" x14ac:dyDescent="0.25">
      <c r="A21908" t="s">
        <v>59</v>
      </c>
      <c r="B21908">
        <v>2013</v>
      </c>
      <c r="C21908" t="s">
        <v>6</v>
      </c>
      <c r="D21908" t="s">
        <v>60</v>
      </c>
      <c r="E21908">
        <v>10</v>
      </c>
      <c r="F21908">
        <v>18.59</v>
      </c>
      <c r="G21908">
        <v>1369.33</v>
      </c>
      <c r="H21908">
        <v>1972.4</v>
      </c>
    </row>
    <row r="21909" spans="1:8" x14ac:dyDescent="0.25">
      <c r="A21909" t="s">
        <v>59</v>
      </c>
      <c r="B21909">
        <v>2013</v>
      </c>
      <c r="C21909" t="s">
        <v>6</v>
      </c>
      <c r="D21909" t="s">
        <v>60</v>
      </c>
      <c r="E21909">
        <v>518</v>
      </c>
      <c r="F21909">
        <v>164.99</v>
      </c>
      <c r="G21909">
        <v>10327.68</v>
      </c>
      <c r="H21909">
        <v>10638.52</v>
      </c>
    </row>
    <row r="21910" spans="1:8" x14ac:dyDescent="0.25">
      <c r="A21910" t="s">
        <v>59</v>
      </c>
      <c r="B21910">
        <v>2013</v>
      </c>
      <c r="C21910" t="s">
        <v>6</v>
      </c>
      <c r="D21910" t="s">
        <v>62</v>
      </c>
      <c r="E21910">
        <v>1420</v>
      </c>
      <c r="F21910">
        <v>11463.49</v>
      </c>
      <c r="G21910">
        <v>898710.02</v>
      </c>
      <c r="H21910">
        <v>998061.46</v>
      </c>
    </row>
    <row r="21911" spans="1:8" x14ac:dyDescent="0.25">
      <c r="A21911" t="s">
        <v>59</v>
      </c>
      <c r="B21911">
        <v>2013</v>
      </c>
      <c r="C21911" t="s">
        <v>6</v>
      </c>
      <c r="D21911" t="s">
        <v>62</v>
      </c>
      <c r="E21911">
        <v>4399</v>
      </c>
      <c r="F21911">
        <v>7888.24</v>
      </c>
      <c r="G21911">
        <v>818670.56</v>
      </c>
      <c r="H21911">
        <v>813943.3</v>
      </c>
    </row>
    <row r="21912" spans="1:8" x14ac:dyDescent="0.25">
      <c r="A21912" t="s">
        <v>59</v>
      </c>
      <c r="B21912">
        <v>2013</v>
      </c>
      <c r="C21912" t="s">
        <v>6</v>
      </c>
      <c r="D21912" t="s">
        <v>62</v>
      </c>
      <c r="E21912">
        <v>112839</v>
      </c>
      <c r="F21912">
        <v>30420.23</v>
      </c>
      <c r="G21912">
        <v>2316888.2999999998</v>
      </c>
      <c r="H21912">
        <v>2270941.4900000002</v>
      </c>
    </row>
    <row r="21913" spans="1:8" x14ac:dyDescent="0.25">
      <c r="A21913" t="s">
        <v>59</v>
      </c>
      <c r="B21913">
        <v>2013</v>
      </c>
      <c r="C21913" t="s">
        <v>6</v>
      </c>
      <c r="D21913" t="s">
        <v>60</v>
      </c>
      <c r="E21913">
        <v>5</v>
      </c>
      <c r="F21913">
        <v>31.39</v>
      </c>
      <c r="G21913">
        <v>2481.48</v>
      </c>
      <c r="H21913">
        <v>3183.39</v>
      </c>
    </row>
    <row r="21914" spans="1:8" x14ac:dyDescent="0.25">
      <c r="A21914" t="s">
        <v>59</v>
      </c>
      <c r="B21914">
        <v>2013</v>
      </c>
      <c r="C21914" t="s">
        <v>6</v>
      </c>
      <c r="D21914" t="s">
        <v>60</v>
      </c>
      <c r="E21914">
        <v>50</v>
      </c>
      <c r="F21914">
        <v>45.1</v>
      </c>
      <c r="G21914">
        <v>5830.11</v>
      </c>
      <c r="H21914">
        <v>5888.15</v>
      </c>
    </row>
    <row r="21915" spans="1:8" x14ac:dyDescent="0.25">
      <c r="A21915" t="s">
        <v>59</v>
      </c>
      <c r="B21915">
        <v>2013</v>
      </c>
      <c r="C21915" t="s">
        <v>6</v>
      </c>
      <c r="D21915" t="s">
        <v>60</v>
      </c>
      <c r="E21915">
        <v>8</v>
      </c>
      <c r="F21915">
        <v>20.77</v>
      </c>
      <c r="G21915">
        <v>848.56</v>
      </c>
      <c r="H21915">
        <v>754.94</v>
      </c>
    </row>
    <row r="21916" spans="1:8" x14ac:dyDescent="0.25">
      <c r="A21916" t="s">
        <v>59</v>
      </c>
      <c r="B21916">
        <v>2013</v>
      </c>
      <c r="C21916" t="s">
        <v>6</v>
      </c>
      <c r="D21916" t="s">
        <v>60</v>
      </c>
      <c r="E21916">
        <v>10</v>
      </c>
      <c r="F21916">
        <v>86.45</v>
      </c>
      <c r="G21916">
        <v>5005.5200000000004</v>
      </c>
      <c r="H21916">
        <v>4982.97</v>
      </c>
    </row>
    <row r="21917" spans="1:8" x14ac:dyDescent="0.25">
      <c r="A21917" t="s">
        <v>59</v>
      </c>
      <c r="B21917">
        <v>2013</v>
      </c>
      <c r="C21917" t="s">
        <v>6</v>
      </c>
      <c r="D21917" t="s">
        <v>60</v>
      </c>
      <c r="E21917">
        <v>0</v>
      </c>
      <c r="F21917">
        <v>0</v>
      </c>
      <c r="G21917">
        <v>0</v>
      </c>
      <c r="H21917">
        <v>0</v>
      </c>
    </row>
    <row r="21918" spans="1:8" x14ac:dyDescent="0.25">
      <c r="A21918" t="s">
        <v>59</v>
      </c>
      <c r="B21918">
        <v>2013</v>
      </c>
      <c r="C21918" t="s">
        <v>6</v>
      </c>
      <c r="D21918" t="s">
        <v>60</v>
      </c>
      <c r="E21918">
        <v>0</v>
      </c>
      <c r="F21918">
        <v>0</v>
      </c>
      <c r="G21918">
        <v>0</v>
      </c>
      <c r="H21918">
        <v>0</v>
      </c>
    </row>
    <row r="21919" spans="1:8" x14ac:dyDescent="0.25">
      <c r="A21919" t="s">
        <v>59</v>
      </c>
      <c r="B21919">
        <v>2013</v>
      </c>
      <c r="C21919" t="s">
        <v>6</v>
      </c>
      <c r="D21919" t="s">
        <v>60</v>
      </c>
      <c r="E21919">
        <v>0</v>
      </c>
      <c r="F21919">
        <v>0</v>
      </c>
      <c r="G21919">
        <v>0</v>
      </c>
      <c r="H21919">
        <v>0</v>
      </c>
    </row>
    <row r="21920" spans="1:8" x14ac:dyDescent="0.25">
      <c r="A21920" t="s">
        <v>59</v>
      </c>
      <c r="B21920">
        <v>2013</v>
      </c>
      <c r="C21920" t="s">
        <v>6</v>
      </c>
      <c r="D21920" t="s">
        <v>60</v>
      </c>
      <c r="E21920">
        <v>0</v>
      </c>
      <c r="F21920">
        <v>0</v>
      </c>
      <c r="G21920">
        <v>0</v>
      </c>
      <c r="H21920">
        <v>0</v>
      </c>
    </row>
    <row r="21921" spans="1:8" x14ac:dyDescent="0.25">
      <c r="A21921" t="s">
        <v>59</v>
      </c>
      <c r="B21921">
        <v>2013</v>
      </c>
      <c r="C21921" t="s">
        <v>6</v>
      </c>
      <c r="D21921" t="s">
        <v>62</v>
      </c>
      <c r="E21921">
        <v>0</v>
      </c>
      <c r="F21921">
        <v>0</v>
      </c>
      <c r="G21921">
        <v>0</v>
      </c>
      <c r="H21921">
        <v>0</v>
      </c>
    </row>
    <row r="21922" spans="1:8" x14ac:dyDescent="0.25">
      <c r="A21922" t="s">
        <v>59</v>
      </c>
      <c r="B21922">
        <v>2013</v>
      </c>
      <c r="C21922" t="s">
        <v>6</v>
      </c>
      <c r="D21922" t="s">
        <v>60</v>
      </c>
      <c r="E21922">
        <v>0</v>
      </c>
      <c r="F21922">
        <v>0</v>
      </c>
      <c r="G21922">
        <v>0</v>
      </c>
      <c r="H21922">
        <v>0</v>
      </c>
    </row>
    <row r="21923" spans="1:8" x14ac:dyDescent="0.25">
      <c r="A21923" t="s">
        <v>59</v>
      </c>
      <c r="B21923">
        <v>2013</v>
      </c>
      <c r="C21923" t="s">
        <v>6</v>
      </c>
      <c r="D21923" t="s">
        <v>60</v>
      </c>
      <c r="E21923">
        <v>0</v>
      </c>
      <c r="F21923">
        <v>0</v>
      </c>
      <c r="G21923">
        <v>0</v>
      </c>
      <c r="H21923">
        <v>0</v>
      </c>
    </row>
    <row r="21924" spans="1:8" x14ac:dyDescent="0.25">
      <c r="A21924" t="s">
        <v>59</v>
      </c>
      <c r="B21924">
        <v>2013</v>
      </c>
      <c r="C21924" t="s">
        <v>6</v>
      </c>
      <c r="D21924" t="s">
        <v>60</v>
      </c>
      <c r="E21924">
        <v>0</v>
      </c>
      <c r="F21924">
        <v>0</v>
      </c>
      <c r="G21924">
        <v>0</v>
      </c>
      <c r="H21924">
        <v>0</v>
      </c>
    </row>
    <row r="21925" spans="1:8" x14ac:dyDescent="0.25">
      <c r="A21925" t="s">
        <v>59</v>
      </c>
      <c r="B21925">
        <v>2013</v>
      </c>
      <c r="C21925" t="s">
        <v>6</v>
      </c>
      <c r="D21925" t="s">
        <v>60</v>
      </c>
      <c r="E21925">
        <v>0</v>
      </c>
      <c r="F21925">
        <v>0</v>
      </c>
      <c r="G21925">
        <v>0</v>
      </c>
      <c r="H21925">
        <v>0</v>
      </c>
    </row>
    <row r="21926" spans="1:8" x14ac:dyDescent="0.25">
      <c r="A21926" t="s">
        <v>59</v>
      </c>
      <c r="B21926">
        <v>2013</v>
      </c>
      <c r="C21926" t="s">
        <v>6</v>
      </c>
      <c r="D21926" t="s">
        <v>61</v>
      </c>
      <c r="E21926">
        <v>0</v>
      </c>
      <c r="F21926">
        <v>0</v>
      </c>
      <c r="G21926">
        <v>0</v>
      </c>
      <c r="H21926">
        <v>0</v>
      </c>
    </row>
    <row r="21927" spans="1:8" x14ac:dyDescent="0.25">
      <c r="A21927" t="s">
        <v>59</v>
      </c>
      <c r="B21927">
        <v>2013</v>
      </c>
      <c r="C21927" t="s">
        <v>6</v>
      </c>
      <c r="D21927" t="s">
        <v>60</v>
      </c>
      <c r="E21927">
        <v>0</v>
      </c>
      <c r="F21927">
        <v>0</v>
      </c>
      <c r="G21927">
        <v>0</v>
      </c>
      <c r="H21927">
        <v>0</v>
      </c>
    </row>
    <row r="21928" spans="1:8" x14ac:dyDescent="0.25">
      <c r="A21928" t="s">
        <v>59</v>
      </c>
      <c r="B21928">
        <v>2013</v>
      </c>
      <c r="C21928" t="s">
        <v>6</v>
      </c>
      <c r="D21928" t="s">
        <v>60</v>
      </c>
      <c r="E21928">
        <v>0</v>
      </c>
      <c r="F21928">
        <v>0</v>
      </c>
      <c r="G21928">
        <v>0</v>
      </c>
      <c r="H21928">
        <v>0</v>
      </c>
    </row>
    <row r="21929" spans="1:8" x14ac:dyDescent="0.25">
      <c r="A21929" t="s">
        <v>59</v>
      </c>
      <c r="B21929">
        <v>2013</v>
      </c>
      <c r="C21929" t="s">
        <v>6</v>
      </c>
      <c r="D21929" t="s">
        <v>60</v>
      </c>
      <c r="E21929">
        <v>0</v>
      </c>
      <c r="F21929">
        <v>0</v>
      </c>
      <c r="G21929">
        <v>0</v>
      </c>
      <c r="H21929">
        <v>0</v>
      </c>
    </row>
    <row r="21930" spans="1:8" x14ac:dyDescent="0.25">
      <c r="A21930" t="s">
        <v>59</v>
      </c>
      <c r="B21930">
        <v>2013</v>
      </c>
      <c r="C21930" t="s">
        <v>6</v>
      </c>
      <c r="D21930" t="s">
        <v>60</v>
      </c>
      <c r="E21930">
        <v>0</v>
      </c>
      <c r="F21930">
        <v>0</v>
      </c>
      <c r="G21930">
        <v>0</v>
      </c>
      <c r="H21930">
        <v>0</v>
      </c>
    </row>
    <row r="21931" spans="1:8" x14ac:dyDescent="0.25">
      <c r="A21931" t="s">
        <v>59</v>
      </c>
      <c r="B21931">
        <v>2013</v>
      </c>
      <c r="C21931" t="s">
        <v>6</v>
      </c>
      <c r="D21931" t="s">
        <v>63</v>
      </c>
      <c r="E21931">
        <v>0</v>
      </c>
      <c r="F21931">
        <v>0</v>
      </c>
      <c r="G21931">
        <v>0</v>
      </c>
      <c r="H21931">
        <v>0</v>
      </c>
    </row>
    <row r="21932" spans="1:8" x14ac:dyDescent="0.25">
      <c r="A21932" t="s">
        <v>59</v>
      </c>
      <c r="B21932">
        <v>2013</v>
      </c>
      <c r="C21932" t="s">
        <v>6</v>
      </c>
      <c r="D21932" t="s">
        <v>63</v>
      </c>
      <c r="E21932">
        <v>0</v>
      </c>
      <c r="F21932">
        <v>0</v>
      </c>
      <c r="G21932">
        <v>0</v>
      </c>
      <c r="H21932">
        <v>0</v>
      </c>
    </row>
    <row r="21933" spans="1:8" x14ac:dyDescent="0.25">
      <c r="A21933" t="s">
        <v>59</v>
      </c>
      <c r="B21933">
        <v>2013</v>
      </c>
      <c r="C21933" t="s">
        <v>6</v>
      </c>
      <c r="D21933" t="s">
        <v>60</v>
      </c>
      <c r="E21933">
        <v>0</v>
      </c>
      <c r="F21933">
        <v>0</v>
      </c>
      <c r="G21933">
        <v>0</v>
      </c>
      <c r="H21933">
        <v>0</v>
      </c>
    </row>
    <row r="21934" spans="1:8" x14ac:dyDescent="0.25">
      <c r="A21934" t="s">
        <v>59</v>
      </c>
      <c r="B21934">
        <v>2013</v>
      </c>
      <c r="C21934" t="s">
        <v>6</v>
      </c>
      <c r="D21934" t="s">
        <v>60</v>
      </c>
      <c r="E21934">
        <v>0</v>
      </c>
      <c r="F21934">
        <v>0</v>
      </c>
      <c r="G21934">
        <v>0</v>
      </c>
      <c r="H21934">
        <v>0</v>
      </c>
    </row>
    <row r="21935" spans="1:8" x14ac:dyDescent="0.25">
      <c r="A21935" t="s">
        <v>59</v>
      </c>
      <c r="B21935">
        <v>2013</v>
      </c>
      <c r="C21935" t="s">
        <v>6</v>
      </c>
      <c r="D21935" t="s">
        <v>60</v>
      </c>
      <c r="E21935">
        <v>0</v>
      </c>
      <c r="F21935">
        <v>0</v>
      </c>
      <c r="G21935">
        <v>0</v>
      </c>
      <c r="H21935">
        <v>0</v>
      </c>
    </row>
    <row r="21936" spans="1:8" x14ac:dyDescent="0.25">
      <c r="A21936" t="s">
        <v>59</v>
      </c>
      <c r="B21936">
        <v>2013</v>
      </c>
      <c r="C21936" t="s">
        <v>6</v>
      </c>
      <c r="D21936" t="s">
        <v>60</v>
      </c>
      <c r="E21936">
        <v>0</v>
      </c>
      <c r="F21936">
        <v>0</v>
      </c>
      <c r="G21936">
        <v>0</v>
      </c>
      <c r="H21936">
        <v>0</v>
      </c>
    </row>
    <row r="21937" spans="1:8" x14ac:dyDescent="0.25">
      <c r="A21937" t="s">
        <v>59</v>
      </c>
      <c r="B21937">
        <v>2013</v>
      </c>
      <c r="C21937" t="s">
        <v>6</v>
      </c>
      <c r="D21937" t="s">
        <v>60</v>
      </c>
      <c r="E21937">
        <v>0</v>
      </c>
      <c r="F21937">
        <v>19.940000000000001</v>
      </c>
      <c r="G21937">
        <v>1882.05</v>
      </c>
      <c r="H21937">
        <v>9529.18</v>
      </c>
    </row>
    <row r="21938" spans="1:8" x14ac:dyDescent="0.25">
      <c r="A21938" t="s">
        <v>59</v>
      </c>
      <c r="B21938">
        <v>2013</v>
      </c>
      <c r="C21938" t="s">
        <v>6</v>
      </c>
      <c r="D21938" t="s">
        <v>61</v>
      </c>
      <c r="E21938">
        <v>0</v>
      </c>
      <c r="F21938">
        <v>0</v>
      </c>
      <c r="G21938">
        <v>0</v>
      </c>
      <c r="H21938">
        <v>0</v>
      </c>
    </row>
    <row r="21939" spans="1:8" x14ac:dyDescent="0.25">
      <c r="A21939" t="s">
        <v>59</v>
      </c>
      <c r="B21939">
        <v>2013</v>
      </c>
      <c r="C21939" t="s">
        <v>6</v>
      </c>
      <c r="D21939" t="s">
        <v>61</v>
      </c>
      <c r="E21939">
        <v>1</v>
      </c>
      <c r="F21939">
        <v>0.56999999999999995</v>
      </c>
      <c r="G21939">
        <v>84.72</v>
      </c>
      <c r="H21939">
        <v>88.9</v>
      </c>
    </row>
    <row r="21940" spans="1:8" x14ac:dyDescent="0.25">
      <c r="A21940" t="s">
        <v>59</v>
      </c>
      <c r="B21940">
        <v>2013</v>
      </c>
      <c r="C21940" t="s">
        <v>6</v>
      </c>
      <c r="D21940" t="s">
        <v>60</v>
      </c>
      <c r="E21940">
        <v>0</v>
      </c>
      <c r="F21940">
        <v>0</v>
      </c>
      <c r="G21940">
        <v>0</v>
      </c>
      <c r="H21940">
        <v>0</v>
      </c>
    </row>
    <row r="21941" spans="1:8" x14ac:dyDescent="0.25">
      <c r="A21941" t="s">
        <v>59</v>
      </c>
      <c r="B21941">
        <v>2013</v>
      </c>
      <c r="C21941" t="s">
        <v>6</v>
      </c>
      <c r="D21941" t="s">
        <v>60</v>
      </c>
      <c r="E21941">
        <v>0</v>
      </c>
      <c r="F21941">
        <v>0</v>
      </c>
      <c r="G21941">
        <v>0</v>
      </c>
      <c r="H21941">
        <v>0</v>
      </c>
    </row>
    <row r="21942" spans="1:8" x14ac:dyDescent="0.25">
      <c r="A21942" t="s">
        <v>59</v>
      </c>
      <c r="B21942">
        <v>2013</v>
      </c>
      <c r="C21942" t="s">
        <v>6</v>
      </c>
      <c r="D21942" t="s">
        <v>60</v>
      </c>
      <c r="E21942">
        <v>0</v>
      </c>
      <c r="F21942">
        <v>0</v>
      </c>
      <c r="G21942">
        <v>0</v>
      </c>
      <c r="H21942">
        <v>0</v>
      </c>
    </row>
    <row r="21943" spans="1:8" x14ac:dyDescent="0.25">
      <c r="A21943" t="s">
        <v>59</v>
      </c>
      <c r="B21943">
        <v>2013</v>
      </c>
      <c r="C21943" t="s">
        <v>6</v>
      </c>
      <c r="D21943" t="s">
        <v>60</v>
      </c>
      <c r="E21943">
        <v>417</v>
      </c>
      <c r="F21943">
        <v>9977.11</v>
      </c>
      <c r="G21943">
        <v>651205.34</v>
      </c>
      <c r="H21943">
        <v>740744.95</v>
      </c>
    </row>
    <row r="21944" spans="1:8" x14ac:dyDescent="0.25">
      <c r="A21944" t="s">
        <v>59</v>
      </c>
      <c r="B21944">
        <v>2013</v>
      </c>
      <c r="C21944" t="s">
        <v>6</v>
      </c>
      <c r="D21944" t="s">
        <v>60</v>
      </c>
      <c r="E21944">
        <v>76</v>
      </c>
      <c r="F21944">
        <v>89.51</v>
      </c>
      <c r="G21944">
        <v>11679.79</v>
      </c>
      <c r="H21944">
        <v>9182.24</v>
      </c>
    </row>
    <row r="21945" spans="1:8" x14ac:dyDescent="0.25">
      <c r="A21945" t="s">
        <v>59</v>
      </c>
      <c r="B21945">
        <v>2013</v>
      </c>
      <c r="C21945" t="s">
        <v>6</v>
      </c>
      <c r="D21945" t="s">
        <v>62</v>
      </c>
      <c r="E21945">
        <v>21</v>
      </c>
      <c r="F21945">
        <v>901.81</v>
      </c>
      <c r="G21945">
        <v>66376.11</v>
      </c>
      <c r="H21945">
        <v>65907.33</v>
      </c>
    </row>
    <row r="21946" spans="1:8" x14ac:dyDescent="0.25">
      <c r="A21946" t="s">
        <v>59</v>
      </c>
      <c r="B21946">
        <v>2013</v>
      </c>
      <c r="C21946" t="s">
        <v>6</v>
      </c>
      <c r="D21946" t="s">
        <v>62</v>
      </c>
      <c r="E21946">
        <v>0</v>
      </c>
      <c r="F21946">
        <v>0</v>
      </c>
      <c r="G21946">
        <v>0</v>
      </c>
      <c r="H21946">
        <v>0</v>
      </c>
    </row>
    <row r="21947" spans="1:8" x14ac:dyDescent="0.25">
      <c r="A21947" t="s">
        <v>59</v>
      </c>
      <c r="B21947">
        <v>2013</v>
      </c>
      <c r="C21947" t="s">
        <v>6</v>
      </c>
      <c r="D21947" t="s">
        <v>60</v>
      </c>
      <c r="E21947">
        <v>102</v>
      </c>
      <c r="F21947">
        <v>1387.78</v>
      </c>
      <c r="G21947">
        <v>94486.68</v>
      </c>
      <c r="H21947">
        <v>98423.13</v>
      </c>
    </row>
    <row r="21948" spans="1:8" x14ac:dyDescent="0.25">
      <c r="A21948" t="s">
        <v>59</v>
      </c>
      <c r="B21948">
        <v>2013</v>
      </c>
      <c r="C21948" t="s">
        <v>6</v>
      </c>
      <c r="D21948" t="s">
        <v>60</v>
      </c>
      <c r="E21948">
        <v>34</v>
      </c>
      <c r="F21948">
        <v>42.96</v>
      </c>
      <c r="G21948">
        <v>4591.47</v>
      </c>
      <c r="H21948">
        <v>3684.68</v>
      </c>
    </row>
    <row r="21949" spans="1:8" x14ac:dyDescent="0.25">
      <c r="A21949" t="s">
        <v>59</v>
      </c>
      <c r="B21949">
        <v>2013</v>
      </c>
      <c r="C21949" t="s">
        <v>6</v>
      </c>
      <c r="D21949" t="s">
        <v>60</v>
      </c>
      <c r="E21949">
        <v>0</v>
      </c>
      <c r="F21949">
        <v>0</v>
      </c>
      <c r="G21949">
        <v>0</v>
      </c>
      <c r="H21949">
        <v>0</v>
      </c>
    </row>
    <row r="21950" spans="1:8" x14ac:dyDescent="0.25">
      <c r="A21950" t="s">
        <v>59</v>
      </c>
      <c r="B21950">
        <v>2013</v>
      </c>
      <c r="C21950" t="s">
        <v>6</v>
      </c>
      <c r="D21950" t="s">
        <v>60</v>
      </c>
      <c r="E21950">
        <v>41</v>
      </c>
      <c r="F21950">
        <v>932.9</v>
      </c>
      <c r="G21950">
        <v>53679.86</v>
      </c>
      <c r="H21950">
        <v>57410.65</v>
      </c>
    </row>
    <row r="21951" spans="1:8" x14ac:dyDescent="0.25">
      <c r="A21951" t="s">
        <v>59</v>
      </c>
      <c r="B21951">
        <v>2013</v>
      </c>
      <c r="C21951" t="s">
        <v>6</v>
      </c>
      <c r="D21951" t="s">
        <v>60</v>
      </c>
      <c r="E21951">
        <v>8</v>
      </c>
      <c r="F21951">
        <v>14.93</v>
      </c>
      <c r="G21951">
        <v>1304.67</v>
      </c>
      <c r="H21951">
        <v>1665.99</v>
      </c>
    </row>
    <row r="21952" spans="1:8" x14ac:dyDescent="0.25">
      <c r="A21952" t="s">
        <v>59</v>
      </c>
      <c r="B21952">
        <v>2013</v>
      </c>
      <c r="C21952" t="s">
        <v>6</v>
      </c>
      <c r="D21952" t="s">
        <v>60</v>
      </c>
      <c r="E21952">
        <v>20</v>
      </c>
      <c r="F21952">
        <v>768.47</v>
      </c>
      <c r="G21952">
        <v>42202.83</v>
      </c>
      <c r="H21952">
        <v>41781.72</v>
      </c>
    </row>
    <row r="21953" spans="1:8" x14ac:dyDescent="0.25">
      <c r="A21953" t="s">
        <v>59</v>
      </c>
      <c r="B21953">
        <v>2013</v>
      </c>
      <c r="C21953" t="s">
        <v>6</v>
      </c>
      <c r="D21953" t="s">
        <v>60</v>
      </c>
      <c r="E21953">
        <v>4</v>
      </c>
      <c r="F21953">
        <v>4.99</v>
      </c>
      <c r="G21953">
        <v>417.04</v>
      </c>
      <c r="H21953">
        <v>366.23</v>
      </c>
    </row>
    <row r="21954" spans="1:8" x14ac:dyDescent="0.25">
      <c r="A21954" t="s">
        <v>59</v>
      </c>
      <c r="B21954">
        <v>2013</v>
      </c>
      <c r="C21954" t="s">
        <v>6</v>
      </c>
      <c r="D21954" t="s">
        <v>60</v>
      </c>
      <c r="E21954">
        <v>0</v>
      </c>
      <c r="F21954">
        <v>0</v>
      </c>
      <c r="G21954">
        <v>0</v>
      </c>
      <c r="H21954">
        <v>0</v>
      </c>
    </row>
    <row r="21955" spans="1:8" x14ac:dyDescent="0.25">
      <c r="A21955" t="s">
        <v>59</v>
      </c>
      <c r="B21955">
        <v>2013</v>
      </c>
      <c r="C21955" t="s">
        <v>6</v>
      </c>
      <c r="D21955" t="s">
        <v>60</v>
      </c>
      <c r="E21955">
        <v>0</v>
      </c>
      <c r="F21955">
        <v>0</v>
      </c>
      <c r="G21955">
        <v>0</v>
      </c>
      <c r="H21955">
        <v>0</v>
      </c>
    </row>
    <row r="21956" spans="1:8" x14ac:dyDescent="0.25">
      <c r="A21956" t="s">
        <v>59</v>
      </c>
      <c r="B21956">
        <v>2013</v>
      </c>
      <c r="C21956" t="s">
        <v>6</v>
      </c>
      <c r="D21956" t="s">
        <v>63</v>
      </c>
      <c r="E21956">
        <v>1</v>
      </c>
      <c r="F21956">
        <v>0</v>
      </c>
      <c r="G21956">
        <v>1.41</v>
      </c>
      <c r="H21956">
        <v>0.7</v>
      </c>
    </row>
    <row r="21957" spans="1:8" x14ac:dyDescent="0.25">
      <c r="A21957" t="s">
        <v>59</v>
      </c>
      <c r="B21957">
        <v>2013</v>
      </c>
      <c r="C21957" t="s">
        <v>6</v>
      </c>
      <c r="D21957" t="s">
        <v>60</v>
      </c>
      <c r="E21957">
        <v>0</v>
      </c>
      <c r="F21957">
        <v>0</v>
      </c>
      <c r="G21957">
        <v>0</v>
      </c>
      <c r="H21957">
        <v>0</v>
      </c>
    </row>
    <row r="21958" spans="1:8" x14ac:dyDescent="0.25">
      <c r="A21958" t="s">
        <v>59</v>
      </c>
      <c r="B21958">
        <v>2013</v>
      </c>
      <c r="C21958" t="s">
        <v>6</v>
      </c>
      <c r="D21958" t="s">
        <v>60</v>
      </c>
      <c r="E21958">
        <v>0</v>
      </c>
      <c r="F21958">
        <v>0</v>
      </c>
      <c r="G21958">
        <v>0</v>
      </c>
      <c r="H21958">
        <v>0</v>
      </c>
    </row>
    <row r="21959" spans="1:8" x14ac:dyDescent="0.25">
      <c r="A21959" t="s">
        <v>59</v>
      </c>
      <c r="B21959">
        <v>2013</v>
      </c>
      <c r="C21959" t="s">
        <v>6</v>
      </c>
      <c r="D21959" t="s">
        <v>60</v>
      </c>
      <c r="E21959">
        <v>0</v>
      </c>
      <c r="F21959">
        <v>0</v>
      </c>
      <c r="G21959">
        <v>0</v>
      </c>
      <c r="H21959">
        <v>0</v>
      </c>
    </row>
    <row r="21960" spans="1:8" x14ac:dyDescent="0.25">
      <c r="A21960" t="s">
        <v>59</v>
      </c>
      <c r="B21960">
        <v>2013</v>
      </c>
      <c r="C21960" t="s">
        <v>6</v>
      </c>
      <c r="D21960" t="s">
        <v>60</v>
      </c>
      <c r="E21960">
        <v>0</v>
      </c>
      <c r="F21960">
        <v>0</v>
      </c>
      <c r="G21960">
        <v>0</v>
      </c>
      <c r="H21960">
        <v>0</v>
      </c>
    </row>
    <row r="21961" spans="1:8" x14ac:dyDescent="0.25">
      <c r="A21961" t="s">
        <v>59</v>
      </c>
      <c r="B21961">
        <v>2013</v>
      </c>
      <c r="C21961" t="s">
        <v>6</v>
      </c>
      <c r="D21961" t="s">
        <v>60</v>
      </c>
      <c r="E21961">
        <v>0</v>
      </c>
      <c r="F21961">
        <v>0</v>
      </c>
      <c r="G21961">
        <v>0</v>
      </c>
      <c r="H21961">
        <v>0</v>
      </c>
    </row>
    <row r="21962" spans="1:8" x14ac:dyDescent="0.25">
      <c r="A21962" t="s">
        <v>59</v>
      </c>
      <c r="B21962">
        <v>2013</v>
      </c>
      <c r="C21962" t="s">
        <v>6</v>
      </c>
      <c r="D21962" t="s">
        <v>60</v>
      </c>
      <c r="E21962">
        <v>9</v>
      </c>
      <c r="F21962">
        <v>1.35</v>
      </c>
      <c r="G21962">
        <v>111.34</v>
      </c>
      <c r="H21962">
        <v>77.510000000000005</v>
      </c>
    </row>
    <row r="21963" spans="1:8" x14ac:dyDescent="0.25">
      <c r="A21963" t="s">
        <v>59</v>
      </c>
      <c r="B21963">
        <v>2013</v>
      </c>
      <c r="C21963" t="s">
        <v>6</v>
      </c>
      <c r="D21963" t="s">
        <v>63</v>
      </c>
      <c r="E21963">
        <v>0</v>
      </c>
      <c r="F21963">
        <v>0</v>
      </c>
      <c r="G21963">
        <v>0</v>
      </c>
      <c r="H21963">
        <v>0</v>
      </c>
    </row>
    <row r="21964" spans="1:8" x14ac:dyDescent="0.25">
      <c r="A21964" t="s">
        <v>59</v>
      </c>
      <c r="B21964">
        <v>2013</v>
      </c>
      <c r="C21964" t="s">
        <v>6</v>
      </c>
      <c r="D21964" t="s">
        <v>60</v>
      </c>
      <c r="E21964">
        <v>0</v>
      </c>
      <c r="F21964">
        <v>0</v>
      </c>
      <c r="G21964">
        <v>0</v>
      </c>
      <c r="H21964">
        <v>0</v>
      </c>
    </row>
    <row r="21965" spans="1:8" x14ac:dyDescent="0.25">
      <c r="A21965" t="s">
        <v>59</v>
      </c>
      <c r="B21965">
        <v>2013</v>
      </c>
      <c r="C21965" t="s">
        <v>6</v>
      </c>
      <c r="D21965" t="s">
        <v>60</v>
      </c>
      <c r="E21965">
        <v>0</v>
      </c>
      <c r="F21965">
        <v>0</v>
      </c>
      <c r="G21965">
        <v>0</v>
      </c>
      <c r="H21965">
        <v>0</v>
      </c>
    </row>
    <row r="21966" spans="1:8" x14ac:dyDescent="0.25">
      <c r="A21966" t="s">
        <v>59</v>
      </c>
      <c r="B21966">
        <v>2013</v>
      </c>
      <c r="C21966" t="s">
        <v>6</v>
      </c>
      <c r="D21966" t="s">
        <v>60</v>
      </c>
      <c r="E21966">
        <v>0</v>
      </c>
      <c r="F21966">
        <v>0</v>
      </c>
      <c r="G21966">
        <v>0</v>
      </c>
      <c r="H21966">
        <v>0</v>
      </c>
    </row>
    <row r="21967" spans="1:8" x14ac:dyDescent="0.25">
      <c r="A21967" t="s">
        <v>59</v>
      </c>
      <c r="B21967">
        <v>2013</v>
      </c>
      <c r="C21967" t="s">
        <v>6</v>
      </c>
      <c r="D21967" t="s">
        <v>60</v>
      </c>
      <c r="E21967">
        <v>0</v>
      </c>
      <c r="F21967">
        <v>0</v>
      </c>
      <c r="G21967">
        <v>0</v>
      </c>
      <c r="H21967">
        <v>0</v>
      </c>
    </row>
    <row r="21968" spans="1:8" x14ac:dyDescent="0.25">
      <c r="A21968" t="s">
        <v>59</v>
      </c>
      <c r="B21968">
        <v>2013</v>
      </c>
      <c r="C21968" t="s">
        <v>6</v>
      </c>
      <c r="D21968" t="s">
        <v>60</v>
      </c>
      <c r="E21968">
        <v>0</v>
      </c>
      <c r="F21968">
        <v>0</v>
      </c>
      <c r="G21968">
        <v>0</v>
      </c>
      <c r="H21968">
        <v>0</v>
      </c>
    </row>
    <row r="21969" spans="1:8" x14ac:dyDescent="0.25">
      <c r="A21969" t="s">
        <v>59</v>
      </c>
      <c r="B21969">
        <v>2013</v>
      </c>
      <c r="C21969" t="s">
        <v>6</v>
      </c>
      <c r="D21969" t="s">
        <v>60</v>
      </c>
      <c r="E21969">
        <v>0</v>
      </c>
      <c r="F21969">
        <v>-6.74</v>
      </c>
      <c r="G21969">
        <v>160.19999999999999</v>
      </c>
      <c r="H21969">
        <v>427.06</v>
      </c>
    </row>
    <row r="21970" spans="1:8" x14ac:dyDescent="0.25">
      <c r="A21970" t="s">
        <v>59</v>
      </c>
      <c r="B21970">
        <v>2013</v>
      </c>
      <c r="C21970" t="s">
        <v>6</v>
      </c>
      <c r="D21970" t="s">
        <v>60</v>
      </c>
      <c r="E21970">
        <v>0</v>
      </c>
      <c r="F21970">
        <v>7.7</v>
      </c>
      <c r="G21970">
        <v>566.32000000000005</v>
      </c>
      <c r="H21970">
        <v>431.87</v>
      </c>
    </row>
    <row r="21971" spans="1:8" x14ac:dyDescent="0.25">
      <c r="A21971" t="s">
        <v>59</v>
      </c>
      <c r="B21971">
        <v>2013</v>
      </c>
      <c r="C21971" t="s">
        <v>6</v>
      </c>
      <c r="D21971" t="s">
        <v>61</v>
      </c>
      <c r="E21971">
        <v>0</v>
      </c>
      <c r="F21971">
        <v>0</v>
      </c>
      <c r="G21971">
        <v>0</v>
      </c>
      <c r="H21971">
        <v>0</v>
      </c>
    </row>
    <row r="21972" spans="1:8" x14ac:dyDescent="0.25">
      <c r="A21972" t="s">
        <v>59</v>
      </c>
      <c r="B21972">
        <v>2013</v>
      </c>
      <c r="C21972" t="s">
        <v>6</v>
      </c>
      <c r="D21972" t="s">
        <v>61</v>
      </c>
      <c r="E21972">
        <v>0</v>
      </c>
      <c r="F21972">
        <v>0</v>
      </c>
      <c r="G21972">
        <v>0</v>
      </c>
      <c r="H21972">
        <v>0</v>
      </c>
    </row>
    <row r="21973" spans="1:8" x14ac:dyDescent="0.25">
      <c r="A21973" t="s">
        <v>59</v>
      </c>
      <c r="B21973">
        <v>2013</v>
      </c>
      <c r="C21973" t="s">
        <v>6</v>
      </c>
      <c r="D21973" t="s">
        <v>61</v>
      </c>
      <c r="E21973">
        <v>2</v>
      </c>
      <c r="F21973">
        <v>1.1200000000000001</v>
      </c>
      <c r="G21973">
        <v>84.11</v>
      </c>
      <c r="H21973">
        <v>89.42</v>
      </c>
    </row>
    <row r="21974" spans="1:8" x14ac:dyDescent="0.25">
      <c r="A21974" t="s">
        <v>59</v>
      </c>
      <c r="B21974">
        <v>2013</v>
      </c>
      <c r="C21974" t="s">
        <v>6</v>
      </c>
      <c r="D21974" t="s">
        <v>60</v>
      </c>
      <c r="E21974">
        <v>3</v>
      </c>
      <c r="F21974">
        <v>2.95</v>
      </c>
      <c r="G21974">
        <v>283.23</v>
      </c>
      <c r="H21974">
        <v>318.37</v>
      </c>
    </row>
    <row r="21975" spans="1:8" x14ac:dyDescent="0.25">
      <c r="A21975" t="s">
        <v>59</v>
      </c>
      <c r="B21975">
        <v>2013</v>
      </c>
      <c r="C21975" t="s">
        <v>6</v>
      </c>
      <c r="D21975" t="s">
        <v>60</v>
      </c>
      <c r="E21975">
        <v>145</v>
      </c>
      <c r="F21975">
        <v>1244.9100000000001</v>
      </c>
      <c r="G21975">
        <v>96091.25</v>
      </c>
      <c r="H21975">
        <v>115221.93</v>
      </c>
    </row>
    <row r="21976" spans="1:8" x14ac:dyDescent="0.25">
      <c r="A21976" t="s">
        <v>59</v>
      </c>
      <c r="B21976">
        <v>2013</v>
      </c>
      <c r="C21976" t="s">
        <v>6</v>
      </c>
      <c r="D21976" t="s">
        <v>60</v>
      </c>
      <c r="E21976">
        <v>268</v>
      </c>
      <c r="F21976">
        <v>435.3</v>
      </c>
      <c r="G21976">
        <v>48149.09</v>
      </c>
      <c r="H21976">
        <v>83582.59</v>
      </c>
    </row>
    <row r="21977" spans="1:8" x14ac:dyDescent="0.25">
      <c r="A21977" t="s">
        <v>59</v>
      </c>
      <c r="B21977">
        <v>2013</v>
      </c>
      <c r="C21977" t="s">
        <v>6</v>
      </c>
      <c r="D21977" t="s">
        <v>60</v>
      </c>
      <c r="E21977">
        <v>1954</v>
      </c>
      <c r="F21977">
        <v>988.55</v>
      </c>
      <c r="G21977">
        <v>77645.259999999995</v>
      </c>
      <c r="H21977">
        <v>67756.75</v>
      </c>
    </row>
    <row r="21978" spans="1:8" x14ac:dyDescent="0.25">
      <c r="A21978" t="s">
        <v>59</v>
      </c>
      <c r="B21978">
        <v>2013</v>
      </c>
      <c r="C21978" t="s">
        <v>6</v>
      </c>
      <c r="D21978" t="s">
        <v>60</v>
      </c>
      <c r="E21978">
        <v>0</v>
      </c>
      <c r="F21978">
        <v>0</v>
      </c>
      <c r="G21978">
        <v>0</v>
      </c>
      <c r="H21978">
        <v>0</v>
      </c>
    </row>
    <row r="21979" spans="1:8" x14ac:dyDescent="0.25">
      <c r="A21979" t="s">
        <v>59</v>
      </c>
      <c r="B21979">
        <v>2013</v>
      </c>
      <c r="C21979" t="s">
        <v>6</v>
      </c>
      <c r="D21979" t="s">
        <v>60</v>
      </c>
      <c r="E21979">
        <v>0</v>
      </c>
      <c r="F21979">
        <v>0</v>
      </c>
      <c r="G21979">
        <v>0</v>
      </c>
      <c r="H21979">
        <v>0</v>
      </c>
    </row>
    <row r="21980" spans="1:8" x14ac:dyDescent="0.25">
      <c r="A21980" t="s">
        <v>59</v>
      </c>
      <c r="B21980">
        <v>2013</v>
      </c>
      <c r="C21980" t="s">
        <v>6</v>
      </c>
      <c r="D21980" t="s">
        <v>62</v>
      </c>
      <c r="E21980">
        <v>0</v>
      </c>
      <c r="F21980">
        <v>0</v>
      </c>
      <c r="G21980">
        <v>0</v>
      </c>
      <c r="H21980">
        <v>0</v>
      </c>
    </row>
    <row r="21981" spans="1:8" x14ac:dyDescent="0.25">
      <c r="A21981" t="s">
        <v>59</v>
      </c>
      <c r="B21981">
        <v>2013</v>
      </c>
      <c r="C21981" t="s">
        <v>6</v>
      </c>
      <c r="D21981" t="s">
        <v>62</v>
      </c>
      <c r="E21981">
        <v>1</v>
      </c>
      <c r="F21981">
        <v>0.9</v>
      </c>
      <c r="G21981">
        <v>177.92</v>
      </c>
      <c r="H21981">
        <v>391.09</v>
      </c>
    </row>
    <row r="21982" spans="1:8" x14ac:dyDescent="0.25">
      <c r="A21982" t="s">
        <v>59</v>
      </c>
      <c r="B21982">
        <v>2013</v>
      </c>
      <c r="C21982" t="s">
        <v>6</v>
      </c>
      <c r="D21982" t="s">
        <v>62</v>
      </c>
      <c r="E21982">
        <v>42</v>
      </c>
      <c r="F21982">
        <v>14.53</v>
      </c>
      <c r="G21982">
        <v>1123.18</v>
      </c>
      <c r="H21982">
        <v>1133.22</v>
      </c>
    </row>
    <row r="21983" spans="1:8" x14ac:dyDescent="0.25">
      <c r="A21983" t="s">
        <v>59</v>
      </c>
      <c r="B21983">
        <v>2013</v>
      </c>
      <c r="C21983" t="s">
        <v>6</v>
      </c>
      <c r="D21983" t="s">
        <v>60</v>
      </c>
      <c r="E21983">
        <v>8</v>
      </c>
      <c r="F21983">
        <v>29.33</v>
      </c>
      <c r="G21983">
        <v>2392.89</v>
      </c>
      <c r="H21983">
        <v>2579.4899999999998</v>
      </c>
    </row>
    <row r="21984" spans="1:8" x14ac:dyDescent="0.25">
      <c r="A21984" t="s">
        <v>59</v>
      </c>
      <c r="B21984">
        <v>2013</v>
      </c>
      <c r="C21984" t="s">
        <v>6</v>
      </c>
      <c r="D21984" t="s">
        <v>60</v>
      </c>
      <c r="E21984">
        <v>149</v>
      </c>
      <c r="F21984">
        <v>82.88</v>
      </c>
      <c r="G21984">
        <v>10130.35</v>
      </c>
      <c r="H21984">
        <v>9255</v>
      </c>
    </row>
    <row r="21985" spans="1:8" x14ac:dyDescent="0.25">
      <c r="A21985" t="s">
        <v>59</v>
      </c>
      <c r="B21985">
        <v>2013</v>
      </c>
      <c r="C21985" t="s">
        <v>6</v>
      </c>
      <c r="D21985" t="s">
        <v>60</v>
      </c>
      <c r="E21985">
        <v>0</v>
      </c>
      <c r="F21985">
        <v>0</v>
      </c>
      <c r="G21985">
        <v>0</v>
      </c>
      <c r="H21985">
        <v>0</v>
      </c>
    </row>
    <row r="21986" spans="1:8" x14ac:dyDescent="0.25">
      <c r="A21986" t="s">
        <v>59</v>
      </c>
      <c r="B21986">
        <v>2013</v>
      </c>
      <c r="C21986" t="s">
        <v>6</v>
      </c>
      <c r="D21986" t="s">
        <v>60</v>
      </c>
      <c r="E21986">
        <v>25</v>
      </c>
      <c r="F21986">
        <v>157.35</v>
      </c>
      <c r="G21986">
        <v>9279.92</v>
      </c>
      <c r="H21986">
        <v>10933.24</v>
      </c>
    </row>
    <row r="21987" spans="1:8" x14ac:dyDescent="0.25">
      <c r="A21987" t="s">
        <v>59</v>
      </c>
      <c r="B21987">
        <v>2013</v>
      </c>
      <c r="C21987" t="s">
        <v>6</v>
      </c>
      <c r="D21987" t="s">
        <v>60</v>
      </c>
      <c r="E21987">
        <v>42</v>
      </c>
      <c r="F21987">
        <v>96.25</v>
      </c>
      <c r="G21987">
        <v>6965.46</v>
      </c>
      <c r="H21987">
        <v>6153.11</v>
      </c>
    </row>
    <row r="21988" spans="1:8" x14ac:dyDescent="0.25">
      <c r="A21988" t="s">
        <v>59</v>
      </c>
      <c r="B21988">
        <v>2013</v>
      </c>
      <c r="C21988" t="s">
        <v>6</v>
      </c>
      <c r="D21988" t="s">
        <v>60</v>
      </c>
      <c r="E21988">
        <v>553</v>
      </c>
      <c r="F21988">
        <v>401.12</v>
      </c>
      <c r="G21988">
        <v>27165.05</v>
      </c>
      <c r="H21988">
        <v>26436.23</v>
      </c>
    </row>
    <row r="21989" spans="1:8" x14ac:dyDescent="0.25">
      <c r="A21989" t="s">
        <v>59</v>
      </c>
      <c r="B21989">
        <v>2013</v>
      </c>
      <c r="C21989" t="s">
        <v>6</v>
      </c>
      <c r="D21989" t="s">
        <v>60</v>
      </c>
      <c r="E21989">
        <v>0</v>
      </c>
      <c r="F21989">
        <v>0</v>
      </c>
      <c r="G21989">
        <v>0</v>
      </c>
      <c r="H21989">
        <v>0</v>
      </c>
    </row>
    <row r="21990" spans="1:8" x14ac:dyDescent="0.25">
      <c r="A21990" t="s">
        <v>59</v>
      </c>
      <c r="B21990">
        <v>2013</v>
      </c>
      <c r="C21990" t="s">
        <v>6</v>
      </c>
      <c r="D21990" t="s">
        <v>60</v>
      </c>
      <c r="E21990">
        <v>6</v>
      </c>
      <c r="F21990">
        <v>22</v>
      </c>
      <c r="G21990">
        <v>1403.05</v>
      </c>
      <c r="H21990">
        <v>1624.35</v>
      </c>
    </row>
    <row r="21991" spans="1:8" x14ac:dyDescent="0.25">
      <c r="A21991" t="s">
        <v>59</v>
      </c>
      <c r="B21991">
        <v>2013</v>
      </c>
      <c r="C21991" t="s">
        <v>6</v>
      </c>
      <c r="D21991" t="s">
        <v>60</v>
      </c>
      <c r="E21991">
        <v>16</v>
      </c>
      <c r="F21991">
        <v>17.59</v>
      </c>
      <c r="G21991">
        <v>1603.21</v>
      </c>
      <c r="H21991">
        <v>1749.62</v>
      </c>
    </row>
    <row r="21992" spans="1:8" x14ac:dyDescent="0.25">
      <c r="A21992" t="s">
        <v>59</v>
      </c>
      <c r="B21992">
        <v>2013</v>
      </c>
      <c r="C21992" t="s">
        <v>6</v>
      </c>
      <c r="D21992" t="s">
        <v>60</v>
      </c>
      <c r="E21992">
        <v>221</v>
      </c>
      <c r="F21992">
        <v>112.19</v>
      </c>
      <c r="G21992">
        <v>7179.88</v>
      </c>
      <c r="H21992">
        <v>6522.6</v>
      </c>
    </row>
    <row r="21993" spans="1:8" x14ac:dyDescent="0.25">
      <c r="A21993" t="s">
        <v>59</v>
      </c>
      <c r="B21993">
        <v>2013</v>
      </c>
      <c r="C21993" t="s">
        <v>6</v>
      </c>
      <c r="D21993" t="s">
        <v>64</v>
      </c>
      <c r="E21993">
        <v>0</v>
      </c>
      <c r="F21993">
        <v>17401.852573</v>
      </c>
      <c r="G21993">
        <v>1711817.95</v>
      </c>
      <c r="H21993">
        <v>1739819.83</v>
      </c>
    </row>
    <row r="21994" spans="1:8" x14ac:dyDescent="0.25">
      <c r="A21994" t="s">
        <v>59</v>
      </c>
      <c r="B21994">
        <v>2013</v>
      </c>
      <c r="C21994" t="s">
        <v>6</v>
      </c>
      <c r="D21994" t="s">
        <v>60</v>
      </c>
      <c r="E21994">
        <v>0</v>
      </c>
      <c r="F21994">
        <v>0</v>
      </c>
      <c r="G21994">
        <v>0</v>
      </c>
      <c r="H21994">
        <v>0</v>
      </c>
    </row>
    <row r="21995" spans="1:8" x14ac:dyDescent="0.25">
      <c r="A21995" t="s">
        <v>59</v>
      </c>
      <c r="B21995">
        <v>2013</v>
      </c>
      <c r="C21995" t="s">
        <v>6</v>
      </c>
      <c r="D21995" t="s">
        <v>60</v>
      </c>
      <c r="E21995">
        <v>0</v>
      </c>
      <c r="F21995">
        <v>0</v>
      </c>
      <c r="G21995">
        <v>0</v>
      </c>
      <c r="H21995">
        <v>0</v>
      </c>
    </row>
    <row r="21996" spans="1:8" x14ac:dyDescent="0.25">
      <c r="A21996" t="s">
        <v>59</v>
      </c>
      <c r="B21996">
        <v>2013</v>
      </c>
      <c r="C21996" t="s">
        <v>2</v>
      </c>
      <c r="D21996" t="s">
        <v>60</v>
      </c>
      <c r="E21996">
        <v>0</v>
      </c>
      <c r="F21996">
        <v>0</v>
      </c>
      <c r="G21996">
        <v>0</v>
      </c>
      <c r="H21996">
        <v>0</v>
      </c>
    </row>
    <row r="21997" spans="1:8" x14ac:dyDescent="0.25">
      <c r="A21997" t="s">
        <v>59</v>
      </c>
      <c r="B21997">
        <v>2013</v>
      </c>
      <c r="C21997" t="s">
        <v>2</v>
      </c>
      <c r="D21997" t="s">
        <v>62</v>
      </c>
      <c r="E21997">
        <v>0</v>
      </c>
      <c r="F21997">
        <v>0</v>
      </c>
      <c r="G21997">
        <v>0</v>
      </c>
      <c r="H21997">
        <v>0</v>
      </c>
    </row>
    <row r="21998" spans="1:8" x14ac:dyDescent="0.25">
      <c r="A21998" t="s">
        <v>59</v>
      </c>
      <c r="B21998">
        <v>2013</v>
      </c>
      <c r="C21998" t="s">
        <v>2</v>
      </c>
      <c r="D21998" t="s">
        <v>60</v>
      </c>
      <c r="E21998">
        <v>0</v>
      </c>
      <c r="F21998">
        <v>0</v>
      </c>
      <c r="G21998">
        <v>0</v>
      </c>
      <c r="H21998">
        <v>0</v>
      </c>
    </row>
    <row r="21999" spans="1:8" x14ac:dyDescent="0.25">
      <c r="A21999" t="s">
        <v>59</v>
      </c>
      <c r="B21999">
        <v>2013</v>
      </c>
      <c r="C21999" t="s">
        <v>2</v>
      </c>
      <c r="D21999" t="s">
        <v>60</v>
      </c>
      <c r="E21999">
        <v>0</v>
      </c>
      <c r="F21999">
        <v>0</v>
      </c>
      <c r="G21999">
        <v>0</v>
      </c>
      <c r="H21999">
        <v>0</v>
      </c>
    </row>
    <row r="22000" spans="1:8" x14ac:dyDescent="0.25">
      <c r="A22000" t="s">
        <v>59</v>
      </c>
      <c r="B22000">
        <v>2013</v>
      </c>
      <c r="C22000" t="s">
        <v>2</v>
      </c>
      <c r="D22000" t="s">
        <v>60</v>
      </c>
      <c r="E22000">
        <v>0</v>
      </c>
      <c r="F22000">
        <v>0</v>
      </c>
      <c r="G22000">
        <v>0</v>
      </c>
      <c r="H22000">
        <v>0</v>
      </c>
    </row>
    <row r="22001" spans="1:8" x14ac:dyDescent="0.25">
      <c r="A22001" t="s">
        <v>59</v>
      </c>
      <c r="B22001">
        <v>2013</v>
      </c>
      <c r="C22001" t="s">
        <v>2</v>
      </c>
      <c r="D22001" t="s">
        <v>60</v>
      </c>
      <c r="E22001">
        <v>0</v>
      </c>
      <c r="F22001">
        <v>0</v>
      </c>
      <c r="G22001">
        <v>0</v>
      </c>
      <c r="H22001">
        <v>0</v>
      </c>
    </row>
    <row r="22002" spans="1:8" x14ac:dyDescent="0.25">
      <c r="A22002" t="s">
        <v>59</v>
      </c>
      <c r="B22002">
        <v>2013</v>
      </c>
      <c r="C22002" t="s">
        <v>2</v>
      </c>
      <c r="D22002" t="s">
        <v>61</v>
      </c>
      <c r="E22002">
        <v>4</v>
      </c>
      <c r="F22002">
        <v>19647.12</v>
      </c>
      <c r="G22002">
        <v>1136660.26</v>
      </c>
      <c r="H22002">
        <v>1136660.26</v>
      </c>
    </row>
    <row r="22003" spans="1:8" x14ac:dyDescent="0.25">
      <c r="A22003" t="s">
        <v>59</v>
      </c>
      <c r="B22003">
        <v>2013</v>
      </c>
      <c r="C22003" t="s">
        <v>2</v>
      </c>
      <c r="D22003" t="s">
        <v>60</v>
      </c>
      <c r="E22003">
        <v>0</v>
      </c>
      <c r="F22003">
        <v>0</v>
      </c>
      <c r="G22003">
        <v>0</v>
      </c>
      <c r="H22003">
        <v>0</v>
      </c>
    </row>
    <row r="22004" spans="1:8" x14ac:dyDescent="0.25">
      <c r="A22004" t="s">
        <v>59</v>
      </c>
      <c r="B22004">
        <v>2013</v>
      </c>
      <c r="C22004" t="s">
        <v>2</v>
      </c>
      <c r="D22004" t="s">
        <v>60</v>
      </c>
      <c r="E22004">
        <v>0</v>
      </c>
      <c r="F22004">
        <v>0</v>
      </c>
      <c r="G22004">
        <v>0</v>
      </c>
      <c r="H22004">
        <v>0</v>
      </c>
    </row>
    <row r="22005" spans="1:8" x14ac:dyDescent="0.25">
      <c r="A22005" t="s">
        <v>59</v>
      </c>
      <c r="B22005">
        <v>2013</v>
      </c>
      <c r="C22005" t="s">
        <v>2</v>
      </c>
      <c r="D22005" t="s">
        <v>60</v>
      </c>
      <c r="E22005">
        <v>8</v>
      </c>
      <c r="F22005">
        <v>80.010000000000005</v>
      </c>
      <c r="G22005">
        <v>5305.96</v>
      </c>
      <c r="H22005">
        <v>4940.3</v>
      </c>
    </row>
    <row r="22006" spans="1:8" x14ac:dyDescent="0.25">
      <c r="A22006" t="s">
        <v>59</v>
      </c>
      <c r="B22006">
        <v>2013</v>
      </c>
      <c r="C22006" t="s">
        <v>2</v>
      </c>
      <c r="D22006" t="s">
        <v>60</v>
      </c>
      <c r="E22006">
        <v>6</v>
      </c>
      <c r="F22006">
        <v>5.33</v>
      </c>
      <c r="G22006">
        <v>724.61</v>
      </c>
      <c r="H22006">
        <v>689.93</v>
      </c>
    </row>
    <row r="22007" spans="1:8" x14ac:dyDescent="0.25">
      <c r="A22007" t="s">
        <v>59</v>
      </c>
      <c r="B22007">
        <v>2013</v>
      </c>
      <c r="C22007" t="s">
        <v>2</v>
      </c>
      <c r="D22007" t="s">
        <v>63</v>
      </c>
      <c r="E22007">
        <v>0</v>
      </c>
      <c r="F22007">
        <v>0</v>
      </c>
      <c r="G22007">
        <v>0</v>
      </c>
      <c r="H22007">
        <v>0</v>
      </c>
    </row>
    <row r="22008" spans="1:8" x14ac:dyDescent="0.25">
      <c r="A22008" t="s">
        <v>59</v>
      </c>
      <c r="B22008">
        <v>2013</v>
      </c>
      <c r="C22008" t="s">
        <v>2</v>
      </c>
      <c r="D22008" t="s">
        <v>63</v>
      </c>
      <c r="E22008">
        <v>445</v>
      </c>
      <c r="F22008">
        <v>140.84</v>
      </c>
      <c r="G22008">
        <v>18186.2</v>
      </c>
      <c r="H22008">
        <v>19365.04</v>
      </c>
    </row>
    <row r="22009" spans="1:8" x14ac:dyDescent="0.25">
      <c r="A22009" t="s">
        <v>59</v>
      </c>
      <c r="B22009">
        <v>2013</v>
      </c>
      <c r="C22009" t="s">
        <v>2</v>
      </c>
      <c r="D22009" t="s">
        <v>60</v>
      </c>
      <c r="E22009">
        <v>0</v>
      </c>
      <c r="F22009">
        <v>-0.86</v>
      </c>
      <c r="G22009">
        <v>-81.22</v>
      </c>
      <c r="H22009">
        <v>56.46</v>
      </c>
    </row>
    <row r="22010" spans="1:8" x14ac:dyDescent="0.25">
      <c r="A22010" t="s">
        <v>59</v>
      </c>
      <c r="B22010">
        <v>2013</v>
      </c>
      <c r="C22010" t="s">
        <v>2</v>
      </c>
      <c r="D22010" t="s">
        <v>60</v>
      </c>
      <c r="E22010">
        <v>0</v>
      </c>
      <c r="F22010">
        <v>0</v>
      </c>
      <c r="G22010">
        <v>0</v>
      </c>
      <c r="H22010">
        <v>0</v>
      </c>
    </row>
    <row r="22011" spans="1:8" x14ac:dyDescent="0.25">
      <c r="A22011" t="s">
        <v>59</v>
      </c>
      <c r="B22011">
        <v>2013</v>
      </c>
      <c r="C22011" t="s">
        <v>2</v>
      </c>
      <c r="D22011" t="s">
        <v>60</v>
      </c>
      <c r="E22011">
        <v>2</v>
      </c>
      <c r="F22011">
        <v>8.34</v>
      </c>
      <c r="G22011">
        <v>476.3</v>
      </c>
      <c r="H22011">
        <v>902.78</v>
      </c>
    </row>
    <row r="22012" spans="1:8" x14ac:dyDescent="0.25">
      <c r="A22012" t="s">
        <v>59</v>
      </c>
      <c r="B22012">
        <v>2013</v>
      </c>
      <c r="C22012" t="s">
        <v>2</v>
      </c>
      <c r="D22012" t="s">
        <v>60</v>
      </c>
      <c r="E22012">
        <v>3</v>
      </c>
      <c r="F22012">
        <v>3.6</v>
      </c>
      <c r="G22012">
        <v>358.81</v>
      </c>
      <c r="H22012">
        <v>174.54</v>
      </c>
    </row>
    <row r="22013" spans="1:8" x14ac:dyDescent="0.25">
      <c r="A22013" t="s">
        <v>59</v>
      </c>
      <c r="B22013">
        <v>2013</v>
      </c>
      <c r="C22013" t="s">
        <v>2</v>
      </c>
      <c r="D22013" t="s">
        <v>60</v>
      </c>
      <c r="E22013">
        <v>27</v>
      </c>
      <c r="F22013">
        <v>339.52</v>
      </c>
      <c r="G22013">
        <v>18979.07</v>
      </c>
      <c r="H22013">
        <v>18450.759999999998</v>
      </c>
    </row>
    <row r="22014" spans="1:8" x14ac:dyDescent="0.25">
      <c r="A22014" t="s">
        <v>59</v>
      </c>
      <c r="B22014">
        <v>2013</v>
      </c>
      <c r="C22014" t="s">
        <v>2</v>
      </c>
      <c r="D22014" t="s">
        <v>60</v>
      </c>
      <c r="E22014">
        <v>7</v>
      </c>
      <c r="F22014">
        <v>9.93</v>
      </c>
      <c r="G22014">
        <v>806.12</v>
      </c>
      <c r="H22014">
        <v>1005.65</v>
      </c>
    </row>
    <row r="22015" spans="1:8" x14ac:dyDescent="0.25">
      <c r="A22015" t="s">
        <v>59</v>
      </c>
      <c r="B22015">
        <v>2013</v>
      </c>
      <c r="C22015" t="s">
        <v>2</v>
      </c>
      <c r="D22015" t="s">
        <v>60</v>
      </c>
      <c r="E22015">
        <v>0</v>
      </c>
      <c r="F22015">
        <v>0</v>
      </c>
      <c r="G22015">
        <v>0</v>
      </c>
      <c r="H22015">
        <v>0</v>
      </c>
    </row>
    <row r="22016" spans="1:8" x14ac:dyDescent="0.25">
      <c r="A22016" t="s">
        <v>59</v>
      </c>
      <c r="B22016">
        <v>2013</v>
      </c>
      <c r="C22016" t="s">
        <v>2</v>
      </c>
      <c r="D22016" t="s">
        <v>60</v>
      </c>
      <c r="E22016">
        <v>0</v>
      </c>
      <c r="F22016">
        <v>0</v>
      </c>
      <c r="G22016">
        <v>0</v>
      </c>
      <c r="H22016">
        <v>0</v>
      </c>
    </row>
    <row r="22017" spans="1:8" x14ac:dyDescent="0.25">
      <c r="A22017" t="s">
        <v>59</v>
      </c>
      <c r="B22017">
        <v>2013</v>
      </c>
      <c r="C22017" t="s">
        <v>2</v>
      </c>
      <c r="D22017" t="s">
        <v>60</v>
      </c>
      <c r="E22017">
        <v>0</v>
      </c>
      <c r="F22017">
        <v>-137.30000000000001</v>
      </c>
      <c r="G22017">
        <v>-2455.66</v>
      </c>
      <c r="H22017">
        <v>2157.62</v>
      </c>
    </row>
    <row r="22018" spans="1:8" x14ac:dyDescent="0.25">
      <c r="A22018" t="s">
        <v>59</v>
      </c>
      <c r="B22018">
        <v>2013</v>
      </c>
      <c r="C22018" t="s">
        <v>2</v>
      </c>
      <c r="D22018" t="s">
        <v>61</v>
      </c>
      <c r="E22018">
        <v>1348</v>
      </c>
      <c r="F22018">
        <v>51994.21</v>
      </c>
      <c r="G22018">
        <v>3476758.15</v>
      </c>
      <c r="H22018">
        <v>3587403.06</v>
      </c>
    </row>
    <row r="22019" spans="1:8" x14ac:dyDescent="0.25">
      <c r="A22019" t="s">
        <v>59</v>
      </c>
      <c r="B22019">
        <v>2013</v>
      </c>
      <c r="C22019" t="s">
        <v>2</v>
      </c>
      <c r="D22019" t="s">
        <v>61</v>
      </c>
      <c r="E22019">
        <v>201</v>
      </c>
      <c r="F22019">
        <v>284.83999999999997</v>
      </c>
      <c r="G22019">
        <v>33452.94</v>
      </c>
      <c r="H22019">
        <v>37223.21</v>
      </c>
    </row>
    <row r="22020" spans="1:8" x14ac:dyDescent="0.25">
      <c r="A22020" t="s">
        <v>59</v>
      </c>
      <c r="B22020">
        <v>2013</v>
      </c>
      <c r="C22020" t="s">
        <v>2</v>
      </c>
      <c r="D22020" t="s">
        <v>60</v>
      </c>
      <c r="E22020">
        <v>6</v>
      </c>
      <c r="F22020">
        <v>61.49</v>
      </c>
      <c r="G22020">
        <v>5213.54</v>
      </c>
      <c r="H22020">
        <v>12634.63</v>
      </c>
    </row>
    <row r="22021" spans="1:8" x14ac:dyDescent="0.25">
      <c r="A22021" t="s">
        <v>59</v>
      </c>
      <c r="B22021">
        <v>2013</v>
      </c>
      <c r="C22021" t="s">
        <v>2</v>
      </c>
      <c r="D22021" t="s">
        <v>60</v>
      </c>
      <c r="E22021">
        <v>1</v>
      </c>
      <c r="F22021">
        <v>4.5599999999999996</v>
      </c>
      <c r="G22021">
        <v>384.66</v>
      </c>
      <c r="H22021">
        <v>806.44</v>
      </c>
    </row>
    <row r="22022" spans="1:8" x14ac:dyDescent="0.25">
      <c r="A22022" t="s">
        <v>59</v>
      </c>
      <c r="B22022">
        <v>2013</v>
      </c>
      <c r="C22022" t="s">
        <v>2</v>
      </c>
      <c r="D22022" t="s">
        <v>60</v>
      </c>
      <c r="E22022">
        <v>1</v>
      </c>
      <c r="F22022">
        <v>0.98</v>
      </c>
      <c r="G22022">
        <v>63.14</v>
      </c>
      <c r="H22022">
        <v>50.4</v>
      </c>
    </row>
    <row r="22023" spans="1:8" x14ac:dyDescent="0.25">
      <c r="A22023" t="s">
        <v>59</v>
      </c>
      <c r="B22023">
        <v>2013</v>
      </c>
      <c r="C22023" t="s">
        <v>2</v>
      </c>
      <c r="D22023" t="s">
        <v>62</v>
      </c>
      <c r="E22023">
        <v>934</v>
      </c>
      <c r="F22023">
        <v>20720.75</v>
      </c>
      <c r="G22023">
        <v>1369065.76</v>
      </c>
      <c r="H22023">
        <v>1564801.46</v>
      </c>
    </row>
    <row r="22024" spans="1:8" x14ac:dyDescent="0.25">
      <c r="A22024" t="s">
        <v>59</v>
      </c>
      <c r="B22024">
        <v>2013</v>
      </c>
      <c r="C22024" t="s">
        <v>2</v>
      </c>
      <c r="D22024" t="s">
        <v>62</v>
      </c>
      <c r="E22024">
        <v>255</v>
      </c>
      <c r="F22024">
        <v>678.09</v>
      </c>
      <c r="G22024">
        <v>62260.78</v>
      </c>
      <c r="H22024">
        <v>62433.58</v>
      </c>
    </row>
    <row r="22025" spans="1:8" x14ac:dyDescent="0.25">
      <c r="A22025" t="s">
        <v>59</v>
      </c>
      <c r="B22025">
        <v>2013</v>
      </c>
      <c r="C22025" t="s">
        <v>2</v>
      </c>
      <c r="D22025" t="s">
        <v>60</v>
      </c>
      <c r="E22025">
        <v>15</v>
      </c>
      <c r="F22025">
        <v>82.2</v>
      </c>
      <c r="G22025">
        <v>6027.35</v>
      </c>
      <c r="H22025">
        <v>5581.17</v>
      </c>
    </row>
    <row r="22026" spans="1:8" x14ac:dyDescent="0.25">
      <c r="A22026" t="s">
        <v>59</v>
      </c>
      <c r="B22026">
        <v>2013</v>
      </c>
      <c r="C22026" t="s">
        <v>2</v>
      </c>
      <c r="D22026" t="s">
        <v>60</v>
      </c>
      <c r="E22026">
        <v>12</v>
      </c>
      <c r="F22026">
        <v>17.190000000000001</v>
      </c>
      <c r="G22026">
        <v>1794.05</v>
      </c>
      <c r="H22026">
        <v>1487.03</v>
      </c>
    </row>
    <row r="22027" spans="1:8" x14ac:dyDescent="0.25">
      <c r="A22027" t="s">
        <v>59</v>
      </c>
      <c r="B22027">
        <v>2013</v>
      </c>
      <c r="C22027" t="s">
        <v>2</v>
      </c>
      <c r="D22027" t="s">
        <v>60</v>
      </c>
      <c r="E22027">
        <v>7</v>
      </c>
      <c r="F22027">
        <v>52.33</v>
      </c>
      <c r="G22027">
        <v>2098.3000000000002</v>
      </c>
      <c r="H22027">
        <v>1861.14</v>
      </c>
    </row>
    <row r="22028" spans="1:8" x14ac:dyDescent="0.25">
      <c r="A22028" t="s">
        <v>59</v>
      </c>
      <c r="B22028">
        <v>2013</v>
      </c>
      <c r="C22028" t="s">
        <v>2</v>
      </c>
      <c r="D22028" t="s">
        <v>60</v>
      </c>
      <c r="E22028">
        <v>0</v>
      </c>
      <c r="F22028">
        <v>0</v>
      </c>
      <c r="G22028">
        <v>0</v>
      </c>
      <c r="H22028">
        <v>0</v>
      </c>
    </row>
    <row r="22029" spans="1:8" x14ac:dyDescent="0.25">
      <c r="A22029" t="s">
        <v>59</v>
      </c>
      <c r="B22029">
        <v>2013</v>
      </c>
      <c r="C22029" t="s">
        <v>2</v>
      </c>
      <c r="D22029" t="s">
        <v>60</v>
      </c>
      <c r="E22029">
        <v>0</v>
      </c>
      <c r="F22029">
        <v>0</v>
      </c>
      <c r="G22029">
        <v>0</v>
      </c>
      <c r="H22029">
        <v>0</v>
      </c>
    </row>
    <row r="22030" spans="1:8" x14ac:dyDescent="0.25">
      <c r="A22030" t="s">
        <v>59</v>
      </c>
      <c r="B22030">
        <v>2013</v>
      </c>
      <c r="C22030" t="s">
        <v>2</v>
      </c>
      <c r="D22030" t="s">
        <v>60</v>
      </c>
      <c r="E22030">
        <v>68</v>
      </c>
      <c r="F22030">
        <v>671.97</v>
      </c>
      <c r="G22030">
        <v>51078.42</v>
      </c>
      <c r="H22030">
        <v>52587.31</v>
      </c>
    </row>
    <row r="22031" spans="1:8" x14ac:dyDescent="0.25">
      <c r="A22031" t="s">
        <v>59</v>
      </c>
      <c r="B22031">
        <v>2013</v>
      </c>
      <c r="C22031" t="s">
        <v>2</v>
      </c>
      <c r="D22031" t="s">
        <v>60</v>
      </c>
      <c r="E22031">
        <v>1</v>
      </c>
      <c r="F22031">
        <v>1.1000000000000001</v>
      </c>
      <c r="G22031">
        <v>141.74</v>
      </c>
      <c r="H22031">
        <v>573.27</v>
      </c>
    </row>
    <row r="22032" spans="1:8" x14ac:dyDescent="0.25">
      <c r="A22032" t="s">
        <v>59</v>
      </c>
      <c r="B22032">
        <v>2013</v>
      </c>
      <c r="C22032" t="s">
        <v>2</v>
      </c>
      <c r="D22032" t="s">
        <v>60</v>
      </c>
      <c r="E22032">
        <v>154</v>
      </c>
      <c r="F22032">
        <v>182.03</v>
      </c>
      <c r="G22032">
        <v>25179.25</v>
      </c>
      <c r="H22032">
        <v>23798.77</v>
      </c>
    </row>
    <row r="22033" spans="1:8" x14ac:dyDescent="0.25">
      <c r="A22033" t="s">
        <v>59</v>
      </c>
      <c r="B22033">
        <v>2013</v>
      </c>
      <c r="C22033" t="s">
        <v>2</v>
      </c>
      <c r="D22033" t="s">
        <v>60</v>
      </c>
      <c r="E22033">
        <v>6810</v>
      </c>
      <c r="F22033">
        <v>2726.95</v>
      </c>
      <c r="G22033">
        <v>213000.73</v>
      </c>
      <c r="H22033">
        <v>213729.96</v>
      </c>
    </row>
    <row r="22034" spans="1:8" x14ac:dyDescent="0.25">
      <c r="A22034" t="s">
        <v>59</v>
      </c>
      <c r="B22034">
        <v>2013</v>
      </c>
      <c r="C22034" t="s">
        <v>2</v>
      </c>
      <c r="D22034" t="s">
        <v>60</v>
      </c>
      <c r="E22034">
        <v>0</v>
      </c>
      <c r="F22034">
        <v>0.13</v>
      </c>
      <c r="G22034">
        <v>77.16</v>
      </c>
      <c r="H22034">
        <v>77.16</v>
      </c>
    </row>
    <row r="22035" spans="1:8" x14ac:dyDescent="0.25">
      <c r="A22035" t="s">
        <v>59</v>
      </c>
      <c r="B22035">
        <v>2013</v>
      </c>
      <c r="C22035" t="s">
        <v>2</v>
      </c>
      <c r="D22035" t="s">
        <v>60</v>
      </c>
      <c r="E22035">
        <v>13</v>
      </c>
      <c r="F22035">
        <v>6.69</v>
      </c>
      <c r="G22035">
        <v>535.28</v>
      </c>
      <c r="H22035">
        <v>490.34</v>
      </c>
    </row>
    <row r="22036" spans="1:8" x14ac:dyDescent="0.25">
      <c r="A22036" t="s">
        <v>59</v>
      </c>
      <c r="B22036">
        <v>2013</v>
      </c>
      <c r="C22036" t="s">
        <v>2</v>
      </c>
      <c r="D22036" t="s">
        <v>60</v>
      </c>
      <c r="E22036">
        <v>0</v>
      </c>
      <c r="F22036">
        <v>0</v>
      </c>
      <c r="G22036">
        <v>0</v>
      </c>
      <c r="H22036">
        <v>0</v>
      </c>
    </row>
    <row r="22037" spans="1:8" x14ac:dyDescent="0.25">
      <c r="A22037" t="s">
        <v>59</v>
      </c>
      <c r="B22037">
        <v>2013</v>
      </c>
      <c r="C22037" t="s">
        <v>2</v>
      </c>
      <c r="D22037" t="s">
        <v>60</v>
      </c>
      <c r="E22037">
        <v>0</v>
      </c>
      <c r="F22037">
        <v>0</v>
      </c>
      <c r="G22037">
        <v>0</v>
      </c>
      <c r="H22037">
        <v>0</v>
      </c>
    </row>
    <row r="22038" spans="1:8" x14ac:dyDescent="0.25">
      <c r="A22038" t="s">
        <v>59</v>
      </c>
      <c r="B22038">
        <v>2013</v>
      </c>
      <c r="C22038" t="s">
        <v>2</v>
      </c>
      <c r="D22038" t="s">
        <v>60</v>
      </c>
      <c r="E22038">
        <v>313</v>
      </c>
      <c r="F22038">
        <v>101.17</v>
      </c>
      <c r="G22038">
        <v>6338.68</v>
      </c>
      <c r="H22038">
        <v>5920.63</v>
      </c>
    </row>
    <row r="22039" spans="1:8" x14ac:dyDescent="0.25">
      <c r="A22039" t="s">
        <v>59</v>
      </c>
      <c r="B22039">
        <v>2013</v>
      </c>
      <c r="C22039" t="s">
        <v>2</v>
      </c>
      <c r="D22039" t="s">
        <v>60</v>
      </c>
      <c r="E22039">
        <v>437</v>
      </c>
      <c r="F22039">
        <v>240.3</v>
      </c>
      <c r="G22039">
        <v>15648.08</v>
      </c>
      <c r="H22039">
        <v>14274.16</v>
      </c>
    </row>
    <row r="22040" spans="1:8" x14ac:dyDescent="0.25">
      <c r="A22040" t="s">
        <v>59</v>
      </c>
      <c r="B22040">
        <v>2013</v>
      </c>
      <c r="C22040" t="s">
        <v>2</v>
      </c>
      <c r="D22040" t="s">
        <v>60</v>
      </c>
      <c r="E22040">
        <v>0</v>
      </c>
      <c r="F22040">
        <v>0</v>
      </c>
      <c r="G22040">
        <v>0</v>
      </c>
      <c r="H22040">
        <v>0</v>
      </c>
    </row>
    <row r="22041" spans="1:8" x14ac:dyDescent="0.25">
      <c r="A22041" t="s">
        <v>59</v>
      </c>
      <c r="B22041">
        <v>2013</v>
      </c>
      <c r="C22041" t="s">
        <v>2</v>
      </c>
      <c r="D22041" t="s">
        <v>60</v>
      </c>
      <c r="E22041">
        <v>0</v>
      </c>
      <c r="F22041">
        <v>0</v>
      </c>
      <c r="G22041">
        <v>0</v>
      </c>
      <c r="H22041">
        <v>0</v>
      </c>
    </row>
    <row r="22042" spans="1:8" x14ac:dyDescent="0.25">
      <c r="A22042" t="s">
        <v>59</v>
      </c>
      <c r="B22042">
        <v>2013</v>
      </c>
      <c r="C22042" t="s">
        <v>2</v>
      </c>
      <c r="D22042" t="s">
        <v>60</v>
      </c>
      <c r="E22042">
        <v>0</v>
      </c>
      <c r="F22042">
        <v>0</v>
      </c>
      <c r="G22042">
        <v>0</v>
      </c>
      <c r="H22042">
        <v>0</v>
      </c>
    </row>
    <row r="22043" spans="1:8" x14ac:dyDescent="0.25">
      <c r="A22043" t="s">
        <v>59</v>
      </c>
      <c r="B22043">
        <v>2013</v>
      </c>
      <c r="C22043" t="s">
        <v>2</v>
      </c>
      <c r="D22043" t="s">
        <v>60</v>
      </c>
      <c r="E22043">
        <v>0</v>
      </c>
      <c r="F22043">
        <v>0</v>
      </c>
      <c r="G22043">
        <v>0</v>
      </c>
      <c r="H22043">
        <v>0</v>
      </c>
    </row>
    <row r="22044" spans="1:8" x14ac:dyDescent="0.25">
      <c r="A22044" t="s">
        <v>59</v>
      </c>
      <c r="B22044">
        <v>2013</v>
      </c>
      <c r="C22044" t="s">
        <v>2</v>
      </c>
      <c r="D22044" t="s">
        <v>60</v>
      </c>
      <c r="E22044">
        <v>10</v>
      </c>
      <c r="F22044">
        <v>10.56</v>
      </c>
      <c r="G22044">
        <v>898.22</v>
      </c>
      <c r="H22044">
        <v>1340.88</v>
      </c>
    </row>
    <row r="22045" spans="1:8" x14ac:dyDescent="0.25">
      <c r="A22045" t="s">
        <v>59</v>
      </c>
      <c r="B22045">
        <v>2013</v>
      </c>
      <c r="C22045" t="s">
        <v>2</v>
      </c>
      <c r="D22045" t="s">
        <v>60</v>
      </c>
      <c r="E22045">
        <v>46</v>
      </c>
      <c r="F22045">
        <v>76.209999999999994</v>
      </c>
      <c r="G22045">
        <v>5708.12</v>
      </c>
      <c r="H22045">
        <v>6159.09</v>
      </c>
    </row>
    <row r="22046" spans="1:8" x14ac:dyDescent="0.25">
      <c r="A22046" t="s">
        <v>59</v>
      </c>
      <c r="B22046">
        <v>2013</v>
      </c>
      <c r="C22046" t="s">
        <v>2</v>
      </c>
      <c r="D22046" t="s">
        <v>60</v>
      </c>
      <c r="E22046">
        <v>0</v>
      </c>
      <c r="F22046">
        <v>0</v>
      </c>
      <c r="G22046">
        <v>0</v>
      </c>
      <c r="H22046">
        <v>0</v>
      </c>
    </row>
    <row r="22047" spans="1:8" x14ac:dyDescent="0.25">
      <c r="A22047" t="s">
        <v>59</v>
      </c>
      <c r="B22047">
        <v>2013</v>
      </c>
      <c r="C22047" t="s">
        <v>2</v>
      </c>
      <c r="D22047" t="s">
        <v>63</v>
      </c>
      <c r="E22047">
        <v>14</v>
      </c>
      <c r="F22047">
        <v>8.61</v>
      </c>
      <c r="G22047">
        <v>786.4</v>
      </c>
      <c r="H22047">
        <v>807.19</v>
      </c>
    </row>
    <row r="22048" spans="1:8" x14ac:dyDescent="0.25">
      <c r="A22048" t="s">
        <v>59</v>
      </c>
      <c r="B22048">
        <v>2013</v>
      </c>
      <c r="C22048" t="s">
        <v>2</v>
      </c>
      <c r="D22048" t="s">
        <v>63</v>
      </c>
      <c r="E22048">
        <v>782939</v>
      </c>
      <c r="F22048">
        <v>116333.56</v>
      </c>
      <c r="G22048">
        <v>9968023.4499999993</v>
      </c>
      <c r="H22048">
        <v>9727993.6400000006</v>
      </c>
    </row>
    <row r="22049" spans="1:8" x14ac:dyDescent="0.25">
      <c r="A22049" t="s">
        <v>59</v>
      </c>
      <c r="B22049">
        <v>2013</v>
      </c>
      <c r="C22049" t="s">
        <v>2</v>
      </c>
      <c r="D22049" t="s">
        <v>60</v>
      </c>
      <c r="E22049">
        <v>0</v>
      </c>
      <c r="F22049">
        <v>-159.41999999999999</v>
      </c>
      <c r="G22049">
        <v>-14801.15</v>
      </c>
      <c r="H22049">
        <v>39053.94</v>
      </c>
    </row>
    <row r="22050" spans="1:8" x14ac:dyDescent="0.25">
      <c r="A22050" t="s">
        <v>59</v>
      </c>
      <c r="B22050">
        <v>2013</v>
      </c>
      <c r="C22050" t="s">
        <v>2</v>
      </c>
      <c r="D22050" t="s">
        <v>60</v>
      </c>
      <c r="E22050">
        <v>0</v>
      </c>
      <c r="F22050">
        <v>16.91</v>
      </c>
      <c r="G22050">
        <v>-1794.3</v>
      </c>
      <c r="H22050">
        <v>3756.01</v>
      </c>
    </row>
    <row r="22051" spans="1:8" x14ac:dyDescent="0.25">
      <c r="A22051" t="s">
        <v>59</v>
      </c>
      <c r="B22051">
        <v>2013</v>
      </c>
      <c r="C22051" t="s">
        <v>2</v>
      </c>
      <c r="D22051" t="s">
        <v>61</v>
      </c>
      <c r="E22051">
        <v>274</v>
      </c>
      <c r="F22051">
        <v>1604.3</v>
      </c>
      <c r="G22051">
        <v>136741.76999999999</v>
      </c>
      <c r="H22051">
        <v>158651.01</v>
      </c>
    </row>
    <row r="22052" spans="1:8" x14ac:dyDescent="0.25">
      <c r="A22052" t="s">
        <v>59</v>
      </c>
      <c r="B22052">
        <v>2013</v>
      </c>
      <c r="C22052" t="s">
        <v>2</v>
      </c>
      <c r="D22052" t="s">
        <v>61</v>
      </c>
      <c r="E22052">
        <v>1278</v>
      </c>
      <c r="F22052">
        <v>1285.32</v>
      </c>
      <c r="G22052">
        <v>168106.58</v>
      </c>
      <c r="H22052">
        <v>178412.89</v>
      </c>
    </row>
    <row r="22053" spans="1:8" x14ac:dyDescent="0.25">
      <c r="A22053" t="s">
        <v>59</v>
      </c>
      <c r="B22053">
        <v>2013</v>
      </c>
      <c r="C22053" t="s">
        <v>2</v>
      </c>
      <c r="D22053" t="s">
        <v>61</v>
      </c>
      <c r="E22053">
        <v>11812</v>
      </c>
      <c r="F22053">
        <v>3401.98</v>
      </c>
      <c r="G22053">
        <v>236031.23</v>
      </c>
      <c r="H22053">
        <v>243892.99</v>
      </c>
    </row>
    <row r="22054" spans="1:8" x14ac:dyDescent="0.25">
      <c r="A22054" t="s">
        <v>59</v>
      </c>
      <c r="B22054">
        <v>2013</v>
      </c>
      <c r="C22054" t="s">
        <v>2</v>
      </c>
      <c r="D22054" t="s">
        <v>60</v>
      </c>
      <c r="E22054">
        <v>10</v>
      </c>
      <c r="F22054">
        <v>16.96</v>
      </c>
      <c r="G22054">
        <v>1828.1</v>
      </c>
      <c r="H22054">
        <v>3523.47</v>
      </c>
    </row>
    <row r="22055" spans="1:8" x14ac:dyDescent="0.25">
      <c r="A22055" t="s">
        <v>59</v>
      </c>
      <c r="B22055">
        <v>2013</v>
      </c>
      <c r="C22055" t="s">
        <v>2</v>
      </c>
      <c r="D22055" t="s">
        <v>60</v>
      </c>
      <c r="E22055">
        <v>10</v>
      </c>
      <c r="F22055">
        <v>18.25</v>
      </c>
      <c r="G22055">
        <v>1357.01</v>
      </c>
      <c r="H22055">
        <v>2086.0100000000002</v>
      </c>
    </row>
    <row r="22056" spans="1:8" x14ac:dyDescent="0.25">
      <c r="A22056" t="s">
        <v>59</v>
      </c>
      <c r="B22056">
        <v>2013</v>
      </c>
      <c r="C22056" t="s">
        <v>2</v>
      </c>
      <c r="D22056" t="s">
        <v>60</v>
      </c>
      <c r="E22056">
        <v>515</v>
      </c>
      <c r="F22056">
        <v>171.65</v>
      </c>
      <c r="G22056">
        <v>10675.34</v>
      </c>
      <c r="H22056">
        <v>11359.27</v>
      </c>
    </row>
    <row r="22057" spans="1:8" x14ac:dyDescent="0.25">
      <c r="A22057" t="s">
        <v>59</v>
      </c>
      <c r="B22057">
        <v>2013</v>
      </c>
      <c r="C22057" t="s">
        <v>2</v>
      </c>
      <c r="D22057" t="s">
        <v>62</v>
      </c>
      <c r="E22057">
        <v>1422</v>
      </c>
      <c r="F22057">
        <v>12952.95</v>
      </c>
      <c r="G22057">
        <v>1008050.72</v>
      </c>
      <c r="H22057">
        <v>1136049.02</v>
      </c>
    </row>
    <row r="22058" spans="1:8" x14ac:dyDescent="0.25">
      <c r="A22058" t="s">
        <v>59</v>
      </c>
      <c r="B22058">
        <v>2013</v>
      </c>
      <c r="C22058" t="s">
        <v>2</v>
      </c>
      <c r="D22058" t="s">
        <v>62</v>
      </c>
      <c r="E22058">
        <v>3948</v>
      </c>
      <c r="F22058">
        <v>6763.19</v>
      </c>
      <c r="G22058">
        <v>720415.39</v>
      </c>
      <c r="H22058">
        <v>733009.12</v>
      </c>
    </row>
    <row r="22059" spans="1:8" x14ac:dyDescent="0.25">
      <c r="A22059" t="s">
        <v>59</v>
      </c>
      <c r="B22059">
        <v>2013</v>
      </c>
      <c r="C22059" t="s">
        <v>2</v>
      </c>
      <c r="D22059" t="s">
        <v>62</v>
      </c>
      <c r="E22059">
        <v>112170</v>
      </c>
      <c r="F22059">
        <v>30620.19</v>
      </c>
      <c r="G22059">
        <v>2338786.71</v>
      </c>
      <c r="H22059">
        <v>2390388.42</v>
      </c>
    </row>
    <row r="22060" spans="1:8" x14ac:dyDescent="0.25">
      <c r="A22060" t="s">
        <v>59</v>
      </c>
      <c r="B22060">
        <v>2013</v>
      </c>
      <c r="C22060" t="s">
        <v>2</v>
      </c>
      <c r="D22060" t="s">
        <v>60</v>
      </c>
      <c r="E22060">
        <v>5</v>
      </c>
      <c r="F22060">
        <v>32.799999999999997</v>
      </c>
      <c r="G22060">
        <v>2505.96</v>
      </c>
      <c r="H22060">
        <v>3430.92</v>
      </c>
    </row>
    <row r="22061" spans="1:8" x14ac:dyDescent="0.25">
      <c r="A22061" t="s">
        <v>59</v>
      </c>
      <c r="B22061">
        <v>2013</v>
      </c>
      <c r="C22061" t="s">
        <v>2</v>
      </c>
      <c r="D22061" t="s">
        <v>60</v>
      </c>
      <c r="E22061">
        <v>51</v>
      </c>
      <c r="F22061">
        <v>58.64</v>
      </c>
      <c r="G22061">
        <v>6674.3</v>
      </c>
      <c r="H22061">
        <v>6543.33</v>
      </c>
    </row>
    <row r="22062" spans="1:8" x14ac:dyDescent="0.25">
      <c r="A22062" t="s">
        <v>59</v>
      </c>
      <c r="B22062">
        <v>2013</v>
      </c>
      <c r="C22062" t="s">
        <v>2</v>
      </c>
      <c r="D22062" t="s">
        <v>60</v>
      </c>
      <c r="E22062">
        <v>8</v>
      </c>
      <c r="F22062">
        <v>19.89</v>
      </c>
      <c r="G22062">
        <v>812.33</v>
      </c>
      <c r="H22062">
        <v>717.17</v>
      </c>
    </row>
    <row r="22063" spans="1:8" x14ac:dyDescent="0.25">
      <c r="A22063" t="s">
        <v>59</v>
      </c>
      <c r="B22063">
        <v>2013</v>
      </c>
      <c r="C22063" t="s">
        <v>2</v>
      </c>
      <c r="D22063" t="s">
        <v>60</v>
      </c>
      <c r="E22063">
        <v>10</v>
      </c>
      <c r="F22063">
        <v>87.25</v>
      </c>
      <c r="G22063">
        <v>4945.24</v>
      </c>
      <c r="H22063">
        <v>7101.31</v>
      </c>
    </row>
    <row r="22064" spans="1:8" x14ac:dyDescent="0.25">
      <c r="A22064" t="s">
        <v>59</v>
      </c>
      <c r="B22064">
        <v>2013</v>
      </c>
      <c r="C22064" t="s">
        <v>2</v>
      </c>
      <c r="D22064" t="s">
        <v>60</v>
      </c>
      <c r="E22064">
        <v>0</v>
      </c>
      <c r="F22064">
        <v>0</v>
      </c>
      <c r="G22064">
        <v>0</v>
      </c>
      <c r="H22064">
        <v>0</v>
      </c>
    </row>
    <row r="22065" spans="1:8" x14ac:dyDescent="0.25">
      <c r="A22065" t="s">
        <v>59</v>
      </c>
      <c r="B22065">
        <v>2013</v>
      </c>
      <c r="C22065" t="s">
        <v>2</v>
      </c>
      <c r="D22065" t="s">
        <v>60</v>
      </c>
      <c r="E22065">
        <v>0</v>
      </c>
      <c r="F22065">
        <v>0</v>
      </c>
      <c r="G22065">
        <v>0</v>
      </c>
      <c r="H22065">
        <v>0</v>
      </c>
    </row>
    <row r="22066" spans="1:8" x14ac:dyDescent="0.25">
      <c r="A22066" t="s">
        <v>59</v>
      </c>
      <c r="B22066">
        <v>2013</v>
      </c>
      <c r="C22066" t="s">
        <v>2</v>
      </c>
      <c r="D22066" t="s">
        <v>60</v>
      </c>
      <c r="E22066">
        <v>0</v>
      </c>
      <c r="F22066">
        <v>0</v>
      </c>
      <c r="G22066">
        <v>0</v>
      </c>
      <c r="H22066">
        <v>0</v>
      </c>
    </row>
    <row r="22067" spans="1:8" x14ac:dyDescent="0.25">
      <c r="A22067" t="s">
        <v>59</v>
      </c>
      <c r="B22067">
        <v>2013</v>
      </c>
      <c r="C22067" t="s">
        <v>2</v>
      </c>
      <c r="D22067" t="s">
        <v>60</v>
      </c>
      <c r="E22067">
        <v>0</v>
      </c>
      <c r="F22067">
        <v>0</v>
      </c>
      <c r="G22067">
        <v>0</v>
      </c>
      <c r="H22067">
        <v>0</v>
      </c>
    </row>
    <row r="22068" spans="1:8" x14ac:dyDescent="0.25">
      <c r="A22068" t="s">
        <v>59</v>
      </c>
      <c r="B22068">
        <v>2013</v>
      </c>
      <c r="C22068" t="s">
        <v>2</v>
      </c>
      <c r="D22068" t="s">
        <v>62</v>
      </c>
      <c r="E22068">
        <v>0</v>
      </c>
      <c r="F22068">
        <v>0</v>
      </c>
      <c r="G22068">
        <v>0</v>
      </c>
      <c r="H22068">
        <v>0</v>
      </c>
    </row>
    <row r="22069" spans="1:8" x14ac:dyDescent="0.25">
      <c r="A22069" t="s">
        <v>59</v>
      </c>
      <c r="B22069">
        <v>2013</v>
      </c>
      <c r="C22069" t="s">
        <v>2</v>
      </c>
      <c r="D22069" t="s">
        <v>60</v>
      </c>
      <c r="E22069">
        <v>0</v>
      </c>
      <c r="F22069">
        <v>0</v>
      </c>
      <c r="G22069">
        <v>0</v>
      </c>
      <c r="H22069">
        <v>0</v>
      </c>
    </row>
    <row r="22070" spans="1:8" x14ac:dyDescent="0.25">
      <c r="A22070" t="s">
        <v>59</v>
      </c>
      <c r="B22070">
        <v>2013</v>
      </c>
      <c r="C22070" t="s">
        <v>2</v>
      </c>
      <c r="D22070" t="s">
        <v>60</v>
      </c>
      <c r="E22070">
        <v>0</v>
      </c>
      <c r="F22070">
        <v>0</v>
      </c>
      <c r="G22070">
        <v>0</v>
      </c>
      <c r="H22070">
        <v>0</v>
      </c>
    </row>
    <row r="22071" spans="1:8" x14ac:dyDescent="0.25">
      <c r="A22071" t="s">
        <v>59</v>
      </c>
      <c r="B22071">
        <v>2013</v>
      </c>
      <c r="C22071" t="s">
        <v>2</v>
      </c>
      <c r="D22071" t="s">
        <v>60</v>
      </c>
      <c r="E22071">
        <v>0</v>
      </c>
      <c r="F22071">
        <v>0</v>
      </c>
      <c r="G22071">
        <v>0</v>
      </c>
      <c r="H22071">
        <v>0</v>
      </c>
    </row>
    <row r="22072" spans="1:8" x14ac:dyDescent="0.25">
      <c r="A22072" t="s">
        <v>59</v>
      </c>
      <c r="B22072">
        <v>2013</v>
      </c>
      <c r="C22072" t="s">
        <v>2</v>
      </c>
      <c r="D22072" t="s">
        <v>60</v>
      </c>
      <c r="E22072">
        <v>0</v>
      </c>
      <c r="F22072">
        <v>0</v>
      </c>
      <c r="G22072">
        <v>0</v>
      </c>
      <c r="H22072">
        <v>0</v>
      </c>
    </row>
    <row r="22073" spans="1:8" x14ac:dyDescent="0.25">
      <c r="A22073" t="s">
        <v>59</v>
      </c>
      <c r="B22073">
        <v>2013</v>
      </c>
      <c r="C22073" t="s">
        <v>2</v>
      </c>
      <c r="D22073" t="s">
        <v>61</v>
      </c>
      <c r="E22073">
        <v>0</v>
      </c>
      <c r="F22073">
        <v>0</v>
      </c>
      <c r="G22073">
        <v>0</v>
      </c>
      <c r="H22073">
        <v>0</v>
      </c>
    </row>
    <row r="22074" spans="1:8" x14ac:dyDescent="0.25">
      <c r="A22074" t="s">
        <v>59</v>
      </c>
      <c r="B22074">
        <v>2013</v>
      </c>
      <c r="C22074" t="s">
        <v>2</v>
      </c>
      <c r="D22074" t="s">
        <v>60</v>
      </c>
      <c r="E22074">
        <v>0</v>
      </c>
      <c r="F22074">
        <v>0</v>
      </c>
      <c r="G22074">
        <v>0</v>
      </c>
      <c r="H22074">
        <v>0</v>
      </c>
    </row>
    <row r="22075" spans="1:8" x14ac:dyDescent="0.25">
      <c r="A22075" t="s">
        <v>59</v>
      </c>
      <c r="B22075">
        <v>2013</v>
      </c>
      <c r="C22075" t="s">
        <v>2</v>
      </c>
      <c r="D22075" t="s">
        <v>60</v>
      </c>
      <c r="E22075">
        <v>0</v>
      </c>
      <c r="F22075">
        <v>0</v>
      </c>
      <c r="G22075">
        <v>0</v>
      </c>
      <c r="H22075">
        <v>0</v>
      </c>
    </row>
    <row r="22076" spans="1:8" x14ac:dyDescent="0.25">
      <c r="A22076" t="s">
        <v>59</v>
      </c>
      <c r="B22076">
        <v>2013</v>
      </c>
      <c r="C22076" t="s">
        <v>2</v>
      </c>
      <c r="D22076" t="s">
        <v>60</v>
      </c>
      <c r="E22076">
        <v>0</v>
      </c>
      <c r="F22076">
        <v>0</v>
      </c>
      <c r="G22076">
        <v>0</v>
      </c>
      <c r="H22076">
        <v>0</v>
      </c>
    </row>
    <row r="22077" spans="1:8" x14ac:dyDescent="0.25">
      <c r="A22077" t="s">
        <v>59</v>
      </c>
      <c r="B22077">
        <v>2013</v>
      </c>
      <c r="C22077" t="s">
        <v>2</v>
      </c>
      <c r="D22077" t="s">
        <v>60</v>
      </c>
      <c r="E22077">
        <v>0</v>
      </c>
      <c r="F22077">
        <v>0</v>
      </c>
      <c r="G22077">
        <v>0</v>
      </c>
      <c r="H22077">
        <v>0</v>
      </c>
    </row>
    <row r="22078" spans="1:8" x14ac:dyDescent="0.25">
      <c r="A22078" t="s">
        <v>59</v>
      </c>
      <c r="B22078">
        <v>2013</v>
      </c>
      <c r="C22078" t="s">
        <v>2</v>
      </c>
      <c r="D22078" t="s">
        <v>63</v>
      </c>
      <c r="E22078">
        <v>0</v>
      </c>
      <c r="F22078">
        <v>0</v>
      </c>
      <c r="G22078">
        <v>0</v>
      </c>
      <c r="H22078">
        <v>0</v>
      </c>
    </row>
    <row r="22079" spans="1:8" x14ac:dyDescent="0.25">
      <c r="A22079" t="s">
        <v>59</v>
      </c>
      <c r="B22079">
        <v>2013</v>
      </c>
      <c r="C22079" t="s">
        <v>2</v>
      </c>
      <c r="D22079" t="s">
        <v>63</v>
      </c>
      <c r="E22079">
        <v>0</v>
      </c>
      <c r="F22079">
        <v>0</v>
      </c>
      <c r="G22079">
        <v>0</v>
      </c>
      <c r="H22079">
        <v>0</v>
      </c>
    </row>
    <row r="22080" spans="1:8" x14ac:dyDescent="0.25">
      <c r="A22080" t="s">
        <v>59</v>
      </c>
      <c r="B22080">
        <v>2013</v>
      </c>
      <c r="C22080" t="s">
        <v>2</v>
      </c>
      <c r="D22080" t="s">
        <v>60</v>
      </c>
      <c r="E22080">
        <v>0</v>
      </c>
      <c r="F22080">
        <v>0</v>
      </c>
      <c r="G22080">
        <v>0</v>
      </c>
      <c r="H22080">
        <v>0</v>
      </c>
    </row>
    <row r="22081" spans="1:8" x14ac:dyDescent="0.25">
      <c r="A22081" t="s">
        <v>59</v>
      </c>
      <c r="B22081">
        <v>2013</v>
      </c>
      <c r="C22081" t="s">
        <v>2</v>
      </c>
      <c r="D22081" t="s">
        <v>60</v>
      </c>
      <c r="E22081">
        <v>0</v>
      </c>
      <c r="F22081">
        <v>0</v>
      </c>
      <c r="G22081">
        <v>0</v>
      </c>
      <c r="H22081">
        <v>0</v>
      </c>
    </row>
    <row r="22082" spans="1:8" x14ac:dyDescent="0.25">
      <c r="A22082" t="s">
        <v>59</v>
      </c>
      <c r="B22082">
        <v>2013</v>
      </c>
      <c r="C22082" t="s">
        <v>2</v>
      </c>
      <c r="D22082" t="s">
        <v>60</v>
      </c>
      <c r="E22082">
        <v>0</v>
      </c>
      <c r="F22082">
        <v>0</v>
      </c>
      <c r="G22082">
        <v>0</v>
      </c>
      <c r="H22082">
        <v>0</v>
      </c>
    </row>
    <row r="22083" spans="1:8" x14ac:dyDescent="0.25">
      <c r="A22083" t="s">
        <v>59</v>
      </c>
      <c r="B22083">
        <v>2013</v>
      </c>
      <c r="C22083" t="s">
        <v>2</v>
      </c>
      <c r="D22083" t="s">
        <v>60</v>
      </c>
      <c r="E22083">
        <v>0</v>
      </c>
      <c r="F22083">
        <v>0</v>
      </c>
      <c r="G22083">
        <v>0</v>
      </c>
      <c r="H22083">
        <v>0</v>
      </c>
    </row>
    <row r="22084" spans="1:8" x14ac:dyDescent="0.25">
      <c r="A22084" t="s">
        <v>59</v>
      </c>
      <c r="B22084">
        <v>2013</v>
      </c>
      <c r="C22084" t="s">
        <v>2</v>
      </c>
      <c r="D22084" t="s">
        <v>60</v>
      </c>
      <c r="E22084">
        <v>0</v>
      </c>
      <c r="F22084">
        <v>146.6</v>
      </c>
      <c r="G22084">
        <v>11621.63</v>
      </c>
      <c r="H22084">
        <v>4138.83</v>
      </c>
    </row>
    <row r="22085" spans="1:8" x14ac:dyDescent="0.25">
      <c r="A22085" t="s">
        <v>59</v>
      </c>
      <c r="B22085">
        <v>2013</v>
      </c>
      <c r="C22085" t="s">
        <v>2</v>
      </c>
      <c r="D22085" t="s">
        <v>61</v>
      </c>
      <c r="E22085">
        <v>0</v>
      </c>
      <c r="F22085">
        <v>0</v>
      </c>
      <c r="G22085">
        <v>0</v>
      </c>
      <c r="H22085">
        <v>0</v>
      </c>
    </row>
    <row r="22086" spans="1:8" x14ac:dyDescent="0.25">
      <c r="A22086" t="s">
        <v>59</v>
      </c>
      <c r="B22086">
        <v>2013</v>
      </c>
      <c r="C22086" t="s">
        <v>2</v>
      </c>
      <c r="D22086" t="s">
        <v>61</v>
      </c>
      <c r="E22086">
        <v>1</v>
      </c>
      <c r="F22086">
        <v>0.67</v>
      </c>
      <c r="G22086">
        <v>90.41</v>
      </c>
      <c r="H22086">
        <v>93.08</v>
      </c>
    </row>
    <row r="22087" spans="1:8" x14ac:dyDescent="0.25">
      <c r="A22087" t="s">
        <v>59</v>
      </c>
      <c r="B22087">
        <v>2013</v>
      </c>
      <c r="C22087" t="s">
        <v>2</v>
      </c>
      <c r="D22087" t="s">
        <v>60</v>
      </c>
      <c r="E22087">
        <v>0</v>
      </c>
      <c r="F22087">
        <v>0</v>
      </c>
      <c r="G22087">
        <v>0</v>
      </c>
      <c r="H22087">
        <v>0</v>
      </c>
    </row>
    <row r="22088" spans="1:8" x14ac:dyDescent="0.25">
      <c r="A22088" t="s">
        <v>59</v>
      </c>
      <c r="B22088">
        <v>2013</v>
      </c>
      <c r="C22088" t="s">
        <v>2</v>
      </c>
      <c r="D22088" t="s">
        <v>60</v>
      </c>
      <c r="E22088">
        <v>0</v>
      </c>
      <c r="F22088">
        <v>0</v>
      </c>
      <c r="G22088">
        <v>0</v>
      </c>
      <c r="H22088">
        <v>0</v>
      </c>
    </row>
    <row r="22089" spans="1:8" x14ac:dyDescent="0.25">
      <c r="A22089" t="s">
        <v>59</v>
      </c>
      <c r="B22089">
        <v>2013</v>
      </c>
      <c r="C22089" t="s">
        <v>2</v>
      </c>
      <c r="D22089" t="s">
        <v>60</v>
      </c>
      <c r="E22089">
        <v>0</v>
      </c>
      <c r="F22089">
        <v>0</v>
      </c>
      <c r="G22089">
        <v>0</v>
      </c>
      <c r="H22089">
        <v>0</v>
      </c>
    </row>
    <row r="22090" spans="1:8" x14ac:dyDescent="0.25">
      <c r="A22090" t="s">
        <v>59</v>
      </c>
      <c r="B22090">
        <v>2013</v>
      </c>
      <c r="C22090" t="s">
        <v>2</v>
      </c>
      <c r="D22090" t="s">
        <v>60</v>
      </c>
      <c r="E22090">
        <v>406</v>
      </c>
      <c r="F22090">
        <v>9925.24</v>
      </c>
      <c r="G22090">
        <v>644538.48</v>
      </c>
      <c r="H22090">
        <v>734040.34</v>
      </c>
    </row>
    <row r="22091" spans="1:8" x14ac:dyDescent="0.25">
      <c r="A22091" t="s">
        <v>59</v>
      </c>
      <c r="B22091">
        <v>2013</v>
      </c>
      <c r="C22091" t="s">
        <v>2</v>
      </c>
      <c r="D22091" t="s">
        <v>60</v>
      </c>
      <c r="E22091">
        <v>69</v>
      </c>
      <c r="F22091">
        <v>79.14</v>
      </c>
      <c r="G22091">
        <v>12799.97</v>
      </c>
      <c r="H22091">
        <v>11963.99</v>
      </c>
    </row>
    <row r="22092" spans="1:8" x14ac:dyDescent="0.25">
      <c r="A22092" t="s">
        <v>59</v>
      </c>
      <c r="B22092">
        <v>2013</v>
      </c>
      <c r="C22092" t="s">
        <v>2</v>
      </c>
      <c r="D22092" t="s">
        <v>62</v>
      </c>
      <c r="E22092">
        <v>21</v>
      </c>
      <c r="F22092">
        <v>852.69</v>
      </c>
      <c r="G22092">
        <v>61660.94</v>
      </c>
      <c r="H22092">
        <v>61521.69</v>
      </c>
    </row>
    <row r="22093" spans="1:8" x14ac:dyDescent="0.25">
      <c r="A22093" t="s">
        <v>59</v>
      </c>
      <c r="B22093">
        <v>2013</v>
      </c>
      <c r="C22093" t="s">
        <v>2</v>
      </c>
      <c r="D22093" t="s">
        <v>62</v>
      </c>
      <c r="E22093">
        <v>0</v>
      </c>
      <c r="F22093">
        <v>0</v>
      </c>
      <c r="G22093">
        <v>0</v>
      </c>
      <c r="H22093">
        <v>0</v>
      </c>
    </row>
    <row r="22094" spans="1:8" x14ac:dyDescent="0.25">
      <c r="A22094" t="s">
        <v>59</v>
      </c>
      <c r="B22094">
        <v>2013</v>
      </c>
      <c r="C22094" t="s">
        <v>2</v>
      </c>
      <c r="D22094" t="s">
        <v>60</v>
      </c>
      <c r="E22094">
        <v>106</v>
      </c>
      <c r="F22094">
        <v>1675.52</v>
      </c>
      <c r="G22094">
        <v>111845.48</v>
      </c>
      <c r="H22094">
        <v>103859.6</v>
      </c>
    </row>
    <row r="22095" spans="1:8" x14ac:dyDescent="0.25">
      <c r="A22095" t="s">
        <v>59</v>
      </c>
      <c r="B22095">
        <v>2013</v>
      </c>
      <c r="C22095" t="s">
        <v>2</v>
      </c>
      <c r="D22095" t="s">
        <v>60</v>
      </c>
      <c r="E22095">
        <v>34</v>
      </c>
      <c r="F22095">
        <v>49.7</v>
      </c>
      <c r="G22095">
        <v>5150.32</v>
      </c>
      <c r="H22095">
        <v>4846.45</v>
      </c>
    </row>
    <row r="22096" spans="1:8" x14ac:dyDescent="0.25">
      <c r="A22096" t="s">
        <v>59</v>
      </c>
      <c r="B22096">
        <v>2013</v>
      </c>
      <c r="C22096" t="s">
        <v>2</v>
      </c>
      <c r="D22096" t="s">
        <v>60</v>
      </c>
      <c r="E22096">
        <v>0</v>
      </c>
      <c r="F22096">
        <v>0</v>
      </c>
      <c r="G22096">
        <v>0</v>
      </c>
      <c r="H22096">
        <v>0</v>
      </c>
    </row>
    <row r="22097" spans="1:8" x14ac:dyDescent="0.25">
      <c r="A22097" t="s">
        <v>59</v>
      </c>
      <c r="B22097">
        <v>2013</v>
      </c>
      <c r="C22097" t="s">
        <v>2</v>
      </c>
      <c r="D22097" t="s">
        <v>60</v>
      </c>
      <c r="E22097">
        <v>41</v>
      </c>
      <c r="F22097">
        <v>720.78</v>
      </c>
      <c r="G22097">
        <v>42120.11</v>
      </c>
      <c r="H22097">
        <v>41058.51</v>
      </c>
    </row>
    <row r="22098" spans="1:8" x14ac:dyDescent="0.25">
      <c r="A22098" t="s">
        <v>59</v>
      </c>
      <c r="B22098">
        <v>2013</v>
      </c>
      <c r="C22098" t="s">
        <v>2</v>
      </c>
      <c r="D22098" t="s">
        <v>60</v>
      </c>
      <c r="E22098">
        <v>7</v>
      </c>
      <c r="F22098">
        <v>10.43</v>
      </c>
      <c r="G22098">
        <v>823.97</v>
      </c>
      <c r="H22098">
        <v>760.78</v>
      </c>
    </row>
    <row r="22099" spans="1:8" x14ac:dyDescent="0.25">
      <c r="A22099" t="s">
        <v>59</v>
      </c>
      <c r="B22099">
        <v>2013</v>
      </c>
      <c r="C22099" t="s">
        <v>2</v>
      </c>
      <c r="D22099" t="s">
        <v>60</v>
      </c>
      <c r="E22099">
        <v>20</v>
      </c>
      <c r="F22099">
        <v>753.45</v>
      </c>
      <c r="G22099">
        <v>41139.18</v>
      </c>
      <c r="H22099">
        <v>35488.61</v>
      </c>
    </row>
    <row r="22100" spans="1:8" x14ac:dyDescent="0.25">
      <c r="A22100" t="s">
        <v>59</v>
      </c>
      <c r="B22100">
        <v>2013</v>
      </c>
      <c r="C22100" t="s">
        <v>2</v>
      </c>
      <c r="D22100" t="s">
        <v>60</v>
      </c>
      <c r="E22100">
        <v>4</v>
      </c>
      <c r="F22100">
        <v>4.34</v>
      </c>
      <c r="G22100">
        <v>384.58</v>
      </c>
      <c r="H22100">
        <v>365.94</v>
      </c>
    </row>
    <row r="22101" spans="1:8" x14ac:dyDescent="0.25">
      <c r="A22101" t="s">
        <v>59</v>
      </c>
      <c r="B22101">
        <v>2013</v>
      </c>
      <c r="C22101" t="s">
        <v>2</v>
      </c>
      <c r="D22101" t="s">
        <v>60</v>
      </c>
      <c r="E22101">
        <v>0</v>
      </c>
      <c r="F22101">
        <v>0</v>
      </c>
      <c r="G22101">
        <v>0</v>
      </c>
      <c r="H22101">
        <v>0</v>
      </c>
    </row>
    <row r="22102" spans="1:8" x14ac:dyDescent="0.25">
      <c r="A22102" t="s">
        <v>59</v>
      </c>
      <c r="B22102">
        <v>2013</v>
      </c>
      <c r="C22102" t="s">
        <v>2</v>
      </c>
      <c r="D22102" t="s">
        <v>60</v>
      </c>
      <c r="E22102">
        <v>0</v>
      </c>
      <c r="F22102">
        <v>0</v>
      </c>
      <c r="G22102">
        <v>0</v>
      </c>
      <c r="H22102">
        <v>0</v>
      </c>
    </row>
    <row r="22103" spans="1:8" x14ac:dyDescent="0.25">
      <c r="A22103" t="s">
        <v>59</v>
      </c>
      <c r="B22103">
        <v>2013</v>
      </c>
      <c r="C22103" t="s">
        <v>2</v>
      </c>
      <c r="D22103" t="s">
        <v>63</v>
      </c>
      <c r="E22103">
        <v>2</v>
      </c>
      <c r="F22103">
        <v>0.35</v>
      </c>
      <c r="G22103">
        <v>30.47</v>
      </c>
      <c r="H22103">
        <v>20.91</v>
      </c>
    </row>
    <row r="22104" spans="1:8" x14ac:dyDescent="0.25">
      <c r="A22104" t="s">
        <v>59</v>
      </c>
      <c r="B22104">
        <v>2013</v>
      </c>
      <c r="C22104" t="s">
        <v>2</v>
      </c>
      <c r="D22104" t="s">
        <v>60</v>
      </c>
      <c r="E22104">
        <v>0</v>
      </c>
      <c r="F22104">
        <v>0</v>
      </c>
      <c r="G22104">
        <v>0</v>
      </c>
      <c r="H22104">
        <v>0</v>
      </c>
    </row>
    <row r="22105" spans="1:8" x14ac:dyDescent="0.25">
      <c r="A22105" t="s">
        <v>59</v>
      </c>
      <c r="B22105">
        <v>2013</v>
      </c>
      <c r="C22105" t="s">
        <v>2</v>
      </c>
      <c r="D22105" t="s">
        <v>60</v>
      </c>
      <c r="E22105">
        <v>0</v>
      </c>
      <c r="F22105">
        <v>0</v>
      </c>
      <c r="G22105">
        <v>0</v>
      </c>
      <c r="H22105">
        <v>0</v>
      </c>
    </row>
    <row r="22106" spans="1:8" x14ac:dyDescent="0.25">
      <c r="A22106" t="s">
        <v>59</v>
      </c>
      <c r="B22106">
        <v>2013</v>
      </c>
      <c r="C22106" t="s">
        <v>2</v>
      </c>
      <c r="D22106" t="s">
        <v>60</v>
      </c>
      <c r="E22106">
        <v>0</v>
      </c>
      <c r="F22106">
        <v>0</v>
      </c>
      <c r="G22106">
        <v>0</v>
      </c>
      <c r="H22106">
        <v>0</v>
      </c>
    </row>
    <row r="22107" spans="1:8" x14ac:dyDescent="0.25">
      <c r="A22107" t="s">
        <v>59</v>
      </c>
      <c r="B22107">
        <v>2013</v>
      </c>
      <c r="C22107" t="s">
        <v>2</v>
      </c>
      <c r="D22107" t="s">
        <v>60</v>
      </c>
      <c r="E22107">
        <v>0</v>
      </c>
      <c r="F22107">
        <v>0</v>
      </c>
      <c r="G22107">
        <v>0</v>
      </c>
      <c r="H22107">
        <v>0</v>
      </c>
    </row>
    <row r="22108" spans="1:8" x14ac:dyDescent="0.25">
      <c r="A22108" t="s">
        <v>59</v>
      </c>
      <c r="B22108">
        <v>2013</v>
      </c>
      <c r="C22108" t="s">
        <v>2</v>
      </c>
      <c r="D22108" t="s">
        <v>60</v>
      </c>
      <c r="E22108">
        <v>0</v>
      </c>
      <c r="F22108">
        <v>0</v>
      </c>
      <c r="G22108">
        <v>0</v>
      </c>
      <c r="H22108">
        <v>0</v>
      </c>
    </row>
    <row r="22109" spans="1:8" x14ac:dyDescent="0.25">
      <c r="A22109" t="s">
        <v>59</v>
      </c>
      <c r="B22109">
        <v>2013</v>
      </c>
      <c r="C22109" t="s">
        <v>2</v>
      </c>
      <c r="D22109" t="s">
        <v>60</v>
      </c>
      <c r="E22109">
        <v>9</v>
      </c>
      <c r="F22109">
        <v>0.17</v>
      </c>
      <c r="G22109">
        <v>18.829999999999998</v>
      </c>
      <c r="H22109">
        <v>45.91</v>
      </c>
    </row>
    <row r="22110" spans="1:8" x14ac:dyDescent="0.25">
      <c r="A22110" t="s">
        <v>59</v>
      </c>
      <c r="B22110">
        <v>2013</v>
      </c>
      <c r="C22110" t="s">
        <v>2</v>
      </c>
      <c r="D22110" t="s">
        <v>63</v>
      </c>
      <c r="E22110">
        <v>0</v>
      </c>
      <c r="F22110">
        <v>0</v>
      </c>
      <c r="G22110">
        <v>0</v>
      </c>
      <c r="H22110">
        <v>0</v>
      </c>
    </row>
    <row r="22111" spans="1:8" x14ac:dyDescent="0.25">
      <c r="A22111" t="s">
        <v>59</v>
      </c>
      <c r="B22111">
        <v>2013</v>
      </c>
      <c r="C22111" t="s">
        <v>2</v>
      </c>
      <c r="D22111" t="s">
        <v>60</v>
      </c>
      <c r="E22111">
        <v>0</v>
      </c>
      <c r="F22111">
        <v>0</v>
      </c>
      <c r="G22111">
        <v>0</v>
      </c>
      <c r="H22111">
        <v>0</v>
      </c>
    </row>
    <row r="22112" spans="1:8" x14ac:dyDescent="0.25">
      <c r="A22112" t="s">
        <v>59</v>
      </c>
      <c r="B22112">
        <v>2013</v>
      </c>
      <c r="C22112" t="s">
        <v>2</v>
      </c>
      <c r="D22112" t="s">
        <v>60</v>
      </c>
      <c r="E22112">
        <v>0</v>
      </c>
      <c r="F22112">
        <v>0</v>
      </c>
      <c r="G22112">
        <v>0</v>
      </c>
      <c r="H22112">
        <v>0</v>
      </c>
    </row>
    <row r="22113" spans="1:8" x14ac:dyDescent="0.25">
      <c r="A22113" t="s">
        <v>59</v>
      </c>
      <c r="B22113">
        <v>2013</v>
      </c>
      <c r="C22113" t="s">
        <v>2</v>
      </c>
      <c r="D22113" t="s">
        <v>60</v>
      </c>
      <c r="E22113">
        <v>0</v>
      </c>
      <c r="F22113">
        <v>0</v>
      </c>
      <c r="G22113">
        <v>0</v>
      </c>
      <c r="H22113">
        <v>0</v>
      </c>
    </row>
    <row r="22114" spans="1:8" x14ac:dyDescent="0.25">
      <c r="A22114" t="s">
        <v>59</v>
      </c>
      <c r="B22114">
        <v>2013</v>
      </c>
      <c r="C22114" t="s">
        <v>2</v>
      </c>
      <c r="D22114" t="s">
        <v>60</v>
      </c>
      <c r="E22114">
        <v>0</v>
      </c>
      <c r="F22114">
        <v>0</v>
      </c>
      <c r="G22114">
        <v>0</v>
      </c>
      <c r="H22114">
        <v>0</v>
      </c>
    </row>
    <row r="22115" spans="1:8" x14ac:dyDescent="0.25">
      <c r="A22115" t="s">
        <v>59</v>
      </c>
      <c r="B22115">
        <v>2013</v>
      </c>
      <c r="C22115" t="s">
        <v>2</v>
      </c>
      <c r="D22115" t="s">
        <v>60</v>
      </c>
      <c r="E22115">
        <v>0</v>
      </c>
      <c r="F22115">
        <v>0</v>
      </c>
      <c r="G22115">
        <v>0</v>
      </c>
      <c r="H22115">
        <v>0</v>
      </c>
    </row>
    <row r="22116" spans="1:8" x14ac:dyDescent="0.25">
      <c r="A22116" t="s">
        <v>59</v>
      </c>
      <c r="B22116">
        <v>2013</v>
      </c>
      <c r="C22116" t="s">
        <v>2</v>
      </c>
      <c r="D22116" t="s">
        <v>60</v>
      </c>
      <c r="E22116">
        <v>0</v>
      </c>
      <c r="F22116">
        <v>-1.98</v>
      </c>
      <c r="G22116">
        <v>1584.65</v>
      </c>
      <c r="H22116">
        <v>2221.96</v>
      </c>
    </row>
    <row r="22117" spans="1:8" x14ac:dyDescent="0.25">
      <c r="A22117" t="s">
        <v>59</v>
      </c>
      <c r="B22117">
        <v>2013</v>
      </c>
      <c r="C22117" t="s">
        <v>2</v>
      </c>
      <c r="D22117" t="s">
        <v>60</v>
      </c>
      <c r="E22117">
        <v>0</v>
      </c>
      <c r="F22117">
        <v>-2</v>
      </c>
      <c r="G22117">
        <v>429.95</v>
      </c>
      <c r="H22117">
        <v>734.25</v>
      </c>
    </row>
    <row r="22118" spans="1:8" x14ac:dyDescent="0.25">
      <c r="A22118" t="s">
        <v>59</v>
      </c>
      <c r="B22118">
        <v>2013</v>
      </c>
      <c r="C22118" t="s">
        <v>2</v>
      </c>
      <c r="D22118" t="s">
        <v>61</v>
      </c>
      <c r="E22118">
        <v>0</v>
      </c>
      <c r="F22118">
        <v>0</v>
      </c>
      <c r="G22118">
        <v>0</v>
      </c>
      <c r="H22118">
        <v>0</v>
      </c>
    </row>
    <row r="22119" spans="1:8" x14ac:dyDescent="0.25">
      <c r="A22119" t="s">
        <v>59</v>
      </c>
      <c r="B22119">
        <v>2013</v>
      </c>
      <c r="C22119" t="s">
        <v>2</v>
      </c>
      <c r="D22119" t="s">
        <v>61</v>
      </c>
      <c r="E22119">
        <v>0</v>
      </c>
      <c r="F22119">
        <v>0</v>
      </c>
      <c r="G22119">
        <v>0</v>
      </c>
      <c r="H22119">
        <v>0</v>
      </c>
    </row>
    <row r="22120" spans="1:8" x14ac:dyDescent="0.25">
      <c r="A22120" t="s">
        <v>59</v>
      </c>
      <c r="B22120">
        <v>2013</v>
      </c>
      <c r="C22120" t="s">
        <v>2</v>
      </c>
      <c r="D22120" t="s">
        <v>61</v>
      </c>
      <c r="E22120">
        <v>2</v>
      </c>
      <c r="F22120">
        <v>0.67</v>
      </c>
      <c r="G22120">
        <v>48.56</v>
      </c>
      <c r="H22120">
        <v>56.31</v>
      </c>
    </row>
    <row r="22121" spans="1:8" x14ac:dyDescent="0.25">
      <c r="A22121" t="s">
        <v>59</v>
      </c>
      <c r="B22121">
        <v>2013</v>
      </c>
      <c r="C22121" t="s">
        <v>2</v>
      </c>
      <c r="D22121" t="s">
        <v>60</v>
      </c>
      <c r="E22121">
        <v>3</v>
      </c>
      <c r="F22121">
        <v>2.4900000000000002</v>
      </c>
      <c r="G22121">
        <v>251.61</v>
      </c>
      <c r="H22121">
        <v>260.93</v>
      </c>
    </row>
    <row r="22122" spans="1:8" x14ac:dyDescent="0.25">
      <c r="A22122" t="s">
        <v>59</v>
      </c>
      <c r="B22122">
        <v>2013</v>
      </c>
      <c r="C22122" t="s">
        <v>2</v>
      </c>
      <c r="D22122" t="s">
        <v>60</v>
      </c>
      <c r="E22122">
        <v>141</v>
      </c>
      <c r="F22122">
        <v>1279.27</v>
      </c>
      <c r="G22122">
        <v>97439.03</v>
      </c>
      <c r="H22122">
        <v>119748.19</v>
      </c>
    </row>
    <row r="22123" spans="1:8" x14ac:dyDescent="0.25">
      <c r="A22123" t="s">
        <v>59</v>
      </c>
      <c r="B22123">
        <v>2013</v>
      </c>
      <c r="C22123" t="s">
        <v>2</v>
      </c>
      <c r="D22123" t="s">
        <v>60</v>
      </c>
      <c r="E22123">
        <v>228</v>
      </c>
      <c r="F22123">
        <v>385.46</v>
      </c>
      <c r="G22123">
        <v>42980.45</v>
      </c>
      <c r="H22123">
        <v>54727.68</v>
      </c>
    </row>
    <row r="22124" spans="1:8" x14ac:dyDescent="0.25">
      <c r="A22124" t="s">
        <v>59</v>
      </c>
      <c r="B22124">
        <v>2013</v>
      </c>
      <c r="C22124" t="s">
        <v>2</v>
      </c>
      <c r="D22124" t="s">
        <v>60</v>
      </c>
      <c r="E22124">
        <v>1637</v>
      </c>
      <c r="F22124">
        <v>786.79</v>
      </c>
      <c r="G22124">
        <v>61772.05</v>
      </c>
      <c r="H22124">
        <v>63226.18</v>
      </c>
    </row>
    <row r="22125" spans="1:8" x14ac:dyDescent="0.25">
      <c r="A22125" t="s">
        <v>59</v>
      </c>
      <c r="B22125">
        <v>2013</v>
      </c>
      <c r="C22125" t="s">
        <v>2</v>
      </c>
      <c r="D22125" t="s">
        <v>60</v>
      </c>
      <c r="E22125">
        <v>0</v>
      </c>
      <c r="F22125">
        <v>0</v>
      </c>
      <c r="G22125">
        <v>0</v>
      </c>
      <c r="H22125">
        <v>0</v>
      </c>
    </row>
    <row r="22126" spans="1:8" x14ac:dyDescent="0.25">
      <c r="A22126" t="s">
        <v>59</v>
      </c>
      <c r="B22126">
        <v>2013</v>
      </c>
      <c r="C22126" t="s">
        <v>2</v>
      </c>
      <c r="D22126" t="s">
        <v>60</v>
      </c>
      <c r="E22126">
        <v>0</v>
      </c>
      <c r="F22126">
        <v>0</v>
      </c>
      <c r="G22126">
        <v>0</v>
      </c>
      <c r="H22126">
        <v>0</v>
      </c>
    </row>
    <row r="22127" spans="1:8" x14ac:dyDescent="0.25">
      <c r="A22127" t="s">
        <v>59</v>
      </c>
      <c r="B22127">
        <v>2013</v>
      </c>
      <c r="C22127" t="s">
        <v>2</v>
      </c>
      <c r="D22127" t="s">
        <v>62</v>
      </c>
      <c r="E22127">
        <v>0</v>
      </c>
      <c r="F22127">
        <v>0</v>
      </c>
      <c r="G22127">
        <v>0</v>
      </c>
      <c r="H22127">
        <v>0</v>
      </c>
    </row>
    <row r="22128" spans="1:8" x14ac:dyDescent="0.25">
      <c r="A22128" t="s">
        <v>59</v>
      </c>
      <c r="B22128">
        <v>2013</v>
      </c>
      <c r="C22128" t="s">
        <v>2</v>
      </c>
      <c r="D22128" t="s">
        <v>62</v>
      </c>
      <c r="E22128">
        <v>1</v>
      </c>
      <c r="F22128">
        <v>0.63</v>
      </c>
      <c r="G22128">
        <v>94.5</v>
      </c>
      <c r="H22128">
        <v>87.09</v>
      </c>
    </row>
    <row r="22129" spans="1:8" x14ac:dyDescent="0.25">
      <c r="A22129" t="s">
        <v>59</v>
      </c>
      <c r="B22129">
        <v>2013</v>
      </c>
      <c r="C22129" t="s">
        <v>2</v>
      </c>
      <c r="D22129" t="s">
        <v>62</v>
      </c>
      <c r="E22129">
        <v>39</v>
      </c>
      <c r="F22129">
        <v>14.64</v>
      </c>
      <c r="G22129">
        <v>1138.4100000000001</v>
      </c>
      <c r="H22129">
        <v>1087.58</v>
      </c>
    </row>
    <row r="22130" spans="1:8" x14ac:dyDescent="0.25">
      <c r="A22130" t="s">
        <v>59</v>
      </c>
      <c r="B22130">
        <v>2013</v>
      </c>
      <c r="C22130" t="s">
        <v>2</v>
      </c>
      <c r="D22130" t="s">
        <v>60</v>
      </c>
      <c r="E22130">
        <v>8</v>
      </c>
      <c r="F22130">
        <v>31.33</v>
      </c>
      <c r="G22130">
        <v>2519.0500000000002</v>
      </c>
      <c r="H22130">
        <v>2279.31</v>
      </c>
    </row>
    <row r="22131" spans="1:8" x14ac:dyDescent="0.25">
      <c r="A22131" t="s">
        <v>59</v>
      </c>
      <c r="B22131">
        <v>2013</v>
      </c>
      <c r="C22131" t="s">
        <v>2</v>
      </c>
      <c r="D22131" t="s">
        <v>60</v>
      </c>
      <c r="E22131">
        <v>149</v>
      </c>
      <c r="F22131">
        <v>84.11</v>
      </c>
      <c r="G22131">
        <v>10182.14</v>
      </c>
      <c r="H22131">
        <v>10398.41</v>
      </c>
    </row>
    <row r="22132" spans="1:8" x14ac:dyDescent="0.25">
      <c r="A22132" t="s">
        <v>59</v>
      </c>
      <c r="B22132">
        <v>2013</v>
      </c>
      <c r="C22132" t="s">
        <v>2</v>
      </c>
      <c r="D22132" t="s">
        <v>60</v>
      </c>
      <c r="E22132">
        <v>0</v>
      </c>
      <c r="F22132">
        <v>0</v>
      </c>
      <c r="G22132">
        <v>0</v>
      </c>
      <c r="H22132">
        <v>0</v>
      </c>
    </row>
    <row r="22133" spans="1:8" x14ac:dyDescent="0.25">
      <c r="A22133" t="s">
        <v>59</v>
      </c>
      <c r="B22133">
        <v>2013</v>
      </c>
      <c r="C22133" t="s">
        <v>2</v>
      </c>
      <c r="D22133" t="s">
        <v>60</v>
      </c>
      <c r="E22133">
        <v>25</v>
      </c>
      <c r="F22133">
        <v>155.56</v>
      </c>
      <c r="G22133">
        <v>9089.8799999999992</v>
      </c>
      <c r="H22133">
        <v>11038.29</v>
      </c>
    </row>
    <row r="22134" spans="1:8" x14ac:dyDescent="0.25">
      <c r="A22134" t="s">
        <v>59</v>
      </c>
      <c r="B22134">
        <v>2013</v>
      </c>
      <c r="C22134" t="s">
        <v>2</v>
      </c>
      <c r="D22134" t="s">
        <v>60</v>
      </c>
      <c r="E22134">
        <v>39</v>
      </c>
      <c r="F22134">
        <v>77.94</v>
      </c>
      <c r="G22134">
        <v>5793.56</v>
      </c>
      <c r="H22134">
        <v>6090.18</v>
      </c>
    </row>
    <row r="22135" spans="1:8" x14ac:dyDescent="0.25">
      <c r="A22135" t="s">
        <v>59</v>
      </c>
      <c r="B22135">
        <v>2013</v>
      </c>
      <c r="C22135" t="s">
        <v>2</v>
      </c>
      <c r="D22135" t="s">
        <v>60</v>
      </c>
      <c r="E22135">
        <v>520</v>
      </c>
      <c r="F22135">
        <v>361.08</v>
      </c>
      <c r="G22135">
        <v>24207.96</v>
      </c>
      <c r="H22135">
        <v>21187.17</v>
      </c>
    </row>
    <row r="22136" spans="1:8" x14ac:dyDescent="0.25">
      <c r="A22136" t="s">
        <v>59</v>
      </c>
      <c r="B22136">
        <v>2013</v>
      </c>
      <c r="C22136" t="s">
        <v>2</v>
      </c>
      <c r="D22136" t="s">
        <v>60</v>
      </c>
      <c r="E22136">
        <v>0</v>
      </c>
      <c r="F22136">
        <v>0</v>
      </c>
      <c r="G22136">
        <v>0</v>
      </c>
      <c r="H22136">
        <v>0</v>
      </c>
    </row>
    <row r="22137" spans="1:8" x14ac:dyDescent="0.25">
      <c r="A22137" t="s">
        <v>59</v>
      </c>
      <c r="B22137">
        <v>2013</v>
      </c>
      <c r="C22137" t="s">
        <v>2</v>
      </c>
      <c r="D22137" t="s">
        <v>60</v>
      </c>
      <c r="E22137">
        <v>6</v>
      </c>
      <c r="F22137">
        <v>28.19</v>
      </c>
      <c r="G22137">
        <v>1685.85</v>
      </c>
      <c r="H22137">
        <v>1252.25</v>
      </c>
    </row>
    <row r="22138" spans="1:8" x14ac:dyDescent="0.25">
      <c r="A22138" t="s">
        <v>59</v>
      </c>
      <c r="B22138">
        <v>2013</v>
      </c>
      <c r="C22138" t="s">
        <v>2</v>
      </c>
      <c r="D22138" t="s">
        <v>60</v>
      </c>
      <c r="E22138">
        <v>15</v>
      </c>
      <c r="F22138">
        <v>13.34</v>
      </c>
      <c r="G22138">
        <v>1302.49</v>
      </c>
      <c r="H22138">
        <v>1484.8</v>
      </c>
    </row>
    <row r="22139" spans="1:8" x14ac:dyDescent="0.25">
      <c r="A22139" t="s">
        <v>59</v>
      </c>
      <c r="B22139">
        <v>2013</v>
      </c>
      <c r="C22139" t="s">
        <v>2</v>
      </c>
      <c r="D22139" t="s">
        <v>60</v>
      </c>
      <c r="E22139">
        <v>214</v>
      </c>
      <c r="F22139">
        <v>110.37</v>
      </c>
      <c r="G22139">
        <v>7099.73</v>
      </c>
      <c r="H22139">
        <v>8433.6200000000008</v>
      </c>
    </row>
    <row r="22140" spans="1:8" x14ac:dyDescent="0.25">
      <c r="A22140" t="s">
        <v>59</v>
      </c>
      <c r="B22140">
        <v>2013</v>
      </c>
      <c r="C22140" t="s">
        <v>2</v>
      </c>
      <c r="D22140" t="s">
        <v>64</v>
      </c>
      <c r="E22140">
        <v>0</v>
      </c>
      <c r="F22140">
        <v>17354.994884</v>
      </c>
      <c r="G22140">
        <v>2073109</v>
      </c>
      <c r="H22140">
        <v>2116357.3199999998</v>
      </c>
    </row>
    <row r="22141" spans="1:8" x14ac:dyDescent="0.25">
      <c r="A22141" t="s">
        <v>59</v>
      </c>
      <c r="B22141">
        <v>2013</v>
      </c>
      <c r="C22141" t="s">
        <v>2</v>
      </c>
      <c r="D22141" t="s">
        <v>60</v>
      </c>
      <c r="E22141">
        <v>0</v>
      </c>
      <c r="F22141">
        <v>0</v>
      </c>
      <c r="G22141">
        <v>0</v>
      </c>
      <c r="H22141">
        <v>0</v>
      </c>
    </row>
    <row r="22142" spans="1:8" x14ac:dyDescent="0.25">
      <c r="A22142" t="s">
        <v>59</v>
      </c>
      <c r="B22142">
        <v>2013</v>
      </c>
      <c r="C22142" t="s">
        <v>2</v>
      </c>
      <c r="D22142" t="s">
        <v>60</v>
      </c>
      <c r="E22142">
        <v>0</v>
      </c>
      <c r="F22142">
        <v>0</v>
      </c>
      <c r="G22142">
        <v>0</v>
      </c>
      <c r="H22142">
        <v>0</v>
      </c>
    </row>
    <row r="22143" spans="1:8" x14ac:dyDescent="0.25">
      <c r="A22143" t="s">
        <v>59</v>
      </c>
      <c r="B22143">
        <v>2013</v>
      </c>
      <c r="C22143" t="s">
        <v>3</v>
      </c>
      <c r="D22143" t="s">
        <v>60</v>
      </c>
      <c r="E22143">
        <v>0</v>
      </c>
      <c r="F22143">
        <v>0</v>
      </c>
      <c r="G22143">
        <v>0</v>
      </c>
      <c r="H22143">
        <v>0</v>
      </c>
    </row>
    <row r="22144" spans="1:8" x14ac:dyDescent="0.25">
      <c r="A22144" t="s">
        <v>59</v>
      </c>
      <c r="B22144">
        <v>2013</v>
      </c>
      <c r="C22144" t="s">
        <v>3</v>
      </c>
      <c r="D22144" t="s">
        <v>60</v>
      </c>
      <c r="E22144">
        <v>11</v>
      </c>
      <c r="F22144">
        <v>12.35</v>
      </c>
      <c r="G22144">
        <v>1076.27</v>
      </c>
      <c r="H22144">
        <v>714.8</v>
      </c>
    </row>
    <row r="22145" spans="1:8" x14ac:dyDescent="0.25">
      <c r="A22145" t="s">
        <v>59</v>
      </c>
      <c r="B22145">
        <v>2013</v>
      </c>
      <c r="C22145" t="s">
        <v>3</v>
      </c>
      <c r="D22145" t="s">
        <v>60</v>
      </c>
      <c r="E22145">
        <v>46</v>
      </c>
      <c r="F22145">
        <v>84.57</v>
      </c>
      <c r="G22145">
        <v>6103.76</v>
      </c>
      <c r="H22145">
        <v>5835.97</v>
      </c>
    </row>
    <row r="22146" spans="1:8" x14ac:dyDescent="0.25">
      <c r="A22146" t="s">
        <v>59</v>
      </c>
      <c r="B22146">
        <v>2013</v>
      </c>
      <c r="C22146" t="s">
        <v>3</v>
      </c>
      <c r="D22146" t="s">
        <v>60</v>
      </c>
      <c r="E22146">
        <v>0</v>
      </c>
      <c r="F22146">
        <v>0</v>
      </c>
      <c r="G22146">
        <v>0</v>
      </c>
      <c r="H22146">
        <v>0</v>
      </c>
    </row>
    <row r="22147" spans="1:8" x14ac:dyDescent="0.25">
      <c r="A22147" t="s">
        <v>59</v>
      </c>
      <c r="B22147">
        <v>2013</v>
      </c>
      <c r="C22147" t="s">
        <v>3</v>
      </c>
      <c r="D22147" t="s">
        <v>63</v>
      </c>
      <c r="E22147">
        <v>13</v>
      </c>
      <c r="F22147">
        <v>7.89</v>
      </c>
      <c r="G22147">
        <v>722.14</v>
      </c>
      <c r="H22147">
        <v>722.33</v>
      </c>
    </row>
    <row r="22148" spans="1:8" x14ac:dyDescent="0.25">
      <c r="A22148" t="s">
        <v>59</v>
      </c>
      <c r="B22148">
        <v>2013</v>
      </c>
      <c r="C22148" t="s">
        <v>3</v>
      </c>
      <c r="D22148" t="s">
        <v>63</v>
      </c>
      <c r="E22148">
        <v>785493</v>
      </c>
      <c r="F22148">
        <v>111091.73</v>
      </c>
      <c r="G22148">
        <v>9513965.1099999994</v>
      </c>
      <c r="H22148">
        <v>9162496.0999999996</v>
      </c>
    </row>
    <row r="22149" spans="1:8" x14ac:dyDescent="0.25">
      <c r="A22149" t="s">
        <v>59</v>
      </c>
      <c r="B22149">
        <v>2013</v>
      </c>
      <c r="C22149" t="s">
        <v>3</v>
      </c>
      <c r="D22149" t="s">
        <v>60</v>
      </c>
      <c r="E22149">
        <v>0</v>
      </c>
      <c r="F22149">
        <v>-121.98</v>
      </c>
      <c r="G22149">
        <v>-7857.45</v>
      </c>
      <c r="H22149">
        <v>36407.17</v>
      </c>
    </row>
    <row r="22150" spans="1:8" x14ac:dyDescent="0.25">
      <c r="A22150" t="s">
        <v>59</v>
      </c>
      <c r="B22150">
        <v>2013</v>
      </c>
      <c r="C22150" t="s">
        <v>3</v>
      </c>
      <c r="D22150" t="s">
        <v>60</v>
      </c>
      <c r="E22150">
        <v>0</v>
      </c>
      <c r="F22150">
        <v>2.06</v>
      </c>
      <c r="G22150">
        <v>-3824.07</v>
      </c>
      <c r="H22150">
        <v>3387.81</v>
      </c>
    </row>
    <row r="22151" spans="1:8" x14ac:dyDescent="0.25">
      <c r="A22151" t="s">
        <v>59</v>
      </c>
      <c r="B22151">
        <v>2013</v>
      </c>
      <c r="C22151" t="s">
        <v>3</v>
      </c>
      <c r="D22151" t="s">
        <v>61</v>
      </c>
      <c r="E22151">
        <v>200</v>
      </c>
      <c r="F22151">
        <v>1317.98</v>
      </c>
      <c r="G22151">
        <v>111313.79</v>
      </c>
      <c r="H22151">
        <v>123255.71</v>
      </c>
    </row>
    <row r="22152" spans="1:8" x14ac:dyDescent="0.25">
      <c r="A22152" t="s">
        <v>59</v>
      </c>
      <c r="B22152">
        <v>2013</v>
      </c>
      <c r="C22152" t="s">
        <v>3</v>
      </c>
      <c r="D22152" t="s">
        <v>61</v>
      </c>
      <c r="E22152">
        <v>1294</v>
      </c>
      <c r="F22152">
        <v>1357.49</v>
      </c>
      <c r="G22152">
        <v>172026.42</v>
      </c>
      <c r="H22152">
        <v>159318.35</v>
      </c>
    </row>
    <row r="22153" spans="1:8" x14ac:dyDescent="0.25">
      <c r="A22153" t="s">
        <v>59</v>
      </c>
      <c r="B22153">
        <v>2013</v>
      </c>
      <c r="C22153" t="s">
        <v>3</v>
      </c>
      <c r="D22153" t="s">
        <v>61</v>
      </c>
      <c r="E22153">
        <v>11808</v>
      </c>
      <c r="F22153">
        <v>3384.08</v>
      </c>
      <c r="G22153">
        <v>234473.83</v>
      </c>
      <c r="H22153">
        <v>228016.41</v>
      </c>
    </row>
    <row r="22154" spans="1:8" x14ac:dyDescent="0.25">
      <c r="A22154" t="s">
        <v>59</v>
      </c>
      <c r="B22154">
        <v>2013</v>
      </c>
      <c r="C22154" t="s">
        <v>3</v>
      </c>
      <c r="D22154" t="s">
        <v>60</v>
      </c>
      <c r="E22154">
        <v>10</v>
      </c>
      <c r="F22154">
        <v>12.5</v>
      </c>
      <c r="G22154">
        <v>1516.39</v>
      </c>
      <c r="H22154">
        <v>0</v>
      </c>
    </row>
    <row r="22155" spans="1:8" x14ac:dyDescent="0.25">
      <c r="A22155" t="s">
        <v>59</v>
      </c>
      <c r="B22155">
        <v>2013</v>
      </c>
      <c r="C22155" t="s">
        <v>3</v>
      </c>
      <c r="D22155" t="s">
        <v>60</v>
      </c>
      <c r="E22155">
        <v>10</v>
      </c>
      <c r="F22155">
        <v>18.36</v>
      </c>
      <c r="G22155">
        <v>1370.83</v>
      </c>
      <c r="H22155">
        <v>911.37</v>
      </c>
    </row>
    <row r="22156" spans="1:8" x14ac:dyDescent="0.25">
      <c r="A22156" t="s">
        <v>59</v>
      </c>
      <c r="B22156">
        <v>2013</v>
      </c>
      <c r="C22156" t="s">
        <v>3</v>
      </c>
      <c r="D22156" t="s">
        <v>60</v>
      </c>
      <c r="E22156">
        <v>518</v>
      </c>
      <c r="F22156">
        <v>160.82</v>
      </c>
      <c r="G22156">
        <v>10042.200000000001</v>
      </c>
      <c r="H22156">
        <v>9255.98</v>
      </c>
    </row>
    <row r="22157" spans="1:8" x14ac:dyDescent="0.25">
      <c r="A22157" t="s">
        <v>59</v>
      </c>
      <c r="B22157">
        <v>2013</v>
      </c>
      <c r="C22157" t="s">
        <v>3</v>
      </c>
      <c r="D22157" t="s">
        <v>62</v>
      </c>
      <c r="E22157">
        <v>1030</v>
      </c>
      <c r="F22157">
        <v>8075.81</v>
      </c>
      <c r="G22157">
        <v>628396.26</v>
      </c>
      <c r="H22157">
        <v>799761.56</v>
      </c>
    </row>
    <row r="22158" spans="1:8" x14ac:dyDescent="0.25">
      <c r="A22158" t="s">
        <v>59</v>
      </c>
      <c r="B22158">
        <v>2013</v>
      </c>
      <c r="C22158" t="s">
        <v>3</v>
      </c>
      <c r="D22158" t="s">
        <v>62</v>
      </c>
      <c r="E22158">
        <v>3988</v>
      </c>
      <c r="F22158">
        <v>6673.23</v>
      </c>
      <c r="G22158">
        <v>719175.76</v>
      </c>
      <c r="H22158">
        <v>702148.35</v>
      </c>
    </row>
    <row r="22159" spans="1:8" x14ac:dyDescent="0.25">
      <c r="A22159" t="s">
        <v>59</v>
      </c>
      <c r="B22159">
        <v>2013</v>
      </c>
      <c r="C22159" t="s">
        <v>3</v>
      </c>
      <c r="D22159" t="s">
        <v>62</v>
      </c>
      <c r="E22159">
        <v>112219</v>
      </c>
      <c r="F22159">
        <v>29544.83</v>
      </c>
      <c r="G22159">
        <v>2254731.54</v>
      </c>
      <c r="H22159">
        <v>2255767.91</v>
      </c>
    </row>
    <row r="22160" spans="1:8" x14ac:dyDescent="0.25">
      <c r="A22160" t="s">
        <v>59</v>
      </c>
      <c r="B22160">
        <v>2013</v>
      </c>
      <c r="C22160" t="s">
        <v>3</v>
      </c>
      <c r="D22160" t="s">
        <v>60</v>
      </c>
      <c r="E22160">
        <v>3</v>
      </c>
      <c r="F22160">
        <v>29.62</v>
      </c>
      <c r="G22160">
        <v>2174.06</v>
      </c>
      <c r="H22160">
        <v>1456.68</v>
      </c>
    </row>
    <row r="22161" spans="1:8" x14ac:dyDescent="0.25">
      <c r="A22161" t="s">
        <v>59</v>
      </c>
      <c r="B22161">
        <v>2013</v>
      </c>
      <c r="C22161" t="s">
        <v>3</v>
      </c>
      <c r="D22161" t="s">
        <v>60</v>
      </c>
      <c r="E22161">
        <v>50</v>
      </c>
      <c r="F22161">
        <v>61.05</v>
      </c>
      <c r="G22161">
        <v>6886.85</v>
      </c>
      <c r="H22161">
        <v>5998.02</v>
      </c>
    </row>
    <row r="22162" spans="1:8" x14ac:dyDescent="0.25">
      <c r="A22162" t="s">
        <v>59</v>
      </c>
      <c r="B22162">
        <v>2013</v>
      </c>
      <c r="C22162" t="s">
        <v>3</v>
      </c>
      <c r="D22162" t="s">
        <v>60</v>
      </c>
      <c r="E22162">
        <v>6</v>
      </c>
      <c r="F22162">
        <v>9.1999999999999993</v>
      </c>
      <c r="G22162">
        <v>372.24</v>
      </c>
      <c r="H22162">
        <v>749.31</v>
      </c>
    </row>
    <row r="22163" spans="1:8" x14ac:dyDescent="0.25">
      <c r="A22163" t="s">
        <v>59</v>
      </c>
      <c r="B22163">
        <v>2013</v>
      </c>
      <c r="C22163" t="s">
        <v>3</v>
      </c>
      <c r="D22163" t="s">
        <v>60</v>
      </c>
      <c r="E22163">
        <v>8</v>
      </c>
      <c r="F22163">
        <v>60.63</v>
      </c>
      <c r="G22163">
        <v>3512.48</v>
      </c>
      <c r="H22163">
        <v>3417.1</v>
      </c>
    </row>
    <row r="22164" spans="1:8" x14ac:dyDescent="0.25">
      <c r="A22164" t="s">
        <v>59</v>
      </c>
      <c r="B22164">
        <v>2013</v>
      </c>
      <c r="C22164" t="s">
        <v>3</v>
      </c>
      <c r="D22164" t="s">
        <v>60</v>
      </c>
      <c r="E22164">
        <v>0</v>
      </c>
      <c r="F22164">
        <v>0</v>
      </c>
      <c r="G22164">
        <v>0</v>
      </c>
      <c r="H22164">
        <v>0</v>
      </c>
    </row>
    <row r="22165" spans="1:8" x14ac:dyDescent="0.25">
      <c r="A22165" t="s">
        <v>59</v>
      </c>
      <c r="B22165">
        <v>2013</v>
      </c>
      <c r="C22165" t="s">
        <v>3</v>
      </c>
      <c r="D22165" t="s">
        <v>60</v>
      </c>
      <c r="E22165">
        <v>0</v>
      </c>
      <c r="F22165">
        <v>0</v>
      </c>
      <c r="G22165">
        <v>0</v>
      </c>
      <c r="H22165">
        <v>0</v>
      </c>
    </row>
    <row r="22166" spans="1:8" x14ac:dyDescent="0.25">
      <c r="A22166" t="s">
        <v>59</v>
      </c>
      <c r="B22166">
        <v>2013</v>
      </c>
      <c r="C22166" t="s">
        <v>3</v>
      </c>
      <c r="D22166" t="s">
        <v>60</v>
      </c>
      <c r="E22166">
        <v>0</v>
      </c>
      <c r="F22166">
        <v>0</v>
      </c>
      <c r="G22166">
        <v>0</v>
      </c>
      <c r="H22166">
        <v>0</v>
      </c>
    </row>
    <row r="22167" spans="1:8" x14ac:dyDescent="0.25">
      <c r="A22167" t="s">
        <v>59</v>
      </c>
      <c r="B22167">
        <v>2013</v>
      </c>
      <c r="C22167" t="s">
        <v>3</v>
      </c>
      <c r="D22167" t="s">
        <v>60</v>
      </c>
      <c r="E22167">
        <v>0</v>
      </c>
      <c r="F22167">
        <v>0</v>
      </c>
      <c r="G22167">
        <v>0</v>
      </c>
      <c r="H22167">
        <v>0</v>
      </c>
    </row>
    <row r="22168" spans="1:8" x14ac:dyDescent="0.25">
      <c r="A22168" t="s">
        <v>59</v>
      </c>
      <c r="B22168">
        <v>2013</v>
      </c>
      <c r="C22168" t="s">
        <v>3</v>
      </c>
      <c r="D22168" t="s">
        <v>62</v>
      </c>
      <c r="E22168">
        <v>0</v>
      </c>
      <c r="F22168">
        <v>0</v>
      </c>
      <c r="G22168">
        <v>0</v>
      </c>
      <c r="H22168">
        <v>0</v>
      </c>
    </row>
    <row r="22169" spans="1:8" x14ac:dyDescent="0.25">
      <c r="A22169" t="s">
        <v>59</v>
      </c>
      <c r="B22169">
        <v>2013</v>
      </c>
      <c r="C22169" t="s">
        <v>3</v>
      </c>
      <c r="D22169" t="s">
        <v>60</v>
      </c>
      <c r="E22169">
        <v>0</v>
      </c>
      <c r="F22169">
        <v>0</v>
      </c>
      <c r="G22169">
        <v>0</v>
      </c>
      <c r="H22169">
        <v>0</v>
      </c>
    </row>
    <row r="22170" spans="1:8" x14ac:dyDescent="0.25">
      <c r="A22170" t="s">
        <v>59</v>
      </c>
      <c r="B22170">
        <v>2013</v>
      </c>
      <c r="C22170" t="s">
        <v>3</v>
      </c>
      <c r="D22170" t="s">
        <v>60</v>
      </c>
      <c r="E22170">
        <v>0</v>
      </c>
      <c r="F22170">
        <v>0</v>
      </c>
      <c r="G22170">
        <v>0</v>
      </c>
      <c r="H22170">
        <v>0</v>
      </c>
    </row>
    <row r="22171" spans="1:8" x14ac:dyDescent="0.25">
      <c r="A22171" t="s">
        <v>59</v>
      </c>
      <c r="B22171">
        <v>2013</v>
      </c>
      <c r="C22171" t="s">
        <v>3</v>
      </c>
      <c r="D22171" t="s">
        <v>60</v>
      </c>
      <c r="E22171">
        <v>0</v>
      </c>
      <c r="F22171">
        <v>0</v>
      </c>
      <c r="G22171">
        <v>0</v>
      </c>
      <c r="H22171">
        <v>0</v>
      </c>
    </row>
    <row r="22172" spans="1:8" x14ac:dyDescent="0.25">
      <c r="A22172" t="s">
        <v>59</v>
      </c>
      <c r="B22172">
        <v>2013</v>
      </c>
      <c r="C22172" t="s">
        <v>3</v>
      </c>
      <c r="D22172" t="s">
        <v>60</v>
      </c>
      <c r="E22172">
        <v>0</v>
      </c>
      <c r="F22172">
        <v>0</v>
      </c>
      <c r="G22172">
        <v>0</v>
      </c>
      <c r="H22172">
        <v>0</v>
      </c>
    </row>
    <row r="22173" spans="1:8" x14ac:dyDescent="0.25">
      <c r="A22173" t="s">
        <v>59</v>
      </c>
      <c r="B22173">
        <v>2013</v>
      </c>
      <c r="C22173" t="s">
        <v>3</v>
      </c>
      <c r="D22173" t="s">
        <v>61</v>
      </c>
      <c r="E22173">
        <v>0</v>
      </c>
      <c r="F22173">
        <v>0</v>
      </c>
      <c r="G22173">
        <v>0</v>
      </c>
      <c r="H22173">
        <v>0</v>
      </c>
    </row>
    <row r="22174" spans="1:8" x14ac:dyDescent="0.25">
      <c r="A22174" t="s">
        <v>59</v>
      </c>
      <c r="B22174">
        <v>2013</v>
      </c>
      <c r="C22174" t="s">
        <v>3</v>
      </c>
      <c r="D22174" t="s">
        <v>60</v>
      </c>
      <c r="E22174">
        <v>0</v>
      </c>
      <c r="F22174">
        <v>0</v>
      </c>
      <c r="G22174">
        <v>0</v>
      </c>
      <c r="H22174">
        <v>0</v>
      </c>
    </row>
    <row r="22175" spans="1:8" x14ac:dyDescent="0.25">
      <c r="A22175" t="s">
        <v>59</v>
      </c>
      <c r="B22175">
        <v>2013</v>
      </c>
      <c r="C22175" t="s">
        <v>3</v>
      </c>
      <c r="D22175" t="s">
        <v>60</v>
      </c>
      <c r="E22175">
        <v>0</v>
      </c>
      <c r="F22175">
        <v>0</v>
      </c>
      <c r="G22175">
        <v>0</v>
      </c>
      <c r="H22175">
        <v>0</v>
      </c>
    </row>
    <row r="22176" spans="1:8" x14ac:dyDescent="0.25">
      <c r="A22176" t="s">
        <v>59</v>
      </c>
      <c r="B22176">
        <v>2013</v>
      </c>
      <c r="C22176" t="s">
        <v>3</v>
      </c>
      <c r="D22176" t="s">
        <v>60</v>
      </c>
      <c r="E22176">
        <v>0</v>
      </c>
      <c r="F22176">
        <v>0</v>
      </c>
      <c r="G22176">
        <v>0</v>
      </c>
      <c r="H22176">
        <v>0</v>
      </c>
    </row>
    <row r="22177" spans="1:8" x14ac:dyDescent="0.25">
      <c r="A22177" t="s">
        <v>59</v>
      </c>
      <c r="B22177">
        <v>2013</v>
      </c>
      <c r="C22177" t="s">
        <v>3</v>
      </c>
      <c r="D22177" t="s">
        <v>60</v>
      </c>
      <c r="E22177">
        <v>0</v>
      </c>
      <c r="F22177">
        <v>0</v>
      </c>
      <c r="G22177">
        <v>0</v>
      </c>
      <c r="H22177">
        <v>0</v>
      </c>
    </row>
    <row r="22178" spans="1:8" x14ac:dyDescent="0.25">
      <c r="A22178" t="s">
        <v>59</v>
      </c>
      <c r="B22178">
        <v>2013</v>
      </c>
      <c r="C22178" t="s">
        <v>3</v>
      </c>
      <c r="D22178" t="s">
        <v>63</v>
      </c>
      <c r="E22178">
        <v>0</v>
      </c>
      <c r="F22178">
        <v>0</v>
      </c>
      <c r="G22178">
        <v>0</v>
      </c>
      <c r="H22178">
        <v>0</v>
      </c>
    </row>
    <row r="22179" spans="1:8" x14ac:dyDescent="0.25">
      <c r="A22179" t="s">
        <v>59</v>
      </c>
      <c r="B22179">
        <v>2013</v>
      </c>
      <c r="C22179" t="s">
        <v>3</v>
      </c>
      <c r="D22179" t="s">
        <v>63</v>
      </c>
      <c r="E22179">
        <v>0</v>
      </c>
      <c r="F22179">
        <v>0</v>
      </c>
      <c r="G22179">
        <v>0</v>
      </c>
      <c r="H22179">
        <v>0</v>
      </c>
    </row>
    <row r="22180" spans="1:8" x14ac:dyDescent="0.25">
      <c r="A22180" t="s">
        <v>59</v>
      </c>
      <c r="B22180">
        <v>2013</v>
      </c>
      <c r="C22180" t="s">
        <v>3</v>
      </c>
      <c r="D22180" t="s">
        <v>60</v>
      </c>
      <c r="E22180">
        <v>0</v>
      </c>
      <c r="F22180">
        <v>0</v>
      </c>
      <c r="G22180">
        <v>0</v>
      </c>
      <c r="H22180">
        <v>0</v>
      </c>
    </row>
    <row r="22181" spans="1:8" x14ac:dyDescent="0.25">
      <c r="A22181" t="s">
        <v>59</v>
      </c>
      <c r="B22181">
        <v>2013</v>
      </c>
      <c r="C22181" t="s">
        <v>3</v>
      </c>
      <c r="D22181" t="s">
        <v>60</v>
      </c>
      <c r="E22181">
        <v>0</v>
      </c>
      <c r="F22181">
        <v>0</v>
      </c>
      <c r="G22181">
        <v>0</v>
      </c>
      <c r="H22181">
        <v>0</v>
      </c>
    </row>
    <row r="22182" spans="1:8" x14ac:dyDescent="0.25">
      <c r="A22182" t="s">
        <v>59</v>
      </c>
      <c r="B22182">
        <v>2013</v>
      </c>
      <c r="C22182" t="s">
        <v>3</v>
      </c>
      <c r="D22182" t="s">
        <v>60</v>
      </c>
      <c r="E22182">
        <v>0</v>
      </c>
      <c r="F22182">
        <v>0</v>
      </c>
      <c r="G22182">
        <v>0</v>
      </c>
      <c r="H22182">
        <v>0</v>
      </c>
    </row>
    <row r="22183" spans="1:8" x14ac:dyDescent="0.25">
      <c r="A22183" t="s">
        <v>59</v>
      </c>
      <c r="B22183">
        <v>2013</v>
      </c>
      <c r="C22183" t="s">
        <v>3</v>
      </c>
      <c r="D22183" t="s">
        <v>60</v>
      </c>
      <c r="E22183">
        <v>0</v>
      </c>
      <c r="F22183">
        <v>0</v>
      </c>
      <c r="G22183">
        <v>0</v>
      </c>
      <c r="H22183">
        <v>0</v>
      </c>
    </row>
    <row r="22184" spans="1:8" x14ac:dyDescent="0.25">
      <c r="A22184" t="s">
        <v>59</v>
      </c>
      <c r="B22184">
        <v>2013</v>
      </c>
      <c r="C22184" t="s">
        <v>3</v>
      </c>
      <c r="D22184" t="s">
        <v>60</v>
      </c>
      <c r="E22184">
        <v>0</v>
      </c>
      <c r="F22184">
        <v>43.49</v>
      </c>
      <c r="G22184">
        <v>2887.17</v>
      </c>
      <c r="H22184">
        <v>13685.64</v>
      </c>
    </row>
    <row r="22185" spans="1:8" x14ac:dyDescent="0.25">
      <c r="A22185" t="s">
        <v>59</v>
      </c>
      <c r="B22185">
        <v>2013</v>
      </c>
      <c r="C22185" t="s">
        <v>3</v>
      </c>
      <c r="D22185" t="s">
        <v>61</v>
      </c>
      <c r="E22185">
        <v>0</v>
      </c>
      <c r="F22185">
        <v>0</v>
      </c>
      <c r="G22185">
        <v>0</v>
      </c>
      <c r="H22185">
        <v>0</v>
      </c>
    </row>
    <row r="22186" spans="1:8" x14ac:dyDescent="0.25">
      <c r="A22186" t="s">
        <v>59</v>
      </c>
      <c r="B22186">
        <v>2013</v>
      </c>
      <c r="C22186" t="s">
        <v>3</v>
      </c>
      <c r="D22186" t="s">
        <v>61</v>
      </c>
      <c r="E22186">
        <v>1</v>
      </c>
      <c r="F22186">
        <v>0.55000000000000004</v>
      </c>
      <c r="G22186">
        <v>83.8</v>
      </c>
      <c r="H22186">
        <v>90.41</v>
      </c>
    </row>
    <row r="22187" spans="1:8" x14ac:dyDescent="0.25">
      <c r="A22187" t="s">
        <v>59</v>
      </c>
      <c r="B22187">
        <v>2013</v>
      </c>
      <c r="C22187" t="s">
        <v>3</v>
      </c>
      <c r="D22187" t="s">
        <v>60</v>
      </c>
      <c r="E22187">
        <v>0</v>
      </c>
      <c r="F22187">
        <v>0</v>
      </c>
      <c r="G22187">
        <v>0</v>
      </c>
      <c r="H22187">
        <v>0</v>
      </c>
    </row>
    <row r="22188" spans="1:8" x14ac:dyDescent="0.25">
      <c r="A22188" t="s">
        <v>59</v>
      </c>
      <c r="B22188">
        <v>2013</v>
      </c>
      <c r="C22188" t="s">
        <v>3</v>
      </c>
      <c r="D22188" t="s">
        <v>60</v>
      </c>
      <c r="E22188">
        <v>0</v>
      </c>
      <c r="F22188">
        <v>0</v>
      </c>
      <c r="G22188">
        <v>0</v>
      </c>
      <c r="H22188">
        <v>0</v>
      </c>
    </row>
    <row r="22189" spans="1:8" x14ac:dyDescent="0.25">
      <c r="A22189" t="s">
        <v>59</v>
      </c>
      <c r="B22189">
        <v>2013</v>
      </c>
      <c r="C22189" t="s">
        <v>3</v>
      </c>
      <c r="D22189" t="s">
        <v>60</v>
      </c>
      <c r="E22189">
        <v>0</v>
      </c>
      <c r="F22189">
        <v>0</v>
      </c>
      <c r="G22189">
        <v>0</v>
      </c>
      <c r="H22189">
        <v>0</v>
      </c>
    </row>
    <row r="22190" spans="1:8" x14ac:dyDescent="0.25">
      <c r="A22190" t="s">
        <v>59</v>
      </c>
      <c r="B22190">
        <v>2013</v>
      </c>
      <c r="C22190" t="s">
        <v>3</v>
      </c>
      <c r="D22190" t="s">
        <v>60</v>
      </c>
      <c r="E22190">
        <v>285</v>
      </c>
      <c r="F22190">
        <v>9007.7099999999991</v>
      </c>
      <c r="G22190">
        <v>579987.04</v>
      </c>
      <c r="H22190">
        <v>629600.92000000004</v>
      </c>
    </row>
    <row r="22191" spans="1:8" x14ac:dyDescent="0.25">
      <c r="A22191" t="s">
        <v>59</v>
      </c>
      <c r="B22191">
        <v>2013</v>
      </c>
      <c r="C22191" t="s">
        <v>3</v>
      </c>
      <c r="D22191" t="s">
        <v>60</v>
      </c>
      <c r="E22191">
        <v>67</v>
      </c>
      <c r="F22191">
        <v>68.8</v>
      </c>
      <c r="G22191">
        <v>9103.11</v>
      </c>
      <c r="H22191">
        <v>10777.16</v>
      </c>
    </row>
    <row r="22192" spans="1:8" x14ac:dyDescent="0.25">
      <c r="A22192" t="s">
        <v>59</v>
      </c>
      <c r="B22192">
        <v>2013</v>
      </c>
      <c r="C22192" t="s">
        <v>3</v>
      </c>
      <c r="D22192" t="s">
        <v>62</v>
      </c>
      <c r="E22192">
        <v>16</v>
      </c>
      <c r="F22192">
        <v>875.12</v>
      </c>
      <c r="G22192">
        <v>62659.01</v>
      </c>
      <c r="H22192">
        <v>65161.55</v>
      </c>
    </row>
    <row r="22193" spans="1:8" x14ac:dyDescent="0.25">
      <c r="A22193" t="s">
        <v>59</v>
      </c>
      <c r="B22193">
        <v>2013</v>
      </c>
      <c r="C22193" t="s">
        <v>3</v>
      </c>
      <c r="D22193" t="s">
        <v>62</v>
      </c>
      <c r="E22193">
        <v>0</v>
      </c>
      <c r="F22193">
        <v>0</v>
      </c>
      <c r="G22193">
        <v>0</v>
      </c>
      <c r="H22193">
        <v>0</v>
      </c>
    </row>
    <row r="22194" spans="1:8" x14ac:dyDescent="0.25">
      <c r="A22194" t="s">
        <v>59</v>
      </c>
      <c r="B22194">
        <v>2013</v>
      </c>
      <c r="C22194" t="s">
        <v>3</v>
      </c>
      <c r="D22194" t="s">
        <v>60</v>
      </c>
      <c r="E22194">
        <v>48</v>
      </c>
      <c r="F22194">
        <v>654.59</v>
      </c>
      <c r="G22194">
        <v>44975.83</v>
      </c>
      <c r="H22194">
        <v>111908.79</v>
      </c>
    </row>
    <row r="22195" spans="1:8" x14ac:dyDescent="0.25">
      <c r="A22195" t="s">
        <v>59</v>
      </c>
      <c r="B22195">
        <v>2013</v>
      </c>
      <c r="C22195" t="s">
        <v>3</v>
      </c>
      <c r="D22195" t="s">
        <v>60</v>
      </c>
      <c r="E22195">
        <v>33</v>
      </c>
      <c r="F22195">
        <v>45.27</v>
      </c>
      <c r="G22195">
        <v>4792.9799999999996</v>
      </c>
      <c r="H22195">
        <v>639.86</v>
      </c>
    </row>
    <row r="22196" spans="1:8" x14ac:dyDescent="0.25">
      <c r="A22196" t="s">
        <v>59</v>
      </c>
      <c r="B22196">
        <v>2013</v>
      </c>
      <c r="C22196" t="s">
        <v>3</v>
      </c>
      <c r="D22196" t="s">
        <v>60</v>
      </c>
      <c r="E22196">
        <v>0</v>
      </c>
      <c r="F22196">
        <v>0</v>
      </c>
      <c r="G22196">
        <v>0</v>
      </c>
      <c r="H22196">
        <v>0</v>
      </c>
    </row>
    <row r="22197" spans="1:8" x14ac:dyDescent="0.25">
      <c r="A22197" t="s">
        <v>59</v>
      </c>
      <c r="B22197">
        <v>2013</v>
      </c>
      <c r="C22197" t="s">
        <v>3</v>
      </c>
      <c r="D22197" t="s">
        <v>60</v>
      </c>
      <c r="E22197">
        <v>25</v>
      </c>
      <c r="F22197">
        <v>741.61</v>
      </c>
      <c r="G22197">
        <v>42759.4</v>
      </c>
      <c r="H22197">
        <v>51928.02</v>
      </c>
    </row>
    <row r="22198" spans="1:8" x14ac:dyDescent="0.25">
      <c r="A22198" t="s">
        <v>59</v>
      </c>
      <c r="B22198">
        <v>2013</v>
      </c>
      <c r="C22198" t="s">
        <v>3</v>
      </c>
      <c r="D22198" t="s">
        <v>60</v>
      </c>
      <c r="E22198">
        <v>6</v>
      </c>
      <c r="F22198">
        <v>10.83</v>
      </c>
      <c r="G22198">
        <v>982.26</v>
      </c>
      <c r="H22198">
        <v>147.61000000000001</v>
      </c>
    </row>
    <row r="22199" spans="1:8" x14ac:dyDescent="0.25">
      <c r="A22199" t="s">
        <v>59</v>
      </c>
      <c r="B22199">
        <v>2013</v>
      </c>
      <c r="C22199" t="s">
        <v>3</v>
      </c>
      <c r="D22199" t="s">
        <v>60</v>
      </c>
      <c r="E22199">
        <v>12</v>
      </c>
      <c r="F22199">
        <v>727.88</v>
      </c>
      <c r="G22199">
        <v>39266.31</v>
      </c>
      <c r="H22199">
        <v>50841.599999999999</v>
      </c>
    </row>
    <row r="22200" spans="1:8" x14ac:dyDescent="0.25">
      <c r="A22200" t="s">
        <v>59</v>
      </c>
      <c r="B22200">
        <v>2013</v>
      </c>
      <c r="C22200" t="s">
        <v>3</v>
      </c>
      <c r="D22200" t="s">
        <v>60</v>
      </c>
      <c r="E22200">
        <v>3</v>
      </c>
      <c r="F22200">
        <v>3.25</v>
      </c>
      <c r="G22200">
        <v>298.43</v>
      </c>
      <c r="H22200">
        <v>73.25</v>
      </c>
    </row>
    <row r="22201" spans="1:8" x14ac:dyDescent="0.25">
      <c r="A22201" t="s">
        <v>59</v>
      </c>
      <c r="B22201">
        <v>2013</v>
      </c>
      <c r="C22201" t="s">
        <v>3</v>
      </c>
      <c r="D22201" t="s">
        <v>60</v>
      </c>
      <c r="E22201">
        <v>0</v>
      </c>
      <c r="F22201">
        <v>0</v>
      </c>
      <c r="G22201">
        <v>0</v>
      </c>
      <c r="H22201">
        <v>0</v>
      </c>
    </row>
    <row r="22202" spans="1:8" x14ac:dyDescent="0.25">
      <c r="A22202" t="s">
        <v>59</v>
      </c>
      <c r="B22202">
        <v>2013</v>
      </c>
      <c r="C22202" t="s">
        <v>3</v>
      </c>
      <c r="D22202" t="s">
        <v>60</v>
      </c>
      <c r="E22202">
        <v>0</v>
      </c>
      <c r="F22202">
        <v>0</v>
      </c>
      <c r="G22202">
        <v>0</v>
      </c>
      <c r="H22202">
        <v>0</v>
      </c>
    </row>
    <row r="22203" spans="1:8" x14ac:dyDescent="0.25">
      <c r="A22203" t="s">
        <v>59</v>
      </c>
      <c r="B22203">
        <v>2013</v>
      </c>
      <c r="C22203" t="s">
        <v>3</v>
      </c>
      <c r="D22203" t="s">
        <v>63</v>
      </c>
      <c r="E22203">
        <v>2</v>
      </c>
      <c r="F22203">
        <v>0.24</v>
      </c>
      <c r="G22203">
        <v>20.91</v>
      </c>
      <c r="H22203">
        <v>30.12</v>
      </c>
    </row>
    <row r="22204" spans="1:8" x14ac:dyDescent="0.25">
      <c r="A22204" t="s">
        <v>59</v>
      </c>
      <c r="B22204">
        <v>2013</v>
      </c>
      <c r="C22204" t="s">
        <v>3</v>
      </c>
      <c r="D22204" t="s">
        <v>60</v>
      </c>
      <c r="E22204">
        <v>0</v>
      </c>
      <c r="F22204">
        <v>0</v>
      </c>
      <c r="G22204">
        <v>0</v>
      </c>
      <c r="H22204">
        <v>0</v>
      </c>
    </row>
    <row r="22205" spans="1:8" x14ac:dyDescent="0.25">
      <c r="A22205" t="s">
        <v>59</v>
      </c>
      <c r="B22205">
        <v>2013</v>
      </c>
      <c r="C22205" t="s">
        <v>3</v>
      </c>
      <c r="D22205" t="s">
        <v>60</v>
      </c>
      <c r="E22205">
        <v>0</v>
      </c>
      <c r="F22205">
        <v>0</v>
      </c>
      <c r="G22205">
        <v>0</v>
      </c>
      <c r="H22205">
        <v>0</v>
      </c>
    </row>
    <row r="22206" spans="1:8" x14ac:dyDescent="0.25">
      <c r="A22206" t="s">
        <v>59</v>
      </c>
      <c r="B22206">
        <v>2013</v>
      </c>
      <c r="C22206" t="s">
        <v>3</v>
      </c>
      <c r="D22206" t="s">
        <v>60</v>
      </c>
      <c r="E22206">
        <v>0</v>
      </c>
      <c r="F22206">
        <v>0</v>
      </c>
      <c r="G22206">
        <v>0</v>
      </c>
      <c r="H22206">
        <v>0</v>
      </c>
    </row>
    <row r="22207" spans="1:8" x14ac:dyDescent="0.25">
      <c r="A22207" t="s">
        <v>59</v>
      </c>
      <c r="B22207">
        <v>2013</v>
      </c>
      <c r="C22207" t="s">
        <v>3</v>
      </c>
      <c r="D22207" t="s">
        <v>60</v>
      </c>
      <c r="E22207">
        <v>0</v>
      </c>
      <c r="F22207">
        <v>0</v>
      </c>
      <c r="G22207">
        <v>0</v>
      </c>
      <c r="H22207">
        <v>0</v>
      </c>
    </row>
    <row r="22208" spans="1:8" x14ac:dyDescent="0.25">
      <c r="A22208" t="s">
        <v>59</v>
      </c>
      <c r="B22208">
        <v>2013</v>
      </c>
      <c r="C22208" t="s">
        <v>3</v>
      </c>
      <c r="D22208" t="s">
        <v>62</v>
      </c>
      <c r="E22208">
        <v>0</v>
      </c>
      <c r="F22208">
        <v>0</v>
      </c>
      <c r="G22208">
        <v>0</v>
      </c>
      <c r="H22208">
        <v>0</v>
      </c>
    </row>
    <row r="22209" spans="1:8" x14ac:dyDescent="0.25">
      <c r="A22209" t="s">
        <v>59</v>
      </c>
      <c r="B22209">
        <v>2013</v>
      </c>
      <c r="C22209" t="s">
        <v>3</v>
      </c>
      <c r="D22209" t="s">
        <v>60</v>
      </c>
      <c r="E22209">
        <v>0</v>
      </c>
      <c r="F22209">
        <v>0</v>
      </c>
      <c r="G22209">
        <v>0</v>
      </c>
      <c r="H22209">
        <v>0</v>
      </c>
    </row>
    <row r="22210" spans="1:8" x14ac:dyDescent="0.25">
      <c r="A22210" t="s">
        <v>59</v>
      </c>
      <c r="B22210">
        <v>2013</v>
      </c>
      <c r="C22210" t="s">
        <v>3</v>
      </c>
      <c r="D22210" t="s">
        <v>60</v>
      </c>
      <c r="E22210">
        <v>0</v>
      </c>
      <c r="F22210">
        <v>0</v>
      </c>
      <c r="G22210">
        <v>0</v>
      </c>
      <c r="H22210">
        <v>0</v>
      </c>
    </row>
    <row r="22211" spans="1:8" x14ac:dyDescent="0.25">
      <c r="A22211" t="s">
        <v>59</v>
      </c>
      <c r="B22211">
        <v>2013</v>
      </c>
      <c r="C22211" t="s">
        <v>3</v>
      </c>
      <c r="D22211" t="s">
        <v>60</v>
      </c>
      <c r="E22211">
        <v>0</v>
      </c>
      <c r="F22211">
        <v>0</v>
      </c>
      <c r="G22211">
        <v>0</v>
      </c>
      <c r="H22211">
        <v>0</v>
      </c>
    </row>
    <row r="22212" spans="1:8" x14ac:dyDescent="0.25">
      <c r="A22212" t="s">
        <v>59</v>
      </c>
      <c r="B22212">
        <v>2013</v>
      </c>
      <c r="C22212" t="s">
        <v>3</v>
      </c>
      <c r="D22212" t="s">
        <v>60</v>
      </c>
      <c r="E22212">
        <v>0</v>
      </c>
      <c r="F22212">
        <v>0</v>
      </c>
      <c r="G22212">
        <v>0</v>
      </c>
      <c r="H22212">
        <v>0</v>
      </c>
    </row>
    <row r="22213" spans="1:8" x14ac:dyDescent="0.25">
      <c r="A22213" t="s">
        <v>59</v>
      </c>
      <c r="B22213">
        <v>2013</v>
      </c>
      <c r="C22213" t="s">
        <v>3</v>
      </c>
      <c r="D22213" t="s">
        <v>60</v>
      </c>
      <c r="E22213">
        <v>0</v>
      </c>
      <c r="F22213">
        <v>0</v>
      </c>
      <c r="G22213">
        <v>0</v>
      </c>
      <c r="H22213">
        <v>0</v>
      </c>
    </row>
    <row r="22214" spans="1:8" x14ac:dyDescent="0.25">
      <c r="A22214" t="s">
        <v>59</v>
      </c>
      <c r="B22214">
        <v>2013</v>
      </c>
      <c r="C22214" t="s">
        <v>3</v>
      </c>
      <c r="D22214" t="s">
        <v>60</v>
      </c>
      <c r="E22214">
        <v>9</v>
      </c>
      <c r="F22214">
        <v>1.1499999999999999</v>
      </c>
      <c r="G22214">
        <v>97.61</v>
      </c>
      <c r="H22214">
        <v>0</v>
      </c>
    </row>
    <row r="22215" spans="1:8" x14ac:dyDescent="0.25">
      <c r="A22215" t="s">
        <v>59</v>
      </c>
      <c r="B22215">
        <v>2013</v>
      </c>
      <c r="C22215" t="s">
        <v>3</v>
      </c>
      <c r="D22215" t="s">
        <v>63</v>
      </c>
      <c r="E22215">
        <v>0</v>
      </c>
      <c r="F22215">
        <v>0</v>
      </c>
      <c r="G22215">
        <v>0</v>
      </c>
      <c r="H22215">
        <v>0</v>
      </c>
    </row>
    <row r="22216" spans="1:8" x14ac:dyDescent="0.25">
      <c r="A22216" t="s">
        <v>59</v>
      </c>
      <c r="B22216">
        <v>2013</v>
      </c>
      <c r="C22216" t="s">
        <v>3</v>
      </c>
      <c r="D22216" t="s">
        <v>60</v>
      </c>
      <c r="E22216">
        <v>0</v>
      </c>
      <c r="F22216">
        <v>0</v>
      </c>
      <c r="G22216">
        <v>0</v>
      </c>
      <c r="H22216">
        <v>0</v>
      </c>
    </row>
    <row r="22217" spans="1:8" x14ac:dyDescent="0.25">
      <c r="A22217" t="s">
        <v>59</v>
      </c>
      <c r="B22217">
        <v>2013</v>
      </c>
      <c r="C22217" t="s">
        <v>3</v>
      </c>
      <c r="D22217" t="s">
        <v>60</v>
      </c>
      <c r="E22217">
        <v>0</v>
      </c>
      <c r="F22217">
        <v>0</v>
      </c>
      <c r="G22217">
        <v>0</v>
      </c>
      <c r="H22217">
        <v>0</v>
      </c>
    </row>
    <row r="22218" spans="1:8" x14ac:dyDescent="0.25">
      <c r="A22218" t="s">
        <v>59</v>
      </c>
      <c r="B22218">
        <v>2013</v>
      </c>
      <c r="C22218" t="s">
        <v>3</v>
      </c>
      <c r="D22218" t="s">
        <v>60</v>
      </c>
      <c r="E22218">
        <v>0</v>
      </c>
      <c r="F22218">
        <v>0</v>
      </c>
      <c r="G22218">
        <v>0</v>
      </c>
      <c r="H22218">
        <v>0</v>
      </c>
    </row>
    <row r="22219" spans="1:8" x14ac:dyDescent="0.25">
      <c r="A22219" t="s">
        <v>59</v>
      </c>
      <c r="B22219">
        <v>2013</v>
      </c>
      <c r="C22219" t="s">
        <v>3</v>
      </c>
      <c r="D22219" t="s">
        <v>60</v>
      </c>
      <c r="E22219">
        <v>0</v>
      </c>
      <c r="F22219">
        <v>0</v>
      </c>
      <c r="G22219">
        <v>0</v>
      </c>
      <c r="H22219">
        <v>0</v>
      </c>
    </row>
    <row r="22220" spans="1:8" x14ac:dyDescent="0.25">
      <c r="A22220" t="s">
        <v>59</v>
      </c>
      <c r="B22220">
        <v>2013</v>
      </c>
      <c r="C22220" t="s">
        <v>3</v>
      </c>
      <c r="D22220" t="s">
        <v>61</v>
      </c>
      <c r="E22220">
        <v>4</v>
      </c>
      <c r="F22220">
        <v>22864.47</v>
      </c>
      <c r="G22220">
        <v>1328068.55</v>
      </c>
      <c r="H22220">
        <v>1328068.55</v>
      </c>
    </row>
    <row r="22221" spans="1:8" x14ac:dyDescent="0.25">
      <c r="A22221" t="s">
        <v>59</v>
      </c>
      <c r="B22221">
        <v>2013</v>
      </c>
      <c r="C22221" t="s">
        <v>3</v>
      </c>
      <c r="D22221" t="s">
        <v>60</v>
      </c>
      <c r="E22221">
        <v>0</v>
      </c>
      <c r="F22221">
        <v>0</v>
      </c>
      <c r="G22221">
        <v>0</v>
      </c>
      <c r="H22221">
        <v>0</v>
      </c>
    </row>
    <row r="22222" spans="1:8" x14ac:dyDescent="0.25">
      <c r="A22222" t="s">
        <v>59</v>
      </c>
      <c r="B22222">
        <v>2013</v>
      </c>
      <c r="C22222" t="s">
        <v>3</v>
      </c>
      <c r="D22222" t="s">
        <v>60</v>
      </c>
      <c r="E22222">
        <v>0</v>
      </c>
      <c r="F22222">
        <v>0</v>
      </c>
      <c r="G22222">
        <v>0</v>
      </c>
      <c r="H22222">
        <v>0</v>
      </c>
    </row>
    <row r="22223" spans="1:8" x14ac:dyDescent="0.25">
      <c r="A22223" t="s">
        <v>59</v>
      </c>
      <c r="B22223">
        <v>2013</v>
      </c>
      <c r="C22223" t="s">
        <v>3</v>
      </c>
      <c r="D22223" t="s">
        <v>60</v>
      </c>
      <c r="E22223">
        <v>4</v>
      </c>
      <c r="F22223">
        <v>41.75</v>
      </c>
      <c r="G22223">
        <v>2732.04</v>
      </c>
      <c r="H22223">
        <v>4704.41</v>
      </c>
    </row>
    <row r="22224" spans="1:8" x14ac:dyDescent="0.25">
      <c r="A22224" t="s">
        <v>59</v>
      </c>
      <c r="B22224">
        <v>2013</v>
      </c>
      <c r="C22224" t="s">
        <v>3</v>
      </c>
      <c r="D22224" t="s">
        <v>60</v>
      </c>
      <c r="E22224">
        <v>6</v>
      </c>
      <c r="F22224">
        <v>5.8</v>
      </c>
      <c r="G22224">
        <v>907.88</v>
      </c>
      <c r="H22224">
        <v>916.52</v>
      </c>
    </row>
    <row r="22225" spans="1:8" x14ac:dyDescent="0.25">
      <c r="A22225" t="s">
        <v>59</v>
      </c>
      <c r="B22225">
        <v>2013</v>
      </c>
      <c r="C22225" t="s">
        <v>3</v>
      </c>
      <c r="D22225" t="s">
        <v>63</v>
      </c>
      <c r="E22225">
        <v>0</v>
      </c>
      <c r="F22225">
        <v>0</v>
      </c>
      <c r="G22225">
        <v>0</v>
      </c>
      <c r="H22225">
        <v>0</v>
      </c>
    </row>
    <row r="22226" spans="1:8" x14ac:dyDescent="0.25">
      <c r="A22226" t="s">
        <v>59</v>
      </c>
      <c r="B22226">
        <v>2013</v>
      </c>
      <c r="C22226" t="s">
        <v>3</v>
      </c>
      <c r="D22226" t="s">
        <v>60</v>
      </c>
      <c r="E22226">
        <v>0</v>
      </c>
      <c r="F22226">
        <v>0</v>
      </c>
      <c r="G22226">
        <v>0</v>
      </c>
      <c r="H22226">
        <v>0</v>
      </c>
    </row>
    <row r="22227" spans="1:8" x14ac:dyDescent="0.25">
      <c r="A22227" t="s">
        <v>59</v>
      </c>
      <c r="B22227">
        <v>2013</v>
      </c>
      <c r="C22227" t="s">
        <v>3</v>
      </c>
      <c r="D22227" t="s">
        <v>60</v>
      </c>
      <c r="E22227">
        <v>0</v>
      </c>
      <c r="F22227">
        <v>0</v>
      </c>
      <c r="G22227">
        <v>0</v>
      </c>
      <c r="H22227">
        <v>0</v>
      </c>
    </row>
    <row r="22228" spans="1:8" x14ac:dyDescent="0.25">
      <c r="A22228" t="s">
        <v>59</v>
      </c>
      <c r="B22228">
        <v>2013</v>
      </c>
      <c r="C22228" t="s">
        <v>3</v>
      </c>
      <c r="D22228" t="s">
        <v>60</v>
      </c>
      <c r="E22228">
        <v>0</v>
      </c>
      <c r="F22228">
        <v>6.84</v>
      </c>
      <c r="G22228">
        <v>1779.67</v>
      </c>
      <c r="H22228">
        <v>1638.41</v>
      </c>
    </row>
    <row r="22229" spans="1:8" x14ac:dyDescent="0.25">
      <c r="A22229" t="s">
        <v>59</v>
      </c>
      <c r="B22229">
        <v>2013</v>
      </c>
      <c r="C22229" t="s">
        <v>3</v>
      </c>
      <c r="D22229" t="s">
        <v>60</v>
      </c>
      <c r="E22229">
        <v>0</v>
      </c>
      <c r="F22229">
        <v>-0.05</v>
      </c>
      <c r="G22229">
        <v>212.26</v>
      </c>
      <c r="H22229">
        <v>414.75</v>
      </c>
    </row>
    <row r="22230" spans="1:8" x14ac:dyDescent="0.25">
      <c r="A22230" t="s">
        <v>59</v>
      </c>
      <c r="B22230">
        <v>2013</v>
      </c>
      <c r="C22230" t="s">
        <v>3</v>
      </c>
      <c r="D22230" t="s">
        <v>61</v>
      </c>
      <c r="E22230">
        <v>0</v>
      </c>
      <c r="F22230">
        <v>0</v>
      </c>
      <c r="G22230">
        <v>0</v>
      </c>
      <c r="H22230">
        <v>0</v>
      </c>
    </row>
    <row r="22231" spans="1:8" x14ac:dyDescent="0.25">
      <c r="A22231" t="s">
        <v>59</v>
      </c>
      <c r="B22231">
        <v>2013</v>
      </c>
      <c r="C22231" t="s">
        <v>3</v>
      </c>
      <c r="D22231" t="s">
        <v>61</v>
      </c>
      <c r="E22231">
        <v>0</v>
      </c>
      <c r="F22231">
        <v>0</v>
      </c>
      <c r="G22231">
        <v>0</v>
      </c>
      <c r="H22231">
        <v>0</v>
      </c>
    </row>
    <row r="22232" spans="1:8" x14ac:dyDescent="0.25">
      <c r="A22232" t="s">
        <v>59</v>
      </c>
      <c r="B22232">
        <v>2013</v>
      </c>
      <c r="C22232" t="s">
        <v>3</v>
      </c>
      <c r="D22232" t="s">
        <v>61</v>
      </c>
      <c r="E22232">
        <v>2</v>
      </c>
      <c r="F22232">
        <v>1.05</v>
      </c>
      <c r="G22232">
        <v>80.25</v>
      </c>
      <c r="H22232">
        <v>77.069999999999993</v>
      </c>
    </row>
    <row r="22233" spans="1:8" x14ac:dyDescent="0.25">
      <c r="A22233" t="s">
        <v>59</v>
      </c>
      <c r="B22233">
        <v>2013</v>
      </c>
      <c r="C22233" t="s">
        <v>3</v>
      </c>
      <c r="D22233" t="s">
        <v>63</v>
      </c>
      <c r="E22233">
        <v>443</v>
      </c>
      <c r="F22233">
        <v>136.08000000000001</v>
      </c>
      <c r="G22233">
        <v>16119.6</v>
      </c>
      <c r="H22233">
        <v>15232.9</v>
      </c>
    </row>
    <row r="22234" spans="1:8" x14ac:dyDescent="0.25">
      <c r="A22234" t="s">
        <v>59</v>
      </c>
      <c r="B22234">
        <v>2013</v>
      </c>
      <c r="C22234" t="s">
        <v>3</v>
      </c>
      <c r="D22234" t="s">
        <v>60</v>
      </c>
      <c r="E22234">
        <v>0</v>
      </c>
      <c r="F22234">
        <v>-0.42</v>
      </c>
      <c r="G22234">
        <v>1836.58</v>
      </c>
      <c r="H22234">
        <v>-1.93</v>
      </c>
    </row>
    <row r="22235" spans="1:8" x14ac:dyDescent="0.25">
      <c r="A22235" t="s">
        <v>59</v>
      </c>
      <c r="B22235">
        <v>2013</v>
      </c>
      <c r="C22235" t="s">
        <v>3</v>
      </c>
      <c r="D22235" t="s">
        <v>60</v>
      </c>
      <c r="E22235">
        <v>0</v>
      </c>
      <c r="F22235">
        <v>0</v>
      </c>
      <c r="G22235">
        <v>0</v>
      </c>
      <c r="H22235">
        <v>0</v>
      </c>
    </row>
    <row r="22236" spans="1:8" x14ac:dyDescent="0.25">
      <c r="A22236" t="s">
        <v>59</v>
      </c>
      <c r="B22236">
        <v>2013</v>
      </c>
      <c r="C22236" t="s">
        <v>3</v>
      </c>
      <c r="D22236" t="s">
        <v>60</v>
      </c>
      <c r="E22236">
        <v>0</v>
      </c>
      <c r="F22236">
        <v>0</v>
      </c>
      <c r="G22236">
        <v>0</v>
      </c>
      <c r="H22236">
        <v>249.88</v>
      </c>
    </row>
    <row r="22237" spans="1:8" x14ac:dyDescent="0.25">
      <c r="A22237" t="s">
        <v>59</v>
      </c>
      <c r="B22237">
        <v>2013</v>
      </c>
      <c r="C22237" t="s">
        <v>3</v>
      </c>
      <c r="D22237" t="s">
        <v>60</v>
      </c>
      <c r="E22237">
        <v>2</v>
      </c>
      <c r="F22237">
        <v>1.1599999999999999</v>
      </c>
      <c r="G22237">
        <v>173.31</v>
      </c>
      <c r="H22237">
        <v>563.36</v>
      </c>
    </row>
    <row r="22238" spans="1:8" x14ac:dyDescent="0.25">
      <c r="A22238" t="s">
        <v>59</v>
      </c>
      <c r="B22238">
        <v>2013</v>
      </c>
      <c r="C22238" t="s">
        <v>3</v>
      </c>
      <c r="D22238" t="s">
        <v>60</v>
      </c>
      <c r="E22238">
        <v>16</v>
      </c>
      <c r="F22238">
        <v>306.25</v>
      </c>
      <c r="G22238">
        <v>16890.939999999999</v>
      </c>
      <c r="H22238">
        <v>18639.5</v>
      </c>
    </row>
    <row r="22239" spans="1:8" x14ac:dyDescent="0.25">
      <c r="A22239" t="s">
        <v>59</v>
      </c>
      <c r="B22239">
        <v>2013</v>
      </c>
      <c r="C22239" t="s">
        <v>3</v>
      </c>
      <c r="D22239" t="s">
        <v>60</v>
      </c>
      <c r="E22239">
        <v>5</v>
      </c>
      <c r="F22239">
        <v>10.5</v>
      </c>
      <c r="G22239">
        <v>785.49</v>
      </c>
      <c r="H22239">
        <v>921.45</v>
      </c>
    </row>
    <row r="22240" spans="1:8" x14ac:dyDescent="0.25">
      <c r="A22240" t="s">
        <v>59</v>
      </c>
      <c r="B22240">
        <v>2013</v>
      </c>
      <c r="C22240" t="s">
        <v>3</v>
      </c>
      <c r="D22240" t="s">
        <v>60</v>
      </c>
      <c r="E22240">
        <v>3</v>
      </c>
      <c r="F22240">
        <v>2.7</v>
      </c>
      <c r="G22240">
        <v>266.36</v>
      </c>
      <c r="H22240">
        <v>294.51</v>
      </c>
    </row>
    <row r="22241" spans="1:8" x14ac:dyDescent="0.25">
      <c r="A22241" t="s">
        <v>59</v>
      </c>
      <c r="B22241">
        <v>2013</v>
      </c>
      <c r="C22241" t="s">
        <v>3</v>
      </c>
      <c r="D22241" t="s">
        <v>60</v>
      </c>
      <c r="E22241">
        <v>117</v>
      </c>
      <c r="F22241">
        <v>1044.07</v>
      </c>
      <c r="G22241">
        <v>79931.570000000007</v>
      </c>
      <c r="H22241">
        <v>106016.61</v>
      </c>
    </row>
    <row r="22242" spans="1:8" x14ac:dyDescent="0.25">
      <c r="A22242" t="s">
        <v>59</v>
      </c>
      <c r="B22242">
        <v>2013</v>
      </c>
      <c r="C22242" t="s">
        <v>3</v>
      </c>
      <c r="D22242" t="s">
        <v>60</v>
      </c>
      <c r="E22242">
        <v>246</v>
      </c>
      <c r="F22242">
        <v>396.41</v>
      </c>
      <c r="G22242">
        <v>44442.2</v>
      </c>
      <c r="H22242">
        <v>42283.25</v>
      </c>
    </row>
    <row r="22243" spans="1:8" x14ac:dyDescent="0.25">
      <c r="A22243" t="s">
        <v>59</v>
      </c>
      <c r="B22243">
        <v>2013</v>
      </c>
      <c r="C22243" t="s">
        <v>3</v>
      </c>
      <c r="D22243" t="s">
        <v>60</v>
      </c>
      <c r="E22243">
        <v>1839</v>
      </c>
      <c r="F22243">
        <v>882.05</v>
      </c>
      <c r="G22243">
        <v>69127.350000000006</v>
      </c>
      <c r="H22243">
        <v>70382.8</v>
      </c>
    </row>
    <row r="22244" spans="1:8" x14ac:dyDescent="0.25">
      <c r="A22244" t="s">
        <v>59</v>
      </c>
      <c r="B22244">
        <v>2013</v>
      </c>
      <c r="C22244" t="s">
        <v>3</v>
      </c>
      <c r="D22244" t="s">
        <v>60</v>
      </c>
      <c r="E22244">
        <v>0</v>
      </c>
      <c r="F22244">
        <v>0</v>
      </c>
      <c r="G22244">
        <v>0</v>
      </c>
      <c r="H22244">
        <v>0</v>
      </c>
    </row>
    <row r="22245" spans="1:8" x14ac:dyDescent="0.25">
      <c r="A22245" t="s">
        <v>59</v>
      </c>
      <c r="B22245">
        <v>2013</v>
      </c>
      <c r="C22245" t="s">
        <v>3</v>
      </c>
      <c r="D22245" t="s">
        <v>60</v>
      </c>
      <c r="E22245">
        <v>0</v>
      </c>
      <c r="F22245">
        <v>0</v>
      </c>
      <c r="G22245">
        <v>0</v>
      </c>
      <c r="H22245">
        <v>0</v>
      </c>
    </row>
    <row r="22246" spans="1:8" x14ac:dyDescent="0.25">
      <c r="A22246" t="s">
        <v>59</v>
      </c>
      <c r="B22246">
        <v>2013</v>
      </c>
      <c r="C22246" t="s">
        <v>3</v>
      </c>
      <c r="D22246" t="s">
        <v>62</v>
      </c>
      <c r="E22246">
        <v>0</v>
      </c>
      <c r="F22246">
        <v>0</v>
      </c>
      <c r="G22246">
        <v>0</v>
      </c>
      <c r="H22246">
        <v>0</v>
      </c>
    </row>
    <row r="22247" spans="1:8" x14ac:dyDescent="0.25">
      <c r="A22247" t="s">
        <v>59</v>
      </c>
      <c r="B22247">
        <v>2013</v>
      </c>
      <c r="C22247" t="s">
        <v>3</v>
      </c>
      <c r="D22247" t="s">
        <v>60</v>
      </c>
      <c r="E22247">
        <v>0</v>
      </c>
      <c r="F22247">
        <v>0</v>
      </c>
      <c r="G22247">
        <v>0</v>
      </c>
      <c r="H22247">
        <v>0</v>
      </c>
    </row>
    <row r="22248" spans="1:8" x14ac:dyDescent="0.25">
      <c r="A22248" t="s">
        <v>59</v>
      </c>
      <c r="B22248">
        <v>2013</v>
      </c>
      <c r="C22248" t="s">
        <v>3</v>
      </c>
      <c r="D22248" t="s">
        <v>60</v>
      </c>
      <c r="E22248">
        <v>0</v>
      </c>
      <c r="F22248">
        <v>0</v>
      </c>
      <c r="G22248">
        <v>0</v>
      </c>
      <c r="H22248">
        <v>0</v>
      </c>
    </row>
    <row r="22249" spans="1:8" x14ac:dyDescent="0.25">
      <c r="A22249" t="s">
        <v>59</v>
      </c>
      <c r="B22249">
        <v>2013</v>
      </c>
      <c r="C22249" t="s">
        <v>3</v>
      </c>
      <c r="D22249" t="s">
        <v>60</v>
      </c>
      <c r="E22249">
        <v>0</v>
      </c>
      <c r="F22249">
        <v>28.97</v>
      </c>
      <c r="G22249">
        <v>-8619</v>
      </c>
      <c r="H22249">
        <v>1813.39</v>
      </c>
    </row>
    <row r="22250" spans="1:8" x14ac:dyDescent="0.25">
      <c r="A22250" t="s">
        <v>59</v>
      </c>
      <c r="B22250">
        <v>2013</v>
      </c>
      <c r="C22250" t="s">
        <v>3</v>
      </c>
      <c r="D22250" t="s">
        <v>61</v>
      </c>
      <c r="E22250">
        <v>919</v>
      </c>
      <c r="F22250">
        <v>54593.599999999999</v>
      </c>
      <c r="G22250">
        <v>3589952.94</v>
      </c>
      <c r="H22250">
        <v>3719818.45</v>
      </c>
    </row>
    <row r="22251" spans="1:8" x14ac:dyDescent="0.25">
      <c r="A22251" t="s">
        <v>59</v>
      </c>
      <c r="B22251">
        <v>2013</v>
      </c>
      <c r="C22251" t="s">
        <v>3</v>
      </c>
      <c r="D22251" t="s">
        <v>61</v>
      </c>
      <c r="E22251">
        <v>189</v>
      </c>
      <c r="F22251">
        <v>262.35000000000002</v>
      </c>
      <c r="G22251">
        <v>30326.39</v>
      </c>
      <c r="H22251">
        <v>29384.93</v>
      </c>
    </row>
    <row r="22252" spans="1:8" x14ac:dyDescent="0.25">
      <c r="A22252" t="s">
        <v>59</v>
      </c>
      <c r="B22252">
        <v>2013</v>
      </c>
      <c r="C22252" t="s">
        <v>3</v>
      </c>
      <c r="D22252" t="s">
        <v>60</v>
      </c>
      <c r="E22252">
        <v>6</v>
      </c>
      <c r="F22252">
        <v>72.260000000000005</v>
      </c>
      <c r="G22252">
        <v>5619.89</v>
      </c>
      <c r="H22252">
        <v>0</v>
      </c>
    </row>
    <row r="22253" spans="1:8" x14ac:dyDescent="0.25">
      <c r="A22253" t="s">
        <v>59</v>
      </c>
      <c r="B22253">
        <v>2013</v>
      </c>
      <c r="C22253" t="s">
        <v>3</v>
      </c>
      <c r="D22253" t="s">
        <v>60</v>
      </c>
      <c r="E22253">
        <v>1</v>
      </c>
      <c r="F22253">
        <v>4.8600000000000003</v>
      </c>
      <c r="G22253">
        <v>402.12</v>
      </c>
      <c r="H22253">
        <v>0</v>
      </c>
    </row>
    <row r="22254" spans="1:8" x14ac:dyDescent="0.25">
      <c r="A22254" t="s">
        <v>59</v>
      </c>
      <c r="B22254">
        <v>2013</v>
      </c>
      <c r="C22254" t="s">
        <v>3</v>
      </c>
      <c r="D22254" t="s">
        <v>62</v>
      </c>
      <c r="E22254">
        <v>2</v>
      </c>
      <c r="F22254">
        <v>0.49</v>
      </c>
      <c r="G22254">
        <v>150.91999999999999</v>
      </c>
      <c r="H22254">
        <v>94.5</v>
      </c>
    </row>
    <row r="22255" spans="1:8" x14ac:dyDescent="0.25">
      <c r="A22255" t="s">
        <v>59</v>
      </c>
      <c r="B22255">
        <v>2013</v>
      </c>
      <c r="C22255" t="s">
        <v>3</v>
      </c>
      <c r="D22255" t="s">
        <v>62</v>
      </c>
      <c r="E22255">
        <v>41</v>
      </c>
      <c r="F22255">
        <v>16.079999999999998</v>
      </c>
      <c r="G22255">
        <v>1243.8</v>
      </c>
      <c r="H22255">
        <v>1322.26</v>
      </c>
    </row>
    <row r="22256" spans="1:8" x14ac:dyDescent="0.25">
      <c r="A22256" t="s">
        <v>59</v>
      </c>
      <c r="B22256">
        <v>2013</v>
      </c>
      <c r="C22256" t="s">
        <v>3</v>
      </c>
      <c r="D22256" t="s">
        <v>60</v>
      </c>
      <c r="E22256">
        <v>2</v>
      </c>
      <c r="F22256">
        <v>20.78</v>
      </c>
      <c r="G22256">
        <v>1542.33</v>
      </c>
      <c r="H22256">
        <v>2519.0500000000002</v>
      </c>
    </row>
    <row r="22257" spans="1:8" x14ac:dyDescent="0.25">
      <c r="A22257" t="s">
        <v>59</v>
      </c>
      <c r="B22257">
        <v>2013</v>
      </c>
      <c r="C22257" t="s">
        <v>3</v>
      </c>
      <c r="D22257" t="s">
        <v>60</v>
      </c>
      <c r="E22257">
        <v>149</v>
      </c>
      <c r="F22257">
        <v>93.42</v>
      </c>
      <c r="G22257">
        <v>10830.69</v>
      </c>
      <c r="H22257">
        <v>2428.4</v>
      </c>
    </row>
    <row r="22258" spans="1:8" x14ac:dyDescent="0.25">
      <c r="A22258" t="s">
        <v>59</v>
      </c>
      <c r="B22258">
        <v>2013</v>
      </c>
      <c r="C22258" t="s">
        <v>3</v>
      </c>
      <c r="D22258" t="s">
        <v>60</v>
      </c>
      <c r="E22258">
        <v>0</v>
      </c>
      <c r="F22258">
        <v>0</v>
      </c>
      <c r="G22258">
        <v>0</v>
      </c>
      <c r="H22258">
        <v>0</v>
      </c>
    </row>
    <row r="22259" spans="1:8" x14ac:dyDescent="0.25">
      <c r="A22259" t="s">
        <v>59</v>
      </c>
      <c r="B22259">
        <v>2013</v>
      </c>
      <c r="C22259" t="s">
        <v>3</v>
      </c>
      <c r="D22259" t="s">
        <v>60</v>
      </c>
      <c r="E22259">
        <v>17</v>
      </c>
      <c r="F22259">
        <v>85.26</v>
      </c>
      <c r="G22259">
        <v>5145.2</v>
      </c>
      <c r="H22259">
        <v>10051.129999999999</v>
      </c>
    </row>
    <row r="22260" spans="1:8" x14ac:dyDescent="0.25">
      <c r="A22260" t="s">
        <v>59</v>
      </c>
      <c r="B22260">
        <v>2013</v>
      </c>
      <c r="C22260" t="s">
        <v>3</v>
      </c>
      <c r="D22260" t="s">
        <v>60</v>
      </c>
      <c r="E22260">
        <v>39</v>
      </c>
      <c r="F22260">
        <v>76.31</v>
      </c>
      <c r="G22260">
        <v>5894.37</v>
      </c>
      <c r="H22260">
        <v>7545.19</v>
      </c>
    </row>
    <row r="22261" spans="1:8" x14ac:dyDescent="0.25">
      <c r="A22261" t="s">
        <v>59</v>
      </c>
      <c r="B22261">
        <v>2013</v>
      </c>
      <c r="C22261" t="s">
        <v>3</v>
      </c>
      <c r="D22261" t="s">
        <v>60</v>
      </c>
      <c r="E22261">
        <v>0</v>
      </c>
      <c r="F22261">
        <v>0</v>
      </c>
      <c r="G22261">
        <v>0</v>
      </c>
      <c r="H22261">
        <v>63.14</v>
      </c>
    </row>
    <row r="22262" spans="1:8" x14ac:dyDescent="0.25">
      <c r="A22262" t="s">
        <v>59</v>
      </c>
      <c r="B22262">
        <v>2013</v>
      </c>
      <c r="C22262" t="s">
        <v>3</v>
      </c>
      <c r="D22262" t="s">
        <v>62</v>
      </c>
      <c r="E22262">
        <v>646</v>
      </c>
      <c r="F22262">
        <v>16601.75</v>
      </c>
      <c r="G22262">
        <v>1088795.49</v>
      </c>
      <c r="H22262">
        <v>1164512.72</v>
      </c>
    </row>
    <row r="22263" spans="1:8" x14ac:dyDescent="0.25">
      <c r="A22263" t="s">
        <v>59</v>
      </c>
      <c r="B22263">
        <v>2013</v>
      </c>
      <c r="C22263" t="s">
        <v>3</v>
      </c>
      <c r="D22263" t="s">
        <v>62</v>
      </c>
      <c r="E22263">
        <v>243</v>
      </c>
      <c r="F22263">
        <v>445.11</v>
      </c>
      <c r="G22263">
        <v>48053.27</v>
      </c>
      <c r="H22263">
        <v>61818.26</v>
      </c>
    </row>
    <row r="22264" spans="1:8" x14ac:dyDescent="0.25">
      <c r="A22264" t="s">
        <v>59</v>
      </c>
      <c r="B22264">
        <v>2013</v>
      </c>
      <c r="C22264" t="s">
        <v>3</v>
      </c>
      <c r="D22264" t="s">
        <v>60</v>
      </c>
      <c r="E22264">
        <v>3</v>
      </c>
      <c r="F22264">
        <v>17.170000000000002</v>
      </c>
      <c r="G22264">
        <v>1390.15</v>
      </c>
      <c r="H22264">
        <v>5399.44</v>
      </c>
    </row>
    <row r="22265" spans="1:8" x14ac:dyDescent="0.25">
      <c r="A22265" t="s">
        <v>59</v>
      </c>
      <c r="B22265">
        <v>2013</v>
      </c>
      <c r="C22265" t="s">
        <v>3</v>
      </c>
      <c r="D22265" t="s">
        <v>60</v>
      </c>
      <c r="E22265">
        <v>12</v>
      </c>
      <c r="F22265">
        <v>17.75</v>
      </c>
      <c r="G22265">
        <v>1794.88</v>
      </c>
      <c r="H22265">
        <v>1233.3399999999999</v>
      </c>
    </row>
    <row r="22266" spans="1:8" x14ac:dyDescent="0.25">
      <c r="A22266" t="s">
        <v>59</v>
      </c>
      <c r="B22266">
        <v>2013</v>
      </c>
      <c r="C22266" t="s">
        <v>3</v>
      </c>
      <c r="D22266" t="s">
        <v>60</v>
      </c>
      <c r="E22266">
        <v>4</v>
      </c>
      <c r="F22266">
        <v>19.93</v>
      </c>
      <c r="G22266">
        <v>800.24</v>
      </c>
      <c r="H22266">
        <v>2091.98</v>
      </c>
    </row>
    <row r="22267" spans="1:8" x14ac:dyDescent="0.25">
      <c r="A22267" t="s">
        <v>59</v>
      </c>
      <c r="B22267">
        <v>2013</v>
      </c>
      <c r="C22267" t="s">
        <v>3</v>
      </c>
      <c r="D22267" t="s">
        <v>60</v>
      </c>
      <c r="E22267">
        <v>0</v>
      </c>
      <c r="F22267">
        <v>0</v>
      </c>
      <c r="G22267">
        <v>0</v>
      </c>
      <c r="H22267">
        <v>0</v>
      </c>
    </row>
    <row r="22268" spans="1:8" x14ac:dyDescent="0.25">
      <c r="A22268" t="s">
        <v>59</v>
      </c>
      <c r="B22268">
        <v>2013</v>
      </c>
      <c r="C22268" t="s">
        <v>3</v>
      </c>
      <c r="D22268" t="s">
        <v>60</v>
      </c>
      <c r="E22268">
        <v>520</v>
      </c>
      <c r="F22268">
        <v>350.87</v>
      </c>
      <c r="G22268">
        <v>23370.74</v>
      </c>
      <c r="H22268">
        <v>22839.87</v>
      </c>
    </row>
    <row r="22269" spans="1:8" x14ac:dyDescent="0.25">
      <c r="A22269" t="s">
        <v>59</v>
      </c>
      <c r="B22269">
        <v>2013</v>
      </c>
      <c r="C22269" t="s">
        <v>3</v>
      </c>
      <c r="D22269" t="s">
        <v>60</v>
      </c>
      <c r="E22269">
        <v>0</v>
      </c>
      <c r="F22269">
        <v>0</v>
      </c>
      <c r="G22269">
        <v>0</v>
      </c>
      <c r="H22269">
        <v>0</v>
      </c>
    </row>
    <row r="22270" spans="1:8" x14ac:dyDescent="0.25">
      <c r="A22270" t="s">
        <v>59</v>
      </c>
      <c r="B22270">
        <v>2013</v>
      </c>
      <c r="C22270" t="s">
        <v>3</v>
      </c>
      <c r="D22270" t="s">
        <v>60</v>
      </c>
      <c r="E22270">
        <v>3</v>
      </c>
      <c r="F22270">
        <v>16.59</v>
      </c>
      <c r="G22270">
        <v>999.28</v>
      </c>
      <c r="H22270">
        <v>2349.5500000000002</v>
      </c>
    </row>
    <row r="22271" spans="1:8" x14ac:dyDescent="0.25">
      <c r="A22271" t="s">
        <v>59</v>
      </c>
      <c r="B22271">
        <v>2013</v>
      </c>
      <c r="C22271" t="s">
        <v>3</v>
      </c>
      <c r="D22271" t="s">
        <v>60</v>
      </c>
      <c r="E22271">
        <v>15</v>
      </c>
      <c r="F22271">
        <v>14.47</v>
      </c>
      <c r="G22271">
        <v>1363.9</v>
      </c>
      <c r="H22271">
        <v>1517.14</v>
      </c>
    </row>
    <row r="22272" spans="1:8" x14ac:dyDescent="0.25">
      <c r="A22272" t="s">
        <v>59</v>
      </c>
      <c r="B22272">
        <v>2013</v>
      </c>
      <c r="C22272" t="s">
        <v>3</v>
      </c>
      <c r="D22272" t="s">
        <v>60</v>
      </c>
      <c r="E22272">
        <v>214</v>
      </c>
      <c r="F22272">
        <v>113.87</v>
      </c>
      <c r="G22272">
        <v>7321.4</v>
      </c>
      <c r="H22272">
        <v>7122.51</v>
      </c>
    </row>
    <row r="22273" spans="1:8" x14ac:dyDescent="0.25">
      <c r="A22273" t="s">
        <v>59</v>
      </c>
      <c r="B22273">
        <v>2013</v>
      </c>
      <c r="C22273" t="s">
        <v>3</v>
      </c>
      <c r="D22273" t="s">
        <v>64</v>
      </c>
      <c r="E22273">
        <v>0</v>
      </c>
      <c r="F22273">
        <v>15670.412156</v>
      </c>
      <c r="G22273">
        <v>1889598.14</v>
      </c>
      <c r="H22273">
        <v>1991999.69</v>
      </c>
    </row>
    <row r="22274" spans="1:8" x14ac:dyDescent="0.25">
      <c r="A22274" t="s">
        <v>59</v>
      </c>
      <c r="B22274">
        <v>2013</v>
      </c>
      <c r="C22274" t="s">
        <v>3</v>
      </c>
      <c r="D22274" t="s">
        <v>60</v>
      </c>
      <c r="E22274">
        <v>0</v>
      </c>
      <c r="F22274">
        <v>0</v>
      </c>
      <c r="G22274">
        <v>0</v>
      </c>
      <c r="H22274">
        <v>0</v>
      </c>
    </row>
    <row r="22275" spans="1:8" x14ac:dyDescent="0.25">
      <c r="A22275" t="s">
        <v>59</v>
      </c>
      <c r="B22275">
        <v>2013</v>
      </c>
      <c r="C22275" t="s">
        <v>3</v>
      </c>
      <c r="D22275" t="s">
        <v>60</v>
      </c>
      <c r="E22275">
        <v>0</v>
      </c>
      <c r="F22275">
        <v>0</v>
      </c>
      <c r="G22275">
        <v>0</v>
      </c>
      <c r="H22275">
        <v>0</v>
      </c>
    </row>
    <row r="22276" spans="1:8" x14ac:dyDescent="0.25">
      <c r="A22276" t="s">
        <v>59</v>
      </c>
      <c r="B22276">
        <v>2013</v>
      </c>
      <c r="C22276" t="s">
        <v>3</v>
      </c>
      <c r="D22276" t="s">
        <v>60</v>
      </c>
      <c r="E22276">
        <v>0</v>
      </c>
      <c r="F22276">
        <v>0</v>
      </c>
      <c r="G22276">
        <v>0</v>
      </c>
      <c r="H22276">
        <v>0</v>
      </c>
    </row>
    <row r="22277" spans="1:8" x14ac:dyDescent="0.25">
      <c r="A22277" t="s">
        <v>59</v>
      </c>
      <c r="B22277">
        <v>2013</v>
      </c>
      <c r="C22277" t="s">
        <v>3</v>
      </c>
      <c r="D22277" t="s">
        <v>60</v>
      </c>
      <c r="E22277">
        <v>58</v>
      </c>
      <c r="F22277">
        <v>356.97</v>
      </c>
      <c r="G22277">
        <v>27883.79</v>
      </c>
      <c r="H22277">
        <v>45767.88</v>
      </c>
    </row>
    <row r="22278" spans="1:8" x14ac:dyDescent="0.25">
      <c r="A22278" t="s">
        <v>59</v>
      </c>
      <c r="B22278">
        <v>2013</v>
      </c>
      <c r="C22278" t="s">
        <v>3</v>
      </c>
      <c r="D22278" t="s">
        <v>60</v>
      </c>
      <c r="E22278">
        <v>1</v>
      </c>
      <c r="F22278">
        <v>0.93</v>
      </c>
      <c r="G22278">
        <v>97.82</v>
      </c>
      <c r="H22278">
        <v>0</v>
      </c>
    </row>
    <row r="22279" spans="1:8" x14ac:dyDescent="0.25">
      <c r="A22279" t="s">
        <v>59</v>
      </c>
      <c r="B22279">
        <v>2013</v>
      </c>
      <c r="C22279" t="s">
        <v>3</v>
      </c>
      <c r="D22279" t="s">
        <v>60</v>
      </c>
      <c r="E22279">
        <v>166</v>
      </c>
      <c r="F22279">
        <v>192.55</v>
      </c>
      <c r="G22279">
        <v>27469.62</v>
      </c>
      <c r="H22279">
        <v>26318.57</v>
      </c>
    </row>
    <row r="22280" spans="1:8" x14ac:dyDescent="0.25">
      <c r="A22280" t="s">
        <v>59</v>
      </c>
      <c r="B22280">
        <v>2013</v>
      </c>
      <c r="C22280" t="s">
        <v>3</v>
      </c>
      <c r="D22280" t="s">
        <v>60</v>
      </c>
      <c r="E22280">
        <v>6837</v>
      </c>
      <c r="F22280">
        <v>2552.09</v>
      </c>
      <c r="G22280">
        <v>199073.36</v>
      </c>
      <c r="H22280">
        <v>205374.13</v>
      </c>
    </row>
    <row r="22281" spans="1:8" x14ac:dyDescent="0.25">
      <c r="A22281" t="s">
        <v>59</v>
      </c>
      <c r="B22281">
        <v>2013</v>
      </c>
      <c r="C22281" t="s">
        <v>3</v>
      </c>
      <c r="D22281" t="s">
        <v>60</v>
      </c>
      <c r="E22281">
        <v>0</v>
      </c>
      <c r="F22281">
        <v>0</v>
      </c>
      <c r="G22281">
        <v>0</v>
      </c>
      <c r="H22281">
        <v>0</v>
      </c>
    </row>
    <row r="22282" spans="1:8" x14ac:dyDescent="0.25">
      <c r="A22282" t="s">
        <v>59</v>
      </c>
      <c r="B22282">
        <v>2013</v>
      </c>
      <c r="C22282" t="s">
        <v>3</v>
      </c>
      <c r="D22282" t="s">
        <v>60</v>
      </c>
      <c r="E22282">
        <v>13</v>
      </c>
      <c r="F22282">
        <v>5.03</v>
      </c>
      <c r="G22282">
        <v>396.06</v>
      </c>
      <c r="H22282">
        <v>478.26</v>
      </c>
    </row>
    <row r="22283" spans="1:8" x14ac:dyDescent="0.25">
      <c r="A22283" t="s">
        <v>59</v>
      </c>
      <c r="B22283">
        <v>2013</v>
      </c>
      <c r="C22283" t="s">
        <v>3</v>
      </c>
      <c r="D22283" t="s">
        <v>60</v>
      </c>
      <c r="E22283">
        <v>0</v>
      </c>
      <c r="F22283">
        <v>0</v>
      </c>
      <c r="G22283">
        <v>0</v>
      </c>
      <c r="H22283">
        <v>0</v>
      </c>
    </row>
    <row r="22284" spans="1:8" x14ac:dyDescent="0.25">
      <c r="A22284" t="s">
        <v>59</v>
      </c>
      <c r="B22284">
        <v>2013</v>
      </c>
      <c r="C22284" t="s">
        <v>3</v>
      </c>
      <c r="D22284" t="s">
        <v>60</v>
      </c>
      <c r="E22284">
        <v>0</v>
      </c>
      <c r="F22284">
        <v>0</v>
      </c>
      <c r="G22284">
        <v>0</v>
      </c>
      <c r="H22284">
        <v>0</v>
      </c>
    </row>
    <row r="22285" spans="1:8" x14ac:dyDescent="0.25">
      <c r="A22285" t="s">
        <v>59</v>
      </c>
      <c r="B22285">
        <v>2013</v>
      </c>
      <c r="C22285" t="s">
        <v>3</v>
      </c>
      <c r="D22285" t="s">
        <v>60</v>
      </c>
      <c r="E22285">
        <v>316</v>
      </c>
      <c r="F22285">
        <v>87.97</v>
      </c>
      <c r="G22285">
        <v>5358.88</v>
      </c>
      <c r="H22285">
        <v>5600.08</v>
      </c>
    </row>
    <row r="22286" spans="1:8" x14ac:dyDescent="0.25">
      <c r="A22286" t="s">
        <v>59</v>
      </c>
      <c r="B22286">
        <v>2013</v>
      </c>
      <c r="C22286" t="s">
        <v>3</v>
      </c>
      <c r="D22286" t="s">
        <v>60</v>
      </c>
      <c r="E22286">
        <v>437</v>
      </c>
      <c r="F22286">
        <v>216.25</v>
      </c>
      <c r="G22286">
        <v>13757.24</v>
      </c>
      <c r="H22286">
        <v>12310.69</v>
      </c>
    </row>
    <row r="22287" spans="1:8" x14ac:dyDescent="0.25">
      <c r="A22287" t="s">
        <v>59</v>
      </c>
      <c r="B22287">
        <v>2013</v>
      </c>
      <c r="C22287" t="s">
        <v>3</v>
      </c>
      <c r="D22287" t="s">
        <v>60</v>
      </c>
      <c r="E22287">
        <v>0</v>
      </c>
      <c r="F22287">
        <v>0</v>
      </c>
      <c r="G22287">
        <v>0</v>
      </c>
      <c r="H22287">
        <v>0</v>
      </c>
    </row>
    <row r="22288" spans="1:8" x14ac:dyDescent="0.25">
      <c r="A22288" t="s">
        <v>59</v>
      </c>
      <c r="B22288">
        <v>2013</v>
      </c>
      <c r="C22288" t="s">
        <v>3</v>
      </c>
      <c r="D22288" t="s">
        <v>60</v>
      </c>
      <c r="E22288">
        <v>0</v>
      </c>
      <c r="F22288">
        <v>0</v>
      </c>
      <c r="G22288">
        <v>0</v>
      </c>
      <c r="H22288">
        <v>0</v>
      </c>
    </row>
    <row r="22289" spans="1:8" x14ac:dyDescent="0.25">
      <c r="A22289" t="s">
        <v>59</v>
      </c>
      <c r="B22289">
        <v>2013</v>
      </c>
      <c r="C22289" t="s">
        <v>3</v>
      </c>
      <c r="D22289" t="s">
        <v>60</v>
      </c>
      <c r="E22289">
        <v>0</v>
      </c>
      <c r="F22289">
        <v>0</v>
      </c>
      <c r="G22289">
        <v>0</v>
      </c>
      <c r="H22289">
        <v>0</v>
      </c>
    </row>
    <row r="22290" spans="1:8" x14ac:dyDescent="0.25">
      <c r="A22290" t="s">
        <v>59</v>
      </c>
      <c r="B22290">
        <v>2013</v>
      </c>
      <c r="C22290" t="s">
        <v>4</v>
      </c>
      <c r="D22290" t="s">
        <v>60</v>
      </c>
      <c r="E22290">
        <v>0</v>
      </c>
      <c r="F22290">
        <v>0</v>
      </c>
      <c r="G22290">
        <v>0</v>
      </c>
      <c r="H22290">
        <v>0</v>
      </c>
    </row>
    <row r="22291" spans="1:8" x14ac:dyDescent="0.25">
      <c r="A22291" t="s">
        <v>59</v>
      </c>
      <c r="B22291">
        <v>2013</v>
      </c>
      <c r="C22291" t="s">
        <v>4</v>
      </c>
      <c r="D22291" t="s">
        <v>62</v>
      </c>
      <c r="E22291">
        <v>0</v>
      </c>
      <c r="F22291">
        <v>0</v>
      </c>
      <c r="G22291">
        <v>0</v>
      </c>
      <c r="H22291">
        <v>0</v>
      </c>
    </row>
    <row r="22292" spans="1:8" x14ac:dyDescent="0.25">
      <c r="A22292" t="s">
        <v>59</v>
      </c>
      <c r="B22292">
        <v>2013</v>
      </c>
      <c r="C22292" t="s">
        <v>4</v>
      </c>
      <c r="D22292" t="s">
        <v>60</v>
      </c>
      <c r="E22292">
        <v>0</v>
      </c>
      <c r="F22292">
        <v>0</v>
      </c>
      <c r="G22292">
        <v>0</v>
      </c>
      <c r="H22292">
        <v>0</v>
      </c>
    </row>
    <row r="22293" spans="1:8" x14ac:dyDescent="0.25">
      <c r="A22293" t="s">
        <v>59</v>
      </c>
      <c r="B22293">
        <v>2013</v>
      </c>
      <c r="C22293" t="s">
        <v>4</v>
      </c>
      <c r="D22293" t="s">
        <v>60</v>
      </c>
      <c r="E22293">
        <v>0</v>
      </c>
      <c r="F22293">
        <v>0</v>
      </c>
      <c r="G22293">
        <v>0</v>
      </c>
      <c r="H22293">
        <v>0</v>
      </c>
    </row>
    <row r="22294" spans="1:8" x14ac:dyDescent="0.25">
      <c r="A22294" t="s">
        <v>59</v>
      </c>
      <c r="B22294">
        <v>2013</v>
      </c>
      <c r="C22294" t="s">
        <v>4</v>
      </c>
      <c r="D22294" t="s">
        <v>60</v>
      </c>
      <c r="E22294">
        <v>0</v>
      </c>
      <c r="F22294">
        <v>0</v>
      </c>
      <c r="G22294">
        <v>0</v>
      </c>
      <c r="H22294">
        <v>0</v>
      </c>
    </row>
    <row r="22295" spans="1:8" x14ac:dyDescent="0.25">
      <c r="A22295" t="s">
        <v>59</v>
      </c>
      <c r="B22295">
        <v>2013</v>
      </c>
      <c r="C22295" t="s">
        <v>4</v>
      </c>
      <c r="D22295" t="s">
        <v>60</v>
      </c>
      <c r="E22295">
        <v>0</v>
      </c>
      <c r="F22295">
        <v>0</v>
      </c>
      <c r="G22295">
        <v>0</v>
      </c>
      <c r="H22295">
        <v>0</v>
      </c>
    </row>
    <row r="22296" spans="1:8" x14ac:dyDescent="0.25">
      <c r="A22296" t="s">
        <v>59</v>
      </c>
      <c r="B22296">
        <v>2013</v>
      </c>
      <c r="C22296" t="s">
        <v>4</v>
      </c>
      <c r="D22296" t="s">
        <v>61</v>
      </c>
      <c r="E22296">
        <v>4</v>
      </c>
      <c r="F22296">
        <v>20704.21</v>
      </c>
      <c r="G22296">
        <v>1201596.8700000001</v>
      </c>
      <c r="H22296">
        <v>1201596.8700000001</v>
      </c>
    </row>
    <row r="22297" spans="1:8" x14ac:dyDescent="0.25">
      <c r="A22297" t="s">
        <v>59</v>
      </c>
      <c r="B22297">
        <v>2013</v>
      </c>
      <c r="C22297" t="s">
        <v>4</v>
      </c>
      <c r="D22297" t="s">
        <v>60</v>
      </c>
      <c r="E22297">
        <v>0</v>
      </c>
      <c r="F22297">
        <v>0</v>
      </c>
      <c r="G22297">
        <v>0</v>
      </c>
      <c r="H22297">
        <v>0</v>
      </c>
    </row>
    <row r="22298" spans="1:8" x14ac:dyDescent="0.25">
      <c r="A22298" t="s">
        <v>59</v>
      </c>
      <c r="B22298">
        <v>2013</v>
      </c>
      <c r="C22298" t="s">
        <v>4</v>
      </c>
      <c r="D22298" t="s">
        <v>60</v>
      </c>
      <c r="E22298">
        <v>0</v>
      </c>
      <c r="F22298">
        <v>0</v>
      </c>
      <c r="G22298">
        <v>0</v>
      </c>
      <c r="H22298">
        <v>0</v>
      </c>
    </row>
    <row r="22299" spans="1:8" x14ac:dyDescent="0.25">
      <c r="A22299" t="s">
        <v>59</v>
      </c>
      <c r="B22299">
        <v>2013</v>
      </c>
      <c r="C22299" t="s">
        <v>4</v>
      </c>
      <c r="D22299" t="s">
        <v>60</v>
      </c>
      <c r="E22299">
        <v>10</v>
      </c>
      <c r="F22299">
        <v>83</v>
      </c>
      <c r="G22299">
        <v>5591.48</v>
      </c>
      <c r="H22299">
        <v>6025.46</v>
      </c>
    </row>
    <row r="22300" spans="1:8" x14ac:dyDescent="0.25">
      <c r="A22300" t="s">
        <v>59</v>
      </c>
      <c r="B22300">
        <v>2013</v>
      </c>
      <c r="C22300" t="s">
        <v>4</v>
      </c>
      <c r="D22300" t="s">
        <v>60</v>
      </c>
      <c r="E22300">
        <v>6</v>
      </c>
      <c r="F22300">
        <v>6.45</v>
      </c>
      <c r="G22300">
        <v>971.93</v>
      </c>
      <c r="H22300">
        <v>947.65</v>
      </c>
    </row>
    <row r="22301" spans="1:8" x14ac:dyDescent="0.25">
      <c r="A22301" t="s">
        <v>59</v>
      </c>
      <c r="B22301">
        <v>2013</v>
      </c>
      <c r="C22301" t="s">
        <v>4</v>
      </c>
      <c r="D22301" t="s">
        <v>63</v>
      </c>
      <c r="E22301">
        <v>0</v>
      </c>
      <c r="F22301">
        <v>0</v>
      </c>
      <c r="G22301">
        <v>0</v>
      </c>
      <c r="H22301">
        <v>0</v>
      </c>
    </row>
    <row r="22302" spans="1:8" x14ac:dyDescent="0.25">
      <c r="A22302" t="s">
        <v>59</v>
      </c>
      <c r="B22302">
        <v>2013</v>
      </c>
      <c r="C22302" t="s">
        <v>4</v>
      </c>
      <c r="D22302" t="s">
        <v>63</v>
      </c>
      <c r="E22302">
        <v>445</v>
      </c>
      <c r="F22302">
        <v>141.69</v>
      </c>
      <c r="G22302">
        <v>17111.39</v>
      </c>
      <c r="H22302">
        <v>16541.330000000002</v>
      </c>
    </row>
    <row r="22303" spans="1:8" x14ac:dyDescent="0.25">
      <c r="A22303" t="s">
        <v>59</v>
      </c>
      <c r="B22303">
        <v>2013</v>
      </c>
      <c r="C22303" t="s">
        <v>4</v>
      </c>
      <c r="D22303" t="s">
        <v>60</v>
      </c>
      <c r="E22303">
        <v>0</v>
      </c>
      <c r="F22303">
        <v>0.15</v>
      </c>
      <c r="G22303">
        <v>42.04</v>
      </c>
      <c r="H22303">
        <v>104.77</v>
      </c>
    </row>
    <row r="22304" spans="1:8" x14ac:dyDescent="0.25">
      <c r="A22304" t="s">
        <v>59</v>
      </c>
      <c r="B22304">
        <v>2013</v>
      </c>
      <c r="C22304" t="s">
        <v>4</v>
      </c>
      <c r="D22304" t="s">
        <v>60</v>
      </c>
      <c r="E22304">
        <v>0</v>
      </c>
      <c r="F22304">
        <v>0</v>
      </c>
      <c r="G22304">
        <v>0</v>
      </c>
      <c r="H22304">
        <v>0</v>
      </c>
    </row>
    <row r="22305" spans="1:8" x14ac:dyDescent="0.25">
      <c r="A22305" t="s">
        <v>59</v>
      </c>
      <c r="B22305">
        <v>2013</v>
      </c>
      <c r="C22305" t="s">
        <v>4</v>
      </c>
      <c r="D22305" t="s">
        <v>60</v>
      </c>
      <c r="E22305">
        <v>2</v>
      </c>
      <c r="F22305">
        <v>7.99</v>
      </c>
      <c r="G22305">
        <v>462.25</v>
      </c>
      <c r="H22305">
        <v>688.67</v>
      </c>
    </row>
    <row r="22306" spans="1:8" x14ac:dyDescent="0.25">
      <c r="A22306" t="s">
        <v>59</v>
      </c>
      <c r="B22306">
        <v>2013</v>
      </c>
      <c r="C22306" t="s">
        <v>4</v>
      </c>
      <c r="D22306" t="s">
        <v>60</v>
      </c>
      <c r="E22306">
        <v>3</v>
      </c>
      <c r="F22306">
        <v>1.99</v>
      </c>
      <c r="G22306">
        <v>242.27</v>
      </c>
      <c r="H22306">
        <v>281.79000000000002</v>
      </c>
    </row>
    <row r="22307" spans="1:8" x14ac:dyDescent="0.25">
      <c r="A22307" t="s">
        <v>59</v>
      </c>
      <c r="B22307">
        <v>2013</v>
      </c>
      <c r="C22307" t="s">
        <v>4</v>
      </c>
      <c r="D22307" t="s">
        <v>60</v>
      </c>
      <c r="E22307">
        <v>27</v>
      </c>
      <c r="F22307">
        <v>308.77999999999997</v>
      </c>
      <c r="G22307">
        <v>17464.189999999999</v>
      </c>
      <c r="H22307">
        <v>18218.650000000001</v>
      </c>
    </row>
    <row r="22308" spans="1:8" x14ac:dyDescent="0.25">
      <c r="A22308" t="s">
        <v>59</v>
      </c>
      <c r="B22308">
        <v>2013</v>
      </c>
      <c r="C22308" t="s">
        <v>4</v>
      </c>
      <c r="D22308" t="s">
        <v>60</v>
      </c>
      <c r="E22308">
        <v>7</v>
      </c>
      <c r="F22308">
        <v>9.98</v>
      </c>
      <c r="G22308">
        <v>808.99</v>
      </c>
      <c r="H22308">
        <v>715.6</v>
      </c>
    </row>
    <row r="22309" spans="1:8" x14ac:dyDescent="0.25">
      <c r="A22309" t="s">
        <v>59</v>
      </c>
      <c r="B22309">
        <v>2013</v>
      </c>
      <c r="C22309" t="s">
        <v>4</v>
      </c>
      <c r="D22309" t="s">
        <v>60</v>
      </c>
      <c r="E22309">
        <v>0</v>
      </c>
      <c r="F22309">
        <v>0</v>
      </c>
      <c r="G22309">
        <v>0</v>
      </c>
      <c r="H22309">
        <v>0</v>
      </c>
    </row>
    <row r="22310" spans="1:8" x14ac:dyDescent="0.25">
      <c r="A22310" t="s">
        <v>59</v>
      </c>
      <c r="B22310">
        <v>2013</v>
      </c>
      <c r="C22310" t="s">
        <v>4</v>
      </c>
      <c r="D22310" t="s">
        <v>60</v>
      </c>
      <c r="E22310">
        <v>0</v>
      </c>
      <c r="F22310">
        <v>0</v>
      </c>
      <c r="G22310">
        <v>0</v>
      </c>
      <c r="H22310">
        <v>0</v>
      </c>
    </row>
    <row r="22311" spans="1:8" x14ac:dyDescent="0.25">
      <c r="A22311" t="s">
        <v>59</v>
      </c>
      <c r="B22311">
        <v>2013</v>
      </c>
      <c r="C22311" t="s">
        <v>4</v>
      </c>
      <c r="D22311" t="s">
        <v>60</v>
      </c>
      <c r="E22311">
        <v>0</v>
      </c>
      <c r="F22311">
        <v>-38.39</v>
      </c>
      <c r="G22311">
        <v>-8592.92</v>
      </c>
      <c r="H22311">
        <v>4643.6000000000004</v>
      </c>
    </row>
    <row r="22312" spans="1:8" x14ac:dyDescent="0.25">
      <c r="A22312" t="s">
        <v>59</v>
      </c>
      <c r="B22312">
        <v>2013</v>
      </c>
      <c r="C22312" t="s">
        <v>4</v>
      </c>
      <c r="D22312" t="s">
        <v>61</v>
      </c>
      <c r="E22312">
        <v>1354</v>
      </c>
      <c r="F22312">
        <v>54264.33</v>
      </c>
      <c r="G22312">
        <v>3630715.72</v>
      </c>
      <c r="H22312">
        <v>3482287.77</v>
      </c>
    </row>
    <row r="22313" spans="1:8" x14ac:dyDescent="0.25">
      <c r="A22313" t="s">
        <v>59</v>
      </c>
      <c r="B22313">
        <v>2013</v>
      </c>
      <c r="C22313" t="s">
        <v>4</v>
      </c>
      <c r="D22313" t="s">
        <v>61</v>
      </c>
      <c r="E22313">
        <v>200</v>
      </c>
      <c r="F22313">
        <v>278.54000000000002</v>
      </c>
      <c r="G22313">
        <v>32403.119999999999</v>
      </c>
      <c r="H22313">
        <v>33073.279999999999</v>
      </c>
    </row>
    <row r="22314" spans="1:8" x14ac:dyDescent="0.25">
      <c r="A22314" t="s">
        <v>59</v>
      </c>
      <c r="B22314">
        <v>2013</v>
      </c>
      <c r="C22314" t="s">
        <v>4</v>
      </c>
      <c r="D22314" t="s">
        <v>60</v>
      </c>
      <c r="E22314">
        <v>6</v>
      </c>
      <c r="F22314">
        <v>78.56</v>
      </c>
      <c r="G22314">
        <v>6989.77</v>
      </c>
      <c r="H22314">
        <v>5619.89</v>
      </c>
    </row>
    <row r="22315" spans="1:8" x14ac:dyDescent="0.25">
      <c r="A22315" t="s">
        <v>59</v>
      </c>
      <c r="B22315">
        <v>2013</v>
      </c>
      <c r="C22315" t="s">
        <v>4</v>
      </c>
      <c r="D22315" t="s">
        <v>60</v>
      </c>
      <c r="E22315">
        <v>1</v>
      </c>
      <c r="F22315">
        <v>5.35</v>
      </c>
      <c r="G22315">
        <v>430.6</v>
      </c>
      <c r="H22315">
        <v>384.66</v>
      </c>
    </row>
    <row r="22316" spans="1:8" x14ac:dyDescent="0.25">
      <c r="A22316" t="s">
        <v>59</v>
      </c>
      <c r="B22316">
        <v>2013</v>
      </c>
      <c r="C22316" t="s">
        <v>4</v>
      </c>
      <c r="D22316" t="s">
        <v>60</v>
      </c>
      <c r="E22316">
        <v>1</v>
      </c>
      <c r="F22316">
        <v>0.9</v>
      </c>
      <c r="G22316">
        <v>64.430000000000007</v>
      </c>
      <c r="H22316">
        <v>64.430000000000007</v>
      </c>
    </row>
    <row r="22317" spans="1:8" x14ac:dyDescent="0.25">
      <c r="A22317" t="s">
        <v>59</v>
      </c>
      <c r="B22317">
        <v>2013</v>
      </c>
      <c r="C22317" t="s">
        <v>4</v>
      </c>
      <c r="D22317" t="s">
        <v>62</v>
      </c>
      <c r="E22317">
        <v>923</v>
      </c>
      <c r="F22317">
        <v>17808.63</v>
      </c>
      <c r="G22317">
        <v>1202402.1599999999</v>
      </c>
      <c r="H22317">
        <v>1309850.74</v>
      </c>
    </row>
    <row r="22318" spans="1:8" x14ac:dyDescent="0.25">
      <c r="A22318" t="s">
        <v>59</v>
      </c>
      <c r="B22318">
        <v>2013</v>
      </c>
      <c r="C22318" t="s">
        <v>4</v>
      </c>
      <c r="D22318" t="s">
        <v>62</v>
      </c>
      <c r="E22318">
        <v>250</v>
      </c>
      <c r="F22318">
        <v>614.70000000000005</v>
      </c>
      <c r="G22318">
        <v>57940.5</v>
      </c>
      <c r="H22318">
        <v>59258.81</v>
      </c>
    </row>
    <row r="22319" spans="1:8" x14ac:dyDescent="0.25">
      <c r="A22319" t="s">
        <v>59</v>
      </c>
      <c r="B22319">
        <v>2013</v>
      </c>
      <c r="C22319" t="s">
        <v>4</v>
      </c>
      <c r="D22319" t="s">
        <v>60</v>
      </c>
      <c r="E22319">
        <v>15</v>
      </c>
      <c r="F22319">
        <v>52.67</v>
      </c>
      <c r="G22319">
        <v>4493.13</v>
      </c>
      <c r="H22319">
        <v>4659.84</v>
      </c>
    </row>
    <row r="22320" spans="1:8" x14ac:dyDescent="0.25">
      <c r="A22320" t="s">
        <v>59</v>
      </c>
      <c r="B22320">
        <v>2013</v>
      </c>
      <c r="C22320" t="s">
        <v>4</v>
      </c>
      <c r="D22320" t="s">
        <v>60</v>
      </c>
      <c r="E22320">
        <v>12</v>
      </c>
      <c r="F22320">
        <v>14.12</v>
      </c>
      <c r="G22320">
        <v>1582.73</v>
      </c>
      <c r="H22320">
        <v>2413.67</v>
      </c>
    </row>
    <row r="22321" spans="1:8" x14ac:dyDescent="0.25">
      <c r="A22321" t="s">
        <v>59</v>
      </c>
      <c r="B22321">
        <v>2013</v>
      </c>
      <c r="C22321" t="s">
        <v>4</v>
      </c>
      <c r="D22321" t="s">
        <v>60</v>
      </c>
      <c r="E22321">
        <v>7</v>
      </c>
      <c r="F22321">
        <v>45.55</v>
      </c>
      <c r="G22321">
        <v>1827.22</v>
      </c>
      <c r="H22321">
        <v>1830.58</v>
      </c>
    </row>
    <row r="22322" spans="1:8" x14ac:dyDescent="0.25">
      <c r="A22322" t="s">
        <v>59</v>
      </c>
      <c r="B22322">
        <v>2013</v>
      </c>
      <c r="C22322" t="s">
        <v>4</v>
      </c>
      <c r="D22322" t="s">
        <v>60</v>
      </c>
      <c r="E22322">
        <v>0</v>
      </c>
      <c r="F22322">
        <v>0</v>
      </c>
      <c r="G22322">
        <v>0</v>
      </c>
      <c r="H22322">
        <v>0</v>
      </c>
    </row>
    <row r="22323" spans="1:8" x14ac:dyDescent="0.25">
      <c r="A22323" t="s">
        <v>59</v>
      </c>
      <c r="B22323">
        <v>2013</v>
      </c>
      <c r="C22323" t="s">
        <v>4</v>
      </c>
      <c r="D22323" t="s">
        <v>60</v>
      </c>
      <c r="E22323">
        <v>0</v>
      </c>
      <c r="F22323">
        <v>0</v>
      </c>
      <c r="G22323">
        <v>0</v>
      </c>
      <c r="H22323">
        <v>0</v>
      </c>
    </row>
    <row r="22324" spans="1:8" x14ac:dyDescent="0.25">
      <c r="A22324" t="s">
        <v>59</v>
      </c>
      <c r="B22324">
        <v>2013</v>
      </c>
      <c r="C22324" t="s">
        <v>4</v>
      </c>
      <c r="D22324" t="s">
        <v>60</v>
      </c>
      <c r="E22324">
        <v>70</v>
      </c>
      <c r="F22324">
        <v>640.21</v>
      </c>
      <c r="G22324">
        <v>48967.64</v>
      </c>
      <c r="H22324">
        <v>52256.33</v>
      </c>
    </row>
    <row r="22325" spans="1:8" x14ac:dyDescent="0.25">
      <c r="A22325" t="s">
        <v>59</v>
      </c>
      <c r="B22325">
        <v>2013</v>
      </c>
      <c r="C22325" t="s">
        <v>4</v>
      </c>
      <c r="D22325" t="s">
        <v>60</v>
      </c>
      <c r="E22325">
        <v>1</v>
      </c>
      <c r="F22325">
        <v>0.84</v>
      </c>
      <c r="G22325">
        <v>117.02</v>
      </c>
      <c r="H22325">
        <v>97.82</v>
      </c>
    </row>
    <row r="22326" spans="1:8" x14ac:dyDescent="0.25">
      <c r="A22326" t="s">
        <v>59</v>
      </c>
      <c r="B22326">
        <v>2013</v>
      </c>
      <c r="C22326" t="s">
        <v>4</v>
      </c>
      <c r="D22326" t="s">
        <v>60</v>
      </c>
      <c r="E22326">
        <v>186</v>
      </c>
      <c r="F22326">
        <v>200.65</v>
      </c>
      <c r="G22326">
        <v>29736</v>
      </c>
      <c r="H22326">
        <v>26931.87</v>
      </c>
    </row>
    <row r="22327" spans="1:8" x14ac:dyDescent="0.25">
      <c r="A22327" t="s">
        <v>59</v>
      </c>
      <c r="B22327">
        <v>2013</v>
      </c>
      <c r="C22327" t="s">
        <v>4</v>
      </c>
      <c r="D22327" t="s">
        <v>60</v>
      </c>
      <c r="E22327">
        <v>6855</v>
      </c>
      <c r="F22327">
        <v>2497.54</v>
      </c>
      <c r="G22327">
        <v>194844.58</v>
      </c>
      <c r="H22327">
        <v>197676.28</v>
      </c>
    </row>
    <row r="22328" spans="1:8" x14ac:dyDescent="0.25">
      <c r="A22328" t="s">
        <v>59</v>
      </c>
      <c r="B22328">
        <v>2013</v>
      </c>
      <c r="C22328" t="s">
        <v>4</v>
      </c>
      <c r="D22328" t="s">
        <v>60</v>
      </c>
      <c r="E22328">
        <v>1</v>
      </c>
      <c r="F22328">
        <v>1.41</v>
      </c>
      <c r="G22328">
        <v>218.26</v>
      </c>
      <c r="H22328">
        <v>218.26</v>
      </c>
    </row>
    <row r="22329" spans="1:8" x14ac:dyDescent="0.25">
      <c r="A22329" t="s">
        <v>59</v>
      </c>
      <c r="B22329">
        <v>2013</v>
      </c>
      <c r="C22329" t="s">
        <v>4</v>
      </c>
      <c r="D22329" t="s">
        <v>60</v>
      </c>
      <c r="E22329">
        <v>14</v>
      </c>
      <c r="F22329">
        <v>9.41</v>
      </c>
      <c r="G22329">
        <v>766.28</v>
      </c>
      <c r="H22329">
        <v>657.87</v>
      </c>
    </row>
    <row r="22330" spans="1:8" x14ac:dyDescent="0.25">
      <c r="A22330" t="s">
        <v>59</v>
      </c>
      <c r="B22330">
        <v>2013</v>
      </c>
      <c r="C22330" t="s">
        <v>4</v>
      </c>
      <c r="D22330" t="s">
        <v>60</v>
      </c>
      <c r="E22330">
        <v>0</v>
      </c>
      <c r="F22330">
        <v>0</v>
      </c>
      <c r="G22330">
        <v>0</v>
      </c>
      <c r="H22330">
        <v>0</v>
      </c>
    </row>
    <row r="22331" spans="1:8" x14ac:dyDescent="0.25">
      <c r="A22331" t="s">
        <v>59</v>
      </c>
      <c r="B22331">
        <v>2013</v>
      </c>
      <c r="C22331" t="s">
        <v>4</v>
      </c>
      <c r="D22331" t="s">
        <v>60</v>
      </c>
      <c r="E22331">
        <v>0</v>
      </c>
      <c r="F22331">
        <v>0</v>
      </c>
      <c r="G22331">
        <v>0</v>
      </c>
      <c r="H22331">
        <v>0</v>
      </c>
    </row>
    <row r="22332" spans="1:8" x14ac:dyDescent="0.25">
      <c r="A22332" t="s">
        <v>59</v>
      </c>
      <c r="B22332">
        <v>2013</v>
      </c>
      <c r="C22332" t="s">
        <v>4</v>
      </c>
      <c r="D22332" t="s">
        <v>60</v>
      </c>
      <c r="E22332">
        <v>320</v>
      </c>
      <c r="F22332">
        <v>87.27</v>
      </c>
      <c r="G22332">
        <v>5314.05</v>
      </c>
      <c r="H22332">
        <v>5327.4</v>
      </c>
    </row>
    <row r="22333" spans="1:8" x14ac:dyDescent="0.25">
      <c r="A22333" t="s">
        <v>59</v>
      </c>
      <c r="B22333">
        <v>2013</v>
      </c>
      <c r="C22333" t="s">
        <v>4</v>
      </c>
      <c r="D22333" t="s">
        <v>60</v>
      </c>
      <c r="E22333">
        <v>438</v>
      </c>
      <c r="F22333">
        <v>211.4</v>
      </c>
      <c r="G22333">
        <v>13437</v>
      </c>
      <c r="H22333">
        <v>13956.49</v>
      </c>
    </row>
    <row r="22334" spans="1:8" x14ac:dyDescent="0.25">
      <c r="A22334" t="s">
        <v>59</v>
      </c>
      <c r="B22334">
        <v>2013</v>
      </c>
      <c r="C22334" t="s">
        <v>4</v>
      </c>
      <c r="D22334" t="s">
        <v>60</v>
      </c>
      <c r="E22334">
        <v>0</v>
      </c>
      <c r="F22334">
        <v>0</v>
      </c>
      <c r="G22334">
        <v>0</v>
      </c>
      <c r="H22334">
        <v>0</v>
      </c>
    </row>
    <row r="22335" spans="1:8" x14ac:dyDescent="0.25">
      <c r="A22335" t="s">
        <v>59</v>
      </c>
      <c r="B22335">
        <v>2013</v>
      </c>
      <c r="C22335" t="s">
        <v>4</v>
      </c>
      <c r="D22335" t="s">
        <v>60</v>
      </c>
      <c r="E22335">
        <v>0</v>
      </c>
      <c r="F22335">
        <v>0</v>
      </c>
      <c r="G22335">
        <v>0</v>
      </c>
      <c r="H22335">
        <v>0</v>
      </c>
    </row>
    <row r="22336" spans="1:8" x14ac:dyDescent="0.25">
      <c r="A22336" t="s">
        <v>59</v>
      </c>
      <c r="B22336">
        <v>2013</v>
      </c>
      <c r="C22336" t="s">
        <v>4</v>
      </c>
      <c r="D22336" t="s">
        <v>60</v>
      </c>
      <c r="E22336">
        <v>0</v>
      </c>
      <c r="F22336">
        <v>0</v>
      </c>
      <c r="G22336">
        <v>0</v>
      </c>
      <c r="H22336">
        <v>0</v>
      </c>
    </row>
    <row r="22337" spans="1:8" x14ac:dyDescent="0.25">
      <c r="A22337" t="s">
        <v>59</v>
      </c>
      <c r="B22337">
        <v>2013</v>
      </c>
      <c r="C22337" t="s">
        <v>4</v>
      </c>
      <c r="D22337" t="s">
        <v>60</v>
      </c>
      <c r="E22337">
        <v>0</v>
      </c>
      <c r="F22337">
        <v>0</v>
      </c>
      <c r="G22337">
        <v>0</v>
      </c>
      <c r="H22337">
        <v>0</v>
      </c>
    </row>
    <row r="22338" spans="1:8" x14ac:dyDescent="0.25">
      <c r="A22338" t="s">
        <v>59</v>
      </c>
      <c r="B22338">
        <v>2013</v>
      </c>
      <c r="C22338" t="s">
        <v>4</v>
      </c>
      <c r="D22338" t="s">
        <v>60</v>
      </c>
      <c r="E22338">
        <v>11</v>
      </c>
      <c r="F22338">
        <v>15.04</v>
      </c>
      <c r="G22338">
        <v>1267.8</v>
      </c>
      <c r="H22338">
        <v>1808.01</v>
      </c>
    </row>
    <row r="22339" spans="1:8" x14ac:dyDescent="0.25">
      <c r="A22339" t="s">
        <v>59</v>
      </c>
      <c r="B22339">
        <v>2013</v>
      </c>
      <c r="C22339" t="s">
        <v>4</v>
      </c>
      <c r="D22339" t="s">
        <v>60</v>
      </c>
      <c r="E22339">
        <v>47</v>
      </c>
      <c r="F22339">
        <v>73.84</v>
      </c>
      <c r="G22339">
        <v>5646.18</v>
      </c>
      <c r="H22339">
        <v>5908.46</v>
      </c>
    </row>
    <row r="22340" spans="1:8" x14ac:dyDescent="0.25">
      <c r="A22340" t="s">
        <v>59</v>
      </c>
      <c r="B22340">
        <v>2013</v>
      </c>
      <c r="C22340" t="s">
        <v>4</v>
      </c>
      <c r="D22340" t="s">
        <v>60</v>
      </c>
      <c r="E22340">
        <v>0</v>
      </c>
      <c r="F22340">
        <v>0</v>
      </c>
      <c r="G22340">
        <v>0</v>
      </c>
      <c r="H22340">
        <v>0</v>
      </c>
    </row>
    <row r="22341" spans="1:8" x14ac:dyDescent="0.25">
      <c r="A22341" t="s">
        <v>59</v>
      </c>
      <c r="B22341">
        <v>2013</v>
      </c>
      <c r="C22341" t="s">
        <v>4</v>
      </c>
      <c r="D22341" t="s">
        <v>63</v>
      </c>
      <c r="E22341">
        <v>12</v>
      </c>
      <c r="F22341">
        <v>9.7200000000000006</v>
      </c>
      <c r="G22341">
        <v>883.13</v>
      </c>
      <c r="H22341">
        <v>790.49</v>
      </c>
    </row>
    <row r="22342" spans="1:8" x14ac:dyDescent="0.25">
      <c r="A22342" t="s">
        <v>59</v>
      </c>
      <c r="B22342">
        <v>2013</v>
      </c>
      <c r="C22342" t="s">
        <v>4</v>
      </c>
      <c r="D22342" t="s">
        <v>63</v>
      </c>
      <c r="E22342">
        <v>788423</v>
      </c>
      <c r="F22342">
        <v>107749.62</v>
      </c>
      <c r="G22342">
        <v>9236697.0600000005</v>
      </c>
      <c r="H22342">
        <v>8944706.7599999998</v>
      </c>
    </row>
    <row r="22343" spans="1:8" x14ac:dyDescent="0.25">
      <c r="A22343" t="s">
        <v>59</v>
      </c>
      <c r="B22343">
        <v>2013</v>
      </c>
      <c r="C22343" t="s">
        <v>4</v>
      </c>
      <c r="D22343" t="s">
        <v>60</v>
      </c>
      <c r="E22343">
        <v>0</v>
      </c>
      <c r="F22343">
        <v>-201</v>
      </c>
      <c r="G22343">
        <v>-10817.73</v>
      </c>
      <c r="H22343">
        <v>35673.089999999997</v>
      </c>
    </row>
    <row r="22344" spans="1:8" x14ac:dyDescent="0.25">
      <c r="A22344" t="s">
        <v>59</v>
      </c>
      <c r="B22344">
        <v>2013</v>
      </c>
      <c r="C22344" t="s">
        <v>4</v>
      </c>
      <c r="D22344" t="s">
        <v>60</v>
      </c>
      <c r="E22344">
        <v>0</v>
      </c>
      <c r="F22344">
        <v>48.42</v>
      </c>
      <c r="G22344">
        <v>3231.93</v>
      </c>
      <c r="H22344">
        <v>6246.67</v>
      </c>
    </row>
    <row r="22345" spans="1:8" x14ac:dyDescent="0.25">
      <c r="A22345" t="s">
        <v>59</v>
      </c>
      <c r="B22345">
        <v>2013</v>
      </c>
      <c r="C22345" t="s">
        <v>4</v>
      </c>
      <c r="D22345" t="s">
        <v>61</v>
      </c>
      <c r="E22345">
        <v>274</v>
      </c>
      <c r="F22345">
        <v>1666.24</v>
      </c>
      <c r="G22345">
        <v>141475.76999999999</v>
      </c>
      <c r="H22345">
        <v>143303.67000000001</v>
      </c>
    </row>
    <row r="22346" spans="1:8" x14ac:dyDescent="0.25">
      <c r="A22346" t="s">
        <v>59</v>
      </c>
      <c r="B22346">
        <v>2013</v>
      </c>
      <c r="C22346" t="s">
        <v>4</v>
      </c>
      <c r="D22346" t="s">
        <v>61</v>
      </c>
      <c r="E22346">
        <v>1309</v>
      </c>
      <c r="F22346">
        <v>1342.51</v>
      </c>
      <c r="G22346">
        <v>173125.29</v>
      </c>
      <c r="H22346">
        <v>169565.46</v>
      </c>
    </row>
    <row r="22347" spans="1:8" x14ac:dyDescent="0.25">
      <c r="A22347" t="s">
        <v>59</v>
      </c>
      <c r="B22347">
        <v>2013</v>
      </c>
      <c r="C22347" t="s">
        <v>4</v>
      </c>
      <c r="D22347" t="s">
        <v>61</v>
      </c>
      <c r="E22347">
        <v>11792</v>
      </c>
      <c r="F22347">
        <v>3202.27</v>
      </c>
      <c r="G22347">
        <v>220768.25</v>
      </c>
      <c r="H22347">
        <v>219278.89</v>
      </c>
    </row>
    <row r="22348" spans="1:8" x14ac:dyDescent="0.25">
      <c r="A22348" t="s">
        <v>59</v>
      </c>
      <c r="B22348">
        <v>2013</v>
      </c>
      <c r="C22348" t="s">
        <v>4</v>
      </c>
      <c r="D22348" t="s">
        <v>60</v>
      </c>
      <c r="E22348">
        <v>10</v>
      </c>
      <c r="F22348">
        <v>7.98</v>
      </c>
      <c r="G22348">
        <v>1208.94</v>
      </c>
      <c r="H22348">
        <v>1475.78</v>
      </c>
    </row>
    <row r="22349" spans="1:8" x14ac:dyDescent="0.25">
      <c r="A22349" t="s">
        <v>59</v>
      </c>
      <c r="B22349">
        <v>2013</v>
      </c>
      <c r="C22349" t="s">
        <v>4</v>
      </c>
      <c r="D22349" t="s">
        <v>60</v>
      </c>
      <c r="E22349">
        <v>10</v>
      </c>
      <c r="F22349">
        <v>15.81</v>
      </c>
      <c r="G22349">
        <v>1232.94</v>
      </c>
      <c r="H22349">
        <v>1577.34</v>
      </c>
    </row>
    <row r="22350" spans="1:8" x14ac:dyDescent="0.25">
      <c r="A22350" t="s">
        <v>59</v>
      </c>
      <c r="B22350">
        <v>2013</v>
      </c>
      <c r="C22350" t="s">
        <v>4</v>
      </c>
      <c r="D22350" t="s">
        <v>60</v>
      </c>
      <c r="E22350">
        <v>518</v>
      </c>
      <c r="F22350">
        <v>159</v>
      </c>
      <c r="G22350">
        <v>9906.08</v>
      </c>
      <c r="H22350">
        <v>10225.4</v>
      </c>
    </row>
    <row r="22351" spans="1:8" x14ac:dyDescent="0.25">
      <c r="A22351" t="s">
        <v>59</v>
      </c>
      <c r="B22351">
        <v>2013</v>
      </c>
      <c r="C22351" t="s">
        <v>4</v>
      </c>
      <c r="D22351" t="s">
        <v>62</v>
      </c>
      <c r="E22351">
        <v>1404</v>
      </c>
      <c r="F22351">
        <v>10727.58</v>
      </c>
      <c r="G22351">
        <v>846543.4</v>
      </c>
      <c r="H22351">
        <v>942667.17</v>
      </c>
    </row>
    <row r="22352" spans="1:8" x14ac:dyDescent="0.25">
      <c r="A22352" t="s">
        <v>59</v>
      </c>
      <c r="B22352">
        <v>2013</v>
      </c>
      <c r="C22352" t="s">
        <v>4</v>
      </c>
      <c r="D22352" t="s">
        <v>62</v>
      </c>
      <c r="E22352">
        <v>4003</v>
      </c>
      <c r="F22352">
        <v>6462.08</v>
      </c>
      <c r="G22352">
        <v>704747.31</v>
      </c>
      <c r="H22352">
        <v>694086.77</v>
      </c>
    </row>
    <row r="22353" spans="1:8" x14ac:dyDescent="0.25">
      <c r="A22353" t="s">
        <v>59</v>
      </c>
      <c r="B22353">
        <v>2013</v>
      </c>
      <c r="C22353" t="s">
        <v>4</v>
      </c>
      <c r="D22353" t="s">
        <v>62</v>
      </c>
      <c r="E22353">
        <v>112578</v>
      </c>
      <c r="F22353">
        <v>28648.99</v>
      </c>
      <c r="G22353">
        <v>2184641.04</v>
      </c>
      <c r="H22353">
        <v>2172411.09</v>
      </c>
    </row>
    <row r="22354" spans="1:8" x14ac:dyDescent="0.25">
      <c r="A22354" t="s">
        <v>59</v>
      </c>
      <c r="B22354">
        <v>2013</v>
      </c>
      <c r="C22354" t="s">
        <v>4</v>
      </c>
      <c r="D22354" t="s">
        <v>60</v>
      </c>
      <c r="E22354">
        <v>5</v>
      </c>
      <c r="F22354">
        <v>36.64</v>
      </c>
      <c r="G22354">
        <v>2903.95</v>
      </c>
      <c r="H22354">
        <v>3248.16</v>
      </c>
    </row>
    <row r="22355" spans="1:8" x14ac:dyDescent="0.25">
      <c r="A22355" t="s">
        <v>59</v>
      </c>
      <c r="B22355">
        <v>2013</v>
      </c>
      <c r="C22355" t="s">
        <v>4</v>
      </c>
      <c r="D22355" t="s">
        <v>60</v>
      </c>
      <c r="E22355">
        <v>51</v>
      </c>
      <c r="F22355">
        <v>46.03</v>
      </c>
      <c r="G22355">
        <v>5929.28</v>
      </c>
      <c r="H22355">
        <v>6214.15</v>
      </c>
    </row>
    <row r="22356" spans="1:8" x14ac:dyDescent="0.25">
      <c r="A22356" t="s">
        <v>59</v>
      </c>
      <c r="B22356">
        <v>2013</v>
      </c>
      <c r="C22356" t="s">
        <v>4</v>
      </c>
      <c r="D22356" t="s">
        <v>60</v>
      </c>
      <c r="E22356">
        <v>8</v>
      </c>
      <c r="F22356">
        <v>21.16</v>
      </c>
      <c r="G22356">
        <v>865.63</v>
      </c>
      <c r="H22356">
        <v>1029.73</v>
      </c>
    </row>
    <row r="22357" spans="1:8" x14ac:dyDescent="0.25">
      <c r="A22357" t="s">
        <v>59</v>
      </c>
      <c r="B22357">
        <v>2013</v>
      </c>
      <c r="C22357" t="s">
        <v>4</v>
      </c>
      <c r="D22357" t="s">
        <v>60</v>
      </c>
      <c r="E22357">
        <v>10</v>
      </c>
      <c r="F22357">
        <v>79.17</v>
      </c>
      <c r="G22357">
        <v>4583.57</v>
      </c>
      <c r="H22357">
        <v>4177.7</v>
      </c>
    </row>
    <row r="22358" spans="1:8" x14ac:dyDescent="0.25">
      <c r="A22358" t="s">
        <v>59</v>
      </c>
      <c r="B22358">
        <v>2013</v>
      </c>
      <c r="C22358" t="s">
        <v>4</v>
      </c>
      <c r="D22358" t="s">
        <v>60</v>
      </c>
      <c r="E22358">
        <v>0</v>
      </c>
      <c r="F22358">
        <v>0</v>
      </c>
      <c r="G22358">
        <v>0</v>
      </c>
      <c r="H22358">
        <v>0</v>
      </c>
    </row>
    <row r="22359" spans="1:8" x14ac:dyDescent="0.25">
      <c r="A22359" t="s">
        <v>59</v>
      </c>
      <c r="B22359">
        <v>2013</v>
      </c>
      <c r="C22359" t="s">
        <v>4</v>
      </c>
      <c r="D22359" t="s">
        <v>60</v>
      </c>
      <c r="E22359">
        <v>0</v>
      </c>
      <c r="F22359">
        <v>0</v>
      </c>
      <c r="G22359">
        <v>0</v>
      </c>
      <c r="H22359">
        <v>0</v>
      </c>
    </row>
    <row r="22360" spans="1:8" x14ac:dyDescent="0.25">
      <c r="A22360" t="s">
        <v>59</v>
      </c>
      <c r="B22360">
        <v>2013</v>
      </c>
      <c r="C22360" t="s">
        <v>4</v>
      </c>
      <c r="D22360" t="s">
        <v>60</v>
      </c>
      <c r="E22360">
        <v>0</v>
      </c>
      <c r="F22360">
        <v>0</v>
      </c>
      <c r="G22360">
        <v>0</v>
      </c>
      <c r="H22360">
        <v>0</v>
      </c>
    </row>
    <row r="22361" spans="1:8" x14ac:dyDescent="0.25">
      <c r="A22361" t="s">
        <v>59</v>
      </c>
      <c r="B22361">
        <v>2013</v>
      </c>
      <c r="C22361" t="s">
        <v>4</v>
      </c>
      <c r="D22361" t="s">
        <v>60</v>
      </c>
      <c r="E22361">
        <v>0</v>
      </c>
      <c r="F22361">
        <v>0</v>
      </c>
      <c r="G22361">
        <v>0</v>
      </c>
      <c r="H22361">
        <v>0</v>
      </c>
    </row>
    <row r="22362" spans="1:8" x14ac:dyDescent="0.25">
      <c r="A22362" t="s">
        <v>59</v>
      </c>
      <c r="B22362">
        <v>2013</v>
      </c>
      <c r="C22362" t="s">
        <v>4</v>
      </c>
      <c r="D22362" t="s">
        <v>62</v>
      </c>
      <c r="E22362">
        <v>0</v>
      </c>
      <c r="F22362">
        <v>0</v>
      </c>
      <c r="G22362">
        <v>0</v>
      </c>
      <c r="H22362">
        <v>0</v>
      </c>
    </row>
    <row r="22363" spans="1:8" x14ac:dyDescent="0.25">
      <c r="A22363" t="s">
        <v>59</v>
      </c>
      <c r="B22363">
        <v>2013</v>
      </c>
      <c r="C22363" t="s">
        <v>4</v>
      </c>
      <c r="D22363" t="s">
        <v>60</v>
      </c>
      <c r="E22363">
        <v>0</v>
      </c>
      <c r="F22363">
        <v>0</v>
      </c>
      <c r="G22363">
        <v>0</v>
      </c>
      <c r="H22363">
        <v>0</v>
      </c>
    </row>
    <row r="22364" spans="1:8" x14ac:dyDescent="0.25">
      <c r="A22364" t="s">
        <v>59</v>
      </c>
      <c r="B22364">
        <v>2013</v>
      </c>
      <c r="C22364" t="s">
        <v>4</v>
      </c>
      <c r="D22364" t="s">
        <v>60</v>
      </c>
      <c r="E22364">
        <v>0</v>
      </c>
      <c r="F22364">
        <v>0</v>
      </c>
      <c r="G22364">
        <v>0</v>
      </c>
      <c r="H22364">
        <v>0</v>
      </c>
    </row>
    <row r="22365" spans="1:8" x14ac:dyDescent="0.25">
      <c r="A22365" t="s">
        <v>59</v>
      </c>
      <c r="B22365">
        <v>2013</v>
      </c>
      <c r="C22365" t="s">
        <v>4</v>
      </c>
      <c r="D22365" t="s">
        <v>60</v>
      </c>
      <c r="E22365">
        <v>0</v>
      </c>
      <c r="F22365">
        <v>0</v>
      </c>
      <c r="G22365">
        <v>0</v>
      </c>
      <c r="H22365">
        <v>0</v>
      </c>
    </row>
    <row r="22366" spans="1:8" x14ac:dyDescent="0.25">
      <c r="A22366" t="s">
        <v>59</v>
      </c>
      <c r="B22366">
        <v>2013</v>
      </c>
      <c r="C22366" t="s">
        <v>4</v>
      </c>
      <c r="D22366" t="s">
        <v>60</v>
      </c>
      <c r="E22366">
        <v>0</v>
      </c>
      <c r="F22366">
        <v>0</v>
      </c>
      <c r="G22366">
        <v>0</v>
      </c>
      <c r="H22366">
        <v>0</v>
      </c>
    </row>
    <row r="22367" spans="1:8" x14ac:dyDescent="0.25">
      <c r="A22367" t="s">
        <v>59</v>
      </c>
      <c r="B22367">
        <v>2013</v>
      </c>
      <c r="C22367" t="s">
        <v>4</v>
      </c>
      <c r="D22367" t="s">
        <v>61</v>
      </c>
      <c r="E22367">
        <v>0</v>
      </c>
      <c r="F22367">
        <v>0</v>
      </c>
      <c r="G22367">
        <v>0</v>
      </c>
      <c r="H22367">
        <v>0</v>
      </c>
    </row>
    <row r="22368" spans="1:8" x14ac:dyDescent="0.25">
      <c r="A22368" t="s">
        <v>59</v>
      </c>
      <c r="B22368">
        <v>2013</v>
      </c>
      <c r="C22368" t="s">
        <v>4</v>
      </c>
      <c r="D22368" t="s">
        <v>60</v>
      </c>
      <c r="E22368">
        <v>0</v>
      </c>
      <c r="F22368">
        <v>0</v>
      </c>
      <c r="G22368">
        <v>0</v>
      </c>
      <c r="H22368">
        <v>0</v>
      </c>
    </row>
    <row r="22369" spans="1:8" x14ac:dyDescent="0.25">
      <c r="A22369" t="s">
        <v>59</v>
      </c>
      <c r="B22369">
        <v>2013</v>
      </c>
      <c r="C22369" t="s">
        <v>4</v>
      </c>
      <c r="D22369" t="s">
        <v>60</v>
      </c>
      <c r="E22369">
        <v>0</v>
      </c>
      <c r="F22369">
        <v>0</v>
      </c>
      <c r="G22369">
        <v>0</v>
      </c>
      <c r="H22369">
        <v>0</v>
      </c>
    </row>
    <row r="22370" spans="1:8" x14ac:dyDescent="0.25">
      <c r="A22370" t="s">
        <v>59</v>
      </c>
      <c r="B22370">
        <v>2013</v>
      </c>
      <c r="C22370" t="s">
        <v>4</v>
      </c>
      <c r="D22370" t="s">
        <v>60</v>
      </c>
      <c r="E22370">
        <v>0</v>
      </c>
      <c r="F22370">
        <v>0</v>
      </c>
      <c r="G22370">
        <v>0</v>
      </c>
      <c r="H22370">
        <v>0</v>
      </c>
    </row>
    <row r="22371" spans="1:8" x14ac:dyDescent="0.25">
      <c r="A22371" t="s">
        <v>59</v>
      </c>
      <c r="B22371">
        <v>2013</v>
      </c>
      <c r="C22371" t="s">
        <v>4</v>
      </c>
      <c r="D22371" t="s">
        <v>60</v>
      </c>
      <c r="E22371">
        <v>0</v>
      </c>
      <c r="F22371">
        <v>0</v>
      </c>
      <c r="G22371">
        <v>0</v>
      </c>
      <c r="H22371">
        <v>0</v>
      </c>
    </row>
    <row r="22372" spans="1:8" x14ac:dyDescent="0.25">
      <c r="A22372" t="s">
        <v>59</v>
      </c>
      <c r="B22372">
        <v>2013</v>
      </c>
      <c r="C22372" t="s">
        <v>4</v>
      </c>
      <c r="D22372" t="s">
        <v>63</v>
      </c>
      <c r="E22372">
        <v>0</v>
      </c>
      <c r="F22372">
        <v>0</v>
      </c>
      <c r="G22372">
        <v>0</v>
      </c>
      <c r="H22372">
        <v>0</v>
      </c>
    </row>
    <row r="22373" spans="1:8" x14ac:dyDescent="0.25">
      <c r="A22373" t="s">
        <v>59</v>
      </c>
      <c r="B22373">
        <v>2013</v>
      </c>
      <c r="C22373" t="s">
        <v>4</v>
      </c>
      <c r="D22373" t="s">
        <v>63</v>
      </c>
      <c r="E22373">
        <v>0</v>
      </c>
      <c r="F22373">
        <v>0</v>
      </c>
      <c r="G22373">
        <v>0</v>
      </c>
      <c r="H22373">
        <v>0</v>
      </c>
    </row>
    <row r="22374" spans="1:8" x14ac:dyDescent="0.25">
      <c r="A22374" t="s">
        <v>59</v>
      </c>
      <c r="B22374">
        <v>2013</v>
      </c>
      <c r="C22374" t="s">
        <v>4</v>
      </c>
      <c r="D22374" t="s">
        <v>60</v>
      </c>
      <c r="E22374">
        <v>0</v>
      </c>
      <c r="F22374">
        <v>0</v>
      </c>
      <c r="G22374">
        <v>0</v>
      </c>
      <c r="H22374">
        <v>0</v>
      </c>
    </row>
    <row r="22375" spans="1:8" x14ac:dyDescent="0.25">
      <c r="A22375" t="s">
        <v>59</v>
      </c>
      <c r="B22375">
        <v>2013</v>
      </c>
      <c r="C22375" t="s">
        <v>4</v>
      </c>
      <c r="D22375" t="s">
        <v>60</v>
      </c>
      <c r="E22375">
        <v>0</v>
      </c>
      <c r="F22375">
        <v>0</v>
      </c>
      <c r="G22375">
        <v>0</v>
      </c>
      <c r="H22375">
        <v>0</v>
      </c>
    </row>
    <row r="22376" spans="1:8" x14ac:dyDescent="0.25">
      <c r="A22376" t="s">
        <v>59</v>
      </c>
      <c r="B22376">
        <v>2013</v>
      </c>
      <c r="C22376" t="s">
        <v>4</v>
      </c>
      <c r="D22376" t="s">
        <v>60</v>
      </c>
      <c r="E22376">
        <v>0</v>
      </c>
      <c r="F22376">
        <v>0</v>
      </c>
      <c r="G22376">
        <v>0</v>
      </c>
      <c r="H22376">
        <v>0</v>
      </c>
    </row>
    <row r="22377" spans="1:8" x14ac:dyDescent="0.25">
      <c r="A22377" t="s">
        <v>59</v>
      </c>
      <c r="B22377">
        <v>2013</v>
      </c>
      <c r="C22377" t="s">
        <v>4</v>
      </c>
      <c r="D22377" t="s">
        <v>60</v>
      </c>
      <c r="E22377">
        <v>0</v>
      </c>
      <c r="F22377">
        <v>0</v>
      </c>
      <c r="G22377">
        <v>0</v>
      </c>
      <c r="H22377">
        <v>0</v>
      </c>
    </row>
    <row r="22378" spans="1:8" x14ac:dyDescent="0.25">
      <c r="A22378" t="s">
        <v>59</v>
      </c>
      <c r="B22378">
        <v>2013</v>
      </c>
      <c r="C22378" t="s">
        <v>4</v>
      </c>
      <c r="D22378" t="s">
        <v>60</v>
      </c>
      <c r="E22378">
        <v>0</v>
      </c>
      <c r="F22378">
        <v>-4.34</v>
      </c>
      <c r="G22378">
        <v>776.37</v>
      </c>
      <c r="H22378">
        <v>1241.96</v>
      </c>
    </row>
    <row r="22379" spans="1:8" x14ac:dyDescent="0.25">
      <c r="A22379" t="s">
        <v>59</v>
      </c>
      <c r="B22379">
        <v>2013</v>
      </c>
      <c r="C22379" t="s">
        <v>4</v>
      </c>
      <c r="D22379" t="s">
        <v>61</v>
      </c>
      <c r="E22379">
        <v>0</v>
      </c>
      <c r="F22379">
        <v>0</v>
      </c>
      <c r="G22379">
        <v>0</v>
      </c>
      <c r="H22379">
        <v>0</v>
      </c>
    </row>
    <row r="22380" spans="1:8" x14ac:dyDescent="0.25">
      <c r="A22380" t="s">
        <v>59</v>
      </c>
      <c r="B22380">
        <v>2013</v>
      </c>
      <c r="C22380" t="s">
        <v>4</v>
      </c>
      <c r="D22380" t="s">
        <v>61</v>
      </c>
      <c r="E22380">
        <v>1</v>
      </c>
      <c r="F22380">
        <v>0.66</v>
      </c>
      <c r="G22380">
        <v>89.94</v>
      </c>
      <c r="H22380">
        <v>83.8</v>
      </c>
    </row>
    <row r="22381" spans="1:8" x14ac:dyDescent="0.25">
      <c r="A22381" t="s">
        <v>59</v>
      </c>
      <c r="B22381">
        <v>2013</v>
      </c>
      <c r="C22381" t="s">
        <v>4</v>
      </c>
      <c r="D22381" t="s">
        <v>60</v>
      </c>
      <c r="E22381">
        <v>0</v>
      </c>
      <c r="F22381">
        <v>0</v>
      </c>
      <c r="G22381">
        <v>0</v>
      </c>
      <c r="H22381">
        <v>0</v>
      </c>
    </row>
    <row r="22382" spans="1:8" x14ac:dyDescent="0.25">
      <c r="A22382" t="s">
        <v>59</v>
      </c>
      <c r="B22382">
        <v>2013</v>
      </c>
      <c r="C22382" t="s">
        <v>4</v>
      </c>
      <c r="D22382" t="s">
        <v>60</v>
      </c>
      <c r="E22382">
        <v>0</v>
      </c>
      <c r="F22382">
        <v>0</v>
      </c>
      <c r="G22382">
        <v>0</v>
      </c>
      <c r="H22382">
        <v>0</v>
      </c>
    </row>
    <row r="22383" spans="1:8" x14ac:dyDescent="0.25">
      <c r="A22383" t="s">
        <v>59</v>
      </c>
      <c r="B22383">
        <v>2013</v>
      </c>
      <c r="C22383" t="s">
        <v>4</v>
      </c>
      <c r="D22383" t="s">
        <v>60</v>
      </c>
      <c r="E22383">
        <v>0</v>
      </c>
      <c r="F22383">
        <v>0</v>
      </c>
      <c r="G22383">
        <v>0</v>
      </c>
      <c r="H22383">
        <v>0</v>
      </c>
    </row>
    <row r="22384" spans="1:8" x14ac:dyDescent="0.25">
      <c r="A22384" t="s">
        <v>59</v>
      </c>
      <c r="B22384">
        <v>2013</v>
      </c>
      <c r="C22384" t="s">
        <v>4</v>
      </c>
      <c r="D22384" t="s">
        <v>60</v>
      </c>
      <c r="E22384">
        <v>410</v>
      </c>
      <c r="F22384">
        <v>9478.75</v>
      </c>
      <c r="G22384">
        <v>623900.24</v>
      </c>
      <c r="H22384">
        <v>651635.71</v>
      </c>
    </row>
    <row r="22385" spans="1:8" x14ac:dyDescent="0.25">
      <c r="A22385" t="s">
        <v>59</v>
      </c>
      <c r="B22385">
        <v>2013</v>
      </c>
      <c r="C22385" t="s">
        <v>4</v>
      </c>
      <c r="D22385" t="s">
        <v>60</v>
      </c>
      <c r="E22385">
        <v>75</v>
      </c>
      <c r="F22385">
        <v>84.22</v>
      </c>
      <c r="G22385">
        <v>11480.18</v>
      </c>
      <c r="H22385">
        <v>11435.67</v>
      </c>
    </row>
    <row r="22386" spans="1:8" x14ac:dyDescent="0.25">
      <c r="A22386" t="s">
        <v>59</v>
      </c>
      <c r="B22386">
        <v>2013</v>
      </c>
      <c r="C22386" t="s">
        <v>4</v>
      </c>
      <c r="D22386" t="s">
        <v>62</v>
      </c>
      <c r="E22386">
        <v>21</v>
      </c>
      <c r="F22386">
        <v>788.27</v>
      </c>
      <c r="G22386">
        <v>57506.78</v>
      </c>
      <c r="H22386">
        <v>56888.639999999999</v>
      </c>
    </row>
    <row r="22387" spans="1:8" x14ac:dyDescent="0.25">
      <c r="A22387" t="s">
        <v>59</v>
      </c>
      <c r="B22387">
        <v>2013</v>
      </c>
      <c r="C22387" t="s">
        <v>4</v>
      </c>
      <c r="D22387" t="s">
        <v>62</v>
      </c>
      <c r="E22387">
        <v>0</v>
      </c>
      <c r="F22387">
        <v>0</v>
      </c>
      <c r="G22387">
        <v>0</v>
      </c>
      <c r="H22387">
        <v>0</v>
      </c>
    </row>
    <row r="22388" spans="1:8" x14ac:dyDescent="0.25">
      <c r="A22388" t="s">
        <v>59</v>
      </c>
      <c r="B22388">
        <v>2013</v>
      </c>
      <c r="C22388" t="s">
        <v>4</v>
      </c>
      <c r="D22388" t="s">
        <v>60</v>
      </c>
      <c r="E22388">
        <v>105</v>
      </c>
      <c r="F22388">
        <v>1352.47</v>
      </c>
      <c r="G22388">
        <v>94830.37</v>
      </c>
      <c r="H22388">
        <v>96893.83</v>
      </c>
    </row>
    <row r="22389" spans="1:8" x14ac:dyDescent="0.25">
      <c r="A22389" t="s">
        <v>59</v>
      </c>
      <c r="B22389">
        <v>2013</v>
      </c>
      <c r="C22389" t="s">
        <v>4</v>
      </c>
      <c r="D22389" t="s">
        <v>60</v>
      </c>
      <c r="E22389">
        <v>34</v>
      </c>
      <c r="F22389">
        <v>48.41</v>
      </c>
      <c r="G22389">
        <v>4911.22</v>
      </c>
      <c r="H22389">
        <v>5183.18</v>
      </c>
    </row>
    <row r="22390" spans="1:8" x14ac:dyDescent="0.25">
      <c r="A22390" t="s">
        <v>59</v>
      </c>
      <c r="B22390">
        <v>2013</v>
      </c>
      <c r="C22390" t="s">
        <v>4</v>
      </c>
      <c r="D22390" t="s">
        <v>60</v>
      </c>
      <c r="E22390">
        <v>0</v>
      </c>
      <c r="F22390">
        <v>0</v>
      </c>
      <c r="G22390">
        <v>0</v>
      </c>
      <c r="H22390">
        <v>0</v>
      </c>
    </row>
    <row r="22391" spans="1:8" x14ac:dyDescent="0.25">
      <c r="A22391" t="s">
        <v>59</v>
      </c>
      <c r="B22391">
        <v>2013</v>
      </c>
      <c r="C22391" t="s">
        <v>4</v>
      </c>
      <c r="D22391" t="s">
        <v>60</v>
      </c>
      <c r="E22391">
        <v>41</v>
      </c>
      <c r="F22391">
        <v>720.99</v>
      </c>
      <c r="G22391">
        <v>41732.870000000003</v>
      </c>
      <c r="H22391">
        <v>39355.79</v>
      </c>
    </row>
    <row r="22392" spans="1:8" x14ac:dyDescent="0.25">
      <c r="A22392" t="s">
        <v>59</v>
      </c>
      <c r="B22392">
        <v>2013</v>
      </c>
      <c r="C22392" t="s">
        <v>4</v>
      </c>
      <c r="D22392" t="s">
        <v>60</v>
      </c>
      <c r="E22392">
        <v>7</v>
      </c>
      <c r="F22392">
        <v>10.75</v>
      </c>
      <c r="G22392">
        <v>1007.12</v>
      </c>
      <c r="H22392">
        <v>1860.82</v>
      </c>
    </row>
    <row r="22393" spans="1:8" x14ac:dyDescent="0.25">
      <c r="A22393" t="s">
        <v>59</v>
      </c>
      <c r="B22393">
        <v>2013</v>
      </c>
      <c r="C22393" t="s">
        <v>4</v>
      </c>
      <c r="D22393" t="s">
        <v>60</v>
      </c>
      <c r="E22393">
        <v>20</v>
      </c>
      <c r="F22393">
        <v>712.65</v>
      </c>
      <c r="G22393">
        <v>39351.949999999997</v>
      </c>
      <c r="H22393">
        <v>37127.230000000003</v>
      </c>
    </row>
    <row r="22394" spans="1:8" x14ac:dyDescent="0.25">
      <c r="A22394" t="s">
        <v>59</v>
      </c>
      <c r="B22394">
        <v>2013</v>
      </c>
      <c r="C22394" t="s">
        <v>4</v>
      </c>
      <c r="D22394" t="s">
        <v>60</v>
      </c>
      <c r="E22394">
        <v>4</v>
      </c>
      <c r="F22394">
        <v>3.42</v>
      </c>
      <c r="G22394">
        <v>332.75</v>
      </c>
      <c r="H22394">
        <v>668.2</v>
      </c>
    </row>
    <row r="22395" spans="1:8" x14ac:dyDescent="0.25">
      <c r="A22395" t="s">
        <v>59</v>
      </c>
      <c r="B22395">
        <v>2013</v>
      </c>
      <c r="C22395" t="s">
        <v>4</v>
      </c>
      <c r="D22395" t="s">
        <v>60</v>
      </c>
      <c r="E22395">
        <v>0</v>
      </c>
      <c r="F22395">
        <v>0</v>
      </c>
      <c r="G22395">
        <v>0</v>
      </c>
      <c r="H22395">
        <v>0</v>
      </c>
    </row>
    <row r="22396" spans="1:8" x14ac:dyDescent="0.25">
      <c r="A22396" t="s">
        <v>59</v>
      </c>
      <c r="B22396">
        <v>2013</v>
      </c>
      <c r="C22396" t="s">
        <v>4</v>
      </c>
      <c r="D22396" t="s">
        <v>60</v>
      </c>
      <c r="E22396">
        <v>0</v>
      </c>
      <c r="F22396">
        <v>0</v>
      </c>
      <c r="G22396">
        <v>0</v>
      </c>
      <c r="H22396">
        <v>0</v>
      </c>
    </row>
    <row r="22397" spans="1:8" x14ac:dyDescent="0.25">
      <c r="A22397" t="s">
        <v>59</v>
      </c>
      <c r="B22397">
        <v>2013</v>
      </c>
      <c r="C22397" t="s">
        <v>4</v>
      </c>
      <c r="D22397" t="s">
        <v>63</v>
      </c>
      <c r="E22397">
        <v>2</v>
      </c>
      <c r="F22397">
        <v>0.26</v>
      </c>
      <c r="G22397">
        <v>22.53</v>
      </c>
      <c r="H22397">
        <v>18.600000000000001</v>
      </c>
    </row>
    <row r="22398" spans="1:8" x14ac:dyDescent="0.25">
      <c r="A22398" t="s">
        <v>59</v>
      </c>
      <c r="B22398">
        <v>2013</v>
      </c>
      <c r="C22398" t="s">
        <v>4</v>
      </c>
      <c r="D22398" t="s">
        <v>60</v>
      </c>
      <c r="E22398">
        <v>0</v>
      </c>
      <c r="F22398">
        <v>0</v>
      </c>
      <c r="G22398">
        <v>0</v>
      </c>
      <c r="H22398">
        <v>0</v>
      </c>
    </row>
    <row r="22399" spans="1:8" x14ac:dyDescent="0.25">
      <c r="A22399" t="s">
        <v>59</v>
      </c>
      <c r="B22399">
        <v>2013</v>
      </c>
      <c r="C22399" t="s">
        <v>4</v>
      </c>
      <c r="D22399" t="s">
        <v>60</v>
      </c>
      <c r="E22399">
        <v>0</v>
      </c>
      <c r="F22399">
        <v>0</v>
      </c>
      <c r="G22399">
        <v>0</v>
      </c>
      <c r="H22399">
        <v>0</v>
      </c>
    </row>
    <row r="22400" spans="1:8" x14ac:dyDescent="0.25">
      <c r="A22400" t="s">
        <v>59</v>
      </c>
      <c r="B22400">
        <v>2013</v>
      </c>
      <c r="C22400" t="s">
        <v>4</v>
      </c>
      <c r="D22400" t="s">
        <v>60</v>
      </c>
      <c r="E22400">
        <v>0</v>
      </c>
      <c r="F22400">
        <v>0</v>
      </c>
      <c r="G22400">
        <v>0</v>
      </c>
      <c r="H22400">
        <v>0</v>
      </c>
    </row>
    <row r="22401" spans="1:8" x14ac:dyDescent="0.25">
      <c r="A22401" t="s">
        <v>59</v>
      </c>
      <c r="B22401">
        <v>2013</v>
      </c>
      <c r="C22401" t="s">
        <v>4</v>
      </c>
      <c r="D22401" t="s">
        <v>60</v>
      </c>
      <c r="E22401">
        <v>0</v>
      </c>
      <c r="F22401">
        <v>0</v>
      </c>
      <c r="G22401">
        <v>0</v>
      </c>
      <c r="H22401">
        <v>0</v>
      </c>
    </row>
    <row r="22402" spans="1:8" x14ac:dyDescent="0.25">
      <c r="A22402" t="s">
        <v>59</v>
      </c>
      <c r="B22402">
        <v>2013</v>
      </c>
      <c r="C22402" t="s">
        <v>4</v>
      </c>
      <c r="D22402" t="s">
        <v>60</v>
      </c>
      <c r="E22402">
        <v>0</v>
      </c>
      <c r="F22402">
        <v>0</v>
      </c>
      <c r="G22402">
        <v>0</v>
      </c>
      <c r="H22402">
        <v>0</v>
      </c>
    </row>
    <row r="22403" spans="1:8" x14ac:dyDescent="0.25">
      <c r="A22403" t="s">
        <v>59</v>
      </c>
      <c r="B22403">
        <v>2013</v>
      </c>
      <c r="C22403" t="s">
        <v>4</v>
      </c>
      <c r="D22403" t="s">
        <v>60</v>
      </c>
      <c r="E22403">
        <v>9</v>
      </c>
      <c r="F22403">
        <v>1.1000000000000001</v>
      </c>
      <c r="G22403">
        <v>95.04</v>
      </c>
      <c r="H22403">
        <v>108.85</v>
      </c>
    </row>
    <row r="22404" spans="1:8" x14ac:dyDescent="0.25">
      <c r="A22404" t="s">
        <v>59</v>
      </c>
      <c r="B22404">
        <v>2013</v>
      </c>
      <c r="C22404" t="s">
        <v>4</v>
      </c>
      <c r="D22404" t="s">
        <v>63</v>
      </c>
      <c r="E22404">
        <v>0</v>
      </c>
      <c r="F22404">
        <v>0</v>
      </c>
      <c r="G22404">
        <v>0</v>
      </c>
      <c r="H22404">
        <v>0</v>
      </c>
    </row>
    <row r="22405" spans="1:8" x14ac:dyDescent="0.25">
      <c r="A22405" t="s">
        <v>59</v>
      </c>
      <c r="B22405">
        <v>2013</v>
      </c>
      <c r="C22405" t="s">
        <v>4</v>
      </c>
      <c r="D22405" t="s">
        <v>60</v>
      </c>
      <c r="E22405">
        <v>0</v>
      </c>
      <c r="F22405">
        <v>0</v>
      </c>
      <c r="G22405">
        <v>0</v>
      </c>
      <c r="H22405">
        <v>0</v>
      </c>
    </row>
    <row r="22406" spans="1:8" x14ac:dyDescent="0.25">
      <c r="A22406" t="s">
        <v>59</v>
      </c>
      <c r="B22406">
        <v>2013</v>
      </c>
      <c r="C22406" t="s">
        <v>4</v>
      </c>
      <c r="D22406" t="s">
        <v>60</v>
      </c>
      <c r="E22406">
        <v>0</v>
      </c>
      <c r="F22406">
        <v>0</v>
      </c>
      <c r="G22406">
        <v>0</v>
      </c>
      <c r="H22406">
        <v>0</v>
      </c>
    </row>
    <row r="22407" spans="1:8" x14ac:dyDescent="0.25">
      <c r="A22407" t="s">
        <v>59</v>
      </c>
      <c r="B22407">
        <v>2013</v>
      </c>
      <c r="C22407" t="s">
        <v>4</v>
      </c>
      <c r="D22407" t="s">
        <v>60</v>
      </c>
      <c r="E22407">
        <v>0</v>
      </c>
      <c r="F22407">
        <v>0</v>
      </c>
      <c r="G22407">
        <v>0</v>
      </c>
      <c r="H22407">
        <v>0</v>
      </c>
    </row>
    <row r="22408" spans="1:8" x14ac:dyDescent="0.25">
      <c r="A22408" t="s">
        <v>59</v>
      </c>
      <c r="B22408">
        <v>2013</v>
      </c>
      <c r="C22408" t="s">
        <v>4</v>
      </c>
      <c r="D22408" t="s">
        <v>60</v>
      </c>
      <c r="E22408">
        <v>0</v>
      </c>
      <c r="F22408">
        <v>0</v>
      </c>
      <c r="G22408">
        <v>0</v>
      </c>
      <c r="H22408">
        <v>0</v>
      </c>
    </row>
    <row r="22409" spans="1:8" x14ac:dyDescent="0.25">
      <c r="A22409" t="s">
        <v>59</v>
      </c>
      <c r="B22409">
        <v>2013</v>
      </c>
      <c r="C22409" t="s">
        <v>4</v>
      </c>
      <c r="D22409" t="s">
        <v>60</v>
      </c>
      <c r="E22409">
        <v>0</v>
      </c>
      <c r="F22409">
        <v>0</v>
      </c>
      <c r="G22409">
        <v>0</v>
      </c>
      <c r="H22409">
        <v>0</v>
      </c>
    </row>
    <row r="22410" spans="1:8" x14ac:dyDescent="0.25">
      <c r="A22410" t="s">
        <v>59</v>
      </c>
      <c r="B22410">
        <v>2013</v>
      </c>
      <c r="C22410" t="s">
        <v>4</v>
      </c>
      <c r="D22410" t="s">
        <v>60</v>
      </c>
      <c r="E22410">
        <v>0</v>
      </c>
      <c r="F22410">
        <v>-26.65</v>
      </c>
      <c r="G22410">
        <v>1293.25</v>
      </c>
      <c r="H22410">
        <v>3666.44</v>
      </c>
    </row>
    <row r="22411" spans="1:8" x14ac:dyDescent="0.25">
      <c r="A22411" t="s">
        <v>59</v>
      </c>
      <c r="B22411">
        <v>2013</v>
      </c>
      <c r="C22411" t="s">
        <v>4</v>
      </c>
      <c r="D22411" t="s">
        <v>60</v>
      </c>
      <c r="E22411">
        <v>0</v>
      </c>
      <c r="F22411">
        <v>-3.1</v>
      </c>
      <c r="G22411">
        <v>-60.01</v>
      </c>
      <c r="H22411">
        <v>301.79000000000002</v>
      </c>
    </row>
    <row r="22412" spans="1:8" x14ac:dyDescent="0.25">
      <c r="A22412" t="s">
        <v>59</v>
      </c>
      <c r="B22412">
        <v>2013</v>
      </c>
      <c r="C22412" t="s">
        <v>4</v>
      </c>
      <c r="D22412" t="s">
        <v>61</v>
      </c>
      <c r="E22412">
        <v>0</v>
      </c>
      <c r="F22412">
        <v>0</v>
      </c>
      <c r="G22412">
        <v>0</v>
      </c>
      <c r="H22412">
        <v>0</v>
      </c>
    </row>
    <row r="22413" spans="1:8" x14ac:dyDescent="0.25">
      <c r="A22413" t="s">
        <v>59</v>
      </c>
      <c r="B22413">
        <v>2013</v>
      </c>
      <c r="C22413" t="s">
        <v>4</v>
      </c>
      <c r="D22413" t="s">
        <v>61</v>
      </c>
      <c r="E22413">
        <v>0</v>
      </c>
      <c r="F22413">
        <v>0</v>
      </c>
      <c r="G22413">
        <v>0</v>
      </c>
      <c r="H22413">
        <v>0</v>
      </c>
    </row>
    <row r="22414" spans="1:8" x14ac:dyDescent="0.25">
      <c r="A22414" t="s">
        <v>59</v>
      </c>
      <c r="B22414">
        <v>2013</v>
      </c>
      <c r="C22414" t="s">
        <v>4</v>
      </c>
      <c r="D22414" t="s">
        <v>61</v>
      </c>
      <c r="E22414">
        <v>2</v>
      </c>
      <c r="F22414">
        <v>0.47</v>
      </c>
      <c r="G22414">
        <v>31.1</v>
      </c>
      <c r="H22414">
        <v>27.09</v>
      </c>
    </row>
    <row r="22415" spans="1:8" x14ac:dyDescent="0.25">
      <c r="A22415" t="s">
        <v>59</v>
      </c>
      <c r="B22415">
        <v>2013</v>
      </c>
      <c r="C22415" t="s">
        <v>4</v>
      </c>
      <c r="D22415" t="s">
        <v>60</v>
      </c>
      <c r="E22415">
        <v>3</v>
      </c>
      <c r="F22415">
        <v>2.84</v>
      </c>
      <c r="G22415">
        <v>275.61</v>
      </c>
      <c r="H22415">
        <v>244.81</v>
      </c>
    </row>
    <row r="22416" spans="1:8" x14ac:dyDescent="0.25">
      <c r="A22416" t="s">
        <v>59</v>
      </c>
      <c r="B22416">
        <v>2013</v>
      </c>
      <c r="C22416" t="s">
        <v>4</v>
      </c>
      <c r="D22416" t="s">
        <v>60</v>
      </c>
      <c r="E22416">
        <v>142</v>
      </c>
      <c r="F22416">
        <v>1220.99</v>
      </c>
      <c r="G22416">
        <v>94785.44</v>
      </c>
      <c r="H22416">
        <v>75252.61</v>
      </c>
    </row>
    <row r="22417" spans="1:8" x14ac:dyDescent="0.25">
      <c r="A22417" t="s">
        <v>59</v>
      </c>
      <c r="B22417">
        <v>2013</v>
      </c>
      <c r="C22417" t="s">
        <v>4</v>
      </c>
      <c r="D22417" t="s">
        <v>60</v>
      </c>
      <c r="E22417">
        <v>248</v>
      </c>
      <c r="F22417">
        <v>393.44</v>
      </c>
      <c r="G22417">
        <v>44498.98</v>
      </c>
      <c r="H22417">
        <v>45139.12</v>
      </c>
    </row>
    <row r="22418" spans="1:8" x14ac:dyDescent="0.25">
      <c r="A22418" t="s">
        <v>59</v>
      </c>
      <c r="B22418">
        <v>2013</v>
      </c>
      <c r="C22418" t="s">
        <v>4</v>
      </c>
      <c r="D22418" t="s">
        <v>60</v>
      </c>
      <c r="E22418">
        <v>1846</v>
      </c>
      <c r="F22418">
        <v>935.14</v>
      </c>
      <c r="G22418">
        <v>73329.570000000007</v>
      </c>
      <c r="H22418">
        <v>74543.34</v>
      </c>
    </row>
    <row r="22419" spans="1:8" x14ac:dyDescent="0.25">
      <c r="A22419" t="s">
        <v>59</v>
      </c>
      <c r="B22419">
        <v>2013</v>
      </c>
      <c r="C22419" t="s">
        <v>4</v>
      </c>
      <c r="D22419" t="s">
        <v>60</v>
      </c>
      <c r="E22419">
        <v>0</v>
      </c>
      <c r="F22419">
        <v>0</v>
      </c>
      <c r="G22419">
        <v>0</v>
      </c>
      <c r="H22419">
        <v>0</v>
      </c>
    </row>
    <row r="22420" spans="1:8" x14ac:dyDescent="0.25">
      <c r="A22420" t="s">
        <v>59</v>
      </c>
      <c r="B22420">
        <v>2013</v>
      </c>
      <c r="C22420" t="s">
        <v>4</v>
      </c>
      <c r="D22420" t="s">
        <v>60</v>
      </c>
      <c r="E22420">
        <v>0</v>
      </c>
      <c r="F22420">
        <v>0</v>
      </c>
      <c r="G22420">
        <v>0</v>
      </c>
      <c r="H22420">
        <v>0</v>
      </c>
    </row>
    <row r="22421" spans="1:8" x14ac:dyDescent="0.25">
      <c r="A22421" t="s">
        <v>59</v>
      </c>
      <c r="B22421">
        <v>2013</v>
      </c>
      <c r="C22421" t="s">
        <v>4</v>
      </c>
      <c r="D22421" t="s">
        <v>62</v>
      </c>
      <c r="E22421">
        <v>0</v>
      </c>
      <c r="F22421">
        <v>0</v>
      </c>
      <c r="G22421">
        <v>0</v>
      </c>
      <c r="H22421">
        <v>0</v>
      </c>
    </row>
    <row r="22422" spans="1:8" x14ac:dyDescent="0.25">
      <c r="A22422" t="s">
        <v>59</v>
      </c>
      <c r="B22422">
        <v>2013</v>
      </c>
      <c r="C22422" t="s">
        <v>4</v>
      </c>
      <c r="D22422" t="s">
        <v>62</v>
      </c>
      <c r="E22422">
        <v>2</v>
      </c>
      <c r="F22422">
        <v>0.7</v>
      </c>
      <c r="G22422">
        <v>164.86</v>
      </c>
      <c r="H22422">
        <v>232.23</v>
      </c>
    </row>
    <row r="22423" spans="1:8" x14ac:dyDescent="0.25">
      <c r="A22423" t="s">
        <v>59</v>
      </c>
      <c r="B22423">
        <v>2013</v>
      </c>
      <c r="C22423" t="s">
        <v>4</v>
      </c>
      <c r="D22423" t="s">
        <v>62</v>
      </c>
      <c r="E22423">
        <v>41</v>
      </c>
      <c r="F22423">
        <v>13.34</v>
      </c>
      <c r="G22423">
        <v>1025.1300000000001</v>
      </c>
      <c r="H22423">
        <v>1247.5</v>
      </c>
    </row>
    <row r="22424" spans="1:8" x14ac:dyDescent="0.25">
      <c r="A22424" t="s">
        <v>59</v>
      </c>
      <c r="B22424">
        <v>2013</v>
      </c>
      <c r="C22424" t="s">
        <v>4</v>
      </c>
      <c r="D22424" t="s">
        <v>60</v>
      </c>
      <c r="E22424">
        <v>8</v>
      </c>
      <c r="F22424">
        <v>27.33</v>
      </c>
      <c r="G22424">
        <v>2244.29</v>
      </c>
      <c r="H22424">
        <v>2301.58</v>
      </c>
    </row>
    <row r="22425" spans="1:8" x14ac:dyDescent="0.25">
      <c r="A22425" t="s">
        <v>59</v>
      </c>
      <c r="B22425">
        <v>2013</v>
      </c>
      <c r="C22425" t="s">
        <v>4</v>
      </c>
      <c r="D22425" t="s">
        <v>60</v>
      </c>
      <c r="E22425">
        <v>149</v>
      </c>
      <c r="F22425">
        <v>79.62</v>
      </c>
      <c r="G22425">
        <v>9911.08</v>
      </c>
      <c r="H22425">
        <v>10236.73</v>
      </c>
    </row>
    <row r="22426" spans="1:8" x14ac:dyDescent="0.25">
      <c r="A22426" t="s">
        <v>59</v>
      </c>
      <c r="B22426">
        <v>2013</v>
      </c>
      <c r="C22426" t="s">
        <v>4</v>
      </c>
      <c r="D22426" t="s">
        <v>60</v>
      </c>
      <c r="E22426">
        <v>0</v>
      </c>
      <c r="F22426">
        <v>0</v>
      </c>
      <c r="G22426">
        <v>0</v>
      </c>
      <c r="H22426">
        <v>0</v>
      </c>
    </row>
    <row r="22427" spans="1:8" x14ac:dyDescent="0.25">
      <c r="A22427" t="s">
        <v>59</v>
      </c>
      <c r="B22427">
        <v>2013</v>
      </c>
      <c r="C22427" t="s">
        <v>4</v>
      </c>
      <c r="D22427" t="s">
        <v>60</v>
      </c>
      <c r="E22427">
        <v>25</v>
      </c>
      <c r="F22427">
        <v>139.63</v>
      </c>
      <c r="G22427">
        <v>8311.2099999999991</v>
      </c>
      <c r="H22427">
        <v>7945.24</v>
      </c>
    </row>
    <row r="22428" spans="1:8" x14ac:dyDescent="0.25">
      <c r="A22428" t="s">
        <v>59</v>
      </c>
      <c r="B22428">
        <v>2013</v>
      </c>
      <c r="C22428" t="s">
        <v>4</v>
      </c>
      <c r="D22428" t="s">
        <v>60</v>
      </c>
      <c r="E22428">
        <v>39</v>
      </c>
      <c r="F22428">
        <v>77.13</v>
      </c>
      <c r="G22428">
        <v>5937.4</v>
      </c>
      <c r="H22428">
        <v>6559.38</v>
      </c>
    </row>
    <row r="22429" spans="1:8" x14ac:dyDescent="0.25">
      <c r="A22429" t="s">
        <v>59</v>
      </c>
      <c r="B22429">
        <v>2013</v>
      </c>
      <c r="C22429" t="s">
        <v>4</v>
      </c>
      <c r="D22429" t="s">
        <v>60</v>
      </c>
      <c r="E22429">
        <v>518</v>
      </c>
      <c r="F22429">
        <v>342.94</v>
      </c>
      <c r="G22429">
        <v>22825.55</v>
      </c>
      <c r="H22429">
        <v>32492.89</v>
      </c>
    </row>
    <row r="22430" spans="1:8" x14ac:dyDescent="0.25">
      <c r="A22430" t="s">
        <v>59</v>
      </c>
      <c r="B22430">
        <v>2013</v>
      </c>
      <c r="C22430" t="s">
        <v>4</v>
      </c>
      <c r="D22430" t="s">
        <v>60</v>
      </c>
      <c r="E22430">
        <v>0</v>
      </c>
      <c r="F22430">
        <v>0</v>
      </c>
      <c r="G22430">
        <v>0</v>
      </c>
      <c r="H22430">
        <v>0</v>
      </c>
    </row>
    <row r="22431" spans="1:8" x14ac:dyDescent="0.25">
      <c r="A22431" t="s">
        <v>59</v>
      </c>
      <c r="B22431">
        <v>2013</v>
      </c>
      <c r="C22431" t="s">
        <v>4</v>
      </c>
      <c r="D22431" t="s">
        <v>60</v>
      </c>
      <c r="E22431">
        <v>6</v>
      </c>
      <c r="F22431">
        <v>23.85</v>
      </c>
      <c r="G22431">
        <v>1436.79</v>
      </c>
      <c r="H22431">
        <v>1372.28</v>
      </c>
    </row>
    <row r="22432" spans="1:8" x14ac:dyDescent="0.25">
      <c r="A22432" t="s">
        <v>59</v>
      </c>
      <c r="B22432">
        <v>2013</v>
      </c>
      <c r="C22432" t="s">
        <v>4</v>
      </c>
      <c r="D22432" t="s">
        <v>60</v>
      </c>
      <c r="E22432">
        <v>15</v>
      </c>
      <c r="F22432">
        <v>14.19</v>
      </c>
      <c r="G22432">
        <v>1349.09</v>
      </c>
      <c r="H22432">
        <v>1767.91</v>
      </c>
    </row>
    <row r="22433" spans="1:8" x14ac:dyDescent="0.25">
      <c r="A22433" t="s">
        <v>59</v>
      </c>
      <c r="B22433">
        <v>2013</v>
      </c>
      <c r="C22433" t="s">
        <v>4</v>
      </c>
      <c r="D22433" t="s">
        <v>60</v>
      </c>
      <c r="E22433">
        <v>214</v>
      </c>
      <c r="F22433">
        <v>109.67</v>
      </c>
      <c r="G22433">
        <v>7030.79</v>
      </c>
      <c r="H22433">
        <v>8867.14</v>
      </c>
    </row>
    <row r="22434" spans="1:8" x14ac:dyDescent="0.25">
      <c r="A22434" t="s">
        <v>59</v>
      </c>
      <c r="B22434">
        <v>2013</v>
      </c>
      <c r="C22434" t="s">
        <v>4</v>
      </c>
      <c r="D22434" t="s">
        <v>64</v>
      </c>
      <c r="E22434">
        <v>0</v>
      </c>
      <c r="F22434">
        <v>17351.275320000001</v>
      </c>
      <c r="G22434">
        <v>1706170.02</v>
      </c>
      <c r="H22434">
        <v>1774442.52</v>
      </c>
    </row>
    <row r="22435" spans="1:8" x14ac:dyDescent="0.25">
      <c r="A22435" t="s">
        <v>59</v>
      </c>
      <c r="B22435">
        <v>2013</v>
      </c>
      <c r="C22435" t="s">
        <v>4</v>
      </c>
      <c r="D22435" t="s">
        <v>60</v>
      </c>
      <c r="E22435">
        <v>0</v>
      </c>
      <c r="F22435">
        <v>0</v>
      </c>
      <c r="G22435">
        <v>0</v>
      </c>
      <c r="H22435">
        <v>0</v>
      </c>
    </row>
    <row r="22436" spans="1:8" x14ac:dyDescent="0.25">
      <c r="A22436" t="s">
        <v>59</v>
      </c>
      <c r="B22436">
        <v>2013</v>
      </c>
      <c r="C22436" t="s">
        <v>4</v>
      </c>
      <c r="D22436" t="s">
        <v>60</v>
      </c>
      <c r="E22436">
        <v>0</v>
      </c>
      <c r="F22436">
        <v>0</v>
      </c>
      <c r="G22436">
        <v>0</v>
      </c>
      <c r="H22436">
        <v>0</v>
      </c>
    </row>
    <row r="22437" spans="1:8" x14ac:dyDescent="0.25">
      <c r="A22437" t="s">
        <v>59</v>
      </c>
      <c r="B22437">
        <v>2013</v>
      </c>
      <c r="C22437" t="s">
        <v>5</v>
      </c>
      <c r="D22437" t="s">
        <v>60</v>
      </c>
      <c r="E22437">
        <v>6</v>
      </c>
      <c r="F22437">
        <v>24.07</v>
      </c>
      <c r="G22437">
        <v>1540.51</v>
      </c>
      <c r="H22437">
        <v>1221.24</v>
      </c>
    </row>
    <row r="22438" spans="1:8" x14ac:dyDescent="0.25">
      <c r="A22438" t="s">
        <v>59</v>
      </c>
      <c r="B22438">
        <v>2013</v>
      </c>
      <c r="C22438" t="s">
        <v>5</v>
      </c>
      <c r="D22438" t="s">
        <v>60</v>
      </c>
      <c r="E22438">
        <v>10</v>
      </c>
      <c r="F22438">
        <v>90.58</v>
      </c>
      <c r="G22438">
        <v>5141.6499999999996</v>
      </c>
      <c r="H22438">
        <v>5009.8599999999997</v>
      </c>
    </row>
    <row r="22439" spans="1:8" x14ac:dyDescent="0.25">
      <c r="A22439" t="s">
        <v>59</v>
      </c>
      <c r="B22439">
        <v>2013</v>
      </c>
      <c r="C22439" t="s">
        <v>5</v>
      </c>
      <c r="D22439" t="s">
        <v>63</v>
      </c>
      <c r="E22439">
        <v>0</v>
      </c>
      <c r="F22439">
        <v>0</v>
      </c>
      <c r="G22439">
        <v>0</v>
      </c>
      <c r="H22439">
        <v>0</v>
      </c>
    </row>
    <row r="22440" spans="1:8" x14ac:dyDescent="0.25">
      <c r="A22440" t="s">
        <v>59</v>
      </c>
      <c r="B22440">
        <v>2013</v>
      </c>
      <c r="C22440" t="s">
        <v>5</v>
      </c>
      <c r="D22440" t="s">
        <v>63</v>
      </c>
      <c r="E22440">
        <v>0</v>
      </c>
      <c r="F22440">
        <v>0</v>
      </c>
      <c r="G22440">
        <v>0</v>
      </c>
      <c r="H22440">
        <v>0</v>
      </c>
    </row>
    <row r="22441" spans="1:8" x14ac:dyDescent="0.25">
      <c r="A22441" t="s">
        <v>59</v>
      </c>
      <c r="B22441">
        <v>2013</v>
      </c>
      <c r="C22441" t="s">
        <v>5</v>
      </c>
      <c r="D22441" t="s">
        <v>63</v>
      </c>
      <c r="E22441">
        <v>449</v>
      </c>
      <c r="F22441">
        <v>140.69</v>
      </c>
      <c r="G22441">
        <v>17392.48</v>
      </c>
      <c r="H22441">
        <v>18271.79</v>
      </c>
    </row>
    <row r="22442" spans="1:8" x14ac:dyDescent="0.25">
      <c r="A22442" t="s">
        <v>59</v>
      </c>
      <c r="B22442">
        <v>2013</v>
      </c>
      <c r="C22442" t="s">
        <v>5</v>
      </c>
      <c r="D22442" t="s">
        <v>63</v>
      </c>
      <c r="E22442">
        <v>0</v>
      </c>
      <c r="F22442">
        <v>0</v>
      </c>
      <c r="G22442">
        <v>0</v>
      </c>
      <c r="H22442">
        <v>0</v>
      </c>
    </row>
    <row r="22443" spans="1:8" x14ac:dyDescent="0.25">
      <c r="A22443" t="s">
        <v>59</v>
      </c>
      <c r="B22443">
        <v>2013</v>
      </c>
      <c r="C22443" t="s">
        <v>5</v>
      </c>
      <c r="D22443" t="s">
        <v>60</v>
      </c>
      <c r="E22443">
        <v>0</v>
      </c>
      <c r="F22443">
        <v>0</v>
      </c>
      <c r="G22443">
        <v>0</v>
      </c>
      <c r="H22443">
        <v>0</v>
      </c>
    </row>
    <row r="22444" spans="1:8" x14ac:dyDescent="0.25">
      <c r="A22444" t="s">
        <v>59</v>
      </c>
      <c r="B22444">
        <v>2013</v>
      </c>
      <c r="C22444" t="s">
        <v>5</v>
      </c>
      <c r="D22444" t="s">
        <v>60</v>
      </c>
      <c r="E22444">
        <v>0</v>
      </c>
      <c r="F22444">
        <v>-0.95</v>
      </c>
      <c r="G22444">
        <v>-242.64</v>
      </c>
      <c r="H22444">
        <v>74.430000000000007</v>
      </c>
    </row>
    <row r="22445" spans="1:8" x14ac:dyDescent="0.25">
      <c r="A22445" t="s">
        <v>59</v>
      </c>
      <c r="B22445">
        <v>2013</v>
      </c>
      <c r="C22445" t="s">
        <v>5</v>
      </c>
      <c r="D22445" t="s">
        <v>60</v>
      </c>
      <c r="E22445">
        <v>0</v>
      </c>
      <c r="F22445">
        <v>0</v>
      </c>
      <c r="G22445">
        <v>0</v>
      </c>
      <c r="H22445">
        <v>0</v>
      </c>
    </row>
    <row r="22446" spans="1:8" x14ac:dyDescent="0.25">
      <c r="A22446" t="s">
        <v>59</v>
      </c>
      <c r="B22446">
        <v>2013</v>
      </c>
      <c r="C22446" t="s">
        <v>5</v>
      </c>
      <c r="D22446" t="s">
        <v>60</v>
      </c>
      <c r="E22446">
        <v>0</v>
      </c>
      <c r="F22446">
        <v>0</v>
      </c>
      <c r="G22446">
        <v>0</v>
      </c>
      <c r="H22446">
        <v>0</v>
      </c>
    </row>
    <row r="22447" spans="1:8" x14ac:dyDescent="0.25">
      <c r="A22447" t="s">
        <v>59</v>
      </c>
      <c r="B22447">
        <v>2013</v>
      </c>
      <c r="C22447" t="s">
        <v>5</v>
      </c>
      <c r="D22447" t="s">
        <v>60</v>
      </c>
      <c r="E22447">
        <v>0</v>
      </c>
      <c r="F22447">
        <v>0</v>
      </c>
      <c r="G22447">
        <v>0</v>
      </c>
      <c r="H22447">
        <v>0</v>
      </c>
    </row>
    <row r="22448" spans="1:8" x14ac:dyDescent="0.25">
      <c r="A22448" t="s">
        <v>59</v>
      </c>
      <c r="B22448">
        <v>2013</v>
      </c>
      <c r="C22448" t="s">
        <v>5</v>
      </c>
      <c r="D22448" t="s">
        <v>60</v>
      </c>
      <c r="E22448">
        <v>0</v>
      </c>
      <c r="F22448">
        <v>0</v>
      </c>
      <c r="G22448">
        <v>0</v>
      </c>
      <c r="H22448">
        <v>0</v>
      </c>
    </row>
    <row r="22449" spans="1:8" x14ac:dyDescent="0.25">
      <c r="A22449" t="s">
        <v>59</v>
      </c>
      <c r="B22449">
        <v>2013</v>
      </c>
      <c r="C22449" t="s">
        <v>5</v>
      </c>
      <c r="D22449" t="s">
        <v>60</v>
      </c>
      <c r="E22449">
        <v>4</v>
      </c>
      <c r="F22449">
        <v>5.47</v>
      </c>
      <c r="G22449">
        <v>897</v>
      </c>
      <c r="H22449">
        <v>571.03</v>
      </c>
    </row>
    <row r="22450" spans="1:8" x14ac:dyDescent="0.25">
      <c r="A22450" t="s">
        <v>59</v>
      </c>
      <c r="B22450">
        <v>2013</v>
      </c>
      <c r="C22450" t="s">
        <v>5</v>
      </c>
      <c r="D22450" t="s">
        <v>60</v>
      </c>
      <c r="E22450">
        <v>0</v>
      </c>
      <c r="F22450">
        <v>0</v>
      </c>
      <c r="G22450">
        <v>0</v>
      </c>
      <c r="H22450">
        <v>0</v>
      </c>
    </row>
    <row r="22451" spans="1:8" x14ac:dyDescent="0.25">
      <c r="A22451" t="s">
        <v>59</v>
      </c>
      <c r="B22451">
        <v>2013</v>
      </c>
      <c r="C22451" t="s">
        <v>5</v>
      </c>
      <c r="D22451" t="s">
        <v>60</v>
      </c>
      <c r="E22451">
        <v>0</v>
      </c>
      <c r="F22451">
        <v>0</v>
      </c>
      <c r="G22451">
        <v>0</v>
      </c>
      <c r="H22451">
        <v>0</v>
      </c>
    </row>
    <row r="22452" spans="1:8" x14ac:dyDescent="0.25">
      <c r="A22452" t="s">
        <v>59</v>
      </c>
      <c r="B22452">
        <v>2013</v>
      </c>
      <c r="C22452" t="s">
        <v>5</v>
      </c>
      <c r="D22452" t="s">
        <v>60</v>
      </c>
      <c r="E22452">
        <v>10</v>
      </c>
      <c r="F22452">
        <v>79.45</v>
      </c>
      <c r="G22452">
        <v>5283.02</v>
      </c>
      <c r="H22452">
        <v>6126.21</v>
      </c>
    </row>
    <row r="22453" spans="1:8" x14ac:dyDescent="0.25">
      <c r="A22453" t="s">
        <v>59</v>
      </c>
      <c r="B22453">
        <v>2013</v>
      </c>
      <c r="C22453" t="s">
        <v>5</v>
      </c>
      <c r="D22453" t="s">
        <v>60</v>
      </c>
      <c r="E22453">
        <v>1</v>
      </c>
      <c r="F22453">
        <v>0.78</v>
      </c>
      <c r="G22453">
        <v>50.08</v>
      </c>
      <c r="H22453">
        <v>50.08</v>
      </c>
    </row>
    <row r="22454" spans="1:8" x14ac:dyDescent="0.25">
      <c r="A22454" t="s">
        <v>59</v>
      </c>
      <c r="B22454">
        <v>2013</v>
      </c>
      <c r="C22454" t="s">
        <v>5</v>
      </c>
      <c r="D22454" t="s">
        <v>61</v>
      </c>
      <c r="E22454">
        <v>1354</v>
      </c>
      <c r="F22454">
        <v>57922.29</v>
      </c>
      <c r="G22454">
        <v>3828100.07</v>
      </c>
      <c r="H22454">
        <v>3802871.78</v>
      </c>
    </row>
    <row r="22455" spans="1:8" x14ac:dyDescent="0.25">
      <c r="A22455" t="s">
        <v>59</v>
      </c>
      <c r="B22455">
        <v>2013</v>
      </c>
      <c r="C22455" t="s">
        <v>5</v>
      </c>
      <c r="D22455" t="s">
        <v>61</v>
      </c>
      <c r="E22455">
        <v>0</v>
      </c>
      <c r="F22455">
        <v>0</v>
      </c>
      <c r="G22455">
        <v>0</v>
      </c>
      <c r="H22455">
        <v>0</v>
      </c>
    </row>
    <row r="22456" spans="1:8" x14ac:dyDescent="0.25">
      <c r="A22456" t="s">
        <v>59</v>
      </c>
      <c r="B22456">
        <v>2013</v>
      </c>
      <c r="C22456" t="s">
        <v>5</v>
      </c>
      <c r="D22456" t="s">
        <v>60</v>
      </c>
      <c r="E22456">
        <v>0</v>
      </c>
      <c r="F22456">
        <v>0</v>
      </c>
      <c r="G22456">
        <v>0</v>
      </c>
      <c r="H22456">
        <v>0</v>
      </c>
    </row>
    <row r="22457" spans="1:8" x14ac:dyDescent="0.25">
      <c r="A22457" t="s">
        <v>59</v>
      </c>
      <c r="B22457">
        <v>2013</v>
      </c>
      <c r="C22457" t="s">
        <v>5</v>
      </c>
      <c r="D22457" t="s">
        <v>60</v>
      </c>
      <c r="E22457">
        <v>7</v>
      </c>
      <c r="F22457">
        <v>48.18</v>
      </c>
      <c r="G22457">
        <v>1932.42</v>
      </c>
      <c r="H22457">
        <v>1935.34</v>
      </c>
    </row>
    <row r="22458" spans="1:8" x14ac:dyDescent="0.25">
      <c r="A22458" t="s">
        <v>59</v>
      </c>
      <c r="B22458">
        <v>2013</v>
      </c>
      <c r="C22458" t="s">
        <v>5</v>
      </c>
      <c r="D22458" t="s">
        <v>60</v>
      </c>
      <c r="E22458">
        <v>0</v>
      </c>
      <c r="F22458">
        <v>0</v>
      </c>
      <c r="G22458">
        <v>0</v>
      </c>
      <c r="H22458">
        <v>0</v>
      </c>
    </row>
    <row r="22459" spans="1:8" x14ac:dyDescent="0.25">
      <c r="A22459" t="s">
        <v>59</v>
      </c>
      <c r="B22459">
        <v>2013</v>
      </c>
      <c r="C22459" t="s">
        <v>5</v>
      </c>
      <c r="D22459" t="s">
        <v>60</v>
      </c>
      <c r="E22459">
        <v>0</v>
      </c>
      <c r="F22459">
        <v>-8.01</v>
      </c>
      <c r="G22459">
        <v>1730.51</v>
      </c>
      <c r="H22459">
        <v>938.52</v>
      </c>
    </row>
    <row r="22460" spans="1:8" x14ac:dyDescent="0.25">
      <c r="A22460" t="s">
        <v>59</v>
      </c>
      <c r="B22460">
        <v>2013</v>
      </c>
      <c r="C22460" t="s">
        <v>5</v>
      </c>
      <c r="D22460" t="s">
        <v>60</v>
      </c>
      <c r="E22460">
        <v>0</v>
      </c>
      <c r="F22460">
        <v>338.74</v>
      </c>
      <c r="G22460">
        <v>19106.57</v>
      </c>
      <c r="H22460">
        <v>30166.35</v>
      </c>
    </row>
    <row r="22461" spans="1:8" x14ac:dyDescent="0.25">
      <c r="A22461" t="s">
        <v>59</v>
      </c>
      <c r="B22461">
        <v>2013</v>
      </c>
      <c r="C22461" t="s">
        <v>5</v>
      </c>
      <c r="D22461" t="s">
        <v>60</v>
      </c>
      <c r="E22461">
        <v>0</v>
      </c>
      <c r="F22461">
        <v>0</v>
      </c>
      <c r="G22461">
        <v>0</v>
      </c>
      <c r="H22461">
        <v>0</v>
      </c>
    </row>
    <row r="22462" spans="1:8" x14ac:dyDescent="0.25">
      <c r="A22462" t="s">
        <v>59</v>
      </c>
      <c r="B22462">
        <v>2013</v>
      </c>
      <c r="C22462" t="s">
        <v>5</v>
      </c>
      <c r="D22462" t="s">
        <v>60</v>
      </c>
      <c r="E22462">
        <v>0</v>
      </c>
      <c r="F22462">
        <v>0</v>
      </c>
      <c r="G22462">
        <v>0</v>
      </c>
      <c r="H22462">
        <v>0</v>
      </c>
    </row>
    <row r="22463" spans="1:8" x14ac:dyDescent="0.25">
      <c r="A22463" t="s">
        <v>59</v>
      </c>
      <c r="B22463">
        <v>2013</v>
      </c>
      <c r="C22463" t="s">
        <v>5</v>
      </c>
      <c r="D22463" t="s">
        <v>60</v>
      </c>
      <c r="E22463">
        <v>0</v>
      </c>
      <c r="F22463">
        <v>0</v>
      </c>
      <c r="G22463">
        <v>0</v>
      </c>
      <c r="H22463">
        <v>0</v>
      </c>
    </row>
    <row r="22464" spans="1:8" x14ac:dyDescent="0.25">
      <c r="A22464" t="s">
        <v>59</v>
      </c>
      <c r="B22464">
        <v>2013</v>
      </c>
      <c r="C22464" t="s">
        <v>5</v>
      </c>
      <c r="D22464" t="s">
        <v>60</v>
      </c>
      <c r="E22464">
        <v>6</v>
      </c>
      <c r="F22464">
        <v>81.64</v>
      </c>
      <c r="G22464">
        <v>7201.87</v>
      </c>
      <c r="H22464">
        <v>6989.77</v>
      </c>
    </row>
    <row r="22465" spans="1:8" x14ac:dyDescent="0.25">
      <c r="A22465" t="s">
        <v>59</v>
      </c>
      <c r="B22465">
        <v>2013</v>
      </c>
      <c r="C22465" t="s">
        <v>5</v>
      </c>
      <c r="D22465" t="s">
        <v>60</v>
      </c>
      <c r="E22465">
        <v>1</v>
      </c>
      <c r="F22465">
        <v>5.74</v>
      </c>
      <c r="G22465">
        <v>452.87</v>
      </c>
      <c r="H22465">
        <v>402.12</v>
      </c>
    </row>
    <row r="22466" spans="1:8" x14ac:dyDescent="0.25">
      <c r="A22466" t="s">
        <v>59</v>
      </c>
      <c r="B22466">
        <v>2013</v>
      </c>
      <c r="C22466" t="s">
        <v>5</v>
      </c>
      <c r="D22466" t="s">
        <v>60</v>
      </c>
      <c r="E22466">
        <v>0</v>
      </c>
      <c r="F22466">
        <v>0</v>
      </c>
      <c r="G22466">
        <v>0</v>
      </c>
      <c r="H22466">
        <v>0</v>
      </c>
    </row>
    <row r="22467" spans="1:8" x14ac:dyDescent="0.25">
      <c r="A22467" t="s">
        <v>59</v>
      </c>
      <c r="B22467">
        <v>2013</v>
      </c>
      <c r="C22467" t="s">
        <v>5</v>
      </c>
      <c r="D22467" t="s">
        <v>60</v>
      </c>
      <c r="E22467">
        <v>413</v>
      </c>
      <c r="F22467">
        <v>10630.1</v>
      </c>
      <c r="G22467">
        <v>688316.51</v>
      </c>
      <c r="H22467">
        <v>686079.57</v>
      </c>
    </row>
    <row r="22468" spans="1:8" x14ac:dyDescent="0.25">
      <c r="A22468" t="s">
        <v>59</v>
      </c>
      <c r="B22468">
        <v>2013</v>
      </c>
      <c r="C22468" t="s">
        <v>5</v>
      </c>
      <c r="D22468" t="s">
        <v>60</v>
      </c>
      <c r="E22468">
        <v>73</v>
      </c>
      <c r="F22468">
        <v>86.25</v>
      </c>
      <c r="G22468">
        <v>11646.01</v>
      </c>
      <c r="H22468">
        <v>13732.1</v>
      </c>
    </row>
    <row r="22469" spans="1:8" x14ac:dyDescent="0.25">
      <c r="A22469" t="s">
        <v>59</v>
      </c>
      <c r="B22469">
        <v>2013</v>
      </c>
      <c r="C22469" t="s">
        <v>5</v>
      </c>
      <c r="D22469" t="s">
        <v>60</v>
      </c>
      <c r="E22469">
        <v>105</v>
      </c>
      <c r="F22469">
        <v>1287.45</v>
      </c>
      <c r="G22469">
        <v>89431.37</v>
      </c>
      <c r="H22469">
        <v>85946.21</v>
      </c>
    </row>
    <row r="22470" spans="1:8" x14ac:dyDescent="0.25">
      <c r="A22470" t="s">
        <v>59</v>
      </c>
      <c r="B22470">
        <v>2013</v>
      </c>
      <c r="C22470" t="s">
        <v>5</v>
      </c>
      <c r="D22470" t="s">
        <v>60</v>
      </c>
      <c r="E22470">
        <v>15</v>
      </c>
      <c r="F22470">
        <v>58.64</v>
      </c>
      <c r="G22470">
        <v>4635.47</v>
      </c>
      <c r="H22470">
        <v>4606.6899999999996</v>
      </c>
    </row>
    <row r="22471" spans="1:8" x14ac:dyDescent="0.25">
      <c r="A22471" t="s">
        <v>59</v>
      </c>
      <c r="B22471">
        <v>2013</v>
      </c>
      <c r="C22471" t="s">
        <v>5</v>
      </c>
      <c r="D22471" t="s">
        <v>60</v>
      </c>
      <c r="E22471">
        <v>12</v>
      </c>
      <c r="F22471">
        <v>13.55</v>
      </c>
      <c r="G22471">
        <v>1544</v>
      </c>
      <c r="H22471">
        <v>1420.88</v>
      </c>
    </row>
    <row r="22472" spans="1:8" x14ac:dyDescent="0.25">
      <c r="A22472" t="s">
        <v>59</v>
      </c>
      <c r="B22472">
        <v>2013</v>
      </c>
      <c r="C22472" t="s">
        <v>5</v>
      </c>
      <c r="D22472" t="s">
        <v>60</v>
      </c>
      <c r="E22472">
        <v>34</v>
      </c>
      <c r="F22472">
        <v>45.43</v>
      </c>
      <c r="G22472">
        <v>4702.07</v>
      </c>
      <c r="H22472">
        <v>9066.41</v>
      </c>
    </row>
    <row r="22473" spans="1:8" x14ac:dyDescent="0.25">
      <c r="A22473" t="s">
        <v>59</v>
      </c>
      <c r="B22473">
        <v>2013</v>
      </c>
      <c r="C22473" t="s">
        <v>5</v>
      </c>
      <c r="D22473" t="s">
        <v>60</v>
      </c>
      <c r="E22473">
        <v>41</v>
      </c>
      <c r="F22473">
        <v>860.76</v>
      </c>
      <c r="G22473">
        <v>49545.35</v>
      </c>
      <c r="H22473">
        <v>49523.58</v>
      </c>
    </row>
    <row r="22474" spans="1:8" x14ac:dyDescent="0.25">
      <c r="A22474" t="s">
        <v>59</v>
      </c>
      <c r="B22474">
        <v>2013</v>
      </c>
      <c r="C22474" t="s">
        <v>5</v>
      </c>
      <c r="D22474" t="s">
        <v>60</v>
      </c>
      <c r="E22474">
        <v>2</v>
      </c>
      <c r="F22474">
        <v>7.36</v>
      </c>
      <c r="G22474">
        <v>436.16</v>
      </c>
      <c r="H22474">
        <v>290.81</v>
      </c>
    </row>
    <row r="22475" spans="1:8" x14ac:dyDescent="0.25">
      <c r="A22475" t="s">
        <v>59</v>
      </c>
      <c r="B22475">
        <v>2013</v>
      </c>
      <c r="C22475" t="s">
        <v>5</v>
      </c>
      <c r="D22475" t="s">
        <v>60</v>
      </c>
      <c r="E22475">
        <v>3</v>
      </c>
      <c r="F22475">
        <v>1.74</v>
      </c>
      <c r="G22475">
        <v>372.95</v>
      </c>
      <c r="H22475">
        <v>459.36</v>
      </c>
    </row>
    <row r="22476" spans="1:8" x14ac:dyDescent="0.25">
      <c r="A22476" t="s">
        <v>59</v>
      </c>
      <c r="B22476">
        <v>2013</v>
      </c>
      <c r="C22476" t="s">
        <v>5</v>
      </c>
      <c r="D22476" t="s">
        <v>60</v>
      </c>
      <c r="E22476">
        <v>8</v>
      </c>
      <c r="F22476">
        <v>12.49</v>
      </c>
      <c r="G22476">
        <v>1094.5999999999999</v>
      </c>
      <c r="H22476">
        <v>2938.77</v>
      </c>
    </row>
    <row r="22477" spans="1:8" x14ac:dyDescent="0.25">
      <c r="A22477" t="s">
        <v>59</v>
      </c>
      <c r="B22477">
        <v>2013</v>
      </c>
      <c r="C22477" t="s">
        <v>5</v>
      </c>
      <c r="D22477" t="s">
        <v>60</v>
      </c>
      <c r="E22477">
        <v>20</v>
      </c>
      <c r="F22477">
        <v>772.68</v>
      </c>
      <c r="G22477">
        <v>42204.53</v>
      </c>
      <c r="H22477">
        <v>44095.9</v>
      </c>
    </row>
    <row r="22478" spans="1:8" x14ac:dyDescent="0.25">
      <c r="A22478" t="s">
        <v>59</v>
      </c>
      <c r="B22478">
        <v>2013</v>
      </c>
      <c r="C22478" t="s">
        <v>5</v>
      </c>
      <c r="D22478" t="s">
        <v>60</v>
      </c>
      <c r="E22478">
        <v>27</v>
      </c>
      <c r="F22478">
        <v>349.42</v>
      </c>
      <c r="G22478">
        <v>19525.18</v>
      </c>
      <c r="H22478">
        <v>19929.82</v>
      </c>
    </row>
    <row r="22479" spans="1:8" x14ac:dyDescent="0.25">
      <c r="A22479" t="s">
        <v>59</v>
      </c>
      <c r="B22479">
        <v>2013</v>
      </c>
      <c r="C22479" t="s">
        <v>5</v>
      </c>
      <c r="D22479" t="s">
        <v>60</v>
      </c>
      <c r="E22479">
        <v>7</v>
      </c>
      <c r="F22479">
        <v>11.32</v>
      </c>
      <c r="G22479">
        <v>880.65</v>
      </c>
      <c r="H22479">
        <v>974.04</v>
      </c>
    </row>
    <row r="22480" spans="1:8" x14ac:dyDescent="0.25">
      <c r="A22480" t="s">
        <v>59</v>
      </c>
      <c r="B22480">
        <v>2013</v>
      </c>
      <c r="C22480" t="s">
        <v>5</v>
      </c>
      <c r="D22480" t="s">
        <v>60</v>
      </c>
      <c r="E22480">
        <v>4</v>
      </c>
      <c r="F22480">
        <v>4.01</v>
      </c>
      <c r="G22480">
        <v>367.3</v>
      </c>
      <c r="H22480">
        <v>346.92</v>
      </c>
    </row>
    <row r="22481" spans="1:8" x14ac:dyDescent="0.25">
      <c r="A22481" t="s">
        <v>59</v>
      </c>
      <c r="B22481">
        <v>2013</v>
      </c>
      <c r="C22481" t="s">
        <v>5</v>
      </c>
      <c r="D22481" t="s">
        <v>60</v>
      </c>
      <c r="E22481">
        <v>0</v>
      </c>
      <c r="F22481">
        <v>0</v>
      </c>
      <c r="G22481">
        <v>0</v>
      </c>
      <c r="H22481">
        <v>0</v>
      </c>
    </row>
    <row r="22482" spans="1:8" x14ac:dyDescent="0.25">
      <c r="A22482" t="s">
        <v>59</v>
      </c>
      <c r="B22482">
        <v>2013</v>
      </c>
      <c r="C22482" t="s">
        <v>5</v>
      </c>
      <c r="D22482" t="s">
        <v>60</v>
      </c>
      <c r="E22482">
        <v>0</v>
      </c>
      <c r="F22482">
        <v>0</v>
      </c>
      <c r="G22482">
        <v>0</v>
      </c>
      <c r="H22482">
        <v>0</v>
      </c>
    </row>
    <row r="22483" spans="1:8" x14ac:dyDescent="0.25">
      <c r="A22483" t="s">
        <v>59</v>
      </c>
      <c r="B22483">
        <v>2013</v>
      </c>
      <c r="C22483" t="s">
        <v>5</v>
      </c>
      <c r="D22483" t="s">
        <v>60</v>
      </c>
      <c r="E22483">
        <v>0</v>
      </c>
      <c r="F22483">
        <v>0</v>
      </c>
      <c r="G22483">
        <v>0</v>
      </c>
      <c r="H22483">
        <v>0</v>
      </c>
    </row>
    <row r="22484" spans="1:8" x14ac:dyDescent="0.25">
      <c r="A22484" t="s">
        <v>59</v>
      </c>
      <c r="B22484">
        <v>2013</v>
      </c>
      <c r="C22484" t="s">
        <v>5</v>
      </c>
      <c r="D22484" t="s">
        <v>60</v>
      </c>
      <c r="E22484">
        <v>0</v>
      </c>
      <c r="F22484">
        <v>0</v>
      </c>
      <c r="G22484">
        <v>0</v>
      </c>
      <c r="H22484">
        <v>0</v>
      </c>
    </row>
    <row r="22485" spans="1:8" x14ac:dyDescent="0.25">
      <c r="A22485" t="s">
        <v>59</v>
      </c>
      <c r="B22485">
        <v>2013</v>
      </c>
      <c r="C22485" t="s">
        <v>5</v>
      </c>
      <c r="D22485" t="s">
        <v>61</v>
      </c>
      <c r="E22485">
        <v>1</v>
      </c>
      <c r="F22485">
        <v>0.64</v>
      </c>
      <c r="G22485">
        <v>88.9</v>
      </c>
      <c r="H22485">
        <v>89.94</v>
      </c>
    </row>
    <row r="22486" spans="1:8" x14ac:dyDescent="0.25">
      <c r="A22486" t="s">
        <v>59</v>
      </c>
      <c r="B22486">
        <v>2013</v>
      </c>
      <c r="C22486" t="s">
        <v>5</v>
      </c>
      <c r="D22486" t="s">
        <v>61</v>
      </c>
      <c r="E22486">
        <v>199</v>
      </c>
      <c r="F22486">
        <v>274.91000000000003</v>
      </c>
      <c r="G22486">
        <v>32137.94</v>
      </c>
      <c r="H22486">
        <v>33708.83</v>
      </c>
    </row>
    <row r="22487" spans="1:8" x14ac:dyDescent="0.25">
      <c r="A22487" t="s">
        <v>59</v>
      </c>
      <c r="B22487">
        <v>2013</v>
      </c>
      <c r="C22487" t="s">
        <v>5</v>
      </c>
      <c r="D22487" t="s">
        <v>62</v>
      </c>
      <c r="E22487">
        <v>928</v>
      </c>
      <c r="F22487">
        <v>20861.490000000002</v>
      </c>
      <c r="G22487">
        <v>1380164.71</v>
      </c>
      <c r="H22487">
        <v>1340611.1399999999</v>
      </c>
    </row>
    <row r="22488" spans="1:8" x14ac:dyDescent="0.25">
      <c r="A22488" t="s">
        <v>59</v>
      </c>
      <c r="B22488">
        <v>2013</v>
      </c>
      <c r="C22488" t="s">
        <v>5</v>
      </c>
      <c r="D22488" t="s">
        <v>62</v>
      </c>
      <c r="E22488">
        <v>21</v>
      </c>
      <c r="F22488">
        <v>896.26</v>
      </c>
      <c r="G22488">
        <v>65493.08</v>
      </c>
      <c r="H22488">
        <v>65301.83</v>
      </c>
    </row>
    <row r="22489" spans="1:8" x14ac:dyDescent="0.25">
      <c r="A22489" t="s">
        <v>59</v>
      </c>
      <c r="B22489">
        <v>2013</v>
      </c>
      <c r="C22489" t="s">
        <v>5</v>
      </c>
      <c r="D22489" t="s">
        <v>62</v>
      </c>
      <c r="E22489">
        <v>0</v>
      </c>
      <c r="F22489">
        <v>0</v>
      </c>
      <c r="G22489">
        <v>0</v>
      </c>
      <c r="H22489">
        <v>0</v>
      </c>
    </row>
    <row r="22490" spans="1:8" x14ac:dyDescent="0.25">
      <c r="A22490" t="s">
        <v>59</v>
      </c>
      <c r="B22490">
        <v>2013</v>
      </c>
      <c r="C22490" t="s">
        <v>5</v>
      </c>
      <c r="D22490" t="s">
        <v>62</v>
      </c>
      <c r="E22490">
        <v>252</v>
      </c>
      <c r="F22490">
        <v>636.54</v>
      </c>
      <c r="G22490">
        <v>62171.24</v>
      </c>
      <c r="H22490">
        <v>61191.1</v>
      </c>
    </row>
    <row r="22491" spans="1:8" x14ac:dyDescent="0.25">
      <c r="A22491" t="s">
        <v>59</v>
      </c>
      <c r="B22491">
        <v>2013</v>
      </c>
      <c r="C22491" t="s">
        <v>5</v>
      </c>
      <c r="D22491" t="s">
        <v>63</v>
      </c>
      <c r="E22491">
        <v>12</v>
      </c>
      <c r="F22491">
        <v>8.5500000000000007</v>
      </c>
      <c r="G22491">
        <v>778.04</v>
      </c>
      <c r="H22491">
        <v>757.66</v>
      </c>
    </row>
    <row r="22492" spans="1:8" x14ac:dyDescent="0.25">
      <c r="A22492" t="s">
        <v>59</v>
      </c>
      <c r="B22492">
        <v>2013</v>
      </c>
      <c r="C22492" t="s">
        <v>5</v>
      </c>
      <c r="D22492" t="s">
        <v>63</v>
      </c>
      <c r="E22492">
        <v>0</v>
      </c>
      <c r="F22492">
        <v>0</v>
      </c>
      <c r="G22492">
        <v>0</v>
      </c>
      <c r="H22492">
        <v>0</v>
      </c>
    </row>
    <row r="22493" spans="1:8" x14ac:dyDescent="0.25">
      <c r="A22493" t="s">
        <v>59</v>
      </c>
      <c r="B22493">
        <v>2013</v>
      </c>
      <c r="C22493" t="s">
        <v>5</v>
      </c>
      <c r="D22493" t="s">
        <v>63</v>
      </c>
      <c r="E22493">
        <v>2</v>
      </c>
      <c r="F22493">
        <v>0.31</v>
      </c>
      <c r="G22493">
        <v>26.91</v>
      </c>
      <c r="H22493">
        <v>23.34</v>
      </c>
    </row>
    <row r="22494" spans="1:8" x14ac:dyDescent="0.25">
      <c r="A22494" t="s">
        <v>59</v>
      </c>
      <c r="B22494">
        <v>2013</v>
      </c>
      <c r="C22494" t="s">
        <v>5</v>
      </c>
      <c r="D22494" t="s">
        <v>63</v>
      </c>
      <c r="E22494">
        <v>791490</v>
      </c>
      <c r="F22494">
        <v>112263.39</v>
      </c>
      <c r="G22494">
        <v>9617241.2400000002</v>
      </c>
      <c r="H22494">
        <v>9142644.9499999993</v>
      </c>
    </row>
    <row r="22495" spans="1:8" x14ac:dyDescent="0.25">
      <c r="A22495" t="s">
        <v>59</v>
      </c>
      <c r="B22495">
        <v>2013</v>
      </c>
      <c r="C22495" t="s">
        <v>5</v>
      </c>
      <c r="D22495" t="s">
        <v>60</v>
      </c>
      <c r="E22495">
        <v>15</v>
      </c>
      <c r="F22495">
        <v>9.8000000000000007</v>
      </c>
      <c r="G22495">
        <v>792.69</v>
      </c>
      <c r="H22495">
        <v>934.18</v>
      </c>
    </row>
    <row r="22496" spans="1:8" x14ac:dyDescent="0.25">
      <c r="A22496" t="s">
        <v>59</v>
      </c>
      <c r="B22496">
        <v>2013</v>
      </c>
      <c r="C22496" t="s">
        <v>5</v>
      </c>
      <c r="D22496" t="s">
        <v>60</v>
      </c>
      <c r="E22496">
        <v>9</v>
      </c>
      <c r="F22496">
        <v>1.21</v>
      </c>
      <c r="G22496">
        <v>100.05</v>
      </c>
      <c r="H22496">
        <v>192.65</v>
      </c>
    </row>
    <row r="22497" spans="1:8" x14ac:dyDescent="0.25">
      <c r="A22497" t="s">
        <v>59</v>
      </c>
      <c r="B22497">
        <v>2013</v>
      </c>
      <c r="C22497" t="s">
        <v>5</v>
      </c>
      <c r="D22497" t="s">
        <v>60</v>
      </c>
      <c r="E22497">
        <v>0</v>
      </c>
      <c r="F22497">
        <v>0</v>
      </c>
      <c r="G22497">
        <v>0</v>
      </c>
      <c r="H22497">
        <v>0</v>
      </c>
    </row>
    <row r="22498" spans="1:8" x14ac:dyDescent="0.25">
      <c r="A22498" t="s">
        <v>59</v>
      </c>
      <c r="B22498">
        <v>2013</v>
      </c>
      <c r="C22498" t="s">
        <v>5</v>
      </c>
      <c r="D22498" t="s">
        <v>60</v>
      </c>
      <c r="E22498">
        <v>0</v>
      </c>
      <c r="F22498">
        <v>0</v>
      </c>
      <c r="G22498">
        <v>0</v>
      </c>
      <c r="H22498">
        <v>0</v>
      </c>
    </row>
    <row r="22499" spans="1:8" x14ac:dyDescent="0.25">
      <c r="A22499" t="s">
        <v>59</v>
      </c>
      <c r="B22499">
        <v>2013</v>
      </c>
      <c r="C22499" t="s">
        <v>5</v>
      </c>
      <c r="D22499" t="s">
        <v>60</v>
      </c>
      <c r="E22499">
        <v>6888</v>
      </c>
      <c r="F22499">
        <v>2587.89</v>
      </c>
      <c r="G22499">
        <v>202038.04</v>
      </c>
      <c r="H22499">
        <v>197469.91</v>
      </c>
    </row>
    <row r="22500" spans="1:8" x14ac:dyDescent="0.25">
      <c r="A22500" t="s">
        <v>59</v>
      </c>
      <c r="B22500">
        <v>2013</v>
      </c>
      <c r="C22500" t="s">
        <v>5</v>
      </c>
      <c r="D22500" t="s">
        <v>60</v>
      </c>
      <c r="E22500">
        <v>0</v>
      </c>
      <c r="F22500">
        <v>0</v>
      </c>
      <c r="G22500">
        <v>0</v>
      </c>
      <c r="H22500">
        <v>0</v>
      </c>
    </row>
    <row r="22501" spans="1:8" x14ac:dyDescent="0.25">
      <c r="A22501" t="s">
        <v>59</v>
      </c>
      <c r="B22501">
        <v>2013</v>
      </c>
      <c r="C22501" t="s">
        <v>5</v>
      </c>
      <c r="D22501" t="s">
        <v>60</v>
      </c>
      <c r="E22501">
        <v>0</v>
      </c>
      <c r="F22501">
        <v>0</v>
      </c>
      <c r="G22501">
        <v>0</v>
      </c>
      <c r="H22501">
        <v>0</v>
      </c>
    </row>
    <row r="22502" spans="1:8" x14ac:dyDescent="0.25">
      <c r="A22502" t="s">
        <v>59</v>
      </c>
      <c r="B22502">
        <v>2013</v>
      </c>
      <c r="C22502" t="s">
        <v>5</v>
      </c>
      <c r="D22502" t="s">
        <v>60</v>
      </c>
      <c r="E22502">
        <v>0</v>
      </c>
      <c r="F22502">
        <v>0</v>
      </c>
      <c r="G22502">
        <v>0</v>
      </c>
      <c r="H22502">
        <v>0</v>
      </c>
    </row>
    <row r="22503" spans="1:8" x14ac:dyDescent="0.25">
      <c r="A22503" t="s">
        <v>59</v>
      </c>
      <c r="B22503">
        <v>2013</v>
      </c>
      <c r="C22503" t="s">
        <v>5</v>
      </c>
      <c r="D22503" t="s">
        <v>60</v>
      </c>
      <c r="E22503">
        <v>517</v>
      </c>
      <c r="F22503">
        <v>170.93</v>
      </c>
      <c r="G22503">
        <v>10655.4</v>
      </c>
      <c r="H22503">
        <v>10574.72</v>
      </c>
    </row>
    <row r="22504" spans="1:8" x14ac:dyDescent="0.25">
      <c r="A22504" t="s">
        <v>59</v>
      </c>
      <c r="B22504">
        <v>2013</v>
      </c>
      <c r="C22504" t="s">
        <v>5</v>
      </c>
      <c r="D22504" t="s">
        <v>60</v>
      </c>
      <c r="E22504">
        <v>0</v>
      </c>
      <c r="F22504">
        <v>0</v>
      </c>
      <c r="G22504">
        <v>0</v>
      </c>
      <c r="H22504">
        <v>0</v>
      </c>
    </row>
    <row r="22505" spans="1:8" x14ac:dyDescent="0.25">
      <c r="A22505" t="s">
        <v>59</v>
      </c>
      <c r="B22505">
        <v>2013</v>
      </c>
      <c r="C22505" t="s">
        <v>5</v>
      </c>
      <c r="D22505" t="s">
        <v>60</v>
      </c>
      <c r="E22505">
        <v>0</v>
      </c>
      <c r="F22505">
        <v>0</v>
      </c>
      <c r="G22505">
        <v>0</v>
      </c>
      <c r="H22505">
        <v>0</v>
      </c>
    </row>
    <row r="22506" spans="1:8" x14ac:dyDescent="0.25">
      <c r="A22506" t="s">
        <v>59</v>
      </c>
      <c r="B22506">
        <v>2013</v>
      </c>
      <c r="C22506" t="s">
        <v>5</v>
      </c>
      <c r="D22506" t="s">
        <v>60</v>
      </c>
      <c r="E22506">
        <v>0</v>
      </c>
      <c r="F22506">
        <v>0</v>
      </c>
      <c r="G22506">
        <v>0</v>
      </c>
      <c r="H22506">
        <v>0</v>
      </c>
    </row>
    <row r="22507" spans="1:8" x14ac:dyDescent="0.25">
      <c r="A22507" t="s">
        <v>59</v>
      </c>
      <c r="B22507">
        <v>2013</v>
      </c>
      <c r="C22507" t="s">
        <v>5</v>
      </c>
      <c r="D22507" t="s">
        <v>60</v>
      </c>
      <c r="E22507">
        <v>0</v>
      </c>
      <c r="F22507">
        <v>-296.68</v>
      </c>
      <c r="G22507">
        <v>-23727.5</v>
      </c>
      <c r="H22507">
        <v>45351.62</v>
      </c>
    </row>
    <row r="22508" spans="1:8" x14ac:dyDescent="0.25">
      <c r="A22508" t="s">
        <v>59</v>
      </c>
      <c r="B22508">
        <v>2013</v>
      </c>
      <c r="C22508" t="s">
        <v>5</v>
      </c>
      <c r="D22508" t="s">
        <v>60</v>
      </c>
      <c r="E22508">
        <v>0</v>
      </c>
      <c r="F22508">
        <v>1.21</v>
      </c>
      <c r="G22508">
        <v>82.6</v>
      </c>
      <c r="H22508">
        <v>1942.92</v>
      </c>
    </row>
    <row r="22509" spans="1:8" x14ac:dyDescent="0.25">
      <c r="A22509" t="s">
        <v>59</v>
      </c>
      <c r="B22509">
        <v>2013</v>
      </c>
      <c r="C22509" t="s">
        <v>5</v>
      </c>
      <c r="D22509" t="s">
        <v>60</v>
      </c>
      <c r="E22509">
        <v>0</v>
      </c>
      <c r="F22509">
        <v>0</v>
      </c>
      <c r="G22509">
        <v>0</v>
      </c>
      <c r="H22509">
        <v>0</v>
      </c>
    </row>
    <row r="22510" spans="1:8" x14ac:dyDescent="0.25">
      <c r="A22510" t="s">
        <v>59</v>
      </c>
      <c r="B22510">
        <v>2013</v>
      </c>
      <c r="C22510" t="s">
        <v>5</v>
      </c>
      <c r="D22510" t="s">
        <v>60</v>
      </c>
      <c r="E22510">
        <v>0</v>
      </c>
      <c r="F22510">
        <v>0</v>
      </c>
      <c r="G22510">
        <v>0</v>
      </c>
      <c r="H22510">
        <v>0</v>
      </c>
    </row>
    <row r="22511" spans="1:8" x14ac:dyDescent="0.25">
      <c r="A22511" t="s">
        <v>59</v>
      </c>
      <c r="B22511">
        <v>2013</v>
      </c>
      <c r="C22511" t="s">
        <v>5</v>
      </c>
      <c r="D22511" t="s">
        <v>60</v>
      </c>
      <c r="E22511">
        <v>1904</v>
      </c>
      <c r="F22511">
        <v>958.09</v>
      </c>
      <c r="G22511">
        <v>75266.25</v>
      </c>
      <c r="H22511">
        <v>80909.95</v>
      </c>
    </row>
    <row r="22512" spans="1:8" x14ac:dyDescent="0.25">
      <c r="A22512" t="s">
        <v>59</v>
      </c>
      <c r="B22512">
        <v>2013</v>
      </c>
      <c r="C22512" t="s">
        <v>5</v>
      </c>
      <c r="D22512" t="s">
        <v>60</v>
      </c>
      <c r="E22512">
        <v>552</v>
      </c>
      <c r="F22512">
        <v>385.17</v>
      </c>
      <c r="G22512">
        <v>25978.560000000001</v>
      </c>
      <c r="H22512">
        <v>39665.480000000003</v>
      </c>
    </row>
    <row r="22513" spans="1:8" x14ac:dyDescent="0.25">
      <c r="A22513" t="s">
        <v>59</v>
      </c>
      <c r="B22513">
        <v>2013</v>
      </c>
      <c r="C22513" t="s">
        <v>5</v>
      </c>
      <c r="D22513" t="s">
        <v>60</v>
      </c>
      <c r="E22513">
        <v>313</v>
      </c>
      <c r="F22513">
        <v>94.3</v>
      </c>
      <c r="G22513">
        <v>5849.14</v>
      </c>
      <c r="H22513">
        <v>6583.58</v>
      </c>
    </row>
    <row r="22514" spans="1:8" x14ac:dyDescent="0.25">
      <c r="A22514" t="s">
        <v>59</v>
      </c>
      <c r="B22514">
        <v>2013</v>
      </c>
      <c r="C22514" t="s">
        <v>5</v>
      </c>
      <c r="D22514" t="s">
        <v>60</v>
      </c>
      <c r="E22514">
        <v>434</v>
      </c>
      <c r="F22514">
        <v>219.13</v>
      </c>
      <c r="G22514">
        <v>13954.86</v>
      </c>
      <c r="H22514">
        <v>14449.86</v>
      </c>
    </row>
    <row r="22515" spans="1:8" x14ac:dyDescent="0.25">
      <c r="A22515" t="s">
        <v>59</v>
      </c>
      <c r="B22515">
        <v>2013</v>
      </c>
      <c r="C22515" t="s">
        <v>5</v>
      </c>
      <c r="D22515" t="s">
        <v>60</v>
      </c>
      <c r="E22515">
        <v>220</v>
      </c>
      <c r="F22515">
        <v>113.81</v>
      </c>
      <c r="G22515">
        <v>7329.98</v>
      </c>
      <c r="H22515">
        <v>9005.44</v>
      </c>
    </row>
    <row r="22516" spans="1:8" x14ac:dyDescent="0.25">
      <c r="A22516" t="s">
        <v>59</v>
      </c>
      <c r="B22516">
        <v>2013</v>
      </c>
      <c r="C22516" t="s">
        <v>5</v>
      </c>
      <c r="D22516" t="s">
        <v>61</v>
      </c>
      <c r="E22516">
        <v>2</v>
      </c>
      <c r="F22516">
        <v>1.1200000000000001</v>
      </c>
      <c r="G22516">
        <v>84.9</v>
      </c>
      <c r="H22516">
        <v>90.27</v>
      </c>
    </row>
    <row r="22517" spans="1:8" x14ac:dyDescent="0.25">
      <c r="A22517" t="s">
        <v>59</v>
      </c>
      <c r="B22517">
        <v>2013</v>
      </c>
      <c r="C22517" t="s">
        <v>5</v>
      </c>
      <c r="D22517" t="s">
        <v>61</v>
      </c>
      <c r="E22517">
        <v>11799</v>
      </c>
      <c r="F22517">
        <v>3307.73</v>
      </c>
      <c r="G22517">
        <v>228602.57</v>
      </c>
      <c r="H22517">
        <v>228370.42</v>
      </c>
    </row>
    <row r="22518" spans="1:8" x14ac:dyDescent="0.25">
      <c r="A22518" t="s">
        <v>59</v>
      </c>
      <c r="B22518">
        <v>2013</v>
      </c>
      <c r="C22518" t="s">
        <v>5</v>
      </c>
      <c r="D22518" t="s">
        <v>62</v>
      </c>
      <c r="E22518">
        <v>112665</v>
      </c>
      <c r="F22518">
        <v>29710.3</v>
      </c>
      <c r="G22518">
        <v>2265474.7599999998</v>
      </c>
      <c r="H22518">
        <v>2236723.09</v>
      </c>
    </row>
    <row r="22519" spans="1:8" x14ac:dyDescent="0.25">
      <c r="A22519" t="s">
        <v>59</v>
      </c>
      <c r="B22519">
        <v>2013</v>
      </c>
      <c r="C22519" t="s">
        <v>5</v>
      </c>
      <c r="D22519" t="s">
        <v>62</v>
      </c>
      <c r="E22519">
        <v>41</v>
      </c>
      <c r="F22519">
        <v>14.01</v>
      </c>
      <c r="G22519">
        <v>1078.05</v>
      </c>
      <c r="H22519">
        <v>941.4</v>
      </c>
    </row>
    <row r="22520" spans="1:8" x14ac:dyDescent="0.25">
      <c r="A22520" t="s">
        <v>59</v>
      </c>
      <c r="B22520">
        <v>2013</v>
      </c>
      <c r="C22520" t="s">
        <v>5</v>
      </c>
      <c r="D22520" t="s">
        <v>60</v>
      </c>
      <c r="E22520">
        <v>0</v>
      </c>
      <c r="F22520">
        <v>0</v>
      </c>
      <c r="G22520">
        <v>0</v>
      </c>
      <c r="H22520">
        <v>0</v>
      </c>
    </row>
    <row r="22521" spans="1:8" x14ac:dyDescent="0.25">
      <c r="A22521" t="s">
        <v>59</v>
      </c>
      <c r="B22521">
        <v>2013</v>
      </c>
      <c r="C22521" t="s">
        <v>5</v>
      </c>
      <c r="D22521" t="s">
        <v>60</v>
      </c>
      <c r="E22521">
        <v>71</v>
      </c>
      <c r="F22521">
        <v>688.43</v>
      </c>
      <c r="G22521">
        <v>52386.87</v>
      </c>
      <c r="H22521">
        <v>49633.8</v>
      </c>
    </row>
    <row r="22522" spans="1:8" x14ac:dyDescent="0.25">
      <c r="A22522" t="s">
        <v>59</v>
      </c>
      <c r="B22522">
        <v>2013</v>
      </c>
      <c r="C22522" t="s">
        <v>5</v>
      </c>
      <c r="D22522" t="s">
        <v>60</v>
      </c>
      <c r="E22522">
        <v>0</v>
      </c>
      <c r="F22522">
        <v>0</v>
      </c>
      <c r="G22522">
        <v>0</v>
      </c>
      <c r="H22522">
        <v>0</v>
      </c>
    </row>
    <row r="22523" spans="1:8" x14ac:dyDescent="0.25">
      <c r="A22523" t="s">
        <v>59</v>
      </c>
      <c r="B22523">
        <v>2013</v>
      </c>
      <c r="C22523" t="s">
        <v>5</v>
      </c>
      <c r="D22523" t="s">
        <v>60</v>
      </c>
      <c r="E22523">
        <v>0</v>
      </c>
      <c r="F22523">
        <v>0</v>
      </c>
      <c r="G22523">
        <v>0</v>
      </c>
      <c r="H22523">
        <v>0</v>
      </c>
    </row>
    <row r="22524" spans="1:8" x14ac:dyDescent="0.25">
      <c r="A22524" t="s">
        <v>59</v>
      </c>
      <c r="B22524">
        <v>2013</v>
      </c>
      <c r="C22524" t="s">
        <v>5</v>
      </c>
      <c r="D22524" t="s">
        <v>60</v>
      </c>
      <c r="E22524">
        <v>0</v>
      </c>
      <c r="F22524">
        <v>0</v>
      </c>
      <c r="G22524">
        <v>0</v>
      </c>
      <c r="H22524">
        <v>0</v>
      </c>
    </row>
    <row r="22525" spans="1:8" x14ac:dyDescent="0.25">
      <c r="A22525" t="s">
        <v>59</v>
      </c>
      <c r="B22525">
        <v>2013</v>
      </c>
      <c r="C22525" t="s">
        <v>5</v>
      </c>
      <c r="D22525" t="s">
        <v>60</v>
      </c>
      <c r="E22525">
        <v>0</v>
      </c>
      <c r="F22525">
        <v>0</v>
      </c>
      <c r="G22525">
        <v>0</v>
      </c>
      <c r="H22525">
        <v>0</v>
      </c>
    </row>
    <row r="22526" spans="1:8" x14ac:dyDescent="0.25">
      <c r="A22526" t="s">
        <v>59</v>
      </c>
      <c r="B22526">
        <v>2013</v>
      </c>
      <c r="C22526" t="s">
        <v>5</v>
      </c>
      <c r="D22526" t="s">
        <v>60</v>
      </c>
      <c r="E22526">
        <v>1</v>
      </c>
      <c r="F22526">
        <v>4.22</v>
      </c>
      <c r="G22526">
        <v>338.06</v>
      </c>
      <c r="H22526">
        <v>117.02</v>
      </c>
    </row>
    <row r="22527" spans="1:8" x14ac:dyDescent="0.25">
      <c r="A22527" t="s">
        <v>59</v>
      </c>
      <c r="B22527">
        <v>2013</v>
      </c>
      <c r="C22527" t="s">
        <v>5</v>
      </c>
      <c r="D22527" t="s">
        <v>60</v>
      </c>
      <c r="E22527">
        <v>0</v>
      </c>
      <c r="F22527">
        <v>0</v>
      </c>
      <c r="G22527">
        <v>0</v>
      </c>
      <c r="H22527">
        <v>0</v>
      </c>
    </row>
    <row r="22528" spans="1:8" x14ac:dyDescent="0.25">
      <c r="A22528" t="s">
        <v>59</v>
      </c>
      <c r="B22528">
        <v>2013</v>
      </c>
      <c r="C22528" t="s">
        <v>5</v>
      </c>
      <c r="D22528" t="s">
        <v>60</v>
      </c>
      <c r="E22528">
        <v>142</v>
      </c>
      <c r="F22528">
        <v>1361.14</v>
      </c>
      <c r="G22528">
        <v>103462.39999999999</v>
      </c>
      <c r="H22528">
        <v>99818.53</v>
      </c>
    </row>
    <row r="22529" spans="1:8" x14ac:dyDescent="0.25">
      <c r="A22529" t="s">
        <v>59</v>
      </c>
      <c r="B22529">
        <v>2013</v>
      </c>
      <c r="C22529" t="s">
        <v>5</v>
      </c>
      <c r="D22529" t="s">
        <v>60</v>
      </c>
      <c r="E22529">
        <v>8</v>
      </c>
      <c r="F22529">
        <v>31.78</v>
      </c>
      <c r="G22529">
        <v>2568.3000000000002</v>
      </c>
      <c r="H22529">
        <v>2387.4499999999998</v>
      </c>
    </row>
    <row r="22530" spans="1:8" x14ac:dyDescent="0.25">
      <c r="A22530" t="s">
        <v>59</v>
      </c>
      <c r="B22530">
        <v>2013</v>
      </c>
      <c r="C22530" t="s">
        <v>5</v>
      </c>
      <c r="D22530" t="s">
        <v>60</v>
      </c>
      <c r="E22530">
        <v>5</v>
      </c>
      <c r="F22530">
        <v>31.76</v>
      </c>
      <c r="G22530">
        <v>2491.96</v>
      </c>
      <c r="H22530">
        <v>2693.67</v>
      </c>
    </row>
    <row r="22531" spans="1:8" x14ac:dyDescent="0.25">
      <c r="A22531" t="s">
        <v>59</v>
      </c>
      <c r="B22531">
        <v>2013</v>
      </c>
      <c r="C22531" t="s">
        <v>5</v>
      </c>
      <c r="D22531" t="s">
        <v>60</v>
      </c>
      <c r="E22531">
        <v>10</v>
      </c>
      <c r="F22531">
        <v>18.510000000000002</v>
      </c>
      <c r="G22531">
        <v>1386.71</v>
      </c>
      <c r="H22531">
        <v>862.62</v>
      </c>
    </row>
    <row r="22532" spans="1:8" x14ac:dyDescent="0.25">
      <c r="A22532" t="s">
        <v>59</v>
      </c>
      <c r="B22532">
        <v>2013</v>
      </c>
      <c r="C22532" t="s">
        <v>5</v>
      </c>
      <c r="D22532" t="s">
        <v>60</v>
      </c>
      <c r="E22532">
        <v>0</v>
      </c>
      <c r="F22532">
        <v>0</v>
      </c>
      <c r="G22532">
        <v>0</v>
      </c>
      <c r="H22532">
        <v>0</v>
      </c>
    </row>
    <row r="22533" spans="1:8" x14ac:dyDescent="0.25">
      <c r="A22533" t="s">
        <v>59</v>
      </c>
      <c r="B22533">
        <v>2013</v>
      </c>
      <c r="C22533" t="s">
        <v>5</v>
      </c>
      <c r="D22533" t="s">
        <v>62</v>
      </c>
      <c r="E22533">
        <v>0</v>
      </c>
      <c r="F22533">
        <v>0</v>
      </c>
      <c r="G22533">
        <v>0</v>
      </c>
      <c r="H22533">
        <v>0</v>
      </c>
    </row>
    <row r="22534" spans="1:8" x14ac:dyDescent="0.25">
      <c r="A22534" t="s">
        <v>59</v>
      </c>
      <c r="B22534">
        <v>2013</v>
      </c>
      <c r="C22534" t="s">
        <v>5</v>
      </c>
      <c r="D22534" t="s">
        <v>62</v>
      </c>
      <c r="E22534">
        <v>1402</v>
      </c>
      <c r="F22534">
        <v>11941.44</v>
      </c>
      <c r="G22534">
        <v>926549.49</v>
      </c>
      <c r="H22534">
        <v>876871.37</v>
      </c>
    </row>
    <row r="22535" spans="1:8" x14ac:dyDescent="0.25">
      <c r="A22535" t="s">
        <v>59</v>
      </c>
      <c r="B22535">
        <v>2013</v>
      </c>
      <c r="C22535" t="s">
        <v>5</v>
      </c>
      <c r="D22535" t="s">
        <v>61</v>
      </c>
      <c r="E22535">
        <v>273</v>
      </c>
      <c r="F22535">
        <v>1880.35</v>
      </c>
      <c r="G22535">
        <v>156516.66</v>
      </c>
      <c r="H22535">
        <v>143968.04</v>
      </c>
    </row>
    <row r="22536" spans="1:8" x14ac:dyDescent="0.25">
      <c r="A22536" t="s">
        <v>59</v>
      </c>
      <c r="B22536">
        <v>2013</v>
      </c>
      <c r="C22536" t="s">
        <v>5</v>
      </c>
      <c r="D22536" t="s">
        <v>61</v>
      </c>
      <c r="E22536">
        <v>0</v>
      </c>
      <c r="F22536">
        <v>0</v>
      </c>
      <c r="G22536">
        <v>0</v>
      </c>
      <c r="H22536">
        <v>0</v>
      </c>
    </row>
    <row r="22537" spans="1:8" x14ac:dyDescent="0.25">
      <c r="A22537" t="s">
        <v>59</v>
      </c>
      <c r="B22537">
        <v>2013</v>
      </c>
      <c r="C22537" t="s">
        <v>5</v>
      </c>
      <c r="D22537" t="s">
        <v>60</v>
      </c>
      <c r="E22537">
        <v>8</v>
      </c>
      <c r="F22537">
        <v>17.45</v>
      </c>
      <c r="G22537">
        <v>718.89</v>
      </c>
      <c r="H22537">
        <v>678.09</v>
      </c>
    </row>
    <row r="22538" spans="1:8" x14ac:dyDescent="0.25">
      <c r="A22538" t="s">
        <v>59</v>
      </c>
      <c r="B22538">
        <v>2013</v>
      </c>
      <c r="C22538" t="s">
        <v>5</v>
      </c>
      <c r="D22538" t="s">
        <v>60</v>
      </c>
      <c r="E22538">
        <v>0</v>
      </c>
      <c r="F22538">
        <v>0</v>
      </c>
      <c r="G22538">
        <v>0</v>
      </c>
      <c r="H22538">
        <v>0</v>
      </c>
    </row>
    <row r="22539" spans="1:8" x14ac:dyDescent="0.25">
      <c r="A22539" t="s">
        <v>59</v>
      </c>
      <c r="B22539">
        <v>2013</v>
      </c>
      <c r="C22539" t="s">
        <v>5</v>
      </c>
      <c r="D22539" t="s">
        <v>60</v>
      </c>
      <c r="E22539">
        <v>25</v>
      </c>
      <c r="F22539">
        <v>159.22999999999999</v>
      </c>
      <c r="G22539">
        <v>9325.89</v>
      </c>
      <c r="H22539">
        <v>8831.5</v>
      </c>
    </row>
    <row r="22540" spans="1:8" x14ac:dyDescent="0.25">
      <c r="A22540" t="s">
        <v>59</v>
      </c>
      <c r="B22540">
        <v>2013</v>
      </c>
      <c r="C22540" t="s">
        <v>5</v>
      </c>
      <c r="D22540" t="s">
        <v>60</v>
      </c>
      <c r="E22540">
        <v>0</v>
      </c>
      <c r="F22540">
        <v>0</v>
      </c>
      <c r="G22540">
        <v>0</v>
      </c>
      <c r="H22540">
        <v>0</v>
      </c>
    </row>
    <row r="22541" spans="1:8" x14ac:dyDescent="0.25">
      <c r="A22541" t="s">
        <v>59</v>
      </c>
      <c r="B22541">
        <v>2013</v>
      </c>
      <c r="C22541" t="s">
        <v>5</v>
      </c>
      <c r="D22541" t="s">
        <v>60</v>
      </c>
      <c r="E22541">
        <v>1</v>
      </c>
      <c r="F22541">
        <v>0.7</v>
      </c>
      <c r="G22541">
        <v>77.11</v>
      </c>
      <c r="H22541">
        <v>77.11</v>
      </c>
    </row>
    <row r="22542" spans="1:8" x14ac:dyDescent="0.25">
      <c r="A22542" t="s">
        <v>59</v>
      </c>
      <c r="B22542">
        <v>2013</v>
      </c>
      <c r="C22542" t="s">
        <v>5</v>
      </c>
      <c r="D22542" t="s">
        <v>60</v>
      </c>
      <c r="E22542">
        <v>0</v>
      </c>
      <c r="F22542">
        <v>0</v>
      </c>
      <c r="G22542">
        <v>0</v>
      </c>
      <c r="H22542">
        <v>0</v>
      </c>
    </row>
    <row r="22543" spans="1:8" x14ac:dyDescent="0.25">
      <c r="A22543" t="s">
        <v>59</v>
      </c>
      <c r="B22543">
        <v>2013</v>
      </c>
      <c r="C22543" t="s">
        <v>5</v>
      </c>
      <c r="D22543" t="s">
        <v>60</v>
      </c>
      <c r="E22543">
        <v>0</v>
      </c>
      <c r="F22543">
        <v>0</v>
      </c>
      <c r="G22543">
        <v>0</v>
      </c>
      <c r="H22543">
        <v>0</v>
      </c>
    </row>
    <row r="22544" spans="1:8" x14ac:dyDescent="0.25">
      <c r="A22544" t="s">
        <v>59</v>
      </c>
      <c r="B22544">
        <v>2013</v>
      </c>
      <c r="C22544" t="s">
        <v>5</v>
      </c>
      <c r="D22544" t="s">
        <v>60</v>
      </c>
      <c r="E22544">
        <v>206</v>
      </c>
      <c r="F22544">
        <v>247.9</v>
      </c>
      <c r="G22544">
        <v>34254.76</v>
      </c>
      <c r="H22544">
        <v>35795.75</v>
      </c>
    </row>
    <row r="22545" spans="1:8" x14ac:dyDescent="0.25">
      <c r="A22545" t="s">
        <v>59</v>
      </c>
      <c r="B22545">
        <v>2013</v>
      </c>
      <c r="C22545" t="s">
        <v>5</v>
      </c>
      <c r="D22545" t="s">
        <v>60</v>
      </c>
      <c r="E22545">
        <v>0</v>
      </c>
      <c r="F22545">
        <v>-5.48</v>
      </c>
      <c r="G22545">
        <v>-604.07000000000005</v>
      </c>
      <c r="H22545">
        <v>12009.67</v>
      </c>
    </row>
    <row r="22546" spans="1:8" x14ac:dyDescent="0.25">
      <c r="A22546" t="s">
        <v>59</v>
      </c>
      <c r="B22546">
        <v>2013</v>
      </c>
      <c r="C22546" t="s">
        <v>5</v>
      </c>
      <c r="D22546" t="s">
        <v>60</v>
      </c>
      <c r="E22546">
        <v>0</v>
      </c>
      <c r="F22546">
        <v>-4.07</v>
      </c>
      <c r="G22546">
        <v>-710.09</v>
      </c>
      <c r="H22546">
        <v>1818.24</v>
      </c>
    </row>
    <row r="22547" spans="1:8" x14ac:dyDescent="0.25">
      <c r="A22547" t="s">
        <v>59</v>
      </c>
      <c r="B22547">
        <v>2013</v>
      </c>
      <c r="C22547" t="s">
        <v>5</v>
      </c>
      <c r="D22547" t="s">
        <v>60</v>
      </c>
      <c r="E22547">
        <v>0</v>
      </c>
      <c r="F22547">
        <v>0</v>
      </c>
      <c r="G22547">
        <v>0</v>
      </c>
      <c r="H22547">
        <v>0</v>
      </c>
    </row>
    <row r="22548" spans="1:8" x14ac:dyDescent="0.25">
      <c r="A22548" t="s">
        <v>59</v>
      </c>
      <c r="B22548">
        <v>2013</v>
      </c>
      <c r="C22548" t="s">
        <v>5</v>
      </c>
      <c r="D22548" t="s">
        <v>60</v>
      </c>
      <c r="E22548">
        <v>0</v>
      </c>
      <c r="F22548">
        <v>0</v>
      </c>
      <c r="G22548">
        <v>0</v>
      </c>
      <c r="H22548">
        <v>0</v>
      </c>
    </row>
    <row r="22549" spans="1:8" x14ac:dyDescent="0.25">
      <c r="A22549" t="s">
        <v>59</v>
      </c>
      <c r="B22549">
        <v>2013</v>
      </c>
      <c r="C22549" t="s">
        <v>5</v>
      </c>
      <c r="D22549" t="s">
        <v>60</v>
      </c>
      <c r="E22549">
        <v>10</v>
      </c>
      <c r="F22549">
        <v>19.27</v>
      </c>
      <c r="G22549">
        <v>1976.86</v>
      </c>
      <c r="H22549">
        <v>1226.23</v>
      </c>
    </row>
    <row r="22550" spans="1:8" x14ac:dyDescent="0.25">
      <c r="A22550" t="s">
        <v>59</v>
      </c>
      <c r="B22550">
        <v>2013</v>
      </c>
      <c r="C22550" t="s">
        <v>5</v>
      </c>
      <c r="D22550" t="s">
        <v>60</v>
      </c>
      <c r="E22550">
        <v>3</v>
      </c>
      <c r="F22550">
        <v>2.83</v>
      </c>
      <c r="G22550">
        <v>274.73</v>
      </c>
      <c r="H22550">
        <v>254.06</v>
      </c>
    </row>
    <row r="22551" spans="1:8" x14ac:dyDescent="0.25">
      <c r="A22551" t="s">
        <v>59</v>
      </c>
      <c r="B22551">
        <v>2013</v>
      </c>
      <c r="C22551" t="s">
        <v>5</v>
      </c>
      <c r="D22551" t="s">
        <v>60</v>
      </c>
      <c r="E22551">
        <v>258</v>
      </c>
      <c r="F22551">
        <v>417.93</v>
      </c>
      <c r="G22551">
        <v>46317.63</v>
      </c>
      <c r="H22551">
        <v>46754.48</v>
      </c>
    </row>
    <row r="22552" spans="1:8" x14ac:dyDescent="0.25">
      <c r="A22552" t="s">
        <v>59</v>
      </c>
      <c r="B22552">
        <v>2013</v>
      </c>
      <c r="C22552" t="s">
        <v>5</v>
      </c>
      <c r="D22552" t="s">
        <v>60</v>
      </c>
      <c r="E22552">
        <v>149</v>
      </c>
      <c r="F22552">
        <v>83.9</v>
      </c>
      <c r="G22552">
        <v>10199.4</v>
      </c>
      <c r="H22552">
        <v>18293.37</v>
      </c>
    </row>
    <row r="22553" spans="1:8" x14ac:dyDescent="0.25">
      <c r="A22553" t="s">
        <v>59</v>
      </c>
      <c r="B22553">
        <v>2013</v>
      </c>
      <c r="C22553" t="s">
        <v>5</v>
      </c>
      <c r="D22553" t="s">
        <v>60</v>
      </c>
      <c r="E22553">
        <v>51</v>
      </c>
      <c r="F22553">
        <v>49.43</v>
      </c>
      <c r="G22553">
        <v>6138.16</v>
      </c>
      <c r="H22553">
        <v>6274.5</v>
      </c>
    </row>
    <row r="22554" spans="1:8" x14ac:dyDescent="0.25">
      <c r="A22554" t="s">
        <v>59</v>
      </c>
      <c r="B22554">
        <v>2013</v>
      </c>
      <c r="C22554" t="s">
        <v>5</v>
      </c>
      <c r="D22554" t="s">
        <v>60</v>
      </c>
      <c r="E22554">
        <v>11</v>
      </c>
      <c r="F22554">
        <v>15.97</v>
      </c>
      <c r="G22554">
        <v>1329.55</v>
      </c>
      <c r="H22554">
        <v>996.91</v>
      </c>
    </row>
    <row r="22555" spans="1:8" x14ac:dyDescent="0.25">
      <c r="A22555" t="s">
        <v>59</v>
      </c>
      <c r="B22555">
        <v>2013</v>
      </c>
      <c r="C22555" t="s">
        <v>5</v>
      </c>
      <c r="D22555" t="s">
        <v>60</v>
      </c>
      <c r="E22555">
        <v>41</v>
      </c>
      <c r="F22555">
        <v>88.26</v>
      </c>
      <c r="G22555">
        <v>6580.11</v>
      </c>
      <c r="H22555">
        <v>10127.08</v>
      </c>
    </row>
    <row r="22556" spans="1:8" x14ac:dyDescent="0.25">
      <c r="A22556" t="s">
        <v>59</v>
      </c>
      <c r="B22556">
        <v>2013</v>
      </c>
      <c r="C22556" t="s">
        <v>5</v>
      </c>
      <c r="D22556" t="s">
        <v>60</v>
      </c>
      <c r="E22556">
        <v>0</v>
      </c>
      <c r="F22556">
        <v>0</v>
      </c>
      <c r="G22556">
        <v>0</v>
      </c>
      <c r="H22556">
        <v>0</v>
      </c>
    </row>
    <row r="22557" spans="1:8" x14ac:dyDescent="0.25">
      <c r="A22557" t="s">
        <v>59</v>
      </c>
      <c r="B22557">
        <v>2013</v>
      </c>
      <c r="C22557" t="s">
        <v>5</v>
      </c>
      <c r="D22557" t="s">
        <v>60</v>
      </c>
      <c r="E22557">
        <v>0</v>
      </c>
      <c r="F22557">
        <v>0</v>
      </c>
      <c r="G22557">
        <v>0</v>
      </c>
      <c r="H22557">
        <v>0</v>
      </c>
    </row>
    <row r="22558" spans="1:8" x14ac:dyDescent="0.25">
      <c r="A22558" t="s">
        <v>59</v>
      </c>
      <c r="B22558">
        <v>2013</v>
      </c>
      <c r="C22558" t="s">
        <v>5</v>
      </c>
      <c r="D22558" t="s">
        <v>60</v>
      </c>
      <c r="E22558">
        <v>47</v>
      </c>
      <c r="F22558">
        <v>80.72</v>
      </c>
      <c r="G22558">
        <v>6308.05</v>
      </c>
      <c r="H22558">
        <v>6561.12</v>
      </c>
    </row>
    <row r="22559" spans="1:8" x14ac:dyDescent="0.25">
      <c r="A22559" t="s">
        <v>59</v>
      </c>
      <c r="B22559">
        <v>2013</v>
      </c>
      <c r="C22559" t="s">
        <v>5</v>
      </c>
      <c r="D22559" t="s">
        <v>60</v>
      </c>
      <c r="E22559">
        <v>16</v>
      </c>
      <c r="F22559">
        <v>13.94</v>
      </c>
      <c r="G22559">
        <v>1339.27</v>
      </c>
      <c r="H22559">
        <v>1857.34</v>
      </c>
    </row>
    <row r="22560" spans="1:8" x14ac:dyDescent="0.25">
      <c r="A22560" t="s">
        <v>59</v>
      </c>
      <c r="B22560">
        <v>2013</v>
      </c>
      <c r="C22560" t="s">
        <v>5</v>
      </c>
      <c r="D22560" t="s">
        <v>61</v>
      </c>
      <c r="E22560">
        <v>0</v>
      </c>
      <c r="F22560">
        <v>0</v>
      </c>
      <c r="G22560">
        <v>0</v>
      </c>
      <c r="H22560">
        <v>0</v>
      </c>
    </row>
    <row r="22561" spans="1:8" x14ac:dyDescent="0.25">
      <c r="A22561" t="s">
        <v>59</v>
      </c>
      <c r="B22561">
        <v>2013</v>
      </c>
      <c r="C22561" t="s">
        <v>5</v>
      </c>
      <c r="D22561" t="s">
        <v>61</v>
      </c>
      <c r="E22561">
        <v>1320</v>
      </c>
      <c r="F22561">
        <v>1409.47</v>
      </c>
      <c r="G22561">
        <v>177356.17</v>
      </c>
      <c r="H22561">
        <v>181302.54</v>
      </c>
    </row>
    <row r="22562" spans="1:8" x14ac:dyDescent="0.25">
      <c r="A22562" t="s">
        <v>59</v>
      </c>
      <c r="B22562">
        <v>2013</v>
      </c>
      <c r="C22562" t="s">
        <v>5</v>
      </c>
      <c r="D22562" t="s">
        <v>62</v>
      </c>
      <c r="E22562">
        <v>4170</v>
      </c>
      <c r="F22562">
        <v>7063.7</v>
      </c>
      <c r="G22562">
        <v>748613.61</v>
      </c>
      <c r="H22562">
        <v>749260.98</v>
      </c>
    </row>
    <row r="22563" spans="1:8" x14ac:dyDescent="0.25">
      <c r="A22563" t="s">
        <v>59</v>
      </c>
      <c r="B22563">
        <v>2013</v>
      </c>
      <c r="C22563" t="s">
        <v>5</v>
      </c>
      <c r="D22563" t="s">
        <v>62</v>
      </c>
      <c r="E22563">
        <v>3</v>
      </c>
      <c r="F22563">
        <v>1.84</v>
      </c>
      <c r="G22563">
        <v>286.44</v>
      </c>
      <c r="H22563">
        <v>83.55</v>
      </c>
    </row>
    <row r="22564" spans="1:8" x14ac:dyDescent="0.25">
      <c r="A22564" t="s">
        <v>59</v>
      </c>
      <c r="B22564">
        <v>2013</v>
      </c>
      <c r="C22564" t="s">
        <v>5</v>
      </c>
      <c r="D22564" t="s">
        <v>64</v>
      </c>
      <c r="E22564">
        <v>0</v>
      </c>
      <c r="F22564">
        <v>16808.779157000001</v>
      </c>
      <c r="G22564">
        <v>1766259.07</v>
      </c>
      <c r="H22564">
        <v>1786214.93</v>
      </c>
    </row>
    <row r="22565" spans="1:8" x14ac:dyDescent="0.25">
      <c r="A22565" t="s">
        <v>59</v>
      </c>
      <c r="B22565">
        <v>2013</v>
      </c>
      <c r="C22565" t="s">
        <v>5</v>
      </c>
      <c r="D22565" t="s">
        <v>60</v>
      </c>
      <c r="E22565">
        <v>0</v>
      </c>
      <c r="F22565">
        <v>0</v>
      </c>
      <c r="G22565">
        <v>0</v>
      </c>
      <c r="H22565">
        <v>0</v>
      </c>
    </row>
    <row r="22566" spans="1:8" x14ac:dyDescent="0.25">
      <c r="A22566" t="s">
        <v>59</v>
      </c>
      <c r="B22566">
        <v>2013</v>
      </c>
      <c r="C22566" t="s">
        <v>5</v>
      </c>
      <c r="D22566" t="s">
        <v>60</v>
      </c>
      <c r="E22566">
        <v>0</v>
      </c>
      <c r="F22566">
        <v>0</v>
      </c>
      <c r="G22566">
        <v>0</v>
      </c>
      <c r="H22566">
        <v>0</v>
      </c>
    </row>
    <row r="22567" spans="1:8" x14ac:dyDescent="0.25">
      <c r="A22567" t="s">
        <v>59</v>
      </c>
      <c r="B22567">
        <v>2013</v>
      </c>
      <c r="C22567" t="s">
        <v>5</v>
      </c>
      <c r="D22567" t="s">
        <v>60</v>
      </c>
      <c r="E22567">
        <v>0</v>
      </c>
      <c r="F22567">
        <v>0</v>
      </c>
      <c r="G22567">
        <v>0</v>
      </c>
      <c r="H22567">
        <v>0</v>
      </c>
    </row>
    <row r="22568" spans="1:8" x14ac:dyDescent="0.25">
      <c r="A22568" t="s">
        <v>59</v>
      </c>
      <c r="B22568">
        <v>2013</v>
      </c>
      <c r="C22568" t="s">
        <v>5</v>
      </c>
      <c r="D22568" t="s">
        <v>60</v>
      </c>
      <c r="E22568">
        <v>0</v>
      </c>
      <c r="F22568">
        <v>0</v>
      </c>
      <c r="G22568">
        <v>0</v>
      </c>
      <c r="H22568">
        <v>0</v>
      </c>
    </row>
    <row r="22569" spans="1:8" x14ac:dyDescent="0.25">
      <c r="A22569" t="s">
        <v>59</v>
      </c>
      <c r="B22569">
        <v>2013</v>
      </c>
      <c r="C22569" t="s">
        <v>5</v>
      </c>
      <c r="D22569" t="s">
        <v>60</v>
      </c>
      <c r="E22569">
        <v>0</v>
      </c>
      <c r="F22569">
        <v>0</v>
      </c>
      <c r="G22569">
        <v>0</v>
      </c>
      <c r="H22569">
        <v>0</v>
      </c>
    </row>
    <row r="22570" spans="1:8" x14ac:dyDescent="0.25">
      <c r="A22570" t="s">
        <v>59</v>
      </c>
      <c r="B22570">
        <v>2013</v>
      </c>
      <c r="C22570" t="s">
        <v>5</v>
      </c>
      <c r="D22570" t="s">
        <v>62</v>
      </c>
      <c r="E22570">
        <v>0</v>
      </c>
      <c r="F22570">
        <v>0</v>
      </c>
      <c r="G22570">
        <v>0</v>
      </c>
      <c r="H22570">
        <v>0</v>
      </c>
    </row>
    <row r="22571" spans="1:8" x14ac:dyDescent="0.25">
      <c r="A22571" t="s">
        <v>59</v>
      </c>
      <c r="B22571">
        <v>2013</v>
      </c>
      <c r="C22571" t="s">
        <v>5</v>
      </c>
      <c r="D22571" t="s">
        <v>62</v>
      </c>
      <c r="E22571">
        <v>0</v>
      </c>
      <c r="F22571">
        <v>0</v>
      </c>
      <c r="G22571">
        <v>0</v>
      </c>
      <c r="H22571">
        <v>0</v>
      </c>
    </row>
    <row r="22572" spans="1:8" x14ac:dyDescent="0.25">
      <c r="A22572" t="s">
        <v>59</v>
      </c>
      <c r="B22572">
        <v>2013</v>
      </c>
      <c r="C22572" t="s">
        <v>5</v>
      </c>
      <c r="D22572" t="s">
        <v>60</v>
      </c>
      <c r="E22572">
        <v>0</v>
      </c>
      <c r="F22572">
        <v>0</v>
      </c>
      <c r="G22572">
        <v>0</v>
      </c>
      <c r="H22572">
        <v>0</v>
      </c>
    </row>
    <row r="22573" spans="1:8" x14ac:dyDescent="0.25">
      <c r="A22573" t="s">
        <v>59</v>
      </c>
      <c r="B22573">
        <v>2013</v>
      </c>
      <c r="C22573" t="s">
        <v>5</v>
      </c>
      <c r="D22573" t="s">
        <v>60</v>
      </c>
      <c r="E22573">
        <v>0</v>
      </c>
      <c r="F22573">
        <v>0</v>
      </c>
      <c r="G22573">
        <v>0</v>
      </c>
      <c r="H22573">
        <v>0</v>
      </c>
    </row>
    <row r="22574" spans="1:8" x14ac:dyDescent="0.25">
      <c r="A22574" t="s">
        <v>59</v>
      </c>
      <c r="B22574">
        <v>2013</v>
      </c>
      <c r="C22574" t="s">
        <v>5</v>
      </c>
      <c r="D22574" t="s">
        <v>61</v>
      </c>
      <c r="E22574">
        <v>4</v>
      </c>
      <c r="F22574">
        <v>19460.07</v>
      </c>
      <c r="G22574">
        <v>1133206.73</v>
      </c>
      <c r="H22574">
        <v>1133206.73</v>
      </c>
    </row>
    <row r="22575" spans="1:8" x14ac:dyDescent="0.25">
      <c r="A22575" t="s">
        <v>59</v>
      </c>
      <c r="B22575">
        <v>2013</v>
      </c>
      <c r="C22575" t="s">
        <v>5</v>
      </c>
      <c r="D22575" t="s">
        <v>61</v>
      </c>
      <c r="E22575">
        <v>0</v>
      </c>
      <c r="F22575">
        <v>0</v>
      </c>
      <c r="G22575">
        <v>0</v>
      </c>
      <c r="H22575">
        <v>0</v>
      </c>
    </row>
    <row r="22576" spans="1:8" x14ac:dyDescent="0.25">
      <c r="A22576" t="s">
        <v>59</v>
      </c>
      <c r="B22576">
        <v>2013</v>
      </c>
      <c r="C22576" t="s">
        <v>5</v>
      </c>
      <c r="D22576" t="s">
        <v>60</v>
      </c>
      <c r="E22576">
        <v>0</v>
      </c>
      <c r="F22576">
        <v>0</v>
      </c>
      <c r="G22576">
        <v>0</v>
      </c>
      <c r="H22576">
        <v>0</v>
      </c>
    </row>
    <row r="22577" spans="1:8" x14ac:dyDescent="0.25">
      <c r="A22577" t="s">
        <v>59</v>
      </c>
      <c r="B22577">
        <v>2013</v>
      </c>
      <c r="C22577" t="s">
        <v>5</v>
      </c>
      <c r="D22577" t="s">
        <v>60</v>
      </c>
      <c r="E22577">
        <v>0</v>
      </c>
      <c r="F22577">
        <v>0</v>
      </c>
      <c r="G22577">
        <v>0</v>
      </c>
      <c r="H22577">
        <v>0</v>
      </c>
    </row>
    <row r="22578" spans="1:8" x14ac:dyDescent="0.25">
      <c r="A22578" t="s">
        <v>59</v>
      </c>
      <c r="B22578">
        <v>2013</v>
      </c>
      <c r="C22578" t="s">
        <v>5</v>
      </c>
      <c r="D22578" t="s">
        <v>60</v>
      </c>
      <c r="E22578">
        <v>0</v>
      </c>
      <c r="F22578">
        <v>0</v>
      </c>
      <c r="G22578">
        <v>0</v>
      </c>
      <c r="H22578">
        <v>0</v>
      </c>
    </row>
    <row r="22579" spans="1:8" x14ac:dyDescent="0.25">
      <c r="A22579" t="s">
        <v>59</v>
      </c>
      <c r="B22579">
        <v>2013</v>
      </c>
      <c r="C22579" t="s">
        <v>5</v>
      </c>
      <c r="D22579" t="s">
        <v>60</v>
      </c>
      <c r="E22579">
        <v>0</v>
      </c>
      <c r="F22579">
        <v>0</v>
      </c>
      <c r="G22579">
        <v>0</v>
      </c>
      <c r="H22579">
        <v>0</v>
      </c>
    </row>
    <row r="22580" spans="1:8" x14ac:dyDescent="0.25">
      <c r="A22580" t="s">
        <v>59</v>
      </c>
      <c r="B22580">
        <v>2013</v>
      </c>
      <c r="C22580" t="s">
        <v>5</v>
      </c>
      <c r="D22580" t="s">
        <v>60</v>
      </c>
      <c r="E22580">
        <v>0</v>
      </c>
      <c r="F22580">
        <v>0</v>
      </c>
      <c r="G22580">
        <v>0</v>
      </c>
      <c r="H22580">
        <v>0</v>
      </c>
    </row>
    <row r="22581" spans="1:8" x14ac:dyDescent="0.25">
      <c r="A22581" t="s">
        <v>59</v>
      </c>
      <c r="B22581">
        <v>2013</v>
      </c>
      <c r="C22581" t="s">
        <v>5</v>
      </c>
      <c r="D22581" t="s">
        <v>60</v>
      </c>
      <c r="E22581">
        <v>0</v>
      </c>
      <c r="F22581">
        <v>0</v>
      </c>
      <c r="G22581">
        <v>0</v>
      </c>
      <c r="H22581">
        <v>0</v>
      </c>
    </row>
    <row r="22582" spans="1:8" x14ac:dyDescent="0.25">
      <c r="A22582" t="s">
        <v>59</v>
      </c>
      <c r="B22582">
        <v>2013</v>
      </c>
      <c r="C22582" t="s">
        <v>5</v>
      </c>
      <c r="D22582" t="s">
        <v>60</v>
      </c>
      <c r="E22582">
        <v>0</v>
      </c>
      <c r="F22582">
        <v>0</v>
      </c>
      <c r="G22582">
        <v>0</v>
      </c>
      <c r="H22582">
        <v>0</v>
      </c>
    </row>
    <row r="22583" spans="1:8" x14ac:dyDescent="0.25">
      <c r="A22583" t="s">
        <v>59</v>
      </c>
      <c r="B22583">
        <v>2013</v>
      </c>
      <c r="C22583" t="s">
        <v>5</v>
      </c>
      <c r="D22583" t="s">
        <v>60</v>
      </c>
      <c r="E22583">
        <v>0</v>
      </c>
      <c r="F22583">
        <v>0</v>
      </c>
      <c r="G22583">
        <v>0</v>
      </c>
      <c r="H22583">
        <v>0</v>
      </c>
    </row>
    <row r="22584" spans="1:8" x14ac:dyDescent="0.25">
      <c r="A22584" t="s">
        <v>59</v>
      </c>
      <c r="B22584">
        <v>2012</v>
      </c>
      <c r="C22584" t="s">
        <v>13</v>
      </c>
      <c r="D22584" t="s">
        <v>60</v>
      </c>
      <c r="E22584">
        <v>0</v>
      </c>
      <c r="F22584">
        <v>0</v>
      </c>
      <c r="G22584">
        <v>0</v>
      </c>
      <c r="H22584">
        <v>0</v>
      </c>
    </row>
    <row r="22585" spans="1:8" x14ac:dyDescent="0.25">
      <c r="A22585" t="s">
        <v>59</v>
      </c>
      <c r="B22585">
        <v>2012</v>
      </c>
      <c r="C22585" t="s">
        <v>13</v>
      </c>
      <c r="D22585" t="s">
        <v>60</v>
      </c>
      <c r="E22585">
        <v>0</v>
      </c>
      <c r="F22585">
        <v>0</v>
      </c>
      <c r="G22585">
        <v>0</v>
      </c>
      <c r="H22585">
        <v>0</v>
      </c>
    </row>
    <row r="22586" spans="1:8" x14ac:dyDescent="0.25">
      <c r="A22586" t="s">
        <v>59</v>
      </c>
      <c r="B22586">
        <v>2012</v>
      </c>
      <c r="C22586" t="s">
        <v>13</v>
      </c>
      <c r="D22586" t="s">
        <v>60</v>
      </c>
      <c r="E22586">
        <v>0</v>
      </c>
      <c r="F22586">
        <v>0</v>
      </c>
      <c r="G22586">
        <v>0</v>
      </c>
      <c r="H22586">
        <v>0</v>
      </c>
    </row>
    <row r="22587" spans="1:8" x14ac:dyDescent="0.25">
      <c r="A22587" t="s">
        <v>59</v>
      </c>
      <c r="B22587">
        <v>2012</v>
      </c>
      <c r="C22587" t="s">
        <v>13</v>
      </c>
      <c r="D22587" t="s">
        <v>60</v>
      </c>
      <c r="E22587">
        <v>1</v>
      </c>
      <c r="F22587">
        <v>5.44</v>
      </c>
      <c r="G22587">
        <v>431.53</v>
      </c>
      <c r="H22587">
        <v>0</v>
      </c>
    </row>
    <row r="22588" spans="1:8" x14ac:dyDescent="0.25">
      <c r="A22588" t="s">
        <v>59</v>
      </c>
      <c r="B22588">
        <v>2012</v>
      </c>
      <c r="C22588" t="s">
        <v>13</v>
      </c>
      <c r="D22588" t="s">
        <v>60</v>
      </c>
      <c r="E22588">
        <v>0</v>
      </c>
      <c r="F22588">
        <v>0</v>
      </c>
      <c r="G22588">
        <v>0</v>
      </c>
      <c r="H22588">
        <v>0</v>
      </c>
    </row>
    <row r="22589" spans="1:8" x14ac:dyDescent="0.25">
      <c r="A22589" t="s">
        <v>59</v>
      </c>
      <c r="B22589">
        <v>2012</v>
      </c>
      <c r="C22589" t="s">
        <v>13</v>
      </c>
      <c r="D22589" t="s">
        <v>60</v>
      </c>
      <c r="E22589">
        <v>0</v>
      </c>
      <c r="F22589">
        <v>0</v>
      </c>
      <c r="G22589">
        <v>0</v>
      </c>
      <c r="H22589">
        <v>0</v>
      </c>
    </row>
    <row r="22590" spans="1:8" x14ac:dyDescent="0.25">
      <c r="A22590" t="s">
        <v>59</v>
      </c>
      <c r="B22590">
        <v>2012</v>
      </c>
      <c r="C22590" t="s">
        <v>13</v>
      </c>
      <c r="D22590" t="s">
        <v>60</v>
      </c>
      <c r="E22590">
        <v>2</v>
      </c>
      <c r="F22590">
        <v>3.4</v>
      </c>
      <c r="G22590">
        <v>2553.4</v>
      </c>
      <c r="H22590">
        <v>222.86</v>
      </c>
    </row>
    <row r="22591" spans="1:8" x14ac:dyDescent="0.25">
      <c r="A22591" t="s">
        <v>59</v>
      </c>
      <c r="B22591">
        <v>2012</v>
      </c>
      <c r="C22591" t="s">
        <v>13</v>
      </c>
      <c r="D22591" t="s">
        <v>60</v>
      </c>
      <c r="E22591">
        <v>13</v>
      </c>
      <c r="F22591">
        <v>5.54</v>
      </c>
      <c r="G22591">
        <v>434.99</v>
      </c>
      <c r="H22591">
        <v>381.48</v>
      </c>
    </row>
    <row r="22592" spans="1:8" x14ac:dyDescent="0.25">
      <c r="A22592" t="s">
        <v>59</v>
      </c>
      <c r="B22592">
        <v>2012</v>
      </c>
      <c r="C22592" t="s">
        <v>13</v>
      </c>
      <c r="D22592" t="s">
        <v>60</v>
      </c>
      <c r="E22592">
        <v>0</v>
      </c>
      <c r="F22592">
        <v>0</v>
      </c>
      <c r="G22592">
        <v>0</v>
      </c>
      <c r="H22592">
        <v>0</v>
      </c>
    </row>
    <row r="22593" spans="1:8" x14ac:dyDescent="0.25">
      <c r="A22593" t="s">
        <v>59</v>
      </c>
      <c r="B22593">
        <v>2012</v>
      </c>
      <c r="C22593" t="s">
        <v>13</v>
      </c>
      <c r="D22593" t="s">
        <v>60</v>
      </c>
      <c r="E22593">
        <v>0</v>
      </c>
      <c r="F22593">
        <v>0</v>
      </c>
      <c r="G22593">
        <v>0</v>
      </c>
      <c r="H22593">
        <v>0</v>
      </c>
    </row>
    <row r="22594" spans="1:8" x14ac:dyDescent="0.25">
      <c r="A22594" t="s">
        <v>59</v>
      </c>
      <c r="B22594">
        <v>2012</v>
      </c>
      <c r="C22594" t="s">
        <v>13</v>
      </c>
      <c r="D22594" t="s">
        <v>61</v>
      </c>
      <c r="E22594">
        <v>4</v>
      </c>
      <c r="F22594">
        <v>22941.71</v>
      </c>
      <c r="G22594">
        <v>1317760.48</v>
      </c>
      <c r="H22594">
        <v>1317760.48</v>
      </c>
    </row>
    <row r="22595" spans="1:8" x14ac:dyDescent="0.25">
      <c r="A22595" t="s">
        <v>59</v>
      </c>
      <c r="B22595">
        <v>2012</v>
      </c>
      <c r="C22595" t="s">
        <v>13</v>
      </c>
      <c r="D22595" t="s">
        <v>61</v>
      </c>
      <c r="E22595">
        <v>0</v>
      </c>
      <c r="F22595">
        <v>0</v>
      </c>
      <c r="G22595">
        <v>0</v>
      </c>
      <c r="H22595">
        <v>0</v>
      </c>
    </row>
    <row r="22596" spans="1:8" x14ac:dyDescent="0.25">
      <c r="A22596" t="s">
        <v>59</v>
      </c>
      <c r="B22596">
        <v>2012</v>
      </c>
      <c r="C22596" t="s">
        <v>13</v>
      </c>
      <c r="D22596" t="s">
        <v>60</v>
      </c>
      <c r="E22596">
        <v>0</v>
      </c>
      <c r="F22596">
        <v>0</v>
      </c>
      <c r="G22596">
        <v>0</v>
      </c>
      <c r="H22596">
        <v>0</v>
      </c>
    </row>
    <row r="22597" spans="1:8" x14ac:dyDescent="0.25">
      <c r="A22597" t="s">
        <v>59</v>
      </c>
      <c r="B22597">
        <v>2012</v>
      </c>
      <c r="C22597" t="s">
        <v>13</v>
      </c>
      <c r="D22597" t="s">
        <v>60</v>
      </c>
      <c r="E22597">
        <v>0</v>
      </c>
      <c r="F22597">
        <v>0</v>
      </c>
      <c r="G22597">
        <v>0</v>
      </c>
      <c r="H22597">
        <v>0</v>
      </c>
    </row>
    <row r="22598" spans="1:8" x14ac:dyDescent="0.25">
      <c r="A22598" t="s">
        <v>59</v>
      </c>
      <c r="B22598">
        <v>2012</v>
      </c>
      <c r="C22598" t="s">
        <v>13</v>
      </c>
      <c r="D22598" t="s">
        <v>60</v>
      </c>
      <c r="E22598">
        <v>0</v>
      </c>
      <c r="F22598">
        <v>5.03</v>
      </c>
      <c r="G22598">
        <v>-2625.73</v>
      </c>
      <c r="H22598">
        <v>5034.8900000000003</v>
      </c>
    </row>
    <row r="22599" spans="1:8" x14ac:dyDescent="0.25">
      <c r="A22599" t="s">
        <v>59</v>
      </c>
      <c r="B22599">
        <v>2012</v>
      </c>
      <c r="C22599" t="s">
        <v>13</v>
      </c>
      <c r="D22599" t="s">
        <v>60</v>
      </c>
      <c r="E22599">
        <v>0</v>
      </c>
      <c r="F22599">
        <v>0</v>
      </c>
      <c r="G22599">
        <v>0</v>
      </c>
      <c r="H22599">
        <v>0</v>
      </c>
    </row>
    <row r="22600" spans="1:8" x14ac:dyDescent="0.25">
      <c r="A22600" t="s">
        <v>59</v>
      </c>
      <c r="B22600">
        <v>2012</v>
      </c>
      <c r="C22600" t="s">
        <v>13</v>
      </c>
      <c r="D22600" t="s">
        <v>60</v>
      </c>
      <c r="E22600">
        <v>0</v>
      </c>
      <c r="F22600">
        <v>0</v>
      </c>
      <c r="G22600">
        <v>0</v>
      </c>
      <c r="H22600">
        <v>0</v>
      </c>
    </row>
    <row r="22601" spans="1:8" x14ac:dyDescent="0.25">
      <c r="A22601" t="s">
        <v>59</v>
      </c>
      <c r="B22601">
        <v>2012</v>
      </c>
      <c r="C22601" t="s">
        <v>13</v>
      </c>
      <c r="D22601" t="s">
        <v>61</v>
      </c>
      <c r="E22601">
        <v>272</v>
      </c>
      <c r="F22601">
        <v>47277.4</v>
      </c>
      <c r="G22601">
        <v>3076243.84</v>
      </c>
      <c r="H22601">
        <v>3145790.36</v>
      </c>
    </row>
    <row r="22602" spans="1:8" x14ac:dyDescent="0.25">
      <c r="A22602" t="s">
        <v>59</v>
      </c>
      <c r="B22602">
        <v>2012</v>
      </c>
      <c r="C22602" t="s">
        <v>13</v>
      </c>
      <c r="D22602" t="s">
        <v>61</v>
      </c>
      <c r="E22602">
        <v>1078</v>
      </c>
      <c r="F22602">
        <v>12936.44</v>
      </c>
      <c r="G22602">
        <v>907459.35</v>
      </c>
      <c r="H22602">
        <v>765371.81</v>
      </c>
    </row>
    <row r="22603" spans="1:8" x14ac:dyDescent="0.25">
      <c r="A22603" t="s">
        <v>59</v>
      </c>
      <c r="B22603">
        <v>2012</v>
      </c>
      <c r="C22603" t="s">
        <v>13</v>
      </c>
      <c r="D22603" t="s">
        <v>61</v>
      </c>
      <c r="E22603">
        <v>203</v>
      </c>
      <c r="F22603">
        <v>317.20999999999998</v>
      </c>
      <c r="G22603">
        <v>35155.39</v>
      </c>
      <c r="H22603">
        <v>30079.55</v>
      </c>
    </row>
    <row r="22604" spans="1:8" x14ac:dyDescent="0.25">
      <c r="A22604" t="s">
        <v>59</v>
      </c>
      <c r="B22604">
        <v>2012</v>
      </c>
      <c r="C22604" t="s">
        <v>13</v>
      </c>
      <c r="D22604" t="s">
        <v>60</v>
      </c>
      <c r="E22604">
        <v>3</v>
      </c>
      <c r="F22604">
        <v>7.12</v>
      </c>
      <c r="G22604">
        <v>4274.8599999999997</v>
      </c>
      <c r="H22604">
        <v>1016.5</v>
      </c>
    </row>
    <row r="22605" spans="1:8" x14ac:dyDescent="0.25">
      <c r="A22605" t="s">
        <v>59</v>
      </c>
      <c r="B22605">
        <v>2012</v>
      </c>
      <c r="C22605" t="s">
        <v>13</v>
      </c>
      <c r="D22605" t="s">
        <v>60</v>
      </c>
      <c r="E22605">
        <v>6</v>
      </c>
      <c r="F22605">
        <v>85.19</v>
      </c>
      <c r="G22605">
        <v>7421.09</v>
      </c>
      <c r="H22605">
        <v>0</v>
      </c>
    </row>
    <row r="22606" spans="1:8" x14ac:dyDescent="0.25">
      <c r="A22606" t="s">
        <v>59</v>
      </c>
      <c r="B22606">
        <v>2012</v>
      </c>
      <c r="C22606" t="s">
        <v>13</v>
      </c>
      <c r="D22606" t="s">
        <v>60</v>
      </c>
      <c r="E22606">
        <v>1</v>
      </c>
      <c r="F22606">
        <v>4.3099999999999996</v>
      </c>
      <c r="G22606">
        <v>370.22</v>
      </c>
      <c r="H22606">
        <v>0</v>
      </c>
    </row>
    <row r="22607" spans="1:8" x14ac:dyDescent="0.25">
      <c r="A22607" t="s">
        <v>59</v>
      </c>
      <c r="B22607">
        <v>2012</v>
      </c>
      <c r="C22607" t="s">
        <v>13</v>
      </c>
      <c r="D22607" t="s">
        <v>60</v>
      </c>
      <c r="E22607">
        <v>1</v>
      </c>
      <c r="F22607">
        <v>0.73</v>
      </c>
      <c r="G22607">
        <v>50.4</v>
      </c>
      <c r="H22607">
        <v>56.79</v>
      </c>
    </row>
    <row r="22608" spans="1:8" x14ac:dyDescent="0.25">
      <c r="A22608" t="s">
        <v>59</v>
      </c>
      <c r="B22608">
        <v>2012</v>
      </c>
      <c r="C22608" t="s">
        <v>13</v>
      </c>
      <c r="D22608" t="s">
        <v>62</v>
      </c>
      <c r="E22608">
        <v>936</v>
      </c>
      <c r="F22608">
        <v>20536.48</v>
      </c>
      <c r="G22608">
        <v>1357753.88</v>
      </c>
      <c r="H22608">
        <v>1169697.75</v>
      </c>
    </row>
    <row r="22609" spans="1:8" x14ac:dyDescent="0.25">
      <c r="A22609" t="s">
        <v>59</v>
      </c>
      <c r="B22609">
        <v>2012</v>
      </c>
      <c r="C22609" t="s">
        <v>13</v>
      </c>
      <c r="D22609" t="s">
        <v>62</v>
      </c>
      <c r="E22609">
        <v>254</v>
      </c>
      <c r="F22609">
        <v>656.27</v>
      </c>
      <c r="G22609">
        <v>60538.94</v>
      </c>
      <c r="H22609">
        <v>62803.79</v>
      </c>
    </row>
    <row r="22610" spans="1:8" x14ac:dyDescent="0.25">
      <c r="A22610" t="s">
        <v>59</v>
      </c>
      <c r="B22610">
        <v>2012</v>
      </c>
      <c r="C22610" t="s">
        <v>13</v>
      </c>
      <c r="D22610" t="s">
        <v>60</v>
      </c>
      <c r="E22610">
        <v>15</v>
      </c>
      <c r="F22610">
        <v>67.819999999999993</v>
      </c>
      <c r="G22610">
        <v>5322.1</v>
      </c>
      <c r="H22610">
        <v>4844.63</v>
      </c>
    </row>
    <row r="22611" spans="1:8" x14ac:dyDescent="0.25">
      <c r="A22611" t="s">
        <v>59</v>
      </c>
      <c r="B22611">
        <v>2012</v>
      </c>
      <c r="C22611" t="s">
        <v>13</v>
      </c>
      <c r="D22611" t="s">
        <v>60</v>
      </c>
      <c r="E22611">
        <v>12</v>
      </c>
      <c r="F22611">
        <v>14.37</v>
      </c>
      <c r="G22611">
        <v>1588.6</v>
      </c>
      <c r="H22611">
        <v>1717.2</v>
      </c>
    </row>
    <row r="22612" spans="1:8" x14ac:dyDescent="0.25">
      <c r="A22612" t="s">
        <v>59</v>
      </c>
      <c r="B22612">
        <v>2012</v>
      </c>
      <c r="C22612" t="s">
        <v>13</v>
      </c>
      <c r="D22612" t="s">
        <v>60</v>
      </c>
      <c r="E22612">
        <v>7</v>
      </c>
      <c r="F22612">
        <v>46.05</v>
      </c>
      <c r="G22612">
        <v>1846.82</v>
      </c>
      <c r="H22612">
        <v>1955.58</v>
      </c>
    </row>
    <row r="22613" spans="1:8" x14ac:dyDescent="0.25">
      <c r="A22613" t="s">
        <v>59</v>
      </c>
      <c r="B22613">
        <v>2012</v>
      </c>
      <c r="C22613" t="s">
        <v>13</v>
      </c>
      <c r="D22613" t="s">
        <v>60</v>
      </c>
      <c r="E22613">
        <v>0</v>
      </c>
      <c r="F22613">
        <v>0</v>
      </c>
      <c r="G22613">
        <v>0</v>
      </c>
      <c r="H22613">
        <v>0</v>
      </c>
    </row>
    <row r="22614" spans="1:8" x14ac:dyDescent="0.25">
      <c r="A22614" t="s">
        <v>59</v>
      </c>
      <c r="B22614">
        <v>2012</v>
      </c>
      <c r="C22614" t="s">
        <v>13</v>
      </c>
      <c r="D22614" t="s">
        <v>60</v>
      </c>
      <c r="E22614">
        <v>0</v>
      </c>
      <c r="F22614">
        <v>0</v>
      </c>
      <c r="G22614">
        <v>0</v>
      </c>
      <c r="H22614">
        <v>0</v>
      </c>
    </row>
    <row r="22615" spans="1:8" x14ac:dyDescent="0.25">
      <c r="A22615" t="s">
        <v>59</v>
      </c>
      <c r="B22615">
        <v>2012</v>
      </c>
      <c r="C22615" t="s">
        <v>13</v>
      </c>
      <c r="D22615" t="s">
        <v>63</v>
      </c>
      <c r="E22615">
        <v>14</v>
      </c>
      <c r="F22615">
        <v>7.19</v>
      </c>
      <c r="G22615">
        <v>659.28</v>
      </c>
      <c r="H22615">
        <v>649.33000000000004</v>
      </c>
    </row>
    <row r="22616" spans="1:8" x14ac:dyDescent="0.25">
      <c r="A22616" t="s">
        <v>59</v>
      </c>
      <c r="B22616">
        <v>2012</v>
      </c>
      <c r="C22616" t="s">
        <v>13</v>
      </c>
      <c r="D22616" t="s">
        <v>63</v>
      </c>
      <c r="E22616">
        <v>780864</v>
      </c>
      <c r="F22616">
        <v>113334.36</v>
      </c>
      <c r="G22616">
        <v>9715852.8800000008</v>
      </c>
      <c r="H22616">
        <v>9206742.2799999993</v>
      </c>
    </row>
    <row r="22617" spans="1:8" x14ac:dyDescent="0.25">
      <c r="A22617" t="s">
        <v>59</v>
      </c>
      <c r="B22617">
        <v>2012</v>
      </c>
      <c r="C22617" t="s">
        <v>13</v>
      </c>
      <c r="D22617" t="s">
        <v>60</v>
      </c>
      <c r="E22617">
        <v>0</v>
      </c>
      <c r="F22617">
        <v>-63.9</v>
      </c>
      <c r="G22617">
        <v>12872.88</v>
      </c>
      <c r="H22617">
        <v>10100.08</v>
      </c>
    </row>
    <row r="22618" spans="1:8" x14ac:dyDescent="0.25">
      <c r="A22618" t="s">
        <v>59</v>
      </c>
      <c r="B22618">
        <v>2012</v>
      </c>
      <c r="C22618" t="s">
        <v>13</v>
      </c>
      <c r="D22618" t="s">
        <v>60</v>
      </c>
      <c r="E22618">
        <v>0</v>
      </c>
      <c r="F22618">
        <v>98.59</v>
      </c>
      <c r="G22618">
        <v>10471.41</v>
      </c>
      <c r="H22618">
        <v>12644.75</v>
      </c>
    </row>
    <row r="22619" spans="1:8" x14ac:dyDescent="0.25">
      <c r="A22619" t="s">
        <v>59</v>
      </c>
      <c r="B22619">
        <v>2012</v>
      </c>
      <c r="C22619" t="s">
        <v>13</v>
      </c>
      <c r="D22619" t="s">
        <v>61</v>
      </c>
      <c r="E22619">
        <v>274</v>
      </c>
      <c r="F22619">
        <v>1844.53</v>
      </c>
      <c r="G22619">
        <v>153925.25</v>
      </c>
      <c r="H22619">
        <v>124996.37</v>
      </c>
    </row>
    <row r="22620" spans="1:8" x14ac:dyDescent="0.25">
      <c r="A22620" t="s">
        <v>59</v>
      </c>
      <c r="B22620">
        <v>2012</v>
      </c>
      <c r="C22620" t="s">
        <v>13</v>
      </c>
      <c r="D22620" t="s">
        <v>61</v>
      </c>
      <c r="E22620">
        <v>1280</v>
      </c>
      <c r="F22620">
        <v>1407.38</v>
      </c>
      <c r="G22620">
        <v>176309.11</v>
      </c>
      <c r="H22620">
        <v>169591.28</v>
      </c>
    </row>
    <row r="22621" spans="1:8" x14ac:dyDescent="0.25">
      <c r="A22621" t="s">
        <v>59</v>
      </c>
      <c r="B22621">
        <v>2012</v>
      </c>
      <c r="C22621" t="s">
        <v>13</v>
      </c>
      <c r="D22621" t="s">
        <v>61</v>
      </c>
      <c r="E22621">
        <v>11691</v>
      </c>
      <c r="F22621">
        <v>3456.3</v>
      </c>
      <c r="G22621">
        <v>240307.1</v>
      </c>
      <c r="H22621">
        <v>230325.09</v>
      </c>
    </row>
    <row r="22622" spans="1:8" x14ac:dyDescent="0.25">
      <c r="A22622" t="s">
        <v>59</v>
      </c>
      <c r="B22622">
        <v>2012</v>
      </c>
      <c r="C22622" t="s">
        <v>13</v>
      </c>
      <c r="D22622" t="s">
        <v>60</v>
      </c>
      <c r="E22622">
        <v>9</v>
      </c>
      <c r="F22622">
        <v>19.059999999999999</v>
      </c>
      <c r="G22622">
        <v>1848.05</v>
      </c>
      <c r="H22622">
        <v>0</v>
      </c>
    </row>
    <row r="22623" spans="1:8" x14ac:dyDescent="0.25">
      <c r="A22623" t="s">
        <v>59</v>
      </c>
      <c r="B22623">
        <v>2012</v>
      </c>
      <c r="C22623" t="s">
        <v>13</v>
      </c>
      <c r="D22623" t="s">
        <v>60</v>
      </c>
      <c r="E22623">
        <v>10</v>
      </c>
      <c r="F22623">
        <v>18.79</v>
      </c>
      <c r="G22623">
        <v>1395.92</v>
      </c>
      <c r="H22623">
        <v>1073.1500000000001</v>
      </c>
    </row>
    <row r="22624" spans="1:8" x14ac:dyDescent="0.25">
      <c r="A22624" t="s">
        <v>59</v>
      </c>
      <c r="B22624">
        <v>2012</v>
      </c>
      <c r="C22624" t="s">
        <v>13</v>
      </c>
      <c r="D22624" t="s">
        <v>60</v>
      </c>
      <c r="E22624">
        <v>512</v>
      </c>
      <c r="F22624">
        <v>162.77000000000001</v>
      </c>
      <c r="G22624">
        <v>10149.6</v>
      </c>
      <c r="H22624">
        <v>10079.6</v>
      </c>
    </row>
    <row r="22625" spans="1:8" x14ac:dyDescent="0.25">
      <c r="A22625" t="s">
        <v>59</v>
      </c>
      <c r="B22625">
        <v>2012</v>
      </c>
      <c r="C22625" t="s">
        <v>13</v>
      </c>
      <c r="D22625" t="s">
        <v>62</v>
      </c>
      <c r="E22625">
        <v>8682</v>
      </c>
      <c r="F22625">
        <v>15626.21</v>
      </c>
      <c r="G22625">
        <v>1220999.03</v>
      </c>
      <c r="H22625">
        <v>1015612.76</v>
      </c>
    </row>
    <row r="22626" spans="1:8" x14ac:dyDescent="0.25">
      <c r="A22626" t="s">
        <v>59</v>
      </c>
      <c r="B22626">
        <v>2012</v>
      </c>
      <c r="C22626" t="s">
        <v>13</v>
      </c>
      <c r="D22626" t="s">
        <v>62</v>
      </c>
      <c r="E22626">
        <v>3924</v>
      </c>
      <c r="F22626">
        <v>6632.98</v>
      </c>
      <c r="G22626">
        <v>709112.08</v>
      </c>
      <c r="H22626">
        <v>682621.84</v>
      </c>
    </row>
    <row r="22627" spans="1:8" x14ac:dyDescent="0.25">
      <c r="A22627" t="s">
        <v>59</v>
      </c>
      <c r="B22627">
        <v>2012</v>
      </c>
      <c r="C22627" t="s">
        <v>13</v>
      </c>
      <c r="D22627" t="s">
        <v>62</v>
      </c>
      <c r="E22627">
        <v>111778</v>
      </c>
      <c r="F22627">
        <v>30451.82</v>
      </c>
      <c r="G22627">
        <v>2322665.08</v>
      </c>
      <c r="H22627">
        <v>2252919.96</v>
      </c>
    </row>
    <row r="22628" spans="1:8" x14ac:dyDescent="0.25">
      <c r="A22628" t="s">
        <v>59</v>
      </c>
      <c r="B22628">
        <v>2012</v>
      </c>
      <c r="C22628" t="s">
        <v>13</v>
      </c>
      <c r="D22628" t="s">
        <v>60</v>
      </c>
      <c r="E22628">
        <v>5</v>
      </c>
      <c r="F22628">
        <v>36.29</v>
      </c>
      <c r="G22628">
        <v>2735.83</v>
      </c>
      <c r="H22628">
        <v>2124.4</v>
      </c>
    </row>
    <row r="22629" spans="1:8" x14ac:dyDescent="0.25">
      <c r="A22629" t="s">
        <v>59</v>
      </c>
      <c r="B22629">
        <v>2012</v>
      </c>
      <c r="C22629" t="s">
        <v>13</v>
      </c>
      <c r="D22629" t="s">
        <v>60</v>
      </c>
      <c r="E22629">
        <v>51</v>
      </c>
      <c r="F22629">
        <v>46.76</v>
      </c>
      <c r="G22629">
        <v>5933.89</v>
      </c>
      <c r="H22629">
        <v>6608.86</v>
      </c>
    </row>
    <row r="22630" spans="1:8" x14ac:dyDescent="0.25">
      <c r="A22630" t="s">
        <v>59</v>
      </c>
      <c r="B22630">
        <v>2012</v>
      </c>
      <c r="C22630" t="s">
        <v>13</v>
      </c>
      <c r="D22630" t="s">
        <v>60</v>
      </c>
      <c r="E22630">
        <v>113</v>
      </c>
      <c r="F22630">
        <v>78.209999999999994</v>
      </c>
      <c r="G22630">
        <v>5079.45</v>
      </c>
      <c r="H22630">
        <v>5282.73</v>
      </c>
    </row>
    <row r="22631" spans="1:8" x14ac:dyDescent="0.25">
      <c r="A22631" t="s">
        <v>59</v>
      </c>
      <c r="B22631">
        <v>2012</v>
      </c>
      <c r="C22631" t="s">
        <v>13</v>
      </c>
      <c r="D22631" t="s">
        <v>60</v>
      </c>
      <c r="E22631">
        <v>11</v>
      </c>
      <c r="F22631">
        <v>86.14</v>
      </c>
      <c r="G22631">
        <v>5072.8900000000003</v>
      </c>
      <c r="H22631">
        <v>4698.45</v>
      </c>
    </row>
    <row r="22632" spans="1:8" x14ac:dyDescent="0.25">
      <c r="A22632" t="s">
        <v>59</v>
      </c>
      <c r="B22632">
        <v>2012</v>
      </c>
      <c r="C22632" t="s">
        <v>13</v>
      </c>
      <c r="D22632" t="s">
        <v>60</v>
      </c>
      <c r="E22632">
        <v>0</v>
      </c>
      <c r="F22632">
        <v>0</v>
      </c>
      <c r="G22632">
        <v>0</v>
      </c>
      <c r="H22632">
        <v>0</v>
      </c>
    </row>
    <row r="22633" spans="1:8" x14ac:dyDescent="0.25">
      <c r="A22633" t="s">
        <v>59</v>
      </c>
      <c r="B22633">
        <v>2012</v>
      </c>
      <c r="C22633" t="s">
        <v>13</v>
      </c>
      <c r="D22633" t="s">
        <v>60</v>
      </c>
      <c r="E22633">
        <v>0</v>
      </c>
      <c r="F22633">
        <v>0</v>
      </c>
      <c r="G22633">
        <v>0</v>
      </c>
      <c r="H22633">
        <v>0</v>
      </c>
    </row>
    <row r="22634" spans="1:8" x14ac:dyDescent="0.25">
      <c r="A22634" t="s">
        <v>59</v>
      </c>
      <c r="B22634">
        <v>2012</v>
      </c>
      <c r="C22634" t="s">
        <v>13</v>
      </c>
      <c r="D22634" t="s">
        <v>60</v>
      </c>
      <c r="E22634">
        <v>0</v>
      </c>
      <c r="F22634">
        <v>0</v>
      </c>
      <c r="G22634">
        <v>0</v>
      </c>
      <c r="H22634">
        <v>0</v>
      </c>
    </row>
    <row r="22635" spans="1:8" x14ac:dyDescent="0.25">
      <c r="A22635" t="s">
        <v>59</v>
      </c>
      <c r="B22635">
        <v>2012</v>
      </c>
      <c r="C22635" t="s">
        <v>13</v>
      </c>
      <c r="D22635" t="s">
        <v>60</v>
      </c>
      <c r="E22635">
        <v>138</v>
      </c>
      <c r="F22635">
        <v>170.32</v>
      </c>
      <c r="G22635">
        <v>23217.45</v>
      </c>
      <c r="H22635">
        <v>21961.89</v>
      </c>
    </row>
    <row r="22636" spans="1:8" x14ac:dyDescent="0.25">
      <c r="A22636" t="s">
        <v>59</v>
      </c>
      <c r="B22636">
        <v>2012</v>
      </c>
      <c r="C22636" t="s">
        <v>13</v>
      </c>
      <c r="D22636" t="s">
        <v>60</v>
      </c>
      <c r="E22636">
        <v>0</v>
      </c>
      <c r="F22636">
        <v>0</v>
      </c>
      <c r="G22636">
        <v>0</v>
      </c>
      <c r="H22636">
        <v>0</v>
      </c>
    </row>
    <row r="22637" spans="1:8" x14ac:dyDescent="0.25">
      <c r="A22637" t="s">
        <v>59</v>
      </c>
      <c r="B22637">
        <v>2012</v>
      </c>
      <c r="C22637" t="s">
        <v>13</v>
      </c>
      <c r="D22637" t="s">
        <v>60</v>
      </c>
      <c r="E22637">
        <v>0</v>
      </c>
      <c r="F22637">
        <v>0</v>
      </c>
      <c r="G22637">
        <v>0</v>
      </c>
      <c r="H22637">
        <v>0</v>
      </c>
    </row>
    <row r="22638" spans="1:8" x14ac:dyDescent="0.25">
      <c r="A22638" t="s">
        <v>59</v>
      </c>
      <c r="B22638">
        <v>2012</v>
      </c>
      <c r="C22638" t="s">
        <v>13</v>
      </c>
      <c r="D22638" t="s">
        <v>60</v>
      </c>
      <c r="E22638">
        <v>0</v>
      </c>
      <c r="F22638">
        <v>0</v>
      </c>
      <c r="G22638">
        <v>0</v>
      </c>
      <c r="H22638">
        <v>0</v>
      </c>
    </row>
    <row r="22639" spans="1:8" x14ac:dyDescent="0.25">
      <c r="A22639" t="s">
        <v>59</v>
      </c>
      <c r="B22639">
        <v>2012</v>
      </c>
      <c r="C22639" t="s">
        <v>13</v>
      </c>
      <c r="D22639" t="s">
        <v>60</v>
      </c>
      <c r="E22639">
        <v>0</v>
      </c>
      <c r="F22639">
        <v>0</v>
      </c>
      <c r="G22639">
        <v>0</v>
      </c>
      <c r="H22639">
        <v>0</v>
      </c>
    </row>
    <row r="22640" spans="1:8" x14ac:dyDescent="0.25">
      <c r="A22640" t="s">
        <v>59</v>
      </c>
      <c r="B22640">
        <v>2012</v>
      </c>
      <c r="C22640" t="s">
        <v>13</v>
      </c>
      <c r="D22640" t="s">
        <v>60</v>
      </c>
      <c r="E22640">
        <v>0</v>
      </c>
      <c r="F22640">
        <v>0</v>
      </c>
      <c r="G22640">
        <v>0</v>
      </c>
      <c r="H22640">
        <v>0</v>
      </c>
    </row>
    <row r="22641" spans="1:8" x14ac:dyDescent="0.25">
      <c r="A22641" t="s">
        <v>59</v>
      </c>
      <c r="B22641">
        <v>2012</v>
      </c>
      <c r="C22641" t="s">
        <v>13</v>
      </c>
      <c r="D22641" t="s">
        <v>60</v>
      </c>
      <c r="E22641">
        <v>0</v>
      </c>
      <c r="F22641">
        <v>0</v>
      </c>
      <c r="G22641">
        <v>0</v>
      </c>
      <c r="H22641">
        <v>0</v>
      </c>
    </row>
    <row r="22642" spans="1:8" x14ac:dyDescent="0.25">
      <c r="A22642" t="s">
        <v>59</v>
      </c>
      <c r="B22642">
        <v>2012</v>
      </c>
      <c r="C22642" t="s">
        <v>13</v>
      </c>
      <c r="D22642" t="s">
        <v>60</v>
      </c>
      <c r="E22642">
        <v>0</v>
      </c>
      <c r="F22642">
        <v>0</v>
      </c>
      <c r="G22642">
        <v>0</v>
      </c>
      <c r="H22642">
        <v>0</v>
      </c>
    </row>
    <row r="22643" spans="1:8" x14ac:dyDescent="0.25">
      <c r="A22643" t="s">
        <v>59</v>
      </c>
      <c r="B22643">
        <v>2012</v>
      </c>
      <c r="C22643" t="s">
        <v>13</v>
      </c>
      <c r="D22643" t="s">
        <v>60</v>
      </c>
      <c r="E22643">
        <v>0</v>
      </c>
      <c r="F22643">
        <v>0</v>
      </c>
      <c r="G22643">
        <v>0</v>
      </c>
      <c r="H22643">
        <v>0</v>
      </c>
    </row>
    <row r="22644" spans="1:8" x14ac:dyDescent="0.25">
      <c r="A22644" t="s">
        <v>59</v>
      </c>
      <c r="B22644">
        <v>2012</v>
      </c>
      <c r="C22644" t="s">
        <v>13</v>
      </c>
      <c r="D22644" t="s">
        <v>61</v>
      </c>
      <c r="E22644">
        <v>0</v>
      </c>
      <c r="F22644">
        <v>0</v>
      </c>
      <c r="G22644">
        <v>0</v>
      </c>
      <c r="H22644">
        <v>0</v>
      </c>
    </row>
    <row r="22645" spans="1:8" x14ac:dyDescent="0.25">
      <c r="A22645" t="s">
        <v>59</v>
      </c>
      <c r="B22645">
        <v>2012</v>
      </c>
      <c r="C22645" t="s">
        <v>13</v>
      </c>
      <c r="D22645" t="s">
        <v>61</v>
      </c>
      <c r="E22645">
        <v>0</v>
      </c>
      <c r="F22645">
        <v>0</v>
      </c>
      <c r="G22645">
        <v>0</v>
      </c>
      <c r="H22645">
        <v>0</v>
      </c>
    </row>
    <row r="22646" spans="1:8" x14ac:dyDescent="0.25">
      <c r="A22646" t="s">
        <v>59</v>
      </c>
      <c r="B22646">
        <v>2012</v>
      </c>
      <c r="C22646" t="s">
        <v>13</v>
      </c>
      <c r="D22646" t="s">
        <v>60</v>
      </c>
      <c r="E22646">
        <v>0</v>
      </c>
      <c r="F22646">
        <v>0</v>
      </c>
      <c r="G22646">
        <v>0</v>
      </c>
      <c r="H22646">
        <v>0</v>
      </c>
    </row>
    <row r="22647" spans="1:8" x14ac:dyDescent="0.25">
      <c r="A22647" t="s">
        <v>59</v>
      </c>
      <c r="B22647">
        <v>2012</v>
      </c>
      <c r="C22647" t="s">
        <v>13</v>
      </c>
      <c r="D22647" t="s">
        <v>60</v>
      </c>
      <c r="E22647">
        <v>0</v>
      </c>
      <c r="F22647">
        <v>0</v>
      </c>
      <c r="G22647">
        <v>0</v>
      </c>
      <c r="H22647">
        <v>0</v>
      </c>
    </row>
    <row r="22648" spans="1:8" x14ac:dyDescent="0.25">
      <c r="A22648" t="s">
        <v>59</v>
      </c>
      <c r="B22648">
        <v>2012</v>
      </c>
      <c r="C22648" t="s">
        <v>13</v>
      </c>
      <c r="D22648" t="s">
        <v>60</v>
      </c>
      <c r="E22648">
        <v>0</v>
      </c>
      <c r="F22648">
        <v>-0.51</v>
      </c>
      <c r="G22648">
        <v>-0.54</v>
      </c>
      <c r="H22648">
        <v>1515.37</v>
      </c>
    </row>
    <row r="22649" spans="1:8" x14ac:dyDescent="0.25">
      <c r="A22649" t="s">
        <v>59</v>
      </c>
      <c r="B22649">
        <v>2012</v>
      </c>
      <c r="C22649" t="s">
        <v>13</v>
      </c>
      <c r="D22649" t="s">
        <v>60</v>
      </c>
      <c r="E22649">
        <v>0</v>
      </c>
      <c r="F22649">
        <v>0</v>
      </c>
      <c r="G22649">
        <v>0</v>
      </c>
      <c r="H22649">
        <v>0</v>
      </c>
    </row>
    <row r="22650" spans="1:8" x14ac:dyDescent="0.25">
      <c r="A22650" t="s">
        <v>59</v>
      </c>
      <c r="B22650">
        <v>2012</v>
      </c>
      <c r="C22650" t="s">
        <v>13</v>
      </c>
      <c r="D22650" t="s">
        <v>60</v>
      </c>
      <c r="E22650">
        <v>0</v>
      </c>
      <c r="F22650">
        <v>0</v>
      </c>
      <c r="G22650">
        <v>0</v>
      </c>
      <c r="H22650">
        <v>0</v>
      </c>
    </row>
    <row r="22651" spans="1:8" x14ac:dyDescent="0.25">
      <c r="A22651" t="s">
        <v>59</v>
      </c>
      <c r="B22651">
        <v>2012</v>
      </c>
      <c r="C22651" t="s">
        <v>13</v>
      </c>
      <c r="D22651" t="s">
        <v>61</v>
      </c>
      <c r="E22651">
        <v>0</v>
      </c>
      <c r="F22651">
        <v>0</v>
      </c>
      <c r="G22651">
        <v>0</v>
      </c>
      <c r="H22651">
        <v>0</v>
      </c>
    </row>
    <row r="22652" spans="1:8" x14ac:dyDescent="0.25">
      <c r="A22652" t="s">
        <v>59</v>
      </c>
      <c r="B22652">
        <v>2012</v>
      </c>
      <c r="C22652" t="s">
        <v>13</v>
      </c>
      <c r="D22652" t="s">
        <v>61</v>
      </c>
      <c r="E22652">
        <v>1</v>
      </c>
      <c r="F22652">
        <v>6.72</v>
      </c>
      <c r="G22652">
        <v>419.78</v>
      </c>
      <c r="H22652">
        <v>480.55</v>
      </c>
    </row>
    <row r="22653" spans="1:8" x14ac:dyDescent="0.25">
      <c r="A22653" t="s">
        <v>59</v>
      </c>
      <c r="B22653">
        <v>2012</v>
      </c>
      <c r="C22653" t="s">
        <v>13</v>
      </c>
      <c r="D22653" t="s">
        <v>61</v>
      </c>
      <c r="E22653">
        <v>1</v>
      </c>
      <c r="F22653">
        <v>0.71</v>
      </c>
      <c r="G22653">
        <v>93.08</v>
      </c>
      <c r="H22653">
        <v>161.97</v>
      </c>
    </row>
    <row r="22654" spans="1:8" x14ac:dyDescent="0.25">
      <c r="A22654" t="s">
        <v>59</v>
      </c>
      <c r="B22654">
        <v>2012</v>
      </c>
      <c r="C22654" t="s">
        <v>13</v>
      </c>
      <c r="D22654" t="s">
        <v>60</v>
      </c>
      <c r="E22654">
        <v>0</v>
      </c>
      <c r="F22654">
        <v>0</v>
      </c>
      <c r="G22654">
        <v>0</v>
      </c>
      <c r="H22654">
        <v>0</v>
      </c>
    </row>
    <row r="22655" spans="1:8" x14ac:dyDescent="0.25">
      <c r="A22655" t="s">
        <v>59</v>
      </c>
      <c r="B22655">
        <v>2012</v>
      </c>
      <c r="C22655" t="s">
        <v>13</v>
      </c>
      <c r="D22655" t="s">
        <v>60</v>
      </c>
      <c r="E22655">
        <v>0</v>
      </c>
      <c r="F22655">
        <v>0</v>
      </c>
      <c r="G22655">
        <v>0</v>
      </c>
      <c r="H22655">
        <v>0</v>
      </c>
    </row>
    <row r="22656" spans="1:8" x14ac:dyDescent="0.25">
      <c r="A22656" t="s">
        <v>59</v>
      </c>
      <c r="B22656">
        <v>2012</v>
      </c>
      <c r="C22656" t="s">
        <v>13</v>
      </c>
      <c r="D22656" t="s">
        <v>60</v>
      </c>
      <c r="E22656">
        <v>0</v>
      </c>
      <c r="F22656">
        <v>0</v>
      </c>
      <c r="G22656">
        <v>0</v>
      </c>
      <c r="H22656">
        <v>0</v>
      </c>
    </row>
    <row r="22657" spans="1:8" x14ac:dyDescent="0.25">
      <c r="A22657" t="s">
        <v>59</v>
      </c>
      <c r="B22657">
        <v>2012</v>
      </c>
      <c r="C22657" t="s">
        <v>13</v>
      </c>
      <c r="D22657" t="s">
        <v>60</v>
      </c>
      <c r="E22657">
        <v>400</v>
      </c>
      <c r="F22657">
        <v>9711.0400000000009</v>
      </c>
      <c r="G22657">
        <v>633792.69999999995</v>
      </c>
      <c r="H22657">
        <v>547185.1</v>
      </c>
    </row>
    <row r="22658" spans="1:8" x14ac:dyDescent="0.25">
      <c r="A22658" t="s">
        <v>59</v>
      </c>
      <c r="B22658">
        <v>2012</v>
      </c>
      <c r="C22658" t="s">
        <v>13</v>
      </c>
      <c r="D22658" t="s">
        <v>60</v>
      </c>
      <c r="E22658">
        <v>70</v>
      </c>
      <c r="F22658">
        <v>83.13</v>
      </c>
      <c r="G22658">
        <v>11490.26</v>
      </c>
      <c r="H22658">
        <v>10310.709999999999</v>
      </c>
    </row>
    <row r="22659" spans="1:8" x14ac:dyDescent="0.25">
      <c r="A22659" t="s">
        <v>59</v>
      </c>
      <c r="B22659">
        <v>2012</v>
      </c>
      <c r="C22659" t="s">
        <v>13</v>
      </c>
      <c r="D22659" t="s">
        <v>60</v>
      </c>
      <c r="E22659">
        <v>0</v>
      </c>
      <c r="F22659">
        <v>0</v>
      </c>
      <c r="G22659">
        <v>0</v>
      </c>
      <c r="H22659">
        <v>0</v>
      </c>
    </row>
    <row r="22660" spans="1:8" x14ac:dyDescent="0.25">
      <c r="A22660" t="s">
        <v>59</v>
      </c>
      <c r="B22660">
        <v>2012</v>
      </c>
      <c r="C22660" t="s">
        <v>13</v>
      </c>
      <c r="D22660" t="s">
        <v>62</v>
      </c>
      <c r="E22660">
        <v>22</v>
      </c>
      <c r="F22660">
        <v>883.5</v>
      </c>
      <c r="G22660">
        <v>64439.43</v>
      </c>
      <c r="H22660">
        <v>64492.11</v>
      </c>
    </row>
    <row r="22661" spans="1:8" x14ac:dyDescent="0.25">
      <c r="A22661" t="s">
        <v>59</v>
      </c>
      <c r="B22661">
        <v>2012</v>
      </c>
      <c r="C22661" t="s">
        <v>13</v>
      </c>
      <c r="D22661" t="s">
        <v>62</v>
      </c>
      <c r="E22661">
        <v>0</v>
      </c>
      <c r="F22661">
        <v>0</v>
      </c>
      <c r="G22661">
        <v>0</v>
      </c>
      <c r="H22661">
        <v>0</v>
      </c>
    </row>
    <row r="22662" spans="1:8" x14ac:dyDescent="0.25">
      <c r="A22662" t="s">
        <v>59</v>
      </c>
      <c r="B22662">
        <v>2012</v>
      </c>
      <c r="C22662" t="s">
        <v>13</v>
      </c>
      <c r="D22662" t="s">
        <v>60</v>
      </c>
      <c r="E22662">
        <v>106</v>
      </c>
      <c r="F22662">
        <v>1503.21</v>
      </c>
      <c r="G22662">
        <v>102982.93</v>
      </c>
      <c r="H22662">
        <v>108031.11</v>
      </c>
    </row>
    <row r="22663" spans="1:8" x14ac:dyDescent="0.25">
      <c r="A22663" t="s">
        <v>59</v>
      </c>
      <c r="B22663">
        <v>2012</v>
      </c>
      <c r="C22663" t="s">
        <v>13</v>
      </c>
      <c r="D22663" t="s">
        <v>60</v>
      </c>
      <c r="E22663">
        <v>36</v>
      </c>
      <c r="F22663">
        <v>51.69</v>
      </c>
      <c r="G22663">
        <v>5114.9799999999996</v>
      </c>
      <c r="H22663">
        <v>5033.3100000000004</v>
      </c>
    </row>
    <row r="22664" spans="1:8" x14ac:dyDescent="0.25">
      <c r="A22664" t="s">
        <v>59</v>
      </c>
      <c r="B22664">
        <v>2012</v>
      </c>
      <c r="C22664" t="s">
        <v>13</v>
      </c>
      <c r="D22664" t="s">
        <v>60</v>
      </c>
      <c r="E22664">
        <v>0</v>
      </c>
      <c r="F22664">
        <v>0</v>
      </c>
      <c r="G22664">
        <v>0</v>
      </c>
      <c r="H22664">
        <v>0</v>
      </c>
    </row>
    <row r="22665" spans="1:8" x14ac:dyDescent="0.25">
      <c r="A22665" t="s">
        <v>59</v>
      </c>
      <c r="B22665">
        <v>2012</v>
      </c>
      <c r="C22665" t="s">
        <v>13</v>
      </c>
      <c r="D22665" t="s">
        <v>60</v>
      </c>
      <c r="E22665">
        <v>42</v>
      </c>
      <c r="F22665">
        <v>860.6</v>
      </c>
      <c r="G22665">
        <v>49998.55</v>
      </c>
      <c r="H22665">
        <v>47998.47</v>
      </c>
    </row>
    <row r="22666" spans="1:8" x14ac:dyDescent="0.25">
      <c r="A22666" t="s">
        <v>59</v>
      </c>
      <c r="B22666">
        <v>2012</v>
      </c>
      <c r="C22666" t="s">
        <v>13</v>
      </c>
      <c r="D22666" t="s">
        <v>60</v>
      </c>
      <c r="E22666">
        <v>9</v>
      </c>
      <c r="F22666">
        <v>14.27</v>
      </c>
      <c r="G22666">
        <v>1283.6500000000001</v>
      </c>
      <c r="H22666">
        <v>1068.74</v>
      </c>
    </row>
    <row r="22667" spans="1:8" x14ac:dyDescent="0.25">
      <c r="A22667" t="s">
        <v>59</v>
      </c>
      <c r="B22667">
        <v>2012</v>
      </c>
      <c r="C22667" t="s">
        <v>13</v>
      </c>
      <c r="D22667" t="s">
        <v>60</v>
      </c>
      <c r="E22667">
        <v>0</v>
      </c>
      <c r="F22667">
        <v>0</v>
      </c>
      <c r="G22667">
        <v>0</v>
      </c>
      <c r="H22667">
        <v>0</v>
      </c>
    </row>
    <row r="22668" spans="1:8" x14ac:dyDescent="0.25">
      <c r="A22668" t="s">
        <v>59</v>
      </c>
      <c r="B22668">
        <v>2012</v>
      </c>
      <c r="C22668" t="s">
        <v>13</v>
      </c>
      <c r="D22668" t="s">
        <v>60</v>
      </c>
      <c r="E22668">
        <v>47</v>
      </c>
      <c r="F22668">
        <v>1083.98</v>
      </c>
      <c r="G22668">
        <v>59854.54</v>
      </c>
      <c r="H22668">
        <v>59728.1</v>
      </c>
    </row>
    <row r="22669" spans="1:8" x14ac:dyDescent="0.25">
      <c r="A22669" t="s">
        <v>59</v>
      </c>
      <c r="B22669">
        <v>2012</v>
      </c>
      <c r="C22669" t="s">
        <v>13</v>
      </c>
      <c r="D22669" t="s">
        <v>60</v>
      </c>
      <c r="E22669">
        <v>11</v>
      </c>
      <c r="F22669">
        <v>18.21</v>
      </c>
      <c r="G22669">
        <v>1397.84</v>
      </c>
      <c r="H22669">
        <v>1424.98</v>
      </c>
    </row>
    <row r="22670" spans="1:8" x14ac:dyDescent="0.25">
      <c r="A22670" t="s">
        <v>59</v>
      </c>
      <c r="B22670">
        <v>2012</v>
      </c>
      <c r="C22670" t="s">
        <v>13</v>
      </c>
      <c r="D22670" t="s">
        <v>60</v>
      </c>
      <c r="E22670">
        <v>0</v>
      </c>
      <c r="F22670">
        <v>0</v>
      </c>
      <c r="G22670">
        <v>0</v>
      </c>
      <c r="H22670">
        <v>0</v>
      </c>
    </row>
    <row r="22671" spans="1:8" x14ac:dyDescent="0.25">
      <c r="A22671" t="s">
        <v>59</v>
      </c>
      <c r="B22671">
        <v>2012</v>
      </c>
      <c r="C22671" t="s">
        <v>13</v>
      </c>
      <c r="D22671" t="s">
        <v>60</v>
      </c>
      <c r="E22671">
        <v>0</v>
      </c>
      <c r="F22671">
        <v>0</v>
      </c>
      <c r="G22671">
        <v>0</v>
      </c>
      <c r="H22671">
        <v>0</v>
      </c>
    </row>
    <row r="22672" spans="1:8" x14ac:dyDescent="0.25">
      <c r="A22672" t="s">
        <v>59</v>
      </c>
      <c r="B22672">
        <v>2012</v>
      </c>
      <c r="C22672" t="s">
        <v>13</v>
      </c>
      <c r="D22672" t="s">
        <v>60</v>
      </c>
      <c r="E22672">
        <v>0</v>
      </c>
      <c r="F22672">
        <v>-66.599999999999994</v>
      </c>
      <c r="G22672">
        <v>2314.98</v>
      </c>
      <c r="H22672">
        <v>31194.95</v>
      </c>
    </row>
    <row r="22673" spans="1:8" x14ac:dyDescent="0.25">
      <c r="A22673" t="s">
        <v>59</v>
      </c>
      <c r="B22673">
        <v>2012</v>
      </c>
      <c r="C22673" t="s">
        <v>13</v>
      </c>
      <c r="D22673" t="s">
        <v>60</v>
      </c>
      <c r="E22673">
        <v>0</v>
      </c>
      <c r="F22673">
        <v>1.48</v>
      </c>
      <c r="G22673">
        <v>-690284.09</v>
      </c>
      <c r="H22673">
        <v>8402.67</v>
      </c>
    </row>
    <row r="22674" spans="1:8" x14ac:dyDescent="0.25">
      <c r="A22674" t="s">
        <v>59</v>
      </c>
      <c r="B22674">
        <v>2012</v>
      </c>
      <c r="C22674" t="s">
        <v>13</v>
      </c>
      <c r="D22674" t="s">
        <v>61</v>
      </c>
      <c r="E22674">
        <v>0</v>
      </c>
      <c r="F22674">
        <v>0</v>
      </c>
      <c r="G22674">
        <v>0</v>
      </c>
      <c r="H22674">
        <v>0</v>
      </c>
    </row>
    <row r="22675" spans="1:8" x14ac:dyDescent="0.25">
      <c r="A22675" t="s">
        <v>59</v>
      </c>
      <c r="B22675">
        <v>2012</v>
      </c>
      <c r="C22675" t="s">
        <v>13</v>
      </c>
      <c r="D22675" t="s">
        <v>61</v>
      </c>
      <c r="E22675">
        <v>0</v>
      </c>
      <c r="F22675">
        <v>0</v>
      </c>
      <c r="G22675">
        <v>0</v>
      </c>
      <c r="H22675">
        <v>0</v>
      </c>
    </row>
    <row r="22676" spans="1:8" x14ac:dyDescent="0.25">
      <c r="A22676" t="s">
        <v>59</v>
      </c>
      <c r="B22676">
        <v>2012</v>
      </c>
      <c r="C22676" t="s">
        <v>13</v>
      </c>
      <c r="D22676" t="s">
        <v>61</v>
      </c>
      <c r="E22676">
        <v>2</v>
      </c>
      <c r="F22676">
        <v>0.85</v>
      </c>
      <c r="G22676">
        <v>62.5</v>
      </c>
      <c r="H22676">
        <v>57.92</v>
      </c>
    </row>
    <row r="22677" spans="1:8" x14ac:dyDescent="0.25">
      <c r="A22677" t="s">
        <v>59</v>
      </c>
      <c r="B22677">
        <v>2012</v>
      </c>
      <c r="C22677" t="s">
        <v>13</v>
      </c>
      <c r="D22677" t="s">
        <v>60</v>
      </c>
      <c r="E22677">
        <v>3</v>
      </c>
      <c r="F22677">
        <v>2.94</v>
      </c>
      <c r="G22677">
        <v>282.27999999999997</v>
      </c>
      <c r="H22677">
        <v>263.38</v>
      </c>
    </row>
    <row r="22678" spans="1:8" x14ac:dyDescent="0.25">
      <c r="A22678" t="s">
        <v>59</v>
      </c>
      <c r="B22678">
        <v>2012</v>
      </c>
      <c r="C22678" t="s">
        <v>13</v>
      </c>
      <c r="D22678" t="s">
        <v>60</v>
      </c>
      <c r="E22678">
        <v>138</v>
      </c>
      <c r="F22678">
        <v>1216.6400000000001</v>
      </c>
      <c r="G22678">
        <v>93031.4</v>
      </c>
      <c r="H22678">
        <v>54026.79</v>
      </c>
    </row>
    <row r="22679" spans="1:8" x14ac:dyDescent="0.25">
      <c r="A22679" t="s">
        <v>59</v>
      </c>
      <c r="B22679">
        <v>2012</v>
      </c>
      <c r="C22679" t="s">
        <v>13</v>
      </c>
      <c r="D22679" t="s">
        <v>60</v>
      </c>
      <c r="E22679">
        <v>232</v>
      </c>
      <c r="F22679">
        <v>386.04</v>
      </c>
      <c r="G22679">
        <v>42960.95</v>
      </c>
      <c r="H22679">
        <v>35082.22</v>
      </c>
    </row>
    <row r="22680" spans="1:8" x14ac:dyDescent="0.25">
      <c r="A22680" t="s">
        <v>59</v>
      </c>
      <c r="B22680">
        <v>2012</v>
      </c>
      <c r="C22680" t="s">
        <v>13</v>
      </c>
      <c r="D22680" t="s">
        <v>60</v>
      </c>
      <c r="E22680">
        <v>1633</v>
      </c>
      <c r="F22680">
        <v>768.62</v>
      </c>
      <c r="G22680">
        <v>60261.57</v>
      </c>
      <c r="H22680">
        <v>52259.7</v>
      </c>
    </row>
    <row r="22681" spans="1:8" x14ac:dyDescent="0.25">
      <c r="A22681" t="s">
        <v>59</v>
      </c>
      <c r="B22681">
        <v>2012</v>
      </c>
      <c r="C22681" t="s">
        <v>13</v>
      </c>
      <c r="D22681" t="s">
        <v>60</v>
      </c>
      <c r="E22681">
        <v>0</v>
      </c>
      <c r="F22681">
        <v>0</v>
      </c>
      <c r="G22681">
        <v>0</v>
      </c>
      <c r="H22681">
        <v>0</v>
      </c>
    </row>
    <row r="22682" spans="1:8" x14ac:dyDescent="0.25">
      <c r="A22682" t="s">
        <v>59</v>
      </c>
      <c r="B22682">
        <v>2012</v>
      </c>
      <c r="C22682" t="s">
        <v>13</v>
      </c>
      <c r="D22682" t="s">
        <v>60</v>
      </c>
      <c r="E22682">
        <v>3</v>
      </c>
      <c r="F22682">
        <v>4.72</v>
      </c>
      <c r="G22682">
        <v>340.29</v>
      </c>
      <c r="H22682">
        <v>313.02999999999997</v>
      </c>
    </row>
    <row r="22683" spans="1:8" x14ac:dyDescent="0.25">
      <c r="A22683" t="s">
        <v>59</v>
      </c>
      <c r="B22683">
        <v>2012</v>
      </c>
      <c r="C22683" t="s">
        <v>13</v>
      </c>
      <c r="D22683" t="s">
        <v>62</v>
      </c>
      <c r="E22683">
        <v>0</v>
      </c>
      <c r="F22683">
        <v>0</v>
      </c>
      <c r="G22683">
        <v>0</v>
      </c>
      <c r="H22683">
        <v>0</v>
      </c>
    </row>
    <row r="22684" spans="1:8" x14ac:dyDescent="0.25">
      <c r="A22684" t="s">
        <v>59</v>
      </c>
      <c r="B22684">
        <v>2012</v>
      </c>
      <c r="C22684" t="s">
        <v>13</v>
      </c>
      <c r="D22684" t="s">
        <v>62</v>
      </c>
      <c r="E22684">
        <v>1</v>
      </c>
      <c r="F22684">
        <v>0.52</v>
      </c>
      <c r="G22684">
        <v>87.09</v>
      </c>
      <c r="H22684">
        <v>81.99</v>
      </c>
    </row>
    <row r="22685" spans="1:8" x14ac:dyDescent="0.25">
      <c r="A22685" t="s">
        <v>59</v>
      </c>
      <c r="B22685">
        <v>2012</v>
      </c>
      <c r="C22685" t="s">
        <v>13</v>
      </c>
      <c r="D22685" t="s">
        <v>62</v>
      </c>
      <c r="E22685">
        <v>366</v>
      </c>
      <c r="F22685">
        <v>848.09</v>
      </c>
      <c r="G22685">
        <v>65332.57</v>
      </c>
      <c r="H22685">
        <v>55572.24</v>
      </c>
    </row>
    <row r="22686" spans="1:8" x14ac:dyDescent="0.25">
      <c r="A22686" t="s">
        <v>59</v>
      </c>
      <c r="B22686">
        <v>2012</v>
      </c>
      <c r="C22686" t="s">
        <v>13</v>
      </c>
      <c r="D22686" t="s">
        <v>60</v>
      </c>
      <c r="E22686">
        <v>8</v>
      </c>
      <c r="F22686">
        <v>27.78</v>
      </c>
      <c r="G22686">
        <v>2279.31</v>
      </c>
      <c r="H22686">
        <v>2389.2600000000002</v>
      </c>
    </row>
    <row r="22687" spans="1:8" x14ac:dyDescent="0.25">
      <c r="A22687" t="s">
        <v>59</v>
      </c>
      <c r="B22687">
        <v>2012</v>
      </c>
      <c r="C22687" t="s">
        <v>13</v>
      </c>
      <c r="D22687" t="s">
        <v>60</v>
      </c>
      <c r="E22687">
        <v>149</v>
      </c>
      <c r="F22687">
        <v>87.56</v>
      </c>
      <c r="G22687">
        <v>10398.41</v>
      </c>
      <c r="H22687">
        <v>10209.57</v>
      </c>
    </row>
    <row r="22688" spans="1:8" x14ac:dyDescent="0.25">
      <c r="A22688" t="s">
        <v>59</v>
      </c>
      <c r="B22688">
        <v>2012</v>
      </c>
      <c r="C22688" t="s">
        <v>13</v>
      </c>
      <c r="D22688" t="s">
        <v>60</v>
      </c>
      <c r="E22688">
        <v>0</v>
      </c>
      <c r="F22688">
        <v>0</v>
      </c>
      <c r="G22688">
        <v>0</v>
      </c>
      <c r="H22688">
        <v>0</v>
      </c>
    </row>
    <row r="22689" spans="1:8" x14ac:dyDescent="0.25">
      <c r="A22689" t="s">
        <v>59</v>
      </c>
      <c r="B22689">
        <v>2012</v>
      </c>
      <c r="C22689" t="s">
        <v>13</v>
      </c>
      <c r="D22689" t="s">
        <v>60</v>
      </c>
      <c r="E22689">
        <v>25</v>
      </c>
      <c r="F22689">
        <v>159.28</v>
      </c>
      <c r="G22689">
        <v>9427.39</v>
      </c>
      <c r="H22689">
        <v>6959.57</v>
      </c>
    </row>
    <row r="22690" spans="1:8" x14ac:dyDescent="0.25">
      <c r="A22690" t="s">
        <v>59</v>
      </c>
      <c r="B22690">
        <v>2012</v>
      </c>
      <c r="C22690" t="s">
        <v>13</v>
      </c>
      <c r="D22690" t="s">
        <v>60</v>
      </c>
      <c r="E22690">
        <v>43</v>
      </c>
      <c r="F22690">
        <v>91.41</v>
      </c>
      <c r="G22690">
        <v>6836.08</v>
      </c>
      <c r="H22690">
        <v>4743.1099999999997</v>
      </c>
    </row>
    <row r="22691" spans="1:8" x14ac:dyDescent="0.25">
      <c r="A22691" t="s">
        <v>59</v>
      </c>
      <c r="B22691">
        <v>2012</v>
      </c>
      <c r="C22691" t="s">
        <v>13</v>
      </c>
      <c r="D22691" t="s">
        <v>60</v>
      </c>
      <c r="E22691">
        <v>813</v>
      </c>
      <c r="F22691">
        <v>466.68</v>
      </c>
      <c r="G22691">
        <v>30888.51</v>
      </c>
      <c r="H22691">
        <v>29645.73</v>
      </c>
    </row>
    <row r="22692" spans="1:8" x14ac:dyDescent="0.25">
      <c r="A22692" t="s">
        <v>59</v>
      </c>
      <c r="B22692">
        <v>2012</v>
      </c>
      <c r="C22692" t="s">
        <v>13</v>
      </c>
      <c r="D22692" t="s">
        <v>60</v>
      </c>
      <c r="E22692">
        <v>0</v>
      </c>
      <c r="F22692">
        <v>0</v>
      </c>
      <c r="G22692">
        <v>0</v>
      </c>
      <c r="H22692">
        <v>0</v>
      </c>
    </row>
    <row r="22693" spans="1:8" x14ac:dyDescent="0.25">
      <c r="A22693" t="s">
        <v>59</v>
      </c>
      <c r="B22693">
        <v>2012</v>
      </c>
      <c r="C22693" t="s">
        <v>13</v>
      </c>
      <c r="D22693" t="s">
        <v>60</v>
      </c>
      <c r="E22693">
        <v>6</v>
      </c>
      <c r="F22693">
        <v>49.17</v>
      </c>
      <c r="G22693">
        <v>2856.22</v>
      </c>
      <c r="H22693">
        <v>3079.38</v>
      </c>
    </row>
    <row r="22694" spans="1:8" x14ac:dyDescent="0.25">
      <c r="A22694" t="s">
        <v>59</v>
      </c>
      <c r="B22694">
        <v>2012</v>
      </c>
      <c r="C22694" t="s">
        <v>13</v>
      </c>
      <c r="D22694" t="s">
        <v>60</v>
      </c>
      <c r="E22694">
        <v>63</v>
      </c>
      <c r="F22694">
        <v>109.29</v>
      </c>
      <c r="G22694">
        <v>8259.85</v>
      </c>
      <c r="H22694">
        <v>7632.82</v>
      </c>
    </row>
    <row r="22695" spans="1:8" x14ac:dyDescent="0.25">
      <c r="A22695" t="s">
        <v>59</v>
      </c>
      <c r="B22695">
        <v>2012</v>
      </c>
      <c r="C22695" t="s">
        <v>13</v>
      </c>
      <c r="D22695" t="s">
        <v>60</v>
      </c>
      <c r="E22695">
        <v>651</v>
      </c>
      <c r="F22695">
        <v>353.93</v>
      </c>
      <c r="G22695">
        <v>22887.95</v>
      </c>
      <c r="H22695">
        <v>18298.13</v>
      </c>
    </row>
    <row r="22696" spans="1:8" x14ac:dyDescent="0.25">
      <c r="A22696" t="s">
        <v>59</v>
      </c>
      <c r="B22696">
        <v>2012</v>
      </c>
      <c r="C22696" t="s">
        <v>13</v>
      </c>
      <c r="D22696" t="s">
        <v>64</v>
      </c>
      <c r="E22696">
        <v>1</v>
      </c>
      <c r="F22696">
        <v>17063.929993999998</v>
      </c>
      <c r="G22696">
        <v>1939320.25</v>
      </c>
      <c r="H22696">
        <v>1845822.19</v>
      </c>
    </row>
    <row r="22697" spans="1:8" x14ac:dyDescent="0.25">
      <c r="A22697" t="s">
        <v>59</v>
      </c>
      <c r="B22697">
        <v>2012</v>
      </c>
      <c r="C22697" t="s">
        <v>13</v>
      </c>
      <c r="D22697" t="s">
        <v>60</v>
      </c>
      <c r="E22697">
        <v>0</v>
      </c>
      <c r="F22697">
        <v>0</v>
      </c>
      <c r="G22697">
        <v>0</v>
      </c>
      <c r="H22697">
        <v>0</v>
      </c>
    </row>
    <row r="22698" spans="1:8" x14ac:dyDescent="0.25">
      <c r="A22698" t="s">
        <v>59</v>
      </c>
      <c r="B22698">
        <v>2012</v>
      </c>
      <c r="C22698" t="s">
        <v>13</v>
      </c>
      <c r="D22698" t="s">
        <v>60</v>
      </c>
      <c r="E22698">
        <v>0</v>
      </c>
      <c r="F22698">
        <v>0</v>
      </c>
      <c r="G22698">
        <v>0</v>
      </c>
      <c r="H22698">
        <v>0</v>
      </c>
    </row>
    <row r="22699" spans="1:8" x14ac:dyDescent="0.25">
      <c r="A22699" t="s">
        <v>59</v>
      </c>
      <c r="B22699">
        <v>2012</v>
      </c>
      <c r="C22699" t="s">
        <v>12</v>
      </c>
      <c r="D22699" t="s">
        <v>60</v>
      </c>
      <c r="E22699">
        <v>0</v>
      </c>
      <c r="F22699">
        <v>0</v>
      </c>
      <c r="G22699">
        <v>0</v>
      </c>
      <c r="H22699">
        <v>0</v>
      </c>
    </row>
    <row r="22700" spans="1:8" x14ac:dyDescent="0.25">
      <c r="A22700" t="s">
        <v>59</v>
      </c>
      <c r="B22700">
        <v>2012</v>
      </c>
      <c r="C22700" t="s">
        <v>12</v>
      </c>
      <c r="D22700" t="s">
        <v>60</v>
      </c>
      <c r="E22700">
        <v>0</v>
      </c>
      <c r="F22700">
        <v>0</v>
      </c>
      <c r="G22700">
        <v>0</v>
      </c>
      <c r="H22700">
        <v>0</v>
      </c>
    </row>
    <row r="22701" spans="1:8" x14ac:dyDescent="0.25">
      <c r="A22701" t="s">
        <v>59</v>
      </c>
      <c r="B22701">
        <v>2012</v>
      </c>
      <c r="C22701" t="s">
        <v>12</v>
      </c>
      <c r="D22701" t="s">
        <v>60</v>
      </c>
      <c r="E22701">
        <v>0</v>
      </c>
      <c r="F22701">
        <v>0</v>
      </c>
      <c r="G22701">
        <v>0</v>
      </c>
      <c r="H22701">
        <v>0</v>
      </c>
    </row>
    <row r="22702" spans="1:8" x14ac:dyDescent="0.25">
      <c r="A22702" t="s">
        <v>59</v>
      </c>
      <c r="B22702">
        <v>2012</v>
      </c>
      <c r="C22702" t="s">
        <v>12</v>
      </c>
      <c r="D22702" t="s">
        <v>60</v>
      </c>
      <c r="E22702">
        <v>1</v>
      </c>
      <c r="F22702">
        <v>7.19</v>
      </c>
      <c r="G22702">
        <v>544.30999999999995</v>
      </c>
      <c r="H22702">
        <v>1689.4</v>
      </c>
    </row>
    <row r="22703" spans="1:8" x14ac:dyDescent="0.25">
      <c r="A22703" t="s">
        <v>59</v>
      </c>
      <c r="B22703">
        <v>2012</v>
      </c>
      <c r="C22703" t="s">
        <v>12</v>
      </c>
      <c r="D22703" t="s">
        <v>60</v>
      </c>
      <c r="E22703">
        <v>0</v>
      </c>
      <c r="F22703">
        <v>0</v>
      </c>
      <c r="G22703">
        <v>0</v>
      </c>
      <c r="H22703">
        <v>0</v>
      </c>
    </row>
    <row r="22704" spans="1:8" x14ac:dyDescent="0.25">
      <c r="A22704" t="s">
        <v>59</v>
      </c>
      <c r="B22704">
        <v>2012</v>
      </c>
      <c r="C22704" t="s">
        <v>12</v>
      </c>
      <c r="D22704" t="s">
        <v>60</v>
      </c>
      <c r="E22704">
        <v>0</v>
      </c>
      <c r="F22704">
        <v>0</v>
      </c>
      <c r="G22704">
        <v>0</v>
      </c>
      <c r="H22704">
        <v>0</v>
      </c>
    </row>
    <row r="22705" spans="1:8" x14ac:dyDescent="0.25">
      <c r="A22705" t="s">
        <v>59</v>
      </c>
      <c r="B22705">
        <v>2012</v>
      </c>
      <c r="C22705" t="s">
        <v>12</v>
      </c>
      <c r="D22705" t="s">
        <v>60</v>
      </c>
      <c r="E22705">
        <v>1</v>
      </c>
      <c r="F22705">
        <v>1.73</v>
      </c>
      <c r="G22705">
        <v>1299.6400000000001</v>
      </c>
      <c r="H22705">
        <v>2510.5</v>
      </c>
    </row>
    <row r="22706" spans="1:8" x14ac:dyDescent="0.25">
      <c r="A22706" t="s">
        <v>59</v>
      </c>
      <c r="B22706">
        <v>2012</v>
      </c>
      <c r="C22706" t="s">
        <v>12</v>
      </c>
      <c r="D22706" t="s">
        <v>60</v>
      </c>
      <c r="E22706">
        <v>13</v>
      </c>
      <c r="F22706">
        <v>5.52</v>
      </c>
      <c r="G22706">
        <v>433.66</v>
      </c>
      <c r="H22706">
        <v>590.98</v>
      </c>
    </row>
    <row r="22707" spans="1:8" x14ac:dyDescent="0.25">
      <c r="A22707" t="s">
        <v>59</v>
      </c>
      <c r="B22707">
        <v>2012</v>
      </c>
      <c r="C22707" t="s">
        <v>12</v>
      </c>
      <c r="D22707" t="s">
        <v>60</v>
      </c>
      <c r="E22707">
        <v>0</v>
      </c>
      <c r="F22707">
        <v>0</v>
      </c>
      <c r="G22707">
        <v>0</v>
      </c>
      <c r="H22707">
        <v>0</v>
      </c>
    </row>
    <row r="22708" spans="1:8" x14ac:dyDescent="0.25">
      <c r="A22708" t="s">
        <v>59</v>
      </c>
      <c r="B22708">
        <v>2012</v>
      </c>
      <c r="C22708" t="s">
        <v>12</v>
      </c>
      <c r="D22708" t="s">
        <v>60</v>
      </c>
      <c r="E22708">
        <v>0</v>
      </c>
      <c r="F22708">
        <v>0</v>
      </c>
      <c r="G22708">
        <v>0</v>
      </c>
      <c r="H22708">
        <v>0</v>
      </c>
    </row>
    <row r="22709" spans="1:8" x14ac:dyDescent="0.25">
      <c r="A22709" t="s">
        <v>59</v>
      </c>
      <c r="B22709">
        <v>2012</v>
      </c>
      <c r="C22709" t="s">
        <v>12</v>
      </c>
      <c r="D22709" t="s">
        <v>61</v>
      </c>
      <c r="E22709">
        <v>4</v>
      </c>
      <c r="F22709">
        <v>22479.1</v>
      </c>
      <c r="G22709">
        <v>1293537.4099999999</v>
      </c>
      <c r="H22709">
        <v>1293537.4099999999</v>
      </c>
    </row>
    <row r="22710" spans="1:8" x14ac:dyDescent="0.25">
      <c r="A22710" t="s">
        <v>59</v>
      </c>
      <c r="B22710">
        <v>2012</v>
      </c>
      <c r="C22710" t="s">
        <v>12</v>
      </c>
      <c r="D22710" t="s">
        <v>61</v>
      </c>
      <c r="E22710">
        <v>0</v>
      </c>
      <c r="F22710">
        <v>0</v>
      </c>
      <c r="G22710">
        <v>0</v>
      </c>
      <c r="H22710">
        <v>0</v>
      </c>
    </row>
    <row r="22711" spans="1:8" x14ac:dyDescent="0.25">
      <c r="A22711" t="s">
        <v>59</v>
      </c>
      <c r="B22711">
        <v>2012</v>
      </c>
      <c r="C22711" t="s">
        <v>12</v>
      </c>
      <c r="D22711" t="s">
        <v>60</v>
      </c>
      <c r="E22711">
        <v>0</v>
      </c>
      <c r="F22711">
        <v>0</v>
      </c>
      <c r="G22711">
        <v>0</v>
      </c>
      <c r="H22711">
        <v>0</v>
      </c>
    </row>
    <row r="22712" spans="1:8" x14ac:dyDescent="0.25">
      <c r="A22712" t="s">
        <v>59</v>
      </c>
      <c r="B22712">
        <v>2012</v>
      </c>
      <c r="C22712" t="s">
        <v>12</v>
      </c>
      <c r="D22712" t="s">
        <v>60</v>
      </c>
      <c r="E22712">
        <v>0</v>
      </c>
      <c r="F22712">
        <v>0</v>
      </c>
      <c r="G22712">
        <v>0</v>
      </c>
      <c r="H22712">
        <v>0</v>
      </c>
    </row>
    <row r="22713" spans="1:8" x14ac:dyDescent="0.25">
      <c r="A22713" t="s">
        <v>59</v>
      </c>
      <c r="B22713">
        <v>2012</v>
      </c>
      <c r="C22713" t="s">
        <v>12</v>
      </c>
      <c r="D22713" t="s">
        <v>60</v>
      </c>
      <c r="E22713">
        <v>0</v>
      </c>
      <c r="F22713">
        <v>-2.25</v>
      </c>
      <c r="G22713">
        <v>-2328.71</v>
      </c>
      <c r="H22713">
        <v>2284.19</v>
      </c>
    </row>
    <row r="22714" spans="1:8" x14ac:dyDescent="0.25">
      <c r="A22714" t="s">
        <v>59</v>
      </c>
      <c r="B22714">
        <v>2012</v>
      </c>
      <c r="C22714" t="s">
        <v>12</v>
      </c>
      <c r="D22714" t="s">
        <v>60</v>
      </c>
      <c r="E22714">
        <v>0</v>
      </c>
      <c r="F22714">
        <v>0</v>
      </c>
      <c r="G22714">
        <v>0</v>
      </c>
      <c r="H22714">
        <v>0</v>
      </c>
    </row>
    <row r="22715" spans="1:8" x14ac:dyDescent="0.25">
      <c r="A22715" t="s">
        <v>59</v>
      </c>
      <c r="B22715">
        <v>2012</v>
      </c>
      <c r="C22715" t="s">
        <v>12</v>
      </c>
      <c r="D22715" t="s">
        <v>60</v>
      </c>
      <c r="E22715">
        <v>0</v>
      </c>
      <c r="F22715">
        <v>0</v>
      </c>
      <c r="G22715">
        <v>0</v>
      </c>
      <c r="H22715">
        <v>0</v>
      </c>
    </row>
    <row r="22716" spans="1:8" x14ac:dyDescent="0.25">
      <c r="A22716" t="s">
        <v>59</v>
      </c>
      <c r="B22716">
        <v>2012</v>
      </c>
      <c r="C22716" t="s">
        <v>12</v>
      </c>
      <c r="D22716" t="s">
        <v>61</v>
      </c>
      <c r="E22716">
        <v>270</v>
      </c>
      <c r="F22716">
        <v>48746.49</v>
      </c>
      <c r="G22716">
        <v>3138316.41</v>
      </c>
      <c r="H22716">
        <v>2994327.32</v>
      </c>
    </row>
    <row r="22717" spans="1:8" x14ac:dyDescent="0.25">
      <c r="A22717" t="s">
        <v>59</v>
      </c>
      <c r="B22717">
        <v>2012</v>
      </c>
      <c r="C22717" t="s">
        <v>12</v>
      </c>
      <c r="D22717" t="s">
        <v>61</v>
      </c>
      <c r="E22717">
        <v>1072</v>
      </c>
      <c r="F22717">
        <v>13156.85</v>
      </c>
      <c r="G22717">
        <v>917676.77</v>
      </c>
      <c r="H22717">
        <v>940917.72</v>
      </c>
    </row>
    <row r="22718" spans="1:8" x14ac:dyDescent="0.25">
      <c r="A22718" t="s">
        <v>59</v>
      </c>
      <c r="B22718">
        <v>2012</v>
      </c>
      <c r="C22718" t="s">
        <v>12</v>
      </c>
      <c r="D22718" t="s">
        <v>61</v>
      </c>
      <c r="E22718">
        <v>204</v>
      </c>
      <c r="F22718">
        <v>312.48</v>
      </c>
      <c r="G22718">
        <v>35262.54</v>
      </c>
      <c r="H22718">
        <v>34902.699999999997</v>
      </c>
    </row>
    <row r="22719" spans="1:8" x14ac:dyDescent="0.25">
      <c r="A22719" t="s">
        <v>59</v>
      </c>
      <c r="B22719">
        <v>2012</v>
      </c>
      <c r="C22719" t="s">
        <v>12</v>
      </c>
      <c r="D22719" t="s">
        <v>60</v>
      </c>
      <c r="E22719">
        <v>0</v>
      </c>
      <c r="F22719">
        <v>0</v>
      </c>
      <c r="G22719">
        <v>0</v>
      </c>
      <c r="H22719">
        <v>2355.7399999999998</v>
      </c>
    </row>
    <row r="22720" spans="1:8" x14ac:dyDescent="0.25">
      <c r="A22720" t="s">
        <v>59</v>
      </c>
      <c r="B22720">
        <v>2012</v>
      </c>
      <c r="C22720" t="s">
        <v>12</v>
      </c>
      <c r="D22720" t="s">
        <v>60</v>
      </c>
      <c r="E22720">
        <v>6</v>
      </c>
      <c r="F22720">
        <v>73.61</v>
      </c>
      <c r="G22720">
        <v>6837.47</v>
      </c>
      <c r="H22720">
        <v>21461.599999999999</v>
      </c>
    </row>
    <row r="22721" spans="1:8" x14ac:dyDescent="0.25">
      <c r="A22721" t="s">
        <v>59</v>
      </c>
      <c r="B22721">
        <v>2012</v>
      </c>
      <c r="C22721" t="s">
        <v>12</v>
      </c>
      <c r="D22721" t="s">
        <v>60</v>
      </c>
      <c r="E22721">
        <v>1</v>
      </c>
      <c r="F22721">
        <v>5.45</v>
      </c>
      <c r="G22721">
        <v>436.22</v>
      </c>
      <c r="H22721">
        <v>895.06</v>
      </c>
    </row>
    <row r="22722" spans="1:8" x14ac:dyDescent="0.25">
      <c r="A22722" t="s">
        <v>59</v>
      </c>
      <c r="B22722">
        <v>2012</v>
      </c>
      <c r="C22722" t="s">
        <v>12</v>
      </c>
      <c r="D22722" t="s">
        <v>60</v>
      </c>
      <c r="E22722">
        <v>1</v>
      </c>
      <c r="F22722">
        <v>0.86</v>
      </c>
      <c r="G22722">
        <v>56.79</v>
      </c>
      <c r="H22722">
        <v>52.63</v>
      </c>
    </row>
    <row r="22723" spans="1:8" x14ac:dyDescent="0.25">
      <c r="A22723" t="s">
        <v>59</v>
      </c>
      <c r="B22723">
        <v>2012</v>
      </c>
      <c r="C22723" t="s">
        <v>12</v>
      </c>
      <c r="D22723" t="s">
        <v>62</v>
      </c>
      <c r="E22723">
        <v>932</v>
      </c>
      <c r="F22723">
        <v>21882.27</v>
      </c>
      <c r="G22723">
        <v>1438698.13</v>
      </c>
      <c r="H22723">
        <v>1344606.81</v>
      </c>
    </row>
    <row r="22724" spans="1:8" x14ac:dyDescent="0.25">
      <c r="A22724" t="s">
        <v>59</v>
      </c>
      <c r="B22724">
        <v>2012</v>
      </c>
      <c r="C22724" t="s">
        <v>12</v>
      </c>
      <c r="D22724" t="s">
        <v>62</v>
      </c>
      <c r="E22724">
        <v>254</v>
      </c>
      <c r="F22724">
        <v>684.11</v>
      </c>
      <c r="G22724">
        <v>63426.87</v>
      </c>
      <c r="H22724">
        <v>59243.49</v>
      </c>
    </row>
    <row r="22725" spans="1:8" x14ac:dyDescent="0.25">
      <c r="A22725" t="s">
        <v>59</v>
      </c>
      <c r="B22725">
        <v>2012</v>
      </c>
      <c r="C22725" t="s">
        <v>12</v>
      </c>
      <c r="D22725" t="s">
        <v>60</v>
      </c>
      <c r="E22725">
        <v>15</v>
      </c>
      <c r="F22725">
        <v>59.39</v>
      </c>
      <c r="G22725">
        <v>4816.04</v>
      </c>
      <c r="H22725">
        <v>5575.04</v>
      </c>
    </row>
    <row r="22726" spans="1:8" x14ac:dyDescent="0.25">
      <c r="A22726" t="s">
        <v>59</v>
      </c>
      <c r="B22726">
        <v>2012</v>
      </c>
      <c r="C22726" t="s">
        <v>12</v>
      </c>
      <c r="D22726" t="s">
        <v>60</v>
      </c>
      <c r="E22726">
        <v>12</v>
      </c>
      <c r="F22726">
        <v>15.96</v>
      </c>
      <c r="G22726">
        <v>1682.87</v>
      </c>
      <c r="H22726">
        <v>1428.16</v>
      </c>
    </row>
    <row r="22727" spans="1:8" x14ac:dyDescent="0.25">
      <c r="A22727" t="s">
        <v>59</v>
      </c>
      <c r="B22727">
        <v>2012</v>
      </c>
      <c r="C22727" t="s">
        <v>12</v>
      </c>
      <c r="D22727" t="s">
        <v>60</v>
      </c>
      <c r="E22727">
        <v>7</v>
      </c>
      <c r="F22727">
        <v>53.82</v>
      </c>
      <c r="G22727">
        <v>2157.7399999999998</v>
      </c>
      <c r="H22727">
        <v>2330.14</v>
      </c>
    </row>
    <row r="22728" spans="1:8" x14ac:dyDescent="0.25">
      <c r="A22728" t="s">
        <v>59</v>
      </c>
      <c r="B22728">
        <v>2012</v>
      </c>
      <c r="C22728" t="s">
        <v>12</v>
      </c>
      <c r="D22728" t="s">
        <v>60</v>
      </c>
      <c r="E22728">
        <v>0</v>
      </c>
      <c r="F22728">
        <v>0</v>
      </c>
      <c r="G22728">
        <v>0</v>
      </c>
      <c r="H22728">
        <v>0</v>
      </c>
    </row>
    <row r="22729" spans="1:8" x14ac:dyDescent="0.25">
      <c r="A22729" t="s">
        <v>59</v>
      </c>
      <c r="B22729">
        <v>2012</v>
      </c>
      <c r="C22729" t="s">
        <v>12</v>
      </c>
      <c r="D22729" t="s">
        <v>60</v>
      </c>
      <c r="E22729">
        <v>0</v>
      </c>
      <c r="F22729">
        <v>0</v>
      </c>
      <c r="G22729">
        <v>0</v>
      </c>
      <c r="H22729">
        <v>0</v>
      </c>
    </row>
    <row r="22730" spans="1:8" x14ac:dyDescent="0.25">
      <c r="A22730" t="s">
        <v>59</v>
      </c>
      <c r="B22730">
        <v>2012</v>
      </c>
      <c r="C22730" t="s">
        <v>12</v>
      </c>
      <c r="D22730" t="s">
        <v>63</v>
      </c>
      <c r="E22730">
        <v>14</v>
      </c>
      <c r="F22730">
        <v>8.1199999999999992</v>
      </c>
      <c r="G22730">
        <v>742.15</v>
      </c>
      <c r="H22730">
        <v>733.07</v>
      </c>
    </row>
    <row r="22731" spans="1:8" x14ac:dyDescent="0.25">
      <c r="A22731" t="s">
        <v>59</v>
      </c>
      <c r="B22731">
        <v>2012</v>
      </c>
      <c r="C22731" t="s">
        <v>12</v>
      </c>
      <c r="D22731" t="s">
        <v>63</v>
      </c>
      <c r="E22731">
        <v>778336</v>
      </c>
      <c r="F22731">
        <v>114118.55</v>
      </c>
      <c r="G22731">
        <v>10358460.67</v>
      </c>
      <c r="H22731">
        <v>9081173.7100000009</v>
      </c>
    </row>
    <row r="22732" spans="1:8" x14ac:dyDescent="0.25">
      <c r="A22732" t="s">
        <v>59</v>
      </c>
      <c r="B22732">
        <v>2012</v>
      </c>
      <c r="C22732" t="s">
        <v>12</v>
      </c>
      <c r="D22732" t="s">
        <v>60</v>
      </c>
      <c r="E22732">
        <v>0</v>
      </c>
      <c r="F22732">
        <v>-76.98</v>
      </c>
      <c r="G22732">
        <v>5245.66</v>
      </c>
      <c r="H22732">
        <v>10456.450000000001</v>
      </c>
    </row>
    <row r="22733" spans="1:8" x14ac:dyDescent="0.25">
      <c r="A22733" t="s">
        <v>59</v>
      </c>
      <c r="B22733">
        <v>2012</v>
      </c>
      <c r="C22733" t="s">
        <v>12</v>
      </c>
      <c r="D22733" t="s">
        <v>60</v>
      </c>
      <c r="E22733">
        <v>0</v>
      </c>
      <c r="F22733">
        <v>73.44</v>
      </c>
      <c r="G22733">
        <v>6662.84</v>
      </c>
      <c r="H22733">
        <v>6574.9</v>
      </c>
    </row>
    <row r="22734" spans="1:8" x14ac:dyDescent="0.25">
      <c r="A22734" t="s">
        <v>59</v>
      </c>
      <c r="B22734">
        <v>2012</v>
      </c>
      <c r="C22734" t="s">
        <v>12</v>
      </c>
      <c r="D22734" t="s">
        <v>61</v>
      </c>
      <c r="E22734">
        <v>276</v>
      </c>
      <c r="F22734">
        <v>1873.96</v>
      </c>
      <c r="G22734">
        <v>155865.60999999999</v>
      </c>
      <c r="H22734">
        <v>162459.49</v>
      </c>
    </row>
    <row r="22735" spans="1:8" x14ac:dyDescent="0.25">
      <c r="A22735" t="s">
        <v>59</v>
      </c>
      <c r="B22735">
        <v>2012</v>
      </c>
      <c r="C22735" t="s">
        <v>12</v>
      </c>
      <c r="D22735" t="s">
        <v>61</v>
      </c>
      <c r="E22735">
        <v>1275</v>
      </c>
      <c r="F22735">
        <v>1439.3</v>
      </c>
      <c r="G22735">
        <v>177780.52</v>
      </c>
      <c r="H22735">
        <v>172048.5</v>
      </c>
    </row>
    <row r="22736" spans="1:8" x14ac:dyDescent="0.25">
      <c r="A22736" t="s">
        <v>59</v>
      </c>
      <c r="B22736">
        <v>2012</v>
      </c>
      <c r="C22736" t="s">
        <v>12</v>
      </c>
      <c r="D22736" t="s">
        <v>61</v>
      </c>
      <c r="E22736">
        <v>11677</v>
      </c>
      <c r="F22736">
        <v>3435.67</v>
      </c>
      <c r="G22736">
        <v>238770.91</v>
      </c>
      <c r="H22736">
        <v>232417.14</v>
      </c>
    </row>
    <row r="22737" spans="1:8" x14ac:dyDescent="0.25">
      <c r="A22737" t="s">
        <v>59</v>
      </c>
      <c r="B22737">
        <v>2012</v>
      </c>
      <c r="C22737" t="s">
        <v>12</v>
      </c>
      <c r="D22737" t="s">
        <v>60</v>
      </c>
      <c r="E22737">
        <v>9</v>
      </c>
      <c r="F22737">
        <v>20.66</v>
      </c>
      <c r="G22737">
        <v>1957.01</v>
      </c>
      <c r="H22737">
        <v>5143.83</v>
      </c>
    </row>
    <row r="22738" spans="1:8" x14ac:dyDescent="0.25">
      <c r="A22738" t="s">
        <v>59</v>
      </c>
      <c r="B22738">
        <v>2012</v>
      </c>
      <c r="C22738" t="s">
        <v>12</v>
      </c>
      <c r="D22738" t="s">
        <v>60</v>
      </c>
      <c r="E22738">
        <v>10</v>
      </c>
      <c r="F22738">
        <v>18.309999999999999</v>
      </c>
      <c r="G22738">
        <v>1373.29</v>
      </c>
      <c r="H22738">
        <v>950.68</v>
      </c>
    </row>
    <row r="22739" spans="1:8" x14ac:dyDescent="0.25">
      <c r="A22739" t="s">
        <v>59</v>
      </c>
      <c r="B22739">
        <v>2012</v>
      </c>
      <c r="C22739" t="s">
        <v>12</v>
      </c>
      <c r="D22739" t="s">
        <v>60</v>
      </c>
      <c r="E22739">
        <v>516</v>
      </c>
      <c r="F22739">
        <v>159.41999999999999</v>
      </c>
      <c r="G22739">
        <v>9988.7999999999993</v>
      </c>
      <c r="H22739">
        <v>8965.39</v>
      </c>
    </row>
    <row r="22740" spans="1:8" x14ac:dyDescent="0.25">
      <c r="A22740" t="s">
        <v>59</v>
      </c>
      <c r="B22740">
        <v>2012</v>
      </c>
      <c r="C22740" t="s">
        <v>12</v>
      </c>
      <c r="D22740" t="s">
        <v>62</v>
      </c>
      <c r="E22740">
        <v>8668</v>
      </c>
      <c r="F22740">
        <v>15098.75</v>
      </c>
      <c r="G22740">
        <v>1181927.45</v>
      </c>
      <c r="H22740">
        <v>1156372.05</v>
      </c>
    </row>
    <row r="22741" spans="1:8" x14ac:dyDescent="0.25">
      <c r="A22741" t="s">
        <v>59</v>
      </c>
      <c r="B22741">
        <v>2012</v>
      </c>
      <c r="C22741" t="s">
        <v>12</v>
      </c>
      <c r="D22741" t="s">
        <v>62</v>
      </c>
      <c r="E22741">
        <v>3890</v>
      </c>
      <c r="F22741">
        <v>6430.3</v>
      </c>
      <c r="G22741">
        <v>693835.98</v>
      </c>
      <c r="H22741">
        <v>682253.5</v>
      </c>
    </row>
    <row r="22742" spans="1:8" x14ac:dyDescent="0.25">
      <c r="A22742" t="s">
        <v>59</v>
      </c>
      <c r="B22742">
        <v>2012</v>
      </c>
      <c r="C22742" t="s">
        <v>12</v>
      </c>
      <c r="D22742" t="s">
        <v>62</v>
      </c>
      <c r="E22742">
        <v>111472</v>
      </c>
      <c r="F22742">
        <v>30345.79</v>
      </c>
      <c r="G22742">
        <v>2314905.27</v>
      </c>
      <c r="H22742">
        <v>2285780.7000000002</v>
      </c>
    </row>
    <row r="22743" spans="1:8" x14ac:dyDescent="0.25">
      <c r="A22743" t="s">
        <v>59</v>
      </c>
      <c r="B22743">
        <v>2012</v>
      </c>
      <c r="C22743" t="s">
        <v>12</v>
      </c>
      <c r="D22743" t="s">
        <v>60</v>
      </c>
      <c r="E22743">
        <v>5</v>
      </c>
      <c r="F22743">
        <v>30.06</v>
      </c>
      <c r="G22743">
        <v>2336.66</v>
      </c>
      <c r="H22743">
        <v>1906.85</v>
      </c>
    </row>
    <row r="22744" spans="1:8" x14ac:dyDescent="0.25">
      <c r="A22744" t="s">
        <v>59</v>
      </c>
      <c r="B22744">
        <v>2012</v>
      </c>
      <c r="C22744" t="s">
        <v>12</v>
      </c>
      <c r="D22744" t="s">
        <v>60</v>
      </c>
      <c r="E22744">
        <v>51</v>
      </c>
      <c r="F22744">
        <v>48.7</v>
      </c>
      <c r="G22744">
        <v>6049.75</v>
      </c>
      <c r="H22744">
        <v>5671.74</v>
      </c>
    </row>
    <row r="22745" spans="1:8" x14ac:dyDescent="0.25">
      <c r="A22745" t="s">
        <v>59</v>
      </c>
      <c r="B22745">
        <v>2012</v>
      </c>
      <c r="C22745" t="s">
        <v>12</v>
      </c>
      <c r="D22745" t="s">
        <v>60</v>
      </c>
      <c r="E22745">
        <v>113</v>
      </c>
      <c r="F22745">
        <v>80.099999999999994</v>
      </c>
      <c r="G22745">
        <v>5226.03</v>
      </c>
      <c r="H22745">
        <v>4867.72</v>
      </c>
    </row>
    <row r="22746" spans="1:8" x14ac:dyDescent="0.25">
      <c r="A22746" t="s">
        <v>59</v>
      </c>
      <c r="B22746">
        <v>2012</v>
      </c>
      <c r="C22746" t="s">
        <v>12</v>
      </c>
      <c r="D22746" t="s">
        <v>60</v>
      </c>
      <c r="E22746">
        <v>11</v>
      </c>
      <c r="F22746">
        <v>86.8</v>
      </c>
      <c r="G22746">
        <v>5093.4399999999996</v>
      </c>
      <c r="H22746">
        <v>5383.11</v>
      </c>
    </row>
    <row r="22747" spans="1:8" x14ac:dyDescent="0.25">
      <c r="A22747" t="s">
        <v>59</v>
      </c>
      <c r="B22747">
        <v>2012</v>
      </c>
      <c r="C22747" t="s">
        <v>12</v>
      </c>
      <c r="D22747" t="s">
        <v>60</v>
      </c>
      <c r="E22747">
        <v>0</v>
      </c>
      <c r="F22747">
        <v>0</v>
      </c>
      <c r="G22747">
        <v>0</v>
      </c>
      <c r="H22747">
        <v>0</v>
      </c>
    </row>
    <row r="22748" spans="1:8" x14ac:dyDescent="0.25">
      <c r="A22748" t="s">
        <v>59</v>
      </c>
      <c r="B22748">
        <v>2012</v>
      </c>
      <c r="C22748" t="s">
        <v>12</v>
      </c>
      <c r="D22748" t="s">
        <v>60</v>
      </c>
      <c r="E22748">
        <v>0</v>
      </c>
      <c r="F22748">
        <v>0</v>
      </c>
      <c r="G22748">
        <v>0</v>
      </c>
      <c r="H22748">
        <v>0</v>
      </c>
    </row>
    <row r="22749" spans="1:8" x14ac:dyDescent="0.25">
      <c r="A22749" t="s">
        <v>59</v>
      </c>
      <c r="B22749">
        <v>2012</v>
      </c>
      <c r="C22749" t="s">
        <v>12</v>
      </c>
      <c r="D22749" t="s">
        <v>60</v>
      </c>
      <c r="E22749">
        <v>0</v>
      </c>
      <c r="F22749">
        <v>0</v>
      </c>
      <c r="G22749">
        <v>0</v>
      </c>
      <c r="H22749">
        <v>0</v>
      </c>
    </row>
    <row r="22750" spans="1:8" x14ac:dyDescent="0.25">
      <c r="A22750" t="s">
        <v>59</v>
      </c>
      <c r="B22750">
        <v>2012</v>
      </c>
      <c r="C22750" t="s">
        <v>12</v>
      </c>
      <c r="D22750" t="s">
        <v>60</v>
      </c>
      <c r="E22750">
        <v>134</v>
      </c>
      <c r="F22750">
        <v>163.51</v>
      </c>
      <c r="G22750">
        <v>22455.759999999998</v>
      </c>
      <c r="H22750">
        <v>22020.76</v>
      </c>
    </row>
    <row r="22751" spans="1:8" x14ac:dyDescent="0.25">
      <c r="A22751" t="s">
        <v>59</v>
      </c>
      <c r="B22751">
        <v>2012</v>
      </c>
      <c r="C22751" t="s">
        <v>12</v>
      </c>
      <c r="D22751" t="s">
        <v>60</v>
      </c>
      <c r="E22751">
        <v>0</v>
      </c>
      <c r="F22751">
        <v>0</v>
      </c>
      <c r="G22751">
        <v>0</v>
      </c>
      <c r="H22751">
        <v>0</v>
      </c>
    </row>
    <row r="22752" spans="1:8" x14ac:dyDescent="0.25">
      <c r="A22752" t="s">
        <v>59</v>
      </c>
      <c r="B22752">
        <v>2012</v>
      </c>
      <c r="C22752" t="s">
        <v>12</v>
      </c>
      <c r="D22752" t="s">
        <v>60</v>
      </c>
      <c r="E22752">
        <v>0</v>
      </c>
      <c r="F22752">
        <v>0</v>
      </c>
      <c r="G22752">
        <v>0</v>
      </c>
      <c r="H22752">
        <v>0</v>
      </c>
    </row>
    <row r="22753" spans="1:8" x14ac:dyDescent="0.25">
      <c r="A22753" t="s">
        <v>59</v>
      </c>
      <c r="B22753">
        <v>2012</v>
      </c>
      <c r="C22753" t="s">
        <v>12</v>
      </c>
      <c r="D22753" t="s">
        <v>60</v>
      </c>
      <c r="E22753">
        <v>0</v>
      </c>
      <c r="F22753">
        <v>0</v>
      </c>
      <c r="G22753">
        <v>0</v>
      </c>
      <c r="H22753">
        <v>0</v>
      </c>
    </row>
    <row r="22754" spans="1:8" x14ac:dyDescent="0.25">
      <c r="A22754" t="s">
        <v>59</v>
      </c>
      <c r="B22754">
        <v>2012</v>
      </c>
      <c r="C22754" t="s">
        <v>12</v>
      </c>
      <c r="D22754" t="s">
        <v>60</v>
      </c>
      <c r="E22754">
        <v>0</v>
      </c>
      <c r="F22754">
        <v>0</v>
      </c>
      <c r="G22754">
        <v>0</v>
      </c>
      <c r="H22754">
        <v>0</v>
      </c>
    </row>
    <row r="22755" spans="1:8" x14ac:dyDescent="0.25">
      <c r="A22755" t="s">
        <v>59</v>
      </c>
      <c r="B22755">
        <v>2012</v>
      </c>
      <c r="C22755" t="s">
        <v>12</v>
      </c>
      <c r="D22755" t="s">
        <v>60</v>
      </c>
      <c r="E22755">
        <v>0</v>
      </c>
      <c r="F22755">
        <v>0</v>
      </c>
      <c r="G22755">
        <v>0</v>
      </c>
      <c r="H22755">
        <v>0</v>
      </c>
    </row>
    <row r="22756" spans="1:8" x14ac:dyDescent="0.25">
      <c r="A22756" t="s">
        <v>59</v>
      </c>
      <c r="B22756">
        <v>2012</v>
      </c>
      <c r="C22756" t="s">
        <v>12</v>
      </c>
      <c r="D22756" t="s">
        <v>60</v>
      </c>
      <c r="E22756">
        <v>0</v>
      </c>
      <c r="F22756">
        <v>0</v>
      </c>
      <c r="G22756">
        <v>0</v>
      </c>
      <c r="H22756">
        <v>0</v>
      </c>
    </row>
    <row r="22757" spans="1:8" x14ac:dyDescent="0.25">
      <c r="A22757" t="s">
        <v>59</v>
      </c>
      <c r="B22757">
        <v>2012</v>
      </c>
      <c r="C22757" t="s">
        <v>12</v>
      </c>
      <c r="D22757" t="s">
        <v>60</v>
      </c>
      <c r="E22757">
        <v>0</v>
      </c>
      <c r="F22757">
        <v>0</v>
      </c>
      <c r="G22757">
        <v>0</v>
      </c>
      <c r="H22757">
        <v>0</v>
      </c>
    </row>
    <row r="22758" spans="1:8" x14ac:dyDescent="0.25">
      <c r="A22758" t="s">
        <v>59</v>
      </c>
      <c r="B22758">
        <v>2012</v>
      </c>
      <c r="C22758" t="s">
        <v>12</v>
      </c>
      <c r="D22758" t="s">
        <v>60</v>
      </c>
      <c r="E22758">
        <v>0</v>
      </c>
      <c r="F22758">
        <v>0</v>
      </c>
      <c r="G22758">
        <v>0</v>
      </c>
      <c r="H22758">
        <v>0</v>
      </c>
    </row>
    <row r="22759" spans="1:8" x14ac:dyDescent="0.25">
      <c r="A22759" t="s">
        <v>59</v>
      </c>
      <c r="B22759">
        <v>2012</v>
      </c>
      <c r="C22759" t="s">
        <v>12</v>
      </c>
      <c r="D22759" t="s">
        <v>61</v>
      </c>
      <c r="E22759">
        <v>0</v>
      </c>
      <c r="F22759">
        <v>0</v>
      </c>
      <c r="G22759">
        <v>0</v>
      </c>
      <c r="H22759">
        <v>0</v>
      </c>
    </row>
    <row r="22760" spans="1:8" x14ac:dyDescent="0.25">
      <c r="A22760" t="s">
        <v>59</v>
      </c>
      <c r="B22760">
        <v>2012</v>
      </c>
      <c r="C22760" t="s">
        <v>12</v>
      </c>
      <c r="D22760" t="s">
        <v>61</v>
      </c>
      <c r="E22760">
        <v>0</v>
      </c>
      <c r="F22760">
        <v>0</v>
      </c>
      <c r="G22760">
        <v>0</v>
      </c>
      <c r="H22760">
        <v>0</v>
      </c>
    </row>
    <row r="22761" spans="1:8" x14ac:dyDescent="0.25">
      <c r="A22761" t="s">
        <v>59</v>
      </c>
      <c r="B22761">
        <v>2012</v>
      </c>
      <c r="C22761" t="s">
        <v>12</v>
      </c>
      <c r="D22761" t="s">
        <v>60</v>
      </c>
      <c r="E22761">
        <v>0</v>
      </c>
      <c r="F22761">
        <v>0</v>
      </c>
      <c r="G22761">
        <v>0</v>
      </c>
      <c r="H22761">
        <v>0</v>
      </c>
    </row>
    <row r="22762" spans="1:8" x14ac:dyDescent="0.25">
      <c r="A22762" t="s">
        <v>59</v>
      </c>
      <c r="B22762">
        <v>2012</v>
      </c>
      <c r="C22762" t="s">
        <v>12</v>
      </c>
      <c r="D22762" t="s">
        <v>60</v>
      </c>
      <c r="E22762">
        <v>0</v>
      </c>
      <c r="F22762">
        <v>0</v>
      </c>
      <c r="G22762">
        <v>0</v>
      </c>
      <c r="H22762">
        <v>0</v>
      </c>
    </row>
    <row r="22763" spans="1:8" x14ac:dyDescent="0.25">
      <c r="A22763" t="s">
        <v>59</v>
      </c>
      <c r="B22763">
        <v>2012</v>
      </c>
      <c r="C22763" t="s">
        <v>12</v>
      </c>
      <c r="D22763" t="s">
        <v>60</v>
      </c>
      <c r="E22763">
        <v>0</v>
      </c>
      <c r="F22763">
        <v>-3.06</v>
      </c>
      <c r="G22763">
        <v>2087.48</v>
      </c>
      <c r="H22763">
        <v>4010.6</v>
      </c>
    </row>
    <row r="22764" spans="1:8" x14ac:dyDescent="0.25">
      <c r="A22764" t="s">
        <v>59</v>
      </c>
      <c r="B22764">
        <v>2012</v>
      </c>
      <c r="C22764" t="s">
        <v>12</v>
      </c>
      <c r="D22764" t="s">
        <v>60</v>
      </c>
      <c r="E22764">
        <v>0</v>
      </c>
      <c r="F22764">
        <v>0</v>
      </c>
      <c r="G22764">
        <v>0</v>
      </c>
      <c r="H22764">
        <v>0</v>
      </c>
    </row>
    <row r="22765" spans="1:8" x14ac:dyDescent="0.25">
      <c r="A22765" t="s">
        <v>59</v>
      </c>
      <c r="B22765">
        <v>2012</v>
      </c>
      <c r="C22765" t="s">
        <v>12</v>
      </c>
      <c r="D22765" t="s">
        <v>60</v>
      </c>
      <c r="E22765">
        <v>0</v>
      </c>
      <c r="F22765">
        <v>0</v>
      </c>
      <c r="G22765">
        <v>0</v>
      </c>
      <c r="H22765">
        <v>0</v>
      </c>
    </row>
    <row r="22766" spans="1:8" x14ac:dyDescent="0.25">
      <c r="A22766" t="s">
        <v>59</v>
      </c>
      <c r="B22766">
        <v>2012</v>
      </c>
      <c r="C22766" t="s">
        <v>12</v>
      </c>
      <c r="D22766" t="s">
        <v>61</v>
      </c>
      <c r="E22766">
        <v>0</v>
      </c>
      <c r="F22766">
        <v>0</v>
      </c>
      <c r="G22766">
        <v>0</v>
      </c>
      <c r="H22766">
        <v>0</v>
      </c>
    </row>
    <row r="22767" spans="1:8" x14ac:dyDescent="0.25">
      <c r="A22767" t="s">
        <v>59</v>
      </c>
      <c r="B22767">
        <v>2012</v>
      </c>
      <c r="C22767" t="s">
        <v>12</v>
      </c>
      <c r="D22767" t="s">
        <v>61</v>
      </c>
      <c r="E22767">
        <v>1</v>
      </c>
      <c r="F22767">
        <v>6.55</v>
      </c>
      <c r="G22767">
        <v>415.13</v>
      </c>
      <c r="H22767">
        <v>0</v>
      </c>
    </row>
    <row r="22768" spans="1:8" x14ac:dyDescent="0.25">
      <c r="A22768" t="s">
        <v>59</v>
      </c>
      <c r="B22768">
        <v>2012</v>
      </c>
      <c r="C22768" t="s">
        <v>12</v>
      </c>
      <c r="D22768" t="s">
        <v>61</v>
      </c>
      <c r="E22768">
        <v>1</v>
      </c>
      <c r="F22768">
        <v>0.5</v>
      </c>
      <c r="G22768">
        <v>80.900000000000006</v>
      </c>
      <c r="H22768">
        <v>0</v>
      </c>
    </row>
    <row r="22769" spans="1:8" x14ac:dyDescent="0.25">
      <c r="A22769" t="s">
        <v>59</v>
      </c>
      <c r="B22769">
        <v>2012</v>
      </c>
      <c r="C22769" t="s">
        <v>12</v>
      </c>
      <c r="D22769" t="s">
        <v>60</v>
      </c>
      <c r="E22769">
        <v>0</v>
      </c>
      <c r="F22769">
        <v>0</v>
      </c>
      <c r="G22769">
        <v>0</v>
      </c>
      <c r="H22769">
        <v>0</v>
      </c>
    </row>
    <row r="22770" spans="1:8" x14ac:dyDescent="0.25">
      <c r="A22770" t="s">
        <v>59</v>
      </c>
      <c r="B22770">
        <v>2012</v>
      </c>
      <c r="C22770" t="s">
        <v>12</v>
      </c>
      <c r="D22770" t="s">
        <v>60</v>
      </c>
      <c r="E22770">
        <v>0</v>
      </c>
      <c r="F22770">
        <v>0</v>
      </c>
      <c r="G22770">
        <v>0</v>
      </c>
      <c r="H22770">
        <v>0</v>
      </c>
    </row>
    <row r="22771" spans="1:8" x14ac:dyDescent="0.25">
      <c r="A22771" t="s">
        <v>59</v>
      </c>
      <c r="B22771">
        <v>2012</v>
      </c>
      <c r="C22771" t="s">
        <v>12</v>
      </c>
      <c r="D22771" t="s">
        <v>60</v>
      </c>
      <c r="E22771">
        <v>0</v>
      </c>
      <c r="F22771">
        <v>0</v>
      </c>
      <c r="G22771">
        <v>0</v>
      </c>
      <c r="H22771">
        <v>0</v>
      </c>
    </row>
    <row r="22772" spans="1:8" x14ac:dyDescent="0.25">
      <c r="A22772" t="s">
        <v>59</v>
      </c>
      <c r="B22772">
        <v>2012</v>
      </c>
      <c r="C22772" t="s">
        <v>12</v>
      </c>
      <c r="D22772" t="s">
        <v>60</v>
      </c>
      <c r="E22772">
        <v>398</v>
      </c>
      <c r="F22772">
        <v>8700.61</v>
      </c>
      <c r="G22772">
        <v>571569.43999999994</v>
      </c>
      <c r="H22772">
        <v>616160.21</v>
      </c>
    </row>
    <row r="22773" spans="1:8" x14ac:dyDescent="0.25">
      <c r="A22773" t="s">
        <v>59</v>
      </c>
      <c r="B22773">
        <v>2012</v>
      </c>
      <c r="C22773" t="s">
        <v>12</v>
      </c>
      <c r="D22773" t="s">
        <v>60</v>
      </c>
      <c r="E22773">
        <v>69</v>
      </c>
      <c r="F22773">
        <v>76.349999999999994</v>
      </c>
      <c r="G22773">
        <v>10510.78</v>
      </c>
      <c r="H22773">
        <v>9363.99</v>
      </c>
    </row>
    <row r="22774" spans="1:8" x14ac:dyDescent="0.25">
      <c r="A22774" t="s">
        <v>59</v>
      </c>
      <c r="B22774">
        <v>2012</v>
      </c>
      <c r="C22774" t="s">
        <v>12</v>
      </c>
      <c r="D22774" t="s">
        <v>60</v>
      </c>
      <c r="E22774">
        <v>0</v>
      </c>
      <c r="F22774">
        <v>0</v>
      </c>
      <c r="G22774">
        <v>0</v>
      </c>
      <c r="H22774">
        <v>0</v>
      </c>
    </row>
    <row r="22775" spans="1:8" x14ac:dyDescent="0.25">
      <c r="A22775" t="s">
        <v>59</v>
      </c>
      <c r="B22775">
        <v>2012</v>
      </c>
      <c r="C22775" t="s">
        <v>12</v>
      </c>
      <c r="D22775" t="s">
        <v>62</v>
      </c>
      <c r="E22775">
        <v>22</v>
      </c>
      <c r="F22775">
        <v>877.68</v>
      </c>
      <c r="G22775">
        <v>63443.51</v>
      </c>
      <c r="H22775">
        <v>63708.15</v>
      </c>
    </row>
    <row r="22776" spans="1:8" x14ac:dyDescent="0.25">
      <c r="A22776" t="s">
        <v>59</v>
      </c>
      <c r="B22776">
        <v>2012</v>
      </c>
      <c r="C22776" t="s">
        <v>12</v>
      </c>
      <c r="D22776" t="s">
        <v>62</v>
      </c>
      <c r="E22776">
        <v>0</v>
      </c>
      <c r="F22776">
        <v>0</v>
      </c>
      <c r="G22776">
        <v>0</v>
      </c>
      <c r="H22776">
        <v>0</v>
      </c>
    </row>
    <row r="22777" spans="1:8" x14ac:dyDescent="0.25">
      <c r="A22777" t="s">
        <v>59</v>
      </c>
      <c r="B22777">
        <v>2012</v>
      </c>
      <c r="C22777" t="s">
        <v>12</v>
      </c>
      <c r="D22777" t="s">
        <v>60</v>
      </c>
      <c r="E22777">
        <v>106</v>
      </c>
      <c r="F22777">
        <v>1589.54</v>
      </c>
      <c r="G22777">
        <v>109416.01</v>
      </c>
      <c r="H22777">
        <v>112424.39</v>
      </c>
    </row>
    <row r="22778" spans="1:8" x14ac:dyDescent="0.25">
      <c r="A22778" t="s">
        <v>59</v>
      </c>
      <c r="B22778">
        <v>2012</v>
      </c>
      <c r="C22778" t="s">
        <v>12</v>
      </c>
      <c r="D22778" t="s">
        <v>60</v>
      </c>
      <c r="E22778">
        <v>36</v>
      </c>
      <c r="F22778">
        <v>47.66</v>
      </c>
      <c r="G22778">
        <v>4801.88</v>
      </c>
      <c r="H22778">
        <v>4815.1499999999996</v>
      </c>
    </row>
    <row r="22779" spans="1:8" x14ac:dyDescent="0.25">
      <c r="A22779" t="s">
        <v>59</v>
      </c>
      <c r="B22779">
        <v>2012</v>
      </c>
      <c r="C22779" t="s">
        <v>12</v>
      </c>
      <c r="D22779" t="s">
        <v>60</v>
      </c>
      <c r="E22779">
        <v>0</v>
      </c>
      <c r="F22779">
        <v>0</v>
      </c>
      <c r="G22779">
        <v>0</v>
      </c>
      <c r="H22779">
        <v>0</v>
      </c>
    </row>
    <row r="22780" spans="1:8" x14ac:dyDescent="0.25">
      <c r="A22780" t="s">
        <v>59</v>
      </c>
      <c r="B22780">
        <v>2012</v>
      </c>
      <c r="C22780" t="s">
        <v>12</v>
      </c>
      <c r="D22780" t="s">
        <v>60</v>
      </c>
      <c r="E22780">
        <v>42</v>
      </c>
      <c r="F22780">
        <v>880.86</v>
      </c>
      <c r="G22780">
        <v>51202.32</v>
      </c>
      <c r="H22780">
        <v>51761.97</v>
      </c>
    </row>
    <row r="22781" spans="1:8" x14ac:dyDescent="0.25">
      <c r="A22781" t="s">
        <v>59</v>
      </c>
      <c r="B22781">
        <v>2012</v>
      </c>
      <c r="C22781" t="s">
        <v>12</v>
      </c>
      <c r="D22781" t="s">
        <v>60</v>
      </c>
      <c r="E22781">
        <v>9</v>
      </c>
      <c r="F22781">
        <v>13.73</v>
      </c>
      <c r="G22781">
        <v>1272.1600000000001</v>
      </c>
      <c r="H22781">
        <v>930.7</v>
      </c>
    </row>
    <row r="22782" spans="1:8" x14ac:dyDescent="0.25">
      <c r="A22782" t="s">
        <v>59</v>
      </c>
      <c r="B22782">
        <v>2012</v>
      </c>
      <c r="C22782" t="s">
        <v>12</v>
      </c>
      <c r="D22782" t="s">
        <v>60</v>
      </c>
      <c r="E22782">
        <v>0</v>
      </c>
      <c r="F22782">
        <v>0</v>
      </c>
      <c r="G22782">
        <v>0</v>
      </c>
      <c r="H22782">
        <v>0</v>
      </c>
    </row>
    <row r="22783" spans="1:8" x14ac:dyDescent="0.25">
      <c r="A22783" t="s">
        <v>59</v>
      </c>
      <c r="B22783">
        <v>2012</v>
      </c>
      <c r="C22783" t="s">
        <v>12</v>
      </c>
      <c r="D22783" t="s">
        <v>60</v>
      </c>
      <c r="E22783">
        <v>47</v>
      </c>
      <c r="F22783">
        <v>1110.78</v>
      </c>
      <c r="G22783">
        <v>60938.76</v>
      </c>
      <c r="H22783">
        <v>59441.27</v>
      </c>
    </row>
    <row r="22784" spans="1:8" x14ac:dyDescent="0.25">
      <c r="A22784" t="s">
        <v>59</v>
      </c>
      <c r="B22784">
        <v>2012</v>
      </c>
      <c r="C22784" t="s">
        <v>12</v>
      </c>
      <c r="D22784" t="s">
        <v>60</v>
      </c>
      <c r="E22784">
        <v>12</v>
      </c>
      <c r="F22784">
        <v>17.93</v>
      </c>
      <c r="G22784">
        <v>1600.02</v>
      </c>
      <c r="H22784">
        <v>1710.93</v>
      </c>
    </row>
    <row r="22785" spans="1:8" x14ac:dyDescent="0.25">
      <c r="A22785" t="s">
        <v>59</v>
      </c>
      <c r="B22785">
        <v>2012</v>
      </c>
      <c r="C22785" t="s">
        <v>12</v>
      </c>
      <c r="D22785" t="s">
        <v>60</v>
      </c>
      <c r="E22785">
        <v>0</v>
      </c>
      <c r="F22785">
        <v>0</v>
      </c>
      <c r="G22785">
        <v>0</v>
      </c>
      <c r="H22785">
        <v>0</v>
      </c>
    </row>
    <row r="22786" spans="1:8" x14ac:dyDescent="0.25">
      <c r="A22786" t="s">
        <v>59</v>
      </c>
      <c r="B22786">
        <v>2012</v>
      </c>
      <c r="C22786" t="s">
        <v>12</v>
      </c>
      <c r="D22786" t="s">
        <v>60</v>
      </c>
      <c r="E22786">
        <v>0</v>
      </c>
      <c r="F22786">
        <v>0</v>
      </c>
      <c r="G22786">
        <v>0</v>
      </c>
      <c r="H22786">
        <v>0</v>
      </c>
    </row>
    <row r="22787" spans="1:8" x14ac:dyDescent="0.25">
      <c r="A22787" t="s">
        <v>59</v>
      </c>
      <c r="B22787">
        <v>2012</v>
      </c>
      <c r="C22787" t="s">
        <v>12</v>
      </c>
      <c r="D22787" t="s">
        <v>60</v>
      </c>
      <c r="E22787">
        <v>0</v>
      </c>
      <c r="F22787">
        <v>-136.12</v>
      </c>
      <c r="G22787">
        <v>-3359.94</v>
      </c>
      <c r="H22787">
        <v>26453.360000000001</v>
      </c>
    </row>
    <row r="22788" spans="1:8" x14ac:dyDescent="0.25">
      <c r="A22788" t="s">
        <v>59</v>
      </c>
      <c r="B22788">
        <v>2012</v>
      </c>
      <c r="C22788" t="s">
        <v>12</v>
      </c>
      <c r="D22788" t="s">
        <v>60</v>
      </c>
      <c r="E22788">
        <v>0</v>
      </c>
      <c r="F22788">
        <v>2.69</v>
      </c>
      <c r="G22788">
        <v>-6818.13</v>
      </c>
      <c r="H22788">
        <v>8783.52</v>
      </c>
    </row>
    <row r="22789" spans="1:8" x14ac:dyDescent="0.25">
      <c r="A22789" t="s">
        <v>59</v>
      </c>
      <c r="B22789">
        <v>2012</v>
      </c>
      <c r="C22789" t="s">
        <v>12</v>
      </c>
      <c r="D22789" t="s">
        <v>61</v>
      </c>
      <c r="E22789">
        <v>0</v>
      </c>
      <c r="F22789">
        <v>0</v>
      </c>
      <c r="G22789">
        <v>0</v>
      </c>
      <c r="H22789">
        <v>0</v>
      </c>
    </row>
    <row r="22790" spans="1:8" x14ac:dyDescent="0.25">
      <c r="A22790" t="s">
        <v>59</v>
      </c>
      <c r="B22790">
        <v>2012</v>
      </c>
      <c r="C22790" t="s">
        <v>12</v>
      </c>
      <c r="D22790" t="s">
        <v>61</v>
      </c>
      <c r="E22790">
        <v>0</v>
      </c>
      <c r="F22790">
        <v>0</v>
      </c>
      <c r="G22790">
        <v>0</v>
      </c>
      <c r="H22790">
        <v>0</v>
      </c>
    </row>
    <row r="22791" spans="1:8" x14ac:dyDescent="0.25">
      <c r="A22791" t="s">
        <v>59</v>
      </c>
      <c r="B22791">
        <v>2012</v>
      </c>
      <c r="C22791" t="s">
        <v>12</v>
      </c>
      <c r="D22791" t="s">
        <v>61</v>
      </c>
      <c r="E22791">
        <v>2</v>
      </c>
      <c r="F22791">
        <v>0.88</v>
      </c>
      <c r="G22791">
        <v>63.82</v>
      </c>
      <c r="H22791">
        <v>92.7</v>
      </c>
    </row>
    <row r="22792" spans="1:8" x14ac:dyDescent="0.25">
      <c r="A22792" t="s">
        <v>59</v>
      </c>
      <c r="B22792">
        <v>2012</v>
      </c>
      <c r="C22792" t="s">
        <v>12</v>
      </c>
      <c r="D22792" t="s">
        <v>60</v>
      </c>
      <c r="E22792">
        <v>3</v>
      </c>
      <c r="F22792">
        <v>2.98</v>
      </c>
      <c r="G22792">
        <v>285.07</v>
      </c>
      <c r="H22792">
        <v>348.9</v>
      </c>
    </row>
    <row r="22793" spans="1:8" x14ac:dyDescent="0.25">
      <c r="A22793" t="s">
        <v>59</v>
      </c>
      <c r="B22793">
        <v>2012</v>
      </c>
      <c r="C22793" t="s">
        <v>12</v>
      </c>
      <c r="D22793" t="s">
        <v>60</v>
      </c>
      <c r="E22793">
        <v>135</v>
      </c>
      <c r="F22793">
        <v>1136.31</v>
      </c>
      <c r="G22793">
        <v>87278.32</v>
      </c>
      <c r="H22793">
        <v>90162.79</v>
      </c>
    </row>
    <row r="22794" spans="1:8" x14ac:dyDescent="0.25">
      <c r="A22794" t="s">
        <v>59</v>
      </c>
      <c r="B22794">
        <v>2012</v>
      </c>
      <c r="C22794" t="s">
        <v>12</v>
      </c>
      <c r="D22794" t="s">
        <v>60</v>
      </c>
      <c r="E22794">
        <v>225</v>
      </c>
      <c r="F22794">
        <v>370.02</v>
      </c>
      <c r="G22794">
        <v>41347.72</v>
      </c>
      <c r="H22794">
        <v>40111.449999999997</v>
      </c>
    </row>
    <row r="22795" spans="1:8" x14ac:dyDescent="0.25">
      <c r="A22795" t="s">
        <v>59</v>
      </c>
      <c r="B22795">
        <v>2012</v>
      </c>
      <c r="C22795" t="s">
        <v>12</v>
      </c>
      <c r="D22795" t="s">
        <v>60</v>
      </c>
      <c r="E22795">
        <v>1611</v>
      </c>
      <c r="F22795">
        <v>704.21</v>
      </c>
      <c r="G22795">
        <v>55184.24</v>
      </c>
      <c r="H22795">
        <v>51964.2</v>
      </c>
    </row>
    <row r="22796" spans="1:8" x14ac:dyDescent="0.25">
      <c r="A22796" t="s">
        <v>59</v>
      </c>
      <c r="B22796">
        <v>2012</v>
      </c>
      <c r="C22796" t="s">
        <v>12</v>
      </c>
      <c r="D22796" t="s">
        <v>60</v>
      </c>
      <c r="E22796">
        <v>0</v>
      </c>
      <c r="F22796">
        <v>0</v>
      </c>
      <c r="G22796">
        <v>0</v>
      </c>
      <c r="H22796">
        <v>0</v>
      </c>
    </row>
    <row r="22797" spans="1:8" x14ac:dyDescent="0.25">
      <c r="A22797" t="s">
        <v>59</v>
      </c>
      <c r="B22797">
        <v>2012</v>
      </c>
      <c r="C22797" t="s">
        <v>12</v>
      </c>
      <c r="D22797" t="s">
        <v>60</v>
      </c>
      <c r="E22797">
        <v>3</v>
      </c>
      <c r="F22797">
        <v>4.63</v>
      </c>
      <c r="G22797">
        <v>332.71</v>
      </c>
      <c r="H22797">
        <v>314.62</v>
      </c>
    </row>
    <row r="22798" spans="1:8" x14ac:dyDescent="0.25">
      <c r="A22798" t="s">
        <v>59</v>
      </c>
      <c r="B22798">
        <v>2012</v>
      </c>
      <c r="C22798" t="s">
        <v>12</v>
      </c>
      <c r="D22798" t="s">
        <v>62</v>
      </c>
      <c r="E22798">
        <v>0</v>
      </c>
      <c r="F22798">
        <v>0</v>
      </c>
      <c r="G22798">
        <v>0</v>
      </c>
      <c r="H22798">
        <v>0</v>
      </c>
    </row>
    <row r="22799" spans="1:8" x14ac:dyDescent="0.25">
      <c r="A22799" t="s">
        <v>59</v>
      </c>
      <c r="B22799">
        <v>2012</v>
      </c>
      <c r="C22799" t="s">
        <v>12</v>
      </c>
      <c r="D22799" t="s">
        <v>62</v>
      </c>
      <c r="E22799">
        <v>1</v>
      </c>
      <c r="F22799">
        <v>0.45</v>
      </c>
      <c r="G22799">
        <v>81.99</v>
      </c>
      <c r="H22799">
        <v>86.54</v>
      </c>
    </row>
    <row r="22800" spans="1:8" x14ac:dyDescent="0.25">
      <c r="A22800" t="s">
        <v>59</v>
      </c>
      <c r="B22800">
        <v>2012</v>
      </c>
      <c r="C22800" t="s">
        <v>12</v>
      </c>
      <c r="D22800" t="s">
        <v>62</v>
      </c>
      <c r="E22800">
        <v>372</v>
      </c>
      <c r="F22800">
        <v>737.19</v>
      </c>
      <c r="G22800">
        <v>58019.39</v>
      </c>
      <c r="H22800">
        <v>48290.22</v>
      </c>
    </row>
    <row r="22801" spans="1:8" x14ac:dyDescent="0.25">
      <c r="A22801" t="s">
        <v>59</v>
      </c>
      <c r="B22801">
        <v>2012</v>
      </c>
      <c r="C22801" t="s">
        <v>12</v>
      </c>
      <c r="D22801" t="s">
        <v>60</v>
      </c>
      <c r="E22801">
        <v>8</v>
      </c>
      <c r="F22801">
        <v>29.25</v>
      </c>
      <c r="G22801">
        <v>2389.2600000000002</v>
      </c>
      <c r="H22801">
        <v>2405.6</v>
      </c>
    </row>
    <row r="22802" spans="1:8" x14ac:dyDescent="0.25">
      <c r="A22802" t="s">
        <v>59</v>
      </c>
      <c r="B22802">
        <v>2012</v>
      </c>
      <c r="C22802" t="s">
        <v>12</v>
      </c>
      <c r="D22802" t="s">
        <v>60</v>
      </c>
      <c r="E22802">
        <v>149</v>
      </c>
      <c r="F22802">
        <v>84.83</v>
      </c>
      <c r="G22802">
        <v>10209.57</v>
      </c>
      <c r="H22802">
        <v>10239.43</v>
      </c>
    </row>
    <row r="22803" spans="1:8" x14ac:dyDescent="0.25">
      <c r="A22803" t="s">
        <v>59</v>
      </c>
      <c r="B22803">
        <v>2012</v>
      </c>
      <c r="C22803" t="s">
        <v>12</v>
      </c>
      <c r="D22803" t="s">
        <v>60</v>
      </c>
      <c r="E22803">
        <v>0</v>
      </c>
      <c r="F22803">
        <v>0</v>
      </c>
      <c r="G22803">
        <v>0</v>
      </c>
      <c r="H22803">
        <v>0</v>
      </c>
    </row>
    <row r="22804" spans="1:8" x14ac:dyDescent="0.25">
      <c r="A22804" t="s">
        <v>59</v>
      </c>
      <c r="B22804">
        <v>2012</v>
      </c>
      <c r="C22804" t="s">
        <v>12</v>
      </c>
      <c r="D22804" t="s">
        <v>60</v>
      </c>
      <c r="E22804">
        <v>25</v>
      </c>
      <c r="F22804">
        <v>167.02</v>
      </c>
      <c r="G22804">
        <v>9773.94</v>
      </c>
      <c r="H22804">
        <v>8284.69</v>
      </c>
    </row>
    <row r="22805" spans="1:8" x14ac:dyDescent="0.25">
      <c r="A22805" t="s">
        <v>59</v>
      </c>
      <c r="B22805">
        <v>2012</v>
      </c>
      <c r="C22805" t="s">
        <v>12</v>
      </c>
      <c r="D22805" t="s">
        <v>60</v>
      </c>
      <c r="E22805">
        <v>43</v>
      </c>
      <c r="F22805">
        <v>94.38</v>
      </c>
      <c r="G22805">
        <v>7001.55</v>
      </c>
      <c r="H22805">
        <v>6005.06</v>
      </c>
    </row>
    <row r="22806" spans="1:8" x14ac:dyDescent="0.25">
      <c r="A22806" t="s">
        <v>59</v>
      </c>
      <c r="B22806">
        <v>2012</v>
      </c>
      <c r="C22806" t="s">
        <v>12</v>
      </c>
      <c r="D22806" t="s">
        <v>60</v>
      </c>
      <c r="E22806">
        <v>813</v>
      </c>
      <c r="F22806">
        <v>459</v>
      </c>
      <c r="G22806">
        <v>30333.38</v>
      </c>
      <c r="H22806">
        <v>30139.07</v>
      </c>
    </row>
    <row r="22807" spans="1:8" x14ac:dyDescent="0.25">
      <c r="A22807" t="s">
        <v>59</v>
      </c>
      <c r="B22807">
        <v>2012</v>
      </c>
      <c r="C22807" t="s">
        <v>12</v>
      </c>
      <c r="D22807" t="s">
        <v>60</v>
      </c>
      <c r="E22807">
        <v>0</v>
      </c>
      <c r="F22807">
        <v>0</v>
      </c>
      <c r="G22807">
        <v>0</v>
      </c>
      <c r="H22807">
        <v>0</v>
      </c>
    </row>
    <row r="22808" spans="1:8" x14ac:dyDescent="0.25">
      <c r="A22808" t="s">
        <v>59</v>
      </c>
      <c r="B22808">
        <v>2012</v>
      </c>
      <c r="C22808" t="s">
        <v>12</v>
      </c>
      <c r="D22808" t="s">
        <v>60</v>
      </c>
      <c r="E22808">
        <v>7</v>
      </c>
      <c r="F22808">
        <v>50.46</v>
      </c>
      <c r="G22808">
        <v>2922.68</v>
      </c>
      <c r="H22808">
        <v>2559.29</v>
      </c>
    </row>
    <row r="22809" spans="1:8" x14ac:dyDescent="0.25">
      <c r="A22809" t="s">
        <v>59</v>
      </c>
      <c r="B22809">
        <v>2012</v>
      </c>
      <c r="C22809" t="s">
        <v>12</v>
      </c>
      <c r="D22809" t="s">
        <v>60</v>
      </c>
      <c r="E22809">
        <v>66</v>
      </c>
      <c r="F22809">
        <v>112.11</v>
      </c>
      <c r="G22809">
        <v>8382.5300000000007</v>
      </c>
      <c r="H22809">
        <v>8397.9699999999993</v>
      </c>
    </row>
    <row r="22810" spans="1:8" x14ac:dyDescent="0.25">
      <c r="A22810" t="s">
        <v>59</v>
      </c>
      <c r="B22810">
        <v>2012</v>
      </c>
      <c r="C22810" t="s">
        <v>12</v>
      </c>
      <c r="D22810" t="s">
        <v>60</v>
      </c>
      <c r="E22810">
        <v>656</v>
      </c>
      <c r="F22810">
        <v>346.23</v>
      </c>
      <c r="G22810">
        <v>22280.16</v>
      </c>
      <c r="H22810">
        <v>22823.98</v>
      </c>
    </row>
    <row r="22811" spans="1:8" x14ac:dyDescent="0.25">
      <c r="A22811" t="s">
        <v>59</v>
      </c>
      <c r="B22811">
        <v>2012</v>
      </c>
      <c r="C22811" t="s">
        <v>12</v>
      </c>
      <c r="D22811" t="s">
        <v>64</v>
      </c>
      <c r="E22811">
        <v>1</v>
      </c>
      <c r="F22811">
        <v>16477.639155000001</v>
      </c>
      <c r="G22811">
        <v>1918187.13</v>
      </c>
      <c r="H22811">
        <v>1772041.95</v>
      </c>
    </row>
    <row r="22812" spans="1:8" x14ac:dyDescent="0.25">
      <c r="A22812" t="s">
        <v>59</v>
      </c>
      <c r="B22812">
        <v>2012</v>
      </c>
      <c r="C22812" t="s">
        <v>12</v>
      </c>
      <c r="D22812" t="s">
        <v>60</v>
      </c>
      <c r="E22812">
        <v>0</v>
      </c>
      <c r="F22812">
        <v>0</v>
      </c>
      <c r="G22812">
        <v>0</v>
      </c>
      <c r="H22812">
        <v>0</v>
      </c>
    </row>
    <row r="22813" spans="1:8" x14ac:dyDescent="0.25">
      <c r="A22813" t="s">
        <v>59</v>
      </c>
      <c r="B22813">
        <v>2012</v>
      </c>
      <c r="C22813" t="s">
        <v>12</v>
      </c>
      <c r="D22813" t="s">
        <v>60</v>
      </c>
      <c r="E22813">
        <v>0</v>
      </c>
      <c r="F22813">
        <v>0</v>
      </c>
      <c r="G22813">
        <v>0</v>
      </c>
      <c r="H22813">
        <v>0</v>
      </c>
    </row>
    <row r="22814" spans="1:8" x14ac:dyDescent="0.25">
      <c r="A22814" t="s">
        <v>59</v>
      </c>
      <c r="B22814">
        <v>2012</v>
      </c>
      <c r="C22814" t="s">
        <v>11</v>
      </c>
      <c r="D22814" t="s">
        <v>60</v>
      </c>
      <c r="E22814">
        <v>8</v>
      </c>
      <c r="F22814">
        <v>74.08</v>
      </c>
      <c r="G22814">
        <v>4934.5</v>
      </c>
      <c r="H22814">
        <v>5779.65</v>
      </c>
    </row>
    <row r="22815" spans="1:8" x14ac:dyDescent="0.25">
      <c r="A22815" t="s">
        <v>59</v>
      </c>
      <c r="B22815">
        <v>2012</v>
      </c>
      <c r="C22815" t="s">
        <v>11</v>
      </c>
      <c r="D22815" t="s">
        <v>60</v>
      </c>
      <c r="E22815">
        <v>5</v>
      </c>
      <c r="F22815">
        <v>6.41</v>
      </c>
      <c r="G22815">
        <v>992.18</v>
      </c>
      <c r="H22815">
        <v>920.58</v>
      </c>
    </row>
    <row r="22816" spans="1:8" x14ac:dyDescent="0.25">
      <c r="A22816" t="s">
        <v>59</v>
      </c>
      <c r="B22816">
        <v>2012</v>
      </c>
      <c r="C22816" t="s">
        <v>11</v>
      </c>
      <c r="D22816" t="s">
        <v>60</v>
      </c>
      <c r="E22816">
        <v>60</v>
      </c>
      <c r="F22816">
        <v>456.57</v>
      </c>
      <c r="G22816">
        <v>35146.639999999999</v>
      </c>
      <c r="H22816">
        <v>35929.839999999997</v>
      </c>
    </row>
    <row r="22817" spans="1:8" x14ac:dyDescent="0.25">
      <c r="A22817" t="s">
        <v>59</v>
      </c>
      <c r="B22817">
        <v>2012</v>
      </c>
      <c r="C22817" t="s">
        <v>11</v>
      </c>
      <c r="D22817" t="s">
        <v>60</v>
      </c>
      <c r="E22817">
        <v>0</v>
      </c>
      <c r="F22817">
        <v>0</v>
      </c>
      <c r="G22817">
        <v>0</v>
      </c>
      <c r="H22817">
        <v>0</v>
      </c>
    </row>
    <row r="22818" spans="1:8" x14ac:dyDescent="0.25">
      <c r="A22818" t="s">
        <v>59</v>
      </c>
      <c r="B22818">
        <v>2012</v>
      </c>
      <c r="C22818" t="s">
        <v>11</v>
      </c>
      <c r="D22818" t="s">
        <v>60</v>
      </c>
      <c r="E22818">
        <v>124</v>
      </c>
      <c r="F22818">
        <v>153.99</v>
      </c>
      <c r="G22818">
        <v>20834.560000000001</v>
      </c>
      <c r="H22818">
        <v>20242.43</v>
      </c>
    </row>
    <row r="22819" spans="1:8" x14ac:dyDescent="0.25">
      <c r="A22819" t="s">
        <v>59</v>
      </c>
      <c r="B22819">
        <v>2012</v>
      </c>
      <c r="C22819" t="s">
        <v>11</v>
      </c>
      <c r="D22819" t="s">
        <v>60</v>
      </c>
      <c r="E22819">
        <v>6730</v>
      </c>
      <c r="F22819">
        <v>2629.57</v>
      </c>
      <c r="G22819">
        <v>205437.34</v>
      </c>
      <c r="H22819">
        <v>204915.13</v>
      </c>
    </row>
    <row r="22820" spans="1:8" x14ac:dyDescent="0.25">
      <c r="A22820" t="s">
        <v>59</v>
      </c>
      <c r="B22820">
        <v>2012</v>
      </c>
      <c r="C22820" t="s">
        <v>11</v>
      </c>
      <c r="D22820" t="s">
        <v>60</v>
      </c>
      <c r="E22820">
        <v>0</v>
      </c>
      <c r="F22820">
        <v>0</v>
      </c>
      <c r="G22820">
        <v>0</v>
      </c>
      <c r="H22820">
        <v>0</v>
      </c>
    </row>
    <row r="22821" spans="1:8" x14ac:dyDescent="0.25">
      <c r="A22821" t="s">
        <v>59</v>
      </c>
      <c r="B22821">
        <v>2012</v>
      </c>
      <c r="C22821" t="s">
        <v>11</v>
      </c>
      <c r="D22821" t="s">
        <v>60</v>
      </c>
      <c r="E22821">
        <v>1</v>
      </c>
      <c r="F22821">
        <v>0.09</v>
      </c>
      <c r="G22821">
        <v>6.9</v>
      </c>
      <c r="H22821">
        <v>12.57</v>
      </c>
    </row>
    <row r="22822" spans="1:8" x14ac:dyDescent="0.25">
      <c r="A22822" t="s">
        <v>59</v>
      </c>
      <c r="B22822">
        <v>2012</v>
      </c>
      <c r="C22822" t="s">
        <v>11</v>
      </c>
      <c r="D22822" t="s">
        <v>60</v>
      </c>
      <c r="E22822">
        <v>0</v>
      </c>
      <c r="F22822">
        <v>0</v>
      </c>
      <c r="G22822">
        <v>0</v>
      </c>
      <c r="H22822">
        <v>0</v>
      </c>
    </row>
    <row r="22823" spans="1:8" x14ac:dyDescent="0.25">
      <c r="A22823" t="s">
        <v>59</v>
      </c>
      <c r="B22823">
        <v>2012</v>
      </c>
      <c r="C22823" t="s">
        <v>11</v>
      </c>
      <c r="D22823" t="s">
        <v>60</v>
      </c>
      <c r="E22823">
        <v>0</v>
      </c>
      <c r="F22823">
        <v>0</v>
      </c>
      <c r="G22823">
        <v>0</v>
      </c>
      <c r="H22823">
        <v>0</v>
      </c>
    </row>
    <row r="22824" spans="1:8" x14ac:dyDescent="0.25">
      <c r="A22824" t="s">
        <v>59</v>
      </c>
      <c r="B22824">
        <v>2012</v>
      </c>
      <c r="C22824" t="s">
        <v>11</v>
      </c>
      <c r="D22824" t="s">
        <v>61</v>
      </c>
      <c r="E22824">
        <v>4</v>
      </c>
      <c r="F22824">
        <v>20142.650000000001</v>
      </c>
      <c r="G22824">
        <v>1163229.05</v>
      </c>
      <c r="H22824">
        <v>1163229.05</v>
      </c>
    </row>
    <row r="22825" spans="1:8" x14ac:dyDescent="0.25">
      <c r="A22825" t="s">
        <v>59</v>
      </c>
      <c r="B22825">
        <v>2012</v>
      </c>
      <c r="C22825" t="s">
        <v>11</v>
      </c>
      <c r="D22825" t="s">
        <v>61</v>
      </c>
      <c r="E22825">
        <v>0</v>
      </c>
      <c r="F22825">
        <v>0</v>
      </c>
      <c r="G22825">
        <v>0</v>
      </c>
      <c r="H22825">
        <v>0</v>
      </c>
    </row>
    <row r="22826" spans="1:8" x14ac:dyDescent="0.25">
      <c r="A22826" t="s">
        <v>59</v>
      </c>
      <c r="B22826">
        <v>2012</v>
      </c>
      <c r="C22826" t="s">
        <v>11</v>
      </c>
      <c r="D22826" t="s">
        <v>60</v>
      </c>
      <c r="E22826">
        <v>0</v>
      </c>
      <c r="F22826">
        <v>0</v>
      </c>
      <c r="G22826">
        <v>0</v>
      </c>
      <c r="H22826">
        <v>0</v>
      </c>
    </row>
    <row r="22827" spans="1:8" x14ac:dyDescent="0.25">
      <c r="A22827" t="s">
        <v>59</v>
      </c>
      <c r="B22827">
        <v>2012</v>
      </c>
      <c r="C22827" t="s">
        <v>11</v>
      </c>
      <c r="D22827" t="s">
        <v>60</v>
      </c>
      <c r="E22827">
        <v>0</v>
      </c>
      <c r="F22827">
        <v>0</v>
      </c>
      <c r="G22827">
        <v>0</v>
      </c>
      <c r="H22827">
        <v>0</v>
      </c>
    </row>
    <row r="22828" spans="1:8" x14ac:dyDescent="0.25">
      <c r="A22828" t="s">
        <v>59</v>
      </c>
      <c r="B22828">
        <v>2012</v>
      </c>
      <c r="C22828" t="s">
        <v>11</v>
      </c>
      <c r="D22828" t="s">
        <v>60</v>
      </c>
      <c r="E22828">
        <v>0</v>
      </c>
      <c r="F22828">
        <v>0</v>
      </c>
      <c r="G22828">
        <v>0</v>
      </c>
      <c r="H22828">
        <v>0</v>
      </c>
    </row>
    <row r="22829" spans="1:8" x14ac:dyDescent="0.25">
      <c r="A22829" t="s">
        <v>59</v>
      </c>
      <c r="B22829">
        <v>2012</v>
      </c>
      <c r="C22829" t="s">
        <v>11</v>
      </c>
      <c r="D22829" t="s">
        <v>60</v>
      </c>
      <c r="E22829">
        <v>0</v>
      </c>
      <c r="F22829">
        <v>0</v>
      </c>
      <c r="G22829">
        <v>0</v>
      </c>
      <c r="H22829">
        <v>0</v>
      </c>
    </row>
    <row r="22830" spans="1:8" x14ac:dyDescent="0.25">
      <c r="A22830" t="s">
        <v>59</v>
      </c>
      <c r="B22830">
        <v>2012</v>
      </c>
      <c r="C22830" t="s">
        <v>11</v>
      </c>
      <c r="D22830" t="s">
        <v>60</v>
      </c>
      <c r="E22830">
        <v>0</v>
      </c>
      <c r="F22830">
        <v>0</v>
      </c>
      <c r="G22830">
        <v>0</v>
      </c>
      <c r="H22830">
        <v>0</v>
      </c>
    </row>
    <row r="22831" spans="1:8" x14ac:dyDescent="0.25">
      <c r="A22831" t="s">
        <v>59</v>
      </c>
      <c r="B22831">
        <v>2012</v>
      </c>
      <c r="C22831" t="s">
        <v>11</v>
      </c>
      <c r="D22831" t="s">
        <v>61</v>
      </c>
      <c r="E22831">
        <v>268</v>
      </c>
      <c r="F22831">
        <v>46165.83</v>
      </c>
      <c r="G22831">
        <v>3035676.19</v>
      </c>
      <c r="H22831">
        <v>3046949.05</v>
      </c>
    </row>
    <row r="22832" spans="1:8" x14ac:dyDescent="0.25">
      <c r="A22832" t="s">
        <v>59</v>
      </c>
      <c r="B22832">
        <v>2012</v>
      </c>
      <c r="C22832" t="s">
        <v>11</v>
      </c>
      <c r="D22832" t="s">
        <v>61</v>
      </c>
      <c r="E22832">
        <v>1076</v>
      </c>
      <c r="F22832">
        <v>12840.47</v>
      </c>
      <c r="G22832">
        <v>898544.82</v>
      </c>
      <c r="H22832">
        <v>914349.74</v>
      </c>
    </row>
    <row r="22833" spans="1:8" x14ac:dyDescent="0.25">
      <c r="A22833" t="s">
        <v>59</v>
      </c>
      <c r="B22833">
        <v>2012</v>
      </c>
      <c r="C22833" t="s">
        <v>11</v>
      </c>
      <c r="D22833" t="s">
        <v>61</v>
      </c>
      <c r="E22833">
        <v>203</v>
      </c>
      <c r="F22833">
        <v>315.25</v>
      </c>
      <c r="G22833">
        <v>35834.17</v>
      </c>
      <c r="H22833">
        <v>35091.58</v>
      </c>
    </row>
    <row r="22834" spans="1:8" x14ac:dyDescent="0.25">
      <c r="A22834" t="s">
        <v>59</v>
      </c>
      <c r="B22834">
        <v>2012</v>
      </c>
      <c r="C22834" t="s">
        <v>11</v>
      </c>
      <c r="D22834" t="s">
        <v>60</v>
      </c>
      <c r="E22834">
        <v>7</v>
      </c>
      <c r="F22834">
        <v>9.26</v>
      </c>
      <c r="G22834">
        <v>7869.35</v>
      </c>
      <c r="H22834">
        <v>5664.76</v>
      </c>
    </row>
    <row r="22835" spans="1:8" x14ac:dyDescent="0.25">
      <c r="A22835" t="s">
        <v>59</v>
      </c>
      <c r="B22835">
        <v>2012</v>
      </c>
      <c r="C22835" t="s">
        <v>11</v>
      </c>
      <c r="D22835" t="s">
        <v>60</v>
      </c>
      <c r="E22835">
        <v>0</v>
      </c>
      <c r="F22835">
        <v>0</v>
      </c>
      <c r="G22835">
        <v>0</v>
      </c>
      <c r="H22835">
        <v>0</v>
      </c>
    </row>
    <row r="22836" spans="1:8" x14ac:dyDescent="0.25">
      <c r="A22836" t="s">
        <v>59</v>
      </c>
      <c r="B22836">
        <v>2012</v>
      </c>
      <c r="C22836" t="s">
        <v>11</v>
      </c>
      <c r="D22836" t="s">
        <v>60</v>
      </c>
      <c r="E22836">
        <v>1</v>
      </c>
      <c r="F22836">
        <v>5.81</v>
      </c>
      <c r="G22836">
        <v>457.1</v>
      </c>
      <c r="H22836">
        <v>0</v>
      </c>
    </row>
    <row r="22837" spans="1:8" x14ac:dyDescent="0.25">
      <c r="A22837" t="s">
        <v>59</v>
      </c>
      <c r="B22837">
        <v>2012</v>
      </c>
      <c r="C22837" t="s">
        <v>11</v>
      </c>
      <c r="D22837" t="s">
        <v>60</v>
      </c>
      <c r="E22837">
        <v>0</v>
      </c>
      <c r="F22837">
        <v>0</v>
      </c>
      <c r="G22837">
        <v>0</v>
      </c>
      <c r="H22837">
        <v>0</v>
      </c>
    </row>
    <row r="22838" spans="1:8" x14ac:dyDescent="0.25">
      <c r="A22838" t="s">
        <v>59</v>
      </c>
      <c r="B22838">
        <v>2012</v>
      </c>
      <c r="C22838" t="s">
        <v>11</v>
      </c>
      <c r="D22838" t="s">
        <v>62</v>
      </c>
      <c r="E22838">
        <v>972</v>
      </c>
      <c r="F22838">
        <v>21698.26</v>
      </c>
      <c r="G22838">
        <v>1432296.16</v>
      </c>
      <c r="H22838">
        <v>1557037.69</v>
      </c>
    </row>
    <row r="22839" spans="1:8" x14ac:dyDescent="0.25">
      <c r="A22839" t="s">
        <v>59</v>
      </c>
      <c r="B22839">
        <v>2012</v>
      </c>
      <c r="C22839" t="s">
        <v>11</v>
      </c>
      <c r="D22839" t="s">
        <v>62</v>
      </c>
      <c r="E22839">
        <v>254</v>
      </c>
      <c r="F22839">
        <v>638.97</v>
      </c>
      <c r="G22839">
        <v>58869.35</v>
      </c>
      <c r="H22839">
        <v>61600.05</v>
      </c>
    </row>
    <row r="22840" spans="1:8" x14ac:dyDescent="0.25">
      <c r="A22840" t="s">
        <v>59</v>
      </c>
      <c r="B22840">
        <v>2012</v>
      </c>
      <c r="C22840" t="s">
        <v>11</v>
      </c>
      <c r="D22840" t="s">
        <v>60</v>
      </c>
      <c r="E22840">
        <v>14</v>
      </c>
      <c r="F22840">
        <v>66.040000000000006</v>
      </c>
      <c r="G22840">
        <v>5128.8</v>
      </c>
      <c r="H22840">
        <v>6104.69</v>
      </c>
    </row>
    <row r="22841" spans="1:8" x14ac:dyDescent="0.25">
      <c r="A22841" t="s">
        <v>59</v>
      </c>
      <c r="B22841">
        <v>2012</v>
      </c>
      <c r="C22841" t="s">
        <v>11</v>
      </c>
      <c r="D22841" t="s">
        <v>60</v>
      </c>
      <c r="E22841">
        <v>12</v>
      </c>
      <c r="F22841">
        <v>15.3</v>
      </c>
      <c r="G22841">
        <v>1498.28</v>
      </c>
      <c r="H22841">
        <v>2355.88</v>
      </c>
    </row>
    <row r="22842" spans="1:8" x14ac:dyDescent="0.25">
      <c r="A22842" t="s">
        <v>59</v>
      </c>
      <c r="B22842">
        <v>2012</v>
      </c>
      <c r="C22842" t="s">
        <v>11</v>
      </c>
      <c r="D22842" t="s">
        <v>60</v>
      </c>
      <c r="E22842">
        <v>7</v>
      </c>
      <c r="F22842">
        <v>57.05</v>
      </c>
      <c r="G22842">
        <v>2287.1</v>
      </c>
      <c r="H22842">
        <v>2410.42</v>
      </c>
    </row>
    <row r="22843" spans="1:8" x14ac:dyDescent="0.25">
      <c r="A22843" t="s">
        <v>59</v>
      </c>
      <c r="B22843">
        <v>2012</v>
      </c>
      <c r="C22843" t="s">
        <v>11</v>
      </c>
      <c r="D22843" t="s">
        <v>60</v>
      </c>
      <c r="E22843">
        <v>0</v>
      </c>
      <c r="F22843">
        <v>0</v>
      </c>
      <c r="G22843">
        <v>0</v>
      </c>
      <c r="H22843">
        <v>0</v>
      </c>
    </row>
    <row r="22844" spans="1:8" x14ac:dyDescent="0.25">
      <c r="A22844" t="s">
        <v>59</v>
      </c>
      <c r="B22844">
        <v>2012</v>
      </c>
      <c r="C22844" t="s">
        <v>11</v>
      </c>
      <c r="D22844" t="s">
        <v>60</v>
      </c>
      <c r="E22844">
        <v>0</v>
      </c>
      <c r="F22844">
        <v>0</v>
      </c>
      <c r="G22844">
        <v>0</v>
      </c>
      <c r="H22844">
        <v>0</v>
      </c>
    </row>
    <row r="22845" spans="1:8" x14ac:dyDescent="0.25">
      <c r="A22845" t="s">
        <v>59</v>
      </c>
      <c r="B22845">
        <v>2012</v>
      </c>
      <c r="C22845" t="s">
        <v>11</v>
      </c>
      <c r="D22845" t="s">
        <v>63</v>
      </c>
      <c r="E22845">
        <v>14</v>
      </c>
      <c r="F22845">
        <v>7.65</v>
      </c>
      <c r="G22845">
        <v>700.68</v>
      </c>
      <c r="H22845">
        <v>731.54</v>
      </c>
    </row>
    <row r="22846" spans="1:8" x14ac:dyDescent="0.25">
      <c r="A22846" t="s">
        <v>59</v>
      </c>
      <c r="B22846">
        <v>2012</v>
      </c>
      <c r="C22846" t="s">
        <v>11</v>
      </c>
      <c r="D22846" t="s">
        <v>63</v>
      </c>
      <c r="E22846">
        <v>775482</v>
      </c>
      <c r="F22846">
        <v>110144.83</v>
      </c>
      <c r="G22846">
        <v>9430319.6899999995</v>
      </c>
      <c r="H22846">
        <v>8987800.6099999994</v>
      </c>
    </row>
    <row r="22847" spans="1:8" x14ac:dyDescent="0.25">
      <c r="A22847" t="s">
        <v>59</v>
      </c>
      <c r="B22847">
        <v>2012</v>
      </c>
      <c r="C22847" t="s">
        <v>11</v>
      </c>
      <c r="D22847" t="s">
        <v>60</v>
      </c>
      <c r="E22847">
        <v>0</v>
      </c>
      <c r="F22847">
        <v>-51.24</v>
      </c>
      <c r="G22847">
        <v>-1512.31</v>
      </c>
      <c r="H22847">
        <v>12138.4</v>
      </c>
    </row>
    <row r="22848" spans="1:8" x14ac:dyDescent="0.25">
      <c r="A22848" t="s">
        <v>59</v>
      </c>
      <c r="B22848">
        <v>2012</v>
      </c>
      <c r="C22848" t="s">
        <v>11</v>
      </c>
      <c r="D22848" t="s">
        <v>60</v>
      </c>
      <c r="E22848">
        <v>0</v>
      </c>
      <c r="F22848">
        <v>58.15</v>
      </c>
      <c r="G22848">
        <v>4130.5600000000004</v>
      </c>
      <c r="H22848">
        <v>12162.64</v>
      </c>
    </row>
    <row r="22849" spans="1:8" x14ac:dyDescent="0.25">
      <c r="A22849" t="s">
        <v>59</v>
      </c>
      <c r="B22849">
        <v>2012</v>
      </c>
      <c r="C22849" t="s">
        <v>11</v>
      </c>
      <c r="D22849" t="s">
        <v>61</v>
      </c>
      <c r="E22849">
        <v>274</v>
      </c>
      <c r="F22849">
        <v>1880.24</v>
      </c>
      <c r="G22849">
        <v>156002.46</v>
      </c>
      <c r="H22849">
        <v>166684.18</v>
      </c>
    </row>
    <row r="22850" spans="1:8" x14ac:dyDescent="0.25">
      <c r="A22850" t="s">
        <v>59</v>
      </c>
      <c r="B22850">
        <v>2012</v>
      </c>
      <c r="C22850" t="s">
        <v>11</v>
      </c>
      <c r="D22850" t="s">
        <v>61</v>
      </c>
      <c r="E22850">
        <v>1270</v>
      </c>
      <c r="F22850">
        <v>1380.43</v>
      </c>
      <c r="G22850">
        <v>172884.55</v>
      </c>
      <c r="H22850">
        <v>178515.03</v>
      </c>
    </row>
    <row r="22851" spans="1:8" x14ac:dyDescent="0.25">
      <c r="A22851" t="s">
        <v>59</v>
      </c>
      <c r="B22851">
        <v>2012</v>
      </c>
      <c r="C22851" t="s">
        <v>11</v>
      </c>
      <c r="D22851" t="s">
        <v>61</v>
      </c>
      <c r="E22851">
        <v>11652</v>
      </c>
      <c r="F22851">
        <v>3357.63</v>
      </c>
      <c r="G22851">
        <v>233339.28</v>
      </c>
      <c r="H22851">
        <v>236336.83</v>
      </c>
    </row>
    <row r="22852" spans="1:8" x14ac:dyDescent="0.25">
      <c r="A22852" t="s">
        <v>59</v>
      </c>
      <c r="B22852">
        <v>2012</v>
      </c>
      <c r="C22852" t="s">
        <v>11</v>
      </c>
      <c r="D22852" t="s">
        <v>60</v>
      </c>
      <c r="E22852">
        <v>10</v>
      </c>
      <c r="F22852">
        <v>20.73</v>
      </c>
      <c r="G22852">
        <v>2088.16</v>
      </c>
      <c r="H22852">
        <v>324.33</v>
      </c>
    </row>
    <row r="22853" spans="1:8" x14ac:dyDescent="0.25">
      <c r="A22853" t="s">
        <v>59</v>
      </c>
      <c r="B22853">
        <v>2012</v>
      </c>
      <c r="C22853" t="s">
        <v>11</v>
      </c>
      <c r="D22853" t="s">
        <v>60</v>
      </c>
      <c r="E22853">
        <v>10</v>
      </c>
      <c r="F22853">
        <v>18.3</v>
      </c>
      <c r="G22853">
        <v>1357.18</v>
      </c>
      <c r="H22853">
        <v>1574.4</v>
      </c>
    </row>
    <row r="22854" spans="1:8" x14ac:dyDescent="0.25">
      <c r="A22854" t="s">
        <v>59</v>
      </c>
      <c r="B22854">
        <v>2012</v>
      </c>
      <c r="C22854" t="s">
        <v>11</v>
      </c>
      <c r="D22854" t="s">
        <v>60</v>
      </c>
      <c r="E22854">
        <v>517</v>
      </c>
      <c r="F22854">
        <v>151.30000000000001</v>
      </c>
      <c r="G22854">
        <v>9382.14</v>
      </c>
      <c r="H22854">
        <v>9275.3700000000008</v>
      </c>
    </row>
    <row r="22855" spans="1:8" x14ac:dyDescent="0.25">
      <c r="A22855" t="s">
        <v>59</v>
      </c>
      <c r="B22855">
        <v>2012</v>
      </c>
      <c r="C22855" t="s">
        <v>11</v>
      </c>
      <c r="D22855" t="s">
        <v>62</v>
      </c>
      <c r="E22855">
        <v>1903</v>
      </c>
      <c r="F22855">
        <v>12651.49</v>
      </c>
      <c r="G22855">
        <v>986107.73</v>
      </c>
      <c r="H22855">
        <v>1095150.6000000001</v>
      </c>
    </row>
    <row r="22856" spans="1:8" x14ac:dyDescent="0.25">
      <c r="A22856" t="s">
        <v>59</v>
      </c>
      <c r="B22856">
        <v>2012</v>
      </c>
      <c r="C22856" t="s">
        <v>11</v>
      </c>
      <c r="D22856" t="s">
        <v>62</v>
      </c>
      <c r="E22856">
        <v>3781</v>
      </c>
      <c r="F22856">
        <v>6385.2</v>
      </c>
      <c r="G22856">
        <v>679791.11</v>
      </c>
      <c r="H22856">
        <v>698955.14</v>
      </c>
    </row>
    <row r="22857" spans="1:8" x14ac:dyDescent="0.25">
      <c r="A22857" t="s">
        <v>59</v>
      </c>
      <c r="B22857">
        <v>2012</v>
      </c>
      <c r="C22857" t="s">
        <v>11</v>
      </c>
      <c r="D22857" t="s">
        <v>62</v>
      </c>
      <c r="E22857">
        <v>111265</v>
      </c>
      <c r="F22857">
        <v>29990.86</v>
      </c>
      <c r="G22857">
        <v>2288707</v>
      </c>
      <c r="H22857">
        <v>2303287.85</v>
      </c>
    </row>
    <row r="22858" spans="1:8" x14ac:dyDescent="0.25">
      <c r="A22858" t="s">
        <v>59</v>
      </c>
      <c r="B22858">
        <v>2012</v>
      </c>
      <c r="C22858" t="s">
        <v>11</v>
      </c>
      <c r="D22858" t="s">
        <v>60</v>
      </c>
      <c r="E22858">
        <v>5</v>
      </c>
      <c r="F22858">
        <v>30.99</v>
      </c>
      <c r="G22858">
        <v>2412.02</v>
      </c>
      <c r="H22858">
        <v>3068.87</v>
      </c>
    </row>
    <row r="22859" spans="1:8" x14ac:dyDescent="0.25">
      <c r="A22859" t="s">
        <v>59</v>
      </c>
      <c r="B22859">
        <v>2012</v>
      </c>
      <c r="C22859" t="s">
        <v>11</v>
      </c>
      <c r="D22859" t="s">
        <v>60</v>
      </c>
      <c r="E22859">
        <v>51</v>
      </c>
      <c r="F22859">
        <v>59.9</v>
      </c>
      <c r="G22859">
        <v>6600.64</v>
      </c>
      <c r="H22859">
        <v>6494.61</v>
      </c>
    </row>
    <row r="22860" spans="1:8" x14ac:dyDescent="0.25">
      <c r="A22860" t="s">
        <v>59</v>
      </c>
      <c r="B22860">
        <v>2012</v>
      </c>
      <c r="C22860" t="s">
        <v>11</v>
      </c>
      <c r="D22860" t="s">
        <v>60</v>
      </c>
      <c r="E22860">
        <v>113</v>
      </c>
      <c r="F22860">
        <v>78.09</v>
      </c>
      <c r="G22860">
        <v>5056.12</v>
      </c>
      <c r="H22860">
        <v>5287.49</v>
      </c>
    </row>
    <row r="22861" spans="1:8" x14ac:dyDescent="0.25">
      <c r="A22861" t="s">
        <v>59</v>
      </c>
      <c r="B22861">
        <v>2012</v>
      </c>
      <c r="C22861" t="s">
        <v>11</v>
      </c>
      <c r="D22861" t="s">
        <v>60</v>
      </c>
      <c r="E22861">
        <v>10</v>
      </c>
      <c r="F22861">
        <v>90.98</v>
      </c>
      <c r="G22861">
        <v>5147.03</v>
      </c>
      <c r="H22861">
        <v>4952.0200000000004</v>
      </c>
    </row>
    <row r="22862" spans="1:8" x14ac:dyDescent="0.25">
      <c r="A22862" t="s">
        <v>59</v>
      </c>
      <c r="B22862">
        <v>2012</v>
      </c>
      <c r="C22862" t="s">
        <v>11</v>
      </c>
      <c r="D22862" t="s">
        <v>60</v>
      </c>
      <c r="E22862">
        <v>0</v>
      </c>
      <c r="F22862">
        <v>0</v>
      </c>
      <c r="G22862">
        <v>0</v>
      </c>
      <c r="H22862">
        <v>0</v>
      </c>
    </row>
    <row r="22863" spans="1:8" x14ac:dyDescent="0.25">
      <c r="A22863" t="s">
        <v>59</v>
      </c>
      <c r="B22863">
        <v>2012</v>
      </c>
      <c r="C22863" t="s">
        <v>11</v>
      </c>
      <c r="D22863" t="s">
        <v>60</v>
      </c>
      <c r="E22863">
        <v>0</v>
      </c>
      <c r="F22863">
        <v>0</v>
      </c>
      <c r="G22863">
        <v>0</v>
      </c>
      <c r="H22863">
        <v>0</v>
      </c>
    </row>
    <row r="22864" spans="1:8" x14ac:dyDescent="0.25">
      <c r="A22864" t="s">
        <v>59</v>
      </c>
      <c r="B22864">
        <v>2012</v>
      </c>
      <c r="C22864" t="s">
        <v>11</v>
      </c>
      <c r="D22864" t="s">
        <v>60</v>
      </c>
      <c r="E22864">
        <v>0</v>
      </c>
      <c r="F22864">
        <v>0</v>
      </c>
      <c r="G22864">
        <v>0</v>
      </c>
      <c r="H22864">
        <v>0</v>
      </c>
    </row>
    <row r="22865" spans="1:8" x14ac:dyDescent="0.25">
      <c r="A22865" t="s">
        <v>59</v>
      </c>
      <c r="B22865">
        <v>2012</v>
      </c>
      <c r="C22865" t="s">
        <v>11</v>
      </c>
      <c r="D22865" t="s">
        <v>60</v>
      </c>
      <c r="E22865">
        <v>0</v>
      </c>
      <c r="F22865">
        <v>0</v>
      </c>
      <c r="G22865">
        <v>0</v>
      </c>
      <c r="H22865">
        <v>0</v>
      </c>
    </row>
    <row r="22866" spans="1:8" x14ac:dyDescent="0.25">
      <c r="A22866" t="s">
        <v>59</v>
      </c>
      <c r="B22866">
        <v>2012</v>
      </c>
      <c r="C22866" t="s">
        <v>11</v>
      </c>
      <c r="D22866" t="s">
        <v>60</v>
      </c>
      <c r="E22866">
        <v>0</v>
      </c>
      <c r="F22866">
        <v>0</v>
      </c>
      <c r="G22866">
        <v>0</v>
      </c>
      <c r="H22866">
        <v>0</v>
      </c>
    </row>
    <row r="22867" spans="1:8" x14ac:dyDescent="0.25">
      <c r="A22867" t="s">
        <v>59</v>
      </c>
      <c r="B22867">
        <v>2012</v>
      </c>
      <c r="C22867" t="s">
        <v>11</v>
      </c>
      <c r="D22867" t="s">
        <v>60</v>
      </c>
      <c r="E22867">
        <v>0</v>
      </c>
      <c r="F22867">
        <v>0</v>
      </c>
      <c r="G22867">
        <v>0</v>
      </c>
      <c r="H22867">
        <v>0</v>
      </c>
    </row>
    <row r="22868" spans="1:8" x14ac:dyDescent="0.25">
      <c r="A22868" t="s">
        <v>59</v>
      </c>
      <c r="B22868">
        <v>2012</v>
      </c>
      <c r="C22868" t="s">
        <v>11</v>
      </c>
      <c r="D22868" t="s">
        <v>60</v>
      </c>
      <c r="E22868">
        <v>0</v>
      </c>
      <c r="F22868">
        <v>0</v>
      </c>
      <c r="G22868">
        <v>0</v>
      </c>
      <c r="H22868">
        <v>0</v>
      </c>
    </row>
    <row r="22869" spans="1:8" x14ac:dyDescent="0.25">
      <c r="A22869" t="s">
        <v>59</v>
      </c>
      <c r="B22869">
        <v>2012</v>
      </c>
      <c r="C22869" t="s">
        <v>11</v>
      </c>
      <c r="D22869" t="s">
        <v>60</v>
      </c>
      <c r="E22869">
        <v>0</v>
      </c>
      <c r="F22869">
        <v>0</v>
      </c>
      <c r="G22869">
        <v>0</v>
      </c>
      <c r="H22869">
        <v>0</v>
      </c>
    </row>
    <row r="22870" spans="1:8" x14ac:dyDescent="0.25">
      <c r="A22870" t="s">
        <v>59</v>
      </c>
      <c r="B22870">
        <v>2012</v>
      </c>
      <c r="C22870" t="s">
        <v>11</v>
      </c>
      <c r="D22870" t="s">
        <v>60</v>
      </c>
      <c r="E22870">
        <v>0</v>
      </c>
      <c r="F22870">
        <v>0</v>
      </c>
      <c r="G22870">
        <v>0</v>
      </c>
      <c r="H22870">
        <v>0</v>
      </c>
    </row>
    <row r="22871" spans="1:8" x14ac:dyDescent="0.25">
      <c r="A22871" t="s">
        <v>59</v>
      </c>
      <c r="B22871">
        <v>2012</v>
      </c>
      <c r="C22871" t="s">
        <v>11</v>
      </c>
      <c r="D22871" t="s">
        <v>60</v>
      </c>
      <c r="E22871">
        <v>0</v>
      </c>
      <c r="F22871">
        <v>0</v>
      </c>
      <c r="G22871">
        <v>0</v>
      </c>
      <c r="H22871">
        <v>0</v>
      </c>
    </row>
    <row r="22872" spans="1:8" x14ac:dyDescent="0.25">
      <c r="A22872" t="s">
        <v>59</v>
      </c>
      <c r="B22872">
        <v>2012</v>
      </c>
      <c r="C22872" t="s">
        <v>11</v>
      </c>
      <c r="D22872" t="s">
        <v>60</v>
      </c>
      <c r="E22872">
        <v>0</v>
      </c>
      <c r="F22872">
        <v>0</v>
      </c>
      <c r="G22872">
        <v>0</v>
      </c>
      <c r="H22872">
        <v>0</v>
      </c>
    </row>
    <row r="22873" spans="1:8" x14ac:dyDescent="0.25">
      <c r="A22873" t="s">
        <v>59</v>
      </c>
      <c r="B22873">
        <v>2012</v>
      </c>
      <c r="C22873" t="s">
        <v>11</v>
      </c>
      <c r="D22873" t="s">
        <v>60</v>
      </c>
      <c r="E22873">
        <v>0</v>
      </c>
      <c r="F22873">
        <v>0</v>
      </c>
      <c r="G22873">
        <v>0</v>
      </c>
      <c r="H22873">
        <v>0</v>
      </c>
    </row>
    <row r="22874" spans="1:8" x14ac:dyDescent="0.25">
      <c r="A22874" t="s">
        <v>59</v>
      </c>
      <c r="B22874">
        <v>2012</v>
      </c>
      <c r="C22874" t="s">
        <v>11</v>
      </c>
      <c r="D22874" t="s">
        <v>61</v>
      </c>
      <c r="E22874">
        <v>0</v>
      </c>
      <c r="F22874">
        <v>0</v>
      </c>
      <c r="G22874">
        <v>0</v>
      </c>
      <c r="H22874">
        <v>0</v>
      </c>
    </row>
    <row r="22875" spans="1:8" x14ac:dyDescent="0.25">
      <c r="A22875" t="s">
        <v>59</v>
      </c>
      <c r="B22875">
        <v>2012</v>
      </c>
      <c r="C22875" t="s">
        <v>11</v>
      </c>
      <c r="D22875" t="s">
        <v>61</v>
      </c>
      <c r="E22875">
        <v>6</v>
      </c>
      <c r="F22875">
        <v>85.91</v>
      </c>
      <c r="G22875">
        <v>7526.04</v>
      </c>
      <c r="H22875">
        <v>0</v>
      </c>
    </row>
    <row r="22876" spans="1:8" x14ac:dyDescent="0.25">
      <c r="A22876" t="s">
        <v>59</v>
      </c>
      <c r="B22876">
        <v>2012</v>
      </c>
      <c r="C22876" t="s">
        <v>11</v>
      </c>
      <c r="D22876" t="s">
        <v>60</v>
      </c>
      <c r="E22876">
        <v>0</v>
      </c>
      <c r="F22876">
        <v>0</v>
      </c>
      <c r="G22876">
        <v>0</v>
      </c>
      <c r="H22876">
        <v>0</v>
      </c>
    </row>
    <row r="22877" spans="1:8" x14ac:dyDescent="0.25">
      <c r="A22877" t="s">
        <v>59</v>
      </c>
      <c r="B22877">
        <v>2012</v>
      </c>
      <c r="C22877" t="s">
        <v>11</v>
      </c>
      <c r="D22877" t="s">
        <v>60</v>
      </c>
      <c r="E22877">
        <v>0</v>
      </c>
      <c r="F22877">
        <v>0</v>
      </c>
      <c r="G22877">
        <v>0</v>
      </c>
      <c r="H22877">
        <v>0</v>
      </c>
    </row>
    <row r="22878" spans="1:8" x14ac:dyDescent="0.25">
      <c r="A22878" t="s">
        <v>59</v>
      </c>
      <c r="B22878">
        <v>2012</v>
      </c>
      <c r="C22878" t="s">
        <v>11</v>
      </c>
      <c r="D22878" t="s">
        <v>60</v>
      </c>
      <c r="E22878">
        <v>0</v>
      </c>
      <c r="F22878">
        <v>-1240.8800000000001</v>
      </c>
      <c r="G22878">
        <v>-125789.54</v>
      </c>
      <c r="H22878">
        <v>9567.7900000000009</v>
      </c>
    </row>
    <row r="22879" spans="1:8" x14ac:dyDescent="0.25">
      <c r="A22879" t="s">
        <v>59</v>
      </c>
      <c r="B22879">
        <v>2012</v>
      </c>
      <c r="C22879" t="s">
        <v>11</v>
      </c>
      <c r="D22879" t="s">
        <v>60</v>
      </c>
      <c r="E22879">
        <v>0</v>
      </c>
      <c r="F22879">
        <v>0</v>
      </c>
      <c r="G22879">
        <v>0</v>
      </c>
      <c r="H22879">
        <v>0</v>
      </c>
    </row>
    <row r="22880" spans="1:8" x14ac:dyDescent="0.25">
      <c r="A22880" t="s">
        <v>59</v>
      </c>
      <c r="B22880">
        <v>2012</v>
      </c>
      <c r="C22880" t="s">
        <v>11</v>
      </c>
      <c r="D22880" t="s">
        <v>60</v>
      </c>
      <c r="E22880">
        <v>0</v>
      </c>
      <c r="F22880">
        <v>0</v>
      </c>
      <c r="G22880">
        <v>0</v>
      </c>
      <c r="H22880">
        <v>0</v>
      </c>
    </row>
    <row r="22881" spans="1:8" x14ac:dyDescent="0.25">
      <c r="A22881" t="s">
        <v>59</v>
      </c>
      <c r="B22881">
        <v>2012</v>
      </c>
      <c r="C22881" t="s">
        <v>11</v>
      </c>
      <c r="D22881" t="s">
        <v>61</v>
      </c>
      <c r="E22881">
        <v>0</v>
      </c>
      <c r="F22881">
        <v>0</v>
      </c>
      <c r="G22881">
        <v>0</v>
      </c>
      <c r="H22881">
        <v>0</v>
      </c>
    </row>
    <row r="22882" spans="1:8" x14ac:dyDescent="0.25">
      <c r="A22882" t="s">
        <v>59</v>
      </c>
      <c r="B22882">
        <v>2012</v>
      </c>
      <c r="C22882" t="s">
        <v>11</v>
      </c>
      <c r="D22882" t="s">
        <v>61</v>
      </c>
      <c r="E22882">
        <v>1</v>
      </c>
      <c r="F22882">
        <v>7.61</v>
      </c>
      <c r="G22882">
        <v>480.55</v>
      </c>
      <c r="H22882">
        <v>560.86</v>
      </c>
    </row>
    <row r="22883" spans="1:8" x14ac:dyDescent="0.25">
      <c r="A22883" t="s">
        <v>59</v>
      </c>
      <c r="B22883">
        <v>2012</v>
      </c>
      <c r="C22883" t="s">
        <v>11</v>
      </c>
      <c r="D22883" t="s">
        <v>61</v>
      </c>
      <c r="E22883">
        <v>1</v>
      </c>
      <c r="F22883">
        <v>0.51</v>
      </c>
      <c r="G22883">
        <v>81.069999999999993</v>
      </c>
      <c r="H22883">
        <v>82.64</v>
      </c>
    </row>
    <row r="22884" spans="1:8" x14ac:dyDescent="0.25">
      <c r="A22884" t="s">
        <v>59</v>
      </c>
      <c r="B22884">
        <v>2012</v>
      </c>
      <c r="C22884" t="s">
        <v>11</v>
      </c>
      <c r="D22884" t="s">
        <v>60</v>
      </c>
      <c r="E22884">
        <v>0</v>
      </c>
      <c r="F22884">
        <v>0</v>
      </c>
      <c r="G22884">
        <v>0</v>
      </c>
      <c r="H22884">
        <v>0</v>
      </c>
    </row>
    <row r="22885" spans="1:8" x14ac:dyDescent="0.25">
      <c r="A22885" t="s">
        <v>59</v>
      </c>
      <c r="B22885">
        <v>2012</v>
      </c>
      <c r="C22885" t="s">
        <v>11</v>
      </c>
      <c r="D22885" t="s">
        <v>60</v>
      </c>
      <c r="E22885">
        <v>0</v>
      </c>
      <c r="F22885">
        <v>0</v>
      </c>
      <c r="G22885">
        <v>0</v>
      </c>
      <c r="H22885">
        <v>0</v>
      </c>
    </row>
    <row r="22886" spans="1:8" x14ac:dyDescent="0.25">
      <c r="A22886" t="s">
        <v>59</v>
      </c>
      <c r="B22886">
        <v>2012</v>
      </c>
      <c r="C22886" t="s">
        <v>11</v>
      </c>
      <c r="D22886" t="s">
        <v>60</v>
      </c>
      <c r="E22886">
        <v>0</v>
      </c>
      <c r="F22886">
        <v>0</v>
      </c>
      <c r="G22886">
        <v>0</v>
      </c>
      <c r="H22886">
        <v>0</v>
      </c>
    </row>
    <row r="22887" spans="1:8" x14ac:dyDescent="0.25">
      <c r="A22887" t="s">
        <v>59</v>
      </c>
      <c r="B22887">
        <v>2012</v>
      </c>
      <c r="C22887" t="s">
        <v>11</v>
      </c>
      <c r="D22887" t="s">
        <v>60</v>
      </c>
      <c r="E22887">
        <v>347</v>
      </c>
      <c r="F22887">
        <v>8062.11</v>
      </c>
      <c r="G22887">
        <v>530750.68999999994</v>
      </c>
      <c r="H22887">
        <v>573292.17000000004</v>
      </c>
    </row>
    <row r="22888" spans="1:8" x14ac:dyDescent="0.25">
      <c r="A22888" t="s">
        <v>59</v>
      </c>
      <c r="B22888">
        <v>2012</v>
      </c>
      <c r="C22888" t="s">
        <v>11</v>
      </c>
      <c r="D22888" t="s">
        <v>60</v>
      </c>
      <c r="E22888">
        <v>67</v>
      </c>
      <c r="F22888">
        <v>73.540000000000006</v>
      </c>
      <c r="G22888">
        <v>10440.59</v>
      </c>
      <c r="H22888">
        <v>12316.01</v>
      </c>
    </row>
    <row r="22889" spans="1:8" x14ac:dyDescent="0.25">
      <c r="A22889" t="s">
        <v>59</v>
      </c>
      <c r="B22889">
        <v>2012</v>
      </c>
      <c r="C22889" t="s">
        <v>11</v>
      </c>
      <c r="D22889" t="s">
        <v>60</v>
      </c>
      <c r="E22889">
        <v>0</v>
      </c>
      <c r="F22889">
        <v>0</v>
      </c>
      <c r="G22889">
        <v>0</v>
      </c>
      <c r="H22889">
        <v>0</v>
      </c>
    </row>
    <row r="22890" spans="1:8" x14ac:dyDescent="0.25">
      <c r="A22890" t="s">
        <v>59</v>
      </c>
      <c r="B22890">
        <v>2012</v>
      </c>
      <c r="C22890" t="s">
        <v>11</v>
      </c>
      <c r="D22890" t="s">
        <v>62</v>
      </c>
      <c r="E22890">
        <v>22</v>
      </c>
      <c r="F22890">
        <v>858.35</v>
      </c>
      <c r="G22890">
        <v>63798.36</v>
      </c>
      <c r="H22890">
        <v>63570.66</v>
      </c>
    </row>
    <row r="22891" spans="1:8" x14ac:dyDescent="0.25">
      <c r="A22891" t="s">
        <v>59</v>
      </c>
      <c r="B22891">
        <v>2012</v>
      </c>
      <c r="C22891" t="s">
        <v>11</v>
      </c>
      <c r="D22891" t="s">
        <v>62</v>
      </c>
      <c r="E22891">
        <v>0</v>
      </c>
      <c r="F22891">
        <v>0</v>
      </c>
      <c r="G22891">
        <v>0</v>
      </c>
      <c r="H22891">
        <v>0</v>
      </c>
    </row>
    <row r="22892" spans="1:8" x14ac:dyDescent="0.25">
      <c r="A22892" t="s">
        <v>59</v>
      </c>
      <c r="B22892">
        <v>2012</v>
      </c>
      <c r="C22892" t="s">
        <v>11</v>
      </c>
      <c r="D22892" t="s">
        <v>60</v>
      </c>
      <c r="E22892">
        <v>106</v>
      </c>
      <c r="F22892">
        <v>1660.72</v>
      </c>
      <c r="G22892">
        <v>112561.92</v>
      </c>
      <c r="H22892">
        <v>112077.5</v>
      </c>
    </row>
    <row r="22893" spans="1:8" x14ac:dyDescent="0.25">
      <c r="A22893" t="s">
        <v>59</v>
      </c>
      <c r="B22893">
        <v>2012</v>
      </c>
      <c r="C22893" t="s">
        <v>11</v>
      </c>
      <c r="D22893" t="s">
        <v>60</v>
      </c>
      <c r="E22893">
        <v>36</v>
      </c>
      <c r="F22893">
        <v>47.22</v>
      </c>
      <c r="G22893">
        <v>4765.84</v>
      </c>
      <c r="H22893">
        <v>9398.2800000000007</v>
      </c>
    </row>
    <row r="22894" spans="1:8" x14ac:dyDescent="0.25">
      <c r="A22894" t="s">
        <v>59</v>
      </c>
      <c r="B22894">
        <v>2012</v>
      </c>
      <c r="C22894" t="s">
        <v>11</v>
      </c>
      <c r="D22894" t="s">
        <v>60</v>
      </c>
      <c r="E22894">
        <v>0</v>
      </c>
      <c r="F22894">
        <v>0</v>
      </c>
      <c r="G22894">
        <v>0</v>
      </c>
      <c r="H22894">
        <v>0</v>
      </c>
    </row>
    <row r="22895" spans="1:8" x14ac:dyDescent="0.25">
      <c r="A22895" t="s">
        <v>59</v>
      </c>
      <c r="B22895">
        <v>2012</v>
      </c>
      <c r="C22895" t="s">
        <v>11</v>
      </c>
      <c r="D22895" t="s">
        <v>60</v>
      </c>
      <c r="E22895">
        <v>42</v>
      </c>
      <c r="F22895">
        <v>789.37</v>
      </c>
      <c r="G22895">
        <v>45954.03</v>
      </c>
      <c r="H22895">
        <v>43089.88</v>
      </c>
    </row>
    <row r="22896" spans="1:8" x14ac:dyDescent="0.25">
      <c r="A22896" t="s">
        <v>59</v>
      </c>
      <c r="B22896">
        <v>2012</v>
      </c>
      <c r="C22896" t="s">
        <v>11</v>
      </c>
      <c r="D22896" t="s">
        <v>60</v>
      </c>
      <c r="E22896">
        <v>9</v>
      </c>
      <c r="F22896">
        <v>14.45</v>
      </c>
      <c r="G22896">
        <v>1290.46</v>
      </c>
      <c r="H22896">
        <v>1029.3599999999999</v>
      </c>
    </row>
    <row r="22897" spans="1:8" x14ac:dyDescent="0.25">
      <c r="A22897" t="s">
        <v>59</v>
      </c>
      <c r="B22897">
        <v>2012</v>
      </c>
      <c r="C22897" t="s">
        <v>11</v>
      </c>
      <c r="D22897" t="s">
        <v>60</v>
      </c>
      <c r="E22897">
        <v>0</v>
      </c>
      <c r="F22897">
        <v>0</v>
      </c>
      <c r="G22897">
        <v>0</v>
      </c>
      <c r="H22897">
        <v>0</v>
      </c>
    </row>
    <row r="22898" spans="1:8" x14ac:dyDescent="0.25">
      <c r="A22898" t="s">
        <v>59</v>
      </c>
      <c r="B22898">
        <v>2012</v>
      </c>
      <c r="C22898" t="s">
        <v>11</v>
      </c>
      <c r="D22898" t="s">
        <v>60</v>
      </c>
      <c r="E22898">
        <v>46</v>
      </c>
      <c r="F22898">
        <v>1068.67</v>
      </c>
      <c r="G22898">
        <v>58896.14</v>
      </c>
      <c r="H22898">
        <v>60435.26</v>
      </c>
    </row>
    <row r="22899" spans="1:8" x14ac:dyDescent="0.25">
      <c r="A22899" t="s">
        <v>59</v>
      </c>
      <c r="B22899">
        <v>2012</v>
      </c>
      <c r="C22899" t="s">
        <v>11</v>
      </c>
      <c r="D22899" t="s">
        <v>60</v>
      </c>
      <c r="E22899">
        <v>12</v>
      </c>
      <c r="F22899">
        <v>15.54</v>
      </c>
      <c r="G22899">
        <v>1550.29</v>
      </c>
      <c r="H22899">
        <v>1371.59</v>
      </c>
    </row>
    <row r="22900" spans="1:8" x14ac:dyDescent="0.25">
      <c r="A22900" t="s">
        <v>59</v>
      </c>
      <c r="B22900">
        <v>2012</v>
      </c>
      <c r="C22900" t="s">
        <v>11</v>
      </c>
      <c r="D22900" t="s">
        <v>60</v>
      </c>
      <c r="E22900">
        <v>0</v>
      </c>
      <c r="F22900">
        <v>0</v>
      </c>
      <c r="G22900">
        <v>0</v>
      </c>
      <c r="H22900">
        <v>0</v>
      </c>
    </row>
    <row r="22901" spans="1:8" x14ac:dyDescent="0.25">
      <c r="A22901" t="s">
        <v>59</v>
      </c>
      <c r="B22901">
        <v>2012</v>
      </c>
      <c r="C22901" t="s">
        <v>11</v>
      </c>
      <c r="D22901" t="s">
        <v>60</v>
      </c>
      <c r="E22901">
        <v>0</v>
      </c>
      <c r="F22901">
        <v>0</v>
      </c>
      <c r="G22901">
        <v>0</v>
      </c>
      <c r="H22901">
        <v>0</v>
      </c>
    </row>
    <row r="22902" spans="1:8" x14ac:dyDescent="0.25">
      <c r="A22902" t="s">
        <v>59</v>
      </c>
      <c r="B22902">
        <v>2012</v>
      </c>
      <c r="C22902" t="s">
        <v>11</v>
      </c>
      <c r="D22902" t="s">
        <v>60</v>
      </c>
      <c r="E22902">
        <v>0</v>
      </c>
      <c r="F22902">
        <v>-118.3</v>
      </c>
      <c r="G22902">
        <v>-7718.25</v>
      </c>
      <c r="H22902">
        <v>36819.18</v>
      </c>
    </row>
    <row r="22903" spans="1:8" x14ac:dyDescent="0.25">
      <c r="A22903" t="s">
        <v>59</v>
      </c>
      <c r="B22903">
        <v>2012</v>
      </c>
      <c r="C22903" t="s">
        <v>11</v>
      </c>
      <c r="D22903" t="s">
        <v>60</v>
      </c>
      <c r="E22903">
        <v>0</v>
      </c>
      <c r="F22903">
        <v>-6.5</v>
      </c>
      <c r="G22903">
        <v>-5605.89</v>
      </c>
      <c r="H22903">
        <v>10783.94</v>
      </c>
    </row>
    <row r="22904" spans="1:8" x14ac:dyDescent="0.25">
      <c r="A22904" t="s">
        <v>59</v>
      </c>
      <c r="B22904">
        <v>2012</v>
      </c>
      <c r="C22904" t="s">
        <v>11</v>
      </c>
      <c r="D22904" t="s">
        <v>61</v>
      </c>
      <c r="E22904">
        <v>0</v>
      </c>
      <c r="F22904">
        <v>0</v>
      </c>
      <c r="G22904">
        <v>0</v>
      </c>
      <c r="H22904">
        <v>0</v>
      </c>
    </row>
    <row r="22905" spans="1:8" x14ac:dyDescent="0.25">
      <c r="A22905" t="s">
        <v>59</v>
      </c>
      <c r="B22905">
        <v>2012</v>
      </c>
      <c r="C22905" t="s">
        <v>11</v>
      </c>
      <c r="D22905" t="s">
        <v>61</v>
      </c>
      <c r="E22905">
        <v>0</v>
      </c>
      <c r="F22905">
        <v>0</v>
      </c>
      <c r="G22905">
        <v>0</v>
      </c>
      <c r="H22905">
        <v>0</v>
      </c>
    </row>
    <row r="22906" spans="1:8" x14ac:dyDescent="0.25">
      <c r="A22906" t="s">
        <v>59</v>
      </c>
      <c r="B22906">
        <v>2012</v>
      </c>
      <c r="C22906" t="s">
        <v>11</v>
      </c>
      <c r="D22906" t="s">
        <v>61</v>
      </c>
      <c r="E22906">
        <v>1</v>
      </c>
      <c r="F22906">
        <v>1.1299999999999999</v>
      </c>
      <c r="G22906">
        <v>86.31</v>
      </c>
      <c r="H22906">
        <v>86.31</v>
      </c>
    </row>
    <row r="22907" spans="1:8" x14ac:dyDescent="0.25">
      <c r="A22907" t="s">
        <v>59</v>
      </c>
      <c r="B22907">
        <v>2012</v>
      </c>
      <c r="C22907" t="s">
        <v>11</v>
      </c>
      <c r="D22907" t="s">
        <v>60</v>
      </c>
      <c r="E22907">
        <v>4</v>
      </c>
      <c r="F22907">
        <v>10.43</v>
      </c>
      <c r="G22907">
        <v>848.59</v>
      </c>
      <c r="H22907">
        <v>238.77</v>
      </c>
    </row>
    <row r="22908" spans="1:8" x14ac:dyDescent="0.25">
      <c r="A22908" t="s">
        <v>59</v>
      </c>
      <c r="B22908">
        <v>2012</v>
      </c>
      <c r="C22908" t="s">
        <v>11</v>
      </c>
      <c r="D22908" t="s">
        <v>60</v>
      </c>
      <c r="E22908">
        <v>130</v>
      </c>
      <c r="F22908">
        <v>1189.73</v>
      </c>
      <c r="G22908">
        <v>90613.93</v>
      </c>
      <c r="H22908">
        <v>107653.31</v>
      </c>
    </row>
    <row r="22909" spans="1:8" x14ac:dyDescent="0.25">
      <c r="A22909" t="s">
        <v>59</v>
      </c>
      <c r="B22909">
        <v>2012</v>
      </c>
      <c r="C22909" t="s">
        <v>11</v>
      </c>
      <c r="D22909" t="s">
        <v>60</v>
      </c>
      <c r="E22909">
        <v>218</v>
      </c>
      <c r="F22909">
        <v>355.52</v>
      </c>
      <c r="G22909">
        <v>40188.080000000002</v>
      </c>
      <c r="H22909">
        <v>37744.83</v>
      </c>
    </row>
    <row r="22910" spans="1:8" x14ac:dyDescent="0.25">
      <c r="A22910" t="s">
        <v>59</v>
      </c>
      <c r="B22910">
        <v>2012</v>
      </c>
      <c r="C22910" t="s">
        <v>11</v>
      </c>
      <c r="D22910" t="s">
        <v>60</v>
      </c>
      <c r="E22910">
        <v>1529</v>
      </c>
      <c r="F22910">
        <v>627.30999999999995</v>
      </c>
      <c r="G22910">
        <v>49013.599999999999</v>
      </c>
      <c r="H22910">
        <v>47034.74</v>
      </c>
    </row>
    <row r="22911" spans="1:8" x14ac:dyDescent="0.25">
      <c r="A22911" t="s">
        <v>59</v>
      </c>
      <c r="B22911">
        <v>2012</v>
      </c>
      <c r="C22911" t="s">
        <v>11</v>
      </c>
      <c r="D22911" t="s">
        <v>60</v>
      </c>
      <c r="E22911">
        <v>0</v>
      </c>
      <c r="F22911">
        <v>0</v>
      </c>
      <c r="G22911">
        <v>0</v>
      </c>
      <c r="H22911">
        <v>0</v>
      </c>
    </row>
    <row r="22912" spans="1:8" x14ac:dyDescent="0.25">
      <c r="A22912" t="s">
        <v>59</v>
      </c>
      <c r="B22912">
        <v>2012</v>
      </c>
      <c r="C22912" t="s">
        <v>11</v>
      </c>
      <c r="D22912" t="s">
        <v>60</v>
      </c>
      <c r="E22912">
        <v>3</v>
      </c>
      <c r="F22912">
        <v>4.12</v>
      </c>
      <c r="G22912">
        <v>292.81</v>
      </c>
      <c r="H22912">
        <v>333.41</v>
      </c>
    </row>
    <row r="22913" spans="1:8" x14ac:dyDescent="0.25">
      <c r="A22913" t="s">
        <v>59</v>
      </c>
      <c r="B22913">
        <v>2012</v>
      </c>
      <c r="C22913" t="s">
        <v>11</v>
      </c>
      <c r="D22913" t="s">
        <v>62</v>
      </c>
      <c r="E22913">
        <v>0</v>
      </c>
      <c r="F22913">
        <v>0</v>
      </c>
      <c r="G22913">
        <v>0</v>
      </c>
      <c r="H22913">
        <v>0</v>
      </c>
    </row>
    <row r="22914" spans="1:8" x14ac:dyDescent="0.25">
      <c r="A22914" t="s">
        <v>59</v>
      </c>
      <c r="B22914">
        <v>2012</v>
      </c>
      <c r="C22914" t="s">
        <v>11</v>
      </c>
      <c r="D22914" t="s">
        <v>62</v>
      </c>
      <c r="E22914">
        <v>1</v>
      </c>
      <c r="F22914">
        <v>0.51</v>
      </c>
      <c r="G22914">
        <v>86.54</v>
      </c>
      <c r="H22914">
        <v>120.24</v>
      </c>
    </row>
    <row r="22915" spans="1:8" x14ac:dyDescent="0.25">
      <c r="A22915" t="s">
        <v>59</v>
      </c>
      <c r="B22915">
        <v>2012</v>
      </c>
      <c r="C22915" t="s">
        <v>11</v>
      </c>
      <c r="D22915" t="s">
        <v>62</v>
      </c>
      <c r="E22915">
        <v>309</v>
      </c>
      <c r="F22915">
        <v>223.97</v>
      </c>
      <c r="G22915">
        <v>18799.52</v>
      </c>
      <c r="H22915">
        <v>22354.26</v>
      </c>
    </row>
    <row r="22916" spans="1:8" x14ac:dyDescent="0.25">
      <c r="A22916" t="s">
        <v>59</v>
      </c>
      <c r="B22916">
        <v>2012</v>
      </c>
      <c r="C22916" t="s">
        <v>11</v>
      </c>
      <c r="D22916" t="s">
        <v>60</v>
      </c>
      <c r="E22916">
        <v>8</v>
      </c>
      <c r="F22916">
        <v>30.13</v>
      </c>
      <c r="G22916">
        <v>2405.6</v>
      </c>
      <c r="H22916">
        <v>2316.39</v>
      </c>
    </row>
    <row r="22917" spans="1:8" x14ac:dyDescent="0.25">
      <c r="A22917" t="s">
        <v>59</v>
      </c>
      <c r="B22917">
        <v>2012</v>
      </c>
      <c r="C22917" t="s">
        <v>11</v>
      </c>
      <c r="D22917" t="s">
        <v>60</v>
      </c>
      <c r="E22917">
        <v>161</v>
      </c>
      <c r="F22917">
        <v>90.86</v>
      </c>
      <c r="G22917">
        <v>10683.7</v>
      </c>
      <c r="H22917">
        <v>19574.32</v>
      </c>
    </row>
    <row r="22918" spans="1:8" x14ac:dyDescent="0.25">
      <c r="A22918" t="s">
        <v>59</v>
      </c>
      <c r="B22918">
        <v>2012</v>
      </c>
      <c r="C22918" t="s">
        <v>11</v>
      </c>
      <c r="D22918" t="s">
        <v>60</v>
      </c>
      <c r="E22918">
        <v>0</v>
      </c>
      <c r="F22918">
        <v>0</v>
      </c>
      <c r="G22918">
        <v>0</v>
      </c>
      <c r="H22918">
        <v>0</v>
      </c>
    </row>
    <row r="22919" spans="1:8" x14ac:dyDescent="0.25">
      <c r="A22919" t="s">
        <v>59</v>
      </c>
      <c r="B22919">
        <v>2012</v>
      </c>
      <c r="C22919" t="s">
        <v>11</v>
      </c>
      <c r="D22919" t="s">
        <v>60</v>
      </c>
      <c r="E22919">
        <v>25</v>
      </c>
      <c r="F22919">
        <v>161.53</v>
      </c>
      <c r="G22919">
        <v>9406</v>
      </c>
      <c r="H22919">
        <v>9695.75</v>
      </c>
    </row>
    <row r="22920" spans="1:8" x14ac:dyDescent="0.25">
      <c r="A22920" t="s">
        <v>59</v>
      </c>
      <c r="B22920">
        <v>2012</v>
      </c>
      <c r="C22920" t="s">
        <v>11</v>
      </c>
      <c r="D22920" t="s">
        <v>60</v>
      </c>
      <c r="E22920">
        <v>42</v>
      </c>
      <c r="F22920">
        <v>89.48</v>
      </c>
      <c r="G22920">
        <v>6707.5</v>
      </c>
      <c r="H22920">
        <v>5437.81</v>
      </c>
    </row>
    <row r="22921" spans="1:8" x14ac:dyDescent="0.25">
      <c r="A22921" t="s">
        <v>59</v>
      </c>
      <c r="B22921">
        <v>2012</v>
      </c>
      <c r="C22921" t="s">
        <v>11</v>
      </c>
      <c r="D22921" t="s">
        <v>60</v>
      </c>
      <c r="E22921">
        <v>815</v>
      </c>
      <c r="F22921">
        <v>416.92</v>
      </c>
      <c r="G22921">
        <v>27166.76</v>
      </c>
      <c r="H22921">
        <v>11315.8</v>
      </c>
    </row>
    <row r="22922" spans="1:8" x14ac:dyDescent="0.25">
      <c r="A22922" t="s">
        <v>59</v>
      </c>
      <c r="B22922">
        <v>2012</v>
      </c>
      <c r="C22922" t="s">
        <v>11</v>
      </c>
      <c r="D22922" t="s">
        <v>60</v>
      </c>
      <c r="E22922">
        <v>0</v>
      </c>
      <c r="F22922">
        <v>0</v>
      </c>
      <c r="G22922">
        <v>0</v>
      </c>
      <c r="H22922">
        <v>0</v>
      </c>
    </row>
    <row r="22923" spans="1:8" x14ac:dyDescent="0.25">
      <c r="A22923" t="s">
        <v>59</v>
      </c>
      <c r="B22923">
        <v>2012</v>
      </c>
      <c r="C22923" t="s">
        <v>11</v>
      </c>
      <c r="D22923" t="s">
        <v>60</v>
      </c>
      <c r="E22923">
        <v>7</v>
      </c>
      <c r="F22923">
        <v>49.72</v>
      </c>
      <c r="G22923">
        <v>2917.4</v>
      </c>
      <c r="H22923">
        <v>2318.19</v>
      </c>
    </row>
    <row r="22924" spans="1:8" x14ac:dyDescent="0.25">
      <c r="A22924" t="s">
        <v>59</v>
      </c>
      <c r="B22924">
        <v>2012</v>
      </c>
      <c r="C22924" t="s">
        <v>11</v>
      </c>
      <c r="D22924" t="s">
        <v>60</v>
      </c>
      <c r="E22924">
        <v>66</v>
      </c>
      <c r="F22924">
        <v>102.23</v>
      </c>
      <c r="G22924">
        <v>7877.91</v>
      </c>
      <c r="H22924">
        <v>6476.73</v>
      </c>
    </row>
    <row r="22925" spans="1:8" x14ac:dyDescent="0.25">
      <c r="A22925" t="s">
        <v>59</v>
      </c>
      <c r="B22925">
        <v>2012</v>
      </c>
      <c r="C22925" t="s">
        <v>11</v>
      </c>
      <c r="D22925" t="s">
        <v>60</v>
      </c>
      <c r="E22925">
        <v>655</v>
      </c>
      <c r="F22925">
        <v>340.44</v>
      </c>
      <c r="G22925">
        <v>21909.33</v>
      </c>
      <c r="H22925">
        <v>20914.060000000001</v>
      </c>
    </row>
    <row r="22926" spans="1:8" x14ac:dyDescent="0.25">
      <c r="A22926" t="s">
        <v>59</v>
      </c>
      <c r="B22926">
        <v>2012</v>
      </c>
      <c r="C22926" t="s">
        <v>11</v>
      </c>
      <c r="D22926" t="s">
        <v>64</v>
      </c>
      <c r="E22926">
        <v>1</v>
      </c>
      <c r="F22926">
        <v>16936.754503</v>
      </c>
      <c r="G22926">
        <v>1626854.56</v>
      </c>
      <c r="H22926">
        <v>1625395.19</v>
      </c>
    </row>
    <row r="22927" spans="1:8" x14ac:dyDescent="0.25">
      <c r="A22927" t="s">
        <v>59</v>
      </c>
      <c r="B22927">
        <v>2012</v>
      </c>
      <c r="C22927" t="s">
        <v>11</v>
      </c>
      <c r="D22927" t="s">
        <v>60</v>
      </c>
      <c r="E22927">
        <v>0</v>
      </c>
      <c r="F22927">
        <v>0</v>
      </c>
      <c r="G22927">
        <v>0</v>
      </c>
      <c r="H22927">
        <v>0</v>
      </c>
    </row>
    <row r="22928" spans="1:8" x14ac:dyDescent="0.25">
      <c r="A22928" t="s">
        <v>59</v>
      </c>
      <c r="B22928">
        <v>2012</v>
      </c>
      <c r="C22928" t="s">
        <v>11</v>
      </c>
      <c r="D22928" t="s">
        <v>60</v>
      </c>
      <c r="E22928">
        <v>0</v>
      </c>
      <c r="F22928">
        <v>0</v>
      </c>
      <c r="G22928">
        <v>0</v>
      </c>
      <c r="H22928">
        <v>0</v>
      </c>
    </row>
    <row r="22929" spans="1:8" x14ac:dyDescent="0.25">
      <c r="A22929" t="s">
        <v>59</v>
      </c>
      <c r="B22929">
        <v>2012</v>
      </c>
      <c r="C22929" t="s">
        <v>10</v>
      </c>
      <c r="D22929" t="s">
        <v>60</v>
      </c>
      <c r="E22929">
        <v>7</v>
      </c>
      <c r="F22929">
        <v>65.81</v>
      </c>
      <c r="G22929">
        <v>4463.09</v>
      </c>
      <c r="H22929">
        <v>2150.84</v>
      </c>
    </row>
    <row r="22930" spans="1:8" x14ac:dyDescent="0.25">
      <c r="A22930" t="s">
        <v>59</v>
      </c>
      <c r="B22930">
        <v>2012</v>
      </c>
      <c r="C22930" t="s">
        <v>10</v>
      </c>
      <c r="D22930" t="s">
        <v>60</v>
      </c>
      <c r="E22930">
        <v>4</v>
      </c>
      <c r="F22930">
        <v>4.3899999999999997</v>
      </c>
      <c r="G22930">
        <v>609.92999999999995</v>
      </c>
      <c r="H22930">
        <v>566</v>
      </c>
    </row>
    <row r="22931" spans="1:8" x14ac:dyDescent="0.25">
      <c r="A22931" t="s">
        <v>59</v>
      </c>
      <c r="B22931">
        <v>2012</v>
      </c>
      <c r="C22931" t="s">
        <v>10</v>
      </c>
      <c r="D22931" t="s">
        <v>60</v>
      </c>
      <c r="E22931">
        <v>55</v>
      </c>
      <c r="F22931">
        <v>394.42</v>
      </c>
      <c r="G22931">
        <v>30834.67</v>
      </c>
      <c r="H22931">
        <v>27456.61</v>
      </c>
    </row>
    <row r="22932" spans="1:8" x14ac:dyDescent="0.25">
      <c r="A22932" t="s">
        <v>59</v>
      </c>
      <c r="B22932">
        <v>2012</v>
      </c>
      <c r="C22932" t="s">
        <v>10</v>
      </c>
      <c r="D22932" t="s">
        <v>60</v>
      </c>
      <c r="E22932">
        <v>0</v>
      </c>
      <c r="F22932">
        <v>0</v>
      </c>
      <c r="G22932">
        <v>0</v>
      </c>
      <c r="H22932">
        <v>0</v>
      </c>
    </row>
    <row r="22933" spans="1:8" x14ac:dyDescent="0.25">
      <c r="A22933" t="s">
        <v>59</v>
      </c>
      <c r="B22933">
        <v>2012</v>
      </c>
      <c r="C22933" t="s">
        <v>10</v>
      </c>
      <c r="D22933" t="s">
        <v>60</v>
      </c>
      <c r="E22933">
        <v>108</v>
      </c>
      <c r="F22933">
        <v>133.66999999999999</v>
      </c>
      <c r="G22933">
        <v>18418.21</v>
      </c>
      <c r="H22933">
        <v>18031.07</v>
      </c>
    </row>
    <row r="22934" spans="1:8" x14ac:dyDescent="0.25">
      <c r="A22934" t="s">
        <v>59</v>
      </c>
      <c r="B22934">
        <v>2012</v>
      </c>
      <c r="C22934" t="s">
        <v>10</v>
      </c>
      <c r="D22934" t="s">
        <v>60</v>
      </c>
      <c r="E22934">
        <v>6727</v>
      </c>
      <c r="F22934">
        <v>2610.2600000000002</v>
      </c>
      <c r="G22934">
        <v>203885.82</v>
      </c>
      <c r="H22934">
        <v>206792.05</v>
      </c>
    </row>
    <row r="22935" spans="1:8" x14ac:dyDescent="0.25">
      <c r="A22935" t="s">
        <v>59</v>
      </c>
      <c r="B22935">
        <v>2012</v>
      </c>
      <c r="C22935" t="s">
        <v>10</v>
      </c>
      <c r="D22935" t="s">
        <v>60</v>
      </c>
      <c r="E22935">
        <v>0</v>
      </c>
      <c r="F22935">
        <v>0</v>
      </c>
      <c r="G22935">
        <v>0</v>
      </c>
      <c r="H22935">
        <v>0</v>
      </c>
    </row>
    <row r="22936" spans="1:8" x14ac:dyDescent="0.25">
      <c r="A22936" t="s">
        <v>59</v>
      </c>
      <c r="B22936">
        <v>2012</v>
      </c>
      <c r="C22936" t="s">
        <v>10</v>
      </c>
      <c r="D22936" t="s">
        <v>60</v>
      </c>
      <c r="E22936">
        <v>0</v>
      </c>
      <c r="F22936">
        <v>0</v>
      </c>
      <c r="G22936">
        <v>0</v>
      </c>
      <c r="H22936">
        <v>0</v>
      </c>
    </row>
    <row r="22937" spans="1:8" x14ac:dyDescent="0.25">
      <c r="A22937" t="s">
        <v>59</v>
      </c>
      <c r="B22937">
        <v>2012</v>
      </c>
      <c r="C22937" t="s">
        <v>10</v>
      </c>
      <c r="D22937" t="s">
        <v>60</v>
      </c>
      <c r="E22937">
        <v>0</v>
      </c>
      <c r="F22937">
        <v>0</v>
      </c>
      <c r="G22937">
        <v>0</v>
      </c>
      <c r="H22937">
        <v>0</v>
      </c>
    </row>
    <row r="22938" spans="1:8" x14ac:dyDescent="0.25">
      <c r="A22938" t="s">
        <v>59</v>
      </c>
      <c r="B22938">
        <v>2012</v>
      </c>
      <c r="C22938" t="s">
        <v>10</v>
      </c>
      <c r="D22938" t="s">
        <v>60</v>
      </c>
      <c r="E22938">
        <v>0</v>
      </c>
      <c r="F22938">
        <v>0</v>
      </c>
      <c r="G22938">
        <v>0</v>
      </c>
      <c r="H22938">
        <v>0</v>
      </c>
    </row>
    <row r="22939" spans="1:8" x14ac:dyDescent="0.25">
      <c r="A22939" t="s">
        <v>59</v>
      </c>
      <c r="B22939">
        <v>2012</v>
      </c>
      <c r="C22939" t="s">
        <v>10</v>
      </c>
      <c r="D22939" t="s">
        <v>61</v>
      </c>
      <c r="E22939">
        <v>4</v>
      </c>
      <c r="F22939">
        <v>20454.310000000001</v>
      </c>
      <c r="G22939">
        <v>1193149.92</v>
      </c>
      <c r="H22939">
        <v>1315442.8</v>
      </c>
    </row>
    <row r="22940" spans="1:8" x14ac:dyDescent="0.25">
      <c r="A22940" t="s">
        <v>59</v>
      </c>
      <c r="B22940">
        <v>2012</v>
      </c>
      <c r="C22940" t="s">
        <v>10</v>
      </c>
      <c r="D22940" t="s">
        <v>61</v>
      </c>
      <c r="E22940">
        <v>0</v>
      </c>
      <c r="F22940">
        <v>0</v>
      </c>
      <c r="G22940">
        <v>0</v>
      </c>
      <c r="H22940">
        <v>0</v>
      </c>
    </row>
    <row r="22941" spans="1:8" x14ac:dyDescent="0.25">
      <c r="A22941" t="s">
        <v>59</v>
      </c>
      <c r="B22941">
        <v>2012</v>
      </c>
      <c r="C22941" t="s">
        <v>10</v>
      </c>
      <c r="D22941" t="s">
        <v>60</v>
      </c>
      <c r="E22941">
        <v>0</v>
      </c>
      <c r="F22941">
        <v>0</v>
      </c>
      <c r="G22941">
        <v>0</v>
      </c>
      <c r="H22941">
        <v>0</v>
      </c>
    </row>
    <row r="22942" spans="1:8" x14ac:dyDescent="0.25">
      <c r="A22942" t="s">
        <v>59</v>
      </c>
      <c r="B22942">
        <v>2012</v>
      </c>
      <c r="C22942" t="s">
        <v>10</v>
      </c>
      <c r="D22942" t="s">
        <v>60</v>
      </c>
      <c r="E22942">
        <v>0</v>
      </c>
      <c r="F22942">
        <v>0</v>
      </c>
      <c r="G22942">
        <v>0</v>
      </c>
      <c r="H22942">
        <v>0</v>
      </c>
    </row>
    <row r="22943" spans="1:8" x14ac:dyDescent="0.25">
      <c r="A22943" t="s">
        <v>59</v>
      </c>
      <c r="B22943">
        <v>2012</v>
      </c>
      <c r="C22943" t="s">
        <v>10</v>
      </c>
      <c r="D22943" t="s">
        <v>60</v>
      </c>
      <c r="E22943">
        <v>0</v>
      </c>
      <c r="F22943">
        <v>0</v>
      </c>
      <c r="G22943">
        <v>0</v>
      </c>
      <c r="H22943">
        <v>0</v>
      </c>
    </row>
    <row r="22944" spans="1:8" x14ac:dyDescent="0.25">
      <c r="A22944" t="s">
        <v>59</v>
      </c>
      <c r="B22944">
        <v>2012</v>
      </c>
      <c r="C22944" t="s">
        <v>10</v>
      </c>
      <c r="D22944" t="s">
        <v>60</v>
      </c>
      <c r="E22944">
        <v>0</v>
      </c>
      <c r="F22944">
        <v>0</v>
      </c>
      <c r="G22944">
        <v>0</v>
      </c>
      <c r="H22944">
        <v>0</v>
      </c>
    </row>
    <row r="22945" spans="1:8" x14ac:dyDescent="0.25">
      <c r="A22945" t="s">
        <v>59</v>
      </c>
      <c r="B22945">
        <v>2012</v>
      </c>
      <c r="C22945" t="s">
        <v>10</v>
      </c>
      <c r="D22945" t="s">
        <v>60</v>
      </c>
      <c r="E22945">
        <v>0</v>
      </c>
      <c r="F22945">
        <v>0</v>
      </c>
      <c r="G22945">
        <v>0</v>
      </c>
      <c r="H22945">
        <v>0</v>
      </c>
    </row>
    <row r="22946" spans="1:8" x14ac:dyDescent="0.25">
      <c r="A22946" t="s">
        <v>59</v>
      </c>
      <c r="B22946">
        <v>2012</v>
      </c>
      <c r="C22946" t="s">
        <v>10</v>
      </c>
      <c r="D22946" t="s">
        <v>61</v>
      </c>
      <c r="E22946">
        <v>267</v>
      </c>
      <c r="F22946">
        <v>47436.67</v>
      </c>
      <c r="G22946">
        <v>3056441.55</v>
      </c>
      <c r="H22946">
        <v>3091095.37</v>
      </c>
    </row>
    <row r="22947" spans="1:8" x14ac:dyDescent="0.25">
      <c r="A22947" t="s">
        <v>59</v>
      </c>
      <c r="B22947">
        <v>2012</v>
      </c>
      <c r="C22947" t="s">
        <v>10</v>
      </c>
      <c r="D22947" t="s">
        <v>61</v>
      </c>
      <c r="E22947">
        <v>1073</v>
      </c>
      <c r="F22947">
        <v>13077.32</v>
      </c>
      <c r="G22947">
        <v>912411.02</v>
      </c>
      <c r="H22947">
        <v>882142.5</v>
      </c>
    </row>
    <row r="22948" spans="1:8" x14ac:dyDescent="0.25">
      <c r="A22948" t="s">
        <v>59</v>
      </c>
      <c r="B22948">
        <v>2012</v>
      </c>
      <c r="C22948" t="s">
        <v>10</v>
      </c>
      <c r="D22948" t="s">
        <v>61</v>
      </c>
      <c r="E22948">
        <v>201</v>
      </c>
      <c r="F22948">
        <v>300.52</v>
      </c>
      <c r="G22948">
        <v>34033.19</v>
      </c>
      <c r="H22948">
        <v>31386.01</v>
      </c>
    </row>
    <row r="22949" spans="1:8" x14ac:dyDescent="0.25">
      <c r="A22949" t="s">
        <v>59</v>
      </c>
      <c r="B22949">
        <v>2012</v>
      </c>
      <c r="C22949" t="s">
        <v>10</v>
      </c>
      <c r="D22949" t="s">
        <v>60</v>
      </c>
      <c r="E22949">
        <v>1</v>
      </c>
      <c r="F22949">
        <v>3.3</v>
      </c>
      <c r="G22949">
        <v>283.64999999999998</v>
      </c>
      <c r="H22949">
        <v>2760.24</v>
      </c>
    </row>
    <row r="22950" spans="1:8" x14ac:dyDescent="0.25">
      <c r="A22950" t="s">
        <v>59</v>
      </c>
      <c r="B22950">
        <v>2012</v>
      </c>
      <c r="C22950" t="s">
        <v>10</v>
      </c>
      <c r="D22950" t="s">
        <v>60</v>
      </c>
      <c r="E22950">
        <v>0</v>
      </c>
      <c r="F22950">
        <v>0</v>
      </c>
      <c r="G22950">
        <v>0</v>
      </c>
      <c r="H22950">
        <v>0</v>
      </c>
    </row>
    <row r="22951" spans="1:8" x14ac:dyDescent="0.25">
      <c r="A22951" t="s">
        <v>59</v>
      </c>
      <c r="B22951">
        <v>2012</v>
      </c>
      <c r="C22951" t="s">
        <v>10</v>
      </c>
      <c r="D22951" t="s">
        <v>60</v>
      </c>
      <c r="E22951">
        <v>0</v>
      </c>
      <c r="F22951">
        <v>0</v>
      </c>
      <c r="G22951">
        <v>0</v>
      </c>
      <c r="H22951">
        <v>0</v>
      </c>
    </row>
    <row r="22952" spans="1:8" x14ac:dyDescent="0.25">
      <c r="A22952" t="s">
        <v>59</v>
      </c>
      <c r="B22952">
        <v>2012</v>
      </c>
      <c r="C22952" t="s">
        <v>10</v>
      </c>
      <c r="D22952" t="s">
        <v>60</v>
      </c>
      <c r="E22952">
        <v>0</v>
      </c>
      <c r="F22952">
        <v>0</v>
      </c>
      <c r="G22952">
        <v>0</v>
      </c>
      <c r="H22952">
        <v>0</v>
      </c>
    </row>
    <row r="22953" spans="1:8" x14ac:dyDescent="0.25">
      <c r="A22953" t="s">
        <v>59</v>
      </c>
      <c r="B22953">
        <v>2012</v>
      </c>
      <c r="C22953" t="s">
        <v>10</v>
      </c>
      <c r="D22953" t="s">
        <v>62</v>
      </c>
      <c r="E22953">
        <v>964</v>
      </c>
      <c r="F22953">
        <v>21336.17</v>
      </c>
      <c r="G22953">
        <v>1409499.29</v>
      </c>
      <c r="H22953">
        <v>1253228.7</v>
      </c>
    </row>
    <row r="22954" spans="1:8" x14ac:dyDescent="0.25">
      <c r="A22954" t="s">
        <v>59</v>
      </c>
      <c r="B22954">
        <v>2012</v>
      </c>
      <c r="C22954" t="s">
        <v>10</v>
      </c>
      <c r="D22954" t="s">
        <v>62</v>
      </c>
      <c r="E22954">
        <v>251</v>
      </c>
      <c r="F22954">
        <v>643.41999999999996</v>
      </c>
      <c r="G22954">
        <v>58977.13</v>
      </c>
      <c r="H22954">
        <v>69677.47</v>
      </c>
    </row>
    <row r="22955" spans="1:8" x14ac:dyDescent="0.25">
      <c r="A22955" t="s">
        <v>59</v>
      </c>
      <c r="B22955">
        <v>2012</v>
      </c>
      <c r="C22955" t="s">
        <v>10</v>
      </c>
      <c r="D22955" t="s">
        <v>60</v>
      </c>
      <c r="E22955">
        <v>14</v>
      </c>
      <c r="F22955">
        <v>87.87</v>
      </c>
      <c r="G22955">
        <v>6459.67</v>
      </c>
      <c r="H22955">
        <v>6812.88</v>
      </c>
    </row>
    <row r="22956" spans="1:8" x14ac:dyDescent="0.25">
      <c r="A22956" t="s">
        <v>59</v>
      </c>
      <c r="B22956">
        <v>2012</v>
      </c>
      <c r="C22956" t="s">
        <v>10</v>
      </c>
      <c r="D22956" t="s">
        <v>60</v>
      </c>
      <c r="E22956">
        <v>11</v>
      </c>
      <c r="F22956">
        <v>19.170000000000002</v>
      </c>
      <c r="G22956">
        <v>1794.95</v>
      </c>
      <c r="H22956">
        <v>1218.47</v>
      </c>
    </row>
    <row r="22957" spans="1:8" x14ac:dyDescent="0.25">
      <c r="A22957" t="s">
        <v>59</v>
      </c>
      <c r="B22957">
        <v>2012</v>
      </c>
      <c r="C22957" t="s">
        <v>10</v>
      </c>
      <c r="D22957" t="s">
        <v>60</v>
      </c>
      <c r="E22957">
        <v>7</v>
      </c>
      <c r="F22957">
        <v>59.16</v>
      </c>
      <c r="G22957">
        <v>2371.2600000000002</v>
      </c>
      <c r="H22957">
        <v>2347.42</v>
      </c>
    </row>
    <row r="22958" spans="1:8" x14ac:dyDescent="0.25">
      <c r="A22958" t="s">
        <v>59</v>
      </c>
      <c r="B22958">
        <v>2012</v>
      </c>
      <c r="C22958" t="s">
        <v>10</v>
      </c>
      <c r="D22958" t="s">
        <v>60</v>
      </c>
      <c r="E22958">
        <v>0</v>
      </c>
      <c r="F22958">
        <v>0</v>
      </c>
      <c r="G22958">
        <v>0</v>
      </c>
      <c r="H22958">
        <v>0</v>
      </c>
    </row>
    <row r="22959" spans="1:8" x14ac:dyDescent="0.25">
      <c r="A22959" t="s">
        <v>59</v>
      </c>
      <c r="B22959">
        <v>2012</v>
      </c>
      <c r="C22959" t="s">
        <v>10</v>
      </c>
      <c r="D22959" t="s">
        <v>60</v>
      </c>
      <c r="E22959">
        <v>0</v>
      </c>
      <c r="F22959">
        <v>0</v>
      </c>
      <c r="G22959">
        <v>0</v>
      </c>
      <c r="H22959">
        <v>0</v>
      </c>
    </row>
    <row r="22960" spans="1:8" x14ac:dyDescent="0.25">
      <c r="A22960" t="s">
        <v>59</v>
      </c>
      <c r="B22960">
        <v>2012</v>
      </c>
      <c r="C22960" t="s">
        <v>10</v>
      </c>
      <c r="D22960" t="s">
        <v>63</v>
      </c>
      <c r="E22960">
        <v>14</v>
      </c>
      <c r="F22960">
        <v>6.81</v>
      </c>
      <c r="G22960">
        <v>626.02</v>
      </c>
      <c r="H22960">
        <v>591.16</v>
      </c>
    </row>
    <row r="22961" spans="1:8" x14ac:dyDescent="0.25">
      <c r="A22961" t="s">
        <v>59</v>
      </c>
      <c r="B22961">
        <v>2012</v>
      </c>
      <c r="C22961" t="s">
        <v>10</v>
      </c>
      <c r="D22961" t="s">
        <v>63</v>
      </c>
      <c r="E22961">
        <v>773014</v>
      </c>
      <c r="F22961">
        <v>107381.34</v>
      </c>
      <c r="G22961">
        <v>9200420.8000000007</v>
      </c>
      <c r="H22961">
        <v>8477714.4299999997</v>
      </c>
    </row>
    <row r="22962" spans="1:8" x14ac:dyDescent="0.25">
      <c r="A22962" t="s">
        <v>59</v>
      </c>
      <c r="B22962">
        <v>2012</v>
      </c>
      <c r="C22962" t="s">
        <v>10</v>
      </c>
      <c r="D22962" t="s">
        <v>60</v>
      </c>
      <c r="E22962">
        <v>0</v>
      </c>
      <c r="F22962">
        <v>-64.430000000000007</v>
      </c>
      <c r="G22962">
        <v>2.38</v>
      </c>
      <c r="H22962">
        <v>9601.1</v>
      </c>
    </row>
    <row r="22963" spans="1:8" x14ac:dyDescent="0.25">
      <c r="A22963" t="s">
        <v>59</v>
      </c>
      <c r="B22963">
        <v>2012</v>
      </c>
      <c r="C22963" t="s">
        <v>10</v>
      </c>
      <c r="D22963" t="s">
        <v>60</v>
      </c>
      <c r="E22963">
        <v>0</v>
      </c>
      <c r="F22963">
        <v>-10.67</v>
      </c>
      <c r="G22963">
        <v>-854.81</v>
      </c>
      <c r="H22963">
        <v>7157.46</v>
      </c>
    </row>
    <row r="22964" spans="1:8" x14ac:dyDescent="0.25">
      <c r="A22964" t="s">
        <v>59</v>
      </c>
      <c r="B22964">
        <v>2012</v>
      </c>
      <c r="C22964" t="s">
        <v>10</v>
      </c>
      <c r="D22964" t="s">
        <v>61</v>
      </c>
      <c r="E22964">
        <v>273</v>
      </c>
      <c r="F22964">
        <v>1859.09</v>
      </c>
      <c r="G22964">
        <v>153682.38</v>
      </c>
      <c r="H22964">
        <v>137036.07</v>
      </c>
    </row>
    <row r="22965" spans="1:8" x14ac:dyDescent="0.25">
      <c r="A22965" t="s">
        <v>59</v>
      </c>
      <c r="B22965">
        <v>2012</v>
      </c>
      <c r="C22965" t="s">
        <v>10</v>
      </c>
      <c r="D22965" t="s">
        <v>61</v>
      </c>
      <c r="E22965">
        <v>1265</v>
      </c>
      <c r="F22965">
        <v>1383.57</v>
      </c>
      <c r="G22965">
        <v>173402.75</v>
      </c>
      <c r="H22965">
        <v>169212.72</v>
      </c>
    </row>
    <row r="22966" spans="1:8" x14ac:dyDescent="0.25">
      <c r="A22966" t="s">
        <v>59</v>
      </c>
      <c r="B22966">
        <v>2012</v>
      </c>
      <c r="C22966" t="s">
        <v>10</v>
      </c>
      <c r="D22966" t="s">
        <v>61</v>
      </c>
      <c r="E22966">
        <v>11654</v>
      </c>
      <c r="F22966">
        <v>3319.62</v>
      </c>
      <c r="G22966">
        <v>230639.35999999999</v>
      </c>
      <c r="H22966">
        <v>228296.84</v>
      </c>
    </row>
    <row r="22967" spans="1:8" x14ac:dyDescent="0.25">
      <c r="A22967" t="s">
        <v>59</v>
      </c>
      <c r="B22967">
        <v>2012</v>
      </c>
      <c r="C22967" t="s">
        <v>10</v>
      </c>
      <c r="D22967" t="s">
        <v>60</v>
      </c>
      <c r="E22967">
        <v>9</v>
      </c>
      <c r="F22967">
        <v>5.45</v>
      </c>
      <c r="G22967">
        <v>491.25</v>
      </c>
      <c r="H22967">
        <v>151.99</v>
      </c>
    </row>
    <row r="22968" spans="1:8" x14ac:dyDescent="0.25">
      <c r="A22968" t="s">
        <v>59</v>
      </c>
      <c r="B22968">
        <v>2012</v>
      </c>
      <c r="C22968" t="s">
        <v>10</v>
      </c>
      <c r="D22968" t="s">
        <v>60</v>
      </c>
      <c r="E22968">
        <v>10</v>
      </c>
      <c r="F22968">
        <v>16.89</v>
      </c>
      <c r="G22968">
        <v>1286.51</v>
      </c>
      <c r="H22968">
        <v>1403.35</v>
      </c>
    </row>
    <row r="22969" spans="1:8" x14ac:dyDescent="0.25">
      <c r="A22969" t="s">
        <v>59</v>
      </c>
      <c r="B22969">
        <v>2012</v>
      </c>
      <c r="C22969" t="s">
        <v>10</v>
      </c>
      <c r="D22969" t="s">
        <v>60</v>
      </c>
      <c r="E22969">
        <v>515</v>
      </c>
      <c r="F22969">
        <v>151.15</v>
      </c>
      <c r="G22969">
        <v>9475.5</v>
      </c>
      <c r="H22969">
        <v>9893.51</v>
      </c>
    </row>
    <row r="22970" spans="1:8" x14ac:dyDescent="0.25">
      <c r="A22970" t="s">
        <v>59</v>
      </c>
      <c r="B22970">
        <v>2012</v>
      </c>
      <c r="C22970" t="s">
        <v>10</v>
      </c>
      <c r="D22970" t="s">
        <v>62</v>
      </c>
      <c r="E22970">
        <v>1906</v>
      </c>
      <c r="F22970">
        <v>12141.22</v>
      </c>
      <c r="G22970">
        <v>947840.29</v>
      </c>
      <c r="H22970">
        <v>804733.99</v>
      </c>
    </row>
    <row r="22971" spans="1:8" x14ac:dyDescent="0.25">
      <c r="A22971" t="s">
        <v>59</v>
      </c>
      <c r="B22971">
        <v>2012</v>
      </c>
      <c r="C22971" t="s">
        <v>10</v>
      </c>
      <c r="D22971" t="s">
        <v>62</v>
      </c>
      <c r="E22971">
        <v>3788</v>
      </c>
      <c r="F22971">
        <v>6380.19</v>
      </c>
      <c r="G22971">
        <v>680612.85</v>
      </c>
      <c r="H22971">
        <v>673476.96</v>
      </c>
    </row>
    <row r="22972" spans="1:8" x14ac:dyDescent="0.25">
      <c r="A22972" t="s">
        <v>59</v>
      </c>
      <c r="B22972">
        <v>2012</v>
      </c>
      <c r="C22972" t="s">
        <v>10</v>
      </c>
      <c r="D22972" t="s">
        <v>62</v>
      </c>
      <c r="E22972">
        <v>111096</v>
      </c>
      <c r="F22972">
        <v>29431.72</v>
      </c>
      <c r="G22972">
        <v>2246617.46</v>
      </c>
      <c r="H22972">
        <v>2217178.94</v>
      </c>
    </row>
    <row r="22973" spans="1:8" x14ac:dyDescent="0.25">
      <c r="A22973" t="s">
        <v>59</v>
      </c>
      <c r="B22973">
        <v>2012</v>
      </c>
      <c r="C22973" t="s">
        <v>10</v>
      </c>
      <c r="D22973" t="s">
        <v>60</v>
      </c>
      <c r="E22973">
        <v>5</v>
      </c>
      <c r="F22973">
        <v>39.78</v>
      </c>
      <c r="G22973">
        <v>2929.63</v>
      </c>
      <c r="H22973">
        <v>1950.81</v>
      </c>
    </row>
    <row r="22974" spans="1:8" x14ac:dyDescent="0.25">
      <c r="A22974" t="s">
        <v>59</v>
      </c>
      <c r="B22974">
        <v>2012</v>
      </c>
      <c r="C22974" t="s">
        <v>10</v>
      </c>
      <c r="D22974" t="s">
        <v>60</v>
      </c>
      <c r="E22974">
        <v>51</v>
      </c>
      <c r="F22974">
        <v>67.69</v>
      </c>
      <c r="G22974">
        <v>7216.74</v>
      </c>
      <c r="H22974">
        <v>6390.8</v>
      </c>
    </row>
    <row r="22975" spans="1:8" x14ac:dyDescent="0.25">
      <c r="A22975" t="s">
        <v>59</v>
      </c>
      <c r="B22975">
        <v>2012</v>
      </c>
      <c r="C22975" t="s">
        <v>10</v>
      </c>
      <c r="D22975" t="s">
        <v>60</v>
      </c>
      <c r="E22975">
        <v>112</v>
      </c>
      <c r="F22975">
        <v>79.790000000000006</v>
      </c>
      <c r="G22975">
        <v>5032.95</v>
      </c>
      <c r="H22975">
        <v>5479.69</v>
      </c>
    </row>
    <row r="22976" spans="1:8" x14ac:dyDescent="0.25">
      <c r="A22976" t="s">
        <v>59</v>
      </c>
      <c r="B22976">
        <v>2012</v>
      </c>
      <c r="C22976" t="s">
        <v>10</v>
      </c>
      <c r="D22976" t="s">
        <v>60</v>
      </c>
      <c r="E22976">
        <v>10</v>
      </c>
      <c r="F22976">
        <v>87.43</v>
      </c>
      <c r="G22976">
        <v>4946.2</v>
      </c>
      <c r="H22976">
        <v>4820.37</v>
      </c>
    </row>
    <row r="22977" spans="1:8" x14ac:dyDescent="0.25">
      <c r="A22977" t="s">
        <v>59</v>
      </c>
      <c r="B22977">
        <v>2012</v>
      </c>
      <c r="C22977" t="s">
        <v>10</v>
      </c>
      <c r="D22977" t="s">
        <v>60</v>
      </c>
      <c r="E22977">
        <v>0</v>
      </c>
      <c r="F22977">
        <v>0</v>
      </c>
      <c r="G22977">
        <v>0</v>
      </c>
      <c r="H22977">
        <v>0</v>
      </c>
    </row>
    <row r="22978" spans="1:8" x14ac:dyDescent="0.25">
      <c r="A22978" t="s">
        <v>59</v>
      </c>
      <c r="B22978">
        <v>2012</v>
      </c>
      <c r="C22978" t="s">
        <v>10</v>
      </c>
      <c r="D22978" t="s">
        <v>60</v>
      </c>
      <c r="E22978">
        <v>0</v>
      </c>
      <c r="F22978">
        <v>0</v>
      </c>
      <c r="G22978">
        <v>0</v>
      </c>
      <c r="H22978">
        <v>0</v>
      </c>
    </row>
    <row r="22979" spans="1:8" x14ac:dyDescent="0.25">
      <c r="A22979" t="s">
        <v>59</v>
      </c>
      <c r="B22979">
        <v>2012</v>
      </c>
      <c r="C22979" t="s">
        <v>10</v>
      </c>
      <c r="D22979" t="s">
        <v>60</v>
      </c>
      <c r="E22979">
        <v>0</v>
      </c>
      <c r="F22979">
        <v>0</v>
      </c>
      <c r="G22979">
        <v>0</v>
      </c>
      <c r="H22979">
        <v>0</v>
      </c>
    </row>
    <row r="22980" spans="1:8" x14ac:dyDescent="0.25">
      <c r="A22980" t="s">
        <v>59</v>
      </c>
      <c r="B22980">
        <v>2012</v>
      </c>
      <c r="C22980" t="s">
        <v>10</v>
      </c>
      <c r="D22980" t="s">
        <v>60</v>
      </c>
      <c r="E22980">
        <v>0</v>
      </c>
      <c r="F22980">
        <v>0</v>
      </c>
      <c r="G22980">
        <v>0</v>
      </c>
      <c r="H22980">
        <v>0</v>
      </c>
    </row>
    <row r="22981" spans="1:8" x14ac:dyDescent="0.25">
      <c r="A22981" t="s">
        <v>59</v>
      </c>
      <c r="B22981">
        <v>2012</v>
      </c>
      <c r="C22981" t="s">
        <v>10</v>
      </c>
      <c r="D22981" t="s">
        <v>60</v>
      </c>
      <c r="E22981">
        <v>0</v>
      </c>
      <c r="F22981">
        <v>0</v>
      </c>
      <c r="G22981">
        <v>0</v>
      </c>
      <c r="H22981">
        <v>0</v>
      </c>
    </row>
    <row r="22982" spans="1:8" x14ac:dyDescent="0.25">
      <c r="A22982" t="s">
        <v>59</v>
      </c>
      <c r="B22982">
        <v>2012</v>
      </c>
      <c r="C22982" t="s">
        <v>10</v>
      </c>
      <c r="D22982" t="s">
        <v>60</v>
      </c>
      <c r="E22982">
        <v>0</v>
      </c>
      <c r="F22982">
        <v>0</v>
      </c>
      <c r="G22982">
        <v>0</v>
      </c>
      <c r="H22982">
        <v>0</v>
      </c>
    </row>
    <row r="22983" spans="1:8" x14ac:dyDescent="0.25">
      <c r="A22983" t="s">
        <v>59</v>
      </c>
      <c r="B22983">
        <v>2012</v>
      </c>
      <c r="C22983" t="s">
        <v>10</v>
      </c>
      <c r="D22983" t="s">
        <v>60</v>
      </c>
      <c r="E22983">
        <v>0</v>
      </c>
      <c r="F22983">
        <v>0</v>
      </c>
      <c r="G22983">
        <v>0</v>
      </c>
      <c r="H22983">
        <v>0</v>
      </c>
    </row>
    <row r="22984" spans="1:8" x14ac:dyDescent="0.25">
      <c r="A22984" t="s">
        <v>59</v>
      </c>
      <c r="B22984">
        <v>2012</v>
      </c>
      <c r="C22984" t="s">
        <v>10</v>
      </c>
      <c r="D22984" t="s">
        <v>60</v>
      </c>
      <c r="E22984">
        <v>0</v>
      </c>
      <c r="F22984">
        <v>0</v>
      </c>
      <c r="G22984">
        <v>0</v>
      </c>
      <c r="H22984">
        <v>0</v>
      </c>
    </row>
    <row r="22985" spans="1:8" x14ac:dyDescent="0.25">
      <c r="A22985" t="s">
        <v>59</v>
      </c>
      <c r="B22985">
        <v>2012</v>
      </c>
      <c r="C22985" t="s">
        <v>10</v>
      </c>
      <c r="D22985" t="s">
        <v>60</v>
      </c>
      <c r="E22985">
        <v>0</v>
      </c>
      <c r="F22985">
        <v>0</v>
      </c>
      <c r="G22985">
        <v>0</v>
      </c>
      <c r="H22985">
        <v>0</v>
      </c>
    </row>
    <row r="22986" spans="1:8" x14ac:dyDescent="0.25">
      <c r="A22986" t="s">
        <v>59</v>
      </c>
      <c r="B22986">
        <v>2012</v>
      </c>
      <c r="C22986" t="s">
        <v>10</v>
      </c>
      <c r="D22986" t="s">
        <v>60</v>
      </c>
      <c r="E22986">
        <v>0</v>
      </c>
      <c r="F22986">
        <v>0</v>
      </c>
      <c r="G22986">
        <v>0</v>
      </c>
      <c r="H22986">
        <v>0</v>
      </c>
    </row>
    <row r="22987" spans="1:8" x14ac:dyDescent="0.25">
      <c r="A22987" t="s">
        <v>59</v>
      </c>
      <c r="B22987">
        <v>2012</v>
      </c>
      <c r="C22987" t="s">
        <v>10</v>
      </c>
      <c r="D22987" t="s">
        <v>60</v>
      </c>
      <c r="E22987">
        <v>0</v>
      </c>
      <c r="F22987">
        <v>0</v>
      </c>
      <c r="G22987">
        <v>0</v>
      </c>
      <c r="H22987">
        <v>0</v>
      </c>
    </row>
    <row r="22988" spans="1:8" x14ac:dyDescent="0.25">
      <c r="A22988" t="s">
        <v>59</v>
      </c>
      <c r="B22988">
        <v>2012</v>
      </c>
      <c r="C22988" t="s">
        <v>10</v>
      </c>
      <c r="D22988" t="s">
        <v>60</v>
      </c>
      <c r="E22988">
        <v>0</v>
      </c>
      <c r="F22988">
        <v>0</v>
      </c>
      <c r="G22988">
        <v>0</v>
      </c>
      <c r="H22988">
        <v>0</v>
      </c>
    </row>
    <row r="22989" spans="1:8" x14ac:dyDescent="0.25">
      <c r="A22989" t="s">
        <v>59</v>
      </c>
      <c r="B22989">
        <v>2012</v>
      </c>
      <c r="C22989" t="s">
        <v>10</v>
      </c>
      <c r="D22989" t="s">
        <v>61</v>
      </c>
      <c r="E22989">
        <v>0</v>
      </c>
      <c r="F22989">
        <v>0</v>
      </c>
      <c r="G22989">
        <v>0</v>
      </c>
      <c r="H22989">
        <v>0</v>
      </c>
    </row>
    <row r="22990" spans="1:8" x14ac:dyDescent="0.25">
      <c r="A22990" t="s">
        <v>59</v>
      </c>
      <c r="B22990">
        <v>2012</v>
      </c>
      <c r="C22990" t="s">
        <v>10</v>
      </c>
      <c r="D22990" t="s">
        <v>61</v>
      </c>
      <c r="E22990">
        <v>6</v>
      </c>
      <c r="F22990">
        <v>80.260000000000005</v>
      </c>
      <c r="G22990">
        <v>7098.09</v>
      </c>
      <c r="H22990">
        <v>168506.55</v>
      </c>
    </row>
    <row r="22991" spans="1:8" x14ac:dyDescent="0.25">
      <c r="A22991" t="s">
        <v>59</v>
      </c>
      <c r="B22991">
        <v>2012</v>
      </c>
      <c r="C22991" t="s">
        <v>10</v>
      </c>
      <c r="D22991" t="s">
        <v>60</v>
      </c>
      <c r="E22991">
        <v>0</v>
      </c>
      <c r="F22991">
        <v>0</v>
      </c>
      <c r="G22991">
        <v>0</v>
      </c>
      <c r="H22991">
        <v>0</v>
      </c>
    </row>
    <row r="22992" spans="1:8" x14ac:dyDescent="0.25">
      <c r="A22992" t="s">
        <v>59</v>
      </c>
      <c r="B22992">
        <v>2012</v>
      </c>
      <c r="C22992" t="s">
        <v>10</v>
      </c>
      <c r="D22992" t="s">
        <v>60</v>
      </c>
      <c r="E22992">
        <v>0</v>
      </c>
      <c r="F22992">
        <v>0</v>
      </c>
      <c r="G22992">
        <v>0</v>
      </c>
      <c r="H22992">
        <v>0</v>
      </c>
    </row>
    <row r="22993" spans="1:8" x14ac:dyDescent="0.25">
      <c r="A22993" t="s">
        <v>59</v>
      </c>
      <c r="B22993">
        <v>2012</v>
      </c>
      <c r="C22993" t="s">
        <v>10</v>
      </c>
      <c r="D22993" t="s">
        <v>60</v>
      </c>
      <c r="E22993">
        <v>0</v>
      </c>
      <c r="F22993">
        <v>23.8</v>
      </c>
      <c r="G22993">
        <v>-2.73</v>
      </c>
      <c r="H22993">
        <v>14645.73</v>
      </c>
    </row>
    <row r="22994" spans="1:8" x14ac:dyDescent="0.25">
      <c r="A22994" t="s">
        <v>59</v>
      </c>
      <c r="B22994">
        <v>2012</v>
      </c>
      <c r="C22994" t="s">
        <v>10</v>
      </c>
      <c r="D22994" t="s">
        <v>60</v>
      </c>
      <c r="E22994">
        <v>0</v>
      </c>
      <c r="F22994">
        <v>0</v>
      </c>
      <c r="G22994">
        <v>0</v>
      </c>
      <c r="H22994">
        <v>0</v>
      </c>
    </row>
    <row r="22995" spans="1:8" x14ac:dyDescent="0.25">
      <c r="A22995" t="s">
        <v>59</v>
      </c>
      <c r="B22995">
        <v>2012</v>
      </c>
      <c r="C22995" t="s">
        <v>10</v>
      </c>
      <c r="D22995" t="s">
        <v>60</v>
      </c>
      <c r="E22995">
        <v>0</v>
      </c>
      <c r="F22995">
        <v>0</v>
      </c>
      <c r="G22995">
        <v>0</v>
      </c>
      <c r="H22995">
        <v>0</v>
      </c>
    </row>
    <row r="22996" spans="1:8" x14ac:dyDescent="0.25">
      <c r="A22996" t="s">
        <v>59</v>
      </c>
      <c r="B22996">
        <v>2012</v>
      </c>
      <c r="C22996" t="s">
        <v>10</v>
      </c>
      <c r="D22996" t="s">
        <v>61</v>
      </c>
      <c r="E22996">
        <v>0</v>
      </c>
      <c r="F22996">
        <v>0</v>
      </c>
      <c r="G22996">
        <v>0</v>
      </c>
      <c r="H22996">
        <v>0</v>
      </c>
    </row>
    <row r="22997" spans="1:8" x14ac:dyDescent="0.25">
      <c r="A22997" t="s">
        <v>59</v>
      </c>
      <c r="B22997">
        <v>2012</v>
      </c>
      <c r="C22997" t="s">
        <v>10</v>
      </c>
      <c r="D22997" t="s">
        <v>61</v>
      </c>
      <c r="E22997">
        <v>1</v>
      </c>
      <c r="F22997">
        <v>8.76</v>
      </c>
      <c r="G22997">
        <v>560.86</v>
      </c>
      <c r="H22997">
        <v>1234.29</v>
      </c>
    </row>
    <row r="22998" spans="1:8" x14ac:dyDescent="0.25">
      <c r="A22998" t="s">
        <v>59</v>
      </c>
      <c r="B22998">
        <v>2012</v>
      </c>
      <c r="C22998" t="s">
        <v>10</v>
      </c>
      <c r="D22998" t="s">
        <v>61</v>
      </c>
      <c r="E22998">
        <v>1</v>
      </c>
      <c r="F22998">
        <v>0.53</v>
      </c>
      <c r="G22998">
        <v>82.64</v>
      </c>
      <c r="H22998">
        <v>168.58</v>
      </c>
    </row>
    <row r="22999" spans="1:8" x14ac:dyDescent="0.25">
      <c r="A22999" t="s">
        <v>59</v>
      </c>
      <c r="B22999">
        <v>2012</v>
      </c>
      <c r="C22999" t="s">
        <v>10</v>
      </c>
      <c r="D22999" t="s">
        <v>60</v>
      </c>
      <c r="E22999">
        <v>0</v>
      </c>
      <c r="F22999">
        <v>0</v>
      </c>
      <c r="G22999">
        <v>0</v>
      </c>
      <c r="H22999">
        <v>0</v>
      </c>
    </row>
    <row r="23000" spans="1:8" x14ac:dyDescent="0.25">
      <c r="A23000" t="s">
        <v>59</v>
      </c>
      <c r="B23000">
        <v>2012</v>
      </c>
      <c r="C23000" t="s">
        <v>10</v>
      </c>
      <c r="D23000" t="s">
        <v>60</v>
      </c>
      <c r="E23000">
        <v>0</v>
      </c>
      <c r="F23000">
        <v>0</v>
      </c>
      <c r="G23000">
        <v>0</v>
      </c>
      <c r="H23000">
        <v>0</v>
      </c>
    </row>
    <row r="23001" spans="1:8" x14ac:dyDescent="0.25">
      <c r="A23001" t="s">
        <v>59</v>
      </c>
      <c r="B23001">
        <v>2012</v>
      </c>
      <c r="C23001" t="s">
        <v>10</v>
      </c>
      <c r="D23001" t="s">
        <v>60</v>
      </c>
      <c r="E23001">
        <v>0</v>
      </c>
      <c r="F23001">
        <v>0</v>
      </c>
      <c r="G23001">
        <v>0</v>
      </c>
      <c r="H23001">
        <v>0</v>
      </c>
    </row>
    <row r="23002" spans="1:8" x14ac:dyDescent="0.25">
      <c r="A23002" t="s">
        <v>59</v>
      </c>
      <c r="B23002">
        <v>2012</v>
      </c>
      <c r="C23002" t="s">
        <v>10</v>
      </c>
      <c r="D23002" t="s">
        <v>60</v>
      </c>
      <c r="E23002">
        <v>345</v>
      </c>
      <c r="F23002">
        <v>8120.48</v>
      </c>
      <c r="G23002">
        <v>531288.21</v>
      </c>
      <c r="H23002">
        <v>399592.31</v>
      </c>
    </row>
    <row r="23003" spans="1:8" x14ac:dyDescent="0.25">
      <c r="A23003" t="s">
        <v>59</v>
      </c>
      <c r="B23003">
        <v>2012</v>
      </c>
      <c r="C23003" t="s">
        <v>10</v>
      </c>
      <c r="D23003" t="s">
        <v>60</v>
      </c>
      <c r="E23003">
        <v>69</v>
      </c>
      <c r="F23003">
        <v>75.62</v>
      </c>
      <c r="G23003">
        <v>10693</v>
      </c>
      <c r="H23003">
        <v>10784.35</v>
      </c>
    </row>
    <row r="23004" spans="1:8" x14ac:dyDescent="0.25">
      <c r="A23004" t="s">
        <v>59</v>
      </c>
      <c r="B23004">
        <v>2012</v>
      </c>
      <c r="C23004" t="s">
        <v>10</v>
      </c>
      <c r="D23004" t="s">
        <v>60</v>
      </c>
      <c r="E23004">
        <v>0</v>
      </c>
      <c r="F23004">
        <v>0</v>
      </c>
      <c r="G23004">
        <v>0</v>
      </c>
      <c r="H23004">
        <v>0</v>
      </c>
    </row>
    <row r="23005" spans="1:8" x14ac:dyDescent="0.25">
      <c r="A23005" t="s">
        <v>59</v>
      </c>
      <c r="B23005">
        <v>2012</v>
      </c>
      <c r="C23005" t="s">
        <v>10</v>
      </c>
      <c r="D23005" t="s">
        <v>62</v>
      </c>
      <c r="E23005">
        <v>22</v>
      </c>
      <c r="F23005">
        <v>814.3</v>
      </c>
      <c r="G23005">
        <v>60742.97</v>
      </c>
      <c r="H23005">
        <v>59488.87</v>
      </c>
    </row>
    <row r="23006" spans="1:8" x14ac:dyDescent="0.25">
      <c r="A23006" t="s">
        <v>59</v>
      </c>
      <c r="B23006">
        <v>2012</v>
      </c>
      <c r="C23006" t="s">
        <v>10</v>
      </c>
      <c r="D23006" t="s">
        <v>62</v>
      </c>
      <c r="E23006">
        <v>0</v>
      </c>
      <c r="F23006">
        <v>0</v>
      </c>
      <c r="G23006">
        <v>0</v>
      </c>
      <c r="H23006">
        <v>0</v>
      </c>
    </row>
    <row r="23007" spans="1:8" x14ac:dyDescent="0.25">
      <c r="A23007" t="s">
        <v>59</v>
      </c>
      <c r="B23007">
        <v>2012</v>
      </c>
      <c r="C23007" t="s">
        <v>10</v>
      </c>
      <c r="D23007" t="s">
        <v>60</v>
      </c>
      <c r="E23007">
        <v>106</v>
      </c>
      <c r="F23007">
        <v>1645.5</v>
      </c>
      <c r="G23007">
        <v>111298.62</v>
      </c>
      <c r="H23007">
        <v>108097.72</v>
      </c>
    </row>
    <row r="23008" spans="1:8" x14ac:dyDescent="0.25">
      <c r="A23008" t="s">
        <v>59</v>
      </c>
      <c r="B23008">
        <v>2012</v>
      </c>
      <c r="C23008" t="s">
        <v>10</v>
      </c>
      <c r="D23008" t="s">
        <v>60</v>
      </c>
      <c r="E23008">
        <v>36</v>
      </c>
      <c r="F23008">
        <v>50.77</v>
      </c>
      <c r="G23008">
        <v>5030.99</v>
      </c>
      <c r="H23008">
        <v>4630.32</v>
      </c>
    </row>
    <row r="23009" spans="1:8" x14ac:dyDescent="0.25">
      <c r="A23009" t="s">
        <v>59</v>
      </c>
      <c r="B23009">
        <v>2012</v>
      </c>
      <c r="C23009" t="s">
        <v>10</v>
      </c>
      <c r="D23009" t="s">
        <v>60</v>
      </c>
      <c r="E23009">
        <v>0</v>
      </c>
      <c r="F23009">
        <v>0</v>
      </c>
      <c r="G23009">
        <v>0</v>
      </c>
      <c r="H23009">
        <v>0</v>
      </c>
    </row>
    <row r="23010" spans="1:8" x14ac:dyDescent="0.25">
      <c r="A23010" t="s">
        <v>59</v>
      </c>
      <c r="B23010">
        <v>2012</v>
      </c>
      <c r="C23010" t="s">
        <v>10</v>
      </c>
      <c r="D23010" t="s">
        <v>60</v>
      </c>
      <c r="E23010">
        <v>42</v>
      </c>
      <c r="F23010">
        <v>670.26</v>
      </c>
      <c r="G23010">
        <v>38296.33</v>
      </c>
      <c r="H23010">
        <v>35850.54</v>
      </c>
    </row>
    <row r="23011" spans="1:8" x14ac:dyDescent="0.25">
      <c r="A23011" t="s">
        <v>59</v>
      </c>
      <c r="B23011">
        <v>2012</v>
      </c>
      <c r="C23011" t="s">
        <v>10</v>
      </c>
      <c r="D23011" t="s">
        <v>60</v>
      </c>
      <c r="E23011">
        <v>9</v>
      </c>
      <c r="F23011">
        <v>10.7</v>
      </c>
      <c r="G23011">
        <v>1095.8800000000001</v>
      </c>
      <c r="H23011">
        <v>981.16</v>
      </c>
    </row>
    <row r="23012" spans="1:8" x14ac:dyDescent="0.25">
      <c r="A23012" t="s">
        <v>59</v>
      </c>
      <c r="B23012">
        <v>2012</v>
      </c>
      <c r="C23012" t="s">
        <v>10</v>
      </c>
      <c r="D23012" t="s">
        <v>60</v>
      </c>
      <c r="E23012">
        <v>0</v>
      </c>
      <c r="F23012">
        <v>0</v>
      </c>
      <c r="G23012">
        <v>0</v>
      </c>
      <c r="H23012">
        <v>0</v>
      </c>
    </row>
    <row r="23013" spans="1:8" x14ac:dyDescent="0.25">
      <c r="A23013" t="s">
        <v>59</v>
      </c>
      <c r="B23013">
        <v>2012</v>
      </c>
      <c r="C23013" t="s">
        <v>10</v>
      </c>
      <c r="D23013" t="s">
        <v>60</v>
      </c>
      <c r="E23013">
        <v>46</v>
      </c>
      <c r="F23013">
        <v>1085.47</v>
      </c>
      <c r="G23013">
        <v>59620.93</v>
      </c>
      <c r="H23013">
        <v>57789.69</v>
      </c>
    </row>
    <row r="23014" spans="1:8" x14ac:dyDescent="0.25">
      <c r="A23014" t="s">
        <v>59</v>
      </c>
      <c r="B23014">
        <v>2012</v>
      </c>
      <c r="C23014" t="s">
        <v>10</v>
      </c>
      <c r="D23014" t="s">
        <v>60</v>
      </c>
      <c r="E23014">
        <v>13</v>
      </c>
      <c r="F23014">
        <v>13.79</v>
      </c>
      <c r="G23014">
        <v>1429.15</v>
      </c>
      <c r="H23014">
        <v>1449.8</v>
      </c>
    </row>
    <row r="23015" spans="1:8" x14ac:dyDescent="0.25">
      <c r="A23015" t="s">
        <v>59</v>
      </c>
      <c r="B23015">
        <v>2012</v>
      </c>
      <c r="C23015" t="s">
        <v>10</v>
      </c>
      <c r="D23015" t="s">
        <v>60</v>
      </c>
      <c r="E23015">
        <v>0</v>
      </c>
      <c r="F23015">
        <v>0</v>
      </c>
      <c r="G23015">
        <v>0</v>
      </c>
      <c r="H23015">
        <v>0</v>
      </c>
    </row>
    <row r="23016" spans="1:8" x14ac:dyDescent="0.25">
      <c r="A23016" t="s">
        <v>59</v>
      </c>
      <c r="B23016">
        <v>2012</v>
      </c>
      <c r="C23016" t="s">
        <v>10</v>
      </c>
      <c r="D23016" t="s">
        <v>60</v>
      </c>
      <c r="E23016">
        <v>0</v>
      </c>
      <c r="F23016">
        <v>0</v>
      </c>
      <c r="G23016">
        <v>0</v>
      </c>
      <c r="H23016">
        <v>0</v>
      </c>
    </row>
    <row r="23017" spans="1:8" x14ac:dyDescent="0.25">
      <c r="A23017" t="s">
        <v>59</v>
      </c>
      <c r="B23017">
        <v>2012</v>
      </c>
      <c r="C23017" t="s">
        <v>10</v>
      </c>
      <c r="D23017" t="s">
        <v>60</v>
      </c>
      <c r="E23017">
        <v>0</v>
      </c>
      <c r="F23017">
        <v>-165.76</v>
      </c>
      <c r="G23017">
        <v>-6790.26</v>
      </c>
      <c r="H23017">
        <v>30026.14</v>
      </c>
    </row>
    <row r="23018" spans="1:8" x14ac:dyDescent="0.25">
      <c r="A23018" t="s">
        <v>59</v>
      </c>
      <c r="B23018">
        <v>2012</v>
      </c>
      <c r="C23018" t="s">
        <v>10</v>
      </c>
      <c r="D23018" t="s">
        <v>60</v>
      </c>
      <c r="E23018">
        <v>0</v>
      </c>
      <c r="F23018">
        <v>-9.09</v>
      </c>
      <c r="G23018">
        <v>-13989.34</v>
      </c>
      <c r="H23018">
        <v>16016.71</v>
      </c>
    </row>
    <row r="23019" spans="1:8" x14ac:dyDescent="0.25">
      <c r="A23019" t="s">
        <v>59</v>
      </c>
      <c r="B23019">
        <v>2012</v>
      </c>
      <c r="C23019" t="s">
        <v>10</v>
      </c>
      <c r="D23019" t="s">
        <v>61</v>
      </c>
      <c r="E23019">
        <v>0</v>
      </c>
      <c r="F23019">
        <v>0</v>
      </c>
      <c r="G23019">
        <v>0</v>
      </c>
      <c r="H23019">
        <v>0</v>
      </c>
    </row>
    <row r="23020" spans="1:8" x14ac:dyDescent="0.25">
      <c r="A23020" t="s">
        <v>59</v>
      </c>
      <c r="B23020">
        <v>2012</v>
      </c>
      <c r="C23020" t="s">
        <v>10</v>
      </c>
      <c r="D23020" t="s">
        <v>61</v>
      </c>
      <c r="E23020">
        <v>0</v>
      </c>
      <c r="F23020">
        <v>0</v>
      </c>
      <c r="G23020">
        <v>0</v>
      </c>
      <c r="H23020">
        <v>0</v>
      </c>
    </row>
    <row r="23021" spans="1:8" x14ac:dyDescent="0.25">
      <c r="A23021" t="s">
        <v>59</v>
      </c>
      <c r="B23021">
        <v>2012</v>
      </c>
      <c r="C23021" t="s">
        <v>10</v>
      </c>
      <c r="D23021" t="s">
        <v>61</v>
      </c>
      <c r="E23021">
        <v>1</v>
      </c>
      <c r="F23021">
        <v>1.27</v>
      </c>
      <c r="G23021">
        <v>98.57</v>
      </c>
      <c r="H23021">
        <v>98.57</v>
      </c>
    </row>
    <row r="23022" spans="1:8" x14ac:dyDescent="0.25">
      <c r="A23022" t="s">
        <v>59</v>
      </c>
      <c r="B23022">
        <v>2012</v>
      </c>
      <c r="C23022" t="s">
        <v>10</v>
      </c>
      <c r="D23022" t="s">
        <v>60</v>
      </c>
      <c r="E23022">
        <v>4</v>
      </c>
      <c r="F23022">
        <v>10.050000000000001</v>
      </c>
      <c r="G23022">
        <v>820.53</v>
      </c>
      <c r="H23022">
        <v>11798.03</v>
      </c>
    </row>
    <row r="23023" spans="1:8" x14ac:dyDescent="0.25">
      <c r="A23023" t="s">
        <v>59</v>
      </c>
      <c r="B23023">
        <v>2012</v>
      </c>
      <c r="C23023" t="s">
        <v>10</v>
      </c>
      <c r="D23023" t="s">
        <v>60</v>
      </c>
      <c r="E23023">
        <v>129</v>
      </c>
      <c r="F23023">
        <v>1129.23</v>
      </c>
      <c r="G23023">
        <v>86299.46</v>
      </c>
      <c r="H23023">
        <v>53001.83</v>
      </c>
    </row>
    <row r="23024" spans="1:8" x14ac:dyDescent="0.25">
      <c r="A23024" t="s">
        <v>59</v>
      </c>
      <c r="B23024">
        <v>2012</v>
      </c>
      <c r="C23024" t="s">
        <v>10</v>
      </c>
      <c r="D23024" t="s">
        <v>60</v>
      </c>
      <c r="E23024">
        <v>217</v>
      </c>
      <c r="F23024">
        <v>351.82</v>
      </c>
      <c r="G23024">
        <v>39817.160000000003</v>
      </c>
      <c r="H23024">
        <v>41269.269999999997</v>
      </c>
    </row>
    <row r="23025" spans="1:8" x14ac:dyDescent="0.25">
      <c r="A23025" t="s">
        <v>59</v>
      </c>
      <c r="B23025">
        <v>2012</v>
      </c>
      <c r="C23025" t="s">
        <v>10</v>
      </c>
      <c r="D23025" t="s">
        <v>60</v>
      </c>
      <c r="E23025">
        <v>1477</v>
      </c>
      <c r="F23025">
        <v>593.34</v>
      </c>
      <c r="G23025">
        <v>46288.61</v>
      </c>
      <c r="H23025">
        <v>47457.94</v>
      </c>
    </row>
    <row r="23026" spans="1:8" x14ac:dyDescent="0.25">
      <c r="A23026" t="s">
        <v>59</v>
      </c>
      <c r="B23026">
        <v>2012</v>
      </c>
      <c r="C23026" t="s">
        <v>10</v>
      </c>
      <c r="D23026" t="s">
        <v>60</v>
      </c>
      <c r="E23026">
        <v>0</v>
      </c>
      <c r="F23026">
        <v>0</v>
      </c>
      <c r="G23026">
        <v>0</v>
      </c>
      <c r="H23026">
        <v>0</v>
      </c>
    </row>
    <row r="23027" spans="1:8" x14ac:dyDescent="0.25">
      <c r="A23027" t="s">
        <v>59</v>
      </c>
      <c r="B23027">
        <v>2012</v>
      </c>
      <c r="C23027" t="s">
        <v>10</v>
      </c>
      <c r="D23027" t="s">
        <v>60</v>
      </c>
      <c r="E23027">
        <v>3</v>
      </c>
      <c r="F23027">
        <v>4.7300000000000004</v>
      </c>
      <c r="G23027">
        <v>340.47</v>
      </c>
      <c r="H23027">
        <v>368.77</v>
      </c>
    </row>
    <row r="23028" spans="1:8" x14ac:dyDescent="0.25">
      <c r="A23028" t="s">
        <v>59</v>
      </c>
      <c r="B23028">
        <v>2012</v>
      </c>
      <c r="C23028" t="s">
        <v>10</v>
      </c>
      <c r="D23028" t="s">
        <v>62</v>
      </c>
      <c r="E23028">
        <v>0</v>
      </c>
      <c r="F23028">
        <v>0</v>
      </c>
      <c r="G23028">
        <v>0</v>
      </c>
      <c r="H23028">
        <v>0</v>
      </c>
    </row>
    <row r="23029" spans="1:8" x14ac:dyDescent="0.25">
      <c r="A23029" t="s">
        <v>59</v>
      </c>
      <c r="B23029">
        <v>2012</v>
      </c>
      <c r="C23029" t="s">
        <v>10</v>
      </c>
      <c r="D23029" t="s">
        <v>62</v>
      </c>
      <c r="E23029">
        <v>1</v>
      </c>
      <c r="F23029">
        <v>0.7</v>
      </c>
      <c r="G23029">
        <v>120.24</v>
      </c>
      <c r="H23029">
        <v>365.3</v>
      </c>
    </row>
    <row r="23030" spans="1:8" x14ac:dyDescent="0.25">
      <c r="A23030" t="s">
        <v>59</v>
      </c>
      <c r="B23030">
        <v>2012</v>
      </c>
      <c r="C23030" t="s">
        <v>10</v>
      </c>
      <c r="D23030" t="s">
        <v>62</v>
      </c>
      <c r="E23030">
        <v>311</v>
      </c>
      <c r="F23030">
        <v>232.96</v>
      </c>
      <c r="G23030">
        <v>18476.79</v>
      </c>
      <c r="H23030">
        <v>17182.55</v>
      </c>
    </row>
    <row r="23031" spans="1:8" x14ac:dyDescent="0.25">
      <c r="A23031" t="s">
        <v>59</v>
      </c>
      <c r="B23031">
        <v>2012</v>
      </c>
      <c r="C23031" t="s">
        <v>10</v>
      </c>
      <c r="D23031" t="s">
        <v>60</v>
      </c>
      <c r="E23031">
        <v>8</v>
      </c>
      <c r="F23031">
        <v>28.8</v>
      </c>
      <c r="G23031">
        <v>2316.39</v>
      </c>
      <c r="H23031">
        <v>2457.46</v>
      </c>
    </row>
    <row r="23032" spans="1:8" x14ac:dyDescent="0.25">
      <c r="A23032" t="s">
        <v>59</v>
      </c>
      <c r="B23032">
        <v>2012</v>
      </c>
      <c r="C23032" t="s">
        <v>10</v>
      </c>
      <c r="D23032" t="s">
        <v>60</v>
      </c>
      <c r="E23032">
        <v>161</v>
      </c>
      <c r="F23032">
        <v>85.83</v>
      </c>
      <c r="G23032">
        <v>10340.39</v>
      </c>
      <c r="H23032">
        <v>10692.8</v>
      </c>
    </row>
    <row r="23033" spans="1:8" x14ac:dyDescent="0.25">
      <c r="A23033" t="s">
        <v>59</v>
      </c>
      <c r="B23033">
        <v>2012</v>
      </c>
      <c r="C23033" t="s">
        <v>10</v>
      </c>
      <c r="D23033" t="s">
        <v>60</v>
      </c>
      <c r="E23033">
        <v>0</v>
      </c>
      <c r="F23033">
        <v>0</v>
      </c>
      <c r="G23033">
        <v>0</v>
      </c>
      <c r="H23033">
        <v>0</v>
      </c>
    </row>
    <row r="23034" spans="1:8" x14ac:dyDescent="0.25">
      <c r="A23034" t="s">
        <v>59</v>
      </c>
      <c r="B23034">
        <v>2012</v>
      </c>
      <c r="C23034" t="s">
        <v>10</v>
      </c>
      <c r="D23034" t="s">
        <v>60</v>
      </c>
      <c r="E23034">
        <v>24</v>
      </c>
      <c r="F23034">
        <v>133.32</v>
      </c>
      <c r="G23034">
        <v>7826.15</v>
      </c>
      <c r="H23034">
        <v>7817.01</v>
      </c>
    </row>
    <row r="23035" spans="1:8" x14ac:dyDescent="0.25">
      <c r="A23035" t="s">
        <v>59</v>
      </c>
      <c r="B23035">
        <v>2012</v>
      </c>
      <c r="C23035" t="s">
        <v>10</v>
      </c>
      <c r="D23035" t="s">
        <v>60</v>
      </c>
      <c r="E23035">
        <v>42</v>
      </c>
      <c r="F23035">
        <v>62.63</v>
      </c>
      <c r="G23035">
        <v>5305.97</v>
      </c>
      <c r="H23035">
        <v>4492.6000000000004</v>
      </c>
    </row>
    <row r="23036" spans="1:8" x14ac:dyDescent="0.25">
      <c r="A23036" t="s">
        <v>59</v>
      </c>
      <c r="B23036">
        <v>2012</v>
      </c>
      <c r="C23036" t="s">
        <v>10</v>
      </c>
      <c r="D23036" t="s">
        <v>60</v>
      </c>
      <c r="E23036">
        <v>816</v>
      </c>
      <c r="F23036">
        <v>329.25</v>
      </c>
      <c r="G23036">
        <v>20573.060000000001</v>
      </c>
      <c r="H23036">
        <v>19488.13</v>
      </c>
    </row>
    <row r="23037" spans="1:8" x14ac:dyDescent="0.25">
      <c r="A23037" t="s">
        <v>59</v>
      </c>
      <c r="B23037">
        <v>2012</v>
      </c>
      <c r="C23037" t="s">
        <v>9</v>
      </c>
      <c r="D23037" t="s">
        <v>61</v>
      </c>
      <c r="E23037">
        <v>267</v>
      </c>
      <c r="F23037">
        <v>47238.69</v>
      </c>
      <c r="G23037">
        <v>3054680.94</v>
      </c>
      <c r="H23037">
        <v>3011533.52</v>
      </c>
    </row>
    <row r="23038" spans="1:8" x14ac:dyDescent="0.25">
      <c r="A23038" t="s">
        <v>59</v>
      </c>
      <c r="B23038">
        <v>2012</v>
      </c>
      <c r="C23038" t="s">
        <v>9</v>
      </c>
      <c r="D23038" t="s">
        <v>61</v>
      </c>
      <c r="E23038">
        <v>1068</v>
      </c>
      <c r="F23038">
        <v>13270.37</v>
      </c>
      <c r="G23038">
        <v>921489.62</v>
      </c>
      <c r="H23038">
        <v>923775.97</v>
      </c>
    </row>
    <row r="23039" spans="1:8" x14ac:dyDescent="0.25">
      <c r="A23039" t="s">
        <v>59</v>
      </c>
      <c r="B23039">
        <v>2012</v>
      </c>
      <c r="C23039" t="s">
        <v>9</v>
      </c>
      <c r="D23039" t="s">
        <v>61</v>
      </c>
      <c r="E23039">
        <v>202</v>
      </c>
      <c r="F23039">
        <v>298.41000000000003</v>
      </c>
      <c r="G23039">
        <v>34042.65</v>
      </c>
      <c r="H23039">
        <v>33114.14</v>
      </c>
    </row>
    <row r="23040" spans="1:8" x14ac:dyDescent="0.25">
      <c r="A23040" t="s">
        <v>59</v>
      </c>
      <c r="B23040">
        <v>2012</v>
      </c>
      <c r="C23040" t="s">
        <v>9</v>
      </c>
      <c r="D23040" t="s">
        <v>60</v>
      </c>
      <c r="E23040">
        <v>1</v>
      </c>
      <c r="F23040">
        <v>3.75</v>
      </c>
      <c r="G23040">
        <v>1515.36</v>
      </c>
      <c r="H23040">
        <v>1311.71</v>
      </c>
    </row>
    <row r="23041" spans="1:8" x14ac:dyDescent="0.25">
      <c r="A23041" t="s">
        <v>59</v>
      </c>
      <c r="B23041">
        <v>2012</v>
      </c>
      <c r="C23041" t="s">
        <v>9</v>
      </c>
      <c r="D23041" t="s">
        <v>60</v>
      </c>
      <c r="E23041">
        <v>0</v>
      </c>
      <c r="F23041">
        <v>0</v>
      </c>
      <c r="G23041">
        <v>0</v>
      </c>
      <c r="H23041">
        <v>0</v>
      </c>
    </row>
    <row r="23042" spans="1:8" x14ac:dyDescent="0.25">
      <c r="A23042" t="s">
        <v>59</v>
      </c>
      <c r="B23042">
        <v>2012</v>
      </c>
      <c r="C23042" t="s">
        <v>9</v>
      </c>
      <c r="D23042" t="s">
        <v>60</v>
      </c>
      <c r="E23042">
        <v>0</v>
      </c>
      <c r="F23042">
        <v>0</v>
      </c>
      <c r="G23042">
        <v>0</v>
      </c>
      <c r="H23042">
        <v>0</v>
      </c>
    </row>
    <row r="23043" spans="1:8" x14ac:dyDescent="0.25">
      <c r="A23043" t="s">
        <v>59</v>
      </c>
      <c r="B23043">
        <v>2012</v>
      </c>
      <c r="C23043" t="s">
        <v>9</v>
      </c>
      <c r="D23043" t="s">
        <v>60</v>
      </c>
      <c r="E23043">
        <v>0</v>
      </c>
      <c r="F23043">
        <v>0</v>
      </c>
      <c r="G23043">
        <v>0</v>
      </c>
      <c r="H23043">
        <v>0</v>
      </c>
    </row>
    <row r="23044" spans="1:8" x14ac:dyDescent="0.25">
      <c r="A23044" t="s">
        <v>59</v>
      </c>
      <c r="B23044">
        <v>2012</v>
      </c>
      <c r="C23044" t="s">
        <v>9</v>
      </c>
      <c r="D23044" t="s">
        <v>62</v>
      </c>
      <c r="E23044">
        <v>961</v>
      </c>
      <c r="F23044">
        <v>21493.78</v>
      </c>
      <c r="G23044">
        <v>1411899.9</v>
      </c>
      <c r="H23044">
        <v>1452306.45</v>
      </c>
    </row>
    <row r="23045" spans="1:8" x14ac:dyDescent="0.25">
      <c r="A23045" t="s">
        <v>59</v>
      </c>
      <c r="B23045">
        <v>2012</v>
      </c>
      <c r="C23045" t="s">
        <v>9</v>
      </c>
      <c r="D23045" t="s">
        <v>62</v>
      </c>
      <c r="E23045">
        <v>252</v>
      </c>
      <c r="F23045">
        <v>675.2</v>
      </c>
      <c r="G23045">
        <v>60912.22</v>
      </c>
      <c r="H23045">
        <v>59299.69</v>
      </c>
    </row>
    <row r="23046" spans="1:8" x14ac:dyDescent="0.25">
      <c r="A23046" t="s">
        <v>59</v>
      </c>
      <c r="B23046">
        <v>2012</v>
      </c>
      <c r="C23046" t="s">
        <v>9</v>
      </c>
      <c r="D23046" t="s">
        <v>60</v>
      </c>
      <c r="E23046">
        <v>14</v>
      </c>
      <c r="F23046">
        <v>89.96</v>
      </c>
      <c r="G23046">
        <v>6453.31</v>
      </c>
      <c r="H23046">
        <v>5117.88</v>
      </c>
    </row>
    <row r="23047" spans="1:8" x14ac:dyDescent="0.25">
      <c r="A23047" t="s">
        <v>59</v>
      </c>
      <c r="B23047">
        <v>2012</v>
      </c>
      <c r="C23047" t="s">
        <v>9</v>
      </c>
      <c r="D23047" t="s">
        <v>60</v>
      </c>
      <c r="E23047">
        <v>11</v>
      </c>
      <c r="F23047">
        <v>13.29</v>
      </c>
      <c r="G23047">
        <v>1569.82</v>
      </c>
      <c r="H23047">
        <v>1312.28</v>
      </c>
    </row>
    <row r="23048" spans="1:8" x14ac:dyDescent="0.25">
      <c r="A23048" t="s">
        <v>59</v>
      </c>
      <c r="B23048">
        <v>2012</v>
      </c>
      <c r="C23048" t="s">
        <v>9</v>
      </c>
      <c r="D23048" t="s">
        <v>60</v>
      </c>
      <c r="E23048">
        <v>7</v>
      </c>
      <c r="F23048">
        <v>56.12</v>
      </c>
      <c r="G23048">
        <v>2249.66</v>
      </c>
      <c r="H23048">
        <v>2047.9</v>
      </c>
    </row>
    <row r="23049" spans="1:8" x14ac:dyDescent="0.25">
      <c r="A23049" t="s">
        <v>59</v>
      </c>
      <c r="B23049">
        <v>2012</v>
      </c>
      <c r="C23049" t="s">
        <v>9</v>
      </c>
      <c r="D23049" t="s">
        <v>60</v>
      </c>
      <c r="E23049">
        <v>0</v>
      </c>
      <c r="F23049">
        <v>0</v>
      </c>
      <c r="G23049">
        <v>0</v>
      </c>
      <c r="H23049">
        <v>0</v>
      </c>
    </row>
    <row r="23050" spans="1:8" x14ac:dyDescent="0.25">
      <c r="A23050" t="s">
        <v>59</v>
      </c>
      <c r="B23050">
        <v>2012</v>
      </c>
      <c r="C23050" t="s">
        <v>9</v>
      </c>
      <c r="D23050" t="s">
        <v>60</v>
      </c>
      <c r="E23050">
        <v>0</v>
      </c>
      <c r="F23050">
        <v>0</v>
      </c>
      <c r="G23050">
        <v>0</v>
      </c>
      <c r="H23050">
        <v>0</v>
      </c>
    </row>
    <row r="23051" spans="1:8" x14ac:dyDescent="0.25">
      <c r="A23051" t="s">
        <v>59</v>
      </c>
      <c r="B23051">
        <v>2012</v>
      </c>
      <c r="C23051" t="s">
        <v>9</v>
      </c>
      <c r="D23051" t="s">
        <v>63</v>
      </c>
      <c r="E23051">
        <v>14</v>
      </c>
      <c r="F23051">
        <v>7.01</v>
      </c>
      <c r="G23051">
        <v>643.73</v>
      </c>
      <c r="H23051">
        <v>618</v>
      </c>
    </row>
    <row r="23052" spans="1:8" x14ac:dyDescent="0.25">
      <c r="A23052" t="s">
        <v>59</v>
      </c>
      <c r="B23052">
        <v>2012</v>
      </c>
      <c r="C23052" t="s">
        <v>9</v>
      </c>
      <c r="D23052" t="s">
        <v>63</v>
      </c>
      <c r="E23052">
        <v>769362</v>
      </c>
      <c r="F23052">
        <v>107496.76</v>
      </c>
      <c r="G23052">
        <v>9201476.1400000006</v>
      </c>
      <c r="H23052">
        <v>8577813.8599999994</v>
      </c>
    </row>
    <row r="23053" spans="1:8" x14ac:dyDescent="0.25">
      <c r="A23053" t="s">
        <v>59</v>
      </c>
      <c r="B23053">
        <v>2012</v>
      </c>
      <c r="C23053" t="s">
        <v>9</v>
      </c>
      <c r="D23053" t="s">
        <v>60</v>
      </c>
      <c r="E23053">
        <v>0</v>
      </c>
      <c r="F23053">
        <v>-6.73</v>
      </c>
      <c r="G23053">
        <v>-2392.14</v>
      </c>
      <c r="H23053">
        <v>20257.53</v>
      </c>
    </row>
    <row r="23054" spans="1:8" x14ac:dyDescent="0.25">
      <c r="A23054" t="s">
        <v>59</v>
      </c>
      <c r="B23054">
        <v>2012</v>
      </c>
      <c r="C23054" t="s">
        <v>9</v>
      </c>
      <c r="D23054" t="s">
        <v>60</v>
      </c>
      <c r="E23054">
        <v>0</v>
      </c>
      <c r="F23054">
        <v>-931.64</v>
      </c>
      <c r="G23054">
        <v>-108169.99</v>
      </c>
      <c r="H23054">
        <v>17295.84</v>
      </c>
    </row>
    <row r="23055" spans="1:8" x14ac:dyDescent="0.25">
      <c r="A23055" t="s">
        <v>59</v>
      </c>
      <c r="B23055">
        <v>2012</v>
      </c>
      <c r="C23055" t="s">
        <v>9</v>
      </c>
      <c r="D23055" t="s">
        <v>61</v>
      </c>
      <c r="E23055">
        <v>270</v>
      </c>
      <c r="F23055">
        <v>1809.54</v>
      </c>
      <c r="G23055">
        <v>150892.06</v>
      </c>
      <c r="H23055">
        <v>159856.32000000001</v>
      </c>
    </row>
    <row r="23056" spans="1:8" x14ac:dyDescent="0.25">
      <c r="A23056" t="s">
        <v>59</v>
      </c>
      <c r="B23056">
        <v>2012</v>
      </c>
      <c r="C23056" t="s">
        <v>9</v>
      </c>
      <c r="D23056" t="s">
        <v>61</v>
      </c>
      <c r="E23056">
        <v>1266</v>
      </c>
      <c r="F23056">
        <v>1375.34</v>
      </c>
      <c r="G23056">
        <v>172148.62</v>
      </c>
      <c r="H23056">
        <v>166860.14000000001</v>
      </c>
    </row>
    <row r="23057" spans="1:8" x14ac:dyDescent="0.25">
      <c r="A23057" t="s">
        <v>59</v>
      </c>
      <c r="B23057">
        <v>2012</v>
      </c>
      <c r="C23057" t="s">
        <v>9</v>
      </c>
      <c r="D23057" t="s">
        <v>61</v>
      </c>
      <c r="E23057">
        <v>11604</v>
      </c>
      <c r="F23057">
        <v>3370.95</v>
      </c>
      <c r="G23057">
        <v>234462.06</v>
      </c>
      <c r="H23057">
        <v>235487.59</v>
      </c>
    </row>
    <row r="23058" spans="1:8" x14ac:dyDescent="0.25">
      <c r="A23058" t="s">
        <v>59</v>
      </c>
      <c r="B23058">
        <v>2012</v>
      </c>
      <c r="C23058" t="s">
        <v>9</v>
      </c>
      <c r="D23058" t="s">
        <v>60</v>
      </c>
      <c r="E23058">
        <v>1</v>
      </c>
      <c r="F23058">
        <v>0.31</v>
      </c>
      <c r="G23058">
        <v>151.99</v>
      </c>
      <c r="H23058">
        <v>142.11000000000001</v>
      </c>
    </row>
    <row r="23059" spans="1:8" x14ac:dyDescent="0.25">
      <c r="A23059" t="s">
        <v>59</v>
      </c>
      <c r="B23059">
        <v>2012</v>
      </c>
      <c r="C23059" t="s">
        <v>9</v>
      </c>
      <c r="D23059" t="s">
        <v>60</v>
      </c>
      <c r="E23059">
        <v>10</v>
      </c>
      <c r="F23059">
        <v>16</v>
      </c>
      <c r="G23059">
        <v>1229.04</v>
      </c>
      <c r="H23059">
        <v>1504.53</v>
      </c>
    </row>
    <row r="23060" spans="1:8" x14ac:dyDescent="0.25">
      <c r="A23060" t="s">
        <v>59</v>
      </c>
      <c r="B23060">
        <v>2012</v>
      </c>
      <c r="C23060" t="s">
        <v>9</v>
      </c>
      <c r="D23060" t="s">
        <v>60</v>
      </c>
      <c r="E23060">
        <v>521</v>
      </c>
      <c r="F23060">
        <v>153.75</v>
      </c>
      <c r="G23060">
        <v>9644.4</v>
      </c>
      <c r="H23060">
        <v>9640.23</v>
      </c>
    </row>
    <row r="23061" spans="1:8" x14ac:dyDescent="0.25">
      <c r="A23061" t="s">
        <v>59</v>
      </c>
      <c r="B23061">
        <v>2012</v>
      </c>
      <c r="C23061" t="s">
        <v>9</v>
      </c>
      <c r="D23061" t="s">
        <v>62</v>
      </c>
      <c r="E23061">
        <v>2169</v>
      </c>
      <c r="F23061">
        <v>12201.51</v>
      </c>
      <c r="G23061">
        <v>954923.13</v>
      </c>
      <c r="H23061">
        <v>1117302.6599999999</v>
      </c>
    </row>
    <row r="23062" spans="1:8" x14ac:dyDescent="0.25">
      <c r="A23062" t="s">
        <v>59</v>
      </c>
      <c r="B23062">
        <v>2012</v>
      </c>
      <c r="C23062" t="s">
        <v>9</v>
      </c>
      <c r="D23062" t="s">
        <v>62</v>
      </c>
      <c r="E23062">
        <v>3798</v>
      </c>
      <c r="F23062">
        <v>6390.06</v>
      </c>
      <c r="G23062">
        <v>682300.84</v>
      </c>
      <c r="H23062">
        <v>685090.08</v>
      </c>
    </row>
    <row r="23063" spans="1:8" x14ac:dyDescent="0.25">
      <c r="A23063" t="s">
        <v>59</v>
      </c>
      <c r="B23063">
        <v>2012</v>
      </c>
      <c r="C23063" t="s">
        <v>9</v>
      </c>
      <c r="D23063" t="s">
        <v>62</v>
      </c>
      <c r="E23063">
        <v>110883</v>
      </c>
      <c r="F23063">
        <v>29682.99</v>
      </c>
      <c r="G23063">
        <v>2267491.54</v>
      </c>
      <c r="H23063">
        <v>2259771.4900000002</v>
      </c>
    </row>
    <row r="23064" spans="1:8" x14ac:dyDescent="0.25">
      <c r="A23064" t="s">
        <v>59</v>
      </c>
      <c r="B23064">
        <v>2012</v>
      </c>
      <c r="C23064" t="s">
        <v>9</v>
      </c>
      <c r="D23064" t="s">
        <v>60</v>
      </c>
      <c r="E23064">
        <v>5</v>
      </c>
      <c r="F23064">
        <v>31</v>
      </c>
      <c r="G23064">
        <v>2388.9699999999998</v>
      </c>
      <c r="H23064">
        <v>2418.2600000000002</v>
      </c>
    </row>
    <row r="23065" spans="1:8" x14ac:dyDescent="0.25">
      <c r="A23065" t="s">
        <v>59</v>
      </c>
      <c r="B23065">
        <v>2012</v>
      </c>
      <c r="C23065" t="s">
        <v>9</v>
      </c>
      <c r="D23065" t="s">
        <v>60</v>
      </c>
      <c r="E23065">
        <v>51</v>
      </c>
      <c r="F23065">
        <v>53.43</v>
      </c>
      <c r="G23065">
        <v>6110.81</v>
      </c>
      <c r="H23065">
        <v>6152.09</v>
      </c>
    </row>
    <row r="23066" spans="1:8" x14ac:dyDescent="0.25">
      <c r="A23066" t="s">
        <v>59</v>
      </c>
      <c r="B23066">
        <v>2012</v>
      </c>
      <c r="C23066" t="s">
        <v>9</v>
      </c>
      <c r="D23066" t="s">
        <v>60</v>
      </c>
      <c r="E23066">
        <v>108</v>
      </c>
      <c r="F23066">
        <v>80.11</v>
      </c>
      <c r="G23066">
        <v>5258.14</v>
      </c>
      <c r="H23066">
        <v>4971.29</v>
      </c>
    </row>
    <row r="23067" spans="1:8" x14ac:dyDescent="0.25">
      <c r="A23067" t="s">
        <v>59</v>
      </c>
      <c r="B23067">
        <v>2012</v>
      </c>
      <c r="C23067" t="s">
        <v>9</v>
      </c>
      <c r="D23067" t="s">
        <v>60</v>
      </c>
      <c r="E23067">
        <v>10</v>
      </c>
      <c r="F23067">
        <v>77.28</v>
      </c>
      <c r="G23067">
        <v>4369.59</v>
      </c>
      <c r="H23067">
        <v>4301.28</v>
      </c>
    </row>
    <row r="23068" spans="1:8" x14ac:dyDescent="0.25">
      <c r="A23068" t="s">
        <v>59</v>
      </c>
      <c r="B23068">
        <v>2012</v>
      </c>
      <c r="C23068" t="s">
        <v>9</v>
      </c>
      <c r="D23068" t="s">
        <v>60</v>
      </c>
      <c r="E23068">
        <v>0</v>
      </c>
      <c r="F23068">
        <v>0</v>
      </c>
      <c r="G23068">
        <v>0</v>
      </c>
      <c r="H23068">
        <v>0</v>
      </c>
    </row>
    <row r="23069" spans="1:8" x14ac:dyDescent="0.25">
      <c r="A23069" t="s">
        <v>59</v>
      </c>
      <c r="B23069">
        <v>2012</v>
      </c>
      <c r="C23069" t="s">
        <v>9</v>
      </c>
      <c r="D23069" t="s">
        <v>60</v>
      </c>
      <c r="E23069">
        <v>0</v>
      </c>
      <c r="F23069">
        <v>0</v>
      </c>
      <c r="G23069">
        <v>0</v>
      </c>
      <c r="H23069">
        <v>0</v>
      </c>
    </row>
    <row r="23070" spans="1:8" x14ac:dyDescent="0.25">
      <c r="A23070" t="s">
        <v>59</v>
      </c>
      <c r="B23070">
        <v>2012</v>
      </c>
      <c r="C23070" t="s">
        <v>9</v>
      </c>
      <c r="D23070" t="s">
        <v>60</v>
      </c>
      <c r="E23070">
        <v>0</v>
      </c>
      <c r="F23070">
        <v>0</v>
      </c>
      <c r="G23070">
        <v>0</v>
      </c>
      <c r="H23070">
        <v>0</v>
      </c>
    </row>
    <row r="23071" spans="1:8" x14ac:dyDescent="0.25">
      <c r="A23071" t="s">
        <v>59</v>
      </c>
      <c r="B23071">
        <v>2012</v>
      </c>
      <c r="C23071" t="s">
        <v>9</v>
      </c>
      <c r="D23071" t="s">
        <v>60</v>
      </c>
      <c r="E23071">
        <v>0</v>
      </c>
      <c r="F23071">
        <v>0</v>
      </c>
      <c r="G23071">
        <v>0</v>
      </c>
      <c r="H23071">
        <v>0</v>
      </c>
    </row>
    <row r="23072" spans="1:8" x14ac:dyDescent="0.25">
      <c r="A23072" t="s">
        <v>59</v>
      </c>
      <c r="B23072">
        <v>2012</v>
      </c>
      <c r="C23072" t="s">
        <v>9</v>
      </c>
      <c r="D23072" t="s">
        <v>60</v>
      </c>
      <c r="E23072">
        <v>0</v>
      </c>
      <c r="F23072">
        <v>0</v>
      </c>
      <c r="G23072">
        <v>0</v>
      </c>
      <c r="H23072">
        <v>0</v>
      </c>
    </row>
    <row r="23073" spans="1:8" x14ac:dyDescent="0.25">
      <c r="A23073" t="s">
        <v>59</v>
      </c>
      <c r="B23073">
        <v>2012</v>
      </c>
      <c r="C23073" t="s">
        <v>9</v>
      </c>
      <c r="D23073" t="s">
        <v>60</v>
      </c>
      <c r="E23073">
        <v>0</v>
      </c>
      <c r="F23073">
        <v>0</v>
      </c>
      <c r="G23073">
        <v>0</v>
      </c>
      <c r="H23073">
        <v>0</v>
      </c>
    </row>
    <row r="23074" spans="1:8" x14ac:dyDescent="0.25">
      <c r="A23074" t="s">
        <v>59</v>
      </c>
      <c r="B23074">
        <v>2012</v>
      </c>
      <c r="C23074" t="s">
        <v>9</v>
      </c>
      <c r="D23074" t="s">
        <v>60</v>
      </c>
      <c r="E23074">
        <v>0</v>
      </c>
      <c r="F23074">
        <v>0</v>
      </c>
      <c r="G23074">
        <v>0</v>
      </c>
      <c r="H23074">
        <v>0</v>
      </c>
    </row>
    <row r="23075" spans="1:8" x14ac:dyDescent="0.25">
      <c r="A23075" t="s">
        <v>59</v>
      </c>
      <c r="B23075">
        <v>2012</v>
      </c>
      <c r="C23075" t="s">
        <v>9</v>
      </c>
      <c r="D23075" t="s">
        <v>60</v>
      </c>
      <c r="E23075">
        <v>0</v>
      </c>
      <c r="F23075">
        <v>0</v>
      </c>
      <c r="G23075">
        <v>0</v>
      </c>
      <c r="H23075">
        <v>0</v>
      </c>
    </row>
    <row r="23076" spans="1:8" x14ac:dyDescent="0.25">
      <c r="A23076" t="s">
        <v>59</v>
      </c>
      <c r="B23076">
        <v>2012</v>
      </c>
      <c r="C23076" t="s">
        <v>9</v>
      </c>
      <c r="D23076" t="s">
        <v>60</v>
      </c>
      <c r="E23076">
        <v>0</v>
      </c>
      <c r="F23076">
        <v>0</v>
      </c>
      <c r="G23076">
        <v>0</v>
      </c>
      <c r="H23076">
        <v>0</v>
      </c>
    </row>
    <row r="23077" spans="1:8" x14ac:dyDescent="0.25">
      <c r="A23077" t="s">
        <v>59</v>
      </c>
      <c r="B23077">
        <v>2012</v>
      </c>
      <c r="C23077" t="s">
        <v>9</v>
      </c>
      <c r="D23077" t="s">
        <v>60</v>
      </c>
      <c r="E23077">
        <v>0</v>
      </c>
      <c r="F23077">
        <v>0</v>
      </c>
      <c r="G23077">
        <v>0</v>
      </c>
      <c r="H23077">
        <v>0</v>
      </c>
    </row>
    <row r="23078" spans="1:8" x14ac:dyDescent="0.25">
      <c r="A23078" t="s">
        <v>59</v>
      </c>
      <c r="B23078">
        <v>2012</v>
      </c>
      <c r="C23078" t="s">
        <v>9</v>
      </c>
      <c r="D23078" t="s">
        <v>60</v>
      </c>
      <c r="E23078">
        <v>0</v>
      </c>
      <c r="F23078">
        <v>0</v>
      </c>
      <c r="G23078">
        <v>0</v>
      </c>
      <c r="H23078">
        <v>0</v>
      </c>
    </row>
    <row r="23079" spans="1:8" x14ac:dyDescent="0.25">
      <c r="A23079" t="s">
        <v>59</v>
      </c>
      <c r="B23079">
        <v>2012</v>
      </c>
      <c r="C23079" t="s">
        <v>9</v>
      </c>
      <c r="D23079" t="s">
        <v>60</v>
      </c>
      <c r="E23079">
        <v>0</v>
      </c>
      <c r="F23079">
        <v>0</v>
      </c>
      <c r="G23079">
        <v>0</v>
      </c>
      <c r="H23079">
        <v>0</v>
      </c>
    </row>
    <row r="23080" spans="1:8" x14ac:dyDescent="0.25">
      <c r="A23080" t="s">
        <v>59</v>
      </c>
      <c r="B23080">
        <v>2012</v>
      </c>
      <c r="C23080" t="s">
        <v>9</v>
      </c>
      <c r="D23080" t="s">
        <v>61</v>
      </c>
      <c r="E23080">
        <v>0</v>
      </c>
      <c r="F23080">
        <v>0</v>
      </c>
      <c r="G23080">
        <v>0</v>
      </c>
      <c r="H23080">
        <v>0</v>
      </c>
    </row>
    <row r="23081" spans="1:8" x14ac:dyDescent="0.25">
      <c r="A23081" t="s">
        <v>59</v>
      </c>
      <c r="B23081">
        <v>2012</v>
      </c>
      <c r="C23081" t="s">
        <v>9</v>
      </c>
      <c r="D23081" t="s">
        <v>61</v>
      </c>
      <c r="E23081">
        <v>5</v>
      </c>
      <c r="F23081">
        <v>71.959999999999994</v>
      </c>
      <c r="G23081">
        <v>6687.17</v>
      </c>
      <c r="H23081">
        <v>0</v>
      </c>
    </row>
    <row r="23082" spans="1:8" x14ac:dyDescent="0.25">
      <c r="A23082" t="s">
        <v>59</v>
      </c>
      <c r="B23082">
        <v>2012</v>
      </c>
      <c r="C23082" t="s">
        <v>9</v>
      </c>
      <c r="D23082" t="s">
        <v>60</v>
      </c>
      <c r="E23082">
        <v>0</v>
      </c>
      <c r="F23082">
        <v>0</v>
      </c>
      <c r="G23082">
        <v>0</v>
      </c>
      <c r="H23082">
        <v>0</v>
      </c>
    </row>
    <row r="23083" spans="1:8" x14ac:dyDescent="0.25">
      <c r="A23083" t="s">
        <v>59</v>
      </c>
      <c r="B23083">
        <v>2012</v>
      </c>
      <c r="C23083" t="s">
        <v>9</v>
      </c>
      <c r="D23083" t="s">
        <v>60</v>
      </c>
      <c r="E23083">
        <v>0</v>
      </c>
      <c r="F23083">
        <v>0</v>
      </c>
      <c r="G23083">
        <v>0</v>
      </c>
      <c r="H23083">
        <v>0</v>
      </c>
    </row>
    <row r="23084" spans="1:8" x14ac:dyDescent="0.25">
      <c r="A23084" t="s">
        <v>59</v>
      </c>
      <c r="B23084">
        <v>2012</v>
      </c>
      <c r="C23084" t="s">
        <v>9</v>
      </c>
      <c r="D23084" t="s">
        <v>60</v>
      </c>
      <c r="E23084">
        <v>0</v>
      </c>
      <c r="F23084">
        <v>290.57</v>
      </c>
      <c r="G23084">
        <v>37037.79</v>
      </c>
      <c r="H23084">
        <v>61859.26</v>
      </c>
    </row>
    <row r="23085" spans="1:8" x14ac:dyDescent="0.25">
      <c r="A23085" t="s">
        <v>59</v>
      </c>
      <c r="B23085">
        <v>2012</v>
      </c>
      <c r="C23085" t="s">
        <v>9</v>
      </c>
      <c r="D23085" t="s">
        <v>60</v>
      </c>
      <c r="E23085">
        <v>0</v>
      </c>
      <c r="F23085">
        <v>0</v>
      </c>
      <c r="G23085">
        <v>0</v>
      </c>
      <c r="H23085">
        <v>0</v>
      </c>
    </row>
    <row r="23086" spans="1:8" x14ac:dyDescent="0.25">
      <c r="A23086" t="s">
        <v>59</v>
      </c>
      <c r="B23086">
        <v>2012</v>
      </c>
      <c r="C23086" t="s">
        <v>9</v>
      </c>
      <c r="D23086" t="s">
        <v>60</v>
      </c>
      <c r="E23086">
        <v>0</v>
      </c>
      <c r="F23086">
        <v>0</v>
      </c>
      <c r="G23086">
        <v>0</v>
      </c>
      <c r="H23086">
        <v>0</v>
      </c>
    </row>
    <row r="23087" spans="1:8" x14ac:dyDescent="0.25">
      <c r="A23087" t="s">
        <v>59</v>
      </c>
      <c r="B23087">
        <v>2012</v>
      </c>
      <c r="C23087" t="s">
        <v>9</v>
      </c>
      <c r="D23087" t="s">
        <v>61</v>
      </c>
      <c r="E23087">
        <v>0</v>
      </c>
      <c r="F23087">
        <v>0</v>
      </c>
      <c r="G23087">
        <v>0</v>
      </c>
      <c r="H23087">
        <v>0</v>
      </c>
    </row>
    <row r="23088" spans="1:8" x14ac:dyDescent="0.25">
      <c r="A23088" t="s">
        <v>59</v>
      </c>
      <c r="B23088">
        <v>2012</v>
      </c>
      <c r="C23088" t="s">
        <v>9</v>
      </c>
      <c r="D23088" t="s">
        <v>61</v>
      </c>
      <c r="E23088">
        <v>1</v>
      </c>
      <c r="F23088">
        <v>14.82</v>
      </c>
      <c r="G23088">
        <v>885.12</v>
      </c>
      <c r="H23088">
        <v>210.25</v>
      </c>
    </row>
    <row r="23089" spans="1:8" x14ac:dyDescent="0.25">
      <c r="A23089" t="s">
        <v>59</v>
      </c>
      <c r="B23089">
        <v>2012</v>
      </c>
      <c r="C23089" t="s">
        <v>9</v>
      </c>
      <c r="D23089" t="s">
        <v>61</v>
      </c>
      <c r="E23089">
        <v>1</v>
      </c>
      <c r="F23089">
        <v>0.57999999999999996</v>
      </c>
      <c r="G23089">
        <v>85.48</v>
      </c>
      <c r="H23089">
        <v>92.84</v>
      </c>
    </row>
    <row r="23090" spans="1:8" x14ac:dyDescent="0.25">
      <c r="A23090" t="s">
        <v>59</v>
      </c>
      <c r="B23090">
        <v>2012</v>
      </c>
      <c r="C23090" t="s">
        <v>9</v>
      </c>
      <c r="D23090" t="s">
        <v>60</v>
      </c>
      <c r="E23090">
        <v>0</v>
      </c>
      <c r="F23090">
        <v>0</v>
      </c>
      <c r="G23090">
        <v>0</v>
      </c>
      <c r="H23090">
        <v>0</v>
      </c>
    </row>
    <row r="23091" spans="1:8" x14ac:dyDescent="0.25">
      <c r="A23091" t="s">
        <v>59</v>
      </c>
      <c r="B23091">
        <v>2012</v>
      </c>
      <c r="C23091" t="s">
        <v>9</v>
      </c>
      <c r="D23091" t="s">
        <v>60</v>
      </c>
      <c r="E23091">
        <v>0</v>
      </c>
      <c r="F23091">
        <v>0</v>
      </c>
      <c r="G23091">
        <v>0</v>
      </c>
      <c r="H23091">
        <v>0</v>
      </c>
    </row>
    <row r="23092" spans="1:8" x14ac:dyDescent="0.25">
      <c r="A23092" t="s">
        <v>59</v>
      </c>
      <c r="B23092">
        <v>2012</v>
      </c>
      <c r="C23092" t="s">
        <v>9</v>
      </c>
      <c r="D23092" t="s">
        <v>60</v>
      </c>
      <c r="E23092">
        <v>0</v>
      </c>
      <c r="F23092">
        <v>0</v>
      </c>
      <c r="G23092">
        <v>0</v>
      </c>
      <c r="H23092">
        <v>0</v>
      </c>
    </row>
    <row r="23093" spans="1:8" x14ac:dyDescent="0.25">
      <c r="A23093" t="s">
        <v>59</v>
      </c>
      <c r="B23093">
        <v>2012</v>
      </c>
      <c r="C23093" t="s">
        <v>9</v>
      </c>
      <c r="D23093" t="s">
        <v>60</v>
      </c>
      <c r="E23093">
        <v>342</v>
      </c>
      <c r="F23093">
        <v>7894.92</v>
      </c>
      <c r="G23093">
        <v>516686.11</v>
      </c>
      <c r="H23093">
        <v>631773.42000000004</v>
      </c>
    </row>
    <row r="23094" spans="1:8" x14ac:dyDescent="0.25">
      <c r="A23094" t="s">
        <v>59</v>
      </c>
      <c r="B23094">
        <v>2012</v>
      </c>
      <c r="C23094" t="s">
        <v>9</v>
      </c>
      <c r="D23094" t="s">
        <v>60</v>
      </c>
      <c r="E23094">
        <v>70</v>
      </c>
      <c r="F23094">
        <v>88.16</v>
      </c>
      <c r="G23094">
        <v>11570.56</v>
      </c>
      <c r="H23094">
        <v>9896.5499999999993</v>
      </c>
    </row>
    <row r="23095" spans="1:8" x14ac:dyDescent="0.25">
      <c r="A23095" t="s">
        <v>59</v>
      </c>
      <c r="B23095">
        <v>2012</v>
      </c>
      <c r="C23095" t="s">
        <v>9</v>
      </c>
      <c r="D23095" t="s">
        <v>60</v>
      </c>
      <c r="E23095">
        <v>0</v>
      </c>
      <c r="F23095">
        <v>0</v>
      </c>
      <c r="G23095">
        <v>0</v>
      </c>
      <c r="H23095">
        <v>0</v>
      </c>
    </row>
    <row r="23096" spans="1:8" x14ac:dyDescent="0.25">
      <c r="A23096" t="s">
        <v>59</v>
      </c>
      <c r="B23096">
        <v>2012</v>
      </c>
      <c r="C23096" t="s">
        <v>9</v>
      </c>
      <c r="D23096" t="s">
        <v>62</v>
      </c>
      <c r="E23096">
        <v>22</v>
      </c>
      <c r="F23096">
        <v>847.2</v>
      </c>
      <c r="G23096">
        <v>60899.5</v>
      </c>
      <c r="H23096">
        <v>62509.08</v>
      </c>
    </row>
    <row r="23097" spans="1:8" x14ac:dyDescent="0.25">
      <c r="A23097" t="s">
        <v>59</v>
      </c>
      <c r="B23097">
        <v>2012</v>
      </c>
      <c r="C23097" t="s">
        <v>9</v>
      </c>
      <c r="D23097" t="s">
        <v>62</v>
      </c>
      <c r="E23097">
        <v>0</v>
      </c>
      <c r="F23097">
        <v>0</v>
      </c>
      <c r="G23097">
        <v>0</v>
      </c>
      <c r="H23097">
        <v>0</v>
      </c>
    </row>
    <row r="23098" spans="1:8" x14ac:dyDescent="0.25">
      <c r="A23098" t="s">
        <v>59</v>
      </c>
      <c r="B23098">
        <v>2012</v>
      </c>
      <c r="C23098" t="s">
        <v>9</v>
      </c>
      <c r="D23098" t="s">
        <v>60</v>
      </c>
      <c r="E23098">
        <v>106</v>
      </c>
      <c r="F23098">
        <v>1564.63</v>
      </c>
      <c r="G23098">
        <v>106476.15</v>
      </c>
      <c r="H23098">
        <v>99113.47</v>
      </c>
    </row>
    <row r="23099" spans="1:8" x14ac:dyDescent="0.25">
      <c r="A23099" t="s">
        <v>59</v>
      </c>
      <c r="B23099">
        <v>2012</v>
      </c>
      <c r="C23099" t="s">
        <v>9</v>
      </c>
      <c r="D23099" t="s">
        <v>60</v>
      </c>
      <c r="E23099">
        <v>36</v>
      </c>
      <c r="F23099">
        <v>49.79</v>
      </c>
      <c r="G23099">
        <v>5023.9399999999996</v>
      </c>
      <c r="H23099">
        <v>657.35</v>
      </c>
    </row>
    <row r="23100" spans="1:8" x14ac:dyDescent="0.25">
      <c r="A23100" t="s">
        <v>59</v>
      </c>
      <c r="B23100">
        <v>2012</v>
      </c>
      <c r="C23100" t="s">
        <v>9</v>
      </c>
      <c r="D23100" t="s">
        <v>60</v>
      </c>
      <c r="E23100">
        <v>0</v>
      </c>
      <c r="F23100">
        <v>0</v>
      </c>
      <c r="G23100">
        <v>0</v>
      </c>
      <c r="H23100">
        <v>0</v>
      </c>
    </row>
    <row r="23101" spans="1:8" x14ac:dyDescent="0.25">
      <c r="A23101" t="s">
        <v>59</v>
      </c>
      <c r="B23101">
        <v>2012</v>
      </c>
      <c r="C23101" t="s">
        <v>9</v>
      </c>
      <c r="D23101" t="s">
        <v>60</v>
      </c>
      <c r="E23101">
        <v>42</v>
      </c>
      <c r="F23101">
        <v>684.36</v>
      </c>
      <c r="G23101">
        <v>39928.480000000003</v>
      </c>
      <c r="H23101">
        <v>45777.34</v>
      </c>
    </row>
    <row r="23102" spans="1:8" x14ac:dyDescent="0.25">
      <c r="A23102" t="s">
        <v>59</v>
      </c>
      <c r="B23102">
        <v>2012</v>
      </c>
      <c r="C23102" t="s">
        <v>9</v>
      </c>
      <c r="D23102" t="s">
        <v>60</v>
      </c>
      <c r="E23102">
        <v>9</v>
      </c>
      <c r="F23102">
        <v>10.3</v>
      </c>
      <c r="G23102">
        <v>1074.3900000000001</v>
      </c>
      <c r="H23102">
        <v>1326.91</v>
      </c>
    </row>
    <row r="23103" spans="1:8" x14ac:dyDescent="0.25">
      <c r="A23103" t="s">
        <v>59</v>
      </c>
      <c r="B23103">
        <v>2012</v>
      </c>
      <c r="C23103" t="s">
        <v>9</v>
      </c>
      <c r="D23103" t="s">
        <v>60</v>
      </c>
      <c r="E23103">
        <v>0</v>
      </c>
      <c r="F23103">
        <v>0</v>
      </c>
      <c r="G23103">
        <v>0</v>
      </c>
      <c r="H23103">
        <v>0</v>
      </c>
    </row>
    <row r="23104" spans="1:8" x14ac:dyDescent="0.25">
      <c r="A23104" t="s">
        <v>59</v>
      </c>
      <c r="B23104">
        <v>2012</v>
      </c>
      <c r="C23104" t="s">
        <v>9</v>
      </c>
      <c r="D23104" t="s">
        <v>60</v>
      </c>
      <c r="E23104">
        <v>46</v>
      </c>
      <c r="F23104">
        <v>1091.3900000000001</v>
      </c>
      <c r="G23104">
        <v>59786.47</v>
      </c>
      <c r="H23104">
        <v>64723.14</v>
      </c>
    </row>
    <row r="23105" spans="1:8" x14ac:dyDescent="0.25">
      <c r="A23105" t="s">
        <v>59</v>
      </c>
      <c r="B23105">
        <v>2012</v>
      </c>
      <c r="C23105" t="s">
        <v>9</v>
      </c>
      <c r="D23105" t="s">
        <v>60</v>
      </c>
      <c r="E23105">
        <v>13</v>
      </c>
      <c r="F23105">
        <v>11.86</v>
      </c>
      <c r="G23105">
        <v>1333.78</v>
      </c>
      <c r="H23105">
        <v>1540.82</v>
      </c>
    </row>
    <row r="23106" spans="1:8" x14ac:dyDescent="0.25">
      <c r="A23106" t="s">
        <v>59</v>
      </c>
      <c r="B23106">
        <v>2012</v>
      </c>
      <c r="C23106" t="s">
        <v>9</v>
      </c>
      <c r="D23106" t="s">
        <v>60</v>
      </c>
      <c r="E23106">
        <v>0</v>
      </c>
      <c r="F23106">
        <v>0</v>
      </c>
      <c r="G23106">
        <v>0</v>
      </c>
      <c r="H23106">
        <v>0</v>
      </c>
    </row>
    <row r="23107" spans="1:8" x14ac:dyDescent="0.25">
      <c r="A23107" t="s">
        <v>59</v>
      </c>
      <c r="B23107">
        <v>2012</v>
      </c>
      <c r="C23107" t="s">
        <v>9</v>
      </c>
      <c r="D23107" t="s">
        <v>60</v>
      </c>
      <c r="E23107">
        <v>0</v>
      </c>
      <c r="F23107">
        <v>0</v>
      </c>
      <c r="G23107">
        <v>0</v>
      </c>
      <c r="H23107">
        <v>0</v>
      </c>
    </row>
    <row r="23108" spans="1:8" x14ac:dyDescent="0.25">
      <c r="A23108" t="s">
        <v>59</v>
      </c>
      <c r="B23108">
        <v>2012</v>
      </c>
      <c r="C23108" t="s">
        <v>9</v>
      </c>
      <c r="D23108" t="s">
        <v>60</v>
      </c>
      <c r="E23108">
        <v>0</v>
      </c>
      <c r="F23108">
        <v>-28.08</v>
      </c>
      <c r="G23108">
        <v>7855.37</v>
      </c>
      <c r="H23108">
        <v>29424.240000000002</v>
      </c>
    </row>
    <row r="23109" spans="1:8" x14ac:dyDescent="0.25">
      <c r="A23109" t="s">
        <v>59</v>
      </c>
      <c r="B23109">
        <v>2012</v>
      </c>
      <c r="C23109" t="s">
        <v>9</v>
      </c>
      <c r="D23109" t="s">
        <v>60</v>
      </c>
      <c r="E23109">
        <v>0</v>
      </c>
      <c r="F23109">
        <v>-4.47</v>
      </c>
      <c r="G23109">
        <v>-8505.7099999999991</v>
      </c>
      <c r="H23109">
        <v>10550.41</v>
      </c>
    </row>
    <row r="23110" spans="1:8" x14ac:dyDescent="0.25">
      <c r="A23110" t="s">
        <v>59</v>
      </c>
      <c r="B23110">
        <v>2012</v>
      </c>
      <c r="C23110" t="s">
        <v>9</v>
      </c>
      <c r="D23110" t="s">
        <v>61</v>
      </c>
      <c r="E23110">
        <v>0</v>
      </c>
      <c r="F23110">
        <v>0</v>
      </c>
      <c r="G23110">
        <v>0</v>
      </c>
      <c r="H23110">
        <v>0</v>
      </c>
    </row>
    <row r="23111" spans="1:8" x14ac:dyDescent="0.25">
      <c r="A23111" t="s">
        <v>59</v>
      </c>
      <c r="B23111">
        <v>2012</v>
      </c>
      <c r="C23111" t="s">
        <v>9</v>
      </c>
      <c r="D23111" t="s">
        <v>61</v>
      </c>
      <c r="E23111">
        <v>0</v>
      </c>
      <c r="F23111">
        <v>0</v>
      </c>
      <c r="G23111">
        <v>0</v>
      </c>
      <c r="H23111">
        <v>0</v>
      </c>
    </row>
    <row r="23112" spans="1:8" x14ac:dyDescent="0.25">
      <c r="A23112" t="s">
        <v>59</v>
      </c>
      <c r="B23112">
        <v>2012</v>
      </c>
      <c r="C23112" t="s">
        <v>9</v>
      </c>
      <c r="D23112" t="s">
        <v>61</v>
      </c>
      <c r="E23112">
        <v>1</v>
      </c>
      <c r="F23112">
        <v>1.48</v>
      </c>
      <c r="G23112">
        <v>115.71</v>
      </c>
      <c r="H23112">
        <v>115.71</v>
      </c>
    </row>
    <row r="23113" spans="1:8" x14ac:dyDescent="0.25">
      <c r="A23113" t="s">
        <v>59</v>
      </c>
      <c r="B23113">
        <v>2012</v>
      </c>
      <c r="C23113" t="s">
        <v>9</v>
      </c>
      <c r="D23113" t="s">
        <v>60</v>
      </c>
      <c r="E23113">
        <v>4</v>
      </c>
      <c r="F23113">
        <v>9.7100000000000009</v>
      </c>
      <c r="G23113">
        <v>786.68</v>
      </c>
      <c r="H23113">
        <v>251.88</v>
      </c>
    </row>
    <row r="23114" spans="1:8" x14ac:dyDescent="0.25">
      <c r="A23114" t="s">
        <v>59</v>
      </c>
      <c r="B23114">
        <v>2012</v>
      </c>
      <c r="C23114" t="s">
        <v>9</v>
      </c>
      <c r="D23114" t="s">
        <v>60</v>
      </c>
      <c r="E23114">
        <v>127</v>
      </c>
      <c r="F23114">
        <v>1071.58</v>
      </c>
      <c r="G23114">
        <v>82015.63</v>
      </c>
      <c r="H23114">
        <v>102496.7</v>
      </c>
    </row>
    <row r="23115" spans="1:8" x14ac:dyDescent="0.25">
      <c r="A23115" t="s">
        <v>59</v>
      </c>
      <c r="B23115">
        <v>2012</v>
      </c>
      <c r="C23115" t="s">
        <v>9</v>
      </c>
      <c r="D23115" t="s">
        <v>60</v>
      </c>
      <c r="E23115">
        <v>216</v>
      </c>
      <c r="F23115">
        <v>349.06</v>
      </c>
      <c r="G23115">
        <v>39704.51</v>
      </c>
      <c r="H23115">
        <v>37165.47</v>
      </c>
    </row>
    <row r="23116" spans="1:8" x14ac:dyDescent="0.25">
      <c r="A23116" t="s">
        <v>59</v>
      </c>
      <c r="B23116">
        <v>2012</v>
      </c>
      <c r="C23116" t="s">
        <v>9</v>
      </c>
      <c r="D23116" t="s">
        <v>60</v>
      </c>
      <c r="E23116">
        <v>1457</v>
      </c>
      <c r="F23116">
        <v>594.75</v>
      </c>
      <c r="G23116">
        <v>46444.43</v>
      </c>
      <c r="H23116">
        <v>42641.45</v>
      </c>
    </row>
    <row r="23117" spans="1:8" x14ac:dyDescent="0.25">
      <c r="A23117" t="s">
        <v>59</v>
      </c>
      <c r="B23117">
        <v>2012</v>
      </c>
      <c r="C23117" t="s">
        <v>9</v>
      </c>
      <c r="D23117" t="s">
        <v>60</v>
      </c>
      <c r="E23117">
        <v>0</v>
      </c>
      <c r="F23117">
        <v>0</v>
      </c>
      <c r="G23117">
        <v>0</v>
      </c>
      <c r="H23117">
        <v>0</v>
      </c>
    </row>
    <row r="23118" spans="1:8" x14ac:dyDescent="0.25">
      <c r="A23118" t="s">
        <v>59</v>
      </c>
      <c r="B23118">
        <v>2012</v>
      </c>
      <c r="C23118" t="s">
        <v>9</v>
      </c>
      <c r="D23118" t="s">
        <v>60</v>
      </c>
      <c r="E23118">
        <v>4</v>
      </c>
      <c r="F23118">
        <v>5.4</v>
      </c>
      <c r="G23118">
        <v>392.32</v>
      </c>
      <c r="H23118">
        <v>227.31</v>
      </c>
    </row>
    <row r="23119" spans="1:8" x14ac:dyDescent="0.25">
      <c r="A23119" t="s">
        <v>59</v>
      </c>
      <c r="B23119">
        <v>2012</v>
      </c>
      <c r="C23119" t="s">
        <v>9</v>
      </c>
      <c r="D23119" t="s">
        <v>62</v>
      </c>
      <c r="E23119">
        <v>0</v>
      </c>
      <c r="F23119">
        <v>0</v>
      </c>
      <c r="G23119">
        <v>0</v>
      </c>
      <c r="H23119">
        <v>0</v>
      </c>
    </row>
    <row r="23120" spans="1:8" x14ac:dyDescent="0.25">
      <c r="A23120" t="s">
        <v>59</v>
      </c>
      <c r="B23120">
        <v>2012</v>
      </c>
      <c r="C23120" t="s">
        <v>9</v>
      </c>
      <c r="D23120" t="s">
        <v>62</v>
      </c>
      <c r="E23120">
        <v>1</v>
      </c>
      <c r="F23120">
        <v>3.89</v>
      </c>
      <c r="G23120">
        <v>365.3</v>
      </c>
      <c r="H23120">
        <v>385.55</v>
      </c>
    </row>
    <row r="23121" spans="1:8" x14ac:dyDescent="0.25">
      <c r="A23121" t="s">
        <v>59</v>
      </c>
      <c r="B23121">
        <v>2012</v>
      </c>
      <c r="C23121" t="s">
        <v>9</v>
      </c>
      <c r="D23121" t="s">
        <v>62</v>
      </c>
      <c r="E23121">
        <v>303</v>
      </c>
      <c r="F23121">
        <v>233.13</v>
      </c>
      <c r="G23121">
        <v>18515.990000000002</v>
      </c>
      <c r="H23121">
        <v>19014.62</v>
      </c>
    </row>
    <row r="23122" spans="1:8" x14ac:dyDescent="0.25">
      <c r="A23122" t="s">
        <v>59</v>
      </c>
      <c r="B23122">
        <v>2012</v>
      </c>
      <c r="C23122" t="s">
        <v>9</v>
      </c>
      <c r="D23122" t="s">
        <v>60</v>
      </c>
      <c r="E23122">
        <v>8</v>
      </c>
      <c r="F23122">
        <v>30.03</v>
      </c>
      <c r="G23122">
        <v>2457.46</v>
      </c>
      <c r="H23122">
        <v>2469.11</v>
      </c>
    </row>
    <row r="23123" spans="1:8" x14ac:dyDescent="0.25">
      <c r="A23123" t="s">
        <v>59</v>
      </c>
      <c r="B23123">
        <v>2012</v>
      </c>
      <c r="C23123" t="s">
        <v>9</v>
      </c>
      <c r="D23123" t="s">
        <v>60</v>
      </c>
      <c r="E23123">
        <v>160</v>
      </c>
      <c r="F23123">
        <v>85.24</v>
      </c>
      <c r="G23123">
        <v>10313.07</v>
      </c>
      <c r="H23123">
        <v>602.55999999999995</v>
      </c>
    </row>
    <row r="23124" spans="1:8" x14ac:dyDescent="0.25">
      <c r="A23124" t="s">
        <v>59</v>
      </c>
      <c r="B23124">
        <v>2012</v>
      </c>
      <c r="C23124" t="s">
        <v>9</v>
      </c>
      <c r="D23124" t="s">
        <v>60</v>
      </c>
      <c r="E23124">
        <v>0</v>
      </c>
      <c r="F23124">
        <v>0</v>
      </c>
      <c r="G23124">
        <v>0</v>
      </c>
      <c r="H23124">
        <v>0</v>
      </c>
    </row>
    <row r="23125" spans="1:8" x14ac:dyDescent="0.25">
      <c r="A23125" t="s">
        <v>59</v>
      </c>
      <c r="B23125">
        <v>2012</v>
      </c>
      <c r="C23125" t="s">
        <v>9</v>
      </c>
      <c r="D23125" t="s">
        <v>60</v>
      </c>
      <c r="E23125">
        <v>26</v>
      </c>
      <c r="F23125">
        <v>102.58</v>
      </c>
      <c r="G23125">
        <v>6304.32</v>
      </c>
      <c r="H23125">
        <v>5571.47</v>
      </c>
    </row>
    <row r="23126" spans="1:8" x14ac:dyDescent="0.25">
      <c r="A23126" t="s">
        <v>59</v>
      </c>
      <c r="B23126">
        <v>2012</v>
      </c>
      <c r="C23126" t="s">
        <v>9</v>
      </c>
      <c r="D23126" t="s">
        <v>60</v>
      </c>
      <c r="E23126">
        <v>42</v>
      </c>
      <c r="F23126">
        <v>50.24</v>
      </c>
      <c r="G23126">
        <v>4664.57</v>
      </c>
      <c r="H23126">
        <v>3752.26</v>
      </c>
    </row>
    <row r="23127" spans="1:8" x14ac:dyDescent="0.25">
      <c r="A23127" t="s">
        <v>59</v>
      </c>
      <c r="B23127">
        <v>2012</v>
      </c>
      <c r="C23127" t="s">
        <v>9</v>
      </c>
      <c r="D23127" t="s">
        <v>60</v>
      </c>
      <c r="E23127">
        <v>814</v>
      </c>
      <c r="F23127">
        <v>308.31</v>
      </c>
      <c r="G23127">
        <v>19211.11</v>
      </c>
      <c r="H23127">
        <v>11486.31</v>
      </c>
    </row>
    <row r="23128" spans="1:8" x14ac:dyDescent="0.25">
      <c r="A23128" t="s">
        <v>59</v>
      </c>
      <c r="B23128">
        <v>2012</v>
      </c>
      <c r="C23128" t="s">
        <v>9</v>
      </c>
      <c r="D23128" t="s">
        <v>60</v>
      </c>
      <c r="E23128">
        <v>0</v>
      </c>
      <c r="F23128">
        <v>0</v>
      </c>
      <c r="G23128">
        <v>0</v>
      </c>
      <c r="H23128">
        <v>0</v>
      </c>
    </row>
    <row r="23129" spans="1:8" x14ac:dyDescent="0.25">
      <c r="A23129" t="s">
        <v>59</v>
      </c>
      <c r="B23129">
        <v>2012</v>
      </c>
      <c r="C23129" t="s">
        <v>9</v>
      </c>
      <c r="D23129" t="s">
        <v>60</v>
      </c>
      <c r="E23129">
        <v>7</v>
      </c>
      <c r="F23129">
        <v>41.19</v>
      </c>
      <c r="G23129">
        <v>2446.9899999999998</v>
      </c>
      <c r="H23129">
        <v>3286.71</v>
      </c>
    </row>
    <row r="23130" spans="1:8" x14ac:dyDescent="0.25">
      <c r="A23130" t="s">
        <v>59</v>
      </c>
      <c r="B23130">
        <v>2012</v>
      </c>
      <c r="C23130" t="s">
        <v>9</v>
      </c>
      <c r="D23130" t="s">
        <v>60</v>
      </c>
      <c r="E23130">
        <v>68</v>
      </c>
      <c r="F23130">
        <v>97.72</v>
      </c>
      <c r="G23130">
        <v>7727.46</v>
      </c>
      <c r="H23130">
        <v>8312.69</v>
      </c>
    </row>
    <row r="23131" spans="1:8" x14ac:dyDescent="0.25">
      <c r="A23131" t="s">
        <v>59</v>
      </c>
      <c r="B23131">
        <v>2012</v>
      </c>
      <c r="C23131" t="s">
        <v>9</v>
      </c>
      <c r="D23131" t="s">
        <v>60</v>
      </c>
      <c r="E23131">
        <v>659</v>
      </c>
      <c r="F23131">
        <v>326.11</v>
      </c>
      <c r="G23131">
        <v>20867.330000000002</v>
      </c>
      <c r="H23131">
        <v>20654.150000000001</v>
      </c>
    </row>
    <row r="23132" spans="1:8" x14ac:dyDescent="0.25">
      <c r="A23132" t="s">
        <v>59</v>
      </c>
      <c r="B23132">
        <v>2012</v>
      </c>
      <c r="C23132" t="s">
        <v>9</v>
      </c>
      <c r="D23132" t="s">
        <v>64</v>
      </c>
      <c r="E23132">
        <v>1</v>
      </c>
      <c r="F23132">
        <v>16705.628454999998</v>
      </c>
      <c r="G23132">
        <v>1541684.33</v>
      </c>
      <c r="H23132">
        <v>1575004.09</v>
      </c>
    </row>
    <row r="23133" spans="1:8" x14ac:dyDescent="0.25">
      <c r="A23133" t="s">
        <v>59</v>
      </c>
      <c r="B23133">
        <v>2012</v>
      </c>
      <c r="C23133" t="s">
        <v>9</v>
      </c>
      <c r="D23133" t="s">
        <v>60</v>
      </c>
      <c r="E23133">
        <v>0</v>
      </c>
      <c r="F23133">
        <v>0</v>
      </c>
      <c r="G23133">
        <v>0</v>
      </c>
      <c r="H23133">
        <v>0</v>
      </c>
    </row>
    <row r="23134" spans="1:8" x14ac:dyDescent="0.25">
      <c r="A23134" t="s">
        <v>59</v>
      </c>
      <c r="B23134">
        <v>2012</v>
      </c>
      <c r="C23134" t="s">
        <v>9</v>
      </c>
      <c r="D23134" t="s">
        <v>60</v>
      </c>
      <c r="E23134">
        <v>0</v>
      </c>
      <c r="F23134">
        <v>0</v>
      </c>
      <c r="G23134">
        <v>0</v>
      </c>
      <c r="H23134">
        <v>0</v>
      </c>
    </row>
    <row r="23135" spans="1:8" x14ac:dyDescent="0.25">
      <c r="A23135" t="s">
        <v>59</v>
      </c>
      <c r="B23135">
        <v>2012</v>
      </c>
      <c r="C23135" t="s">
        <v>8</v>
      </c>
      <c r="D23135" t="s">
        <v>60</v>
      </c>
      <c r="E23135">
        <v>7</v>
      </c>
      <c r="F23135">
        <v>59.28</v>
      </c>
      <c r="G23135">
        <v>3979.07</v>
      </c>
      <c r="H23135">
        <v>3059.85</v>
      </c>
    </row>
    <row r="23136" spans="1:8" x14ac:dyDescent="0.25">
      <c r="A23136" t="s">
        <v>59</v>
      </c>
      <c r="B23136">
        <v>2012</v>
      </c>
      <c r="C23136" t="s">
        <v>8</v>
      </c>
      <c r="D23136" t="s">
        <v>60</v>
      </c>
      <c r="E23136">
        <v>4</v>
      </c>
      <c r="F23136">
        <v>4.21</v>
      </c>
      <c r="G23136">
        <v>607.39</v>
      </c>
      <c r="H23136">
        <v>452.27</v>
      </c>
    </row>
    <row r="23137" spans="1:8" x14ac:dyDescent="0.25">
      <c r="A23137" t="s">
        <v>59</v>
      </c>
      <c r="B23137">
        <v>2012</v>
      </c>
      <c r="C23137" t="s">
        <v>8</v>
      </c>
      <c r="D23137" t="s">
        <v>60</v>
      </c>
      <c r="E23137">
        <v>50</v>
      </c>
      <c r="F23137">
        <v>396.73</v>
      </c>
      <c r="G23137">
        <v>30766.91</v>
      </c>
      <c r="H23137">
        <v>31119.98</v>
      </c>
    </row>
    <row r="23138" spans="1:8" x14ac:dyDescent="0.25">
      <c r="A23138" t="s">
        <v>59</v>
      </c>
      <c r="B23138">
        <v>2012</v>
      </c>
      <c r="C23138" t="s">
        <v>8</v>
      </c>
      <c r="D23138" t="s">
        <v>60</v>
      </c>
      <c r="E23138">
        <v>0</v>
      </c>
      <c r="F23138">
        <v>0</v>
      </c>
      <c r="G23138">
        <v>0</v>
      </c>
      <c r="H23138">
        <v>0</v>
      </c>
    </row>
    <row r="23139" spans="1:8" x14ac:dyDescent="0.25">
      <c r="A23139" t="s">
        <v>59</v>
      </c>
      <c r="B23139">
        <v>2012</v>
      </c>
      <c r="C23139" t="s">
        <v>8</v>
      </c>
      <c r="D23139" t="s">
        <v>60</v>
      </c>
      <c r="E23139">
        <v>88</v>
      </c>
      <c r="F23139">
        <v>102.13</v>
      </c>
      <c r="G23139">
        <v>14353.12</v>
      </c>
      <c r="H23139">
        <v>15436.01</v>
      </c>
    </row>
    <row r="23140" spans="1:8" x14ac:dyDescent="0.25">
      <c r="A23140" t="s">
        <v>59</v>
      </c>
      <c r="B23140">
        <v>2012</v>
      </c>
      <c r="C23140" t="s">
        <v>8</v>
      </c>
      <c r="D23140" t="s">
        <v>60</v>
      </c>
      <c r="E23140">
        <v>6691</v>
      </c>
      <c r="F23140">
        <v>2676.45</v>
      </c>
      <c r="G23140">
        <v>209421.65</v>
      </c>
      <c r="H23140">
        <v>212006.45</v>
      </c>
    </row>
    <row r="23141" spans="1:8" x14ac:dyDescent="0.25">
      <c r="A23141" t="s">
        <v>59</v>
      </c>
      <c r="B23141">
        <v>2012</v>
      </c>
      <c r="C23141" t="s">
        <v>8</v>
      </c>
      <c r="D23141" t="s">
        <v>60</v>
      </c>
      <c r="E23141">
        <v>0</v>
      </c>
      <c r="F23141">
        <v>0</v>
      </c>
      <c r="G23141">
        <v>0</v>
      </c>
      <c r="H23141">
        <v>0</v>
      </c>
    </row>
    <row r="23142" spans="1:8" x14ac:dyDescent="0.25">
      <c r="A23142" t="s">
        <v>59</v>
      </c>
      <c r="B23142">
        <v>2012</v>
      </c>
      <c r="C23142" t="s">
        <v>8</v>
      </c>
      <c r="D23142" t="s">
        <v>60</v>
      </c>
      <c r="E23142">
        <v>0</v>
      </c>
      <c r="F23142">
        <v>0</v>
      </c>
      <c r="G23142">
        <v>0</v>
      </c>
      <c r="H23142">
        <v>0</v>
      </c>
    </row>
    <row r="23143" spans="1:8" x14ac:dyDescent="0.25">
      <c r="A23143" t="s">
        <v>59</v>
      </c>
      <c r="B23143">
        <v>2012</v>
      </c>
      <c r="C23143" t="s">
        <v>8</v>
      </c>
      <c r="D23143" t="s">
        <v>60</v>
      </c>
      <c r="E23143">
        <v>0</v>
      </c>
      <c r="F23143">
        <v>0</v>
      </c>
      <c r="G23143">
        <v>0</v>
      </c>
      <c r="H23143">
        <v>0</v>
      </c>
    </row>
    <row r="23144" spans="1:8" x14ac:dyDescent="0.25">
      <c r="A23144" t="s">
        <v>59</v>
      </c>
      <c r="B23144">
        <v>2012</v>
      </c>
      <c r="C23144" t="s">
        <v>8</v>
      </c>
      <c r="D23144" t="s">
        <v>60</v>
      </c>
      <c r="E23144">
        <v>0</v>
      </c>
      <c r="F23144">
        <v>0</v>
      </c>
      <c r="G23144">
        <v>0</v>
      </c>
      <c r="H23144">
        <v>0</v>
      </c>
    </row>
    <row r="23145" spans="1:8" x14ac:dyDescent="0.25">
      <c r="A23145" t="s">
        <v>59</v>
      </c>
      <c r="B23145">
        <v>2012</v>
      </c>
      <c r="C23145" t="s">
        <v>8</v>
      </c>
      <c r="D23145" t="s">
        <v>61</v>
      </c>
      <c r="E23145">
        <v>4</v>
      </c>
      <c r="F23145">
        <v>20712.46</v>
      </c>
      <c r="G23145">
        <v>1197185.51</v>
      </c>
      <c r="H23145">
        <v>1459326.51</v>
      </c>
    </row>
    <row r="23146" spans="1:8" x14ac:dyDescent="0.25">
      <c r="A23146" t="s">
        <v>59</v>
      </c>
      <c r="B23146">
        <v>2012</v>
      </c>
      <c r="C23146" t="s">
        <v>8</v>
      </c>
      <c r="D23146" t="s">
        <v>61</v>
      </c>
      <c r="E23146">
        <v>0</v>
      </c>
      <c r="F23146">
        <v>0</v>
      </c>
      <c r="G23146">
        <v>0</v>
      </c>
      <c r="H23146">
        <v>0</v>
      </c>
    </row>
    <row r="23147" spans="1:8" x14ac:dyDescent="0.25">
      <c r="A23147" t="s">
        <v>59</v>
      </c>
      <c r="B23147">
        <v>2012</v>
      </c>
      <c r="C23147" t="s">
        <v>8</v>
      </c>
      <c r="D23147" t="s">
        <v>60</v>
      </c>
      <c r="E23147">
        <v>0</v>
      </c>
      <c r="F23147">
        <v>0</v>
      </c>
      <c r="G23147">
        <v>0</v>
      </c>
      <c r="H23147">
        <v>0</v>
      </c>
    </row>
    <row r="23148" spans="1:8" x14ac:dyDescent="0.25">
      <c r="A23148" t="s">
        <v>59</v>
      </c>
      <c r="B23148">
        <v>2012</v>
      </c>
      <c r="C23148" t="s">
        <v>8</v>
      </c>
      <c r="D23148" t="s">
        <v>60</v>
      </c>
      <c r="E23148">
        <v>0</v>
      </c>
      <c r="F23148">
        <v>0</v>
      </c>
      <c r="G23148">
        <v>0</v>
      </c>
      <c r="H23148">
        <v>0</v>
      </c>
    </row>
    <row r="23149" spans="1:8" x14ac:dyDescent="0.25">
      <c r="A23149" t="s">
        <v>59</v>
      </c>
      <c r="B23149">
        <v>2012</v>
      </c>
      <c r="C23149" t="s">
        <v>8</v>
      </c>
      <c r="D23149" t="s">
        <v>60</v>
      </c>
      <c r="E23149">
        <v>0</v>
      </c>
      <c r="F23149">
        <v>0</v>
      </c>
      <c r="G23149">
        <v>0</v>
      </c>
      <c r="H23149">
        <v>0</v>
      </c>
    </row>
    <row r="23150" spans="1:8" x14ac:dyDescent="0.25">
      <c r="A23150" t="s">
        <v>59</v>
      </c>
      <c r="B23150">
        <v>2012</v>
      </c>
      <c r="C23150" t="s">
        <v>8</v>
      </c>
      <c r="D23150" t="s">
        <v>60</v>
      </c>
      <c r="E23150">
        <v>0</v>
      </c>
      <c r="F23150">
        <v>0</v>
      </c>
      <c r="G23150">
        <v>0</v>
      </c>
      <c r="H23150">
        <v>0</v>
      </c>
    </row>
    <row r="23151" spans="1:8" x14ac:dyDescent="0.25">
      <c r="A23151" t="s">
        <v>59</v>
      </c>
      <c r="B23151">
        <v>2012</v>
      </c>
      <c r="C23151" t="s">
        <v>8</v>
      </c>
      <c r="D23151" t="s">
        <v>60</v>
      </c>
      <c r="E23151">
        <v>0</v>
      </c>
      <c r="F23151">
        <v>0</v>
      </c>
      <c r="G23151">
        <v>0</v>
      </c>
      <c r="H23151">
        <v>0</v>
      </c>
    </row>
    <row r="23152" spans="1:8" x14ac:dyDescent="0.25">
      <c r="A23152" t="s">
        <v>59</v>
      </c>
      <c r="B23152">
        <v>2012</v>
      </c>
      <c r="C23152" t="s">
        <v>8</v>
      </c>
      <c r="D23152" t="s">
        <v>61</v>
      </c>
      <c r="E23152">
        <v>265</v>
      </c>
      <c r="F23152">
        <v>45459.31</v>
      </c>
      <c r="G23152">
        <v>2938456.6</v>
      </c>
      <c r="H23152">
        <v>2947473.33</v>
      </c>
    </row>
    <row r="23153" spans="1:8" x14ac:dyDescent="0.25">
      <c r="A23153" t="s">
        <v>59</v>
      </c>
      <c r="B23153">
        <v>2012</v>
      </c>
      <c r="C23153" t="s">
        <v>8</v>
      </c>
      <c r="D23153" t="s">
        <v>61</v>
      </c>
      <c r="E23153">
        <v>1065</v>
      </c>
      <c r="F23153">
        <v>11983.65</v>
      </c>
      <c r="G23153">
        <v>847140.37</v>
      </c>
      <c r="H23153">
        <v>822792.08</v>
      </c>
    </row>
    <row r="23154" spans="1:8" x14ac:dyDescent="0.25">
      <c r="A23154" t="s">
        <v>59</v>
      </c>
      <c r="B23154">
        <v>2012</v>
      </c>
      <c r="C23154" t="s">
        <v>8</v>
      </c>
      <c r="D23154" t="s">
        <v>61</v>
      </c>
      <c r="E23154">
        <v>199</v>
      </c>
      <c r="F23154">
        <v>282.22000000000003</v>
      </c>
      <c r="G23154">
        <v>32339.42</v>
      </c>
      <c r="H23154">
        <v>33231.21</v>
      </c>
    </row>
    <row r="23155" spans="1:8" x14ac:dyDescent="0.25">
      <c r="A23155" t="s">
        <v>59</v>
      </c>
      <c r="B23155">
        <v>2012</v>
      </c>
      <c r="C23155" t="s">
        <v>8</v>
      </c>
      <c r="D23155" t="s">
        <v>60</v>
      </c>
      <c r="E23155">
        <v>6</v>
      </c>
      <c r="F23155">
        <v>18.07</v>
      </c>
      <c r="G23155">
        <v>6519.47</v>
      </c>
      <c r="H23155">
        <v>964.55</v>
      </c>
    </row>
    <row r="23156" spans="1:8" x14ac:dyDescent="0.25">
      <c r="A23156" t="s">
        <v>59</v>
      </c>
      <c r="B23156">
        <v>2012</v>
      </c>
      <c r="C23156" t="s">
        <v>8</v>
      </c>
      <c r="D23156" t="s">
        <v>60</v>
      </c>
      <c r="E23156">
        <v>0</v>
      </c>
      <c r="F23156">
        <v>0</v>
      </c>
      <c r="G23156">
        <v>0</v>
      </c>
      <c r="H23156">
        <v>0</v>
      </c>
    </row>
    <row r="23157" spans="1:8" x14ac:dyDescent="0.25">
      <c r="A23157" t="s">
        <v>59</v>
      </c>
      <c r="B23157">
        <v>2012</v>
      </c>
      <c r="C23157" t="s">
        <v>8</v>
      </c>
      <c r="D23157" t="s">
        <v>60</v>
      </c>
      <c r="E23157">
        <v>0</v>
      </c>
      <c r="F23157">
        <v>0</v>
      </c>
      <c r="G23157">
        <v>0</v>
      </c>
      <c r="H23157">
        <v>0</v>
      </c>
    </row>
    <row r="23158" spans="1:8" x14ac:dyDescent="0.25">
      <c r="A23158" t="s">
        <v>59</v>
      </c>
      <c r="B23158">
        <v>2012</v>
      </c>
      <c r="C23158" t="s">
        <v>8</v>
      </c>
      <c r="D23158" t="s">
        <v>60</v>
      </c>
      <c r="E23158">
        <v>0</v>
      </c>
      <c r="F23158">
        <v>0</v>
      </c>
      <c r="G23158">
        <v>0</v>
      </c>
      <c r="H23158">
        <v>0</v>
      </c>
    </row>
    <row r="23159" spans="1:8" x14ac:dyDescent="0.25">
      <c r="A23159" t="s">
        <v>59</v>
      </c>
      <c r="B23159">
        <v>2012</v>
      </c>
      <c r="C23159" t="s">
        <v>8</v>
      </c>
      <c r="D23159" t="s">
        <v>62</v>
      </c>
      <c r="E23159">
        <v>944</v>
      </c>
      <c r="F23159">
        <v>19608.07</v>
      </c>
      <c r="G23159">
        <v>1294996.8799999999</v>
      </c>
      <c r="H23159">
        <v>1313265.3</v>
      </c>
    </row>
    <row r="23160" spans="1:8" x14ac:dyDescent="0.25">
      <c r="A23160" t="s">
        <v>59</v>
      </c>
      <c r="B23160">
        <v>2012</v>
      </c>
      <c r="C23160" t="s">
        <v>8</v>
      </c>
      <c r="D23160" t="s">
        <v>62</v>
      </c>
      <c r="E23160">
        <v>247</v>
      </c>
      <c r="F23160">
        <v>651.30999999999995</v>
      </c>
      <c r="G23160">
        <v>58979.519999999997</v>
      </c>
      <c r="H23160">
        <v>58965.68</v>
      </c>
    </row>
    <row r="23161" spans="1:8" x14ac:dyDescent="0.25">
      <c r="A23161" t="s">
        <v>59</v>
      </c>
      <c r="B23161">
        <v>2012</v>
      </c>
      <c r="C23161" t="s">
        <v>8</v>
      </c>
      <c r="D23161" t="s">
        <v>60</v>
      </c>
      <c r="E23161">
        <v>14</v>
      </c>
      <c r="F23161">
        <v>77.34</v>
      </c>
      <c r="G23161">
        <v>5716.73</v>
      </c>
      <c r="H23161">
        <v>5622.7</v>
      </c>
    </row>
    <row r="23162" spans="1:8" x14ac:dyDescent="0.25">
      <c r="A23162" t="s">
        <v>59</v>
      </c>
      <c r="B23162">
        <v>2012</v>
      </c>
      <c r="C23162" t="s">
        <v>8</v>
      </c>
      <c r="D23162" t="s">
        <v>60</v>
      </c>
      <c r="E23162">
        <v>10</v>
      </c>
      <c r="F23162">
        <v>11.52</v>
      </c>
      <c r="G23162">
        <v>1343.24</v>
      </c>
      <c r="H23162">
        <v>1976.52</v>
      </c>
    </row>
    <row r="23163" spans="1:8" x14ac:dyDescent="0.25">
      <c r="A23163" t="s">
        <v>59</v>
      </c>
      <c r="B23163">
        <v>2012</v>
      </c>
      <c r="C23163" t="s">
        <v>8</v>
      </c>
      <c r="D23163" t="s">
        <v>60</v>
      </c>
      <c r="E23163">
        <v>7</v>
      </c>
      <c r="F23163">
        <v>48.87</v>
      </c>
      <c r="G23163">
        <v>1959.9</v>
      </c>
      <c r="H23163">
        <v>1793</v>
      </c>
    </row>
    <row r="23164" spans="1:8" x14ac:dyDescent="0.25">
      <c r="A23164" t="s">
        <v>59</v>
      </c>
      <c r="B23164">
        <v>2012</v>
      </c>
      <c r="C23164" t="s">
        <v>8</v>
      </c>
      <c r="D23164" t="s">
        <v>60</v>
      </c>
      <c r="E23164">
        <v>0</v>
      </c>
      <c r="F23164">
        <v>0</v>
      </c>
      <c r="G23164">
        <v>0</v>
      </c>
      <c r="H23164">
        <v>0</v>
      </c>
    </row>
    <row r="23165" spans="1:8" x14ac:dyDescent="0.25">
      <c r="A23165" t="s">
        <v>59</v>
      </c>
      <c r="B23165">
        <v>2012</v>
      </c>
      <c r="C23165" t="s">
        <v>8</v>
      </c>
      <c r="D23165" t="s">
        <v>60</v>
      </c>
      <c r="E23165">
        <v>0</v>
      </c>
      <c r="F23165">
        <v>0</v>
      </c>
      <c r="G23165">
        <v>0</v>
      </c>
      <c r="H23165">
        <v>0</v>
      </c>
    </row>
    <row r="23166" spans="1:8" x14ac:dyDescent="0.25">
      <c r="A23166" t="s">
        <v>59</v>
      </c>
      <c r="B23166">
        <v>2012</v>
      </c>
      <c r="C23166" t="s">
        <v>8</v>
      </c>
      <c r="D23166" t="s">
        <v>63</v>
      </c>
      <c r="E23166">
        <v>14</v>
      </c>
      <c r="F23166">
        <v>6.85</v>
      </c>
      <c r="G23166">
        <v>629.21</v>
      </c>
      <c r="H23166">
        <v>599.47</v>
      </c>
    </row>
    <row r="23167" spans="1:8" x14ac:dyDescent="0.25">
      <c r="A23167" t="s">
        <v>59</v>
      </c>
      <c r="B23167">
        <v>2012</v>
      </c>
      <c r="C23167" t="s">
        <v>8</v>
      </c>
      <c r="D23167" t="s">
        <v>63</v>
      </c>
      <c r="E23167">
        <v>765724</v>
      </c>
      <c r="F23167">
        <v>107585.8</v>
      </c>
      <c r="G23167">
        <v>9220230.4600000009</v>
      </c>
      <c r="H23167">
        <v>9019546.1799999997</v>
      </c>
    </row>
    <row r="23168" spans="1:8" x14ac:dyDescent="0.25">
      <c r="A23168" t="s">
        <v>59</v>
      </c>
      <c r="B23168">
        <v>2012</v>
      </c>
      <c r="C23168" t="s">
        <v>8</v>
      </c>
      <c r="D23168" t="s">
        <v>60</v>
      </c>
      <c r="E23168">
        <v>0</v>
      </c>
      <c r="F23168">
        <v>-37.270000000000003</v>
      </c>
      <c r="G23168">
        <v>-3126.69</v>
      </c>
      <c r="H23168">
        <v>11385.85</v>
      </c>
    </row>
    <row r="23169" spans="1:8" x14ac:dyDescent="0.25">
      <c r="A23169" t="s">
        <v>59</v>
      </c>
      <c r="B23169">
        <v>2012</v>
      </c>
      <c r="C23169" t="s">
        <v>8</v>
      </c>
      <c r="D23169" t="s">
        <v>60</v>
      </c>
      <c r="E23169">
        <v>0</v>
      </c>
      <c r="F23169">
        <v>23.21</v>
      </c>
      <c r="G23169">
        <v>-180.52</v>
      </c>
      <c r="H23169">
        <v>8999.68</v>
      </c>
    </row>
    <row r="23170" spans="1:8" x14ac:dyDescent="0.25">
      <c r="A23170" t="s">
        <v>59</v>
      </c>
      <c r="B23170">
        <v>2012</v>
      </c>
      <c r="C23170" t="s">
        <v>8</v>
      </c>
      <c r="D23170" t="s">
        <v>61</v>
      </c>
      <c r="E23170">
        <v>267</v>
      </c>
      <c r="F23170">
        <v>1811.86</v>
      </c>
      <c r="G23170">
        <v>150409.99</v>
      </c>
      <c r="H23170">
        <v>141782.32</v>
      </c>
    </row>
    <row r="23171" spans="1:8" x14ac:dyDescent="0.25">
      <c r="A23171" t="s">
        <v>59</v>
      </c>
      <c r="B23171">
        <v>2012</v>
      </c>
      <c r="C23171" t="s">
        <v>8</v>
      </c>
      <c r="D23171" t="s">
        <v>61</v>
      </c>
      <c r="E23171">
        <v>1259</v>
      </c>
      <c r="F23171">
        <v>1387.82</v>
      </c>
      <c r="G23171">
        <v>173118.23</v>
      </c>
      <c r="H23171">
        <v>178776.88</v>
      </c>
    </row>
    <row r="23172" spans="1:8" x14ac:dyDescent="0.25">
      <c r="A23172" t="s">
        <v>59</v>
      </c>
      <c r="B23172">
        <v>2012</v>
      </c>
      <c r="C23172" t="s">
        <v>8</v>
      </c>
      <c r="D23172" t="s">
        <v>61</v>
      </c>
      <c r="E23172">
        <v>11564</v>
      </c>
      <c r="F23172">
        <v>3327.04</v>
      </c>
      <c r="G23172">
        <v>231228.48</v>
      </c>
      <c r="H23172">
        <v>238931.84</v>
      </c>
    </row>
    <row r="23173" spans="1:8" x14ac:dyDescent="0.25">
      <c r="A23173" t="s">
        <v>59</v>
      </c>
      <c r="B23173">
        <v>2012</v>
      </c>
      <c r="C23173" t="s">
        <v>8</v>
      </c>
      <c r="D23173" t="s">
        <v>60</v>
      </c>
      <c r="E23173">
        <v>1</v>
      </c>
      <c r="F23173">
        <v>0.35</v>
      </c>
      <c r="G23173">
        <v>142.11000000000001</v>
      </c>
      <c r="H23173">
        <v>162.5</v>
      </c>
    </row>
    <row r="23174" spans="1:8" x14ac:dyDescent="0.25">
      <c r="A23174" t="s">
        <v>59</v>
      </c>
      <c r="B23174">
        <v>2012</v>
      </c>
      <c r="C23174" t="s">
        <v>8</v>
      </c>
      <c r="D23174" t="s">
        <v>60</v>
      </c>
      <c r="E23174">
        <v>10</v>
      </c>
      <c r="F23174">
        <v>18.73</v>
      </c>
      <c r="G23174">
        <v>1376.61</v>
      </c>
      <c r="H23174">
        <v>1342.56</v>
      </c>
    </row>
    <row r="23175" spans="1:8" x14ac:dyDescent="0.25">
      <c r="A23175" t="s">
        <v>59</v>
      </c>
      <c r="B23175">
        <v>2012</v>
      </c>
      <c r="C23175" t="s">
        <v>8</v>
      </c>
      <c r="D23175" t="s">
        <v>60</v>
      </c>
      <c r="E23175">
        <v>528</v>
      </c>
      <c r="F23175">
        <v>153.32</v>
      </c>
      <c r="G23175">
        <v>9547.89</v>
      </c>
      <c r="H23175">
        <v>9209.7900000000009</v>
      </c>
    </row>
    <row r="23176" spans="1:8" x14ac:dyDescent="0.25">
      <c r="A23176" t="s">
        <v>59</v>
      </c>
      <c r="B23176">
        <v>2012</v>
      </c>
      <c r="C23176" t="s">
        <v>8</v>
      </c>
      <c r="D23176" t="s">
        <v>62</v>
      </c>
      <c r="E23176">
        <v>2211</v>
      </c>
      <c r="F23176">
        <v>12371</v>
      </c>
      <c r="G23176">
        <v>1012795.24</v>
      </c>
      <c r="H23176">
        <v>889066.45</v>
      </c>
    </row>
    <row r="23177" spans="1:8" x14ac:dyDescent="0.25">
      <c r="A23177" t="s">
        <v>59</v>
      </c>
      <c r="B23177">
        <v>2012</v>
      </c>
      <c r="C23177" t="s">
        <v>8</v>
      </c>
      <c r="D23177" t="s">
        <v>62</v>
      </c>
      <c r="E23177">
        <v>3779</v>
      </c>
      <c r="F23177">
        <v>6281.41</v>
      </c>
      <c r="G23177">
        <v>673839.68</v>
      </c>
      <c r="H23177">
        <v>688945.69</v>
      </c>
    </row>
    <row r="23178" spans="1:8" x14ac:dyDescent="0.25">
      <c r="A23178" t="s">
        <v>59</v>
      </c>
      <c r="B23178">
        <v>2012</v>
      </c>
      <c r="C23178" t="s">
        <v>8</v>
      </c>
      <c r="D23178" t="s">
        <v>62</v>
      </c>
      <c r="E23178">
        <v>110565</v>
      </c>
      <c r="F23178">
        <v>29765.34</v>
      </c>
      <c r="G23178">
        <v>2272692.2799999998</v>
      </c>
      <c r="H23178">
        <v>2347845.75</v>
      </c>
    </row>
    <row r="23179" spans="1:8" x14ac:dyDescent="0.25">
      <c r="A23179" t="s">
        <v>59</v>
      </c>
      <c r="B23179">
        <v>2012</v>
      </c>
      <c r="C23179" t="s">
        <v>8</v>
      </c>
      <c r="D23179" t="s">
        <v>60</v>
      </c>
      <c r="E23179">
        <v>5</v>
      </c>
      <c r="F23179">
        <v>34.89</v>
      </c>
      <c r="G23179">
        <v>2665.23</v>
      </c>
      <c r="H23179">
        <v>4768.5200000000004</v>
      </c>
    </row>
    <row r="23180" spans="1:8" x14ac:dyDescent="0.25">
      <c r="A23180" t="s">
        <v>59</v>
      </c>
      <c r="B23180">
        <v>2012</v>
      </c>
      <c r="C23180" t="s">
        <v>8</v>
      </c>
      <c r="D23180" t="s">
        <v>60</v>
      </c>
      <c r="E23180">
        <v>50</v>
      </c>
      <c r="F23180">
        <v>56.29</v>
      </c>
      <c r="G23180">
        <v>6403.97</v>
      </c>
      <c r="H23180">
        <v>6374.51</v>
      </c>
    </row>
    <row r="23181" spans="1:8" x14ac:dyDescent="0.25">
      <c r="A23181" t="s">
        <v>59</v>
      </c>
      <c r="B23181">
        <v>2012</v>
      </c>
      <c r="C23181" t="s">
        <v>8</v>
      </c>
      <c r="D23181" t="s">
        <v>60</v>
      </c>
      <c r="E23181">
        <v>108</v>
      </c>
      <c r="F23181">
        <v>78.290000000000006</v>
      </c>
      <c r="G23181">
        <v>4944.4799999999996</v>
      </c>
      <c r="H23181">
        <v>4958.9799999999996</v>
      </c>
    </row>
    <row r="23182" spans="1:8" x14ac:dyDescent="0.25">
      <c r="A23182" t="s">
        <v>59</v>
      </c>
      <c r="B23182">
        <v>2012</v>
      </c>
      <c r="C23182" t="s">
        <v>8</v>
      </c>
      <c r="D23182" t="s">
        <v>60</v>
      </c>
      <c r="E23182">
        <v>9</v>
      </c>
      <c r="F23182">
        <v>77.64</v>
      </c>
      <c r="G23182">
        <v>4424.6400000000003</v>
      </c>
      <c r="H23182">
        <v>4976.76</v>
      </c>
    </row>
    <row r="23183" spans="1:8" x14ac:dyDescent="0.25">
      <c r="A23183" t="s">
        <v>59</v>
      </c>
      <c r="B23183">
        <v>2012</v>
      </c>
      <c r="C23183" t="s">
        <v>8</v>
      </c>
      <c r="D23183" t="s">
        <v>60</v>
      </c>
      <c r="E23183">
        <v>0</v>
      </c>
      <c r="F23183">
        <v>0</v>
      </c>
      <c r="G23183">
        <v>0</v>
      </c>
      <c r="H23183">
        <v>0</v>
      </c>
    </row>
    <row r="23184" spans="1:8" x14ac:dyDescent="0.25">
      <c r="A23184" t="s">
        <v>59</v>
      </c>
      <c r="B23184">
        <v>2012</v>
      </c>
      <c r="C23184" t="s">
        <v>8</v>
      </c>
      <c r="D23184" t="s">
        <v>60</v>
      </c>
      <c r="E23184">
        <v>0</v>
      </c>
      <c r="F23184">
        <v>0</v>
      </c>
      <c r="G23184">
        <v>0</v>
      </c>
      <c r="H23184">
        <v>0</v>
      </c>
    </row>
    <row r="23185" spans="1:8" x14ac:dyDescent="0.25">
      <c r="A23185" t="s">
        <v>59</v>
      </c>
      <c r="B23185">
        <v>2012</v>
      </c>
      <c r="C23185" t="s">
        <v>8</v>
      </c>
      <c r="D23185" t="s">
        <v>60</v>
      </c>
      <c r="E23185">
        <v>0</v>
      </c>
      <c r="F23185">
        <v>0</v>
      </c>
      <c r="G23185">
        <v>0</v>
      </c>
      <c r="H23185">
        <v>0</v>
      </c>
    </row>
    <row r="23186" spans="1:8" x14ac:dyDescent="0.25">
      <c r="A23186" t="s">
        <v>59</v>
      </c>
      <c r="B23186">
        <v>2012</v>
      </c>
      <c r="C23186" t="s">
        <v>8</v>
      </c>
      <c r="D23186" t="s">
        <v>60</v>
      </c>
      <c r="E23186">
        <v>0</v>
      </c>
      <c r="F23186">
        <v>0</v>
      </c>
      <c r="G23186">
        <v>0</v>
      </c>
      <c r="H23186">
        <v>0</v>
      </c>
    </row>
    <row r="23187" spans="1:8" x14ac:dyDescent="0.25">
      <c r="A23187" t="s">
        <v>59</v>
      </c>
      <c r="B23187">
        <v>2012</v>
      </c>
      <c r="C23187" t="s">
        <v>8</v>
      </c>
      <c r="D23187" t="s">
        <v>60</v>
      </c>
      <c r="E23187">
        <v>0</v>
      </c>
      <c r="F23187">
        <v>0</v>
      </c>
      <c r="G23187">
        <v>0</v>
      </c>
      <c r="H23187">
        <v>0</v>
      </c>
    </row>
    <row r="23188" spans="1:8" x14ac:dyDescent="0.25">
      <c r="A23188" t="s">
        <v>59</v>
      </c>
      <c r="B23188">
        <v>2012</v>
      </c>
      <c r="C23188" t="s">
        <v>8</v>
      </c>
      <c r="D23188" t="s">
        <v>60</v>
      </c>
      <c r="E23188">
        <v>0</v>
      </c>
      <c r="F23188">
        <v>0</v>
      </c>
      <c r="G23188">
        <v>0</v>
      </c>
      <c r="H23188">
        <v>0</v>
      </c>
    </row>
    <row r="23189" spans="1:8" x14ac:dyDescent="0.25">
      <c r="A23189" t="s">
        <v>59</v>
      </c>
      <c r="B23189">
        <v>2012</v>
      </c>
      <c r="C23189" t="s">
        <v>8</v>
      </c>
      <c r="D23189" t="s">
        <v>60</v>
      </c>
      <c r="E23189">
        <v>0</v>
      </c>
      <c r="F23189">
        <v>0</v>
      </c>
      <c r="G23189">
        <v>0</v>
      </c>
      <c r="H23189">
        <v>0</v>
      </c>
    </row>
    <row r="23190" spans="1:8" x14ac:dyDescent="0.25">
      <c r="A23190" t="s">
        <v>59</v>
      </c>
      <c r="B23190">
        <v>2012</v>
      </c>
      <c r="C23190" t="s">
        <v>8</v>
      </c>
      <c r="D23190" t="s">
        <v>60</v>
      </c>
      <c r="E23190">
        <v>0</v>
      </c>
      <c r="F23190">
        <v>0</v>
      </c>
      <c r="G23190">
        <v>0</v>
      </c>
      <c r="H23190">
        <v>0</v>
      </c>
    </row>
    <row r="23191" spans="1:8" x14ac:dyDescent="0.25">
      <c r="A23191" t="s">
        <v>59</v>
      </c>
      <c r="B23191">
        <v>2012</v>
      </c>
      <c r="C23191" t="s">
        <v>8</v>
      </c>
      <c r="D23191" t="s">
        <v>60</v>
      </c>
      <c r="E23191">
        <v>0</v>
      </c>
      <c r="F23191">
        <v>0</v>
      </c>
      <c r="G23191">
        <v>0</v>
      </c>
      <c r="H23191">
        <v>0</v>
      </c>
    </row>
    <row r="23192" spans="1:8" x14ac:dyDescent="0.25">
      <c r="A23192" t="s">
        <v>59</v>
      </c>
      <c r="B23192">
        <v>2012</v>
      </c>
      <c r="C23192" t="s">
        <v>8</v>
      </c>
      <c r="D23192" t="s">
        <v>60</v>
      </c>
      <c r="E23192">
        <v>0</v>
      </c>
      <c r="F23192">
        <v>0</v>
      </c>
      <c r="G23192">
        <v>0</v>
      </c>
      <c r="H23192">
        <v>0</v>
      </c>
    </row>
    <row r="23193" spans="1:8" x14ac:dyDescent="0.25">
      <c r="A23193" t="s">
        <v>59</v>
      </c>
      <c r="B23193">
        <v>2012</v>
      </c>
      <c r="C23193" t="s">
        <v>8</v>
      </c>
      <c r="D23193" t="s">
        <v>60</v>
      </c>
      <c r="E23193">
        <v>0</v>
      </c>
      <c r="F23193">
        <v>0</v>
      </c>
      <c r="G23193">
        <v>0</v>
      </c>
      <c r="H23193">
        <v>0</v>
      </c>
    </row>
    <row r="23194" spans="1:8" x14ac:dyDescent="0.25">
      <c r="A23194" t="s">
        <v>59</v>
      </c>
      <c r="B23194">
        <v>2012</v>
      </c>
      <c r="C23194" t="s">
        <v>8</v>
      </c>
      <c r="D23194" t="s">
        <v>60</v>
      </c>
      <c r="E23194">
        <v>0</v>
      </c>
      <c r="F23194">
        <v>0</v>
      </c>
      <c r="G23194">
        <v>0</v>
      </c>
      <c r="H23194">
        <v>0</v>
      </c>
    </row>
    <row r="23195" spans="1:8" x14ac:dyDescent="0.25">
      <c r="A23195" t="s">
        <v>59</v>
      </c>
      <c r="B23195">
        <v>2012</v>
      </c>
      <c r="C23195" t="s">
        <v>8</v>
      </c>
      <c r="D23195" t="s">
        <v>61</v>
      </c>
      <c r="E23195">
        <v>0</v>
      </c>
      <c r="F23195">
        <v>0</v>
      </c>
      <c r="G23195">
        <v>0</v>
      </c>
      <c r="H23195">
        <v>0</v>
      </c>
    </row>
    <row r="23196" spans="1:8" x14ac:dyDescent="0.25">
      <c r="A23196" t="s">
        <v>59</v>
      </c>
      <c r="B23196">
        <v>2012</v>
      </c>
      <c r="C23196" t="s">
        <v>8</v>
      </c>
      <c r="D23196" t="s">
        <v>61</v>
      </c>
      <c r="E23196">
        <v>5</v>
      </c>
      <c r="F23196">
        <v>71.38</v>
      </c>
      <c r="G23196">
        <v>6735.55</v>
      </c>
      <c r="H23196">
        <v>0</v>
      </c>
    </row>
    <row r="23197" spans="1:8" x14ac:dyDescent="0.25">
      <c r="A23197" t="s">
        <v>59</v>
      </c>
      <c r="B23197">
        <v>2012</v>
      </c>
      <c r="C23197" t="s">
        <v>8</v>
      </c>
      <c r="D23197" t="s">
        <v>60</v>
      </c>
      <c r="E23197">
        <v>0</v>
      </c>
      <c r="F23197">
        <v>0</v>
      </c>
      <c r="G23197">
        <v>0</v>
      </c>
      <c r="H23197">
        <v>0</v>
      </c>
    </row>
    <row r="23198" spans="1:8" x14ac:dyDescent="0.25">
      <c r="A23198" t="s">
        <v>59</v>
      </c>
      <c r="B23198">
        <v>2012</v>
      </c>
      <c r="C23198" t="s">
        <v>8</v>
      </c>
      <c r="D23198" t="s">
        <v>60</v>
      </c>
      <c r="E23198">
        <v>0</v>
      </c>
      <c r="F23198">
        <v>0</v>
      </c>
      <c r="G23198">
        <v>0</v>
      </c>
      <c r="H23198">
        <v>0</v>
      </c>
    </row>
    <row r="23199" spans="1:8" x14ac:dyDescent="0.25">
      <c r="A23199" t="s">
        <v>59</v>
      </c>
      <c r="B23199">
        <v>2012</v>
      </c>
      <c r="C23199" t="s">
        <v>8</v>
      </c>
      <c r="D23199" t="s">
        <v>60</v>
      </c>
      <c r="E23199">
        <v>0</v>
      </c>
      <c r="F23199">
        <v>33.1</v>
      </c>
      <c r="G23199">
        <v>-8037.85</v>
      </c>
      <c r="H23199">
        <v>8988.7199999999993</v>
      </c>
    </row>
    <row r="23200" spans="1:8" x14ac:dyDescent="0.25">
      <c r="A23200" t="s">
        <v>59</v>
      </c>
      <c r="B23200">
        <v>2012</v>
      </c>
      <c r="C23200" t="s">
        <v>8</v>
      </c>
      <c r="D23200" t="s">
        <v>60</v>
      </c>
      <c r="E23200">
        <v>0</v>
      </c>
      <c r="F23200">
        <v>0</v>
      </c>
      <c r="G23200">
        <v>0</v>
      </c>
      <c r="H23200">
        <v>0</v>
      </c>
    </row>
    <row r="23201" spans="1:8" x14ac:dyDescent="0.25">
      <c r="A23201" t="s">
        <v>59</v>
      </c>
      <c r="B23201">
        <v>2012</v>
      </c>
      <c r="C23201" t="s">
        <v>8</v>
      </c>
      <c r="D23201" t="s">
        <v>60</v>
      </c>
      <c r="E23201">
        <v>0</v>
      </c>
      <c r="F23201">
        <v>0</v>
      </c>
      <c r="G23201">
        <v>0</v>
      </c>
      <c r="H23201">
        <v>0</v>
      </c>
    </row>
    <row r="23202" spans="1:8" x14ac:dyDescent="0.25">
      <c r="A23202" t="s">
        <v>59</v>
      </c>
      <c r="B23202">
        <v>2012</v>
      </c>
      <c r="C23202" t="s">
        <v>8</v>
      </c>
      <c r="D23202" t="s">
        <v>61</v>
      </c>
      <c r="E23202">
        <v>0</v>
      </c>
      <c r="F23202">
        <v>0</v>
      </c>
      <c r="G23202">
        <v>0</v>
      </c>
      <c r="H23202">
        <v>0</v>
      </c>
    </row>
    <row r="23203" spans="1:8" x14ac:dyDescent="0.25">
      <c r="A23203" t="s">
        <v>59</v>
      </c>
      <c r="B23203">
        <v>2012</v>
      </c>
      <c r="C23203" t="s">
        <v>8</v>
      </c>
      <c r="D23203" t="s">
        <v>61</v>
      </c>
      <c r="E23203">
        <v>1</v>
      </c>
      <c r="F23203">
        <v>5.56</v>
      </c>
      <c r="G23203">
        <v>362.04</v>
      </c>
      <c r="H23203">
        <v>0</v>
      </c>
    </row>
    <row r="23204" spans="1:8" x14ac:dyDescent="0.25">
      <c r="A23204" t="s">
        <v>59</v>
      </c>
      <c r="B23204">
        <v>2012</v>
      </c>
      <c r="C23204" t="s">
        <v>8</v>
      </c>
      <c r="D23204" t="s">
        <v>61</v>
      </c>
      <c r="E23204">
        <v>1</v>
      </c>
      <c r="F23204">
        <v>0.54</v>
      </c>
      <c r="G23204">
        <v>83.1</v>
      </c>
      <c r="H23204">
        <v>0</v>
      </c>
    </row>
    <row r="23205" spans="1:8" x14ac:dyDescent="0.25">
      <c r="A23205" t="s">
        <v>59</v>
      </c>
      <c r="B23205">
        <v>2012</v>
      </c>
      <c r="C23205" t="s">
        <v>8</v>
      </c>
      <c r="D23205" t="s">
        <v>60</v>
      </c>
      <c r="E23205">
        <v>0</v>
      </c>
      <c r="F23205">
        <v>0</v>
      </c>
      <c r="G23205">
        <v>0</v>
      </c>
      <c r="H23205">
        <v>0</v>
      </c>
    </row>
    <row r="23206" spans="1:8" x14ac:dyDescent="0.25">
      <c r="A23206" t="s">
        <v>59</v>
      </c>
      <c r="B23206">
        <v>2012</v>
      </c>
      <c r="C23206" t="s">
        <v>8</v>
      </c>
      <c r="D23206" t="s">
        <v>60</v>
      </c>
      <c r="E23206">
        <v>0</v>
      </c>
      <c r="F23206">
        <v>0</v>
      </c>
      <c r="G23206">
        <v>0</v>
      </c>
      <c r="H23206">
        <v>0</v>
      </c>
    </row>
    <row r="23207" spans="1:8" x14ac:dyDescent="0.25">
      <c r="A23207" t="s">
        <v>59</v>
      </c>
      <c r="B23207">
        <v>2012</v>
      </c>
      <c r="C23207" t="s">
        <v>8</v>
      </c>
      <c r="D23207" t="s">
        <v>60</v>
      </c>
      <c r="E23207">
        <v>0</v>
      </c>
      <c r="F23207">
        <v>0</v>
      </c>
      <c r="G23207">
        <v>0</v>
      </c>
      <c r="H23207">
        <v>0</v>
      </c>
    </row>
    <row r="23208" spans="1:8" x14ac:dyDescent="0.25">
      <c r="A23208" t="s">
        <v>59</v>
      </c>
      <c r="B23208">
        <v>2012</v>
      </c>
      <c r="C23208" t="s">
        <v>8</v>
      </c>
      <c r="D23208" t="s">
        <v>60</v>
      </c>
      <c r="E23208">
        <v>342</v>
      </c>
      <c r="F23208">
        <v>7979.64</v>
      </c>
      <c r="G23208">
        <v>520807.96</v>
      </c>
      <c r="H23208">
        <v>496227.97</v>
      </c>
    </row>
    <row r="23209" spans="1:8" x14ac:dyDescent="0.25">
      <c r="A23209" t="s">
        <v>59</v>
      </c>
      <c r="B23209">
        <v>2012</v>
      </c>
      <c r="C23209" t="s">
        <v>8</v>
      </c>
      <c r="D23209" t="s">
        <v>60</v>
      </c>
      <c r="E23209">
        <v>70</v>
      </c>
      <c r="F23209">
        <v>100.09</v>
      </c>
      <c r="G23209">
        <v>12562.69</v>
      </c>
      <c r="H23209">
        <v>11342.09</v>
      </c>
    </row>
    <row r="23210" spans="1:8" x14ac:dyDescent="0.25">
      <c r="A23210" t="s">
        <v>59</v>
      </c>
      <c r="B23210">
        <v>2012</v>
      </c>
      <c r="C23210" t="s">
        <v>8</v>
      </c>
      <c r="D23210" t="s">
        <v>60</v>
      </c>
      <c r="E23210">
        <v>0</v>
      </c>
      <c r="F23210">
        <v>0</v>
      </c>
      <c r="G23210">
        <v>0</v>
      </c>
      <c r="H23210">
        <v>0</v>
      </c>
    </row>
    <row r="23211" spans="1:8" x14ac:dyDescent="0.25">
      <c r="A23211" t="s">
        <v>59</v>
      </c>
      <c r="B23211">
        <v>2012</v>
      </c>
      <c r="C23211" t="s">
        <v>8</v>
      </c>
      <c r="D23211" t="s">
        <v>62</v>
      </c>
      <c r="E23211">
        <v>22</v>
      </c>
      <c r="F23211">
        <v>918.52</v>
      </c>
      <c r="G23211">
        <v>66195.34</v>
      </c>
      <c r="H23211">
        <v>65729.55</v>
      </c>
    </row>
    <row r="23212" spans="1:8" x14ac:dyDescent="0.25">
      <c r="A23212" t="s">
        <v>59</v>
      </c>
      <c r="B23212">
        <v>2012</v>
      </c>
      <c r="C23212" t="s">
        <v>8</v>
      </c>
      <c r="D23212" t="s">
        <v>62</v>
      </c>
      <c r="E23212">
        <v>0</v>
      </c>
      <c r="F23212">
        <v>0</v>
      </c>
      <c r="G23212">
        <v>0</v>
      </c>
      <c r="H23212">
        <v>0</v>
      </c>
    </row>
    <row r="23213" spans="1:8" x14ac:dyDescent="0.25">
      <c r="A23213" t="s">
        <v>59</v>
      </c>
      <c r="B23213">
        <v>2012</v>
      </c>
      <c r="C23213" t="s">
        <v>8</v>
      </c>
      <c r="D23213" t="s">
        <v>60</v>
      </c>
      <c r="E23213">
        <v>106</v>
      </c>
      <c r="F23213">
        <v>1411.81</v>
      </c>
      <c r="G23213">
        <v>97775.53</v>
      </c>
      <c r="H23213">
        <v>97801.08</v>
      </c>
    </row>
    <row r="23214" spans="1:8" x14ac:dyDescent="0.25">
      <c r="A23214" t="s">
        <v>59</v>
      </c>
      <c r="B23214">
        <v>2012</v>
      </c>
      <c r="C23214" t="s">
        <v>8</v>
      </c>
      <c r="D23214" t="s">
        <v>60</v>
      </c>
      <c r="E23214">
        <v>36</v>
      </c>
      <c r="F23214">
        <v>46.58</v>
      </c>
      <c r="G23214">
        <v>4814.6899999999996</v>
      </c>
      <c r="H23214">
        <v>4440.79</v>
      </c>
    </row>
    <row r="23215" spans="1:8" x14ac:dyDescent="0.25">
      <c r="A23215" t="s">
        <v>59</v>
      </c>
      <c r="B23215">
        <v>2012</v>
      </c>
      <c r="C23215" t="s">
        <v>8</v>
      </c>
      <c r="D23215" t="s">
        <v>60</v>
      </c>
      <c r="E23215">
        <v>0</v>
      </c>
      <c r="F23215">
        <v>0</v>
      </c>
      <c r="G23215">
        <v>0</v>
      </c>
      <c r="H23215">
        <v>0</v>
      </c>
    </row>
    <row r="23216" spans="1:8" x14ac:dyDescent="0.25">
      <c r="A23216" t="s">
        <v>59</v>
      </c>
      <c r="B23216">
        <v>2012</v>
      </c>
      <c r="C23216" t="s">
        <v>8</v>
      </c>
      <c r="D23216" t="s">
        <v>60</v>
      </c>
      <c r="E23216">
        <v>42</v>
      </c>
      <c r="F23216">
        <v>761.74</v>
      </c>
      <c r="G23216">
        <v>44157.97</v>
      </c>
      <c r="H23216">
        <v>43113.8</v>
      </c>
    </row>
    <row r="23217" spans="1:8" x14ac:dyDescent="0.25">
      <c r="A23217" t="s">
        <v>59</v>
      </c>
      <c r="B23217">
        <v>2012</v>
      </c>
      <c r="C23217" t="s">
        <v>8</v>
      </c>
      <c r="D23217" t="s">
        <v>60</v>
      </c>
      <c r="E23217">
        <v>9</v>
      </c>
      <c r="F23217">
        <v>10.95</v>
      </c>
      <c r="G23217">
        <v>1140.72</v>
      </c>
      <c r="H23217">
        <v>731.95</v>
      </c>
    </row>
    <row r="23218" spans="1:8" x14ac:dyDescent="0.25">
      <c r="A23218" t="s">
        <v>59</v>
      </c>
      <c r="B23218">
        <v>2012</v>
      </c>
      <c r="C23218" t="s">
        <v>8</v>
      </c>
      <c r="D23218" t="s">
        <v>60</v>
      </c>
      <c r="E23218">
        <v>0</v>
      </c>
      <c r="F23218">
        <v>0</v>
      </c>
      <c r="G23218">
        <v>0</v>
      </c>
      <c r="H23218">
        <v>0</v>
      </c>
    </row>
    <row r="23219" spans="1:8" x14ac:dyDescent="0.25">
      <c r="A23219" t="s">
        <v>59</v>
      </c>
      <c r="B23219">
        <v>2012</v>
      </c>
      <c r="C23219" t="s">
        <v>8</v>
      </c>
      <c r="D23219" t="s">
        <v>60</v>
      </c>
      <c r="E23219">
        <v>46</v>
      </c>
      <c r="F23219">
        <v>1079.8499999999999</v>
      </c>
      <c r="G23219">
        <v>59346.22</v>
      </c>
      <c r="H23219">
        <v>60201.58</v>
      </c>
    </row>
    <row r="23220" spans="1:8" x14ac:dyDescent="0.25">
      <c r="A23220" t="s">
        <v>59</v>
      </c>
      <c r="B23220">
        <v>2012</v>
      </c>
      <c r="C23220" t="s">
        <v>8</v>
      </c>
      <c r="D23220" t="s">
        <v>60</v>
      </c>
      <c r="E23220">
        <v>13</v>
      </c>
      <c r="F23220">
        <v>15.63</v>
      </c>
      <c r="G23220">
        <v>1559.38</v>
      </c>
      <c r="H23220">
        <v>1260.9100000000001</v>
      </c>
    </row>
    <row r="23221" spans="1:8" x14ac:dyDescent="0.25">
      <c r="A23221" t="s">
        <v>59</v>
      </c>
      <c r="B23221">
        <v>2012</v>
      </c>
      <c r="C23221" t="s">
        <v>8</v>
      </c>
      <c r="D23221" t="s">
        <v>60</v>
      </c>
      <c r="E23221">
        <v>0</v>
      </c>
      <c r="F23221">
        <v>0</v>
      </c>
      <c r="G23221">
        <v>0</v>
      </c>
      <c r="H23221">
        <v>0</v>
      </c>
    </row>
    <row r="23222" spans="1:8" x14ac:dyDescent="0.25">
      <c r="A23222" t="s">
        <v>59</v>
      </c>
      <c r="B23222">
        <v>2012</v>
      </c>
      <c r="C23222" t="s">
        <v>8</v>
      </c>
      <c r="D23222" t="s">
        <v>60</v>
      </c>
      <c r="E23222">
        <v>0</v>
      </c>
      <c r="F23222">
        <v>0</v>
      </c>
      <c r="G23222">
        <v>0</v>
      </c>
      <c r="H23222">
        <v>0</v>
      </c>
    </row>
    <row r="23223" spans="1:8" x14ac:dyDescent="0.25">
      <c r="A23223" t="s">
        <v>59</v>
      </c>
      <c r="B23223">
        <v>2012</v>
      </c>
      <c r="C23223" t="s">
        <v>8</v>
      </c>
      <c r="D23223" t="s">
        <v>60</v>
      </c>
      <c r="E23223">
        <v>0</v>
      </c>
      <c r="F23223">
        <v>-92.62</v>
      </c>
      <c r="G23223">
        <v>5204.43</v>
      </c>
      <c r="H23223">
        <v>34346.47</v>
      </c>
    </row>
    <row r="23224" spans="1:8" x14ac:dyDescent="0.25">
      <c r="A23224" t="s">
        <v>59</v>
      </c>
      <c r="B23224">
        <v>2012</v>
      </c>
      <c r="C23224" t="s">
        <v>8</v>
      </c>
      <c r="D23224" t="s">
        <v>60</v>
      </c>
      <c r="E23224">
        <v>0</v>
      </c>
      <c r="F23224">
        <v>18.239999999999998</v>
      </c>
      <c r="G23224">
        <v>-11762.14</v>
      </c>
      <c r="H23224">
        <v>15202.89</v>
      </c>
    </row>
    <row r="23225" spans="1:8" x14ac:dyDescent="0.25">
      <c r="A23225" t="s">
        <v>59</v>
      </c>
      <c r="B23225">
        <v>2012</v>
      </c>
      <c r="C23225" t="s">
        <v>8</v>
      </c>
      <c r="D23225" t="s">
        <v>61</v>
      </c>
      <c r="E23225">
        <v>0</v>
      </c>
      <c r="F23225">
        <v>0</v>
      </c>
      <c r="G23225">
        <v>0</v>
      </c>
      <c r="H23225">
        <v>0</v>
      </c>
    </row>
    <row r="23226" spans="1:8" x14ac:dyDescent="0.25">
      <c r="A23226" t="s">
        <v>59</v>
      </c>
      <c r="B23226">
        <v>2012</v>
      </c>
      <c r="C23226" t="s">
        <v>8</v>
      </c>
      <c r="D23226" t="s">
        <v>61</v>
      </c>
      <c r="E23226">
        <v>0</v>
      </c>
      <c r="F23226">
        <v>0</v>
      </c>
      <c r="G23226">
        <v>0</v>
      </c>
      <c r="H23226">
        <v>0</v>
      </c>
    </row>
    <row r="23227" spans="1:8" x14ac:dyDescent="0.25">
      <c r="A23227" t="s">
        <v>59</v>
      </c>
      <c r="B23227">
        <v>2012</v>
      </c>
      <c r="C23227" t="s">
        <v>8</v>
      </c>
      <c r="D23227" t="s">
        <v>61</v>
      </c>
      <c r="E23227">
        <v>1</v>
      </c>
      <c r="F23227">
        <v>1.29</v>
      </c>
      <c r="G23227">
        <v>100.42</v>
      </c>
      <c r="H23227">
        <v>100.42</v>
      </c>
    </row>
    <row r="23228" spans="1:8" x14ac:dyDescent="0.25">
      <c r="A23228" t="s">
        <v>59</v>
      </c>
      <c r="B23228">
        <v>2012</v>
      </c>
      <c r="C23228" t="s">
        <v>8</v>
      </c>
      <c r="D23228" t="s">
        <v>60</v>
      </c>
      <c r="E23228">
        <v>4</v>
      </c>
      <c r="F23228">
        <v>9.41</v>
      </c>
      <c r="G23228">
        <v>772.36</v>
      </c>
      <c r="H23228">
        <v>245.9</v>
      </c>
    </row>
    <row r="23229" spans="1:8" x14ac:dyDescent="0.25">
      <c r="A23229" t="s">
        <v>59</v>
      </c>
      <c r="B23229">
        <v>2012</v>
      </c>
      <c r="C23229" t="s">
        <v>8</v>
      </c>
      <c r="D23229" t="s">
        <v>60</v>
      </c>
      <c r="E23229">
        <v>127</v>
      </c>
      <c r="F23229">
        <v>1114.82</v>
      </c>
      <c r="G23229">
        <v>85008.55</v>
      </c>
      <c r="H23229">
        <v>77573.100000000006</v>
      </c>
    </row>
    <row r="23230" spans="1:8" x14ac:dyDescent="0.25">
      <c r="A23230" t="s">
        <v>59</v>
      </c>
      <c r="B23230">
        <v>2012</v>
      </c>
      <c r="C23230" t="s">
        <v>8</v>
      </c>
      <c r="D23230" t="s">
        <v>60</v>
      </c>
      <c r="E23230">
        <v>214</v>
      </c>
      <c r="F23230">
        <v>362.1</v>
      </c>
      <c r="G23230">
        <v>40440.400000000001</v>
      </c>
      <c r="H23230">
        <v>40774.14</v>
      </c>
    </row>
    <row r="23231" spans="1:8" x14ac:dyDescent="0.25">
      <c r="A23231" t="s">
        <v>59</v>
      </c>
      <c r="B23231">
        <v>2012</v>
      </c>
      <c r="C23231" t="s">
        <v>8</v>
      </c>
      <c r="D23231" t="s">
        <v>60</v>
      </c>
      <c r="E23231">
        <v>1439</v>
      </c>
      <c r="F23231">
        <v>616.38</v>
      </c>
      <c r="G23231">
        <v>48191.74</v>
      </c>
      <c r="H23231">
        <v>52077.72</v>
      </c>
    </row>
    <row r="23232" spans="1:8" x14ac:dyDescent="0.25">
      <c r="A23232" t="s">
        <v>59</v>
      </c>
      <c r="B23232">
        <v>2012</v>
      </c>
      <c r="C23232" t="s">
        <v>8</v>
      </c>
      <c r="D23232" t="s">
        <v>60</v>
      </c>
      <c r="E23232">
        <v>0</v>
      </c>
      <c r="F23232">
        <v>0</v>
      </c>
      <c r="G23232">
        <v>0</v>
      </c>
      <c r="H23232">
        <v>0</v>
      </c>
    </row>
    <row r="23233" spans="1:8" x14ac:dyDescent="0.25">
      <c r="A23233" t="s">
        <v>59</v>
      </c>
      <c r="B23233">
        <v>2012</v>
      </c>
      <c r="C23233" t="s">
        <v>8</v>
      </c>
      <c r="D23233" t="s">
        <v>60</v>
      </c>
      <c r="E23233">
        <v>4</v>
      </c>
      <c r="F23233">
        <v>5.15</v>
      </c>
      <c r="G23233">
        <v>373.18</v>
      </c>
      <c r="H23233">
        <v>376.34</v>
      </c>
    </row>
    <row r="23234" spans="1:8" x14ac:dyDescent="0.25">
      <c r="A23234" t="s">
        <v>59</v>
      </c>
      <c r="B23234">
        <v>2012</v>
      </c>
      <c r="C23234" t="s">
        <v>8</v>
      </c>
      <c r="D23234" t="s">
        <v>62</v>
      </c>
      <c r="E23234">
        <v>0</v>
      </c>
      <c r="F23234">
        <v>0</v>
      </c>
      <c r="G23234">
        <v>0</v>
      </c>
      <c r="H23234">
        <v>0</v>
      </c>
    </row>
    <row r="23235" spans="1:8" x14ac:dyDescent="0.25">
      <c r="A23235" t="s">
        <v>59</v>
      </c>
      <c r="B23235">
        <v>2012</v>
      </c>
      <c r="C23235" t="s">
        <v>8</v>
      </c>
      <c r="D23235" t="s">
        <v>62</v>
      </c>
      <c r="E23235">
        <v>1</v>
      </c>
      <c r="F23235">
        <v>4.1100000000000003</v>
      </c>
      <c r="G23235">
        <v>385.55</v>
      </c>
      <c r="H23235">
        <v>306.86</v>
      </c>
    </row>
    <row r="23236" spans="1:8" x14ac:dyDescent="0.25">
      <c r="A23236" t="s">
        <v>59</v>
      </c>
      <c r="B23236">
        <v>2012</v>
      </c>
      <c r="C23236" t="s">
        <v>8</v>
      </c>
      <c r="D23236" t="s">
        <v>62</v>
      </c>
      <c r="E23236">
        <v>299</v>
      </c>
      <c r="F23236">
        <v>227.32</v>
      </c>
      <c r="G23236">
        <v>18032.560000000001</v>
      </c>
      <c r="H23236">
        <v>18050.02</v>
      </c>
    </row>
    <row r="23237" spans="1:8" x14ac:dyDescent="0.25">
      <c r="A23237" t="s">
        <v>59</v>
      </c>
      <c r="B23237">
        <v>2012</v>
      </c>
      <c r="C23237" t="s">
        <v>8</v>
      </c>
      <c r="D23237" t="s">
        <v>60</v>
      </c>
      <c r="E23237">
        <v>8</v>
      </c>
      <c r="F23237">
        <v>29.51</v>
      </c>
      <c r="G23237">
        <v>2469.11</v>
      </c>
      <c r="H23237">
        <v>2635.12</v>
      </c>
    </row>
    <row r="23238" spans="1:8" x14ac:dyDescent="0.25">
      <c r="A23238" t="s">
        <v>59</v>
      </c>
      <c r="B23238">
        <v>2012</v>
      </c>
      <c r="C23238" t="s">
        <v>8</v>
      </c>
      <c r="D23238" t="s">
        <v>60</v>
      </c>
      <c r="E23238">
        <v>160</v>
      </c>
      <c r="F23238">
        <v>78.73</v>
      </c>
      <c r="G23238">
        <v>9828.6299999999992</v>
      </c>
      <c r="H23238">
        <v>10760.73</v>
      </c>
    </row>
    <row r="23239" spans="1:8" x14ac:dyDescent="0.25">
      <c r="A23239" t="s">
        <v>59</v>
      </c>
      <c r="B23239">
        <v>2012</v>
      </c>
      <c r="C23239" t="s">
        <v>8</v>
      </c>
      <c r="D23239" t="s">
        <v>60</v>
      </c>
      <c r="E23239">
        <v>0</v>
      </c>
      <c r="F23239">
        <v>0</v>
      </c>
      <c r="G23239">
        <v>0</v>
      </c>
      <c r="H23239">
        <v>0</v>
      </c>
    </row>
    <row r="23240" spans="1:8" x14ac:dyDescent="0.25">
      <c r="A23240" t="s">
        <v>59</v>
      </c>
      <c r="B23240">
        <v>2012</v>
      </c>
      <c r="C23240" t="s">
        <v>8</v>
      </c>
      <c r="D23240" t="s">
        <v>60</v>
      </c>
      <c r="E23240">
        <v>26</v>
      </c>
      <c r="F23240">
        <v>133.57</v>
      </c>
      <c r="G23240">
        <v>7906.51</v>
      </c>
      <c r="H23240">
        <v>10113.040000000001</v>
      </c>
    </row>
    <row r="23241" spans="1:8" x14ac:dyDescent="0.25">
      <c r="A23241" t="s">
        <v>59</v>
      </c>
      <c r="B23241">
        <v>2012</v>
      </c>
      <c r="C23241" t="s">
        <v>8</v>
      </c>
      <c r="D23241" t="s">
        <v>60</v>
      </c>
      <c r="E23241">
        <v>42</v>
      </c>
      <c r="F23241">
        <v>70.67</v>
      </c>
      <c r="G23241">
        <v>5748</v>
      </c>
      <c r="H23241">
        <v>6888.53</v>
      </c>
    </row>
    <row r="23242" spans="1:8" x14ac:dyDescent="0.25">
      <c r="A23242" t="s">
        <v>59</v>
      </c>
      <c r="B23242">
        <v>2012</v>
      </c>
      <c r="C23242" t="s">
        <v>8</v>
      </c>
      <c r="D23242" t="s">
        <v>60</v>
      </c>
      <c r="E23242">
        <v>816</v>
      </c>
      <c r="F23242">
        <v>397.56</v>
      </c>
      <c r="G23242">
        <v>25749.07</v>
      </c>
      <c r="H23242">
        <v>29739.45</v>
      </c>
    </row>
    <row r="23243" spans="1:8" x14ac:dyDescent="0.25">
      <c r="A23243" t="s">
        <v>59</v>
      </c>
      <c r="B23243">
        <v>2012</v>
      </c>
      <c r="C23243" t="s">
        <v>8</v>
      </c>
      <c r="D23243" t="s">
        <v>60</v>
      </c>
      <c r="E23243">
        <v>0</v>
      </c>
      <c r="F23243">
        <v>0</v>
      </c>
      <c r="G23243">
        <v>0</v>
      </c>
      <c r="H23243">
        <v>0</v>
      </c>
    </row>
    <row r="23244" spans="1:8" x14ac:dyDescent="0.25">
      <c r="A23244" t="s">
        <v>59</v>
      </c>
      <c r="B23244">
        <v>2012</v>
      </c>
      <c r="C23244" t="s">
        <v>8</v>
      </c>
      <c r="D23244" t="s">
        <v>60</v>
      </c>
      <c r="E23244">
        <v>7</v>
      </c>
      <c r="F23244">
        <v>49.41</v>
      </c>
      <c r="G23244">
        <v>2891.52</v>
      </c>
      <c r="H23244">
        <v>3172.34</v>
      </c>
    </row>
    <row r="23245" spans="1:8" x14ac:dyDescent="0.25">
      <c r="A23245" t="s">
        <v>59</v>
      </c>
      <c r="B23245">
        <v>2012</v>
      </c>
      <c r="C23245" t="s">
        <v>8</v>
      </c>
      <c r="D23245" t="s">
        <v>60</v>
      </c>
      <c r="E23245">
        <v>68</v>
      </c>
      <c r="F23245">
        <v>99.3</v>
      </c>
      <c r="G23245">
        <v>7875.07</v>
      </c>
      <c r="H23245">
        <v>8033.76</v>
      </c>
    </row>
    <row r="23246" spans="1:8" x14ac:dyDescent="0.25">
      <c r="A23246" t="s">
        <v>59</v>
      </c>
      <c r="B23246">
        <v>2012</v>
      </c>
      <c r="C23246" t="s">
        <v>8</v>
      </c>
      <c r="D23246" t="s">
        <v>60</v>
      </c>
      <c r="E23246">
        <v>654</v>
      </c>
      <c r="F23246">
        <v>347.55</v>
      </c>
      <c r="G23246">
        <v>22408.7</v>
      </c>
      <c r="H23246">
        <v>24984.63</v>
      </c>
    </row>
    <row r="23247" spans="1:8" x14ac:dyDescent="0.25">
      <c r="A23247" t="s">
        <v>59</v>
      </c>
      <c r="B23247">
        <v>2012</v>
      </c>
      <c r="C23247" t="s">
        <v>8</v>
      </c>
      <c r="D23247" t="s">
        <v>64</v>
      </c>
      <c r="E23247">
        <v>1</v>
      </c>
      <c r="F23247">
        <v>16517.011293</v>
      </c>
      <c r="G23247">
        <v>1538906.35</v>
      </c>
      <c r="H23247">
        <v>1584269.46</v>
      </c>
    </row>
    <row r="23248" spans="1:8" x14ac:dyDescent="0.25">
      <c r="A23248" t="s">
        <v>59</v>
      </c>
      <c r="B23248">
        <v>2012</v>
      </c>
      <c r="C23248" t="s">
        <v>8</v>
      </c>
      <c r="D23248" t="s">
        <v>60</v>
      </c>
      <c r="E23248">
        <v>0</v>
      </c>
      <c r="F23248">
        <v>0</v>
      </c>
      <c r="G23248">
        <v>0</v>
      </c>
      <c r="H23248">
        <v>0</v>
      </c>
    </row>
    <row r="23249" spans="1:8" x14ac:dyDescent="0.25">
      <c r="A23249" t="s">
        <v>59</v>
      </c>
      <c r="B23249">
        <v>2012</v>
      </c>
      <c r="C23249" t="s">
        <v>8</v>
      </c>
      <c r="D23249" t="s">
        <v>60</v>
      </c>
      <c r="E23249">
        <v>0</v>
      </c>
      <c r="F23249">
        <v>0</v>
      </c>
      <c r="G23249">
        <v>0</v>
      </c>
      <c r="H23249">
        <v>0</v>
      </c>
    </row>
    <row r="23250" spans="1:8" x14ac:dyDescent="0.25">
      <c r="A23250" t="s">
        <v>59</v>
      </c>
      <c r="B23250">
        <v>2012</v>
      </c>
      <c r="C23250" t="s">
        <v>7</v>
      </c>
      <c r="D23250" t="s">
        <v>60</v>
      </c>
      <c r="E23250">
        <v>6</v>
      </c>
      <c r="F23250">
        <v>50.89</v>
      </c>
      <c r="G23250">
        <v>3366.78</v>
      </c>
      <c r="H23250">
        <v>3768.61</v>
      </c>
    </row>
    <row r="23251" spans="1:8" x14ac:dyDescent="0.25">
      <c r="A23251" t="s">
        <v>59</v>
      </c>
      <c r="B23251">
        <v>2012</v>
      </c>
      <c r="C23251" t="s">
        <v>7</v>
      </c>
      <c r="D23251" t="s">
        <v>60</v>
      </c>
      <c r="E23251">
        <v>4</v>
      </c>
      <c r="F23251">
        <v>4.3600000000000003</v>
      </c>
      <c r="G23251">
        <v>619.59</v>
      </c>
      <c r="H23251">
        <v>746.49</v>
      </c>
    </row>
    <row r="23252" spans="1:8" x14ac:dyDescent="0.25">
      <c r="A23252" t="s">
        <v>59</v>
      </c>
      <c r="B23252">
        <v>2012</v>
      </c>
      <c r="C23252" t="s">
        <v>7</v>
      </c>
      <c r="D23252" t="s">
        <v>60</v>
      </c>
      <c r="E23252">
        <v>48</v>
      </c>
      <c r="F23252">
        <v>367.04</v>
      </c>
      <c r="G23252">
        <v>28665.93</v>
      </c>
      <c r="H23252">
        <v>31478.93</v>
      </c>
    </row>
    <row r="23253" spans="1:8" x14ac:dyDescent="0.25">
      <c r="A23253" t="s">
        <v>59</v>
      </c>
      <c r="B23253">
        <v>2012</v>
      </c>
      <c r="C23253" t="s">
        <v>7</v>
      </c>
      <c r="D23253" t="s">
        <v>60</v>
      </c>
      <c r="E23253">
        <v>0</v>
      </c>
      <c r="F23253">
        <v>0</v>
      </c>
      <c r="G23253">
        <v>0</v>
      </c>
      <c r="H23253">
        <v>0</v>
      </c>
    </row>
    <row r="23254" spans="1:8" x14ac:dyDescent="0.25">
      <c r="A23254" t="s">
        <v>59</v>
      </c>
      <c r="B23254">
        <v>2012</v>
      </c>
      <c r="C23254" t="s">
        <v>7</v>
      </c>
      <c r="D23254" t="s">
        <v>60</v>
      </c>
      <c r="E23254">
        <v>75</v>
      </c>
      <c r="F23254">
        <v>75.290000000000006</v>
      </c>
      <c r="G23254">
        <v>10985.21</v>
      </c>
      <c r="H23254">
        <v>8772.9699999999993</v>
      </c>
    </row>
    <row r="23255" spans="1:8" x14ac:dyDescent="0.25">
      <c r="A23255" t="s">
        <v>59</v>
      </c>
      <c r="B23255">
        <v>2012</v>
      </c>
      <c r="C23255" t="s">
        <v>7</v>
      </c>
      <c r="D23255" t="s">
        <v>60</v>
      </c>
      <c r="E23255">
        <v>6665</v>
      </c>
      <c r="F23255">
        <v>2698.08</v>
      </c>
      <c r="G23255">
        <v>210984.88</v>
      </c>
      <c r="H23255">
        <v>213219.74</v>
      </c>
    </row>
    <row r="23256" spans="1:8" x14ac:dyDescent="0.25">
      <c r="A23256" t="s">
        <v>59</v>
      </c>
      <c r="B23256">
        <v>2012</v>
      </c>
      <c r="C23256" t="s">
        <v>7</v>
      </c>
      <c r="D23256" t="s">
        <v>60</v>
      </c>
      <c r="E23256">
        <v>0</v>
      </c>
      <c r="F23256">
        <v>0</v>
      </c>
      <c r="G23256">
        <v>0</v>
      </c>
      <c r="H23256">
        <v>0</v>
      </c>
    </row>
    <row r="23257" spans="1:8" x14ac:dyDescent="0.25">
      <c r="A23257" t="s">
        <v>59</v>
      </c>
      <c r="B23257">
        <v>2012</v>
      </c>
      <c r="C23257" t="s">
        <v>7</v>
      </c>
      <c r="D23257" t="s">
        <v>60</v>
      </c>
      <c r="E23257">
        <v>0</v>
      </c>
      <c r="F23257">
        <v>0</v>
      </c>
      <c r="G23257">
        <v>0</v>
      </c>
      <c r="H23257">
        <v>0</v>
      </c>
    </row>
    <row r="23258" spans="1:8" x14ac:dyDescent="0.25">
      <c r="A23258" t="s">
        <v>59</v>
      </c>
      <c r="B23258">
        <v>2012</v>
      </c>
      <c r="C23258" t="s">
        <v>7</v>
      </c>
      <c r="D23258" t="s">
        <v>60</v>
      </c>
      <c r="E23258">
        <v>0</v>
      </c>
      <c r="F23258">
        <v>0</v>
      </c>
      <c r="G23258">
        <v>0</v>
      </c>
      <c r="H23258">
        <v>0</v>
      </c>
    </row>
    <row r="23259" spans="1:8" x14ac:dyDescent="0.25">
      <c r="A23259" t="s">
        <v>59</v>
      </c>
      <c r="B23259">
        <v>2012</v>
      </c>
      <c r="C23259" t="s">
        <v>7</v>
      </c>
      <c r="D23259" t="s">
        <v>60</v>
      </c>
      <c r="E23259">
        <v>0</v>
      </c>
      <c r="F23259">
        <v>0</v>
      </c>
      <c r="G23259">
        <v>0</v>
      </c>
      <c r="H23259">
        <v>0</v>
      </c>
    </row>
    <row r="23260" spans="1:8" x14ac:dyDescent="0.25">
      <c r="A23260" t="s">
        <v>59</v>
      </c>
      <c r="B23260">
        <v>2012</v>
      </c>
      <c r="C23260" t="s">
        <v>7</v>
      </c>
      <c r="D23260" t="s">
        <v>61</v>
      </c>
      <c r="E23260">
        <v>4</v>
      </c>
      <c r="F23260">
        <v>20666.759999999998</v>
      </c>
      <c r="G23260">
        <v>1191224.95</v>
      </c>
      <c r="H23260">
        <v>1074924.23</v>
      </c>
    </row>
    <row r="23261" spans="1:8" x14ac:dyDescent="0.25">
      <c r="A23261" t="s">
        <v>59</v>
      </c>
      <c r="B23261">
        <v>2012</v>
      </c>
      <c r="C23261" t="s">
        <v>7</v>
      </c>
      <c r="D23261" t="s">
        <v>61</v>
      </c>
      <c r="E23261">
        <v>0</v>
      </c>
      <c r="F23261">
        <v>0</v>
      </c>
      <c r="G23261">
        <v>0</v>
      </c>
      <c r="H23261">
        <v>0</v>
      </c>
    </row>
    <row r="23262" spans="1:8" x14ac:dyDescent="0.25">
      <c r="A23262" t="s">
        <v>59</v>
      </c>
      <c r="B23262">
        <v>2012</v>
      </c>
      <c r="C23262" t="s">
        <v>7</v>
      </c>
      <c r="D23262" t="s">
        <v>60</v>
      </c>
      <c r="E23262">
        <v>0</v>
      </c>
      <c r="F23262">
        <v>0</v>
      </c>
      <c r="G23262">
        <v>0</v>
      </c>
      <c r="H23262">
        <v>0</v>
      </c>
    </row>
    <row r="23263" spans="1:8" x14ac:dyDescent="0.25">
      <c r="A23263" t="s">
        <v>59</v>
      </c>
      <c r="B23263">
        <v>2012</v>
      </c>
      <c r="C23263" t="s">
        <v>7</v>
      </c>
      <c r="D23263" t="s">
        <v>60</v>
      </c>
      <c r="E23263">
        <v>0</v>
      </c>
      <c r="F23263">
        <v>0</v>
      </c>
      <c r="G23263">
        <v>0</v>
      </c>
      <c r="H23263">
        <v>0</v>
      </c>
    </row>
    <row r="23264" spans="1:8" x14ac:dyDescent="0.25">
      <c r="A23264" t="s">
        <v>59</v>
      </c>
      <c r="B23264">
        <v>2012</v>
      </c>
      <c r="C23264" t="s">
        <v>7</v>
      </c>
      <c r="D23264" t="s">
        <v>60</v>
      </c>
      <c r="E23264">
        <v>0</v>
      </c>
      <c r="F23264">
        <v>0</v>
      </c>
      <c r="G23264">
        <v>0</v>
      </c>
      <c r="H23264">
        <v>0</v>
      </c>
    </row>
    <row r="23265" spans="1:8" x14ac:dyDescent="0.25">
      <c r="A23265" t="s">
        <v>59</v>
      </c>
      <c r="B23265">
        <v>2012</v>
      </c>
      <c r="C23265" t="s">
        <v>7</v>
      </c>
      <c r="D23265" t="s">
        <v>60</v>
      </c>
      <c r="E23265">
        <v>0</v>
      </c>
      <c r="F23265">
        <v>0</v>
      </c>
      <c r="G23265">
        <v>0</v>
      </c>
      <c r="H23265">
        <v>0</v>
      </c>
    </row>
    <row r="23266" spans="1:8" x14ac:dyDescent="0.25">
      <c r="A23266" t="s">
        <v>59</v>
      </c>
      <c r="B23266">
        <v>2012</v>
      </c>
      <c r="C23266" t="s">
        <v>7</v>
      </c>
      <c r="D23266" t="s">
        <v>60</v>
      </c>
      <c r="E23266">
        <v>0</v>
      </c>
      <c r="F23266">
        <v>0</v>
      </c>
      <c r="G23266">
        <v>0</v>
      </c>
      <c r="H23266">
        <v>0</v>
      </c>
    </row>
    <row r="23267" spans="1:8" x14ac:dyDescent="0.25">
      <c r="A23267" t="s">
        <v>59</v>
      </c>
      <c r="B23267">
        <v>2012</v>
      </c>
      <c r="C23267" t="s">
        <v>7</v>
      </c>
      <c r="D23267" t="s">
        <v>61</v>
      </c>
      <c r="E23267">
        <v>264</v>
      </c>
      <c r="F23267">
        <v>46699.66</v>
      </c>
      <c r="G23267">
        <v>3006535.09</v>
      </c>
      <c r="H23267">
        <v>3022380.07</v>
      </c>
    </row>
    <row r="23268" spans="1:8" x14ac:dyDescent="0.25">
      <c r="A23268" t="s">
        <v>59</v>
      </c>
      <c r="B23268">
        <v>2012</v>
      </c>
      <c r="C23268" t="s">
        <v>7</v>
      </c>
      <c r="D23268" t="s">
        <v>61</v>
      </c>
      <c r="E23268">
        <v>1073</v>
      </c>
      <c r="F23268">
        <v>11614.31</v>
      </c>
      <c r="G23268">
        <v>824730.49</v>
      </c>
      <c r="H23268">
        <v>879788.34</v>
      </c>
    </row>
    <row r="23269" spans="1:8" x14ac:dyDescent="0.25">
      <c r="A23269" t="s">
        <v>59</v>
      </c>
      <c r="B23269">
        <v>2012</v>
      </c>
      <c r="C23269" t="s">
        <v>7</v>
      </c>
      <c r="D23269" t="s">
        <v>61</v>
      </c>
      <c r="E23269">
        <v>201</v>
      </c>
      <c r="F23269">
        <v>287.07</v>
      </c>
      <c r="G23269">
        <v>33271.379999999997</v>
      </c>
      <c r="H23269">
        <v>35404.980000000003</v>
      </c>
    </row>
    <row r="23270" spans="1:8" x14ac:dyDescent="0.25">
      <c r="A23270" t="s">
        <v>59</v>
      </c>
      <c r="B23270">
        <v>2012</v>
      </c>
      <c r="C23270" t="s">
        <v>7</v>
      </c>
      <c r="D23270" t="s">
        <v>60</v>
      </c>
      <c r="E23270">
        <v>4</v>
      </c>
      <c r="F23270">
        <v>1.92</v>
      </c>
      <c r="G23270">
        <v>1908.7</v>
      </c>
      <c r="H23270">
        <v>5484.71</v>
      </c>
    </row>
    <row r="23271" spans="1:8" x14ac:dyDescent="0.25">
      <c r="A23271" t="s">
        <v>59</v>
      </c>
      <c r="B23271">
        <v>2012</v>
      </c>
      <c r="C23271" t="s">
        <v>7</v>
      </c>
      <c r="D23271" t="s">
        <v>60</v>
      </c>
      <c r="E23271">
        <v>0</v>
      </c>
      <c r="F23271">
        <v>0</v>
      </c>
      <c r="G23271">
        <v>0</v>
      </c>
      <c r="H23271">
        <v>0</v>
      </c>
    </row>
    <row r="23272" spans="1:8" x14ac:dyDescent="0.25">
      <c r="A23272" t="s">
        <v>59</v>
      </c>
      <c r="B23272">
        <v>2012</v>
      </c>
      <c r="C23272" t="s">
        <v>7</v>
      </c>
      <c r="D23272" t="s">
        <v>60</v>
      </c>
      <c r="E23272">
        <v>0</v>
      </c>
      <c r="F23272">
        <v>0</v>
      </c>
      <c r="G23272">
        <v>0</v>
      </c>
      <c r="H23272">
        <v>0</v>
      </c>
    </row>
    <row r="23273" spans="1:8" x14ac:dyDescent="0.25">
      <c r="A23273" t="s">
        <v>59</v>
      </c>
      <c r="B23273">
        <v>2012</v>
      </c>
      <c r="C23273" t="s">
        <v>7</v>
      </c>
      <c r="D23273" t="s">
        <v>60</v>
      </c>
      <c r="E23273">
        <v>0</v>
      </c>
      <c r="F23273">
        <v>0</v>
      </c>
      <c r="G23273">
        <v>0</v>
      </c>
      <c r="H23273">
        <v>0</v>
      </c>
    </row>
    <row r="23274" spans="1:8" x14ac:dyDescent="0.25">
      <c r="A23274" t="s">
        <v>59</v>
      </c>
      <c r="B23274">
        <v>2012</v>
      </c>
      <c r="C23274" t="s">
        <v>7</v>
      </c>
      <c r="D23274" t="s">
        <v>62</v>
      </c>
      <c r="E23274">
        <v>951</v>
      </c>
      <c r="F23274">
        <v>19777.650000000001</v>
      </c>
      <c r="G23274">
        <v>1304867.19</v>
      </c>
      <c r="H23274">
        <v>1314261.3999999999</v>
      </c>
    </row>
    <row r="23275" spans="1:8" x14ac:dyDescent="0.25">
      <c r="A23275" t="s">
        <v>59</v>
      </c>
      <c r="B23275">
        <v>2012</v>
      </c>
      <c r="C23275" t="s">
        <v>7</v>
      </c>
      <c r="D23275" t="s">
        <v>62</v>
      </c>
      <c r="E23275">
        <v>245</v>
      </c>
      <c r="F23275">
        <v>635.54999999999995</v>
      </c>
      <c r="G23275">
        <v>58167.09</v>
      </c>
      <c r="H23275">
        <v>58239.82</v>
      </c>
    </row>
    <row r="23276" spans="1:8" x14ac:dyDescent="0.25">
      <c r="A23276" t="s">
        <v>59</v>
      </c>
      <c r="B23276">
        <v>2012</v>
      </c>
      <c r="C23276" t="s">
        <v>7</v>
      </c>
      <c r="D23276" t="s">
        <v>60</v>
      </c>
      <c r="E23276">
        <v>13</v>
      </c>
      <c r="F23276">
        <v>65.22</v>
      </c>
      <c r="G23276">
        <v>4948.67</v>
      </c>
      <c r="H23276">
        <v>4554.62</v>
      </c>
    </row>
    <row r="23277" spans="1:8" x14ac:dyDescent="0.25">
      <c r="A23277" t="s">
        <v>59</v>
      </c>
      <c r="B23277">
        <v>2012</v>
      </c>
      <c r="C23277" t="s">
        <v>7</v>
      </c>
      <c r="D23277" t="s">
        <v>60</v>
      </c>
      <c r="E23277">
        <v>11</v>
      </c>
      <c r="F23277">
        <v>18.95</v>
      </c>
      <c r="G23277">
        <v>1868.03</v>
      </c>
      <c r="H23277">
        <v>1851.6</v>
      </c>
    </row>
    <row r="23278" spans="1:8" x14ac:dyDescent="0.25">
      <c r="A23278" t="s">
        <v>59</v>
      </c>
      <c r="B23278">
        <v>2012</v>
      </c>
      <c r="C23278" t="s">
        <v>7</v>
      </c>
      <c r="D23278" t="s">
        <v>60</v>
      </c>
      <c r="E23278">
        <v>7</v>
      </c>
      <c r="F23278">
        <v>47.16</v>
      </c>
      <c r="G23278">
        <v>1891.26</v>
      </c>
      <c r="H23278">
        <v>2022.28</v>
      </c>
    </row>
    <row r="23279" spans="1:8" x14ac:dyDescent="0.25">
      <c r="A23279" t="s">
        <v>59</v>
      </c>
      <c r="B23279">
        <v>2012</v>
      </c>
      <c r="C23279" t="s">
        <v>7</v>
      </c>
      <c r="D23279" t="s">
        <v>60</v>
      </c>
      <c r="E23279">
        <v>0</v>
      </c>
      <c r="F23279">
        <v>0</v>
      </c>
      <c r="G23279">
        <v>0</v>
      </c>
      <c r="H23279">
        <v>0</v>
      </c>
    </row>
    <row r="23280" spans="1:8" x14ac:dyDescent="0.25">
      <c r="A23280" t="s">
        <v>59</v>
      </c>
      <c r="B23280">
        <v>2012</v>
      </c>
      <c r="C23280" t="s">
        <v>7</v>
      </c>
      <c r="D23280" t="s">
        <v>60</v>
      </c>
      <c r="E23280">
        <v>0</v>
      </c>
      <c r="F23280">
        <v>0</v>
      </c>
      <c r="G23280">
        <v>0</v>
      </c>
      <c r="H23280">
        <v>0</v>
      </c>
    </row>
    <row r="23281" spans="1:8" x14ac:dyDescent="0.25">
      <c r="A23281" t="s">
        <v>59</v>
      </c>
      <c r="B23281">
        <v>2012</v>
      </c>
      <c r="C23281" t="s">
        <v>7</v>
      </c>
      <c r="D23281" t="s">
        <v>63</v>
      </c>
      <c r="E23281">
        <v>15</v>
      </c>
      <c r="F23281">
        <v>5.96</v>
      </c>
      <c r="G23281">
        <v>554.76</v>
      </c>
      <c r="H23281">
        <v>515.23</v>
      </c>
    </row>
    <row r="23282" spans="1:8" x14ac:dyDescent="0.25">
      <c r="A23282" t="s">
        <v>59</v>
      </c>
      <c r="B23282">
        <v>2012</v>
      </c>
      <c r="C23282" t="s">
        <v>7</v>
      </c>
      <c r="D23282" t="s">
        <v>63</v>
      </c>
      <c r="E23282">
        <v>762757</v>
      </c>
      <c r="F23282">
        <v>110721.56</v>
      </c>
      <c r="G23282">
        <v>9478463.4499999993</v>
      </c>
      <c r="H23282">
        <v>8660223.4499999993</v>
      </c>
    </row>
    <row r="23283" spans="1:8" x14ac:dyDescent="0.25">
      <c r="A23283" t="s">
        <v>59</v>
      </c>
      <c r="B23283">
        <v>2012</v>
      </c>
      <c r="C23283" t="s">
        <v>7</v>
      </c>
      <c r="D23283" t="s">
        <v>60</v>
      </c>
      <c r="E23283">
        <v>0</v>
      </c>
      <c r="F23283">
        <v>-47.71</v>
      </c>
      <c r="G23283">
        <v>-1589.21</v>
      </c>
      <c r="H23283">
        <v>12473.84</v>
      </c>
    </row>
    <row r="23284" spans="1:8" x14ac:dyDescent="0.25">
      <c r="A23284" t="s">
        <v>59</v>
      </c>
      <c r="B23284">
        <v>2012</v>
      </c>
      <c r="C23284" t="s">
        <v>7</v>
      </c>
      <c r="D23284" t="s">
        <v>60</v>
      </c>
      <c r="E23284">
        <v>0</v>
      </c>
      <c r="F23284">
        <v>-4.08</v>
      </c>
      <c r="G23284">
        <v>43286.59</v>
      </c>
      <c r="H23284">
        <v>42612.81</v>
      </c>
    </row>
    <row r="23285" spans="1:8" x14ac:dyDescent="0.25">
      <c r="A23285" t="s">
        <v>59</v>
      </c>
      <c r="B23285">
        <v>2012</v>
      </c>
      <c r="C23285" t="s">
        <v>7</v>
      </c>
      <c r="D23285" t="s">
        <v>61</v>
      </c>
      <c r="E23285">
        <v>263</v>
      </c>
      <c r="F23285">
        <v>1759.17</v>
      </c>
      <c r="G23285">
        <v>146080.32999999999</v>
      </c>
      <c r="H23285">
        <v>160361.85</v>
      </c>
    </row>
    <row r="23286" spans="1:8" x14ac:dyDescent="0.25">
      <c r="A23286" t="s">
        <v>59</v>
      </c>
      <c r="B23286">
        <v>2012</v>
      </c>
      <c r="C23286" t="s">
        <v>7</v>
      </c>
      <c r="D23286" t="s">
        <v>61</v>
      </c>
      <c r="E23286">
        <v>1258</v>
      </c>
      <c r="F23286">
        <v>1392.57</v>
      </c>
      <c r="G23286">
        <v>172219.87</v>
      </c>
      <c r="H23286">
        <v>160739.34</v>
      </c>
    </row>
    <row r="23287" spans="1:8" x14ac:dyDescent="0.25">
      <c r="A23287" t="s">
        <v>59</v>
      </c>
      <c r="B23287">
        <v>2012</v>
      </c>
      <c r="C23287" t="s">
        <v>7</v>
      </c>
      <c r="D23287" t="s">
        <v>61</v>
      </c>
      <c r="E23287">
        <v>11499</v>
      </c>
      <c r="F23287">
        <v>3384.57</v>
      </c>
      <c r="G23287">
        <v>235186.66</v>
      </c>
      <c r="H23287">
        <v>226014.07</v>
      </c>
    </row>
    <row r="23288" spans="1:8" x14ac:dyDescent="0.25">
      <c r="A23288" t="s">
        <v>59</v>
      </c>
      <c r="B23288">
        <v>2012</v>
      </c>
      <c r="C23288" t="s">
        <v>7</v>
      </c>
      <c r="D23288" t="s">
        <v>60</v>
      </c>
      <c r="E23288">
        <v>1</v>
      </c>
      <c r="F23288">
        <v>0.52</v>
      </c>
      <c r="G23288">
        <v>162.5</v>
      </c>
      <c r="H23288">
        <v>83.01</v>
      </c>
    </row>
    <row r="23289" spans="1:8" x14ac:dyDescent="0.25">
      <c r="A23289" t="s">
        <v>59</v>
      </c>
      <c r="B23289">
        <v>2012</v>
      </c>
      <c r="C23289" t="s">
        <v>7</v>
      </c>
      <c r="D23289" t="s">
        <v>60</v>
      </c>
      <c r="E23289">
        <v>10</v>
      </c>
      <c r="F23289">
        <v>18.989999999999998</v>
      </c>
      <c r="G23289">
        <v>1384.84</v>
      </c>
      <c r="H23289">
        <v>1225.02</v>
      </c>
    </row>
    <row r="23290" spans="1:8" x14ac:dyDescent="0.25">
      <c r="A23290" t="s">
        <v>59</v>
      </c>
      <c r="B23290">
        <v>2012</v>
      </c>
      <c r="C23290" t="s">
        <v>7</v>
      </c>
      <c r="D23290" t="s">
        <v>60</v>
      </c>
      <c r="E23290">
        <v>530</v>
      </c>
      <c r="F23290">
        <v>158.85</v>
      </c>
      <c r="G23290">
        <v>9934.32</v>
      </c>
      <c r="H23290">
        <v>10124.24</v>
      </c>
    </row>
    <row r="23291" spans="1:8" x14ac:dyDescent="0.25">
      <c r="A23291" t="s">
        <v>59</v>
      </c>
      <c r="B23291">
        <v>2012</v>
      </c>
      <c r="C23291" t="s">
        <v>7</v>
      </c>
      <c r="D23291" t="s">
        <v>62</v>
      </c>
      <c r="E23291">
        <v>2202</v>
      </c>
      <c r="F23291">
        <v>10948.71</v>
      </c>
      <c r="G23291">
        <v>863809.77</v>
      </c>
      <c r="H23291">
        <v>887976.36</v>
      </c>
    </row>
    <row r="23292" spans="1:8" x14ac:dyDescent="0.25">
      <c r="A23292" t="s">
        <v>59</v>
      </c>
      <c r="B23292">
        <v>2012</v>
      </c>
      <c r="C23292" t="s">
        <v>7</v>
      </c>
      <c r="D23292" t="s">
        <v>62</v>
      </c>
      <c r="E23292">
        <v>3770</v>
      </c>
      <c r="F23292">
        <v>6370.31</v>
      </c>
      <c r="G23292">
        <v>678379.96</v>
      </c>
      <c r="H23292">
        <v>645707.73</v>
      </c>
    </row>
    <row r="23293" spans="1:8" x14ac:dyDescent="0.25">
      <c r="A23293" t="s">
        <v>59</v>
      </c>
      <c r="B23293">
        <v>2012</v>
      </c>
      <c r="C23293" t="s">
        <v>7</v>
      </c>
      <c r="D23293" t="s">
        <v>62</v>
      </c>
      <c r="E23293">
        <v>110227</v>
      </c>
      <c r="F23293">
        <v>30229.39</v>
      </c>
      <c r="G23293">
        <v>2308414.71</v>
      </c>
      <c r="H23293">
        <v>2233633.79</v>
      </c>
    </row>
    <row r="23294" spans="1:8" x14ac:dyDescent="0.25">
      <c r="A23294" t="s">
        <v>59</v>
      </c>
      <c r="B23294">
        <v>2012</v>
      </c>
      <c r="C23294" t="s">
        <v>7</v>
      </c>
      <c r="D23294" t="s">
        <v>60</v>
      </c>
      <c r="E23294">
        <v>5</v>
      </c>
      <c r="F23294">
        <v>31.49</v>
      </c>
      <c r="G23294">
        <v>2487.9499999999998</v>
      </c>
      <c r="H23294">
        <v>2100.2399999999998</v>
      </c>
    </row>
    <row r="23295" spans="1:8" x14ac:dyDescent="0.25">
      <c r="A23295" t="s">
        <v>59</v>
      </c>
      <c r="B23295">
        <v>2012</v>
      </c>
      <c r="C23295" t="s">
        <v>7</v>
      </c>
      <c r="D23295" t="s">
        <v>60</v>
      </c>
      <c r="E23295">
        <v>51</v>
      </c>
      <c r="F23295">
        <v>52.97</v>
      </c>
      <c r="G23295">
        <v>6310.53</v>
      </c>
      <c r="H23295">
        <v>6166.96</v>
      </c>
    </row>
    <row r="23296" spans="1:8" x14ac:dyDescent="0.25">
      <c r="A23296" t="s">
        <v>59</v>
      </c>
      <c r="B23296">
        <v>2012</v>
      </c>
      <c r="C23296" t="s">
        <v>7</v>
      </c>
      <c r="D23296" t="s">
        <v>60</v>
      </c>
      <c r="E23296">
        <v>107</v>
      </c>
      <c r="F23296">
        <v>74.87</v>
      </c>
      <c r="G23296">
        <v>4912.57</v>
      </c>
      <c r="H23296">
        <v>5188.7700000000004</v>
      </c>
    </row>
    <row r="23297" spans="1:8" x14ac:dyDescent="0.25">
      <c r="A23297" t="s">
        <v>59</v>
      </c>
      <c r="B23297">
        <v>2012</v>
      </c>
      <c r="C23297" t="s">
        <v>7</v>
      </c>
      <c r="D23297" t="s">
        <v>60</v>
      </c>
      <c r="E23297">
        <v>9</v>
      </c>
      <c r="F23297">
        <v>82.6</v>
      </c>
      <c r="G23297">
        <v>4728.74</v>
      </c>
      <c r="H23297">
        <v>4640.38</v>
      </c>
    </row>
    <row r="23298" spans="1:8" x14ac:dyDescent="0.25">
      <c r="A23298" t="s">
        <v>59</v>
      </c>
      <c r="B23298">
        <v>2012</v>
      </c>
      <c r="C23298" t="s">
        <v>7</v>
      </c>
      <c r="D23298" t="s">
        <v>60</v>
      </c>
      <c r="E23298">
        <v>0</v>
      </c>
      <c r="F23298">
        <v>0</v>
      </c>
      <c r="G23298">
        <v>0</v>
      </c>
      <c r="H23298">
        <v>0</v>
      </c>
    </row>
    <row r="23299" spans="1:8" x14ac:dyDescent="0.25">
      <c r="A23299" t="s">
        <v>59</v>
      </c>
      <c r="B23299">
        <v>2012</v>
      </c>
      <c r="C23299" t="s">
        <v>7</v>
      </c>
      <c r="D23299" t="s">
        <v>60</v>
      </c>
      <c r="E23299">
        <v>0</v>
      </c>
      <c r="F23299">
        <v>0</v>
      </c>
      <c r="G23299">
        <v>0</v>
      </c>
      <c r="H23299">
        <v>0</v>
      </c>
    </row>
    <row r="23300" spans="1:8" x14ac:dyDescent="0.25">
      <c r="A23300" t="s">
        <v>59</v>
      </c>
      <c r="B23300">
        <v>2012</v>
      </c>
      <c r="C23300" t="s">
        <v>7</v>
      </c>
      <c r="D23300" t="s">
        <v>60</v>
      </c>
      <c r="E23300">
        <v>0</v>
      </c>
      <c r="F23300">
        <v>0</v>
      </c>
      <c r="G23300">
        <v>0</v>
      </c>
      <c r="H23300">
        <v>0</v>
      </c>
    </row>
    <row r="23301" spans="1:8" x14ac:dyDescent="0.25">
      <c r="A23301" t="s">
        <v>59</v>
      </c>
      <c r="B23301">
        <v>2012</v>
      </c>
      <c r="C23301" t="s">
        <v>7</v>
      </c>
      <c r="D23301" t="s">
        <v>60</v>
      </c>
      <c r="E23301">
        <v>0</v>
      </c>
      <c r="F23301">
        <v>0</v>
      </c>
      <c r="G23301">
        <v>0</v>
      </c>
      <c r="H23301">
        <v>0</v>
      </c>
    </row>
    <row r="23302" spans="1:8" x14ac:dyDescent="0.25">
      <c r="A23302" t="s">
        <v>59</v>
      </c>
      <c r="B23302">
        <v>2012</v>
      </c>
      <c r="C23302" t="s">
        <v>7</v>
      </c>
      <c r="D23302" t="s">
        <v>60</v>
      </c>
      <c r="E23302">
        <v>0</v>
      </c>
      <c r="F23302">
        <v>0</v>
      </c>
      <c r="G23302">
        <v>0</v>
      </c>
      <c r="H23302">
        <v>0</v>
      </c>
    </row>
    <row r="23303" spans="1:8" x14ac:dyDescent="0.25">
      <c r="A23303" t="s">
        <v>59</v>
      </c>
      <c r="B23303">
        <v>2012</v>
      </c>
      <c r="C23303" t="s">
        <v>7</v>
      </c>
      <c r="D23303" t="s">
        <v>60</v>
      </c>
      <c r="E23303">
        <v>0</v>
      </c>
      <c r="F23303">
        <v>0</v>
      </c>
      <c r="G23303">
        <v>0</v>
      </c>
      <c r="H23303">
        <v>0</v>
      </c>
    </row>
    <row r="23304" spans="1:8" x14ac:dyDescent="0.25">
      <c r="A23304" t="s">
        <v>59</v>
      </c>
      <c r="B23304">
        <v>2012</v>
      </c>
      <c r="C23304" t="s">
        <v>7</v>
      </c>
      <c r="D23304" t="s">
        <v>60</v>
      </c>
      <c r="E23304">
        <v>0</v>
      </c>
      <c r="F23304">
        <v>0</v>
      </c>
      <c r="G23304">
        <v>0</v>
      </c>
      <c r="H23304">
        <v>0</v>
      </c>
    </row>
    <row r="23305" spans="1:8" x14ac:dyDescent="0.25">
      <c r="A23305" t="s">
        <v>59</v>
      </c>
      <c r="B23305">
        <v>2012</v>
      </c>
      <c r="C23305" t="s">
        <v>7</v>
      </c>
      <c r="D23305" t="s">
        <v>60</v>
      </c>
      <c r="E23305">
        <v>0</v>
      </c>
      <c r="F23305">
        <v>0</v>
      </c>
      <c r="G23305">
        <v>0</v>
      </c>
      <c r="H23305">
        <v>0</v>
      </c>
    </row>
    <row r="23306" spans="1:8" x14ac:dyDescent="0.25">
      <c r="A23306" t="s">
        <v>59</v>
      </c>
      <c r="B23306">
        <v>2012</v>
      </c>
      <c r="C23306" t="s">
        <v>7</v>
      </c>
      <c r="D23306" t="s">
        <v>60</v>
      </c>
      <c r="E23306">
        <v>0</v>
      </c>
      <c r="F23306">
        <v>0</v>
      </c>
      <c r="G23306">
        <v>0</v>
      </c>
      <c r="H23306">
        <v>0</v>
      </c>
    </row>
    <row r="23307" spans="1:8" x14ac:dyDescent="0.25">
      <c r="A23307" t="s">
        <v>59</v>
      </c>
      <c r="B23307">
        <v>2012</v>
      </c>
      <c r="C23307" t="s">
        <v>7</v>
      </c>
      <c r="D23307" t="s">
        <v>60</v>
      </c>
      <c r="E23307">
        <v>0</v>
      </c>
      <c r="F23307">
        <v>0</v>
      </c>
      <c r="G23307">
        <v>0</v>
      </c>
      <c r="H23307">
        <v>0</v>
      </c>
    </row>
    <row r="23308" spans="1:8" x14ac:dyDescent="0.25">
      <c r="A23308" t="s">
        <v>59</v>
      </c>
      <c r="B23308">
        <v>2012</v>
      </c>
      <c r="C23308" t="s">
        <v>7</v>
      </c>
      <c r="D23308" t="s">
        <v>60</v>
      </c>
      <c r="E23308">
        <v>0</v>
      </c>
      <c r="F23308">
        <v>0</v>
      </c>
      <c r="G23308">
        <v>0</v>
      </c>
      <c r="H23308">
        <v>0</v>
      </c>
    </row>
    <row r="23309" spans="1:8" x14ac:dyDescent="0.25">
      <c r="A23309" t="s">
        <v>59</v>
      </c>
      <c r="B23309">
        <v>2012</v>
      </c>
      <c r="C23309" t="s">
        <v>7</v>
      </c>
      <c r="D23309" t="s">
        <v>60</v>
      </c>
      <c r="E23309">
        <v>0</v>
      </c>
      <c r="F23309">
        <v>0</v>
      </c>
      <c r="G23309">
        <v>0</v>
      </c>
      <c r="H23309">
        <v>0</v>
      </c>
    </row>
    <row r="23310" spans="1:8" x14ac:dyDescent="0.25">
      <c r="A23310" t="s">
        <v>59</v>
      </c>
      <c r="B23310">
        <v>2012</v>
      </c>
      <c r="C23310" t="s">
        <v>7</v>
      </c>
      <c r="D23310" t="s">
        <v>61</v>
      </c>
      <c r="E23310">
        <v>0</v>
      </c>
      <c r="F23310">
        <v>0</v>
      </c>
      <c r="G23310">
        <v>0</v>
      </c>
      <c r="H23310">
        <v>0</v>
      </c>
    </row>
    <row r="23311" spans="1:8" x14ac:dyDescent="0.25">
      <c r="A23311" t="s">
        <v>59</v>
      </c>
      <c r="B23311">
        <v>2012</v>
      </c>
      <c r="C23311" t="s">
        <v>7</v>
      </c>
      <c r="D23311" t="s">
        <v>61</v>
      </c>
      <c r="E23311">
        <v>5</v>
      </c>
      <c r="F23311">
        <v>76.92</v>
      </c>
      <c r="G23311">
        <v>6837.03</v>
      </c>
      <c r="H23311">
        <v>0</v>
      </c>
    </row>
    <row r="23312" spans="1:8" x14ac:dyDescent="0.25">
      <c r="A23312" t="s">
        <v>59</v>
      </c>
      <c r="B23312">
        <v>2012</v>
      </c>
      <c r="C23312" t="s">
        <v>7</v>
      </c>
      <c r="D23312" t="s">
        <v>60</v>
      </c>
      <c r="E23312">
        <v>0</v>
      </c>
      <c r="F23312">
        <v>0</v>
      </c>
      <c r="G23312">
        <v>0</v>
      </c>
      <c r="H23312">
        <v>0</v>
      </c>
    </row>
    <row r="23313" spans="1:8" x14ac:dyDescent="0.25">
      <c r="A23313" t="s">
        <v>59</v>
      </c>
      <c r="B23313">
        <v>2012</v>
      </c>
      <c r="C23313" t="s">
        <v>7</v>
      </c>
      <c r="D23313" t="s">
        <v>60</v>
      </c>
      <c r="E23313">
        <v>0</v>
      </c>
      <c r="F23313">
        <v>0</v>
      </c>
      <c r="G23313">
        <v>0</v>
      </c>
      <c r="H23313">
        <v>0</v>
      </c>
    </row>
    <row r="23314" spans="1:8" x14ac:dyDescent="0.25">
      <c r="A23314" t="s">
        <v>59</v>
      </c>
      <c r="B23314">
        <v>2012</v>
      </c>
      <c r="C23314" t="s">
        <v>7</v>
      </c>
      <c r="D23314" t="s">
        <v>60</v>
      </c>
      <c r="E23314">
        <v>0</v>
      </c>
      <c r="F23314">
        <v>-16.079999999999998</v>
      </c>
      <c r="G23314">
        <v>-2038.63</v>
      </c>
      <c r="H23314">
        <v>10793.77</v>
      </c>
    </row>
    <row r="23315" spans="1:8" x14ac:dyDescent="0.25">
      <c r="A23315" t="s">
        <v>59</v>
      </c>
      <c r="B23315">
        <v>2012</v>
      </c>
      <c r="C23315" t="s">
        <v>7</v>
      </c>
      <c r="D23315" t="s">
        <v>60</v>
      </c>
      <c r="E23315">
        <v>0</v>
      </c>
      <c r="F23315">
        <v>0</v>
      </c>
      <c r="G23315">
        <v>0</v>
      </c>
      <c r="H23315">
        <v>0</v>
      </c>
    </row>
    <row r="23316" spans="1:8" x14ac:dyDescent="0.25">
      <c r="A23316" t="s">
        <v>59</v>
      </c>
      <c r="B23316">
        <v>2012</v>
      </c>
      <c r="C23316" t="s">
        <v>7</v>
      </c>
      <c r="D23316" t="s">
        <v>60</v>
      </c>
      <c r="E23316">
        <v>0</v>
      </c>
      <c r="F23316">
        <v>0</v>
      </c>
      <c r="G23316">
        <v>0</v>
      </c>
      <c r="H23316">
        <v>0</v>
      </c>
    </row>
    <row r="23317" spans="1:8" x14ac:dyDescent="0.25">
      <c r="A23317" t="s">
        <v>59</v>
      </c>
      <c r="B23317">
        <v>2012</v>
      </c>
      <c r="C23317" t="s">
        <v>7</v>
      </c>
      <c r="D23317" t="s">
        <v>61</v>
      </c>
      <c r="E23317">
        <v>0</v>
      </c>
      <c r="F23317">
        <v>0</v>
      </c>
      <c r="G23317">
        <v>0</v>
      </c>
      <c r="H23317">
        <v>0</v>
      </c>
    </row>
    <row r="23318" spans="1:8" x14ac:dyDescent="0.25">
      <c r="A23318" t="s">
        <v>59</v>
      </c>
      <c r="B23318">
        <v>2012</v>
      </c>
      <c r="C23318" t="s">
        <v>7</v>
      </c>
      <c r="D23318" t="s">
        <v>61</v>
      </c>
      <c r="E23318">
        <v>1</v>
      </c>
      <c r="F23318">
        <v>2.77</v>
      </c>
      <c r="G23318">
        <v>210.25</v>
      </c>
      <c r="H23318">
        <v>394.2</v>
      </c>
    </row>
    <row r="23319" spans="1:8" x14ac:dyDescent="0.25">
      <c r="A23319" t="s">
        <v>59</v>
      </c>
      <c r="B23319">
        <v>2012</v>
      </c>
      <c r="C23319" t="s">
        <v>7</v>
      </c>
      <c r="D23319" t="s">
        <v>61</v>
      </c>
      <c r="E23319">
        <v>1</v>
      </c>
      <c r="F23319">
        <v>0.71</v>
      </c>
      <c r="G23319">
        <v>92.84</v>
      </c>
      <c r="H23319">
        <v>362.91</v>
      </c>
    </row>
    <row r="23320" spans="1:8" x14ac:dyDescent="0.25">
      <c r="A23320" t="s">
        <v>59</v>
      </c>
      <c r="B23320">
        <v>2012</v>
      </c>
      <c r="C23320" t="s">
        <v>7</v>
      </c>
      <c r="D23320" t="s">
        <v>60</v>
      </c>
      <c r="E23320">
        <v>0</v>
      </c>
      <c r="F23320">
        <v>0</v>
      </c>
      <c r="G23320">
        <v>0</v>
      </c>
      <c r="H23320">
        <v>0</v>
      </c>
    </row>
    <row r="23321" spans="1:8" x14ac:dyDescent="0.25">
      <c r="A23321" t="s">
        <v>59</v>
      </c>
      <c r="B23321">
        <v>2012</v>
      </c>
      <c r="C23321" t="s">
        <v>7</v>
      </c>
      <c r="D23321" t="s">
        <v>60</v>
      </c>
      <c r="E23321">
        <v>0</v>
      </c>
      <c r="F23321">
        <v>0</v>
      </c>
      <c r="G23321">
        <v>0</v>
      </c>
      <c r="H23321">
        <v>0</v>
      </c>
    </row>
    <row r="23322" spans="1:8" x14ac:dyDescent="0.25">
      <c r="A23322" t="s">
        <v>59</v>
      </c>
      <c r="B23322">
        <v>2012</v>
      </c>
      <c r="C23322" t="s">
        <v>7</v>
      </c>
      <c r="D23322" t="s">
        <v>60</v>
      </c>
      <c r="E23322">
        <v>0</v>
      </c>
      <c r="F23322">
        <v>0</v>
      </c>
      <c r="G23322">
        <v>0</v>
      </c>
      <c r="H23322">
        <v>0</v>
      </c>
    </row>
    <row r="23323" spans="1:8" x14ac:dyDescent="0.25">
      <c r="A23323" t="s">
        <v>59</v>
      </c>
      <c r="B23323">
        <v>2012</v>
      </c>
      <c r="C23323" t="s">
        <v>7</v>
      </c>
      <c r="D23323" t="s">
        <v>60</v>
      </c>
      <c r="E23323">
        <v>343</v>
      </c>
      <c r="F23323">
        <v>7765.49</v>
      </c>
      <c r="G23323">
        <v>508979.12</v>
      </c>
      <c r="H23323">
        <v>479678.31</v>
      </c>
    </row>
    <row r="23324" spans="1:8" x14ac:dyDescent="0.25">
      <c r="A23324" t="s">
        <v>59</v>
      </c>
      <c r="B23324">
        <v>2012</v>
      </c>
      <c r="C23324" t="s">
        <v>7</v>
      </c>
      <c r="D23324" t="s">
        <v>60</v>
      </c>
      <c r="E23324">
        <v>67</v>
      </c>
      <c r="F23324">
        <v>84.99</v>
      </c>
      <c r="G23324">
        <v>11319.1</v>
      </c>
      <c r="H23324">
        <v>12528.81</v>
      </c>
    </row>
    <row r="23325" spans="1:8" x14ac:dyDescent="0.25">
      <c r="A23325" t="s">
        <v>59</v>
      </c>
      <c r="B23325">
        <v>2012</v>
      </c>
      <c r="C23325" t="s">
        <v>7</v>
      </c>
      <c r="D23325" t="s">
        <v>60</v>
      </c>
      <c r="E23325">
        <v>0</v>
      </c>
      <c r="F23325">
        <v>0</v>
      </c>
      <c r="G23325">
        <v>0</v>
      </c>
      <c r="H23325">
        <v>0</v>
      </c>
    </row>
    <row r="23326" spans="1:8" x14ac:dyDescent="0.25">
      <c r="A23326" t="s">
        <v>59</v>
      </c>
      <c r="B23326">
        <v>2012</v>
      </c>
      <c r="C23326" t="s">
        <v>7</v>
      </c>
      <c r="D23326" t="s">
        <v>62</v>
      </c>
      <c r="E23326">
        <v>22</v>
      </c>
      <c r="F23326">
        <v>980.32</v>
      </c>
      <c r="G23326">
        <v>72226.73</v>
      </c>
      <c r="H23326">
        <v>72681.88</v>
      </c>
    </row>
    <row r="23327" spans="1:8" x14ac:dyDescent="0.25">
      <c r="A23327" t="s">
        <v>59</v>
      </c>
      <c r="B23327">
        <v>2012</v>
      </c>
      <c r="C23327" t="s">
        <v>7</v>
      </c>
      <c r="D23327" t="s">
        <v>62</v>
      </c>
      <c r="E23327">
        <v>0</v>
      </c>
      <c r="F23327">
        <v>0</v>
      </c>
      <c r="G23327">
        <v>0</v>
      </c>
      <c r="H23327">
        <v>0</v>
      </c>
    </row>
    <row r="23328" spans="1:8" x14ac:dyDescent="0.25">
      <c r="A23328" t="s">
        <v>59</v>
      </c>
      <c r="B23328">
        <v>2012</v>
      </c>
      <c r="C23328" t="s">
        <v>7</v>
      </c>
      <c r="D23328" t="s">
        <v>60</v>
      </c>
      <c r="E23328">
        <v>106</v>
      </c>
      <c r="F23328">
        <v>1349.81</v>
      </c>
      <c r="G23328">
        <v>96225.55</v>
      </c>
      <c r="H23328">
        <v>104954.95</v>
      </c>
    </row>
    <row r="23329" spans="1:8" x14ac:dyDescent="0.25">
      <c r="A23329" t="s">
        <v>59</v>
      </c>
      <c r="B23329">
        <v>2012</v>
      </c>
      <c r="C23329" t="s">
        <v>7</v>
      </c>
      <c r="D23329" t="s">
        <v>60</v>
      </c>
      <c r="E23329">
        <v>28</v>
      </c>
      <c r="F23329">
        <v>37.96</v>
      </c>
      <c r="G23329">
        <v>4340.88</v>
      </c>
      <c r="H23329">
        <v>4650.38</v>
      </c>
    </row>
    <row r="23330" spans="1:8" x14ac:dyDescent="0.25">
      <c r="A23330" t="s">
        <v>59</v>
      </c>
      <c r="B23330">
        <v>2012</v>
      </c>
      <c r="C23330" t="s">
        <v>7</v>
      </c>
      <c r="D23330" t="s">
        <v>60</v>
      </c>
      <c r="E23330">
        <v>0</v>
      </c>
      <c r="F23330">
        <v>0</v>
      </c>
      <c r="G23330">
        <v>0</v>
      </c>
      <c r="H23330">
        <v>0</v>
      </c>
    </row>
    <row r="23331" spans="1:8" x14ac:dyDescent="0.25">
      <c r="A23331" t="s">
        <v>59</v>
      </c>
      <c r="B23331">
        <v>2012</v>
      </c>
      <c r="C23331" t="s">
        <v>7</v>
      </c>
      <c r="D23331" t="s">
        <v>60</v>
      </c>
      <c r="E23331">
        <v>42</v>
      </c>
      <c r="F23331">
        <v>828.97</v>
      </c>
      <c r="G23331">
        <v>48030.81</v>
      </c>
      <c r="H23331">
        <v>47557.34</v>
      </c>
    </row>
    <row r="23332" spans="1:8" x14ac:dyDescent="0.25">
      <c r="A23332" t="s">
        <v>59</v>
      </c>
      <c r="B23332">
        <v>2012</v>
      </c>
      <c r="C23332" t="s">
        <v>7</v>
      </c>
      <c r="D23332" t="s">
        <v>60</v>
      </c>
      <c r="E23332">
        <v>9</v>
      </c>
      <c r="F23332">
        <v>13.25</v>
      </c>
      <c r="G23332">
        <v>1261.98</v>
      </c>
      <c r="H23332">
        <v>1484.89</v>
      </c>
    </row>
    <row r="23333" spans="1:8" x14ac:dyDescent="0.25">
      <c r="A23333" t="s">
        <v>59</v>
      </c>
      <c r="B23333">
        <v>2012</v>
      </c>
      <c r="C23333" t="s">
        <v>7</v>
      </c>
      <c r="D23333" t="s">
        <v>60</v>
      </c>
      <c r="E23333">
        <v>0</v>
      </c>
      <c r="F23333">
        <v>0</v>
      </c>
      <c r="G23333">
        <v>0</v>
      </c>
      <c r="H23333">
        <v>0</v>
      </c>
    </row>
    <row r="23334" spans="1:8" x14ac:dyDescent="0.25">
      <c r="A23334" t="s">
        <v>59</v>
      </c>
      <c r="B23334">
        <v>2012</v>
      </c>
      <c r="C23334" t="s">
        <v>7</v>
      </c>
      <c r="D23334" t="s">
        <v>60</v>
      </c>
      <c r="E23334">
        <v>45</v>
      </c>
      <c r="F23334">
        <v>1071.73</v>
      </c>
      <c r="G23334">
        <v>58849.91</v>
      </c>
      <c r="H23334">
        <v>66943.679999999993</v>
      </c>
    </row>
    <row r="23335" spans="1:8" x14ac:dyDescent="0.25">
      <c r="A23335" t="s">
        <v>59</v>
      </c>
      <c r="B23335">
        <v>2012</v>
      </c>
      <c r="C23335" t="s">
        <v>7</v>
      </c>
      <c r="D23335" t="s">
        <v>60</v>
      </c>
      <c r="E23335">
        <v>13</v>
      </c>
      <c r="F23335">
        <v>14.99</v>
      </c>
      <c r="G23335">
        <v>1525.77</v>
      </c>
      <c r="H23335">
        <v>1510.66</v>
      </c>
    </row>
    <row r="23336" spans="1:8" x14ac:dyDescent="0.25">
      <c r="A23336" t="s">
        <v>59</v>
      </c>
      <c r="B23336">
        <v>2012</v>
      </c>
      <c r="C23336" t="s">
        <v>7</v>
      </c>
      <c r="D23336" t="s">
        <v>60</v>
      </c>
      <c r="E23336">
        <v>0</v>
      </c>
      <c r="F23336">
        <v>0</v>
      </c>
      <c r="G23336">
        <v>0</v>
      </c>
      <c r="H23336">
        <v>0</v>
      </c>
    </row>
    <row r="23337" spans="1:8" x14ac:dyDescent="0.25">
      <c r="A23337" t="s">
        <v>59</v>
      </c>
      <c r="B23337">
        <v>2012</v>
      </c>
      <c r="C23337" t="s">
        <v>7</v>
      </c>
      <c r="D23337" t="s">
        <v>60</v>
      </c>
      <c r="E23337">
        <v>0</v>
      </c>
      <c r="F23337">
        <v>0</v>
      </c>
      <c r="G23337">
        <v>0</v>
      </c>
      <c r="H23337">
        <v>0</v>
      </c>
    </row>
    <row r="23338" spans="1:8" x14ac:dyDescent="0.25">
      <c r="A23338" t="s">
        <v>59</v>
      </c>
      <c r="B23338">
        <v>2012</v>
      </c>
      <c r="C23338" t="s">
        <v>7</v>
      </c>
      <c r="D23338" t="s">
        <v>60</v>
      </c>
      <c r="E23338">
        <v>0</v>
      </c>
      <c r="F23338">
        <v>-163.82</v>
      </c>
      <c r="G23338">
        <v>-12895.33</v>
      </c>
      <c r="H23338">
        <v>36285.699999999997</v>
      </c>
    </row>
    <row r="23339" spans="1:8" x14ac:dyDescent="0.25">
      <c r="A23339" t="s">
        <v>59</v>
      </c>
      <c r="B23339">
        <v>2012</v>
      </c>
      <c r="C23339" t="s">
        <v>7</v>
      </c>
      <c r="D23339" t="s">
        <v>60</v>
      </c>
      <c r="E23339">
        <v>0</v>
      </c>
      <c r="F23339">
        <v>5.39</v>
      </c>
      <c r="G23339">
        <v>-16172.9</v>
      </c>
      <c r="H23339">
        <v>10535.45</v>
      </c>
    </row>
    <row r="23340" spans="1:8" x14ac:dyDescent="0.25">
      <c r="A23340" t="s">
        <v>59</v>
      </c>
      <c r="B23340">
        <v>2012</v>
      </c>
      <c r="C23340" t="s">
        <v>7</v>
      </c>
      <c r="D23340" t="s">
        <v>61</v>
      </c>
      <c r="E23340">
        <v>0</v>
      </c>
      <c r="F23340">
        <v>0</v>
      </c>
      <c r="G23340">
        <v>0</v>
      </c>
      <c r="H23340">
        <v>0</v>
      </c>
    </row>
    <row r="23341" spans="1:8" x14ac:dyDescent="0.25">
      <c r="A23341" t="s">
        <v>59</v>
      </c>
      <c r="B23341">
        <v>2012</v>
      </c>
      <c r="C23341" t="s">
        <v>7</v>
      </c>
      <c r="D23341" t="s">
        <v>61</v>
      </c>
      <c r="E23341">
        <v>0</v>
      </c>
      <c r="F23341">
        <v>0</v>
      </c>
      <c r="G23341">
        <v>0</v>
      </c>
      <c r="H23341">
        <v>0</v>
      </c>
    </row>
    <row r="23342" spans="1:8" x14ac:dyDescent="0.25">
      <c r="A23342" t="s">
        <v>59</v>
      </c>
      <c r="B23342">
        <v>2012</v>
      </c>
      <c r="C23342" t="s">
        <v>7</v>
      </c>
      <c r="D23342" t="s">
        <v>61</v>
      </c>
      <c r="E23342">
        <v>1</v>
      </c>
      <c r="F23342">
        <v>0.89</v>
      </c>
      <c r="G23342">
        <v>66.91</v>
      </c>
      <c r="H23342">
        <v>66.91</v>
      </c>
    </row>
    <row r="23343" spans="1:8" x14ac:dyDescent="0.25">
      <c r="A23343" t="s">
        <v>59</v>
      </c>
      <c r="B23343">
        <v>2012</v>
      </c>
      <c r="C23343" t="s">
        <v>7</v>
      </c>
      <c r="D23343" t="s">
        <v>60</v>
      </c>
      <c r="E23343">
        <v>4</v>
      </c>
      <c r="F23343">
        <v>9.75</v>
      </c>
      <c r="G23343">
        <v>804.88</v>
      </c>
      <c r="H23343">
        <v>339.25</v>
      </c>
    </row>
    <row r="23344" spans="1:8" x14ac:dyDescent="0.25">
      <c r="A23344" t="s">
        <v>59</v>
      </c>
      <c r="B23344">
        <v>2012</v>
      </c>
      <c r="C23344" t="s">
        <v>7</v>
      </c>
      <c r="D23344" t="s">
        <v>60</v>
      </c>
      <c r="E23344">
        <v>125</v>
      </c>
      <c r="F23344">
        <v>1056.1600000000001</v>
      </c>
      <c r="G23344">
        <v>81161.56</v>
      </c>
      <c r="H23344">
        <v>80696.100000000006</v>
      </c>
    </row>
    <row r="23345" spans="1:8" x14ac:dyDescent="0.25">
      <c r="A23345" t="s">
        <v>59</v>
      </c>
      <c r="B23345">
        <v>2012</v>
      </c>
      <c r="C23345" t="s">
        <v>7</v>
      </c>
      <c r="D23345" t="s">
        <v>60</v>
      </c>
      <c r="E23345">
        <v>214</v>
      </c>
      <c r="F23345">
        <v>368</v>
      </c>
      <c r="G23345">
        <v>40550.36</v>
      </c>
      <c r="H23345">
        <v>43725.120000000003</v>
      </c>
    </row>
    <row r="23346" spans="1:8" x14ac:dyDescent="0.25">
      <c r="A23346" t="s">
        <v>59</v>
      </c>
      <c r="B23346">
        <v>2012</v>
      </c>
      <c r="C23346" t="s">
        <v>7</v>
      </c>
      <c r="D23346" t="s">
        <v>60</v>
      </c>
      <c r="E23346">
        <v>1441</v>
      </c>
      <c r="F23346">
        <v>616.25</v>
      </c>
      <c r="G23346">
        <v>48150.25</v>
      </c>
      <c r="H23346">
        <v>46624.08</v>
      </c>
    </row>
    <row r="23347" spans="1:8" x14ac:dyDescent="0.25">
      <c r="A23347" t="s">
        <v>59</v>
      </c>
      <c r="B23347">
        <v>2012</v>
      </c>
      <c r="C23347" t="s">
        <v>7</v>
      </c>
      <c r="D23347" t="s">
        <v>60</v>
      </c>
      <c r="E23347">
        <v>0</v>
      </c>
      <c r="F23347">
        <v>0</v>
      </c>
      <c r="G23347">
        <v>0</v>
      </c>
      <c r="H23347">
        <v>0</v>
      </c>
    </row>
    <row r="23348" spans="1:8" x14ac:dyDescent="0.25">
      <c r="A23348" t="s">
        <v>59</v>
      </c>
      <c r="B23348">
        <v>2012</v>
      </c>
      <c r="C23348" t="s">
        <v>7</v>
      </c>
      <c r="D23348" t="s">
        <v>60</v>
      </c>
      <c r="E23348">
        <v>4</v>
      </c>
      <c r="F23348">
        <v>3.93</v>
      </c>
      <c r="G23348">
        <v>277.33</v>
      </c>
      <c r="H23348">
        <v>277.58</v>
      </c>
    </row>
    <row r="23349" spans="1:8" x14ac:dyDescent="0.25">
      <c r="A23349" t="s">
        <v>59</v>
      </c>
      <c r="B23349">
        <v>2012</v>
      </c>
      <c r="C23349" t="s">
        <v>7</v>
      </c>
      <c r="D23349" t="s">
        <v>62</v>
      </c>
      <c r="E23349">
        <v>0</v>
      </c>
      <c r="F23349">
        <v>0</v>
      </c>
      <c r="G23349">
        <v>0</v>
      </c>
      <c r="H23349">
        <v>0</v>
      </c>
    </row>
    <row r="23350" spans="1:8" x14ac:dyDescent="0.25">
      <c r="A23350" t="s">
        <v>59</v>
      </c>
      <c r="B23350">
        <v>2012</v>
      </c>
      <c r="C23350" t="s">
        <v>7</v>
      </c>
      <c r="D23350" t="s">
        <v>62</v>
      </c>
      <c r="E23350">
        <v>1</v>
      </c>
      <c r="F23350">
        <v>3.51</v>
      </c>
      <c r="G23350">
        <v>306.86</v>
      </c>
      <c r="H23350">
        <v>333.76</v>
      </c>
    </row>
    <row r="23351" spans="1:8" x14ac:dyDescent="0.25">
      <c r="A23351" t="s">
        <v>59</v>
      </c>
      <c r="B23351">
        <v>2012</v>
      </c>
      <c r="C23351" t="s">
        <v>7</v>
      </c>
      <c r="D23351" t="s">
        <v>62</v>
      </c>
      <c r="E23351">
        <v>305</v>
      </c>
      <c r="F23351">
        <v>237.25</v>
      </c>
      <c r="G23351">
        <v>18913.96</v>
      </c>
      <c r="H23351">
        <v>17958.38</v>
      </c>
    </row>
    <row r="23352" spans="1:8" x14ac:dyDescent="0.25">
      <c r="A23352" t="s">
        <v>59</v>
      </c>
      <c r="B23352">
        <v>2012</v>
      </c>
      <c r="C23352" t="s">
        <v>7</v>
      </c>
      <c r="D23352" t="s">
        <v>60</v>
      </c>
      <c r="E23352">
        <v>8</v>
      </c>
      <c r="F23352">
        <v>32.78</v>
      </c>
      <c r="G23352">
        <v>2635.12</v>
      </c>
      <c r="H23352">
        <v>2219.3200000000002</v>
      </c>
    </row>
    <row r="23353" spans="1:8" x14ac:dyDescent="0.25">
      <c r="A23353" t="s">
        <v>59</v>
      </c>
      <c r="B23353">
        <v>2012</v>
      </c>
      <c r="C23353" t="s">
        <v>7</v>
      </c>
      <c r="D23353" t="s">
        <v>60</v>
      </c>
      <c r="E23353">
        <v>160</v>
      </c>
      <c r="F23353">
        <v>95.5</v>
      </c>
      <c r="G23353">
        <v>10950.11</v>
      </c>
      <c r="H23353">
        <v>10265.540000000001</v>
      </c>
    </row>
    <row r="23354" spans="1:8" x14ac:dyDescent="0.25">
      <c r="A23354" t="s">
        <v>59</v>
      </c>
      <c r="B23354">
        <v>2012</v>
      </c>
      <c r="C23354" t="s">
        <v>7</v>
      </c>
      <c r="D23354" t="s">
        <v>60</v>
      </c>
      <c r="E23354">
        <v>0</v>
      </c>
      <c r="F23354">
        <v>0</v>
      </c>
      <c r="G23354">
        <v>0</v>
      </c>
      <c r="H23354">
        <v>0</v>
      </c>
    </row>
    <row r="23355" spans="1:8" x14ac:dyDescent="0.25">
      <c r="A23355" t="s">
        <v>59</v>
      </c>
      <c r="B23355">
        <v>2012</v>
      </c>
      <c r="C23355" t="s">
        <v>7</v>
      </c>
      <c r="D23355" t="s">
        <v>60</v>
      </c>
      <c r="E23355">
        <v>26</v>
      </c>
      <c r="F23355">
        <v>151.83000000000001</v>
      </c>
      <c r="G23355">
        <v>9006.25</v>
      </c>
      <c r="H23355">
        <v>9218.58</v>
      </c>
    </row>
    <row r="23356" spans="1:8" x14ac:dyDescent="0.25">
      <c r="A23356" t="s">
        <v>59</v>
      </c>
      <c r="B23356">
        <v>2012</v>
      </c>
      <c r="C23356" t="s">
        <v>7</v>
      </c>
      <c r="D23356" t="s">
        <v>60</v>
      </c>
      <c r="E23356">
        <v>42</v>
      </c>
      <c r="F23356">
        <v>87.22</v>
      </c>
      <c r="G23356">
        <v>6609.09</v>
      </c>
      <c r="H23356">
        <v>6371.18</v>
      </c>
    </row>
    <row r="23357" spans="1:8" x14ac:dyDescent="0.25">
      <c r="A23357" t="s">
        <v>59</v>
      </c>
      <c r="B23357">
        <v>2012</v>
      </c>
      <c r="C23357" t="s">
        <v>7</v>
      </c>
      <c r="D23357" t="s">
        <v>60</v>
      </c>
      <c r="E23357">
        <v>812</v>
      </c>
      <c r="F23357">
        <v>454.27</v>
      </c>
      <c r="G23357">
        <v>30001.45</v>
      </c>
      <c r="H23357">
        <v>29260.74</v>
      </c>
    </row>
    <row r="23358" spans="1:8" x14ac:dyDescent="0.25">
      <c r="A23358" t="s">
        <v>59</v>
      </c>
      <c r="B23358">
        <v>2012</v>
      </c>
      <c r="C23358" t="s">
        <v>7</v>
      </c>
      <c r="D23358" t="s">
        <v>60</v>
      </c>
      <c r="E23358">
        <v>0</v>
      </c>
      <c r="F23358">
        <v>0</v>
      </c>
      <c r="G23358">
        <v>0</v>
      </c>
      <c r="H23358">
        <v>0</v>
      </c>
    </row>
    <row r="23359" spans="1:8" x14ac:dyDescent="0.25">
      <c r="A23359" t="s">
        <v>59</v>
      </c>
      <c r="B23359">
        <v>2012</v>
      </c>
      <c r="C23359" t="s">
        <v>7</v>
      </c>
      <c r="D23359" t="s">
        <v>60</v>
      </c>
      <c r="E23359">
        <v>8</v>
      </c>
      <c r="F23359">
        <v>52.51</v>
      </c>
      <c r="G23359">
        <v>3101.62</v>
      </c>
      <c r="H23359">
        <v>3357.78</v>
      </c>
    </row>
    <row r="23360" spans="1:8" x14ac:dyDescent="0.25">
      <c r="A23360" t="s">
        <v>59</v>
      </c>
      <c r="B23360">
        <v>2012</v>
      </c>
      <c r="C23360" t="s">
        <v>7</v>
      </c>
      <c r="D23360" t="s">
        <v>60</v>
      </c>
      <c r="E23360">
        <v>68</v>
      </c>
      <c r="F23360">
        <v>107.53</v>
      </c>
      <c r="G23360">
        <v>8225.49</v>
      </c>
      <c r="H23360">
        <v>7561.72</v>
      </c>
    </row>
    <row r="23361" spans="1:8" x14ac:dyDescent="0.25">
      <c r="A23361" t="s">
        <v>59</v>
      </c>
      <c r="B23361">
        <v>2012</v>
      </c>
      <c r="C23361" t="s">
        <v>7</v>
      </c>
      <c r="D23361" t="s">
        <v>60</v>
      </c>
      <c r="E23361">
        <v>654</v>
      </c>
      <c r="F23361">
        <v>359.7</v>
      </c>
      <c r="G23361">
        <v>23311.29</v>
      </c>
      <c r="H23361">
        <v>20125.21</v>
      </c>
    </row>
    <row r="23362" spans="1:8" x14ac:dyDescent="0.25">
      <c r="A23362" t="s">
        <v>59</v>
      </c>
      <c r="B23362">
        <v>2012</v>
      </c>
      <c r="C23362" t="s">
        <v>7</v>
      </c>
      <c r="D23362" t="s">
        <v>64</v>
      </c>
      <c r="E23362">
        <v>1</v>
      </c>
      <c r="F23362">
        <v>15736.428887</v>
      </c>
      <c r="G23362">
        <v>1552336.95</v>
      </c>
      <c r="H23362">
        <v>1510591.53</v>
      </c>
    </row>
    <row r="23363" spans="1:8" x14ac:dyDescent="0.25">
      <c r="A23363" t="s">
        <v>59</v>
      </c>
      <c r="B23363">
        <v>2012</v>
      </c>
      <c r="C23363" t="s">
        <v>7</v>
      </c>
      <c r="D23363" t="s">
        <v>60</v>
      </c>
      <c r="E23363">
        <v>0</v>
      </c>
      <c r="F23363">
        <v>0</v>
      </c>
      <c r="G23363">
        <v>0</v>
      </c>
      <c r="H23363">
        <v>0</v>
      </c>
    </row>
    <row r="23364" spans="1:8" x14ac:dyDescent="0.25">
      <c r="A23364" t="s">
        <v>59</v>
      </c>
      <c r="B23364">
        <v>2012</v>
      </c>
      <c r="C23364" t="s">
        <v>7</v>
      </c>
      <c r="D23364" t="s">
        <v>60</v>
      </c>
      <c r="E23364">
        <v>0</v>
      </c>
      <c r="F23364">
        <v>0</v>
      </c>
      <c r="G23364">
        <v>0</v>
      </c>
      <c r="H23364">
        <v>0</v>
      </c>
    </row>
    <row r="23365" spans="1:8" x14ac:dyDescent="0.25">
      <c r="A23365" t="s">
        <v>59</v>
      </c>
      <c r="B23365">
        <v>2012</v>
      </c>
      <c r="C23365" t="s">
        <v>6</v>
      </c>
      <c r="D23365" t="s">
        <v>60</v>
      </c>
      <c r="E23365">
        <v>6</v>
      </c>
      <c r="F23365">
        <v>55.71</v>
      </c>
      <c r="G23365">
        <v>3626.86</v>
      </c>
      <c r="H23365">
        <v>5409.96</v>
      </c>
    </row>
    <row r="23366" spans="1:8" x14ac:dyDescent="0.25">
      <c r="A23366" t="s">
        <v>59</v>
      </c>
      <c r="B23366">
        <v>2012</v>
      </c>
      <c r="C23366" t="s">
        <v>6</v>
      </c>
      <c r="D23366" t="s">
        <v>60</v>
      </c>
      <c r="E23366">
        <v>4</v>
      </c>
      <c r="F23366">
        <v>3.19</v>
      </c>
      <c r="G23366">
        <v>545.82000000000005</v>
      </c>
      <c r="H23366">
        <v>408.99</v>
      </c>
    </row>
    <row r="23367" spans="1:8" x14ac:dyDescent="0.25">
      <c r="A23367" t="s">
        <v>59</v>
      </c>
      <c r="B23367">
        <v>2012</v>
      </c>
      <c r="C23367" t="s">
        <v>6</v>
      </c>
      <c r="D23367" t="s">
        <v>60</v>
      </c>
      <c r="E23367">
        <v>44</v>
      </c>
      <c r="F23367">
        <v>388.28</v>
      </c>
      <c r="G23367">
        <v>30123.9</v>
      </c>
      <c r="H23367">
        <v>26358.39</v>
      </c>
    </row>
    <row r="23368" spans="1:8" x14ac:dyDescent="0.25">
      <c r="A23368" t="s">
        <v>59</v>
      </c>
      <c r="B23368">
        <v>2012</v>
      </c>
      <c r="C23368" t="s">
        <v>6</v>
      </c>
      <c r="D23368" t="s">
        <v>60</v>
      </c>
      <c r="E23368">
        <v>0</v>
      </c>
      <c r="F23368">
        <v>0</v>
      </c>
      <c r="G23368">
        <v>0</v>
      </c>
      <c r="H23368">
        <v>0</v>
      </c>
    </row>
    <row r="23369" spans="1:8" x14ac:dyDescent="0.25">
      <c r="A23369" t="s">
        <v>59</v>
      </c>
      <c r="B23369">
        <v>2012</v>
      </c>
      <c r="C23369" t="s">
        <v>6</v>
      </c>
      <c r="D23369" t="s">
        <v>60</v>
      </c>
      <c r="E23369">
        <v>57</v>
      </c>
      <c r="F23369">
        <v>63.66</v>
      </c>
      <c r="G23369">
        <v>9244.2800000000007</v>
      </c>
      <c r="H23369">
        <v>7804.2</v>
      </c>
    </row>
    <row r="23370" spans="1:8" x14ac:dyDescent="0.25">
      <c r="A23370" t="s">
        <v>59</v>
      </c>
      <c r="B23370">
        <v>2012</v>
      </c>
      <c r="C23370" t="s">
        <v>6</v>
      </c>
      <c r="D23370" t="s">
        <v>60</v>
      </c>
      <c r="E23370">
        <v>6606</v>
      </c>
      <c r="F23370">
        <v>2644.87</v>
      </c>
      <c r="G23370">
        <v>206756.51</v>
      </c>
      <c r="H23370">
        <v>211032.2</v>
      </c>
    </row>
    <row r="23371" spans="1:8" x14ac:dyDescent="0.25">
      <c r="A23371" t="s">
        <v>59</v>
      </c>
      <c r="B23371">
        <v>2012</v>
      </c>
      <c r="C23371" t="s">
        <v>6</v>
      </c>
      <c r="D23371" t="s">
        <v>60</v>
      </c>
      <c r="E23371">
        <v>0</v>
      </c>
      <c r="F23371">
        <v>0</v>
      </c>
      <c r="G23371">
        <v>0</v>
      </c>
      <c r="H23371">
        <v>0</v>
      </c>
    </row>
    <row r="23372" spans="1:8" x14ac:dyDescent="0.25">
      <c r="A23372" t="s">
        <v>59</v>
      </c>
      <c r="B23372">
        <v>2012</v>
      </c>
      <c r="C23372" t="s">
        <v>6</v>
      </c>
      <c r="D23372" t="s">
        <v>60</v>
      </c>
      <c r="E23372">
        <v>0</v>
      </c>
      <c r="F23372">
        <v>0</v>
      </c>
      <c r="G23372">
        <v>0</v>
      </c>
      <c r="H23372">
        <v>0</v>
      </c>
    </row>
    <row r="23373" spans="1:8" x14ac:dyDescent="0.25">
      <c r="A23373" t="s">
        <v>59</v>
      </c>
      <c r="B23373">
        <v>2012</v>
      </c>
      <c r="C23373" t="s">
        <v>6</v>
      </c>
      <c r="D23373" t="s">
        <v>60</v>
      </c>
      <c r="E23373">
        <v>0</v>
      </c>
      <c r="F23373">
        <v>0</v>
      </c>
      <c r="G23373">
        <v>0</v>
      </c>
      <c r="H23373">
        <v>0</v>
      </c>
    </row>
    <row r="23374" spans="1:8" x14ac:dyDescent="0.25">
      <c r="A23374" t="s">
        <v>59</v>
      </c>
      <c r="B23374">
        <v>2012</v>
      </c>
      <c r="C23374" t="s">
        <v>6</v>
      </c>
      <c r="D23374" t="s">
        <v>60</v>
      </c>
      <c r="E23374">
        <v>0</v>
      </c>
      <c r="F23374">
        <v>0</v>
      </c>
      <c r="G23374">
        <v>0</v>
      </c>
      <c r="H23374">
        <v>0</v>
      </c>
    </row>
    <row r="23375" spans="1:8" x14ac:dyDescent="0.25">
      <c r="A23375" t="s">
        <v>59</v>
      </c>
      <c r="B23375">
        <v>2012</v>
      </c>
      <c r="C23375" t="s">
        <v>6</v>
      </c>
      <c r="D23375" t="s">
        <v>61</v>
      </c>
      <c r="E23375">
        <v>4</v>
      </c>
      <c r="F23375">
        <v>20613.02</v>
      </c>
      <c r="G23375">
        <v>1172674.8899999999</v>
      </c>
      <c r="H23375">
        <v>1247334.52</v>
      </c>
    </row>
    <row r="23376" spans="1:8" x14ac:dyDescent="0.25">
      <c r="A23376" t="s">
        <v>59</v>
      </c>
      <c r="B23376">
        <v>2012</v>
      </c>
      <c r="C23376" t="s">
        <v>6</v>
      </c>
      <c r="D23376" t="s">
        <v>61</v>
      </c>
      <c r="E23376">
        <v>0</v>
      </c>
      <c r="F23376">
        <v>0</v>
      </c>
      <c r="G23376">
        <v>0</v>
      </c>
      <c r="H23376">
        <v>0</v>
      </c>
    </row>
    <row r="23377" spans="1:8" x14ac:dyDescent="0.25">
      <c r="A23377" t="s">
        <v>59</v>
      </c>
      <c r="B23377">
        <v>2012</v>
      </c>
      <c r="C23377" t="s">
        <v>6</v>
      </c>
      <c r="D23377" t="s">
        <v>60</v>
      </c>
      <c r="E23377">
        <v>0</v>
      </c>
      <c r="F23377">
        <v>0</v>
      </c>
      <c r="G23377">
        <v>0</v>
      </c>
      <c r="H23377">
        <v>0</v>
      </c>
    </row>
    <row r="23378" spans="1:8" x14ac:dyDescent="0.25">
      <c r="A23378" t="s">
        <v>59</v>
      </c>
      <c r="B23378">
        <v>2012</v>
      </c>
      <c r="C23378" t="s">
        <v>6</v>
      </c>
      <c r="D23378" t="s">
        <v>60</v>
      </c>
      <c r="E23378">
        <v>0</v>
      </c>
      <c r="F23378">
        <v>0</v>
      </c>
      <c r="G23378">
        <v>0</v>
      </c>
      <c r="H23378">
        <v>0</v>
      </c>
    </row>
    <row r="23379" spans="1:8" x14ac:dyDescent="0.25">
      <c r="A23379" t="s">
        <v>59</v>
      </c>
      <c r="B23379">
        <v>2012</v>
      </c>
      <c r="C23379" t="s">
        <v>6</v>
      </c>
      <c r="D23379" t="s">
        <v>60</v>
      </c>
      <c r="E23379">
        <v>0</v>
      </c>
      <c r="F23379">
        <v>0</v>
      </c>
      <c r="G23379">
        <v>0</v>
      </c>
      <c r="H23379">
        <v>0</v>
      </c>
    </row>
    <row r="23380" spans="1:8" x14ac:dyDescent="0.25">
      <c r="A23380" t="s">
        <v>59</v>
      </c>
      <c r="B23380">
        <v>2012</v>
      </c>
      <c r="C23380" t="s">
        <v>6</v>
      </c>
      <c r="D23380" t="s">
        <v>60</v>
      </c>
      <c r="E23380">
        <v>0</v>
      </c>
      <c r="F23380">
        <v>0</v>
      </c>
      <c r="G23380">
        <v>0</v>
      </c>
      <c r="H23380">
        <v>0</v>
      </c>
    </row>
    <row r="23381" spans="1:8" x14ac:dyDescent="0.25">
      <c r="A23381" t="s">
        <v>59</v>
      </c>
      <c r="B23381">
        <v>2012</v>
      </c>
      <c r="C23381" t="s">
        <v>6</v>
      </c>
      <c r="D23381" t="s">
        <v>60</v>
      </c>
      <c r="E23381">
        <v>0</v>
      </c>
      <c r="F23381">
        <v>0</v>
      </c>
      <c r="G23381">
        <v>0</v>
      </c>
      <c r="H23381">
        <v>0</v>
      </c>
    </row>
    <row r="23382" spans="1:8" x14ac:dyDescent="0.25">
      <c r="A23382" t="s">
        <v>59</v>
      </c>
      <c r="B23382">
        <v>2012</v>
      </c>
      <c r="C23382" t="s">
        <v>6</v>
      </c>
      <c r="D23382" t="s">
        <v>61</v>
      </c>
      <c r="E23382">
        <v>261</v>
      </c>
      <c r="F23382">
        <v>44630.41</v>
      </c>
      <c r="G23382">
        <v>2905433.18</v>
      </c>
      <c r="H23382">
        <v>2904075.05</v>
      </c>
    </row>
    <row r="23383" spans="1:8" x14ac:dyDescent="0.25">
      <c r="A23383" t="s">
        <v>59</v>
      </c>
      <c r="B23383">
        <v>2012</v>
      </c>
      <c r="C23383" t="s">
        <v>6</v>
      </c>
      <c r="D23383" t="s">
        <v>61</v>
      </c>
      <c r="E23383">
        <v>1069</v>
      </c>
      <c r="F23383">
        <v>11612.41</v>
      </c>
      <c r="G23383">
        <v>827668.8</v>
      </c>
      <c r="H23383">
        <v>795361.94</v>
      </c>
    </row>
    <row r="23384" spans="1:8" x14ac:dyDescent="0.25">
      <c r="A23384" t="s">
        <v>59</v>
      </c>
      <c r="B23384">
        <v>2012</v>
      </c>
      <c r="C23384" t="s">
        <v>6</v>
      </c>
      <c r="D23384" t="s">
        <v>61</v>
      </c>
      <c r="E23384">
        <v>199</v>
      </c>
      <c r="F23384">
        <v>270.99</v>
      </c>
      <c r="G23384">
        <v>32097.84</v>
      </c>
      <c r="H23384">
        <v>31241.439999999999</v>
      </c>
    </row>
    <row r="23385" spans="1:8" x14ac:dyDescent="0.25">
      <c r="A23385" t="s">
        <v>59</v>
      </c>
      <c r="B23385">
        <v>2012</v>
      </c>
      <c r="C23385" t="s">
        <v>6</v>
      </c>
      <c r="D23385" t="s">
        <v>60</v>
      </c>
      <c r="E23385">
        <v>3</v>
      </c>
      <c r="F23385">
        <v>3.21</v>
      </c>
      <c r="G23385">
        <v>3313.4</v>
      </c>
      <c r="H23385">
        <v>4693.93</v>
      </c>
    </row>
    <row r="23386" spans="1:8" x14ac:dyDescent="0.25">
      <c r="A23386" t="s">
        <v>59</v>
      </c>
      <c r="B23386">
        <v>2012</v>
      </c>
      <c r="C23386" t="s">
        <v>6</v>
      </c>
      <c r="D23386" t="s">
        <v>60</v>
      </c>
      <c r="E23386">
        <v>0</v>
      </c>
      <c r="F23386">
        <v>0</v>
      </c>
      <c r="G23386">
        <v>0</v>
      </c>
      <c r="H23386">
        <v>0</v>
      </c>
    </row>
    <row r="23387" spans="1:8" x14ac:dyDescent="0.25">
      <c r="A23387" t="s">
        <v>59</v>
      </c>
      <c r="B23387">
        <v>2012</v>
      </c>
      <c r="C23387" t="s">
        <v>6</v>
      </c>
      <c r="D23387" t="s">
        <v>60</v>
      </c>
      <c r="E23387">
        <v>0</v>
      </c>
      <c r="F23387">
        <v>0</v>
      </c>
      <c r="G23387">
        <v>0</v>
      </c>
      <c r="H23387">
        <v>0</v>
      </c>
    </row>
    <row r="23388" spans="1:8" x14ac:dyDescent="0.25">
      <c r="A23388" t="s">
        <v>59</v>
      </c>
      <c r="B23388">
        <v>2012</v>
      </c>
      <c r="C23388" t="s">
        <v>6</v>
      </c>
      <c r="D23388" t="s">
        <v>60</v>
      </c>
      <c r="E23388">
        <v>0</v>
      </c>
      <c r="F23388">
        <v>0</v>
      </c>
      <c r="G23388">
        <v>0</v>
      </c>
      <c r="H23388">
        <v>0</v>
      </c>
    </row>
    <row r="23389" spans="1:8" x14ac:dyDescent="0.25">
      <c r="A23389" t="s">
        <v>59</v>
      </c>
      <c r="B23389">
        <v>2012</v>
      </c>
      <c r="C23389" t="s">
        <v>6</v>
      </c>
      <c r="D23389" t="s">
        <v>62</v>
      </c>
      <c r="E23389">
        <v>945</v>
      </c>
      <c r="F23389">
        <v>19141.400000000001</v>
      </c>
      <c r="G23389">
        <v>1269354.81</v>
      </c>
      <c r="H23389">
        <v>1257933.54</v>
      </c>
    </row>
    <row r="23390" spans="1:8" x14ac:dyDescent="0.25">
      <c r="A23390" t="s">
        <v>59</v>
      </c>
      <c r="B23390">
        <v>2012</v>
      </c>
      <c r="C23390" t="s">
        <v>6</v>
      </c>
      <c r="D23390" t="s">
        <v>62</v>
      </c>
      <c r="E23390">
        <v>243</v>
      </c>
      <c r="F23390">
        <v>667.21</v>
      </c>
      <c r="G23390">
        <v>60087.49</v>
      </c>
      <c r="H23390">
        <v>57151.55</v>
      </c>
    </row>
    <row r="23391" spans="1:8" x14ac:dyDescent="0.25">
      <c r="A23391" t="s">
        <v>59</v>
      </c>
      <c r="B23391">
        <v>2012</v>
      </c>
      <c r="C23391" t="s">
        <v>6</v>
      </c>
      <c r="D23391" t="s">
        <v>60</v>
      </c>
      <c r="E23391">
        <v>13</v>
      </c>
      <c r="F23391">
        <v>47.69</v>
      </c>
      <c r="G23391">
        <v>3914.58</v>
      </c>
      <c r="H23391">
        <v>3186.79</v>
      </c>
    </row>
    <row r="23392" spans="1:8" x14ac:dyDescent="0.25">
      <c r="A23392" t="s">
        <v>59</v>
      </c>
      <c r="B23392">
        <v>2012</v>
      </c>
      <c r="C23392" t="s">
        <v>6</v>
      </c>
      <c r="D23392" t="s">
        <v>60</v>
      </c>
      <c r="E23392">
        <v>11</v>
      </c>
      <c r="F23392">
        <v>13.48</v>
      </c>
      <c r="G23392">
        <v>1759.08</v>
      </c>
      <c r="H23392">
        <v>1297.71</v>
      </c>
    </row>
    <row r="23393" spans="1:8" x14ac:dyDescent="0.25">
      <c r="A23393" t="s">
        <v>59</v>
      </c>
      <c r="B23393">
        <v>2012</v>
      </c>
      <c r="C23393" t="s">
        <v>6</v>
      </c>
      <c r="D23393" t="s">
        <v>60</v>
      </c>
      <c r="E23393">
        <v>7</v>
      </c>
      <c r="F23393">
        <v>48.97</v>
      </c>
      <c r="G23393">
        <v>1963.74</v>
      </c>
      <c r="H23393">
        <v>1848.54</v>
      </c>
    </row>
    <row r="23394" spans="1:8" x14ac:dyDescent="0.25">
      <c r="A23394" t="s">
        <v>59</v>
      </c>
      <c r="B23394">
        <v>2012</v>
      </c>
      <c r="C23394" t="s">
        <v>6</v>
      </c>
      <c r="D23394" t="s">
        <v>60</v>
      </c>
      <c r="E23394">
        <v>0</v>
      </c>
      <c r="F23394">
        <v>0</v>
      </c>
      <c r="G23394">
        <v>0</v>
      </c>
      <c r="H23394">
        <v>0</v>
      </c>
    </row>
    <row r="23395" spans="1:8" x14ac:dyDescent="0.25">
      <c r="A23395" t="s">
        <v>59</v>
      </c>
      <c r="B23395">
        <v>2012</v>
      </c>
      <c r="C23395" t="s">
        <v>6</v>
      </c>
      <c r="D23395" t="s">
        <v>60</v>
      </c>
      <c r="E23395">
        <v>0</v>
      </c>
      <c r="F23395">
        <v>0</v>
      </c>
      <c r="G23395">
        <v>0</v>
      </c>
      <c r="H23395">
        <v>0</v>
      </c>
    </row>
    <row r="23396" spans="1:8" x14ac:dyDescent="0.25">
      <c r="A23396" t="s">
        <v>59</v>
      </c>
      <c r="B23396">
        <v>2012</v>
      </c>
      <c r="C23396" t="s">
        <v>6</v>
      </c>
      <c r="D23396" t="s">
        <v>63</v>
      </c>
      <c r="E23396">
        <v>11</v>
      </c>
      <c r="F23396">
        <v>6.08</v>
      </c>
      <c r="G23396">
        <v>556.46</v>
      </c>
      <c r="H23396">
        <v>514.74</v>
      </c>
    </row>
    <row r="23397" spans="1:8" x14ac:dyDescent="0.25">
      <c r="A23397" t="s">
        <v>59</v>
      </c>
      <c r="B23397">
        <v>2012</v>
      </c>
      <c r="C23397" t="s">
        <v>4</v>
      </c>
      <c r="D23397" t="s">
        <v>60</v>
      </c>
      <c r="E23397">
        <v>9</v>
      </c>
      <c r="F23397">
        <v>13.02</v>
      </c>
      <c r="G23397">
        <v>1259.8499999999999</v>
      </c>
      <c r="H23397">
        <v>1177.4100000000001</v>
      </c>
    </row>
    <row r="23398" spans="1:8" x14ac:dyDescent="0.25">
      <c r="A23398" t="s">
        <v>59</v>
      </c>
      <c r="B23398">
        <v>2012</v>
      </c>
      <c r="C23398" t="s">
        <v>4</v>
      </c>
      <c r="D23398" t="s">
        <v>60</v>
      </c>
      <c r="E23398">
        <v>0</v>
      </c>
      <c r="F23398">
        <v>0</v>
      </c>
      <c r="G23398">
        <v>0</v>
      </c>
      <c r="H23398">
        <v>0</v>
      </c>
    </row>
    <row r="23399" spans="1:8" x14ac:dyDescent="0.25">
      <c r="A23399" t="s">
        <v>59</v>
      </c>
      <c r="B23399">
        <v>2012</v>
      </c>
      <c r="C23399" t="s">
        <v>4</v>
      </c>
      <c r="D23399" t="s">
        <v>60</v>
      </c>
      <c r="E23399">
        <v>45</v>
      </c>
      <c r="F23399">
        <v>1009.71</v>
      </c>
      <c r="G23399">
        <v>55587.72</v>
      </c>
      <c r="H23399">
        <v>57558</v>
      </c>
    </row>
    <row r="23400" spans="1:8" x14ac:dyDescent="0.25">
      <c r="A23400" t="s">
        <v>59</v>
      </c>
      <c r="B23400">
        <v>2012</v>
      </c>
      <c r="C23400" t="s">
        <v>4</v>
      </c>
      <c r="D23400" t="s">
        <v>60</v>
      </c>
      <c r="E23400">
        <v>13</v>
      </c>
      <c r="F23400">
        <v>15.16</v>
      </c>
      <c r="G23400">
        <v>1524.47</v>
      </c>
      <c r="H23400">
        <v>1892.21</v>
      </c>
    </row>
    <row r="23401" spans="1:8" x14ac:dyDescent="0.25">
      <c r="A23401" t="s">
        <v>59</v>
      </c>
      <c r="B23401">
        <v>2012</v>
      </c>
      <c r="C23401" t="s">
        <v>4</v>
      </c>
      <c r="D23401" t="s">
        <v>60</v>
      </c>
      <c r="E23401">
        <v>0</v>
      </c>
      <c r="F23401">
        <v>0</v>
      </c>
      <c r="G23401">
        <v>0</v>
      </c>
      <c r="H23401">
        <v>0</v>
      </c>
    </row>
    <row r="23402" spans="1:8" x14ac:dyDescent="0.25">
      <c r="A23402" t="s">
        <v>59</v>
      </c>
      <c r="B23402">
        <v>2012</v>
      </c>
      <c r="C23402" t="s">
        <v>4</v>
      </c>
      <c r="D23402" t="s">
        <v>60</v>
      </c>
      <c r="E23402">
        <v>0</v>
      </c>
      <c r="F23402">
        <v>0</v>
      </c>
      <c r="G23402">
        <v>0</v>
      </c>
      <c r="H23402">
        <v>0</v>
      </c>
    </row>
    <row r="23403" spans="1:8" x14ac:dyDescent="0.25">
      <c r="A23403" t="s">
        <v>59</v>
      </c>
      <c r="B23403">
        <v>2012</v>
      </c>
      <c r="C23403" t="s">
        <v>4</v>
      </c>
      <c r="D23403" t="s">
        <v>60</v>
      </c>
      <c r="E23403">
        <v>0</v>
      </c>
      <c r="F23403">
        <v>-117.53</v>
      </c>
      <c r="G23403">
        <v>-4858.72</v>
      </c>
      <c r="H23403">
        <v>51631.62</v>
      </c>
    </row>
    <row r="23404" spans="1:8" x14ac:dyDescent="0.25">
      <c r="A23404" t="s">
        <v>59</v>
      </c>
      <c r="B23404">
        <v>2012</v>
      </c>
      <c r="C23404" t="s">
        <v>6</v>
      </c>
      <c r="D23404" t="s">
        <v>63</v>
      </c>
      <c r="E23404">
        <v>760415</v>
      </c>
      <c r="F23404">
        <v>108561.75</v>
      </c>
      <c r="G23404">
        <v>9308098.9499999993</v>
      </c>
      <c r="H23404">
        <v>8959759.6799999997</v>
      </c>
    </row>
    <row r="23405" spans="1:8" x14ac:dyDescent="0.25">
      <c r="A23405" t="s">
        <v>59</v>
      </c>
      <c r="B23405">
        <v>2012</v>
      </c>
      <c r="C23405" t="s">
        <v>6</v>
      </c>
      <c r="D23405" t="s">
        <v>60</v>
      </c>
      <c r="E23405">
        <v>0</v>
      </c>
      <c r="F23405">
        <v>-786.9</v>
      </c>
      <c r="G23405">
        <v>-8325.1299999999992</v>
      </c>
      <c r="H23405">
        <v>17002.080000000002</v>
      </c>
    </row>
    <row r="23406" spans="1:8" x14ac:dyDescent="0.25">
      <c r="A23406" t="s">
        <v>59</v>
      </c>
      <c r="B23406">
        <v>2012</v>
      </c>
      <c r="C23406" t="s">
        <v>6</v>
      </c>
      <c r="D23406" t="s">
        <v>60</v>
      </c>
      <c r="E23406">
        <v>0</v>
      </c>
      <c r="F23406">
        <v>-87.37</v>
      </c>
      <c r="G23406">
        <v>-4739.51</v>
      </c>
      <c r="H23406">
        <v>11211.14</v>
      </c>
    </row>
    <row r="23407" spans="1:8" x14ac:dyDescent="0.25">
      <c r="A23407" t="s">
        <v>59</v>
      </c>
      <c r="B23407">
        <v>2012</v>
      </c>
      <c r="C23407" t="s">
        <v>6</v>
      </c>
      <c r="D23407" t="s">
        <v>61</v>
      </c>
      <c r="E23407">
        <v>257</v>
      </c>
      <c r="F23407">
        <v>1736.63</v>
      </c>
      <c r="G23407">
        <v>147433.34</v>
      </c>
      <c r="H23407">
        <v>140291.75</v>
      </c>
    </row>
    <row r="23408" spans="1:8" x14ac:dyDescent="0.25">
      <c r="A23408" t="s">
        <v>59</v>
      </c>
      <c r="B23408">
        <v>2012</v>
      </c>
      <c r="C23408" t="s">
        <v>6</v>
      </c>
      <c r="D23408" t="s">
        <v>61</v>
      </c>
      <c r="E23408">
        <v>1261</v>
      </c>
      <c r="F23408">
        <v>1321.48</v>
      </c>
      <c r="G23408">
        <v>166905.41</v>
      </c>
      <c r="H23408">
        <v>174515.13</v>
      </c>
    </row>
    <row r="23409" spans="1:8" x14ac:dyDescent="0.25">
      <c r="A23409" t="s">
        <v>59</v>
      </c>
      <c r="B23409">
        <v>2012</v>
      </c>
      <c r="C23409" t="s">
        <v>6</v>
      </c>
      <c r="D23409" t="s">
        <v>61</v>
      </c>
      <c r="E23409">
        <v>11492</v>
      </c>
      <c r="F23409">
        <v>3335.17</v>
      </c>
      <c r="G23409">
        <v>231632.29</v>
      </c>
      <c r="H23409">
        <v>237569.6</v>
      </c>
    </row>
    <row r="23410" spans="1:8" x14ac:dyDescent="0.25">
      <c r="A23410" t="s">
        <v>59</v>
      </c>
      <c r="B23410">
        <v>2012</v>
      </c>
      <c r="C23410" t="s">
        <v>6</v>
      </c>
      <c r="D23410" t="s">
        <v>60</v>
      </c>
      <c r="E23410">
        <v>1</v>
      </c>
      <c r="F23410">
        <v>0.09</v>
      </c>
      <c r="G23410">
        <v>83.01</v>
      </c>
      <c r="H23410">
        <v>77.849999999999994</v>
      </c>
    </row>
    <row r="23411" spans="1:8" x14ac:dyDescent="0.25">
      <c r="A23411" t="s">
        <v>59</v>
      </c>
      <c r="B23411">
        <v>2012</v>
      </c>
      <c r="C23411" t="s">
        <v>6</v>
      </c>
      <c r="D23411" t="s">
        <v>60</v>
      </c>
      <c r="E23411">
        <v>10</v>
      </c>
      <c r="F23411">
        <v>18.97</v>
      </c>
      <c r="G23411">
        <v>1383.8</v>
      </c>
      <c r="H23411">
        <v>1444.94</v>
      </c>
    </row>
    <row r="23412" spans="1:8" x14ac:dyDescent="0.25">
      <c r="A23412" t="s">
        <v>59</v>
      </c>
      <c r="B23412">
        <v>2012</v>
      </c>
      <c r="C23412" t="s">
        <v>4</v>
      </c>
      <c r="D23412" t="s">
        <v>60</v>
      </c>
      <c r="E23412">
        <v>0</v>
      </c>
      <c r="F23412">
        <v>25.29</v>
      </c>
      <c r="G23412">
        <v>-5908.94</v>
      </c>
      <c r="H23412">
        <v>33635.599999999999</v>
      </c>
    </row>
    <row r="23413" spans="1:8" x14ac:dyDescent="0.25">
      <c r="A23413" t="s">
        <v>59</v>
      </c>
      <c r="B23413">
        <v>2012</v>
      </c>
      <c r="C23413" t="s">
        <v>4</v>
      </c>
      <c r="D23413" t="s">
        <v>61</v>
      </c>
      <c r="E23413">
        <v>0</v>
      </c>
      <c r="F23413">
        <v>0</v>
      </c>
      <c r="G23413">
        <v>0</v>
      </c>
      <c r="H23413">
        <v>0</v>
      </c>
    </row>
    <row r="23414" spans="1:8" x14ac:dyDescent="0.25">
      <c r="A23414" t="s">
        <v>59</v>
      </c>
      <c r="B23414">
        <v>2012</v>
      </c>
      <c r="C23414" t="s">
        <v>4</v>
      </c>
      <c r="D23414" t="s">
        <v>61</v>
      </c>
      <c r="E23414">
        <v>0</v>
      </c>
      <c r="F23414">
        <v>0</v>
      </c>
      <c r="G23414">
        <v>0</v>
      </c>
      <c r="H23414">
        <v>0</v>
      </c>
    </row>
    <row r="23415" spans="1:8" x14ac:dyDescent="0.25">
      <c r="A23415" t="s">
        <v>59</v>
      </c>
      <c r="B23415">
        <v>2012</v>
      </c>
      <c r="C23415" t="s">
        <v>4</v>
      </c>
      <c r="D23415" t="s">
        <v>61</v>
      </c>
      <c r="E23415">
        <v>1</v>
      </c>
      <c r="F23415">
        <v>1.1100000000000001</v>
      </c>
      <c r="G23415">
        <v>84.8</v>
      </c>
      <c r="H23415">
        <v>84.8</v>
      </c>
    </row>
    <row r="23416" spans="1:8" x14ac:dyDescent="0.25">
      <c r="A23416" t="s">
        <v>59</v>
      </c>
      <c r="B23416">
        <v>2012</v>
      </c>
      <c r="C23416" t="s">
        <v>4</v>
      </c>
      <c r="D23416" t="s">
        <v>60</v>
      </c>
      <c r="E23416">
        <v>4</v>
      </c>
      <c r="F23416">
        <v>10.43</v>
      </c>
      <c r="G23416">
        <v>849.96</v>
      </c>
      <c r="H23416">
        <v>379.51</v>
      </c>
    </row>
    <row r="23417" spans="1:8" x14ac:dyDescent="0.25">
      <c r="A23417" t="s">
        <v>59</v>
      </c>
      <c r="B23417">
        <v>2012</v>
      </c>
      <c r="C23417" t="s">
        <v>4</v>
      </c>
      <c r="D23417" t="s">
        <v>60</v>
      </c>
      <c r="E23417">
        <v>113</v>
      </c>
      <c r="F23417">
        <v>947.03</v>
      </c>
      <c r="G23417">
        <v>73107.740000000005</v>
      </c>
      <c r="H23417">
        <v>91805.07</v>
      </c>
    </row>
    <row r="23418" spans="1:8" x14ac:dyDescent="0.25">
      <c r="A23418" t="s">
        <v>59</v>
      </c>
      <c r="B23418">
        <v>2012</v>
      </c>
      <c r="C23418" t="s">
        <v>4</v>
      </c>
      <c r="D23418" t="s">
        <v>60</v>
      </c>
      <c r="E23418">
        <v>216</v>
      </c>
      <c r="F23418">
        <v>390.07</v>
      </c>
      <c r="G23418">
        <v>42370.94</v>
      </c>
      <c r="H23418">
        <v>46046.58</v>
      </c>
    </row>
    <row r="23419" spans="1:8" x14ac:dyDescent="0.25">
      <c r="A23419" t="s">
        <v>59</v>
      </c>
      <c r="B23419">
        <v>2012</v>
      </c>
      <c r="C23419" t="s">
        <v>4</v>
      </c>
      <c r="D23419" t="s">
        <v>60</v>
      </c>
      <c r="E23419">
        <v>1420</v>
      </c>
      <c r="F23419">
        <v>621.44000000000005</v>
      </c>
      <c r="G23419">
        <v>48609.22</v>
      </c>
      <c r="H23419">
        <v>51989.5</v>
      </c>
    </row>
    <row r="23420" spans="1:8" x14ac:dyDescent="0.25">
      <c r="A23420" t="s">
        <v>59</v>
      </c>
      <c r="B23420">
        <v>2012</v>
      </c>
      <c r="C23420" t="s">
        <v>6</v>
      </c>
      <c r="D23420" t="s">
        <v>60</v>
      </c>
      <c r="E23420">
        <v>525</v>
      </c>
      <c r="F23420">
        <v>156.88</v>
      </c>
      <c r="G23420">
        <v>9773.5400000000009</v>
      </c>
      <c r="H23420">
        <v>10739.19</v>
      </c>
    </row>
    <row r="23421" spans="1:8" x14ac:dyDescent="0.25">
      <c r="A23421" t="s">
        <v>59</v>
      </c>
      <c r="B23421">
        <v>2012</v>
      </c>
      <c r="C23421" t="s">
        <v>6</v>
      </c>
      <c r="D23421" t="s">
        <v>62</v>
      </c>
      <c r="E23421">
        <v>2184</v>
      </c>
      <c r="F23421">
        <v>11132.78</v>
      </c>
      <c r="G23421">
        <v>871028.4</v>
      </c>
      <c r="H23421">
        <v>854625.32</v>
      </c>
    </row>
    <row r="23422" spans="1:8" x14ac:dyDescent="0.25">
      <c r="A23422" t="s">
        <v>59</v>
      </c>
      <c r="B23422">
        <v>2012</v>
      </c>
      <c r="C23422" t="s">
        <v>6</v>
      </c>
      <c r="D23422" t="s">
        <v>62</v>
      </c>
      <c r="E23422">
        <v>3721</v>
      </c>
      <c r="F23422">
        <v>6186.35</v>
      </c>
      <c r="G23422">
        <v>660297.67000000004</v>
      </c>
      <c r="H23422">
        <v>677931.31</v>
      </c>
    </row>
    <row r="23423" spans="1:8" x14ac:dyDescent="0.25">
      <c r="A23423" t="s">
        <v>59</v>
      </c>
      <c r="B23423">
        <v>2012</v>
      </c>
      <c r="C23423" t="s">
        <v>6</v>
      </c>
      <c r="D23423" t="s">
        <v>62</v>
      </c>
      <c r="E23423">
        <v>109858</v>
      </c>
      <c r="F23423">
        <v>29330.31</v>
      </c>
      <c r="G23423">
        <v>2237414.25</v>
      </c>
      <c r="H23423">
        <v>2288969.35</v>
      </c>
    </row>
    <row r="23424" spans="1:8" x14ac:dyDescent="0.25">
      <c r="A23424" t="s">
        <v>59</v>
      </c>
      <c r="B23424">
        <v>2012</v>
      </c>
      <c r="C23424" t="s">
        <v>6</v>
      </c>
      <c r="D23424" t="s">
        <v>60</v>
      </c>
      <c r="E23424">
        <v>5</v>
      </c>
      <c r="F23424">
        <v>34.979999999999997</v>
      </c>
      <c r="G23424">
        <v>2698.38</v>
      </c>
      <c r="H23424">
        <v>1941.4</v>
      </c>
    </row>
    <row r="23425" spans="1:8" x14ac:dyDescent="0.25">
      <c r="A23425" t="s">
        <v>59</v>
      </c>
      <c r="B23425">
        <v>2012</v>
      </c>
      <c r="C23425" t="s">
        <v>6</v>
      </c>
      <c r="D23425" t="s">
        <v>60</v>
      </c>
      <c r="E23425">
        <v>51</v>
      </c>
      <c r="F23425">
        <v>41.13</v>
      </c>
      <c r="G23425">
        <v>5516.54</v>
      </c>
      <c r="H23425">
        <v>5474.66</v>
      </c>
    </row>
    <row r="23426" spans="1:8" x14ac:dyDescent="0.25">
      <c r="A23426" t="s">
        <v>59</v>
      </c>
      <c r="B23426">
        <v>2012</v>
      </c>
      <c r="C23426" t="s">
        <v>6</v>
      </c>
      <c r="D23426" t="s">
        <v>60</v>
      </c>
      <c r="E23426">
        <v>107</v>
      </c>
      <c r="F23426">
        <v>76.099999999999994</v>
      </c>
      <c r="G23426">
        <v>5022.9399999999996</v>
      </c>
      <c r="H23426">
        <v>4644.8599999999997</v>
      </c>
    </row>
    <row r="23427" spans="1:8" x14ac:dyDescent="0.25">
      <c r="A23427" t="s">
        <v>59</v>
      </c>
      <c r="B23427">
        <v>2012</v>
      </c>
      <c r="C23427" t="s">
        <v>6</v>
      </c>
      <c r="D23427" t="s">
        <v>60</v>
      </c>
      <c r="E23427">
        <v>9</v>
      </c>
      <c r="F23427">
        <v>86.99</v>
      </c>
      <c r="G23427">
        <v>4940.0200000000004</v>
      </c>
      <c r="H23427">
        <v>4351.62</v>
      </c>
    </row>
    <row r="23428" spans="1:8" x14ac:dyDescent="0.25">
      <c r="A23428" t="s">
        <v>59</v>
      </c>
      <c r="B23428">
        <v>2012</v>
      </c>
      <c r="C23428" t="s">
        <v>4</v>
      </c>
      <c r="D23428" t="s">
        <v>60</v>
      </c>
      <c r="E23428">
        <v>0</v>
      </c>
      <c r="F23428">
        <v>0</v>
      </c>
      <c r="G23428">
        <v>0</v>
      </c>
      <c r="H23428">
        <v>0</v>
      </c>
    </row>
    <row r="23429" spans="1:8" x14ac:dyDescent="0.25">
      <c r="A23429" t="s">
        <v>59</v>
      </c>
      <c r="B23429">
        <v>2012</v>
      </c>
      <c r="C23429" t="s">
        <v>4</v>
      </c>
      <c r="D23429" t="s">
        <v>60</v>
      </c>
      <c r="E23429">
        <v>4</v>
      </c>
      <c r="F23429">
        <v>4.2699999999999996</v>
      </c>
      <c r="G23429">
        <v>303.60000000000002</v>
      </c>
      <c r="H23429">
        <v>396.79</v>
      </c>
    </row>
    <row r="23430" spans="1:8" x14ac:dyDescent="0.25">
      <c r="A23430" t="s">
        <v>59</v>
      </c>
      <c r="B23430">
        <v>2012</v>
      </c>
      <c r="C23430" t="s">
        <v>4</v>
      </c>
      <c r="D23430" t="s">
        <v>62</v>
      </c>
      <c r="E23430">
        <v>0</v>
      </c>
      <c r="F23430">
        <v>0</v>
      </c>
      <c r="G23430">
        <v>0</v>
      </c>
      <c r="H23430">
        <v>0</v>
      </c>
    </row>
    <row r="23431" spans="1:8" x14ac:dyDescent="0.25">
      <c r="A23431" t="s">
        <v>59</v>
      </c>
      <c r="B23431">
        <v>2012</v>
      </c>
      <c r="C23431" t="s">
        <v>4</v>
      </c>
      <c r="D23431" t="s">
        <v>62</v>
      </c>
      <c r="E23431">
        <v>1</v>
      </c>
      <c r="F23431">
        <v>3.71</v>
      </c>
      <c r="G23431">
        <v>421.19</v>
      </c>
      <c r="H23431">
        <v>464.31</v>
      </c>
    </row>
    <row r="23432" spans="1:8" x14ac:dyDescent="0.25">
      <c r="A23432" t="s">
        <v>59</v>
      </c>
      <c r="B23432">
        <v>2012</v>
      </c>
      <c r="C23432" t="s">
        <v>4</v>
      </c>
      <c r="D23432" t="s">
        <v>62</v>
      </c>
      <c r="E23432">
        <v>309</v>
      </c>
      <c r="F23432">
        <v>227.94</v>
      </c>
      <c r="G23432">
        <v>18312.07</v>
      </c>
      <c r="H23432">
        <v>18977.2</v>
      </c>
    </row>
    <row r="23433" spans="1:8" x14ac:dyDescent="0.25">
      <c r="A23433" t="s">
        <v>59</v>
      </c>
      <c r="B23433">
        <v>2012</v>
      </c>
      <c r="C23433" t="s">
        <v>4</v>
      </c>
      <c r="D23433" t="s">
        <v>60</v>
      </c>
      <c r="E23433">
        <v>8</v>
      </c>
      <c r="F23433">
        <v>26.99</v>
      </c>
      <c r="G23433">
        <v>2280.4899999999998</v>
      </c>
      <c r="H23433">
        <v>2649.78</v>
      </c>
    </row>
    <row r="23434" spans="1:8" x14ac:dyDescent="0.25">
      <c r="A23434" t="s">
        <v>59</v>
      </c>
      <c r="B23434">
        <v>2012</v>
      </c>
      <c r="C23434" t="s">
        <v>4</v>
      </c>
      <c r="D23434" t="s">
        <v>60</v>
      </c>
      <c r="E23434">
        <v>158</v>
      </c>
      <c r="F23434">
        <v>103.8</v>
      </c>
      <c r="G23434">
        <v>11529.72</v>
      </c>
      <c r="H23434">
        <v>20509.189999999999</v>
      </c>
    </row>
    <row r="23435" spans="1:8" x14ac:dyDescent="0.25">
      <c r="A23435" t="s">
        <v>59</v>
      </c>
      <c r="B23435">
        <v>2012</v>
      </c>
      <c r="C23435" t="s">
        <v>4</v>
      </c>
      <c r="D23435" t="s">
        <v>60</v>
      </c>
      <c r="E23435">
        <v>0</v>
      </c>
      <c r="F23435">
        <v>0</v>
      </c>
      <c r="G23435">
        <v>0</v>
      </c>
      <c r="H23435">
        <v>0</v>
      </c>
    </row>
    <row r="23436" spans="1:8" x14ac:dyDescent="0.25">
      <c r="A23436" t="s">
        <v>59</v>
      </c>
      <c r="B23436">
        <v>2012</v>
      </c>
      <c r="C23436" t="s">
        <v>6</v>
      </c>
      <c r="D23436" t="s">
        <v>60</v>
      </c>
      <c r="E23436">
        <v>0</v>
      </c>
      <c r="F23436">
        <v>0</v>
      </c>
      <c r="G23436">
        <v>0</v>
      </c>
      <c r="H23436">
        <v>0</v>
      </c>
    </row>
    <row r="23437" spans="1:8" x14ac:dyDescent="0.25">
      <c r="A23437" t="s">
        <v>59</v>
      </c>
      <c r="B23437">
        <v>2012</v>
      </c>
      <c r="C23437" t="s">
        <v>6</v>
      </c>
      <c r="D23437" t="s">
        <v>60</v>
      </c>
      <c r="E23437">
        <v>0</v>
      </c>
      <c r="F23437">
        <v>0</v>
      </c>
      <c r="G23437">
        <v>0</v>
      </c>
      <c r="H23437">
        <v>0</v>
      </c>
    </row>
    <row r="23438" spans="1:8" x14ac:dyDescent="0.25">
      <c r="A23438" t="s">
        <v>59</v>
      </c>
      <c r="B23438">
        <v>2012</v>
      </c>
      <c r="C23438" t="s">
        <v>6</v>
      </c>
      <c r="D23438" t="s">
        <v>60</v>
      </c>
      <c r="E23438">
        <v>0</v>
      </c>
      <c r="F23438">
        <v>0</v>
      </c>
      <c r="G23438">
        <v>0</v>
      </c>
      <c r="H23438">
        <v>0</v>
      </c>
    </row>
    <row r="23439" spans="1:8" x14ac:dyDescent="0.25">
      <c r="A23439" t="s">
        <v>59</v>
      </c>
      <c r="B23439">
        <v>2012</v>
      </c>
      <c r="C23439" t="s">
        <v>6</v>
      </c>
      <c r="D23439" t="s">
        <v>60</v>
      </c>
      <c r="E23439">
        <v>0</v>
      </c>
      <c r="F23439">
        <v>0</v>
      </c>
      <c r="G23439">
        <v>0</v>
      </c>
      <c r="H23439">
        <v>0</v>
      </c>
    </row>
    <row r="23440" spans="1:8" x14ac:dyDescent="0.25">
      <c r="A23440" t="s">
        <v>59</v>
      </c>
      <c r="B23440">
        <v>2012</v>
      </c>
      <c r="C23440" t="s">
        <v>6</v>
      </c>
      <c r="D23440" t="s">
        <v>60</v>
      </c>
      <c r="E23440">
        <v>0</v>
      </c>
      <c r="F23440">
        <v>0</v>
      </c>
      <c r="G23440">
        <v>0</v>
      </c>
      <c r="H23440">
        <v>0</v>
      </c>
    </row>
    <row r="23441" spans="1:8" x14ac:dyDescent="0.25">
      <c r="A23441" t="s">
        <v>59</v>
      </c>
      <c r="B23441">
        <v>2012</v>
      </c>
      <c r="C23441" t="s">
        <v>6</v>
      </c>
      <c r="D23441" t="s">
        <v>60</v>
      </c>
      <c r="E23441">
        <v>0</v>
      </c>
      <c r="F23441">
        <v>0</v>
      </c>
      <c r="G23441">
        <v>0</v>
      </c>
      <c r="H23441">
        <v>0</v>
      </c>
    </row>
    <row r="23442" spans="1:8" x14ac:dyDescent="0.25">
      <c r="A23442" t="s">
        <v>59</v>
      </c>
      <c r="B23442">
        <v>2012</v>
      </c>
      <c r="C23442" t="s">
        <v>6</v>
      </c>
      <c r="D23442" t="s">
        <v>60</v>
      </c>
      <c r="E23442">
        <v>0</v>
      </c>
      <c r="F23442">
        <v>0</v>
      </c>
      <c r="G23442">
        <v>0</v>
      </c>
      <c r="H23442">
        <v>0</v>
      </c>
    </row>
    <row r="23443" spans="1:8" x14ac:dyDescent="0.25">
      <c r="A23443" t="s">
        <v>59</v>
      </c>
      <c r="B23443">
        <v>2012</v>
      </c>
      <c r="C23443" t="s">
        <v>6</v>
      </c>
      <c r="D23443" t="s">
        <v>60</v>
      </c>
      <c r="E23443">
        <v>0</v>
      </c>
      <c r="F23443">
        <v>0</v>
      </c>
      <c r="G23443">
        <v>0</v>
      </c>
      <c r="H23443">
        <v>0</v>
      </c>
    </row>
    <row r="23444" spans="1:8" x14ac:dyDescent="0.25">
      <c r="A23444" t="s">
        <v>59</v>
      </c>
      <c r="B23444">
        <v>2012</v>
      </c>
      <c r="C23444" t="s">
        <v>4</v>
      </c>
      <c r="D23444" t="s">
        <v>60</v>
      </c>
      <c r="E23444">
        <v>25</v>
      </c>
      <c r="F23444">
        <v>142.97</v>
      </c>
      <c r="G23444">
        <v>8411.42</v>
      </c>
      <c r="H23444">
        <v>9008.5400000000009</v>
      </c>
    </row>
    <row r="23445" spans="1:8" x14ac:dyDescent="0.25">
      <c r="A23445" t="s">
        <v>59</v>
      </c>
      <c r="B23445">
        <v>2012</v>
      </c>
      <c r="C23445" t="s">
        <v>4</v>
      </c>
      <c r="D23445" t="s">
        <v>60</v>
      </c>
      <c r="E23445">
        <v>45</v>
      </c>
      <c r="F23445">
        <v>101.58</v>
      </c>
      <c r="G23445">
        <v>7536.83</v>
      </c>
      <c r="H23445">
        <v>8450.1</v>
      </c>
    </row>
    <row r="23446" spans="1:8" x14ac:dyDescent="0.25">
      <c r="A23446" t="s">
        <v>59</v>
      </c>
      <c r="B23446">
        <v>2012</v>
      </c>
      <c r="C23446" t="s">
        <v>4</v>
      </c>
      <c r="D23446" t="s">
        <v>60</v>
      </c>
      <c r="E23446">
        <v>796</v>
      </c>
      <c r="F23446">
        <v>461.85</v>
      </c>
      <c r="G23446">
        <v>30774.86</v>
      </c>
      <c r="H23446">
        <v>35112.49</v>
      </c>
    </row>
    <row r="23447" spans="1:8" x14ac:dyDescent="0.25">
      <c r="A23447" t="s">
        <v>59</v>
      </c>
      <c r="B23447">
        <v>2012</v>
      </c>
      <c r="C23447" t="s">
        <v>4</v>
      </c>
      <c r="D23447" t="s">
        <v>60</v>
      </c>
      <c r="E23447">
        <v>0</v>
      </c>
      <c r="F23447">
        <v>0</v>
      </c>
      <c r="G23447">
        <v>0</v>
      </c>
      <c r="H23447">
        <v>0</v>
      </c>
    </row>
    <row r="23448" spans="1:8" x14ac:dyDescent="0.25">
      <c r="A23448" t="s">
        <v>59</v>
      </c>
      <c r="B23448">
        <v>2012</v>
      </c>
      <c r="C23448" t="s">
        <v>4</v>
      </c>
      <c r="D23448" t="s">
        <v>60</v>
      </c>
      <c r="E23448">
        <v>7</v>
      </c>
      <c r="F23448">
        <v>44.61</v>
      </c>
      <c r="G23448">
        <v>2693.9</v>
      </c>
      <c r="H23448">
        <v>2543.9299999999998</v>
      </c>
    </row>
    <row r="23449" spans="1:8" x14ac:dyDescent="0.25">
      <c r="A23449" t="s">
        <v>59</v>
      </c>
      <c r="B23449">
        <v>2012</v>
      </c>
      <c r="C23449" t="s">
        <v>4</v>
      </c>
      <c r="D23449" t="s">
        <v>60</v>
      </c>
      <c r="E23449">
        <v>68</v>
      </c>
      <c r="F23449">
        <v>124.88</v>
      </c>
      <c r="G23449">
        <v>9209.08</v>
      </c>
      <c r="H23449">
        <v>8656.9500000000007</v>
      </c>
    </row>
    <row r="23450" spans="1:8" x14ac:dyDescent="0.25">
      <c r="A23450" t="s">
        <v>59</v>
      </c>
      <c r="B23450">
        <v>2012</v>
      </c>
      <c r="C23450" t="s">
        <v>4</v>
      </c>
      <c r="D23450" t="s">
        <v>60</v>
      </c>
      <c r="E23450">
        <v>654</v>
      </c>
      <c r="F23450">
        <v>367.51</v>
      </c>
      <c r="G23450">
        <v>23998</v>
      </c>
      <c r="H23450">
        <v>26720.27</v>
      </c>
    </row>
    <row r="23451" spans="1:8" x14ac:dyDescent="0.25">
      <c r="A23451" t="s">
        <v>59</v>
      </c>
      <c r="B23451">
        <v>2012</v>
      </c>
      <c r="C23451" t="s">
        <v>4</v>
      </c>
      <c r="D23451" t="s">
        <v>64</v>
      </c>
      <c r="E23451">
        <v>1</v>
      </c>
      <c r="F23451">
        <v>15975.737619</v>
      </c>
      <c r="G23451">
        <v>1177872.01</v>
      </c>
      <c r="H23451">
        <v>1245063.82</v>
      </c>
    </row>
    <row r="23452" spans="1:8" x14ac:dyDescent="0.25">
      <c r="A23452" t="s">
        <v>59</v>
      </c>
      <c r="B23452">
        <v>2012</v>
      </c>
      <c r="C23452" t="s">
        <v>6</v>
      </c>
      <c r="D23452" t="s">
        <v>60</v>
      </c>
      <c r="E23452">
        <v>0</v>
      </c>
      <c r="F23452">
        <v>0</v>
      </c>
      <c r="G23452">
        <v>0</v>
      </c>
      <c r="H23452">
        <v>0</v>
      </c>
    </row>
    <row r="23453" spans="1:8" x14ac:dyDescent="0.25">
      <c r="A23453" t="s">
        <v>59</v>
      </c>
      <c r="B23453">
        <v>2012</v>
      </c>
      <c r="C23453" t="s">
        <v>6</v>
      </c>
      <c r="D23453" t="s">
        <v>60</v>
      </c>
      <c r="E23453">
        <v>0</v>
      </c>
      <c r="F23453">
        <v>0</v>
      </c>
      <c r="G23453">
        <v>0</v>
      </c>
      <c r="H23453">
        <v>0</v>
      </c>
    </row>
    <row r="23454" spans="1:8" x14ac:dyDescent="0.25">
      <c r="A23454" t="s">
        <v>59</v>
      </c>
      <c r="B23454">
        <v>2012</v>
      </c>
      <c r="C23454" t="s">
        <v>6</v>
      </c>
      <c r="D23454" t="s">
        <v>60</v>
      </c>
      <c r="E23454">
        <v>0</v>
      </c>
      <c r="F23454">
        <v>0</v>
      </c>
      <c r="G23454">
        <v>0</v>
      </c>
      <c r="H23454">
        <v>0</v>
      </c>
    </row>
    <row r="23455" spans="1:8" x14ac:dyDescent="0.25">
      <c r="A23455" t="s">
        <v>59</v>
      </c>
      <c r="B23455">
        <v>2012</v>
      </c>
      <c r="C23455" t="s">
        <v>6</v>
      </c>
      <c r="D23455" t="s">
        <v>60</v>
      </c>
      <c r="E23455">
        <v>0</v>
      </c>
      <c r="F23455">
        <v>0</v>
      </c>
      <c r="G23455">
        <v>0</v>
      </c>
      <c r="H23455">
        <v>0</v>
      </c>
    </row>
    <row r="23456" spans="1:8" x14ac:dyDescent="0.25">
      <c r="A23456" t="s">
        <v>59</v>
      </c>
      <c r="B23456">
        <v>2012</v>
      </c>
      <c r="C23456" t="s">
        <v>6</v>
      </c>
      <c r="D23456" t="s">
        <v>61</v>
      </c>
      <c r="E23456">
        <v>0</v>
      </c>
      <c r="F23456">
        <v>0</v>
      </c>
      <c r="G23456">
        <v>0</v>
      </c>
      <c r="H23456">
        <v>0</v>
      </c>
    </row>
    <row r="23457" spans="1:8" x14ac:dyDescent="0.25">
      <c r="A23457" t="s">
        <v>59</v>
      </c>
      <c r="B23457">
        <v>2012</v>
      </c>
      <c r="C23457" t="s">
        <v>6</v>
      </c>
      <c r="D23457" t="s">
        <v>61</v>
      </c>
      <c r="E23457">
        <v>5</v>
      </c>
      <c r="F23457">
        <v>88.09</v>
      </c>
      <c r="G23457">
        <v>7580.51</v>
      </c>
      <c r="H23457">
        <v>0</v>
      </c>
    </row>
    <row r="23458" spans="1:8" x14ac:dyDescent="0.25">
      <c r="A23458" t="s">
        <v>59</v>
      </c>
      <c r="B23458">
        <v>2012</v>
      </c>
      <c r="C23458" t="s">
        <v>6</v>
      </c>
      <c r="D23458" t="s">
        <v>60</v>
      </c>
      <c r="E23458">
        <v>0</v>
      </c>
      <c r="F23458">
        <v>0</v>
      </c>
      <c r="G23458">
        <v>0</v>
      </c>
      <c r="H23458">
        <v>0</v>
      </c>
    </row>
    <row r="23459" spans="1:8" x14ac:dyDescent="0.25">
      <c r="A23459" t="s">
        <v>59</v>
      </c>
      <c r="B23459">
        <v>2012</v>
      </c>
      <c r="C23459" t="s">
        <v>6</v>
      </c>
      <c r="D23459" t="s">
        <v>60</v>
      </c>
      <c r="E23459">
        <v>0</v>
      </c>
      <c r="F23459">
        <v>0</v>
      </c>
      <c r="G23459">
        <v>0</v>
      </c>
      <c r="H23459">
        <v>0</v>
      </c>
    </row>
    <row r="23460" spans="1:8" x14ac:dyDescent="0.25">
      <c r="A23460" t="s">
        <v>59</v>
      </c>
      <c r="B23460">
        <v>2012</v>
      </c>
      <c r="C23460" t="s">
        <v>4</v>
      </c>
      <c r="D23460" t="s">
        <v>60</v>
      </c>
      <c r="E23460">
        <v>0</v>
      </c>
      <c r="F23460">
        <v>0</v>
      </c>
      <c r="G23460">
        <v>0</v>
      </c>
      <c r="H23460">
        <v>0</v>
      </c>
    </row>
    <row r="23461" spans="1:8" x14ac:dyDescent="0.25">
      <c r="A23461" t="s">
        <v>59</v>
      </c>
      <c r="B23461">
        <v>2012</v>
      </c>
      <c r="C23461" t="s">
        <v>4</v>
      </c>
      <c r="D23461" t="s">
        <v>60</v>
      </c>
      <c r="E23461">
        <v>0</v>
      </c>
      <c r="F23461">
        <v>0</v>
      </c>
      <c r="G23461">
        <v>0</v>
      </c>
      <c r="H23461">
        <v>0</v>
      </c>
    </row>
    <row r="23462" spans="1:8" x14ac:dyDescent="0.25">
      <c r="A23462" t="s">
        <v>59</v>
      </c>
      <c r="B23462">
        <v>2012</v>
      </c>
      <c r="C23462" t="s">
        <v>3</v>
      </c>
      <c r="D23462" t="s">
        <v>60</v>
      </c>
      <c r="E23462">
        <v>5</v>
      </c>
      <c r="F23462">
        <v>36.700000000000003</v>
      </c>
      <c r="G23462">
        <v>2447.98</v>
      </c>
      <c r="H23462">
        <v>939.2</v>
      </c>
    </row>
    <row r="23463" spans="1:8" x14ac:dyDescent="0.25">
      <c r="A23463" t="s">
        <v>59</v>
      </c>
      <c r="B23463">
        <v>2012</v>
      </c>
      <c r="C23463" t="s">
        <v>3</v>
      </c>
      <c r="D23463" t="s">
        <v>60</v>
      </c>
      <c r="E23463">
        <v>3</v>
      </c>
      <c r="F23463">
        <v>2.46</v>
      </c>
      <c r="G23463">
        <v>266.77</v>
      </c>
      <c r="H23463">
        <v>220.18</v>
      </c>
    </row>
    <row r="23464" spans="1:8" x14ac:dyDescent="0.25">
      <c r="A23464" t="s">
        <v>59</v>
      </c>
      <c r="B23464">
        <v>2012</v>
      </c>
      <c r="C23464" t="s">
        <v>3</v>
      </c>
      <c r="D23464" t="s">
        <v>60</v>
      </c>
      <c r="E23464">
        <v>32</v>
      </c>
      <c r="F23464">
        <v>278.69</v>
      </c>
      <c r="G23464">
        <v>22346.880000000001</v>
      </c>
      <c r="H23464">
        <v>16066.1</v>
      </c>
    </row>
    <row r="23465" spans="1:8" x14ac:dyDescent="0.25">
      <c r="A23465" t="s">
        <v>59</v>
      </c>
      <c r="B23465">
        <v>2012</v>
      </c>
      <c r="C23465" t="s">
        <v>3</v>
      </c>
      <c r="D23465" t="s">
        <v>60</v>
      </c>
      <c r="E23465">
        <v>0</v>
      </c>
      <c r="F23465">
        <v>0</v>
      </c>
      <c r="G23465">
        <v>0</v>
      </c>
      <c r="H23465">
        <v>0</v>
      </c>
    </row>
    <row r="23466" spans="1:8" x14ac:dyDescent="0.25">
      <c r="A23466" t="s">
        <v>59</v>
      </c>
      <c r="B23466">
        <v>2012</v>
      </c>
      <c r="C23466" t="s">
        <v>3</v>
      </c>
      <c r="D23466" t="s">
        <v>60</v>
      </c>
      <c r="E23466">
        <v>9</v>
      </c>
      <c r="F23466">
        <v>35.450000000000003</v>
      </c>
      <c r="G23466">
        <v>3289.71</v>
      </c>
      <c r="H23466">
        <v>2630.23</v>
      </c>
    </row>
    <row r="23467" spans="1:8" x14ac:dyDescent="0.25">
      <c r="A23467" t="s">
        <v>59</v>
      </c>
      <c r="B23467">
        <v>2012</v>
      </c>
      <c r="C23467" t="s">
        <v>3</v>
      </c>
      <c r="D23467" t="s">
        <v>60</v>
      </c>
      <c r="E23467">
        <v>6500</v>
      </c>
      <c r="F23467">
        <v>2633.03</v>
      </c>
      <c r="G23467">
        <v>205950.01</v>
      </c>
      <c r="H23467">
        <v>179275.6</v>
      </c>
    </row>
    <row r="23468" spans="1:8" x14ac:dyDescent="0.25">
      <c r="A23468" t="s">
        <v>59</v>
      </c>
      <c r="B23468">
        <v>2012</v>
      </c>
      <c r="C23468" t="s">
        <v>6</v>
      </c>
      <c r="D23468" t="s">
        <v>60</v>
      </c>
      <c r="E23468">
        <v>0</v>
      </c>
      <c r="F23468">
        <v>20.43</v>
      </c>
      <c r="G23468">
        <v>9634.7099999999991</v>
      </c>
      <c r="H23468">
        <v>7139.51</v>
      </c>
    </row>
    <row r="23469" spans="1:8" x14ac:dyDescent="0.25">
      <c r="A23469" t="s">
        <v>59</v>
      </c>
      <c r="B23469">
        <v>2012</v>
      </c>
      <c r="C23469" t="s">
        <v>6</v>
      </c>
      <c r="D23469" t="s">
        <v>60</v>
      </c>
      <c r="E23469">
        <v>0</v>
      </c>
      <c r="F23469">
        <v>0</v>
      </c>
      <c r="G23469">
        <v>0</v>
      </c>
      <c r="H23469">
        <v>0</v>
      </c>
    </row>
    <row r="23470" spans="1:8" x14ac:dyDescent="0.25">
      <c r="A23470" t="s">
        <v>59</v>
      </c>
      <c r="B23470">
        <v>2012</v>
      </c>
      <c r="C23470" t="s">
        <v>6</v>
      </c>
      <c r="D23470" t="s">
        <v>60</v>
      </c>
      <c r="E23470">
        <v>0</v>
      </c>
      <c r="F23470">
        <v>0</v>
      </c>
      <c r="G23470">
        <v>0</v>
      </c>
      <c r="H23470">
        <v>0</v>
      </c>
    </row>
    <row r="23471" spans="1:8" x14ac:dyDescent="0.25">
      <c r="A23471" t="s">
        <v>59</v>
      </c>
      <c r="B23471">
        <v>2012</v>
      </c>
      <c r="C23471" t="s">
        <v>6</v>
      </c>
      <c r="D23471" t="s">
        <v>61</v>
      </c>
      <c r="E23471">
        <v>0</v>
      </c>
      <c r="F23471">
        <v>0</v>
      </c>
      <c r="G23471">
        <v>0</v>
      </c>
      <c r="H23471">
        <v>0</v>
      </c>
    </row>
    <row r="23472" spans="1:8" x14ac:dyDescent="0.25">
      <c r="A23472" t="s">
        <v>59</v>
      </c>
      <c r="B23472">
        <v>2012</v>
      </c>
      <c r="C23472" t="s">
        <v>6</v>
      </c>
      <c r="D23472" t="s">
        <v>61</v>
      </c>
      <c r="E23472">
        <v>1</v>
      </c>
      <c r="F23472">
        <v>2.86</v>
      </c>
      <c r="G23472">
        <v>206.41</v>
      </c>
      <c r="H23472">
        <v>0</v>
      </c>
    </row>
    <row r="23473" spans="1:8" x14ac:dyDescent="0.25">
      <c r="A23473" t="s">
        <v>59</v>
      </c>
      <c r="B23473">
        <v>2012</v>
      </c>
      <c r="C23473" t="s">
        <v>6</v>
      </c>
      <c r="D23473" t="s">
        <v>61</v>
      </c>
      <c r="E23473">
        <v>1</v>
      </c>
      <c r="F23473">
        <v>0.54</v>
      </c>
      <c r="G23473">
        <v>83.16</v>
      </c>
      <c r="H23473">
        <v>0</v>
      </c>
    </row>
    <row r="23474" spans="1:8" x14ac:dyDescent="0.25">
      <c r="A23474" t="s">
        <v>59</v>
      </c>
      <c r="B23474">
        <v>2012</v>
      </c>
      <c r="C23474" t="s">
        <v>6</v>
      </c>
      <c r="D23474" t="s">
        <v>60</v>
      </c>
      <c r="E23474">
        <v>0</v>
      </c>
      <c r="F23474">
        <v>0</v>
      </c>
      <c r="G23474">
        <v>0</v>
      </c>
      <c r="H23474">
        <v>0</v>
      </c>
    </row>
    <row r="23475" spans="1:8" x14ac:dyDescent="0.25">
      <c r="A23475" t="s">
        <v>59</v>
      </c>
      <c r="B23475">
        <v>2012</v>
      </c>
      <c r="C23475" t="s">
        <v>6</v>
      </c>
      <c r="D23475" t="s">
        <v>60</v>
      </c>
      <c r="E23475">
        <v>0</v>
      </c>
      <c r="F23475">
        <v>0</v>
      </c>
      <c r="G23475">
        <v>0</v>
      </c>
      <c r="H23475">
        <v>0</v>
      </c>
    </row>
    <row r="23476" spans="1:8" x14ac:dyDescent="0.25">
      <c r="A23476" t="s">
        <v>59</v>
      </c>
      <c r="B23476">
        <v>2012</v>
      </c>
      <c r="C23476" t="s">
        <v>3</v>
      </c>
      <c r="D23476" t="s">
        <v>60</v>
      </c>
      <c r="E23476">
        <v>0</v>
      </c>
      <c r="F23476">
        <v>0</v>
      </c>
      <c r="G23476">
        <v>0</v>
      </c>
      <c r="H23476">
        <v>0</v>
      </c>
    </row>
    <row r="23477" spans="1:8" x14ac:dyDescent="0.25">
      <c r="A23477" t="s">
        <v>59</v>
      </c>
      <c r="B23477">
        <v>2012</v>
      </c>
      <c r="C23477" t="s">
        <v>3</v>
      </c>
      <c r="D23477" t="s">
        <v>60</v>
      </c>
      <c r="E23477">
        <v>0</v>
      </c>
      <c r="F23477">
        <v>0</v>
      </c>
      <c r="G23477">
        <v>0</v>
      </c>
      <c r="H23477">
        <v>0</v>
      </c>
    </row>
    <row r="23478" spans="1:8" x14ac:dyDescent="0.25">
      <c r="A23478" t="s">
        <v>59</v>
      </c>
      <c r="B23478">
        <v>2012</v>
      </c>
      <c r="C23478" t="s">
        <v>3</v>
      </c>
      <c r="D23478" t="s">
        <v>60</v>
      </c>
      <c r="E23478">
        <v>0</v>
      </c>
      <c r="F23478">
        <v>0</v>
      </c>
      <c r="G23478">
        <v>0</v>
      </c>
      <c r="H23478">
        <v>0</v>
      </c>
    </row>
    <row r="23479" spans="1:8" x14ac:dyDescent="0.25">
      <c r="A23479" t="s">
        <v>59</v>
      </c>
      <c r="B23479">
        <v>2012</v>
      </c>
      <c r="C23479" t="s">
        <v>3</v>
      </c>
      <c r="D23479" t="s">
        <v>60</v>
      </c>
      <c r="E23479">
        <v>0</v>
      </c>
      <c r="F23479">
        <v>0</v>
      </c>
      <c r="G23479">
        <v>0</v>
      </c>
      <c r="H23479">
        <v>0</v>
      </c>
    </row>
    <row r="23480" spans="1:8" x14ac:dyDescent="0.25">
      <c r="A23480" t="s">
        <v>59</v>
      </c>
      <c r="B23480">
        <v>2012</v>
      </c>
      <c r="C23480" t="s">
        <v>3</v>
      </c>
      <c r="D23480" t="s">
        <v>61</v>
      </c>
      <c r="E23480">
        <v>4</v>
      </c>
      <c r="F23480">
        <v>17741.09</v>
      </c>
      <c r="G23480">
        <v>1038397.64</v>
      </c>
      <c r="H23480">
        <v>943878.8</v>
      </c>
    </row>
    <row r="23481" spans="1:8" x14ac:dyDescent="0.25">
      <c r="A23481" t="s">
        <v>59</v>
      </c>
      <c r="B23481">
        <v>2012</v>
      </c>
      <c r="C23481" t="s">
        <v>3</v>
      </c>
      <c r="D23481" t="s">
        <v>61</v>
      </c>
      <c r="E23481">
        <v>0</v>
      </c>
      <c r="F23481">
        <v>0</v>
      </c>
      <c r="G23481">
        <v>0</v>
      </c>
      <c r="H23481">
        <v>0</v>
      </c>
    </row>
    <row r="23482" spans="1:8" x14ac:dyDescent="0.25">
      <c r="A23482" t="s">
        <v>59</v>
      </c>
      <c r="B23482">
        <v>2012</v>
      </c>
      <c r="C23482" t="s">
        <v>3</v>
      </c>
      <c r="D23482" t="s">
        <v>60</v>
      </c>
      <c r="E23482">
        <v>0</v>
      </c>
      <c r="F23482">
        <v>0</v>
      </c>
      <c r="G23482">
        <v>0</v>
      </c>
      <c r="H23482">
        <v>0</v>
      </c>
    </row>
    <row r="23483" spans="1:8" x14ac:dyDescent="0.25">
      <c r="A23483" t="s">
        <v>59</v>
      </c>
      <c r="B23483">
        <v>2012</v>
      </c>
      <c r="C23483" t="s">
        <v>3</v>
      </c>
      <c r="D23483" t="s">
        <v>60</v>
      </c>
      <c r="E23483">
        <v>0</v>
      </c>
      <c r="F23483">
        <v>0</v>
      </c>
      <c r="G23483">
        <v>0</v>
      </c>
      <c r="H23483">
        <v>0</v>
      </c>
    </row>
    <row r="23484" spans="1:8" x14ac:dyDescent="0.25">
      <c r="A23484" t="s">
        <v>59</v>
      </c>
      <c r="B23484">
        <v>2012</v>
      </c>
      <c r="C23484" t="s">
        <v>6</v>
      </c>
      <c r="D23484" t="s">
        <v>60</v>
      </c>
      <c r="E23484">
        <v>0</v>
      </c>
      <c r="F23484">
        <v>0</v>
      </c>
      <c r="G23484">
        <v>0</v>
      </c>
      <c r="H23484">
        <v>0</v>
      </c>
    </row>
    <row r="23485" spans="1:8" x14ac:dyDescent="0.25">
      <c r="A23485" t="s">
        <v>59</v>
      </c>
      <c r="B23485">
        <v>2012</v>
      </c>
      <c r="C23485" t="s">
        <v>6</v>
      </c>
      <c r="D23485" t="s">
        <v>60</v>
      </c>
      <c r="E23485">
        <v>340</v>
      </c>
      <c r="F23485">
        <v>7712.3</v>
      </c>
      <c r="G23485">
        <v>504305.67</v>
      </c>
      <c r="H23485">
        <v>529181.17000000004</v>
      </c>
    </row>
    <row r="23486" spans="1:8" x14ac:dyDescent="0.25">
      <c r="A23486" t="s">
        <v>59</v>
      </c>
      <c r="B23486">
        <v>2012</v>
      </c>
      <c r="C23486" t="s">
        <v>6</v>
      </c>
      <c r="D23486" t="s">
        <v>60</v>
      </c>
      <c r="E23486">
        <v>68</v>
      </c>
      <c r="F23486">
        <v>89.06</v>
      </c>
      <c r="G23486">
        <v>11686.52</v>
      </c>
      <c r="H23486">
        <v>12047.76</v>
      </c>
    </row>
    <row r="23487" spans="1:8" x14ac:dyDescent="0.25">
      <c r="A23487" t="s">
        <v>59</v>
      </c>
      <c r="B23487">
        <v>2012</v>
      </c>
      <c r="C23487" t="s">
        <v>6</v>
      </c>
      <c r="D23487" t="s">
        <v>60</v>
      </c>
      <c r="E23487">
        <v>0</v>
      </c>
      <c r="F23487">
        <v>0</v>
      </c>
      <c r="G23487">
        <v>0</v>
      </c>
      <c r="H23487">
        <v>0</v>
      </c>
    </row>
    <row r="23488" spans="1:8" x14ac:dyDescent="0.25">
      <c r="A23488" t="s">
        <v>59</v>
      </c>
      <c r="B23488">
        <v>2012</v>
      </c>
      <c r="C23488" t="s">
        <v>6</v>
      </c>
      <c r="D23488" t="s">
        <v>62</v>
      </c>
      <c r="E23488">
        <v>22</v>
      </c>
      <c r="F23488">
        <v>898.22</v>
      </c>
      <c r="G23488">
        <v>63830.31</v>
      </c>
      <c r="H23488">
        <v>64693.89</v>
      </c>
    </row>
    <row r="23489" spans="1:8" x14ac:dyDescent="0.25">
      <c r="A23489" t="s">
        <v>59</v>
      </c>
      <c r="B23489">
        <v>2012</v>
      </c>
      <c r="C23489" t="s">
        <v>6</v>
      </c>
      <c r="D23489" t="s">
        <v>62</v>
      </c>
      <c r="E23489">
        <v>0</v>
      </c>
      <c r="F23489">
        <v>0</v>
      </c>
      <c r="G23489">
        <v>0</v>
      </c>
      <c r="H23489">
        <v>0</v>
      </c>
    </row>
    <row r="23490" spans="1:8" x14ac:dyDescent="0.25">
      <c r="A23490" t="s">
        <v>59</v>
      </c>
      <c r="B23490">
        <v>2012</v>
      </c>
      <c r="C23490" t="s">
        <v>6</v>
      </c>
      <c r="D23490" t="s">
        <v>60</v>
      </c>
      <c r="E23490">
        <v>106</v>
      </c>
      <c r="F23490">
        <v>1461.7</v>
      </c>
      <c r="G23490">
        <v>106025.12</v>
      </c>
      <c r="H23490">
        <v>99150.13</v>
      </c>
    </row>
    <row r="23491" spans="1:8" x14ac:dyDescent="0.25">
      <c r="A23491" t="s">
        <v>59</v>
      </c>
      <c r="B23491">
        <v>2012</v>
      </c>
      <c r="C23491" t="s">
        <v>6</v>
      </c>
      <c r="D23491" t="s">
        <v>60</v>
      </c>
      <c r="E23491">
        <v>28</v>
      </c>
      <c r="F23491">
        <v>41.61</v>
      </c>
      <c r="G23491">
        <v>4343.7299999999996</v>
      </c>
      <c r="H23491">
        <v>3552.82</v>
      </c>
    </row>
    <row r="23492" spans="1:8" x14ac:dyDescent="0.25">
      <c r="A23492" t="s">
        <v>59</v>
      </c>
      <c r="B23492">
        <v>2012</v>
      </c>
      <c r="C23492" t="s">
        <v>3</v>
      </c>
      <c r="D23492" t="s">
        <v>60</v>
      </c>
      <c r="E23492">
        <v>0</v>
      </c>
      <c r="F23492">
        <v>0</v>
      </c>
      <c r="G23492">
        <v>0</v>
      </c>
      <c r="H23492">
        <v>0</v>
      </c>
    </row>
    <row r="23493" spans="1:8" x14ac:dyDescent="0.25">
      <c r="A23493" t="s">
        <v>59</v>
      </c>
      <c r="B23493">
        <v>2012</v>
      </c>
      <c r="C23493" t="s">
        <v>3</v>
      </c>
      <c r="D23493" t="s">
        <v>60</v>
      </c>
      <c r="E23493">
        <v>0</v>
      </c>
      <c r="F23493">
        <v>0</v>
      </c>
      <c r="G23493">
        <v>0</v>
      </c>
      <c r="H23493">
        <v>0</v>
      </c>
    </row>
    <row r="23494" spans="1:8" x14ac:dyDescent="0.25">
      <c r="A23494" t="s">
        <v>59</v>
      </c>
      <c r="B23494">
        <v>2012</v>
      </c>
      <c r="C23494" t="s">
        <v>3</v>
      </c>
      <c r="D23494" t="s">
        <v>60</v>
      </c>
      <c r="E23494">
        <v>0</v>
      </c>
      <c r="F23494">
        <v>0</v>
      </c>
      <c r="G23494">
        <v>0</v>
      </c>
      <c r="H23494">
        <v>0</v>
      </c>
    </row>
    <row r="23495" spans="1:8" x14ac:dyDescent="0.25">
      <c r="A23495" t="s">
        <v>59</v>
      </c>
      <c r="B23495">
        <v>2012</v>
      </c>
      <c r="C23495" t="s">
        <v>3</v>
      </c>
      <c r="D23495" t="s">
        <v>61</v>
      </c>
      <c r="E23495">
        <v>250</v>
      </c>
      <c r="F23495">
        <v>43602.21</v>
      </c>
      <c r="G23495">
        <v>2849680.32</v>
      </c>
      <c r="H23495">
        <v>2760969.76</v>
      </c>
    </row>
    <row r="23496" spans="1:8" x14ac:dyDescent="0.25">
      <c r="A23496" t="s">
        <v>59</v>
      </c>
      <c r="B23496">
        <v>2012</v>
      </c>
      <c r="C23496" t="s">
        <v>3</v>
      </c>
      <c r="D23496" t="s">
        <v>61</v>
      </c>
      <c r="E23496">
        <v>1069</v>
      </c>
      <c r="F23496">
        <v>12797.87</v>
      </c>
      <c r="G23496">
        <v>901208.57</v>
      </c>
      <c r="H23496">
        <v>781921.79</v>
      </c>
    </row>
    <row r="23497" spans="1:8" x14ac:dyDescent="0.25">
      <c r="A23497" t="s">
        <v>59</v>
      </c>
      <c r="B23497">
        <v>2012</v>
      </c>
      <c r="C23497" t="s">
        <v>3</v>
      </c>
      <c r="D23497" t="s">
        <v>61</v>
      </c>
      <c r="E23497">
        <v>204</v>
      </c>
      <c r="F23497">
        <v>319.76</v>
      </c>
      <c r="G23497">
        <v>35912.449999999997</v>
      </c>
      <c r="H23497">
        <v>34672.18</v>
      </c>
    </row>
    <row r="23498" spans="1:8" x14ac:dyDescent="0.25">
      <c r="A23498" t="s">
        <v>59</v>
      </c>
      <c r="B23498">
        <v>2012</v>
      </c>
      <c r="C23498" t="s">
        <v>3</v>
      </c>
      <c r="D23498" t="s">
        <v>60</v>
      </c>
      <c r="E23498">
        <v>2</v>
      </c>
      <c r="F23498">
        <v>4.1399999999999997</v>
      </c>
      <c r="G23498">
        <v>473.94</v>
      </c>
      <c r="H23498">
        <v>5545.4</v>
      </c>
    </row>
    <row r="23499" spans="1:8" x14ac:dyDescent="0.25">
      <c r="A23499" t="s">
        <v>59</v>
      </c>
      <c r="B23499">
        <v>2012</v>
      </c>
      <c r="C23499" t="s">
        <v>3</v>
      </c>
      <c r="D23499" t="s">
        <v>60</v>
      </c>
      <c r="E23499">
        <v>0</v>
      </c>
      <c r="F23499">
        <v>0</v>
      </c>
      <c r="G23499">
        <v>0</v>
      </c>
      <c r="H23499">
        <v>0</v>
      </c>
    </row>
    <row r="23500" spans="1:8" x14ac:dyDescent="0.25">
      <c r="A23500" t="s">
        <v>59</v>
      </c>
      <c r="B23500">
        <v>2012</v>
      </c>
      <c r="C23500" t="s">
        <v>6</v>
      </c>
      <c r="D23500" t="s">
        <v>60</v>
      </c>
      <c r="E23500">
        <v>0</v>
      </c>
      <c r="F23500">
        <v>0</v>
      </c>
      <c r="G23500">
        <v>0</v>
      </c>
      <c r="H23500">
        <v>0</v>
      </c>
    </row>
    <row r="23501" spans="1:8" x14ac:dyDescent="0.25">
      <c r="A23501" t="s">
        <v>59</v>
      </c>
      <c r="B23501">
        <v>2012</v>
      </c>
      <c r="C23501" t="s">
        <v>6</v>
      </c>
      <c r="D23501" t="s">
        <v>60</v>
      </c>
      <c r="E23501">
        <v>42</v>
      </c>
      <c r="F23501">
        <v>835.32</v>
      </c>
      <c r="G23501">
        <v>48715.7</v>
      </c>
      <c r="H23501">
        <v>48391.71</v>
      </c>
    </row>
    <row r="23502" spans="1:8" x14ac:dyDescent="0.25">
      <c r="A23502" t="s">
        <v>59</v>
      </c>
      <c r="B23502">
        <v>2012</v>
      </c>
      <c r="C23502" t="s">
        <v>6</v>
      </c>
      <c r="D23502" t="s">
        <v>60</v>
      </c>
      <c r="E23502">
        <v>9</v>
      </c>
      <c r="F23502">
        <v>12.7</v>
      </c>
      <c r="G23502">
        <v>1198.92</v>
      </c>
      <c r="H23502">
        <v>1261.32</v>
      </c>
    </row>
    <row r="23503" spans="1:8" x14ac:dyDescent="0.25">
      <c r="A23503" t="s">
        <v>59</v>
      </c>
      <c r="B23503">
        <v>2012</v>
      </c>
      <c r="C23503" t="s">
        <v>6</v>
      </c>
      <c r="D23503" t="s">
        <v>60</v>
      </c>
      <c r="E23503">
        <v>0</v>
      </c>
      <c r="F23503">
        <v>0</v>
      </c>
      <c r="G23503">
        <v>0</v>
      </c>
      <c r="H23503">
        <v>0</v>
      </c>
    </row>
    <row r="23504" spans="1:8" x14ac:dyDescent="0.25">
      <c r="A23504" t="s">
        <v>59</v>
      </c>
      <c r="B23504">
        <v>2012</v>
      </c>
      <c r="C23504" t="s">
        <v>6</v>
      </c>
      <c r="D23504" t="s">
        <v>60</v>
      </c>
      <c r="E23504">
        <v>45</v>
      </c>
      <c r="F23504">
        <v>1050.17</v>
      </c>
      <c r="G23504">
        <v>57793.35</v>
      </c>
      <c r="H23504">
        <v>44825.1</v>
      </c>
    </row>
    <row r="23505" spans="1:8" x14ac:dyDescent="0.25">
      <c r="A23505" t="s">
        <v>59</v>
      </c>
      <c r="B23505">
        <v>2012</v>
      </c>
      <c r="C23505" t="s">
        <v>6</v>
      </c>
      <c r="D23505" t="s">
        <v>60</v>
      </c>
      <c r="E23505">
        <v>13</v>
      </c>
      <c r="F23505">
        <v>14.97</v>
      </c>
      <c r="G23505">
        <v>1524.48</v>
      </c>
      <c r="H23505">
        <v>1762.04</v>
      </c>
    </row>
    <row r="23506" spans="1:8" x14ac:dyDescent="0.25">
      <c r="A23506" t="s">
        <v>59</v>
      </c>
      <c r="B23506">
        <v>2012</v>
      </c>
      <c r="C23506" t="s">
        <v>6</v>
      </c>
      <c r="D23506" t="s">
        <v>60</v>
      </c>
      <c r="E23506">
        <v>0</v>
      </c>
      <c r="F23506">
        <v>0</v>
      </c>
      <c r="G23506">
        <v>0</v>
      </c>
      <c r="H23506">
        <v>0</v>
      </c>
    </row>
    <row r="23507" spans="1:8" x14ac:dyDescent="0.25">
      <c r="A23507" t="s">
        <v>59</v>
      </c>
      <c r="B23507">
        <v>2012</v>
      </c>
      <c r="C23507" t="s">
        <v>6</v>
      </c>
      <c r="D23507" t="s">
        <v>60</v>
      </c>
      <c r="E23507">
        <v>0</v>
      </c>
      <c r="F23507">
        <v>0</v>
      </c>
      <c r="G23507">
        <v>0</v>
      </c>
      <c r="H23507">
        <v>0</v>
      </c>
    </row>
    <row r="23508" spans="1:8" x14ac:dyDescent="0.25">
      <c r="A23508" t="s">
        <v>59</v>
      </c>
      <c r="B23508">
        <v>2012</v>
      </c>
      <c r="C23508" t="s">
        <v>3</v>
      </c>
      <c r="D23508" t="s">
        <v>60</v>
      </c>
      <c r="E23508">
        <v>0</v>
      </c>
      <c r="F23508">
        <v>0</v>
      </c>
      <c r="G23508">
        <v>0</v>
      </c>
      <c r="H23508">
        <v>0</v>
      </c>
    </row>
    <row r="23509" spans="1:8" x14ac:dyDescent="0.25">
      <c r="A23509" t="s">
        <v>59</v>
      </c>
      <c r="B23509">
        <v>2012</v>
      </c>
      <c r="C23509" t="s">
        <v>3</v>
      </c>
      <c r="D23509" t="s">
        <v>60</v>
      </c>
      <c r="E23509">
        <v>0</v>
      </c>
      <c r="F23509">
        <v>0</v>
      </c>
      <c r="G23509">
        <v>0</v>
      </c>
      <c r="H23509">
        <v>0</v>
      </c>
    </row>
    <row r="23510" spans="1:8" x14ac:dyDescent="0.25">
      <c r="A23510" t="s">
        <v>59</v>
      </c>
      <c r="B23510">
        <v>2012</v>
      </c>
      <c r="C23510" t="s">
        <v>3</v>
      </c>
      <c r="D23510" t="s">
        <v>62</v>
      </c>
      <c r="E23510">
        <v>917</v>
      </c>
      <c r="F23510">
        <v>19065.64</v>
      </c>
      <c r="G23510">
        <v>1258457.3700000001</v>
      </c>
      <c r="H23510">
        <v>1110011.76</v>
      </c>
    </row>
    <row r="23511" spans="1:8" x14ac:dyDescent="0.25">
      <c r="A23511" t="s">
        <v>59</v>
      </c>
      <c r="B23511">
        <v>2012</v>
      </c>
      <c r="C23511" t="s">
        <v>3</v>
      </c>
      <c r="D23511" t="s">
        <v>62</v>
      </c>
      <c r="E23511">
        <v>242</v>
      </c>
      <c r="F23511">
        <v>655.02</v>
      </c>
      <c r="G23511">
        <v>58351.72</v>
      </c>
      <c r="H23511">
        <v>55744.89</v>
      </c>
    </row>
    <row r="23512" spans="1:8" x14ac:dyDescent="0.25">
      <c r="A23512" t="s">
        <v>59</v>
      </c>
      <c r="B23512">
        <v>2012</v>
      </c>
      <c r="C23512" t="s">
        <v>3</v>
      </c>
      <c r="D23512" t="s">
        <v>60</v>
      </c>
      <c r="E23512">
        <v>13</v>
      </c>
      <c r="F23512">
        <v>44.91</v>
      </c>
      <c r="G23512">
        <v>3621.69</v>
      </c>
      <c r="H23512">
        <v>2582.39</v>
      </c>
    </row>
    <row r="23513" spans="1:8" x14ac:dyDescent="0.25">
      <c r="A23513" t="s">
        <v>59</v>
      </c>
      <c r="B23513">
        <v>2012</v>
      </c>
      <c r="C23513" t="s">
        <v>3</v>
      </c>
      <c r="D23513" t="s">
        <v>60</v>
      </c>
      <c r="E23513">
        <v>11</v>
      </c>
      <c r="F23513">
        <v>15.29</v>
      </c>
      <c r="G23513">
        <v>1876.25</v>
      </c>
      <c r="H23513">
        <v>1129.9100000000001</v>
      </c>
    </row>
    <row r="23514" spans="1:8" x14ac:dyDescent="0.25">
      <c r="A23514" t="s">
        <v>59</v>
      </c>
      <c r="B23514">
        <v>2012</v>
      </c>
      <c r="C23514" t="s">
        <v>3</v>
      </c>
      <c r="D23514" t="s">
        <v>60</v>
      </c>
      <c r="E23514">
        <v>6</v>
      </c>
      <c r="F23514">
        <v>40.229999999999997</v>
      </c>
      <c r="G23514">
        <v>1613.52</v>
      </c>
      <c r="H23514">
        <v>1700.64</v>
      </c>
    </row>
    <row r="23515" spans="1:8" x14ac:dyDescent="0.25">
      <c r="A23515" t="s">
        <v>59</v>
      </c>
      <c r="B23515">
        <v>2012</v>
      </c>
      <c r="C23515" t="s">
        <v>3</v>
      </c>
      <c r="D23515" t="s">
        <v>60</v>
      </c>
      <c r="E23515">
        <v>0</v>
      </c>
      <c r="F23515">
        <v>0</v>
      </c>
      <c r="G23515">
        <v>0</v>
      </c>
      <c r="H23515">
        <v>0</v>
      </c>
    </row>
    <row r="23516" spans="1:8" x14ac:dyDescent="0.25">
      <c r="A23516" t="s">
        <v>59</v>
      </c>
      <c r="B23516">
        <v>2012</v>
      </c>
      <c r="C23516" t="s">
        <v>6</v>
      </c>
      <c r="D23516" t="s">
        <v>60</v>
      </c>
      <c r="E23516">
        <v>0</v>
      </c>
      <c r="F23516">
        <v>-788.98</v>
      </c>
      <c r="G23516">
        <v>-6294.15</v>
      </c>
      <c r="H23516">
        <v>43551.09</v>
      </c>
    </row>
    <row r="23517" spans="1:8" x14ac:dyDescent="0.25">
      <c r="A23517" t="s">
        <v>59</v>
      </c>
      <c r="B23517">
        <v>2012</v>
      </c>
      <c r="C23517" t="s">
        <v>6</v>
      </c>
      <c r="D23517" t="s">
        <v>60</v>
      </c>
      <c r="E23517">
        <v>0</v>
      </c>
      <c r="F23517">
        <v>8.27</v>
      </c>
      <c r="G23517">
        <v>-9716.5</v>
      </c>
      <c r="H23517">
        <v>9434.07</v>
      </c>
    </row>
    <row r="23518" spans="1:8" x14ac:dyDescent="0.25">
      <c r="A23518" t="s">
        <v>59</v>
      </c>
      <c r="B23518">
        <v>2012</v>
      </c>
      <c r="C23518" t="s">
        <v>6</v>
      </c>
      <c r="D23518" t="s">
        <v>61</v>
      </c>
      <c r="E23518">
        <v>0</v>
      </c>
      <c r="F23518">
        <v>0</v>
      </c>
      <c r="G23518">
        <v>0</v>
      </c>
      <c r="H23518">
        <v>0</v>
      </c>
    </row>
    <row r="23519" spans="1:8" x14ac:dyDescent="0.25">
      <c r="A23519" t="s">
        <v>59</v>
      </c>
      <c r="B23519">
        <v>2012</v>
      </c>
      <c r="C23519" t="s">
        <v>6</v>
      </c>
      <c r="D23519" t="s">
        <v>61</v>
      </c>
      <c r="E23519">
        <v>0</v>
      </c>
      <c r="F23519">
        <v>0</v>
      </c>
      <c r="G23519">
        <v>0</v>
      </c>
      <c r="H23519">
        <v>0</v>
      </c>
    </row>
    <row r="23520" spans="1:8" x14ac:dyDescent="0.25">
      <c r="A23520" t="s">
        <v>59</v>
      </c>
      <c r="B23520">
        <v>2012</v>
      </c>
      <c r="C23520" t="s">
        <v>6</v>
      </c>
      <c r="D23520" t="s">
        <v>61</v>
      </c>
      <c r="E23520">
        <v>1</v>
      </c>
      <c r="F23520">
        <v>0.8</v>
      </c>
      <c r="G23520">
        <v>59.01</v>
      </c>
      <c r="H23520">
        <v>59.01</v>
      </c>
    </row>
    <row r="23521" spans="1:8" x14ac:dyDescent="0.25">
      <c r="A23521" t="s">
        <v>59</v>
      </c>
      <c r="B23521">
        <v>2012</v>
      </c>
      <c r="C23521" t="s">
        <v>6</v>
      </c>
      <c r="D23521" t="s">
        <v>60</v>
      </c>
      <c r="E23521">
        <v>4</v>
      </c>
      <c r="F23521">
        <v>10.5</v>
      </c>
      <c r="G23521">
        <v>855.74</v>
      </c>
      <c r="H23521">
        <v>576.20000000000005</v>
      </c>
    </row>
    <row r="23522" spans="1:8" x14ac:dyDescent="0.25">
      <c r="A23522" t="s">
        <v>59</v>
      </c>
      <c r="B23522">
        <v>2012</v>
      </c>
      <c r="C23522" t="s">
        <v>6</v>
      </c>
      <c r="D23522" t="s">
        <v>60</v>
      </c>
      <c r="E23522">
        <v>122</v>
      </c>
      <c r="F23522">
        <v>1062.6099999999999</v>
      </c>
      <c r="G23522">
        <v>81489.88</v>
      </c>
      <c r="H23522">
        <v>90703.31</v>
      </c>
    </row>
    <row r="23523" spans="1:8" x14ac:dyDescent="0.25">
      <c r="A23523" t="s">
        <v>59</v>
      </c>
      <c r="B23523">
        <v>2012</v>
      </c>
      <c r="C23523" t="s">
        <v>6</v>
      </c>
      <c r="D23523" t="s">
        <v>60</v>
      </c>
      <c r="E23523">
        <v>211</v>
      </c>
      <c r="F23523">
        <v>365.24</v>
      </c>
      <c r="G23523">
        <v>40437.94</v>
      </c>
      <c r="H23523">
        <v>46576.75</v>
      </c>
    </row>
    <row r="23524" spans="1:8" x14ac:dyDescent="0.25">
      <c r="A23524" t="s">
        <v>59</v>
      </c>
      <c r="B23524">
        <v>2012</v>
      </c>
      <c r="C23524" t="s">
        <v>3</v>
      </c>
      <c r="D23524" t="s">
        <v>60</v>
      </c>
      <c r="E23524">
        <v>0</v>
      </c>
      <c r="F23524">
        <v>0</v>
      </c>
      <c r="G23524">
        <v>0</v>
      </c>
      <c r="H23524">
        <v>0</v>
      </c>
    </row>
    <row r="23525" spans="1:8" x14ac:dyDescent="0.25">
      <c r="A23525" t="s">
        <v>59</v>
      </c>
      <c r="B23525">
        <v>2012</v>
      </c>
      <c r="C23525" t="s">
        <v>3</v>
      </c>
      <c r="D23525" t="s">
        <v>63</v>
      </c>
      <c r="E23525">
        <v>7</v>
      </c>
      <c r="F23525">
        <v>3.52</v>
      </c>
      <c r="G23525">
        <v>321.64999999999998</v>
      </c>
      <c r="H23525">
        <v>414.81</v>
      </c>
    </row>
    <row r="23526" spans="1:8" x14ac:dyDescent="0.25">
      <c r="A23526" t="s">
        <v>59</v>
      </c>
      <c r="B23526">
        <v>2012</v>
      </c>
      <c r="C23526" t="s">
        <v>3</v>
      </c>
      <c r="D23526" t="s">
        <v>63</v>
      </c>
      <c r="E23526">
        <v>752138</v>
      </c>
      <c r="F23526">
        <v>107498.43</v>
      </c>
      <c r="G23526">
        <v>9238308.1099999994</v>
      </c>
      <c r="H23526">
        <v>8495399.8000000007</v>
      </c>
    </row>
    <row r="23527" spans="1:8" x14ac:dyDescent="0.25">
      <c r="A23527" t="s">
        <v>59</v>
      </c>
      <c r="B23527">
        <v>2012</v>
      </c>
      <c r="C23527" t="s">
        <v>3</v>
      </c>
      <c r="D23527" t="s">
        <v>60</v>
      </c>
      <c r="E23527">
        <v>0</v>
      </c>
      <c r="F23527">
        <v>-21.43</v>
      </c>
      <c r="G23527">
        <v>581.84</v>
      </c>
      <c r="H23527">
        <v>12151.32</v>
      </c>
    </row>
    <row r="23528" spans="1:8" x14ac:dyDescent="0.25">
      <c r="A23528" t="s">
        <v>59</v>
      </c>
      <c r="B23528">
        <v>2012</v>
      </c>
      <c r="C23528" t="s">
        <v>3</v>
      </c>
      <c r="D23528" t="s">
        <v>60</v>
      </c>
      <c r="E23528">
        <v>0</v>
      </c>
      <c r="F23528">
        <v>11.52</v>
      </c>
      <c r="G23528">
        <v>5244.12</v>
      </c>
      <c r="H23528">
        <v>34657.18</v>
      </c>
    </row>
    <row r="23529" spans="1:8" x14ac:dyDescent="0.25">
      <c r="A23529" t="s">
        <v>59</v>
      </c>
      <c r="B23529">
        <v>2012</v>
      </c>
      <c r="C23529" t="s">
        <v>3</v>
      </c>
      <c r="D23529" t="s">
        <v>61</v>
      </c>
      <c r="E23529">
        <v>236</v>
      </c>
      <c r="F23529">
        <v>1598.09</v>
      </c>
      <c r="G23529">
        <v>132580.04999999999</v>
      </c>
      <c r="H23529">
        <v>110074.11</v>
      </c>
    </row>
    <row r="23530" spans="1:8" x14ac:dyDescent="0.25">
      <c r="A23530" t="s">
        <v>59</v>
      </c>
      <c r="B23530">
        <v>2012</v>
      </c>
      <c r="C23530" t="s">
        <v>3</v>
      </c>
      <c r="D23530" t="s">
        <v>61</v>
      </c>
      <c r="E23530">
        <v>1252</v>
      </c>
      <c r="F23530">
        <v>1404.75</v>
      </c>
      <c r="G23530">
        <v>173073.32</v>
      </c>
      <c r="H23530">
        <v>161318.82999999999</v>
      </c>
    </row>
    <row r="23531" spans="1:8" x14ac:dyDescent="0.25">
      <c r="A23531" t="s">
        <v>59</v>
      </c>
      <c r="B23531">
        <v>2012</v>
      </c>
      <c r="C23531" t="s">
        <v>3</v>
      </c>
      <c r="D23531" t="s">
        <v>61</v>
      </c>
      <c r="E23531">
        <v>11392</v>
      </c>
      <c r="F23531">
        <v>3344.96</v>
      </c>
      <c r="G23531">
        <v>232713.91</v>
      </c>
      <c r="H23531">
        <v>223211.69</v>
      </c>
    </row>
    <row r="23532" spans="1:8" x14ac:dyDescent="0.25">
      <c r="A23532" t="s">
        <v>59</v>
      </c>
      <c r="B23532">
        <v>2012</v>
      </c>
      <c r="C23532" t="s">
        <v>6</v>
      </c>
      <c r="D23532" t="s">
        <v>60</v>
      </c>
      <c r="E23532">
        <v>1424</v>
      </c>
      <c r="F23532">
        <v>615.55999999999995</v>
      </c>
      <c r="G23532">
        <v>48061.86</v>
      </c>
      <c r="H23532">
        <v>54570.57</v>
      </c>
    </row>
    <row r="23533" spans="1:8" x14ac:dyDescent="0.25">
      <c r="A23533" t="s">
        <v>59</v>
      </c>
      <c r="B23533">
        <v>2012</v>
      </c>
      <c r="C23533" t="s">
        <v>6</v>
      </c>
      <c r="D23533" t="s">
        <v>60</v>
      </c>
      <c r="E23533">
        <v>0</v>
      </c>
      <c r="F23533">
        <v>0</v>
      </c>
      <c r="G23533">
        <v>0</v>
      </c>
      <c r="H23533">
        <v>0</v>
      </c>
    </row>
    <row r="23534" spans="1:8" x14ac:dyDescent="0.25">
      <c r="A23534" t="s">
        <v>59</v>
      </c>
      <c r="B23534">
        <v>2012</v>
      </c>
      <c r="C23534" t="s">
        <v>6</v>
      </c>
      <c r="D23534" t="s">
        <v>60</v>
      </c>
      <c r="E23534">
        <v>4</v>
      </c>
      <c r="F23534">
        <v>4.37</v>
      </c>
      <c r="G23534">
        <v>311.55</v>
      </c>
      <c r="H23534">
        <v>311.2</v>
      </c>
    </row>
    <row r="23535" spans="1:8" x14ac:dyDescent="0.25">
      <c r="A23535" t="s">
        <v>59</v>
      </c>
      <c r="B23535">
        <v>2012</v>
      </c>
      <c r="C23535" t="s">
        <v>6</v>
      </c>
      <c r="D23535" t="s">
        <v>62</v>
      </c>
      <c r="E23535">
        <v>0</v>
      </c>
      <c r="F23535">
        <v>0</v>
      </c>
      <c r="G23535">
        <v>0</v>
      </c>
      <c r="H23535">
        <v>0</v>
      </c>
    </row>
    <row r="23536" spans="1:8" x14ac:dyDescent="0.25">
      <c r="A23536" t="s">
        <v>59</v>
      </c>
      <c r="B23536">
        <v>2012</v>
      </c>
      <c r="C23536" t="s">
        <v>6</v>
      </c>
      <c r="D23536" t="s">
        <v>62</v>
      </c>
      <c r="E23536">
        <v>1</v>
      </c>
      <c r="F23536">
        <v>3.97</v>
      </c>
      <c r="G23536">
        <v>333.76</v>
      </c>
      <c r="H23536">
        <v>730.61</v>
      </c>
    </row>
    <row r="23537" spans="1:8" x14ac:dyDescent="0.25">
      <c r="A23537" t="s">
        <v>59</v>
      </c>
      <c r="B23537">
        <v>2012</v>
      </c>
      <c r="C23537" t="s">
        <v>6</v>
      </c>
      <c r="D23537" t="s">
        <v>62</v>
      </c>
      <c r="E23537">
        <v>305</v>
      </c>
      <c r="F23537">
        <v>226.09</v>
      </c>
      <c r="G23537">
        <v>17929.86</v>
      </c>
      <c r="H23537">
        <v>17295.669999999998</v>
      </c>
    </row>
    <row r="23538" spans="1:8" x14ac:dyDescent="0.25">
      <c r="A23538" t="s">
        <v>59</v>
      </c>
      <c r="B23538">
        <v>2012</v>
      </c>
      <c r="C23538" t="s">
        <v>6</v>
      </c>
      <c r="D23538" t="s">
        <v>60</v>
      </c>
      <c r="E23538">
        <v>8</v>
      </c>
      <c r="F23538">
        <v>26.97</v>
      </c>
      <c r="G23538">
        <v>2219.3200000000002</v>
      </c>
      <c r="H23538">
        <v>2352.1799999999998</v>
      </c>
    </row>
    <row r="23539" spans="1:8" x14ac:dyDescent="0.25">
      <c r="A23539" t="s">
        <v>59</v>
      </c>
      <c r="B23539">
        <v>2012</v>
      </c>
      <c r="C23539" t="s">
        <v>6</v>
      </c>
      <c r="D23539" t="s">
        <v>60</v>
      </c>
      <c r="E23539">
        <v>160</v>
      </c>
      <c r="F23539">
        <v>87.2</v>
      </c>
      <c r="G23539">
        <v>10373.459999999999</v>
      </c>
      <c r="H23539">
        <v>11234.78</v>
      </c>
    </row>
    <row r="23540" spans="1:8" x14ac:dyDescent="0.25">
      <c r="A23540" t="s">
        <v>59</v>
      </c>
      <c r="B23540">
        <v>2012</v>
      </c>
      <c r="C23540" t="s">
        <v>3</v>
      </c>
      <c r="D23540" t="s">
        <v>60</v>
      </c>
      <c r="E23540">
        <v>1</v>
      </c>
      <c r="F23540">
        <v>0.62</v>
      </c>
      <c r="G23540">
        <v>169.3</v>
      </c>
      <c r="H23540">
        <v>0</v>
      </c>
    </row>
    <row r="23541" spans="1:8" x14ac:dyDescent="0.25">
      <c r="A23541" t="s">
        <v>59</v>
      </c>
      <c r="B23541">
        <v>2012</v>
      </c>
      <c r="C23541" t="s">
        <v>3</v>
      </c>
      <c r="D23541" t="s">
        <v>60</v>
      </c>
      <c r="E23541">
        <v>8</v>
      </c>
      <c r="F23541">
        <v>9.3699999999999992</v>
      </c>
      <c r="G23541">
        <v>789.42</v>
      </c>
      <c r="H23541">
        <v>703.06</v>
      </c>
    </row>
    <row r="23542" spans="1:8" x14ac:dyDescent="0.25">
      <c r="A23542" t="s">
        <v>59</v>
      </c>
      <c r="B23542">
        <v>2012</v>
      </c>
      <c r="C23542" t="s">
        <v>3</v>
      </c>
      <c r="D23542" t="s">
        <v>60</v>
      </c>
      <c r="E23542">
        <v>523</v>
      </c>
      <c r="F23542">
        <v>165.4</v>
      </c>
      <c r="G23542">
        <v>10444.36</v>
      </c>
      <c r="H23542">
        <v>9703.8799999999992</v>
      </c>
    </row>
    <row r="23543" spans="1:8" x14ac:dyDescent="0.25">
      <c r="A23543" t="s">
        <v>59</v>
      </c>
      <c r="B23543">
        <v>2012</v>
      </c>
      <c r="C23543" t="s">
        <v>3</v>
      </c>
      <c r="D23543" t="s">
        <v>62</v>
      </c>
      <c r="E23543">
        <v>2011</v>
      </c>
      <c r="F23543">
        <v>9994.4699999999993</v>
      </c>
      <c r="G23543">
        <v>784823.89</v>
      </c>
      <c r="H23543">
        <v>642750.93000000005</v>
      </c>
    </row>
    <row r="23544" spans="1:8" x14ac:dyDescent="0.25">
      <c r="A23544" t="s">
        <v>59</v>
      </c>
      <c r="B23544">
        <v>2012</v>
      </c>
      <c r="C23544" t="s">
        <v>3</v>
      </c>
      <c r="D23544" t="s">
        <v>62</v>
      </c>
      <c r="E23544">
        <v>3680</v>
      </c>
      <c r="F23544">
        <v>6734.36</v>
      </c>
      <c r="G23544">
        <v>698802.62</v>
      </c>
      <c r="H23544">
        <v>666965.06000000006</v>
      </c>
    </row>
    <row r="23545" spans="1:8" x14ac:dyDescent="0.25">
      <c r="A23545" t="s">
        <v>59</v>
      </c>
      <c r="B23545">
        <v>2012</v>
      </c>
      <c r="C23545" t="s">
        <v>3</v>
      </c>
      <c r="D23545" t="s">
        <v>62</v>
      </c>
      <c r="E23545">
        <v>108570</v>
      </c>
      <c r="F23545">
        <v>29358.880000000001</v>
      </c>
      <c r="G23545">
        <v>2241152.77</v>
      </c>
      <c r="H23545">
        <v>2178382.9700000002</v>
      </c>
    </row>
    <row r="23546" spans="1:8" x14ac:dyDescent="0.25">
      <c r="A23546" t="s">
        <v>59</v>
      </c>
      <c r="B23546">
        <v>2012</v>
      </c>
      <c r="C23546" t="s">
        <v>3</v>
      </c>
      <c r="D23546" t="s">
        <v>60</v>
      </c>
      <c r="E23546">
        <v>4</v>
      </c>
      <c r="F23546">
        <v>30.29</v>
      </c>
      <c r="G23546">
        <v>2357.56</v>
      </c>
      <c r="H23546">
        <v>1784.99</v>
      </c>
    </row>
    <row r="23547" spans="1:8" x14ac:dyDescent="0.25">
      <c r="A23547" t="s">
        <v>59</v>
      </c>
      <c r="B23547">
        <v>2012</v>
      </c>
      <c r="C23547" t="s">
        <v>3</v>
      </c>
      <c r="D23547" t="s">
        <v>60</v>
      </c>
      <c r="E23547">
        <v>52</v>
      </c>
      <c r="F23547">
        <v>55.72</v>
      </c>
      <c r="G23547">
        <v>6686.66</v>
      </c>
      <c r="H23547">
        <v>6722.75</v>
      </c>
    </row>
    <row r="23548" spans="1:8" x14ac:dyDescent="0.25">
      <c r="A23548" t="s">
        <v>59</v>
      </c>
      <c r="B23548">
        <v>2012</v>
      </c>
      <c r="C23548" t="s">
        <v>6</v>
      </c>
      <c r="D23548" t="s">
        <v>60</v>
      </c>
      <c r="E23548">
        <v>0</v>
      </c>
      <c r="F23548">
        <v>0</v>
      </c>
      <c r="G23548">
        <v>0</v>
      </c>
      <c r="H23548">
        <v>0</v>
      </c>
    </row>
    <row r="23549" spans="1:8" x14ac:dyDescent="0.25">
      <c r="A23549" t="s">
        <v>59</v>
      </c>
      <c r="B23549">
        <v>2012</v>
      </c>
      <c r="C23549" t="s">
        <v>6</v>
      </c>
      <c r="D23549" t="s">
        <v>60</v>
      </c>
      <c r="E23549">
        <v>25</v>
      </c>
      <c r="F23549">
        <v>170.91</v>
      </c>
      <c r="G23549">
        <v>10087.530000000001</v>
      </c>
      <c r="H23549">
        <v>11865.43</v>
      </c>
    </row>
    <row r="23550" spans="1:8" x14ac:dyDescent="0.25">
      <c r="A23550" t="s">
        <v>59</v>
      </c>
      <c r="B23550">
        <v>2012</v>
      </c>
      <c r="C23550" t="s">
        <v>6</v>
      </c>
      <c r="D23550" t="s">
        <v>60</v>
      </c>
      <c r="E23550">
        <v>43</v>
      </c>
      <c r="F23550">
        <v>97.7</v>
      </c>
      <c r="G23550">
        <v>7192.93</v>
      </c>
      <c r="H23550">
        <v>7301.94</v>
      </c>
    </row>
    <row r="23551" spans="1:8" x14ac:dyDescent="0.25">
      <c r="A23551" t="s">
        <v>59</v>
      </c>
      <c r="B23551">
        <v>2012</v>
      </c>
      <c r="C23551" t="s">
        <v>6</v>
      </c>
      <c r="D23551" t="s">
        <v>60</v>
      </c>
      <c r="E23551">
        <v>800</v>
      </c>
      <c r="F23551">
        <v>465.54</v>
      </c>
      <c r="G23551">
        <v>30902.01</v>
      </c>
      <c r="H23551">
        <v>30301.75</v>
      </c>
    </row>
    <row r="23552" spans="1:8" x14ac:dyDescent="0.25">
      <c r="A23552" t="s">
        <v>59</v>
      </c>
      <c r="B23552">
        <v>2012</v>
      </c>
      <c r="C23552" t="s">
        <v>6</v>
      </c>
      <c r="D23552" t="s">
        <v>60</v>
      </c>
      <c r="E23552">
        <v>0</v>
      </c>
      <c r="F23552">
        <v>0</v>
      </c>
      <c r="G23552">
        <v>0</v>
      </c>
      <c r="H23552">
        <v>0</v>
      </c>
    </row>
    <row r="23553" spans="1:8" x14ac:dyDescent="0.25">
      <c r="A23553" t="s">
        <v>59</v>
      </c>
      <c r="B23553">
        <v>2012</v>
      </c>
      <c r="C23553" t="s">
        <v>6</v>
      </c>
      <c r="D23553" t="s">
        <v>60</v>
      </c>
      <c r="E23553">
        <v>8</v>
      </c>
      <c r="F23553">
        <v>57.1</v>
      </c>
      <c r="G23553">
        <v>3320.16</v>
      </c>
      <c r="H23553">
        <v>3472.07</v>
      </c>
    </row>
    <row r="23554" spans="1:8" x14ac:dyDescent="0.25">
      <c r="A23554" t="s">
        <v>59</v>
      </c>
      <c r="B23554">
        <v>2012</v>
      </c>
      <c r="C23554" t="s">
        <v>6</v>
      </c>
      <c r="D23554" t="s">
        <v>60</v>
      </c>
      <c r="E23554">
        <v>67</v>
      </c>
      <c r="F23554">
        <v>113.43</v>
      </c>
      <c r="G23554">
        <v>8573.73</v>
      </c>
      <c r="H23554">
        <v>9770.35</v>
      </c>
    </row>
    <row r="23555" spans="1:8" x14ac:dyDescent="0.25">
      <c r="A23555" t="s">
        <v>59</v>
      </c>
      <c r="B23555">
        <v>2012</v>
      </c>
      <c r="C23555" t="s">
        <v>6</v>
      </c>
      <c r="D23555" t="s">
        <v>60</v>
      </c>
      <c r="E23555">
        <v>653</v>
      </c>
      <c r="F23555">
        <v>347.76</v>
      </c>
      <c r="G23555">
        <v>22389.68</v>
      </c>
      <c r="H23555">
        <v>23595.47</v>
      </c>
    </row>
    <row r="23556" spans="1:8" x14ac:dyDescent="0.25">
      <c r="A23556" t="s">
        <v>59</v>
      </c>
      <c r="B23556">
        <v>2012</v>
      </c>
      <c r="C23556" t="s">
        <v>3</v>
      </c>
      <c r="D23556" t="s">
        <v>60</v>
      </c>
      <c r="E23556">
        <v>111</v>
      </c>
      <c r="F23556">
        <v>83.6</v>
      </c>
      <c r="G23556">
        <v>5282.58</v>
      </c>
      <c r="H23556">
        <v>4961.32</v>
      </c>
    </row>
    <row r="23557" spans="1:8" x14ac:dyDescent="0.25">
      <c r="A23557" t="s">
        <v>59</v>
      </c>
      <c r="B23557">
        <v>2012</v>
      </c>
      <c r="C23557" t="s">
        <v>3</v>
      </c>
      <c r="D23557" t="s">
        <v>60</v>
      </c>
      <c r="E23557">
        <v>6</v>
      </c>
      <c r="F23557">
        <v>79.73</v>
      </c>
      <c r="G23557">
        <v>4516.33</v>
      </c>
      <c r="H23557">
        <v>4264.91</v>
      </c>
    </row>
    <row r="23558" spans="1:8" x14ac:dyDescent="0.25">
      <c r="A23558" t="s">
        <v>59</v>
      </c>
      <c r="B23558">
        <v>2012</v>
      </c>
      <c r="C23558" t="s">
        <v>3</v>
      </c>
      <c r="D23558" t="s">
        <v>60</v>
      </c>
      <c r="E23558">
        <v>0</v>
      </c>
      <c r="F23558">
        <v>0</v>
      </c>
      <c r="G23558">
        <v>0</v>
      </c>
      <c r="H23558">
        <v>0</v>
      </c>
    </row>
    <row r="23559" spans="1:8" x14ac:dyDescent="0.25">
      <c r="A23559" t="s">
        <v>59</v>
      </c>
      <c r="B23559">
        <v>2012</v>
      </c>
      <c r="C23559" t="s">
        <v>3</v>
      </c>
      <c r="D23559" t="s">
        <v>60</v>
      </c>
      <c r="E23559">
        <v>0</v>
      </c>
      <c r="F23559">
        <v>0</v>
      </c>
      <c r="G23559">
        <v>0</v>
      </c>
      <c r="H23559">
        <v>0</v>
      </c>
    </row>
    <row r="23560" spans="1:8" x14ac:dyDescent="0.25">
      <c r="A23560" t="s">
        <v>59</v>
      </c>
      <c r="B23560">
        <v>2012</v>
      </c>
      <c r="C23560" t="s">
        <v>3</v>
      </c>
      <c r="D23560" t="s">
        <v>60</v>
      </c>
      <c r="E23560">
        <v>0</v>
      </c>
      <c r="F23560">
        <v>0</v>
      </c>
      <c r="G23560">
        <v>0</v>
      </c>
      <c r="H23560">
        <v>0</v>
      </c>
    </row>
    <row r="23561" spans="1:8" x14ac:dyDescent="0.25">
      <c r="A23561" t="s">
        <v>59</v>
      </c>
      <c r="B23561">
        <v>2012</v>
      </c>
      <c r="C23561" t="s">
        <v>3</v>
      </c>
      <c r="D23561" t="s">
        <v>60</v>
      </c>
      <c r="E23561">
        <v>0</v>
      </c>
      <c r="F23561">
        <v>0</v>
      </c>
      <c r="G23561">
        <v>0</v>
      </c>
      <c r="H23561">
        <v>0</v>
      </c>
    </row>
    <row r="23562" spans="1:8" x14ac:dyDescent="0.25">
      <c r="A23562" t="s">
        <v>59</v>
      </c>
      <c r="B23562">
        <v>2012</v>
      </c>
      <c r="C23562" t="s">
        <v>3</v>
      </c>
      <c r="D23562" t="s">
        <v>60</v>
      </c>
      <c r="E23562">
        <v>0</v>
      </c>
      <c r="F23562">
        <v>0</v>
      </c>
      <c r="G23562">
        <v>0</v>
      </c>
      <c r="H23562">
        <v>0</v>
      </c>
    </row>
    <row r="23563" spans="1:8" x14ac:dyDescent="0.25">
      <c r="A23563" t="s">
        <v>59</v>
      </c>
      <c r="B23563">
        <v>2012</v>
      </c>
      <c r="C23563" t="s">
        <v>3</v>
      </c>
      <c r="D23563" t="s">
        <v>60</v>
      </c>
      <c r="E23563">
        <v>0</v>
      </c>
      <c r="F23563">
        <v>0</v>
      </c>
      <c r="G23563">
        <v>0</v>
      </c>
      <c r="H23563">
        <v>0</v>
      </c>
    </row>
    <row r="23564" spans="1:8" x14ac:dyDescent="0.25">
      <c r="A23564" t="s">
        <v>59</v>
      </c>
      <c r="B23564">
        <v>2012</v>
      </c>
      <c r="C23564" t="s">
        <v>6</v>
      </c>
      <c r="D23564" t="s">
        <v>64</v>
      </c>
      <c r="E23564">
        <v>1</v>
      </c>
      <c r="F23564">
        <v>16244.870579</v>
      </c>
      <c r="G23564">
        <v>1449784.12</v>
      </c>
      <c r="H23564">
        <v>1412536.12</v>
      </c>
    </row>
    <row r="23565" spans="1:8" x14ac:dyDescent="0.25">
      <c r="A23565" t="s">
        <v>59</v>
      </c>
      <c r="B23565">
        <v>2012</v>
      </c>
      <c r="C23565" t="s">
        <v>6</v>
      </c>
      <c r="D23565" t="s">
        <v>60</v>
      </c>
      <c r="E23565">
        <v>0</v>
      </c>
      <c r="F23565">
        <v>0</v>
      </c>
      <c r="G23565">
        <v>0</v>
      </c>
      <c r="H23565">
        <v>0</v>
      </c>
    </row>
    <row r="23566" spans="1:8" x14ac:dyDescent="0.25">
      <c r="A23566" t="s">
        <v>59</v>
      </c>
      <c r="B23566">
        <v>2012</v>
      </c>
      <c r="C23566" t="s">
        <v>6</v>
      </c>
      <c r="D23566" t="s">
        <v>60</v>
      </c>
      <c r="E23566">
        <v>0</v>
      </c>
      <c r="F23566">
        <v>0</v>
      </c>
      <c r="G23566">
        <v>0</v>
      </c>
      <c r="H23566">
        <v>0</v>
      </c>
    </row>
    <row r="23567" spans="1:8" x14ac:dyDescent="0.25">
      <c r="A23567" t="s">
        <v>59</v>
      </c>
      <c r="B23567">
        <v>2012</v>
      </c>
      <c r="C23567" t="s">
        <v>5</v>
      </c>
      <c r="D23567" t="s">
        <v>60</v>
      </c>
      <c r="E23567">
        <v>7</v>
      </c>
      <c r="F23567">
        <v>75.930000000000007</v>
      </c>
      <c r="G23567">
        <v>4890.34</v>
      </c>
      <c r="H23567">
        <v>2911.45</v>
      </c>
    </row>
    <row r="23568" spans="1:8" x14ac:dyDescent="0.25">
      <c r="A23568" t="s">
        <v>59</v>
      </c>
      <c r="B23568">
        <v>2012</v>
      </c>
      <c r="C23568" t="s">
        <v>5</v>
      </c>
      <c r="D23568" t="s">
        <v>60</v>
      </c>
      <c r="E23568">
        <v>2</v>
      </c>
      <c r="F23568">
        <v>2.13</v>
      </c>
      <c r="G23568">
        <v>219.11</v>
      </c>
      <c r="H23568">
        <v>148.04</v>
      </c>
    </row>
    <row r="23569" spans="1:8" x14ac:dyDescent="0.25">
      <c r="A23569" t="s">
        <v>59</v>
      </c>
      <c r="B23569">
        <v>2012</v>
      </c>
      <c r="C23569" t="s">
        <v>5</v>
      </c>
      <c r="D23569" t="s">
        <v>60</v>
      </c>
      <c r="E23569">
        <v>40</v>
      </c>
      <c r="F23569">
        <v>322.02999999999997</v>
      </c>
      <c r="G23569">
        <v>25241.19</v>
      </c>
      <c r="H23569">
        <v>22763.52</v>
      </c>
    </row>
    <row r="23570" spans="1:8" x14ac:dyDescent="0.25">
      <c r="A23570" t="s">
        <v>59</v>
      </c>
      <c r="B23570">
        <v>2012</v>
      </c>
      <c r="C23570" t="s">
        <v>5</v>
      </c>
      <c r="D23570" t="s">
        <v>60</v>
      </c>
      <c r="E23570">
        <v>0</v>
      </c>
      <c r="F23570">
        <v>0</v>
      </c>
      <c r="G23570">
        <v>0</v>
      </c>
      <c r="H23570">
        <v>0</v>
      </c>
    </row>
    <row r="23571" spans="1:8" x14ac:dyDescent="0.25">
      <c r="A23571" t="s">
        <v>59</v>
      </c>
      <c r="B23571">
        <v>2012</v>
      </c>
      <c r="C23571" t="s">
        <v>5</v>
      </c>
      <c r="D23571" t="s">
        <v>60</v>
      </c>
      <c r="E23571">
        <v>36</v>
      </c>
      <c r="F23571">
        <v>44.88</v>
      </c>
      <c r="G23571">
        <v>5890.37</v>
      </c>
      <c r="H23571">
        <v>5431.82</v>
      </c>
    </row>
    <row r="23572" spans="1:8" x14ac:dyDescent="0.25">
      <c r="A23572" t="s">
        <v>59</v>
      </c>
      <c r="B23572">
        <v>2012</v>
      </c>
      <c r="C23572" t="s">
        <v>3</v>
      </c>
      <c r="D23572" t="s">
        <v>60</v>
      </c>
      <c r="E23572">
        <v>0</v>
      </c>
      <c r="F23572">
        <v>0</v>
      </c>
      <c r="G23572">
        <v>0</v>
      </c>
      <c r="H23572">
        <v>0</v>
      </c>
    </row>
    <row r="23573" spans="1:8" x14ac:dyDescent="0.25">
      <c r="A23573" t="s">
        <v>59</v>
      </c>
      <c r="B23573">
        <v>2012</v>
      </c>
      <c r="C23573" t="s">
        <v>3</v>
      </c>
      <c r="D23573" t="s">
        <v>60</v>
      </c>
      <c r="E23573">
        <v>0</v>
      </c>
      <c r="F23573">
        <v>0</v>
      </c>
      <c r="G23573">
        <v>0</v>
      </c>
      <c r="H23573">
        <v>0</v>
      </c>
    </row>
    <row r="23574" spans="1:8" x14ac:dyDescent="0.25">
      <c r="A23574" t="s">
        <v>59</v>
      </c>
      <c r="B23574">
        <v>2012</v>
      </c>
      <c r="C23574" t="s">
        <v>3</v>
      </c>
      <c r="D23574" t="s">
        <v>60</v>
      </c>
      <c r="E23574">
        <v>0</v>
      </c>
      <c r="F23574">
        <v>0</v>
      </c>
      <c r="G23574">
        <v>0</v>
      </c>
      <c r="H23574">
        <v>0</v>
      </c>
    </row>
    <row r="23575" spans="1:8" x14ac:dyDescent="0.25">
      <c r="A23575" t="s">
        <v>59</v>
      </c>
      <c r="B23575">
        <v>2012</v>
      </c>
      <c r="C23575" t="s">
        <v>3</v>
      </c>
      <c r="D23575" t="s">
        <v>60</v>
      </c>
      <c r="E23575">
        <v>0</v>
      </c>
      <c r="F23575">
        <v>0</v>
      </c>
      <c r="G23575">
        <v>0</v>
      </c>
      <c r="H23575">
        <v>0</v>
      </c>
    </row>
    <row r="23576" spans="1:8" x14ac:dyDescent="0.25">
      <c r="A23576" t="s">
        <v>59</v>
      </c>
      <c r="B23576">
        <v>2012</v>
      </c>
      <c r="C23576" t="s">
        <v>3</v>
      </c>
      <c r="D23576" t="s">
        <v>60</v>
      </c>
      <c r="E23576">
        <v>0</v>
      </c>
      <c r="F23576">
        <v>0</v>
      </c>
      <c r="G23576">
        <v>0</v>
      </c>
      <c r="H23576">
        <v>0</v>
      </c>
    </row>
    <row r="23577" spans="1:8" x14ac:dyDescent="0.25">
      <c r="A23577" t="s">
        <v>59</v>
      </c>
      <c r="B23577">
        <v>2012</v>
      </c>
      <c r="C23577" t="s">
        <v>3</v>
      </c>
      <c r="D23577" t="s">
        <v>60</v>
      </c>
      <c r="E23577">
        <v>0</v>
      </c>
      <c r="F23577">
        <v>0</v>
      </c>
      <c r="G23577">
        <v>0</v>
      </c>
      <c r="H23577">
        <v>0</v>
      </c>
    </row>
    <row r="23578" spans="1:8" x14ac:dyDescent="0.25">
      <c r="A23578" t="s">
        <v>59</v>
      </c>
      <c r="B23578">
        <v>2012</v>
      </c>
      <c r="C23578" t="s">
        <v>3</v>
      </c>
      <c r="D23578" t="s">
        <v>61</v>
      </c>
      <c r="E23578">
        <v>0</v>
      </c>
      <c r="F23578">
        <v>0</v>
      </c>
      <c r="G23578">
        <v>0</v>
      </c>
      <c r="H23578">
        <v>0</v>
      </c>
    </row>
    <row r="23579" spans="1:8" x14ac:dyDescent="0.25">
      <c r="A23579" t="s">
        <v>59</v>
      </c>
      <c r="B23579">
        <v>2012</v>
      </c>
      <c r="C23579" t="s">
        <v>3</v>
      </c>
      <c r="D23579" t="s">
        <v>61</v>
      </c>
      <c r="E23579">
        <v>5</v>
      </c>
      <c r="F23579">
        <v>66.2</v>
      </c>
      <c r="G23579">
        <v>6724.13</v>
      </c>
      <c r="H23579">
        <v>0</v>
      </c>
    </row>
    <row r="23580" spans="1:8" x14ac:dyDescent="0.25">
      <c r="A23580" t="s">
        <v>59</v>
      </c>
      <c r="B23580">
        <v>2012</v>
      </c>
      <c r="C23580" t="s">
        <v>5</v>
      </c>
      <c r="D23580" t="s">
        <v>60</v>
      </c>
      <c r="E23580">
        <v>6594</v>
      </c>
      <c r="F23580">
        <v>2721.94</v>
      </c>
      <c r="G23580">
        <v>213051.72</v>
      </c>
      <c r="H23580">
        <v>205064.73</v>
      </c>
    </row>
    <row r="23581" spans="1:8" x14ac:dyDescent="0.25">
      <c r="A23581" t="s">
        <v>59</v>
      </c>
      <c r="B23581">
        <v>2012</v>
      </c>
      <c r="C23581" t="s">
        <v>5</v>
      </c>
      <c r="D23581" t="s">
        <v>60</v>
      </c>
      <c r="E23581">
        <v>0</v>
      </c>
      <c r="F23581">
        <v>0</v>
      </c>
      <c r="G23581">
        <v>0</v>
      </c>
      <c r="H23581">
        <v>0</v>
      </c>
    </row>
    <row r="23582" spans="1:8" x14ac:dyDescent="0.25">
      <c r="A23582" t="s">
        <v>59</v>
      </c>
      <c r="B23582">
        <v>2012</v>
      </c>
      <c r="C23582" t="s">
        <v>5</v>
      </c>
      <c r="D23582" t="s">
        <v>60</v>
      </c>
      <c r="E23582">
        <v>0</v>
      </c>
      <c r="F23582">
        <v>0</v>
      </c>
      <c r="G23582">
        <v>0</v>
      </c>
      <c r="H23582">
        <v>0</v>
      </c>
    </row>
    <row r="23583" spans="1:8" x14ac:dyDescent="0.25">
      <c r="A23583" t="s">
        <v>59</v>
      </c>
      <c r="B23583">
        <v>2012</v>
      </c>
      <c r="C23583" t="s">
        <v>5</v>
      </c>
      <c r="D23583" t="s">
        <v>60</v>
      </c>
      <c r="E23583">
        <v>0</v>
      </c>
      <c r="F23583">
        <v>0</v>
      </c>
      <c r="G23583">
        <v>0</v>
      </c>
      <c r="H23583">
        <v>0</v>
      </c>
    </row>
    <row r="23584" spans="1:8" x14ac:dyDescent="0.25">
      <c r="A23584" t="s">
        <v>59</v>
      </c>
      <c r="B23584">
        <v>2012</v>
      </c>
      <c r="C23584" t="s">
        <v>5</v>
      </c>
      <c r="D23584" t="s">
        <v>60</v>
      </c>
      <c r="E23584">
        <v>0</v>
      </c>
      <c r="F23584">
        <v>0</v>
      </c>
      <c r="G23584">
        <v>0</v>
      </c>
      <c r="H23584">
        <v>0</v>
      </c>
    </row>
    <row r="23585" spans="1:8" x14ac:dyDescent="0.25">
      <c r="A23585" t="s">
        <v>59</v>
      </c>
      <c r="B23585">
        <v>2012</v>
      </c>
      <c r="C23585" t="s">
        <v>5</v>
      </c>
      <c r="D23585" t="s">
        <v>61</v>
      </c>
      <c r="E23585">
        <v>4</v>
      </c>
      <c r="F23585">
        <v>20253.009999999998</v>
      </c>
      <c r="G23585">
        <v>1171729.1399999999</v>
      </c>
      <c r="H23585">
        <v>1057976.4099999999</v>
      </c>
    </row>
    <row r="23586" spans="1:8" x14ac:dyDescent="0.25">
      <c r="A23586" t="s">
        <v>59</v>
      </c>
      <c r="B23586">
        <v>2012</v>
      </c>
      <c r="C23586" t="s">
        <v>5</v>
      </c>
      <c r="D23586" t="s">
        <v>61</v>
      </c>
      <c r="E23586">
        <v>0</v>
      </c>
      <c r="F23586">
        <v>0</v>
      </c>
      <c r="G23586">
        <v>0</v>
      </c>
      <c r="H23586">
        <v>0</v>
      </c>
    </row>
    <row r="23587" spans="1:8" x14ac:dyDescent="0.25">
      <c r="A23587" t="s">
        <v>59</v>
      </c>
      <c r="B23587">
        <v>2012</v>
      </c>
      <c r="C23587" t="s">
        <v>5</v>
      </c>
      <c r="D23587" t="s">
        <v>60</v>
      </c>
      <c r="E23587">
        <v>0</v>
      </c>
      <c r="F23587">
        <v>0</v>
      </c>
      <c r="G23587">
        <v>0</v>
      </c>
      <c r="H23587">
        <v>0</v>
      </c>
    </row>
    <row r="23588" spans="1:8" x14ac:dyDescent="0.25">
      <c r="A23588" t="s">
        <v>59</v>
      </c>
      <c r="B23588">
        <v>2012</v>
      </c>
      <c r="C23588" t="s">
        <v>3</v>
      </c>
      <c r="D23588" t="s">
        <v>60</v>
      </c>
      <c r="E23588">
        <v>0</v>
      </c>
      <c r="F23588">
        <v>0</v>
      </c>
      <c r="G23588">
        <v>0</v>
      </c>
      <c r="H23588">
        <v>0</v>
      </c>
    </row>
    <row r="23589" spans="1:8" x14ac:dyDescent="0.25">
      <c r="A23589" t="s">
        <v>59</v>
      </c>
      <c r="B23589">
        <v>2012</v>
      </c>
      <c r="C23589" t="s">
        <v>3</v>
      </c>
      <c r="D23589" t="s">
        <v>60</v>
      </c>
      <c r="E23589">
        <v>0</v>
      </c>
      <c r="F23589">
        <v>0</v>
      </c>
      <c r="G23589">
        <v>0</v>
      </c>
      <c r="H23589">
        <v>0</v>
      </c>
    </row>
    <row r="23590" spans="1:8" x14ac:dyDescent="0.25">
      <c r="A23590" t="s">
        <v>59</v>
      </c>
      <c r="B23590">
        <v>2012</v>
      </c>
      <c r="C23590" t="s">
        <v>3</v>
      </c>
      <c r="D23590" t="s">
        <v>60</v>
      </c>
      <c r="E23590">
        <v>0</v>
      </c>
      <c r="F23590">
        <v>-89.63</v>
      </c>
      <c r="G23590">
        <v>-2898.3</v>
      </c>
      <c r="H23590">
        <v>11081.24</v>
      </c>
    </row>
    <row r="23591" spans="1:8" x14ac:dyDescent="0.25">
      <c r="A23591" t="s">
        <v>59</v>
      </c>
      <c r="B23591">
        <v>2012</v>
      </c>
      <c r="C23591" t="s">
        <v>3</v>
      </c>
      <c r="D23591" t="s">
        <v>60</v>
      </c>
      <c r="E23591">
        <v>0</v>
      </c>
      <c r="F23591">
        <v>0</v>
      </c>
      <c r="G23591">
        <v>0</v>
      </c>
      <c r="H23591">
        <v>0</v>
      </c>
    </row>
    <row r="23592" spans="1:8" x14ac:dyDescent="0.25">
      <c r="A23592" t="s">
        <v>59</v>
      </c>
      <c r="B23592">
        <v>2012</v>
      </c>
      <c r="C23592" t="s">
        <v>3</v>
      </c>
      <c r="D23592" t="s">
        <v>60</v>
      </c>
      <c r="E23592">
        <v>0</v>
      </c>
      <c r="F23592">
        <v>0</v>
      </c>
      <c r="G23592">
        <v>0</v>
      </c>
      <c r="H23592">
        <v>0</v>
      </c>
    </row>
    <row r="23593" spans="1:8" x14ac:dyDescent="0.25">
      <c r="A23593" t="s">
        <v>59</v>
      </c>
      <c r="B23593">
        <v>2012</v>
      </c>
      <c r="C23593" t="s">
        <v>3</v>
      </c>
      <c r="D23593" t="s">
        <v>61</v>
      </c>
      <c r="E23593">
        <v>0</v>
      </c>
      <c r="F23593">
        <v>0</v>
      </c>
      <c r="G23593">
        <v>0</v>
      </c>
      <c r="H23593">
        <v>0</v>
      </c>
    </row>
    <row r="23594" spans="1:8" x14ac:dyDescent="0.25">
      <c r="A23594" t="s">
        <v>59</v>
      </c>
      <c r="B23594">
        <v>2012</v>
      </c>
      <c r="C23594" t="s">
        <v>3</v>
      </c>
      <c r="D23594" t="s">
        <v>61</v>
      </c>
      <c r="E23594">
        <v>1</v>
      </c>
      <c r="F23594">
        <v>10.32</v>
      </c>
      <c r="G23594">
        <v>646.02</v>
      </c>
      <c r="H23594">
        <v>0</v>
      </c>
    </row>
    <row r="23595" spans="1:8" x14ac:dyDescent="0.25">
      <c r="A23595" t="s">
        <v>59</v>
      </c>
      <c r="B23595">
        <v>2012</v>
      </c>
      <c r="C23595" t="s">
        <v>3</v>
      </c>
      <c r="D23595" t="s">
        <v>61</v>
      </c>
      <c r="E23595">
        <v>1</v>
      </c>
      <c r="F23595">
        <v>0.67</v>
      </c>
      <c r="G23595">
        <v>90.47</v>
      </c>
      <c r="H23595">
        <v>0</v>
      </c>
    </row>
    <row r="23596" spans="1:8" x14ac:dyDescent="0.25">
      <c r="A23596" t="s">
        <v>59</v>
      </c>
      <c r="B23596">
        <v>2012</v>
      </c>
      <c r="C23596" t="s">
        <v>5</v>
      </c>
      <c r="D23596" t="s">
        <v>60</v>
      </c>
      <c r="E23596">
        <v>0</v>
      </c>
      <c r="F23596">
        <v>0</v>
      </c>
      <c r="G23596">
        <v>0</v>
      </c>
      <c r="H23596">
        <v>0</v>
      </c>
    </row>
    <row r="23597" spans="1:8" x14ac:dyDescent="0.25">
      <c r="A23597" t="s">
        <v>59</v>
      </c>
      <c r="B23597">
        <v>2012</v>
      </c>
      <c r="C23597" t="s">
        <v>5</v>
      </c>
      <c r="D23597" t="s">
        <v>60</v>
      </c>
      <c r="E23597">
        <v>0</v>
      </c>
      <c r="F23597">
        <v>0</v>
      </c>
      <c r="G23597">
        <v>0</v>
      </c>
      <c r="H23597">
        <v>0</v>
      </c>
    </row>
    <row r="23598" spans="1:8" x14ac:dyDescent="0.25">
      <c r="A23598" t="s">
        <v>59</v>
      </c>
      <c r="B23598">
        <v>2012</v>
      </c>
      <c r="C23598" t="s">
        <v>5</v>
      </c>
      <c r="D23598" t="s">
        <v>60</v>
      </c>
      <c r="E23598">
        <v>0</v>
      </c>
      <c r="F23598">
        <v>0</v>
      </c>
      <c r="G23598">
        <v>0</v>
      </c>
      <c r="H23598">
        <v>0</v>
      </c>
    </row>
    <row r="23599" spans="1:8" x14ac:dyDescent="0.25">
      <c r="A23599" t="s">
        <v>59</v>
      </c>
      <c r="B23599">
        <v>2012</v>
      </c>
      <c r="C23599" t="s">
        <v>5</v>
      </c>
      <c r="D23599" t="s">
        <v>60</v>
      </c>
      <c r="E23599">
        <v>0</v>
      </c>
      <c r="F23599">
        <v>0</v>
      </c>
      <c r="G23599">
        <v>0</v>
      </c>
      <c r="H23599">
        <v>0</v>
      </c>
    </row>
    <row r="23600" spans="1:8" x14ac:dyDescent="0.25">
      <c r="A23600" t="s">
        <v>59</v>
      </c>
      <c r="B23600">
        <v>2012</v>
      </c>
      <c r="C23600" t="s">
        <v>5</v>
      </c>
      <c r="D23600" t="s">
        <v>61</v>
      </c>
      <c r="E23600">
        <v>261</v>
      </c>
      <c r="F23600">
        <v>46362.54</v>
      </c>
      <c r="G23600">
        <v>2989850.49</v>
      </c>
      <c r="H23600">
        <v>2961261.01</v>
      </c>
    </row>
    <row r="23601" spans="1:8" x14ac:dyDescent="0.25">
      <c r="A23601" t="s">
        <v>59</v>
      </c>
      <c r="B23601">
        <v>2012</v>
      </c>
      <c r="C23601" t="s">
        <v>5</v>
      </c>
      <c r="D23601" t="s">
        <v>61</v>
      </c>
      <c r="E23601">
        <v>1066</v>
      </c>
      <c r="F23601">
        <v>13012.69</v>
      </c>
      <c r="G23601">
        <v>909725.42</v>
      </c>
      <c r="H23601">
        <v>847170.51</v>
      </c>
    </row>
    <row r="23602" spans="1:8" x14ac:dyDescent="0.25">
      <c r="A23602" t="s">
        <v>59</v>
      </c>
      <c r="B23602">
        <v>2012</v>
      </c>
      <c r="C23602" t="s">
        <v>5</v>
      </c>
      <c r="D23602" t="s">
        <v>61</v>
      </c>
      <c r="E23602">
        <v>199</v>
      </c>
      <c r="F23602">
        <v>299</v>
      </c>
      <c r="G23602">
        <v>33551.800000000003</v>
      </c>
      <c r="H23602">
        <v>34025.589999999997</v>
      </c>
    </row>
    <row r="23603" spans="1:8" x14ac:dyDescent="0.25">
      <c r="A23603" t="s">
        <v>59</v>
      </c>
      <c r="B23603">
        <v>2012</v>
      </c>
      <c r="C23603" t="s">
        <v>5</v>
      </c>
      <c r="D23603" t="s">
        <v>60</v>
      </c>
      <c r="E23603">
        <v>5</v>
      </c>
      <c r="F23603">
        <v>3.9</v>
      </c>
      <c r="G23603">
        <v>3891.38</v>
      </c>
      <c r="H23603">
        <v>2790.68</v>
      </c>
    </row>
    <row r="23604" spans="1:8" x14ac:dyDescent="0.25">
      <c r="A23604" t="s">
        <v>59</v>
      </c>
      <c r="B23604">
        <v>2012</v>
      </c>
      <c r="C23604" t="s">
        <v>3</v>
      </c>
      <c r="D23604" t="s">
        <v>60</v>
      </c>
      <c r="E23604">
        <v>0</v>
      </c>
      <c r="F23604">
        <v>0</v>
      </c>
      <c r="G23604">
        <v>0</v>
      </c>
      <c r="H23604">
        <v>0</v>
      </c>
    </row>
    <row r="23605" spans="1:8" x14ac:dyDescent="0.25">
      <c r="A23605" t="s">
        <v>59</v>
      </c>
      <c r="B23605">
        <v>2012</v>
      </c>
      <c r="C23605" t="s">
        <v>3</v>
      </c>
      <c r="D23605" t="s">
        <v>60</v>
      </c>
      <c r="E23605">
        <v>0</v>
      </c>
      <c r="F23605">
        <v>0</v>
      </c>
      <c r="G23605">
        <v>0</v>
      </c>
      <c r="H23605">
        <v>0</v>
      </c>
    </row>
    <row r="23606" spans="1:8" x14ac:dyDescent="0.25">
      <c r="A23606" t="s">
        <v>59</v>
      </c>
      <c r="B23606">
        <v>2012</v>
      </c>
      <c r="C23606" t="s">
        <v>3</v>
      </c>
      <c r="D23606" t="s">
        <v>60</v>
      </c>
      <c r="E23606">
        <v>0</v>
      </c>
      <c r="F23606">
        <v>0</v>
      </c>
      <c r="G23606">
        <v>0</v>
      </c>
      <c r="H23606">
        <v>0</v>
      </c>
    </row>
    <row r="23607" spans="1:8" x14ac:dyDescent="0.25">
      <c r="A23607" t="s">
        <v>59</v>
      </c>
      <c r="B23607">
        <v>2012</v>
      </c>
      <c r="C23607" t="s">
        <v>3</v>
      </c>
      <c r="D23607" t="s">
        <v>60</v>
      </c>
      <c r="E23607">
        <v>332</v>
      </c>
      <c r="F23607">
        <v>7439.45</v>
      </c>
      <c r="G23607">
        <v>485597.43</v>
      </c>
      <c r="H23607">
        <v>414037.37</v>
      </c>
    </row>
    <row r="23608" spans="1:8" x14ac:dyDescent="0.25">
      <c r="A23608" t="s">
        <v>59</v>
      </c>
      <c r="B23608">
        <v>2012</v>
      </c>
      <c r="C23608" t="s">
        <v>3</v>
      </c>
      <c r="D23608" t="s">
        <v>60</v>
      </c>
      <c r="E23608">
        <v>66</v>
      </c>
      <c r="F23608">
        <v>95.52</v>
      </c>
      <c r="G23608">
        <v>11790.1</v>
      </c>
      <c r="H23608">
        <v>9792.2099999999991</v>
      </c>
    </row>
    <row r="23609" spans="1:8" x14ac:dyDescent="0.25">
      <c r="A23609" t="s">
        <v>59</v>
      </c>
      <c r="B23609">
        <v>2012</v>
      </c>
      <c r="C23609" t="s">
        <v>3</v>
      </c>
      <c r="D23609" t="s">
        <v>60</v>
      </c>
      <c r="E23609">
        <v>0</v>
      </c>
      <c r="F23609">
        <v>0</v>
      </c>
      <c r="G23609">
        <v>0</v>
      </c>
      <c r="H23609">
        <v>0</v>
      </c>
    </row>
    <row r="23610" spans="1:8" x14ac:dyDescent="0.25">
      <c r="A23610" t="s">
        <v>59</v>
      </c>
      <c r="B23610">
        <v>2012</v>
      </c>
      <c r="C23610" t="s">
        <v>3</v>
      </c>
      <c r="D23610" t="s">
        <v>62</v>
      </c>
      <c r="E23610">
        <v>23</v>
      </c>
      <c r="F23610">
        <v>969.45</v>
      </c>
      <c r="G23610">
        <v>70034.77</v>
      </c>
      <c r="H23610">
        <v>67545.94</v>
      </c>
    </row>
    <row r="23611" spans="1:8" x14ac:dyDescent="0.25">
      <c r="A23611" t="s">
        <v>59</v>
      </c>
      <c r="B23611">
        <v>2012</v>
      </c>
      <c r="C23611" t="s">
        <v>3</v>
      </c>
      <c r="D23611" t="s">
        <v>62</v>
      </c>
      <c r="E23611">
        <v>0</v>
      </c>
      <c r="F23611">
        <v>0</v>
      </c>
      <c r="G23611">
        <v>0</v>
      </c>
      <c r="H23611">
        <v>0</v>
      </c>
    </row>
    <row r="23612" spans="1:8" x14ac:dyDescent="0.25">
      <c r="A23612" t="s">
        <v>59</v>
      </c>
      <c r="B23612">
        <v>2012</v>
      </c>
      <c r="C23612" t="s">
        <v>5</v>
      </c>
      <c r="D23612" t="s">
        <v>60</v>
      </c>
      <c r="E23612">
        <v>0</v>
      </c>
      <c r="F23612">
        <v>0</v>
      </c>
      <c r="G23612">
        <v>0</v>
      </c>
      <c r="H23612">
        <v>0</v>
      </c>
    </row>
    <row r="23613" spans="1:8" x14ac:dyDescent="0.25">
      <c r="A23613" t="s">
        <v>59</v>
      </c>
      <c r="B23613">
        <v>2012</v>
      </c>
      <c r="C23613" t="s">
        <v>5</v>
      </c>
      <c r="D23613" t="s">
        <v>60</v>
      </c>
      <c r="E23613">
        <v>0</v>
      </c>
      <c r="F23613">
        <v>0</v>
      </c>
      <c r="G23613">
        <v>0</v>
      </c>
      <c r="H23613">
        <v>0</v>
      </c>
    </row>
    <row r="23614" spans="1:8" x14ac:dyDescent="0.25">
      <c r="A23614" t="s">
        <v>59</v>
      </c>
      <c r="B23614">
        <v>2012</v>
      </c>
      <c r="C23614" t="s">
        <v>5</v>
      </c>
      <c r="D23614" t="s">
        <v>60</v>
      </c>
      <c r="E23614">
        <v>0</v>
      </c>
      <c r="F23614">
        <v>0</v>
      </c>
      <c r="G23614">
        <v>0</v>
      </c>
      <c r="H23614">
        <v>0</v>
      </c>
    </row>
    <row r="23615" spans="1:8" x14ac:dyDescent="0.25">
      <c r="A23615" t="s">
        <v>59</v>
      </c>
      <c r="B23615">
        <v>2012</v>
      </c>
      <c r="C23615" t="s">
        <v>5</v>
      </c>
      <c r="D23615" t="s">
        <v>62</v>
      </c>
      <c r="E23615">
        <v>935</v>
      </c>
      <c r="F23615">
        <v>19950.93</v>
      </c>
      <c r="G23615">
        <v>1313723.92</v>
      </c>
      <c r="H23615">
        <v>1260663.94</v>
      </c>
    </row>
    <row r="23616" spans="1:8" x14ac:dyDescent="0.25">
      <c r="A23616" t="s">
        <v>59</v>
      </c>
      <c r="B23616">
        <v>2012</v>
      </c>
      <c r="C23616" t="s">
        <v>5</v>
      </c>
      <c r="D23616" t="s">
        <v>62</v>
      </c>
      <c r="E23616">
        <v>239</v>
      </c>
      <c r="F23616">
        <v>618.74</v>
      </c>
      <c r="G23616">
        <v>56637.48</v>
      </c>
      <c r="H23616">
        <v>54885.18</v>
      </c>
    </row>
    <row r="23617" spans="1:8" x14ac:dyDescent="0.25">
      <c r="A23617" t="s">
        <v>59</v>
      </c>
      <c r="B23617">
        <v>2012</v>
      </c>
      <c r="C23617" t="s">
        <v>5</v>
      </c>
      <c r="D23617" t="s">
        <v>60</v>
      </c>
      <c r="E23617">
        <v>13</v>
      </c>
      <c r="F23617">
        <v>42.51</v>
      </c>
      <c r="G23617">
        <v>3541.62</v>
      </c>
      <c r="H23617">
        <v>3926.95</v>
      </c>
    </row>
    <row r="23618" spans="1:8" x14ac:dyDescent="0.25">
      <c r="A23618" t="s">
        <v>59</v>
      </c>
      <c r="B23618">
        <v>2012</v>
      </c>
      <c r="C23618" t="s">
        <v>5</v>
      </c>
      <c r="D23618" t="s">
        <v>60</v>
      </c>
      <c r="E23618">
        <v>11</v>
      </c>
      <c r="F23618">
        <v>15.4</v>
      </c>
      <c r="G23618">
        <v>1874.11</v>
      </c>
      <c r="H23618">
        <v>1476.39</v>
      </c>
    </row>
    <row r="23619" spans="1:8" x14ac:dyDescent="0.25">
      <c r="A23619" t="s">
        <v>59</v>
      </c>
      <c r="B23619">
        <v>2012</v>
      </c>
      <c r="C23619" t="s">
        <v>5</v>
      </c>
      <c r="D23619" t="s">
        <v>60</v>
      </c>
      <c r="E23619">
        <v>7</v>
      </c>
      <c r="F23619">
        <v>45.71</v>
      </c>
      <c r="G23619">
        <v>1833.18</v>
      </c>
      <c r="H23619">
        <v>1819.94</v>
      </c>
    </row>
    <row r="23620" spans="1:8" x14ac:dyDescent="0.25">
      <c r="A23620" t="s">
        <v>59</v>
      </c>
      <c r="B23620">
        <v>2012</v>
      </c>
      <c r="C23620" t="s">
        <v>3</v>
      </c>
      <c r="D23620" t="s">
        <v>60</v>
      </c>
      <c r="E23620">
        <v>106</v>
      </c>
      <c r="F23620">
        <v>1289.23</v>
      </c>
      <c r="G23620">
        <v>98273.12</v>
      </c>
      <c r="H23620">
        <v>106272.33</v>
      </c>
    </row>
    <row r="23621" spans="1:8" x14ac:dyDescent="0.25">
      <c r="A23621" t="s">
        <v>59</v>
      </c>
      <c r="B23621">
        <v>2012</v>
      </c>
      <c r="C23621" t="s">
        <v>3</v>
      </c>
      <c r="D23621" t="s">
        <v>60</v>
      </c>
      <c r="E23621">
        <v>27</v>
      </c>
      <c r="F23621">
        <v>39.979999999999997</v>
      </c>
      <c r="G23621">
        <v>4018.19</v>
      </c>
      <c r="H23621">
        <v>520.17999999999995</v>
      </c>
    </row>
    <row r="23622" spans="1:8" x14ac:dyDescent="0.25">
      <c r="A23622" t="s">
        <v>59</v>
      </c>
      <c r="B23622">
        <v>2012</v>
      </c>
      <c r="C23622" t="s">
        <v>3</v>
      </c>
      <c r="D23622" t="s">
        <v>60</v>
      </c>
      <c r="E23622">
        <v>0</v>
      </c>
      <c r="F23622">
        <v>0</v>
      </c>
      <c r="G23622">
        <v>0</v>
      </c>
      <c r="H23622">
        <v>0</v>
      </c>
    </row>
    <row r="23623" spans="1:8" x14ac:dyDescent="0.25">
      <c r="A23623" t="s">
        <v>59</v>
      </c>
      <c r="B23623">
        <v>2012</v>
      </c>
      <c r="C23623" t="s">
        <v>3</v>
      </c>
      <c r="D23623" t="s">
        <v>60</v>
      </c>
      <c r="E23623">
        <v>41</v>
      </c>
      <c r="F23623">
        <v>930.27</v>
      </c>
      <c r="G23623">
        <v>53688.6</v>
      </c>
      <c r="H23623">
        <v>53807.05</v>
      </c>
    </row>
    <row r="23624" spans="1:8" x14ac:dyDescent="0.25">
      <c r="A23624" t="s">
        <v>59</v>
      </c>
      <c r="B23624">
        <v>2012</v>
      </c>
      <c r="C23624" t="s">
        <v>3</v>
      </c>
      <c r="D23624" t="s">
        <v>60</v>
      </c>
      <c r="E23624">
        <v>9</v>
      </c>
      <c r="F23624">
        <v>15.24</v>
      </c>
      <c r="G23624">
        <v>1375.4</v>
      </c>
      <c r="H23624">
        <v>1835.8</v>
      </c>
    </row>
    <row r="23625" spans="1:8" x14ac:dyDescent="0.25">
      <c r="A23625" t="s">
        <v>59</v>
      </c>
      <c r="B23625">
        <v>2012</v>
      </c>
      <c r="C23625" t="s">
        <v>3</v>
      </c>
      <c r="D23625" t="s">
        <v>60</v>
      </c>
      <c r="E23625">
        <v>0</v>
      </c>
      <c r="F23625">
        <v>0</v>
      </c>
      <c r="G23625">
        <v>0</v>
      </c>
      <c r="H23625">
        <v>0</v>
      </c>
    </row>
    <row r="23626" spans="1:8" x14ac:dyDescent="0.25">
      <c r="A23626" t="s">
        <v>59</v>
      </c>
      <c r="B23626">
        <v>2012</v>
      </c>
      <c r="C23626" t="s">
        <v>3</v>
      </c>
      <c r="D23626" t="s">
        <v>60</v>
      </c>
      <c r="E23626">
        <v>46</v>
      </c>
      <c r="F23626">
        <v>1234.49</v>
      </c>
      <c r="G23626">
        <v>68330.41</v>
      </c>
      <c r="H23626">
        <v>56262.64</v>
      </c>
    </row>
    <row r="23627" spans="1:8" x14ac:dyDescent="0.25">
      <c r="A23627" t="s">
        <v>59</v>
      </c>
      <c r="B23627">
        <v>2012</v>
      </c>
      <c r="C23627" t="s">
        <v>3</v>
      </c>
      <c r="D23627" t="s">
        <v>60</v>
      </c>
      <c r="E23627">
        <v>13</v>
      </c>
      <c r="F23627">
        <v>15.25</v>
      </c>
      <c r="G23627">
        <v>1521.45</v>
      </c>
      <c r="H23627">
        <v>1321.45</v>
      </c>
    </row>
    <row r="23628" spans="1:8" x14ac:dyDescent="0.25">
      <c r="A23628" t="s">
        <v>59</v>
      </c>
      <c r="B23628">
        <v>2012</v>
      </c>
      <c r="C23628" t="s">
        <v>5</v>
      </c>
      <c r="D23628" t="s">
        <v>60</v>
      </c>
      <c r="E23628">
        <v>0</v>
      </c>
      <c r="F23628">
        <v>0</v>
      </c>
      <c r="G23628">
        <v>0</v>
      </c>
      <c r="H23628">
        <v>0</v>
      </c>
    </row>
    <row r="23629" spans="1:8" x14ac:dyDescent="0.25">
      <c r="A23629" t="s">
        <v>59</v>
      </c>
      <c r="B23629">
        <v>2012</v>
      </c>
      <c r="C23629" t="s">
        <v>5</v>
      </c>
      <c r="D23629" t="s">
        <v>60</v>
      </c>
      <c r="E23629">
        <v>0</v>
      </c>
      <c r="F23629">
        <v>0</v>
      </c>
      <c r="G23629">
        <v>0</v>
      </c>
      <c r="H23629">
        <v>0</v>
      </c>
    </row>
    <row r="23630" spans="1:8" x14ac:dyDescent="0.25">
      <c r="A23630" t="s">
        <v>59</v>
      </c>
      <c r="B23630">
        <v>2012</v>
      </c>
      <c r="C23630" t="s">
        <v>5</v>
      </c>
      <c r="D23630" t="s">
        <v>63</v>
      </c>
      <c r="E23630">
        <v>11</v>
      </c>
      <c r="F23630">
        <v>5.83</v>
      </c>
      <c r="G23630">
        <v>534.29</v>
      </c>
      <c r="H23630">
        <v>488.33</v>
      </c>
    </row>
    <row r="23631" spans="1:8" x14ac:dyDescent="0.25">
      <c r="A23631" t="s">
        <v>59</v>
      </c>
      <c r="B23631">
        <v>2012</v>
      </c>
      <c r="C23631" t="s">
        <v>5</v>
      </c>
      <c r="D23631" t="s">
        <v>63</v>
      </c>
      <c r="E23631">
        <v>757745</v>
      </c>
      <c r="F23631">
        <v>109593.63</v>
      </c>
      <c r="G23631">
        <v>9393455.5299999993</v>
      </c>
      <c r="H23631">
        <v>8566882.3900000006</v>
      </c>
    </row>
    <row r="23632" spans="1:8" x14ac:dyDescent="0.25">
      <c r="A23632" t="s">
        <v>59</v>
      </c>
      <c r="B23632">
        <v>2012</v>
      </c>
      <c r="C23632" t="s">
        <v>5</v>
      </c>
      <c r="D23632" t="s">
        <v>60</v>
      </c>
      <c r="E23632">
        <v>0</v>
      </c>
      <c r="F23632">
        <v>-35.630000000000003</v>
      </c>
      <c r="G23632">
        <v>913.2</v>
      </c>
      <c r="H23632">
        <v>17254.36</v>
      </c>
    </row>
    <row r="23633" spans="1:8" x14ac:dyDescent="0.25">
      <c r="A23633" t="s">
        <v>59</v>
      </c>
      <c r="B23633">
        <v>2012</v>
      </c>
      <c r="C23633" t="s">
        <v>5</v>
      </c>
      <c r="D23633" t="s">
        <v>60</v>
      </c>
      <c r="E23633">
        <v>0</v>
      </c>
      <c r="F23633">
        <v>-30.9</v>
      </c>
      <c r="G23633">
        <v>-3824.17</v>
      </c>
      <c r="H23633">
        <v>29101.47</v>
      </c>
    </row>
    <row r="23634" spans="1:8" x14ac:dyDescent="0.25">
      <c r="A23634" t="s">
        <v>59</v>
      </c>
      <c r="B23634">
        <v>2012</v>
      </c>
      <c r="C23634" t="s">
        <v>5</v>
      </c>
      <c r="D23634" t="s">
        <v>61</v>
      </c>
      <c r="E23634">
        <v>251</v>
      </c>
      <c r="F23634">
        <v>1740.33</v>
      </c>
      <c r="G23634">
        <v>144248.35999999999</v>
      </c>
      <c r="H23634">
        <v>131890.12</v>
      </c>
    </row>
    <row r="23635" spans="1:8" x14ac:dyDescent="0.25">
      <c r="A23635" t="s">
        <v>59</v>
      </c>
      <c r="B23635">
        <v>2012</v>
      </c>
      <c r="C23635" t="s">
        <v>5</v>
      </c>
      <c r="D23635" t="s">
        <v>61</v>
      </c>
      <c r="E23635">
        <v>1251</v>
      </c>
      <c r="F23635">
        <v>1364.73</v>
      </c>
      <c r="G23635">
        <v>170197.89</v>
      </c>
      <c r="H23635">
        <v>164877.26999999999</v>
      </c>
    </row>
    <row r="23636" spans="1:8" x14ac:dyDescent="0.25">
      <c r="A23636" t="s">
        <v>59</v>
      </c>
      <c r="B23636">
        <v>2012</v>
      </c>
      <c r="C23636" t="s">
        <v>3</v>
      </c>
      <c r="D23636" t="s">
        <v>60</v>
      </c>
      <c r="E23636">
        <v>0</v>
      </c>
      <c r="F23636">
        <v>0</v>
      </c>
      <c r="G23636">
        <v>0</v>
      </c>
      <c r="H23636">
        <v>0</v>
      </c>
    </row>
    <row r="23637" spans="1:8" x14ac:dyDescent="0.25">
      <c r="A23637" t="s">
        <v>59</v>
      </c>
      <c r="B23637">
        <v>2012</v>
      </c>
      <c r="C23637" t="s">
        <v>3</v>
      </c>
      <c r="D23637" t="s">
        <v>60</v>
      </c>
      <c r="E23637">
        <v>0</v>
      </c>
      <c r="F23637">
        <v>0</v>
      </c>
      <c r="G23637">
        <v>0</v>
      </c>
      <c r="H23637">
        <v>0</v>
      </c>
    </row>
    <row r="23638" spans="1:8" x14ac:dyDescent="0.25">
      <c r="A23638" t="s">
        <v>59</v>
      </c>
      <c r="B23638">
        <v>2012</v>
      </c>
      <c r="C23638" t="s">
        <v>3</v>
      </c>
      <c r="D23638" t="s">
        <v>60</v>
      </c>
      <c r="E23638">
        <v>0</v>
      </c>
      <c r="F23638">
        <v>-221.66</v>
      </c>
      <c r="G23638">
        <v>-835.61</v>
      </c>
      <c r="H23638">
        <v>39838.28</v>
      </c>
    </row>
    <row r="23639" spans="1:8" x14ac:dyDescent="0.25">
      <c r="A23639" t="s">
        <v>59</v>
      </c>
      <c r="B23639">
        <v>2012</v>
      </c>
      <c r="C23639" t="s">
        <v>3</v>
      </c>
      <c r="D23639" t="s">
        <v>60</v>
      </c>
      <c r="E23639">
        <v>0</v>
      </c>
      <c r="F23639">
        <v>-11.68</v>
      </c>
      <c r="G23639">
        <v>-16006.7</v>
      </c>
      <c r="H23639">
        <v>16005.18</v>
      </c>
    </row>
    <row r="23640" spans="1:8" x14ac:dyDescent="0.25">
      <c r="A23640" t="s">
        <v>59</v>
      </c>
      <c r="B23640">
        <v>2012</v>
      </c>
      <c r="C23640" t="s">
        <v>3</v>
      </c>
      <c r="D23640" t="s">
        <v>61</v>
      </c>
      <c r="E23640">
        <v>0</v>
      </c>
      <c r="F23640">
        <v>0</v>
      </c>
      <c r="G23640">
        <v>0</v>
      </c>
      <c r="H23640">
        <v>0</v>
      </c>
    </row>
    <row r="23641" spans="1:8" x14ac:dyDescent="0.25">
      <c r="A23641" t="s">
        <v>59</v>
      </c>
      <c r="B23641">
        <v>2012</v>
      </c>
      <c r="C23641" t="s">
        <v>3</v>
      </c>
      <c r="D23641" t="s">
        <v>61</v>
      </c>
      <c r="E23641">
        <v>0</v>
      </c>
      <c r="F23641">
        <v>0</v>
      </c>
      <c r="G23641">
        <v>0</v>
      </c>
      <c r="H23641">
        <v>0</v>
      </c>
    </row>
    <row r="23642" spans="1:8" x14ac:dyDescent="0.25">
      <c r="A23642" t="s">
        <v>59</v>
      </c>
      <c r="B23642">
        <v>2012</v>
      </c>
      <c r="C23642" t="s">
        <v>3</v>
      </c>
      <c r="D23642" t="s">
        <v>61</v>
      </c>
      <c r="E23642">
        <v>1</v>
      </c>
      <c r="F23642">
        <v>1.1599999999999999</v>
      </c>
      <c r="G23642">
        <v>89.17</v>
      </c>
      <c r="H23642">
        <v>89.17</v>
      </c>
    </row>
    <row r="23643" spans="1:8" x14ac:dyDescent="0.25">
      <c r="A23643" t="s">
        <v>59</v>
      </c>
      <c r="B23643">
        <v>2012</v>
      </c>
      <c r="C23643" t="s">
        <v>3</v>
      </c>
      <c r="D23643" t="s">
        <v>60</v>
      </c>
      <c r="E23643">
        <v>4</v>
      </c>
      <c r="F23643">
        <v>10.33</v>
      </c>
      <c r="G23643">
        <v>844.92</v>
      </c>
      <c r="H23643">
        <v>247.67</v>
      </c>
    </row>
    <row r="23644" spans="1:8" x14ac:dyDescent="0.25">
      <c r="A23644" t="s">
        <v>59</v>
      </c>
      <c r="B23644">
        <v>2012</v>
      </c>
      <c r="C23644" t="s">
        <v>5</v>
      </c>
      <c r="D23644" t="s">
        <v>61</v>
      </c>
      <c r="E23644">
        <v>11456</v>
      </c>
      <c r="F23644">
        <v>3391.8</v>
      </c>
      <c r="G23644">
        <v>236455.84</v>
      </c>
      <c r="H23644">
        <v>230139.64</v>
      </c>
    </row>
    <row r="23645" spans="1:8" x14ac:dyDescent="0.25">
      <c r="A23645" t="s">
        <v>59</v>
      </c>
      <c r="B23645">
        <v>2012</v>
      </c>
      <c r="C23645" t="s">
        <v>5</v>
      </c>
      <c r="D23645" t="s">
        <v>60</v>
      </c>
      <c r="E23645">
        <v>1</v>
      </c>
      <c r="F23645">
        <v>0.02</v>
      </c>
      <c r="G23645">
        <v>77.849999999999994</v>
      </c>
      <c r="H23645">
        <v>0</v>
      </c>
    </row>
    <row r="23646" spans="1:8" x14ac:dyDescent="0.25">
      <c r="A23646" t="s">
        <v>59</v>
      </c>
      <c r="B23646">
        <v>2012</v>
      </c>
      <c r="C23646" t="s">
        <v>5</v>
      </c>
      <c r="D23646" t="s">
        <v>60</v>
      </c>
      <c r="E23646">
        <v>10</v>
      </c>
      <c r="F23646">
        <v>19.64</v>
      </c>
      <c r="G23646">
        <v>1434.38</v>
      </c>
      <c r="H23646">
        <v>1367.5</v>
      </c>
    </row>
    <row r="23647" spans="1:8" x14ac:dyDescent="0.25">
      <c r="A23647" t="s">
        <v>59</v>
      </c>
      <c r="B23647">
        <v>2012</v>
      </c>
      <c r="C23647" t="s">
        <v>5</v>
      </c>
      <c r="D23647" t="s">
        <v>60</v>
      </c>
      <c r="E23647">
        <v>523</v>
      </c>
      <c r="F23647">
        <v>164.51</v>
      </c>
      <c r="G23647">
        <v>10360.25</v>
      </c>
      <c r="H23647">
        <v>9043.7199999999993</v>
      </c>
    </row>
    <row r="23648" spans="1:8" x14ac:dyDescent="0.25">
      <c r="A23648" t="s">
        <v>59</v>
      </c>
      <c r="B23648">
        <v>2012</v>
      </c>
      <c r="C23648" t="s">
        <v>5</v>
      </c>
      <c r="D23648" t="s">
        <v>62</v>
      </c>
      <c r="E23648">
        <v>2130</v>
      </c>
      <c r="F23648">
        <v>10870.13</v>
      </c>
      <c r="G23648">
        <v>849311.88</v>
      </c>
      <c r="H23648">
        <v>794479.5</v>
      </c>
    </row>
    <row r="23649" spans="1:8" x14ac:dyDescent="0.25">
      <c r="A23649" t="s">
        <v>59</v>
      </c>
      <c r="B23649">
        <v>2012</v>
      </c>
      <c r="C23649" t="s">
        <v>5</v>
      </c>
      <c r="D23649" t="s">
        <v>62</v>
      </c>
      <c r="E23649">
        <v>3706</v>
      </c>
      <c r="F23649">
        <v>6627.26</v>
      </c>
      <c r="G23649">
        <v>689927.87</v>
      </c>
      <c r="H23649">
        <v>678181.79</v>
      </c>
    </row>
    <row r="23650" spans="1:8" x14ac:dyDescent="0.25">
      <c r="A23650" t="s">
        <v>59</v>
      </c>
      <c r="B23650">
        <v>2012</v>
      </c>
      <c r="C23650" t="s">
        <v>5</v>
      </c>
      <c r="D23650" t="s">
        <v>62</v>
      </c>
      <c r="E23650">
        <v>109532</v>
      </c>
      <c r="F23650">
        <v>29947.54</v>
      </c>
      <c r="G23650">
        <v>2288143.1800000002</v>
      </c>
      <c r="H23650">
        <v>2226829.39</v>
      </c>
    </row>
    <row r="23651" spans="1:8" x14ac:dyDescent="0.25">
      <c r="A23651" t="s">
        <v>59</v>
      </c>
      <c r="B23651">
        <v>2012</v>
      </c>
      <c r="C23651" t="s">
        <v>5</v>
      </c>
      <c r="D23651" t="s">
        <v>60</v>
      </c>
      <c r="E23651">
        <v>5</v>
      </c>
      <c r="F23651">
        <v>30.96</v>
      </c>
      <c r="G23651">
        <v>2360.34</v>
      </c>
      <c r="H23651">
        <v>1899.28</v>
      </c>
    </row>
    <row r="23652" spans="1:8" x14ac:dyDescent="0.25">
      <c r="A23652" t="s">
        <v>59</v>
      </c>
      <c r="B23652">
        <v>2012</v>
      </c>
      <c r="C23652" t="s">
        <v>3</v>
      </c>
      <c r="D23652" t="s">
        <v>60</v>
      </c>
      <c r="E23652">
        <v>108</v>
      </c>
      <c r="F23652">
        <v>955.93</v>
      </c>
      <c r="G23652">
        <v>73484.31</v>
      </c>
      <c r="H23652">
        <v>66102.679999999993</v>
      </c>
    </row>
    <row r="23653" spans="1:8" x14ac:dyDescent="0.25">
      <c r="A23653" t="s">
        <v>59</v>
      </c>
      <c r="B23653">
        <v>2012</v>
      </c>
      <c r="C23653" t="s">
        <v>3</v>
      </c>
      <c r="D23653" t="s">
        <v>60</v>
      </c>
      <c r="E23653">
        <v>217</v>
      </c>
      <c r="F23653">
        <v>417.63</v>
      </c>
      <c r="G23653">
        <v>44242.239999999998</v>
      </c>
      <c r="H23653">
        <v>39929.519999999997</v>
      </c>
    </row>
    <row r="23654" spans="1:8" x14ac:dyDescent="0.25">
      <c r="A23654" t="s">
        <v>59</v>
      </c>
      <c r="B23654">
        <v>2012</v>
      </c>
      <c r="C23654" t="s">
        <v>3</v>
      </c>
      <c r="D23654" t="s">
        <v>60</v>
      </c>
      <c r="E23654">
        <v>1425</v>
      </c>
      <c r="F23654">
        <v>632.41999999999996</v>
      </c>
      <c r="G23654">
        <v>49440.7</v>
      </c>
      <c r="H23654">
        <v>47977.43</v>
      </c>
    </row>
    <row r="23655" spans="1:8" x14ac:dyDescent="0.25">
      <c r="A23655" t="s">
        <v>59</v>
      </c>
      <c r="B23655">
        <v>2012</v>
      </c>
      <c r="C23655" t="s">
        <v>3</v>
      </c>
      <c r="D23655" t="s">
        <v>60</v>
      </c>
      <c r="E23655">
        <v>0</v>
      </c>
      <c r="F23655">
        <v>0</v>
      </c>
      <c r="G23655">
        <v>0</v>
      </c>
      <c r="H23655">
        <v>0</v>
      </c>
    </row>
    <row r="23656" spans="1:8" x14ac:dyDescent="0.25">
      <c r="A23656" t="s">
        <v>59</v>
      </c>
      <c r="B23656">
        <v>2012</v>
      </c>
      <c r="C23656" t="s">
        <v>3</v>
      </c>
      <c r="D23656" t="s">
        <v>60</v>
      </c>
      <c r="E23656">
        <v>4</v>
      </c>
      <c r="F23656">
        <v>5.23</v>
      </c>
      <c r="G23656">
        <v>379.85</v>
      </c>
      <c r="H23656">
        <v>287.39</v>
      </c>
    </row>
    <row r="23657" spans="1:8" x14ac:dyDescent="0.25">
      <c r="A23657" t="s">
        <v>59</v>
      </c>
      <c r="B23657">
        <v>2012</v>
      </c>
      <c r="C23657" t="s">
        <v>3</v>
      </c>
      <c r="D23657" t="s">
        <v>62</v>
      </c>
      <c r="E23657">
        <v>0</v>
      </c>
      <c r="F23657">
        <v>0</v>
      </c>
      <c r="G23657">
        <v>0</v>
      </c>
      <c r="H23657">
        <v>0</v>
      </c>
    </row>
    <row r="23658" spans="1:8" x14ac:dyDescent="0.25">
      <c r="A23658" t="s">
        <v>59</v>
      </c>
      <c r="B23658">
        <v>2012</v>
      </c>
      <c r="C23658" t="s">
        <v>3</v>
      </c>
      <c r="D23658" t="s">
        <v>62</v>
      </c>
      <c r="E23658">
        <v>1</v>
      </c>
      <c r="F23658">
        <v>3.78</v>
      </c>
      <c r="G23658">
        <v>308.43</v>
      </c>
      <c r="H23658">
        <v>0</v>
      </c>
    </row>
    <row r="23659" spans="1:8" x14ac:dyDescent="0.25">
      <c r="A23659" t="s">
        <v>59</v>
      </c>
      <c r="B23659">
        <v>2012</v>
      </c>
      <c r="C23659" t="s">
        <v>3</v>
      </c>
      <c r="D23659" t="s">
        <v>62</v>
      </c>
      <c r="E23659">
        <v>303</v>
      </c>
      <c r="F23659">
        <v>239.8</v>
      </c>
      <c r="G23659">
        <v>19167.25</v>
      </c>
      <c r="H23659">
        <v>17494.150000000001</v>
      </c>
    </row>
    <row r="23660" spans="1:8" x14ac:dyDescent="0.25">
      <c r="A23660" t="s">
        <v>59</v>
      </c>
      <c r="B23660">
        <v>2012</v>
      </c>
      <c r="C23660" t="s">
        <v>5</v>
      </c>
      <c r="D23660" t="s">
        <v>60</v>
      </c>
      <c r="E23660">
        <v>51</v>
      </c>
      <c r="F23660">
        <v>50.63</v>
      </c>
      <c r="G23660">
        <v>6194.21</v>
      </c>
      <c r="H23660">
        <v>5602.43</v>
      </c>
    </row>
    <row r="23661" spans="1:8" x14ac:dyDescent="0.25">
      <c r="A23661" t="s">
        <v>59</v>
      </c>
      <c r="B23661">
        <v>2012</v>
      </c>
      <c r="C23661" t="s">
        <v>5</v>
      </c>
      <c r="D23661" t="s">
        <v>60</v>
      </c>
      <c r="E23661">
        <v>107</v>
      </c>
      <c r="F23661">
        <v>73.099999999999994</v>
      </c>
      <c r="G23661">
        <v>4808.7</v>
      </c>
      <c r="H23661">
        <v>4365.79</v>
      </c>
    </row>
    <row r="23662" spans="1:8" x14ac:dyDescent="0.25">
      <c r="A23662" t="s">
        <v>59</v>
      </c>
      <c r="B23662">
        <v>2012</v>
      </c>
      <c r="C23662" t="s">
        <v>5</v>
      </c>
      <c r="D23662" t="s">
        <v>60</v>
      </c>
      <c r="E23662">
        <v>7</v>
      </c>
      <c r="F23662">
        <v>78.05</v>
      </c>
      <c r="G23662">
        <v>4431.3900000000003</v>
      </c>
      <c r="H23662">
        <v>4440.8</v>
      </c>
    </row>
    <row r="23663" spans="1:8" x14ac:dyDescent="0.25">
      <c r="A23663" t="s">
        <v>59</v>
      </c>
      <c r="B23663">
        <v>2012</v>
      </c>
      <c r="C23663" t="s">
        <v>5</v>
      </c>
      <c r="D23663" t="s">
        <v>60</v>
      </c>
      <c r="E23663">
        <v>0</v>
      </c>
      <c r="F23663">
        <v>0</v>
      </c>
      <c r="G23663">
        <v>0</v>
      </c>
      <c r="H23663">
        <v>0</v>
      </c>
    </row>
    <row r="23664" spans="1:8" x14ac:dyDescent="0.25">
      <c r="A23664" t="s">
        <v>59</v>
      </c>
      <c r="B23664">
        <v>2012</v>
      </c>
      <c r="C23664" t="s">
        <v>5</v>
      </c>
      <c r="D23664" t="s">
        <v>60</v>
      </c>
      <c r="E23664">
        <v>0</v>
      </c>
      <c r="F23664">
        <v>0</v>
      </c>
      <c r="G23664">
        <v>0</v>
      </c>
      <c r="H23664">
        <v>0</v>
      </c>
    </row>
    <row r="23665" spans="1:8" x14ac:dyDescent="0.25">
      <c r="A23665" t="s">
        <v>59</v>
      </c>
      <c r="B23665">
        <v>2012</v>
      </c>
      <c r="C23665" t="s">
        <v>5</v>
      </c>
      <c r="D23665" t="s">
        <v>60</v>
      </c>
      <c r="E23665">
        <v>0</v>
      </c>
      <c r="F23665">
        <v>0</v>
      </c>
      <c r="G23665">
        <v>0</v>
      </c>
      <c r="H23665">
        <v>0</v>
      </c>
    </row>
    <row r="23666" spans="1:8" x14ac:dyDescent="0.25">
      <c r="A23666" t="s">
        <v>59</v>
      </c>
      <c r="B23666">
        <v>2012</v>
      </c>
      <c r="C23666" t="s">
        <v>5</v>
      </c>
      <c r="D23666" t="s">
        <v>60</v>
      </c>
      <c r="E23666">
        <v>0</v>
      </c>
      <c r="F23666">
        <v>0</v>
      </c>
      <c r="G23666">
        <v>0</v>
      </c>
      <c r="H23666">
        <v>0</v>
      </c>
    </row>
    <row r="23667" spans="1:8" x14ac:dyDescent="0.25">
      <c r="A23667" t="s">
        <v>59</v>
      </c>
      <c r="B23667">
        <v>2012</v>
      </c>
      <c r="C23667" t="s">
        <v>5</v>
      </c>
      <c r="D23667" t="s">
        <v>60</v>
      </c>
      <c r="E23667">
        <v>0</v>
      </c>
      <c r="F23667">
        <v>0</v>
      </c>
      <c r="G23667">
        <v>0</v>
      </c>
      <c r="H23667">
        <v>0</v>
      </c>
    </row>
    <row r="23668" spans="1:8" x14ac:dyDescent="0.25">
      <c r="A23668" t="s">
        <v>59</v>
      </c>
      <c r="B23668">
        <v>2012</v>
      </c>
      <c r="C23668" t="s">
        <v>3</v>
      </c>
      <c r="D23668" t="s">
        <v>60</v>
      </c>
      <c r="E23668">
        <v>8</v>
      </c>
      <c r="F23668">
        <v>28.85</v>
      </c>
      <c r="G23668">
        <v>2649.78</v>
      </c>
      <c r="H23668">
        <v>2748.11</v>
      </c>
    </row>
    <row r="23669" spans="1:8" x14ac:dyDescent="0.25">
      <c r="A23669" t="s">
        <v>59</v>
      </c>
      <c r="B23669">
        <v>2012</v>
      </c>
      <c r="C23669" t="s">
        <v>3</v>
      </c>
      <c r="D23669" t="s">
        <v>60</v>
      </c>
      <c r="E23669">
        <v>158</v>
      </c>
      <c r="F23669">
        <v>85.37</v>
      </c>
      <c r="G23669">
        <v>10299.16</v>
      </c>
      <c r="H23669">
        <v>539.07000000000005</v>
      </c>
    </row>
    <row r="23670" spans="1:8" x14ac:dyDescent="0.25">
      <c r="A23670" t="s">
        <v>59</v>
      </c>
      <c r="B23670">
        <v>2012</v>
      </c>
      <c r="C23670" t="s">
        <v>3</v>
      </c>
      <c r="D23670" t="s">
        <v>60</v>
      </c>
      <c r="E23670">
        <v>0</v>
      </c>
      <c r="F23670">
        <v>0</v>
      </c>
      <c r="G23670">
        <v>0</v>
      </c>
      <c r="H23670">
        <v>0</v>
      </c>
    </row>
    <row r="23671" spans="1:8" x14ac:dyDescent="0.25">
      <c r="A23671" t="s">
        <v>59</v>
      </c>
      <c r="B23671">
        <v>2012</v>
      </c>
      <c r="C23671" t="s">
        <v>3</v>
      </c>
      <c r="D23671" t="s">
        <v>60</v>
      </c>
      <c r="E23671">
        <v>20</v>
      </c>
      <c r="F23671">
        <v>139.66999999999999</v>
      </c>
      <c r="G23671">
        <v>8126.08</v>
      </c>
      <c r="H23671">
        <v>7396.64</v>
      </c>
    </row>
    <row r="23672" spans="1:8" x14ac:dyDescent="0.25">
      <c r="A23672" t="s">
        <v>59</v>
      </c>
      <c r="B23672">
        <v>2012</v>
      </c>
      <c r="C23672" t="s">
        <v>3</v>
      </c>
      <c r="D23672" t="s">
        <v>60</v>
      </c>
      <c r="E23672">
        <v>46</v>
      </c>
      <c r="F23672">
        <v>121.6</v>
      </c>
      <c r="G23672">
        <v>8647.4500000000007</v>
      </c>
      <c r="H23672">
        <v>8902.6200000000008</v>
      </c>
    </row>
    <row r="23673" spans="1:8" x14ac:dyDescent="0.25">
      <c r="A23673" t="s">
        <v>59</v>
      </c>
      <c r="B23673">
        <v>2012</v>
      </c>
      <c r="C23673" t="s">
        <v>3</v>
      </c>
      <c r="D23673" t="s">
        <v>60</v>
      </c>
      <c r="E23673">
        <v>799</v>
      </c>
      <c r="F23673">
        <v>499.46</v>
      </c>
      <c r="G23673">
        <v>33588.78</v>
      </c>
      <c r="H23673">
        <v>29566.97</v>
      </c>
    </row>
    <row r="23674" spans="1:8" x14ac:dyDescent="0.25">
      <c r="A23674" t="s">
        <v>59</v>
      </c>
      <c r="B23674">
        <v>2012</v>
      </c>
      <c r="C23674" t="s">
        <v>3</v>
      </c>
      <c r="D23674" t="s">
        <v>60</v>
      </c>
      <c r="E23674">
        <v>0</v>
      </c>
      <c r="F23674">
        <v>0</v>
      </c>
      <c r="G23674">
        <v>0</v>
      </c>
      <c r="H23674">
        <v>0</v>
      </c>
    </row>
    <row r="23675" spans="1:8" x14ac:dyDescent="0.25">
      <c r="A23675" t="s">
        <v>59</v>
      </c>
      <c r="B23675">
        <v>2012</v>
      </c>
      <c r="C23675" t="s">
        <v>3</v>
      </c>
      <c r="D23675" t="s">
        <v>60</v>
      </c>
      <c r="E23675">
        <v>9</v>
      </c>
      <c r="F23675">
        <v>55.51</v>
      </c>
      <c r="G23675">
        <v>3341.12</v>
      </c>
      <c r="H23675">
        <v>3284.09</v>
      </c>
    </row>
    <row r="23676" spans="1:8" x14ac:dyDescent="0.25">
      <c r="A23676" t="s">
        <v>59</v>
      </c>
      <c r="B23676">
        <v>2012</v>
      </c>
      <c r="C23676" t="s">
        <v>5</v>
      </c>
      <c r="D23676" t="s">
        <v>60</v>
      </c>
      <c r="E23676">
        <v>0</v>
      </c>
      <c r="F23676">
        <v>0</v>
      </c>
      <c r="G23676">
        <v>0</v>
      </c>
      <c r="H23676">
        <v>0</v>
      </c>
    </row>
    <row r="23677" spans="1:8" x14ac:dyDescent="0.25">
      <c r="A23677" t="s">
        <v>59</v>
      </c>
      <c r="B23677">
        <v>2012</v>
      </c>
      <c r="C23677" t="s">
        <v>5</v>
      </c>
      <c r="D23677" t="s">
        <v>60</v>
      </c>
      <c r="E23677">
        <v>0</v>
      </c>
      <c r="F23677">
        <v>0</v>
      </c>
      <c r="G23677">
        <v>0</v>
      </c>
      <c r="H23677">
        <v>0</v>
      </c>
    </row>
    <row r="23678" spans="1:8" x14ac:dyDescent="0.25">
      <c r="A23678" t="s">
        <v>59</v>
      </c>
      <c r="B23678">
        <v>2012</v>
      </c>
      <c r="C23678" t="s">
        <v>5</v>
      </c>
      <c r="D23678" t="s">
        <v>60</v>
      </c>
      <c r="E23678">
        <v>0</v>
      </c>
      <c r="F23678">
        <v>0</v>
      </c>
      <c r="G23678">
        <v>0</v>
      </c>
      <c r="H23678">
        <v>0</v>
      </c>
    </row>
    <row r="23679" spans="1:8" x14ac:dyDescent="0.25">
      <c r="A23679" t="s">
        <v>59</v>
      </c>
      <c r="B23679">
        <v>2012</v>
      </c>
      <c r="C23679" t="s">
        <v>5</v>
      </c>
      <c r="D23679" t="s">
        <v>60</v>
      </c>
      <c r="E23679">
        <v>0</v>
      </c>
      <c r="F23679">
        <v>0</v>
      </c>
      <c r="G23679">
        <v>0</v>
      </c>
      <c r="H23679">
        <v>0</v>
      </c>
    </row>
    <row r="23680" spans="1:8" x14ac:dyDescent="0.25">
      <c r="A23680" t="s">
        <v>59</v>
      </c>
      <c r="B23680">
        <v>2012</v>
      </c>
      <c r="C23680" t="s">
        <v>5</v>
      </c>
      <c r="D23680" t="s">
        <v>60</v>
      </c>
      <c r="E23680">
        <v>0</v>
      </c>
      <c r="F23680">
        <v>0</v>
      </c>
      <c r="G23680">
        <v>0</v>
      </c>
      <c r="H23680">
        <v>0</v>
      </c>
    </row>
    <row r="23681" spans="1:8" x14ac:dyDescent="0.25">
      <c r="A23681" t="s">
        <v>59</v>
      </c>
      <c r="B23681">
        <v>2012</v>
      </c>
      <c r="C23681" t="s">
        <v>5</v>
      </c>
      <c r="D23681" t="s">
        <v>60</v>
      </c>
      <c r="E23681">
        <v>0</v>
      </c>
      <c r="F23681">
        <v>0</v>
      </c>
      <c r="G23681">
        <v>0</v>
      </c>
      <c r="H23681">
        <v>0</v>
      </c>
    </row>
    <row r="23682" spans="1:8" x14ac:dyDescent="0.25">
      <c r="A23682" t="s">
        <v>59</v>
      </c>
      <c r="B23682">
        <v>2012</v>
      </c>
      <c r="C23682" t="s">
        <v>5</v>
      </c>
      <c r="D23682" t="s">
        <v>60</v>
      </c>
      <c r="E23682">
        <v>0</v>
      </c>
      <c r="F23682">
        <v>0</v>
      </c>
      <c r="G23682">
        <v>0</v>
      </c>
      <c r="H23682">
        <v>0</v>
      </c>
    </row>
    <row r="23683" spans="1:8" x14ac:dyDescent="0.25">
      <c r="A23683" t="s">
        <v>59</v>
      </c>
      <c r="B23683">
        <v>2012</v>
      </c>
      <c r="C23683" t="s">
        <v>5</v>
      </c>
      <c r="D23683" t="s">
        <v>61</v>
      </c>
      <c r="E23683">
        <v>0</v>
      </c>
      <c r="F23683">
        <v>0</v>
      </c>
      <c r="G23683">
        <v>0</v>
      </c>
      <c r="H23683">
        <v>0</v>
      </c>
    </row>
    <row r="23684" spans="1:8" x14ac:dyDescent="0.25">
      <c r="A23684" t="s">
        <v>59</v>
      </c>
      <c r="B23684">
        <v>2012</v>
      </c>
      <c r="C23684" t="s">
        <v>3</v>
      </c>
      <c r="D23684" t="s">
        <v>60</v>
      </c>
      <c r="E23684">
        <v>67</v>
      </c>
      <c r="F23684">
        <v>119.51</v>
      </c>
      <c r="G23684">
        <v>8822.39</v>
      </c>
      <c r="H23684">
        <v>9234.31</v>
      </c>
    </row>
    <row r="23685" spans="1:8" x14ac:dyDescent="0.25">
      <c r="A23685" t="s">
        <v>59</v>
      </c>
      <c r="B23685">
        <v>2012</v>
      </c>
      <c r="C23685" t="s">
        <v>3</v>
      </c>
      <c r="D23685" t="s">
        <v>60</v>
      </c>
      <c r="E23685">
        <v>652</v>
      </c>
      <c r="F23685">
        <v>366.47</v>
      </c>
      <c r="G23685">
        <v>23878.79</v>
      </c>
      <c r="H23685">
        <v>20475.53</v>
      </c>
    </row>
    <row r="23686" spans="1:8" x14ac:dyDescent="0.25">
      <c r="A23686" t="s">
        <v>59</v>
      </c>
      <c r="B23686">
        <v>2012</v>
      </c>
      <c r="C23686" t="s">
        <v>3</v>
      </c>
      <c r="D23686" t="s">
        <v>64</v>
      </c>
      <c r="E23686">
        <v>1</v>
      </c>
      <c r="F23686">
        <v>15521.259561999999</v>
      </c>
      <c r="G23686">
        <v>1189178.47</v>
      </c>
      <c r="H23686">
        <v>1154356.6200000001</v>
      </c>
    </row>
    <row r="23687" spans="1:8" x14ac:dyDescent="0.25">
      <c r="A23687" t="s">
        <v>59</v>
      </c>
      <c r="B23687">
        <v>2012</v>
      </c>
      <c r="C23687" t="s">
        <v>3</v>
      </c>
      <c r="D23687" t="s">
        <v>60</v>
      </c>
      <c r="E23687">
        <v>0</v>
      </c>
      <c r="F23687">
        <v>0</v>
      </c>
      <c r="G23687">
        <v>0</v>
      </c>
      <c r="H23687">
        <v>0</v>
      </c>
    </row>
    <row r="23688" spans="1:8" x14ac:dyDescent="0.25">
      <c r="A23688" t="s">
        <v>59</v>
      </c>
      <c r="B23688">
        <v>2012</v>
      </c>
      <c r="C23688" t="s">
        <v>3</v>
      </c>
      <c r="D23688" t="s">
        <v>60</v>
      </c>
      <c r="E23688">
        <v>0</v>
      </c>
      <c r="F23688">
        <v>0</v>
      </c>
      <c r="G23688">
        <v>0</v>
      </c>
      <c r="H23688">
        <v>0</v>
      </c>
    </row>
    <row r="23689" spans="1:8" x14ac:dyDescent="0.25">
      <c r="A23689" t="s">
        <v>59</v>
      </c>
      <c r="B23689">
        <v>2012</v>
      </c>
      <c r="C23689" t="s">
        <v>2</v>
      </c>
      <c r="D23689" t="s">
        <v>60</v>
      </c>
      <c r="E23689">
        <v>0</v>
      </c>
      <c r="F23689">
        <v>0</v>
      </c>
      <c r="G23689">
        <v>0</v>
      </c>
      <c r="H23689">
        <v>0</v>
      </c>
    </row>
    <row r="23690" spans="1:8" x14ac:dyDescent="0.25">
      <c r="A23690" t="s">
        <v>59</v>
      </c>
      <c r="B23690">
        <v>2012</v>
      </c>
      <c r="C23690" t="s">
        <v>2</v>
      </c>
      <c r="D23690" t="s">
        <v>60</v>
      </c>
      <c r="E23690">
        <v>0</v>
      </c>
      <c r="F23690">
        <v>0</v>
      </c>
      <c r="G23690">
        <v>0</v>
      </c>
      <c r="H23690">
        <v>0</v>
      </c>
    </row>
    <row r="23691" spans="1:8" x14ac:dyDescent="0.25">
      <c r="A23691" t="s">
        <v>59</v>
      </c>
      <c r="B23691">
        <v>2012</v>
      </c>
      <c r="C23691" t="s">
        <v>2</v>
      </c>
      <c r="D23691" t="s">
        <v>60</v>
      </c>
      <c r="E23691">
        <v>0</v>
      </c>
      <c r="F23691">
        <v>0</v>
      </c>
      <c r="G23691">
        <v>0</v>
      </c>
      <c r="H23691">
        <v>0</v>
      </c>
    </row>
    <row r="23692" spans="1:8" x14ac:dyDescent="0.25">
      <c r="A23692" t="s">
        <v>59</v>
      </c>
      <c r="B23692">
        <v>2012</v>
      </c>
      <c r="C23692" t="s">
        <v>5</v>
      </c>
      <c r="D23692" t="s">
        <v>61</v>
      </c>
      <c r="E23692">
        <v>5</v>
      </c>
      <c r="F23692">
        <v>82.18</v>
      </c>
      <c r="G23692">
        <v>7693.3</v>
      </c>
      <c r="H23692">
        <v>0</v>
      </c>
    </row>
    <row r="23693" spans="1:8" x14ac:dyDescent="0.25">
      <c r="A23693" t="s">
        <v>59</v>
      </c>
      <c r="B23693">
        <v>2012</v>
      </c>
      <c r="C23693" t="s">
        <v>5</v>
      </c>
      <c r="D23693" t="s">
        <v>60</v>
      </c>
      <c r="E23693">
        <v>0</v>
      </c>
      <c r="F23693">
        <v>0</v>
      </c>
      <c r="G23693">
        <v>0</v>
      </c>
      <c r="H23693">
        <v>0</v>
      </c>
    </row>
    <row r="23694" spans="1:8" x14ac:dyDescent="0.25">
      <c r="A23694" t="s">
        <v>59</v>
      </c>
      <c r="B23694">
        <v>2012</v>
      </c>
      <c r="C23694" t="s">
        <v>5</v>
      </c>
      <c r="D23694" t="s">
        <v>60</v>
      </c>
      <c r="E23694">
        <v>0</v>
      </c>
      <c r="F23694">
        <v>0</v>
      </c>
      <c r="G23694">
        <v>0</v>
      </c>
      <c r="H23694">
        <v>0</v>
      </c>
    </row>
    <row r="23695" spans="1:8" x14ac:dyDescent="0.25">
      <c r="A23695" t="s">
        <v>59</v>
      </c>
      <c r="B23695">
        <v>2012</v>
      </c>
      <c r="C23695" t="s">
        <v>5</v>
      </c>
      <c r="D23695" t="s">
        <v>60</v>
      </c>
      <c r="E23695">
        <v>0</v>
      </c>
      <c r="F23695">
        <v>-149.54</v>
      </c>
      <c r="G23695">
        <v>-10036.91</v>
      </c>
      <c r="H23695">
        <v>12343.59</v>
      </c>
    </row>
    <row r="23696" spans="1:8" x14ac:dyDescent="0.25">
      <c r="A23696" t="s">
        <v>59</v>
      </c>
      <c r="B23696">
        <v>2012</v>
      </c>
      <c r="C23696" t="s">
        <v>5</v>
      </c>
      <c r="D23696" t="s">
        <v>60</v>
      </c>
      <c r="E23696">
        <v>0</v>
      </c>
      <c r="F23696">
        <v>0</v>
      </c>
      <c r="G23696">
        <v>0</v>
      </c>
      <c r="H23696">
        <v>0</v>
      </c>
    </row>
    <row r="23697" spans="1:8" x14ac:dyDescent="0.25">
      <c r="A23697" t="s">
        <v>59</v>
      </c>
      <c r="B23697">
        <v>2012</v>
      </c>
      <c r="C23697" t="s">
        <v>5</v>
      </c>
      <c r="D23697" t="s">
        <v>60</v>
      </c>
      <c r="E23697">
        <v>0</v>
      </c>
      <c r="F23697">
        <v>0</v>
      </c>
      <c r="G23697">
        <v>0</v>
      </c>
      <c r="H23697">
        <v>0</v>
      </c>
    </row>
    <row r="23698" spans="1:8" x14ac:dyDescent="0.25">
      <c r="A23698" t="s">
        <v>59</v>
      </c>
      <c r="B23698">
        <v>2012</v>
      </c>
      <c r="C23698" t="s">
        <v>5</v>
      </c>
      <c r="D23698" t="s">
        <v>61</v>
      </c>
      <c r="E23698">
        <v>0</v>
      </c>
      <c r="F23698">
        <v>0</v>
      </c>
      <c r="G23698">
        <v>0</v>
      </c>
      <c r="H23698">
        <v>0</v>
      </c>
    </row>
    <row r="23699" spans="1:8" x14ac:dyDescent="0.25">
      <c r="A23699" t="s">
        <v>59</v>
      </c>
      <c r="B23699">
        <v>2012</v>
      </c>
      <c r="C23699" t="s">
        <v>5</v>
      </c>
      <c r="D23699" t="s">
        <v>61</v>
      </c>
      <c r="E23699">
        <v>1</v>
      </c>
      <c r="F23699">
        <v>2.48</v>
      </c>
      <c r="G23699">
        <v>174.92</v>
      </c>
      <c r="H23699">
        <v>478.08</v>
      </c>
    </row>
    <row r="23700" spans="1:8" x14ac:dyDescent="0.25">
      <c r="A23700" t="s">
        <v>59</v>
      </c>
      <c r="B23700">
        <v>2012</v>
      </c>
      <c r="C23700" t="s">
        <v>2</v>
      </c>
      <c r="D23700" t="s">
        <v>60</v>
      </c>
      <c r="E23700">
        <v>0</v>
      </c>
      <c r="F23700">
        <v>0</v>
      </c>
      <c r="G23700">
        <v>0</v>
      </c>
      <c r="H23700">
        <v>0</v>
      </c>
    </row>
    <row r="23701" spans="1:8" x14ac:dyDescent="0.25">
      <c r="A23701" t="s">
        <v>59</v>
      </c>
      <c r="B23701">
        <v>2012</v>
      </c>
      <c r="C23701" t="s">
        <v>2</v>
      </c>
      <c r="D23701" t="s">
        <v>60</v>
      </c>
      <c r="E23701">
        <v>0</v>
      </c>
      <c r="F23701">
        <v>0</v>
      </c>
      <c r="G23701">
        <v>0</v>
      </c>
      <c r="H23701">
        <v>0</v>
      </c>
    </row>
    <row r="23702" spans="1:8" x14ac:dyDescent="0.25">
      <c r="A23702" t="s">
        <v>59</v>
      </c>
      <c r="B23702">
        <v>2012</v>
      </c>
      <c r="C23702" t="s">
        <v>2</v>
      </c>
      <c r="D23702" t="s">
        <v>60</v>
      </c>
      <c r="E23702">
        <v>0</v>
      </c>
      <c r="F23702">
        <v>0</v>
      </c>
      <c r="G23702">
        <v>0</v>
      </c>
      <c r="H23702">
        <v>0</v>
      </c>
    </row>
    <row r="23703" spans="1:8" x14ac:dyDescent="0.25">
      <c r="A23703" t="s">
        <v>59</v>
      </c>
      <c r="B23703">
        <v>2012</v>
      </c>
      <c r="C23703" t="s">
        <v>2</v>
      </c>
      <c r="D23703" t="s">
        <v>60</v>
      </c>
      <c r="E23703">
        <v>0</v>
      </c>
      <c r="F23703">
        <v>0</v>
      </c>
      <c r="G23703">
        <v>0</v>
      </c>
      <c r="H23703">
        <v>0</v>
      </c>
    </row>
    <row r="23704" spans="1:8" x14ac:dyDescent="0.25">
      <c r="A23704" t="s">
        <v>59</v>
      </c>
      <c r="B23704">
        <v>2012</v>
      </c>
      <c r="C23704" t="s">
        <v>2</v>
      </c>
      <c r="D23704" t="s">
        <v>60</v>
      </c>
      <c r="E23704">
        <v>0</v>
      </c>
      <c r="F23704">
        <v>0</v>
      </c>
      <c r="G23704">
        <v>0</v>
      </c>
      <c r="H23704">
        <v>0</v>
      </c>
    </row>
    <row r="23705" spans="1:8" x14ac:dyDescent="0.25">
      <c r="A23705" t="s">
        <v>59</v>
      </c>
      <c r="B23705">
        <v>2012</v>
      </c>
      <c r="C23705" t="s">
        <v>2</v>
      </c>
      <c r="D23705" t="s">
        <v>60</v>
      </c>
      <c r="E23705">
        <v>0</v>
      </c>
      <c r="F23705">
        <v>0</v>
      </c>
      <c r="G23705">
        <v>0</v>
      </c>
      <c r="H23705">
        <v>0</v>
      </c>
    </row>
    <row r="23706" spans="1:8" x14ac:dyDescent="0.25">
      <c r="A23706" t="s">
        <v>59</v>
      </c>
      <c r="B23706">
        <v>2012</v>
      </c>
      <c r="C23706" t="s">
        <v>2</v>
      </c>
      <c r="D23706" t="s">
        <v>60</v>
      </c>
      <c r="E23706">
        <v>0</v>
      </c>
      <c r="F23706">
        <v>0</v>
      </c>
      <c r="G23706">
        <v>0</v>
      </c>
      <c r="H23706">
        <v>0</v>
      </c>
    </row>
    <row r="23707" spans="1:8" x14ac:dyDescent="0.25">
      <c r="A23707" t="s">
        <v>59</v>
      </c>
      <c r="B23707">
        <v>2012</v>
      </c>
      <c r="C23707" t="s">
        <v>2</v>
      </c>
      <c r="D23707" t="s">
        <v>61</v>
      </c>
      <c r="E23707">
        <v>4</v>
      </c>
      <c r="F23707">
        <v>15401.04</v>
      </c>
      <c r="G23707">
        <v>925694.17</v>
      </c>
      <c r="H23707">
        <v>925694.17</v>
      </c>
    </row>
    <row r="23708" spans="1:8" x14ac:dyDescent="0.25">
      <c r="A23708" t="s">
        <v>59</v>
      </c>
      <c r="B23708">
        <v>2012</v>
      </c>
      <c r="C23708" t="s">
        <v>5</v>
      </c>
      <c r="D23708" t="s">
        <v>61</v>
      </c>
      <c r="E23708">
        <v>1</v>
      </c>
      <c r="F23708">
        <v>0.61</v>
      </c>
      <c r="G23708">
        <v>87.28</v>
      </c>
      <c r="H23708">
        <v>86.75</v>
      </c>
    </row>
    <row r="23709" spans="1:8" x14ac:dyDescent="0.25">
      <c r="A23709" t="s">
        <v>59</v>
      </c>
      <c r="B23709">
        <v>2012</v>
      </c>
      <c r="C23709" t="s">
        <v>5</v>
      </c>
      <c r="D23709" t="s">
        <v>60</v>
      </c>
      <c r="E23709">
        <v>0</v>
      </c>
      <c r="F23709">
        <v>0</v>
      </c>
      <c r="G23709">
        <v>0</v>
      </c>
      <c r="H23709">
        <v>0</v>
      </c>
    </row>
    <row r="23710" spans="1:8" x14ac:dyDescent="0.25">
      <c r="A23710" t="s">
        <v>59</v>
      </c>
      <c r="B23710">
        <v>2012</v>
      </c>
      <c r="C23710" t="s">
        <v>5</v>
      </c>
      <c r="D23710" t="s">
        <v>60</v>
      </c>
      <c r="E23710">
        <v>0</v>
      </c>
      <c r="F23710">
        <v>0</v>
      </c>
      <c r="G23710">
        <v>0</v>
      </c>
      <c r="H23710">
        <v>0</v>
      </c>
    </row>
    <row r="23711" spans="1:8" x14ac:dyDescent="0.25">
      <c r="A23711" t="s">
        <v>59</v>
      </c>
      <c r="B23711">
        <v>2012</v>
      </c>
      <c r="C23711" t="s">
        <v>5</v>
      </c>
      <c r="D23711" t="s">
        <v>60</v>
      </c>
      <c r="E23711">
        <v>0</v>
      </c>
      <c r="F23711">
        <v>0</v>
      </c>
      <c r="G23711">
        <v>0</v>
      </c>
      <c r="H23711">
        <v>0</v>
      </c>
    </row>
    <row r="23712" spans="1:8" x14ac:dyDescent="0.25">
      <c r="A23712" t="s">
        <v>59</v>
      </c>
      <c r="B23712">
        <v>2012</v>
      </c>
      <c r="C23712" t="s">
        <v>5</v>
      </c>
      <c r="D23712" t="s">
        <v>60</v>
      </c>
      <c r="E23712">
        <v>337</v>
      </c>
      <c r="F23712">
        <v>7852.14</v>
      </c>
      <c r="G23712">
        <v>511910.18</v>
      </c>
      <c r="H23712">
        <v>504245.11</v>
      </c>
    </row>
    <row r="23713" spans="1:8" x14ac:dyDescent="0.25">
      <c r="A23713" t="s">
        <v>59</v>
      </c>
      <c r="B23713">
        <v>2012</v>
      </c>
      <c r="C23713" t="s">
        <v>5</v>
      </c>
      <c r="D23713" t="s">
        <v>60</v>
      </c>
      <c r="E23713">
        <v>68</v>
      </c>
      <c r="F23713">
        <v>84.14</v>
      </c>
      <c r="G23713">
        <v>11038.29</v>
      </c>
      <c r="H23713">
        <v>8902.2000000000007</v>
      </c>
    </row>
    <row r="23714" spans="1:8" x14ac:dyDescent="0.25">
      <c r="A23714" t="s">
        <v>59</v>
      </c>
      <c r="B23714">
        <v>2012</v>
      </c>
      <c r="C23714" t="s">
        <v>5</v>
      </c>
      <c r="D23714" t="s">
        <v>60</v>
      </c>
      <c r="E23714">
        <v>0</v>
      </c>
      <c r="F23714">
        <v>0</v>
      </c>
      <c r="G23714">
        <v>0</v>
      </c>
      <c r="H23714">
        <v>0</v>
      </c>
    </row>
    <row r="23715" spans="1:8" x14ac:dyDescent="0.25">
      <c r="A23715" t="s">
        <v>59</v>
      </c>
      <c r="B23715">
        <v>2012</v>
      </c>
      <c r="C23715" t="s">
        <v>5</v>
      </c>
      <c r="D23715" t="s">
        <v>62</v>
      </c>
      <c r="E23715">
        <v>22</v>
      </c>
      <c r="F23715">
        <v>926.81</v>
      </c>
      <c r="G23715">
        <v>66155.399999999994</v>
      </c>
      <c r="H23715">
        <v>64869.760000000002</v>
      </c>
    </row>
    <row r="23716" spans="1:8" x14ac:dyDescent="0.25">
      <c r="A23716" t="s">
        <v>59</v>
      </c>
      <c r="B23716">
        <v>2012</v>
      </c>
      <c r="C23716" t="s">
        <v>2</v>
      </c>
      <c r="D23716" t="s">
        <v>61</v>
      </c>
      <c r="E23716">
        <v>0</v>
      </c>
      <c r="F23716">
        <v>0</v>
      </c>
      <c r="G23716">
        <v>0</v>
      </c>
      <c r="H23716">
        <v>0</v>
      </c>
    </row>
    <row r="23717" spans="1:8" x14ac:dyDescent="0.25">
      <c r="A23717" t="s">
        <v>59</v>
      </c>
      <c r="B23717">
        <v>2012</v>
      </c>
      <c r="C23717" t="s">
        <v>2</v>
      </c>
      <c r="D23717" t="s">
        <v>60</v>
      </c>
      <c r="E23717">
        <v>0</v>
      </c>
      <c r="F23717">
        <v>0</v>
      </c>
      <c r="G23717">
        <v>0</v>
      </c>
      <c r="H23717">
        <v>0</v>
      </c>
    </row>
    <row r="23718" spans="1:8" x14ac:dyDescent="0.25">
      <c r="A23718" t="s">
        <v>59</v>
      </c>
      <c r="B23718">
        <v>2012</v>
      </c>
      <c r="C23718" t="s">
        <v>2</v>
      </c>
      <c r="D23718" t="s">
        <v>60</v>
      </c>
      <c r="E23718">
        <v>0</v>
      </c>
      <c r="F23718">
        <v>0</v>
      </c>
      <c r="G23718">
        <v>0</v>
      </c>
      <c r="H23718">
        <v>0</v>
      </c>
    </row>
    <row r="23719" spans="1:8" x14ac:dyDescent="0.25">
      <c r="A23719" t="s">
        <v>59</v>
      </c>
      <c r="B23719">
        <v>2012</v>
      </c>
      <c r="C23719" t="s">
        <v>2</v>
      </c>
      <c r="D23719" t="s">
        <v>60</v>
      </c>
      <c r="E23719">
        <v>0</v>
      </c>
      <c r="F23719">
        <v>0</v>
      </c>
      <c r="G23719">
        <v>0</v>
      </c>
      <c r="H23719">
        <v>0</v>
      </c>
    </row>
    <row r="23720" spans="1:8" x14ac:dyDescent="0.25">
      <c r="A23720" t="s">
        <v>59</v>
      </c>
      <c r="B23720">
        <v>2012</v>
      </c>
      <c r="C23720" t="s">
        <v>2</v>
      </c>
      <c r="D23720" t="s">
        <v>60</v>
      </c>
      <c r="E23720">
        <v>0</v>
      </c>
      <c r="F23720">
        <v>0</v>
      </c>
      <c r="G23720">
        <v>0</v>
      </c>
      <c r="H23720">
        <v>0</v>
      </c>
    </row>
    <row r="23721" spans="1:8" x14ac:dyDescent="0.25">
      <c r="A23721" t="s">
        <v>59</v>
      </c>
      <c r="B23721">
        <v>2012</v>
      </c>
      <c r="C23721" t="s">
        <v>2</v>
      </c>
      <c r="D23721" t="s">
        <v>60</v>
      </c>
      <c r="E23721">
        <v>0</v>
      </c>
      <c r="F23721">
        <v>0</v>
      </c>
      <c r="G23721">
        <v>0</v>
      </c>
      <c r="H23721">
        <v>0</v>
      </c>
    </row>
    <row r="23722" spans="1:8" x14ac:dyDescent="0.25">
      <c r="A23722" t="s">
        <v>59</v>
      </c>
      <c r="B23722">
        <v>2012</v>
      </c>
      <c r="C23722" t="s">
        <v>2</v>
      </c>
      <c r="D23722" t="s">
        <v>61</v>
      </c>
      <c r="E23722">
        <v>248</v>
      </c>
      <c r="F23722">
        <v>43377.02</v>
      </c>
      <c r="G23722">
        <v>2820593.18</v>
      </c>
      <c r="H23722">
        <v>2908464.56</v>
      </c>
    </row>
    <row r="23723" spans="1:8" x14ac:dyDescent="0.25">
      <c r="A23723" t="s">
        <v>59</v>
      </c>
      <c r="B23723">
        <v>2012</v>
      </c>
      <c r="C23723" t="s">
        <v>2</v>
      </c>
      <c r="D23723" t="s">
        <v>61</v>
      </c>
      <c r="E23723">
        <v>1064</v>
      </c>
      <c r="F23723">
        <v>12581.5</v>
      </c>
      <c r="G23723">
        <v>888746.65</v>
      </c>
      <c r="H23723">
        <v>930980.19</v>
      </c>
    </row>
    <row r="23724" spans="1:8" x14ac:dyDescent="0.25">
      <c r="A23724" t="s">
        <v>59</v>
      </c>
      <c r="B23724">
        <v>2012</v>
      </c>
      <c r="C23724" t="s">
        <v>5</v>
      </c>
      <c r="D23724" t="s">
        <v>62</v>
      </c>
      <c r="E23724">
        <v>0</v>
      </c>
      <c r="F23724">
        <v>0</v>
      </c>
      <c r="G23724">
        <v>0</v>
      </c>
      <c r="H23724">
        <v>0</v>
      </c>
    </row>
    <row r="23725" spans="1:8" x14ac:dyDescent="0.25">
      <c r="A23725" t="s">
        <v>59</v>
      </c>
      <c r="B23725">
        <v>2012</v>
      </c>
      <c r="C23725" t="s">
        <v>5</v>
      </c>
      <c r="D23725" t="s">
        <v>60</v>
      </c>
      <c r="E23725">
        <v>106</v>
      </c>
      <c r="F23725">
        <v>1347.31</v>
      </c>
      <c r="G23725">
        <v>99424.47</v>
      </c>
      <c r="H23725">
        <v>96981.43</v>
      </c>
    </row>
    <row r="23726" spans="1:8" x14ac:dyDescent="0.25">
      <c r="A23726" t="s">
        <v>59</v>
      </c>
      <c r="B23726">
        <v>2012</v>
      </c>
      <c r="C23726" t="s">
        <v>5</v>
      </c>
      <c r="D23726" t="s">
        <v>60</v>
      </c>
      <c r="E23726">
        <v>27</v>
      </c>
      <c r="F23726">
        <v>37.71</v>
      </c>
      <c r="G23726">
        <v>3881.15</v>
      </c>
      <c r="H23726">
        <v>3878</v>
      </c>
    </row>
    <row r="23727" spans="1:8" x14ac:dyDescent="0.25">
      <c r="A23727" t="s">
        <v>59</v>
      </c>
      <c r="B23727">
        <v>2012</v>
      </c>
      <c r="C23727" t="s">
        <v>5</v>
      </c>
      <c r="D23727" t="s">
        <v>60</v>
      </c>
      <c r="E23727">
        <v>0</v>
      </c>
      <c r="F23727">
        <v>0</v>
      </c>
      <c r="G23727">
        <v>0</v>
      </c>
      <c r="H23727">
        <v>0</v>
      </c>
    </row>
    <row r="23728" spans="1:8" x14ac:dyDescent="0.25">
      <c r="A23728" t="s">
        <v>59</v>
      </c>
      <c r="B23728">
        <v>2012</v>
      </c>
      <c r="C23728" t="s">
        <v>5</v>
      </c>
      <c r="D23728" t="s">
        <v>60</v>
      </c>
      <c r="E23728">
        <v>42</v>
      </c>
      <c r="F23728">
        <v>848.15</v>
      </c>
      <c r="G23728">
        <v>49024.88</v>
      </c>
      <c r="H23728">
        <v>59199.02</v>
      </c>
    </row>
    <row r="23729" spans="1:8" x14ac:dyDescent="0.25">
      <c r="A23729" t="s">
        <v>59</v>
      </c>
      <c r="B23729">
        <v>2012</v>
      </c>
      <c r="C23729" t="s">
        <v>5</v>
      </c>
      <c r="D23729" t="s">
        <v>60</v>
      </c>
      <c r="E23729">
        <v>8</v>
      </c>
      <c r="F23729">
        <v>12.65</v>
      </c>
      <c r="G23729">
        <v>1302.03</v>
      </c>
      <c r="H23729">
        <v>1258.45</v>
      </c>
    </row>
    <row r="23730" spans="1:8" x14ac:dyDescent="0.25">
      <c r="A23730" t="s">
        <v>59</v>
      </c>
      <c r="B23730">
        <v>2012</v>
      </c>
      <c r="C23730" t="s">
        <v>5</v>
      </c>
      <c r="D23730" t="s">
        <v>60</v>
      </c>
      <c r="E23730">
        <v>0</v>
      </c>
      <c r="F23730">
        <v>0</v>
      </c>
      <c r="G23730">
        <v>0</v>
      </c>
      <c r="H23730">
        <v>0</v>
      </c>
    </row>
    <row r="23731" spans="1:8" x14ac:dyDescent="0.25">
      <c r="A23731" t="s">
        <v>59</v>
      </c>
      <c r="B23731">
        <v>2012</v>
      </c>
      <c r="C23731" t="s">
        <v>5</v>
      </c>
      <c r="D23731" t="s">
        <v>60</v>
      </c>
      <c r="E23731">
        <v>45</v>
      </c>
      <c r="F23731">
        <v>1073.8800000000001</v>
      </c>
      <c r="G23731">
        <v>58831.33</v>
      </c>
      <c r="H23731">
        <v>58620.71</v>
      </c>
    </row>
    <row r="23732" spans="1:8" x14ac:dyDescent="0.25">
      <c r="A23732" t="s">
        <v>59</v>
      </c>
      <c r="B23732">
        <v>2012</v>
      </c>
      <c r="C23732" t="s">
        <v>2</v>
      </c>
      <c r="D23732" t="s">
        <v>61</v>
      </c>
      <c r="E23732">
        <v>207</v>
      </c>
      <c r="F23732">
        <v>390.81</v>
      </c>
      <c r="G23732">
        <v>40406.99</v>
      </c>
      <c r="H23732">
        <v>40867.81</v>
      </c>
    </row>
    <row r="23733" spans="1:8" x14ac:dyDescent="0.25">
      <c r="A23733" t="s">
        <v>59</v>
      </c>
      <c r="B23733">
        <v>2012</v>
      </c>
      <c r="C23733" t="s">
        <v>2</v>
      </c>
      <c r="D23733" t="s">
        <v>60</v>
      </c>
      <c r="E23733">
        <v>2</v>
      </c>
      <c r="F23733">
        <v>4.6100000000000003</v>
      </c>
      <c r="G23733">
        <v>1112.46</v>
      </c>
      <c r="H23733">
        <v>1259.3599999999999</v>
      </c>
    </row>
    <row r="23734" spans="1:8" x14ac:dyDescent="0.25">
      <c r="A23734" t="s">
        <v>59</v>
      </c>
      <c r="B23734">
        <v>2012</v>
      </c>
      <c r="C23734" t="s">
        <v>2</v>
      </c>
      <c r="D23734" t="s">
        <v>60</v>
      </c>
      <c r="E23734">
        <v>0</v>
      </c>
      <c r="F23734">
        <v>0</v>
      </c>
      <c r="G23734">
        <v>0</v>
      </c>
      <c r="H23734">
        <v>0</v>
      </c>
    </row>
    <row r="23735" spans="1:8" x14ac:dyDescent="0.25">
      <c r="A23735" t="s">
        <v>59</v>
      </c>
      <c r="B23735">
        <v>2012</v>
      </c>
      <c r="C23735" t="s">
        <v>2</v>
      </c>
      <c r="D23735" t="s">
        <v>60</v>
      </c>
      <c r="E23735">
        <v>0</v>
      </c>
      <c r="F23735">
        <v>0</v>
      </c>
      <c r="G23735">
        <v>0</v>
      </c>
      <c r="H23735">
        <v>0</v>
      </c>
    </row>
    <row r="23736" spans="1:8" x14ac:dyDescent="0.25">
      <c r="A23736" t="s">
        <v>59</v>
      </c>
      <c r="B23736">
        <v>2012</v>
      </c>
      <c r="C23736" t="s">
        <v>2</v>
      </c>
      <c r="D23736" t="s">
        <v>60</v>
      </c>
      <c r="E23736">
        <v>0</v>
      </c>
      <c r="F23736">
        <v>0</v>
      </c>
      <c r="G23736">
        <v>0</v>
      </c>
      <c r="H23736">
        <v>0</v>
      </c>
    </row>
    <row r="23737" spans="1:8" x14ac:dyDescent="0.25">
      <c r="A23737" t="s">
        <v>59</v>
      </c>
      <c r="B23737">
        <v>2012</v>
      </c>
      <c r="C23737" t="s">
        <v>2</v>
      </c>
      <c r="D23737" t="s">
        <v>62</v>
      </c>
      <c r="E23737">
        <v>912</v>
      </c>
      <c r="F23737">
        <v>20792.330000000002</v>
      </c>
      <c r="G23737">
        <v>1369328.75</v>
      </c>
      <c r="H23737">
        <v>1310360.48</v>
      </c>
    </row>
    <row r="23738" spans="1:8" x14ac:dyDescent="0.25">
      <c r="A23738" t="s">
        <v>59</v>
      </c>
      <c r="B23738">
        <v>2012</v>
      </c>
      <c r="C23738" t="s">
        <v>2</v>
      </c>
      <c r="D23738" t="s">
        <v>62</v>
      </c>
      <c r="E23738">
        <v>248</v>
      </c>
      <c r="F23738">
        <v>685.53</v>
      </c>
      <c r="G23738">
        <v>60137.17</v>
      </c>
      <c r="H23738">
        <v>62963.39</v>
      </c>
    </row>
    <row r="23739" spans="1:8" x14ac:dyDescent="0.25">
      <c r="A23739" t="s">
        <v>59</v>
      </c>
      <c r="B23739">
        <v>2012</v>
      </c>
      <c r="C23739" t="s">
        <v>2</v>
      </c>
      <c r="D23739" t="s">
        <v>60</v>
      </c>
      <c r="E23739">
        <v>12</v>
      </c>
      <c r="F23739">
        <v>49.2</v>
      </c>
      <c r="G23739">
        <v>3776.85</v>
      </c>
      <c r="H23739">
        <v>4017.56</v>
      </c>
    </row>
    <row r="23740" spans="1:8" x14ac:dyDescent="0.25">
      <c r="A23740" t="s">
        <v>59</v>
      </c>
      <c r="B23740">
        <v>2012</v>
      </c>
      <c r="C23740" t="s">
        <v>5</v>
      </c>
      <c r="D23740" t="s">
        <v>60</v>
      </c>
      <c r="E23740">
        <v>13</v>
      </c>
      <c r="F23740">
        <v>14.52</v>
      </c>
      <c r="G23740">
        <v>1485.61</v>
      </c>
      <c r="H23740">
        <v>1225.48</v>
      </c>
    </row>
    <row r="23741" spans="1:8" x14ac:dyDescent="0.25">
      <c r="A23741" t="s">
        <v>59</v>
      </c>
      <c r="B23741">
        <v>2012</v>
      </c>
      <c r="C23741" t="s">
        <v>5</v>
      </c>
      <c r="D23741" t="s">
        <v>60</v>
      </c>
      <c r="E23741">
        <v>0</v>
      </c>
      <c r="F23741">
        <v>0</v>
      </c>
      <c r="G23741">
        <v>0</v>
      </c>
      <c r="H23741">
        <v>0</v>
      </c>
    </row>
    <row r="23742" spans="1:8" x14ac:dyDescent="0.25">
      <c r="A23742" t="s">
        <v>59</v>
      </c>
      <c r="B23742">
        <v>2012</v>
      </c>
      <c r="C23742" t="s">
        <v>5</v>
      </c>
      <c r="D23742" t="s">
        <v>60</v>
      </c>
      <c r="E23742">
        <v>0</v>
      </c>
      <c r="F23742">
        <v>0</v>
      </c>
      <c r="G23742">
        <v>0</v>
      </c>
      <c r="H23742">
        <v>0</v>
      </c>
    </row>
    <row r="23743" spans="1:8" x14ac:dyDescent="0.25">
      <c r="A23743" t="s">
        <v>59</v>
      </c>
      <c r="B23743">
        <v>2012</v>
      </c>
      <c r="C23743" t="s">
        <v>5</v>
      </c>
      <c r="D23743" t="s">
        <v>60</v>
      </c>
      <c r="E23743">
        <v>0</v>
      </c>
      <c r="F23743">
        <v>-591.51</v>
      </c>
      <c r="G23743">
        <v>298.57</v>
      </c>
      <c r="H23743">
        <v>46992.03</v>
      </c>
    </row>
    <row r="23744" spans="1:8" x14ac:dyDescent="0.25">
      <c r="A23744" t="s">
        <v>59</v>
      </c>
      <c r="B23744">
        <v>2012</v>
      </c>
      <c r="C23744" t="s">
        <v>5</v>
      </c>
      <c r="D23744" t="s">
        <v>60</v>
      </c>
      <c r="E23744">
        <v>0</v>
      </c>
      <c r="F23744">
        <v>15.16</v>
      </c>
      <c r="G23744">
        <v>-6501.73</v>
      </c>
      <c r="H23744">
        <v>9501.34</v>
      </c>
    </row>
    <row r="23745" spans="1:8" x14ac:dyDescent="0.25">
      <c r="A23745" t="s">
        <v>59</v>
      </c>
      <c r="B23745">
        <v>2012</v>
      </c>
      <c r="C23745" t="s">
        <v>5</v>
      </c>
      <c r="D23745" t="s">
        <v>61</v>
      </c>
      <c r="E23745">
        <v>0</v>
      </c>
      <c r="F23745">
        <v>0</v>
      </c>
      <c r="G23745">
        <v>0</v>
      </c>
      <c r="H23745">
        <v>0</v>
      </c>
    </row>
    <row r="23746" spans="1:8" x14ac:dyDescent="0.25">
      <c r="A23746" t="s">
        <v>59</v>
      </c>
      <c r="B23746">
        <v>2012</v>
      </c>
      <c r="C23746" t="s">
        <v>5</v>
      </c>
      <c r="D23746" t="s">
        <v>61</v>
      </c>
      <c r="E23746">
        <v>0</v>
      </c>
      <c r="F23746">
        <v>0</v>
      </c>
      <c r="G23746">
        <v>0</v>
      </c>
      <c r="H23746">
        <v>0</v>
      </c>
    </row>
    <row r="23747" spans="1:8" x14ac:dyDescent="0.25">
      <c r="A23747" t="s">
        <v>59</v>
      </c>
      <c r="B23747">
        <v>2012</v>
      </c>
      <c r="C23747" t="s">
        <v>5</v>
      </c>
      <c r="D23747" t="s">
        <v>61</v>
      </c>
      <c r="E23747">
        <v>1</v>
      </c>
      <c r="F23747">
        <v>1.1599999999999999</v>
      </c>
      <c r="G23747">
        <v>89.5</v>
      </c>
      <c r="H23747">
        <v>89.5</v>
      </c>
    </row>
    <row r="23748" spans="1:8" x14ac:dyDescent="0.25">
      <c r="A23748" t="s">
        <v>59</v>
      </c>
      <c r="B23748">
        <v>2012</v>
      </c>
      <c r="C23748" t="s">
        <v>2</v>
      </c>
      <c r="D23748" t="s">
        <v>60</v>
      </c>
      <c r="E23748">
        <v>11</v>
      </c>
      <c r="F23748">
        <v>14.79</v>
      </c>
      <c r="G23748">
        <v>1627.86</v>
      </c>
      <c r="H23748">
        <v>1535.2</v>
      </c>
    </row>
    <row r="23749" spans="1:8" x14ac:dyDescent="0.25">
      <c r="A23749" t="s">
        <v>59</v>
      </c>
      <c r="B23749">
        <v>2012</v>
      </c>
      <c r="C23749" t="s">
        <v>2</v>
      </c>
      <c r="D23749" t="s">
        <v>60</v>
      </c>
      <c r="E23749">
        <v>6</v>
      </c>
      <c r="F23749">
        <v>42.45</v>
      </c>
      <c r="G23749">
        <v>1702.16</v>
      </c>
      <c r="H23749">
        <v>1644.08</v>
      </c>
    </row>
    <row r="23750" spans="1:8" x14ac:dyDescent="0.25">
      <c r="A23750" t="s">
        <v>59</v>
      </c>
      <c r="B23750">
        <v>2012</v>
      </c>
      <c r="C23750" t="s">
        <v>2</v>
      </c>
      <c r="D23750" t="s">
        <v>60</v>
      </c>
      <c r="E23750">
        <v>0</v>
      </c>
      <c r="F23750">
        <v>0</v>
      </c>
      <c r="G23750">
        <v>0</v>
      </c>
      <c r="H23750">
        <v>0</v>
      </c>
    </row>
    <row r="23751" spans="1:8" x14ac:dyDescent="0.25">
      <c r="A23751" t="s">
        <v>59</v>
      </c>
      <c r="B23751">
        <v>2012</v>
      </c>
      <c r="C23751" t="s">
        <v>2</v>
      </c>
      <c r="D23751" t="s">
        <v>60</v>
      </c>
      <c r="E23751">
        <v>0</v>
      </c>
      <c r="F23751">
        <v>0</v>
      </c>
      <c r="G23751">
        <v>0</v>
      </c>
      <c r="H23751">
        <v>0</v>
      </c>
    </row>
    <row r="23752" spans="1:8" x14ac:dyDescent="0.25">
      <c r="A23752" t="s">
        <v>59</v>
      </c>
      <c r="B23752">
        <v>2012</v>
      </c>
      <c r="C23752" t="s">
        <v>2</v>
      </c>
      <c r="D23752" t="s">
        <v>63</v>
      </c>
      <c r="E23752">
        <v>6</v>
      </c>
      <c r="F23752">
        <v>2.6</v>
      </c>
      <c r="G23752">
        <v>239.5</v>
      </c>
      <c r="H23752">
        <v>423.02</v>
      </c>
    </row>
    <row r="23753" spans="1:8" x14ac:dyDescent="0.25">
      <c r="A23753" t="s">
        <v>59</v>
      </c>
      <c r="B23753">
        <v>2012</v>
      </c>
      <c r="C23753" t="s">
        <v>2</v>
      </c>
      <c r="D23753" t="s">
        <v>63</v>
      </c>
      <c r="E23753">
        <v>756366</v>
      </c>
      <c r="F23753">
        <v>113352.92</v>
      </c>
      <c r="G23753">
        <v>9740233.7100000009</v>
      </c>
      <c r="H23753">
        <v>9121630.4900000002</v>
      </c>
    </row>
    <row r="23754" spans="1:8" x14ac:dyDescent="0.25">
      <c r="A23754" t="s">
        <v>59</v>
      </c>
      <c r="B23754">
        <v>2012</v>
      </c>
      <c r="C23754" t="s">
        <v>2</v>
      </c>
      <c r="D23754" t="s">
        <v>60</v>
      </c>
      <c r="E23754">
        <v>0</v>
      </c>
      <c r="F23754">
        <v>-13.5</v>
      </c>
      <c r="G23754">
        <v>1062.98</v>
      </c>
      <c r="H23754">
        <v>16014.3</v>
      </c>
    </row>
    <row r="23755" spans="1:8" x14ac:dyDescent="0.25">
      <c r="A23755" t="s">
        <v>59</v>
      </c>
      <c r="B23755">
        <v>2012</v>
      </c>
      <c r="C23755" t="s">
        <v>2</v>
      </c>
      <c r="D23755" t="s">
        <v>60</v>
      </c>
      <c r="E23755">
        <v>0</v>
      </c>
      <c r="F23755">
        <v>100.04</v>
      </c>
      <c r="G23755">
        <v>16809.25</v>
      </c>
      <c r="H23755">
        <v>5681.91</v>
      </c>
    </row>
    <row r="23756" spans="1:8" x14ac:dyDescent="0.25">
      <c r="A23756" t="s">
        <v>59</v>
      </c>
      <c r="B23756">
        <v>2012</v>
      </c>
      <c r="C23756" t="s">
        <v>5</v>
      </c>
      <c r="D23756" t="s">
        <v>60</v>
      </c>
      <c r="E23756">
        <v>4</v>
      </c>
      <c r="F23756">
        <v>11.35</v>
      </c>
      <c r="G23756">
        <v>908.13</v>
      </c>
      <c r="H23756">
        <v>0</v>
      </c>
    </row>
    <row r="23757" spans="1:8" x14ac:dyDescent="0.25">
      <c r="A23757" t="s">
        <v>59</v>
      </c>
      <c r="B23757">
        <v>2012</v>
      </c>
      <c r="C23757" t="s">
        <v>5</v>
      </c>
      <c r="D23757" t="s">
        <v>60</v>
      </c>
      <c r="E23757">
        <v>116</v>
      </c>
      <c r="F23757">
        <v>1031.8499999999999</v>
      </c>
      <c r="G23757">
        <v>78898.509999999995</v>
      </c>
      <c r="H23757">
        <v>63054.89</v>
      </c>
    </row>
    <row r="23758" spans="1:8" x14ac:dyDescent="0.25">
      <c r="A23758" t="s">
        <v>59</v>
      </c>
      <c r="B23758">
        <v>2012</v>
      </c>
      <c r="C23758" t="s">
        <v>5</v>
      </c>
      <c r="D23758" t="s">
        <v>60</v>
      </c>
      <c r="E23758">
        <v>213</v>
      </c>
      <c r="F23758">
        <v>387.67</v>
      </c>
      <c r="G23758">
        <v>42253.15</v>
      </c>
      <c r="H23758">
        <v>34295.89</v>
      </c>
    </row>
    <row r="23759" spans="1:8" x14ac:dyDescent="0.25">
      <c r="A23759" t="s">
        <v>59</v>
      </c>
      <c r="B23759">
        <v>2012</v>
      </c>
      <c r="C23759" t="s">
        <v>5</v>
      </c>
      <c r="D23759" t="s">
        <v>60</v>
      </c>
      <c r="E23759">
        <v>1424</v>
      </c>
      <c r="F23759">
        <v>626.24</v>
      </c>
      <c r="G23759">
        <v>48987.839999999997</v>
      </c>
      <c r="H23759">
        <v>41906.28</v>
      </c>
    </row>
    <row r="23760" spans="1:8" x14ac:dyDescent="0.25">
      <c r="A23760" t="s">
        <v>59</v>
      </c>
      <c r="B23760">
        <v>2012</v>
      </c>
      <c r="C23760" t="s">
        <v>5</v>
      </c>
      <c r="D23760" t="s">
        <v>60</v>
      </c>
      <c r="E23760">
        <v>0</v>
      </c>
      <c r="F23760">
        <v>0</v>
      </c>
      <c r="G23760">
        <v>0</v>
      </c>
      <c r="H23760">
        <v>0</v>
      </c>
    </row>
    <row r="23761" spans="1:8" x14ac:dyDescent="0.25">
      <c r="A23761" t="s">
        <v>59</v>
      </c>
      <c r="B23761">
        <v>2012</v>
      </c>
      <c r="C23761" t="s">
        <v>5</v>
      </c>
      <c r="D23761" t="s">
        <v>60</v>
      </c>
      <c r="E23761">
        <v>4</v>
      </c>
      <c r="F23761">
        <v>4.18</v>
      </c>
      <c r="G23761">
        <v>297.06</v>
      </c>
      <c r="H23761">
        <v>297.2</v>
      </c>
    </row>
    <row r="23762" spans="1:8" x14ac:dyDescent="0.25">
      <c r="A23762" t="s">
        <v>59</v>
      </c>
      <c r="B23762">
        <v>2012</v>
      </c>
      <c r="C23762" t="s">
        <v>5</v>
      </c>
      <c r="D23762" t="s">
        <v>62</v>
      </c>
      <c r="E23762">
        <v>0</v>
      </c>
      <c r="F23762">
        <v>0</v>
      </c>
      <c r="G23762">
        <v>0</v>
      </c>
      <c r="H23762">
        <v>0</v>
      </c>
    </row>
    <row r="23763" spans="1:8" x14ac:dyDescent="0.25">
      <c r="A23763" t="s">
        <v>59</v>
      </c>
      <c r="B23763">
        <v>2012</v>
      </c>
      <c r="C23763" t="s">
        <v>5</v>
      </c>
      <c r="D23763" t="s">
        <v>62</v>
      </c>
      <c r="E23763">
        <v>1</v>
      </c>
      <c r="F23763">
        <v>3.61</v>
      </c>
      <c r="G23763">
        <v>309.42</v>
      </c>
      <c r="H23763">
        <v>0</v>
      </c>
    </row>
    <row r="23764" spans="1:8" x14ac:dyDescent="0.25">
      <c r="A23764" t="s">
        <v>59</v>
      </c>
      <c r="B23764">
        <v>2012</v>
      </c>
      <c r="C23764" t="s">
        <v>2</v>
      </c>
      <c r="D23764" t="s">
        <v>61</v>
      </c>
      <c r="E23764">
        <v>229</v>
      </c>
      <c r="F23764">
        <v>1515.72</v>
      </c>
      <c r="G23764">
        <v>126494.27</v>
      </c>
      <c r="H23764">
        <v>128494.28</v>
      </c>
    </row>
    <row r="23765" spans="1:8" x14ac:dyDescent="0.25">
      <c r="A23765" t="s">
        <v>59</v>
      </c>
      <c r="B23765">
        <v>2012</v>
      </c>
      <c r="C23765" t="s">
        <v>2</v>
      </c>
      <c r="D23765" t="s">
        <v>61</v>
      </c>
      <c r="E23765">
        <v>1266</v>
      </c>
      <c r="F23765">
        <v>1403.37</v>
      </c>
      <c r="G23765">
        <v>174010.47</v>
      </c>
      <c r="H23765">
        <v>180602.33</v>
      </c>
    </row>
    <row r="23766" spans="1:8" x14ac:dyDescent="0.25">
      <c r="A23766" t="s">
        <v>59</v>
      </c>
      <c r="B23766">
        <v>2012</v>
      </c>
      <c r="C23766" t="s">
        <v>2</v>
      </c>
      <c r="D23766" t="s">
        <v>61</v>
      </c>
      <c r="E23766">
        <v>11364</v>
      </c>
      <c r="F23766">
        <v>3310.68</v>
      </c>
      <c r="G23766">
        <v>229994.22</v>
      </c>
      <c r="H23766">
        <v>239332.14</v>
      </c>
    </row>
    <row r="23767" spans="1:8" x14ac:dyDescent="0.25">
      <c r="A23767" t="s">
        <v>59</v>
      </c>
      <c r="B23767">
        <v>2012</v>
      </c>
      <c r="C23767" t="s">
        <v>2</v>
      </c>
      <c r="D23767" t="s">
        <v>60</v>
      </c>
      <c r="E23767">
        <v>1</v>
      </c>
      <c r="F23767">
        <v>0.62</v>
      </c>
      <c r="G23767">
        <v>169.3</v>
      </c>
      <c r="H23767">
        <v>0</v>
      </c>
    </row>
    <row r="23768" spans="1:8" x14ac:dyDescent="0.25">
      <c r="A23768" t="s">
        <v>59</v>
      </c>
      <c r="B23768">
        <v>2012</v>
      </c>
      <c r="C23768" t="s">
        <v>2</v>
      </c>
      <c r="D23768" t="s">
        <v>60</v>
      </c>
      <c r="E23768">
        <v>8</v>
      </c>
      <c r="F23768">
        <v>8.9600000000000009</v>
      </c>
      <c r="G23768">
        <v>768.45</v>
      </c>
      <c r="H23768">
        <v>880.71</v>
      </c>
    </row>
    <row r="23769" spans="1:8" x14ac:dyDescent="0.25">
      <c r="A23769" t="s">
        <v>59</v>
      </c>
      <c r="B23769">
        <v>2012</v>
      </c>
      <c r="C23769" t="s">
        <v>2</v>
      </c>
      <c r="D23769" t="s">
        <v>60</v>
      </c>
      <c r="E23769">
        <v>518</v>
      </c>
      <c r="F23769">
        <v>174.06</v>
      </c>
      <c r="G23769">
        <v>10980.73</v>
      </c>
      <c r="H23769">
        <v>11493.58</v>
      </c>
    </row>
    <row r="23770" spans="1:8" x14ac:dyDescent="0.25">
      <c r="A23770" t="s">
        <v>59</v>
      </c>
      <c r="B23770">
        <v>2012</v>
      </c>
      <c r="C23770" t="s">
        <v>2</v>
      </c>
      <c r="D23770" t="s">
        <v>62</v>
      </c>
      <c r="E23770">
        <v>2038</v>
      </c>
      <c r="F23770">
        <v>11273.26</v>
      </c>
      <c r="G23770">
        <v>883453.23</v>
      </c>
      <c r="H23770">
        <v>802857.39</v>
      </c>
    </row>
    <row r="23771" spans="1:8" x14ac:dyDescent="0.25">
      <c r="A23771" t="s">
        <v>59</v>
      </c>
      <c r="B23771">
        <v>2012</v>
      </c>
      <c r="C23771" t="s">
        <v>2</v>
      </c>
      <c r="D23771" t="s">
        <v>62</v>
      </c>
      <c r="E23771">
        <v>3663</v>
      </c>
      <c r="F23771">
        <v>6960.46</v>
      </c>
      <c r="G23771">
        <v>714227.17</v>
      </c>
      <c r="H23771">
        <v>739095.03</v>
      </c>
    </row>
    <row r="23772" spans="1:8" x14ac:dyDescent="0.25">
      <c r="A23772" t="s">
        <v>59</v>
      </c>
      <c r="B23772">
        <v>2012</v>
      </c>
      <c r="C23772" t="s">
        <v>5</v>
      </c>
      <c r="D23772" t="s">
        <v>62</v>
      </c>
      <c r="E23772">
        <v>310</v>
      </c>
      <c r="F23772">
        <v>231.11</v>
      </c>
      <c r="G23772">
        <v>19539.05</v>
      </c>
      <c r="H23772">
        <v>18102.88</v>
      </c>
    </row>
    <row r="23773" spans="1:8" x14ac:dyDescent="0.25">
      <c r="A23773" t="s">
        <v>59</v>
      </c>
      <c r="B23773">
        <v>2012</v>
      </c>
      <c r="C23773" t="s">
        <v>5</v>
      </c>
      <c r="D23773" t="s">
        <v>60</v>
      </c>
      <c r="E23773">
        <v>8</v>
      </c>
      <c r="F23773">
        <v>28.29</v>
      </c>
      <c r="G23773">
        <v>2352.1799999999998</v>
      </c>
      <c r="H23773">
        <v>2280.4899999999998</v>
      </c>
    </row>
    <row r="23774" spans="1:8" x14ac:dyDescent="0.25">
      <c r="A23774" t="s">
        <v>59</v>
      </c>
      <c r="B23774">
        <v>2012</v>
      </c>
      <c r="C23774" t="s">
        <v>5</v>
      </c>
      <c r="D23774" t="s">
        <v>60</v>
      </c>
      <c r="E23774">
        <v>159</v>
      </c>
      <c r="F23774">
        <v>95.84</v>
      </c>
      <c r="G23774">
        <v>10941.83</v>
      </c>
      <c r="H23774">
        <v>11254.17</v>
      </c>
    </row>
    <row r="23775" spans="1:8" x14ac:dyDescent="0.25">
      <c r="A23775" t="s">
        <v>59</v>
      </c>
      <c r="B23775">
        <v>2012</v>
      </c>
      <c r="C23775" t="s">
        <v>5</v>
      </c>
      <c r="D23775" t="s">
        <v>60</v>
      </c>
      <c r="E23775">
        <v>0</v>
      </c>
      <c r="F23775">
        <v>0</v>
      </c>
      <c r="G23775">
        <v>0</v>
      </c>
      <c r="H23775">
        <v>0</v>
      </c>
    </row>
    <row r="23776" spans="1:8" x14ac:dyDescent="0.25">
      <c r="A23776" t="s">
        <v>59</v>
      </c>
      <c r="B23776">
        <v>2012</v>
      </c>
      <c r="C23776" t="s">
        <v>5</v>
      </c>
      <c r="D23776" t="s">
        <v>60</v>
      </c>
      <c r="E23776">
        <v>26</v>
      </c>
      <c r="F23776">
        <v>169.59</v>
      </c>
      <c r="G23776">
        <v>9845.16</v>
      </c>
      <c r="H23776">
        <v>9153.9699999999993</v>
      </c>
    </row>
    <row r="23777" spans="1:8" x14ac:dyDescent="0.25">
      <c r="A23777" t="s">
        <v>59</v>
      </c>
      <c r="B23777">
        <v>2012</v>
      </c>
      <c r="C23777" t="s">
        <v>5</v>
      </c>
      <c r="D23777" t="s">
        <v>60</v>
      </c>
      <c r="E23777">
        <v>43</v>
      </c>
      <c r="F23777">
        <v>87.71</v>
      </c>
      <c r="G23777">
        <v>6692.59</v>
      </c>
      <c r="H23777">
        <v>8101.41</v>
      </c>
    </row>
    <row r="23778" spans="1:8" x14ac:dyDescent="0.25">
      <c r="A23778" t="s">
        <v>59</v>
      </c>
      <c r="B23778">
        <v>2012</v>
      </c>
      <c r="C23778" t="s">
        <v>5</v>
      </c>
      <c r="D23778" t="s">
        <v>60</v>
      </c>
      <c r="E23778">
        <v>799</v>
      </c>
      <c r="F23778">
        <v>447.29</v>
      </c>
      <c r="G23778">
        <v>29513.08</v>
      </c>
      <c r="H23778">
        <v>28167.35</v>
      </c>
    </row>
    <row r="23779" spans="1:8" x14ac:dyDescent="0.25">
      <c r="A23779" t="s">
        <v>59</v>
      </c>
      <c r="B23779">
        <v>2012</v>
      </c>
      <c r="C23779" t="s">
        <v>5</v>
      </c>
      <c r="D23779" t="s">
        <v>60</v>
      </c>
      <c r="E23779">
        <v>0</v>
      </c>
      <c r="F23779">
        <v>0</v>
      </c>
      <c r="G23779">
        <v>0</v>
      </c>
      <c r="H23779">
        <v>0</v>
      </c>
    </row>
    <row r="23780" spans="1:8" x14ac:dyDescent="0.25">
      <c r="A23780" t="s">
        <v>59</v>
      </c>
      <c r="B23780">
        <v>2012</v>
      </c>
      <c r="C23780" t="s">
        <v>2</v>
      </c>
      <c r="D23780" t="s">
        <v>62</v>
      </c>
      <c r="E23780">
        <v>108388</v>
      </c>
      <c r="F23780">
        <v>29804.92</v>
      </c>
      <c r="G23780">
        <v>2278316.46</v>
      </c>
      <c r="H23780">
        <v>2339331.39</v>
      </c>
    </row>
    <row r="23781" spans="1:8" x14ac:dyDescent="0.25">
      <c r="A23781" t="s">
        <v>59</v>
      </c>
      <c r="B23781">
        <v>2012</v>
      </c>
      <c r="C23781" t="s">
        <v>2</v>
      </c>
      <c r="D23781" t="s">
        <v>60</v>
      </c>
      <c r="E23781">
        <v>4</v>
      </c>
      <c r="F23781">
        <v>29.84</v>
      </c>
      <c r="G23781">
        <v>2348.75</v>
      </c>
      <c r="H23781">
        <v>1434.83</v>
      </c>
    </row>
    <row r="23782" spans="1:8" x14ac:dyDescent="0.25">
      <c r="A23782" t="s">
        <v>59</v>
      </c>
      <c r="B23782">
        <v>2012</v>
      </c>
      <c r="C23782" t="s">
        <v>2</v>
      </c>
      <c r="D23782" t="s">
        <v>60</v>
      </c>
      <c r="E23782">
        <v>53</v>
      </c>
      <c r="F23782">
        <v>59.5</v>
      </c>
      <c r="G23782">
        <v>7040.71</v>
      </c>
      <c r="H23782">
        <v>6997.78</v>
      </c>
    </row>
    <row r="23783" spans="1:8" x14ac:dyDescent="0.25">
      <c r="A23783" t="s">
        <v>59</v>
      </c>
      <c r="B23783">
        <v>2012</v>
      </c>
      <c r="C23783" t="s">
        <v>2</v>
      </c>
      <c r="D23783" t="s">
        <v>60</v>
      </c>
      <c r="E23783">
        <v>112</v>
      </c>
      <c r="F23783">
        <v>75.239999999999995</v>
      </c>
      <c r="G23783">
        <v>4717.6099999999997</v>
      </c>
      <c r="H23783">
        <v>4607.38</v>
      </c>
    </row>
    <row r="23784" spans="1:8" x14ac:dyDescent="0.25">
      <c r="A23784" t="s">
        <v>59</v>
      </c>
      <c r="B23784">
        <v>2012</v>
      </c>
      <c r="C23784" t="s">
        <v>2</v>
      </c>
      <c r="D23784" t="s">
        <v>60</v>
      </c>
      <c r="E23784">
        <v>6</v>
      </c>
      <c r="F23784">
        <v>74.91</v>
      </c>
      <c r="G23784">
        <v>4268.8</v>
      </c>
      <c r="H23784">
        <v>3158.14</v>
      </c>
    </row>
    <row r="23785" spans="1:8" x14ac:dyDescent="0.25">
      <c r="A23785" t="s">
        <v>59</v>
      </c>
      <c r="B23785">
        <v>2012</v>
      </c>
      <c r="C23785" t="s">
        <v>2</v>
      </c>
      <c r="D23785" t="s">
        <v>60</v>
      </c>
      <c r="E23785">
        <v>0</v>
      </c>
      <c r="F23785">
        <v>0</v>
      </c>
      <c r="G23785">
        <v>0</v>
      </c>
      <c r="H23785">
        <v>0</v>
      </c>
    </row>
    <row r="23786" spans="1:8" x14ac:dyDescent="0.25">
      <c r="A23786" t="s">
        <v>59</v>
      </c>
      <c r="B23786">
        <v>2012</v>
      </c>
      <c r="C23786" t="s">
        <v>2</v>
      </c>
      <c r="D23786" t="s">
        <v>60</v>
      </c>
      <c r="E23786">
        <v>0</v>
      </c>
      <c r="F23786">
        <v>0</v>
      </c>
      <c r="G23786">
        <v>0</v>
      </c>
      <c r="H23786">
        <v>0</v>
      </c>
    </row>
    <row r="23787" spans="1:8" x14ac:dyDescent="0.25">
      <c r="A23787" t="s">
        <v>59</v>
      </c>
      <c r="B23787">
        <v>2012</v>
      </c>
      <c r="C23787" t="s">
        <v>2</v>
      </c>
      <c r="D23787" t="s">
        <v>60</v>
      </c>
      <c r="E23787">
        <v>0</v>
      </c>
      <c r="F23787">
        <v>0</v>
      </c>
      <c r="G23787">
        <v>0</v>
      </c>
      <c r="H23787">
        <v>0</v>
      </c>
    </row>
    <row r="23788" spans="1:8" x14ac:dyDescent="0.25">
      <c r="A23788" t="s">
        <v>59</v>
      </c>
      <c r="B23788">
        <v>2012</v>
      </c>
      <c r="C23788" t="s">
        <v>5</v>
      </c>
      <c r="D23788" t="s">
        <v>60</v>
      </c>
      <c r="E23788">
        <v>7</v>
      </c>
      <c r="F23788">
        <v>51.66</v>
      </c>
      <c r="G23788">
        <v>3041.98</v>
      </c>
      <c r="H23788">
        <v>3036.68</v>
      </c>
    </row>
    <row r="23789" spans="1:8" x14ac:dyDescent="0.25">
      <c r="A23789" t="s">
        <v>59</v>
      </c>
      <c r="B23789">
        <v>2012</v>
      </c>
      <c r="C23789" t="s">
        <v>5</v>
      </c>
      <c r="D23789" t="s">
        <v>60</v>
      </c>
      <c r="E23789">
        <v>68</v>
      </c>
      <c r="F23789">
        <v>122.71</v>
      </c>
      <c r="G23789">
        <v>9118.5499999999993</v>
      </c>
      <c r="H23789">
        <v>7841.43</v>
      </c>
    </row>
    <row r="23790" spans="1:8" x14ac:dyDescent="0.25">
      <c r="A23790" t="s">
        <v>59</v>
      </c>
      <c r="B23790">
        <v>2012</v>
      </c>
      <c r="C23790" t="s">
        <v>5</v>
      </c>
      <c r="D23790" t="s">
        <v>60</v>
      </c>
      <c r="E23790">
        <v>655</v>
      </c>
      <c r="F23790">
        <v>359.23</v>
      </c>
      <c r="G23790">
        <v>23283.55</v>
      </c>
      <c r="H23790">
        <v>22440.67</v>
      </c>
    </row>
    <row r="23791" spans="1:8" x14ac:dyDescent="0.25">
      <c r="A23791" t="s">
        <v>59</v>
      </c>
      <c r="B23791">
        <v>2012</v>
      </c>
      <c r="C23791" t="s">
        <v>5</v>
      </c>
      <c r="D23791" t="s">
        <v>64</v>
      </c>
      <c r="E23791">
        <v>1</v>
      </c>
      <c r="F23791">
        <v>15583.229015000001</v>
      </c>
      <c r="G23791">
        <v>1287723.2</v>
      </c>
      <c r="H23791">
        <v>1203056.3999999999</v>
      </c>
    </row>
    <row r="23792" spans="1:8" x14ac:dyDescent="0.25">
      <c r="A23792" t="s">
        <v>59</v>
      </c>
      <c r="B23792">
        <v>2012</v>
      </c>
      <c r="C23792" t="s">
        <v>5</v>
      </c>
      <c r="D23792" t="s">
        <v>60</v>
      </c>
      <c r="E23792">
        <v>0</v>
      </c>
      <c r="F23792">
        <v>0</v>
      </c>
      <c r="G23792">
        <v>0</v>
      </c>
      <c r="H23792">
        <v>0</v>
      </c>
    </row>
    <row r="23793" spans="1:8" x14ac:dyDescent="0.25">
      <c r="A23793" t="s">
        <v>59</v>
      </c>
      <c r="B23793">
        <v>2012</v>
      </c>
      <c r="C23793" t="s">
        <v>5</v>
      </c>
      <c r="D23793" t="s">
        <v>60</v>
      </c>
      <c r="E23793">
        <v>0</v>
      </c>
      <c r="F23793">
        <v>0</v>
      </c>
      <c r="G23793">
        <v>0</v>
      </c>
      <c r="H23793">
        <v>0</v>
      </c>
    </row>
    <row r="23794" spans="1:8" x14ac:dyDescent="0.25">
      <c r="A23794" t="s">
        <v>59</v>
      </c>
      <c r="B23794">
        <v>2012</v>
      </c>
      <c r="C23794" t="s">
        <v>4</v>
      </c>
      <c r="D23794" t="s">
        <v>60</v>
      </c>
      <c r="E23794">
        <v>5</v>
      </c>
      <c r="F23794">
        <v>38.08</v>
      </c>
      <c r="G23794">
        <v>2623.1</v>
      </c>
      <c r="H23794">
        <v>4031.25</v>
      </c>
    </row>
    <row r="23795" spans="1:8" x14ac:dyDescent="0.25">
      <c r="A23795" t="s">
        <v>59</v>
      </c>
      <c r="B23795">
        <v>2012</v>
      </c>
      <c r="C23795" t="s">
        <v>4</v>
      </c>
      <c r="D23795" t="s">
        <v>60</v>
      </c>
      <c r="E23795">
        <v>2</v>
      </c>
      <c r="F23795">
        <v>2.09</v>
      </c>
      <c r="G23795">
        <v>218.21</v>
      </c>
      <c r="H23795">
        <v>325.39999999999998</v>
      </c>
    </row>
    <row r="23796" spans="1:8" x14ac:dyDescent="0.25">
      <c r="A23796" t="s">
        <v>59</v>
      </c>
      <c r="B23796">
        <v>2012</v>
      </c>
      <c r="C23796" t="s">
        <v>2</v>
      </c>
      <c r="D23796" t="s">
        <v>60</v>
      </c>
      <c r="E23796">
        <v>0</v>
      </c>
      <c r="F23796">
        <v>0</v>
      </c>
      <c r="G23796">
        <v>0</v>
      </c>
      <c r="H23796">
        <v>0</v>
      </c>
    </row>
    <row r="23797" spans="1:8" x14ac:dyDescent="0.25">
      <c r="A23797" t="s">
        <v>59</v>
      </c>
      <c r="B23797">
        <v>2012</v>
      </c>
      <c r="C23797" t="s">
        <v>2</v>
      </c>
      <c r="D23797" t="s">
        <v>60</v>
      </c>
      <c r="E23797">
        <v>0</v>
      </c>
      <c r="F23797">
        <v>0</v>
      </c>
      <c r="G23797">
        <v>0</v>
      </c>
      <c r="H23797">
        <v>0</v>
      </c>
    </row>
    <row r="23798" spans="1:8" x14ac:dyDescent="0.25">
      <c r="A23798" t="s">
        <v>59</v>
      </c>
      <c r="B23798">
        <v>2012</v>
      </c>
      <c r="C23798" t="s">
        <v>2</v>
      </c>
      <c r="D23798" t="s">
        <v>60</v>
      </c>
      <c r="E23798">
        <v>0</v>
      </c>
      <c r="F23798">
        <v>0</v>
      </c>
      <c r="G23798">
        <v>0</v>
      </c>
      <c r="H23798">
        <v>0</v>
      </c>
    </row>
    <row r="23799" spans="1:8" x14ac:dyDescent="0.25">
      <c r="A23799" t="s">
        <v>59</v>
      </c>
      <c r="B23799">
        <v>2012</v>
      </c>
      <c r="C23799" t="s">
        <v>2</v>
      </c>
      <c r="D23799" t="s">
        <v>60</v>
      </c>
      <c r="E23799">
        <v>0</v>
      </c>
      <c r="F23799">
        <v>0</v>
      </c>
      <c r="G23799">
        <v>0</v>
      </c>
      <c r="H23799">
        <v>0</v>
      </c>
    </row>
    <row r="23800" spans="1:8" x14ac:dyDescent="0.25">
      <c r="A23800" t="s">
        <v>59</v>
      </c>
      <c r="B23800">
        <v>2012</v>
      </c>
      <c r="C23800" t="s">
        <v>2</v>
      </c>
      <c r="D23800" t="s">
        <v>60</v>
      </c>
      <c r="E23800">
        <v>0</v>
      </c>
      <c r="F23800">
        <v>0</v>
      </c>
      <c r="G23800">
        <v>0</v>
      </c>
      <c r="H23800">
        <v>0</v>
      </c>
    </row>
    <row r="23801" spans="1:8" x14ac:dyDescent="0.25">
      <c r="A23801" t="s">
        <v>59</v>
      </c>
      <c r="B23801">
        <v>2012</v>
      </c>
      <c r="C23801" t="s">
        <v>2</v>
      </c>
      <c r="D23801" t="s">
        <v>60</v>
      </c>
      <c r="E23801">
        <v>0</v>
      </c>
      <c r="F23801">
        <v>0</v>
      </c>
      <c r="G23801">
        <v>0</v>
      </c>
      <c r="H23801">
        <v>0</v>
      </c>
    </row>
    <row r="23802" spans="1:8" x14ac:dyDescent="0.25">
      <c r="A23802" t="s">
        <v>59</v>
      </c>
      <c r="B23802">
        <v>2012</v>
      </c>
      <c r="C23802" t="s">
        <v>2</v>
      </c>
      <c r="D23802" t="s">
        <v>60</v>
      </c>
      <c r="E23802">
        <v>0</v>
      </c>
      <c r="F23802">
        <v>0</v>
      </c>
      <c r="G23802">
        <v>0</v>
      </c>
      <c r="H23802">
        <v>0</v>
      </c>
    </row>
    <row r="23803" spans="1:8" x14ac:dyDescent="0.25">
      <c r="A23803" t="s">
        <v>59</v>
      </c>
      <c r="B23803">
        <v>2012</v>
      </c>
      <c r="C23803" t="s">
        <v>2</v>
      </c>
      <c r="D23803" t="s">
        <v>60</v>
      </c>
      <c r="E23803">
        <v>0</v>
      </c>
      <c r="F23803">
        <v>0</v>
      </c>
      <c r="G23803">
        <v>0</v>
      </c>
      <c r="H23803">
        <v>0</v>
      </c>
    </row>
    <row r="23804" spans="1:8" x14ac:dyDescent="0.25">
      <c r="A23804" t="s">
        <v>59</v>
      </c>
      <c r="B23804">
        <v>2012</v>
      </c>
      <c r="C23804" t="s">
        <v>4</v>
      </c>
      <c r="D23804" t="s">
        <v>60</v>
      </c>
      <c r="E23804">
        <v>37</v>
      </c>
      <c r="F23804">
        <v>282.33999999999997</v>
      </c>
      <c r="G23804">
        <v>22394.33</v>
      </c>
      <c r="H23804">
        <v>23437.439999999999</v>
      </c>
    </row>
    <row r="23805" spans="1:8" x14ac:dyDescent="0.25">
      <c r="A23805" t="s">
        <v>59</v>
      </c>
      <c r="B23805">
        <v>2012</v>
      </c>
      <c r="C23805" t="s">
        <v>4</v>
      </c>
      <c r="D23805" t="s">
        <v>60</v>
      </c>
      <c r="E23805">
        <v>0</v>
      </c>
      <c r="F23805">
        <v>0</v>
      </c>
      <c r="G23805">
        <v>0</v>
      </c>
      <c r="H23805">
        <v>0</v>
      </c>
    </row>
    <row r="23806" spans="1:8" x14ac:dyDescent="0.25">
      <c r="A23806" t="s">
        <v>59</v>
      </c>
      <c r="B23806">
        <v>2012</v>
      </c>
      <c r="C23806" t="s">
        <v>4</v>
      </c>
      <c r="D23806" t="s">
        <v>60</v>
      </c>
      <c r="E23806">
        <v>21</v>
      </c>
      <c r="F23806">
        <v>30.32</v>
      </c>
      <c r="G23806">
        <v>3817.47</v>
      </c>
      <c r="H23806">
        <v>4134.08</v>
      </c>
    </row>
    <row r="23807" spans="1:8" x14ac:dyDescent="0.25">
      <c r="A23807" t="s">
        <v>59</v>
      </c>
      <c r="B23807">
        <v>2012</v>
      </c>
      <c r="C23807" t="s">
        <v>4</v>
      </c>
      <c r="D23807" t="s">
        <v>60</v>
      </c>
      <c r="E23807">
        <v>6524</v>
      </c>
      <c r="F23807">
        <v>2578.81</v>
      </c>
      <c r="G23807">
        <v>201546.23</v>
      </c>
      <c r="H23807">
        <v>208704.92</v>
      </c>
    </row>
    <row r="23808" spans="1:8" x14ac:dyDescent="0.25">
      <c r="A23808" t="s">
        <v>59</v>
      </c>
      <c r="B23808">
        <v>2012</v>
      </c>
      <c r="C23808" t="s">
        <v>4</v>
      </c>
      <c r="D23808" t="s">
        <v>60</v>
      </c>
      <c r="E23808">
        <v>0</v>
      </c>
      <c r="F23808">
        <v>0</v>
      </c>
      <c r="G23808">
        <v>0</v>
      </c>
      <c r="H23808">
        <v>0</v>
      </c>
    </row>
    <row r="23809" spans="1:8" x14ac:dyDescent="0.25">
      <c r="A23809" t="s">
        <v>59</v>
      </c>
      <c r="B23809">
        <v>2012</v>
      </c>
      <c r="C23809" t="s">
        <v>4</v>
      </c>
      <c r="D23809" t="s">
        <v>60</v>
      </c>
      <c r="E23809">
        <v>0</v>
      </c>
      <c r="F23809">
        <v>0</v>
      </c>
      <c r="G23809">
        <v>0</v>
      </c>
      <c r="H23809">
        <v>0</v>
      </c>
    </row>
    <row r="23810" spans="1:8" x14ac:dyDescent="0.25">
      <c r="A23810" t="s">
        <v>59</v>
      </c>
      <c r="B23810">
        <v>2012</v>
      </c>
      <c r="C23810" t="s">
        <v>4</v>
      </c>
      <c r="D23810" t="s">
        <v>60</v>
      </c>
      <c r="E23810">
        <v>0</v>
      </c>
      <c r="F23810">
        <v>0</v>
      </c>
      <c r="G23810">
        <v>0</v>
      </c>
      <c r="H23810">
        <v>0</v>
      </c>
    </row>
    <row r="23811" spans="1:8" x14ac:dyDescent="0.25">
      <c r="A23811" t="s">
        <v>59</v>
      </c>
      <c r="B23811">
        <v>2012</v>
      </c>
      <c r="C23811" t="s">
        <v>4</v>
      </c>
      <c r="D23811" t="s">
        <v>60</v>
      </c>
      <c r="E23811">
        <v>0</v>
      </c>
      <c r="F23811">
        <v>2268.12</v>
      </c>
      <c r="G23811">
        <v>111895.55</v>
      </c>
      <c r="H23811">
        <v>111895.55</v>
      </c>
    </row>
    <row r="23812" spans="1:8" x14ac:dyDescent="0.25">
      <c r="A23812" t="s">
        <v>59</v>
      </c>
      <c r="B23812">
        <v>2012</v>
      </c>
      <c r="C23812" t="s">
        <v>2</v>
      </c>
      <c r="D23812" t="s">
        <v>60</v>
      </c>
      <c r="E23812">
        <v>0</v>
      </c>
      <c r="F23812">
        <v>0</v>
      </c>
      <c r="G23812">
        <v>0</v>
      </c>
      <c r="H23812">
        <v>0</v>
      </c>
    </row>
    <row r="23813" spans="1:8" x14ac:dyDescent="0.25">
      <c r="A23813" t="s">
        <v>59</v>
      </c>
      <c r="B23813">
        <v>2012</v>
      </c>
      <c r="C23813" t="s">
        <v>2</v>
      </c>
      <c r="D23813" t="s">
        <v>61</v>
      </c>
      <c r="E23813">
        <v>0</v>
      </c>
      <c r="F23813">
        <v>0</v>
      </c>
      <c r="G23813">
        <v>0</v>
      </c>
      <c r="H23813">
        <v>0</v>
      </c>
    </row>
    <row r="23814" spans="1:8" x14ac:dyDescent="0.25">
      <c r="A23814" t="s">
        <v>59</v>
      </c>
      <c r="B23814">
        <v>2012</v>
      </c>
      <c r="C23814" t="s">
        <v>2</v>
      </c>
      <c r="D23814" t="s">
        <v>61</v>
      </c>
      <c r="E23814">
        <v>5</v>
      </c>
      <c r="F23814">
        <v>78.14</v>
      </c>
      <c r="G23814">
        <v>6488.11</v>
      </c>
      <c r="H23814">
        <v>0</v>
      </c>
    </row>
    <row r="23815" spans="1:8" x14ac:dyDescent="0.25">
      <c r="A23815" t="s">
        <v>59</v>
      </c>
      <c r="B23815">
        <v>2012</v>
      </c>
      <c r="C23815" t="s">
        <v>2</v>
      </c>
      <c r="D23815" t="s">
        <v>60</v>
      </c>
      <c r="E23815">
        <v>0</v>
      </c>
      <c r="F23815">
        <v>0</v>
      </c>
      <c r="G23815">
        <v>0</v>
      </c>
      <c r="H23815">
        <v>0</v>
      </c>
    </row>
    <row r="23816" spans="1:8" x14ac:dyDescent="0.25">
      <c r="A23816" t="s">
        <v>59</v>
      </c>
      <c r="B23816">
        <v>2012</v>
      </c>
      <c r="C23816" t="s">
        <v>2</v>
      </c>
      <c r="D23816" t="s">
        <v>60</v>
      </c>
      <c r="E23816">
        <v>0</v>
      </c>
      <c r="F23816">
        <v>0</v>
      </c>
      <c r="G23816">
        <v>0</v>
      </c>
      <c r="H23816">
        <v>0</v>
      </c>
    </row>
    <row r="23817" spans="1:8" x14ac:dyDescent="0.25">
      <c r="A23817" t="s">
        <v>59</v>
      </c>
      <c r="B23817">
        <v>2012</v>
      </c>
      <c r="C23817" t="s">
        <v>2</v>
      </c>
      <c r="D23817" t="s">
        <v>60</v>
      </c>
      <c r="E23817">
        <v>0</v>
      </c>
      <c r="F23817">
        <v>207.67</v>
      </c>
      <c r="G23817">
        <v>12154.72</v>
      </c>
      <c r="H23817">
        <v>8690.67</v>
      </c>
    </row>
    <row r="23818" spans="1:8" x14ac:dyDescent="0.25">
      <c r="A23818" t="s">
        <v>59</v>
      </c>
      <c r="B23818">
        <v>2012</v>
      </c>
      <c r="C23818" t="s">
        <v>2</v>
      </c>
      <c r="D23818" t="s">
        <v>60</v>
      </c>
      <c r="E23818">
        <v>0</v>
      </c>
      <c r="F23818">
        <v>0</v>
      </c>
      <c r="G23818">
        <v>0</v>
      </c>
      <c r="H23818">
        <v>0</v>
      </c>
    </row>
    <row r="23819" spans="1:8" x14ac:dyDescent="0.25">
      <c r="A23819" t="s">
        <v>59</v>
      </c>
      <c r="B23819">
        <v>2012</v>
      </c>
      <c r="C23819" t="s">
        <v>2</v>
      </c>
      <c r="D23819" t="s">
        <v>60</v>
      </c>
      <c r="E23819">
        <v>0</v>
      </c>
      <c r="F23819">
        <v>0</v>
      </c>
      <c r="G23819">
        <v>0</v>
      </c>
      <c r="H23819">
        <v>0</v>
      </c>
    </row>
    <row r="23820" spans="1:8" x14ac:dyDescent="0.25">
      <c r="A23820" t="s">
        <v>59</v>
      </c>
      <c r="B23820">
        <v>2012</v>
      </c>
      <c r="C23820" t="s">
        <v>4</v>
      </c>
      <c r="D23820" t="s">
        <v>61</v>
      </c>
      <c r="E23820">
        <v>4</v>
      </c>
      <c r="F23820">
        <v>19662.98</v>
      </c>
      <c r="G23820">
        <v>1128425.95</v>
      </c>
      <c r="H23820">
        <v>1116197.6100000001</v>
      </c>
    </row>
    <row r="23821" spans="1:8" x14ac:dyDescent="0.25">
      <c r="A23821" t="s">
        <v>59</v>
      </c>
      <c r="B23821">
        <v>2012</v>
      </c>
      <c r="C23821" t="s">
        <v>4</v>
      </c>
      <c r="D23821" t="s">
        <v>61</v>
      </c>
      <c r="E23821">
        <v>0</v>
      </c>
      <c r="F23821">
        <v>0</v>
      </c>
      <c r="G23821">
        <v>0</v>
      </c>
      <c r="H23821">
        <v>0</v>
      </c>
    </row>
    <row r="23822" spans="1:8" x14ac:dyDescent="0.25">
      <c r="A23822" t="s">
        <v>59</v>
      </c>
      <c r="B23822">
        <v>2012</v>
      </c>
      <c r="C23822" t="s">
        <v>4</v>
      </c>
      <c r="D23822" t="s">
        <v>60</v>
      </c>
      <c r="E23822">
        <v>0</v>
      </c>
      <c r="F23822">
        <v>0</v>
      </c>
      <c r="G23822">
        <v>0</v>
      </c>
      <c r="H23822">
        <v>0</v>
      </c>
    </row>
    <row r="23823" spans="1:8" x14ac:dyDescent="0.25">
      <c r="A23823" t="s">
        <v>59</v>
      </c>
      <c r="B23823">
        <v>2012</v>
      </c>
      <c r="C23823" t="s">
        <v>4</v>
      </c>
      <c r="D23823" t="s">
        <v>60</v>
      </c>
      <c r="E23823">
        <v>0</v>
      </c>
      <c r="F23823">
        <v>0</v>
      </c>
      <c r="G23823">
        <v>0</v>
      </c>
      <c r="H23823">
        <v>0</v>
      </c>
    </row>
    <row r="23824" spans="1:8" x14ac:dyDescent="0.25">
      <c r="A23824" t="s">
        <v>59</v>
      </c>
      <c r="B23824">
        <v>2012</v>
      </c>
      <c r="C23824" t="s">
        <v>4</v>
      </c>
      <c r="D23824" t="s">
        <v>60</v>
      </c>
      <c r="E23824">
        <v>0</v>
      </c>
      <c r="F23824">
        <v>0</v>
      </c>
      <c r="G23824">
        <v>0</v>
      </c>
      <c r="H23824">
        <v>0</v>
      </c>
    </row>
    <row r="23825" spans="1:8" x14ac:dyDescent="0.25">
      <c r="A23825" t="s">
        <v>59</v>
      </c>
      <c r="B23825">
        <v>2012</v>
      </c>
      <c r="C23825" t="s">
        <v>4</v>
      </c>
      <c r="D23825" t="s">
        <v>60</v>
      </c>
      <c r="E23825">
        <v>0</v>
      </c>
      <c r="F23825">
        <v>0</v>
      </c>
      <c r="G23825">
        <v>0</v>
      </c>
      <c r="H23825">
        <v>0</v>
      </c>
    </row>
    <row r="23826" spans="1:8" x14ac:dyDescent="0.25">
      <c r="A23826" t="s">
        <v>59</v>
      </c>
      <c r="B23826">
        <v>2012</v>
      </c>
      <c r="C23826" t="s">
        <v>4</v>
      </c>
      <c r="D23826" t="s">
        <v>60</v>
      </c>
      <c r="E23826">
        <v>0</v>
      </c>
      <c r="F23826">
        <v>0</v>
      </c>
      <c r="G23826">
        <v>0</v>
      </c>
      <c r="H23826">
        <v>0</v>
      </c>
    </row>
    <row r="23827" spans="1:8" x14ac:dyDescent="0.25">
      <c r="A23827" t="s">
        <v>59</v>
      </c>
      <c r="B23827">
        <v>2012</v>
      </c>
      <c r="C23827" t="s">
        <v>4</v>
      </c>
      <c r="D23827" t="s">
        <v>61</v>
      </c>
      <c r="E23827">
        <v>252</v>
      </c>
      <c r="F23827">
        <v>43078.25</v>
      </c>
      <c r="G23827">
        <v>2789712.26</v>
      </c>
      <c r="H23827">
        <v>2891964.27</v>
      </c>
    </row>
    <row r="23828" spans="1:8" x14ac:dyDescent="0.25">
      <c r="A23828" t="s">
        <v>59</v>
      </c>
      <c r="B23828">
        <v>2012</v>
      </c>
      <c r="C23828" t="s">
        <v>2</v>
      </c>
      <c r="D23828" t="s">
        <v>61</v>
      </c>
      <c r="E23828">
        <v>0</v>
      </c>
      <c r="F23828">
        <v>0</v>
      </c>
      <c r="G23828">
        <v>0</v>
      </c>
      <c r="H23828">
        <v>0</v>
      </c>
    </row>
    <row r="23829" spans="1:8" x14ac:dyDescent="0.25">
      <c r="A23829" t="s">
        <v>59</v>
      </c>
      <c r="B23829">
        <v>2012</v>
      </c>
      <c r="C23829" t="s">
        <v>2</v>
      </c>
      <c r="D23829" t="s">
        <v>61</v>
      </c>
      <c r="E23829">
        <v>1</v>
      </c>
      <c r="F23829">
        <v>8.24</v>
      </c>
      <c r="G23829">
        <v>532.03</v>
      </c>
      <c r="H23829">
        <v>0</v>
      </c>
    </row>
    <row r="23830" spans="1:8" x14ac:dyDescent="0.25">
      <c r="A23830" t="s">
        <v>59</v>
      </c>
      <c r="B23830">
        <v>2012</v>
      </c>
      <c r="C23830" t="s">
        <v>2</v>
      </c>
      <c r="D23830" t="s">
        <v>61</v>
      </c>
      <c r="E23830">
        <v>1</v>
      </c>
      <c r="F23830">
        <v>0.67</v>
      </c>
      <c r="G23830">
        <v>90.58</v>
      </c>
      <c r="H23830">
        <v>0</v>
      </c>
    </row>
    <row r="23831" spans="1:8" x14ac:dyDescent="0.25">
      <c r="A23831" t="s">
        <v>59</v>
      </c>
      <c r="B23831">
        <v>2012</v>
      </c>
      <c r="C23831" t="s">
        <v>2</v>
      </c>
      <c r="D23831" t="s">
        <v>60</v>
      </c>
      <c r="E23831">
        <v>0</v>
      </c>
      <c r="F23831">
        <v>0</v>
      </c>
      <c r="G23831">
        <v>0</v>
      </c>
      <c r="H23831">
        <v>0</v>
      </c>
    </row>
    <row r="23832" spans="1:8" x14ac:dyDescent="0.25">
      <c r="A23832" t="s">
        <v>59</v>
      </c>
      <c r="B23832">
        <v>2012</v>
      </c>
      <c r="C23832" t="s">
        <v>2</v>
      </c>
      <c r="D23832" t="s">
        <v>60</v>
      </c>
      <c r="E23832">
        <v>0</v>
      </c>
      <c r="F23832">
        <v>0</v>
      </c>
      <c r="G23832">
        <v>0</v>
      </c>
      <c r="H23832">
        <v>0</v>
      </c>
    </row>
    <row r="23833" spans="1:8" x14ac:dyDescent="0.25">
      <c r="A23833" t="s">
        <v>59</v>
      </c>
      <c r="B23833">
        <v>2012</v>
      </c>
      <c r="C23833" t="s">
        <v>2</v>
      </c>
      <c r="D23833" t="s">
        <v>60</v>
      </c>
      <c r="E23833">
        <v>0</v>
      </c>
      <c r="F23833">
        <v>0</v>
      </c>
      <c r="G23833">
        <v>0</v>
      </c>
      <c r="H23833">
        <v>0</v>
      </c>
    </row>
    <row r="23834" spans="1:8" x14ac:dyDescent="0.25">
      <c r="A23834" t="s">
        <v>59</v>
      </c>
      <c r="B23834">
        <v>2012</v>
      </c>
      <c r="C23834" t="s">
        <v>2</v>
      </c>
      <c r="D23834" t="s">
        <v>60</v>
      </c>
      <c r="E23834">
        <v>328</v>
      </c>
      <c r="F23834">
        <v>7457.91</v>
      </c>
      <c r="G23834">
        <v>484218.11</v>
      </c>
      <c r="H23834">
        <v>462765.31</v>
      </c>
    </row>
    <row r="23835" spans="1:8" x14ac:dyDescent="0.25">
      <c r="A23835" t="s">
        <v>59</v>
      </c>
      <c r="B23835">
        <v>2012</v>
      </c>
      <c r="C23835" t="s">
        <v>2</v>
      </c>
      <c r="D23835" t="s">
        <v>60</v>
      </c>
      <c r="E23835">
        <v>70</v>
      </c>
      <c r="F23835">
        <v>92.91</v>
      </c>
      <c r="G23835">
        <v>11809.9</v>
      </c>
      <c r="H23835">
        <v>10807.01</v>
      </c>
    </row>
    <row r="23836" spans="1:8" x14ac:dyDescent="0.25">
      <c r="A23836" t="s">
        <v>59</v>
      </c>
      <c r="B23836">
        <v>2012</v>
      </c>
      <c r="C23836" t="s">
        <v>4</v>
      </c>
      <c r="D23836" t="s">
        <v>61</v>
      </c>
      <c r="E23836">
        <v>1070</v>
      </c>
      <c r="F23836">
        <v>12134.92</v>
      </c>
      <c r="G23836">
        <v>864764.51</v>
      </c>
      <c r="H23836">
        <v>943037.8</v>
      </c>
    </row>
    <row r="23837" spans="1:8" x14ac:dyDescent="0.25">
      <c r="A23837" t="s">
        <v>59</v>
      </c>
      <c r="B23837">
        <v>2012</v>
      </c>
      <c r="C23837" t="s">
        <v>4</v>
      </c>
      <c r="D23837" t="s">
        <v>61</v>
      </c>
      <c r="E23837">
        <v>197</v>
      </c>
      <c r="F23837">
        <v>276.51</v>
      </c>
      <c r="G23837">
        <v>32060.93</v>
      </c>
      <c r="H23837">
        <v>33017.800000000003</v>
      </c>
    </row>
    <row r="23838" spans="1:8" x14ac:dyDescent="0.25">
      <c r="A23838" t="s">
        <v>59</v>
      </c>
      <c r="B23838">
        <v>2012</v>
      </c>
      <c r="C23838" t="s">
        <v>4</v>
      </c>
      <c r="D23838" t="s">
        <v>60</v>
      </c>
      <c r="E23838">
        <v>7</v>
      </c>
      <c r="F23838">
        <v>4.2</v>
      </c>
      <c r="G23838">
        <v>5505.62</v>
      </c>
      <c r="H23838">
        <v>3214.84</v>
      </c>
    </row>
    <row r="23839" spans="1:8" x14ac:dyDescent="0.25">
      <c r="A23839" t="s">
        <v>59</v>
      </c>
      <c r="B23839">
        <v>2012</v>
      </c>
      <c r="C23839" t="s">
        <v>4</v>
      </c>
      <c r="D23839" t="s">
        <v>60</v>
      </c>
      <c r="E23839">
        <v>0</v>
      </c>
      <c r="F23839">
        <v>0</v>
      </c>
      <c r="G23839">
        <v>0</v>
      </c>
      <c r="H23839">
        <v>0</v>
      </c>
    </row>
    <row r="23840" spans="1:8" x14ac:dyDescent="0.25">
      <c r="A23840" t="s">
        <v>59</v>
      </c>
      <c r="B23840">
        <v>2012</v>
      </c>
      <c r="C23840" t="s">
        <v>4</v>
      </c>
      <c r="D23840" t="s">
        <v>60</v>
      </c>
      <c r="E23840">
        <v>0</v>
      </c>
      <c r="F23840">
        <v>0</v>
      </c>
      <c r="G23840">
        <v>0</v>
      </c>
      <c r="H23840">
        <v>0</v>
      </c>
    </row>
    <row r="23841" spans="1:8" x14ac:dyDescent="0.25">
      <c r="A23841" t="s">
        <v>59</v>
      </c>
      <c r="B23841">
        <v>2012</v>
      </c>
      <c r="C23841" t="s">
        <v>4</v>
      </c>
      <c r="D23841" t="s">
        <v>60</v>
      </c>
      <c r="E23841">
        <v>0</v>
      </c>
      <c r="F23841">
        <v>0</v>
      </c>
      <c r="G23841">
        <v>0</v>
      </c>
      <c r="H23841">
        <v>0</v>
      </c>
    </row>
    <row r="23842" spans="1:8" x14ac:dyDescent="0.25">
      <c r="A23842" t="s">
        <v>59</v>
      </c>
      <c r="B23842">
        <v>2012</v>
      </c>
      <c r="C23842" t="s">
        <v>4</v>
      </c>
      <c r="D23842" t="s">
        <v>62</v>
      </c>
      <c r="E23842">
        <v>933</v>
      </c>
      <c r="F23842">
        <v>18166.849999999999</v>
      </c>
      <c r="G23842">
        <v>1208200.52</v>
      </c>
      <c r="H23842">
        <v>1391592.53</v>
      </c>
    </row>
    <row r="23843" spans="1:8" x14ac:dyDescent="0.25">
      <c r="A23843" t="s">
        <v>59</v>
      </c>
      <c r="B23843">
        <v>2012</v>
      </c>
      <c r="C23843" t="s">
        <v>4</v>
      </c>
      <c r="D23843" t="s">
        <v>62</v>
      </c>
      <c r="E23843">
        <v>238</v>
      </c>
      <c r="F23843">
        <v>607.94000000000005</v>
      </c>
      <c r="G23843">
        <v>55627.51</v>
      </c>
      <c r="H23843">
        <v>56663.67</v>
      </c>
    </row>
    <row r="23844" spans="1:8" x14ac:dyDescent="0.25">
      <c r="A23844" t="s">
        <v>59</v>
      </c>
      <c r="B23844">
        <v>2012</v>
      </c>
      <c r="C23844" t="s">
        <v>2</v>
      </c>
      <c r="D23844" t="s">
        <v>60</v>
      </c>
      <c r="E23844">
        <v>0</v>
      </c>
      <c r="F23844">
        <v>0</v>
      </c>
      <c r="G23844">
        <v>0</v>
      </c>
      <c r="H23844">
        <v>0</v>
      </c>
    </row>
    <row r="23845" spans="1:8" x14ac:dyDescent="0.25">
      <c r="A23845" t="s">
        <v>59</v>
      </c>
      <c r="B23845">
        <v>2012</v>
      </c>
      <c r="C23845" t="s">
        <v>2</v>
      </c>
      <c r="D23845" t="s">
        <v>62</v>
      </c>
      <c r="E23845">
        <v>23</v>
      </c>
      <c r="F23845">
        <v>979.24</v>
      </c>
      <c r="G23845">
        <v>70124.55</v>
      </c>
      <c r="H23845">
        <v>71715.05</v>
      </c>
    </row>
    <row r="23846" spans="1:8" x14ac:dyDescent="0.25">
      <c r="A23846" t="s">
        <v>59</v>
      </c>
      <c r="B23846">
        <v>2012</v>
      </c>
      <c r="C23846" t="s">
        <v>2</v>
      </c>
      <c r="D23846" t="s">
        <v>62</v>
      </c>
      <c r="E23846">
        <v>0</v>
      </c>
      <c r="F23846">
        <v>0</v>
      </c>
      <c r="G23846">
        <v>0</v>
      </c>
      <c r="H23846">
        <v>0</v>
      </c>
    </row>
    <row r="23847" spans="1:8" x14ac:dyDescent="0.25">
      <c r="A23847" t="s">
        <v>59</v>
      </c>
      <c r="B23847">
        <v>2012</v>
      </c>
      <c r="C23847" t="s">
        <v>2</v>
      </c>
      <c r="D23847" t="s">
        <v>60</v>
      </c>
      <c r="E23847">
        <v>104</v>
      </c>
      <c r="F23847">
        <v>1419.59</v>
      </c>
      <c r="G23847">
        <v>104837.62</v>
      </c>
      <c r="H23847">
        <v>105819.55</v>
      </c>
    </row>
    <row r="23848" spans="1:8" x14ac:dyDescent="0.25">
      <c r="A23848" t="s">
        <v>59</v>
      </c>
      <c r="B23848">
        <v>2012</v>
      </c>
      <c r="C23848" t="s">
        <v>2</v>
      </c>
      <c r="D23848" t="s">
        <v>60</v>
      </c>
      <c r="E23848">
        <v>27</v>
      </c>
      <c r="F23848">
        <v>43.31</v>
      </c>
      <c r="G23848">
        <v>4401.79</v>
      </c>
      <c r="H23848">
        <v>4393.3599999999997</v>
      </c>
    </row>
    <row r="23849" spans="1:8" x14ac:dyDescent="0.25">
      <c r="A23849" t="s">
        <v>59</v>
      </c>
      <c r="B23849">
        <v>2012</v>
      </c>
      <c r="C23849" t="s">
        <v>2</v>
      </c>
      <c r="D23849" t="s">
        <v>60</v>
      </c>
      <c r="E23849">
        <v>0</v>
      </c>
      <c r="F23849">
        <v>0</v>
      </c>
      <c r="G23849">
        <v>0</v>
      </c>
      <c r="H23849">
        <v>0</v>
      </c>
    </row>
    <row r="23850" spans="1:8" x14ac:dyDescent="0.25">
      <c r="A23850" t="s">
        <v>59</v>
      </c>
      <c r="B23850">
        <v>2012</v>
      </c>
      <c r="C23850" t="s">
        <v>2</v>
      </c>
      <c r="D23850" t="s">
        <v>60</v>
      </c>
      <c r="E23850">
        <v>42</v>
      </c>
      <c r="F23850">
        <v>801.73</v>
      </c>
      <c r="G23850">
        <v>47077.63</v>
      </c>
      <c r="H23850">
        <v>42606.16</v>
      </c>
    </row>
    <row r="23851" spans="1:8" x14ac:dyDescent="0.25">
      <c r="A23851" t="s">
        <v>59</v>
      </c>
      <c r="B23851">
        <v>2012</v>
      </c>
      <c r="C23851" t="s">
        <v>2</v>
      </c>
      <c r="D23851" t="s">
        <v>60</v>
      </c>
      <c r="E23851">
        <v>9</v>
      </c>
      <c r="F23851">
        <v>14.27</v>
      </c>
      <c r="G23851">
        <v>1440.34</v>
      </c>
      <c r="H23851">
        <v>949.31</v>
      </c>
    </row>
    <row r="23852" spans="1:8" x14ac:dyDescent="0.25">
      <c r="A23852" t="s">
        <v>59</v>
      </c>
      <c r="B23852">
        <v>2012</v>
      </c>
      <c r="C23852" t="s">
        <v>4</v>
      </c>
      <c r="D23852" t="s">
        <v>60</v>
      </c>
      <c r="E23852">
        <v>13</v>
      </c>
      <c r="F23852">
        <v>46.85</v>
      </c>
      <c r="G23852">
        <v>3874.91</v>
      </c>
      <c r="H23852">
        <v>4530.09</v>
      </c>
    </row>
    <row r="23853" spans="1:8" x14ac:dyDescent="0.25">
      <c r="A23853" t="s">
        <v>59</v>
      </c>
      <c r="B23853">
        <v>2012</v>
      </c>
      <c r="C23853" t="s">
        <v>4</v>
      </c>
      <c r="D23853" t="s">
        <v>60</v>
      </c>
      <c r="E23853">
        <v>11</v>
      </c>
      <c r="F23853">
        <v>17.260000000000002</v>
      </c>
      <c r="G23853">
        <v>1771.56</v>
      </c>
      <c r="H23853">
        <v>2836.39</v>
      </c>
    </row>
    <row r="23854" spans="1:8" x14ac:dyDescent="0.25">
      <c r="A23854" t="s">
        <v>59</v>
      </c>
      <c r="B23854">
        <v>2012</v>
      </c>
      <c r="C23854" t="s">
        <v>4</v>
      </c>
      <c r="D23854" t="s">
        <v>60</v>
      </c>
      <c r="E23854">
        <v>6</v>
      </c>
      <c r="F23854">
        <v>40.119999999999997</v>
      </c>
      <c r="G23854">
        <v>1608.8</v>
      </c>
      <c r="H23854">
        <v>1606.64</v>
      </c>
    </row>
    <row r="23855" spans="1:8" x14ac:dyDescent="0.25">
      <c r="A23855" t="s">
        <v>59</v>
      </c>
      <c r="B23855">
        <v>2012</v>
      </c>
      <c r="C23855" t="s">
        <v>4</v>
      </c>
      <c r="D23855" t="s">
        <v>60</v>
      </c>
      <c r="E23855">
        <v>0</v>
      </c>
      <c r="F23855">
        <v>0</v>
      </c>
      <c r="G23855">
        <v>0</v>
      </c>
      <c r="H23855">
        <v>0</v>
      </c>
    </row>
    <row r="23856" spans="1:8" x14ac:dyDescent="0.25">
      <c r="A23856" t="s">
        <v>59</v>
      </c>
      <c r="B23856">
        <v>2012</v>
      </c>
      <c r="C23856" t="s">
        <v>4</v>
      </c>
      <c r="D23856" t="s">
        <v>60</v>
      </c>
      <c r="E23856">
        <v>0</v>
      </c>
      <c r="F23856">
        <v>0</v>
      </c>
      <c r="G23856">
        <v>0</v>
      </c>
      <c r="H23856">
        <v>0</v>
      </c>
    </row>
    <row r="23857" spans="1:8" x14ac:dyDescent="0.25">
      <c r="A23857" t="s">
        <v>59</v>
      </c>
      <c r="B23857">
        <v>2012</v>
      </c>
      <c r="C23857" t="s">
        <v>4</v>
      </c>
      <c r="D23857" t="s">
        <v>63</v>
      </c>
      <c r="E23857">
        <v>8</v>
      </c>
      <c r="F23857">
        <v>5.04</v>
      </c>
      <c r="G23857">
        <v>460.02</v>
      </c>
      <c r="H23857">
        <v>458.43</v>
      </c>
    </row>
    <row r="23858" spans="1:8" x14ac:dyDescent="0.25">
      <c r="A23858" t="s">
        <v>59</v>
      </c>
      <c r="B23858">
        <v>2012</v>
      </c>
      <c r="C23858" t="s">
        <v>4</v>
      </c>
      <c r="D23858" t="s">
        <v>63</v>
      </c>
      <c r="E23858">
        <v>754344</v>
      </c>
      <c r="F23858">
        <v>106315.73</v>
      </c>
      <c r="G23858">
        <v>9104568.2300000004</v>
      </c>
      <c r="H23858">
        <v>8649272.8399999999</v>
      </c>
    </row>
    <row r="23859" spans="1:8" x14ac:dyDescent="0.25">
      <c r="A23859" t="s">
        <v>59</v>
      </c>
      <c r="B23859">
        <v>2012</v>
      </c>
      <c r="C23859" t="s">
        <v>4</v>
      </c>
      <c r="D23859" t="s">
        <v>60</v>
      </c>
      <c r="E23859">
        <v>0</v>
      </c>
      <c r="F23859">
        <v>4.22</v>
      </c>
      <c r="G23859">
        <v>-3777.71</v>
      </c>
      <c r="H23859">
        <v>12416.39</v>
      </c>
    </row>
    <row r="23860" spans="1:8" x14ac:dyDescent="0.25">
      <c r="A23860" t="s">
        <v>59</v>
      </c>
      <c r="B23860">
        <v>2012</v>
      </c>
      <c r="C23860" t="s">
        <v>2</v>
      </c>
      <c r="D23860" t="s">
        <v>60</v>
      </c>
      <c r="E23860">
        <v>0</v>
      </c>
      <c r="F23860">
        <v>0</v>
      </c>
      <c r="G23860">
        <v>0</v>
      </c>
      <c r="H23860">
        <v>0</v>
      </c>
    </row>
    <row r="23861" spans="1:8" x14ac:dyDescent="0.25">
      <c r="A23861" t="s">
        <v>59</v>
      </c>
      <c r="B23861">
        <v>2012</v>
      </c>
      <c r="C23861" t="s">
        <v>2</v>
      </c>
      <c r="D23861" t="s">
        <v>60</v>
      </c>
      <c r="E23861">
        <v>51</v>
      </c>
      <c r="F23861">
        <v>1209.53</v>
      </c>
      <c r="G23861">
        <v>67144.36</v>
      </c>
      <c r="H23861">
        <v>69207</v>
      </c>
    </row>
    <row r="23862" spans="1:8" x14ac:dyDescent="0.25">
      <c r="A23862" t="s">
        <v>59</v>
      </c>
      <c r="B23862">
        <v>2012</v>
      </c>
      <c r="C23862" t="s">
        <v>2</v>
      </c>
      <c r="D23862" t="s">
        <v>60</v>
      </c>
      <c r="E23862">
        <v>13</v>
      </c>
      <c r="F23862">
        <v>12.97</v>
      </c>
      <c r="G23862">
        <v>1394.38</v>
      </c>
      <c r="H23862">
        <v>1304.04</v>
      </c>
    </row>
    <row r="23863" spans="1:8" x14ac:dyDescent="0.25">
      <c r="A23863" t="s">
        <v>59</v>
      </c>
      <c r="B23863">
        <v>2012</v>
      </c>
      <c r="C23863" t="s">
        <v>2</v>
      </c>
      <c r="D23863" t="s">
        <v>60</v>
      </c>
      <c r="E23863">
        <v>0</v>
      </c>
      <c r="F23863">
        <v>0</v>
      </c>
      <c r="G23863">
        <v>0</v>
      </c>
      <c r="H23863">
        <v>0</v>
      </c>
    </row>
    <row r="23864" spans="1:8" x14ac:dyDescent="0.25">
      <c r="A23864" t="s">
        <v>59</v>
      </c>
      <c r="B23864">
        <v>2012</v>
      </c>
      <c r="C23864" t="s">
        <v>2</v>
      </c>
      <c r="D23864" t="s">
        <v>60</v>
      </c>
      <c r="E23864">
        <v>0</v>
      </c>
      <c r="F23864">
        <v>0</v>
      </c>
      <c r="G23864">
        <v>0</v>
      </c>
      <c r="H23864">
        <v>0</v>
      </c>
    </row>
    <row r="23865" spans="1:8" x14ac:dyDescent="0.25">
      <c r="A23865" t="s">
        <v>59</v>
      </c>
      <c r="B23865">
        <v>2012</v>
      </c>
      <c r="C23865" t="s">
        <v>2</v>
      </c>
      <c r="D23865" t="s">
        <v>60</v>
      </c>
      <c r="E23865">
        <v>0</v>
      </c>
      <c r="F23865">
        <v>-117.08</v>
      </c>
      <c r="G23865">
        <v>-17391.82</v>
      </c>
      <c r="H23865">
        <v>59808.84</v>
      </c>
    </row>
    <row r="23866" spans="1:8" x14ac:dyDescent="0.25">
      <c r="A23866" t="s">
        <v>59</v>
      </c>
      <c r="B23866">
        <v>2012</v>
      </c>
      <c r="C23866" t="s">
        <v>2</v>
      </c>
      <c r="D23866" t="s">
        <v>60</v>
      </c>
      <c r="E23866">
        <v>0</v>
      </c>
      <c r="F23866">
        <v>2.12</v>
      </c>
      <c r="G23866">
        <v>-4959.33</v>
      </c>
      <c r="H23866">
        <v>11872.84</v>
      </c>
    </row>
    <row r="23867" spans="1:8" x14ac:dyDescent="0.25">
      <c r="A23867" t="s">
        <v>59</v>
      </c>
      <c r="B23867">
        <v>2012</v>
      </c>
      <c r="C23867" t="s">
        <v>2</v>
      </c>
      <c r="D23867" t="s">
        <v>61</v>
      </c>
      <c r="E23867">
        <v>0</v>
      </c>
      <c r="F23867">
        <v>0</v>
      </c>
      <c r="G23867">
        <v>0</v>
      </c>
      <c r="H23867">
        <v>0</v>
      </c>
    </row>
    <row r="23868" spans="1:8" x14ac:dyDescent="0.25">
      <c r="A23868" t="s">
        <v>59</v>
      </c>
      <c r="B23868">
        <v>2012</v>
      </c>
      <c r="C23868" t="s">
        <v>4</v>
      </c>
      <c r="D23868" t="s">
        <v>60</v>
      </c>
      <c r="E23868">
        <v>0</v>
      </c>
      <c r="F23868">
        <v>96.19</v>
      </c>
      <c r="G23868">
        <v>23802.79</v>
      </c>
      <c r="H23868">
        <v>16005.56</v>
      </c>
    </row>
    <row r="23869" spans="1:8" x14ac:dyDescent="0.25">
      <c r="A23869" t="s">
        <v>59</v>
      </c>
      <c r="B23869">
        <v>2012</v>
      </c>
      <c r="C23869" t="s">
        <v>4</v>
      </c>
      <c r="D23869" t="s">
        <v>61</v>
      </c>
      <c r="E23869">
        <v>243</v>
      </c>
      <c r="F23869">
        <v>1578.47</v>
      </c>
      <c r="G23869">
        <v>132865.88</v>
      </c>
      <c r="H23869">
        <v>149566.39999999999</v>
      </c>
    </row>
    <row r="23870" spans="1:8" x14ac:dyDescent="0.25">
      <c r="A23870" t="s">
        <v>59</v>
      </c>
      <c r="B23870">
        <v>2012</v>
      </c>
      <c r="C23870" t="s">
        <v>4</v>
      </c>
      <c r="D23870" t="s">
        <v>61</v>
      </c>
      <c r="E23870">
        <v>1258</v>
      </c>
      <c r="F23870">
        <v>1367.8</v>
      </c>
      <c r="G23870">
        <v>170531.64</v>
      </c>
      <c r="H23870">
        <v>176744.62</v>
      </c>
    </row>
    <row r="23871" spans="1:8" x14ac:dyDescent="0.25">
      <c r="A23871" t="s">
        <v>59</v>
      </c>
      <c r="B23871">
        <v>2012</v>
      </c>
      <c r="C23871" t="s">
        <v>4</v>
      </c>
      <c r="D23871" t="s">
        <v>61</v>
      </c>
      <c r="E23871">
        <v>11399</v>
      </c>
      <c r="F23871">
        <v>3282.99</v>
      </c>
      <c r="G23871">
        <v>228154.3</v>
      </c>
      <c r="H23871">
        <v>231511.08</v>
      </c>
    </row>
    <row r="23872" spans="1:8" x14ac:dyDescent="0.25">
      <c r="A23872" t="s">
        <v>59</v>
      </c>
      <c r="B23872">
        <v>2012</v>
      </c>
      <c r="C23872" t="s">
        <v>4</v>
      </c>
      <c r="D23872" t="s">
        <v>60</v>
      </c>
      <c r="E23872">
        <v>1</v>
      </c>
      <c r="F23872">
        <v>0.57999999999999996</v>
      </c>
      <c r="G23872">
        <v>166.58</v>
      </c>
      <c r="H23872">
        <v>852.04</v>
      </c>
    </row>
    <row r="23873" spans="1:8" x14ac:dyDescent="0.25">
      <c r="A23873" t="s">
        <v>59</v>
      </c>
      <c r="B23873">
        <v>2012</v>
      </c>
      <c r="C23873" t="s">
        <v>4</v>
      </c>
      <c r="D23873" t="s">
        <v>60</v>
      </c>
      <c r="E23873">
        <v>10</v>
      </c>
      <c r="F23873">
        <v>15.07</v>
      </c>
      <c r="G23873">
        <v>1162.06</v>
      </c>
      <c r="H23873">
        <v>1627.98</v>
      </c>
    </row>
    <row r="23874" spans="1:8" x14ac:dyDescent="0.25">
      <c r="A23874" t="s">
        <v>59</v>
      </c>
      <c r="B23874">
        <v>2012</v>
      </c>
      <c r="C23874" t="s">
        <v>4</v>
      </c>
      <c r="D23874" t="s">
        <v>60</v>
      </c>
      <c r="E23874">
        <v>521</v>
      </c>
      <c r="F23874">
        <v>157.27000000000001</v>
      </c>
      <c r="G23874">
        <v>9888.91</v>
      </c>
      <c r="H23874">
        <v>11130.4</v>
      </c>
    </row>
    <row r="23875" spans="1:8" x14ac:dyDescent="0.25">
      <c r="A23875" t="s">
        <v>59</v>
      </c>
      <c r="B23875">
        <v>2012</v>
      </c>
      <c r="C23875" t="s">
        <v>4</v>
      </c>
      <c r="D23875" t="s">
        <v>62</v>
      </c>
      <c r="E23875">
        <v>2058</v>
      </c>
      <c r="F23875">
        <v>9728.39</v>
      </c>
      <c r="G23875">
        <v>769811.8</v>
      </c>
      <c r="H23875">
        <v>944827.96</v>
      </c>
    </row>
    <row r="23876" spans="1:8" x14ac:dyDescent="0.25">
      <c r="A23876" t="s">
        <v>59</v>
      </c>
      <c r="B23876">
        <v>2012</v>
      </c>
      <c r="C23876" t="s">
        <v>2</v>
      </c>
      <c r="D23876" t="s">
        <v>61</v>
      </c>
      <c r="E23876">
        <v>0</v>
      </c>
      <c r="F23876">
        <v>0</v>
      </c>
      <c r="G23876">
        <v>0</v>
      </c>
      <c r="H23876">
        <v>0</v>
      </c>
    </row>
    <row r="23877" spans="1:8" x14ac:dyDescent="0.25">
      <c r="A23877" t="s">
        <v>59</v>
      </c>
      <c r="B23877">
        <v>2012</v>
      </c>
      <c r="C23877" t="s">
        <v>2</v>
      </c>
      <c r="D23877" t="s">
        <v>61</v>
      </c>
      <c r="E23877">
        <v>1</v>
      </c>
      <c r="F23877">
        <v>0.65</v>
      </c>
      <c r="G23877">
        <v>46.66</v>
      </c>
      <c r="H23877">
        <v>46.66</v>
      </c>
    </row>
    <row r="23878" spans="1:8" x14ac:dyDescent="0.25">
      <c r="A23878" t="s">
        <v>59</v>
      </c>
      <c r="B23878">
        <v>2012</v>
      </c>
      <c r="C23878" t="s">
        <v>2</v>
      </c>
      <c r="D23878" t="s">
        <v>60</v>
      </c>
      <c r="E23878">
        <v>4</v>
      </c>
      <c r="F23878">
        <v>10.14</v>
      </c>
      <c r="G23878">
        <v>826.04</v>
      </c>
      <c r="H23878">
        <v>266.77999999999997</v>
      </c>
    </row>
    <row r="23879" spans="1:8" x14ac:dyDescent="0.25">
      <c r="A23879" t="s">
        <v>59</v>
      </c>
      <c r="B23879">
        <v>2012</v>
      </c>
      <c r="C23879" t="s">
        <v>2</v>
      </c>
      <c r="D23879" t="s">
        <v>60</v>
      </c>
      <c r="E23879">
        <v>107</v>
      </c>
      <c r="F23879">
        <v>935.01</v>
      </c>
      <c r="G23879">
        <v>71474.039999999994</v>
      </c>
      <c r="H23879">
        <v>62568.14</v>
      </c>
    </row>
    <row r="23880" spans="1:8" x14ac:dyDescent="0.25">
      <c r="A23880" t="s">
        <v>59</v>
      </c>
      <c r="B23880">
        <v>2012</v>
      </c>
      <c r="C23880" t="s">
        <v>2</v>
      </c>
      <c r="D23880" t="s">
        <v>60</v>
      </c>
      <c r="E23880">
        <v>220</v>
      </c>
      <c r="F23880">
        <v>402.4</v>
      </c>
      <c r="G23880">
        <v>43571.5</v>
      </c>
      <c r="H23880">
        <v>43056.77</v>
      </c>
    </row>
    <row r="23881" spans="1:8" x14ac:dyDescent="0.25">
      <c r="A23881" t="s">
        <v>59</v>
      </c>
      <c r="B23881">
        <v>2012</v>
      </c>
      <c r="C23881" t="s">
        <v>2</v>
      </c>
      <c r="D23881" t="s">
        <v>60</v>
      </c>
      <c r="E23881">
        <v>1423</v>
      </c>
      <c r="F23881">
        <v>608.54</v>
      </c>
      <c r="G23881">
        <v>47533.120000000003</v>
      </c>
      <c r="H23881">
        <v>47346.2</v>
      </c>
    </row>
    <row r="23882" spans="1:8" x14ac:dyDescent="0.25">
      <c r="A23882" t="s">
        <v>59</v>
      </c>
      <c r="B23882">
        <v>2012</v>
      </c>
      <c r="C23882" t="s">
        <v>2</v>
      </c>
      <c r="D23882" t="s">
        <v>60</v>
      </c>
      <c r="E23882">
        <v>0</v>
      </c>
      <c r="F23882">
        <v>0</v>
      </c>
      <c r="G23882">
        <v>0</v>
      </c>
      <c r="H23882">
        <v>0</v>
      </c>
    </row>
    <row r="23883" spans="1:8" x14ac:dyDescent="0.25">
      <c r="A23883" t="s">
        <v>59</v>
      </c>
      <c r="B23883">
        <v>2012</v>
      </c>
      <c r="C23883" t="s">
        <v>2</v>
      </c>
      <c r="D23883" t="s">
        <v>60</v>
      </c>
      <c r="E23883">
        <v>4</v>
      </c>
      <c r="F23883">
        <v>3.7</v>
      </c>
      <c r="G23883">
        <v>257.95</v>
      </c>
      <c r="H23883">
        <v>259.23</v>
      </c>
    </row>
    <row r="23884" spans="1:8" x14ac:dyDescent="0.25">
      <c r="A23884" t="s">
        <v>59</v>
      </c>
      <c r="B23884">
        <v>2012</v>
      </c>
      <c r="C23884" t="s">
        <v>4</v>
      </c>
      <c r="D23884" t="s">
        <v>62</v>
      </c>
      <c r="E23884">
        <v>3652</v>
      </c>
      <c r="F23884">
        <v>6551.79</v>
      </c>
      <c r="G23884">
        <v>684078.05</v>
      </c>
      <c r="H23884">
        <v>692782.47</v>
      </c>
    </row>
    <row r="23885" spans="1:8" x14ac:dyDescent="0.25">
      <c r="A23885" t="s">
        <v>59</v>
      </c>
      <c r="B23885">
        <v>2012</v>
      </c>
      <c r="C23885" t="s">
        <v>4</v>
      </c>
      <c r="D23885" t="s">
        <v>62</v>
      </c>
      <c r="E23885">
        <v>108803</v>
      </c>
      <c r="F23885">
        <v>29067.82</v>
      </c>
      <c r="G23885">
        <v>2219680.2999999998</v>
      </c>
      <c r="H23885">
        <v>2256334.31</v>
      </c>
    </row>
    <row r="23886" spans="1:8" x14ac:dyDescent="0.25">
      <c r="A23886" t="s">
        <v>59</v>
      </c>
      <c r="B23886">
        <v>2012</v>
      </c>
      <c r="C23886" t="s">
        <v>4</v>
      </c>
      <c r="D23886" t="s">
        <v>60</v>
      </c>
      <c r="E23886">
        <v>4</v>
      </c>
      <c r="F23886">
        <v>27.84</v>
      </c>
      <c r="G23886">
        <v>2163.14</v>
      </c>
      <c r="H23886">
        <v>3404.03</v>
      </c>
    </row>
    <row r="23887" spans="1:8" x14ac:dyDescent="0.25">
      <c r="A23887" t="s">
        <v>59</v>
      </c>
      <c r="B23887">
        <v>2012</v>
      </c>
      <c r="C23887" t="s">
        <v>4</v>
      </c>
      <c r="D23887" t="s">
        <v>60</v>
      </c>
      <c r="E23887">
        <v>52</v>
      </c>
      <c r="F23887">
        <v>51.21</v>
      </c>
      <c r="G23887">
        <v>6219.3</v>
      </c>
      <c r="H23887">
        <v>6131.04</v>
      </c>
    </row>
    <row r="23888" spans="1:8" x14ac:dyDescent="0.25">
      <c r="A23888" t="s">
        <v>59</v>
      </c>
      <c r="B23888">
        <v>2012</v>
      </c>
      <c r="C23888" t="s">
        <v>4</v>
      </c>
      <c r="D23888" t="s">
        <v>60</v>
      </c>
      <c r="E23888">
        <v>109</v>
      </c>
      <c r="F23888">
        <v>77.7</v>
      </c>
      <c r="G23888">
        <v>5005.2700000000004</v>
      </c>
      <c r="H23888">
        <v>5640.2</v>
      </c>
    </row>
    <row r="23889" spans="1:8" x14ac:dyDescent="0.25">
      <c r="A23889" t="s">
        <v>59</v>
      </c>
      <c r="B23889">
        <v>2012</v>
      </c>
      <c r="C23889" t="s">
        <v>4</v>
      </c>
      <c r="D23889" t="s">
        <v>60</v>
      </c>
      <c r="E23889">
        <v>6</v>
      </c>
      <c r="F23889">
        <v>72.66</v>
      </c>
      <c r="G23889">
        <v>4147.05</v>
      </c>
      <c r="H23889">
        <v>4472.91</v>
      </c>
    </row>
    <row r="23890" spans="1:8" x14ac:dyDescent="0.25">
      <c r="A23890" t="s">
        <v>59</v>
      </c>
      <c r="B23890">
        <v>2012</v>
      </c>
      <c r="C23890" t="s">
        <v>4</v>
      </c>
      <c r="D23890" t="s">
        <v>60</v>
      </c>
      <c r="E23890">
        <v>0</v>
      </c>
      <c r="F23890">
        <v>0</v>
      </c>
      <c r="G23890">
        <v>0</v>
      </c>
      <c r="H23890">
        <v>0</v>
      </c>
    </row>
    <row r="23891" spans="1:8" x14ac:dyDescent="0.25">
      <c r="A23891" t="s">
        <v>59</v>
      </c>
      <c r="B23891">
        <v>2012</v>
      </c>
      <c r="C23891" t="s">
        <v>4</v>
      </c>
      <c r="D23891" t="s">
        <v>60</v>
      </c>
      <c r="E23891">
        <v>0</v>
      </c>
      <c r="F23891">
        <v>0</v>
      </c>
      <c r="G23891">
        <v>0</v>
      </c>
      <c r="H23891">
        <v>0</v>
      </c>
    </row>
    <row r="23892" spans="1:8" x14ac:dyDescent="0.25">
      <c r="A23892" t="s">
        <v>59</v>
      </c>
      <c r="B23892">
        <v>2012</v>
      </c>
      <c r="C23892" t="s">
        <v>2</v>
      </c>
      <c r="D23892" t="s">
        <v>62</v>
      </c>
      <c r="E23892">
        <v>0</v>
      </c>
      <c r="F23892">
        <v>0</v>
      </c>
      <c r="G23892">
        <v>0</v>
      </c>
      <c r="H23892">
        <v>0</v>
      </c>
    </row>
    <row r="23893" spans="1:8" x14ac:dyDescent="0.25">
      <c r="A23893" t="s">
        <v>59</v>
      </c>
      <c r="B23893">
        <v>2012</v>
      </c>
      <c r="C23893" t="s">
        <v>2</v>
      </c>
      <c r="D23893" t="s">
        <v>62</v>
      </c>
      <c r="E23893">
        <v>0</v>
      </c>
      <c r="F23893">
        <v>0</v>
      </c>
      <c r="G23893">
        <v>0</v>
      </c>
      <c r="H23893">
        <v>0</v>
      </c>
    </row>
    <row r="23894" spans="1:8" x14ac:dyDescent="0.25">
      <c r="A23894" t="s">
        <v>59</v>
      </c>
      <c r="B23894">
        <v>2012</v>
      </c>
      <c r="C23894" t="s">
        <v>2</v>
      </c>
      <c r="D23894" t="s">
        <v>62</v>
      </c>
      <c r="E23894">
        <v>304</v>
      </c>
      <c r="F23894">
        <v>253.44</v>
      </c>
      <c r="G23894">
        <v>20265.41</v>
      </c>
      <c r="H23894">
        <v>20986.65</v>
      </c>
    </row>
    <row r="23895" spans="1:8" x14ac:dyDescent="0.25">
      <c r="A23895" t="s">
        <v>59</v>
      </c>
      <c r="B23895">
        <v>2012</v>
      </c>
      <c r="C23895" t="s">
        <v>2</v>
      </c>
      <c r="D23895" t="s">
        <v>60</v>
      </c>
      <c r="E23895">
        <v>7</v>
      </c>
      <c r="F23895">
        <v>31.91</v>
      </c>
      <c r="G23895">
        <v>2748.11</v>
      </c>
      <c r="H23895">
        <v>3301.25</v>
      </c>
    </row>
    <row r="23896" spans="1:8" x14ac:dyDescent="0.25">
      <c r="A23896" t="s">
        <v>59</v>
      </c>
      <c r="B23896">
        <v>2012</v>
      </c>
      <c r="C23896" t="s">
        <v>2</v>
      </c>
      <c r="D23896" t="s">
        <v>60</v>
      </c>
      <c r="E23896">
        <v>158</v>
      </c>
      <c r="F23896">
        <v>98.39</v>
      </c>
      <c r="G23896">
        <v>11170.45</v>
      </c>
      <c r="H23896">
        <v>11360.54</v>
      </c>
    </row>
    <row r="23897" spans="1:8" x14ac:dyDescent="0.25">
      <c r="A23897" t="s">
        <v>59</v>
      </c>
      <c r="B23897">
        <v>2012</v>
      </c>
      <c r="C23897" t="s">
        <v>2</v>
      </c>
      <c r="D23897" t="s">
        <v>60</v>
      </c>
      <c r="E23897">
        <v>0</v>
      </c>
      <c r="F23897">
        <v>0</v>
      </c>
      <c r="G23897">
        <v>0</v>
      </c>
      <c r="H23897">
        <v>0</v>
      </c>
    </row>
    <row r="23898" spans="1:8" x14ac:dyDescent="0.25">
      <c r="A23898" t="s">
        <v>59</v>
      </c>
      <c r="B23898">
        <v>2012</v>
      </c>
      <c r="C23898" t="s">
        <v>2</v>
      </c>
      <c r="D23898" t="s">
        <v>60</v>
      </c>
      <c r="E23898">
        <v>19</v>
      </c>
      <c r="F23898">
        <v>123.43</v>
      </c>
      <c r="G23898">
        <v>7262.91</v>
      </c>
      <c r="H23898">
        <v>8351.24</v>
      </c>
    </row>
    <row r="23899" spans="1:8" x14ac:dyDescent="0.25">
      <c r="A23899" t="s">
        <v>59</v>
      </c>
      <c r="B23899">
        <v>2012</v>
      </c>
      <c r="C23899" t="s">
        <v>2</v>
      </c>
      <c r="D23899" t="s">
        <v>60</v>
      </c>
      <c r="E23899">
        <v>47</v>
      </c>
      <c r="F23899">
        <v>106.56</v>
      </c>
      <c r="G23899">
        <v>7929.43</v>
      </c>
      <c r="H23899">
        <v>8881.67</v>
      </c>
    </row>
    <row r="23900" spans="1:8" x14ac:dyDescent="0.25">
      <c r="A23900" t="s">
        <v>59</v>
      </c>
      <c r="B23900">
        <v>2012</v>
      </c>
      <c r="C23900" t="s">
        <v>4</v>
      </c>
      <c r="D23900" t="s">
        <v>60</v>
      </c>
      <c r="E23900">
        <v>0</v>
      </c>
      <c r="F23900">
        <v>0</v>
      </c>
      <c r="G23900">
        <v>0</v>
      </c>
      <c r="H23900">
        <v>0</v>
      </c>
    </row>
    <row r="23901" spans="1:8" x14ac:dyDescent="0.25">
      <c r="A23901" t="s">
        <v>59</v>
      </c>
      <c r="B23901">
        <v>2012</v>
      </c>
      <c r="C23901" t="s">
        <v>4</v>
      </c>
      <c r="D23901" t="s">
        <v>60</v>
      </c>
      <c r="E23901">
        <v>0</v>
      </c>
      <c r="F23901">
        <v>0</v>
      </c>
      <c r="G23901">
        <v>0</v>
      </c>
      <c r="H23901">
        <v>0</v>
      </c>
    </row>
    <row r="23902" spans="1:8" x14ac:dyDescent="0.25">
      <c r="A23902" t="s">
        <v>59</v>
      </c>
      <c r="B23902">
        <v>2012</v>
      </c>
      <c r="C23902" t="s">
        <v>4</v>
      </c>
      <c r="D23902" t="s">
        <v>60</v>
      </c>
      <c r="E23902">
        <v>0</v>
      </c>
      <c r="F23902">
        <v>0</v>
      </c>
      <c r="G23902">
        <v>0</v>
      </c>
      <c r="H23902">
        <v>0</v>
      </c>
    </row>
    <row r="23903" spans="1:8" x14ac:dyDescent="0.25">
      <c r="A23903" t="s">
        <v>59</v>
      </c>
      <c r="B23903">
        <v>2012</v>
      </c>
      <c r="C23903" t="s">
        <v>4</v>
      </c>
      <c r="D23903" t="s">
        <v>60</v>
      </c>
      <c r="E23903">
        <v>0</v>
      </c>
      <c r="F23903">
        <v>0</v>
      </c>
      <c r="G23903">
        <v>0</v>
      </c>
      <c r="H23903">
        <v>0</v>
      </c>
    </row>
    <row r="23904" spans="1:8" x14ac:dyDescent="0.25">
      <c r="A23904" t="s">
        <v>59</v>
      </c>
      <c r="B23904">
        <v>2012</v>
      </c>
      <c r="C23904" t="s">
        <v>4</v>
      </c>
      <c r="D23904" t="s">
        <v>60</v>
      </c>
      <c r="E23904">
        <v>0</v>
      </c>
      <c r="F23904">
        <v>0</v>
      </c>
      <c r="G23904">
        <v>0</v>
      </c>
      <c r="H23904">
        <v>0</v>
      </c>
    </row>
    <row r="23905" spans="1:8" x14ac:dyDescent="0.25">
      <c r="A23905" t="s">
        <v>59</v>
      </c>
      <c r="B23905">
        <v>2012</v>
      </c>
      <c r="C23905" t="s">
        <v>4</v>
      </c>
      <c r="D23905" t="s">
        <v>60</v>
      </c>
      <c r="E23905">
        <v>0</v>
      </c>
      <c r="F23905">
        <v>0</v>
      </c>
      <c r="G23905">
        <v>0</v>
      </c>
      <c r="H23905">
        <v>0</v>
      </c>
    </row>
    <row r="23906" spans="1:8" x14ac:dyDescent="0.25">
      <c r="A23906" t="s">
        <v>59</v>
      </c>
      <c r="B23906">
        <v>2012</v>
      </c>
      <c r="C23906" t="s">
        <v>4</v>
      </c>
      <c r="D23906" t="s">
        <v>60</v>
      </c>
      <c r="E23906">
        <v>0</v>
      </c>
      <c r="F23906">
        <v>0</v>
      </c>
      <c r="G23906">
        <v>0</v>
      </c>
      <c r="H23906">
        <v>0</v>
      </c>
    </row>
    <row r="23907" spans="1:8" x14ac:dyDescent="0.25">
      <c r="A23907" t="s">
        <v>59</v>
      </c>
      <c r="B23907">
        <v>2012</v>
      </c>
      <c r="C23907" t="s">
        <v>4</v>
      </c>
      <c r="D23907" t="s">
        <v>60</v>
      </c>
      <c r="E23907">
        <v>0</v>
      </c>
      <c r="F23907">
        <v>0</v>
      </c>
      <c r="G23907">
        <v>0</v>
      </c>
      <c r="H23907">
        <v>0</v>
      </c>
    </row>
    <row r="23908" spans="1:8" x14ac:dyDescent="0.25">
      <c r="A23908" t="s">
        <v>59</v>
      </c>
      <c r="B23908">
        <v>2012</v>
      </c>
      <c r="C23908" t="s">
        <v>2</v>
      </c>
      <c r="D23908" t="s">
        <v>60</v>
      </c>
      <c r="E23908">
        <v>799</v>
      </c>
      <c r="F23908">
        <v>444.99</v>
      </c>
      <c r="G23908">
        <v>29272.32</v>
      </c>
      <c r="H23908">
        <v>32009.81</v>
      </c>
    </row>
    <row r="23909" spans="1:8" x14ac:dyDescent="0.25">
      <c r="A23909" t="s">
        <v>59</v>
      </c>
      <c r="B23909">
        <v>2012</v>
      </c>
      <c r="C23909" t="s">
        <v>2</v>
      </c>
      <c r="D23909" t="s">
        <v>60</v>
      </c>
      <c r="E23909">
        <v>0</v>
      </c>
      <c r="F23909">
        <v>0</v>
      </c>
      <c r="G23909">
        <v>0</v>
      </c>
      <c r="H23909">
        <v>0</v>
      </c>
    </row>
    <row r="23910" spans="1:8" x14ac:dyDescent="0.25">
      <c r="A23910" t="s">
        <v>59</v>
      </c>
      <c r="B23910">
        <v>2012</v>
      </c>
      <c r="C23910" t="s">
        <v>2</v>
      </c>
      <c r="D23910" t="s">
        <v>60</v>
      </c>
      <c r="E23910">
        <v>9</v>
      </c>
      <c r="F23910">
        <v>73.319999999999993</v>
      </c>
      <c r="G23910">
        <v>4317.41</v>
      </c>
      <c r="H23910">
        <v>4158.1400000000003</v>
      </c>
    </row>
    <row r="23911" spans="1:8" x14ac:dyDescent="0.25">
      <c r="A23911" t="s">
        <v>59</v>
      </c>
      <c r="B23911">
        <v>2012</v>
      </c>
      <c r="C23911" t="s">
        <v>2</v>
      </c>
      <c r="D23911" t="s">
        <v>60</v>
      </c>
      <c r="E23911">
        <v>68</v>
      </c>
      <c r="F23911">
        <v>109.38</v>
      </c>
      <c r="G23911">
        <v>8330.36</v>
      </c>
      <c r="H23911">
        <v>8018.48</v>
      </c>
    </row>
    <row r="23912" spans="1:8" x14ac:dyDescent="0.25">
      <c r="A23912" t="s">
        <v>59</v>
      </c>
      <c r="B23912">
        <v>2012</v>
      </c>
      <c r="C23912" t="s">
        <v>2</v>
      </c>
      <c r="D23912" t="s">
        <v>60</v>
      </c>
      <c r="E23912">
        <v>653</v>
      </c>
      <c r="F23912">
        <v>358.69</v>
      </c>
      <c r="G23912">
        <v>23215.46</v>
      </c>
      <c r="H23912">
        <v>23354.79</v>
      </c>
    </row>
    <row r="23913" spans="1:8" x14ac:dyDescent="0.25">
      <c r="A23913" t="s">
        <v>59</v>
      </c>
      <c r="B23913">
        <v>2012</v>
      </c>
      <c r="C23913" t="s">
        <v>2</v>
      </c>
      <c r="D23913" t="s">
        <v>64</v>
      </c>
      <c r="E23913">
        <v>1</v>
      </c>
      <c r="F23913">
        <v>16591.691255999998</v>
      </c>
      <c r="G23913">
        <v>1355334.41</v>
      </c>
      <c r="H23913">
        <v>1434134.15</v>
      </c>
    </row>
    <row r="23914" spans="1:8" x14ac:dyDescent="0.25">
      <c r="A23914" t="s">
        <v>59</v>
      </c>
      <c r="B23914">
        <v>2012</v>
      </c>
      <c r="C23914" t="s">
        <v>2</v>
      </c>
      <c r="D23914" t="s">
        <v>60</v>
      </c>
      <c r="E23914">
        <v>0</v>
      </c>
      <c r="F23914">
        <v>0</v>
      </c>
      <c r="G23914">
        <v>0</v>
      </c>
      <c r="H23914">
        <v>0</v>
      </c>
    </row>
    <row r="23915" spans="1:8" x14ac:dyDescent="0.25">
      <c r="A23915" t="s">
        <v>59</v>
      </c>
      <c r="B23915">
        <v>2012</v>
      </c>
      <c r="C23915" t="s">
        <v>2</v>
      </c>
      <c r="D23915" t="s">
        <v>60</v>
      </c>
      <c r="E23915">
        <v>0</v>
      </c>
      <c r="F23915">
        <v>0</v>
      </c>
      <c r="G23915">
        <v>0</v>
      </c>
      <c r="H23915">
        <v>0</v>
      </c>
    </row>
    <row r="23916" spans="1:8" x14ac:dyDescent="0.25">
      <c r="A23916" t="s">
        <v>59</v>
      </c>
      <c r="B23916">
        <v>2012</v>
      </c>
      <c r="C23916" t="s">
        <v>10</v>
      </c>
      <c r="D23916" t="s">
        <v>60</v>
      </c>
      <c r="E23916">
        <v>0</v>
      </c>
      <c r="F23916">
        <v>0</v>
      </c>
      <c r="G23916">
        <v>0</v>
      </c>
      <c r="H23916">
        <v>0</v>
      </c>
    </row>
    <row r="23917" spans="1:8" x14ac:dyDescent="0.25">
      <c r="A23917" t="s">
        <v>59</v>
      </c>
      <c r="B23917">
        <v>2012</v>
      </c>
      <c r="C23917" t="s">
        <v>10</v>
      </c>
      <c r="D23917" t="s">
        <v>60</v>
      </c>
      <c r="E23917">
        <v>7</v>
      </c>
      <c r="F23917">
        <v>42.76</v>
      </c>
      <c r="G23917">
        <v>2548.9</v>
      </c>
      <c r="H23917">
        <v>2055.96</v>
      </c>
    </row>
    <row r="23918" spans="1:8" x14ac:dyDescent="0.25">
      <c r="A23918" t="s">
        <v>59</v>
      </c>
      <c r="B23918">
        <v>2012</v>
      </c>
      <c r="C23918" t="s">
        <v>10</v>
      </c>
      <c r="D23918" t="s">
        <v>60</v>
      </c>
      <c r="E23918">
        <v>68</v>
      </c>
      <c r="F23918">
        <v>97.35</v>
      </c>
      <c r="G23918">
        <v>7716.38</v>
      </c>
      <c r="H23918">
        <v>8659.83</v>
      </c>
    </row>
    <row r="23919" spans="1:8" x14ac:dyDescent="0.25">
      <c r="A23919" t="s">
        <v>59</v>
      </c>
      <c r="B23919">
        <v>2012</v>
      </c>
      <c r="C23919" t="s">
        <v>10</v>
      </c>
      <c r="D23919" t="s">
        <v>60</v>
      </c>
      <c r="E23919">
        <v>661</v>
      </c>
      <c r="F23919">
        <v>322</v>
      </c>
      <c r="G23919">
        <v>20581.95</v>
      </c>
      <c r="H23919">
        <v>21959.67</v>
      </c>
    </row>
    <row r="23920" spans="1:8" x14ac:dyDescent="0.25">
      <c r="A23920" t="s">
        <v>59</v>
      </c>
      <c r="B23920">
        <v>2012</v>
      </c>
      <c r="C23920" t="s">
        <v>10</v>
      </c>
      <c r="D23920" t="s">
        <v>64</v>
      </c>
      <c r="E23920">
        <v>1</v>
      </c>
      <c r="F23920">
        <v>16292.761947000001</v>
      </c>
      <c r="G23920">
        <v>1543707.88</v>
      </c>
      <c r="H23920">
        <v>1503162.03</v>
      </c>
    </row>
    <row r="23921" spans="1:8" x14ac:dyDescent="0.25">
      <c r="A23921" t="s">
        <v>59</v>
      </c>
      <c r="B23921">
        <v>2012</v>
      </c>
      <c r="C23921" t="s">
        <v>10</v>
      </c>
      <c r="D23921" t="s">
        <v>60</v>
      </c>
      <c r="E23921">
        <v>0</v>
      </c>
      <c r="F23921">
        <v>0</v>
      </c>
      <c r="G23921">
        <v>0</v>
      </c>
      <c r="H23921">
        <v>0</v>
      </c>
    </row>
    <row r="23922" spans="1:8" x14ac:dyDescent="0.25">
      <c r="A23922" t="s">
        <v>59</v>
      </c>
      <c r="B23922">
        <v>2012</v>
      </c>
      <c r="C23922" t="s">
        <v>10</v>
      </c>
      <c r="D23922" t="s">
        <v>60</v>
      </c>
      <c r="E23922">
        <v>0</v>
      </c>
      <c r="F23922">
        <v>0</v>
      </c>
      <c r="G23922">
        <v>0</v>
      </c>
      <c r="H23922">
        <v>0</v>
      </c>
    </row>
    <row r="23923" spans="1:8" x14ac:dyDescent="0.25">
      <c r="A23923" t="s">
        <v>59</v>
      </c>
      <c r="B23923">
        <v>2012</v>
      </c>
      <c r="C23923" t="s">
        <v>9</v>
      </c>
      <c r="D23923" t="s">
        <v>60</v>
      </c>
      <c r="E23923">
        <v>7</v>
      </c>
      <c r="F23923">
        <v>54.38</v>
      </c>
      <c r="G23923">
        <v>3663.6</v>
      </c>
      <c r="H23923">
        <v>3871.4</v>
      </c>
    </row>
    <row r="23924" spans="1:8" x14ac:dyDescent="0.25">
      <c r="A23924" t="s">
        <v>59</v>
      </c>
      <c r="B23924">
        <v>2012</v>
      </c>
      <c r="C23924" t="s">
        <v>4</v>
      </c>
      <c r="D23924" t="s">
        <v>60</v>
      </c>
      <c r="E23924">
        <v>0</v>
      </c>
      <c r="F23924">
        <v>0</v>
      </c>
      <c r="G23924">
        <v>0</v>
      </c>
      <c r="H23924">
        <v>0</v>
      </c>
    </row>
    <row r="23925" spans="1:8" x14ac:dyDescent="0.25">
      <c r="A23925" t="s">
        <v>59</v>
      </c>
      <c r="B23925">
        <v>2012</v>
      </c>
      <c r="C23925" t="s">
        <v>4</v>
      </c>
      <c r="D23925" t="s">
        <v>60</v>
      </c>
      <c r="E23925">
        <v>0</v>
      </c>
      <c r="F23925">
        <v>0</v>
      </c>
      <c r="G23925">
        <v>0</v>
      </c>
      <c r="H23925">
        <v>0</v>
      </c>
    </row>
    <row r="23926" spans="1:8" x14ac:dyDescent="0.25">
      <c r="A23926" t="s">
        <v>59</v>
      </c>
      <c r="B23926">
        <v>2012</v>
      </c>
      <c r="C23926" t="s">
        <v>4</v>
      </c>
      <c r="D23926" t="s">
        <v>61</v>
      </c>
      <c r="E23926">
        <v>0</v>
      </c>
      <c r="F23926">
        <v>0</v>
      </c>
      <c r="G23926">
        <v>0</v>
      </c>
      <c r="H23926">
        <v>0</v>
      </c>
    </row>
    <row r="23927" spans="1:8" x14ac:dyDescent="0.25">
      <c r="A23927" t="s">
        <v>59</v>
      </c>
      <c r="B23927">
        <v>2012</v>
      </c>
      <c r="C23927" t="s">
        <v>4</v>
      </c>
      <c r="D23927" t="s">
        <v>61</v>
      </c>
      <c r="E23927">
        <v>5</v>
      </c>
      <c r="F23927">
        <v>74.760000000000005</v>
      </c>
      <c r="G23927">
        <v>7001.25</v>
      </c>
      <c r="H23927">
        <v>0</v>
      </c>
    </row>
    <row r="23928" spans="1:8" x14ac:dyDescent="0.25">
      <c r="A23928" t="s">
        <v>59</v>
      </c>
      <c r="B23928">
        <v>2012</v>
      </c>
      <c r="C23928" t="s">
        <v>4</v>
      </c>
      <c r="D23928" t="s">
        <v>60</v>
      </c>
      <c r="E23928">
        <v>0</v>
      </c>
      <c r="F23928">
        <v>0</v>
      </c>
      <c r="G23928">
        <v>0</v>
      </c>
      <c r="H23928">
        <v>0</v>
      </c>
    </row>
    <row r="23929" spans="1:8" x14ac:dyDescent="0.25">
      <c r="A23929" t="s">
        <v>59</v>
      </c>
      <c r="B23929">
        <v>2012</v>
      </c>
      <c r="C23929" t="s">
        <v>4</v>
      </c>
      <c r="D23929" t="s">
        <v>60</v>
      </c>
      <c r="E23929">
        <v>0</v>
      </c>
      <c r="F23929">
        <v>0</v>
      </c>
      <c r="G23929">
        <v>0</v>
      </c>
      <c r="H23929">
        <v>0</v>
      </c>
    </row>
    <row r="23930" spans="1:8" x14ac:dyDescent="0.25">
      <c r="A23930" t="s">
        <v>59</v>
      </c>
      <c r="B23930">
        <v>2012</v>
      </c>
      <c r="C23930" t="s">
        <v>4</v>
      </c>
      <c r="D23930" t="s">
        <v>60</v>
      </c>
      <c r="E23930">
        <v>0</v>
      </c>
      <c r="F23930">
        <v>17.52</v>
      </c>
      <c r="G23930">
        <v>-2916.24</v>
      </c>
      <c r="H23930">
        <v>25515.32</v>
      </c>
    </row>
    <row r="23931" spans="1:8" x14ac:dyDescent="0.25">
      <c r="A23931" t="s">
        <v>59</v>
      </c>
      <c r="B23931">
        <v>2012</v>
      </c>
      <c r="C23931" t="s">
        <v>4</v>
      </c>
      <c r="D23931" t="s">
        <v>60</v>
      </c>
      <c r="E23931">
        <v>0</v>
      </c>
      <c r="F23931">
        <v>0</v>
      </c>
      <c r="G23931">
        <v>0</v>
      </c>
      <c r="H23931">
        <v>0</v>
      </c>
    </row>
    <row r="23932" spans="1:8" x14ac:dyDescent="0.25">
      <c r="A23932" t="s">
        <v>59</v>
      </c>
      <c r="B23932">
        <v>2012</v>
      </c>
      <c r="C23932" t="s">
        <v>9</v>
      </c>
      <c r="D23932" t="s">
        <v>60</v>
      </c>
      <c r="E23932">
        <v>4</v>
      </c>
      <c r="F23932">
        <v>4.26</v>
      </c>
      <c r="G23932">
        <v>605.78</v>
      </c>
      <c r="H23932">
        <v>581.42999999999995</v>
      </c>
    </row>
    <row r="23933" spans="1:8" x14ac:dyDescent="0.25">
      <c r="A23933" t="s">
        <v>59</v>
      </c>
      <c r="B23933">
        <v>2012</v>
      </c>
      <c r="C23933" t="s">
        <v>9</v>
      </c>
      <c r="D23933" t="s">
        <v>60</v>
      </c>
      <c r="E23933">
        <v>52</v>
      </c>
      <c r="F23933">
        <v>384.66</v>
      </c>
      <c r="G23933">
        <v>29988.77</v>
      </c>
      <c r="H23933">
        <v>34142.5</v>
      </c>
    </row>
    <row r="23934" spans="1:8" x14ac:dyDescent="0.25">
      <c r="A23934" t="s">
        <v>59</v>
      </c>
      <c r="B23934">
        <v>2012</v>
      </c>
      <c r="C23934" t="s">
        <v>9</v>
      </c>
      <c r="D23934" t="s">
        <v>60</v>
      </c>
      <c r="E23934">
        <v>0</v>
      </c>
      <c r="F23934">
        <v>0</v>
      </c>
      <c r="G23934">
        <v>0</v>
      </c>
      <c r="H23934">
        <v>0</v>
      </c>
    </row>
    <row r="23935" spans="1:8" x14ac:dyDescent="0.25">
      <c r="A23935" t="s">
        <v>59</v>
      </c>
      <c r="B23935">
        <v>2012</v>
      </c>
      <c r="C23935" t="s">
        <v>9</v>
      </c>
      <c r="D23935" t="s">
        <v>60</v>
      </c>
      <c r="E23935">
        <v>103</v>
      </c>
      <c r="F23935">
        <v>115.34</v>
      </c>
      <c r="G23935">
        <v>16249.71</v>
      </c>
      <c r="H23935">
        <v>15305.74</v>
      </c>
    </row>
    <row r="23936" spans="1:8" x14ac:dyDescent="0.25">
      <c r="A23936" t="s">
        <v>59</v>
      </c>
      <c r="B23936">
        <v>2012</v>
      </c>
      <c r="C23936" t="s">
        <v>9</v>
      </c>
      <c r="D23936" t="s">
        <v>60</v>
      </c>
      <c r="E23936">
        <v>6708</v>
      </c>
      <c r="F23936">
        <v>2633.11</v>
      </c>
      <c r="G23936">
        <v>206089.03</v>
      </c>
      <c r="H23936">
        <v>203665</v>
      </c>
    </row>
    <row r="23937" spans="1:8" x14ac:dyDescent="0.25">
      <c r="A23937" t="s">
        <v>59</v>
      </c>
      <c r="B23937">
        <v>2012</v>
      </c>
      <c r="C23937" t="s">
        <v>9</v>
      </c>
      <c r="D23937" t="s">
        <v>60</v>
      </c>
      <c r="E23937">
        <v>0</v>
      </c>
      <c r="F23937">
        <v>0</v>
      </c>
      <c r="G23937">
        <v>0</v>
      </c>
      <c r="H23937">
        <v>0</v>
      </c>
    </row>
    <row r="23938" spans="1:8" x14ac:dyDescent="0.25">
      <c r="A23938" t="s">
        <v>59</v>
      </c>
      <c r="B23938">
        <v>2012</v>
      </c>
      <c r="C23938" t="s">
        <v>9</v>
      </c>
      <c r="D23938" t="s">
        <v>60</v>
      </c>
      <c r="E23938">
        <v>0</v>
      </c>
      <c r="F23938">
        <v>0</v>
      </c>
      <c r="G23938">
        <v>0</v>
      </c>
      <c r="H23938">
        <v>0</v>
      </c>
    </row>
    <row r="23939" spans="1:8" x14ac:dyDescent="0.25">
      <c r="A23939" t="s">
        <v>59</v>
      </c>
      <c r="B23939">
        <v>2012</v>
      </c>
      <c r="C23939" t="s">
        <v>9</v>
      </c>
      <c r="D23939" t="s">
        <v>60</v>
      </c>
      <c r="E23939">
        <v>0</v>
      </c>
      <c r="F23939">
        <v>0</v>
      </c>
      <c r="G23939">
        <v>0</v>
      </c>
      <c r="H23939">
        <v>0</v>
      </c>
    </row>
    <row r="23940" spans="1:8" x14ac:dyDescent="0.25">
      <c r="A23940" t="s">
        <v>59</v>
      </c>
      <c r="B23940">
        <v>2012</v>
      </c>
      <c r="C23940" t="s">
        <v>4</v>
      </c>
      <c r="D23940" t="s">
        <v>60</v>
      </c>
      <c r="E23940">
        <v>0</v>
      </c>
      <c r="F23940">
        <v>0</v>
      </c>
      <c r="G23940">
        <v>0</v>
      </c>
      <c r="H23940">
        <v>0</v>
      </c>
    </row>
    <row r="23941" spans="1:8" x14ac:dyDescent="0.25">
      <c r="A23941" t="s">
        <v>59</v>
      </c>
      <c r="B23941">
        <v>2012</v>
      </c>
      <c r="C23941" t="s">
        <v>4</v>
      </c>
      <c r="D23941" t="s">
        <v>61</v>
      </c>
      <c r="E23941">
        <v>0</v>
      </c>
      <c r="F23941">
        <v>0</v>
      </c>
      <c r="G23941">
        <v>0</v>
      </c>
      <c r="H23941">
        <v>0</v>
      </c>
    </row>
    <row r="23942" spans="1:8" x14ac:dyDescent="0.25">
      <c r="A23942" t="s">
        <v>59</v>
      </c>
      <c r="B23942">
        <v>2012</v>
      </c>
      <c r="C23942" t="s">
        <v>4</v>
      </c>
      <c r="D23942" t="s">
        <v>61</v>
      </c>
      <c r="E23942">
        <v>1</v>
      </c>
      <c r="F23942">
        <v>7.15</v>
      </c>
      <c r="G23942">
        <v>478.08</v>
      </c>
      <c r="H23942">
        <v>1735.35</v>
      </c>
    </row>
    <row r="23943" spans="1:8" x14ac:dyDescent="0.25">
      <c r="A23943" t="s">
        <v>59</v>
      </c>
      <c r="B23943">
        <v>2012</v>
      </c>
      <c r="C23943" t="s">
        <v>4</v>
      </c>
      <c r="D23943" t="s">
        <v>61</v>
      </c>
      <c r="E23943">
        <v>1</v>
      </c>
      <c r="F23943">
        <v>0.6</v>
      </c>
      <c r="G23943">
        <v>86.75</v>
      </c>
      <c r="H23943">
        <v>90.47</v>
      </c>
    </row>
    <row r="23944" spans="1:8" x14ac:dyDescent="0.25">
      <c r="A23944" t="s">
        <v>59</v>
      </c>
      <c r="B23944">
        <v>2012</v>
      </c>
      <c r="C23944" t="s">
        <v>4</v>
      </c>
      <c r="D23944" t="s">
        <v>60</v>
      </c>
      <c r="E23944">
        <v>0</v>
      </c>
      <c r="F23944">
        <v>0</v>
      </c>
      <c r="G23944">
        <v>0</v>
      </c>
      <c r="H23944">
        <v>0</v>
      </c>
    </row>
    <row r="23945" spans="1:8" x14ac:dyDescent="0.25">
      <c r="A23945" t="s">
        <v>59</v>
      </c>
      <c r="B23945">
        <v>2012</v>
      </c>
      <c r="C23945" t="s">
        <v>4</v>
      </c>
      <c r="D23945" t="s">
        <v>60</v>
      </c>
      <c r="E23945">
        <v>0</v>
      </c>
      <c r="F23945">
        <v>0</v>
      </c>
      <c r="G23945">
        <v>0</v>
      </c>
      <c r="H23945">
        <v>0</v>
      </c>
    </row>
    <row r="23946" spans="1:8" x14ac:dyDescent="0.25">
      <c r="A23946" t="s">
        <v>59</v>
      </c>
      <c r="B23946">
        <v>2012</v>
      </c>
      <c r="C23946" t="s">
        <v>4</v>
      </c>
      <c r="D23946" t="s">
        <v>60</v>
      </c>
      <c r="E23946">
        <v>0</v>
      </c>
      <c r="F23946">
        <v>0</v>
      </c>
      <c r="G23946">
        <v>0</v>
      </c>
      <c r="H23946">
        <v>0</v>
      </c>
    </row>
    <row r="23947" spans="1:8" x14ac:dyDescent="0.25">
      <c r="A23947" t="s">
        <v>59</v>
      </c>
      <c r="B23947">
        <v>2012</v>
      </c>
      <c r="C23947" t="s">
        <v>4</v>
      </c>
      <c r="D23947" t="s">
        <v>60</v>
      </c>
      <c r="E23947">
        <v>337</v>
      </c>
      <c r="F23947">
        <v>7282.53</v>
      </c>
      <c r="G23947">
        <v>479695.16</v>
      </c>
      <c r="H23947">
        <v>533881.13</v>
      </c>
    </row>
    <row r="23948" spans="1:8" x14ac:dyDescent="0.25">
      <c r="A23948" t="s">
        <v>59</v>
      </c>
      <c r="B23948">
        <v>2012</v>
      </c>
      <c r="C23948" t="s">
        <v>9</v>
      </c>
      <c r="D23948" t="s">
        <v>60</v>
      </c>
      <c r="E23948">
        <v>0</v>
      </c>
      <c r="F23948">
        <v>0</v>
      </c>
      <c r="G23948">
        <v>0</v>
      </c>
      <c r="H23948">
        <v>0</v>
      </c>
    </row>
    <row r="23949" spans="1:8" x14ac:dyDescent="0.25">
      <c r="A23949" t="s">
        <v>59</v>
      </c>
      <c r="B23949">
        <v>2012</v>
      </c>
      <c r="C23949" t="s">
        <v>9</v>
      </c>
      <c r="D23949" t="s">
        <v>61</v>
      </c>
      <c r="E23949">
        <v>4</v>
      </c>
      <c r="F23949">
        <v>20627.060000000001</v>
      </c>
      <c r="G23949">
        <v>1199260.67</v>
      </c>
      <c r="H23949">
        <v>1076967.79</v>
      </c>
    </row>
    <row r="23950" spans="1:8" x14ac:dyDescent="0.25">
      <c r="A23950" t="s">
        <v>59</v>
      </c>
      <c r="B23950">
        <v>2012</v>
      </c>
      <c r="C23950" t="s">
        <v>9</v>
      </c>
      <c r="D23950" t="s">
        <v>61</v>
      </c>
      <c r="E23950">
        <v>0</v>
      </c>
      <c r="F23950">
        <v>0</v>
      </c>
      <c r="G23950">
        <v>0</v>
      </c>
      <c r="H23950">
        <v>0</v>
      </c>
    </row>
    <row r="23951" spans="1:8" x14ac:dyDescent="0.25">
      <c r="A23951" t="s">
        <v>59</v>
      </c>
      <c r="B23951">
        <v>2012</v>
      </c>
      <c r="C23951" t="s">
        <v>9</v>
      </c>
      <c r="D23951" t="s">
        <v>60</v>
      </c>
      <c r="E23951">
        <v>0</v>
      </c>
      <c r="F23951">
        <v>0</v>
      </c>
      <c r="G23951">
        <v>0</v>
      </c>
      <c r="H23951">
        <v>0</v>
      </c>
    </row>
    <row r="23952" spans="1:8" x14ac:dyDescent="0.25">
      <c r="A23952" t="s">
        <v>59</v>
      </c>
      <c r="B23952">
        <v>2012</v>
      </c>
      <c r="C23952" t="s">
        <v>9</v>
      </c>
      <c r="D23952" t="s">
        <v>60</v>
      </c>
      <c r="E23952">
        <v>0</v>
      </c>
      <c r="F23952">
        <v>0</v>
      </c>
      <c r="G23952">
        <v>0</v>
      </c>
      <c r="H23952">
        <v>0</v>
      </c>
    </row>
    <row r="23953" spans="1:8" x14ac:dyDescent="0.25">
      <c r="A23953" t="s">
        <v>59</v>
      </c>
      <c r="B23953">
        <v>2012</v>
      </c>
      <c r="C23953" t="s">
        <v>9</v>
      </c>
      <c r="D23953" t="s">
        <v>60</v>
      </c>
      <c r="E23953">
        <v>0</v>
      </c>
      <c r="F23953">
        <v>0</v>
      </c>
      <c r="G23953">
        <v>0</v>
      </c>
      <c r="H23953">
        <v>0</v>
      </c>
    </row>
    <row r="23954" spans="1:8" x14ac:dyDescent="0.25">
      <c r="A23954" t="s">
        <v>59</v>
      </c>
      <c r="B23954">
        <v>2012</v>
      </c>
      <c r="C23954" t="s">
        <v>9</v>
      </c>
      <c r="D23954" t="s">
        <v>60</v>
      </c>
      <c r="E23954">
        <v>0</v>
      </c>
      <c r="F23954">
        <v>0</v>
      </c>
      <c r="G23954">
        <v>0</v>
      </c>
      <c r="H23954">
        <v>0</v>
      </c>
    </row>
    <row r="23955" spans="1:8" x14ac:dyDescent="0.25">
      <c r="A23955" t="s">
        <v>59</v>
      </c>
      <c r="B23955">
        <v>2012</v>
      </c>
      <c r="C23955" t="s">
        <v>9</v>
      </c>
      <c r="D23955" t="s">
        <v>60</v>
      </c>
      <c r="E23955">
        <v>0</v>
      </c>
      <c r="F23955">
        <v>0</v>
      </c>
      <c r="G23955">
        <v>0</v>
      </c>
      <c r="H23955">
        <v>0</v>
      </c>
    </row>
    <row r="23956" spans="1:8" x14ac:dyDescent="0.25">
      <c r="A23956" t="s">
        <v>59</v>
      </c>
      <c r="B23956">
        <v>2012</v>
      </c>
      <c r="C23956" t="s">
        <v>4</v>
      </c>
      <c r="D23956" t="s">
        <v>60</v>
      </c>
      <c r="E23956">
        <v>67</v>
      </c>
      <c r="F23956">
        <v>80.02</v>
      </c>
      <c r="G23956">
        <v>10910.51</v>
      </c>
      <c r="H23956">
        <v>14307.07</v>
      </c>
    </row>
    <row r="23957" spans="1:8" x14ac:dyDescent="0.25">
      <c r="A23957" t="s">
        <v>59</v>
      </c>
      <c r="B23957">
        <v>2012</v>
      </c>
      <c r="C23957" t="s">
        <v>4</v>
      </c>
      <c r="D23957" t="s">
        <v>60</v>
      </c>
      <c r="E23957">
        <v>0</v>
      </c>
      <c r="F23957">
        <v>0</v>
      </c>
      <c r="G23957">
        <v>0</v>
      </c>
      <c r="H23957">
        <v>0</v>
      </c>
    </row>
    <row r="23958" spans="1:8" x14ac:dyDescent="0.25">
      <c r="A23958" t="s">
        <v>59</v>
      </c>
      <c r="B23958">
        <v>2012</v>
      </c>
      <c r="C23958" t="s">
        <v>4</v>
      </c>
      <c r="D23958" t="s">
        <v>62</v>
      </c>
      <c r="E23958">
        <v>22</v>
      </c>
      <c r="F23958">
        <v>881.22</v>
      </c>
      <c r="G23958">
        <v>64072.42</v>
      </c>
      <c r="H23958">
        <v>67135.710000000006</v>
      </c>
    </row>
    <row r="23959" spans="1:8" x14ac:dyDescent="0.25">
      <c r="A23959" t="s">
        <v>59</v>
      </c>
      <c r="B23959">
        <v>2012</v>
      </c>
      <c r="C23959" t="s">
        <v>4</v>
      </c>
      <c r="D23959" t="s">
        <v>62</v>
      </c>
      <c r="E23959">
        <v>0</v>
      </c>
      <c r="F23959">
        <v>0</v>
      </c>
      <c r="G23959">
        <v>0</v>
      </c>
      <c r="H23959">
        <v>0</v>
      </c>
    </row>
    <row r="23960" spans="1:8" x14ac:dyDescent="0.25">
      <c r="A23960" t="s">
        <v>59</v>
      </c>
      <c r="B23960">
        <v>2012</v>
      </c>
      <c r="C23960" t="s">
        <v>4</v>
      </c>
      <c r="D23960" t="s">
        <v>60</v>
      </c>
      <c r="E23960">
        <v>106</v>
      </c>
      <c r="F23960">
        <v>1308.5</v>
      </c>
      <c r="G23960">
        <v>96840.5</v>
      </c>
      <c r="H23960">
        <v>98490.02</v>
      </c>
    </row>
    <row r="23961" spans="1:8" x14ac:dyDescent="0.25">
      <c r="A23961" t="s">
        <v>59</v>
      </c>
      <c r="B23961">
        <v>2012</v>
      </c>
      <c r="C23961" t="s">
        <v>4</v>
      </c>
      <c r="D23961" t="s">
        <v>60</v>
      </c>
      <c r="E23961">
        <v>27</v>
      </c>
      <c r="F23961">
        <v>36.19</v>
      </c>
      <c r="G23961">
        <v>3906.37</v>
      </c>
      <c r="H23961">
        <v>7603.58</v>
      </c>
    </row>
    <row r="23962" spans="1:8" x14ac:dyDescent="0.25">
      <c r="A23962" t="s">
        <v>59</v>
      </c>
      <c r="B23962">
        <v>2012</v>
      </c>
      <c r="C23962" t="s">
        <v>4</v>
      </c>
      <c r="D23962" t="s">
        <v>60</v>
      </c>
      <c r="E23962">
        <v>0</v>
      </c>
      <c r="F23962">
        <v>0</v>
      </c>
      <c r="G23962">
        <v>0</v>
      </c>
      <c r="H23962">
        <v>0</v>
      </c>
    </row>
    <row r="23963" spans="1:8" x14ac:dyDescent="0.25">
      <c r="A23963" t="s">
        <v>59</v>
      </c>
      <c r="B23963">
        <v>2012</v>
      </c>
      <c r="C23963" t="s">
        <v>4</v>
      </c>
      <c r="D23963" t="s">
        <v>60</v>
      </c>
      <c r="E23963">
        <v>41</v>
      </c>
      <c r="F23963">
        <v>753.31</v>
      </c>
      <c r="G23963">
        <v>43900.67</v>
      </c>
      <c r="H23963">
        <v>31642.51</v>
      </c>
    </row>
    <row r="23964" spans="1:8" x14ac:dyDescent="0.25">
      <c r="A23964" t="s">
        <v>59</v>
      </c>
      <c r="B23964">
        <v>2011</v>
      </c>
      <c r="C23964" t="s">
        <v>6</v>
      </c>
      <c r="D23964" t="s">
        <v>62</v>
      </c>
      <c r="E23964">
        <v>25</v>
      </c>
      <c r="F23964">
        <v>868.3</v>
      </c>
      <c r="G23964">
        <v>66313.850000000006</v>
      </c>
      <c r="H23964">
        <v>66541.34</v>
      </c>
    </row>
    <row r="23965" spans="1:8" x14ac:dyDescent="0.25">
      <c r="A23965" t="s">
        <v>59</v>
      </c>
      <c r="B23965">
        <v>2011</v>
      </c>
      <c r="C23965" t="s">
        <v>6</v>
      </c>
      <c r="D23965" t="s">
        <v>62</v>
      </c>
      <c r="E23965">
        <v>0</v>
      </c>
      <c r="F23965">
        <v>0</v>
      </c>
      <c r="G23965">
        <v>0</v>
      </c>
      <c r="H23965">
        <v>0</v>
      </c>
    </row>
    <row r="23966" spans="1:8" x14ac:dyDescent="0.25">
      <c r="A23966" t="s">
        <v>59</v>
      </c>
      <c r="B23966">
        <v>2011</v>
      </c>
      <c r="C23966" t="s">
        <v>6</v>
      </c>
      <c r="D23966" t="s">
        <v>60</v>
      </c>
      <c r="E23966">
        <v>99</v>
      </c>
      <c r="F23966">
        <v>1300.32</v>
      </c>
      <c r="G23966">
        <v>93347.81</v>
      </c>
      <c r="H23966">
        <v>94495.06</v>
      </c>
    </row>
    <row r="23967" spans="1:8" x14ac:dyDescent="0.25">
      <c r="A23967" t="s">
        <v>59</v>
      </c>
      <c r="B23967">
        <v>2011</v>
      </c>
      <c r="C23967" t="s">
        <v>6</v>
      </c>
      <c r="D23967" t="s">
        <v>60</v>
      </c>
      <c r="E23967">
        <v>29</v>
      </c>
      <c r="F23967">
        <v>50.07</v>
      </c>
      <c r="G23967">
        <v>5164.04</v>
      </c>
      <c r="H23967">
        <v>6188.29</v>
      </c>
    </row>
    <row r="23968" spans="1:8" x14ac:dyDescent="0.25">
      <c r="A23968" t="s">
        <v>59</v>
      </c>
      <c r="B23968">
        <v>2011</v>
      </c>
      <c r="C23968" t="s">
        <v>6</v>
      </c>
      <c r="D23968" t="s">
        <v>60</v>
      </c>
      <c r="E23968">
        <v>0</v>
      </c>
      <c r="F23968">
        <v>0</v>
      </c>
      <c r="G23968">
        <v>0</v>
      </c>
      <c r="H23968">
        <v>0</v>
      </c>
    </row>
    <row r="23969" spans="1:8" x14ac:dyDescent="0.25">
      <c r="A23969" t="s">
        <v>59</v>
      </c>
      <c r="B23969">
        <v>2011</v>
      </c>
      <c r="C23969" t="s">
        <v>6</v>
      </c>
      <c r="D23969" t="s">
        <v>60</v>
      </c>
      <c r="E23969">
        <v>37</v>
      </c>
      <c r="F23969">
        <v>787.99</v>
      </c>
      <c r="G23969">
        <v>45850</v>
      </c>
      <c r="H23969">
        <v>46482.73</v>
      </c>
    </row>
    <row r="23970" spans="1:8" x14ac:dyDescent="0.25">
      <c r="A23970" t="s">
        <v>59</v>
      </c>
      <c r="B23970">
        <v>2011</v>
      </c>
      <c r="C23970" t="s">
        <v>6</v>
      </c>
      <c r="D23970" t="s">
        <v>60</v>
      </c>
      <c r="E23970">
        <v>12</v>
      </c>
      <c r="F23970">
        <v>24.39</v>
      </c>
      <c r="G23970">
        <v>1913.52</v>
      </c>
      <c r="H23970">
        <v>1852.5</v>
      </c>
    </row>
    <row r="23971" spans="1:8" x14ac:dyDescent="0.25">
      <c r="A23971" t="s">
        <v>59</v>
      </c>
      <c r="B23971">
        <v>2011</v>
      </c>
      <c r="C23971" t="s">
        <v>6</v>
      </c>
      <c r="D23971" t="s">
        <v>60</v>
      </c>
      <c r="E23971">
        <v>0</v>
      </c>
      <c r="F23971">
        <v>0</v>
      </c>
      <c r="G23971">
        <v>0</v>
      </c>
      <c r="H23971">
        <v>0</v>
      </c>
    </row>
    <row r="23972" spans="1:8" x14ac:dyDescent="0.25">
      <c r="A23972" t="s">
        <v>59</v>
      </c>
      <c r="B23972">
        <v>2011</v>
      </c>
      <c r="C23972" t="s">
        <v>6</v>
      </c>
      <c r="D23972" t="s">
        <v>60</v>
      </c>
      <c r="E23972">
        <v>50</v>
      </c>
      <c r="F23972">
        <v>1189.45</v>
      </c>
      <c r="G23972">
        <v>66412.929999999993</v>
      </c>
      <c r="H23972">
        <v>60432.95</v>
      </c>
    </row>
    <row r="23973" spans="1:8" x14ac:dyDescent="0.25">
      <c r="A23973" t="s">
        <v>59</v>
      </c>
      <c r="B23973">
        <v>2011</v>
      </c>
      <c r="C23973" t="s">
        <v>6</v>
      </c>
      <c r="D23973" t="s">
        <v>60</v>
      </c>
      <c r="E23973">
        <v>17</v>
      </c>
      <c r="F23973">
        <v>28.65</v>
      </c>
      <c r="G23973">
        <v>2453.17</v>
      </c>
      <c r="H23973">
        <v>2821.26</v>
      </c>
    </row>
    <row r="23974" spans="1:8" x14ac:dyDescent="0.25">
      <c r="A23974" t="s">
        <v>59</v>
      </c>
      <c r="B23974">
        <v>2011</v>
      </c>
      <c r="C23974" t="s">
        <v>6</v>
      </c>
      <c r="D23974" t="s">
        <v>60</v>
      </c>
      <c r="E23974">
        <v>0</v>
      </c>
      <c r="F23974">
        <v>0</v>
      </c>
      <c r="G23974">
        <v>0</v>
      </c>
      <c r="H23974">
        <v>0</v>
      </c>
    </row>
    <row r="23975" spans="1:8" x14ac:dyDescent="0.25">
      <c r="A23975" t="s">
        <v>59</v>
      </c>
      <c r="B23975">
        <v>2011</v>
      </c>
      <c r="C23975" t="s">
        <v>6</v>
      </c>
      <c r="D23975" t="s">
        <v>60</v>
      </c>
      <c r="E23975">
        <v>0</v>
      </c>
      <c r="F23975">
        <v>0</v>
      </c>
      <c r="G23975">
        <v>0</v>
      </c>
      <c r="H23975">
        <v>0</v>
      </c>
    </row>
    <row r="23976" spans="1:8" x14ac:dyDescent="0.25">
      <c r="A23976" t="s">
        <v>59</v>
      </c>
      <c r="B23976">
        <v>2011</v>
      </c>
      <c r="C23976" t="s">
        <v>6</v>
      </c>
      <c r="D23976" t="s">
        <v>60</v>
      </c>
      <c r="E23976">
        <v>0</v>
      </c>
      <c r="F23976">
        <v>0</v>
      </c>
      <c r="G23976">
        <v>-1327.08</v>
      </c>
      <c r="H23976">
        <v>58945.7</v>
      </c>
    </row>
    <row r="23977" spans="1:8" x14ac:dyDescent="0.25">
      <c r="A23977" t="s">
        <v>59</v>
      </c>
      <c r="B23977">
        <v>2011</v>
      </c>
      <c r="C23977" t="s">
        <v>6</v>
      </c>
      <c r="D23977" t="s">
        <v>60</v>
      </c>
      <c r="E23977">
        <v>0</v>
      </c>
      <c r="F23977">
        <v>-0.37</v>
      </c>
      <c r="G23977">
        <v>-9317.84</v>
      </c>
      <c r="H23977">
        <v>16904.64</v>
      </c>
    </row>
    <row r="23978" spans="1:8" x14ac:dyDescent="0.25">
      <c r="A23978" t="s">
        <v>59</v>
      </c>
      <c r="B23978">
        <v>2011</v>
      </c>
      <c r="C23978" t="s">
        <v>6</v>
      </c>
      <c r="D23978" t="s">
        <v>61</v>
      </c>
      <c r="E23978">
        <v>0</v>
      </c>
      <c r="F23978">
        <v>0</v>
      </c>
      <c r="G23978">
        <v>0</v>
      </c>
      <c r="H23978">
        <v>0</v>
      </c>
    </row>
    <row r="23979" spans="1:8" x14ac:dyDescent="0.25">
      <c r="A23979" t="s">
        <v>59</v>
      </c>
      <c r="B23979">
        <v>2011</v>
      </c>
      <c r="C23979" t="s">
        <v>6</v>
      </c>
      <c r="D23979" t="s">
        <v>61</v>
      </c>
      <c r="E23979">
        <v>0</v>
      </c>
      <c r="F23979">
        <v>0</v>
      </c>
      <c r="G23979">
        <v>0</v>
      </c>
      <c r="H23979">
        <v>0</v>
      </c>
    </row>
    <row r="23980" spans="1:8" x14ac:dyDescent="0.25">
      <c r="A23980" t="s">
        <v>59</v>
      </c>
      <c r="B23980">
        <v>2011</v>
      </c>
      <c r="C23980" t="s">
        <v>6</v>
      </c>
      <c r="D23980" t="s">
        <v>61</v>
      </c>
      <c r="E23980">
        <v>2</v>
      </c>
      <c r="F23980">
        <v>1.45</v>
      </c>
      <c r="G23980">
        <v>113.54</v>
      </c>
      <c r="H23980">
        <v>116.46</v>
      </c>
    </row>
    <row r="23981" spans="1:8" x14ac:dyDescent="0.25">
      <c r="A23981" t="s">
        <v>59</v>
      </c>
      <c r="B23981">
        <v>2011</v>
      </c>
      <c r="C23981" t="s">
        <v>6</v>
      </c>
      <c r="D23981" t="s">
        <v>60</v>
      </c>
      <c r="E23981">
        <v>5</v>
      </c>
      <c r="F23981">
        <v>18.89</v>
      </c>
      <c r="G23981">
        <v>1498.83</v>
      </c>
      <c r="H23981">
        <v>320.12</v>
      </c>
    </row>
    <row r="23982" spans="1:8" x14ac:dyDescent="0.25">
      <c r="A23982" t="s">
        <v>59</v>
      </c>
      <c r="B23982">
        <v>2011</v>
      </c>
      <c r="C23982" t="s">
        <v>6</v>
      </c>
      <c r="D23982" t="s">
        <v>60</v>
      </c>
      <c r="E23982">
        <v>89</v>
      </c>
      <c r="F23982">
        <v>789.3</v>
      </c>
      <c r="G23982">
        <v>61085.58</v>
      </c>
      <c r="H23982">
        <v>58945.65</v>
      </c>
    </row>
    <row r="23983" spans="1:8" x14ac:dyDescent="0.25">
      <c r="A23983" t="s">
        <v>59</v>
      </c>
      <c r="B23983">
        <v>2011</v>
      </c>
      <c r="C23983" t="s">
        <v>6</v>
      </c>
      <c r="D23983" t="s">
        <v>60</v>
      </c>
      <c r="E23983">
        <v>214</v>
      </c>
      <c r="F23983">
        <v>368.89</v>
      </c>
      <c r="G23983">
        <v>40537.1</v>
      </c>
      <c r="H23983">
        <v>42822.09</v>
      </c>
    </row>
    <row r="23984" spans="1:8" x14ac:dyDescent="0.25">
      <c r="A23984" t="s">
        <v>59</v>
      </c>
      <c r="B23984">
        <v>2011</v>
      </c>
      <c r="C23984" t="s">
        <v>6</v>
      </c>
      <c r="D23984" t="s">
        <v>60</v>
      </c>
      <c r="E23984">
        <v>1319</v>
      </c>
      <c r="F23984">
        <v>550.35</v>
      </c>
      <c r="G23984">
        <v>43038.32</v>
      </c>
      <c r="H23984">
        <v>44918.33</v>
      </c>
    </row>
    <row r="23985" spans="1:8" x14ac:dyDescent="0.25">
      <c r="A23985" t="s">
        <v>59</v>
      </c>
      <c r="B23985">
        <v>2011</v>
      </c>
      <c r="C23985" t="s">
        <v>6</v>
      </c>
      <c r="D23985" t="s">
        <v>60</v>
      </c>
      <c r="E23985">
        <v>0</v>
      </c>
      <c r="F23985">
        <v>0</v>
      </c>
      <c r="G23985">
        <v>0</v>
      </c>
      <c r="H23985">
        <v>0</v>
      </c>
    </row>
    <row r="23986" spans="1:8" x14ac:dyDescent="0.25">
      <c r="A23986" t="s">
        <v>59</v>
      </c>
      <c r="B23986">
        <v>2011</v>
      </c>
      <c r="C23986" t="s">
        <v>6</v>
      </c>
      <c r="D23986" t="s">
        <v>60</v>
      </c>
      <c r="E23986">
        <v>5</v>
      </c>
      <c r="F23986">
        <v>5.24</v>
      </c>
      <c r="G23986">
        <v>380.05</v>
      </c>
      <c r="H23986">
        <v>502.96</v>
      </c>
    </row>
    <row r="23987" spans="1:8" x14ac:dyDescent="0.25">
      <c r="A23987" t="s">
        <v>59</v>
      </c>
      <c r="B23987">
        <v>2011</v>
      </c>
      <c r="C23987" t="s">
        <v>6</v>
      </c>
      <c r="D23987" t="s">
        <v>62</v>
      </c>
      <c r="E23987">
        <v>0</v>
      </c>
      <c r="F23987">
        <v>0</v>
      </c>
      <c r="G23987">
        <v>0</v>
      </c>
      <c r="H23987">
        <v>0</v>
      </c>
    </row>
    <row r="23988" spans="1:8" x14ac:dyDescent="0.25">
      <c r="A23988" t="s">
        <v>59</v>
      </c>
      <c r="B23988">
        <v>2011</v>
      </c>
      <c r="C23988" t="s">
        <v>6</v>
      </c>
      <c r="D23988" t="s">
        <v>62</v>
      </c>
      <c r="E23988">
        <v>0</v>
      </c>
      <c r="F23988">
        <v>0</v>
      </c>
      <c r="G23988">
        <v>0</v>
      </c>
      <c r="H23988">
        <v>0</v>
      </c>
    </row>
    <row r="23989" spans="1:8" x14ac:dyDescent="0.25">
      <c r="A23989" t="s">
        <v>59</v>
      </c>
      <c r="B23989">
        <v>2011</v>
      </c>
      <c r="C23989" t="s">
        <v>6</v>
      </c>
      <c r="D23989" t="s">
        <v>62</v>
      </c>
      <c r="E23989">
        <v>297</v>
      </c>
      <c r="F23989">
        <v>237.93</v>
      </c>
      <c r="G23989">
        <v>18941.2</v>
      </c>
      <c r="H23989">
        <v>20631.78</v>
      </c>
    </row>
    <row r="23990" spans="1:8" x14ac:dyDescent="0.25">
      <c r="A23990" t="s">
        <v>59</v>
      </c>
      <c r="B23990">
        <v>2011</v>
      </c>
      <c r="C23990" t="s">
        <v>6</v>
      </c>
      <c r="D23990" t="s">
        <v>60</v>
      </c>
      <c r="E23990">
        <v>7</v>
      </c>
      <c r="F23990">
        <v>33.04</v>
      </c>
      <c r="G23990">
        <v>2552.73</v>
      </c>
      <c r="H23990">
        <v>2694.88</v>
      </c>
    </row>
    <row r="23991" spans="1:8" x14ac:dyDescent="0.25">
      <c r="A23991" t="s">
        <v>59</v>
      </c>
      <c r="B23991">
        <v>2011</v>
      </c>
      <c r="C23991" t="s">
        <v>6</v>
      </c>
      <c r="D23991" t="s">
        <v>60</v>
      </c>
      <c r="E23991">
        <v>151</v>
      </c>
      <c r="F23991">
        <v>79.08</v>
      </c>
      <c r="G23991">
        <v>9854.43</v>
      </c>
      <c r="H23991">
        <v>9975.23</v>
      </c>
    </row>
    <row r="23992" spans="1:8" x14ac:dyDescent="0.25">
      <c r="A23992" t="s">
        <v>59</v>
      </c>
      <c r="B23992">
        <v>2011</v>
      </c>
      <c r="C23992" t="s">
        <v>6</v>
      </c>
      <c r="D23992" t="s">
        <v>60</v>
      </c>
      <c r="E23992">
        <v>0</v>
      </c>
      <c r="F23992">
        <v>0</v>
      </c>
      <c r="G23992">
        <v>0</v>
      </c>
      <c r="H23992">
        <v>0</v>
      </c>
    </row>
    <row r="23993" spans="1:8" x14ac:dyDescent="0.25">
      <c r="A23993" t="s">
        <v>59</v>
      </c>
      <c r="B23993">
        <v>2011</v>
      </c>
      <c r="C23993" t="s">
        <v>6</v>
      </c>
      <c r="D23993" t="s">
        <v>60</v>
      </c>
      <c r="E23993">
        <v>18</v>
      </c>
      <c r="F23993">
        <v>113.92</v>
      </c>
      <c r="G23993">
        <v>6751.92</v>
      </c>
      <c r="H23993">
        <v>8563.15</v>
      </c>
    </row>
    <row r="23994" spans="1:8" x14ac:dyDescent="0.25">
      <c r="A23994" t="s">
        <v>59</v>
      </c>
      <c r="B23994">
        <v>2011</v>
      </c>
      <c r="C23994" t="s">
        <v>6</v>
      </c>
      <c r="D23994" t="s">
        <v>60</v>
      </c>
      <c r="E23994">
        <v>45</v>
      </c>
      <c r="F23994">
        <v>125.32</v>
      </c>
      <c r="G23994">
        <v>8819.9500000000007</v>
      </c>
      <c r="H23994">
        <v>8099.95</v>
      </c>
    </row>
    <row r="23995" spans="1:8" x14ac:dyDescent="0.25">
      <c r="A23995" t="s">
        <v>59</v>
      </c>
      <c r="B23995">
        <v>2011</v>
      </c>
      <c r="C23995" t="s">
        <v>6</v>
      </c>
      <c r="D23995" t="s">
        <v>60</v>
      </c>
      <c r="E23995">
        <v>723</v>
      </c>
      <c r="F23995">
        <v>403.91</v>
      </c>
      <c r="G23995">
        <v>26562.45</v>
      </c>
      <c r="H23995">
        <v>28616.2</v>
      </c>
    </row>
    <row r="23996" spans="1:8" x14ac:dyDescent="0.25">
      <c r="A23996" t="s">
        <v>59</v>
      </c>
      <c r="B23996">
        <v>2011</v>
      </c>
      <c r="C23996" t="s">
        <v>6</v>
      </c>
      <c r="D23996" t="s">
        <v>60</v>
      </c>
      <c r="E23996">
        <v>0</v>
      </c>
      <c r="F23996">
        <v>0</v>
      </c>
      <c r="G23996">
        <v>0</v>
      </c>
      <c r="H23996">
        <v>0</v>
      </c>
    </row>
    <row r="23997" spans="1:8" x14ac:dyDescent="0.25">
      <c r="A23997" t="s">
        <v>59</v>
      </c>
      <c r="B23997">
        <v>2011</v>
      </c>
      <c r="C23997" t="s">
        <v>6</v>
      </c>
      <c r="D23997" t="s">
        <v>60</v>
      </c>
      <c r="E23997">
        <v>7</v>
      </c>
      <c r="F23997">
        <v>63.93</v>
      </c>
      <c r="G23997">
        <v>3782.51</v>
      </c>
      <c r="H23997">
        <v>3652.74</v>
      </c>
    </row>
    <row r="23998" spans="1:8" x14ac:dyDescent="0.25">
      <c r="A23998" t="s">
        <v>59</v>
      </c>
      <c r="B23998">
        <v>2011</v>
      </c>
      <c r="C23998" t="s">
        <v>6</v>
      </c>
      <c r="D23998" t="s">
        <v>60</v>
      </c>
      <c r="E23998">
        <v>69</v>
      </c>
      <c r="F23998">
        <v>106.15</v>
      </c>
      <c r="G23998">
        <v>8512.59</v>
      </c>
      <c r="H23998">
        <v>9011.2999999999993</v>
      </c>
    </row>
    <row r="23999" spans="1:8" x14ac:dyDescent="0.25">
      <c r="A23999" t="s">
        <v>59</v>
      </c>
      <c r="B23999">
        <v>2011</v>
      </c>
      <c r="C23999" t="s">
        <v>6</v>
      </c>
      <c r="D23999" t="s">
        <v>60</v>
      </c>
      <c r="E23999">
        <v>201</v>
      </c>
      <c r="F23999">
        <v>107.94</v>
      </c>
      <c r="G23999">
        <v>6949.41</v>
      </c>
      <c r="H23999">
        <v>8240.92</v>
      </c>
    </row>
    <row r="24000" spans="1:8" x14ac:dyDescent="0.25">
      <c r="A24000" t="s">
        <v>59</v>
      </c>
      <c r="B24000">
        <v>2011</v>
      </c>
      <c r="C24000" t="s">
        <v>6</v>
      </c>
      <c r="D24000" t="s">
        <v>64</v>
      </c>
      <c r="E24000">
        <v>0</v>
      </c>
      <c r="F24000">
        <v>15931.638999999999</v>
      </c>
      <c r="G24000">
        <v>1652166.22</v>
      </c>
      <c r="H24000">
        <v>1669788.74</v>
      </c>
    </row>
    <row r="24001" spans="1:8" x14ac:dyDescent="0.25">
      <c r="A24001" t="s">
        <v>59</v>
      </c>
      <c r="B24001">
        <v>2011</v>
      </c>
      <c r="C24001" t="s">
        <v>6</v>
      </c>
      <c r="D24001" t="s">
        <v>60</v>
      </c>
      <c r="E24001">
        <v>0</v>
      </c>
      <c r="F24001">
        <v>0</v>
      </c>
      <c r="G24001">
        <v>0</v>
      </c>
      <c r="H24001">
        <v>0</v>
      </c>
    </row>
    <row r="24002" spans="1:8" x14ac:dyDescent="0.25">
      <c r="A24002" t="s">
        <v>59</v>
      </c>
      <c r="B24002">
        <v>2011</v>
      </c>
      <c r="C24002" t="s">
        <v>6</v>
      </c>
      <c r="D24002" t="s">
        <v>60</v>
      </c>
      <c r="E24002">
        <v>0</v>
      </c>
      <c r="F24002">
        <v>0</v>
      </c>
      <c r="G24002">
        <v>0</v>
      </c>
      <c r="H24002">
        <v>0</v>
      </c>
    </row>
    <row r="24003" spans="1:8" x14ac:dyDescent="0.25">
      <c r="A24003" t="s">
        <v>59</v>
      </c>
      <c r="B24003">
        <v>2011</v>
      </c>
      <c r="C24003" t="s">
        <v>5</v>
      </c>
      <c r="D24003" t="s">
        <v>60</v>
      </c>
      <c r="E24003">
        <v>0</v>
      </c>
      <c r="F24003">
        <v>0</v>
      </c>
      <c r="G24003">
        <v>0</v>
      </c>
      <c r="H24003">
        <v>0</v>
      </c>
    </row>
    <row r="24004" spans="1:8" x14ac:dyDescent="0.25">
      <c r="A24004" t="s">
        <v>59</v>
      </c>
      <c r="B24004">
        <v>2011</v>
      </c>
      <c r="C24004" t="s">
        <v>5</v>
      </c>
      <c r="D24004" t="s">
        <v>61</v>
      </c>
      <c r="E24004">
        <v>4</v>
      </c>
      <c r="F24004">
        <v>17543.72</v>
      </c>
      <c r="G24004">
        <v>992450.14</v>
      </c>
      <c r="H24004">
        <v>887099.85</v>
      </c>
    </row>
    <row r="24005" spans="1:8" x14ac:dyDescent="0.25">
      <c r="A24005" t="s">
        <v>59</v>
      </c>
      <c r="B24005">
        <v>2011</v>
      </c>
      <c r="C24005" t="s">
        <v>5</v>
      </c>
      <c r="D24005" t="s">
        <v>61</v>
      </c>
      <c r="E24005">
        <v>0</v>
      </c>
      <c r="F24005">
        <v>0</v>
      </c>
      <c r="G24005">
        <v>0</v>
      </c>
      <c r="H24005">
        <v>0</v>
      </c>
    </row>
    <row r="24006" spans="1:8" x14ac:dyDescent="0.25">
      <c r="A24006" t="s">
        <v>59</v>
      </c>
      <c r="B24006">
        <v>2011</v>
      </c>
      <c r="C24006" t="s">
        <v>5</v>
      </c>
      <c r="D24006" t="s">
        <v>60</v>
      </c>
      <c r="E24006">
        <v>0</v>
      </c>
      <c r="F24006">
        <v>0</v>
      </c>
      <c r="G24006">
        <v>0</v>
      </c>
      <c r="H24006">
        <v>0</v>
      </c>
    </row>
    <row r="24007" spans="1:8" x14ac:dyDescent="0.25">
      <c r="A24007" t="s">
        <v>59</v>
      </c>
      <c r="B24007">
        <v>2011</v>
      </c>
      <c r="C24007" t="s">
        <v>5</v>
      </c>
      <c r="D24007" t="s">
        <v>60</v>
      </c>
      <c r="E24007">
        <v>0</v>
      </c>
      <c r="F24007">
        <v>0</v>
      </c>
      <c r="G24007">
        <v>0</v>
      </c>
      <c r="H24007">
        <v>0</v>
      </c>
    </row>
    <row r="24008" spans="1:8" x14ac:dyDescent="0.25">
      <c r="A24008" t="s">
        <v>59</v>
      </c>
      <c r="B24008">
        <v>2011</v>
      </c>
      <c r="C24008" t="s">
        <v>5</v>
      </c>
      <c r="D24008" t="s">
        <v>60</v>
      </c>
      <c r="E24008">
        <v>0</v>
      </c>
      <c r="F24008">
        <v>0</v>
      </c>
      <c r="G24008">
        <v>-18651.189999999999</v>
      </c>
      <c r="H24008">
        <v>1327.78</v>
      </c>
    </row>
    <row r="24009" spans="1:8" x14ac:dyDescent="0.25">
      <c r="A24009" t="s">
        <v>59</v>
      </c>
      <c r="B24009">
        <v>2011</v>
      </c>
      <c r="C24009" t="s">
        <v>5</v>
      </c>
      <c r="D24009" t="s">
        <v>60</v>
      </c>
      <c r="E24009">
        <v>0</v>
      </c>
      <c r="F24009">
        <v>0</v>
      </c>
      <c r="G24009">
        <v>0</v>
      </c>
      <c r="H24009">
        <v>0</v>
      </c>
    </row>
    <row r="24010" spans="1:8" x14ac:dyDescent="0.25">
      <c r="A24010" t="s">
        <v>59</v>
      </c>
      <c r="B24010">
        <v>2011</v>
      </c>
      <c r="C24010" t="s">
        <v>5</v>
      </c>
      <c r="D24010" t="s">
        <v>60</v>
      </c>
      <c r="E24010">
        <v>0</v>
      </c>
      <c r="F24010">
        <v>0</v>
      </c>
      <c r="G24010">
        <v>0</v>
      </c>
      <c r="H24010">
        <v>0</v>
      </c>
    </row>
    <row r="24011" spans="1:8" x14ac:dyDescent="0.25">
      <c r="A24011" t="s">
        <v>59</v>
      </c>
      <c r="B24011">
        <v>2011</v>
      </c>
      <c r="C24011" t="s">
        <v>5</v>
      </c>
      <c r="D24011" t="s">
        <v>61</v>
      </c>
      <c r="E24011">
        <v>242</v>
      </c>
      <c r="F24011">
        <v>43850.06</v>
      </c>
      <c r="G24011">
        <v>2799634.6</v>
      </c>
      <c r="H24011">
        <v>2666662.64</v>
      </c>
    </row>
    <row r="24012" spans="1:8" x14ac:dyDescent="0.25">
      <c r="A24012" t="s">
        <v>59</v>
      </c>
      <c r="B24012">
        <v>2011</v>
      </c>
      <c r="C24012" t="s">
        <v>5</v>
      </c>
      <c r="D24012" t="s">
        <v>61</v>
      </c>
      <c r="E24012">
        <v>1009</v>
      </c>
      <c r="F24012">
        <v>12565.32</v>
      </c>
      <c r="G24012">
        <v>878489.97</v>
      </c>
      <c r="H24012">
        <v>748615.5</v>
      </c>
    </row>
    <row r="24013" spans="1:8" x14ac:dyDescent="0.25">
      <c r="A24013" t="s">
        <v>59</v>
      </c>
      <c r="B24013">
        <v>2011</v>
      </c>
      <c r="C24013" t="s">
        <v>5</v>
      </c>
      <c r="D24013" t="s">
        <v>61</v>
      </c>
      <c r="E24013">
        <v>250</v>
      </c>
      <c r="F24013">
        <v>433.09</v>
      </c>
      <c r="G24013">
        <v>42886.05</v>
      </c>
      <c r="H24013">
        <v>44291.13</v>
      </c>
    </row>
    <row r="24014" spans="1:8" x14ac:dyDescent="0.25">
      <c r="A24014" t="s">
        <v>59</v>
      </c>
      <c r="B24014">
        <v>2011</v>
      </c>
      <c r="C24014" t="s">
        <v>5</v>
      </c>
      <c r="D24014" t="s">
        <v>60</v>
      </c>
      <c r="E24014">
        <v>4</v>
      </c>
      <c r="F24014">
        <v>4.3600000000000003</v>
      </c>
      <c r="G24014">
        <v>5162.58</v>
      </c>
      <c r="H24014">
        <v>3812.8</v>
      </c>
    </row>
    <row r="24015" spans="1:8" x14ac:dyDescent="0.25">
      <c r="A24015" t="s">
        <v>59</v>
      </c>
      <c r="B24015">
        <v>2011</v>
      </c>
      <c r="C24015" t="s">
        <v>5</v>
      </c>
      <c r="D24015" t="s">
        <v>60</v>
      </c>
      <c r="E24015">
        <v>0</v>
      </c>
      <c r="F24015">
        <v>0</v>
      </c>
      <c r="G24015">
        <v>0</v>
      </c>
      <c r="H24015">
        <v>0</v>
      </c>
    </row>
    <row r="24016" spans="1:8" x14ac:dyDescent="0.25">
      <c r="A24016" t="s">
        <v>59</v>
      </c>
      <c r="B24016">
        <v>2011</v>
      </c>
      <c r="C24016" t="s">
        <v>5</v>
      </c>
      <c r="D24016" t="s">
        <v>60</v>
      </c>
      <c r="E24016">
        <v>0</v>
      </c>
      <c r="F24016">
        <v>0</v>
      </c>
      <c r="G24016">
        <v>0</v>
      </c>
      <c r="H24016">
        <v>0</v>
      </c>
    </row>
    <row r="24017" spans="1:8" x14ac:dyDescent="0.25">
      <c r="A24017" t="s">
        <v>59</v>
      </c>
      <c r="B24017">
        <v>2011</v>
      </c>
      <c r="C24017" t="s">
        <v>5</v>
      </c>
      <c r="D24017" t="s">
        <v>60</v>
      </c>
      <c r="E24017">
        <v>0</v>
      </c>
      <c r="F24017">
        <v>0</v>
      </c>
      <c r="G24017">
        <v>0</v>
      </c>
      <c r="H24017">
        <v>0</v>
      </c>
    </row>
    <row r="24018" spans="1:8" x14ac:dyDescent="0.25">
      <c r="A24018" t="s">
        <v>59</v>
      </c>
      <c r="B24018">
        <v>2011</v>
      </c>
      <c r="C24018" t="s">
        <v>5</v>
      </c>
      <c r="D24018" t="s">
        <v>62</v>
      </c>
      <c r="E24018">
        <v>843</v>
      </c>
      <c r="F24018">
        <v>18664.48</v>
      </c>
      <c r="G24018">
        <v>1223385.1499999999</v>
      </c>
      <c r="H24018">
        <v>1089619.98</v>
      </c>
    </row>
    <row r="24019" spans="1:8" x14ac:dyDescent="0.25">
      <c r="A24019" t="s">
        <v>59</v>
      </c>
      <c r="B24019">
        <v>2011</v>
      </c>
      <c r="C24019" t="s">
        <v>5</v>
      </c>
      <c r="D24019" t="s">
        <v>62</v>
      </c>
      <c r="E24019">
        <v>245</v>
      </c>
      <c r="F24019">
        <v>669.69</v>
      </c>
      <c r="G24019">
        <v>59097.27</v>
      </c>
      <c r="H24019">
        <v>42682.080000000002</v>
      </c>
    </row>
    <row r="24020" spans="1:8" x14ac:dyDescent="0.25">
      <c r="A24020" t="s">
        <v>59</v>
      </c>
      <c r="B24020">
        <v>2011</v>
      </c>
      <c r="C24020" t="s">
        <v>5</v>
      </c>
      <c r="D24020" t="s">
        <v>60</v>
      </c>
      <c r="E24020">
        <v>12</v>
      </c>
      <c r="F24020">
        <v>39.880000000000003</v>
      </c>
      <c r="G24020">
        <v>3123.69</v>
      </c>
      <c r="H24020">
        <v>3727.84</v>
      </c>
    </row>
    <row r="24021" spans="1:8" x14ac:dyDescent="0.25">
      <c r="A24021" t="s">
        <v>59</v>
      </c>
      <c r="B24021">
        <v>2011</v>
      </c>
      <c r="C24021" t="s">
        <v>5</v>
      </c>
      <c r="D24021" t="s">
        <v>60</v>
      </c>
      <c r="E24021">
        <v>11</v>
      </c>
      <c r="F24021">
        <v>12</v>
      </c>
      <c r="G24021">
        <v>1414.86</v>
      </c>
      <c r="H24021">
        <v>985.58</v>
      </c>
    </row>
    <row r="24022" spans="1:8" x14ac:dyDescent="0.25">
      <c r="A24022" t="s">
        <v>59</v>
      </c>
      <c r="B24022">
        <v>2011</v>
      </c>
      <c r="C24022" t="s">
        <v>5</v>
      </c>
      <c r="D24022" t="s">
        <v>60</v>
      </c>
      <c r="E24022">
        <v>6</v>
      </c>
      <c r="F24022">
        <v>36.19</v>
      </c>
      <c r="G24022">
        <v>1472.42</v>
      </c>
      <c r="H24022">
        <v>1394.29</v>
      </c>
    </row>
    <row r="24023" spans="1:8" x14ac:dyDescent="0.25">
      <c r="A24023" t="s">
        <v>59</v>
      </c>
      <c r="B24023">
        <v>2011</v>
      </c>
      <c r="C24023" t="s">
        <v>5</v>
      </c>
      <c r="D24023" t="s">
        <v>60</v>
      </c>
      <c r="E24023">
        <v>0</v>
      </c>
      <c r="F24023">
        <v>0</v>
      </c>
      <c r="G24023">
        <v>0</v>
      </c>
      <c r="H24023">
        <v>0</v>
      </c>
    </row>
    <row r="24024" spans="1:8" x14ac:dyDescent="0.25">
      <c r="A24024" t="s">
        <v>59</v>
      </c>
      <c r="B24024">
        <v>2011</v>
      </c>
      <c r="C24024" t="s">
        <v>5</v>
      </c>
      <c r="D24024" t="s">
        <v>60</v>
      </c>
      <c r="E24024">
        <v>0</v>
      </c>
      <c r="F24024">
        <v>0</v>
      </c>
      <c r="G24024">
        <v>0</v>
      </c>
      <c r="H24024">
        <v>0</v>
      </c>
    </row>
    <row r="24025" spans="1:8" x14ac:dyDescent="0.25">
      <c r="A24025" t="s">
        <v>59</v>
      </c>
      <c r="B24025">
        <v>2011</v>
      </c>
      <c r="C24025" t="s">
        <v>5</v>
      </c>
      <c r="D24025" t="s">
        <v>63</v>
      </c>
      <c r="E24025">
        <v>2</v>
      </c>
      <c r="F24025">
        <v>1.06</v>
      </c>
      <c r="G24025">
        <v>93.33</v>
      </c>
      <c r="H24025">
        <v>93.33</v>
      </c>
    </row>
    <row r="24026" spans="1:8" x14ac:dyDescent="0.25">
      <c r="A24026" t="s">
        <v>59</v>
      </c>
      <c r="B24026">
        <v>2011</v>
      </c>
      <c r="C24026" t="s">
        <v>5</v>
      </c>
      <c r="D24026" t="s">
        <v>63</v>
      </c>
      <c r="E24026">
        <v>735821</v>
      </c>
      <c r="F24026">
        <v>109919.56</v>
      </c>
      <c r="G24026">
        <v>9284950.8699999992</v>
      </c>
      <c r="H24026">
        <v>9016661.3900000006</v>
      </c>
    </row>
    <row r="24027" spans="1:8" x14ac:dyDescent="0.25">
      <c r="A24027" t="s">
        <v>59</v>
      </c>
      <c r="B24027">
        <v>2011</v>
      </c>
      <c r="C24027" t="s">
        <v>5</v>
      </c>
      <c r="D24027" t="s">
        <v>60</v>
      </c>
      <c r="E24027">
        <v>0</v>
      </c>
      <c r="F24027">
        <v>0</v>
      </c>
      <c r="G24027">
        <v>2083.7800000000002</v>
      </c>
      <c r="H24027">
        <v>10773.07</v>
      </c>
    </row>
    <row r="24028" spans="1:8" x14ac:dyDescent="0.25">
      <c r="A24028" t="s">
        <v>59</v>
      </c>
      <c r="B24028">
        <v>2011</v>
      </c>
      <c r="C24028" t="s">
        <v>5</v>
      </c>
      <c r="D24028" t="s">
        <v>60</v>
      </c>
      <c r="E24028">
        <v>0</v>
      </c>
      <c r="F24028">
        <v>0</v>
      </c>
      <c r="G24028">
        <v>2708.53</v>
      </c>
      <c r="H24028">
        <v>12286.58</v>
      </c>
    </row>
    <row r="24029" spans="1:8" x14ac:dyDescent="0.25">
      <c r="A24029" t="s">
        <v>59</v>
      </c>
      <c r="B24029">
        <v>2011</v>
      </c>
      <c r="C24029" t="s">
        <v>5</v>
      </c>
      <c r="D24029" t="s">
        <v>61</v>
      </c>
      <c r="E24029">
        <v>224</v>
      </c>
      <c r="F24029">
        <v>1595.73</v>
      </c>
      <c r="G24029">
        <v>129384.06</v>
      </c>
      <c r="H24029">
        <v>106919.94</v>
      </c>
    </row>
    <row r="24030" spans="1:8" x14ac:dyDescent="0.25">
      <c r="A24030" t="s">
        <v>59</v>
      </c>
      <c r="B24030">
        <v>2011</v>
      </c>
      <c r="C24030" t="s">
        <v>5</v>
      </c>
      <c r="D24030" t="s">
        <v>61</v>
      </c>
      <c r="E24030">
        <v>1214</v>
      </c>
      <c r="F24030">
        <v>1394.18</v>
      </c>
      <c r="G24030">
        <v>170324.2</v>
      </c>
      <c r="H24030">
        <v>164852.45000000001</v>
      </c>
    </row>
    <row r="24031" spans="1:8" x14ac:dyDescent="0.25">
      <c r="A24031" t="s">
        <v>59</v>
      </c>
      <c r="B24031">
        <v>2011</v>
      </c>
      <c r="C24031" t="s">
        <v>5</v>
      </c>
      <c r="D24031" t="s">
        <v>61</v>
      </c>
      <c r="E24031">
        <v>10952</v>
      </c>
      <c r="F24031">
        <v>3179.55</v>
      </c>
      <c r="G24031">
        <v>221079.03</v>
      </c>
      <c r="H24031">
        <v>214613.26</v>
      </c>
    </row>
    <row r="24032" spans="1:8" x14ac:dyDescent="0.25">
      <c r="A24032" t="s">
        <v>59</v>
      </c>
      <c r="B24032">
        <v>2011</v>
      </c>
      <c r="C24032" t="s">
        <v>5</v>
      </c>
      <c r="D24032" t="s">
        <v>60</v>
      </c>
      <c r="E24032">
        <v>0</v>
      </c>
      <c r="F24032">
        <v>0</v>
      </c>
      <c r="G24032">
        <v>0</v>
      </c>
      <c r="H24032">
        <v>0</v>
      </c>
    </row>
    <row r="24033" spans="1:8" x14ac:dyDescent="0.25">
      <c r="A24033" t="s">
        <v>59</v>
      </c>
      <c r="B24033">
        <v>2011</v>
      </c>
      <c r="C24033" t="s">
        <v>5</v>
      </c>
      <c r="D24033" t="s">
        <v>60</v>
      </c>
      <c r="E24033">
        <v>7</v>
      </c>
      <c r="F24033">
        <v>8.15</v>
      </c>
      <c r="G24033">
        <v>660.32</v>
      </c>
      <c r="H24033">
        <v>737.09</v>
      </c>
    </row>
    <row r="24034" spans="1:8" x14ac:dyDescent="0.25">
      <c r="A24034" t="s">
        <v>59</v>
      </c>
      <c r="B24034">
        <v>2011</v>
      </c>
      <c r="C24034" t="s">
        <v>5</v>
      </c>
      <c r="D24034" t="s">
        <v>60</v>
      </c>
      <c r="E24034">
        <v>459</v>
      </c>
      <c r="F24034">
        <v>143.46</v>
      </c>
      <c r="G24034">
        <v>9280.85</v>
      </c>
      <c r="H24034">
        <v>9102.82</v>
      </c>
    </row>
    <row r="24035" spans="1:8" x14ac:dyDescent="0.25">
      <c r="A24035" t="s">
        <v>59</v>
      </c>
      <c r="B24035">
        <v>2011</v>
      </c>
      <c r="C24035" t="s">
        <v>5</v>
      </c>
      <c r="D24035" t="s">
        <v>62</v>
      </c>
      <c r="E24035">
        <v>1092</v>
      </c>
      <c r="F24035">
        <v>10030.49</v>
      </c>
      <c r="G24035">
        <v>775199.27</v>
      </c>
      <c r="H24035">
        <v>599322.81000000006</v>
      </c>
    </row>
    <row r="24036" spans="1:8" x14ac:dyDescent="0.25">
      <c r="A24036" t="s">
        <v>59</v>
      </c>
      <c r="B24036">
        <v>2011</v>
      </c>
      <c r="C24036" t="s">
        <v>5</v>
      </c>
      <c r="D24036" t="s">
        <v>62</v>
      </c>
      <c r="E24036">
        <v>3430</v>
      </c>
      <c r="F24036">
        <v>6313.89</v>
      </c>
      <c r="G24036">
        <v>655360.1</v>
      </c>
      <c r="H24036">
        <v>640187.78</v>
      </c>
    </row>
    <row r="24037" spans="1:8" x14ac:dyDescent="0.25">
      <c r="A24037" t="s">
        <v>59</v>
      </c>
      <c r="B24037">
        <v>2011</v>
      </c>
      <c r="C24037" t="s">
        <v>5</v>
      </c>
      <c r="D24037" t="s">
        <v>62</v>
      </c>
      <c r="E24037">
        <v>102247</v>
      </c>
      <c r="F24037">
        <v>26998.82</v>
      </c>
      <c r="G24037">
        <v>2062286.87</v>
      </c>
      <c r="H24037">
        <v>2002949.34</v>
      </c>
    </row>
    <row r="24038" spans="1:8" x14ac:dyDescent="0.25">
      <c r="A24038" t="s">
        <v>59</v>
      </c>
      <c r="B24038">
        <v>2011</v>
      </c>
      <c r="C24038" t="s">
        <v>5</v>
      </c>
      <c r="D24038" t="s">
        <v>60</v>
      </c>
      <c r="E24038">
        <v>4</v>
      </c>
      <c r="F24038">
        <v>24.82</v>
      </c>
      <c r="G24038">
        <v>2008.02</v>
      </c>
      <c r="H24038">
        <v>1237.2</v>
      </c>
    </row>
    <row r="24039" spans="1:8" x14ac:dyDescent="0.25">
      <c r="A24039" t="s">
        <v>59</v>
      </c>
      <c r="B24039">
        <v>2011</v>
      </c>
      <c r="C24039" t="s">
        <v>5</v>
      </c>
      <c r="D24039" t="s">
        <v>60</v>
      </c>
      <c r="E24039">
        <v>49</v>
      </c>
      <c r="F24039">
        <v>55.98</v>
      </c>
      <c r="G24039">
        <v>5633.88</v>
      </c>
      <c r="H24039">
        <v>4648.71</v>
      </c>
    </row>
    <row r="24040" spans="1:8" x14ac:dyDescent="0.25">
      <c r="A24040" t="s">
        <v>59</v>
      </c>
      <c r="B24040">
        <v>2011</v>
      </c>
      <c r="C24040" t="s">
        <v>5</v>
      </c>
      <c r="D24040" t="s">
        <v>60</v>
      </c>
      <c r="E24040">
        <v>5</v>
      </c>
      <c r="F24040">
        <v>7.52</v>
      </c>
      <c r="G24040">
        <v>304.38</v>
      </c>
      <c r="H24040">
        <v>255.52</v>
      </c>
    </row>
    <row r="24041" spans="1:8" x14ac:dyDescent="0.25">
      <c r="A24041" t="s">
        <v>59</v>
      </c>
      <c r="B24041">
        <v>2011</v>
      </c>
      <c r="C24041" t="s">
        <v>5</v>
      </c>
      <c r="D24041" t="s">
        <v>60</v>
      </c>
      <c r="E24041">
        <v>528</v>
      </c>
      <c r="F24041">
        <v>323.56</v>
      </c>
      <c r="G24041">
        <v>20313.13</v>
      </c>
      <c r="H24041">
        <v>18474.39</v>
      </c>
    </row>
    <row r="24042" spans="1:8" x14ac:dyDescent="0.25">
      <c r="A24042" t="s">
        <v>59</v>
      </c>
      <c r="B24042">
        <v>2011</v>
      </c>
      <c r="C24042" t="s">
        <v>5</v>
      </c>
      <c r="D24042" t="s">
        <v>60</v>
      </c>
      <c r="E24042">
        <v>0</v>
      </c>
      <c r="F24042">
        <v>0</v>
      </c>
      <c r="G24042">
        <v>0</v>
      </c>
      <c r="H24042">
        <v>0</v>
      </c>
    </row>
    <row r="24043" spans="1:8" x14ac:dyDescent="0.25">
      <c r="A24043" t="s">
        <v>59</v>
      </c>
      <c r="B24043">
        <v>2011</v>
      </c>
      <c r="C24043" t="s">
        <v>5</v>
      </c>
      <c r="D24043" t="s">
        <v>60</v>
      </c>
      <c r="E24043">
        <v>0</v>
      </c>
      <c r="F24043">
        <v>0</v>
      </c>
      <c r="G24043">
        <v>0</v>
      </c>
      <c r="H24043">
        <v>0</v>
      </c>
    </row>
    <row r="24044" spans="1:8" x14ac:dyDescent="0.25">
      <c r="A24044" t="s">
        <v>59</v>
      </c>
      <c r="B24044">
        <v>2011</v>
      </c>
      <c r="C24044" t="s">
        <v>5</v>
      </c>
      <c r="D24044" t="s">
        <v>60</v>
      </c>
      <c r="E24044">
        <v>0</v>
      </c>
      <c r="F24044">
        <v>0</v>
      </c>
      <c r="G24044">
        <v>0</v>
      </c>
      <c r="H24044">
        <v>0</v>
      </c>
    </row>
    <row r="24045" spans="1:8" x14ac:dyDescent="0.25">
      <c r="A24045" t="s">
        <v>59</v>
      </c>
      <c r="B24045">
        <v>2011</v>
      </c>
      <c r="C24045" t="s">
        <v>5</v>
      </c>
      <c r="D24045" t="s">
        <v>61</v>
      </c>
      <c r="E24045">
        <v>0</v>
      </c>
      <c r="F24045">
        <v>0</v>
      </c>
      <c r="G24045">
        <v>0</v>
      </c>
      <c r="H24045">
        <v>0</v>
      </c>
    </row>
    <row r="24046" spans="1:8" x14ac:dyDescent="0.25">
      <c r="A24046" t="s">
        <v>59</v>
      </c>
      <c r="B24046">
        <v>2011</v>
      </c>
      <c r="C24046" t="s">
        <v>5</v>
      </c>
      <c r="D24046" t="s">
        <v>61</v>
      </c>
      <c r="E24046">
        <v>0</v>
      </c>
      <c r="F24046">
        <v>0</v>
      </c>
      <c r="G24046">
        <v>0</v>
      </c>
      <c r="H24046">
        <v>0</v>
      </c>
    </row>
    <row r="24047" spans="1:8" x14ac:dyDescent="0.25">
      <c r="A24047" t="s">
        <v>59</v>
      </c>
      <c r="B24047">
        <v>2011</v>
      </c>
      <c r="C24047" t="s">
        <v>5</v>
      </c>
      <c r="D24047" t="s">
        <v>60</v>
      </c>
      <c r="E24047">
        <v>0</v>
      </c>
      <c r="F24047">
        <v>0</v>
      </c>
      <c r="G24047">
        <v>0</v>
      </c>
      <c r="H24047">
        <v>0</v>
      </c>
    </row>
    <row r="24048" spans="1:8" x14ac:dyDescent="0.25">
      <c r="A24048" t="s">
        <v>59</v>
      </c>
      <c r="B24048">
        <v>2011</v>
      </c>
      <c r="C24048" t="s">
        <v>5</v>
      </c>
      <c r="D24048" t="s">
        <v>60</v>
      </c>
      <c r="E24048">
        <v>0</v>
      </c>
      <c r="F24048">
        <v>0</v>
      </c>
      <c r="G24048">
        <v>0</v>
      </c>
      <c r="H24048">
        <v>0</v>
      </c>
    </row>
    <row r="24049" spans="1:8" x14ac:dyDescent="0.25">
      <c r="A24049" t="s">
        <v>59</v>
      </c>
      <c r="B24049">
        <v>2011</v>
      </c>
      <c r="C24049" t="s">
        <v>5</v>
      </c>
      <c r="D24049" t="s">
        <v>60</v>
      </c>
      <c r="E24049">
        <v>0</v>
      </c>
      <c r="F24049">
        <v>2068.87</v>
      </c>
      <c r="G24049">
        <v>-11273.46</v>
      </c>
      <c r="H24049">
        <v>4192.5</v>
      </c>
    </row>
    <row r="24050" spans="1:8" x14ac:dyDescent="0.25">
      <c r="A24050" t="s">
        <v>59</v>
      </c>
      <c r="B24050">
        <v>2011</v>
      </c>
      <c r="C24050" t="s">
        <v>5</v>
      </c>
      <c r="D24050" t="s">
        <v>60</v>
      </c>
      <c r="E24050">
        <v>0</v>
      </c>
      <c r="F24050">
        <v>0</v>
      </c>
      <c r="G24050">
        <v>0</v>
      </c>
      <c r="H24050">
        <v>0</v>
      </c>
    </row>
    <row r="24051" spans="1:8" x14ac:dyDescent="0.25">
      <c r="A24051" t="s">
        <v>59</v>
      </c>
      <c r="B24051">
        <v>2011</v>
      </c>
      <c r="C24051" t="s">
        <v>5</v>
      </c>
      <c r="D24051" t="s">
        <v>60</v>
      </c>
      <c r="E24051">
        <v>0</v>
      </c>
      <c r="F24051">
        <v>0</v>
      </c>
      <c r="G24051">
        <v>0</v>
      </c>
      <c r="H24051">
        <v>0</v>
      </c>
    </row>
    <row r="24052" spans="1:8" x14ac:dyDescent="0.25">
      <c r="A24052" t="s">
        <v>59</v>
      </c>
      <c r="B24052">
        <v>2011</v>
      </c>
      <c r="C24052" t="s">
        <v>5</v>
      </c>
      <c r="D24052" t="s">
        <v>61</v>
      </c>
      <c r="E24052">
        <v>0</v>
      </c>
      <c r="F24052">
        <v>0</v>
      </c>
      <c r="G24052">
        <v>0</v>
      </c>
      <c r="H24052">
        <v>0</v>
      </c>
    </row>
    <row r="24053" spans="1:8" x14ac:dyDescent="0.25">
      <c r="A24053" t="s">
        <v>59</v>
      </c>
      <c r="B24053">
        <v>2011</v>
      </c>
      <c r="C24053" t="s">
        <v>5</v>
      </c>
      <c r="D24053" t="s">
        <v>61</v>
      </c>
      <c r="E24053">
        <v>1</v>
      </c>
      <c r="F24053">
        <v>5.99</v>
      </c>
      <c r="G24053">
        <v>383.85</v>
      </c>
      <c r="H24053">
        <v>368.84</v>
      </c>
    </row>
    <row r="24054" spans="1:8" x14ac:dyDescent="0.25">
      <c r="A24054" t="s">
        <v>59</v>
      </c>
      <c r="B24054">
        <v>2011</v>
      </c>
      <c r="C24054" t="s">
        <v>5</v>
      </c>
      <c r="D24054" t="s">
        <v>61</v>
      </c>
      <c r="E24054">
        <v>1</v>
      </c>
      <c r="F24054">
        <v>0.91</v>
      </c>
      <c r="G24054">
        <v>104.27</v>
      </c>
      <c r="H24054">
        <v>81.19</v>
      </c>
    </row>
    <row r="24055" spans="1:8" x14ac:dyDescent="0.25">
      <c r="A24055" t="s">
        <v>59</v>
      </c>
      <c r="B24055">
        <v>2011</v>
      </c>
      <c r="C24055" t="s">
        <v>5</v>
      </c>
      <c r="D24055" t="s">
        <v>60</v>
      </c>
      <c r="E24055">
        <v>0</v>
      </c>
      <c r="F24055">
        <v>0</v>
      </c>
      <c r="G24055">
        <v>0</v>
      </c>
      <c r="H24055">
        <v>0</v>
      </c>
    </row>
    <row r="24056" spans="1:8" x14ac:dyDescent="0.25">
      <c r="A24056" t="s">
        <v>59</v>
      </c>
      <c r="B24056">
        <v>2011</v>
      </c>
      <c r="C24056" t="s">
        <v>5</v>
      </c>
      <c r="D24056" t="s">
        <v>60</v>
      </c>
      <c r="E24056">
        <v>5</v>
      </c>
      <c r="F24056">
        <v>72.39</v>
      </c>
      <c r="G24056">
        <v>6978.5</v>
      </c>
      <c r="H24056">
        <v>175.47</v>
      </c>
    </row>
    <row r="24057" spans="1:8" x14ac:dyDescent="0.25">
      <c r="A24057" t="s">
        <v>59</v>
      </c>
      <c r="B24057">
        <v>2011</v>
      </c>
      <c r="C24057" t="s">
        <v>5</v>
      </c>
      <c r="D24057" t="s">
        <v>60</v>
      </c>
      <c r="E24057">
        <v>0</v>
      </c>
      <c r="F24057">
        <v>0</v>
      </c>
      <c r="G24057">
        <v>0</v>
      </c>
      <c r="H24057">
        <v>0</v>
      </c>
    </row>
    <row r="24058" spans="1:8" x14ac:dyDescent="0.25">
      <c r="A24058" t="s">
        <v>59</v>
      </c>
      <c r="B24058">
        <v>2011</v>
      </c>
      <c r="C24058" t="s">
        <v>5</v>
      </c>
      <c r="D24058" t="s">
        <v>60</v>
      </c>
      <c r="E24058">
        <v>308</v>
      </c>
      <c r="F24058">
        <v>6996.88</v>
      </c>
      <c r="G24058">
        <v>458245.11</v>
      </c>
      <c r="H24058">
        <v>280563.09999999998</v>
      </c>
    </row>
    <row r="24059" spans="1:8" x14ac:dyDescent="0.25">
      <c r="A24059" t="s">
        <v>59</v>
      </c>
      <c r="B24059">
        <v>2011</v>
      </c>
      <c r="C24059" t="s">
        <v>5</v>
      </c>
      <c r="D24059" t="s">
        <v>60</v>
      </c>
      <c r="E24059">
        <v>71</v>
      </c>
      <c r="F24059">
        <v>94.24</v>
      </c>
      <c r="G24059">
        <v>12871.6</v>
      </c>
      <c r="H24059">
        <v>9927.2999999999993</v>
      </c>
    </row>
    <row r="24060" spans="1:8" x14ac:dyDescent="0.25">
      <c r="A24060" t="s">
        <v>59</v>
      </c>
      <c r="B24060">
        <v>2011</v>
      </c>
      <c r="C24060" t="s">
        <v>5</v>
      </c>
      <c r="D24060" t="s">
        <v>60</v>
      </c>
      <c r="E24060">
        <v>0</v>
      </c>
      <c r="F24060">
        <v>0</v>
      </c>
      <c r="G24060">
        <v>0</v>
      </c>
      <c r="H24060">
        <v>0</v>
      </c>
    </row>
    <row r="24061" spans="1:8" x14ac:dyDescent="0.25">
      <c r="A24061" t="s">
        <v>59</v>
      </c>
      <c r="B24061">
        <v>2011</v>
      </c>
      <c r="C24061" t="s">
        <v>5</v>
      </c>
      <c r="D24061" t="s">
        <v>62</v>
      </c>
      <c r="E24061">
        <v>24</v>
      </c>
      <c r="F24061">
        <v>1000.77</v>
      </c>
      <c r="G24061">
        <v>75353.539999999994</v>
      </c>
      <c r="H24061">
        <v>73101.59</v>
      </c>
    </row>
    <row r="24062" spans="1:8" x14ac:dyDescent="0.25">
      <c r="A24062" t="s">
        <v>59</v>
      </c>
      <c r="B24062">
        <v>2011</v>
      </c>
      <c r="C24062" t="s">
        <v>5</v>
      </c>
      <c r="D24062" t="s">
        <v>62</v>
      </c>
      <c r="E24062">
        <v>1</v>
      </c>
      <c r="F24062">
        <v>2.61</v>
      </c>
      <c r="G24062">
        <v>313.7</v>
      </c>
      <c r="H24062">
        <v>313.7</v>
      </c>
    </row>
    <row r="24063" spans="1:8" x14ac:dyDescent="0.25">
      <c r="A24063" t="s">
        <v>59</v>
      </c>
      <c r="B24063">
        <v>2011</v>
      </c>
      <c r="C24063" t="s">
        <v>5</v>
      </c>
      <c r="D24063" t="s">
        <v>60</v>
      </c>
      <c r="E24063">
        <v>99</v>
      </c>
      <c r="F24063">
        <v>1326.85</v>
      </c>
      <c r="G24063">
        <v>94475.51</v>
      </c>
      <c r="H24063">
        <v>96594.33</v>
      </c>
    </row>
    <row r="24064" spans="1:8" x14ac:dyDescent="0.25">
      <c r="A24064" t="s">
        <v>59</v>
      </c>
      <c r="B24064">
        <v>2011</v>
      </c>
      <c r="C24064" t="s">
        <v>5</v>
      </c>
      <c r="D24064" t="s">
        <v>60</v>
      </c>
      <c r="E24064">
        <v>29</v>
      </c>
      <c r="F24064">
        <v>56.24</v>
      </c>
      <c r="G24064">
        <v>5266.47</v>
      </c>
      <c r="H24064">
        <v>5603.89</v>
      </c>
    </row>
    <row r="24065" spans="1:8" x14ac:dyDescent="0.25">
      <c r="A24065" t="s">
        <v>59</v>
      </c>
      <c r="B24065">
        <v>2011</v>
      </c>
      <c r="C24065" t="s">
        <v>5</v>
      </c>
      <c r="D24065" t="s">
        <v>60</v>
      </c>
      <c r="E24065">
        <v>0</v>
      </c>
      <c r="F24065">
        <v>0</v>
      </c>
      <c r="G24065">
        <v>0</v>
      </c>
      <c r="H24065">
        <v>0</v>
      </c>
    </row>
    <row r="24066" spans="1:8" x14ac:dyDescent="0.25">
      <c r="A24066" t="s">
        <v>59</v>
      </c>
      <c r="B24066">
        <v>2011</v>
      </c>
      <c r="C24066" t="s">
        <v>5</v>
      </c>
      <c r="D24066" t="s">
        <v>60</v>
      </c>
      <c r="E24066">
        <v>37</v>
      </c>
      <c r="F24066">
        <v>800.42</v>
      </c>
      <c r="G24066">
        <v>46360.78</v>
      </c>
      <c r="H24066">
        <v>42128.12</v>
      </c>
    </row>
    <row r="24067" spans="1:8" x14ac:dyDescent="0.25">
      <c r="A24067" t="s">
        <v>59</v>
      </c>
      <c r="B24067">
        <v>2011</v>
      </c>
      <c r="C24067" t="s">
        <v>5</v>
      </c>
      <c r="D24067" t="s">
        <v>60</v>
      </c>
      <c r="E24067">
        <v>12</v>
      </c>
      <c r="F24067">
        <v>23.84</v>
      </c>
      <c r="G24067">
        <v>1953.71</v>
      </c>
      <c r="H24067">
        <v>1036.9000000000001</v>
      </c>
    </row>
    <row r="24068" spans="1:8" x14ac:dyDescent="0.25">
      <c r="A24068" t="s">
        <v>59</v>
      </c>
      <c r="B24068">
        <v>2011</v>
      </c>
      <c r="C24068" t="s">
        <v>5</v>
      </c>
      <c r="D24068" t="s">
        <v>60</v>
      </c>
      <c r="E24068">
        <v>0</v>
      </c>
      <c r="F24068">
        <v>0</v>
      </c>
      <c r="G24068">
        <v>0</v>
      </c>
      <c r="H24068">
        <v>0</v>
      </c>
    </row>
    <row r="24069" spans="1:8" x14ac:dyDescent="0.25">
      <c r="A24069" t="s">
        <v>59</v>
      </c>
      <c r="B24069">
        <v>2011</v>
      </c>
      <c r="C24069" t="s">
        <v>5</v>
      </c>
      <c r="D24069" t="s">
        <v>60</v>
      </c>
      <c r="E24069">
        <v>49</v>
      </c>
      <c r="F24069">
        <v>1232.9100000000001</v>
      </c>
      <c r="G24069">
        <v>68717.55</v>
      </c>
      <c r="H24069">
        <v>75233.84</v>
      </c>
    </row>
    <row r="24070" spans="1:8" x14ac:dyDescent="0.25">
      <c r="A24070" t="s">
        <v>59</v>
      </c>
      <c r="B24070">
        <v>2011</v>
      </c>
      <c r="C24070" t="s">
        <v>5</v>
      </c>
      <c r="D24070" t="s">
        <v>60</v>
      </c>
      <c r="E24070">
        <v>17</v>
      </c>
      <c r="F24070">
        <v>29.09</v>
      </c>
      <c r="G24070">
        <v>2469.04</v>
      </c>
      <c r="H24070">
        <v>1718.91</v>
      </c>
    </row>
    <row r="24071" spans="1:8" x14ac:dyDescent="0.25">
      <c r="A24071" t="s">
        <v>59</v>
      </c>
      <c r="B24071">
        <v>2011</v>
      </c>
      <c r="C24071" t="s">
        <v>5</v>
      </c>
      <c r="D24071" t="s">
        <v>60</v>
      </c>
      <c r="E24071">
        <v>0</v>
      </c>
      <c r="F24071">
        <v>0</v>
      </c>
      <c r="G24071">
        <v>0</v>
      </c>
      <c r="H24071">
        <v>0</v>
      </c>
    </row>
    <row r="24072" spans="1:8" x14ac:dyDescent="0.25">
      <c r="A24072" t="s">
        <v>59</v>
      </c>
      <c r="B24072">
        <v>2011</v>
      </c>
      <c r="C24072" t="s">
        <v>5</v>
      </c>
      <c r="D24072" t="s">
        <v>60</v>
      </c>
      <c r="E24072">
        <v>0</v>
      </c>
      <c r="F24072">
        <v>0</v>
      </c>
      <c r="G24072">
        <v>0</v>
      </c>
      <c r="H24072">
        <v>0</v>
      </c>
    </row>
    <row r="24073" spans="1:8" x14ac:dyDescent="0.25">
      <c r="A24073" t="s">
        <v>59</v>
      </c>
      <c r="B24073">
        <v>2011</v>
      </c>
      <c r="C24073" t="s">
        <v>5</v>
      </c>
      <c r="D24073" t="s">
        <v>60</v>
      </c>
      <c r="E24073">
        <v>0</v>
      </c>
      <c r="F24073">
        <v>0</v>
      </c>
      <c r="G24073">
        <v>16065.01</v>
      </c>
      <c r="H24073">
        <v>48185.36</v>
      </c>
    </row>
    <row r="24074" spans="1:8" x14ac:dyDescent="0.25">
      <c r="A24074" t="s">
        <v>59</v>
      </c>
      <c r="B24074">
        <v>2011</v>
      </c>
      <c r="C24074" t="s">
        <v>5</v>
      </c>
      <c r="D24074" t="s">
        <v>60</v>
      </c>
      <c r="E24074">
        <v>0</v>
      </c>
      <c r="F24074">
        <v>1000.32</v>
      </c>
      <c r="G24074">
        <v>-7645.74</v>
      </c>
      <c r="H24074">
        <v>12726.56</v>
      </c>
    </row>
    <row r="24075" spans="1:8" x14ac:dyDescent="0.25">
      <c r="A24075" t="s">
        <v>59</v>
      </c>
      <c r="B24075">
        <v>2011</v>
      </c>
      <c r="C24075" t="s">
        <v>5</v>
      </c>
      <c r="D24075" t="s">
        <v>61</v>
      </c>
      <c r="E24075">
        <v>0</v>
      </c>
      <c r="F24075">
        <v>0</v>
      </c>
      <c r="G24075">
        <v>0</v>
      </c>
      <c r="H24075">
        <v>0</v>
      </c>
    </row>
    <row r="24076" spans="1:8" x14ac:dyDescent="0.25">
      <c r="A24076" t="s">
        <v>59</v>
      </c>
      <c r="B24076">
        <v>2011</v>
      </c>
      <c r="C24076" t="s">
        <v>5</v>
      </c>
      <c r="D24076" t="s">
        <v>61</v>
      </c>
      <c r="E24076">
        <v>0</v>
      </c>
      <c r="F24076">
        <v>0</v>
      </c>
      <c r="G24076">
        <v>0</v>
      </c>
      <c r="H24076">
        <v>0</v>
      </c>
    </row>
    <row r="24077" spans="1:8" x14ac:dyDescent="0.25">
      <c r="A24077" t="s">
        <v>59</v>
      </c>
      <c r="B24077">
        <v>2011</v>
      </c>
      <c r="C24077" t="s">
        <v>5</v>
      </c>
      <c r="D24077" t="s">
        <v>61</v>
      </c>
      <c r="E24077">
        <v>2</v>
      </c>
      <c r="F24077">
        <v>1.01</v>
      </c>
      <c r="G24077">
        <v>76.599999999999994</v>
      </c>
      <c r="H24077">
        <v>73.209999999999994</v>
      </c>
    </row>
    <row r="24078" spans="1:8" x14ac:dyDescent="0.25">
      <c r="A24078" t="s">
        <v>59</v>
      </c>
      <c r="B24078">
        <v>2011</v>
      </c>
      <c r="C24078" t="s">
        <v>5</v>
      </c>
      <c r="D24078" t="s">
        <v>60</v>
      </c>
      <c r="E24078">
        <v>5</v>
      </c>
      <c r="F24078">
        <v>20.02</v>
      </c>
      <c r="G24078">
        <v>1555.95</v>
      </c>
      <c r="H24078">
        <v>234.34</v>
      </c>
    </row>
    <row r="24079" spans="1:8" x14ac:dyDescent="0.25">
      <c r="A24079" t="s">
        <v>59</v>
      </c>
      <c r="B24079">
        <v>2011</v>
      </c>
      <c r="C24079" t="s">
        <v>5</v>
      </c>
      <c r="D24079" t="s">
        <v>60</v>
      </c>
      <c r="E24079">
        <v>89</v>
      </c>
      <c r="F24079">
        <v>802.76</v>
      </c>
      <c r="G24079">
        <v>61806.58</v>
      </c>
      <c r="H24079">
        <v>35524.11</v>
      </c>
    </row>
    <row r="24080" spans="1:8" x14ac:dyDescent="0.25">
      <c r="A24080" t="s">
        <v>59</v>
      </c>
      <c r="B24080">
        <v>2011</v>
      </c>
      <c r="C24080" t="s">
        <v>5</v>
      </c>
      <c r="D24080" t="s">
        <v>60</v>
      </c>
      <c r="E24080">
        <v>203</v>
      </c>
      <c r="F24080">
        <v>333.1</v>
      </c>
      <c r="G24080">
        <v>37457.71</v>
      </c>
      <c r="H24080">
        <v>33741.879999999997</v>
      </c>
    </row>
    <row r="24081" spans="1:8" x14ac:dyDescent="0.25">
      <c r="A24081" t="s">
        <v>59</v>
      </c>
      <c r="B24081">
        <v>2011</v>
      </c>
      <c r="C24081" t="s">
        <v>5</v>
      </c>
      <c r="D24081" t="s">
        <v>60</v>
      </c>
      <c r="E24081">
        <v>1325</v>
      </c>
      <c r="F24081">
        <v>591.88</v>
      </c>
      <c r="G24081">
        <v>46414.58</v>
      </c>
      <c r="H24081">
        <v>39124.660000000003</v>
      </c>
    </row>
    <row r="24082" spans="1:8" x14ac:dyDescent="0.25">
      <c r="A24082" t="s">
        <v>59</v>
      </c>
      <c r="B24082">
        <v>2011</v>
      </c>
      <c r="C24082" t="s">
        <v>5</v>
      </c>
      <c r="D24082" t="s">
        <v>60</v>
      </c>
      <c r="E24082">
        <v>0</v>
      </c>
      <c r="F24082">
        <v>0</v>
      </c>
      <c r="G24082">
        <v>0</v>
      </c>
      <c r="H24082">
        <v>0</v>
      </c>
    </row>
    <row r="24083" spans="1:8" x14ac:dyDescent="0.25">
      <c r="A24083" t="s">
        <v>59</v>
      </c>
      <c r="B24083">
        <v>2011</v>
      </c>
      <c r="C24083" t="s">
        <v>5</v>
      </c>
      <c r="D24083" t="s">
        <v>60</v>
      </c>
      <c r="E24083">
        <v>5</v>
      </c>
      <c r="F24083">
        <v>5.5</v>
      </c>
      <c r="G24083">
        <v>394.59</v>
      </c>
      <c r="H24083">
        <v>383.45</v>
      </c>
    </row>
    <row r="24084" spans="1:8" x14ac:dyDescent="0.25">
      <c r="A24084" t="s">
        <v>59</v>
      </c>
      <c r="B24084">
        <v>2011</v>
      </c>
      <c r="C24084" t="s">
        <v>5</v>
      </c>
      <c r="D24084" t="s">
        <v>62</v>
      </c>
      <c r="E24084">
        <v>0</v>
      </c>
      <c r="F24084">
        <v>0</v>
      </c>
      <c r="G24084">
        <v>0</v>
      </c>
      <c r="H24084">
        <v>0</v>
      </c>
    </row>
    <row r="24085" spans="1:8" x14ac:dyDescent="0.25">
      <c r="A24085" t="s">
        <v>59</v>
      </c>
      <c r="B24085">
        <v>2011</v>
      </c>
      <c r="C24085" t="s">
        <v>5</v>
      </c>
      <c r="D24085" t="s">
        <v>62</v>
      </c>
      <c r="E24085">
        <v>1</v>
      </c>
      <c r="F24085">
        <v>2.33</v>
      </c>
      <c r="G24085">
        <v>0</v>
      </c>
      <c r="H24085">
        <v>0</v>
      </c>
    </row>
    <row r="24086" spans="1:8" x14ac:dyDescent="0.25">
      <c r="A24086" t="s">
        <v>59</v>
      </c>
      <c r="B24086">
        <v>2011</v>
      </c>
      <c r="C24086" t="s">
        <v>5</v>
      </c>
      <c r="D24086" t="s">
        <v>62</v>
      </c>
      <c r="E24086">
        <v>294</v>
      </c>
      <c r="F24086">
        <v>212.28</v>
      </c>
      <c r="G24086">
        <v>16773.599999999999</v>
      </c>
      <c r="H24086">
        <v>15640.73</v>
      </c>
    </row>
    <row r="24087" spans="1:8" x14ac:dyDescent="0.25">
      <c r="A24087" t="s">
        <v>59</v>
      </c>
      <c r="B24087">
        <v>2011</v>
      </c>
      <c r="C24087" t="s">
        <v>5</v>
      </c>
      <c r="D24087" t="s">
        <v>60</v>
      </c>
      <c r="E24087">
        <v>7</v>
      </c>
      <c r="F24087">
        <v>34.78</v>
      </c>
      <c r="G24087">
        <v>2694.88</v>
      </c>
      <c r="H24087">
        <v>2560.37</v>
      </c>
    </row>
    <row r="24088" spans="1:8" x14ac:dyDescent="0.25">
      <c r="A24088" t="s">
        <v>59</v>
      </c>
      <c r="B24088">
        <v>2011</v>
      </c>
      <c r="C24088" t="s">
        <v>5</v>
      </c>
      <c r="D24088" t="s">
        <v>60</v>
      </c>
      <c r="E24088">
        <v>151</v>
      </c>
      <c r="F24088">
        <v>80.27</v>
      </c>
      <c r="G24088">
        <v>9916.82</v>
      </c>
      <c r="H24088">
        <v>9889.0499999999993</v>
      </c>
    </row>
    <row r="24089" spans="1:8" x14ac:dyDescent="0.25">
      <c r="A24089" t="s">
        <v>59</v>
      </c>
      <c r="B24089">
        <v>2011</v>
      </c>
      <c r="C24089" t="s">
        <v>5</v>
      </c>
      <c r="D24089" t="s">
        <v>60</v>
      </c>
      <c r="E24089">
        <v>0</v>
      </c>
      <c r="F24089">
        <v>0</v>
      </c>
      <c r="G24089">
        <v>0</v>
      </c>
      <c r="H24089">
        <v>0</v>
      </c>
    </row>
    <row r="24090" spans="1:8" x14ac:dyDescent="0.25">
      <c r="A24090" t="s">
        <v>59</v>
      </c>
      <c r="B24090">
        <v>2011</v>
      </c>
      <c r="C24090" t="s">
        <v>5</v>
      </c>
      <c r="D24090" t="s">
        <v>60</v>
      </c>
      <c r="E24090">
        <v>18</v>
      </c>
      <c r="F24090">
        <v>127.27</v>
      </c>
      <c r="G24090">
        <v>7406.75</v>
      </c>
      <c r="H24090">
        <v>5273.9</v>
      </c>
    </row>
    <row r="24091" spans="1:8" x14ac:dyDescent="0.25">
      <c r="A24091" t="s">
        <v>59</v>
      </c>
      <c r="B24091">
        <v>2011</v>
      </c>
      <c r="C24091" t="s">
        <v>5</v>
      </c>
      <c r="D24091" t="s">
        <v>60</v>
      </c>
      <c r="E24091">
        <v>45</v>
      </c>
      <c r="F24091">
        <v>116.09</v>
      </c>
      <c r="G24091">
        <v>8265.68</v>
      </c>
      <c r="H24091">
        <v>7548.78</v>
      </c>
    </row>
    <row r="24092" spans="1:8" x14ac:dyDescent="0.25">
      <c r="A24092" t="s">
        <v>59</v>
      </c>
      <c r="B24092">
        <v>2011</v>
      </c>
      <c r="C24092" t="s">
        <v>5</v>
      </c>
      <c r="D24092" t="s">
        <v>60</v>
      </c>
      <c r="E24092">
        <v>722</v>
      </c>
      <c r="F24092">
        <v>424.11</v>
      </c>
      <c r="G24092">
        <v>28354.65</v>
      </c>
      <c r="H24092">
        <v>26910.94</v>
      </c>
    </row>
    <row r="24093" spans="1:8" x14ac:dyDescent="0.25">
      <c r="A24093" t="s">
        <v>59</v>
      </c>
      <c r="B24093">
        <v>2011</v>
      </c>
      <c r="C24093" t="s">
        <v>5</v>
      </c>
      <c r="D24093" t="s">
        <v>60</v>
      </c>
      <c r="E24093">
        <v>0</v>
      </c>
      <c r="F24093">
        <v>0</v>
      </c>
      <c r="G24093">
        <v>0</v>
      </c>
      <c r="H24093">
        <v>0</v>
      </c>
    </row>
    <row r="24094" spans="1:8" x14ac:dyDescent="0.25">
      <c r="A24094" t="s">
        <v>59</v>
      </c>
      <c r="B24094">
        <v>2011</v>
      </c>
      <c r="C24094" t="s">
        <v>5</v>
      </c>
      <c r="D24094" t="s">
        <v>60</v>
      </c>
      <c r="E24094">
        <v>7</v>
      </c>
      <c r="F24094">
        <v>66.599999999999994</v>
      </c>
      <c r="G24094">
        <v>3877.32</v>
      </c>
      <c r="H24094">
        <v>2719.31</v>
      </c>
    </row>
    <row r="24095" spans="1:8" x14ac:dyDescent="0.25">
      <c r="A24095" t="s">
        <v>59</v>
      </c>
      <c r="B24095">
        <v>2011</v>
      </c>
      <c r="C24095" t="s">
        <v>5</v>
      </c>
      <c r="D24095" t="s">
        <v>60</v>
      </c>
      <c r="E24095">
        <v>70</v>
      </c>
      <c r="F24095">
        <v>111.5</v>
      </c>
      <c r="G24095">
        <v>9033.41</v>
      </c>
      <c r="H24095">
        <v>8369.4</v>
      </c>
    </row>
    <row r="24096" spans="1:8" x14ac:dyDescent="0.25">
      <c r="A24096" t="s">
        <v>59</v>
      </c>
      <c r="B24096">
        <v>2011</v>
      </c>
      <c r="C24096" t="s">
        <v>5</v>
      </c>
      <c r="D24096" t="s">
        <v>60</v>
      </c>
      <c r="E24096">
        <v>201</v>
      </c>
      <c r="F24096">
        <v>109.2</v>
      </c>
      <c r="G24096">
        <v>7040.61</v>
      </c>
      <c r="H24096">
        <v>5060.3500000000004</v>
      </c>
    </row>
    <row r="24097" spans="1:8" x14ac:dyDescent="0.25">
      <c r="A24097" t="s">
        <v>59</v>
      </c>
      <c r="B24097">
        <v>2011</v>
      </c>
      <c r="C24097" t="s">
        <v>5</v>
      </c>
      <c r="D24097" t="s">
        <v>64</v>
      </c>
      <c r="E24097">
        <v>0</v>
      </c>
      <c r="F24097">
        <v>15417.715</v>
      </c>
      <c r="G24097">
        <v>1651002.5</v>
      </c>
      <c r="H24097">
        <v>1548692.34</v>
      </c>
    </row>
    <row r="24098" spans="1:8" x14ac:dyDescent="0.25">
      <c r="A24098" t="s">
        <v>59</v>
      </c>
      <c r="B24098">
        <v>2011</v>
      </c>
      <c r="C24098" t="s">
        <v>5</v>
      </c>
      <c r="D24098" t="s">
        <v>60</v>
      </c>
      <c r="E24098">
        <v>0</v>
      </c>
      <c r="F24098">
        <v>0</v>
      </c>
      <c r="G24098">
        <v>0</v>
      </c>
      <c r="H24098">
        <v>0</v>
      </c>
    </row>
    <row r="24099" spans="1:8" x14ac:dyDescent="0.25">
      <c r="A24099" t="s">
        <v>59</v>
      </c>
      <c r="B24099">
        <v>2011</v>
      </c>
      <c r="C24099" t="s">
        <v>5</v>
      </c>
      <c r="D24099" t="s">
        <v>60</v>
      </c>
      <c r="E24099">
        <v>0</v>
      </c>
      <c r="F24099">
        <v>0</v>
      </c>
      <c r="G24099">
        <v>0</v>
      </c>
      <c r="H24099">
        <v>0</v>
      </c>
    </row>
    <row r="24100" spans="1:8" x14ac:dyDescent="0.25">
      <c r="A24100" t="s">
        <v>59</v>
      </c>
      <c r="B24100">
        <v>2011</v>
      </c>
      <c r="C24100" t="s">
        <v>4</v>
      </c>
      <c r="D24100" t="s">
        <v>60</v>
      </c>
      <c r="E24100">
        <v>0</v>
      </c>
      <c r="F24100">
        <v>0</v>
      </c>
      <c r="G24100">
        <v>0</v>
      </c>
      <c r="H24100">
        <v>0</v>
      </c>
    </row>
    <row r="24101" spans="1:8" x14ac:dyDescent="0.25">
      <c r="A24101" t="s">
        <v>59</v>
      </c>
      <c r="B24101">
        <v>2011</v>
      </c>
      <c r="C24101" t="s">
        <v>4</v>
      </c>
      <c r="D24101" t="s">
        <v>61</v>
      </c>
      <c r="E24101">
        <v>4</v>
      </c>
      <c r="F24101">
        <v>16194.98</v>
      </c>
      <c r="G24101">
        <v>918972.32</v>
      </c>
      <c r="H24101">
        <v>918947.24</v>
      </c>
    </row>
    <row r="24102" spans="1:8" x14ac:dyDescent="0.25">
      <c r="A24102" t="s">
        <v>59</v>
      </c>
      <c r="B24102">
        <v>2011</v>
      </c>
      <c r="C24102" t="s">
        <v>4</v>
      </c>
      <c r="D24102" t="s">
        <v>61</v>
      </c>
      <c r="E24102">
        <v>0</v>
      </c>
      <c r="F24102">
        <v>0</v>
      </c>
      <c r="G24102">
        <v>0</v>
      </c>
      <c r="H24102">
        <v>0</v>
      </c>
    </row>
    <row r="24103" spans="1:8" x14ac:dyDescent="0.25">
      <c r="A24103" t="s">
        <v>59</v>
      </c>
      <c r="B24103">
        <v>2011</v>
      </c>
      <c r="C24103" t="s">
        <v>4</v>
      </c>
      <c r="D24103" t="s">
        <v>60</v>
      </c>
      <c r="E24103">
        <v>0</v>
      </c>
      <c r="F24103">
        <v>0</v>
      </c>
      <c r="G24103">
        <v>0</v>
      </c>
      <c r="H24103">
        <v>0</v>
      </c>
    </row>
    <row r="24104" spans="1:8" x14ac:dyDescent="0.25">
      <c r="A24104" t="s">
        <v>59</v>
      </c>
      <c r="B24104">
        <v>2011</v>
      </c>
      <c r="C24104" t="s">
        <v>4</v>
      </c>
      <c r="D24104" t="s">
        <v>60</v>
      </c>
      <c r="E24104">
        <v>0</v>
      </c>
      <c r="F24104">
        <v>0</v>
      </c>
      <c r="G24104">
        <v>0</v>
      </c>
      <c r="H24104">
        <v>0</v>
      </c>
    </row>
    <row r="24105" spans="1:8" x14ac:dyDescent="0.25">
      <c r="A24105" t="s">
        <v>59</v>
      </c>
      <c r="B24105">
        <v>2011</v>
      </c>
      <c r="C24105" t="s">
        <v>4</v>
      </c>
      <c r="D24105" t="s">
        <v>60</v>
      </c>
      <c r="E24105">
        <v>0</v>
      </c>
      <c r="F24105">
        <v>0</v>
      </c>
      <c r="G24105">
        <v>14113.21</v>
      </c>
      <c r="H24105">
        <v>20928.88</v>
      </c>
    </row>
    <row r="24106" spans="1:8" x14ac:dyDescent="0.25">
      <c r="A24106" t="s">
        <v>59</v>
      </c>
      <c r="B24106">
        <v>2011</v>
      </c>
      <c r="C24106" t="s">
        <v>4</v>
      </c>
      <c r="D24106" t="s">
        <v>60</v>
      </c>
      <c r="E24106">
        <v>0</v>
      </c>
      <c r="F24106">
        <v>0</v>
      </c>
      <c r="G24106">
        <v>0</v>
      </c>
      <c r="H24106">
        <v>0</v>
      </c>
    </row>
    <row r="24107" spans="1:8" x14ac:dyDescent="0.25">
      <c r="A24107" t="s">
        <v>59</v>
      </c>
      <c r="B24107">
        <v>2011</v>
      </c>
      <c r="C24107" t="s">
        <v>4</v>
      </c>
      <c r="D24107" t="s">
        <v>60</v>
      </c>
      <c r="E24107">
        <v>0</v>
      </c>
      <c r="F24107">
        <v>0</v>
      </c>
      <c r="G24107">
        <v>0</v>
      </c>
      <c r="H24107">
        <v>0</v>
      </c>
    </row>
    <row r="24108" spans="1:8" x14ac:dyDescent="0.25">
      <c r="A24108" t="s">
        <v>59</v>
      </c>
      <c r="B24108">
        <v>2011</v>
      </c>
      <c r="C24108" t="s">
        <v>4</v>
      </c>
      <c r="D24108" t="s">
        <v>61</v>
      </c>
      <c r="E24108">
        <v>242</v>
      </c>
      <c r="F24108">
        <v>41320.6</v>
      </c>
      <c r="G24108">
        <v>2675792.92</v>
      </c>
      <c r="H24108">
        <v>2776770.87</v>
      </c>
    </row>
    <row r="24109" spans="1:8" x14ac:dyDescent="0.25">
      <c r="A24109" t="s">
        <v>59</v>
      </c>
      <c r="B24109">
        <v>2011</v>
      </c>
      <c r="C24109" t="s">
        <v>4</v>
      </c>
      <c r="D24109" t="s">
        <v>61</v>
      </c>
      <c r="E24109">
        <v>1009</v>
      </c>
      <c r="F24109">
        <v>12218.53</v>
      </c>
      <c r="G24109">
        <v>859388.51</v>
      </c>
      <c r="H24109">
        <v>974255.6</v>
      </c>
    </row>
    <row r="24110" spans="1:8" x14ac:dyDescent="0.25">
      <c r="A24110" t="s">
        <v>59</v>
      </c>
      <c r="B24110">
        <v>2011</v>
      </c>
      <c r="C24110" t="s">
        <v>4</v>
      </c>
      <c r="D24110" t="s">
        <v>61</v>
      </c>
      <c r="E24110">
        <v>247</v>
      </c>
      <c r="F24110">
        <v>412.09</v>
      </c>
      <c r="G24110">
        <v>47649.13</v>
      </c>
      <c r="H24110">
        <v>46040.84</v>
      </c>
    </row>
    <row r="24111" spans="1:8" x14ac:dyDescent="0.25">
      <c r="A24111" t="s">
        <v>59</v>
      </c>
      <c r="B24111">
        <v>2011</v>
      </c>
      <c r="C24111" t="s">
        <v>4</v>
      </c>
      <c r="D24111" t="s">
        <v>60</v>
      </c>
      <c r="E24111">
        <v>3</v>
      </c>
      <c r="F24111">
        <v>4.72</v>
      </c>
      <c r="G24111">
        <v>4299.76</v>
      </c>
      <c r="H24111">
        <v>4296.5200000000004</v>
      </c>
    </row>
    <row r="24112" spans="1:8" x14ac:dyDescent="0.25">
      <c r="A24112" t="s">
        <v>59</v>
      </c>
      <c r="B24112">
        <v>2011</v>
      </c>
      <c r="C24112" t="s">
        <v>4</v>
      </c>
      <c r="D24112" t="s">
        <v>60</v>
      </c>
      <c r="E24112">
        <v>0</v>
      </c>
      <c r="F24112">
        <v>0</v>
      </c>
      <c r="G24112">
        <v>0</v>
      </c>
      <c r="H24112">
        <v>0</v>
      </c>
    </row>
    <row r="24113" spans="1:8" x14ac:dyDescent="0.25">
      <c r="A24113" t="s">
        <v>59</v>
      </c>
      <c r="B24113">
        <v>2011</v>
      </c>
      <c r="C24113" t="s">
        <v>4</v>
      </c>
      <c r="D24113" t="s">
        <v>60</v>
      </c>
      <c r="E24113">
        <v>0</v>
      </c>
      <c r="F24113">
        <v>0</v>
      </c>
      <c r="G24113">
        <v>0</v>
      </c>
      <c r="H24113">
        <v>0</v>
      </c>
    </row>
    <row r="24114" spans="1:8" x14ac:dyDescent="0.25">
      <c r="A24114" t="s">
        <v>59</v>
      </c>
      <c r="B24114">
        <v>2011</v>
      </c>
      <c r="C24114" t="s">
        <v>4</v>
      </c>
      <c r="D24114" t="s">
        <v>60</v>
      </c>
      <c r="E24114">
        <v>0</v>
      </c>
      <c r="F24114">
        <v>0</v>
      </c>
      <c r="G24114">
        <v>0</v>
      </c>
      <c r="H24114">
        <v>0</v>
      </c>
    </row>
    <row r="24115" spans="1:8" x14ac:dyDescent="0.25">
      <c r="A24115" t="s">
        <v>59</v>
      </c>
      <c r="B24115">
        <v>2011</v>
      </c>
      <c r="C24115" t="s">
        <v>4</v>
      </c>
      <c r="D24115" t="s">
        <v>62</v>
      </c>
      <c r="E24115">
        <v>837</v>
      </c>
      <c r="F24115">
        <v>16787.740000000002</v>
      </c>
      <c r="G24115">
        <v>1119036.23</v>
      </c>
      <c r="H24115">
        <v>1277820</v>
      </c>
    </row>
    <row r="24116" spans="1:8" x14ac:dyDescent="0.25">
      <c r="A24116" t="s">
        <v>59</v>
      </c>
      <c r="B24116">
        <v>2011</v>
      </c>
      <c r="C24116" t="s">
        <v>4</v>
      </c>
      <c r="D24116" t="s">
        <v>62</v>
      </c>
      <c r="E24116">
        <v>245</v>
      </c>
      <c r="F24116">
        <v>618.70000000000005</v>
      </c>
      <c r="G24116">
        <v>56082.5</v>
      </c>
      <c r="H24116">
        <v>70131.350000000006</v>
      </c>
    </row>
    <row r="24117" spans="1:8" x14ac:dyDescent="0.25">
      <c r="A24117" t="s">
        <v>59</v>
      </c>
      <c r="B24117">
        <v>2011</v>
      </c>
      <c r="C24117" t="s">
        <v>4</v>
      </c>
      <c r="D24117" t="s">
        <v>60</v>
      </c>
      <c r="E24117">
        <v>12</v>
      </c>
      <c r="F24117">
        <v>43.14</v>
      </c>
      <c r="G24117">
        <v>3423.21</v>
      </c>
      <c r="H24117">
        <v>4129.54</v>
      </c>
    </row>
    <row r="24118" spans="1:8" x14ac:dyDescent="0.25">
      <c r="A24118" t="s">
        <v>59</v>
      </c>
      <c r="B24118">
        <v>2011</v>
      </c>
      <c r="C24118" t="s">
        <v>4</v>
      </c>
      <c r="D24118" t="s">
        <v>60</v>
      </c>
      <c r="E24118">
        <v>11</v>
      </c>
      <c r="F24118">
        <v>12.29</v>
      </c>
      <c r="G24118">
        <v>1454.88</v>
      </c>
      <c r="H24118">
        <v>1628.83</v>
      </c>
    </row>
    <row r="24119" spans="1:8" x14ac:dyDescent="0.25">
      <c r="A24119" t="s">
        <v>59</v>
      </c>
      <c r="B24119">
        <v>2011</v>
      </c>
      <c r="C24119" t="s">
        <v>4</v>
      </c>
      <c r="D24119" t="s">
        <v>60</v>
      </c>
      <c r="E24119">
        <v>6</v>
      </c>
      <c r="F24119">
        <v>33.799999999999997</v>
      </c>
      <c r="G24119">
        <v>1371.05</v>
      </c>
      <c r="H24119">
        <v>1576.16</v>
      </c>
    </row>
    <row r="24120" spans="1:8" x14ac:dyDescent="0.25">
      <c r="A24120" t="s">
        <v>59</v>
      </c>
      <c r="B24120">
        <v>2011</v>
      </c>
      <c r="C24120" t="s">
        <v>4</v>
      </c>
      <c r="D24120" t="s">
        <v>60</v>
      </c>
      <c r="E24120">
        <v>0</v>
      </c>
      <c r="F24120">
        <v>0</v>
      </c>
      <c r="G24120">
        <v>0</v>
      </c>
      <c r="H24120">
        <v>0</v>
      </c>
    </row>
    <row r="24121" spans="1:8" x14ac:dyDescent="0.25">
      <c r="A24121" t="s">
        <v>59</v>
      </c>
      <c r="B24121">
        <v>2011</v>
      </c>
      <c r="C24121" t="s">
        <v>4</v>
      </c>
      <c r="D24121" t="s">
        <v>60</v>
      </c>
      <c r="E24121">
        <v>0</v>
      </c>
      <c r="F24121">
        <v>0</v>
      </c>
      <c r="G24121">
        <v>0</v>
      </c>
      <c r="H24121">
        <v>0</v>
      </c>
    </row>
    <row r="24122" spans="1:8" x14ac:dyDescent="0.25">
      <c r="A24122" t="s">
        <v>59</v>
      </c>
      <c r="B24122">
        <v>2011</v>
      </c>
      <c r="C24122" t="s">
        <v>4</v>
      </c>
      <c r="D24122" t="s">
        <v>63</v>
      </c>
      <c r="E24122">
        <v>12</v>
      </c>
      <c r="F24122">
        <v>1.65</v>
      </c>
      <c r="G24122">
        <v>163.69999999999999</v>
      </c>
      <c r="H24122">
        <v>157.21</v>
      </c>
    </row>
    <row r="24123" spans="1:8" x14ac:dyDescent="0.25">
      <c r="A24123" t="s">
        <v>59</v>
      </c>
      <c r="B24123">
        <v>2011</v>
      </c>
      <c r="C24123" t="s">
        <v>4</v>
      </c>
      <c r="D24123" t="s">
        <v>63</v>
      </c>
      <c r="E24123">
        <v>733465</v>
      </c>
      <c r="F24123">
        <v>108265.11</v>
      </c>
      <c r="G24123">
        <v>9152210.2899999991</v>
      </c>
      <c r="H24123">
        <v>9206061.8399999999</v>
      </c>
    </row>
    <row r="24124" spans="1:8" x14ac:dyDescent="0.25">
      <c r="A24124" t="s">
        <v>59</v>
      </c>
      <c r="B24124">
        <v>2011</v>
      </c>
      <c r="C24124" t="s">
        <v>4</v>
      </c>
      <c r="D24124" t="s">
        <v>60</v>
      </c>
      <c r="E24124">
        <v>0</v>
      </c>
      <c r="F24124">
        <v>0</v>
      </c>
      <c r="G24124">
        <v>3812.74</v>
      </c>
      <c r="H24124">
        <v>17832.009999999998</v>
      </c>
    </row>
    <row r="24125" spans="1:8" x14ac:dyDescent="0.25">
      <c r="A24125" t="s">
        <v>59</v>
      </c>
      <c r="B24125">
        <v>2011</v>
      </c>
      <c r="C24125" t="s">
        <v>4</v>
      </c>
      <c r="D24125" t="s">
        <v>60</v>
      </c>
      <c r="E24125">
        <v>0</v>
      </c>
      <c r="F24125">
        <v>0</v>
      </c>
      <c r="G24125">
        <v>8772.1200000000008</v>
      </c>
      <c r="H24125">
        <v>4814.17</v>
      </c>
    </row>
    <row r="24126" spans="1:8" x14ac:dyDescent="0.25">
      <c r="A24126" t="s">
        <v>59</v>
      </c>
      <c r="B24126">
        <v>2002</v>
      </c>
      <c r="C24126" t="s">
        <v>2</v>
      </c>
      <c r="D24126" t="s">
        <v>64</v>
      </c>
      <c r="E24126">
        <v>1</v>
      </c>
      <c r="F24126">
        <v>14072.573376</v>
      </c>
      <c r="G24126">
        <v>932454.59288899996</v>
      </c>
      <c r="H24126">
        <v>1000863.157319</v>
      </c>
    </row>
    <row r="24127" spans="1:8" x14ac:dyDescent="0.25">
      <c r="A24127" t="s">
        <v>59</v>
      </c>
      <c r="B24127">
        <v>2002</v>
      </c>
      <c r="C24127" t="s">
        <v>2</v>
      </c>
      <c r="D24127" t="s">
        <v>61</v>
      </c>
      <c r="E24127">
        <v>0</v>
      </c>
      <c r="F24127">
        <v>0</v>
      </c>
      <c r="G24127">
        <v>0</v>
      </c>
      <c r="H24127">
        <v>0</v>
      </c>
    </row>
    <row r="24128" spans="1:8" x14ac:dyDescent="0.25">
      <c r="A24128" t="s">
        <v>59</v>
      </c>
      <c r="B24128">
        <v>2002</v>
      </c>
      <c r="C24128" t="s">
        <v>2</v>
      </c>
      <c r="D24128" t="s">
        <v>60</v>
      </c>
      <c r="E24128">
        <v>0</v>
      </c>
      <c r="F24128">
        <v>0</v>
      </c>
      <c r="G24128">
        <v>0</v>
      </c>
      <c r="H24128">
        <v>0</v>
      </c>
    </row>
    <row r="24129" spans="1:8" x14ac:dyDescent="0.25">
      <c r="A24129" t="s">
        <v>59</v>
      </c>
      <c r="B24129">
        <v>2002</v>
      </c>
      <c r="C24129" t="s">
        <v>2</v>
      </c>
      <c r="D24129" t="s">
        <v>62</v>
      </c>
      <c r="E24129">
        <v>60288</v>
      </c>
      <c r="F24129">
        <v>16006.916768999999</v>
      </c>
      <c r="G24129">
        <v>995649.40814900002</v>
      </c>
      <c r="H24129">
        <v>1068694.1946789999</v>
      </c>
    </row>
    <row r="24130" spans="1:8" x14ac:dyDescent="0.25">
      <c r="A24130" t="s">
        <v>59</v>
      </c>
      <c r="B24130">
        <v>2002</v>
      </c>
      <c r="C24130" t="s">
        <v>2</v>
      </c>
      <c r="D24130" t="s">
        <v>60</v>
      </c>
      <c r="E24130">
        <v>1763</v>
      </c>
      <c r="F24130">
        <v>3596.3762740000002</v>
      </c>
      <c r="G24130">
        <v>354614.15823900001</v>
      </c>
      <c r="H24130">
        <v>380630.05829100002</v>
      </c>
    </row>
    <row r="24131" spans="1:8" x14ac:dyDescent="0.25">
      <c r="A24131" t="s">
        <v>59</v>
      </c>
      <c r="B24131">
        <v>2002</v>
      </c>
      <c r="C24131" t="s">
        <v>2</v>
      </c>
      <c r="D24131" t="s">
        <v>61</v>
      </c>
      <c r="E24131">
        <v>7574</v>
      </c>
      <c r="F24131">
        <v>2047.5856020000001</v>
      </c>
      <c r="G24131">
        <v>113913.762861</v>
      </c>
      <c r="H24131">
        <v>122270.927966</v>
      </c>
    </row>
    <row r="24132" spans="1:8" x14ac:dyDescent="0.25">
      <c r="A24132" t="s">
        <v>59</v>
      </c>
      <c r="B24132">
        <v>2002</v>
      </c>
      <c r="C24132" t="s">
        <v>2</v>
      </c>
      <c r="D24132" t="s">
        <v>60</v>
      </c>
      <c r="E24132">
        <v>994</v>
      </c>
      <c r="F24132">
        <v>1438.3938450000001</v>
      </c>
      <c r="G24132">
        <v>166076.09734000001</v>
      </c>
      <c r="H24132">
        <v>178260.09803200001</v>
      </c>
    </row>
    <row r="24133" spans="1:8" x14ac:dyDescent="0.25">
      <c r="A24133" t="s">
        <v>59</v>
      </c>
      <c r="B24133">
        <v>2002</v>
      </c>
      <c r="C24133" t="s">
        <v>2</v>
      </c>
      <c r="D24133" t="s">
        <v>60</v>
      </c>
      <c r="E24133">
        <v>4624</v>
      </c>
      <c r="F24133">
        <v>2345.60034</v>
      </c>
      <c r="G24133">
        <v>163402.91182899999</v>
      </c>
      <c r="H24133">
        <v>175390.79703700001</v>
      </c>
    </row>
    <row r="24134" spans="1:8" x14ac:dyDescent="0.25">
      <c r="A24134" t="s">
        <v>59</v>
      </c>
      <c r="B24134">
        <v>2002</v>
      </c>
      <c r="C24134" t="s">
        <v>2</v>
      </c>
      <c r="D24134" t="s">
        <v>60</v>
      </c>
      <c r="E24134">
        <v>356</v>
      </c>
      <c r="F24134">
        <v>849.34764900000005</v>
      </c>
      <c r="G24134">
        <v>69914.087194000007</v>
      </c>
      <c r="H24134">
        <v>75043.261713999993</v>
      </c>
    </row>
    <row r="24135" spans="1:8" x14ac:dyDescent="0.25">
      <c r="A24135" t="s">
        <v>59</v>
      </c>
      <c r="B24135">
        <v>2002</v>
      </c>
      <c r="C24135" t="s">
        <v>2</v>
      </c>
      <c r="D24135" t="s">
        <v>62</v>
      </c>
      <c r="E24135">
        <v>676</v>
      </c>
      <c r="F24135">
        <v>13332.28534</v>
      </c>
      <c r="G24135">
        <v>948572.18447900005</v>
      </c>
      <c r="H24135">
        <v>1018163.199305</v>
      </c>
    </row>
    <row r="24136" spans="1:8" x14ac:dyDescent="0.25">
      <c r="A24136" t="s">
        <v>59</v>
      </c>
      <c r="B24136">
        <v>2002</v>
      </c>
      <c r="C24136" t="s">
        <v>2</v>
      </c>
      <c r="D24136" t="s">
        <v>61</v>
      </c>
      <c r="E24136">
        <v>1159</v>
      </c>
      <c r="F24136">
        <v>46125.280171999999</v>
      </c>
      <c r="G24136">
        <v>3237018.3981389999</v>
      </c>
      <c r="H24136">
        <v>3474498.8967490001</v>
      </c>
    </row>
    <row r="24137" spans="1:8" x14ac:dyDescent="0.25">
      <c r="A24137" t="s">
        <v>59</v>
      </c>
      <c r="B24137">
        <v>2002</v>
      </c>
      <c r="C24137" t="s">
        <v>2</v>
      </c>
      <c r="D24137" t="s">
        <v>60</v>
      </c>
      <c r="E24137">
        <v>406</v>
      </c>
      <c r="F24137">
        <v>7497.6579240000001</v>
      </c>
      <c r="G24137">
        <v>531478.773177</v>
      </c>
      <c r="H24137">
        <v>570470.16232899996</v>
      </c>
    </row>
    <row r="24138" spans="1:8" x14ac:dyDescent="0.25">
      <c r="A24138" t="s">
        <v>59</v>
      </c>
      <c r="B24138">
        <v>2002</v>
      </c>
      <c r="C24138" t="s">
        <v>2</v>
      </c>
      <c r="D24138" t="s">
        <v>63</v>
      </c>
      <c r="E24138">
        <v>471807</v>
      </c>
      <c r="F24138">
        <v>69847.306551000001</v>
      </c>
      <c r="G24138">
        <v>4520872.7262949999</v>
      </c>
      <c r="H24138">
        <v>4852541.8665789999</v>
      </c>
    </row>
    <row r="24139" spans="1:8" x14ac:dyDescent="0.25">
      <c r="A24139" t="s">
        <v>59</v>
      </c>
      <c r="B24139">
        <v>2002</v>
      </c>
      <c r="C24139" t="s">
        <v>3</v>
      </c>
      <c r="D24139" t="s">
        <v>64</v>
      </c>
      <c r="E24139">
        <v>1</v>
      </c>
      <c r="F24139">
        <v>12780.173441000001</v>
      </c>
      <c r="G24139">
        <v>881440.95500299998</v>
      </c>
      <c r="H24139">
        <v>863451.972664</v>
      </c>
    </row>
    <row r="24140" spans="1:8" x14ac:dyDescent="0.25">
      <c r="A24140" t="s">
        <v>59</v>
      </c>
      <c r="B24140">
        <v>2002</v>
      </c>
      <c r="C24140" t="s">
        <v>3</v>
      </c>
      <c r="D24140" t="s">
        <v>61</v>
      </c>
      <c r="E24140">
        <v>0</v>
      </c>
      <c r="F24140">
        <v>0</v>
      </c>
      <c r="G24140">
        <v>0</v>
      </c>
      <c r="H24140">
        <v>0</v>
      </c>
    </row>
    <row r="24141" spans="1:8" x14ac:dyDescent="0.25">
      <c r="A24141" t="s">
        <v>59</v>
      </c>
      <c r="B24141">
        <v>2002</v>
      </c>
      <c r="C24141" t="s">
        <v>3</v>
      </c>
      <c r="D24141" t="s">
        <v>60</v>
      </c>
      <c r="E24141">
        <v>0</v>
      </c>
      <c r="F24141">
        <v>0</v>
      </c>
      <c r="G24141">
        <v>0</v>
      </c>
      <c r="H24141">
        <v>0</v>
      </c>
    </row>
    <row r="24142" spans="1:8" x14ac:dyDescent="0.25">
      <c r="A24142" t="s">
        <v>59</v>
      </c>
      <c r="B24142">
        <v>2002</v>
      </c>
      <c r="C24142" t="s">
        <v>3</v>
      </c>
      <c r="D24142" t="s">
        <v>62</v>
      </c>
      <c r="E24142">
        <v>60509</v>
      </c>
      <c r="F24142">
        <v>14146.263857</v>
      </c>
      <c r="G24142">
        <v>926382.12271300005</v>
      </c>
      <c r="H24142">
        <v>907475.95372899994</v>
      </c>
    </row>
    <row r="24143" spans="1:8" x14ac:dyDescent="0.25">
      <c r="A24143" t="s">
        <v>59</v>
      </c>
      <c r="B24143">
        <v>2002</v>
      </c>
      <c r="C24143" t="s">
        <v>3</v>
      </c>
      <c r="D24143" t="s">
        <v>60</v>
      </c>
      <c r="E24143">
        <v>1779</v>
      </c>
      <c r="F24143">
        <v>3283.1515589999999</v>
      </c>
      <c r="G24143">
        <v>335703.67896500003</v>
      </c>
      <c r="H24143">
        <v>328852.43440000003</v>
      </c>
    </row>
    <row r="24144" spans="1:8" x14ac:dyDescent="0.25">
      <c r="A24144" t="s">
        <v>59</v>
      </c>
      <c r="B24144">
        <v>2002</v>
      </c>
      <c r="C24144" t="s">
        <v>3</v>
      </c>
      <c r="D24144" t="s">
        <v>61</v>
      </c>
      <c r="E24144">
        <v>7622</v>
      </c>
      <c r="F24144">
        <v>1930.4757099999999</v>
      </c>
      <c r="G24144">
        <v>114165.72098500001</v>
      </c>
      <c r="H24144">
        <v>111835.757614</v>
      </c>
    </row>
    <row r="24145" spans="1:8" x14ac:dyDescent="0.25">
      <c r="A24145" t="s">
        <v>59</v>
      </c>
      <c r="B24145">
        <v>2002</v>
      </c>
      <c r="C24145" t="s">
        <v>3</v>
      </c>
      <c r="D24145" t="s">
        <v>60</v>
      </c>
      <c r="E24145">
        <v>1002</v>
      </c>
      <c r="F24145">
        <v>1443.364004</v>
      </c>
      <c r="G24145">
        <v>164488.14487399999</v>
      </c>
      <c r="H24145">
        <v>161131.17091399999</v>
      </c>
    </row>
    <row r="24146" spans="1:8" x14ac:dyDescent="0.25">
      <c r="A24146" t="s">
        <v>59</v>
      </c>
      <c r="B24146">
        <v>2002</v>
      </c>
      <c r="C24146" t="s">
        <v>3</v>
      </c>
      <c r="D24146" t="s">
        <v>60</v>
      </c>
      <c r="E24146">
        <v>4650</v>
      </c>
      <c r="F24146">
        <v>2005.495011</v>
      </c>
      <c r="G24146">
        <v>144136.94136500001</v>
      </c>
      <c r="H24146">
        <v>141195.307126</v>
      </c>
    </row>
    <row r="24147" spans="1:8" x14ac:dyDescent="0.25">
      <c r="A24147" t="s">
        <v>59</v>
      </c>
      <c r="B24147">
        <v>2002</v>
      </c>
      <c r="C24147" t="s">
        <v>3</v>
      </c>
      <c r="D24147" t="s">
        <v>60</v>
      </c>
      <c r="E24147">
        <v>354</v>
      </c>
      <c r="F24147">
        <v>806.50398399999995</v>
      </c>
      <c r="G24147">
        <v>67978.403422999996</v>
      </c>
      <c r="H24147">
        <v>66591.058879999997</v>
      </c>
    </row>
    <row r="24148" spans="1:8" x14ac:dyDescent="0.25">
      <c r="A24148" t="s">
        <v>59</v>
      </c>
      <c r="B24148">
        <v>2002</v>
      </c>
      <c r="C24148" t="s">
        <v>3</v>
      </c>
      <c r="D24148" t="s">
        <v>62</v>
      </c>
      <c r="E24148">
        <v>678</v>
      </c>
      <c r="F24148">
        <v>12204.894028999999</v>
      </c>
      <c r="G24148">
        <v>878573.79220599995</v>
      </c>
      <c r="H24148">
        <v>860643.32466599997</v>
      </c>
    </row>
    <row r="24149" spans="1:8" x14ac:dyDescent="0.25">
      <c r="A24149" t="s">
        <v>59</v>
      </c>
      <c r="B24149">
        <v>2002</v>
      </c>
      <c r="C24149" t="s">
        <v>3</v>
      </c>
      <c r="D24149" t="s">
        <v>61</v>
      </c>
      <c r="E24149">
        <v>1165</v>
      </c>
      <c r="F24149">
        <v>43872.227483000002</v>
      </c>
      <c r="G24149">
        <v>3096143.1466310001</v>
      </c>
      <c r="H24149">
        <v>3032955.1769010001</v>
      </c>
    </row>
    <row r="24150" spans="1:8" x14ac:dyDescent="0.25">
      <c r="A24150" t="s">
        <v>59</v>
      </c>
      <c r="B24150">
        <v>2002</v>
      </c>
      <c r="C24150" t="s">
        <v>3</v>
      </c>
      <c r="D24150" t="s">
        <v>60</v>
      </c>
      <c r="E24150">
        <v>403</v>
      </c>
      <c r="F24150">
        <v>7201.2808889999997</v>
      </c>
      <c r="G24150">
        <v>510378.60689900001</v>
      </c>
      <c r="H24150">
        <v>499962.49031899997</v>
      </c>
    </row>
    <row r="24151" spans="1:8" x14ac:dyDescent="0.25">
      <c r="A24151" t="s">
        <v>59</v>
      </c>
      <c r="B24151">
        <v>2002</v>
      </c>
      <c r="C24151" t="s">
        <v>3</v>
      </c>
      <c r="D24151" t="s">
        <v>63</v>
      </c>
      <c r="E24151">
        <v>473151</v>
      </c>
      <c r="F24151">
        <v>63358.714219000001</v>
      </c>
      <c r="G24151">
        <v>4320320.5280010002</v>
      </c>
      <c r="H24151">
        <v>4232148.8027870003</v>
      </c>
    </row>
    <row r="24152" spans="1:8" x14ac:dyDescent="0.25">
      <c r="A24152" t="s">
        <v>59</v>
      </c>
      <c r="B24152">
        <v>2002</v>
      </c>
      <c r="C24152" t="s">
        <v>4</v>
      </c>
      <c r="D24152" t="s">
        <v>64</v>
      </c>
      <c r="E24152">
        <v>1</v>
      </c>
      <c r="F24152">
        <v>14208.649958</v>
      </c>
      <c r="G24152">
        <v>1040622.1052690001</v>
      </c>
      <c r="H24152">
        <v>995264.00845700002</v>
      </c>
    </row>
    <row r="24153" spans="1:8" x14ac:dyDescent="0.25">
      <c r="A24153" t="s">
        <v>59</v>
      </c>
      <c r="B24153">
        <v>2002</v>
      </c>
      <c r="C24153" t="s">
        <v>4</v>
      </c>
      <c r="D24153" t="s">
        <v>61</v>
      </c>
      <c r="E24153">
        <v>3</v>
      </c>
      <c r="F24153">
        <v>801.35982799999999</v>
      </c>
      <c r="G24153">
        <v>58582.068188999998</v>
      </c>
      <c r="H24153">
        <v>56028.623373000002</v>
      </c>
    </row>
    <row r="24154" spans="1:8" x14ac:dyDescent="0.25">
      <c r="A24154" t="s">
        <v>59</v>
      </c>
      <c r="B24154">
        <v>2002</v>
      </c>
      <c r="C24154" t="s">
        <v>4</v>
      </c>
      <c r="D24154" t="s">
        <v>60</v>
      </c>
      <c r="E24154">
        <v>2</v>
      </c>
      <c r="F24154">
        <v>98.705635000000001</v>
      </c>
      <c r="G24154">
        <v>6195.9922130000004</v>
      </c>
      <c r="H24154">
        <v>5925.924516</v>
      </c>
    </row>
    <row r="24155" spans="1:8" x14ac:dyDescent="0.25">
      <c r="A24155" t="s">
        <v>59</v>
      </c>
      <c r="B24155">
        <v>2002</v>
      </c>
      <c r="C24155" t="s">
        <v>4</v>
      </c>
      <c r="D24155" t="s">
        <v>62</v>
      </c>
      <c r="E24155">
        <v>61249</v>
      </c>
      <c r="F24155">
        <v>15919.311342000001</v>
      </c>
      <c r="G24155">
        <v>1250791.157016</v>
      </c>
      <c r="H24155">
        <v>1196272.320539</v>
      </c>
    </row>
    <row r="24156" spans="1:8" x14ac:dyDescent="0.25">
      <c r="A24156" t="s">
        <v>59</v>
      </c>
      <c r="B24156">
        <v>2002</v>
      </c>
      <c r="C24156" t="s">
        <v>4</v>
      </c>
      <c r="D24156" t="s">
        <v>60</v>
      </c>
      <c r="E24156">
        <v>1991</v>
      </c>
      <c r="F24156">
        <v>5988.8670190000003</v>
      </c>
      <c r="G24156">
        <v>575047.02804</v>
      </c>
      <c r="H24156">
        <v>549982.17631600006</v>
      </c>
    </row>
    <row r="24157" spans="1:8" x14ac:dyDescent="0.25">
      <c r="A24157" t="s">
        <v>59</v>
      </c>
      <c r="B24157">
        <v>2002</v>
      </c>
      <c r="C24157" t="s">
        <v>4</v>
      </c>
      <c r="D24157" t="s">
        <v>61</v>
      </c>
      <c r="E24157">
        <v>7681</v>
      </c>
      <c r="F24157">
        <v>2095.5520959999999</v>
      </c>
      <c r="G24157">
        <v>132178.50905699999</v>
      </c>
      <c r="H24157">
        <v>126417.18073199999</v>
      </c>
    </row>
    <row r="24158" spans="1:8" x14ac:dyDescent="0.25">
      <c r="A24158" t="s">
        <v>59</v>
      </c>
      <c r="B24158">
        <v>2002</v>
      </c>
      <c r="C24158" t="s">
        <v>4</v>
      </c>
      <c r="D24158" t="s">
        <v>60</v>
      </c>
      <c r="E24158">
        <v>1054</v>
      </c>
      <c r="F24158">
        <v>1877.371521</v>
      </c>
      <c r="G24158">
        <v>241579.419272</v>
      </c>
      <c r="H24158">
        <v>231049.58079199999</v>
      </c>
    </row>
    <row r="24159" spans="1:8" x14ac:dyDescent="0.25">
      <c r="A24159" t="s">
        <v>59</v>
      </c>
      <c r="B24159">
        <v>2002</v>
      </c>
      <c r="C24159" t="s">
        <v>4</v>
      </c>
      <c r="D24159" t="s">
        <v>60</v>
      </c>
      <c r="E24159">
        <v>4681</v>
      </c>
      <c r="F24159">
        <v>2287.3314399999999</v>
      </c>
      <c r="G24159">
        <v>171765.20383799999</v>
      </c>
      <c r="H24159">
        <v>164278.39118599999</v>
      </c>
    </row>
    <row r="24160" spans="1:8" x14ac:dyDescent="0.25">
      <c r="A24160" t="s">
        <v>59</v>
      </c>
      <c r="B24160">
        <v>2002</v>
      </c>
      <c r="C24160" t="s">
        <v>4</v>
      </c>
      <c r="D24160" t="s">
        <v>60</v>
      </c>
      <c r="E24160">
        <v>389</v>
      </c>
      <c r="F24160">
        <v>1041.7261579999999</v>
      </c>
      <c r="G24160">
        <v>101060.08356699999</v>
      </c>
      <c r="H24160">
        <v>96655.129039000007</v>
      </c>
    </row>
    <row r="24161" spans="1:8" x14ac:dyDescent="0.25">
      <c r="A24161" t="s">
        <v>59</v>
      </c>
      <c r="B24161">
        <v>2002</v>
      </c>
      <c r="C24161" t="s">
        <v>4</v>
      </c>
      <c r="D24161" t="s">
        <v>62</v>
      </c>
      <c r="E24161">
        <v>473</v>
      </c>
      <c r="F24161">
        <v>10538.271183999999</v>
      </c>
      <c r="G24161">
        <v>731835.00104799995</v>
      </c>
      <c r="H24161">
        <v>699936.15644299996</v>
      </c>
    </row>
    <row r="24162" spans="1:8" x14ac:dyDescent="0.25">
      <c r="A24162" t="s">
        <v>59</v>
      </c>
      <c r="B24162">
        <v>2002</v>
      </c>
      <c r="C24162" t="s">
        <v>4</v>
      </c>
      <c r="D24162" t="s">
        <v>61</v>
      </c>
      <c r="E24162">
        <v>1105</v>
      </c>
      <c r="F24162">
        <v>48715.983072000003</v>
      </c>
      <c r="G24162">
        <v>3383051.7106460002</v>
      </c>
      <c r="H24162">
        <v>3235593.0066320002</v>
      </c>
    </row>
    <row r="24163" spans="1:8" x14ac:dyDescent="0.25">
      <c r="A24163" t="s">
        <v>59</v>
      </c>
      <c r="B24163">
        <v>2002</v>
      </c>
      <c r="C24163" t="s">
        <v>4</v>
      </c>
      <c r="D24163" t="s">
        <v>60</v>
      </c>
      <c r="E24163">
        <v>400</v>
      </c>
      <c r="F24163">
        <v>7845.8451880000002</v>
      </c>
      <c r="G24163">
        <v>540514.828507</v>
      </c>
      <c r="H24163">
        <v>516955.14839300001</v>
      </c>
    </row>
    <row r="24164" spans="1:8" x14ac:dyDescent="0.25">
      <c r="A24164" t="s">
        <v>59</v>
      </c>
      <c r="B24164">
        <v>2002</v>
      </c>
      <c r="C24164" t="s">
        <v>4</v>
      </c>
      <c r="D24164" t="s">
        <v>63</v>
      </c>
      <c r="E24164">
        <v>475084</v>
      </c>
      <c r="F24164">
        <v>67437.420742000002</v>
      </c>
      <c r="G24164">
        <v>4873257.4110669997</v>
      </c>
      <c r="H24164">
        <v>4660844.3935820004</v>
      </c>
    </row>
    <row r="24165" spans="1:8" x14ac:dyDescent="0.25">
      <c r="A24165" t="s">
        <v>59</v>
      </c>
      <c r="B24165">
        <v>2002</v>
      </c>
      <c r="C24165" t="s">
        <v>5</v>
      </c>
      <c r="D24165" t="s">
        <v>64</v>
      </c>
      <c r="E24165">
        <v>1</v>
      </c>
      <c r="F24165">
        <v>13818.819272999999</v>
      </c>
      <c r="G24165">
        <v>1065973.7531890001</v>
      </c>
      <c r="H24165">
        <v>1027612.165764</v>
      </c>
    </row>
    <row r="24166" spans="1:8" x14ac:dyDescent="0.25">
      <c r="A24166" t="s">
        <v>59</v>
      </c>
      <c r="B24166">
        <v>2002</v>
      </c>
      <c r="C24166" t="s">
        <v>5</v>
      </c>
      <c r="D24166" t="s">
        <v>61</v>
      </c>
      <c r="E24166">
        <v>3</v>
      </c>
      <c r="F24166">
        <v>924.80734399999994</v>
      </c>
      <c r="G24166">
        <v>65247.425450000002</v>
      </c>
      <c r="H24166">
        <v>62899.342479999999</v>
      </c>
    </row>
    <row r="24167" spans="1:8" x14ac:dyDescent="0.25">
      <c r="A24167" t="s">
        <v>59</v>
      </c>
      <c r="B24167">
        <v>2002</v>
      </c>
      <c r="C24167" t="s">
        <v>5</v>
      </c>
      <c r="D24167" t="s">
        <v>60</v>
      </c>
      <c r="E24167">
        <v>2</v>
      </c>
      <c r="F24167">
        <v>102.066097</v>
      </c>
      <c r="G24167">
        <v>6355.1445059999996</v>
      </c>
      <c r="H24167">
        <v>6126.4395949999998</v>
      </c>
    </row>
    <row r="24168" spans="1:8" x14ac:dyDescent="0.25">
      <c r="A24168" t="s">
        <v>59</v>
      </c>
      <c r="B24168">
        <v>2002</v>
      </c>
      <c r="C24168" t="s">
        <v>5</v>
      </c>
      <c r="D24168" t="s">
        <v>62</v>
      </c>
      <c r="E24168">
        <v>61404</v>
      </c>
      <c r="F24168">
        <v>16662.39272</v>
      </c>
      <c r="G24168">
        <v>1522166.2788160001</v>
      </c>
      <c r="H24168">
        <v>1467387.5240809999</v>
      </c>
    </row>
    <row r="24169" spans="1:8" x14ac:dyDescent="0.25">
      <c r="A24169" t="s">
        <v>59</v>
      </c>
      <c r="B24169">
        <v>2002</v>
      </c>
      <c r="C24169" t="s">
        <v>5</v>
      </c>
      <c r="D24169" t="s">
        <v>60</v>
      </c>
      <c r="E24169">
        <v>1997</v>
      </c>
      <c r="F24169">
        <v>6225.0392140000004</v>
      </c>
      <c r="G24169">
        <v>594613.39764900005</v>
      </c>
      <c r="H24169">
        <v>573214.82777800004</v>
      </c>
    </row>
    <row r="24170" spans="1:8" x14ac:dyDescent="0.25">
      <c r="A24170" t="s">
        <v>59</v>
      </c>
      <c r="B24170">
        <v>2002</v>
      </c>
      <c r="C24170" t="s">
        <v>5</v>
      </c>
      <c r="D24170" t="s">
        <v>61</v>
      </c>
      <c r="E24170">
        <v>7735</v>
      </c>
      <c r="F24170">
        <v>2208.6257919999998</v>
      </c>
      <c r="G24170">
        <v>142990.75655600001</v>
      </c>
      <c r="H24170">
        <v>137844.89588900001</v>
      </c>
    </row>
    <row r="24171" spans="1:8" x14ac:dyDescent="0.25">
      <c r="A24171" t="s">
        <v>59</v>
      </c>
      <c r="B24171">
        <v>2002</v>
      </c>
      <c r="C24171" t="s">
        <v>5</v>
      </c>
      <c r="D24171" t="s">
        <v>60</v>
      </c>
      <c r="E24171">
        <v>1049</v>
      </c>
      <c r="F24171">
        <v>1933.4108389999999</v>
      </c>
      <c r="G24171">
        <v>244563.48986900001</v>
      </c>
      <c r="H24171">
        <v>235762.294089</v>
      </c>
    </row>
    <row r="24172" spans="1:8" x14ac:dyDescent="0.25">
      <c r="A24172" t="s">
        <v>59</v>
      </c>
      <c r="B24172">
        <v>2002</v>
      </c>
      <c r="C24172" t="s">
        <v>5</v>
      </c>
      <c r="D24172" t="s">
        <v>60</v>
      </c>
      <c r="E24172">
        <v>4712</v>
      </c>
      <c r="F24172">
        <v>2381.5091539999999</v>
      </c>
      <c r="G24172">
        <v>186570.42598299999</v>
      </c>
      <c r="H24172">
        <v>179856.24780899999</v>
      </c>
    </row>
    <row r="24173" spans="1:8" x14ac:dyDescent="0.25">
      <c r="A24173" t="s">
        <v>59</v>
      </c>
      <c r="B24173">
        <v>2002</v>
      </c>
      <c r="C24173" t="s">
        <v>5</v>
      </c>
      <c r="D24173" t="s">
        <v>60</v>
      </c>
      <c r="E24173">
        <v>390</v>
      </c>
      <c r="F24173">
        <v>1185.1798550000001</v>
      </c>
      <c r="G24173">
        <v>108681.01055200001</v>
      </c>
      <c r="H24173">
        <v>104769.867266</v>
      </c>
    </row>
    <row r="24174" spans="1:8" x14ac:dyDescent="0.25">
      <c r="A24174" t="s">
        <v>59</v>
      </c>
      <c r="B24174">
        <v>2002</v>
      </c>
      <c r="C24174" t="s">
        <v>5</v>
      </c>
      <c r="D24174" t="s">
        <v>62</v>
      </c>
      <c r="E24174">
        <v>482</v>
      </c>
      <c r="F24174">
        <v>10559.642464</v>
      </c>
      <c r="G24174">
        <v>734513.65156499995</v>
      </c>
      <c r="H24174">
        <v>708080.44007600006</v>
      </c>
    </row>
    <row r="24175" spans="1:8" x14ac:dyDescent="0.25">
      <c r="A24175" t="s">
        <v>59</v>
      </c>
      <c r="B24175">
        <v>2002</v>
      </c>
      <c r="C24175" t="s">
        <v>5</v>
      </c>
      <c r="D24175" t="s">
        <v>61</v>
      </c>
      <c r="E24175">
        <v>1110</v>
      </c>
      <c r="F24175">
        <v>48043.162368999998</v>
      </c>
      <c r="G24175">
        <v>3308801.2742949999</v>
      </c>
      <c r="H24175">
        <v>3189726.2323670001</v>
      </c>
    </row>
    <row r="24176" spans="1:8" x14ac:dyDescent="0.25">
      <c r="A24176" t="s">
        <v>59</v>
      </c>
      <c r="B24176">
        <v>2002</v>
      </c>
      <c r="C24176" t="s">
        <v>5</v>
      </c>
      <c r="D24176" t="s">
        <v>60</v>
      </c>
      <c r="E24176">
        <v>414</v>
      </c>
      <c r="F24176">
        <v>7642.6854149999999</v>
      </c>
      <c r="G24176">
        <v>508580.87369799998</v>
      </c>
      <c r="H24176">
        <v>490278.38773999998</v>
      </c>
    </row>
    <row r="24177" spans="1:8" x14ac:dyDescent="0.25">
      <c r="A24177" t="s">
        <v>59</v>
      </c>
      <c r="B24177">
        <v>2002</v>
      </c>
      <c r="C24177" t="s">
        <v>5</v>
      </c>
      <c r="D24177" t="s">
        <v>63</v>
      </c>
      <c r="E24177">
        <v>475490</v>
      </c>
      <c r="F24177">
        <v>70002.217908999999</v>
      </c>
      <c r="G24177">
        <v>5306205.0887829997</v>
      </c>
      <c r="H24177">
        <v>5115248.7450649999</v>
      </c>
    </row>
    <row r="24178" spans="1:8" x14ac:dyDescent="0.25">
      <c r="A24178" t="s">
        <v>59</v>
      </c>
      <c r="B24178">
        <v>2002</v>
      </c>
      <c r="C24178" t="s">
        <v>6</v>
      </c>
      <c r="D24178" t="s">
        <v>64</v>
      </c>
      <c r="E24178">
        <v>1</v>
      </c>
      <c r="F24178">
        <v>14344.72654</v>
      </c>
      <c r="G24178">
        <v>1101073.630412</v>
      </c>
      <c r="H24178">
        <v>1063393.3944079999</v>
      </c>
    </row>
    <row r="24179" spans="1:8" x14ac:dyDescent="0.25">
      <c r="A24179" t="s">
        <v>59</v>
      </c>
      <c r="B24179">
        <v>2002</v>
      </c>
      <c r="C24179" t="s">
        <v>6</v>
      </c>
      <c r="D24179" t="s">
        <v>61</v>
      </c>
      <c r="E24179">
        <v>3</v>
      </c>
      <c r="F24179">
        <v>2.0309999999999998E-3</v>
      </c>
      <c r="G24179">
        <v>11653.012887999999</v>
      </c>
      <c r="H24179">
        <v>11254.230949999999</v>
      </c>
    </row>
    <row r="24180" spans="1:8" x14ac:dyDescent="0.25">
      <c r="A24180" t="s">
        <v>59</v>
      </c>
      <c r="B24180">
        <v>2002</v>
      </c>
      <c r="C24180" t="s">
        <v>6</v>
      </c>
      <c r="D24180" t="s">
        <v>60</v>
      </c>
      <c r="E24180">
        <v>3</v>
      </c>
      <c r="F24180">
        <v>80.098095999999998</v>
      </c>
      <c r="G24180">
        <v>7502.2966070000002</v>
      </c>
      <c r="H24180">
        <v>7245.5578210000003</v>
      </c>
    </row>
    <row r="24181" spans="1:8" x14ac:dyDescent="0.25">
      <c r="A24181" t="s">
        <v>59</v>
      </c>
      <c r="B24181">
        <v>2002</v>
      </c>
      <c r="C24181" t="s">
        <v>6</v>
      </c>
      <c r="D24181" t="s">
        <v>62</v>
      </c>
      <c r="E24181">
        <v>61809</v>
      </c>
      <c r="F24181">
        <v>16190.825518</v>
      </c>
      <c r="G24181">
        <v>1203965.1692540001</v>
      </c>
      <c r="H24181">
        <v>1162763.8449609999</v>
      </c>
    </row>
    <row r="24182" spans="1:8" x14ac:dyDescent="0.25">
      <c r="A24182" t="s">
        <v>59</v>
      </c>
      <c r="B24182">
        <v>2002</v>
      </c>
      <c r="C24182" t="s">
        <v>6</v>
      </c>
      <c r="D24182" t="s">
        <v>60</v>
      </c>
      <c r="E24182">
        <v>1994</v>
      </c>
      <c r="F24182">
        <v>6430.6498769999998</v>
      </c>
      <c r="G24182">
        <v>586319.67993900005</v>
      </c>
      <c r="H24182">
        <v>566255.02367699996</v>
      </c>
    </row>
    <row r="24183" spans="1:8" x14ac:dyDescent="0.25">
      <c r="A24183" t="s">
        <v>59</v>
      </c>
      <c r="B24183">
        <v>2002</v>
      </c>
      <c r="C24183" t="s">
        <v>6</v>
      </c>
      <c r="D24183" t="s">
        <v>61</v>
      </c>
      <c r="E24183">
        <v>7796</v>
      </c>
      <c r="F24183">
        <v>2228.283578</v>
      </c>
      <c r="G24183">
        <v>150532.67201499999</v>
      </c>
      <c r="H24183">
        <v>145381.23940300001</v>
      </c>
    </row>
    <row r="24184" spans="1:8" x14ac:dyDescent="0.25">
      <c r="A24184" t="s">
        <v>59</v>
      </c>
      <c r="B24184">
        <v>2002</v>
      </c>
      <c r="C24184" t="s">
        <v>6</v>
      </c>
      <c r="D24184" t="s">
        <v>60</v>
      </c>
      <c r="E24184">
        <v>1042</v>
      </c>
      <c r="F24184">
        <v>2541.9415399999998</v>
      </c>
      <c r="G24184">
        <v>250743.87682999999</v>
      </c>
      <c r="H24184">
        <v>242163.08060099999</v>
      </c>
    </row>
    <row r="24185" spans="1:8" x14ac:dyDescent="0.25">
      <c r="A24185" t="s">
        <v>59</v>
      </c>
      <c r="B24185">
        <v>2002</v>
      </c>
      <c r="C24185" t="s">
        <v>6</v>
      </c>
      <c r="D24185" t="s">
        <v>60</v>
      </c>
      <c r="E24185">
        <v>4734</v>
      </c>
      <c r="F24185">
        <v>2307.9474719999998</v>
      </c>
      <c r="G24185">
        <v>178910.96030999999</v>
      </c>
      <c r="H24185">
        <v>172788.38410600001</v>
      </c>
    </row>
    <row r="24186" spans="1:8" x14ac:dyDescent="0.25">
      <c r="A24186" t="s">
        <v>59</v>
      </c>
      <c r="B24186">
        <v>2002</v>
      </c>
      <c r="C24186" t="s">
        <v>6</v>
      </c>
      <c r="D24186" t="s">
        <v>60</v>
      </c>
      <c r="E24186">
        <v>391</v>
      </c>
      <c r="F24186">
        <v>1203.8733299999999</v>
      </c>
      <c r="G24186">
        <v>104576.407534</v>
      </c>
      <c r="H24186">
        <v>100997.66074799999</v>
      </c>
    </row>
    <row r="24187" spans="1:8" x14ac:dyDescent="0.25">
      <c r="A24187" t="s">
        <v>59</v>
      </c>
      <c r="B24187">
        <v>2002</v>
      </c>
      <c r="C24187" t="s">
        <v>6</v>
      </c>
      <c r="D24187" t="s">
        <v>62</v>
      </c>
      <c r="E24187">
        <v>494</v>
      </c>
      <c r="F24187">
        <v>10794.205623</v>
      </c>
      <c r="G24187">
        <v>787117.22917800001</v>
      </c>
      <c r="H24187">
        <v>760181.00789500005</v>
      </c>
    </row>
    <row r="24188" spans="1:8" x14ac:dyDescent="0.25">
      <c r="A24188" t="s">
        <v>59</v>
      </c>
      <c r="B24188">
        <v>2002</v>
      </c>
      <c r="C24188" t="s">
        <v>6</v>
      </c>
      <c r="D24188" t="s">
        <v>61</v>
      </c>
      <c r="E24188">
        <v>1115</v>
      </c>
      <c r="F24188">
        <v>50701.296633999998</v>
      </c>
      <c r="G24188">
        <v>3586826.5199250001</v>
      </c>
      <c r="H24188">
        <v>3464080.4418779998</v>
      </c>
    </row>
    <row r="24189" spans="1:8" x14ac:dyDescent="0.25">
      <c r="A24189" t="s">
        <v>59</v>
      </c>
      <c r="B24189">
        <v>2002</v>
      </c>
      <c r="C24189" t="s">
        <v>6</v>
      </c>
      <c r="D24189" t="s">
        <v>60</v>
      </c>
      <c r="E24189">
        <v>423</v>
      </c>
      <c r="F24189">
        <v>7989.2305800000004</v>
      </c>
      <c r="G24189">
        <v>574970.08059499995</v>
      </c>
      <c r="H24189">
        <v>555293.82304699998</v>
      </c>
    </row>
    <row r="24190" spans="1:8" x14ac:dyDescent="0.25">
      <c r="A24190" t="s">
        <v>59</v>
      </c>
      <c r="B24190">
        <v>2002</v>
      </c>
      <c r="C24190" t="s">
        <v>6</v>
      </c>
      <c r="D24190" t="s">
        <v>63</v>
      </c>
      <c r="E24190">
        <v>476943</v>
      </c>
      <c r="F24190">
        <v>71131.106813000006</v>
      </c>
      <c r="G24190">
        <v>5504496.1079890002</v>
      </c>
      <c r="H24190">
        <v>5316124.7705049999</v>
      </c>
    </row>
    <row r="24191" spans="1:8" x14ac:dyDescent="0.25">
      <c r="A24191" t="s">
        <v>59</v>
      </c>
      <c r="B24191">
        <v>2002</v>
      </c>
      <c r="C24191" t="s">
        <v>7</v>
      </c>
      <c r="D24191" t="s">
        <v>64</v>
      </c>
      <c r="E24191">
        <v>1</v>
      </c>
      <c r="F24191">
        <v>13950.506288</v>
      </c>
      <c r="G24191">
        <v>1072447.987774</v>
      </c>
      <c r="H24191">
        <v>1022809.551935</v>
      </c>
    </row>
    <row r="24192" spans="1:8" x14ac:dyDescent="0.25">
      <c r="A24192" t="s">
        <v>59</v>
      </c>
      <c r="B24192">
        <v>2002</v>
      </c>
      <c r="C24192" t="s">
        <v>7</v>
      </c>
      <c r="D24192" t="s">
        <v>61</v>
      </c>
      <c r="E24192">
        <v>3</v>
      </c>
      <c r="F24192">
        <v>1.946E-3</v>
      </c>
      <c r="G24192">
        <v>11261.51647</v>
      </c>
      <c r="H24192">
        <v>10740.275282000001</v>
      </c>
    </row>
    <row r="24193" spans="1:8" x14ac:dyDescent="0.25">
      <c r="A24193" t="s">
        <v>59</v>
      </c>
      <c r="B24193">
        <v>2002</v>
      </c>
      <c r="C24193" t="s">
        <v>7</v>
      </c>
      <c r="D24193" t="s">
        <v>60</v>
      </c>
      <c r="E24193">
        <v>3</v>
      </c>
      <c r="F24193">
        <v>143.261968</v>
      </c>
      <c r="G24193">
        <v>9319.5118660000007</v>
      </c>
      <c r="H24193">
        <v>8888.1566889999995</v>
      </c>
    </row>
    <row r="24194" spans="1:8" x14ac:dyDescent="0.25">
      <c r="A24194" t="s">
        <v>59</v>
      </c>
      <c r="B24194">
        <v>2002</v>
      </c>
      <c r="C24194" t="s">
        <v>7</v>
      </c>
      <c r="D24194" t="s">
        <v>62</v>
      </c>
      <c r="E24194">
        <v>61986</v>
      </c>
      <c r="F24194">
        <v>15927.62513</v>
      </c>
      <c r="G24194">
        <v>1185840.7942870001</v>
      </c>
      <c r="H24194">
        <v>1130953.9532890001</v>
      </c>
    </row>
    <row r="24195" spans="1:8" x14ac:dyDescent="0.25">
      <c r="A24195" t="s">
        <v>59</v>
      </c>
      <c r="B24195">
        <v>2002</v>
      </c>
      <c r="C24195" t="s">
        <v>7</v>
      </c>
      <c r="D24195" t="s">
        <v>60</v>
      </c>
      <c r="E24195">
        <v>2004</v>
      </c>
      <c r="F24195">
        <v>6454.2834650000004</v>
      </c>
      <c r="G24195">
        <v>582512.68418500002</v>
      </c>
      <c r="H24195">
        <v>555550.98643399996</v>
      </c>
    </row>
    <row r="24196" spans="1:8" x14ac:dyDescent="0.25">
      <c r="A24196" t="s">
        <v>59</v>
      </c>
      <c r="B24196">
        <v>2002</v>
      </c>
      <c r="C24196" t="s">
        <v>7</v>
      </c>
      <c r="D24196" t="s">
        <v>61</v>
      </c>
      <c r="E24196">
        <v>7834</v>
      </c>
      <c r="F24196">
        <v>2188.2205130000002</v>
      </c>
      <c r="G24196">
        <v>148310.28260199999</v>
      </c>
      <c r="H24196">
        <v>141445.71617900001</v>
      </c>
    </row>
    <row r="24197" spans="1:8" x14ac:dyDescent="0.25">
      <c r="A24197" t="s">
        <v>59</v>
      </c>
      <c r="B24197">
        <v>2002</v>
      </c>
      <c r="C24197" t="s">
        <v>7</v>
      </c>
      <c r="D24197" t="s">
        <v>60</v>
      </c>
      <c r="E24197">
        <v>1025</v>
      </c>
      <c r="F24197">
        <v>2406.6307980000001</v>
      </c>
      <c r="G24197">
        <v>237391.519222</v>
      </c>
      <c r="H24197">
        <v>226403.81275099999</v>
      </c>
    </row>
    <row r="24198" spans="1:8" x14ac:dyDescent="0.25">
      <c r="A24198" t="s">
        <v>59</v>
      </c>
      <c r="B24198">
        <v>2002</v>
      </c>
      <c r="C24198" t="s">
        <v>7</v>
      </c>
      <c r="D24198" t="s">
        <v>60</v>
      </c>
      <c r="E24198">
        <v>4765</v>
      </c>
      <c r="F24198">
        <v>2247.1861920000001</v>
      </c>
      <c r="G24198">
        <v>174969.89046299999</v>
      </c>
      <c r="H24198">
        <v>166871.379598</v>
      </c>
    </row>
    <row r="24199" spans="1:8" x14ac:dyDescent="0.25">
      <c r="A24199" t="s">
        <v>59</v>
      </c>
      <c r="B24199">
        <v>2002</v>
      </c>
      <c r="C24199" t="s">
        <v>7</v>
      </c>
      <c r="D24199" t="s">
        <v>60</v>
      </c>
      <c r="E24199">
        <v>390</v>
      </c>
      <c r="F24199">
        <v>1165.1340990000001</v>
      </c>
      <c r="G24199">
        <v>100835.90086199999</v>
      </c>
      <c r="H24199">
        <v>96168.694197999997</v>
      </c>
    </row>
    <row r="24200" spans="1:8" x14ac:dyDescent="0.25">
      <c r="A24200" t="s">
        <v>59</v>
      </c>
      <c r="B24200">
        <v>2002</v>
      </c>
      <c r="C24200" t="s">
        <v>7</v>
      </c>
      <c r="D24200" t="s">
        <v>62</v>
      </c>
      <c r="E24200">
        <v>500</v>
      </c>
      <c r="F24200">
        <v>10783.999916999999</v>
      </c>
      <c r="G24200">
        <v>784481.23209900002</v>
      </c>
      <c r="H24200">
        <v>748171.38607400004</v>
      </c>
    </row>
    <row r="24201" spans="1:8" x14ac:dyDescent="0.25">
      <c r="A24201" t="s">
        <v>59</v>
      </c>
      <c r="B24201">
        <v>2002</v>
      </c>
      <c r="C24201" t="s">
        <v>7</v>
      </c>
      <c r="D24201" t="s">
        <v>61</v>
      </c>
      <c r="E24201">
        <v>1128</v>
      </c>
      <c r="F24201">
        <v>47611.951524999997</v>
      </c>
      <c r="G24201">
        <v>3380061.4327500002</v>
      </c>
      <c r="H24201">
        <v>3223614.7197389998</v>
      </c>
    </row>
    <row r="24202" spans="1:8" x14ac:dyDescent="0.25">
      <c r="A24202" t="s">
        <v>59</v>
      </c>
      <c r="B24202">
        <v>2002</v>
      </c>
      <c r="C24202" t="s">
        <v>7</v>
      </c>
      <c r="D24202" t="s">
        <v>60</v>
      </c>
      <c r="E24202">
        <v>453</v>
      </c>
      <c r="F24202">
        <v>7641.900275</v>
      </c>
      <c r="G24202">
        <v>552418.49874199997</v>
      </c>
      <c r="H24202">
        <v>526849.71543600003</v>
      </c>
    </row>
    <row r="24203" spans="1:8" x14ac:dyDescent="0.25">
      <c r="A24203" t="s">
        <v>59</v>
      </c>
      <c r="B24203">
        <v>2002</v>
      </c>
      <c r="C24203" t="s">
        <v>7</v>
      </c>
      <c r="D24203" t="s">
        <v>63</v>
      </c>
      <c r="E24203">
        <v>477888</v>
      </c>
      <c r="F24203">
        <v>68253.893697000007</v>
      </c>
      <c r="G24203">
        <v>5283273.444073</v>
      </c>
      <c r="H24203">
        <v>5038736.2423949996</v>
      </c>
    </row>
    <row r="24204" spans="1:8" x14ac:dyDescent="0.25">
      <c r="A24204" t="s">
        <v>59</v>
      </c>
      <c r="B24204">
        <v>2002</v>
      </c>
      <c r="C24204" t="s">
        <v>8</v>
      </c>
      <c r="D24204" t="s">
        <v>64</v>
      </c>
      <c r="E24204">
        <v>1</v>
      </c>
      <c r="F24204">
        <v>14480.803121000001</v>
      </c>
      <c r="G24204">
        <v>1108277.6219260001</v>
      </c>
      <c r="H24204">
        <v>1107291.983983</v>
      </c>
    </row>
    <row r="24205" spans="1:8" x14ac:dyDescent="0.25">
      <c r="A24205" t="s">
        <v>59</v>
      </c>
      <c r="B24205">
        <v>2002</v>
      </c>
      <c r="C24205" t="s">
        <v>8</v>
      </c>
      <c r="D24205" t="s">
        <v>61</v>
      </c>
      <c r="E24205">
        <v>3</v>
      </c>
      <c r="F24205">
        <v>2431.2296059999999</v>
      </c>
      <c r="G24205">
        <v>157076.24643999999</v>
      </c>
      <c r="H24205">
        <v>156936.55192200001</v>
      </c>
    </row>
    <row r="24206" spans="1:8" x14ac:dyDescent="0.25">
      <c r="A24206" t="s">
        <v>59</v>
      </c>
      <c r="B24206">
        <v>2002</v>
      </c>
      <c r="C24206" t="s">
        <v>8</v>
      </c>
      <c r="D24206" t="s">
        <v>60</v>
      </c>
      <c r="E24206">
        <v>3</v>
      </c>
      <c r="F24206">
        <v>174.37357700000001</v>
      </c>
      <c r="G24206">
        <v>11293.695277999999</v>
      </c>
      <c r="H24206">
        <v>11283.651319000001</v>
      </c>
    </row>
    <row r="24207" spans="1:8" x14ac:dyDescent="0.25">
      <c r="A24207" t="s">
        <v>59</v>
      </c>
      <c r="B24207">
        <v>2002</v>
      </c>
      <c r="C24207" t="s">
        <v>8</v>
      </c>
      <c r="D24207" t="s">
        <v>62</v>
      </c>
      <c r="E24207">
        <v>62160</v>
      </c>
      <c r="F24207">
        <v>16751.563832</v>
      </c>
      <c r="G24207">
        <v>1253669.5783190001</v>
      </c>
      <c r="H24207">
        <v>1252554.6371889999</v>
      </c>
    </row>
    <row r="24208" spans="1:8" x14ac:dyDescent="0.25">
      <c r="A24208" t="s">
        <v>59</v>
      </c>
      <c r="B24208">
        <v>2002</v>
      </c>
      <c r="C24208" t="s">
        <v>8</v>
      </c>
      <c r="D24208" t="s">
        <v>60</v>
      </c>
      <c r="E24208">
        <v>1998</v>
      </c>
      <c r="F24208">
        <v>6609.3459339999999</v>
      </c>
      <c r="G24208">
        <v>604552.28860700002</v>
      </c>
      <c r="H24208">
        <v>604014.63480700005</v>
      </c>
    </row>
    <row r="24209" spans="1:8" x14ac:dyDescent="0.25">
      <c r="A24209" t="s">
        <v>59</v>
      </c>
      <c r="B24209">
        <v>2002</v>
      </c>
      <c r="C24209" t="s">
        <v>8</v>
      </c>
      <c r="D24209" t="s">
        <v>61</v>
      </c>
      <c r="E24209">
        <v>7880</v>
      </c>
      <c r="F24209">
        <v>2258.5352210000001</v>
      </c>
      <c r="G24209">
        <v>153018.721387</v>
      </c>
      <c r="H24209">
        <v>152882.63539700001</v>
      </c>
    </row>
    <row r="24210" spans="1:8" x14ac:dyDescent="0.25">
      <c r="A24210" t="s">
        <v>59</v>
      </c>
      <c r="B24210">
        <v>2002</v>
      </c>
      <c r="C24210" t="s">
        <v>8</v>
      </c>
      <c r="D24210" t="s">
        <v>60</v>
      </c>
      <c r="E24210">
        <v>1012</v>
      </c>
      <c r="F24210">
        <v>2450.6124</v>
      </c>
      <c r="G24210">
        <v>244889.83171699999</v>
      </c>
      <c r="H24210">
        <v>244672.04088099999</v>
      </c>
    </row>
    <row r="24211" spans="1:8" x14ac:dyDescent="0.25">
      <c r="A24211" t="s">
        <v>59</v>
      </c>
      <c r="B24211">
        <v>2002</v>
      </c>
      <c r="C24211" t="s">
        <v>8</v>
      </c>
      <c r="D24211" t="s">
        <v>60</v>
      </c>
      <c r="E24211">
        <v>4800</v>
      </c>
      <c r="F24211">
        <v>2363.1889369999999</v>
      </c>
      <c r="G24211">
        <v>185392.932481</v>
      </c>
      <c r="H24211">
        <v>185228.05474200001</v>
      </c>
    </row>
    <row r="24212" spans="1:8" x14ac:dyDescent="0.25">
      <c r="A24212" t="s">
        <v>59</v>
      </c>
      <c r="B24212">
        <v>2002</v>
      </c>
      <c r="C24212" t="s">
        <v>8</v>
      </c>
      <c r="D24212" t="s">
        <v>60</v>
      </c>
      <c r="E24212">
        <v>392</v>
      </c>
      <c r="F24212">
        <v>1184.919502</v>
      </c>
      <c r="G24212">
        <v>105239.543988</v>
      </c>
      <c r="H24212">
        <v>105145.950031</v>
      </c>
    </row>
    <row r="24213" spans="1:8" x14ac:dyDescent="0.25">
      <c r="A24213" t="s">
        <v>59</v>
      </c>
      <c r="B24213">
        <v>2002</v>
      </c>
      <c r="C24213" t="s">
        <v>8</v>
      </c>
      <c r="D24213" t="s">
        <v>62</v>
      </c>
      <c r="E24213">
        <v>511</v>
      </c>
      <c r="F24213">
        <v>10613.827155000001</v>
      </c>
      <c r="G24213">
        <v>786295.336626</v>
      </c>
      <c r="H24213">
        <v>785596.05108300003</v>
      </c>
    </row>
    <row r="24214" spans="1:8" x14ac:dyDescent="0.25">
      <c r="A24214" t="s">
        <v>59</v>
      </c>
      <c r="B24214">
        <v>2002</v>
      </c>
      <c r="C24214" t="s">
        <v>8</v>
      </c>
      <c r="D24214" t="s">
        <v>61</v>
      </c>
      <c r="E24214">
        <v>1145</v>
      </c>
      <c r="F24214">
        <v>49739.792478000003</v>
      </c>
      <c r="G24214">
        <v>3557937.4152890001</v>
      </c>
      <c r="H24214">
        <v>3554773.1917719999</v>
      </c>
    </row>
    <row r="24215" spans="1:8" x14ac:dyDescent="0.25">
      <c r="A24215" t="s">
        <v>59</v>
      </c>
      <c r="B24215">
        <v>2002</v>
      </c>
      <c r="C24215" t="s">
        <v>8</v>
      </c>
      <c r="D24215" t="s">
        <v>60</v>
      </c>
      <c r="E24215">
        <v>476</v>
      </c>
      <c r="F24215">
        <v>7958.1489890000003</v>
      </c>
      <c r="G24215">
        <v>578404.03696699999</v>
      </c>
      <c r="H24215">
        <v>577889.63790900004</v>
      </c>
    </row>
    <row r="24216" spans="1:8" x14ac:dyDescent="0.25">
      <c r="A24216" t="s">
        <v>59</v>
      </c>
      <c r="B24216">
        <v>2002</v>
      </c>
      <c r="C24216" t="s">
        <v>8</v>
      </c>
      <c r="D24216" t="s">
        <v>63</v>
      </c>
      <c r="E24216">
        <v>479270</v>
      </c>
      <c r="F24216">
        <v>71161.52261</v>
      </c>
      <c r="G24216">
        <v>5450591.1691399999</v>
      </c>
      <c r="H24216">
        <v>5445743.7289659996</v>
      </c>
    </row>
    <row r="24217" spans="1:8" x14ac:dyDescent="0.25">
      <c r="A24217" t="s">
        <v>59</v>
      </c>
      <c r="B24217">
        <v>2002</v>
      </c>
      <c r="C24217" t="s">
        <v>9</v>
      </c>
      <c r="D24217" t="s">
        <v>64</v>
      </c>
      <c r="E24217">
        <v>1</v>
      </c>
      <c r="F24217">
        <v>14548.841412</v>
      </c>
      <c r="G24217">
        <v>1117396.671079</v>
      </c>
      <c r="H24217">
        <v>1107046.9723469999</v>
      </c>
    </row>
    <row r="24218" spans="1:8" x14ac:dyDescent="0.25">
      <c r="A24218" t="s">
        <v>59</v>
      </c>
      <c r="B24218">
        <v>2002</v>
      </c>
      <c r="C24218" t="s">
        <v>9</v>
      </c>
      <c r="D24218" t="s">
        <v>61</v>
      </c>
      <c r="E24218">
        <v>3</v>
      </c>
      <c r="F24218">
        <v>2383.203031</v>
      </c>
      <c r="G24218">
        <v>153335.29651099999</v>
      </c>
      <c r="H24218">
        <v>151915.05411699999</v>
      </c>
    </row>
    <row r="24219" spans="1:8" x14ac:dyDescent="0.25">
      <c r="A24219" t="s">
        <v>59</v>
      </c>
      <c r="B24219">
        <v>2002</v>
      </c>
      <c r="C24219" t="s">
        <v>9</v>
      </c>
      <c r="D24219" t="s">
        <v>60</v>
      </c>
      <c r="E24219">
        <v>3</v>
      </c>
      <c r="F24219">
        <v>105.293586</v>
      </c>
      <c r="G24219">
        <v>7877.9639559999996</v>
      </c>
      <c r="H24219">
        <v>7804.9956400000001</v>
      </c>
    </row>
    <row r="24220" spans="1:8" x14ac:dyDescent="0.25">
      <c r="A24220" t="s">
        <v>59</v>
      </c>
      <c r="B24220">
        <v>2002</v>
      </c>
      <c r="C24220" t="s">
        <v>9</v>
      </c>
      <c r="D24220" t="s">
        <v>62</v>
      </c>
      <c r="E24220">
        <v>62289</v>
      </c>
      <c r="F24220">
        <v>16422.243384000001</v>
      </c>
      <c r="G24220">
        <v>1226899.789564</v>
      </c>
      <c r="H24220">
        <v>1215535.8366139999</v>
      </c>
    </row>
    <row r="24221" spans="1:8" x14ac:dyDescent="0.25">
      <c r="A24221" t="s">
        <v>59</v>
      </c>
      <c r="B24221">
        <v>2002</v>
      </c>
      <c r="C24221" t="s">
        <v>9</v>
      </c>
      <c r="D24221" t="s">
        <v>60</v>
      </c>
      <c r="E24221">
        <v>2007</v>
      </c>
      <c r="F24221">
        <v>6585.8151859999998</v>
      </c>
      <c r="G24221">
        <v>595421.87260799995</v>
      </c>
      <c r="H24221">
        <v>589906.87765699998</v>
      </c>
    </row>
    <row r="24222" spans="1:8" x14ac:dyDescent="0.25">
      <c r="A24222" t="s">
        <v>59</v>
      </c>
      <c r="B24222">
        <v>2002</v>
      </c>
      <c r="C24222" t="s">
        <v>9</v>
      </c>
      <c r="D24222" t="s">
        <v>61</v>
      </c>
      <c r="E24222">
        <v>7902</v>
      </c>
      <c r="F24222">
        <v>2205.6200939999999</v>
      </c>
      <c r="G24222">
        <v>148796.13002400001</v>
      </c>
      <c r="H24222">
        <v>147417.930895</v>
      </c>
    </row>
    <row r="24223" spans="1:8" x14ac:dyDescent="0.25">
      <c r="A24223" t="s">
        <v>59</v>
      </c>
      <c r="B24223">
        <v>2002</v>
      </c>
      <c r="C24223" t="s">
        <v>9</v>
      </c>
      <c r="D24223" t="s">
        <v>60</v>
      </c>
      <c r="E24223">
        <v>1005</v>
      </c>
      <c r="F24223">
        <v>2529.8874030000002</v>
      </c>
      <c r="G24223">
        <v>246186.858465</v>
      </c>
      <c r="H24223">
        <v>243906.59409500001</v>
      </c>
    </row>
    <row r="24224" spans="1:8" x14ac:dyDescent="0.25">
      <c r="A24224" t="s">
        <v>59</v>
      </c>
      <c r="B24224">
        <v>2002</v>
      </c>
      <c r="C24224" t="s">
        <v>9</v>
      </c>
      <c r="D24224" t="s">
        <v>60</v>
      </c>
      <c r="E24224">
        <v>4828</v>
      </c>
      <c r="F24224">
        <v>2307.3088389999998</v>
      </c>
      <c r="G24224">
        <v>181013.67397199999</v>
      </c>
      <c r="H24224">
        <v>179337.06526100001</v>
      </c>
    </row>
    <row r="24225" spans="1:8" x14ac:dyDescent="0.25">
      <c r="A24225" t="s">
        <v>59</v>
      </c>
      <c r="B24225">
        <v>2002</v>
      </c>
      <c r="C24225" t="s">
        <v>9</v>
      </c>
      <c r="D24225" t="s">
        <v>60</v>
      </c>
      <c r="E24225">
        <v>392</v>
      </c>
      <c r="F24225">
        <v>1114.634624</v>
      </c>
      <c r="G24225">
        <v>100129.739489</v>
      </c>
      <c r="H24225">
        <v>99202.304617000002</v>
      </c>
    </row>
    <row r="24226" spans="1:8" x14ac:dyDescent="0.25">
      <c r="A24226" t="s">
        <v>59</v>
      </c>
      <c r="B24226">
        <v>2002</v>
      </c>
      <c r="C24226" t="s">
        <v>9</v>
      </c>
      <c r="D24226" t="s">
        <v>62</v>
      </c>
      <c r="E24226">
        <v>526</v>
      </c>
      <c r="F24226">
        <v>10677.402877</v>
      </c>
      <c r="G24226">
        <v>788569.76891400001</v>
      </c>
      <c r="H24226">
        <v>781265.77405899996</v>
      </c>
    </row>
    <row r="24227" spans="1:8" x14ac:dyDescent="0.25">
      <c r="A24227" t="s">
        <v>59</v>
      </c>
      <c r="B24227">
        <v>2002</v>
      </c>
      <c r="C24227" t="s">
        <v>9</v>
      </c>
      <c r="D24227" t="s">
        <v>61</v>
      </c>
      <c r="E24227">
        <v>1153</v>
      </c>
      <c r="F24227">
        <v>48866.930679999998</v>
      </c>
      <c r="G24227">
        <v>3471292.0648070001</v>
      </c>
      <c r="H24227">
        <v>3439139.8058910002</v>
      </c>
    </row>
    <row r="24228" spans="1:8" x14ac:dyDescent="0.25">
      <c r="A24228" t="s">
        <v>59</v>
      </c>
      <c r="B24228">
        <v>2002</v>
      </c>
      <c r="C24228" t="s">
        <v>9</v>
      </c>
      <c r="D24228" t="s">
        <v>60</v>
      </c>
      <c r="E24228">
        <v>487</v>
      </c>
      <c r="F24228">
        <v>7821.7868420000004</v>
      </c>
      <c r="G24228">
        <v>569339.02297799999</v>
      </c>
      <c r="H24228">
        <v>564065.61603399995</v>
      </c>
    </row>
    <row r="24229" spans="1:8" x14ac:dyDescent="0.25">
      <c r="A24229" t="s">
        <v>59</v>
      </c>
      <c r="B24229">
        <v>2002</v>
      </c>
      <c r="C24229" t="s">
        <v>9</v>
      </c>
      <c r="D24229" t="s">
        <v>63</v>
      </c>
      <c r="E24229">
        <v>480657</v>
      </c>
      <c r="F24229">
        <v>68222.272368999998</v>
      </c>
      <c r="G24229">
        <v>5284482.846345</v>
      </c>
      <c r="H24229">
        <v>5235536.2127729999</v>
      </c>
    </row>
    <row r="24230" spans="1:8" x14ac:dyDescent="0.25">
      <c r="A24230" t="s">
        <v>59</v>
      </c>
      <c r="B24230">
        <v>2002</v>
      </c>
      <c r="C24230" t="s">
        <v>10</v>
      </c>
      <c r="D24230" t="s">
        <v>64</v>
      </c>
      <c r="E24230">
        <v>1</v>
      </c>
      <c r="F24230">
        <v>14148.036808999999</v>
      </c>
      <c r="G24230">
        <v>1090529.850787</v>
      </c>
      <c r="H24230">
        <v>1053672.7313399999</v>
      </c>
    </row>
    <row r="24231" spans="1:8" x14ac:dyDescent="0.25">
      <c r="A24231" t="s">
        <v>59</v>
      </c>
      <c r="B24231">
        <v>2002</v>
      </c>
      <c r="C24231" t="s">
        <v>10</v>
      </c>
      <c r="D24231" t="s">
        <v>61</v>
      </c>
      <c r="E24231">
        <v>3</v>
      </c>
      <c r="F24231">
        <v>2026.605695</v>
      </c>
      <c r="G24231">
        <v>132803.017754</v>
      </c>
      <c r="H24231">
        <v>128314.615456</v>
      </c>
    </row>
    <row r="24232" spans="1:8" x14ac:dyDescent="0.25">
      <c r="A24232" t="s">
        <v>59</v>
      </c>
      <c r="B24232">
        <v>2002</v>
      </c>
      <c r="C24232" t="s">
        <v>10</v>
      </c>
      <c r="D24232" t="s">
        <v>60</v>
      </c>
      <c r="E24232">
        <v>3</v>
      </c>
      <c r="F24232">
        <v>79.110836000000006</v>
      </c>
      <c r="G24232">
        <v>5956.4858800000002</v>
      </c>
      <c r="H24232">
        <v>5755.1718940000001</v>
      </c>
    </row>
    <row r="24233" spans="1:8" x14ac:dyDescent="0.25">
      <c r="A24233" t="s">
        <v>59</v>
      </c>
      <c r="B24233">
        <v>2002</v>
      </c>
      <c r="C24233" t="s">
        <v>10</v>
      </c>
      <c r="D24233" t="s">
        <v>62</v>
      </c>
      <c r="E24233">
        <v>62561</v>
      </c>
      <c r="F24233">
        <v>15591.342434</v>
      </c>
      <c r="G24233">
        <v>1173724.357198</v>
      </c>
      <c r="H24233">
        <v>1134055.476241</v>
      </c>
    </row>
    <row r="24234" spans="1:8" x14ac:dyDescent="0.25">
      <c r="A24234" t="s">
        <v>59</v>
      </c>
      <c r="B24234">
        <v>2002</v>
      </c>
      <c r="C24234" t="s">
        <v>10</v>
      </c>
      <c r="D24234" t="s">
        <v>60</v>
      </c>
      <c r="E24234">
        <v>2033</v>
      </c>
      <c r="F24234">
        <v>6453.9890139999998</v>
      </c>
      <c r="G24234">
        <v>582008.51727099996</v>
      </c>
      <c r="H24234">
        <v>562338.11812999996</v>
      </c>
    </row>
    <row r="24235" spans="1:8" x14ac:dyDescent="0.25">
      <c r="A24235" t="s">
        <v>59</v>
      </c>
      <c r="B24235">
        <v>2002</v>
      </c>
      <c r="C24235" t="s">
        <v>10</v>
      </c>
      <c r="D24235" t="s">
        <v>61</v>
      </c>
      <c r="E24235">
        <v>7953</v>
      </c>
      <c r="F24235">
        <v>2087.4594590000002</v>
      </c>
      <c r="G24235">
        <v>141978.70824400001</v>
      </c>
      <c r="H24235">
        <v>137180.191078</v>
      </c>
    </row>
    <row r="24236" spans="1:8" x14ac:dyDescent="0.25">
      <c r="A24236" t="s">
        <v>59</v>
      </c>
      <c r="B24236">
        <v>2002</v>
      </c>
      <c r="C24236" t="s">
        <v>10</v>
      </c>
      <c r="D24236" t="s">
        <v>60</v>
      </c>
      <c r="E24236">
        <v>1013</v>
      </c>
      <c r="F24236">
        <v>2298.5687549999998</v>
      </c>
      <c r="G24236">
        <v>229307.864531</v>
      </c>
      <c r="H24236">
        <v>221557.84526500001</v>
      </c>
    </row>
    <row r="24237" spans="1:8" x14ac:dyDescent="0.25">
      <c r="A24237" t="s">
        <v>59</v>
      </c>
      <c r="B24237">
        <v>2002</v>
      </c>
      <c r="C24237" t="s">
        <v>10</v>
      </c>
      <c r="D24237" t="s">
        <v>60</v>
      </c>
      <c r="E24237">
        <v>4859</v>
      </c>
      <c r="F24237">
        <v>2143.315783</v>
      </c>
      <c r="G24237">
        <v>168929.947965</v>
      </c>
      <c r="H24237">
        <v>163220.54783600001</v>
      </c>
    </row>
    <row r="24238" spans="1:8" x14ac:dyDescent="0.25">
      <c r="A24238" t="s">
        <v>59</v>
      </c>
      <c r="B24238">
        <v>2002</v>
      </c>
      <c r="C24238" t="s">
        <v>10</v>
      </c>
      <c r="D24238" t="s">
        <v>60</v>
      </c>
      <c r="E24238">
        <v>388</v>
      </c>
      <c r="F24238">
        <v>1011.250977</v>
      </c>
      <c r="G24238">
        <v>92577.134344999999</v>
      </c>
      <c r="H24238">
        <v>89448.264011000007</v>
      </c>
    </row>
    <row r="24239" spans="1:8" x14ac:dyDescent="0.25">
      <c r="A24239" t="s">
        <v>59</v>
      </c>
      <c r="B24239">
        <v>2002</v>
      </c>
      <c r="C24239" t="s">
        <v>10</v>
      </c>
      <c r="D24239" t="s">
        <v>62</v>
      </c>
      <c r="E24239">
        <v>555</v>
      </c>
      <c r="F24239">
        <v>10861.865191000001</v>
      </c>
      <c r="G24239">
        <v>800206.06790599995</v>
      </c>
      <c r="H24239">
        <v>773161.14968999999</v>
      </c>
    </row>
    <row r="24240" spans="1:8" x14ac:dyDescent="0.25">
      <c r="A24240" t="s">
        <v>59</v>
      </c>
      <c r="B24240">
        <v>2002</v>
      </c>
      <c r="C24240" t="s">
        <v>10</v>
      </c>
      <c r="D24240" t="s">
        <v>61</v>
      </c>
      <c r="E24240">
        <v>1158</v>
      </c>
      <c r="F24240">
        <v>47194.538594999998</v>
      </c>
      <c r="G24240">
        <v>3306303.7022370002</v>
      </c>
      <c r="H24240">
        <v>3194559.0944269998</v>
      </c>
    </row>
    <row r="24241" spans="1:8" x14ac:dyDescent="0.25">
      <c r="A24241" t="s">
        <v>59</v>
      </c>
      <c r="B24241">
        <v>2002</v>
      </c>
      <c r="C24241" t="s">
        <v>10</v>
      </c>
      <c r="D24241" t="s">
        <v>60</v>
      </c>
      <c r="E24241">
        <v>507</v>
      </c>
      <c r="F24241">
        <v>7586.7806549999996</v>
      </c>
      <c r="G24241">
        <v>548790.43771700002</v>
      </c>
      <c r="H24241">
        <v>530242.72469499998</v>
      </c>
    </row>
    <row r="24242" spans="1:8" x14ac:dyDescent="0.25">
      <c r="A24242" t="s">
        <v>59</v>
      </c>
      <c r="B24242">
        <v>2002</v>
      </c>
      <c r="C24242" t="s">
        <v>10</v>
      </c>
      <c r="D24242" t="s">
        <v>63</v>
      </c>
      <c r="E24242">
        <v>482819</v>
      </c>
      <c r="F24242">
        <v>65921.444050999999</v>
      </c>
      <c r="G24242">
        <v>5166027.0912370002</v>
      </c>
      <c r="H24242">
        <v>4991428.5899379998</v>
      </c>
    </row>
    <row r="24243" spans="1:8" x14ac:dyDescent="0.25">
      <c r="A24243" t="s">
        <v>59</v>
      </c>
      <c r="B24243">
        <v>2002</v>
      </c>
      <c r="C24243" t="s">
        <v>11</v>
      </c>
      <c r="D24243" t="s">
        <v>64</v>
      </c>
      <c r="E24243">
        <v>1</v>
      </c>
      <c r="F24243">
        <v>14684.917993999999</v>
      </c>
      <c r="G24243">
        <v>1129736.329445</v>
      </c>
      <c r="H24243">
        <v>1115713.681847</v>
      </c>
    </row>
    <row r="24244" spans="1:8" x14ac:dyDescent="0.25">
      <c r="A24244" t="s">
        <v>59</v>
      </c>
      <c r="B24244">
        <v>2002</v>
      </c>
      <c r="C24244" t="s">
        <v>11</v>
      </c>
      <c r="D24244" t="s">
        <v>61</v>
      </c>
      <c r="E24244">
        <v>3</v>
      </c>
      <c r="F24244">
        <v>5.0549999999999996E-3</v>
      </c>
      <c r="G24244">
        <v>11924.399496</v>
      </c>
      <c r="H24244">
        <v>11776.390047000001</v>
      </c>
    </row>
    <row r="24245" spans="1:8" x14ac:dyDescent="0.25">
      <c r="A24245" t="s">
        <v>59</v>
      </c>
      <c r="B24245">
        <v>2002</v>
      </c>
      <c r="C24245" t="s">
        <v>11</v>
      </c>
      <c r="D24245" t="s">
        <v>60</v>
      </c>
      <c r="E24245">
        <v>3</v>
      </c>
      <c r="F24245">
        <v>84.892893999999998</v>
      </c>
      <c r="G24245">
        <v>7744.4898679999997</v>
      </c>
      <c r="H24245">
        <v>7648.3627900000001</v>
      </c>
    </row>
    <row r="24246" spans="1:8" x14ac:dyDescent="0.25">
      <c r="A24246" t="s">
        <v>59</v>
      </c>
      <c r="B24246">
        <v>2002</v>
      </c>
      <c r="C24246" t="s">
        <v>11</v>
      </c>
      <c r="D24246" t="s">
        <v>62</v>
      </c>
      <c r="E24246">
        <v>62852</v>
      </c>
      <c r="F24246">
        <v>16572.358273000002</v>
      </c>
      <c r="G24246">
        <v>1229860.997584</v>
      </c>
      <c r="H24246">
        <v>1214595.5706740001</v>
      </c>
    </row>
    <row r="24247" spans="1:8" x14ac:dyDescent="0.25">
      <c r="A24247" t="s">
        <v>59</v>
      </c>
      <c r="B24247">
        <v>2002</v>
      </c>
      <c r="C24247" t="s">
        <v>11</v>
      </c>
      <c r="D24247" t="s">
        <v>60</v>
      </c>
      <c r="E24247">
        <v>2063</v>
      </c>
      <c r="F24247">
        <v>6911.678946</v>
      </c>
      <c r="G24247">
        <v>618645.33531200001</v>
      </c>
      <c r="H24247">
        <v>610966.51212099998</v>
      </c>
    </row>
    <row r="24248" spans="1:8" x14ac:dyDescent="0.25">
      <c r="A24248" t="s">
        <v>59</v>
      </c>
      <c r="B24248">
        <v>2002</v>
      </c>
      <c r="C24248" t="s">
        <v>11</v>
      </c>
      <c r="D24248" t="s">
        <v>61</v>
      </c>
      <c r="E24248">
        <v>8030</v>
      </c>
      <c r="F24248">
        <v>2338.896135</v>
      </c>
      <c r="G24248">
        <v>152582.773243</v>
      </c>
      <c r="H24248">
        <v>150688.867203</v>
      </c>
    </row>
    <row r="24249" spans="1:8" x14ac:dyDescent="0.25">
      <c r="A24249" t="s">
        <v>59</v>
      </c>
      <c r="B24249">
        <v>2002</v>
      </c>
      <c r="C24249" t="s">
        <v>11</v>
      </c>
      <c r="D24249" t="s">
        <v>60</v>
      </c>
      <c r="E24249">
        <v>1034</v>
      </c>
      <c r="F24249">
        <v>2579.172133</v>
      </c>
      <c r="G24249">
        <v>250015.60996199999</v>
      </c>
      <c r="H24249">
        <v>246912.33648100001</v>
      </c>
    </row>
    <row r="24250" spans="1:8" x14ac:dyDescent="0.25">
      <c r="A24250" t="s">
        <v>59</v>
      </c>
      <c r="B24250">
        <v>2002</v>
      </c>
      <c r="C24250" t="s">
        <v>11</v>
      </c>
      <c r="D24250" t="s">
        <v>60</v>
      </c>
      <c r="E24250">
        <v>4895</v>
      </c>
      <c r="F24250">
        <v>2269.5807730000001</v>
      </c>
      <c r="G24250">
        <v>180559.63402</v>
      </c>
      <c r="H24250">
        <v>178318.47026199999</v>
      </c>
    </row>
    <row r="24251" spans="1:8" x14ac:dyDescent="0.25">
      <c r="A24251" t="s">
        <v>59</v>
      </c>
      <c r="B24251">
        <v>2002</v>
      </c>
      <c r="C24251" t="s">
        <v>11</v>
      </c>
      <c r="D24251" t="s">
        <v>60</v>
      </c>
      <c r="E24251">
        <v>386</v>
      </c>
      <c r="F24251">
        <v>1101.632196</v>
      </c>
      <c r="G24251">
        <v>96889.008170000001</v>
      </c>
      <c r="H24251">
        <v>95686.390903000007</v>
      </c>
    </row>
    <row r="24252" spans="1:8" x14ac:dyDescent="0.25">
      <c r="A24252" t="s">
        <v>59</v>
      </c>
      <c r="B24252">
        <v>2002</v>
      </c>
      <c r="C24252" t="s">
        <v>11</v>
      </c>
      <c r="D24252" t="s">
        <v>62</v>
      </c>
      <c r="E24252">
        <v>568</v>
      </c>
      <c r="F24252">
        <v>11664.418324</v>
      </c>
      <c r="G24252">
        <v>875074.841182</v>
      </c>
      <c r="H24252">
        <v>864213.13318799995</v>
      </c>
    </row>
    <row r="24253" spans="1:8" x14ac:dyDescent="0.25">
      <c r="A24253" t="s">
        <v>59</v>
      </c>
      <c r="B24253">
        <v>2002</v>
      </c>
      <c r="C24253" t="s">
        <v>11</v>
      </c>
      <c r="D24253" t="s">
        <v>61</v>
      </c>
      <c r="E24253">
        <v>1156</v>
      </c>
      <c r="F24253">
        <v>50326.523953000004</v>
      </c>
      <c r="G24253">
        <v>3559124.6063529998</v>
      </c>
      <c r="H24253">
        <v>3514947.6167199998</v>
      </c>
    </row>
    <row r="24254" spans="1:8" x14ac:dyDescent="0.25">
      <c r="A24254" t="s">
        <v>59</v>
      </c>
      <c r="B24254">
        <v>2002</v>
      </c>
      <c r="C24254" t="s">
        <v>11</v>
      </c>
      <c r="D24254" t="s">
        <v>60</v>
      </c>
      <c r="E24254">
        <v>531</v>
      </c>
      <c r="F24254">
        <v>8301.5559400000002</v>
      </c>
      <c r="G24254">
        <v>604627.44079799997</v>
      </c>
      <c r="H24254">
        <v>597122.61218399997</v>
      </c>
    </row>
    <row r="24255" spans="1:8" x14ac:dyDescent="0.25">
      <c r="A24255" t="s">
        <v>59</v>
      </c>
      <c r="B24255">
        <v>2002</v>
      </c>
      <c r="C24255" t="s">
        <v>11</v>
      </c>
      <c r="D24255" t="s">
        <v>63</v>
      </c>
      <c r="E24255">
        <v>484518</v>
      </c>
      <c r="F24255">
        <v>71846.136648</v>
      </c>
      <c r="G24255">
        <v>5555401.9866800001</v>
      </c>
      <c r="H24255">
        <v>5486446.5655810004</v>
      </c>
    </row>
    <row r="24256" spans="1:8" x14ac:dyDescent="0.25">
      <c r="A24256" t="s">
        <v>59</v>
      </c>
      <c r="B24256">
        <v>2002</v>
      </c>
      <c r="C24256" t="s">
        <v>12</v>
      </c>
      <c r="D24256" t="s">
        <v>64</v>
      </c>
      <c r="E24256">
        <v>1</v>
      </c>
      <c r="F24256">
        <v>14279.723824000001</v>
      </c>
      <c r="G24256">
        <v>1096431.808312</v>
      </c>
      <c r="H24256">
        <v>1054185.9518619999</v>
      </c>
    </row>
    <row r="24257" spans="1:8" x14ac:dyDescent="0.25">
      <c r="A24257" t="s">
        <v>59</v>
      </c>
      <c r="B24257">
        <v>2002</v>
      </c>
      <c r="C24257" t="s">
        <v>12</v>
      </c>
      <c r="D24257" t="s">
        <v>61</v>
      </c>
      <c r="E24257">
        <v>3</v>
      </c>
      <c r="F24257">
        <v>4.8440000000000002E-3</v>
      </c>
      <c r="G24257">
        <v>11411.408597</v>
      </c>
      <c r="H24257">
        <v>10971.723497000001</v>
      </c>
    </row>
    <row r="24258" spans="1:8" x14ac:dyDescent="0.25">
      <c r="A24258" t="s">
        <v>59</v>
      </c>
      <c r="B24258">
        <v>2002</v>
      </c>
      <c r="C24258" t="s">
        <v>12</v>
      </c>
      <c r="D24258" t="s">
        <v>60</v>
      </c>
      <c r="E24258">
        <v>3</v>
      </c>
      <c r="F24258">
        <v>143.716646</v>
      </c>
      <c r="G24258">
        <v>9409.8295980000003</v>
      </c>
      <c r="H24258">
        <v>9047.2659550000008</v>
      </c>
    </row>
    <row r="24259" spans="1:8" x14ac:dyDescent="0.25">
      <c r="A24259" t="s">
        <v>59</v>
      </c>
      <c r="B24259">
        <v>2002</v>
      </c>
      <c r="C24259" t="s">
        <v>12</v>
      </c>
      <c r="D24259" t="s">
        <v>62</v>
      </c>
      <c r="E24259">
        <v>63059</v>
      </c>
      <c r="F24259">
        <v>16024.181791999999</v>
      </c>
      <c r="G24259">
        <v>1188036.2723989999</v>
      </c>
      <c r="H24259">
        <v>1142260.867635</v>
      </c>
    </row>
    <row r="24260" spans="1:8" x14ac:dyDescent="0.25">
      <c r="A24260" t="s">
        <v>59</v>
      </c>
      <c r="B24260">
        <v>2002</v>
      </c>
      <c r="C24260" t="s">
        <v>12</v>
      </c>
      <c r="D24260" t="s">
        <v>60</v>
      </c>
      <c r="E24260">
        <v>2074</v>
      </c>
      <c r="F24260">
        <v>6369.1033010000001</v>
      </c>
      <c r="G24260">
        <v>575113.07340999995</v>
      </c>
      <c r="H24260">
        <v>552953.78894</v>
      </c>
    </row>
    <row r="24261" spans="1:8" x14ac:dyDescent="0.25">
      <c r="A24261" t="s">
        <v>59</v>
      </c>
      <c r="B24261">
        <v>2002</v>
      </c>
      <c r="C24261" t="s">
        <v>12</v>
      </c>
      <c r="D24261" t="s">
        <v>61</v>
      </c>
      <c r="E24261">
        <v>8067</v>
      </c>
      <c r="F24261">
        <v>2202.998431</v>
      </c>
      <c r="G24261">
        <v>147860.83614999999</v>
      </c>
      <c r="H24261">
        <v>142163.71243300001</v>
      </c>
    </row>
    <row r="24262" spans="1:8" x14ac:dyDescent="0.25">
      <c r="A24262" t="s">
        <v>59</v>
      </c>
      <c r="B24262">
        <v>2002</v>
      </c>
      <c r="C24262" t="s">
        <v>12</v>
      </c>
      <c r="D24262" t="s">
        <v>60</v>
      </c>
      <c r="E24262">
        <v>1032</v>
      </c>
      <c r="F24262">
        <v>2291.699889</v>
      </c>
      <c r="G24262">
        <v>227150.82858</v>
      </c>
      <c r="H24262">
        <v>218398.63694900001</v>
      </c>
    </row>
    <row r="24263" spans="1:8" x14ac:dyDescent="0.25">
      <c r="A24263" t="s">
        <v>59</v>
      </c>
      <c r="B24263">
        <v>2002</v>
      </c>
      <c r="C24263" t="s">
        <v>12</v>
      </c>
      <c r="D24263" t="s">
        <v>60</v>
      </c>
      <c r="E24263">
        <v>4933</v>
      </c>
      <c r="F24263">
        <v>2306.9625289999999</v>
      </c>
      <c r="G24263">
        <v>178473.437718</v>
      </c>
      <c r="H24263">
        <v>171596.80100199999</v>
      </c>
    </row>
    <row r="24264" spans="1:8" x14ac:dyDescent="0.25">
      <c r="A24264" t="s">
        <v>59</v>
      </c>
      <c r="B24264">
        <v>2002</v>
      </c>
      <c r="C24264" t="s">
        <v>12</v>
      </c>
      <c r="D24264" t="s">
        <v>60</v>
      </c>
      <c r="E24264">
        <v>387</v>
      </c>
      <c r="F24264">
        <v>1094.5494189999999</v>
      </c>
      <c r="G24264">
        <v>95678.735589999997</v>
      </c>
      <c r="H24264">
        <v>91992.204335999995</v>
      </c>
    </row>
    <row r="24265" spans="1:8" x14ac:dyDescent="0.25">
      <c r="A24265" t="s">
        <v>59</v>
      </c>
      <c r="B24265">
        <v>2002</v>
      </c>
      <c r="C24265" t="s">
        <v>12</v>
      </c>
      <c r="D24265" t="s">
        <v>62</v>
      </c>
      <c r="E24265">
        <v>567</v>
      </c>
      <c r="F24265">
        <v>11343.762887999999</v>
      </c>
      <c r="G24265">
        <v>836154.61108199996</v>
      </c>
      <c r="H24265">
        <v>803937.31548600004</v>
      </c>
    </row>
    <row r="24266" spans="1:8" x14ac:dyDescent="0.25">
      <c r="A24266" t="s">
        <v>59</v>
      </c>
      <c r="B24266">
        <v>2002</v>
      </c>
      <c r="C24266" t="s">
        <v>12</v>
      </c>
      <c r="D24266" t="s">
        <v>61</v>
      </c>
      <c r="E24266">
        <v>1158</v>
      </c>
      <c r="F24266">
        <v>45334.282768999998</v>
      </c>
      <c r="G24266">
        <v>3237740.2622600002</v>
      </c>
      <c r="H24266">
        <v>3112989.1292630001</v>
      </c>
    </row>
    <row r="24267" spans="1:8" x14ac:dyDescent="0.25">
      <c r="A24267" t="s">
        <v>59</v>
      </c>
      <c r="B24267">
        <v>2002</v>
      </c>
      <c r="C24267" t="s">
        <v>12</v>
      </c>
      <c r="D24267" t="s">
        <v>60</v>
      </c>
      <c r="E24267">
        <v>555</v>
      </c>
      <c r="F24267">
        <v>7730.1232790000004</v>
      </c>
      <c r="G24267">
        <v>551790.75869599998</v>
      </c>
      <c r="H24267">
        <v>530530.09022100002</v>
      </c>
    </row>
    <row r="24268" spans="1:8" x14ac:dyDescent="0.25">
      <c r="A24268" t="s">
        <v>59</v>
      </c>
      <c r="B24268">
        <v>2002</v>
      </c>
      <c r="C24268" t="s">
        <v>12</v>
      </c>
      <c r="D24268" t="s">
        <v>63</v>
      </c>
      <c r="E24268">
        <v>485730</v>
      </c>
      <c r="F24268">
        <v>70307.578729000001</v>
      </c>
      <c r="G24268">
        <v>5418802.1958229998</v>
      </c>
      <c r="H24268">
        <v>5210014.0724210003</v>
      </c>
    </row>
    <row r="24269" spans="1:8" x14ac:dyDescent="0.25">
      <c r="A24269" t="s">
        <v>59</v>
      </c>
      <c r="B24269">
        <v>2002</v>
      </c>
      <c r="C24269" t="s">
        <v>13</v>
      </c>
      <c r="D24269" t="s">
        <v>64</v>
      </c>
      <c r="E24269">
        <v>1</v>
      </c>
      <c r="F24269">
        <v>14820.994575000001</v>
      </c>
      <c r="G24269">
        <v>1137268.43374</v>
      </c>
      <c r="H24269">
        <v>1053976.441201</v>
      </c>
    </row>
    <row r="24270" spans="1:8" x14ac:dyDescent="0.25">
      <c r="A24270" t="s">
        <v>59</v>
      </c>
      <c r="B24270">
        <v>2002</v>
      </c>
      <c r="C24270" t="s">
        <v>13</v>
      </c>
      <c r="D24270" t="s">
        <v>61</v>
      </c>
      <c r="E24270">
        <v>3</v>
      </c>
      <c r="F24270">
        <v>5.1710000000000002E-3</v>
      </c>
      <c r="G24270">
        <v>12111.163022000001</v>
      </c>
      <c r="H24270">
        <v>11224.157923000001</v>
      </c>
    </row>
    <row r="24271" spans="1:8" x14ac:dyDescent="0.25">
      <c r="A24271" t="s">
        <v>59</v>
      </c>
      <c r="B24271">
        <v>2002</v>
      </c>
      <c r="C24271" t="s">
        <v>13</v>
      </c>
      <c r="D24271" t="s">
        <v>60</v>
      </c>
      <c r="E24271">
        <v>3</v>
      </c>
      <c r="F24271">
        <v>77.158731000000003</v>
      </c>
      <c r="G24271">
        <v>5880.9556620000003</v>
      </c>
      <c r="H24271">
        <v>5450.2424719999999</v>
      </c>
    </row>
    <row r="24272" spans="1:8" x14ac:dyDescent="0.25">
      <c r="A24272" t="s">
        <v>59</v>
      </c>
      <c r="B24272">
        <v>2002</v>
      </c>
      <c r="C24272" t="s">
        <v>13</v>
      </c>
      <c r="D24272" t="s">
        <v>62</v>
      </c>
      <c r="E24272">
        <v>63418</v>
      </c>
      <c r="F24272">
        <v>16400.205996000001</v>
      </c>
      <c r="G24272">
        <v>1207062.7491309999</v>
      </c>
      <c r="H24272">
        <v>1118659.1159069999</v>
      </c>
    </row>
    <row r="24273" spans="1:8" x14ac:dyDescent="0.25">
      <c r="A24273" t="s">
        <v>59</v>
      </c>
      <c r="B24273">
        <v>2002</v>
      </c>
      <c r="C24273" t="s">
        <v>13</v>
      </c>
      <c r="D24273" t="s">
        <v>60</v>
      </c>
      <c r="E24273">
        <v>2091</v>
      </c>
      <c r="F24273">
        <v>6741.4136900000003</v>
      </c>
      <c r="G24273">
        <v>611032.86580599996</v>
      </c>
      <c r="H24273">
        <v>566281.65018300002</v>
      </c>
    </row>
    <row r="24274" spans="1:8" x14ac:dyDescent="0.25">
      <c r="A24274" t="s">
        <v>59</v>
      </c>
      <c r="B24274">
        <v>2002</v>
      </c>
      <c r="C24274" t="s">
        <v>13</v>
      </c>
      <c r="D24274" t="s">
        <v>61</v>
      </c>
      <c r="E24274">
        <v>8116</v>
      </c>
      <c r="F24274">
        <v>2244.7529300000001</v>
      </c>
      <c r="G24274">
        <v>148442.88853500001</v>
      </c>
      <c r="H24274">
        <v>137571.133374</v>
      </c>
    </row>
    <row r="24275" spans="1:8" x14ac:dyDescent="0.25">
      <c r="A24275" t="s">
        <v>59</v>
      </c>
      <c r="B24275">
        <v>2002</v>
      </c>
      <c r="C24275" t="s">
        <v>13</v>
      </c>
      <c r="D24275" t="s">
        <v>60</v>
      </c>
      <c r="E24275">
        <v>1035</v>
      </c>
      <c r="F24275">
        <v>2375.4017210000002</v>
      </c>
      <c r="G24275">
        <v>237010.60678100001</v>
      </c>
      <c r="H24275">
        <v>219652.272455</v>
      </c>
    </row>
    <row r="24276" spans="1:8" x14ac:dyDescent="0.25">
      <c r="A24276" t="s">
        <v>59</v>
      </c>
      <c r="B24276">
        <v>2002</v>
      </c>
      <c r="C24276" t="s">
        <v>13</v>
      </c>
      <c r="D24276" t="s">
        <v>60</v>
      </c>
      <c r="E24276">
        <v>4972</v>
      </c>
      <c r="F24276">
        <v>2404.4287450000002</v>
      </c>
      <c r="G24276">
        <v>183767.73237000001</v>
      </c>
      <c r="H24276">
        <v>170308.83371499999</v>
      </c>
    </row>
    <row r="24277" spans="1:8" x14ac:dyDescent="0.25">
      <c r="A24277" t="s">
        <v>59</v>
      </c>
      <c r="B24277">
        <v>2002</v>
      </c>
      <c r="C24277" t="s">
        <v>13</v>
      </c>
      <c r="D24277" t="s">
        <v>60</v>
      </c>
      <c r="E24277">
        <v>393</v>
      </c>
      <c r="F24277">
        <v>1111.1285459999999</v>
      </c>
      <c r="G24277">
        <v>98904.627695000003</v>
      </c>
      <c r="H24277">
        <v>91660.987347999995</v>
      </c>
    </row>
    <row r="24278" spans="1:8" x14ac:dyDescent="0.25">
      <c r="A24278" t="s">
        <v>59</v>
      </c>
      <c r="B24278">
        <v>2002</v>
      </c>
      <c r="C24278" t="s">
        <v>13</v>
      </c>
      <c r="D24278" t="s">
        <v>62</v>
      </c>
      <c r="E24278">
        <v>578</v>
      </c>
      <c r="F24278">
        <v>11337.644211999999</v>
      </c>
      <c r="G24278">
        <v>841469.93516700005</v>
      </c>
      <c r="H24278">
        <v>779841.82215300004</v>
      </c>
    </row>
    <row r="24279" spans="1:8" x14ac:dyDescent="0.25">
      <c r="A24279" t="s">
        <v>59</v>
      </c>
      <c r="B24279">
        <v>2002</v>
      </c>
      <c r="C24279" t="s">
        <v>13</v>
      </c>
      <c r="D24279" t="s">
        <v>61</v>
      </c>
      <c r="E24279">
        <v>1168</v>
      </c>
      <c r="F24279">
        <v>46551.73012</v>
      </c>
      <c r="G24279">
        <v>3345306.4543070002</v>
      </c>
      <c r="H24279">
        <v>3100300.7617500001</v>
      </c>
    </row>
    <row r="24280" spans="1:8" x14ac:dyDescent="0.25">
      <c r="A24280" t="s">
        <v>59</v>
      </c>
      <c r="B24280">
        <v>2002</v>
      </c>
      <c r="C24280" t="s">
        <v>13</v>
      </c>
      <c r="D24280" t="s">
        <v>60</v>
      </c>
      <c r="E24280">
        <v>579</v>
      </c>
      <c r="F24280">
        <v>8052.0313349999997</v>
      </c>
      <c r="G24280">
        <v>580076.15028299997</v>
      </c>
      <c r="H24280">
        <v>537592.162381</v>
      </c>
    </row>
    <row r="24281" spans="1:8" x14ac:dyDescent="0.25">
      <c r="A24281" t="s">
        <v>59</v>
      </c>
      <c r="B24281">
        <v>2002</v>
      </c>
      <c r="C24281" t="s">
        <v>13</v>
      </c>
      <c r="D24281" t="s">
        <v>63</v>
      </c>
      <c r="E24281">
        <v>487540</v>
      </c>
      <c r="F24281">
        <v>72427.248384000006</v>
      </c>
      <c r="G24281">
        <v>5545676.4780609999</v>
      </c>
      <c r="H24281">
        <v>5139518.6791390004</v>
      </c>
    </row>
    <row r="24282" spans="1:8" x14ac:dyDescent="0.25">
      <c r="A24282" t="s">
        <v>59</v>
      </c>
      <c r="B24282">
        <v>2011</v>
      </c>
      <c r="C24282" t="s">
        <v>4</v>
      </c>
      <c r="D24282" t="s">
        <v>61</v>
      </c>
      <c r="E24282">
        <v>218</v>
      </c>
      <c r="F24282">
        <v>1352.97</v>
      </c>
      <c r="G24282">
        <v>114006.38</v>
      </c>
      <c r="H24282">
        <v>140895.28</v>
      </c>
    </row>
    <row r="24283" spans="1:8" x14ac:dyDescent="0.25">
      <c r="A24283" t="s">
        <v>59</v>
      </c>
      <c r="B24283">
        <v>2011</v>
      </c>
      <c r="C24283" t="s">
        <v>4</v>
      </c>
      <c r="D24283" t="s">
        <v>61</v>
      </c>
      <c r="E24283">
        <v>1179</v>
      </c>
      <c r="F24283">
        <v>1276.9100000000001</v>
      </c>
      <c r="G24283">
        <v>160691.1</v>
      </c>
      <c r="H24283">
        <v>167281.38</v>
      </c>
    </row>
    <row r="24284" spans="1:8" x14ac:dyDescent="0.25">
      <c r="A24284" t="s">
        <v>59</v>
      </c>
      <c r="B24284">
        <v>2011</v>
      </c>
      <c r="C24284" t="s">
        <v>4</v>
      </c>
      <c r="D24284" t="s">
        <v>61</v>
      </c>
      <c r="E24284">
        <v>10943</v>
      </c>
      <c r="F24284">
        <v>3269.24</v>
      </c>
      <c r="G24284">
        <v>229296.03</v>
      </c>
      <c r="H24284">
        <v>228890.99</v>
      </c>
    </row>
    <row r="24285" spans="1:8" x14ac:dyDescent="0.25">
      <c r="A24285" t="s">
        <v>59</v>
      </c>
      <c r="B24285">
        <v>2011</v>
      </c>
      <c r="C24285" t="s">
        <v>4</v>
      </c>
      <c r="D24285" t="s">
        <v>60</v>
      </c>
      <c r="E24285">
        <v>0</v>
      </c>
      <c r="F24285">
        <v>0</v>
      </c>
      <c r="G24285">
        <v>0</v>
      </c>
      <c r="H24285">
        <v>0</v>
      </c>
    </row>
    <row r="24286" spans="1:8" x14ac:dyDescent="0.25">
      <c r="A24286" t="s">
        <v>59</v>
      </c>
      <c r="B24286">
        <v>2011</v>
      </c>
      <c r="C24286" t="s">
        <v>4</v>
      </c>
      <c r="D24286" t="s">
        <v>60</v>
      </c>
      <c r="E24286">
        <v>5</v>
      </c>
      <c r="F24286">
        <v>8.7100000000000009</v>
      </c>
      <c r="G24286">
        <v>633.78</v>
      </c>
      <c r="H24286">
        <v>620.04999999999995</v>
      </c>
    </row>
    <row r="24287" spans="1:8" x14ac:dyDescent="0.25">
      <c r="A24287" t="s">
        <v>59</v>
      </c>
      <c r="B24287">
        <v>2011</v>
      </c>
      <c r="C24287" t="s">
        <v>4</v>
      </c>
      <c r="D24287" t="s">
        <v>60</v>
      </c>
      <c r="E24287">
        <v>430</v>
      </c>
      <c r="F24287">
        <v>115.09</v>
      </c>
      <c r="G24287">
        <v>7244.32</v>
      </c>
      <c r="H24287">
        <v>6935.35</v>
      </c>
    </row>
    <row r="24288" spans="1:8" x14ac:dyDescent="0.25">
      <c r="A24288" t="s">
        <v>59</v>
      </c>
      <c r="B24288">
        <v>2011</v>
      </c>
      <c r="C24288" t="s">
        <v>4</v>
      </c>
      <c r="D24288" t="s">
        <v>62</v>
      </c>
      <c r="E24288">
        <v>1060</v>
      </c>
      <c r="F24288">
        <v>8361.99</v>
      </c>
      <c r="G24288">
        <v>662550.93999999994</v>
      </c>
      <c r="H24288">
        <v>878617.32</v>
      </c>
    </row>
    <row r="24289" spans="1:8" x14ac:dyDescent="0.25">
      <c r="A24289" t="s">
        <v>59</v>
      </c>
      <c r="B24289">
        <v>2011</v>
      </c>
      <c r="C24289" t="s">
        <v>4</v>
      </c>
      <c r="D24289" t="s">
        <v>62</v>
      </c>
      <c r="E24289">
        <v>3409</v>
      </c>
      <c r="F24289">
        <v>6212.98</v>
      </c>
      <c r="G24289">
        <v>646988.93999999994</v>
      </c>
      <c r="H24289">
        <v>678948.36</v>
      </c>
    </row>
    <row r="24290" spans="1:8" x14ac:dyDescent="0.25">
      <c r="A24290" t="s">
        <v>59</v>
      </c>
      <c r="B24290">
        <v>2011</v>
      </c>
      <c r="C24290" t="s">
        <v>4</v>
      </c>
      <c r="D24290" t="s">
        <v>62</v>
      </c>
      <c r="E24290">
        <v>101665</v>
      </c>
      <c r="F24290">
        <v>26361.87</v>
      </c>
      <c r="G24290">
        <v>2013058.3</v>
      </c>
      <c r="H24290">
        <v>2017037.3</v>
      </c>
    </row>
    <row r="24291" spans="1:8" x14ac:dyDescent="0.25">
      <c r="A24291" t="s">
        <v>59</v>
      </c>
      <c r="B24291">
        <v>2011</v>
      </c>
      <c r="C24291" t="s">
        <v>4</v>
      </c>
      <c r="D24291" t="s">
        <v>60</v>
      </c>
      <c r="E24291">
        <v>4</v>
      </c>
      <c r="F24291">
        <v>28.84</v>
      </c>
      <c r="G24291">
        <v>2303.9</v>
      </c>
      <c r="H24291">
        <v>2748.9</v>
      </c>
    </row>
    <row r="24292" spans="1:8" x14ac:dyDescent="0.25">
      <c r="A24292" t="s">
        <v>59</v>
      </c>
      <c r="B24292">
        <v>2011</v>
      </c>
      <c r="C24292" t="s">
        <v>4</v>
      </c>
      <c r="D24292" t="s">
        <v>60</v>
      </c>
      <c r="E24292">
        <v>46</v>
      </c>
      <c r="F24292">
        <v>50.85</v>
      </c>
      <c r="G24292">
        <v>5224.6499999999996</v>
      </c>
      <c r="H24292">
        <v>5563.82</v>
      </c>
    </row>
    <row r="24293" spans="1:8" x14ac:dyDescent="0.25">
      <c r="A24293" t="s">
        <v>59</v>
      </c>
      <c r="B24293">
        <v>2011</v>
      </c>
      <c r="C24293" t="s">
        <v>4</v>
      </c>
      <c r="D24293" t="s">
        <v>60</v>
      </c>
      <c r="E24293">
        <v>5</v>
      </c>
      <c r="F24293">
        <v>8.77</v>
      </c>
      <c r="G24293">
        <v>354.3</v>
      </c>
      <c r="H24293">
        <v>295.76</v>
      </c>
    </row>
    <row r="24294" spans="1:8" x14ac:dyDescent="0.25">
      <c r="A24294" t="s">
        <v>59</v>
      </c>
      <c r="B24294">
        <v>2011</v>
      </c>
      <c r="C24294" t="s">
        <v>4</v>
      </c>
      <c r="D24294" t="s">
        <v>60</v>
      </c>
      <c r="E24294">
        <v>519</v>
      </c>
      <c r="F24294">
        <v>314.27</v>
      </c>
      <c r="G24294">
        <v>19892.62</v>
      </c>
      <c r="H24294">
        <v>21880.81</v>
      </c>
    </row>
    <row r="24295" spans="1:8" x14ac:dyDescent="0.25">
      <c r="A24295" t="s">
        <v>59</v>
      </c>
      <c r="B24295">
        <v>2011</v>
      </c>
      <c r="C24295" t="s">
        <v>4</v>
      </c>
      <c r="D24295" t="s">
        <v>60</v>
      </c>
      <c r="E24295">
        <v>0</v>
      </c>
      <c r="F24295">
        <v>0</v>
      </c>
      <c r="G24295">
        <v>0</v>
      </c>
      <c r="H24295">
        <v>0</v>
      </c>
    </row>
    <row r="24296" spans="1:8" x14ac:dyDescent="0.25">
      <c r="A24296" t="s">
        <v>59</v>
      </c>
      <c r="B24296">
        <v>2011</v>
      </c>
      <c r="C24296" t="s">
        <v>4</v>
      </c>
      <c r="D24296" t="s">
        <v>60</v>
      </c>
      <c r="E24296">
        <v>0</v>
      </c>
      <c r="F24296">
        <v>0</v>
      </c>
      <c r="G24296">
        <v>0</v>
      </c>
      <c r="H24296">
        <v>0</v>
      </c>
    </row>
    <row r="24297" spans="1:8" x14ac:dyDescent="0.25">
      <c r="A24297" t="s">
        <v>59</v>
      </c>
      <c r="B24297">
        <v>2011</v>
      </c>
      <c r="C24297" t="s">
        <v>4</v>
      </c>
      <c r="D24297" t="s">
        <v>60</v>
      </c>
      <c r="E24297">
        <v>0</v>
      </c>
      <c r="F24297">
        <v>0</v>
      </c>
      <c r="G24297">
        <v>0</v>
      </c>
      <c r="H24297">
        <v>0</v>
      </c>
    </row>
    <row r="24298" spans="1:8" x14ac:dyDescent="0.25">
      <c r="A24298" t="s">
        <v>59</v>
      </c>
      <c r="B24298">
        <v>2011</v>
      </c>
      <c r="C24298" t="s">
        <v>4</v>
      </c>
      <c r="D24298" t="s">
        <v>61</v>
      </c>
      <c r="E24298">
        <v>0</v>
      </c>
      <c r="F24298">
        <v>0</v>
      </c>
      <c r="G24298">
        <v>0</v>
      </c>
      <c r="H24298">
        <v>0</v>
      </c>
    </row>
    <row r="24299" spans="1:8" x14ac:dyDescent="0.25">
      <c r="A24299" t="s">
        <v>59</v>
      </c>
      <c r="B24299">
        <v>2011</v>
      </c>
      <c r="C24299" t="s">
        <v>4</v>
      </c>
      <c r="D24299" t="s">
        <v>61</v>
      </c>
      <c r="E24299">
        <v>0</v>
      </c>
      <c r="F24299">
        <v>0</v>
      </c>
      <c r="G24299">
        <v>0</v>
      </c>
      <c r="H24299">
        <v>0</v>
      </c>
    </row>
    <row r="24300" spans="1:8" x14ac:dyDescent="0.25">
      <c r="A24300" t="s">
        <v>59</v>
      </c>
      <c r="B24300">
        <v>2011</v>
      </c>
      <c r="C24300" t="s">
        <v>4</v>
      </c>
      <c r="D24300" t="s">
        <v>60</v>
      </c>
      <c r="E24300">
        <v>0</v>
      </c>
      <c r="F24300">
        <v>0</v>
      </c>
      <c r="G24300">
        <v>0</v>
      </c>
      <c r="H24300">
        <v>0</v>
      </c>
    </row>
    <row r="24301" spans="1:8" x14ac:dyDescent="0.25">
      <c r="A24301" t="s">
        <v>59</v>
      </c>
      <c r="B24301">
        <v>2011</v>
      </c>
      <c r="C24301" t="s">
        <v>4</v>
      </c>
      <c r="D24301" t="s">
        <v>60</v>
      </c>
      <c r="E24301">
        <v>0</v>
      </c>
      <c r="F24301">
        <v>0</v>
      </c>
      <c r="G24301">
        <v>0</v>
      </c>
      <c r="H24301">
        <v>0</v>
      </c>
    </row>
    <row r="24302" spans="1:8" x14ac:dyDescent="0.25">
      <c r="A24302" t="s">
        <v>59</v>
      </c>
      <c r="B24302">
        <v>2011</v>
      </c>
      <c r="C24302" t="s">
        <v>4</v>
      </c>
      <c r="D24302" t="s">
        <v>60</v>
      </c>
      <c r="E24302">
        <v>0</v>
      </c>
      <c r="F24302">
        <v>12.45</v>
      </c>
      <c r="G24302">
        <v>-1576.09</v>
      </c>
      <c r="H24302">
        <v>4353.9399999999996</v>
      </c>
    </row>
    <row r="24303" spans="1:8" x14ac:dyDescent="0.25">
      <c r="A24303" t="s">
        <v>59</v>
      </c>
      <c r="B24303">
        <v>2011</v>
      </c>
      <c r="C24303" t="s">
        <v>4</v>
      </c>
      <c r="D24303" t="s">
        <v>60</v>
      </c>
      <c r="E24303">
        <v>0</v>
      </c>
      <c r="F24303">
        <v>0</v>
      </c>
      <c r="G24303">
        <v>0</v>
      </c>
      <c r="H24303">
        <v>0</v>
      </c>
    </row>
    <row r="24304" spans="1:8" x14ac:dyDescent="0.25">
      <c r="A24304" t="s">
        <v>59</v>
      </c>
      <c r="B24304">
        <v>2011</v>
      </c>
      <c r="C24304" t="s">
        <v>4</v>
      </c>
      <c r="D24304" t="s">
        <v>60</v>
      </c>
      <c r="E24304">
        <v>0</v>
      </c>
      <c r="F24304">
        <v>0</v>
      </c>
      <c r="G24304">
        <v>0</v>
      </c>
      <c r="H24304">
        <v>0</v>
      </c>
    </row>
    <row r="24305" spans="1:8" x14ac:dyDescent="0.25">
      <c r="A24305" t="s">
        <v>59</v>
      </c>
      <c r="B24305">
        <v>2011</v>
      </c>
      <c r="C24305" t="s">
        <v>4</v>
      </c>
      <c r="D24305" t="s">
        <v>61</v>
      </c>
      <c r="E24305">
        <v>0</v>
      </c>
      <c r="F24305">
        <v>0</v>
      </c>
      <c r="G24305">
        <v>0</v>
      </c>
      <c r="H24305">
        <v>0</v>
      </c>
    </row>
    <row r="24306" spans="1:8" x14ac:dyDescent="0.25">
      <c r="A24306" t="s">
        <v>59</v>
      </c>
      <c r="B24306">
        <v>2011</v>
      </c>
      <c r="C24306" t="s">
        <v>4</v>
      </c>
      <c r="D24306" t="s">
        <v>61</v>
      </c>
      <c r="E24306">
        <v>1</v>
      </c>
      <c r="F24306">
        <v>5.2</v>
      </c>
      <c r="G24306">
        <v>343.11</v>
      </c>
      <c r="H24306">
        <v>1308.8599999999999</v>
      </c>
    </row>
    <row r="24307" spans="1:8" x14ac:dyDescent="0.25">
      <c r="A24307" t="s">
        <v>59</v>
      </c>
      <c r="B24307">
        <v>2011</v>
      </c>
      <c r="C24307" t="s">
        <v>4</v>
      </c>
      <c r="D24307" t="s">
        <v>61</v>
      </c>
      <c r="E24307">
        <v>1</v>
      </c>
      <c r="F24307">
        <v>0.51</v>
      </c>
      <c r="G24307">
        <v>81.19</v>
      </c>
      <c r="H24307">
        <v>650.07000000000005</v>
      </c>
    </row>
    <row r="24308" spans="1:8" x14ac:dyDescent="0.25">
      <c r="A24308" t="s">
        <v>59</v>
      </c>
      <c r="B24308">
        <v>2011</v>
      </c>
      <c r="C24308" t="s">
        <v>4</v>
      </c>
      <c r="D24308" t="s">
        <v>60</v>
      </c>
      <c r="E24308">
        <v>0</v>
      </c>
      <c r="F24308">
        <v>0</v>
      </c>
      <c r="G24308">
        <v>0</v>
      </c>
      <c r="H24308">
        <v>0</v>
      </c>
    </row>
    <row r="24309" spans="1:8" x14ac:dyDescent="0.25">
      <c r="A24309" t="s">
        <v>59</v>
      </c>
      <c r="B24309">
        <v>2011</v>
      </c>
      <c r="C24309" t="s">
        <v>4</v>
      </c>
      <c r="D24309" t="s">
        <v>60</v>
      </c>
      <c r="E24309">
        <v>5</v>
      </c>
      <c r="F24309">
        <v>61.84</v>
      </c>
      <c r="G24309">
        <v>6501.71</v>
      </c>
      <c r="H24309">
        <v>0</v>
      </c>
    </row>
    <row r="24310" spans="1:8" x14ac:dyDescent="0.25">
      <c r="A24310" t="s">
        <v>59</v>
      </c>
      <c r="B24310">
        <v>2011</v>
      </c>
      <c r="C24310" t="s">
        <v>4</v>
      </c>
      <c r="D24310" t="s">
        <v>60</v>
      </c>
      <c r="E24310">
        <v>0</v>
      </c>
      <c r="F24310">
        <v>0</v>
      </c>
      <c r="G24310">
        <v>0</v>
      </c>
      <c r="H24310">
        <v>0</v>
      </c>
    </row>
    <row r="24311" spans="1:8" x14ac:dyDescent="0.25">
      <c r="A24311" t="s">
        <v>59</v>
      </c>
      <c r="B24311">
        <v>2011</v>
      </c>
      <c r="C24311" t="s">
        <v>4</v>
      </c>
      <c r="D24311" t="s">
        <v>60</v>
      </c>
      <c r="E24311">
        <v>308</v>
      </c>
      <c r="F24311">
        <v>6235.9</v>
      </c>
      <c r="G24311">
        <v>415262.84</v>
      </c>
      <c r="H24311">
        <v>591652.31000000006</v>
      </c>
    </row>
    <row r="24312" spans="1:8" x14ac:dyDescent="0.25">
      <c r="A24312" t="s">
        <v>59</v>
      </c>
      <c r="B24312">
        <v>2011</v>
      </c>
      <c r="C24312" t="s">
        <v>4</v>
      </c>
      <c r="D24312" t="s">
        <v>60</v>
      </c>
      <c r="E24312">
        <v>71</v>
      </c>
      <c r="F24312">
        <v>97.05</v>
      </c>
      <c r="G24312">
        <v>12421.81</v>
      </c>
      <c r="H24312">
        <v>15218.19</v>
      </c>
    </row>
    <row r="24313" spans="1:8" x14ac:dyDescent="0.25">
      <c r="A24313" t="s">
        <v>59</v>
      </c>
      <c r="B24313">
        <v>2011</v>
      </c>
      <c r="C24313" t="s">
        <v>4</v>
      </c>
      <c r="D24313" t="s">
        <v>60</v>
      </c>
      <c r="E24313">
        <v>0</v>
      </c>
      <c r="F24313">
        <v>0</v>
      </c>
      <c r="G24313">
        <v>0</v>
      </c>
      <c r="H24313">
        <v>0</v>
      </c>
    </row>
    <row r="24314" spans="1:8" x14ac:dyDescent="0.25">
      <c r="A24314" t="s">
        <v>59</v>
      </c>
      <c r="B24314">
        <v>2011</v>
      </c>
      <c r="C24314" t="s">
        <v>4</v>
      </c>
      <c r="D24314" t="s">
        <v>62</v>
      </c>
      <c r="E24314">
        <v>24</v>
      </c>
      <c r="F24314">
        <v>903.89</v>
      </c>
      <c r="G24314">
        <v>69483.12</v>
      </c>
      <c r="H24314">
        <v>76153.03</v>
      </c>
    </row>
    <row r="24315" spans="1:8" x14ac:dyDescent="0.25">
      <c r="A24315" t="s">
        <v>59</v>
      </c>
      <c r="B24315">
        <v>2011</v>
      </c>
      <c r="C24315" t="s">
        <v>4</v>
      </c>
      <c r="D24315" t="s">
        <v>62</v>
      </c>
      <c r="E24315">
        <v>1</v>
      </c>
      <c r="F24315">
        <v>2.92</v>
      </c>
      <c r="G24315">
        <v>249.39</v>
      </c>
      <c r="H24315">
        <v>249.39</v>
      </c>
    </row>
    <row r="24316" spans="1:8" x14ac:dyDescent="0.25">
      <c r="A24316" t="s">
        <v>59</v>
      </c>
      <c r="B24316">
        <v>2011</v>
      </c>
      <c r="C24316" t="s">
        <v>4</v>
      </c>
      <c r="D24316" t="s">
        <v>60</v>
      </c>
      <c r="E24316">
        <v>100</v>
      </c>
      <c r="F24316">
        <v>1207.77</v>
      </c>
      <c r="G24316">
        <v>88313.74</v>
      </c>
      <c r="H24316">
        <v>89666.54</v>
      </c>
    </row>
    <row r="24317" spans="1:8" x14ac:dyDescent="0.25">
      <c r="A24317" t="s">
        <v>59</v>
      </c>
      <c r="B24317">
        <v>2011</v>
      </c>
      <c r="C24317" t="s">
        <v>4</v>
      </c>
      <c r="D24317" t="s">
        <v>60</v>
      </c>
      <c r="E24317">
        <v>29</v>
      </c>
      <c r="F24317">
        <v>54.21</v>
      </c>
      <c r="G24317">
        <v>5986.72</v>
      </c>
      <c r="H24317">
        <v>5525.67</v>
      </c>
    </row>
    <row r="24318" spans="1:8" x14ac:dyDescent="0.25">
      <c r="A24318" t="s">
        <v>59</v>
      </c>
      <c r="B24318">
        <v>2011</v>
      </c>
      <c r="C24318" t="s">
        <v>4</v>
      </c>
      <c r="D24318" t="s">
        <v>60</v>
      </c>
      <c r="E24318">
        <v>0</v>
      </c>
      <c r="F24318">
        <v>0</v>
      </c>
      <c r="G24318">
        <v>0</v>
      </c>
      <c r="H24318">
        <v>0</v>
      </c>
    </row>
    <row r="24319" spans="1:8" x14ac:dyDescent="0.25">
      <c r="A24319" t="s">
        <v>59</v>
      </c>
      <c r="B24319">
        <v>2011</v>
      </c>
      <c r="C24319" t="s">
        <v>4</v>
      </c>
      <c r="D24319" t="s">
        <v>60</v>
      </c>
      <c r="E24319">
        <v>37</v>
      </c>
      <c r="F24319">
        <v>672.46</v>
      </c>
      <c r="G24319">
        <v>39488.85</v>
      </c>
      <c r="H24319">
        <v>62936.11</v>
      </c>
    </row>
    <row r="24320" spans="1:8" x14ac:dyDescent="0.25">
      <c r="A24320" t="s">
        <v>59</v>
      </c>
      <c r="B24320">
        <v>2011</v>
      </c>
      <c r="C24320" t="s">
        <v>4</v>
      </c>
      <c r="D24320" t="s">
        <v>60</v>
      </c>
      <c r="E24320">
        <v>12</v>
      </c>
      <c r="F24320">
        <v>23.84</v>
      </c>
      <c r="G24320">
        <v>1954.05</v>
      </c>
      <c r="H24320">
        <v>2983.19</v>
      </c>
    </row>
    <row r="24321" spans="1:8" x14ac:dyDescent="0.25">
      <c r="A24321" t="s">
        <v>59</v>
      </c>
      <c r="B24321">
        <v>2011</v>
      </c>
      <c r="C24321" t="s">
        <v>4</v>
      </c>
      <c r="D24321" t="s">
        <v>60</v>
      </c>
      <c r="E24321">
        <v>0</v>
      </c>
      <c r="F24321">
        <v>0</v>
      </c>
      <c r="G24321">
        <v>0</v>
      </c>
      <c r="H24321">
        <v>0</v>
      </c>
    </row>
    <row r="24322" spans="1:8" x14ac:dyDescent="0.25">
      <c r="A24322" t="s">
        <v>59</v>
      </c>
      <c r="B24322">
        <v>2011</v>
      </c>
      <c r="C24322" t="s">
        <v>4</v>
      </c>
      <c r="D24322" t="s">
        <v>60</v>
      </c>
      <c r="E24322">
        <v>49</v>
      </c>
      <c r="F24322">
        <v>1149.8800000000001</v>
      </c>
      <c r="G24322">
        <v>64239.89</v>
      </c>
      <c r="H24322">
        <v>59973.15</v>
      </c>
    </row>
    <row r="24323" spans="1:8" x14ac:dyDescent="0.25">
      <c r="A24323" t="s">
        <v>59</v>
      </c>
      <c r="B24323">
        <v>2011</v>
      </c>
      <c r="C24323" t="s">
        <v>4</v>
      </c>
      <c r="D24323" t="s">
        <v>60</v>
      </c>
      <c r="E24323">
        <v>17</v>
      </c>
      <c r="F24323">
        <v>27.85</v>
      </c>
      <c r="G24323">
        <v>2386.09</v>
      </c>
      <c r="H24323">
        <v>2714.56</v>
      </c>
    </row>
    <row r="24324" spans="1:8" x14ac:dyDescent="0.25">
      <c r="A24324" t="s">
        <v>59</v>
      </c>
      <c r="B24324">
        <v>2011</v>
      </c>
      <c r="C24324" t="s">
        <v>4</v>
      </c>
      <c r="D24324" t="s">
        <v>60</v>
      </c>
      <c r="E24324">
        <v>0</v>
      </c>
      <c r="F24324">
        <v>0</v>
      </c>
      <c r="G24324">
        <v>0</v>
      </c>
      <c r="H24324">
        <v>0</v>
      </c>
    </row>
    <row r="24325" spans="1:8" x14ac:dyDescent="0.25">
      <c r="A24325" t="s">
        <v>59</v>
      </c>
      <c r="B24325">
        <v>2011</v>
      </c>
      <c r="C24325" t="s">
        <v>4</v>
      </c>
      <c r="D24325" t="s">
        <v>60</v>
      </c>
      <c r="E24325">
        <v>0</v>
      </c>
      <c r="F24325">
        <v>0</v>
      </c>
      <c r="G24325">
        <v>0</v>
      </c>
      <c r="H24325">
        <v>0</v>
      </c>
    </row>
    <row r="24326" spans="1:8" x14ac:dyDescent="0.25">
      <c r="A24326" t="s">
        <v>59</v>
      </c>
      <c r="B24326">
        <v>2011</v>
      </c>
      <c r="C24326" t="s">
        <v>4</v>
      </c>
      <c r="D24326" t="s">
        <v>60</v>
      </c>
      <c r="E24326">
        <v>0</v>
      </c>
      <c r="F24326">
        <v>0</v>
      </c>
      <c r="G24326">
        <v>20574.88</v>
      </c>
      <c r="H24326">
        <v>58061.39</v>
      </c>
    </row>
    <row r="24327" spans="1:8" x14ac:dyDescent="0.25">
      <c r="A24327" t="s">
        <v>59</v>
      </c>
      <c r="B24327">
        <v>2011</v>
      </c>
      <c r="C24327" t="s">
        <v>4</v>
      </c>
      <c r="D24327" t="s">
        <v>60</v>
      </c>
      <c r="E24327">
        <v>0</v>
      </c>
      <c r="F24327">
        <v>-1.7</v>
      </c>
      <c r="G24327">
        <v>-32499.91</v>
      </c>
      <c r="H24327">
        <v>16316.08</v>
      </c>
    </row>
    <row r="24328" spans="1:8" x14ac:dyDescent="0.25">
      <c r="A24328" t="s">
        <v>59</v>
      </c>
      <c r="B24328">
        <v>2011</v>
      </c>
      <c r="C24328" t="s">
        <v>4</v>
      </c>
      <c r="D24328" t="s">
        <v>61</v>
      </c>
      <c r="E24328">
        <v>0</v>
      </c>
      <c r="F24328">
        <v>0</v>
      </c>
      <c r="G24328">
        <v>0</v>
      </c>
      <c r="H24328">
        <v>0</v>
      </c>
    </row>
    <row r="24329" spans="1:8" x14ac:dyDescent="0.25">
      <c r="A24329" t="s">
        <v>59</v>
      </c>
      <c r="B24329">
        <v>2011</v>
      </c>
      <c r="C24329" t="s">
        <v>4</v>
      </c>
      <c r="D24329" t="s">
        <v>61</v>
      </c>
      <c r="E24329">
        <v>0</v>
      </c>
      <c r="F24329">
        <v>0</v>
      </c>
      <c r="G24329">
        <v>0</v>
      </c>
      <c r="H24329">
        <v>0</v>
      </c>
    </row>
    <row r="24330" spans="1:8" x14ac:dyDescent="0.25">
      <c r="A24330" t="s">
        <v>59</v>
      </c>
      <c r="B24330">
        <v>2011</v>
      </c>
      <c r="C24330" t="s">
        <v>4</v>
      </c>
      <c r="D24330" t="s">
        <v>61</v>
      </c>
      <c r="E24330">
        <v>2</v>
      </c>
      <c r="F24330">
        <v>0.56999999999999995</v>
      </c>
      <c r="G24330">
        <v>39.82</v>
      </c>
      <c r="H24330">
        <v>41.54</v>
      </c>
    </row>
    <row r="24331" spans="1:8" x14ac:dyDescent="0.25">
      <c r="A24331" t="s">
        <v>59</v>
      </c>
      <c r="B24331">
        <v>2011</v>
      </c>
      <c r="C24331" t="s">
        <v>4</v>
      </c>
      <c r="D24331" t="s">
        <v>60</v>
      </c>
      <c r="E24331">
        <v>5</v>
      </c>
      <c r="F24331">
        <v>18</v>
      </c>
      <c r="G24331">
        <v>1437.83</v>
      </c>
      <c r="H24331">
        <v>300.2</v>
      </c>
    </row>
    <row r="24332" spans="1:8" x14ac:dyDescent="0.25">
      <c r="A24332" t="s">
        <v>59</v>
      </c>
      <c r="B24332">
        <v>2011</v>
      </c>
      <c r="C24332" t="s">
        <v>4</v>
      </c>
      <c r="D24332" t="s">
        <v>60</v>
      </c>
      <c r="E24332">
        <v>84</v>
      </c>
      <c r="F24332">
        <v>674.78</v>
      </c>
      <c r="G24332">
        <v>52740.4</v>
      </c>
      <c r="H24332">
        <v>82359.17</v>
      </c>
    </row>
    <row r="24333" spans="1:8" x14ac:dyDescent="0.25">
      <c r="A24333" t="s">
        <v>59</v>
      </c>
      <c r="B24333">
        <v>2011</v>
      </c>
      <c r="C24333" t="s">
        <v>4</v>
      </c>
      <c r="D24333" t="s">
        <v>60</v>
      </c>
      <c r="E24333">
        <v>193</v>
      </c>
      <c r="F24333">
        <v>307.05</v>
      </c>
      <c r="G24333">
        <v>35411.760000000002</v>
      </c>
      <c r="H24333">
        <v>39717.69</v>
      </c>
    </row>
    <row r="24334" spans="1:8" x14ac:dyDescent="0.25">
      <c r="A24334" t="s">
        <v>59</v>
      </c>
      <c r="B24334">
        <v>2011</v>
      </c>
      <c r="C24334" t="s">
        <v>4</v>
      </c>
      <c r="D24334" t="s">
        <v>60</v>
      </c>
      <c r="E24334">
        <v>1323</v>
      </c>
      <c r="F24334">
        <v>597.76</v>
      </c>
      <c r="G24334">
        <v>47059.4</v>
      </c>
      <c r="H24334">
        <v>55512.82</v>
      </c>
    </row>
    <row r="24335" spans="1:8" x14ac:dyDescent="0.25">
      <c r="A24335" t="s">
        <v>59</v>
      </c>
      <c r="B24335">
        <v>2011</v>
      </c>
      <c r="C24335" t="s">
        <v>4</v>
      </c>
      <c r="D24335" t="s">
        <v>60</v>
      </c>
      <c r="E24335">
        <v>0</v>
      </c>
      <c r="F24335">
        <v>0</v>
      </c>
      <c r="G24335">
        <v>0</v>
      </c>
      <c r="H24335">
        <v>0</v>
      </c>
    </row>
    <row r="24336" spans="1:8" x14ac:dyDescent="0.25">
      <c r="A24336" t="s">
        <v>59</v>
      </c>
      <c r="B24336">
        <v>2011</v>
      </c>
      <c r="C24336" t="s">
        <v>4</v>
      </c>
      <c r="D24336" t="s">
        <v>60</v>
      </c>
      <c r="E24336">
        <v>5</v>
      </c>
      <c r="F24336">
        <v>5.72</v>
      </c>
      <c r="G24336">
        <v>452.7</v>
      </c>
      <c r="H24336">
        <v>425.68</v>
      </c>
    </row>
    <row r="24337" spans="1:8" x14ac:dyDescent="0.25">
      <c r="A24337" t="s">
        <v>59</v>
      </c>
      <c r="B24337">
        <v>2011</v>
      </c>
      <c r="C24337" t="s">
        <v>4</v>
      </c>
      <c r="D24337" t="s">
        <v>62</v>
      </c>
      <c r="E24337">
        <v>0</v>
      </c>
      <c r="F24337">
        <v>0</v>
      </c>
      <c r="G24337">
        <v>0</v>
      </c>
      <c r="H24337">
        <v>0</v>
      </c>
    </row>
    <row r="24338" spans="1:8" x14ac:dyDescent="0.25">
      <c r="A24338" t="s">
        <v>59</v>
      </c>
      <c r="B24338">
        <v>2011</v>
      </c>
      <c r="C24338" t="s">
        <v>4</v>
      </c>
      <c r="D24338" t="s">
        <v>62</v>
      </c>
      <c r="E24338">
        <v>0</v>
      </c>
      <c r="F24338">
        <v>0</v>
      </c>
      <c r="G24338">
        <v>0</v>
      </c>
      <c r="H24338">
        <v>0</v>
      </c>
    </row>
    <row r="24339" spans="1:8" x14ac:dyDescent="0.25">
      <c r="A24339" t="s">
        <v>59</v>
      </c>
      <c r="B24339">
        <v>2011</v>
      </c>
      <c r="C24339" t="s">
        <v>4</v>
      </c>
      <c r="D24339" t="s">
        <v>62</v>
      </c>
      <c r="E24339">
        <v>289</v>
      </c>
      <c r="F24339">
        <v>205.56</v>
      </c>
      <c r="G24339">
        <v>16300.13</v>
      </c>
      <c r="H24339">
        <v>17427.62</v>
      </c>
    </row>
    <row r="24340" spans="1:8" x14ac:dyDescent="0.25">
      <c r="A24340" t="s">
        <v>59</v>
      </c>
      <c r="B24340">
        <v>2011</v>
      </c>
      <c r="C24340" t="s">
        <v>4</v>
      </c>
      <c r="D24340" t="s">
        <v>60</v>
      </c>
      <c r="E24340">
        <v>7</v>
      </c>
      <c r="F24340">
        <v>32.340000000000003</v>
      </c>
      <c r="G24340">
        <v>2560.37</v>
      </c>
      <c r="H24340">
        <v>2819.71</v>
      </c>
    </row>
    <row r="24341" spans="1:8" x14ac:dyDescent="0.25">
      <c r="A24341" t="s">
        <v>59</v>
      </c>
      <c r="B24341">
        <v>2011</v>
      </c>
      <c r="C24341" t="s">
        <v>4</v>
      </c>
      <c r="D24341" t="s">
        <v>60</v>
      </c>
      <c r="E24341">
        <v>151</v>
      </c>
      <c r="F24341">
        <v>79.84</v>
      </c>
      <c r="G24341">
        <v>9889.0499999999993</v>
      </c>
      <c r="H24341">
        <v>9688.64</v>
      </c>
    </row>
    <row r="24342" spans="1:8" x14ac:dyDescent="0.25">
      <c r="A24342" t="s">
        <v>59</v>
      </c>
      <c r="B24342">
        <v>2011</v>
      </c>
      <c r="C24342" t="s">
        <v>4</v>
      </c>
      <c r="D24342" t="s">
        <v>60</v>
      </c>
      <c r="E24342">
        <v>0</v>
      </c>
      <c r="F24342">
        <v>0</v>
      </c>
      <c r="G24342">
        <v>0</v>
      </c>
      <c r="H24342">
        <v>0</v>
      </c>
    </row>
    <row r="24343" spans="1:8" x14ac:dyDescent="0.25">
      <c r="A24343" t="s">
        <v>59</v>
      </c>
      <c r="B24343">
        <v>2011</v>
      </c>
      <c r="C24343" t="s">
        <v>4</v>
      </c>
      <c r="D24343" t="s">
        <v>60</v>
      </c>
      <c r="E24343">
        <v>18</v>
      </c>
      <c r="F24343">
        <v>106.72</v>
      </c>
      <c r="G24343">
        <v>6359.24</v>
      </c>
      <c r="H24343">
        <v>8875.6200000000008</v>
      </c>
    </row>
    <row r="24344" spans="1:8" x14ac:dyDescent="0.25">
      <c r="A24344" t="s">
        <v>59</v>
      </c>
      <c r="B24344">
        <v>2011</v>
      </c>
      <c r="C24344" t="s">
        <v>4</v>
      </c>
      <c r="D24344" t="s">
        <v>60</v>
      </c>
      <c r="E24344">
        <v>44</v>
      </c>
      <c r="F24344">
        <v>117.87</v>
      </c>
      <c r="G24344">
        <v>8350.15</v>
      </c>
      <c r="H24344">
        <v>10823.44</v>
      </c>
    </row>
    <row r="24345" spans="1:8" x14ac:dyDescent="0.25">
      <c r="A24345" t="s">
        <v>59</v>
      </c>
      <c r="B24345">
        <v>2011</v>
      </c>
      <c r="C24345" t="s">
        <v>4</v>
      </c>
      <c r="D24345" t="s">
        <v>60</v>
      </c>
      <c r="E24345">
        <v>701</v>
      </c>
      <c r="F24345">
        <v>405.78</v>
      </c>
      <c r="G24345">
        <v>27085.82</v>
      </c>
      <c r="H24345">
        <v>29579.18</v>
      </c>
    </row>
    <row r="24346" spans="1:8" x14ac:dyDescent="0.25">
      <c r="A24346" t="s">
        <v>59</v>
      </c>
      <c r="B24346">
        <v>2011</v>
      </c>
      <c r="C24346" t="s">
        <v>4</v>
      </c>
      <c r="D24346" t="s">
        <v>60</v>
      </c>
      <c r="E24346">
        <v>0</v>
      </c>
      <c r="F24346">
        <v>0</v>
      </c>
      <c r="G24346">
        <v>0</v>
      </c>
      <c r="H24346">
        <v>0</v>
      </c>
    </row>
    <row r="24347" spans="1:8" x14ac:dyDescent="0.25">
      <c r="A24347" t="s">
        <v>59</v>
      </c>
      <c r="B24347">
        <v>2011</v>
      </c>
      <c r="C24347" t="s">
        <v>4</v>
      </c>
      <c r="D24347" t="s">
        <v>60</v>
      </c>
      <c r="E24347">
        <v>6</v>
      </c>
      <c r="F24347">
        <v>51.65</v>
      </c>
      <c r="G24347">
        <v>3072.46</v>
      </c>
      <c r="H24347">
        <v>5856.87</v>
      </c>
    </row>
    <row r="24348" spans="1:8" x14ac:dyDescent="0.25">
      <c r="A24348" t="s">
        <v>59</v>
      </c>
      <c r="B24348">
        <v>2011</v>
      </c>
      <c r="C24348" t="s">
        <v>4</v>
      </c>
      <c r="D24348" t="s">
        <v>60</v>
      </c>
      <c r="E24348">
        <v>69</v>
      </c>
      <c r="F24348">
        <v>118.82</v>
      </c>
      <c r="G24348">
        <v>9354.84</v>
      </c>
      <c r="H24348">
        <v>9162.86</v>
      </c>
    </row>
    <row r="24349" spans="1:8" x14ac:dyDescent="0.25">
      <c r="A24349" t="s">
        <v>59</v>
      </c>
      <c r="B24349">
        <v>2011</v>
      </c>
      <c r="C24349" t="s">
        <v>4</v>
      </c>
      <c r="D24349" t="s">
        <v>60</v>
      </c>
      <c r="E24349">
        <v>204</v>
      </c>
      <c r="F24349">
        <v>104.18</v>
      </c>
      <c r="G24349">
        <v>6608.61</v>
      </c>
      <c r="H24349">
        <v>7077.18</v>
      </c>
    </row>
    <row r="24350" spans="1:8" x14ac:dyDescent="0.25">
      <c r="A24350" t="s">
        <v>59</v>
      </c>
      <c r="B24350">
        <v>2011</v>
      </c>
      <c r="C24350" t="s">
        <v>4</v>
      </c>
      <c r="D24350" t="s">
        <v>64</v>
      </c>
      <c r="E24350">
        <v>0</v>
      </c>
      <c r="F24350">
        <v>15931.638999999999</v>
      </c>
      <c r="G24350">
        <v>1659008.32</v>
      </c>
      <c r="H24350">
        <v>1762780.44</v>
      </c>
    </row>
    <row r="24351" spans="1:8" x14ac:dyDescent="0.25">
      <c r="A24351" t="s">
        <v>59</v>
      </c>
      <c r="B24351">
        <v>2011</v>
      </c>
      <c r="C24351" t="s">
        <v>4</v>
      </c>
      <c r="D24351" t="s">
        <v>60</v>
      </c>
      <c r="E24351">
        <v>0</v>
      </c>
      <c r="F24351">
        <v>0</v>
      </c>
      <c r="G24351">
        <v>0</v>
      </c>
      <c r="H24351">
        <v>0</v>
      </c>
    </row>
    <row r="24352" spans="1:8" x14ac:dyDescent="0.25">
      <c r="A24352" t="s">
        <v>59</v>
      </c>
      <c r="B24352">
        <v>2011</v>
      </c>
      <c r="C24352" t="s">
        <v>4</v>
      </c>
      <c r="D24352" t="s">
        <v>60</v>
      </c>
      <c r="E24352">
        <v>0</v>
      </c>
      <c r="F24352">
        <v>0</v>
      </c>
      <c r="G24352">
        <v>0</v>
      </c>
      <c r="H24352">
        <v>0</v>
      </c>
    </row>
    <row r="24353" spans="1:8" x14ac:dyDescent="0.25">
      <c r="A24353" t="s">
        <v>59</v>
      </c>
      <c r="B24353">
        <v>2011</v>
      </c>
      <c r="C24353" t="s">
        <v>3</v>
      </c>
      <c r="D24353" t="s">
        <v>60</v>
      </c>
      <c r="E24353">
        <v>0</v>
      </c>
      <c r="F24353">
        <v>0</v>
      </c>
      <c r="G24353">
        <v>0</v>
      </c>
      <c r="H24353">
        <v>0</v>
      </c>
    </row>
    <row r="24354" spans="1:8" x14ac:dyDescent="0.25">
      <c r="A24354" t="s">
        <v>59</v>
      </c>
      <c r="B24354">
        <v>2011</v>
      </c>
      <c r="C24354" t="s">
        <v>3</v>
      </c>
      <c r="D24354" t="s">
        <v>61</v>
      </c>
      <c r="E24354">
        <v>4</v>
      </c>
      <c r="F24354">
        <v>15824.14</v>
      </c>
      <c r="G24354">
        <v>899735.92</v>
      </c>
      <c r="H24354">
        <v>1086265.6399999999</v>
      </c>
    </row>
    <row r="24355" spans="1:8" x14ac:dyDescent="0.25">
      <c r="A24355" t="s">
        <v>59</v>
      </c>
      <c r="B24355">
        <v>2011</v>
      </c>
      <c r="C24355" t="s">
        <v>3</v>
      </c>
      <c r="D24355" t="s">
        <v>61</v>
      </c>
      <c r="E24355">
        <v>0</v>
      </c>
      <c r="F24355">
        <v>0</v>
      </c>
      <c r="G24355">
        <v>0</v>
      </c>
      <c r="H24355">
        <v>0</v>
      </c>
    </row>
    <row r="24356" spans="1:8" x14ac:dyDescent="0.25">
      <c r="A24356" t="s">
        <v>59</v>
      </c>
      <c r="B24356">
        <v>2011</v>
      </c>
      <c r="C24356" t="s">
        <v>3</v>
      </c>
      <c r="D24356" t="s">
        <v>60</v>
      </c>
      <c r="E24356">
        <v>0</v>
      </c>
      <c r="F24356">
        <v>0</v>
      </c>
      <c r="G24356">
        <v>0</v>
      </c>
      <c r="H24356">
        <v>0</v>
      </c>
    </row>
    <row r="24357" spans="1:8" x14ac:dyDescent="0.25">
      <c r="A24357" t="s">
        <v>59</v>
      </c>
      <c r="B24357">
        <v>2011</v>
      </c>
      <c r="C24357" t="s">
        <v>3</v>
      </c>
      <c r="D24357" t="s">
        <v>60</v>
      </c>
      <c r="E24357">
        <v>0</v>
      </c>
      <c r="F24357">
        <v>0</v>
      </c>
      <c r="G24357">
        <v>0</v>
      </c>
      <c r="H24357">
        <v>0</v>
      </c>
    </row>
    <row r="24358" spans="1:8" x14ac:dyDescent="0.25">
      <c r="A24358" t="s">
        <v>59</v>
      </c>
      <c r="B24358">
        <v>2011</v>
      </c>
      <c r="C24358" t="s">
        <v>3</v>
      </c>
      <c r="D24358" t="s">
        <v>60</v>
      </c>
      <c r="E24358">
        <v>0</v>
      </c>
      <c r="F24358">
        <v>0</v>
      </c>
      <c r="G24358">
        <v>28787.17</v>
      </c>
      <c r="H24358">
        <v>41210.36</v>
      </c>
    </row>
    <row r="24359" spans="1:8" x14ac:dyDescent="0.25">
      <c r="A24359" t="s">
        <v>59</v>
      </c>
      <c r="B24359">
        <v>2011</v>
      </c>
      <c r="C24359" t="s">
        <v>3</v>
      </c>
      <c r="D24359" t="s">
        <v>60</v>
      </c>
      <c r="E24359">
        <v>0</v>
      </c>
      <c r="F24359">
        <v>0</v>
      </c>
      <c r="G24359">
        <v>0</v>
      </c>
      <c r="H24359">
        <v>0</v>
      </c>
    </row>
    <row r="24360" spans="1:8" x14ac:dyDescent="0.25">
      <c r="A24360" t="s">
        <v>59</v>
      </c>
      <c r="B24360">
        <v>2011</v>
      </c>
      <c r="C24360" t="s">
        <v>3</v>
      </c>
      <c r="D24360" t="s">
        <v>60</v>
      </c>
      <c r="E24360">
        <v>0</v>
      </c>
      <c r="F24360">
        <v>0</v>
      </c>
      <c r="G24360">
        <v>0</v>
      </c>
      <c r="H24360">
        <v>0</v>
      </c>
    </row>
    <row r="24361" spans="1:8" x14ac:dyDescent="0.25">
      <c r="A24361" t="s">
        <v>59</v>
      </c>
      <c r="B24361">
        <v>2011</v>
      </c>
      <c r="C24361" t="s">
        <v>3</v>
      </c>
      <c r="D24361" t="s">
        <v>61</v>
      </c>
      <c r="E24361">
        <v>214</v>
      </c>
      <c r="F24361">
        <v>38153.85</v>
      </c>
      <c r="G24361">
        <v>2464907.7599999998</v>
      </c>
      <c r="H24361">
        <v>2541066.89</v>
      </c>
    </row>
    <row r="24362" spans="1:8" x14ac:dyDescent="0.25">
      <c r="A24362" t="s">
        <v>59</v>
      </c>
      <c r="B24362">
        <v>2011</v>
      </c>
      <c r="C24362" t="s">
        <v>3</v>
      </c>
      <c r="D24362" t="s">
        <v>61</v>
      </c>
      <c r="E24362">
        <v>909</v>
      </c>
      <c r="F24362">
        <v>9788.51</v>
      </c>
      <c r="G24362">
        <v>693199.72</v>
      </c>
      <c r="H24362">
        <v>775650.81</v>
      </c>
    </row>
    <row r="24363" spans="1:8" x14ac:dyDescent="0.25">
      <c r="A24363" t="s">
        <v>59</v>
      </c>
      <c r="B24363">
        <v>2011</v>
      </c>
      <c r="C24363" t="s">
        <v>3</v>
      </c>
      <c r="D24363" t="s">
        <v>61</v>
      </c>
      <c r="E24363">
        <v>247</v>
      </c>
      <c r="F24363">
        <v>404.76</v>
      </c>
      <c r="G24363">
        <v>43364.81</v>
      </c>
      <c r="H24363">
        <v>40513.46</v>
      </c>
    </row>
    <row r="24364" spans="1:8" x14ac:dyDescent="0.25">
      <c r="A24364" t="s">
        <v>59</v>
      </c>
      <c r="B24364">
        <v>2011</v>
      </c>
      <c r="C24364" t="s">
        <v>3</v>
      </c>
      <c r="D24364" t="s">
        <v>60</v>
      </c>
      <c r="E24364">
        <v>5</v>
      </c>
      <c r="F24364">
        <v>7.6</v>
      </c>
      <c r="G24364">
        <v>4745.09</v>
      </c>
      <c r="H24364">
        <v>1667.04</v>
      </c>
    </row>
    <row r="24365" spans="1:8" x14ac:dyDescent="0.25">
      <c r="A24365" t="s">
        <v>59</v>
      </c>
      <c r="B24365">
        <v>2011</v>
      </c>
      <c r="C24365" t="s">
        <v>3</v>
      </c>
      <c r="D24365" t="s">
        <v>60</v>
      </c>
      <c r="E24365">
        <v>0</v>
      </c>
      <c r="F24365">
        <v>0</v>
      </c>
      <c r="G24365">
        <v>0</v>
      </c>
      <c r="H24365">
        <v>0</v>
      </c>
    </row>
    <row r="24366" spans="1:8" x14ac:dyDescent="0.25">
      <c r="A24366" t="s">
        <v>59</v>
      </c>
      <c r="B24366">
        <v>2011</v>
      </c>
      <c r="C24366" t="s">
        <v>3</v>
      </c>
      <c r="D24366" t="s">
        <v>60</v>
      </c>
      <c r="E24366">
        <v>0</v>
      </c>
      <c r="F24366">
        <v>0</v>
      </c>
      <c r="G24366">
        <v>0</v>
      </c>
      <c r="H24366">
        <v>0</v>
      </c>
    </row>
    <row r="24367" spans="1:8" x14ac:dyDescent="0.25">
      <c r="A24367" t="s">
        <v>59</v>
      </c>
      <c r="B24367">
        <v>2011</v>
      </c>
      <c r="C24367" t="s">
        <v>3</v>
      </c>
      <c r="D24367" t="s">
        <v>60</v>
      </c>
      <c r="E24367">
        <v>0</v>
      </c>
      <c r="F24367">
        <v>0</v>
      </c>
      <c r="G24367">
        <v>0</v>
      </c>
      <c r="H24367">
        <v>0</v>
      </c>
    </row>
    <row r="24368" spans="1:8" x14ac:dyDescent="0.25">
      <c r="A24368" t="s">
        <v>59</v>
      </c>
      <c r="B24368">
        <v>2011</v>
      </c>
      <c r="C24368" t="s">
        <v>3</v>
      </c>
      <c r="D24368" t="s">
        <v>62</v>
      </c>
      <c r="E24368">
        <v>824</v>
      </c>
      <c r="F24368">
        <v>17013.66</v>
      </c>
      <c r="G24368">
        <v>1126676.93</v>
      </c>
      <c r="H24368">
        <v>1003448.45</v>
      </c>
    </row>
    <row r="24369" spans="1:8" x14ac:dyDescent="0.25">
      <c r="A24369" t="s">
        <v>59</v>
      </c>
      <c r="B24369">
        <v>2011</v>
      </c>
      <c r="C24369" t="s">
        <v>3</v>
      </c>
      <c r="D24369" t="s">
        <v>62</v>
      </c>
      <c r="E24369">
        <v>249</v>
      </c>
      <c r="F24369">
        <v>646.67999999999995</v>
      </c>
      <c r="G24369">
        <v>56001.599999999999</v>
      </c>
      <c r="H24369">
        <v>55657.81</v>
      </c>
    </row>
    <row r="24370" spans="1:8" x14ac:dyDescent="0.25">
      <c r="A24370" t="s">
        <v>59</v>
      </c>
      <c r="B24370">
        <v>2011</v>
      </c>
      <c r="C24370" t="s">
        <v>3</v>
      </c>
      <c r="D24370" t="s">
        <v>60</v>
      </c>
      <c r="E24370">
        <v>11</v>
      </c>
      <c r="F24370">
        <v>40.71</v>
      </c>
      <c r="G24370">
        <v>3226.3</v>
      </c>
      <c r="H24370">
        <v>2745.68</v>
      </c>
    </row>
    <row r="24371" spans="1:8" x14ac:dyDescent="0.25">
      <c r="A24371" t="s">
        <v>59</v>
      </c>
      <c r="B24371">
        <v>2011</v>
      </c>
      <c r="C24371" t="s">
        <v>3</v>
      </c>
      <c r="D24371" t="s">
        <v>60</v>
      </c>
      <c r="E24371">
        <v>11</v>
      </c>
      <c r="F24371">
        <v>9.44</v>
      </c>
      <c r="G24371">
        <v>1284.31</v>
      </c>
      <c r="H24371">
        <v>1123.51</v>
      </c>
    </row>
    <row r="24372" spans="1:8" x14ac:dyDescent="0.25">
      <c r="A24372" t="s">
        <v>59</v>
      </c>
      <c r="B24372">
        <v>2011</v>
      </c>
      <c r="C24372" t="s">
        <v>3</v>
      </c>
      <c r="D24372" t="s">
        <v>60</v>
      </c>
      <c r="E24372">
        <v>5</v>
      </c>
      <c r="F24372">
        <v>26.46</v>
      </c>
      <c r="G24372">
        <v>1078.78</v>
      </c>
      <c r="H24372">
        <v>1464.29</v>
      </c>
    </row>
    <row r="24373" spans="1:8" x14ac:dyDescent="0.25">
      <c r="A24373" t="s">
        <v>59</v>
      </c>
      <c r="B24373">
        <v>2011</v>
      </c>
      <c r="C24373" t="s">
        <v>3</v>
      </c>
      <c r="D24373" t="s">
        <v>60</v>
      </c>
      <c r="E24373">
        <v>0</v>
      </c>
      <c r="F24373">
        <v>0</v>
      </c>
      <c r="G24373">
        <v>0</v>
      </c>
      <c r="H24373">
        <v>0</v>
      </c>
    </row>
    <row r="24374" spans="1:8" x14ac:dyDescent="0.25">
      <c r="A24374" t="s">
        <v>59</v>
      </c>
      <c r="B24374">
        <v>2011</v>
      </c>
      <c r="C24374" t="s">
        <v>3</v>
      </c>
      <c r="D24374" t="s">
        <v>60</v>
      </c>
      <c r="E24374">
        <v>0</v>
      </c>
      <c r="F24374">
        <v>0</v>
      </c>
      <c r="G24374">
        <v>0</v>
      </c>
      <c r="H24374">
        <v>0</v>
      </c>
    </row>
    <row r="24375" spans="1:8" x14ac:dyDescent="0.25">
      <c r="A24375" t="s">
        <v>59</v>
      </c>
      <c r="B24375">
        <v>2011</v>
      </c>
      <c r="C24375" t="s">
        <v>3</v>
      </c>
      <c r="D24375" t="s">
        <v>63</v>
      </c>
      <c r="E24375">
        <v>16</v>
      </c>
      <c r="F24375">
        <v>2.39</v>
      </c>
      <c r="G24375">
        <v>234.26</v>
      </c>
      <c r="H24375">
        <v>266.19</v>
      </c>
    </row>
    <row r="24376" spans="1:8" x14ac:dyDescent="0.25">
      <c r="A24376" t="s">
        <v>59</v>
      </c>
      <c r="B24376">
        <v>2011</v>
      </c>
      <c r="C24376" t="s">
        <v>3</v>
      </c>
      <c r="D24376" t="s">
        <v>63</v>
      </c>
      <c r="E24376">
        <v>729523</v>
      </c>
      <c r="F24376">
        <v>107480.22</v>
      </c>
      <c r="G24376">
        <v>9082083.6699999999</v>
      </c>
      <c r="H24376">
        <v>9134932.6899999995</v>
      </c>
    </row>
    <row r="24377" spans="1:8" x14ac:dyDescent="0.25">
      <c r="A24377" t="s">
        <v>59</v>
      </c>
      <c r="B24377">
        <v>2011</v>
      </c>
      <c r="C24377" t="s">
        <v>3</v>
      </c>
      <c r="D24377" t="s">
        <v>60</v>
      </c>
      <c r="E24377">
        <v>0</v>
      </c>
      <c r="F24377">
        <v>0</v>
      </c>
      <c r="G24377">
        <v>965.71</v>
      </c>
      <c r="H24377">
        <v>16362.38</v>
      </c>
    </row>
    <row r="24378" spans="1:8" x14ac:dyDescent="0.25">
      <c r="A24378" t="s">
        <v>59</v>
      </c>
      <c r="B24378">
        <v>2011</v>
      </c>
      <c r="C24378" t="s">
        <v>3</v>
      </c>
      <c r="D24378" t="s">
        <v>60</v>
      </c>
      <c r="E24378">
        <v>0</v>
      </c>
      <c r="F24378">
        <v>0</v>
      </c>
      <c r="G24378">
        <v>20501.439999999999</v>
      </c>
      <c r="H24378">
        <v>5254.22</v>
      </c>
    </row>
    <row r="24379" spans="1:8" x14ac:dyDescent="0.25">
      <c r="A24379" t="s">
        <v>59</v>
      </c>
      <c r="B24379">
        <v>2011</v>
      </c>
      <c r="C24379" t="s">
        <v>3</v>
      </c>
      <c r="D24379" t="s">
        <v>61</v>
      </c>
      <c r="E24379">
        <v>211</v>
      </c>
      <c r="F24379">
        <v>1341.88</v>
      </c>
      <c r="G24379">
        <v>111535.16</v>
      </c>
      <c r="H24379">
        <v>100591.33</v>
      </c>
    </row>
    <row r="24380" spans="1:8" x14ac:dyDescent="0.25">
      <c r="A24380" t="s">
        <v>59</v>
      </c>
      <c r="B24380">
        <v>2011</v>
      </c>
      <c r="C24380" t="s">
        <v>3</v>
      </c>
      <c r="D24380" t="s">
        <v>61</v>
      </c>
      <c r="E24380">
        <v>1180</v>
      </c>
      <c r="F24380">
        <v>1314.13</v>
      </c>
      <c r="G24380">
        <v>161697.78</v>
      </c>
      <c r="H24380">
        <v>155826.37</v>
      </c>
    </row>
    <row r="24381" spans="1:8" x14ac:dyDescent="0.25">
      <c r="A24381" t="s">
        <v>59</v>
      </c>
      <c r="B24381">
        <v>2011</v>
      </c>
      <c r="C24381" t="s">
        <v>3</v>
      </c>
      <c r="D24381" t="s">
        <v>61</v>
      </c>
      <c r="E24381">
        <v>10887</v>
      </c>
      <c r="F24381">
        <v>3230.77</v>
      </c>
      <c r="G24381">
        <v>226184.1</v>
      </c>
      <c r="H24381">
        <v>224465.39</v>
      </c>
    </row>
    <row r="24382" spans="1:8" x14ac:dyDescent="0.25">
      <c r="A24382" t="s">
        <v>59</v>
      </c>
      <c r="B24382">
        <v>2011</v>
      </c>
      <c r="C24382" t="s">
        <v>3</v>
      </c>
      <c r="D24382" t="s">
        <v>60</v>
      </c>
      <c r="E24382">
        <v>0</v>
      </c>
      <c r="F24382">
        <v>0</v>
      </c>
      <c r="G24382">
        <v>0</v>
      </c>
      <c r="H24382">
        <v>0</v>
      </c>
    </row>
    <row r="24383" spans="1:8" x14ac:dyDescent="0.25">
      <c r="A24383" t="s">
        <v>59</v>
      </c>
      <c r="B24383">
        <v>2011</v>
      </c>
      <c r="C24383" t="s">
        <v>3</v>
      </c>
      <c r="D24383" t="s">
        <v>60</v>
      </c>
      <c r="E24383">
        <v>5</v>
      </c>
      <c r="F24383">
        <v>8.6199999999999992</v>
      </c>
      <c r="G24383">
        <v>731.81</v>
      </c>
      <c r="H24383">
        <v>723.34</v>
      </c>
    </row>
    <row r="24384" spans="1:8" x14ac:dyDescent="0.25">
      <c r="A24384" t="s">
        <v>59</v>
      </c>
      <c r="B24384">
        <v>2011</v>
      </c>
      <c r="C24384" t="s">
        <v>3</v>
      </c>
      <c r="D24384" t="s">
        <v>60</v>
      </c>
      <c r="E24384">
        <v>430</v>
      </c>
      <c r="F24384">
        <v>115.38</v>
      </c>
      <c r="G24384">
        <v>7279.14</v>
      </c>
      <c r="H24384">
        <v>7822.46</v>
      </c>
    </row>
    <row r="24385" spans="1:8" x14ac:dyDescent="0.25">
      <c r="A24385" t="s">
        <v>59</v>
      </c>
      <c r="B24385">
        <v>2011</v>
      </c>
      <c r="C24385" t="s">
        <v>3</v>
      </c>
      <c r="D24385" t="s">
        <v>62</v>
      </c>
      <c r="E24385">
        <v>1037</v>
      </c>
      <c r="F24385">
        <v>9096.57</v>
      </c>
      <c r="G24385">
        <v>709178.03</v>
      </c>
      <c r="H24385">
        <v>565204.92000000004</v>
      </c>
    </row>
    <row r="24386" spans="1:8" x14ac:dyDescent="0.25">
      <c r="A24386" t="s">
        <v>59</v>
      </c>
      <c r="B24386">
        <v>2011</v>
      </c>
      <c r="C24386" t="s">
        <v>3</v>
      </c>
      <c r="D24386" t="s">
        <v>62</v>
      </c>
      <c r="E24386">
        <v>3440</v>
      </c>
      <c r="F24386">
        <v>6340.54</v>
      </c>
      <c r="G24386">
        <v>661573.21</v>
      </c>
      <c r="H24386">
        <v>635810.04</v>
      </c>
    </row>
    <row r="24387" spans="1:8" x14ac:dyDescent="0.25">
      <c r="A24387" t="s">
        <v>59</v>
      </c>
      <c r="B24387">
        <v>2011</v>
      </c>
      <c r="C24387" t="s">
        <v>3</v>
      </c>
      <c r="D24387" t="s">
        <v>62</v>
      </c>
      <c r="E24387">
        <v>101409</v>
      </c>
      <c r="F24387">
        <v>26276.92</v>
      </c>
      <c r="G24387">
        <v>2007737.49</v>
      </c>
      <c r="H24387">
        <v>1999341.86</v>
      </c>
    </row>
    <row r="24388" spans="1:8" x14ac:dyDescent="0.25">
      <c r="A24388" t="s">
        <v>59</v>
      </c>
      <c r="B24388">
        <v>2011</v>
      </c>
      <c r="C24388" t="s">
        <v>3</v>
      </c>
      <c r="D24388" t="s">
        <v>60</v>
      </c>
      <c r="E24388">
        <v>4</v>
      </c>
      <c r="F24388">
        <v>36.5</v>
      </c>
      <c r="G24388">
        <v>2795.05</v>
      </c>
      <c r="H24388">
        <v>3597.14</v>
      </c>
    </row>
    <row r="24389" spans="1:8" x14ac:dyDescent="0.25">
      <c r="A24389" t="s">
        <v>59</v>
      </c>
      <c r="B24389">
        <v>2011</v>
      </c>
      <c r="C24389" t="s">
        <v>3</v>
      </c>
      <c r="D24389" t="s">
        <v>60</v>
      </c>
      <c r="E24389">
        <v>47</v>
      </c>
      <c r="F24389">
        <v>58.68</v>
      </c>
      <c r="G24389">
        <v>5700.79</v>
      </c>
      <c r="H24389">
        <v>5597.03</v>
      </c>
    </row>
    <row r="24390" spans="1:8" x14ac:dyDescent="0.25">
      <c r="A24390" t="s">
        <v>59</v>
      </c>
      <c r="B24390">
        <v>2011</v>
      </c>
      <c r="C24390" t="s">
        <v>3</v>
      </c>
      <c r="D24390" t="s">
        <v>60</v>
      </c>
      <c r="E24390">
        <v>5</v>
      </c>
      <c r="F24390">
        <v>9.19</v>
      </c>
      <c r="G24390">
        <v>371.02</v>
      </c>
      <c r="H24390">
        <v>371.02</v>
      </c>
    </row>
    <row r="24391" spans="1:8" x14ac:dyDescent="0.25">
      <c r="A24391" t="s">
        <v>59</v>
      </c>
      <c r="B24391">
        <v>2011</v>
      </c>
      <c r="C24391" t="s">
        <v>3</v>
      </c>
      <c r="D24391" t="s">
        <v>60</v>
      </c>
      <c r="E24391">
        <v>521</v>
      </c>
      <c r="F24391">
        <v>316.74</v>
      </c>
      <c r="G24391">
        <v>20020.47</v>
      </c>
      <c r="H24391">
        <v>17063.11</v>
      </c>
    </row>
    <row r="24392" spans="1:8" x14ac:dyDescent="0.25">
      <c r="A24392" t="s">
        <v>59</v>
      </c>
      <c r="B24392">
        <v>2011</v>
      </c>
      <c r="C24392" t="s">
        <v>3</v>
      </c>
      <c r="D24392" t="s">
        <v>60</v>
      </c>
      <c r="E24392">
        <v>0</v>
      </c>
      <c r="F24392">
        <v>0</v>
      </c>
      <c r="G24392">
        <v>0</v>
      </c>
      <c r="H24392">
        <v>0</v>
      </c>
    </row>
    <row r="24393" spans="1:8" x14ac:dyDescent="0.25">
      <c r="A24393" t="s">
        <v>59</v>
      </c>
      <c r="B24393">
        <v>2011</v>
      </c>
      <c r="C24393" t="s">
        <v>3</v>
      </c>
      <c r="D24393" t="s">
        <v>60</v>
      </c>
      <c r="E24393">
        <v>0</v>
      </c>
      <c r="F24393">
        <v>0</v>
      </c>
      <c r="G24393">
        <v>0</v>
      </c>
      <c r="H24393">
        <v>0</v>
      </c>
    </row>
    <row r="24394" spans="1:8" x14ac:dyDescent="0.25">
      <c r="A24394" t="s">
        <v>59</v>
      </c>
      <c r="B24394">
        <v>2011</v>
      </c>
      <c r="C24394" t="s">
        <v>3</v>
      </c>
      <c r="D24394" t="s">
        <v>60</v>
      </c>
      <c r="E24394">
        <v>0</v>
      </c>
      <c r="F24394">
        <v>0</v>
      </c>
      <c r="G24394">
        <v>0</v>
      </c>
      <c r="H24394">
        <v>0</v>
      </c>
    </row>
    <row r="24395" spans="1:8" x14ac:dyDescent="0.25">
      <c r="A24395" t="s">
        <v>59</v>
      </c>
      <c r="B24395">
        <v>2011</v>
      </c>
      <c r="C24395" t="s">
        <v>3</v>
      </c>
      <c r="D24395" t="s">
        <v>61</v>
      </c>
      <c r="E24395">
        <v>0</v>
      </c>
      <c r="F24395">
        <v>0</v>
      </c>
      <c r="G24395">
        <v>0</v>
      </c>
      <c r="H24395">
        <v>0</v>
      </c>
    </row>
    <row r="24396" spans="1:8" x14ac:dyDescent="0.25">
      <c r="A24396" t="s">
        <v>59</v>
      </c>
      <c r="B24396">
        <v>2011</v>
      </c>
      <c r="C24396" t="s">
        <v>3</v>
      </c>
      <c r="D24396" t="s">
        <v>61</v>
      </c>
      <c r="E24396">
        <v>0</v>
      </c>
      <c r="F24396">
        <v>0</v>
      </c>
      <c r="G24396">
        <v>0</v>
      </c>
      <c r="H24396">
        <v>0</v>
      </c>
    </row>
    <row r="24397" spans="1:8" x14ac:dyDescent="0.25">
      <c r="A24397" t="s">
        <v>59</v>
      </c>
      <c r="B24397">
        <v>2011</v>
      </c>
      <c r="C24397" t="s">
        <v>3</v>
      </c>
      <c r="D24397" t="s">
        <v>60</v>
      </c>
      <c r="E24397">
        <v>0</v>
      </c>
      <c r="F24397">
        <v>0</v>
      </c>
      <c r="G24397">
        <v>0</v>
      </c>
      <c r="H24397">
        <v>0</v>
      </c>
    </row>
    <row r="24398" spans="1:8" x14ac:dyDescent="0.25">
      <c r="A24398" t="s">
        <v>59</v>
      </c>
      <c r="B24398">
        <v>2011</v>
      </c>
      <c r="C24398" t="s">
        <v>3</v>
      </c>
      <c r="D24398" t="s">
        <v>60</v>
      </c>
      <c r="E24398">
        <v>0</v>
      </c>
      <c r="F24398">
        <v>0</v>
      </c>
      <c r="G24398">
        <v>0</v>
      </c>
      <c r="H24398">
        <v>0</v>
      </c>
    </row>
    <row r="24399" spans="1:8" x14ac:dyDescent="0.25">
      <c r="A24399" t="s">
        <v>59</v>
      </c>
      <c r="B24399">
        <v>2011</v>
      </c>
      <c r="C24399" t="s">
        <v>3</v>
      </c>
      <c r="D24399" t="s">
        <v>60</v>
      </c>
      <c r="E24399">
        <v>0</v>
      </c>
      <c r="F24399">
        <v>14.92</v>
      </c>
      <c r="G24399">
        <v>-5099.5</v>
      </c>
      <c r="H24399">
        <v>2115.35</v>
      </c>
    </row>
    <row r="24400" spans="1:8" x14ac:dyDescent="0.25">
      <c r="A24400" t="s">
        <v>59</v>
      </c>
      <c r="B24400">
        <v>2011</v>
      </c>
      <c r="C24400" t="s">
        <v>3</v>
      </c>
      <c r="D24400" t="s">
        <v>60</v>
      </c>
      <c r="E24400">
        <v>0</v>
      </c>
      <c r="F24400">
        <v>0</v>
      </c>
      <c r="G24400">
        <v>0</v>
      </c>
      <c r="H24400">
        <v>0</v>
      </c>
    </row>
    <row r="24401" spans="1:8" x14ac:dyDescent="0.25">
      <c r="A24401" t="s">
        <v>59</v>
      </c>
      <c r="B24401">
        <v>2011</v>
      </c>
      <c r="C24401" t="s">
        <v>3</v>
      </c>
      <c r="D24401" t="s">
        <v>60</v>
      </c>
      <c r="E24401">
        <v>0</v>
      </c>
      <c r="F24401">
        <v>0</v>
      </c>
      <c r="G24401">
        <v>0</v>
      </c>
      <c r="H24401">
        <v>0</v>
      </c>
    </row>
    <row r="24402" spans="1:8" x14ac:dyDescent="0.25">
      <c r="A24402" t="s">
        <v>59</v>
      </c>
      <c r="B24402">
        <v>2011</v>
      </c>
      <c r="C24402" t="s">
        <v>3</v>
      </c>
      <c r="D24402" t="s">
        <v>61</v>
      </c>
      <c r="E24402">
        <v>0</v>
      </c>
      <c r="F24402">
        <v>0</v>
      </c>
      <c r="G24402">
        <v>0</v>
      </c>
      <c r="H24402">
        <v>0</v>
      </c>
    </row>
    <row r="24403" spans="1:8" x14ac:dyDescent="0.25">
      <c r="A24403" t="s">
        <v>59</v>
      </c>
      <c r="B24403">
        <v>2011</v>
      </c>
      <c r="C24403" t="s">
        <v>3</v>
      </c>
      <c r="D24403" t="s">
        <v>61</v>
      </c>
      <c r="E24403">
        <v>1</v>
      </c>
      <c r="F24403">
        <v>5.69</v>
      </c>
      <c r="G24403">
        <v>368.84</v>
      </c>
      <c r="H24403">
        <v>0</v>
      </c>
    </row>
    <row r="24404" spans="1:8" x14ac:dyDescent="0.25">
      <c r="A24404" t="s">
        <v>59</v>
      </c>
      <c r="B24404">
        <v>2011</v>
      </c>
      <c r="C24404" t="s">
        <v>3</v>
      </c>
      <c r="D24404" t="s">
        <v>61</v>
      </c>
      <c r="E24404">
        <v>1</v>
      </c>
      <c r="F24404">
        <v>0.53</v>
      </c>
      <c r="G24404">
        <v>82.52</v>
      </c>
      <c r="H24404">
        <v>0</v>
      </c>
    </row>
    <row r="24405" spans="1:8" x14ac:dyDescent="0.25">
      <c r="A24405" t="s">
        <v>59</v>
      </c>
      <c r="B24405">
        <v>2011</v>
      </c>
      <c r="C24405" t="s">
        <v>3</v>
      </c>
      <c r="D24405" t="s">
        <v>60</v>
      </c>
      <c r="E24405">
        <v>0</v>
      </c>
      <c r="F24405">
        <v>0</v>
      </c>
      <c r="G24405">
        <v>0</v>
      </c>
      <c r="H24405">
        <v>0</v>
      </c>
    </row>
    <row r="24406" spans="1:8" x14ac:dyDescent="0.25">
      <c r="A24406" t="s">
        <v>59</v>
      </c>
      <c r="B24406">
        <v>2011</v>
      </c>
      <c r="C24406" t="s">
        <v>3</v>
      </c>
      <c r="D24406" t="s">
        <v>60</v>
      </c>
      <c r="E24406">
        <v>5</v>
      </c>
      <c r="F24406">
        <v>59.45</v>
      </c>
      <c r="G24406">
        <v>6517.57</v>
      </c>
      <c r="H24406">
        <v>63.35</v>
      </c>
    </row>
    <row r="24407" spans="1:8" x14ac:dyDescent="0.25">
      <c r="A24407" t="s">
        <v>59</v>
      </c>
      <c r="B24407">
        <v>2011</v>
      </c>
      <c r="C24407" t="s">
        <v>3</v>
      </c>
      <c r="D24407" t="s">
        <v>60</v>
      </c>
      <c r="E24407">
        <v>0</v>
      </c>
      <c r="F24407">
        <v>0</v>
      </c>
      <c r="G24407">
        <v>0</v>
      </c>
      <c r="H24407">
        <v>0</v>
      </c>
    </row>
    <row r="24408" spans="1:8" x14ac:dyDescent="0.25">
      <c r="A24408" t="s">
        <v>59</v>
      </c>
      <c r="B24408">
        <v>2011</v>
      </c>
      <c r="C24408" t="s">
        <v>3</v>
      </c>
      <c r="D24408" t="s">
        <v>60</v>
      </c>
      <c r="E24408">
        <v>304</v>
      </c>
      <c r="F24408">
        <v>6391.36</v>
      </c>
      <c r="G24408">
        <v>421273.28</v>
      </c>
      <c r="H24408">
        <v>410573.94</v>
      </c>
    </row>
    <row r="24409" spans="1:8" x14ac:dyDescent="0.25">
      <c r="A24409" t="s">
        <v>59</v>
      </c>
      <c r="B24409">
        <v>2011</v>
      </c>
      <c r="C24409" t="s">
        <v>3</v>
      </c>
      <c r="D24409" t="s">
        <v>60</v>
      </c>
      <c r="E24409">
        <v>70</v>
      </c>
      <c r="F24409">
        <v>90.13</v>
      </c>
      <c r="G24409">
        <v>10897.6</v>
      </c>
      <c r="H24409">
        <v>12005.46</v>
      </c>
    </row>
    <row r="24410" spans="1:8" x14ac:dyDescent="0.25">
      <c r="A24410" t="s">
        <v>59</v>
      </c>
      <c r="B24410">
        <v>2011</v>
      </c>
      <c r="C24410" t="s">
        <v>3</v>
      </c>
      <c r="D24410" t="s">
        <v>60</v>
      </c>
      <c r="E24410">
        <v>0</v>
      </c>
      <c r="F24410">
        <v>0</v>
      </c>
      <c r="G24410">
        <v>0</v>
      </c>
      <c r="H24410">
        <v>0</v>
      </c>
    </row>
    <row r="24411" spans="1:8" x14ac:dyDescent="0.25">
      <c r="A24411" t="s">
        <v>59</v>
      </c>
      <c r="B24411">
        <v>2011</v>
      </c>
      <c r="C24411" t="s">
        <v>3</v>
      </c>
      <c r="D24411" t="s">
        <v>62</v>
      </c>
      <c r="E24411">
        <v>26</v>
      </c>
      <c r="F24411">
        <v>1038.1199999999999</v>
      </c>
      <c r="G24411">
        <v>76003.03</v>
      </c>
      <c r="H24411">
        <v>67860.23</v>
      </c>
    </row>
    <row r="24412" spans="1:8" x14ac:dyDescent="0.25">
      <c r="A24412" t="s">
        <v>59</v>
      </c>
      <c r="B24412">
        <v>2011</v>
      </c>
      <c r="C24412" t="s">
        <v>3</v>
      </c>
      <c r="D24412" t="s">
        <v>62</v>
      </c>
      <c r="E24412">
        <v>1</v>
      </c>
      <c r="F24412">
        <v>2.42</v>
      </c>
      <c r="G24412">
        <v>220.05</v>
      </c>
      <c r="H24412">
        <v>220.05</v>
      </c>
    </row>
    <row r="24413" spans="1:8" x14ac:dyDescent="0.25">
      <c r="A24413" t="s">
        <v>59</v>
      </c>
      <c r="B24413">
        <v>2011</v>
      </c>
      <c r="C24413" t="s">
        <v>3</v>
      </c>
      <c r="D24413" t="s">
        <v>60</v>
      </c>
      <c r="E24413">
        <v>99</v>
      </c>
      <c r="F24413">
        <v>1380.58</v>
      </c>
      <c r="G24413">
        <v>97607.32</v>
      </c>
      <c r="H24413">
        <v>105260.79</v>
      </c>
    </row>
    <row r="24414" spans="1:8" x14ac:dyDescent="0.25">
      <c r="A24414" t="s">
        <v>59</v>
      </c>
      <c r="B24414">
        <v>2011</v>
      </c>
      <c r="C24414" t="s">
        <v>3</v>
      </c>
      <c r="D24414" t="s">
        <v>60</v>
      </c>
      <c r="E24414">
        <v>30</v>
      </c>
      <c r="F24414">
        <v>56.79</v>
      </c>
      <c r="G24414">
        <v>5144.6099999999997</v>
      </c>
      <c r="H24414">
        <v>6509.52</v>
      </c>
    </row>
    <row r="24415" spans="1:8" x14ac:dyDescent="0.25">
      <c r="A24415" t="s">
        <v>59</v>
      </c>
      <c r="B24415">
        <v>2011</v>
      </c>
      <c r="C24415" t="s">
        <v>3</v>
      </c>
      <c r="D24415" t="s">
        <v>60</v>
      </c>
      <c r="E24415">
        <v>0</v>
      </c>
      <c r="F24415">
        <v>0</v>
      </c>
      <c r="G24415">
        <v>0</v>
      </c>
      <c r="H24415">
        <v>0</v>
      </c>
    </row>
    <row r="24416" spans="1:8" x14ac:dyDescent="0.25">
      <c r="A24416" t="s">
        <v>59</v>
      </c>
      <c r="B24416">
        <v>2011</v>
      </c>
      <c r="C24416" t="s">
        <v>3</v>
      </c>
      <c r="D24416" t="s">
        <v>60</v>
      </c>
      <c r="E24416">
        <v>37</v>
      </c>
      <c r="F24416">
        <v>703.87</v>
      </c>
      <c r="G24416">
        <v>39911.730000000003</v>
      </c>
      <c r="H24416">
        <v>23471.89</v>
      </c>
    </row>
    <row r="24417" spans="1:8" x14ac:dyDescent="0.25">
      <c r="A24417" t="s">
        <v>59</v>
      </c>
      <c r="B24417">
        <v>2011</v>
      </c>
      <c r="C24417" t="s">
        <v>3</v>
      </c>
      <c r="D24417" t="s">
        <v>60</v>
      </c>
      <c r="E24417">
        <v>12</v>
      </c>
      <c r="F24417">
        <v>25.98</v>
      </c>
      <c r="G24417">
        <v>2082.41</v>
      </c>
      <c r="H24417">
        <v>2136.25</v>
      </c>
    </row>
    <row r="24418" spans="1:8" x14ac:dyDescent="0.25">
      <c r="A24418" t="s">
        <v>59</v>
      </c>
      <c r="B24418">
        <v>2011</v>
      </c>
      <c r="C24418" t="s">
        <v>3</v>
      </c>
      <c r="D24418" t="s">
        <v>60</v>
      </c>
      <c r="E24418">
        <v>0</v>
      </c>
      <c r="F24418">
        <v>0</v>
      </c>
      <c r="G24418">
        <v>0</v>
      </c>
      <c r="H24418">
        <v>0</v>
      </c>
    </row>
    <row r="24419" spans="1:8" x14ac:dyDescent="0.25">
      <c r="A24419" t="s">
        <v>59</v>
      </c>
      <c r="B24419">
        <v>2011</v>
      </c>
      <c r="C24419" t="s">
        <v>3</v>
      </c>
      <c r="D24419" t="s">
        <v>60</v>
      </c>
      <c r="E24419">
        <v>45</v>
      </c>
      <c r="F24419">
        <v>1071.25</v>
      </c>
      <c r="G24419">
        <v>60146.28</v>
      </c>
      <c r="H24419">
        <v>60689.39</v>
      </c>
    </row>
    <row r="24420" spans="1:8" x14ac:dyDescent="0.25">
      <c r="A24420" t="s">
        <v>59</v>
      </c>
      <c r="B24420">
        <v>2011</v>
      </c>
      <c r="C24420" t="s">
        <v>3</v>
      </c>
      <c r="D24420" t="s">
        <v>60</v>
      </c>
      <c r="E24420">
        <v>17</v>
      </c>
      <c r="F24420">
        <v>27.63</v>
      </c>
      <c r="G24420">
        <v>2231.0500000000002</v>
      </c>
      <c r="H24420">
        <v>2072.98</v>
      </c>
    </row>
    <row r="24421" spans="1:8" x14ac:dyDescent="0.25">
      <c r="A24421" t="s">
        <v>59</v>
      </c>
      <c r="B24421">
        <v>2011</v>
      </c>
      <c r="C24421" t="s">
        <v>3</v>
      </c>
      <c r="D24421" t="s">
        <v>60</v>
      </c>
      <c r="E24421">
        <v>0</v>
      </c>
      <c r="F24421">
        <v>0</v>
      </c>
      <c r="G24421">
        <v>0</v>
      </c>
      <c r="H24421">
        <v>0</v>
      </c>
    </row>
    <row r="24422" spans="1:8" x14ac:dyDescent="0.25">
      <c r="A24422" t="s">
        <v>59</v>
      </c>
      <c r="B24422">
        <v>2011</v>
      </c>
      <c r="C24422" t="s">
        <v>3</v>
      </c>
      <c r="D24422" t="s">
        <v>60</v>
      </c>
      <c r="E24422">
        <v>0</v>
      </c>
      <c r="F24422">
        <v>0</v>
      </c>
      <c r="G24422">
        <v>0</v>
      </c>
      <c r="H24422">
        <v>0</v>
      </c>
    </row>
    <row r="24423" spans="1:8" x14ac:dyDescent="0.25">
      <c r="A24423" t="s">
        <v>59</v>
      </c>
      <c r="B24423">
        <v>2011</v>
      </c>
      <c r="C24423" t="s">
        <v>3</v>
      </c>
      <c r="D24423" t="s">
        <v>60</v>
      </c>
      <c r="E24423">
        <v>0</v>
      </c>
      <c r="F24423">
        <v>0</v>
      </c>
      <c r="G24423">
        <v>-4478.4799999999996</v>
      </c>
      <c r="H24423">
        <v>46034.19</v>
      </c>
    </row>
    <row r="24424" spans="1:8" x14ac:dyDescent="0.25">
      <c r="A24424" t="s">
        <v>59</v>
      </c>
      <c r="B24424">
        <v>2011</v>
      </c>
      <c r="C24424" t="s">
        <v>3</v>
      </c>
      <c r="D24424" t="s">
        <v>60</v>
      </c>
      <c r="E24424">
        <v>0</v>
      </c>
      <c r="F24424">
        <v>8.43</v>
      </c>
      <c r="G24424">
        <v>-14221.77</v>
      </c>
      <c r="H24424">
        <v>11033.2</v>
      </c>
    </row>
    <row r="24425" spans="1:8" x14ac:dyDescent="0.25">
      <c r="A24425" t="s">
        <v>59</v>
      </c>
      <c r="B24425">
        <v>2011</v>
      </c>
      <c r="C24425" t="s">
        <v>3</v>
      </c>
      <c r="D24425" t="s">
        <v>61</v>
      </c>
      <c r="E24425">
        <v>0</v>
      </c>
      <c r="F24425">
        <v>0</v>
      </c>
      <c r="G24425">
        <v>0</v>
      </c>
      <c r="H24425">
        <v>0</v>
      </c>
    </row>
    <row r="24426" spans="1:8" x14ac:dyDescent="0.25">
      <c r="A24426" t="s">
        <v>59</v>
      </c>
      <c r="B24426">
        <v>2011</v>
      </c>
      <c r="C24426" t="s">
        <v>3</v>
      </c>
      <c r="D24426" t="s">
        <v>61</v>
      </c>
      <c r="E24426">
        <v>0</v>
      </c>
      <c r="F24426">
        <v>0</v>
      </c>
      <c r="G24426">
        <v>0</v>
      </c>
      <c r="H24426">
        <v>0</v>
      </c>
    </row>
    <row r="24427" spans="1:8" x14ac:dyDescent="0.25">
      <c r="A24427" t="s">
        <v>59</v>
      </c>
      <c r="B24427">
        <v>2011</v>
      </c>
      <c r="C24427" t="s">
        <v>3</v>
      </c>
      <c r="D24427" t="s">
        <v>61</v>
      </c>
      <c r="E24427">
        <v>2</v>
      </c>
      <c r="F24427">
        <v>0.62</v>
      </c>
      <c r="G24427">
        <v>43.86</v>
      </c>
      <c r="H24427">
        <v>40.53</v>
      </c>
    </row>
    <row r="24428" spans="1:8" x14ac:dyDescent="0.25">
      <c r="A24428" t="s">
        <v>59</v>
      </c>
      <c r="B24428">
        <v>2011</v>
      </c>
      <c r="C24428" t="s">
        <v>3</v>
      </c>
      <c r="D24428" t="s">
        <v>60</v>
      </c>
      <c r="E24428">
        <v>5</v>
      </c>
      <c r="F24428">
        <v>17.71</v>
      </c>
      <c r="G24428">
        <v>1421.05</v>
      </c>
      <c r="H24428">
        <v>0</v>
      </c>
    </row>
    <row r="24429" spans="1:8" x14ac:dyDescent="0.25">
      <c r="A24429" t="s">
        <v>59</v>
      </c>
      <c r="B24429">
        <v>2011</v>
      </c>
      <c r="C24429" t="s">
        <v>3</v>
      </c>
      <c r="D24429" t="s">
        <v>60</v>
      </c>
      <c r="E24429">
        <v>76</v>
      </c>
      <c r="F24429">
        <v>640.24</v>
      </c>
      <c r="G24429">
        <v>49345.05</v>
      </c>
      <c r="H24429">
        <v>41123.01</v>
      </c>
    </row>
    <row r="24430" spans="1:8" x14ac:dyDescent="0.25">
      <c r="A24430" t="s">
        <v>59</v>
      </c>
      <c r="B24430">
        <v>2011</v>
      </c>
      <c r="C24430" t="s">
        <v>3</v>
      </c>
      <c r="D24430" t="s">
        <v>60</v>
      </c>
      <c r="E24430">
        <v>185</v>
      </c>
      <c r="F24430">
        <v>305.95</v>
      </c>
      <c r="G24430">
        <v>35307.440000000002</v>
      </c>
      <c r="H24430">
        <v>35486.379999999997</v>
      </c>
    </row>
    <row r="24431" spans="1:8" x14ac:dyDescent="0.25">
      <c r="A24431" t="s">
        <v>59</v>
      </c>
      <c r="B24431">
        <v>2011</v>
      </c>
      <c r="C24431" t="s">
        <v>3</v>
      </c>
      <c r="D24431" t="s">
        <v>60</v>
      </c>
      <c r="E24431">
        <v>1253</v>
      </c>
      <c r="F24431">
        <v>539.03</v>
      </c>
      <c r="G24431">
        <v>42190.64</v>
      </c>
      <c r="H24431">
        <v>41802.949999999997</v>
      </c>
    </row>
    <row r="24432" spans="1:8" x14ac:dyDescent="0.25">
      <c r="A24432" t="s">
        <v>59</v>
      </c>
      <c r="B24432">
        <v>2011</v>
      </c>
      <c r="C24432" t="s">
        <v>3</v>
      </c>
      <c r="D24432" t="s">
        <v>60</v>
      </c>
      <c r="E24432">
        <v>0</v>
      </c>
      <c r="F24432">
        <v>0</v>
      </c>
      <c r="G24432">
        <v>0</v>
      </c>
      <c r="H24432">
        <v>0</v>
      </c>
    </row>
    <row r="24433" spans="1:8" x14ac:dyDescent="0.25">
      <c r="A24433" t="s">
        <v>59</v>
      </c>
      <c r="B24433">
        <v>2011</v>
      </c>
      <c r="C24433" t="s">
        <v>3</v>
      </c>
      <c r="D24433" t="s">
        <v>60</v>
      </c>
      <c r="E24433">
        <v>4</v>
      </c>
      <c r="F24433">
        <v>2.33</v>
      </c>
      <c r="G24433">
        <v>155.61000000000001</v>
      </c>
      <c r="H24433">
        <v>117.85</v>
      </c>
    </row>
    <row r="24434" spans="1:8" x14ac:dyDescent="0.25">
      <c r="A24434" t="s">
        <v>59</v>
      </c>
      <c r="B24434">
        <v>2011</v>
      </c>
      <c r="C24434" t="s">
        <v>3</v>
      </c>
      <c r="D24434" t="s">
        <v>62</v>
      </c>
      <c r="E24434">
        <v>0</v>
      </c>
      <c r="F24434">
        <v>0</v>
      </c>
      <c r="G24434">
        <v>0</v>
      </c>
      <c r="H24434">
        <v>0</v>
      </c>
    </row>
    <row r="24435" spans="1:8" x14ac:dyDescent="0.25">
      <c r="A24435" t="s">
        <v>59</v>
      </c>
      <c r="B24435">
        <v>2011</v>
      </c>
      <c r="C24435" t="s">
        <v>3</v>
      </c>
      <c r="D24435" t="s">
        <v>62</v>
      </c>
      <c r="E24435">
        <v>0</v>
      </c>
      <c r="F24435">
        <v>0</v>
      </c>
      <c r="G24435">
        <v>0</v>
      </c>
      <c r="H24435">
        <v>0</v>
      </c>
    </row>
    <row r="24436" spans="1:8" x14ac:dyDescent="0.25">
      <c r="A24436" t="s">
        <v>59</v>
      </c>
      <c r="B24436">
        <v>2011</v>
      </c>
      <c r="C24436" t="s">
        <v>3</v>
      </c>
      <c r="D24436" t="s">
        <v>62</v>
      </c>
      <c r="E24436">
        <v>291</v>
      </c>
      <c r="F24436">
        <v>206.7</v>
      </c>
      <c r="G24436">
        <v>16271.39</v>
      </c>
      <c r="H24436">
        <v>15537.39</v>
      </c>
    </row>
    <row r="24437" spans="1:8" x14ac:dyDescent="0.25">
      <c r="A24437" t="s">
        <v>59</v>
      </c>
      <c r="B24437">
        <v>2011</v>
      </c>
      <c r="C24437" t="s">
        <v>3</v>
      </c>
      <c r="D24437" t="s">
        <v>60</v>
      </c>
      <c r="E24437">
        <v>7</v>
      </c>
      <c r="F24437">
        <v>37.42</v>
      </c>
      <c r="G24437">
        <v>2819.71</v>
      </c>
      <c r="H24437">
        <v>2579.98</v>
      </c>
    </row>
    <row r="24438" spans="1:8" x14ac:dyDescent="0.25">
      <c r="A24438" t="s">
        <v>59</v>
      </c>
      <c r="B24438">
        <v>2011</v>
      </c>
      <c r="C24438" t="s">
        <v>3</v>
      </c>
      <c r="D24438" t="s">
        <v>60</v>
      </c>
      <c r="E24438">
        <v>150</v>
      </c>
      <c r="F24438">
        <v>75.42</v>
      </c>
      <c r="G24438">
        <v>9571.65</v>
      </c>
      <c r="H24438">
        <v>10090.530000000001</v>
      </c>
    </row>
    <row r="24439" spans="1:8" x14ac:dyDescent="0.25">
      <c r="A24439" t="s">
        <v>59</v>
      </c>
      <c r="B24439">
        <v>2011</v>
      </c>
      <c r="C24439" t="s">
        <v>3</v>
      </c>
      <c r="D24439" t="s">
        <v>60</v>
      </c>
      <c r="E24439">
        <v>0</v>
      </c>
      <c r="F24439">
        <v>0</v>
      </c>
      <c r="G24439">
        <v>0</v>
      </c>
      <c r="H24439">
        <v>0</v>
      </c>
    </row>
    <row r="24440" spans="1:8" x14ac:dyDescent="0.25">
      <c r="A24440" t="s">
        <v>59</v>
      </c>
      <c r="B24440">
        <v>2011</v>
      </c>
      <c r="C24440" t="s">
        <v>3</v>
      </c>
      <c r="D24440" t="s">
        <v>60</v>
      </c>
      <c r="E24440">
        <v>18</v>
      </c>
      <c r="F24440">
        <v>116.13</v>
      </c>
      <c r="G24440">
        <v>6788.62</v>
      </c>
      <c r="H24440">
        <v>7463.2</v>
      </c>
    </row>
    <row r="24441" spans="1:8" x14ac:dyDescent="0.25">
      <c r="A24441" t="s">
        <v>59</v>
      </c>
      <c r="B24441">
        <v>2011</v>
      </c>
      <c r="C24441" t="s">
        <v>3</v>
      </c>
      <c r="D24441" t="s">
        <v>60</v>
      </c>
      <c r="E24441">
        <v>44</v>
      </c>
      <c r="F24441">
        <v>120.3</v>
      </c>
      <c r="G24441">
        <v>8473.2199999999993</v>
      </c>
      <c r="H24441">
        <v>8479.5400000000009</v>
      </c>
    </row>
    <row r="24442" spans="1:8" x14ac:dyDescent="0.25">
      <c r="A24442" t="s">
        <v>59</v>
      </c>
      <c r="B24442">
        <v>2011</v>
      </c>
      <c r="C24442" t="s">
        <v>3</v>
      </c>
      <c r="D24442" t="s">
        <v>60</v>
      </c>
      <c r="E24442">
        <v>701</v>
      </c>
      <c r="F24442">
        <v>412.59</v>
      </c>
      <c r="G24442">
        <v>27549.85</v>
      </c>
      <c r="H24442">
        <v>26199.68</v>
      </c>
    </row>
    <row r="24443" spans="1:8" x14ac:dyDescent="0.25">
      <c r="A24443" t="s">
        <v>59</v>
      </c>
      <c r="B24443">
        <v>2011</v>
      </c>
      <c r="C24443" t="s">
        <v>3</v>
      </c>
      <c r="D24443" t="s">
        <v>60</v>
      </c>
      <c r="E24443">
        <v>0</v>
      </c>
      <c r="F24443">
        <v>0</v>
      </c>
      <c r="G24443">
        <v>0</v>
      </c>
      <c r="H24443">
        <v>0</v>
      </c>
    </row>
    <row r="24444" spans="1:8" x14ac:dyDescent="0.25">
      <c r="A24444" t="s">
        <v>59</v>
      </c>
      <c r="B24444">
        <v>2011</v>
      </c>
      <c r="C24444" t="s">
        <v>3</v>
      </c>
      <c r="D24444" t="s">
        <v>60</v>
      </c>
      <c r="E24444">
        <v>6</v>
      </c>
      <c r="F24444">
        <v>52.04</v>
      </c>
      <c r="G24444">
        <v>3080.04</v>
      </c>
      <c r="H24444">
        <v>640</v>
      </c>
    </row>
    <row r="24445" spans="1:8" x14ac:dyDescent="0.25">
      <c r="A24445" t="s">
        <v>59</v>
      </c>
      <c r="B24445">
        <v>2011</v>
      </c>
      <c r="C24445" t="s">
        <v>3</v>
      </c>
      <c r="D24445" t="s">
        <v>60</v>
      </c>
      <c r="E24445">
        <v>69</v>
      </c>
      <c r="F24445">
        <v>114.13</v>
      </c>
      <c r="G24445">
        <v>9137.23</v>
      </c>
      <c r="H24445">
        <v>10892.46</v>
      </c>
    </row>
    <row r="24446" spans="1:8" x14ac:dyDescent="0.25">
      <c r="A24446" t="s">
        <v>59</v>
      </c>
      <c r="B24446">
        <v>2011</v>
      </c>
      <c r="C24446" t="s">
        <v>3</v>
      </c>
      <c r="D24446" t="s">
        <v>60</v>
      </c>
      <c r="E24446">
        <v>204</v>
      </c>
      <c r="F24446">
        <v>106.35</v>
      </c>
      <c r="G24446">
        <v>6798.87</v>
      </c>
      <c r="H24446">
        <v>7652.23</v>
      </c>
    </row>
    <row r="24447" spans="1:8" x14ac:dyDescent="0.25">
      <c r="A24447" t="s">
        <v>59</v>
      </c>
      <c r="B24447">
        <v>2011</v>
      </c>
      <c r="C24447" t="s">
        <v>3</v>
      </c>
      <c r="D24447" t="s">
        <v>64</v>
      </c>
      <c r="E24447">
        <v>0</v>
      </c>
      <c r="F24447">
        <v>14389.867</v>
      </c>
      <c r="G24447">
        <v>1666363.19</v>
      </c>
      <c r="H24447">
        <v>1624907.92</v>
      </c>
    </row>
    <row r="24448" spans="1:8" x14ac:dyDescent="0.25">
      <c r="A24448" t="s">
        <v>59</v>
      </c>
      <c r="B24448">
        <v>2011</v>
      </c>
      <c r="C24448" t="s">
        <v>3</v>
      </c>
      <c r="D24448" t="s">
        <v>60</v>
      </c>
      <c r="E24448">
        <v>0</v>
      </c>
      <c r="F24448">
        <v>0</v>
      </c>
      <c r="G24448">
        <v>0</v>
      </c>
      <c r="H24448">
        <v>0</v>
      </c>
    </row>
    <row r="24449" spans="1:8" x14ac:dyDescent="0.25">
      <c r="A24449" t="s">
        <v>59</v>
      </c>
      <c r="B24449">
        <v>2011</v>
      </c>
      <c r="C24449" t="s">
        <v>3</v>
      </c>
      <c r="D24449" t="s">
        <v>60</v>
      </c>
      <c r="E24449">
        <v>0</v>
      </c>
      <c r="F24449">
        <v>0</v>
      </c>
      <c r="G24449">
        <v>0</v>
      </c>
      <c r="H24449">
        <v>0</v>
      </c>
    </row>
    <row r="24450" spans="1:8" x14ac:dyDescent="0.25">
      <c r="A24450" t="s">
        <v>59</v>
      </c>
      <c r="B24450">
        <v>2011</v>
      </c>
      <c r="C24450" t="s">
        <v>2</v>
      </c>
      <c r="D24450" t="s">
        <v>60</v>
      </c>
      <c r="E24450">
        <v>0</v>
      </c>
      <c r="F24450">
        <v>0</v>
      </c>
      <c r="G24450">
        <v>0</v>
      </c>
      <c r="H24450">
        <v>0</v>
      </c>
    </row>
    <row r="24451" spans="1:8" x14ac:dyDescent="0.25">
      <c r="A24451" t="s">
        <v>59</v>
      </c>
      <c r="B24451">
        <v>2011</v>
      </c>
      <c r="C24451" t="s">
        <v>2</v>
      </c>
      <c r="D24451" t="s">
        <v>61</v>
      </c>
      <c r="E24451">
        <v>4</v>
      </c>
      <c r="F24451">
        <v>14167.88</v>
      </c>
      <c r="G24451">
        <v>823027.52</v>
      </c>
      <c r="H24451">
        <v>732423.35</v>
      </c>
    </row>
    <row r="24452" spans="1:8" x14ac:dyDescent="0.25">
      <c r="A24452" t="s">
        <v>59</v>
      </c>
      <c r="B24452">
        <v>2011</v>
      </c>
      <c r="C24452" t="s">
        <v>2</v>
      </c>
      <c r="D24452" t="s">
        <v>61</v>
      </c>
      <c r="E24452">
        <v>0</v>
      </c>
      <c r="F24452">
        <v>0</v>
      </c>
      <c r="G24452">
        <v>0</v>
      </c>
      <c r="H24452">
        <v>0</v>
      </c>
    </row>
    <row r="24453" spans="1:8" x14ac:dyDescent="0.25">
      <c r="A24453" t="s">
        <v>59</v>
      </c>
      <c r="B24453">
        <v>2011</v>
      </c>
      <c r="C24453" t="s">
        <v>2</v>
      </c>
      <c r="D24453" t="s">
        <v>60</v>
      </c>
      <c r="E24453">
        <v>0</v>
      </c>
      <c r="F24453">
        <v>0</v>
      </c>
      <c r="G24453">
        <v>0</v>
      </c>
      <c r="H24453">
        <v>0</v>
      </c>
    </row>
    <row r="24454" spans="1:8" x14ac:dyDescent="0.25">
      <c r="A24454" t="s">
        <v>59</v>
      </c>
      <c r="B24454">
        <v>2011</v>
      </c>
      <c r="C24454" t="s">
        <v>2</v>
      </c>
      <c r="D24454" t="s">
        <v>60</v>
      </c>
      <c r="E24454">
        <v>0</v>
      </c>
      <c r="F24454">
        <v>0</v>
      </c>
      <c r="G24454">
        <v>0</v>
      </c>
      <c r="H24454">
        <v>0</v>
      </c>
    </row>
    <row r="24455" spans="1:8" x14ac:dyDescent="0.25">
      <c r="A24455" t="s">
        <v>59</v>
      </c>
      <c r="B24455">
        <v>2011</v>
      </c>
      <c r="C24455" t="s">
        <v>2</v>
      </c>
      <c r="D24455" t="s">
        <v>60</v>
      </c>
      <c r="E24455">
        <v>0</v>
      </c>
      <c r="F24455">
        <v>0</v>
      </c>
      <c r="G24455">
        <v>6247.69</v>
      </c>
      <c r="H24455">
        <v>7148.04</v>
      </c>
    </row>
    <row r="24456" spans="1:8" x14ac:dyDescent="0.25">
      <c r="A24456" t="s">
        <v>59</v>
      </c>
      <c r="B24456">
        <v>2011</v>
      </c>
      <c r="C24456" t="s">
        <v>2</v>
      </c>
      <c r="D24456" t="s">
        <v>60</v>
      </c>
      <c r="E24456">
        <v>0</v>
      </c>
      <c r="F24456">
        <v>0</v>
      </c>
      <c r="G24456">
        <v>0</v>
      </c>
      <c r="H24456">
        <v>0</v>
      </c>
    </row>
    <row r="24457" spans="1:8" x14ac:dyDescent="0.25">
      <c r="A24457" t="s">
        <v>59</v>
      </c>
      <c r="B24457">
        <v>2011</v>
      </c>
      <c r="C24457" t="s">
        <v>2</v>
      </c>
      <c r="D24457" t="s">
        <v>60</v>
      </c>
      <c r="E24457">
        <v>0</v>
      </c>
      <c r="F24457">
        <v>0</v>
      </c>
      <c r="G24457">
        <v>0</v>
      </c>
      <c r="H24457">
        <v>0</v>
      </c>
    </row>
    <row r="24458" spans="1:8" x14ac:dyDescent="0.25">
      <c r="A24458" t="s">
        <v>59</v>
      </c>
      <c r="B24458">
        <v>2011</v>
      </c>
      <c r="C24458" t="s">
        <v>2</v>
      </c>
      <c r="D24458" t="s">
        <v>61</v>
      </c>
      <c r="E24458">
        <v>242</v>
      </c>
      <c r="F24458">
        <v>41138.04</v>
      </c>
      <c r="G24458">
        <v>2644867.2999999998</v>
      </c>
      <c r="H24458">
        <v>2563647.29</v>
      </c>
    </row>
    <row r="24459" spans="1:8" x14ac:dyDescent="0.25">
      <c r="A24459" t="s">
        <v>59</v>
      </c>
      <c r="B24459">
        <v>2011</v>
      </c>
      <c r="C24459" t="s">
        <v>2</v>
      </c>
      <c r="D24459" t="s">
        <v>61</v>
      </c>
      <c r="E24459">
        <v>996</v>
      </c>
      <c r="F24459">
        <v>12293.85</v>
      </c>
      <c r="G24459">
        <v>866712.22</v>
      </c>
      <c r="H24459">
        <v>965032.1</v>
      </c>
    </row>
    <row r="24460" spans="1:8" x14ac:dyDescent="0.25">
      <c r="A24460" t="s">
        <v>59</v>
      </c>
      <c r="B24460">
        <v>2011</v>
      </c>
      <c r="C24460" t="s">
        <v>2</v>
      </c>
      <c r="D24460" t="s">
        <v>61</v>
      </c>
      <c r="E24460">
        <v>247</v>
      </c>
      <c r="F24460">
        <v>415.61</v>
      </c>
      <c r="G24460">
        <v>43167.06</v>
      </c>
      <c r="H24460">
        <v>43353.61</v>
      </c>
    </row>
    <row r="24461" spans="1:8" x14ac:dyDescent="0.25">
      <c r="A24461" t="s">
        <v>59</v>
      </c>
      <c r="B24461">
        <v>2011</v>
      </c>
      <c r="C24461" t="s">
        <v>2</v>
      </c>
      <c r="D24461" t="s">
        <v>60</v>
      </c>
      <c r="E24461">
        <v>1</v>
      </c>
      <c r="F24461">
        <v>3.3</v>
      </c>
      <c r="G24461">
        <v>283.64999999999998</v>
      </c>
      <c r="H24461">
        <v>1058.3599999999999</v>
      </c>
    </row>
    <row r="24462" spans="1:8" x14ac:dyDescent="0.25">
      <c r="A24462" t="s">
        <v>59</v>
      </c>
      <c r="B24462">
        <v>2011</v>
      </c>
      <c r="C24462" t="s">
        <v>2</v>
      </c>
      <c r="D24462" t="s">
        <v>60</v>
      </c>
      <c r="E24462">
        <v>0</v>
      </c>
      <c r="F24462">
        <v>0</v>
      </c>
      <c r="G24462">
        <v>0</v>
      </c>
      <c r="H24462">
        <v>0</v>
      </c>
    </row>
    <row r="24463" spans="1:8" x14ac:dyDescent="0.25">
      <c r="A24463" t="s">
        <v>59</v>
      </c>
      <c r="B24463">
        <v>2011</v>
      </c>
      <c r="C24463" t="s">
        <v>2</v>
      </c>
      <c r="D24463" t="s">
        <v>60</v>
      </c>
      <c r="E24463">
        <v>0</v>
      </c>
      <c r="F24463">
        <v>0</v>
      </c>
      <c r="G24463">
        <v>0</v>
      </c>
      <c r="H24463">
        <v>0</v>
      </c>
    </row>
    <row r="24464" spans="1:8" x14ac:dyDescent="0.25">
      <c r="A24464" t="s">
        <v>59</v>
      </c>
      <c r="B24464">
        <v>2011</v>
      </c>
      <c r="C24464" t="s">
        <v>2</v>
      </c>
      <c r="D24464" t="s">
        <v>60</v>
      </c>
      <c r="E24464">
        <v>0</v>
      </c>
      <c r="F24464">
        <v>0</v>
      </c>
      <c r="G24464">
        <v>0</v>
      </c>
      <c r="H24464">
        <v>0</v>
      </c>
    </row>
    <row r="24465" spans="1:8" x14ac:dyDescent="0.25">
      <c r="A24465" t="s">
        <v>59</v>
      </c>
      <c r="B24465">
        <v>2011</v>
      </c>
      <c r="C24465" t="s">
        <v>2</v>
      </c>
      <c r="D24465" t="s">
        <v>62</v>
      </c>
      <c r="E24465">
        <v>846</v>
      </c>
      <c r="F24465">
        <v>19925.330000000002</v>
      </c>
      <c r="G24465">
        <v>1301985.96</v>
      </c>
      <c r="H24465">
        <v>1355817.77</v>
      </c>
    </row>
    <row r="24466" spans="1:8" x14ac:dyDescent="0.25">
      <c r="A24466" t="s">
        <v>59</v>
      </c>
      <c r="B24466">
        <v>2011</v>
      </c>
      <c r="C24466" t="s">
        <v>2</v>
      </c>
      <c r="D24466" t="s">
        <v>62</v>
      </c>
      <c r="E24466">
        <v>248</v>
      </c>
      <c r="F24466">
        <v>677.67</v>
      </c>
      <c r="G24466">
        <v>63305.16</v>
      </c>
      <c r="H24466">
        <v>62929.57</v>
      </c>
    </row>
    <row r="24467" spans="1:8" x14ac:dyDescent="0.25">
      <c r="A24467" t="s">
        <v>59</v>
      </c>
      <c r="B24467">
        <v>2011</v>
      </c>
      <c r="C24467" t="s">
        <v>2</v>
      </c>
      <c r="D24467" t="s">
        <v>60</v>
      </c>
      <c r="E24467">
        <v>11</v>
      </c>
      <c r="F24467">
        <v>42.84</v>
      </c>
      <c r="G24467">
        <v>3397.18</v>
      </c>
      <c r="H24467">
        <v>3255.01</v>
      </c>
    </row>
    <row r="24468" spans="1:8" x14ac:dyDescent="0.25">
      <c r="A24468" t="s">
        <v>59</v>
      </c>
      <c r="B24468">
        <v>2011</v>
      </c>
      <c r="C24468" t="s">
        <v>2</v>
      </c>
      <c r="D24468" t="s">
        <v>60</v>
      </c>
      <c r="E24468">
        <v>10</v>
      </c>
      <c r="F24468">
        <v>10.1</v>
      </c>
      <c r="G24468">
        <v>1198.8</v>
      </c>
      <c r="H24468">
        <v>951.92</v>
      </c>
    </row>
    <row r="24469" spans="1:8" x14ac:dyDescent="0.25">
      <c r="A24469" t="s">
        <v>59</v>
      </c>
      <c r="B24469">
        <v>2011</v>
      </c>
      <c r="C24469" t="s">
        <v>2</v>
      </c>
      <c r="D24469" t="s">
        <v>60</v>
      </c>
      <c r="E24469">
        <v>6</v>
      </c>
      <c r="F24469">
        <v>41.36</v>
      </c>
      <c r="G24469">
        <v>1675.09</v>
      </c>
      <c r="H24469">
        <v>1759.32</v>
      </c>
    </row>
    <row r="24470" spans="1:8" x14ac:dyDescent="0.25">
      <c r="A24470" t="s">
        <v>59</v>
      </c>
      <c r="B24470">
        <v>2011</v>
      </c>
      <c r="C24470" t="s">
        <v>2</v>
      </c>
      <c r="D24470" t="s">
        <v>60</v>
      </c>
      <c r="E24470">
        <v>0</v>
      </c>
      <c r="F24470">
        <v>0</v>
      </c>
      <c r="G24470">
        <v>0</v>
      </c>
      <c r="H24470">
        <v>0</v>
      </c>
    </row>
    <row r="24471" spans="1:8" x14ac:dyDescent="0.25">
      <c r="A24471" t="s">
        <v>59</v>
      </c>
      <c r="B24471">
        <v>2011</v>
      </c>
      <c r="C24471" t="s">
        <v>2</v>
      </c>
      <c r="D24471" t="s">
        <v>60</v>
      </c>
      <c r="E24471">
        <v>0</v>
      </c>
      <c r="F24471">
        <v>0</v>
      </c>
      <c r="G24471">
        <v>0</v>
      </c>
      <c r="H24471">
        <v>0</v>
      </c>
    </row>
    <row r="24472" spans="1:8" x14ac:dyDescent="0.25">
      <c r="A24472" t="s">
        <v>59</v>
      </c>
      <c r="B24472">
        <v>2011</v>
      </c>
      <c r="C24472" t="s">
        <v>2</v>
      </c>
      <c r="D24472" t="s">
        <v>63</v>
      </c>
      <c r="E24472">
        <v>15</v>
      </c>
      <c r="F24472">
        <v>2.5099999999999998</v>
      </c>
      <c r="G24472">
        <v>244.46</v>
      </c>
      <c r="H24472">
        <v>209.67</v>
      </c>
    </row>
    <row r="24473" spans="1:8" x14ac:dyDescent="0.25">
      <c r="A24473" t="s">
        <v>59</v>
      </c>
      <c r="B24473">
        <v>2011</v>
      </c>
      <c r="C24473" t="s">
        <v>2</v>
      </c>
      <c r="D24473" t="s">
        <v>63</v>
      </c>
      <c r="E24473">
        <v>727343</v>
      </c>
      <c r="F24473">
        <v>113569.54</v>
      </c>
      <c r="G24473">
        <v>9588603.3200000003</v>
      </c>
      <c r="H24473">
        <v>9786683.6600000001</v>
      </c>
    </row>
    <row r="24474" spans="1:8" x14ac:dyDescent="0.25">
      <c r="A24474" t="s">
        <v>59</v>
      </c>
      <c r="B24474">
        <v>2011</v>
      </c>
      <c r="C24474" t="s">
        <v>2</v>
      </c>
      <c r="D24474" t="s">
        <v>60</v>
      </c>
      <c r="E24474">
        <v>0</v>
      </c>
      <c r="F24474">
        <v>0</v>
      </c>
      <c r="G24474">
        <v>-2246.5100000000002</v>
      </c>
      <c r="H24474">
        <v>20359.78</v>
      </c>
    </row>
    <row r="24475" spans="1:8" x14ac:dyDescent="0.25">
      <c r="A24475" t="s">
        <v>59</v>
      </c>
      <c r="B24475">
        <v>2011</v>
      </c>
      <c r="C24475" t="s">
        <v>2</v>
      </c>
      <c r="D24475" t="s">
        <v>60</v>
      </c>
      <c r="E24475">
        <v>0</v>
      </c>
      <c r="F24475">
        <v>0</v>
      </c>
      <c r="G24475">
        <v>-931.67</v>
      </c>
      <c r="H24475">
        <v>16581.47</v>
      </c>
    </row>
    <row r="24476" spans="1:8" x14ac:dyDescent="0.25">
      <c r="A24476" t="s">
        <v>59</v>
      </c>
      <c r="B24476">
        <v>2011</v>
      </c>
      <c r="C24476" t="s">
        <v>2</v>
      </c>
      <c r="D24476" t="s">
        <v>61</v>
      </c>
      <c r="E24476">
        <v>215</v>
      </c>
      <c r="F24476">
        <v>1319.22</v>
      </c>
      <c r="G24476">
        <v>109663.59</v>
      </c>
      <c r="H24476">
        <v>124220.75</v>
      </c>
    </row>
    <row r="24477" spans="1:8" x14ac:dyDescent="0.25">
      <c r="A24477" t="s">
        <v>59</v>
      </c>
      <c r="B24477">
        <v>2011</v>
      </c>
      <c r="C24477" t="s">
        <v>2</v>
      </c>
      <c r="D24477" t="s">
        <v>61</v>
      </c>
      <c r="E24477">
        <v>1178</v>
      </c>
      <c r="F24477">
        <v>1264.7</v>
      </c>
      <c r="G24477">
        <v>161999.39000000001</v>
      </c>
      <c r="H24477">
        <v>173216.13</v>
      </c>
    </row>
    <row r="24478" spans="1:8" x14ac:dyDescent="0.25">
      <c r="A24478" t="s">
        <v>59</v>
      </c>
      <c r="B24478">
        <v>2011</v>
      </c>
      <c r="C24478" t="s">
        <v>2</v>
      </c>
      <c r="D24478" t="s">
        <v>61</v>
      </c>
      <c r="E24478">
        <v>10839</v>
      </c>
      <c r="F24478">
        <v>3287.91</v>
      </c>
      <c r="G24478">
        <v>229987.65</v>
      </c>
      <c r="H24478">
        <v>243330.17</v>
      </c>
    </row>
    <row r="24479" spans="1:8" x14ac:dyDescent="0.25">
      <c r="A24479" t="s">
        <v>59</v>
      </c>
      <c r="B24479">
        <v>2011</v>
      </c>
      <c r="C24479" t="s">
        <v>2</v>
      </c>
      <c r="D24479" t="s">
        <v>60</v>
      </c>
      <c r="E24479">
        <v>0</v>
      </c>
      <c r="F24479">
        <v>0</v>
      </c>
      <c r="G24479">
        <v>0</v>
      </c>
      <c r="H24479">
        <v>0</v>
      </c>
    </row>
    <row r="24480" spans="1:8" x14ac:dyDescent="0.25">
      <c r="A24480" t="s">
        <v>59</v>
      </c>
      <c r="B24480">
        <v>2011</v>
      </c>
      <c r="C24480" t="s">
        <v>2</v>
      </c>
      <c r="D24480" t="s">
        <v>60</v>
      </c>
      <c r="E24480">
        <v>4</v>
      </c>
      <c r="F24480">
        <v>5.01</v>
      </c>
      <c r="G24480">
        <v>411.31</v>
      </c>
      <c r="H24480">
        <v>382.87</v>
      </c>
    </row>
    <row r="24481" spans="1:8" x14ac:dyDescent="0.25">
      <c r="A24481" t="s">
        <v>59</v>
      </c>
      <c r="B24481">
        <v>2011</v>
      </c>
      <c r="C24481" t="s">
        <v>2</v>
      </c>
      <c r="D24481" t="s">
        <v>60</v>
      </c>
      <c r="E24481">
        <v>429</v>
      </c>
      <c r="F24481">
        <v>126.67</v>
      </c>
      <c r="G24481">
        <v>7928.54</v>
      </c>
      <c r="H24481">
        <v>8169.56</v>
      </c>
    </row>
    <row r="24482" spans="1:8" x14ac:dyDescent="0.25">
      <c r="A24482" t="s">
        <v>59</v>
      </c>
      <c r="B24482">
        <v>2011</v>
      </c>
      <c r="C24482" t="s">
        <v>2</v>
      </c>
      <c r="D24482" t="s">
        <v>62</v>
      </c>
      <c r="E24482">
        <v>1053</v>
      </c>
      <c r="F24482">
        <v>10149.07</v>
      </c>
      <c r="G24482">
        <v>787375.38</v>
      </c>
      <c r="H24482">
        <v>882681.8</v>
      </c>
    </row>
    <row r="24483" spans="1:8" x14ac:dyDescent="0.25">
      <c r="A24483" t="s">
        <v>59</v>
      </c>
      <c r="B24483">
        <v>2011</v>
      </c>
      <c r="C24483" t="s">
        <v>2</v>
      </c>
      <c r="D24483" t="s">
        <v>62</v>
      </c>
      <c r="E24483">
        <v>3446</v>
      </c>
      <c r="F24483">
        <v>6366.58</v>
      </c>
      <c r="G24483">
        <v>662368.15</v>
      </c>
      <c r="H24483">
        <v>712695.67</v>
      </c>
    </row>
    <row r="24484" spans="1:8" x14ac:dyDescent="0.25">
      <c r="A24484" t="s">
        <v>59</v>
      </c>
      <c r="B24484">
        <v>2011</v>
      </c>
      <c r="C24484" t="s">
        <v>2</v>
      </c>
      <c r="D24484" t="s">
        <v>62</v>
      </c>
      <c r="E24484">
        <v>101079</v>
      </c>
      <c r="F24484">
        <v>26495.21</v>
      </c>
      <c r="G24484">
        <v>2023182.48</v>
      </c>
      <c r="H24484">
        <v>2119015.3199999998</v>
      </c>
    </row>
    <row r="24485" spans="1:8" x14ac:dyDescent="0.25">
      <c r="A24485" t="s">
        <v>59</v>
      </c>
      <c r="B24485">
        <v>2011</v>
      </c>
      <c r="C24485" t="s">
        <v>2</v>
      </c>
      <c r="D24485" t="s">
        <v>60</v>
      </c>
      <c r="E24485">
        <v>4</v>
      </c>
      <c r="F24485">
        <v>35.35</v>
      </c>
      <c r="G24485">
        <v>2759.86</v>
      </c>
      <c r="H24485">
        <v>7440.83</v>
      </c>
    </row>
    <row r="24486" spans="1:8" x14ac:dyDescent="0.25">
      <c r="A24486" t="s">
        <v>59</v>
      </c>
      <c r="B24486">
        <v>2011</v>
      </c>
      <c r="C24486" t="s">
        <v>2</v>
      </c>
      <c r="D24486" t="s">
        <v>60</v>
      </c>
      <c r="E24486">
        <v>45</v>
      </c>
      <c r="F24486">
        <v>46.17</v>
      </c>
      <c r="G24486">
        <v>4863.21</v>
      </c>
      <c r="H24486">
        <v>5193.9799999999996</v>
      </c>
    </row>
    <row r="24487" spans="1:8" x14ac:dyDescent="0.25">
      <c r="A24487" t="s">
        <v>59</v>
      </c>
      <c r="B24487">
        <v>2011</v>
      </c>
      <c r="C24487" t="s">
        <v>2</v>
      </c>
      <c r="D24487" t="s">
        <v>60</v>
      </c>
      <c r="E24487">
        <v>5</v>
      </c>
      <c r="F24487">
        <v>8.11</v>
      </c>
      <c r="G24487">
        <v>327.74</v>
      </c>
      <c r="H24487">
        <v>348.26</v>
      </c>
    </row>
    <row r="24488" spans="1:8" x14ac:dyDescent="0.25">
      <c r="A24488" t="s">
        <v>59</v>
      </c>
      <c r="B24488">
        <v>2011</v>
      </c>
      <c r="C24488" t="s">
        <v>2</v>
      </c>
      <c r="D24488" t="s">
        <v>60</v>
      </c>
      <c r="E24488">
        <v>519</v>
      </c>
      <c r="F24488">
        <v>299.29000000000002</v>
      </c>
      <c r="G24488">
        <v>18739.349999999999</v>
      </c>
      <c r="H24488">
        <v>22286.94</v>
      </c>
    </row>
    <row r="24489" spans="1:8" x14ac:dyDescent="0.25">
      <c r="A24489" t="s">
        <v>59</v>
      </c>
      <c r="B24489">
        <v>2011</v>
      </c>
      <c r="C24489" t="s">
        <v>2</v>
      </c>
      <c r="D24489" t="s">
        <v>60</v>
      </c>
      <c r="E24489">
        <v>0</v>
      </c>
      <c r="F24489">
        <v>0</v>
      </c>
      <c r="G24489">
        <v>0</v>
      </c>
      <c r="H24489">
        <v>0</v>
      </c>
    </row>
    <row r="24490" spans="1:8" x14ac:dyDescent="0.25">
      <c r="A24490" t="s">
        <v>59</v>
      </c>
      <c r="B24490">
        <v>2011</v>
      </c>
      <c r="C24490" t="s">
        <v>13</v>
      </c>
      <c r="D24490" t="s">
        <v>60</v>
      </c>
      <c r="E24490">
        <v>0</v>
      </c>
      <c r="F24490">
        <v>0</v>
      </c>
      <c r="G24490">
        <v>0</v>
      </c>
      <c r="H24490">
        <v>0</v>
      </c>
    </row>
    <row r="24491" spans="1:8" x14ac:dyDescent="0.25">
      <c r="A24491" t="s">
        <v>59</v>
      </c>
      <c r="B24491">
        <v>2011</v>
      </c>
      <c r="C24491" t="s">
        <v>13</v>
      </c>
      <c r="D24491" t="s">
        <v>61</v>
      </c>
      <c r="E24491">
        <v>4</v>
      </c>
      <c r="F24491">
        <v>19629.77</v>
      </c>
      <c r="G24491">
        <v>1123159.73</v>
      </c>
      <c r="H24491">
        <v>1123159.73</v>
      </c>
    </row>
    <row r="24492" spans="1:8" x14ac:dyDescent="0.25">
      <c r="A24492" t="s">
        <v>59</v>
      </c>
      <c r="B24492">
        <v>2011</v>
      </c>
      <c r="C24492" t="s">
        <v>13</v>
      </c>
      <c r="D24492" t="s">
        <v>61</v>
      </c>
      <c r="E24492">
        <v>0</v>
      </c>
      <c r="F24492">
        <v>0</v>
      </c>
      <c r="G24492">
        <v>0</v>
      </c>
      <c r="H24492">
        <v>0</v>
      </c>
    </row>
    <row r="24493" spans="1:8" x14ac:dyDescent="0.25">
      <c r="A24493" t="s">
        <v>59</v>
      </c>
      <c r="B24493">
        <v>2011</v>
      </c>
      <c r="C24493" t="s">
        <v>13</v>
      </c>
      <c r="D24493" t="s">
        <v>60</v>
      </c>
      <c r="E24493">
        <v>0</v>
      </c>
      <c r="F24493">
        <v>0</v>
      </c>
      <c r="G24493">
        <v>0</v>
      </c>
      <c r="H24493">
        <v>0</v>
      </c>
    </row>
    <row r="24494" spans="1:8" x14ac:dyDescent="0.25">
      <c r="A24494" t="s">
        <v>59</v>
      </c>
      <c r="B24494">
        <v>2011</v>
      </c>
      <c r="C24494" t="s">
        <v>13</v>
      </c>
      <c r="D24494" t="s">
        <v>60</v>
      </c>
      <c r="E24494">
        <v>0</v>
      </c>
      <c r="F24494">
        <v>0</v>
      </c>
      <c r="G24494">
        <v>0</v>
      </c>
      <c r="H24494">
        <v>0</v>
      </c>
    </row>
    <row r="24495" spans="1:8" x14ac:dyDescent="0.25">
      <c r="A24495" t="s">
        <v>59</v>
      </c>
      <c r="B24495">
        <v>2011</v>
      </c>
      <c r="C24495" t="s">
        <v>13</v>
      </c>
      <c r="D24495" t="s">
        <v>60</v>
      </c>
      <c r="E24495">
        <v>0</v>
      </c>
      <c r="F24495">
        <v>33.75</v>
      </c>
      <c r="G24495">
        <v>3164.79</v>
      </c>
      <c r="H24495">
        <v>11818.3</v>
      </c>
    </row>
    <row r="24496" spans="1:8" x14ac:dyDescent="0.25">
      <c r="A24496" t="s">
        <v>59</v>
      </c>
      <c r="B24496">
        <v>2011</v>
      </c>
      <c r="C24496" t="s">
        <v>13</v>
      </c>
      <c r="D24496" t="s">
        <v>60</v>
      </c>
      <c r="E24496">
        <v>0</v>
      </c>
      <c r="F24496">
        <v>0</v>
      </c>
      <c r="G24496">
        <v>0</v>
      </c>
      <c r="H24496">
        <v>0</v>
      </c>
    </row>
    <row r="24497" spans="1:8" x14ac:dyDescent="0.25">
      <c r="A24497" t="s">
        <v>59</v>
      </c>
      <c r="B24497">
        <v>2011</v>
      </c>
      <c r="C24497" t="s">
        <v>13</v>
      </c>
      <c r="D24497" t="s">
        <v>60</v>
      </c>
      <c r="E24497">
        <v>0</v>
      </c>
      <c r="F24497">
        <v>0</v>
      </c>
      <c r="G24497">
        <v>0</v>
      </c>
      <c r="H24497">
        <v>0</v>
      </c>
    </row>
    <row r="24498" spans="1:8" x14ac:dyDescent="0.25">
      <c r="A24498" t="s">
        <v>59</v>
      </c>
      <c r="B24498">
        <v>2011</v>
      </c>
      <c r="C24498" t="s">
        <v>13</v>
      </c>
      <c r="D24498" t="s">
        <v>61</v>
      </c>
      <c r="E24498">
        <v>251</v>
      </c>
      <c r="F24498">
        <v>45276.480000000003</v>
      </c>
      <c r="G24498">
        <v>2909873.2</v>
      </c>
      <c r="H24498">
        <v>2890047.57</v>
      </c>
    </row>
    <row r="24499" spans="1:8" x14ac:dyDescent="0.25">
      <c r="A24499" t="s">
        <v>59</v>
      </c>
      <c r="B24499">
        <v>2011</v>
      </c>
      <c r="C24499" t="s">
        <v>13</v>
      </c>
      <c r="D24499" t="s">
        <v>61</v>
      </c>
      <c r="E24499">
        <v>1053</v>
      </c>
      <c r="F24499">
        <v>13557.51</v>
      </c>
      <c r="G24499">
        <v>942668.91</v>
      </c>
      <c r="H24499">
        <v>957584.17</v>
      </c>
    </row>
    <row r="24500" spans="1:8" x14ac:dyDescent="0.25">
      <c r="A24500" t="s">
        <v>59</v>
      </c>
      <c r="B24500">
        <v>2011</v>
      </c>
      <c r="C24500" t="s">
        <v>13</v>
      </c>
      <c r="D24500" t="s">
        <v>61</v>
      </c>
      <c r="E24500">
        <v>208</v>
      </c>
      <c r="F24500">
        <v>377.06</v>
      </c>
      <c r="G24500">
        <v>39859.870000000003</v>
      </c>
      <c r="H24500">
        <v>42039.3</v>
      </c>
    </row>
    <row r="24501" spans="1:8" x14ac:dyDescent="0.25">
      <c r="A24501" t="s">
        <v>59</v>
      </c>
      <c r="B24501">
        <v>2011</v>
      </c>
      <c r="C24501" t="s">
        <v>13</v>
      </c>
      <c r="D24501" t="s">
        <v>60</v>
      </c>
      <c r="E24501">
        <v>1</v>
      </c>
      <c r="F24501">
        <v>2.15</v>
      </c>
      <c r="G24501">
        <v>249.39</v>
      </c>
      <c r="H24501">
        <v>249.39</v>
      </c>
    </row>
    <row r="24502" spans="1:8" x14ac:dyDescent="0.25">
      <c r="A24502" t="s">
        <v>59</v>
      </c>
      <c r="B24502">
        <v>2011</v>
      </c>
      <c r="C24502" t="s">
        <v>13</v>
      </c>
      <c r="D24502" t="s">
        <v>60</v>
      </c>
      <c r="E24502">
        <v>0</v>
      </c>
      <c r="F24502">
        <v>0</v>
      </c>
      <c r="G24502">
        <v>7439.03</v>
      </c>
      <c r="H24502">
        <v>0</v>
      </c>
    </row>
    <row r="24503" spans="1:8" x14ac:dyDescent="0.25">
      <c r="A24503" t="s">
        <v>59</v>
      </c>
      <c r="B24503">
        <v>2011</v>
      </c>
      <c r="C24503" t="s">
        <v>13</v>
      </c>
      <c r="D24503" t="s">
        <v>60</v>
      </c>
      <c r="E24503">
        <v>0</v>
      </c>
      <c r="F24503">
        <v>0</v>
      </c>
      <c r="G24503">
        <v>0</v>
      </c>
      <c r="H24503">
        <v>0</v>
      </c>
    </row>
    <row r="24504" spans="1:8" x14ac:dyDescent="0.25">
      <c r="A24504" t="s">
        <v>59</v>
      </c>
      <c r="B24504">
        <v>2011</v>
      </c>
      <c r="C24504" t="s">
        <v>13</v>
      </c>
      <c r="D24504" t="s">
        <v>60</v>
      </c>
      <c r="E24504">
        <v>1</v>
      </c>
      <c r="F24504">
        <v>1.05</v>
      </c>
      <c r="G24504">
        <v>71.97</v>
      </c>
      <c r="H24504">
        <v>67.290000000000006</v>
      </c>
    </row>
    <row r="24505" spans="1:8" x14ac:dyDescent="0.25">
      <c r="A24505" t="s">
        <v>59</v>
      </c>
      <c r="B24505">
        <v>2011</v>
      </c>
      <c r="C24505" t="s">
        <v>13</v>
      </c>
      <c r="D24505" t="s">
        <v>62</v>
      </c>
      <c r="E24505">
        <v>908</v>
      </c>
      <c r="F24505">
        <v>20305.63</v>
      </c>
      <c r="G24505">
        <v>1337688.7</v>
      </c>
      <c r="H24505">
        <v>1386205.28</v>
      </c>
    </row>
    <row r="24506" spans="1:8" x14ac:dyDescent="0.25">
      <c r="A24506" t="s">
        <v>59</v>
      </c>
      <c r="B24506">
        <v>2011</v>
      </c>
      <c r="C24506" t="s">
        <v>13</v>
      </c>
      <c r="D24506" t="s">
        <v>62</v>
      </c>
      <c r="E24506">
        <v>250</v>
      </c>
      <c r="F24506">
        <v>670.96</v>
      </c>
      <c r="G24506">
        <v>59903.64</v>
      </c>
      <c r="H24506">
        <v>56248.05</v>
      </c>
    </row>
    <row r="24507" spans="1:8" x14ac:dyDescent="0.25">
      <c r="A24507" t="s">
        <v>59</v>
      </c>
      <c r="B24507">
        <v>2011</v>
      </c>
      <c r="C24507" t="s">
        <v>13</v>
      </c>
      <c r="D24507" t="s">
        <v>60</v>
      </c>
      <c r="E24507">
        <v>12</v>
      </c>
      <c r="F24507">
        <v>52.29</v>
      </c>
      <c r="G24507">
        <v>3976.85</v>
      </c>
      <c r="H24507">
        <v>4366.0200000000004</v>
      </c>
    </row>
    <row r="24508" spans="1:8" x14ac:dyDescent="0.25">
      <c r="A24508" t="s">
        <v>59</v>
      </c>
      <c r="B24508">
        <v>2011</v>
      </c>
      <c r="C24508" t="s">
        <v>13</v>
      </c>
      <c r="D24508" t="s">
        <v>60</v>
      </c>
      <c r="E24508">
        <v>11</v>
      </c>
      <c r="F24508">
        <v>17.850000000000001</v>
      </c>
      <c r="G24508">
        <v>1780.03</v>
      </c>
      <c r="H24508">
        <v>2823.19</v>
      </c>
    </row>
    <row r="24509" spans="1:8" x14ac:dyDescent="0.25">
      <c r="A24509" t="s">
        <v>59</v>
      </c>
      <c r="B24509">
        <v>2011</v>
      </c>
      <c r="C24509" t="s">
        <v>13</v>
      </c>
      <c r="D24509" t="s">
        <v>60</v>
      </c>
      <c r="E24509">
        <v>6</v>
      </c>
      <c r="F24509">
        <v>40.22</v>
      </c>
      <c r="G24509">
        <v>1612.64</v>
      </c>
      <c r="H24509">
        <v>1794.84</v>
      </c>
    </row>
    <row r="24510" spans="1:8" x14ac:dyDescent="0.25">
      <c r="A24510" t="s">
        <v>59</v>
      </c>
      <c r="B24510">
        <v>2011</v>
      </c>
      <c r="C24510" t="s">
        <v>13</v>
      </c>
      <c r="D24510" t="s">
        <v>60</v>
      </c>
      <c r="E24510">
        <v>0</v>
      </c>
      <c r="F24510">
        <v>0</v>
      </c>
      <c r="G24510">
        <v>0</v>
      </c>
      <c r="H24510">
        <v>0</v>
      </c>
    </row>
    <row r="24511" spans="1:8" x14ac:dyDescent="0.25">
      <c r="A24511" t="s">
        <v>59</v>
      </c>
      <c r="B24511">
        <v>2011</v>
      </c>
      <c r="C24511" t="s">
        <v>13</v>
      </c>
      <c r="D24511" t="s">
        <v>60</v>
      </c>
      <c r="E24511">
        <v>0</v>
      </c>
      <c r="F24511">
        <v>0</v>
      </c>
      <c r="G24511">
        <v>0</v>
      </c>
      <c r="H24511">
        <v>0</v>
      </c>
    </row>
    <row r="24512" spans="1:8" x14ac:dyDescent="0.25">
      <c r="A24512" t="s">
        <v>59</v>
      </c>
      <c r="B24512">
        <v>2011</v>
      </c>
      <c r="C24512" t="s">
        <v>13</v>
      </c>
      <c r="D24512" t="s">
        <v>63</v>
      </c>
      <c r="E24512">
        <v>4</v>
      </c>
      <c r="F24512">
        <v>3.28</v>
      </c>
      <c r="G24512">
        <v>297.73</v>
      </c>
      <c r="H24512">
        <v>119.34</v>
      </c>
    </row>
    <row r="24513" spans="1:8" x14ac:dyDescent="0.25">
      <c r="A24513" t="s">
        <v>59</v>
      </c>
      <c r="B24513">
        <v>2011</v>
      </c>
      <c r="C24513" t="s">
        <v>13</v>
      </c>
      <c r="D24513" t="s">
        <v>63</v>
      </c>
      <c r="E24513">
        <v>755066</v>
      </c>
      <c r="F24513">
        <v>110879.32</v>
      </c>
      <c r="G24513">
        <v>9532567.9499999993</v>
      </c>
      <c r="H24513">
        <v>9516207.1799999997</v>
      </c>
    </row>
    <row r="24514" spans="1:8" x14ac:dyDescent="0.25">
      <c r="A24514" t="s">
        <v>59</v>
      </c>
      <c r="B24514">
        <v>2011</v>
      </c>
      <c r="C24514" t="s">
        <v>13</v>
      </c>
      <c r="D24514" t="s">
        <v>60</v>
      </c>
      <c r="E24514">
        <v>0</v>
      </c>
      <c r="F24514">
        <v>-90.55</v>
      </c>
      <c r="G24514">
        <v>1911.74</v>
      </c>
      <c r="H24514">
        <v>13245.37</v>
      </c>
    </row>
    <row r="24515" spans="1:8" x14ac:dyDescent="0.25">
      <c r="A24515" t="s">
        <v>59</v>
      </c>
      <c r="B24515">
        <v>2011</v>
      </c>
      <c r="C24515" t="s">
        <v>13</v>
      </c>
      <c r="D24515" t="s">
        <v>60</v>
      </c>
      <c r="E24515">
        <v>0</v>
      </c>
      <c r="F24515">
        <v>126.36</v>
      </c>
      <c r="G24515">
        <v>11449.68</v>
      </c>
      <c r="H24515">
        <v>8921.58</v>
      </c>
    </row>
    <row r="24516" spans="1:8" x14ac:dyDescent="0.25">
      <c r="A24516" t="s">
        <v>59</v>
      </c>
      <c r="B24516">
        <v>2011</v>
      </c>
      <c r="C24516" t="s">
        <v>13</v>
      </c>
      <c r="D24516" t="s">
        <v>61</v>
      </c>
      <c r="E24516">
        <v>233</v>
      </c>
      <c r="F24516">
        <v>1652.49</v>
      </c>
      <c r="G24516">
        <v>136712.20000000001</v>
      </c>
      <c r="H24516">
        <v>144258.15</v>
      </c>
    </row>
    <row r="24517" spans="1:8" x14ac:dyDescent="0.25">
      <c r="A24517" t="s">
        <v>59</v>
      </c>
      <c r="B24517">
        <v>2011</v>
      </c>
      <c r="C24517" t="s">
        <v>13</v>
      </c>
      <c r="D24517" t="s">
        <v>61</v>
      </c>
      <c r="E24517">
        <v>1266</v>
      </c>
      <c r="F24517">
        <v>1494.74</v>
      </c>
      <c r="G24517">
        <v>180779.29</v>
      </c>
      <c r="H24517">
        <v>178257.31</v>
      </c>
    </row>
    <row r="24518" spans="1:8" x14ac:dyDescent="0.25">
      <c r="A24518" t="s">
        <v>59</v>
      </c>
      <c r="B24518">
        <v>2011</v>
      </c>
      <c r="C24518" t="s">
        <v>13</v>
      </c>
      <c r="D24518" t="s">
        <v>61</v>
      </c>
      <c r="E24518">
        <v>11470</v>
      </c>
      <c r="F24518">
        <v>3452.74</v>
      </c>
      <c r="G24518">
        <v>241066.71</v>
      </c>
      <c r="H24518">
        <v>237085.29</v>
      </c>
    </row>
    <row r="24519" spans="1:8" x14ac:dyDescent="0.25">
      <c r="A24519" t="s">
        <v>59</v>
      </c>
      <c r="B24519">
        <v>2011</v>
      </c>
      <c r="C24519" t="s">
        <v>13</v>
      </c>
      <c r="D24519" t="s">
        <v>60</v>
      </c>
      <c r="E24519">
        <v>1</v>
      </c>
      <c r="F24519">
        <v>0.97</v>
      </c>
      <c r="G24519">
        <v>609.44000000000005</v>
      </c>
      <c r="H24519">
        <v>0</v>
      </c>
    </row>
    <row r="24520" spans="1:8" x14ac:dyDescent="0.25">
      <c r="A24520" t="s">
        <v>59</v>
      </c>
      <c r="B24520">
        <v>2011</v>
      </c>
      <c r="C24520" t="s">
        <v>13</v>
      </c>
      <c r="D24520" t="s">
        <v>60</v>
      </c>
      <c r="E24520">
        <v>8</v>
      </c>
      <c r="F24520">
        <v>9.6</v>
      </c>
      <c r="G24520">
        <v>778.29</v>
      </c>
      <c r="H24520">
        <v>699.23</v>
      </c>
    </row>
    <row r="24521" spans="1:8" x14ac:dyDescent="0.25">
      <c r="A24521" t="s">
        <v>59</v>
      </c>
      <c r="B24521">
        <v>2011</v>
      </c>
      <c r="C24521" t="s">
        <v>13</v>
      </c>
      <c r="D24521" t="s">
        <v>60</v>
      </c>
      <c r="E24521">
        <v>515</v>
      </c>
      <c r="F24521">
        <v>171.15</v>
      </c>
      <c r="G24521">
        <v>10822.38</v>
      </c>
      <c r="H24521">
        <v>10878.66</v>
      </c>
    </row>
    <row r="24522" spans="1:8" x14ac:dyDescent="0.25">
      <c r="A24522" t="s">
        <v>59</v>
      </c>
      <c r="B24522">
        <v>2011</v>
      </c>
      <c r="C24522" t="s">
        <v>13</v>
      </c>
      <c r="D24522" t="s">
        <v>62</v>
      </c>
      <c r="E24522">
        <v>1150</v>
      </c>
      <c r="F24522">
        <v>10533.04</v>
      </c>
      <c r="G24522">
        <v>820632.59</v>
      </c>
      <c r="H24522">
        <v>918031.73</v>
      </c>
    </row>
    <row r="24523" spans="1:8" x14ac:dyDescent="0.25">
      <c r="A24523" t="s">
        <v>59</v>
      </c>
      <c r="B24523">
        <v>2011</v>
      </c>
      <c r="C24523" t="s">
        <v>13</v>
      </c>
      <c r="D24523" t="s">
        <v>62</v>
      </c>
      <c r="E24523">
        <v>3656</v>
      </c>
      <c r="F24523">
        <v>7000.97</v>
      </c>
      <c r="G24523">
        <v>716993.4</v>
      </c>
      <c r="H24523">
        <v>709483.08</v>
      </c>
    </row>
    <row r="24524" spans="1:8" x14ac:dyDescent="0.25">
      <c r="A24524" t="s">
        <v>59</v>
      </c>
      <c r="B24524">
        <v>2011</v>
      </c>
      <c r="C24524" t="s">
        <v>13</v>
      </c>
      <c r="D24524" t="s">
        <v>62</v>
      </c>
      <c r="E24524">
        <v>108164</v>
      </c>
      <c r="F24524">
        <v>29868.47</v>
      </c>
      <c r="G24524">
        <v>2281794.77</v>
      </c>
      <c r="H24524">
        <v>2260323.48</v>
      </c>
    </row>
    <row r="24525" spans="1:8" x14ac:dyDescent="0.25">
      <c r="A24525" t="s">
        <v>59</v>
      </c>
      <c r="B24525">
        <v>2011</v>
      </c>
      <c r="C24525" t="s">
        <v>13</v>
      </c>
      <c r="D24525" t="s">
        <v>60</v>
      </c>
      <c r="E24525">
        <v>4</v>
      </c>
      <c r="F24525">
        <v>24.06</v>
      </c>
      <c r="G24525">
        <v>1954.09</v>
      </c>
      <c r="H24525">
        <v>1973.63</v>
      </c>
    </row>
    <row r="24526" spans="1:8" x14ac:dyDescent="0.25">
      <c r="A24526" t="s">
        <v>59</v>
      </c>
      <c r="B24526">
        <v>2011</v>
      </c>
      <c r="C24526" t="s">
        <v>13</v>
      </c>
      <c r="D24526" t="s">
        <v>60</v>
      </c>
      <c r="E24526">
        <v>52</v>
      </c>
      <c r="F24526">
        <v>67.77</v>
      </c>
      <c r="G24526">
        <v>7337.73</v>
      </c>
      <c r="H24526">
        <v>7435.89</v>
      </c>
    </row>
    <row r="24527" spans="1:8" x14ac:dyDescent="0.25">
      <c r="A24527" t="s">
        <v>59</v>
      </c>
      <c r="B24527">
        <v>2011</v>
      </c>
      <c r="C24527" t="s">
        <v>13</v>
      </c>
      <c r="D24527" t="s">
        <v>60</v>
      </c>
      <c r="E24527">
        <v>6</v>
      </c>
      <c r="F24527">
        <v>14.42</v>
      </c>
      <c r="G24527">
        <v>581.08000000000004</v>
      </c>
      <c r="H24527">
        <v>796.38</v>
      </c>
    </row>
    <row r="24528" spans="1:8" x14ac:dyDescent="0.25">
      <c r="A24528" t="s">
        <v>59</v>
      </c>
      <c r="B24528">
        <v>2011</v>
      </c>
      <c r="C24528" t="s">
        <v>13</v>
      </c>
      <c r="D24528" t="s">
        <v>60</v>
      </c>
      <c r="E24528">
        <v>6</v>
      </c>
      <c r="F24528">
        <v>71.239999999999995</v>
      </c>
      <c r="G24528">
        <v>4071.83</v>
      </c>
      <c r="H24528">
        <v>3265.99</v>
      </c>
    </row>
    <row r="24529" spans="1:8" x14ac:dyDescent="0.25">
      <c r="A24529" t="s">
        <v>59</v>
      </c>
      <c r="B24529">
        <v>2011</v>
      </c>
      <c r="C24529" t="s">
        <v>13</v>
      </c>
      <c r="D24529" t="s">
        <v>60</v>
      </c>
      <c r="E24529">
        <v>0</v>
      </c>
      <c r="F24529">
        <v>0</v>
      </c>
      <c r="G24529">
        <v>0</v>
      </c>
      <c r="H24529">
        <v>0</v>
      </c>
    </row>
    <row r="24530" spans="1:8" x14ac:dyDescent="0.25">
      <c r="A24530" t="s">
        <v>59</v>
      </c>
      <c r="B24530">
        <v>2011</v>
      </c>
      <c r="C24530" t="s">
        <v>13</v>
      </c>
      <c r="D24530" t="s">
        <v>60</v>
      </c>
      <c r="E24530">
        <v>0</v>
      </c>
      <c r="F24530">
        <v>0</v>
      </c>
      <c r="G24530">
        <v>0</v>
      </c>
      <c r="H24530">
        <v>0</v>
      </c>
    </row>
    <row r="24531" spans="1:8" x14ac:dyDescent="0.25">
      <c r="A24531" t="s">
        <v>59</v>
      </c>
      <c r="B24531">
        <v>2011</v>
      </c>
      <c r="C24531" t="s">
        <v>13</v>
      </c>
      <c r="D24531" t="s">
        <v>60</v>
      </c>
      <c r="E24531">
        <v>0</v>
      </c>
      <c r="F24531">
        <v>0</v>
      </c>
      <c r="G24531">
        <v>0</v>
      </c>
      <c r="H24531">
        <v>0</v>
      </c>
    </row>
    <row r="24532" spans="1:8" x14ac:dyDescent="0.25">
      <c r="A24532" t="s">
        <v>59</v>
      </c>
      <c r="B24532">
        <v>2011</v>
      </c>
      <c r="C24532" t="s">
        <v>13</v>
      </c>
      <c r="D24532" t="s">
        <v>61</v>
      </c>
      <c r="E24532">
        <v>0</v>
      </c>
      <c r="F24532">
        <v>0</v>
      </c>
      <c r="G24532">
        <v>0</v>
      </c>
      <c r="H24532">
        <v>0</v>
      </c>
    </row>
    <row r="24533" spans="1:8" x14ac:dyDescent="0.25">
      <c r="A24533" t="s">
        <v>59</v>
      </c>
      <c r="B24533">
        <v>2011</v>
      </c>
      <c r="C24533" t="s">
        <v>13</v>
      </c>
      <c r="D24533" t="s">
        <v>61</v>
      </c>
      <c r="E24533">
        <v>0</v>
      </c>
      <c r="F24533">
        <v>0</v>
      </c>
      <c r="G24533">
        <v>0</v>
      </c>
      <c r="H24533">
        <v>0</v>
      </c>
    </row>
    <row r="24534" spans="1:8" x14ac:dyDescent="0.25">
      <c r="A24534" t="s">
        <v>59</v>
      </c>
      <c r="B24534">
        <v>2011</v>
      </c>
      <c r="C24534" t="s">
        <v>13</v>
      </c>
      <c r="D24534" t="s">
        <v>60</v>
      </c>
      <c r="E24534">
        <v>0</v>
      </c>
      <c r="F24534">
        <v>0</v>
      </c>
      <c r="G24534">
        <v>0</v>
      </c>
      <c r="H24534">
        <v>0</v>
      </c>
    </row>
    <row r="24535" spans="1:8" x14ac:dyDescent="0.25">
      <c r="A24535" t="s">
        <v>59</v>
      </c>
      <c r="B24535">
        <v>2011</v>
      </c>
      <c r="C24535" t="s">
        <v>13</v>
      </c>
      <c r="D24535" t="s">
        <v>60</v>
      </c>
      <c r="E24535">
        <v>0</v>
      </c>
      <c r="F24535">
        <v>0</v>
      </c>
      <c r="G24535">
        <v>0</v>
      </c>
      <c r="H24535">
        <v>0</v>
      </c>
    </row>
    <row r="24536" spans="1:8" x14ac:dyDescent="0.25">
      <c r="A24536" t="s">
        <v>59</v>
      </c>
      <c r="B24536">
        <v>2011</v>
      </c>
      <c r="C24536" t="s">
        <v>13</v>
      </c>
      <c r="D24536" t="s">
        <v>60</v>
      </c>
      <c r="E24536">
        <v>0</v>
      </c>
      <c r="F24536">
        <v>-25.47</v>
      </c>
      <c r="G24536">
        <v>-308.97000000000003</v>
      </c>
      <c r="H24536">
        <v>2357.87</v>
      </c>
    </row>
    <row r="24537" spans="1:8" x14ac:dyDescent="0.25">
      <c r="A24537" t="s">
        <v>59</v>
      </c>
      <c r="B24537">
        <v>2011</v>
      </c>
      <c r="C24537" t="s">
        <v>13</v>
      </c>
      <c r="D24537" t="s">
        <v>60</v>
      </c>
      <c r="E24537">
        <v>0</v>
      </c>
      <c r="F24537">
        <v>0</v>
      </c>
      <c r="G24537">
        <v>0</v>
      </c>
      <c r="H24537">
        <v>0</v>
      </c>
    </row>
    <row r="24538" spans="1:8" x14ac:dyDescent="0.25">
      <c r="A24538" t="s">
        <v>59</v>
      </c>
      <c r="B24538">
        <v>2011</v>
      </c>
      <c r="C24538" t="s">
        <v>13</v>
      </c>
      <c r="D24538" t="s">
        <v>60</v>
      </c>
      <c r="E24538">
        <v>0</v>
      </c>
      <c r="F24538">
        <v>0</v>
      </c>
      <c r="G24538">
        <v>0</v>
      </c>
      <c r="H24538">
        <v>0</v>
      </c>
    </row>
    <row r="24539" spans="1:8" x14ac:dyDescent="0.25">
      <c r="A24539" t="s">
        <v>59</v>
      </c>
      <c r="B24539">
        <v>2011</v>
      </c>
      <c r="C24539" t="s">
        <v>13</v>
      </c>
      <c r="D24539" t="s">
        <v>61</v>
      </c>
      <c r="E24539">
        <v>0</v>
      </c>
      <c r="F24539">
        <v>0</v>
      </c>
      <c r="G24539">
        <v>0</v>
      </c>
      <c r="H24539">
        <v>0</v>
      </c>
    </row>
    <row r="24540" spans="1:8" x14ac:dyDescent="0.25">
      <c r="A24540" t="s">
        <v>59</v>
      </c>
      <c r="B24540">
        <v>2011</v>
      </c>
      <c r="C24540" t="s">
        <v>13</v>
      </c>
      <c r="D24540" t="s">
        <v>61</v>
      </c>
      <c r="E24540">
        <v>1</v>
      </c>
      <c r="F24540">
        <v>8.74</v>
      </c>
      <c r="G24540">
        <v>557.29999999999995</v>
      </c>
      <c r="H24540">
        <v>629.99</v>
      </c>
    </row>
    <row r="24541" spans="1:8" x14ac:dyDescent="0.25">
      <c r="A24541" t="s">
        <v>59</v>
      </c>
      <c r="B24541">
        <v>2011</v>
      </c>
      <c r="C24541" t="s">
        <v>13</v>
      </c>
      <c r="D24541" t="s">
        <v>61</v>
      </c>
      <c r="E24541">
        <v>1</v>
      </c>
      <c r="F24541">
        <v>0.86</v>
      </c>
      <c r="G24541">
        <v>101.89</v>
      </c>
      <c r="H24541">
        <v>93.66</v>
      </c>
    </row>
    <row r="24542" spans="1:8" x14ac:dyDescent="0.25">
      <c r="A24542" t="s">
        <v>59</v>
      </c>
      <c r="B24542">
        <v>2011</v>
      </c>
      <c r="C24542" t="s">
        <v>13</v>
      </c>
      <c r="D24542" t="s">
        <v>60</v>
      </c>
      <c r="E24542">
        <v>0</v>
      </c>
      <c r="F24542">
        <v>0</v>
      </c>
      <c r="G24542">
        <v>0</v>
      </c>
      <c r="H24542">
        <v>0</v>
      </c>
    </row>
    <row r="24543" spans="1:8" x14ac:dyDescent="0.25">
      <c r="A24543" t="s">
        <v>59</v>
      </c>
      <c r="B24543">
        <v>2011</v>
      </c>
      <c r="C24543" t="s">
        <v>13</v>
      </c>
      <c r="D24543" t="s">
        <v>60</v>
      </c>
      <c r="E24543">
        <v>5</v>
      </c>
      <c r="F24543">
        <v>72.86</v>
      </c>
      <c r="G24543">
        <v>0</v>
      </c>
      <c r="H24543">
        <v>0</v>
      </c>
    </row>
    <row r="24544" spans="1:8" x14ac:dyDescent="0.25">
      <c r="A24544" t="s">
        <v>59</v>
      </c>
      <c r="B24544">
        <v>2011</v>
      </c>
      <c r="C24544" t="s">
        <v>13</v>
      </c>
      <c r="D24544" t="s">
        <v>60</v>
      </c>
      <c r="E24544">
        <v>0</v>
      </c>
      <c r="F24544">
        <v>0</v>
      </c>
      <c r="G24544">
        <v>0</v>
      </c>
      <c r="H24544">
        <v>0</v>
      </c>
    </row>
    <row r="24545" spans="1:8" x14ac:dyDescent="0.25">
      <c r="A24545" t="s">
        <v>59</v>
      </c>
      <c r="B24545">
        <v>2011</v>
      </c>
      <c r="C24545" t="s">
        <v>13</v>
      </c>
      <c r="D24545" t="s">
        <v>60</v>
      </c>
      <c r="E24545">
        <v>322</v>
      </c>
      <c r="F24545">
        <v>7032.95</v>
      </c>
      <c r="G24545">
        <v>461393.5</v>
      </c>
      <c r="H24545">
        <v>502352.08</v>
      </c>
    </row>
    <row r="24546" spans="1:8" x14ac:dyDescent="0.25">
      <c r="A24546" t="s">
        <v>59</v>
      </c>
      <c r="B24546">
        <v>2011</v>
      </c>
      <c r="C24546" t="s">
        <v>13</v>
      </c>
      <c r="D24546" t="s">
        <v>60</v>
      </c>
      <c r="E24546">
        <v>68</v>
      </c>
      <c r="F24546">
        <v>97.55</v>
      </c>
      <c r="G24546">
        <v>12248.93</v>
      </c>
      <c r="H24546">
        <v>12886.98</v>
      </c>
    </row>
    <row r="24547" spans="1:8" x14ac:dyDescent="0.25">
      <c r="A24547" t="s">
        <v>59</v>
      </c>
      <c r="B24547">
        <v>2011</v>
      </c>
      <c r="C24547" t="s">
        <v>13</v>
      </c>
      <c r="D24547" t="s">
        <v>60</v>
      </c>
      <c r="E24547">
        <v>0</v>
      </c>
      <c r="F24547">
        <v>0</v>
      </c>
      <c r="G24547">
        <v>0</v>
      </c>
      <c r="H24547">
        <v>0</v>
      </c>
    </row>
    <row r="24548" spans="1:8" x14ac:dyDescent="0.25">
      <c r="A24548" t="s">
        <v>59</v>
      </c>
      <c r="B24548">
        <v>2011</v>
      </c>
      <c r="C24548" t="s">
        <v>13</v>
      </c>
      <c r="D24548" t="s">
        <v>62</v>
      </c>
      <c r="E24548">
        <v>24</v>
      </c>
      <c r="F24548">
        <v>945.7</v>
      </c>
      <c r="G24548">
        <v>68529.16</v>
      </c>
      <c r="H24548">
        <v>70707.48</v>
      </c>
    </row>
    <row r="24549" spans="1:8" x14ac:dyDescent="0.25">
      <c r="A24549" t="s">
        <v>59</v>
      </c>
      <c r="B24549">
        <v>2011</v>
      </c>
      <c r="C24549" t="s">
        <v>13</v>
      </c>
      <c r="D24549" t="s">
        <v>62</v>
      </c>
      <c r="E24549">
        <v>0</v>
      </c>
      <c r="F24549">
        <v>0</v>
      </c>
      <c r="G24549">
        <v>0</v>
      </c>
      <c r="H24549">
        <v>0</v>
      </c>
    </row>
    <row r="24550" spans="1:8" x14ac:dyDescent="0.25">
      <c r="A24550" t="s">
        <v>59</v>
      </c>
      <c r="B24550">
        <v>2011</v>
      </c>
      <c r="C24550" t="s">
        <v>13</v>
      </c>
      <c r="D24550" t="s">
        <v>60</v>
      </c>
      <c r="E24550">
        <v>104</v>
      </c>
      <c r="F24550">
        <v>1416.88</v>
      </c>
      <c r="G24550">
        <v>104359.39</v>
      </c>
      <c r="H24550">
        <v>99562.61</v>
      </c>
    </row>
    <row r="24551" spans="1:8" x14ac:dyDescent="0.25">
      <c r="A24551" t="s">
        <v>59</v>
      </c>
      <c r="B24551">
        <v>2011</v>
      </c>
      <c r="C24551" t="s">
        <v>13</v>
      </c>
      <c r="D24551" t="s">
        <v>60</v>
      </c>
      <c r="E24551">
        <v>27</v>
      </c>
      <c r="F24551">
        <v>43.09</v>
      </c>
      <c r="G24551">
        <v>4317.7700000000004</v>
      </c>
      <c r="H24551">
        <v>4701.8999999999996</v>
      </c>
    </row>
    <row r="24552" spans="1:8" x14ac:dyDescent="0.25">
      <c r="A24552" t="s">
        <v>59</v>
      </c>
      <c r="B24552">
        <v>2011</v>
      </c>
      <c r="C24552" t="s">
        <v>13</v>
      </c>
      <c r="D24552" t="s">
        <v>60</v>
      </c>
      <c r="E24552">
        <v>0</v>
      </c>
      <c r="F24552">
        <v>0</v>
      </c>
      <c r="G24552">
        <v>0</v>
      </c>
      <c r="H24552">
        <v>0</v>
      </c>
    </row>
    <row r="24553" spans="1:8" x14ac:dyDescent="0.25">
      <c r="A24553" t="s">
        <v>59</v>
      </c>
      <c r="B24553">
        <v>2011</v>
      </c>
      <c r="C24553" t="s">
        <v>13</v>
      </c>
      <c r="D24553" t="s">
        <v>60</v>
      </c>
      <c r="E24553">
        <v>42</v>
      </c>
      <c r="F24553">
        <v>882.14</v>
      </c>
      <c r="G24553">
        <v>51436.92</v>
      </c>
      <c r="H24553">
        <v>52460.98</v>
      </c>
    </row>
    <row r="24554" spans="1:8" x14ac:dyDescent="0.25">
      <c r="A24554" t="s">
        <v>59</v>
      </c>
      <c r="B24554">
        <v>2011</v>
      </c>
      <c r="C24554" t="s">
        <v>13</v>
      </c>
      <c r="D24554" t="s">
        <v>60</v>
      </c>
      <c r="E24554">
        <v>9</v>
      </c>
      <c r="F24554">
        <v>13.75</v>
      </c>
      <c r="G24554">
        <v>1170.42</v>
      </c>
      <c r="H24554">
        <v>903.95</v>
      </c>
    </row>
    <row r="24555" spans="1:8" x14ac:dyDescent="0.25">
      <c r="A24555" t="s">
        <v>59</v>
      </c>
      <c r="B24555">
        <v>2011</v>
      </c>
      <c r="C24555" t="s">
        <v>13</v>
      </c>
      <c r="D24555" t="s">
        <v>60</v>
      </c>
      <c r="E24555">
        <v>0</v>
      </c>
      <c r="F24555">
        <v>0</v>
      </c>
      <c r="G24555">
        <v>0</v>
      </c>
      <c r="H24555">
        <v>0</v>
      </c>
    </row>
    <row r="24556" spans="1:8" x14ac:dyDescent="0.25">
      <c r="A24556" t="s">
        <v>59</v>
      </c>
      <c r="B24556">
        <v>2011</v>
      </c>
      <c r="C24556" t="s">
        <v>13</v>
      </c>
      <c r="D24556" t="s">
        <v>60</v>
      </c>
      <c r="E24556">
        <v>51</v>
      </c>
      <c r="F24556">
        <v>1205.33</v>
      </c>
      <c r="G24556">
        <v>67025.63</v>
      </c>
      <c r="H24556">
        <v>65302.02</v>
      </c>
    </row>
    <row r="24557" spans="1:8" x14ac:dyDescent="0.25">
      <c r="A24557" t="s">
        <v>59</v>
      </c>
      <c r="B24557">
        <v>2011</v>
      </c>
      <c r="C24557" t="s">
        <v>13</v>
      </c>
      <c r="D24557" t="s">
        <v>60</v>
      </c>
      <c r="E24557">
        <v>13</v>
      </c>
      <c r="F24557">
        <v>13.92</v>
      </c>
      <c r="G24557">
        <v>1450.09</v>
      </c>
      <c r="H24557">
        <v>1350.58</v>
      </c>
    </row>
    <row r="24558" spans="1:8" x14ac:dyDescent="0.25">
      <c r="A24558" t="s">
        <v>59</v>
      </c>
      <c r="B24558">
        <v>2011</v>
      </c>
      <c r="C24558" t="s">
        <v>13</v>
      </c>
      <c r="D24558" t="s">
        <v>60</v>
      </c>
      <c r="E24558">
        <v>0</v>
      </c>
      <c r="F24558">
        <v>0</v>
      </c>
      <c r="G24558">
        <v>0</v>
      </c>
      <c r="H24558">
        <v>0</v>
      </c>
    </row>
    <row r="24559" spans="1:8" x14ac:dyDescent="0.25">
      <c r="A24559" t="s">
        <v>59</v>
      </c>
      <c r="B24559">
        <v>2011</v>
      </c>
      <c r="C24559" t="s">
        <v>13</v>
      </c>
      <c r="D24559" t="s">
        <v>60</v>
      </c>
      <c r="E24559">
        <v>0</v>
      </c>
      <c r="F24559">
        <v>0</v>
      </c>
      <c r="G24559">
        <v>0</v>
      </c>
      <c r="H24559">
        <v>0</v>
      </c>
    </row>
    <row r="24560" spans="1:8" x14ac:dyDescent="0.25">
      <c r="A24560" t="s">
        <v>59</v>
      </c>
      <c r="B24560">
        <v>2011</v>
      </c>
      <c r="C24560" t="s">
        <v>13</v>
      </c>
      <c r="D24560" t="s">
        <v>60</v>
      </c>
      <c r="E24560">
        <v>0</v>
      </c>
      <c r="F24560">
        <v>-198.39</v>
      </c>
      <c r="G24560">
        <v>6027.37</v>
      </c>
      <c r="H24560">
        <v>43988.58</v>
      </c>
    </row>
    <row r="24561" spans="1:8" x14ac:dyDescent="0.25">
      <c r="A24561" t="s">
        <v>59</v>
      </c>
      <c r="B24561">
        <v>2011</v>
      </c>
      <c r="C24561" t="s">
        <v>13</v>
      </c>
      <c r="D24561" t="s">
        <v>60</v>
      </c>
      <c r="E24561">
        <v>0</v>
      </c>
      <c r="F24561">
        <v>-5.67</v>
      </c>
      <c r="G24561">
        <v>-8002.93</v>
      </c>
      <c r="H24561">
        <v>14876.26</v>
      </c>
    </row>
    <row r="24562" spans="1:8" x14ac:dyDescent="0.25">
      <c r="A24562" t="s">
        <v>59</v>
      </c>
      <c r="B24562">
        <v>2011</v>
      </c>
      <c r="C24562" t="s">
        <v>13</v>
      </c>
      <c r="D24562" t="s">
        <v>61</v>
      </c>
      <c r="E24562">
        <v>0</v>
      </c>
      <c r="F24562">
        <v>0</v>
      </c>
      <c r="G24562">
        <v>0</v>
      </c>
      <c r="H24562">
        <v>0</v>
      </c>
    </row>
    <row r="24563" spans="1:8" x14ac:dyDescent="0.25">
      <c r="A24563" t="s">
        <v>59</v>
      </c>
      <c r="B24563">
        <v>2011</v>
      </c>
      <c r="C24563" t="s">
        <v>13</v>
      </c>
      <c r="D24563" t="s">
        <v>61</v>
      </c>
      <c r="E24563">
        <v>0</v>
      </c>
      <c r="F24563">
        <v>0</v>
      </c>
      <c r="G24563">
        <v>0</v>
      </c>
      <c r="H24563">
        <v>0</v>
      </c>
    </row>
    <row r="24564" spans="1:8" x14ac:dyDescent="0.25">
      <c r="A24564" t="s">
        <v>59</v>
      </c>
      <c r="B24564">
        <v>2011</v>
      </c>
      <c r="C24564" t="s">
        <v>13</v>
      </c>
      <c r="D24564" t="s">
        <v>61</v>
      </c>
      <c r="E24564">
        <v>1</v>
      </c>
      <c r="F24564">
        <v>1.2</v>
      </c>
      <c r="G24564">
        <v>92.19</v>
      </c>
      <c r="H24564">
        <v>92.19</v>
      </c>
    </row>
    <row r="24565" spans="1:8" x14ac:dyDescent="0.25">
      <c r="A24565" t="s">
        <v>59</v>
      </c>
      <c r="B24565">
        <v>2011</v>
      </c>
      <c r="C24565" t="s">
        <v>13</v>
      </c>
      <c r="D24565" t="s">
        <v>60</v>
      </c>
      <c r="E24565">
        <v>4</v>
      </c>
      <c r="F24565">
        <v>8.09</v>
      </c>
      <c r="G24565">
        <v>288.74</v>
      </c>
      <c r="H24565">
        <v>323.16000000000003</v>
      </c>
    </row>
    <row r="24566" spans="1:8" x14ac:dyDescent="0.25">
      <c r="A24566" t="s">
        <v>59</v>
      </c>
      <c r="B24566">
        <v>2011</v>
      </c>
      <c r="C24566" t="s">
        <v>13</v>
      </c>
      <c r="D24566" t="s">
        <v>60</v>
      </c>
      <c r="E24566">
        <v>101</v>
      </c>
      <c r="F24566">
        <v>851.65</v>
      </c>
      <c r="G24566">
        <v>65739.11</v>
      </c>
      <c r="H24566">
        <v>78463.600000000006</v>
      </c>
    </row>
    <row r="24567" spans="1:8" x14ac:dyDescent="0.25">
      <c r="A24567" t="s">
        <v>59</v>
      </c>
      <c r="B24567">
        <v>2011</v>
      </c>
      <c r="C24567" t="s">
        <v>13</v>
      </c>
      <c r="D24567" t="s">
        <v>60</v>
      </c>
      <c r="E24567">
        <v>216</v>
      </c>
      <c r="F24567">
        <v>395</v>
      </c>
      <c r="G24567">
        <v>42812.95</v>
      </c>
      <c r="H24567">
        <v>42878.73</v>
      </c>
    </row>
    <row r="24568" spans="1:8" x14ac:dyDescent="0.25">
      <c r="A24568" t="s">
        <v>59</v>
      </c>
      <c r="B24568">
        <v>2011</v>
      </c>
      <c r="C24568" t="s">
        <v>13</v>
      </c>
      <c r="D24568" t="s">
        <v>60</v>
      </c>
      <c r="E24568">
        <v>1392</v>
      </c>
      <c r="F24568">
        <v>590.19000000000005</v>
      </c>
      <c r="G24568">
        <v>46109.56</v>
      </c>
      <c r="H24568">
        <v>44103.77</v>
      </c>
    </row>
    <row r="24569" spans="1:8" x14ac:dyDescent="0.25">
      <c r="A24569" t="s">
        <v>59</v>
      </c>
      <c r="B24569">
        <v>2011</v>
      </c>
      <c r="C24569" t="s">
        <v>13</v>
      </c>
      <c r="D24569" t="s">
        <v>60</v>
      </c>
      <c r="E24569">
        <v>0</v>
      </c>
      <c r="F24569">
        <v>0</v>
      </c>
      <c r="G24569">
        <v>0</v>
      </c>
      <c r="H24569">
        <v>0</v>
      </c>
    </row>
    <row r="24570" spans="1:8" x14ac:dyDescent="0.25">
      <c r="A24570" t="s">
        <v>59</v>
      </c>
      <c r="B24570">
        <v>2011</v>
      </c>
      <c r="C24570" t="s">
        <v>13</v>
      </c>
      <c r="D24570" t="s">
        <v>60</v>
      </c>
      <c r="E24570">
        <v>4</v>
      </c>
      <c r="F24570">
        <v>4.41</v>
      </c>
      <c r="G24570">
        <v>312.55</v>
      </c>
      <c r="H24570">
        <v>406.71</v>
      </c>
    </row>
    <row r="24571" spans="1:8" x14ac:dyDescent="0.25">
      <c r="A24571" t="s">
        <v>59</v>
      </c>
      <c r="B24571">
        <v>2011</v>
      </c>
      <c r="C24571" t="s">
        <v>13</v>
      </c>
      <c r="D24571" t="s">
        <v>62</v>
      </c>
      <c r="E24571">
        <v>0</v>
      </c>
      <c r="F24571">
        <v>0</v>
      </c>
      <c r="G24571">
        <v>0</v>
      </c>
      <c r="H24571">
        <v>0</v>
      </c>
    </row>
    <row r="24572" spans="1:8" x14ac:dyDescent="0.25">
      <c r="A24572" t="s">
        <v>59</v>
      </c>
      <c r="B24572">
        <v>2011</v>
      </c>
      <c r="C24572" t="s">
        <v>13</v>
      </c>
      <c r="D24572" t="s">
        <v>62</v>
      </c>
      <c r="E24572">
        <v>0</v>
      </c>
      <c r="F24572">
        <v>0</v>
      </c>
      <c r="G24572">
        <v>0</v>
      </c>
      <c r="H24572">
        <v>0</v>
      </c>
    </row>
    <row r="24573" spans="1:8" x14ac:dyDescent="0.25">
      <c r="A24573" t="s">
        <v>59</v>
      </c>
      <c r="B24573">
        <v>2011</v>
      </c>
      <c r="C24573" t="s">
        <v>13</v>
      </c>
      <c r="D24573" t="s">
        <v>62</v>
      </c>
      <c r="E24573">
        <v>304</v>
      </c>
      <c r="F24573">
        <v>248.74</v>
      </c>
      <c r="G24573">
        <v>19794.12</v>
      </c>
      <c r="H24573">
        <v>18572.150000000001</v>
      </c>
    </row>
    <row r="24574" spans="1:8" x14ac:dyDescent="0.25">
      <c r="A24574" t="s">
        <v>59</v>
      </c>
      <c r="B24574">
        <v>2011</v>
      </c>
      <c r="C24574" t="s">
        <v>13</v>
      </c>
      <c r="D24574" t="s">
        <v>60</v>
      </c>
      <c r="E24574">
        <v>7</v>
      </c>
      <c r="F24574">
        <v>40.51</v>
      </c>
      <c r="G24574">
        <v>3301.25</v>
      </c>
      <c r="H24574">
        <v>3172.14</v>
      </c>
    </row>
    <row r="24575" spans="1:8" x14ac:dyDescent="0.25">
      <c r="A24575" t="s">
        <v>59</v>
      </c>
      <c r="B24575">
        <v>2011</v>
      </c>
      <c r="C24575" t="s">
        <v>13</v>
      </c>
      <c r="D24575" t="s">
        <v>60</v>
      </c>
      <c r="E24575">
        <v>150</v>
      </c>
      <c r="F24575">
        <v>94.15</v>
      </c>
      <c r="G24575">
        <v>10848.72</v>
      </c>
      <c r="H24575">
        <v>9236.7099999999991</v>
      </c>
    </row>
    <row r="24576" spans="1:8" x14ac:dyDescent="0.25">
      <c r="A24576" t="s">
        <v>59</v>
      </c>
      <c r="B24576">
        <v>2011</v>
      </c>
      <c r="C24576" t="s">
        <v>13</v>
      </c>
      <c r="D24576" t="s">
        <v>60</v>
      </c>
      <c r="E24576">
        <v>0</v>
      </c>
      <c r="F24576">
        <v>0</v>
      </c>
      <c r="G24576">
        <v>0</v>
      </c>
      <c r="H24576">
        <v>0</v>
      </c>
    </row>
    <row r="24577" spans="1:8" x14ac:dyDescent="0.25">
      <c r="A24577" t="s">
        <v>59</v>
      </c>
      <c r="B24577">
        <v>2011</v>
      </c>
      <c r="C24577" t="s">
        <v>13</v>
      </c>
      <c r="D24577" t="s">
        <v>60</v>
      </c>
      <c r="E24577">
        <v>19</v>
      </c>
      <c r="F24577">
        <v>115.79</v>
      </c>
      <c r="G24577">
        <v>6863.39</v>
      </c>
      <c r="H24577">
        <v>6028.53</v>
      </c>
    </row>
    <row r="24578" spans="1:8" x14ac:dyDescent="0.25">
      <c r="A24578" t="s">
        <v>59</v>
      </c>
      <c r="B24578">
        <v>2011</v>
      </c>
      <c r="C24578" t="s">
        <v>13</v>
      </c>
      <c r="D24578" t="s">
        <v>60</v>
      </c>
      <c r="E24578">
        <v>46</v>
      </c>
      <c r="F24578">
        <v>121.79</v>
      </c>
      <c r="G24578">
        <v>8695.58</v>
      </c>
      <c r="H24578">
        <v>6818.52</v>
      </c>
    </row>
    <row r="24579" spans="1:8" x14ac:dyDescent="0.25">
      <c r="A24579" t="s">
        <v>59</v>
      </c>
      <c r="B24579">
        <v>2011</v>
      </c>
      <c r="C24579" t="s">
        <v>13</v>
      </c>
      <c r="D24579" t="s">
        <v>60</v>
      </c>
      <c r="E24579">
        <v>800</v>
      </c>
      <c r="F24579">
        <v>462.34</v>
      </c>
      <c r="G24579">
        <v>30768.57</v>
      </c>
      <c r="H24579">
        <v>27638.01</v>
      </c>
    </row>
    <row r="24580" spans="1:8" x14ac:dyDescent="0.25">
      <c r="A24580" t="s">
        <v>59</v>
      </c>
      <c r="B24580">
        <v>2011</v>
      </c>
      <c r="C24580" t="s">
        <v>13</v>
      </c>
      <c r="D24580" t="s">
        <v>60</v>
      </c>
      <c r="E24580">
        <v>0</v>
      </c>
      <c r="F24580">
        <v>0</v>
      </c>
      <c r="G24580">
        <v>0</v>
      </c>
      <c r="H24580">
        <v>0</v>
      </c>
    </row>
    <row r="24581" spans="1:8" x14ac:dyDescent="0.25">
      <c r="A24581" t="s">
        <v>59</v>
      </c>
      <c r="B24581">
        <v>2011</v>
      </c>
      <c r="C24581" t="s">
        <v>13</v>
      </c>
      <c r="D24581" t="s">
        <v>60</v>
      </c>
      <c r="E24581">
        <v>10</v>
      </c>
      <c r="F24581">
        <v>66.28</v>
      </c>
      <c r="G24581">
        <v>3956.64</v>
      </c>
      <c r="H24581">
        <v>4534.93</v>
      </c>
    </row>
    <row r="24582" spans="1:8" x14ac:dyDescent="0.25">
      <c r="A24582" t="s">
        <v>59</v>
      </c>
      <c r="B24582">
        <v>2011</v>
      </c>
      <c r="C24582" t="s">
        <v>13</v>
      </c>
      <c r="D24582" t="s">
        <v>60</v>
      </c>
      <c r="E24582">
        <v>68</v>
      </c>
      <c r="F24582">
        <v>122.78</v>
      </c>
      <c r="G24582">
        <v>9055.3799999999992</v>
      </c>
      <c r="H24582">
        <v>8454.51</v>
      </c>
    </row>
    <row r="24583" spans="1:8" x14ac:dyDescent="0.25">
      <c r="A24583" t="s">
        <v>59</v>
      </c>
      <c r="B24583">
        <v>2011</v>
      </c>
      <c r="C24583" t="s">
        <v>13</v>
      </c>
      <c r="D24583" t="s">
        <v>60</v>
      </c>
      <c r="E24583">
        <v>656</v>
      </c>
      <c r="F24583">
        <v>356.3</v>
      </c>
      <c r="G24583">
        <v>23064.63</v>
      </c>
      <c r="H24583">
        <v>22516.52</v>
      </c>
    </row>
    <row r="24584" spans="1:8" x14ac:dyDescent="0.25">
      <c r="A24584" t="s">
        <v>59</v>
      </c>
      <c r="B24584">
        <v>2011</v>
      </c>
      <c r="C24584" t="s">
        <v>13</v>
      </c>
      <c r="D24584" t="s">
        <v>64</v>
      </c>
      <c r="E24584">
        <v>0</v>
      </c>
      <c r="F24584">
        <v>15931.638999999999</v>
      </c>
      <c r="G24584">
        <v>1490733.42</v>
      </c>
      <c r="H24584">
        <v>1555988.57</v>
      </c>
    </row>
    <row r="24585" spans="1:8" x14ac:dyDescent="0.25">
      <c r="A24585" t="s">
        <v>59</v>
      </c>
      <c r="B24585">
        <v>2011</v>
      </c>
      <c r="C24585" t="s">
        <v>13</v>
      </c>
      <c r="D24585" t="s">
        <v>60</v>
      </c>
      <c r="E24585">
        <v>0</v>
      </c>
      <c r="F24585">
        <v>0</v>
      </c>
      <c r="G24585">
        <v>0</v>
      </c>
      <c r="H24585">
        <v>0</v>
      </c>
    </row>
    <row r="24586" spans="1:8" x14ac:dyDescent="0.25">
      <c r="A24586" t="s">
        <v>59</v>
      </c>
      <c r="B24586">
        <v>2011</v>
      </c>
      <c r="C24586" t="s">
        <v>13</v>
      </c>
      <c r="D24586" t="s">
        <v>60</v>
      </c>
      <c r="E24586">
        <v>0</v>
      </c>
      <c r="F24586">
        <v>0</v>
      </c>
      <c r="G24586">
        <v>0</v>
      </c>
      <c r="H24586">
        <v>0</v>
      </c>
    </row>
    <row r="24587" spans="1:8" x14ac:dyDescent="0.25">
      <c r="A24587" t="s">
        <v>59</v>
      </c>
      <c r="B24587">
        <v>2011</v>
      </c>
      <c r="C24587" t="s">
        <v>12</v>
      </c>
      <c r="D24587" t="s">
        <v>60</v>
      </c>
      <c r="E24587">
        <v>0</v>
      </c>
      <c r="F24587">
        <v>0</v>
      </c>
      <c r="G24587">
        <v>0</v>
      </c>
      <c r="H24587">
        <v>0</v>
      </c>
    </row>
    <row r="24588" spans="1:8" x14ac:dyDescent="0.25">
      <c r="A24588" t="s">
        <v>59</v>
      </c>
      <c r="B24588">
        <v>2011</v>
      </c>
      <c r="C24588" t="s">
        <v>12</v>
      </c>
      <c r="D24588" t="s">
        <v>61</v>
      </c>
      <c r="E24588">
        <v>4</v>
      </c>
      <c r="F24588">
        <v>17046.39</v>
      </c>
      <c r="G24588">
        <v>1004348.23</v>
      </c>
      <c r="H24588">
        <v>1004348.23</v>
      </c>
    </row>
    <row r="24589" spans="1:8" x14ac:dyDescent="0.25">
      <c r="A24589" t="s">
        <v>59</v>
      </c>
      <c r="B24589">
        <v>2011</v>
      </c>
      <c r="C24589" t="s">
        <v>12</v>
      </c>
      <c r="D24589" t="s">
        <v>61</v>
      </c>
      <c r="E24589">
        <v>0</v>
      </c>
      <c r="F24589">
        <v>0</v>
      </c>
      <c r="G24589">
        <v>0</v>
      </c>
      <c r="H24589">
        <v>0</v>
      </c>
    </row>
    <row r="24590" spans="1:8" x14ac:dyDescent="0.25">
      <c r="A24590" t="s">
        <v>59</v>
      </c>
      <c r="B24590">
        <v>2011</v>
      </c>
      <c r="C24590" t="s">
        <v>12</v>
      </c>
      <c r="D24590" t="s">
        <v>60</v>
      </c>
      <c r="E24590">
        <v>0</v>
      </c>
      <c r="F24590">
        <v>0</v>
      </c>
      <c r="G24590">
        <v>0</v>
      </c>
      <c r="H24590">
        <v>0</v>
      </c>
    </row>
    <row r="24591" spans="1:8" x14ac:dyDescent="0.25">
      <c r="A24591" t="s">
        <v>59</v>
      </c>
      <c r="B24591">
        <v>2011</v>
      </c>
      <c r="C24591" t="s">
        <v>12</v>
      </c>
      <c r="D24591" t="s">
        <v>60</v>
      </c>
      <c r="E24591">
        <v>0</v>
      </c>
      <c r="F24591">
        <v>0</v>
      </c>
      <c r="G24591">
        <v>0</v>
      </c>
      <c r="H24591">
        <v>0</v>
      </c>
    </row>
    <row r="24592" spans="1:8" x14ac:dyDescent="0.25">
      <c r="A24592" t="s">
        <v>59</v>
      </c>
      <c r="B24592">
        <v>2011</v>
      </c>
      <c r="C24592" t="s">
        <v>12</v>
      </c>
      <c r="D24592" t="s">
        <v>60</v>
      </c>
      <c r="E24592">
        <v>0</v>
      </c>
      <c r="F24592">
        <v>-11.47</v>
      </c>
      <c r="G24592">
        <v>-666.04</v>
      </c>
      <c r="H24592">
        <v>3692.06</v>
      </c>
    </row>
    <row r="24593" spans="1:8" x14ac:dyDescent="0.25">
      <c r="A24593" t="s">
        <v>59</v>
      </c>
      <c r="B24593">
        <v>2011</v>
      </c>
      <c r="C24593" t="s">
        <v>12</v>
      </c>
      <c r="D24593" t="s">
        <v>60</v>
      </c>
      <c r="E24593">
        <v>0</v>
      </c>
      <c r="F24593">
        <v>0</v>
      </c>
      <c r="G24593">
        <v>0</v>
      </c>
      <c r="H24593">
        <v>0</v>
      </c>
    </row>
    <row r="24594" spans="1:8" x14ac:dyDescent="0.25">
      <c r="A24594" t="s">
        <v>59</v>
      </c>
      <c r="B24594">
        <v>2011</v>
      </c>
      <c r="C24594" t="s">
        <v>12</v>
      </c>
      <c r="D24594" t="s">
        <v>60</v>
      </c>
      <c r="E24594">
        <v>0</v>
      </c>
      <c r="F24594">
        <v>0</v>
      </c>
      <c r="G24594">
        <v>0</v>
      </c>
      <c r="H24594">
        <v>0</v>
      </c>
    </row>
    <row r="24595" spans="1:8" x14ac:dyDescent="0.25">
      <c r="A24595" t="s">
        <v>59</v>
      </c>
      <c r="B24595">
        <v>2011</v>
      </c>
      <c r="C24595" t="s">
        <v>12</v>
      </c>
      <c r="D24595" t="s">
        <v>61</v>
      </c>
      <c r="E24595">
        <v>250</v>
      </c>
      <c r="F24595">
        <v>44822.65</v>
      </c>
      <c r="G24595">
        <v>2877234.89</v>
      </c>
      <c r="H24595">
        <v>2905455.45</v>
      </c>
    </row>
    <row r="24596" spans="1:8" x14ac:dyDescent="0.25">
      <c r="A24596" t="s">
        <v>59</v>
      </c>
      <c r="B24596">
        <v>2011</v>
      </c>
      <c r="C24596" t="s">
        <v>12</v>
      </c>
      <c r="D24596" t="s">
        <v>61</v>
      </c>
      <c r="E24596">
        <v>1048</v>
      </c>
      <c r="F24596">
        <v>13582.48</v>
      </c>
      <c r="G24596">
        <v>945304.58</v>
      </c>
      <c r="H24596">
        <v>919608.81</v>
      </c>
    </row>
    <row r="24597" spans="1:8" x14ac:dyDescent="0.25">
      <c r="A24597" t="s">
        <v>59</v>
      </c>
      <c r="B24597">
        <v>2011</v>
      </c>
      <c r="C24597" t="s">
        <v>12</v>
      </c>
      <c r="D24597" t="s">
        <v>61</v>
      </c>
      <c r="E24597">
        <v>210</v>
      </c>
      <c r="F24597">
        <v>415.92</v>
      </c>
      <c r="G24597">
        <v>41419.96</v>
      </c>
      <c r="H24597">
        <v>38167.72</v>
      </c>
    </row>
    <row r="24598" spans="1:8" x14ac:dyDescent="0.25">
      <c r="A24598" t="s">
        <v>59</v>
      </c>
      <c r="B24598">
        <v>2011</v>
      </c>
      <c r="C24598" t="s">
        <v>12</v>
      </c>
      <c r="D24598" t="s">
        <v>60</v>
      </c>
      <c r="E24598">
        <v>5</v>
      </c>
      <c r="F24598">
        <v>9.44</v>
      </c>
      <c r="G24598">
        <v>9762.2199999999993</v>
      </c>
      <c r="H24598">
        <v>4140.32</v>
      </c>
    </row>
    <row r="24599" spans="1:8" x14ac:dyDescent="0.25">
      <c r="A24599" t="s">
        <v>59</v>
      </c>
      <c r="B24599">
        <v>2011</v>
      </c>
      <c r="C24599" t="s">
        <v>12</v>
      </c>
      <c r="D24599" t="s">
        <v>60</v>
      </c>
      <c r="E24599">
        <v>0</v>
      </c>
      <c r="F24599">
        <v>0</v>
      </c>
      <c r="G24599">
        <v>7673.61</v>
      </c>
      <c r="H24599">
        <v>0</v>
      </c>
    </row>
    <row r="24600" spans="1:8" x14ac:dyDescent="0.25">
      <c r="A24600" t="s">
        <v>59</v>
      </c>
      <c r="B24600">
        <v>2011</v>
      </c>
      <c r="C24600" t="s">
        <v>12</v>
      </c>
      <c r="D24600" t="s">
        <v>60</v>
      </c>
      <c r="E24600">
        <v>0</v>
      </c>
      <c r="F24600">
        <v>0</v>
      </c>
      <c r="G24600">
        <v>0</v>
      </c>
      <c r="H24600">
        <v>0</v>
      </c>
    </row>
    <row r="24601" spans="1:8" x14ac:dyDescent="0.25">
      <c r="A24601" t="s">
        <v>59</v>
      </c>
      <c r="B24601">
        <v>2011</v>
      </c>
      <c r="C24601" t="s">
        <v>12</v>
      </c>
      <c r="D24601" t="s">
        <v>60</v>
      </c>
      <c r="E24601">
        <v>1</v>
      </c>
      <c r="F24601">
        <v>0.96</v>
      </c>
      <c r="G24601">
        <v>67.290000000000006</v>
      </c>
      <c r="H24601">
        <v>0</v>
      </c>
    </row>
    <row r="24602" spans="1:8" x14ac:dyDescent="0.25">
      <c r="A24602" t="s">
        <v>59</v>
      </c>
      <c r="B24602">
        <v>2011</v>
      </c>
      <c r="C24602" t="s">
        <v>12</v>
      </c>
      <c r="D24602" t="s">
        <v>62</v>
      </c>
      <c r="E24602">
        <v>902</v>
      </c>
      <c r="F24602">
        <v>20216.5</v>
      </c>
      <c r="G24602">
        <v>1330814.45</v>
      </c>
      <c r="H24602">
        <v>1344371.33</v>
      </c>
    </row>
    <row r="24603" spans="1:8" x14ac:dyDescent="0.25">
      <c r="A24603" t="s">
        <v>59</v>
      </c>
      <c r="B24603">
        <v>2011</v>
      </c>
      <c r="C24603" t="s">
        <v>12</v>
      </c>
      <c r="D24603" t="s">
        <v>62</v>
      </c>
      <c r="E24603">
        <v>250</v>
      </c>
      <c r="F24603">
        <v>665.62</v>
      </c>
      <c r="G24603">
        <v>59680.25</v>
      </c>
      <c r="H24603">
        <v>58301.62</v>
      </c>
    </row>
    <row r="24604" spans="1:8" x14ac:dyDescent="0.25">
      <c r="A24604" t="s">
        <v>59</v>
      </c>
      <c r="B24604">
        <v>2011</v>
      </c>
      <c r="C24604" t="s">
        <v>12</v>
      </c>
      <c r="D24604" t="s">
        <v>60</v>
      </c>
      <c r="E24604">
        <v>12</v>
      </c>
      <c r="F24604">
        <v>60.28</v>
      </c>
      <c r="G24604">
        <v>4402.6099999999997</v>
      </c>
      <c r="H24604">
        <v>3857.24</v>
      </c>
    </row>
    <row r="24605" spans="1:8" x14ac:dyDescent="0.25">
      <c r="A24605" t="s">
        <v>59</v>
      </c>
      <c r="B24605">
        <v>2011</v>
      </c>
      <c r="C24605" t="s">
        <v>12</v>
      </c>
      <c r="D24605" t="s">
        <v>60</v>
      </c>
      <c r="E24605">
        <v>11</v>
      </c>
      <c r="F24605">
        <v>18.88</v>
      </c>
      <c r="G24605">
        <v>1859.93</v>
      </c>
      <c r="H24605">
        <v>791.45</v>
      </c>
    </row>
    <row r="24606" spans="1:8" x14ac:dyDescent="0.25">
      <c r="A24606" t="s">
        <v>59</v>
      </c>
      <c r="B24606">
        <v>2011</v>
      </c>
      <c r="C24606" t="s">
        <v>12</v>
      </c>
      <c r="D24606" t="s">
        <v>60</v>
      </c>
      <c r="E24606">
        <v>6</v>
      </c>
      <c r="F24606">
        <v>45.69</v>
      </c>
      <c r="G24606">
        <v>1831.84</v>
      </c>
      <c r="H24606">
        <v>1652.32</v>
      </c>
    </row>
    <row r="24607" spans="1:8" x14ac:dyDescent="0.25">
      <c r="A24607" t="s">
        <v>59</v>
      </c>
      <c r="B24607">
        <v>2011</v>
      </c>
      <c r="C24607" t="s">
        <v>12</v>
      </c>
      <c r="D24607" t="s">
        <v>60</v>
      </c>
      <c r="E24607">
        <v>0</v>
      </c>
      <c r="F24607">
        <v>0</v>
      </c>
      <c r="G24607">
        <v>0</v>
      </c>
      <c r="H24607">
        <v>0</v>
      </c>
    </row>
    <row r="24608" spans="1:8" x14ac:dyDescent="0.25">
      <c r="A24608" t="s">
        <v>59</v>
      </c>
      <c r="B24608">
        <v>2011</v>
      </c>
      <c r="C24608" t="s">
        <v>12</v>
      </c>
      <c r="D24608" t="s">
        <v>60</v>
      </c>
      <c r="E24608">
        <v>0</v>
      </c>
      <c r="F24608">
        <v>0</v>
      </c>
      <c r="G24608">
        <v>0</v>
      </c>
      <c r="H24608">
        <v>0</v>
      </c>
    </row>
    <row r="24609" spans="1:8" x14ac:dyDescent="0.25">
      <c r="A24609" t="s">
        <v>59</v>
      </c>
      <c r="B24609">
        <v>2011</v>
      </c>
      <c r="C24609" t="s">
        <v>12</v>
      </c>
      <c r="D24609" t="s">
        <v>63</v>
      </c>
      <c r="E24609">
        <v>27</v>
      </c>
      <c r="F24609">
        <v>2.97</v>
      </c>
      <c r="G24609">
        <v>303.66000000000003</v>
      </c>
      <c r="H24609">
        <v>301.12</v>
      </c>
    </row>
    <row r="24610" spans="1:8" x14ac:dyDescent="0.25">
      <c r="A24610" t="s">
        <v>59</v>
      </c>
      <c r="B24610">
        <v>2011</v>
      </c>
      <c r="C24610" t="s">
        <v>12</v>
      </c>
      <c r="D24610" t="s">
        <v>63</v>
      </c>
      <c r="E24610">
        <v>752263</v>
      </c>
      <c r="F24610">
        <v>108631.43</v>
      </c>
      <c r="G24610">
        <v>9334080.9700000007</v>
      </c>
      <c r="H24610">
        <v>9153089.8300000001</v>
      </c>
    </row>
    <row r="24611" spans="1:8" x14ac:dyDescent="0.25">
      <c r="A24611" t="s">
        <v>59</v>
      </c>
      <c r="B24611">
        <v>2011</v>
      </c>
      <c r="C24611" t="s">
        <v>12</v>
      </c>
      <c r="D24611" t="s">
        <v>60</v>
      </c>
      <c r="E24611">
        <v>0</v>
      </c>
      <c r="F24611">
        <v>-134.16</v>
      </c>
      <c r="G24611">
        <v>-9967.81</v>
      </c>
      <c r="H24611">
        <v>13297.29</v>
      </c>
    </row>
    <row r="24612" spans="1:8" x14ac:dyDescent="0.25">
      <c r="A24612" t="s">
        <v>59</v>
      </c>
      <c r="B24612">
        <v>2011</v>
      </c>
      <c r="C24612" t="s">
        <v>12</v>
      </c>
      <c r="D24612" t="s">
        <v>60</v>
      </c>
      <c r="E24612">
        <v>0</v>
      </c>
      <c r="F24612">
        <v>22.13</v>
      </c>
      <c r="G24612">
        <v>875.19</v>
      </c>
      <c r="H24612">
        <v>7753.38</v>
      </c>
    </row>
    <row r="24613" spans="1:8" x14ac:dyDescent="0.25">
      <c r="A24613" t="s">
        <v>59</v>
      </c>
      <c r="B24613">
        <v>2011</v>
      </c>
      <c r="C24613" t="s">
        <v>12</v>
      </c>
      <c r="D24613" t="s">
        <v>61</v>
      </c>
      <c r="E24613">
        <v>232</v>
      </c>
      <c r="F24613">
        <v>1649.81</v>
      </c>
      <c r="G24613">
        <v>136737.32</v>
      </c>
      <c r="H24613">
        <v>137346.76999999999</v>
      </c>
    </row>
    <row r="24614" spans="1:8" x14ac:dyDescent="0.25">
      <c r="A24614" t="s">
        <v>59</v>
      </c>
      <c r="B24614">
        <v>2011</v>
      </c>
      <c r="C24614" t="s">
        <v>12</v>
      </c>
      <c r="D24614" t="s">
        <v>61</v>
      </c>
      <c r="E24614">
        <v>1267</v>
      </c>
      <c r="F24614">
        <v>1504.68</v>
      </c>
      <c r="G24614">
        <v>181858.37</v>
      </c>
      <c r="H24614">
        <v>184684.96</v>
      </c>
    </row>
    <row r="24615" spans="1:8" x14ac:dyDescent="0.25">
      <c r="A24615" t="s">
        <v>59</v>
      </c>
      <c r="B24615">
        <v>2011</v>
      </c>
      <c r="C24615" t="s">
        <v>12</v>
      </c>
      <c r="D24615" t="s">
        <v>61</v>
      </c>
      <c r="E24615">
        <v>11410</v>
      </c>
      <c r="F24615">
        <v>3374.32</v>
      </c>
      <c r="G24615">
        <v>234900.2</v>
      </c>
      <c r="H24615">
        <v>235336.6</v>
      </c>
    </row>
    <row r="24616" spans="1:8" x14ac:dyDescent="0.25">
      <c r="A24616" t="s">
        <v>59</v>
      </c>
      <c r="B24616">
        <v>2011</v>
      </c>
      <c r="C24616" t="s">
        <v>12</v>
      </c>
      <c r="D24616" t="s">
        <v>60</v>
      </c>
      <c r="E24616">
        <v>1</v>
      </c>
      <c r="F24616">
        <v>0.59</v>
      </c>
      <c r="G24616">
        <v>694.15</v>
      </c>
      <c r="H24616">
        <v>0</v>
      </c>
    </row>
    <row r="24617" spans="1:8" x14ac:dyDescent="0.25">
      <c r="A24617" t="s">
        <v>59</v>
      </c>
      <c r="B24617">
        <v>2011</v>
      </c>
      <c r="C24617" t="s">
        <v>12</v>
      </c>
      <c r="D24617" t="s">
        <v>60</v>
      </c>
      <c r="E24617">
        <v>7</v>
      </c>
      <c r="F24617">
        <v>9.6</v>
      </c>
      <c r="G24617">
        <v>778.81</v>
      </c>
      <c r="H24617">
        <v>776.1</v>
      </c>
    </row>
    <row r="24618" spans="1:8" x14ac:dyDescent="0.25">
      <c r="A24618" t="s">
        <v>59</v>
      </c>
      <c r="B24618">
        <v>2011</v>
      </c>
      <c r="C24618" t="s">
        <v>12</v>
      </c>
      <c r="D24618" t="s">
        <v>60</v>
      </c>
      <c r="E24618">
        <v>515</v>
      </c>
      <c r="F24618">
        <v>159.19999999999999</v>
      </c>
      <c r="G24618">
        <v>10099.700000000001</v>
      </c>
      <c r="H24618">
        <v>9978.44</v>
      </c>
    </row>
    <row r="24619" spans="1:8" x14ac:dyDescent="0.25">
      <c r="A24619" t="s">
        <v>59</v>
      </c>
      <c r="B24619">
        <v>2011</v>
      </c>
      <c r="C24619" t="s">
        <v>12</v>
      </c>
      <c r="D24619" t="s">
        <v>62</v>
      </c>
      <c r="E24619">
        <v>1153</v>
      </c>
      <c r="F24619">
        <v>11007.03</v>
      </c>
      <c r="G24619">
        <v>850055.86</v>
      </c>
      <c r="H24619">
        <v>785077.35</v>
      </c>
    </row>
    <row r="24620" spans="1:8" x14ac:dyDescent="0.25">
      <c r="A24620" t="s">
        <v>59</v>
      </c>
      <c r="B24620">
        <v>2011</v>
      </c>
      <c r="C24620" t="s">
        <v>12</v>
      </c>
      <c r="D24620" t="s">
        <v>62</v>
      </c>
      <c r="E24620">
        <v>3646</v>
      </c>
      <c r="F24620">
        <v>6787.36</v>
      </c>
      <c r="G24620">
        <v>700687.41</v>
      </c>
      <c r="H24620">
        <v>680986.58</v>
      </c>
    </row>
    <row r="24621" spans="1:8" x14ac:dyDescent="0.25">
      <c r="A24621" t="s">
        <v>59</v>
      </c>
      <c r="B24621">
        <v>2011</v>
      </c>
      <c r="C24621" t="s">
        <v>12</v>
      </c>
      <c r="D24621" t="s">
        <v>62</v>
      </c>
      <c r="E24621">
        <v>107857</v>
      </c>
      <c r="F24621">
        <v>29213.56</v>
      </c>
      <c r="G24621">
        <v>2232621.77</v>
      </c>
      <c r="H24621">
        <v>2204359.65</v>
      </c>
    </row>
    <row r="24622" spans="1:8" x14ac:dyDescent="0.25">
      <c r="A24622" t="s">
        <v>59</v>
      </c>
      <c r="B24622">
        <v>2011</v>
      </c>
      <c r="C24622" t="s">
        <v>12</v>
      </c>
      <c r="D24622" t="s">
        <v>60</v>
      </c>
      <c r="E24622">
        <v>4</v>
      </c>
      <c r="F24622">
        <v>24.27</v>
      </c>
      <c r="G24622">
        <v>1920.56</v>
      </c>
      <c r="H24622">
        <v>1924.15</v>
      </c>
    </row>
    <row r="24623" spans="1:8" x14ac:dyDescent="0.25">
      <c r="A24623" t="s">
        <v>59</v>
      </c>
      <c r="B24623">
        <v>2011</v>
      </c>
      <c r="C24623" t="s">
        <v>12</v>
      </c>
      <c r="D24623" t="s">
        <v>60</v>
      </c>
      <c r="E24623">
        <v>51</v>
      </c>
      <c r="F24623">
        <v>75.55</v>
      </c>
      <c r="G24623">
        <v>7558.26</v>
      </c>
      <c r="H24623">
        <v>7251.74</v>
      </c>
    </row>
    <row r="24624" spans="1:8" x14ac:dyDescent="0.25">
      <c r="A24624" t="s">
        <v>59</v>
      </c>
      <c r="B24624">
        <v>2011</v>
      </c>
      <c r="C24624" t="s">
        <v>12</v>
      </c>
      <c r="D24624" t="s">
        <v>60</v>
      </c>
      <c r="E24624">
        <v>6</v>
      </c>
      <c r="F24624">
        <v>15.01</v>
      </c>
      <c r="G24624">
        <v>604.55999999999995</v>
      </c>
      <c r="H24624">
        <v>338.22</v>
      </c>
    </row>
    <row r="24625" spans="1:8" x14ac:dyDescent="0.25">
      <c r="A24625" t="s">
        <v>59</v>
      </c>
      <c r="B24625">
        <v>2011</v>
      </c>
      <c r="C24625" t="s">
        <v>12</v>
      </c>
      <c r="D24625" t="s">
        <v>60</v>
      </c>
      <c r="E24625">
        <v>5</v>
      </c>
      <c r="F24625">
        <v>69.28</v>
      </c>
      <c r="G24625">
        <v>3954.78</v>
      </c>
      <c r="H24625">
        <v>5952.28</v>
      </c>
    </row>
    <row r="24626" spans="1:8" x14ac:dyDescent="0.25">
      <c r="A24626" t="s">
        <v>59</v>
      </c>
      <c r="B24626">
        <v>2011</v>
      </c>
      <c r="C24626" t="s">
        <v>12</v>
      </c>
      <c r="D24626" t="s">
        <v>60</v>
      </c>
      <c r="E24626">
        <v>0</v>
      </c>
      <c r="F24626">
        <v>0</v>
      </c>
      <c r="G24626">
        <v>0</v>
      </c>
      <c r="H24626">
        <v>0</v>
      </c>
    </row>
    <row r="24627" spans="1:8" x14ac:dyDescent="0.25">
      <c r="A24627" t="s">
        <v>59</v>
      </c>
      <c r="B24627">
        <v>2011</v>
      </c>
      <c r="C24627" t="s">
        <v>12</v>
      </c>
      <c r="D24627" t="s">
        <v>60</v>
      </c>
      <c r="E24627">
        <v>0</v>
      </c>
      <c r="F24627">
        <v>0</v>
      </c>
      <c r="G24627">
        <v>0</v>
      </c>
      <c r="H24627">
        <v>0</v>
      </c>
    </row>
    <row r="24628" spans="1:8" x14ac:dyDescent="0.25">
      <c r="A24628" t="s">
        <v>59</v>
      </c>
      <c r="B24628">
        <v>2011</v>
      </c>
      <c r="C24628" t="s">
        <v>12</v>
      </c>
      <c r="D24628" t="s">
        <v>60</v>
      </c>
      <c r="E24628">
        <v>0</v>
      </c>
      <c r="F24628">
        <v>0</v>
      </c>
      <c r="G24628">
        <v>0</v>
      </c>
      <c r="H24628">
        <v>0</v>
      </c>
    </row>
    <row r="24629" spans="1:8" x14ac:dyDescent="0.25">
      <c r="A24629" t="s">
        <v>59</v>
      </c>
      <c r="B24629">
        <v>2011</v>
      </c>
      <c r="C24629" t="s">
        <v>12</v>
      </c>
      <c r="D24629" t="s">
        <v>61</v>
      </c>
      <c r="E24629">
        <v>0</v>
      </c>
      <c r="F24629">
        <v>0</v>
      </c>
      <c r="G24629">
        <v>0</v>
      </c>
      <c r="H24629">
        <v>0</v>
      </c>
    </row>
    <row r="24630" spans="1:8" x14ac:dyDescent="0.25">
      <c r="A24630" t="s">
        <v>59</v>
      </c>
      <c r="B24630">
        <v>2011</v>
      </c>
      <c r="C24630" t="s">
        <v>12</v>
      </c>
      <c r="D24630" t="s">
        <v>61</v>
      </c>
      <c r="E24630">
        <v>0</v>
      </c>
      <c r="F24630">
        <v>0</v>
      </c>
      <c r="G24630">
        <v>0</v>
      </c>
      <c r="H24630">
        <v>0</v>
      </c>
    </row>
    <row r="24631" spans="1:8" x14ac:dyDescent="0.25">
      <c r="A24631" t="s">
        <v>59</v>
      </c>
      <c r="B24631">
        <v>2011</v>
      </c>
      <c r="C24631" t="s">
        <v>12</v>
      </c>
      <c r="D24631" t="s">
        <v>60</v>
      </c>
      <c r="E24631">
        <v>0</v>
      </c>
      <c r="F24631">
        <v>0</v>
      </c>
      <c r="G24631">
        <v>0</v>
      </c>
      <c r="H24631">
        <v>0</v>
      </c>
    </row>
    <row r="24632" spans="1:8" x14ac:dyDescent="0.25">
      <c r="A24632" t="s">
        <v>59</v>
      </c>
      <c r="B24632">
        <v>2011</v>
      </c>
      <c r="C24632" t="s">
        <v>12</v>
      </c>
      <c r="D24632" t="s">
        <v>60</v>
      </c>
      <c r="E24632">
        <v>0</v>
      </c>
      <c r="F24632">
        <v>0</v>
      </c>
      <c r="G24632">
        <v>0</v>
      </c>
      <c r="H24632">
        <v>0</v>
      </c>
    </row>
    <row r="24633" spans="1:8" x14ac:dyDescent="0.25">
      <c r="A24633" t="s">
        <v>59</v>
      </c>
      <c r="B24633">
        <v>2011</v>
      </c>
      <c r="C24633" t="s">
        <v>12</v>
      </c>
      <c r="D24633" t="s">
        <v>60</v>
      </c>
      <c r="E24633">
        <v>0</v>
      </c>
      <c r="F24633">
        <v>0.14000000000000001</v>
      </c>
      <c r="G24633">
        <v>-496.3</v>
      </c>
      <c r="H24633">
        <v>3429.81</v>
      </c>
    </row>
    <row r="24634" spans="1:8" x14ac:dyDescent="0.25">
      <c r="A24634" t="s">
        <v>59</v>
      </c>
      <c r="B24634">
        <v>2011</v>
      </c>
      <c r="C24634" t="s">
        <v>12</v>
      </c>
      <c r="D24634" t="s">
        <v>60</v>
      </c>
      <c r="E24634">
        <v>0</v>
      </c>
      <c r="F24634">
        <v>0</v>
      </c>
      <c r="G24634">
        <v>0</v>
      </c>
      <c r="H24634">
        <v>0</v>
      </c>
    </row>
    <row r="24635" spans="1:8" x14ac:dyDescent="0.25">
      <c r="A24635" t="s">
        <v>59</v>
      </c>
      <c r="B24635">
        <v>2011</v>
      </c>
      <c r="C24635" t="s">
        <v>12</v>
      </c>
      <c r="D24635" t="s">
        <v>60</v>
      </c>
      <c r="E24635">
        <v>0</v>
      </c>
      <c r="F24635">
        <v>0</v>
      </c>
      <c r="G24635">
        <v>0</v>
      </c>
      <c r="H24635">
        <v>0</v>
      </c>
    </row>
    <row r="24636" spans="1:8" x14ac:dyDescent="0.25">
      <c r="A24636" t="s">
        <v>59</v>
      </c>
      <c r="B24636">
        <v>2011</v>
      </c>
      <c r="C24636" t="s">
        <v>12</v>
      </c>
      <c r="D24636" t="s">
        <v>61</v>
      </c>
      <c r="E24636">
        <v>0</v>
      </c>
      <c r="F24636">
        <v>0</v>
      </c>
      <c r="G24636">
        <v>0</v>
      </c>
      <c r="H24636">
        <v>0</v>
      </c>
    </row>
    <row r="24637" spans="1:8" x14ac:dyDescent="0.25">
      <c r="A24637" t="s">
        <v>59</v>
      </c>
      <c r="B24637">
        <v>2011</v>
      </c>
      <c r="C24637" t="s">
        <v>12</v>
      </c>
      <c r="D24637" t="s">
        <v>61</v>
      </c>
      <c r="E24637">
        <v>1</v>
      </c>
      <c r="F24637">
        <v>10</v>
      </c>
      <c r="G24637">
        <v>629.99</v>
      </c>
      <c r="H24637">
        <v>470.55</v>
      </c>
    </row>
    <row r="24638" spans="1:8" x14ac:dyDescent="0.25">
      <c r="A24638" t="s">
        <v>59</v>
      </c>
      <c r="B24638">
        <v>2011</v>
      </c>
      <c r="C24638" t="s">
        <v>12</v>
      </c>
      <c r="D24638" t="s">
        <v>61</v>
      </c>
      <c r="E24638">
        <v>1</v>
      </c>
      <c r="F24638">
        <v>0.72</v>
      </c>
      <c r="G24638">
        <v>93.66</v>
      </c>
      <c r="H24638">
        <v>91.74</v>
      </c>
    </row>
    <row r="24639" spans="1:8" x14ac:dyDescent="0.25">
      <c r="A24639" t="s">
        <v>59</v>
      </c>
      <c r="B24639">
        <v>2011</v>
      </c>
      <c r="C24639" t="s">
        <v>12</v>
      </c>
      <c r="D24639" t="s">
        <v>60</v>
      </c>
      <c r="E24639">
        <v>0</v>
      </c>
      <c r="F24639">
        <v>0</v>
      </c>
      <c r="G24639">
        <v>0</v>
      </c>
      <c r="H24639">
        <v>0</v>
      </c>
    </row>
    <row r="24640" spans="1:8" x14ac:dyDescent="0.25">
      <c r="A24640" t="s">
        <v>59</v>
      </c>
      <c r="B24640">
        <v>2011</v>
      </c>
      <c r="C24640" t="s">
        <v>12</v>
      </c>
      <c r="D24640" t="s">
        <v>60</v>
      </c>
      <c r="E24640">
        <v>5</v>
      </c>
      <c r="F24640">
        <v>79.91</v>
      </c>
      <c r="G24640">
        <v>0</v>
      </c>
      <c r="H24640">
        <v>0</v>
      </c>
    </row>
    <row r="24641" spans="1:8" x14ac:dyDescent="0.25">
      <c r="A24641" t="s">
        <v>59</v>
      </c>
      <c r="B24641">
        <v>2011</v>
      </c>
      <c r="C24641" t="s">
        <v>12</v>
      </c>
      <c r="D24641" t="s">
        <v>60</v>
      </c>
      <c r="E24641">
        <v>0</v>
      </c>
      <c r="F24641">
        <v>0</v>
      </c>
      <c r="G24641">
        <v>0</v>
      </c>
      <c r="H24641">
        <v>0</v>
      </c>
    </row>
    <row r="24642" spans="1:8" x14ac:dyDescent="0.25">
      <c r="A24642" t="s">
        <v>59</v>
      </c>
      <c r="B24642">
        <v>2011</v>
      </c>
      <c r="C24642" t="s">
        <v>12</v>
      </c>
      <c r="D24642" t="s">
        <v>60</v>
      </c>
      <c r="E24642">
        <v>322</v>
      </c>
      <c r="F24642">
        <v>6946.92</v>
      </c>
      <c r="G24642">
        <v>458819.39</v>
      </c>
      <c r="H24642">
        <v>420950.44</v>
      </c>
    </row>
    <row r="24643" spans="1:8" x14ac:dyDescent="0.25">
      <c r="A24643" t="s">
        <v>59</v>
      </c>
      <c r="B24643">
        <v>2011</v>
      </c>
      <c r="C24643" t="s">
        <v>12</v>
      </c>
      <c r="D24643" t="s">
        <v>60</v>
      </c>
      <c r="E24643">
        <v>68</v>
      </c>
      <c r="F24643">
        <v>103.48</v>
      </c>
      <c r="G24643">
        <v>12637.8</v>
      </c>
      <c r="H24643">
        <v>12515.25</v>
      </c>
    </row>
    <row r="24644" spans="1:8" x14ac:dyDescent="0.25">
      <c r="A24644" t="s">
        <v>59</v>
      </c>
      <c r="B24644">
        <v>2011</v>
      </c>
      <c r="C24644" t="s">
        <v>12</v>
      </c>
      <c r="D24644" t="s">
        <v>60</v>
      </c>
      <c r="E24644">
        <v>0</v>
      </c>
      <c r="F24644">
        <v>0</v>
      </c>
      <c r="G24644">
        <v>0</v>
      </c>
      <c r="H24644">
        <v>0</v>
      </c>
    </row>
    <row r="24645" spans="1:8" x14ac:dyDescent="0.25">
      <c r="A24645" t="s">
        <v>59</v>
      </c>
      <c r="B24645">
        <v>2011</v>
      </c>
      <c r="C24645" t="s">
        <v>12</v>
      </c>
      <c r="D24645" t="s">
        <v>62</v>
      </c>
      <c r="E24645">
        <v>24</v>
      </c>
      <c r="F24645">
        <v>908.17</v>
      </c>
      <c r="G24645">
        <v>65437.33</v>
      </c>
      <c r="H24645">
        <v>63017.39</v>
      </c>
    </row>
    <row r="24646" spans="1:8" x14ac:dyDescent="0.25">
      <c r="A24646" t="s">
        <v>59</v>
      </c>
      <c r="B24646">
        <v>2011</v>
      </c>
      <c r="C24646" t="s">
        <v>12</v>
      </c>
      <c r="D24646" t="s">
        <v>62</v>
      </c>
      <c r="E24646">
        <v>0</v>
      </c>
      <c r="F24646">
        <v>0</v>
      </c>
      <c r="G24646">
        <v>0</v>
      </c>
      <c r="H24646">
        <v>0</v>
      </c>
    </row>
    <row r="24647" spans="1:8" x14ac:dyDescent="0.25">
      <c r="A24647" t="s">
        <v>59</v>
      </c>
      <c r="B24647">
        <v>2011</v>
      </c>
      <c r="C24647" t="s">
        <v>12</v>
      </c>
      <c r="D24647" t="s">
        <v>60</v>
      </c>
      <c r="E24647">
        <v>104</v>
      </c>
      <c r="F24647">
        <v>1435.34</v>
      </c>
      <c r="G24647">
        <v>101478.56</v>
      </c>
      <c r="H24647">
        <v>60495.12</v>
      </c>
    </row>
    <row r="24648" spans="1:8" x14ac:dyDescent="0.25">
      <c r="A24648" t="s">
        <v>59</v>
      </c>
      <c r="B24648">
        <v>2011</v>
      </c>
      <c r="C24648" t="s">
        <v>12</v>
      </c>
      <c r="D24648" t="s">
        <v>60</v>
      </c>
      <c r="E24648">
        <v>27</v>
      </c>
      <c r="F24648">
        <v>52.04</v>
      </c>
      <c r="G24648">
        <v>4906.29</v>
      </c>
      <c r="H24648">
        <v>4848.16</v>
      </c>
    </row>
    <row r="24649" spans="1:8" x14ac:dyDescent="0.25">
      <c r="A24649" t="s">
        <v>59</v>
      </c>
      <c r="B24649">
        <v>2011</v>
      </c>
      <c r="C24649" t="s">
        <v>12</v>
      </c>
      <c r="D24649" t="s">
        <v>60</v>
      </c>
      <c r="E24649">
        <v>0</v>
      </c>
      <c r="F24649">
        <v>0</v>
      </c>
      <c r="G24649">
        <v>0</v>
      </c>
      <c r="H24649">
        <v>0</v>
      </c>
    </row>
    <row r="24650" spans="1:8" x14ac:dyDescent="0.25">
      <c r="A24650" t="s">
        <v>59</v>
      </c>
      <c r="B24650">
        <v>2011</v>
      </c>
      <c r="C24650" t="s">
        <v>12</v>
      </c>
      <c r="D24650" t="s">
        <v>60</v>
      </c>
      <c r="E24650">
        <v>42</v>
      </c>
      <c r="F24650">
        <v>884.61</v>
      </c>
      <c r="G24650">
        <v>51392.78</v>
      </c>
      <c r="H24650">
        <v>52473.23</v>
      </c>
    </row>
    <row r="24651" spans="1:8" x14ac:dyDescent="0.25">
      <c r="A24651" t="s">
        <v>59</v>
      </c>
      <c r="B24651">
        <v>2011</v>
      </c>
      <c r="C24651" t="s">
        <v>12</v>
      </c>
      <c r="D24651" t="s">
        <v>60</v>
      </c>
      <c r="E24651">
        <v>9</v>
      </c>
      <c r="F24651">
        <v>12.7</v>
      </c>
      <c r="G24651">
        <v>1114.94</v>
      </c>
      <c r="H24651">
        <v>1121.96</v>
      </c>
    </row>
    <row r="24652" spans="1:8" x14ac:dyDescent="0.25">
      <c r="A24652" t="s">
        <v>59</v>
      </c>
      <c r="B24652">
        <v>2011</v>
      </c>
      <c r="C24652" t="s">
        <v>12</v>
      </c>
      <c r="D24652" t="s">
        <v>60</v>
      </c>
      <c r="E24652">
        <v>0</v>
      </c>
      <c r="F24652">
        <v>0</v>
      </c>
      <c r="G24652">
        <v>0</v>
      </c>
      <c r="H24652">
        <v>0</v>
      </c>
    </row>
    <row r="24653" spans="1:8" x14ac:dyDescent="0.25">
      <c r="A24653" t="s">
        <v>59</v>
      </c>
      <c r="B24653">
        <v>2011</v>
      </c>
      <c r="C24653" t="s">
        <v>12</v>
      </c>
      <c r="D24653" t="s">
        <v>60</v>
      </c>
      <c r="E24653">
        <v>51</v>
      </c>
      <c r="F24653">
        <v>1203.04</v>
      </c>
      <c r="G24653">
        <v>67378.39</v>
      </c>
      <c r="H24653">
        <v>65163.75</v>
      </c>
    </row>
    <row r="24654" spans="1:8" x14ac:dyDescent="0.25">
      <c r="A24654" t="s">
        <v>59</v>
      </c>
      <c r="B24654">
        <v>2011</v>
      </c>
      <c r="C24654" t="s">
        <v>12</v>
      </c>
      <c r="D24654" t="s">
        <v>60</v>
      </c>
      <c r="E24654">
        <v>13</v>
      </c>
      <c r="F24654">
        <v>15.41</v>
      </c>
      <c r="G24654">
        <v>1531.65</v>
      </c>
      <c r="H24654">
        <v>1825.32</v>
      </c>
    </row>
    <row r="24655" spans="1:8" x14ac:dyDescent="0.25">
      <c r="A24655" t="s">
        <v>59</v>
      </c>
      <c r="B24655">
        <v>2011</v>
      </c>
      <c r="C24655" t="s">
        <v>12</v>
      </c>
      <c r="D24655" t="s">
        <v>60</v>
      </c>
      <c r="E24655">
        <v>0</v>
      </c>
      <c r="F24655">
        <v>0</v>
      </c>
      <c r="G24655">
        <v>0</v>
      </c>
      <c r="H24655">
        <v>0</v>
      </c>
    </row>
    <row r="24656" spans="1:8" x14ac:dyDescent="0.25">
      <c r="A24656" t="s">
        <v>59</v>
      </c>
      <c r="B24656">
        <v>2011</v>
      </c>
      <c r="C24656" t="s">
        <v>12</v>
      </c>
      <c r="D24656" t="s">
        <v>60</v>
      </c>
      <c r="E24656">
        <v>0</v>
      </c>
      <c r="F24656">
        <v>0</v>
      </c>
      <c r="G24656">
        <v>0</v>
      </c>
      <c r="H24656">
        <v>0</v>
      </c>
    </row>
    <row r="24657" spans="1:8" x14ac:dyDescent="0.25">
      <c r="A24657" t="s">
        <v>59</v>
      </c>
      <c r="B24657">
        <v>2011</v>
      </c>
      <c r="C24657" t="s">
        <v>12</v>
      </c>
      <c r="D24657" t="s">
        <v>60</v>
      </c>
      <c r="E24657">
        <v>0</v>
      </c>
      <c r="F24657">
        <v>231.3</v>
      </c>
      <c r="G24657">
        <v>8398.24</v>
      </c>
      <c r="H24657">
        <v>34133.949999999997</v>
      </c>
    </row>
    <row r="24658" spans="1:8" x14ac:dyDescent="0.25">
      <c r="A24658" t="s">
        <v>59</v>
      </c>
      <c r="B24658">
        <v>2011</v>
      </c>
      <c r="C24658" t="s">
        <v>12</v>
      </c>
      <c r="D24658" t="s">
        <v>60</v>
      </c>
      <c r="E24658">
        <v>0</v>
      </c>
      <c r="F24658">
        <v>1.43</v>
      </c>
      <c r="G24658">
        <v>-23745.99</v>
      </c>
      <c r="H24658">
        <v>8468.74</v>
      </c>
    </row>
    <row r="24659" spans="1:8" x14ac:dyDescent="0.25">
      <c r="A24659" t="s">
        <v>59</v>
      </c>
      <c r="B24659">
        <v>2011</v>
      </c>
      <c r="C24659" t="s">
        <v>12</v>
      </c>
      <c r="D24659" t="s">
        <v>61</v>
      </c>
      <c r="E24659">
        <v>0</v>
      </c>
      <c r="F24659">
        <v>0</v>
      </c>
      <c r="G24659">
        <v>0</v>
      </c>
      <c r="H24659">
        <v>0</v>
      </c>
    </row>
    <row r="24660" spans="1:8" x14ac:dyDescent="0.25">
      <c r="A24660" t="s">
        <v>59</v>
      </c>
      <c r="B24660">
        <v>2011</v>
      </c>
      <c r="C24660" t="s">
        <v>12</v>
      </c>
      <c r="D24660" t="s">
        <v>61</v>
      </c>
      <c r="E24660">
        <v>0</v>
      </c>
      <c r="F24660">
        <v>0</v>
      </c>
      <c r="G24660">
        <v>0</v>
      </c>
      <c r="H24660">
        <v>0</v>
      </c>
    </row>
    <row r="24661" spans="1:8" x14ac:dyDescent="0.25">
      <c r="A24661" t="s">
        <v>59</v>
      </c>
      <c r="B24661">
        <v>2011</v>
      </c>
      <c r="C24661" t="s">
        <v>12</v>
      </c>
      <c r="D24661" t="s">
        <v>61</v>
      </c>
      <c r="E24661">
        <v>1</v>
      </c>
      <c r="F24661">
        <v>1.24</v>
      </c>
      <c r="G24661">
        <v>95.55</v>
      </c>
      <c r="H24661">
        <v>95.55</v>
      </c>
    </row>
    <row r="24662" spans="1:8" x14ac:dyDescent="0.25">
      <c r="A24662" t="s">
        <v>59</v>
      </c>
      <c r="B24662">
        <v>2011</v>
      </c>
      <c r="C24662" t="s">
        <v>12</v>
      </c>
      <c r="D24662" t="s">
        <v>60</v>
      </c>
      <c r="E24662">
        <v>4</v>
      </c>
      <c r="F24662">
        <v>10.71</v>
      </c>
      <c r="G24662">
        <v>315.87</v>
      </c>
      <c r="H24662">
        <v>258.17</v>
      </c>
    </row>
    <row r="24663" spans="1:8" x14ac:dyDescent="0.25">
      <c r="A24663" t="s">
        <v>59</v>
      </c>
      <c r="B24663">
        <v>2011</v>
      </c>
      <c r="C24663" t="s">
        <v>12</v>
      </c>
      <c r="D24663" t="s">
        <v>60</v>
      </c>
      <c r="E24663">
        <v>97</v>
      </c>
      <c r="F24663">
        <v>836.48</v>
      </c>
      <c r="G24663">
        <v>64301.57</v>
      </c>
      <c r="H24663">
        <v>55894.5</v>
      </c>
    </row>
    <row r="24664" spans="1:8" x14ac:dyDescent="0.25">
      <c r="A24664" t="s">
        <v>59</v>
      </c>
      <c r="B24664">
        <v>2011</v>
      </c>
      <c r="C24664" t="s">
        <v>12</v>
      </c>
      <c r="D24664" t="s">
        <v>60</v>
      </c>
      <c r="E24664">
        <v>215</v>
      </c>
      <c r="F24664">
        <v>404.18</v>
      </c>
      <c r="G24664">
        <v>43563.51</v>
      </c>
      <c r="H24664">
        <v>43136.92</v>
      </c>
    </row>
    <row r="24665" spans="1:8" x14ac:dyDescent="0.25">
      <c r="A24665" t="s">
        <v>59</v>
      </c>
      <c r="B24665">
        <v>2011</v>
      </c>
      <c r="C24665" t="s">
        <v>12</v>
      </c>
      <c r="D24665" t="s">
        <v>60</v>
      </c>
      <c r="E24665">
        <v>1364</v>
      </c>
      <c r="F24665">
        <v>597.86</v>
      </c>
      <c r="G24665">
        <v>46812.27</v>
      </c>
      <c r="H24665">
        <v>40364</v>
      </c>
    </row>
    <row r="24666" spans="1:8" x14ac:dyDescent="0.25">
      <c r="A24666" t="s">
        <v>59</v>
      </c>
      <c r="B24666">
        <v>2011</v>
      </c>
      <c r="C24666" t="s">
        <v>12</v>
      </c>
      <c r="D24666" t="s">
        <v>60</v>
      </c>
      <c r="E24666">
        <v>0</v>
      </c>
      <c r="F24666">
        <v>0</v>
      </c>
      <c r="G24666">
        <v>0</v>
      </c>
      <c r="H24666">
        <v>0</v>
      </c>
    </row>
    <row r="24667" spans="1:8" x14ac:dyDescent="0.25">
      <c r="A24667" t="s">
        <v>59</v>
      </c>
      <c r="B24667">
        <v>2011</v>
      </c>
      <c r="C24667" t="s">
        <v>12</v>
      </c>
      <c r="D24667" t="s">
        <v>60</v>
      </c>
      <c r="E24667">
        <v>4</v>
      </c>
      <c r="F24667">
        <v>5.0599999999999996</v>
      </c>
      <c r="G24667">
        <v>364.91</v>
      </c>
      <c r="H24667">
        <v>351.35</v>
      </c>
    </row>
    <row r="24668" spans="1:8" x14ac:dyDescent="0.25">
      <c r="A24668" t="s">
        <v>59</v>
      </c>
      <c r="B24668">
        <v>2011</v>
      </c>
      <c r="C24668" t="s">
        <v>12</v>
      </c>
      <c r="D24668" t="s">
        <v>62</v>
      </c>
      <c r="E24668">
        <v>0</v>
      </c>
      <c r="F24668">
        <v>0</v>
      </c>
      <c r="G24668">
        <v>0</v>
      </c>
      <c r="H24668">
        <v>0</v>
      </c>
    </row>
    <row r="24669" spans="1:8" x14ac:dyDescent="0.25">
      <c r="A24669" t="s">
        <v>59</v>
      </c>
      <c r="B24669">
        <v>2011</v>
      </c>
      <c r="C24669" t="s">
        <v>12</v>
      </c>
      <c r="D24669" t="s">
        <v>62</v>
      </c>
      <c r="E24669">
        <v>0</v>
      </c>
      <c r="F24669">
        <v>4.07</v>
      </c>
      <c r="G24669">
        <v>387.99</v>
      </c>
      <c r="H24669">
        <v>387.99</v>
      </c>
    </row>
    <row r="24670" spans="1:8" x14ac:dyDescent="0.25">
      <c r="A24670" t="s">
        <v>59</v>
      </c>
      <c r="B24670">
        <v>2011</v>
      </c>
      <c r="C24670" t="s">
        <v>12</v>
      </c>
      <c r="D24670" t="s">
        <v>62</v>
      </c>
      <c r="E24670">
        <v>302</v>
      </c>
      <c r="F24670">
        <v>246.85</v>
      </c>
      <c r="G24670">
        <v>19623.57</v>
      </c>
      <c r="H24670">
        <v>20269.98</v>
      </c>
    </row>
    <row r="24671" spans="1:8" x14ac:dyDescent="0.25">
      <c r="A24671" t="s">
        <v>59</v>
      </c>
      <c r="B24671">
        <v>2011</v>
      </c>
      <c r="C24671" t="s">
        <v>12</v>
      </c>
      <c r="D24671" t="s">
        <v>60</v>
      </c>
      <c r="E24671">
        <v>7</v>
      </c>
      <c r="F24671">
        <v>37.81</v>
      </c>
      <c r="G24671">
        <v>3172.14</v>
      </c>
      <c r="H24671">
        <v>1294.67</v>
      </c>
    </row>
    <row r="24672" spans="1:8" x14ac:dyDescent="0.25">
      <c r="A24672" t="s">
        <v>59</v>
      </c>
      <c r="B24672">
        <v>2011</v>
      </c>
      <c r="C24672" t="s">
        <v>12</v>
      </c>
      <c r="D24672" t="s">
        <v>60</v>
      </c>
      <c r="E24672">
        <v>150</v>
      </c>
      <c r="F24672">
        <v>71.98</v>
      </c>
      <c r="G24672">
        <v>9338.48</v>
      </c>
      <c r="H24672">
        <v>9792.7900000000009</v>
      </c>
    </row>
    <row r="24673" spans="1:8" x14ac:dyDescent="0.25">
      <c r="A24673" t="s">
        <v>59</v>
      </c>
      <c r="B24673">
        <v>2011</v>
      </c>
      <c r="C24673" t="s">
        <v>12</v>
      </c>
      <c r="D24673" t="s">
        <v>60</v>
      </c>
      <c r="E24673">
        <v>0</v>
      </c>
      <c r="F24673">
        <v>0</v>
      </c>
      <c r="G24673">
        <v>0</v>
      </c>
      <c r="H24673">
        <v>0</v>
      </c>
    </row>
    <row r="24674" spans="1:8" x14ac:dyDescent="0.25">
      <c r="A24674" t="s">
        <v>59</v>
      </c>
      <c r="B24674">
        <v>2011</v>
      </c>
      <c r="C24674" t="s">
        <v>12</v>
      </c>
      <c r="D24674" t="s">
        <v>60</v>
      </c>
      <c r="E24674">
        <v>19</v>
      </c>
      <c r="F24674">
        <v>122.32</v>
      </c>
      <c r="G24674">
        <v>7202.5</v>
      </c>
      <c r="H24674">
        <v>5334.95</v>
      </c>
    </row>
    <row r="24675" spans="1:8" x14ac:dyDescent="0.25">
      <c r="A24675" t="s">
        <v>59</v>
      </c>
      <c r="B24675">
        <v>2011</v>
      </c>
      <c r="C24675" t="s">
        <v>12</v>
      </c>
      <c r="D24675" t="s">
        <v>60</v>
      </c>
      <c r="E24675">
        <v>46</v>
      </c>
      <c r="F24675">
        <v>119</v>
      </c>
      <c r="G24675">
        <v>8547.9</v>
      </c>
      <c r="H24675">
        <v>8216.91</v>
      </c>
    </row>
    <row r="24676" spans="1:8" x14ac:dyDescent="0.25">
      <c r="A24676" t="s">
        <v>59</v>
      </c>
      <c r="B24676">
        <v>2011</v>
      </c>
      <c r="C24676" t="s">
        <v>12</v>
      </c>
      <c r="D24676" t="s">
        <v>60</v>
      </c>
      <c r="E24676">
        <v>792</v>
      </c>
      <c r="F24676">
        <v>445.29</v>
      </c>
      <c r="G24676">
        <v>29541.87</v>
      </c>
      <c r="H24676">
        <v>28429.51</v>
      </c>
    </row>
    <row r="24677" spans="1:8" x14ac:dyDescent="0.25">
      <c r="A24677" t="s">
        <v>59</v>
      </c>
      <c r="B24677">
        <v>2011</v>
      </c>
      <c r="C24677" t="s">
        <v>12</v>
      </c>
      <c r="D24677" t="s">
        <v>60</v>
      </c>
      <c r="E24677">
        <v>0</v>
      </c>
      <c r="F24677">
        <v>0</v>
      </c>
      <c r="G24677">
        <v>0</v>
      </c>
      <c r="H24677">
        <v>0</v>
      </c>
    </row>
    <row r="24678" spans="1:8" x14ac:dyDescent="0.25">
      <c r="A24678" t="s">
        <v>59</v>
      </c>
      <c r="B24678">
        <v>2011</v>
      </c>
      <c r="C24678" t="s">
        <v>12</v>
      </c>
      <c r="D24678" t="s">
        <v>60</v>
      </c>
      <c r="E24678">
        <v>10</v>
      </c>
      <c r="F24678">
        <v>71.680000000000007</v>
      </c>
      <c r="G24678">
        <v>4247.6499999999996</v>
      </c>
      <c r="H24678">
        <v>3370.74</v>
      </c>
    </row>
    <row r="24679" spans="1:8" x14ac:dyDescent="0.25">
      <c r="A24679" t="s">
        <v>59</v>
      </c>
      <c r="B24679">
        <v>2011</v>
      </c>
      <c r="C24679" t="s">
        <v>12</v>
      </c>
      <c r="D24679" t="s">
        <v>60</v>
      </c>
      <c r="E24679">
        <v>69</v>
      </c>
      <c r="F24679">
        <v>123.33</v>
      </c>
      <c r="G24679">
        <v>9620.81</v>
      </c>
      <c r="H24679">
        <v>10722.65</v>
      </c>
    </row>
    <row r="24680" spans="1:8" x14ac:dyDescent="0.25">
      <c r="A24680" t="s">
        <v>59</v>
      </c>
      <c r="B24680">
        <v>2011</v>
      </c>
      <c r="C24680" t="s">
        <v>12</v>
      </c>
      <c r="D24680" t="s">
        <v>60</v>
      </c>
      <c r="E24680">
        <v>669</v>
      </c>
      <c r="F24680">
        <v>356.15</v>
      </c>
      <c r="G24680">
        <v>22968.53</v>
      </c>
      <c r="H24680">
        <v>22289.07</v>
      </c>
    </row>
    <row r="24681" spans="1:8" x14ac:dyDescent="0.25">
      <c r="A24681" t="s">
        <v>59</v>
      </c>
      <c r="B24681">
        <v>2011</v>
      </c>
      <c r="C24681" t="s">
        <v>12</v>
      </c>
      <c r="D24681" t="s">
        <v>64</v>
      </c>
      <c r="E24681">
        <v>0</v>
      </c>
      <c r="F24681">
        <v>15417.715</v>
      </c>
      <c r="G24681">
        <v>1640774.97</v>
      </c>
      <c r="H24681">
        <v>1658744.87</v>
      </c>
    </row>
    <row r="24682" spans="1:8" x14ac:dyDescent="0.25">
      <c r="A24682" t="s">
        <v>59</v>
      </c>
      <c r="B24682">
        <v>2011</v>
      </c>
      <c r="C24682" t="s">
        <v>12</v>
      </c>
      <c r="D24682" t="s">
        <v>60</v>
      </c>
      <c r="E24682">
        <v>0</v>
      </c>
      <c r="F24682">
        <v>0</v>
      </c>
      <c r="G24682">
        <v>0</v>
      </c>
      <c r="H24682">
        <v>0</v>
      </c>
    </row>
    <row r="24683" spans="1:8" x14ac:dyDescent="0.25">
      <c r="A24683" t="s">
        <v>59</v>
      </c>
      <c r="B24683">
        <v>2011</v>
      </c>
      <c r="C24683" t="s">
        <v>12</v>
      </c>
      <c r="D24683" t="s">
        <v>60</v>
      </c>
      <c r="E24683">
        <v>0</v>
      </c>
      <c r="F24683">
        <v>0</v>
      </c>
      <c r="G24683">
        <v>0</v>
      </c>
      <c r="H24683">
        <v>0</v>
      </c>
    </row>
    <row r="24684" spans="1:8" x14ac:dyDescent="0.25">
      <c r="A24684" t="s">
        <v>59</v>
      </c>
      <c r="B24684">
        <v>2011</v>
      </c>
      <c r="C24684" t="s">
        <v>11</v>
      </c>
      <c r="D24684" t="s">
        <v>60</v>
      </c>
      <c r="E24684">
        <v>0</v>
      </c>
      <c r="F24684">
        <v>0</v>
      </c>
      <c r="G24684">
        <v>0</v>
      </c>
      <c r="H24684">
        <v>0</v>
      </c>
    </row>
    <row r="24685" spans="1:8" x14ac:dyDescent="0.25">
      <c r="A24685" t="s">
        <v>59</v>
      </c>
      <c r="B24685">
        <v>2011</v>
      </c>
      <c r="C24685" t="s">
        <v>11</v>
      </c>
      <c r="D24685" t="s">
        <v>61</v>
      </c>
      <c r="E24685">
        <v>4</v>
      </c>
      <c r="F24685">
        <v>20142.400000000001</v>
      </c>
      <c r="G24685">
        <v>1154587.0900000001</v>
      </c>
      <c r="H24685">
        <v>1154587.0900000001</v>
      </c>
    </row>
    <row r="24686" spans="1:8" x14ac:dyDescent="0.25">
      <c r="A24686" t="s">
        <v>59</v>
      </c>
      <c r="B24686">
        <v>2011</v>
      </c>
      <c r="C24686" t="s">
        <v>11</v>
      </c>
      <c r="D24686" t="s">
        <v>61</v>
      </c>
      <c r="E24686">
        <v>0</v>
      </c>
      <c r="F24686">
        <v>0</v>
      </c>
      <c r="G24686">
        <v>0</v>
      </c>
      <c r="H24686">
        <v>0</v>
      </c>
    </row>
    <row r="24687" spans="1:8" x14ac:dyDescent="0.25">
      <c r="A24687" t="s">
        <v>59</v>
      </c>
      <c r="B24687">
        <v>2011</v>
      </c>
      <c r="C24687" t="s">
        <v>11</v>
      </c>
      <c r="D24687" t="s">
        <v>60</v>
      </c>
      <c r="E24687">
        <v>0</v>
      </c>
      <c r="F24687">
        <v>0</v>
      </c>
      <c r="G24687">
        <v>0</v>
      </c>
      <c r="H24687">
        <v>0</v>
      </c>
    </row>
    <row r="24688" spans="1:8" x14ac:dyDescent="0.25">
      <c r="A24688" t="s">
        <v>59</v>
      </c>
      <c r="B24688">
        <v>2011</v>
      </c>
      <c r="C24688" t="s">
        <v>11</v>
      </c>
      <c r="D24688" t="s">
        <v>60</v>
      </c>
      <c r="E24688">
        <v>0</v>
      </c>
      <c r="F24688">
        <v>0</v>
      </c>
      <c r="G24688">
        <v>0</v>
      </c>
      <c r="H24688">
        <v>0</v>
      </c>
    </row>
    <row r="24689" spans="1:8" x14ac:dyDescent="0.25">
      <c r="A24689" t="s">
        <v>59</v>
      </c>
      <c r="B24689">
        <v>2011</v>
      </c>
      <c r="C24689" t="s">
        <v>11</v>
      </c>
      <c r="D24689" t="s">
        <v>60</v>
      </c>
      <c r="E24689">
        <v>0</v>
      </c>
      <c r="F24689">
        <v>1238.53</v>
      </c>
      <c r="G24689">
        <v>-4962.0200000000004</v>
      </c>
      <c r="H24689">
        <v>9737.1200000000008</v>
      </c>
    </row>
    <row r="24690" spans="1:8" x14ac:dyDescent="0.25">
      <c r="A24690" t="s">
        <v>59</v>
      </c>
      <c r="B24690">
        <v>2011</v>
      </c>
      <c r="C24690" t="s">
        <v>11</v>
      </c>
      <c r="D24690" t="s">
        <v>60</v>
      </c>
      <c r="E24690">
        <v>0</v>
      </c>
      <c r="F24690">
        <v>0</v>
      </c>
      <c r="G24690">
        <v>0</v>
      </c>
      <c r="H24690">
        <v>0</v>
      </c>
    </row>
    <row r="24691" spans="1:8" x14ac:dyDescent="0.25">
      <c r="A24691" t="s">
        <v>59</v>
      </c>
      <c r="B24691">
        <v>2011</v>
      </c>
      <c r="C24691" t="s">
        <v>11</v>
      </c>
      <c r="D24691" t="s">
        <v>60</v>
      </c>
      <c r="E24691">
        <v>0</v>
      </c>
      <c r="F24691">
        <v>0</v>
      </c>
      <c r="G24691">
        <v>0</v>
      </c>
      <c r="H24691">
        <v>0</v>
      </c>
    </row>
    <row r="24692" spans="1:8" x14ac:dyDescent="0.25">
      <c r="A24692" t="s">
        <v>59</v>
      </c>
      <c r="B24692">
        <v>2011</v>
      </c>
      <c r="C24692" t="s">
        <v>11</v>
      </c>
      <c r="D24692" t="s">
        <v>61</v>
      </c>
      <c r="E24692">
        <v>249</v>
      </c>
      <c r="F24692">
        <v>45360.56</v>
      </c>
      <c r="G24692">
        <v>2925291.4</v>
      </c>
      <c r="H24692">
        <v>2956315.19</v>
      </c>
    </row>
    <row r="24693" spans="1:8" x14ac:dyDescent="0.25">
      <c r="A24693" t="s">
        <v>59</v>
      </c>
      <c r="B24693">
        <v>2011</v>
      </c>
      <c r="C24693" t="s">
        <v>11</v>
      </c>
      <c r="D24693" t="s">
        <v>61</v>
      </c>
      <c r="E24693">
        <v>1047</v>
      </c>
      <c r="F24693">
        <v>13982</v>
      </c>
      <c r="G24693">
        <v>971484.31</v>
      </c>
      <c r="H24693">
        <v>968380.18</v>
      </c>
    </row>
    <row r="24694" spans="1:8" x14ac:dyDescent="0.25">
      <c r="A24694" t="s">
        <v>59</v>
      </c>
      <c r="B24694">
        <v>2011</v>
      </c>
      <c r="C24694" t="s">
        <v>11</v>
      </c>
      <c r="D24694" t="s">
        <v>61</v>
      </c>
      <c r="E24694">
        <v>215</v>
      </c>
      <c r="F24694">
        <v>419.9</v>
      </c>
      <c r="G24694">
        <v>43192.98</v>
      </c>
      <c r="H24694">
        <v>43672.55</v>
      </c>
    </row>
    <row r="24695" spans="1:8" x14ac:dyDescent="0.25">
      <c r="A24695" t="s">
        <v>59</v>
      </c>
      <c r="B24695">
        <v>2011</v>
      </c>
      <c r="C24695" t="s">
        <v>11</v>
      </c>
      <c r="D24695" t="s">
        <v>60</v>
      </c>
      <c r="E24695">
        <v>1</v>
      </c>
      <c r="F24695">
        <v>1.04</v>
      </c>
      <c r="G24695">
        <v>1226.3399999999999</v>
      </c>
      <c r="H24695">
        <v>6534.57</v>
      </c>
    </row>
    <row r="24696" spans="1:8" x14ac:dyDescent="0.25">
      <c r="A24696" t="s">
        <v>59</v>
      </c>
      <c r="B24696">
        <v>2011</v>
      </c>
      <c r="C24696" t="s">
        <v>11</v>
      </c>
      <c r="D24696" t="s">
        <v>60</v>
      </c>
      <c r="E24696">
        <v>0</v>
      </c>
      <c r="F24696">
        <v>0</v>
      </c>
      <c r="G24696">
        <v>7025.55</v>
      </c>
      <c r="H24696">
        <v>0</v>
      </c>
    </row>
    <row r="24697" spans="1:8" x14ac:dyDescent="0.25">
      <c r="A24697" t="s">
        <v>59</v>
      </c>
      <c r="B24697">
        <v>2011</v>
      </c>
      <c r="C24697" t="s">
        <v>11</v>
      </c>
      <c r="D24697" t="s">
        <v>60</v>
      </c>
      <c r="E24697">
        <v>0</v>
      </c>
      <c r="F24697">
        <v>0</v>
      </c>
      <c r="G24697">
        <v>0</v>
      </c>
      <c r="H24697">
        <v>0</v>
      </c>
    </row>
    <row r="24698" spans="1:8" x14ac:dyDescent="0.25">
      <c r="A24698" t="s">
        <v>59</v>
      </c>
      <c r="B24698">
        <v>2011</v>
      </c>
      <c r="C24698" t="s">
        <v>11</v>
      </c>
      <c r="D24698" t="s">
        <v>60</v>
      </c>
      <c r="E24698">
        <v>0</v>
      </c>
      <c r="F24698">
        <v>0</v>
      </c>
      <c r="G24698">
        <v>0</v>
      </c>
      <c r="H24698">
        <v>0</v>
      </c>
    </row>
    <row r="24699" spans="1:8" x14ac:dyDescent="0.25">
      <c r="A24699" t="s">
        <v>59</v>
      </c>
      <c r="B24699">
        <v>2011</v>
      </c>
      <c r="C24699" t="s">
        <v>11</v>
      </c>
      <c r="D24699" t="s">
        <v>62</v>
      </c>
      <c r="E24699">
        <v>895</v>
      </c>
      <c r="F24699">
        <v>19930.830000000002</v>
      </c>
      <c r="G24699">
        <v>1315722.75</v>
      </c>
      <c r="H24699">
        <v>1305097.81</v>
      </c>
    </row>
    <row r="24700" spans="1:8" x14ac:dyDescent="0.25">
      <c r="A24700" t="s">
        <v>59</v>
      </c>
      <c r="B24700">
        <v>2011</v>
      </c>
      <c r="C24700" t="s">
        <v>11</v>
      </c>
      <c r="D24700" t="s">
        <v>62</v>
      </c>
      <c r="E24700">
        <v>247</v>
      </c>
      <c r="F24700">
        <v>658.02</v>
      </c>
      <c r="G24700">
        <v>58421.61</v>
      </c>
      <c r="H24700">
        <v>59304.42</v>
      </c>
    </row>
    <row r="24701" spans="1:8" x14ac:dyDescent="0.25">
      <c r="A24701" t="s">
        <v>59</v>
      </c>
      <c r="B24701">
        <v>2011</v>
      </c>
      <c r="C24701" t="s">
        <v>11</v>
      </c>
      <c r="D24701" t="s">
        <v>60</v>
      </c>
      <c r="E24701">
        <v>12</v>
      </c>
      <c r="F24701">
        <v>49.66</v>
      </c>
      <c r="G24701">
        <v>3754.75</v>
      </c>
      <c r="H24701">
        <v>4706.76</v>
      </c>
    </row>
    <row r="24702" spans="1:8" x14ac:dyDescent="0.25">
      <c r="A24702" t="s">
        <v>59</v>
      </c>
      <c r="B24702">
        <v>2011</v>
      </c>
      <c r="C24702" t="s">
        <v>11</v>
      </c>
      <c r="D24702" t="s">
        <v>60</v>
      </c>
      <c r="E24702">
        <v>11</v>
      </c>
      <c r="F24702">
        <v>13.23</v>
      </c>
      <c r="G24702">
        <v>1432.28</v>
      </c>
      <c r="H24702">
        <v>1472.5</v>
      </c>
    </row>
    <row r="24703" spans="1:8" x14ac:dyDescent="0.25">
      <c r="A24703" t="s">
        <v>59</v>
      </c>
      <c r="B24703">
        <v>2011</v>
      </c>
      <c r="C24703" t="s">
        <v>11</v>
      </c>
      <c r="D24703" t="s">
        <v>60</v>
      </c>
      <c r="E24703">
        <v>6</v>
      </c>
      <c r="F24703">
        <v>41.35</v>
      </c>
      <c r="G24703">
        <v>1657.88</v>
      </c>
      <c r="H24703">
        <v>1813.32</v>
      </c>
    </row>
    <row r="24704" spans="1:8" x14ac:dyDescent="0.25">
      <c r="A24704" t="s">
        <v>59</v>
      </c>
      <c r="B24704">
        <v>2011</v>
      </c>
      <c r="C24704" t="s">
        <v>11</v>
      </c>
      <c r="D24704" t="s">
        <v>60</v>
      </c>
      <c r="E24704">
        <v>0</v>
      </c>
      <c r="F24704">
        <v>0</v>
      </c>
      <c r="G24704">
        <v>0</v>
      </c>
      <c r="H24704">
        <v>0</v>
      </c>
    </row>
    <row r="24705" spans="1:8" x14ac:dyDescent="0.25">
      <c r="A24705" t="s">
        <v>59</v>
      </c>
      <c r="B24705">
        <v>2011</v>
      </c>
      <c r="C24705" t="s">
        <v>11</v>
      </c>
      <c r="D24705" t="s">
        <v>60</v>
      </c>
      <c r="E24705">
        <v>0</v>
      </c>
      <c r="F24705">
        <v>0</v>
      </c>
      <c r="G24705">
        <v>0</v>
      </c>
      <c r="H24705">
        <v>0</v>
      </c>
    </row>
    <row r="24706" spans="1:8" x14ac:dyDescent="0.25">
      <c r="A24706" t="s">
        <v>59</v>
      </c>
      <c r="B24706">
        <v>2011</v>
      </c>
      <c r="C24706" t="s">
        <v>11</v>
      </c>
      <c r="D24706" t="s">
        <v>63</v>
      </c>
      <c r="E24706">
        <v>24</v>
      </c>
      <c r="F24706">
        <v>4.1500000000000004</v>
      </c>
      <c r="G24706">
        <v>404.9</v>
      </c>
      <c r="H24706">
        <v>503.33</v>
      </c>
    </row>
    <row r="24707" spans="1:8" x14ac:dyDescent="0.25">
      <c r="A24707" t="s">
        <v>59</v>
      </c>
      <c r="B24707">
        <v>2011</v>
      </c>
      <c r="C24707" t="s">
        <v>11</v>
      </c>
      <c r="D24707" t="s">
        <v>63</v>
      </c>
      <c r="E24707">
        <v>749798</v>
      </c>
      <c r="F24707">
        <v>109209.2</v>
      </c>
      <c r="G24707">
        <v>9389914.0299999993</v>
      </c>
      <c r="H24707">
        <v>9261498.1099999994</v>
      </c>
    </row>
    <row r="24708" spans="1:8" x14ac:dyDescent="0.25">
      <c r="A24708" t="s">
        <v>59</v>
      </c>
      <c r="B24708">
        <v>2011</v>
      </c>
      <c r="C24708" t="s">
        <v>11</v>
      </c>
      <c r="D24708" t="s">
        <v>60</v>
      </c>
      <c r="E24708">
        <v>0</v>
      </c>
      <c r="F24708">
        <v>63.68</v>
      </c>
      <c r="G24708">
        <v>7909.6</v>
      </c>
      <c r="H24708">
        <v>16087.32</v>
      </c>
    </row>
    <row r="24709" spans="1:8" x14ac:dyDescent="0.25">
      <c r="A24709" t="s">
        <v>59</v>
      </c>
      <c r="B24709">
        <v>2011</v>
      </c>
      <c r="C24709" t="s">
        <v>11</v>
      </c>
      <c r="D24709" t="s">
        <v>60</v>
      </c>
      <c r="E24709">
        <v>0</v>
      </c>
      <c r="F24709">
        <v>21.83</v>
      </c>
      <c r="G24709">
        <v>-2203.11</v>
      </c>
      <c r="H24709">
        <v>8404.2800000000007</v>
      </c>
    </row>
    <row r="24710" spans="1:8" x14ac:dyDescent="0.25">
      <c r="A24710" t="s">
        <v>59</v>
      </c>
      <c r="B24710">
        <v>2011</v>
      </c>
      <c r="C24710" t="s">
        <v>11</v>
      </c>
      <c r="D24710" t="s">
        <v>61</v>
      </c>
      <c r="E24710">
        <v>231</v>
      </c>
      <c r="F24710">
        <v>1670.16</v>
      </c>
      <c r="G24710">
        <v>136995.53</v>
      </c>
      <c r="H24710">
        <v>126007.25</v>
      </c>
    </row>
    <row r="24711" spans="1:8" x14ac:dyDescent="0.25">
      <c r="A24711" t="s">
        <v>59</v>
      </c>
      <c r="B24711">
        <v>2011</v>
      </c>
      <c r="C24711" t="s">
        <v>11</v>
      </c>
      <c r="D24711" t="s">
        <v>61</v>
      </c>
      <c r="E24711">
        <v>1259</v>
      </c>
      <c r="F24711">
        <v>1517.18</v>
      </c>
      <c r="G24711">
        <v>182193.83</v>
      </c>
      <c r="H24711">
        <v>175861.27</v>
      </c>
    </row>
    <row r="24712" spans="1:8" x14ac:dyDescent="0.25">
      <c r="A24712" t="s">
        <v>59</v>
      </c>
      <c r="B24712">
        <v>2011</v>
      </c>
      <c r="C24712" t="s">
        <v>11</v>
      </c>
      <c r="D24712" t="s">
        <v>61</v>
      </c>
      <c r="E24712">
        <v>11353</v>
      </c>
      <c r="F24712">
        <v>3409.96</v>
      </c>
      <c r="G24712">
        <v>237823.53</v>
      </c>
      <c r="H24712">
        <v>233278.85</v>
      </c>
    </row>
    <row r="24713" spans="1:8" x14ac:dyDescent="0.25">
      <c r="A24713" t="s">
        <v>59</v>
      </c>
      <c r="B24713">
        <v>2011</v>
      </c>
      <c r="C24713" t="s">
        <v>11</v>
      </c>
      <c r="D24713" t="s">
        <v>60</v>
      </c>
      <c r="E24713">
        <v>1</v>
      </c>
      <c r="F24713">
        <v>0.9</v>
      </c>
      <c r="G24713">
        <v>1462.22</v>
      </c>
      <c r="H24713">
        <v>450.74</v>
      </c>
    </row>
    <row r="24714" spans="1:8" x14ac:dyDescent="0.25">
      <c r="A24714" t="s">
        <v>59</v>
      </c>
      <c r="B24714">
        <v>2011</v>
      </c>
      <c r="C24714" t="s">
        <v>11</v>
      </c>
      <c r="D24714" t="s">
        <v>60</v>
      </c>
      <c r="E24714">
        <v>7</v>
      </c>
      <c r="F24714">
        <v>10.31</v>
      </c>
      <c r="G24714">
        <v>815.62</v>
      </c>
      <c r="H24714">
        <v>846.51</v>
      </c>
    </row>
    <row r="24715" spans="1:8" x14ac:dyDescent="0.25">
      <c r="A24715" t="s">
        <v>59</v>
      </c>
      <c r="B24715">
        <v>2011</v>
      </c>
      <c r="C24715" t="s">
        <v>11</v>
      </c>
      <c r="D24715" t="s">
        <v>60</v>
      </c>
      <c r="E24715">
        <v>498</v>
      </c>
      <c r="F24715">
        <v>161.96</v>
      </c>
      <c r="G24715">
        <v>10399.27</v>
      </c>
      <c r="H24715">
        <v>9782.08</v>
      </c>
    </row>
    <row r="24716" spans="1:8" x14ac:dyDescent="0.25">
      <c r="A24716" t="s">
        <v>59</v>
      </c>
      <c r="B24716">
        <v>2011</v>
      </c>
      <c r="C24716" t="s">
        <v>11</v>
      </c>
      <c r="D24716" t="s">
        <v>62</v>
      </c>
      <c r="E24716">
        <v>1155</v>
      </c>
      <c r="F24716">
        <v>10367.89</v>
      </c>
      <c r="G24716">
        <v>806980.65</v>
      </c>
      <c r="H24716">
        <v>814566.84</v>
      </c>
    </row>
    <row r="24717" spans="1:8" x14ac:dyDescent="0.25">
      <c r="A24717" t="s">
        <v>59</v>
      </c>
      <c r="B24717">
        <v>2011</v>
      </c>
      <c r="C24717" t="s">
        <v>11</v>
      </c>
      <c r="D24717" t="s">
        <v>62</v>
      </c>
      <c r="E24717">
        <v>3637</v>
      </c>
      <c r="F24717">
        <v>6873.63</v>
      </c>
      <c r="G24717">
        <v>705891.2</v>
      </c>
      <c r="H24717">
        <v>706209.09</v>
      </c>
    </row>
    <row r="24718" spans="1:8" x14ac:dyDescent="0.25">
      <c r="A24718" t="s">
        <v>59</v>
      </c>
      <c r="B24718">
        <v>2011</v>
      </c>
      <c r="C24718" t="s">
        <v>11</v>
      </c>
      <c r="D24718" t="s">
        <v>62</v>
      </c>
      <c r="E24718">
        <v>107332</v>
      </c>
      <c r="F24718">
        <v>29707.21</v>
      </c>
      <c r="G24718">
        <v>2270053.66</v>
      </c>
      <c r="H24718">
        <v>2248504.13</v>
      </c>
    </row>
    <row r="24719" spans="1:8" x14ac:dyDescent="0.25">
      <c r="A24719" t="s">
        <v>59</v>
      </c>
      <c r="B24719">
        <v>2011</v>
      </c>
      <c r="C24719" t="s">
        <v>11</v>
      </c>
      <c r="D24719" t="s">
        <v>60</v>
      </c>
      <c r="E24719">
        <v>4</v>
      </c>
      <c r="F24719">
        <v>26.04</v>
      </c>
      <c r="G24719">
        <v>2103.7199999999998</v>
      </c>
      <c r="H24719">
        <v>2058.19</v>
      </c>
    </row>
    <row r="24720" spans="1:8" x14ac:dyDescent="0.25">
      <c r="A24720" t="s">
        <v>59</v>
      </c>
      <c r="B24720">
        <v>2011</v>
      </c>
      <c r="C24720" t="s">
        <v>11</v>
      </c>
      <c r="D24720" t="s">
        <v>60</v>
      </c>
      <c r="E24720">
        <v>51</v>
      </c>
      <c r="F24720">
        <v>74.45</v>
      </c>
      <c r="G24720">
        <v>7634</v>
      </c>
      <c r="H24720">
        <v>7708.5</v>
      </c>
    </row>
    <row r="24721" spans="1:8" x14ac:dyDescent="0.25">
      <c r="A24721" t="s">
        <v>59</v>
      </c>
      <c r="B24721">
        <v>2011</v>
      </c>
      <c r="C24721" t="s">
        <v>11</v>
      </c>
      <c r="D24721" t="s">
        <v>60</v>
      </c>
      <c r="E24721">
        <v>6</v>
      </c>
      <c r="F24721">
        <v>8.8000000000000007</v>
      </c>
      <c r="G24721">
        <v>356.12</v>
      </c>
      <c r="H24721">
        <v>366.44</v>
      </c>
    </row>
    <row r="24722" spans="1:8" x14ac:dyDescent="0.25">
      <c r="A24722" t="s">
        <v>59</v>
      </c>
      <c r="B24722">
        <v>2011</v>
      </c>
      <c r="C24722" t="s">
        <v>11</v>
      </c>
      <c r="D24722" t="s">
        <v>60</v>
      </c>
      <c r="E24722">
        <v>5</v>
      </c>
      <c r="F24722">
        <v>71.430000000000007</v>
      </c>
      <c r="G24722">
        <v>4066.14</v>
      </c>
      <c r="H24722">
        <v>3775.14</v>
      </c>
    </row>
    <row r="24723" spans="1:8" x14ac:dyDescent="0.25">
      <c r="A24723" t="s">
        <v>59</v>
      </c>
      <c r="B24723">
        <v>2011</v>
      </c>
      <c r="C24723" t="s">
        <v>11</v>
      </c>
      <c r="D24723" t="s">
        <v>60</v>
      </c>
      <c r="E24723">
        <v>0</v>
      </c>
      <c r="F24723">
        <v>0</v>
      </c>
      <c r="G24723">
        <v>0</v>
      </c>
      <c r="H24723">
        <v>0</v>
      </c>
    </row>
    <row r="24724" spans="1:8" x14ac:dyDescent="0.25">
      <c r="A24724" t="s">
        <v>59</v>
      </c>
      <c r="B24724">
        <v>2011</v>
      </c>
      <c r="C24724" t="s">
        <v>11</v>
      </c>
      <c r="D24724" t="s">
        <v>60</v>
      </c>
      <c r="E24724">
        <v>0</v>
      </c>
      <c r="F24724">
        <v>0</v>
      </c>
      <c r="G24724">
        <v>0</v>
      </c>
      <c r="H24724">
        <v>0</v>
      </c>
    </row>
    <row r="24725" spans="1:8" x14ac:dyDescent="0.25">
      <c r="A24725" t="s">
        <v>59</v>
      </c>
      <c r="B24725">
        <v>2011</v>
      </c>
      <c r="C24725" t="s">
        <v>11</v>
      </c>
      <c r="D24725" t="s">
        <v>60</v>
      </c>
      <c r="E24725">
        <v>0</v>
      </c>
      <c r="F24725">
        <v>0</v>
      </c>
      <c r="G24725">
        <v>0</v>
      </c>
      <c r="H24725">
        <v>0</v>
      </c>
    </row>
    <row r="24726" spans="1:8" x14ac:dyDescent="0.25">
      <c r="A24726" t="s">
        <v>59</v>
      </c>
      <c r="B24726">
        <v>2011</v>
      </c>
      <c r="C24726" t="s">
        <v>11</v>
      </c>
      <c r="D24726" t="s">
        <v>61</v>
      </c>
      <c r="E24726">
        <v>0</v>
      </c>
      <c r="F24726">
        <v>0</v>
      </c>
      <c r="G24726">
        <v>0</v>
      </c>
      <c r="H24726">
        <v>0</v>
      </c>
    </row>
    <row r="24727" spans="1:8" x14ac:dyDescent="0.25">
      <c r="A24727" t="s">
        <v>59</v>
      </c>
      <c r="B24727">
        <v>2011</v>
      </c>
      <c r="C24727" t="s">
        <v>11</v>
      </c>
      <c r="D24727" t="s">
        <v>61</v>
      </c>
      <c r="E24727">
        <v>0</v>
      </c>
      <c r="F24727">
        <v>0</v>
      </c>
      <c r="G24727">
        <v>0</v>
      </c>
      <c r="H24727">
        <v>0</v>
      </c>
    </row>
    <row r="24728" spans="1:8" x14ac:dyDescent="0.25">
      <c r="A24728" t="s">
        <v>59</v>
      </c>
      <c r="B24728">
        <v>2011</v>
      </c>
      <c r="C24728" t="s">
        <v>11</v>
      </c>
      <c r="D24728" t="s">
        <v>60</v>
      </c>
      <c r="E24728">
        <v>0</v>
      </c>
      <c r="F24728">
        <v>0</v>
      </c>
      <c r="G24728">
        <v>0</v>
      </c>
      <c r="H24728">
        <v>0</v>
      </c>
    </row>
    <row r="24729" spans="1:8" x14ac:dyDescent="0.25">
      <c r="A24729" t="s">
        <v>59</v>
      </c>
      <c r="B24729">
        <v>2011</v>
      </c>
      <c r="C24729" t="s">
        <v>11</v>
      </c>
      <c r="D24729" t="s">
        <v>60</v>
      </c>
      <c r="E24729">
        <v>0</v>
      </c>
      <c r="F24729">
        <v>0</v>
      </c>
      <c r="G24729">
        <v>0</v>
      </c>
      <c r="H24729">
        <v>0</v>
      </c>
    </row>
    <row r="24730" spans="1:8" x14ac:dyDescent="0.25">
      <c r="A24730" t="s">
        <v>59</v>
      </c>
      <c r="B24730">
        <v>2011</v>
      </c>
      <c r="C24730" t="s">
        <v>11</v>
      </c>
      <c r="D24730" t="s">
        <v>60</v>
      </c>
      <c r="E24730">
        <v>0</v>
      </c>
      <c r="F24730">
        <v>-6.73</v>
      </c>
      <c r="G24730">
        <v>-1414.16</v>
      </c>
      <c r="H24730">
        <v>1019.16</v>
      </c>
    </row>
    <row r="24731" spans="1:8" x14ac:dyDescent="0.25">
      <c r="A24731" t="s">
        <v>59</v>
      </c>
      <c r="B24731">
        <v>2011</v>
      </c>
      <c r="C24731" t="s">
        <v>11</v>
      </c>
      <c r="D24731" t="s">
        <v>60</v>
      </c>
      <c r="E24731">
        <v>0</v>
      </c>
      <c r="F24731">
        <v>0</v>
      </c>
      <c r="G24731">
        <v>0</v>
      </c>
      <c r="H24731">
        <v>0</v>
      </c>
    </row>
    <row r="24732" spans="1:8" x14ac:dyDescent="0.25">
      <c r="A24732" t="s">
        <v>59</v>
      </c>
      <c r="B24732">
        <v>2011</v>
      </c>
      <c r="C24732" t="s">
        <v>11</v>
      </c>
      <c r="D24732" t="s">
        <v>60</v>
      </c>
      <c r="E24732">
        <v>0</v>
      </c>
      <c r="F24732">
        <v>0</v>
      </c>
      <c r="G24732">
        <v>0</v>
      </c>
      <c r="H24732">
        <v>0</v>
      </c>
    </row>
    <row r="24733" spans="1:8" x14ac:dyDescent="0.25">
      <c r="A24733" t="s">
        <v>59</v>
      </c>
      <c r="B24733">
        <v>2011</v>
      </c>
      <c r="C24733" t="s">
        <v>11</v>
      </c>
      <c r="D24733" t="s">
        <v>61</v>
      </c>
      <c r="E24733">
        <v>0</v>
      </c>
      <c r="F24733">
        <v>0</v>
      </c>
      <c r="G24733">
        <v>0</v>
      </c>
      <c r="H24733">
        <v>0</v>
      </c>
    </row>
    <row r="24734" spans="1:8" x14ac:dyDescent="0.25">
      <c r="A24734" t="s">
        <v>59</v>
      </c>
      <c r="B24734">
        <v>2011</v>
      </c>
      <c r="C24734" t="s">
        <v>11</v>
      </c>
      <c r="D24734" t="s">
        <v>61</v>
      </c>
      <c r="E24734">
        <v>1</v>
      </c>
      <c r="F24734">
        <v>7.19</v>
      </c>
      <c r="G24734">
        <v>470.55</v>
      </c>
      <c r="H24734">
        <v>1338.12</v>
      </c>
    </row>
    <row r="24735" spans="1:8" x14ac:dyDescent="0.25">
      <c r="A24735" t="s">
        <v>59</v>
      </c>
      <c r="B24735">
        <v>2011</v>
      </c>
      <c r="C24735" t="s">
        <v>11</v>
      </c>
      <c r="D24735" t="s">
        <v>61</v>
      </c>
      <c r="E24735">
        <v>1</v>
      </c>
      <c r="F24735">
        <v>0.69</v>
      </c>
      <c r="G24735">
        <v>91.74</v>
      </c>
      <c r="H24735">
        <v>200.19</v>
      </c>
    </row>
    <row r="24736" spans="1:8" x14ac:dyDescent="0.25">
      <c r="A24736" t="s">
        <v>59</v>
      </c>
      <c r="B24736">
        <v>2011</v>
      </c>
      <c r="C24736" t="s">
        <v>11</v>
      </c>
      <c r="D24736" t="s">
        <v>60</v>
      </c>
      <c r="E24736">
        <v>0</v>
      </c>
      <c r="F24736">
        <v>0</v>
      </c>
      <c r="G24736">
        <v>0</v>
      </c>
      <c r="H24736">
        <v>0</v>
      </c>
    </row>
    <row r="24737" spans="1:8" x14ac:dyDescent="0.25">
      <c r="A24737" t="s">
        <v>59</v>
      </c>
      <c r="B24737">
        <v>2011</v>
      </c>
      <c r="C24737" t="s">
        <v>11</v>
      </c>
      <c r="D24737" t="s">
        <v>60</v>
      </c>
      <c r="E24737">
        <v>5</v>
      </c>
      <c r="F24737">
        <v>69.23</v>
      </c>
      <c r="G24737">
        <v>0</v>
      </c>
      <c r="H24737">
        <v>0</v>
      </c>
    </row>
    <row r="24738" spans="1:8" x14ac:dyDescent="0.25">
      <c r="A24738" t="s">
        <v>59</v>
      </c>
      <c r="B24738">
        <v>2011</v>
      </c>
      <c r="C24738" t="s">
        <v>11</v>
      </c>
      <c r="D24738" t="s">
        <v>60</v>
      </c>
      <c r="E24738">
        <v>0</v>
      </c>
      <c r="F24738">
        <v>0</v>
      </c>
      <c r="G24738">
        <v>0</v>
      </c>
      <c r="H24738">
        <v>0</v>
      </c>
    </row>
    <row r="24739" spans="1:8" x14ac:dyDescent="0.25">
      <c r="A24739" t="s">
        <v>59</v>
      </c>
      <c r="B24739">
        <v>2011</v>
      </c>
      <c r="C24739" t="s">
        <v>11</v>
      </c>
      <c r="D24739" t="s">
        <v>60</v>
      </c>
      <c r="E24739">
        <v>319</v>
      </c>
      <c r="F24739">
        <v>6872.64</v>
      </c>
      <c r="G24739">
        <v>453248.04</v>
      </c>
      <c r="H24739">
        <v>441759.81</v>
      </c>
    </row>
    <row r="24740" spans="1:8" x14ac:dyDescent="0.25">
      <c r="A24740" t="s">
        <v>59</v>
      </c>
      <c r="B24740">
        <v>2011</v>
      </c>
      <c r="C24740" t="s">
        <v>11</v>
      </c>
      <c r="D24740" t="s">
        <v>60</v>
      </c>
      <c r="E24740">
        <v>69</v>
      </c>
      <c r="F24740">
        <v>110.12</v>
      </c>
      <c r="G24740">
        <v>13016.55</v>
      </c>
      <c r="H24740">
        <v>12934.63</v>
      </c>
    </row>
    <row r="24741" spans="1:8" x14ac:dyDescent="0.25">
      <c r="A24741" t="s">
        <v>59</v>
      </c>
      <c r="B24741">
        <v>2011</v>
      </c>
      <c r="C24741" t="s">
        <v>11</v>
      </c>
      <c r="D24741" t="s">
        <v>60</v>
      </c>
      <c r="E24741">
        <v>0</v>
      </c>
      <c r="F24741">
        <v>0</v>
      </c>
      <c r="G24741">
        <v>0</v>
      </c>
      <c r="H24741">
        <v>0</v>
      </c>
    </row>
    <row r="24742" spans="1:8" x14ac:dyDescent="0.25">
      <c r="A24742" t="s">
        <v>59</v>
      </c>
      <c r="B24742">
        <v>2011</v>
      </c>
      <c r="C24742" t="s">
        <v>11</v>
      </c>
      <c r="D24742" t="s">
        <v>62</v>
      </c>
      <c r="E24742">
        <v>24</v>
      </c>
      <c r="F24742">
        <v>930.69</v>
      </c>
      <c r="G24742">
        <v>68232.53</v>
      </c>
      <c r="H24742">
        <v>66788.87</v>
      </c>
    </row>
    <row r="24743" spans="1:8" x14ac:dyDescent="0.25">
      <c r="A24743" t="s">
        <v>59</v>
      </c>
      <c r="B24743">
        <v>2011</v>
      </c>
      <c r="C24743" t="s">
        <v>11</v>
      </c>
      <c r="D24743" t="s">
        <v>62</v>
      </c>
      <c r="E24743">
        <v>0</v>
      </c>
      <c r="F24743">
        <v>0</v>
      </c>
      <c r="G24743">
        <v>0</v>
      </c>
      <c r="H24743">
        <v>0</v>
      </c>
    </row>
    <row r="24744" spans="1:8" x14ac:dyDescent="0.25">
      <c r="A24744" t="s">
        <v>59</v>
      </c>
      <c r="B24744">
        <v>2011</v>
      </c>
      <c r="C24744" t="s">
        <v>11</v>
      </c>
      <c r="D24744" t="s">
        <v>60</v>
      </c>
      <c r="E24744">
        <v>103</v>
      </c>
      <c r="F24744">
        <v>1341.23</v>
      </c>
      <c r="G24744">
        <v>100170.18</v>
      </c>
      <c r="H24744">
        <v>149944.82</v>
      </c>
    </row>
    <row r="24745" spans="1:8" x14ac:dyDescent="0.25">
      <c r="A24745" t="s">
        <v>59</v>
      </c>
      <c r="B24745">
        <v>2011</v>
      </c>
      <c r="C24745" t="s">
        <v>11</v>
      </c>
      <c r="D24745" t="s">
        <v>60</v>
      </c>
      <c r="E24745">
        <v>27</v>
      </c>
      <c r="F24745">
        <v>50.17</v>
      </c>
      <c r="G24745">
        <v>4795.57</v>
      </c>
      <c r="H24745">
        <v>4693.4799999999996</v>
      </c>
    </row>
    <row r="24746" spans="1:8" x14ac:dyDescent="0.25">
      <c r="A24746" t="s">
        <v>59</v>
      </c>
      <c r="B24746">
        <v>2011</v>
      </c>
      <c r="C24746" t="s">
        <v>11</v>
      </c>
      <c r="D24746" t="s">
        <v>60</v>
      </c>
      <c r="E24746">
        <v>0</v>
      </c>
      <c r="F24746">
        <v>0</v>
      </c>
      <c r="G24746">
        <v>0</v>
      </c>
      <c r="H24746">
        <v>0</v>
      </c>
    </row>
    <row r="24747" spans="1:8" x14ac:dyDescent="0.25">
      <c r="A24747" t="s">
        <v>59</v>
      </c>
      <c r="B24747">
        <v>2011</v>
      </c>
      <c r="C24747" t="s">
        <v>11</v>
      </c>
      <c r="D24747" t="s">
        <v>60</v>
      </c>
      <c r="E24747">
        <v>41</v>
      </c>
      <c r="F24747">
        <v>858.57</v>
      </c>
      <c r="G24747">
        <v>49662.5</v>
      </c>
      <c r="H24747">
        <v>46910.96</v>
      </c>
    </row>
    <row r="24748" spans="1:8" x14ac:dyDescent="0.25">
      <c r="A24748" t="s">
        <v>59</v>
      </c>
      <c r="B24748">
        <v>2011</v>
      </c>
      <c r="C24748" t="s">
        <v>11</v>
      </c>
      <c r="D24748" t="s">
        <v>60</v>
      </c>
      <c r="E24748">
        <v>9</v>
      </c>
      <c r="F24748">
        <v>17.36</v>
      </c>
      <c r="G24748">
        <v>1380.02</v>
      </c>
      <c r="H24748">
        <v>1540.52</v>
      </c>
    </row>
    <row r="24749" spans="1:8" x14ac:dyDescent="0.25">
      <c r="A24749" t="s">
        <v>59</v>
      </c>
      <c r="B24749">
        <v>2011</v>
      </c>
      <c r="C24749" t="s">
        <v>11</v>
      </c>
      <c r="D24749" t="s">
        <v>60</v>
      </c>
      <c r="E24749">
        <v>0</v>
      </c>
      <c r="F24749">
        <v>0</v>
      </c>
      <c r="G24749">
        <v>0</v>
      </c>
      <c r="H24749">
        <v>0</v>
      </c>
    </row>
    <row r="24750" spans="1:8" x14ac:dyDescent="0.25">
      <c r="A24750" t="s">
        <v>59</v>
      </c>
      <c r="B24750">
        <v>2011</v>
      </c>
      <c r="C24750" t="s">
        <v>11</v>
      </c>
      <c r="D24750" t="s">
        <v>60</v>
      </c>
      <c r="E24750">
        <v>52</v>
      </c>
      <c r="F24750">
        <v>1191.33</v>
      </c>
      <c r="G24750">
        <v>66858.100000000006</v>
      </c>
      <c r="H24750">
        <v>69583.14</v>
      </c>
    </row>
    <row r="24751" spans="1:8" x14ac:dyDescent="0.25">
      <c r="A24751" t="s">
        <v>59</v>
      </c>
      <c r="B24751">
        <v>2011</v>
      </c>
      <c r="C24751" t="s">
        <v>11</v>
      </c>
      <c r="D24751" t="s">
        <v>60</v>
      </c>
      <c r="E24751">
        <v>14</v>
      </c>
      <c r="F24751">
        <v>16.72</v>
      </c>
      <c r="G24751">
        <v>1617.28</v>
      </c>
      <c r="H24751">
        <v>1439.58</v>
      </c>
    </row>
    <row r="24752" spans="1:8" x14ac:dyDescent="0.25">
      <c r="A24752" t="s">
        <v>59</v>
      </c>
      <c r="B24752">
        <v>2011</v>
      </c>
      <c r="C24752" t="s">
        <v>11</v>
      </c>
      <c r="D24752" t="s">
        <v>60</v>
      </c>
      <c r="E24752">
        <v>0</v>
      </c>
      <c r="F24752">
        <v>0</v>
      </c>
      <c r="G24752">
        <v>0</v>
      </c>
      <c r="H24752">
        <v>0</v>
      </c>
    </row>
    <row r="24753" spans="1:8" x14ac:dyDescent="0.25">
      <c r="A24753" t="s">
        <v>59</v>
      </c>
      <c r="B24753">
        <v>2011</v>
      </c>
      <c r="C24753" t="s">
        <v>11</v>
      </c>
      <c r="D24753" t="s">
        <v>60</v>
      </c>
      <c r="E24753">
        <v>0</v>
      </c>
      <c r="F24753">
        <v>0</v>
      </c>
      <c r="G24753">
        <v>0</v>
      </c>
      <c r="H24753">
        <v>0</v>
      </c>
    </row>
    <row r="24754" spans="1:8" x14ac:dyDescent="0.25">
      <c r="A24754" t="s">
        <v>59</v>
      </c>
      <c r="B24754">
        <v>2011</v>
      </c>
      <c r="C24754" t="s">
        <v>11</v>
      </c>
      <c r="D24754" t="s">
        <v>60</v>
      </c>
      <c r="E24754">
        <v>0</v>
      </c>
      <c r="F24754">
        <v>-90.91</v>
      </c>
      <c r="G24754">
        <v>-328.58</v>
      </c>
      <c r="H24754">
        <v>44153.31</v>
      </c>
    </row>
    <row r="24755" spans="1:8" x14ac:dyDescent="0.25">
      <c r="A24755" t="s">
        <v>59</v>
      </c>
      <c r="B24755">
        <v>2011</v>
      </c>
      <c r="C24755" t="s">
        <v>11</v>
      </c>
      <c r="D24755" t="s">
        <v>60</v>
      </c>
      <c r="E24755">
        <v>0</v>
      </c>
      <c r="F24755">
        <v>15.03</v>
      </c>
      <c r="G24755">
        <v>-9415.7199999999993</v>
      </c>
      <c r="H24755">
        <v>13000.56</v>
      </c>
    </row>
    <row r="24756" spans="1:8" x14ac:dyDescent="0.25">
      <c r="A24756" t="s">
        <v>59</v>
      </c>
      <c r="B24756">
        <v>2011</v>
      </c>
      <c r="C24756" t="s">
        <v>11</v>
      </c>
      <c r="D24756" t="s">
        <v>61</v>
      </c>
      <c r="E24756">
        <v>0</v>
      </c>
      <c r="F24756">
        <v>0</v>
      </c>
      <c r="G24756">
        <v>0</v>
      </c>
      <c r="H24756">
        <v>0</v>
      </c>
    </row>
    <row r="24757" spans="1:8" x14ac:dyDescent="0.25">
      <c r="A24757" t="s">
        <v>59</v>
      </c>
      <c r="B24757">
        <v>2011</v>
      </c>
      <c r="C24757" t="s">
        <v>11</v>
      </c>
      <c r="D24757" t="s">
        <v>61</v>
      </c>
      <c r="E24757">
        <v>0</v>
      </c>
      <c r="F24757">
        <v>0</v>
      </c>
      <c r="G24757">
        <v>0</v>
      </c>
      <c r="H24757">
        <v>0</v>
      </c>
    </row>
    <row r="24758" spans="1:8" x14ac:dyDescent="0.25">
      <c r="A24758" t="s">
        <v>59</v>
      </c>
      <c r="B24758">
        <v>2011</v>
      </c>
      <c r="C24758" t="s">
        <v>11</v>
      </c>
      <c r="D24758" t="s">
        <v>61</v>
      </c>
      <c r="E24758">
        <v>1</v>
      </c>
      <c r="F24758">
        <v>1.77</v>
      </c>
      <c r="G24758">
        <v>139</v>
      </c>
      <c r="H24758">
        <v>132.34</v>
      </c>
    </row>
    <row r="24759" spans="1:8" x14ac:dyDescent="0.25">
      <c r="A24759" t="s">
        <v>59</v>
      </c>
      <c r="B24759">
        <v>2011</v>
      </c>
      <c r="C24759" t="s">
        <v>11</v>
      </c>
      <c r="D24759" t="s">
        <v>60</v>
      </c>
      <c r="E24759">
        <v>4</v>
      </c>
      <c r="F24759">
        <v>19.399999999999999</v>
      </c>
      <c r="G24759">
        <v>245.89</v>
      </c>
      <c r="H24759">
        <v>225.84</v>
      </c>
    </row>
    <row r="24760" spans="1:8" x14ac:dyDescent="0.25">
      <c r="A24760" t="s">
        <v>59</v>
      </c>
      <c r="B24760">
        <v>2011</v>
      </c>
      <c r="C24760" t="s">
        <v>11</v>
      </c>
      <c r="D24760" t="s">
        <v>60</v>
      </c>
      <c r="E24760">
        <v>95</v>
      </c>
      <c r="F24760">
        <v>837.05</v>
      </c>
      <c r="G24760">
        <v>64279.77</v>
      </c>
      <c r="H24760">
        <v>59202.78</v>
      </c>
    </row>
    <row r="24761" spans="1:8" x14ac:dyDescent="0.25">
      <c r="A24761" t="s">
        <v>59</v>
      </c>
      <c r="B24761">
        <v>2011</v>
      </c>
      <c r="C24761" t="s">
        <v>11</v>
      </c>
      <c r="D24761" t="s">
        <v>60</v>
      </c>
      <c r="E24761">
        <v>214</v>
      </c>
      <c r="F24761">
        <v>391.21</v>
      </c>
      <c r="G24761">
        <v>42339.63</v>
      </c>
      <c r="H24761">
        <v>39953.11</v>
      </c>
    </row>
    <row r="24762" spans="1:8" x14ac:dyDescent="0.25">
      <c r="A24762" t="s">
        <v>59</v>
      </c>
      <c r="B24762">
        <v>2011</v>
      </c>
      <c r="C24762" t="s">
        <v>11</v>
      </c>
      <c r="D24762" t="s">
        <v>60</v>
      </c>
      <c r="E24762">
        <v>1353</v>
      </c>
      <c r="F24762">
        <v>555.66</v>
      </c>
      <c r="G24762">
        <v>43271.63</v>
      </c>
      <c r="H24762">
        <v>42086.59</v>
      </c>
    </row>
    <row r="24763" spans="1:8" x14ac:dyDescent="0.25">
      <c r="A24763" t="s">
        <v>59</v>
      </c>
      <c r="B24763">
        <v>2011</v>
      </c>
      <c r="C24763" t="s">
        <v>11</v>
      </c>
      <c r="D24763" t="s">
        <v>60</v>
      </c>
      <c r="E24763">
        <v>0</v>
      </c>
      <c r="F24763">
        <v>0</v>
      </c>
      <c r="G24763">
        <v>0</v>
      </c>
      <c r="H24763">
        <v>0</v>
      </c>
    </row>
    <row r="24764" spans="1:8" x14ac:dyDescent="0.25">
      <c r="A24764" t="s">
        <v>59</v>
      </c>
      <c r="B24764">
        <v>2011</v>
      </c>
      <c r="C24764" t="s">
        <v>11</v>
      </c>
      <c r="D24764" t="s">
        <v>60</v>
      </c>
      <c r="E24764">
        <v>4</v>
      </c>
      <c r="F24764">
        <v>4.58</v>
      </c>
      <c r="G24764">
        <v>327.61</v>
      </c>
      <c r="H24764">
        <v>338.58</v>
      </c>
    </row>
    <row r="24765" spans="1:8" x14ac:dyDescent="0.25">
      <c r="A24765" t="s">
        <v>59</v>
      </c>
      <c r="B24765">
        <v>2011</v>
      </c>
      <c r="C24765" t="s">
        <v>11</v>
      </c>
      <c r="D24765" t="s">
        <v>62</v>
      </c>
      <c r="E24765">
        <v>0</v>
      </c>
      <c r="F24765">
        <v>0</v>
      </c>
      <c r="G24765">
        <v>0</v>
      </c>
      <c r="H24765">
        <v>0</v>
      </c>
    </row>
    <row r="24766" spans="1:8" x14ac:dyDescent="0.25">
      <c r="A24766" t="s">
        <v>59</v>
      </c>
      <c r="B24766">
        <v>2011</v>
      </c>
      <c r="C24766" t="s">
        <v>11</v>
      </c>
      <c r="D24766" t="s">
        <v>62</v>
      </c>
      <c r="E24766">
        <v>1</v>
      </c>
      <c r="F24766">
        <v>4.08</v>
      </c>
      <c r="G24766">
        <v>388.47</v>
      </c>
      <c r="H24766">
        <v>388.47</v>
      </c>
    </row>
    <row r="24767" spans="1:8" x14ac:dyDescent="0.25">
      <c r="A24767" t="s">
        <v>59</v>
      </c>
      <c r="B24767">
        <v>2011</v>
      </c>
      <c r="C24767" t="s">
        <v>11</v>
      </c>
      <c r="D24767" t="s">
        <v>62</v>
      </c>
      <c r="E24767">
        <v>304</v>
      </c>
      <c r="F24767">
        <v>249.77</v>
      </c>
      <c r="G24767">
        <v>19880.189999999999</v>
      </c>
      <c r="H24767">
        <v>20875.61</v>
      </c>
    </row>
    <row r="24768" spans="1:8" x14ac:dyDescent="0.25">
      <c r="A24768" t="s">
        <v>59</v>
      </c>
      <c r="B24768">
        <v>2011</v>
      </c>
      <c r="C24768" t="s">
        <v>11</v>
      </c>
      <c r="D24768" t="s">
        <v>60</v>
      </c>
      <c r="E24768">
        <v>7</v>
      </c>
      <c r="F24768">
        <v>31.7</v>
      </c>
      <c r="G24768">
        <v>2805.93</v>
      </c>
      <c r="H24768">
        <v>4115.1000000000004</v>
      </c>
    </row>
    <row r="24769" spans="1:8" x14ac:dyDescent="0.25">
      <c r="A24769" t="s">
        <v>59</v>
      </c>
      <c r="B24769">
        <v>2011</v>
      </c>
      <c r="C24769" t="s">
        <v>11</v>
      </c>
      <c r="D24769" t="s">
        <v>60</v>
      </c>
      <c r="E24769">
        <v>150</v>
      </c>
      <c r="F24769">
        <v>78.58</v>
      </c>
      <c r="G24769">
        <v>9792.7900000000009</v>
      </c>
      <c r="H24769">
        <v>9605.3799999999992</v>
      </c>
    </row>
    <row r="24770" spans="1:8" x14ac:dyDescent="0.25">
      <c r="A24770" t="s">
        <v>59</v>
      </c>
      <c r="B24770">
        <v>2011</v>
      </c>
      <c r="C24770" t="s">
        <v>11</v>
      </c>
      <c r="D24770" t="s">
        <v>60</v>
      </c>
      <c r="E24770">
        <v>0</v>
      </c>
      <c r="F24770">
        <v>0</v>
      </c>
      <c r="G24770">
        <v>0</v>
      </c>
      <c r="H24770">
        <v>0</v>
      </c>
    </row>
    <row r="24771" spans="1:8" x14ac:dyDescent="0.25">
      <c r="A24771" t="s">
        <v>59</v>
      </c>
      <c r="B24771">
        <v>2011</v>
      </c>
      <c r="C24771" t="s">
        <v>11</v>
      </c>
      <c r="D24771" t="s">
        <v>60</v>
      </c>
      <c r="E24771">
        <v>19</v>
      </c>
      <c r="F24771">
        <v>123.33</v>
      </c>
      <c r="G24771">
        <v>7250.75</v>
      </c>
      <c r="H24771">
        <v>6252.03</v>
      </c>
    </row>
    <row r="24772" spans="1:8" x14ac:dyDescent="0.25">
      <c r="A24772" t="s">
        <v>59</v>
      </c>
      <c r="B24772">
        <v>2011</v>
      </c>
      <c r="C24772" t="s">
        <v>11</v>
      </c>
      <c r="D24772" t="s">
        <v>60</v>
      </c>
      <c r="E24772">
        <v>46</v>
      </c>
      <c r="F24772">
        <v>126.12</v>
      </c>
      <c r="G24772">
        <v>8907.32</v>
      </c>
      <c r="H24772">
        <v>8224.9500000000007</v>
      </c>
    </row>
    <row r="24773" spans="1:8" x14ac:dyDescent="0.25">
      <c r="A24773" t="s">
        <v>59</v>
      </c>
      <c r="B24773">
        <v>2011</v>
      </c>
      <c r="C24773" t="s">
        <v>11</v>
      </c>
      <c r="D24773" t="s">
        <v>60</v>
      </c>
      <c r="E24773">
        <v>758</v>
      </c>
      <c r="F24773">
        <v>435.94</v>
      </c>
      <c r="G24773">
        <v>28853.96</v>
      </c>
      <c r="H24773">
        <v>30673.52</v>
      </c>
    </row>
    <row r="24774" spans="1:8" x14ac:dyDescent="0.25">
      <c r="A24774" t="s">
        <v>59</v>
      </c>
      <c r="B24774">
        <v>2011</v>
      </c>
      <c r="C24774" t="s">
        <v>11</v>
      </c>
      <c r="D24774" t="s">
        <v>60</v>
      </c>
      <c r="E24774">
        <v>0</v>
      </c>
      <c r="F24774">
        <v>0</v>
      </c>
      <c r="G24774">
        <v>0</v>
      </c>
      <c r="H24774">
        <v>0</v>
      </c>
    </row>
    <row r="24775" spans="1:8" x14ac:dyDescent="0.25">
      <c r="A24775" t="s">
        <v>59</v>
      </c>
      <c r="B24775">
        <v>2011</v>
      </c>
      <c r="C24775" t="s">
        <v>11</v>
      </c>
      <c r="D24775" t="s">
        <v>60</v>
      </c>
      <c r="E24775">
        <v>9</v>
      </c>
      <c r="F24775">
        <v>59.45</v>
      </c>
      <c r="G24775">
        <v>3641.67</v>
      </c>
      <c r="H24775">
        <v>3656.23</v>
      </c>
    </row>
    <row r="24776" spans="1:8" x14ac:dyDescent="0.25">
      <c r="A24776" t="s">
        <v>59</v>
      </c>
      <c r="B24776">
        <v>2011</v>
      </c>
      <c r="C24776" t="s">
        <v>11</v>
      </c>
      <c r="D24776" t="s">
        <v>60</v>
      </c>
      <c r="E24776">
        <v>67</v>
      </c>
      <c r="F24776">
        <v>112.86</v>
      </c>
      <c r="G24776">
        <v>8502.39</v>
      </c>
      <c r="H24776">
        <v>6860.01</v>
      </c>
    </row>
    <row r="24777" spans="1:8" x14ac:dyDescent="0.25">
      <c r="A24777" t="s">
        <v>59</v>
      </c>
      <c r="B24777">
        <v>2011</v>
      </c>
      <c r="C24777" t="s">
        <v>11</v>
      </c>
      <c r="D24777" t="s">
        <v>60</v>
      </c>
      <c r="E24777">
        <v>739</v>
      </c>
      <c r="F24777">
        <v>377.96</v>
      </c>
      <c r="G24777">
        <v>24418.799999999999</v>
      </c>
      <c r="H24777">
        <v>23147.38</v>
      </c>
    </row>
    <row r="24778" spans="1:8" x14ac:dyDescent="0.25">
      <c r="A24778" t="s">
        <v>59</v>
      </c>
      <c r="B24778">
        <v>2011</v>
      </c>
      <c r="C24778" t="s">
        <v>11</v>
      </c>
      <c r="D24778" t="s">
        <v>64</v>
      </c>
      <c r="E24778">
        <v>0</v>
      </c>
      <c r="F24778">
        <v>15931.638999999999</v>
      </c>
      <c r="G24778">
        <v>1718867.56</v>
      </c>
      <c r="H24778">
        <v>1697261.86</v>
      </c>
    </row>
    <row r="24779" spans="1:8" x14ac:dyDescent="0.25">
      <c r="A24779" t="s">
        <v>59</v>
      </c>
      <c r="B24779">
        <v>2011</v>
      </c>
      <c r="C24779" t="s">
        <v>11</v>
      </c>
      <c r="D24779" t="s">
        <v>60</v>
      </c>
      <c r="E24779">
        <v>0</v>
      </c>
      <c r="F24779">
        <v>0</v>
      </c>
      <c r="G24779">
        <v>0</v>
      </c>
      <c r="H24779">
        <v>0</v>
      </c>
    </row>
    <row r="24780" spans="1:8" x14ac:dyDescent="0.25">
      <c r="A24780" t="s">
        <v>59</v>
      </c>
      <c r="B24780">
        <v>2011</v>
      </c>
      <c r="C24780" t="s">
        <v>11</v>
      </c>
      <c r="D24780" t="s">
        <v>60</v>
      </c>
      <c r="E24780">
        <v>0</v>
      </c>
      <c r="F24780">
        <v>0</v>
      </c>
      <c r="G24780">
        <v>0</v>
      </c>
      <c r="H24780">
        <v>0</v>
      </c>
    </row>
    <row r="24781" spans="1:8" x14ac:dyDescent="0.25">
      <c r="A24781" t="s">
        <v>59</v>
      </c>
      <c r="B24781">
        <v>2011</v>
      </c>
      <c r="C24781" t="s">
        <v>10</v>
      </c>
      <c r="D24781" t="s">
        <v>60</v>
      </c>
      <c r="E24781">
        <v>0</v>
      </c>
      <c r="F24781">
        <v>0</v>
      </c>
      <c r="G24781">
        <v>0</v>
      </c>
      <c r="H24781">
        <v>0</v>
      </c>
    </row>
    <row r="24782" spans="1:8" x14ac:dyDescent="0.25">
      <c r="A24782" t="s">
        <v>59</v>
      </c>
      <c r="B24782">
        <v>2011</v>
      </c>
      <c r="C24782" t="s">
        <v>10</v>
      </c>
      <c r="D24782" t="s">
        <v>61</v>
      </c>
      <c r="E24782">
        <v>4</v>
      </c>
      <c r="F24782">
        <v>20260.18</v>
      </c>
      <c r="G24782">
        <v>1156934.3999999999</v>
      </c>
      <c r="H24782">
        <v>1156934.3999999999</v>
      </c>
    </row>
    <row r="24783" spans="1:8" x14ac:dyDescent="0.25">
      <c r="A24783" t="s">
        <v>59</v>
      </c>
      <c r="B24783">
        <v>2011</v>
      </c>
      <c r="C24783" t="s">
        <v>10</v>
      </c>
      <c r="D24783" t="s">
        <v>61</v>
      </c>
      <c r="E24783">
        <v>0</v>
      </c>
      <c r="F24783">
        <v>0</v>
      </c>
      <c r="G24783">
        <v>0</v>
      </c>
      <c r="H24783">
        <v>0</v>
      </c>
    </row>
    <row r="24784" spans="1:8" x14ac:dyDescent="0.25">
      <c r="A24784" t="s">
        <v>59</v>
      </c>
      <c r="B24784">
        <v>2011</v>
      </c>
      <c r="C24784" t="s">
        <v>10</v>
      </c>
      <c r="D24784" t="s">
        <v>60</v>
      </c>
      <c r="E24784">
        <v>0</v>
      </c>
      <c r="F24784">
        <v>0</v>
      </c>
      <c r="G24784">
        <v>0</v>
      </c>
      <c r="H24784">
        <v>0</v>
      </c>
    </row>
    <row r="24785" spans="1:8" x14ac:dyDescent="0.25">
      <c r="A24785" t="s">
        <v>59</v>
      </c>
      <c r="B24785">
        <v>2011</v>
      </c>
      <c r="C24785" t="s">
        <v>10</v>
      </c>
      <c r="D24785" t="s">
        <v>60</v>
      </c>
      <c r="E24785">
        <v>0</v>
      </c>
      <c r="F24785">
        <v>0</v>
      </c>
      <c r="G24785">
        <v>0</v>
      </c>
      <c r="H24785">
        <v>0</v>
      </c>
    </row>
    <row r="24786" spans="1:8" x14ac:dyDescent="0.25">
      <c r="A24786" t="s">
        <v>59</v>
      </c>
      <c r="B24786">
        <v>2011</v>
      </c>
      <c r="C24786" t="s">
        <v>10</v>
      </c>
      <c r="D24786" t="s">
        <v>60</v>
      </c>
      <c r="E24786">
        <v>0</v>
      </c>
      <c r="F24786">
        <v>309.85000000000002</v>
      </c>
      <c r="G24786">
        <v>-9363.57</v>
      </c>
      <c r="H24786">
        <v>37695.410000000003</v>
      </c>
    </row>
    <row r="24787" spans="1:8" x14ac:dyDescent="0.25">
      <c r="A24787" t="s">
        <v>59</v>
      </c>
      <c r="B24787">
        <v>2011</v>
      </c>
      <c r="C24787" t="s">
        <v>10</v>
      </c>
      <c r="D24787" t="s">
        <v>60</v>
      </c>
      <c r="E24787">
        <v>0</v>
      </c>
      <c r="F24787">
        <v>0</v>
      </c>
      <c r="G24787">
        <v>0</v>
      </c>
      <c r="H24787">
        <v>0</v>
      </c>
    </row>
    <row r="24788" spans="1:8" x14ac:dyDescent="0.25">
      <c r="A24788" t="s">
        <v>59</v>
      </c>
      <c r="B24788">
        <v>2011</v>
      </c>
      <c r="C24788" t="s">
        <v>10</v>
      </c>
      <c r="D24788" t="s">
        <v>60</v>
      </c>
      <c r="E24788">
        <v>0</v>
      </c>
      <c r="F24788">
        <v>0</v>
      </c>
      <c r="G24788">
        <v>0</v>
      </c>
      <c r="H24788">
        <v>0</v>
      </c>
    </row>
    <row r="24789" spans="1:8" x14ac:dyDescent="0.25">
      <c r="A24789" t="s">
        <v>59</v>
      </c>
      <c r="B24789">
        <v>2011</v>
      </c>
      <c r="C24789" t="s">
        <v>10</v>
      </c>
      <c r="D24789" t="s">
        <v>61</v>
      </c>
      <c r="E24789">
        <v>247</v>
      </c>
      <c r="F24789">
        <v>44643.75</v>
      </c>
      <c r="G24789">
        <v>2869565.73</v>
      </c>
      <c r="H24789">
        <v>2878158.38</v>
      </c>
    </row>
    <row r="24790" spans="1:8" x14ac:dyDescent="0.25">
      <c r="A24790" t="s">
        <v>59</v>
      </c>
      <c r="B24790">
        <v>2011</v>
      </c>
      <c r="C24790" t="s">
        <v>10</v>
      </c>
      <c r="D24790" t="s">
        <v>61</v>
      </c>
      <c r="E24790">
        <v>1043</v>
      </c>
      <c r="F24790">
        <v>13814.32</v>
      </c>
      <c r="G24790">
        <v>961008.65</v>
      </c>
      <c r="H24790">
        <v>959887.05</v>
      </c>
    </row>
    <row r="24791" spans="1:8" x14ac:dyDescent="0.25">
      <c r="A24791" t="s">
        <v>59</v>
      </c>
      <c r="B24791">
        <v>2011</v>
      </c>
      <c r="C24791" t="s">
        <v>10</v>
      </c>
      <c r="D24791" t="s">
        <v>61</v>
      </c>
      <c r="E24791">
        <v>221</v>
      </c>
      <c r="F24791">
        <v>427.36</v>
      </c>
      <c r="G24791">
        <v>43955.15</v>
      </c>
      <c r="H24791">
        <v>45241.43</v>
      </c>
    </row>
    <row r="24792" spans="1:8" x14ac:dyDescent="0.25">
      <c r="A24792" t="s">
        <v>59</v>
      </c>
      <c r="B24792">
        <v>2011</v>
      </c>
      <c r="C24792" t="s">
        <v>10</v>
      </c>
      <c r="D24792" t="s">
        <v>60</v>
      </c>
      <c r="E24792">
        <v>2</v>
      </c>
      <c r="F24792">
        <v>8.3800000000000008</v>
      </c>
      <c r="G24792">
        <v>1668.16</v>
      </c>
      <c r="H24792">
        <v>3180.75</v>
      </c>
    </row>
    <row r="24793" spans="1:8" x14ac:dyDescent="0.25">
      <c r="A24793" t="s">
        <v>59</v>
      </c>
      <c r="B24793">
        <v>2011</v>
      </c>
      <c r="C24793" t="s">
        <v>10</v>
      </c>
      <c r="D24793" t="s">
        <v>60</v>
      </c>
      <c r="E24793">
        <v>0</v>
      </c>
      <c r="F24793">
        <v>0</v>
      </c>
      <c r="G24793">
        <v>5917.42</v>
      </c>
      <c r="H24793">
        <v>0</v>
      </c>
    </row>
    <row r="24794" spans="1:8" x14ac:dyDescent="0.25">
      <c r="A24794" t="s">
        <v>59</v>
      </c>
      <c r="B24794">
        <v>2011</v>
      </c>
      <c r="C24794" t="s">
        <v>10</v>
      </c>
      <c r="D24794" t="s">
        <v>60</v>
      </c>
      <c r="E24794">
        <v>0</v>
      </c>
      <c r="F24794">
        <v>0</v>
      </c>
      <c r="G24794">
        <v>0</v>
      </c>
      <c r="H24794">
        <v>0</v>
      </c>
    </row>
    <row r="24795" spans="1:8" x14ac:dyDescent="0.25">
      <c r="A24795" t="s">
        <v>59</v>
      </c>
      <c r="B24795">
        <v>2011</v>
      </c>
      <c r="C24795" t="s">
        <v>10</v>
      </c>
      <c r="D24795" t="s">
        <v>60</v>
      </c>
      <c r="E24795">
        <v>0</v>
      </c>
      <c r="F24795">
        <v>0</v>
      </c>
      <c r="G24795">
        <v>0</v>
      </c>
      <c r="H24795">
        <v>0</v>
      </c>
    </row>
    <row r="24796" spans="1:8" x14ac:dyDescent="0.25">
      <c r="A24796" t="s">
        <v>59</v>
      </c>
      <c r="B24796">
        <v>2011</v>
      </c>
      <c r="C24796" t="s">
        <v>10</v>
      </c>
      <c r="D24796" t="s">
        <v>62</v>
      </c>
      <c r="E24796">
        <v>890</v>
      </c>
      <c r="F24796">
        <v>19841.13</v>
      </c>
      <c r="G24796">
        <v>1308571.23</v>
      </c>
      <c r="H24796">
        <v>1316336.6599999999</v>
      </c>
    </row>
    <row r="24797" spans="1:8" x14ac:dyDescent="0.25">
      <c r="A24797" t="s">
        <v>59</v>
      </c>
      <c r="B24797">
        <v>2011</v>
      </c>
      <c r="C24797" t="s">
        <v>10</v>
      </c>
      <c r="D24797" t="s">
        <v>62</v>
      </c>
      <c r="E24797">
        <v>243</v>
      </c>
      <c r="F24797">
        <v>680</v>
      </c>
      <c r="G24797">
        <v>59927.7</v>
      </c>
      <c r="H24797">
        <v>69505.210000000006</v>
      </c>
    </row>
    <row r="24798" spans="1:8" x14ac:dyDescent="0.25">
      <c r="A24798" t="s">
        <v>59</v>
      </c>
      <c r="B24798">
        <v>2011</v>
      </c>
      <c r="C24798" t="s">
        <v>10</v>
      </c>
      <c r="D24798" t="s">
        <v>60</v>
      </c>
      <c r="E24798">
        <v>12</v>
      </c>
      <c r="F24798">
        <v>65.8</v>
      </c>
      <c r="G24798">
        <v>4771.26</v>
      </c>
      <c r="H24798">
        <v>4190.92</v>
      </c>
    </row>
    <row r="24799" spans="1:8" x14ac:dyDescent="0.25">
      <c r="A24799" t="s">
        <v>59</v>
      </c>
      <c r="B24799">
        <v>2011</v>
      </c>
      <c r="C24799" t="s">
        <v>10</v>
      </c>
      <c r="D24799" t="s">
        <v>60</v>
      </c>
      <c r="E24799">
        <v>11</v>
      </c>
      <c r="F24799">
        <v>18.77</v>
      </c>
      <c r="G24799">
        <v>1779.49</v>
      </c>
      <c r="H24799">
        <v>1043.05</v>
      </c>
    </row>
    <row r="24800" spans="1:8" x14ac:dyDescent="0.25">
      <c r="A24800" t="s">
        <v>59</v>
      </c>
      <c r="B24800">
        <v>2011</v>
      </c>
      <c r="C24800" t="s">
        <v>10</v>
      </c>
      <c r="D24800" t="s">
        <v>60</v>
      </c>
      <c r="E24800">
        <v>6</v>
      </c>
      <c r="F24800">
        <v>44.83</v>
      </c>
      <c r="G24800">
        <v>1797.52</v>
      </c>
      <c r="H24800">
        <v>1715.16</v>
      </c>
    </row>
    <row r="24801" spans="1:8" x14ac:dyDescent="0.25">
      <c r="A24801" t="s">
        <v>59</v>
      </c>
      <c r="B24801">
        <v>2011</v>
      </c>
      <c r="C24801" t="s">
        <v>10</v>
      </c>
      <c r="D24801" t="s">
        <v>60</v>
      </c>
      <c r="E24801">
        <v>0</v>
      </c>
      <c r="F24801">
        <v>0</v>
      </c>
      <c r="G24801">
        <v>0</v>
      </c>
      <c r="H24801">
        <v>0</v>
      </c>
    </row>
    <row r="24802" spans="1:8" x14ac:dyDescent="0.25">
      <c r="A24802" t="s">
        <v>59</v>
      </c>
      <c r="B24802">
        <v>2011</v>
      </c>
      <c r="C24802" t="s">
        <v>10</v>
      </c>
      <c r="D24802" t="s">
        <v>60</v>
      </c>
      <c r="E24802">
        <v>0</v>
      </c>
      <c r="F24802">
        <v>0</v>
      </c>
      <c r="G24802">
        <v>0</v>
      </c>
      <c r="H24802">
        <v>0</v>
      </c>
    </row>
    <row r="24803" spans="1:8" x14ac:dyDescent="0.25">
      <c r="A24803" t="s">
        <v>59</v>
      </c>
      <c r="B24803">
        <v>2011</v>
      </c>
      <c r="C24803" t="s">
        <v>10</v>
      </c>
      <c r="D24803" t="s">
        <v>63</v>
      </c>
      <c r="E24803">
        <v>20</v>
      </c>
      <c r="F24803">
        <v>2</v>
      </c>
      <c r="G24803">
        <v>200.4</v>
      </c>
      <c r="H24803">
        <v>94.02</v>
      </c>
    </row>
    <row r="24804" spans="1:8" x14ac:dyDescent="0.25">
      <c r="A24804" t="s">
        <v>59</v>
      </c>
      <c r="B24804">
        <v>2011</v>
      </c>
      <c r="C24804" t="s">
        <v>10</v>
      </c>
      <c r="D24804" t="s">
        <v>63</v>
      </c>
      <c r="E24804">
        <v>746242</v>
      </c>
      <c r="F24804">
        <v>105147.2</v>
      </c>
      <c r="G24804">
        <v>9055829.0299999993</v>
      </c>
      <c r="H24804">
        <v>8907195.1500000004</v>
      </c>
    </row>
    <row r="24805" spans="1:8" x14ac:dyDescent="0.25">
      <c r="A24805" t="s">
        <v>59</v>
      </c>
      <c r="B24805">
        <v>2011</v>
      </c>
      <c r="C24805" t="s">
        <v>10</v>
      </c>
      <c r="D24805" t="s">
        <v>60</v>
      </c>
      <c r="E24805">
        <v>0</v>
      </c>
      <c r="F24805">
        <v>-55.87</v>
      </c>
      <c r="G24805">
        <v>-2672.84</v>
      </c>
      <c r="H24805">
        <v>12162.45</v>
      </c>
    </row>
    <row r="24806" spans="1:8" x14ac:dyDescent="0.25">
      <c r="A24806" t="s">
        <v>59</v>
      </c>
      <c r="B24806">
        <v>2011</v>
      </c>
      <c r="C24806" t="s">
        <v>10</v>
      </c>
      <c r="D24806" t="s">
        <v>60</v>
      </c>
      <c r="E24806">
        <v>0</v>
      </c>
      <c r="F24806">
        <v>181.5</v>
      </c>
      <c r="G24806">
        <v>983.4</v>
      </c>
      <c r="H24806">
        <v>8908.6299999999992</v>
      </c>
    </row>
    <row r="24807" spans="1:8" x14ac:dyDescent="0.25">
      <c r="A24807" t="s">
        <v>59</v>
      </c>
      <c r="B24807">
        <v>2011</v>
      </c>
      <c r="C24807" t="s">
        <v>10</v>
      </c>
      <c r="D24807" t="s">
        <v>61</v>
      </c>
      <c r="E24807">
        <v>233</v>
      </c>
      <c r="F24807">
        <v>1657.46</v>
      </c>
      <c r="G24807">
        <v>137045.75</v>
      </c>
      <c r="H24807">
        <v>134972.01</v>
      </c>
    </row>
    <row r="24808" spans="1:8" x14ac:dyDescent="0.25">
      <c r="A24808" t="s">
        <v>59</v>
      </c>
      <c r="B24808">
        <v>2011</v>
      </c>
      <c r="C24808" t="s">
        <v>10</v>
      </c>
      <c r="D24808" t="s">
        <v>61</v>
      </c>
      <c r="E24808">
        <v>1259</v>
      </c>
      <c r="F24808">
        <v>1474.91</v>
      </c>
      <c r="G24808">
        <v>180013.72</v>
      </c>
      <c r="H24808">
        <v>183927.99</v>
      </c>
    </row>
    <row r="24809" spans="1:8" x14ac:dyDescent="0.25">
      <c r="A24809" t="s">
        <v>59</v>
      </c>
      <c r="B24809">
        <v>2011</v>
      </c>
      <c r="C24809" t="s">
        <v>10</v>
      </c>
      <c r="D24809" t="s">
        <v>61</v>
      </c>
      <c r="E24809">
        <v>11298</v>
      </c>
      <c r="F24809">
        <v>3332.39</v>
      </c>
      <c r="G24809">
        <v>231997.01</v>
      </c>
      <c r="H24809">
        <v>232345.64</v>
      </c>
    </row>
    <row r="24810" spans="1:8" x14ac:dyDescent="0.25">
      <c r="A24810" t="s">
        <v>59</v>
      </c>
      <c r="B24810">
        <v>2011</v>
      </c>
      <c r="C24810" t="s">
        <v>10</v>
      </c>
      <c r="D24810" t="s">
        <v>60</v>
      </c>
      <c r="E24810">
        <v>1</v>
      </c>
      <c r="F24810">
        <v>0.47</v>
      </c>
      <c r="G24810">
        <v>1484.4</v>
      </c>
      <c r="H24810">
        <v>0</v>
      </c>
    </row>
    <row r="24811" spans="1:8" x14ac:dyDescent="0.25">
      <c r="A24811" t="s">
        <v>59</v>
      </c>
      <c r="B24811">
        <v>2011</v>
      </c>
      <c r="C24811" t="s">
        <v>10</v>
      </c>
      <c r="D24811" t="s">
        <v>60</v>
      </c>
      <c r="E24811">
        <v>7</v>
      </c>
      <c r="F24811">
        <v>9.11</v>
      </c>
      <c r="G24811">
        <v>753.07</v>
      </c>
      <c r="H24811">
        <v>830.12</v>
      </c>
    </row>
    <row r="24812" spans="1:8" x14ac:dyDescent="0.25">
      <c r="A24812" t="s">
        <v>59</v>
      </c>
      <c r="B24812">
        <v>2011</v>
      </c>
      <c r="C24812" t="s">
        <v>10</v>
      </c>
      <c r="D24812" t="s">
        <v>60</v>
      </c>
      <c r="E24812">
        <v>498</v>
      </c>
      <c r="F24812">
        <v>146.78</v>
      </c>
      <c r="G24812">
        <v>9241.6200000000008</v>
      </c>
      <c r="H24812">
        <v>9751.1</v>
      </c>
    </row>
    <row r="24813" spans="1:8" x14ac:dyDescent="0.25">
      <c r="A24813" t="s">
        <v>59</v>
      </c>
      <c r="B24813">
        <v>2011</v>
      </c>
      <c r="C24813" t="s">
        <v>10</v>
      </c>
      <c r="D24813" t="s">
        <v>62</v>
      </c>
      <c r="E24813">
        <v>1152</v>
      </c>
      <c r="F24813">
        <v>10298.52</v>
      </c>
      <c r="G24813">
        <v>803117.55</v>
      </c>
      <c r="H24813">
        <v>803542.74</v>
      </c>
    </row>
    <row r="24814" spans="1:8" x14ac:dyDescent="0.25">
      <c r="A24814" t="s">
        <v>59</v>
      </c>
      <c r="B24814">
        <v>2011</v>
      </c>
      <c r="C24814" t="s">
        <v>10</v>
      </c>
      <c r="D24814" t="s">
        <v>62</v>
      </c>
      <c r="E24814">
        <v>3615</v>
      </c>
      <c r="F24814">
        <v>6663.28</v>
      </c>
      <c r="G24814">
        <v>689532.09</v>
      </c>
      <c r="H24814">
        <v>698905.81</v>
      </c>
    </row>
    <row r="24815" spans="1:8" x14ac:dyDescent="0.25">
      <c r="A24815" t="s">
        <v>59</v>
      </c>
      <c r="B24815">
        <v>2011</v>
      </c>
      <c r="C24815" t="s">
        <v>10</v>
      </c>
      <c r="D24815" t="s">
        <v>62</v>
      </c>
      <c r="E24815">
        <v>106443</v>
      </c>
      <c r="F24815">
        <v>28706.07</v>
      </c>
      <c r="G24815">
        <v>2192593.2599999998</v>
      </c>
      <c r="H24815">
        <v>2212863.44</v>
      </c>
    </row>
    <row r="24816" spans="1:8" x14ac:dyDescent="0.25">
      <c r="A24816" t="s">
        <v>59</v>
      </c>
      <c r="B24816">
        <v>2011</v>
      </c>
      <c r="C24816" t="s">
        <v>10</v>
      </c>
      <c r="D24816" t="s">
        <v>60</v>
      </c>
      <c r="E24816">
        <v>4</v>
      </c>
      <c r="F24816">
        <v>23.42</v>
      </c>
      <c r="G24816">
        <v>1925.53</v>
      </c>
      <c r="H24816">
        <v>1875.21</v>
      </c>
    </row>
    <row r="24817" spans="1:8" x14ac:dyDescent="0.25">
      <c r="A24817" t="s">
        <v>59</v>
      </c>
      <c r="B24817">
        <v>2011</v>
      </c>
      <c r="C24817" t="s">
        <v>10</v>
      </c>
      <c r="D24817" t="s">
        <v>60</v>
      </c>
      <c r="E24817">
        <v>51</v>
      </c>
      <c r="F24817">
        <v>83.83</v>
      </c>
      <c r="G24817">
        <v>8091.52</v>
      </c>
      <c r="H24817">
        <v>8027.88</v>
      </c>
    </row>
    <row r="24818" spans="1:8" x14ac:dyDescent="0.25">
      <c r="A24818" t="s">
        <v>59</v>
      </c>
      <c r="B24818">
        <v>2011</v>
      </c>
      <c r="C24818" t="s">
        <v>10</v>
      </c>
      <c r="D24818" t="s">
        <v>60</v>
      </c>
      <c r="E24818">
        <v>6</v>
      </c>
      <c r="F24818">
        <v>9.27</v>
      </c>
      <c r="G24818">
        <v>374.92</v>
      </c>
      <c r="H24818">
        <v>362.24</v>
      </c>
    </row>
    <row r="24819" spans="1:8" x14ac:dyDescent="0.25">
      <c r="A24819" t="s">
        <v>59</v>
      </c>
      <c r="B24819">
        <v>2011</v>
      </c>
      <c r="C24819" t="s">
        <v>10</v>
      </c>
      <c r="D24819" t="s">
        <v>60</v>
      </c>
      <c r="E24819">
        <v>524</v>
      </c>
      <c r="F24819">
        <v>307.77</v>
      </c>
      <c r="G24819">
        <v>19274.39</v>
      </c>
      <c r="H24819">
        <v>18068.240000000002</v>
      </c>
    </row>
    <row r="24820" spans="1:8" x14ac:dyDescent="0.25">
      <c r="A24820" t="s">
        <v>59</v>
      </c>
      <c r="B24820">
        <v>2011</v>
      </c>
      <c r="C24820" t="s">
        <v>10</v>
      </c>
      <c r="D24820" t="s">
        <v>60</v>
      </c>
      <c r="E24820">
        <v>0</v>
      </c>
      <c r="F24820">
        <v>0</v>
      </c>
      <c r="G24820">
        <v>0</v>
      </c>
      <c r="H24820">
        <v>0</v>
      </c>
    </row>
    <row r="24821" spans="1:8" x14ac:dyDescent="0.25">
      <c r="A24821" t="s">
        <v>59</v>
      </c>
      <c r="B24821">
        <v>2011</v>
      </c>
      <c r="C24821" t="s">
        <v>10</v>
      </c>
      <c r="D24821" t="s">
        <v>60</v>
      </c>
      <c r="E24821">
        <v>0</v>
      </c>
      <c r="F24821">
        <v>0</v>
      </c>
      <c r="G24821">
        <v>0</v>
      </c>
      <c r="H24821">
        <v>0</v>
      </c>
    </row>
    <row r="24822" spans="1:8" x14ac:dyDescent="0.25">
      <c r="A24822" t="s">
        <v>59</v>
      </c>
      <c r="B24822">
        <v>2011</v>
      </c>
      <c r="C24822" t="s">
        <v>10</v>
      </c>
      <c r="D24822" t="s">
        <v>60</v>
      </c>
      <c r="E24822">
        <v>0</v>
      </c>
      <c r="F24822">
        <v>0</v>
      </c>
      <c r="G24822">
        <v>0</v>
      </c>
      <c r="H24822">
        <v>0</v>
      </c>
    </row>
    <row r="24823" spans="1:8" x14ac:dyDescent="0.25">
      <c r="A24823" t="s">
        <v>59</v>
      </c>
      <c r="B24823">
        <v>2011</v>
      </c>
      <c r="C24823" t="s">
        <v>10</v>
      </c>
      <c r="D24823" t="s">
        <v>61</v>
      </c>
      <c r="E24823">
        <v>0</v>
      </c>
      <c r="F24823">
        <v>0</v>
      </c>
      <c r="G24823">
        <v>0</v>
      </c>
      <c r="H24823">
        <v>0</v>
      </c>
    </row>
    <row r="24824" spans="1:8" x14ac:dyDescent="0.25">
      <c r="A24824" t="s">
        <v>59</v>
      </c>
      <c r="B24824">
        <v>2011</v>
      </c>
      <c r="C24824" t="s">
        <v>10</v>
      </c>
      <c r="D24824" t="s">
        <v>61</v>
      </c>
      <c r="E24824">
        <v>0</v>
      </c>
      <c r="F24824">
        <v>0</v>
      </c>
      <c r="G24824">
        <v>0</v>
      </c>
      <c r="H24824">
        <v>0</v>
      </c>
    </row>
    <row r="24825" spans="1:8" x14ac:dyDescent="0.25">
      <c r="A24825" t="s">
        <v>59</v>
      </c>
      <c r="B24825">
        <v>2011</v>
      </c>
      <c r="C24825" t="s">
        <v>10</v>
      </c>
      <c r="D24825" t="s">
        <v>60</v>
      </c>
      <c r="E24825">
        <v>0</v>
      </c>
      <c r="F24825">
        <v>0</v>
      </c>
      <c r="G24825">
        <v>0</v>
      </c>
      <c r="H24825">
        <v>0</v>
      </c>
    </row>
    <row r="24826" spans="1:8" x14ac:dyDescent="0.25">
      <c r="A24826" t="s">
        <v>59</v>
      </c>
      <c r="B24826">
        <v>2011</v>
      </c>
      <c r="C24826" t="s">
        <v>10</v>
      </c>
      <c r="D24826" t="s">
        <v>60</v>
      </c>
      <c r="E24826">
        <v>0</v>
      </c>
      <c r="F24826">
        <v>0</v>
      </c>
      <c r="G24826">
        <v>0</v>
      </c>
      <c r="H24826">
        <v>0</v>
      </c>
    </row>
    <row r="24827" spans="1:8" x14ac:dyDescent="0.25">
      <c r="A24827" t="s">
        <v>59</v>
      </c>
      <c r="B24827">
        <v>2011</v>
      </c>
      <c r="C24827" t="s">
        <v>10</v>
      </c>
      <c r="D24827" t="s">
        <v>60</v>
      </c>
      <c r="E24827">
        <v>0</v>
      </c>
      <c r="F24827">
        <v>3.41</v>
      </c>
      <c r="G24827">
        <v>-2433.42</v>
      </c>
      <c r="H24827">
        <v>1671.06</v>
      </c>
    </row>
    <row r="24828" spans="1:8" x14ac:dyDescent="0.25">
      <c r="A24828" t="s">
        <v>59</v>
      </c>
      <c r="B24828">
        <v>2011</v>
      </c>
      <c r="C24828" t="s">
        <v>10</v>
      </c>
      <c r="D24828" t="s">
        <v>60</v>
      </c>
      <c r="E24828">
        <v>0</v>
      </c>
      <c r="F24828">
        <v>0</v>
      </c>
      <c r="G24828">
        <v>0</v>
      </c>
      <c r="H24828">
        <v>0</v>
      </c>
    </row>
    <row r="24829" spans="1:8" x14ac:dyDescent="0.25">
      <c r="A24829" t="s">
        <v>59</v>
      </c>
      <c r="B24829">
        <v>2011</v>
      </c>
      <c r="C24829" t="s">
        <v>10</v>
      </c>
      <c r="D24829" t="s">
        <v>60</v>
      </c>
      <c r="E24829">
        <v>0</v>
      </c>
      <c r="F24829">
        <v>0</v>
      </c>
      <c r="G24829">
        <v>0</v>
      </c>
      <c r="H24829">
        <v>0</v>
      </c>
    </row>
    <row r="24830" spans="1:8" x14ac:dyDescent="0.25">
      <c r="A24830" t="s">
        <v>59</v>
      </c>
      <c r="B24830">
        <v>2011</v>
      </c>
      <c r="C24830" t="s">
        <v>10</v>
      </c>
      <c r="D24830" t="s">
        <v>61</v>
      </c>
      <c r="E24830">
        <v>0</v>
      </c>
      <c r="F24830">
        <v>0</v>
      </c>
      <c r="G24830">
        <v>0</v>
      </c>
      <c r="H24830">
        <v>0</v>
      </c>
    </row>
    <row r="24831" spans="1:8" x14ac:dyDescent="0.25">
      <c r="A24831" t="s">
        <v>59</v>
      </c>
      <c r="B24831">
        <v>2011</v>
      </c>
      <c r="C24831" t="s">
        <v>10</v>
      </c>
      <c r="D24831" t="s">
        <v>61</v>
      </c>
      <c r="E24831">
        <v>1</v>
      </c>
      <c r="F24831">
        <v>11.57</v>
      </c>
      <c r="G24831">
        <v>706.31</v>
      </c>
      <c r="H24831">
        <v>0</v>
      </c>
    </row>
    <row r="24832" spans="1:8" x14ac:dyDescent="0.25">
      <c r="A24832" t="s">
        <v>59</v>
      </c>
      <c r="B24832">
        <v>2011</v>
      </c>
      <c r="C24832" t="s">
        <v>10</v>
      </c>
      <c r="D24832" t="s">
        <v>61</v>
      </c>
      <c r="E24832">
        <v>1</v>
      </c>
      <c r="F24832">
        <v>0.67</v>
      </c>
      <c r="G24832">
        <v>90.87</v>
      </c>
      <c r="H24832">
        <v>0</v>
      </c>
    </row>
    <row r="24833" spans="1:8" x14ac:dyDescent="0.25">
      <c r="A24833" t="s">
        <v>59</v>
      </c>
      <c r="B24833">
        <v>2011</v>
      </c>
      <c r="C24833" t="s">
        <v>10</v>
      </c>
      <c r="D24833" t="s">
        <v>60</v>
      </c>
      <c r="E24833">
        <v>0</v>
      </c>
      <c r="F24833">
        <v>0</v>
      </c>
      <c r="G24833">
        <v>0</v>
      </c>
      <c r="H24833">
        <v>0</v>
      </c>
    </row>
    <row r="24834" spans="1:8" x14ac:dyDescent="0.25">
      <c r="A24834" t="s">
        <v>59</v>
      </c>
      <c r="B24834">
        <v>2011</v>
      </c>
      <c r="C24834" t="s">
        <v>10</v>
      </c>
      <c r="D24834" t="s">
        <v>60</v>
      </c>
      <c r="E24834">
        <v>4</v>
      </c>
      <c r="F24834">
        <v>65.53</v>
      </c>
      <c r="G24834">
        <v>0</v>
      </c>
      <c r="H24834">
        <v>0</v>
      </c>
    </row>
    <row r="24835" spans="1:8" x14ac:dyDescent="0.25">
      <c r="A24835" t="s">
        <v>59</v>
      </c>
      <c r="B24835">
        <v>2011</v>
      </c>
      <c r="C24835" t="s">
        <v>10</v>
      </c>
      <c r="D24835" t="s">
        <v>60</v>
      </c>
      <c r="E24835">
        <v>0</v>
      </c>
      <c r="F24835">
        <v>0</v>
      </c>
      <c r="G24835">
        <v>0</v>
      </c>
      <c r="H24835">
        <v>0</v>
      </c>
    </row>
    <row r="24836" spans="1:8" x14ac:dyDescent="0.25">
      <c r="A24836" t="s">
        <v>59</v>
      </c>
      <c r="B24836">
        <v>2011</v>
      </c>
      <c r="C24836" t="s">
        <v>10</v>
      </c>
      <c r="D24836" t="s">
        <v>60</v>
      </c>
      <c r="E24836">
        <v>319</v>
      </c>
      <c r="F24836">
        <v>6798.04</v>
      </c>
      <c r="G24836">
        <v>447356.53</v>
      </c>
      <c r="H24836">
        <v>503798.61</v>
      </c>
    </row>
    <row r="24837" spans="1:8" x14ac:dyDescent="0.25">
      <c r="A24837" t="s">
        <v>59</v>
      </c>
      <c r="B24837">
        <v>2011</v>
      </c>
      <c r="C24837" t="s">
        <v>10</v>
      </c>
      <c r="D24837" t="s">
        <v>60</v>
      </c>
      <c r="E24837">
        <v>68</v>
      </c>
      <c r="F24837">
        <v>97.42</v>
      </c>
      <c r="G24837">
        <v>12562.71</v>
      </c>
      <c r="H24837">
        <v>13807.55</v>
      </c>
    </row>
    <row r="24838" spans="1:8" x14ac:dyDescent="0.25">
      <c r="A24838" t="s">
        <v>59</v>
      </c>
      <c r="B24838">
        <v>2011</v>
      </c>
      <c r="C24838" t="s">
        <v>10</v>
      </c>
      <c r="D24838" t="s">
        <v>60</v>
      </c>
      <c r="E24838">
        <v>0</v>
      </c>
      <c r="F24838">
        <v>0</v>
      </c>
      <c r="G24838">
        <v>0</v>
      </c>
      <c r="H24838">
        <v>0</v>
      </c>
    </row>
    <row r="24839" spans="1:8" x14ac:dyDescent="0.25">
      <c r="A24839" t="s">
        <v>59</v>
      </c>
      <c r="B24839">
        <v>2011</v>
      </c>
      <c r="C24839" t="s">
        <v>10</v>
      </c>
      <c r="D24839" t="s">
        <v>62</v>
      </c>
      <c r="E24839">
        <v>24</v>
      </c>
      <c r="F24839">
        <v>828.35</v>
      </c>
      <c r="G24839">
        <v>61668.42</v>
      </c>
      <c r="H24839">
        <v>64999.17</v>
      </c>
    </row>
    <row r="24840" spans="1:8" x14ac:dyDescent="0.25">
      <c r="A24840" t="s">
        <v>59</v>
      </c>
      <c r="B24840">
        <v>2011</v>
      </c>
      <c r="C24840" t="s">
        <v>10</v>
      </c>
      <c r="D24840" t="s">
        <v>62</v>
      </c>
      <c r="E24840">
        <v>0</v>
      </c>
      <c r="F24840">
        <v>0</v>
      </c>
      <c r="G24840">
        <v>0</v>
      </c>
      <c r="H24840">
        <v>0</v>
      </c>
    </row>
    <row r="24841" spans="1:8" x14ac:dyDescent="0.25">
      <c r="A24841" t="s">
        <v>59</v>
      </c>
      <c r="B24841">
        <v>2011</v>
      </c>
      <c r="C24841" t="s">
        <v>10</v>
      </c>
      <c r="D24841" t="s">
        <v>60</v>
      </c>
      <c r="E24841">
        <v>102</v>
      </c>
      <c r="F24841">
        <v>1435.17</v>
      </c>
      <c r="G24841">
        <v>108560.85</v>
      </c>
      <c r="H24841">
        <v>148728.44</v>
      </c>
    </row>
    <row r="24842" spans="1:8" x14ac:dyDescent="0.25">
      <c r="A24842" t="s">
        <v>59</v>
      </c>
      <c r="B24842">
        <v>2011</v>
      </c>
      <c r="C24842" t="s">
        <v>10</v>
      </c>
      <c r="D24842" t="s">
        <v>60</v>
      </c>
      <c r="E24842">
        <v>27</v>
      </c>
      <c r="F24842">
        <v>45.61</v>
      </c>
      <c r="G24842">
        <v>4719.2700000000004</v>
      </c>
      <c r="H24842">
        <v>7050.63</v>
      </c>
    </row>
    <row r="24843" spans="1:8" x14ac:dyDescent="0.25">
      <c r="A24843" t="s">
        <v>59</v>
      </c>
      <c r="B24843">
        <v>2011</v>
      </c>
      <c r="C24843" t="s">
        <v>10</v>
      </c>
      <c r="D24843" t="s">
        <v>60</v>
      </c>
      <c r="E24843">
        <v>0</v>
      </c>
      <c r="F24843">
        <v>0</v>
      </c>
      <c r="G24843">
        <v>0</v>
      </c>
      <c r="H24843">
        <v>0</v>
      </c>
    </row>
    <row r="24844" spans="1:8" x14ac:dyDescent="0.25">
      <c r="A24844" t="s">
        <v>59</v>
      </c>
      <c r="B24844">
        <v>2011</v>
      </c>
      <c r="C24844" t="s">
        <v>10</v>
      </c>
      <c r="D24844" t="s">
        <v>60</v>
      </c>
      <c r="E24844">
        <v>39</v>
      </c>
      <c r="F24844">
        <v>651.88</v>
      </c>
      <c r="G24844">
        <v>37709.410000000003</v>
      </c>
      <c r="H24844">
        <v>35727</v>
      </c>
    </row>
    <row r="24845" spans="1:8" x14ac:dyDescent="0.25">
      <c r="A24845" t="s">
        <v>59</v>
      </c>
      <c r="B24845">
        <v>2011</v>
      </c>
      <c r="C24845" t="s">
        <v>10</v>
      </c>
      <c r="D24845" t="s">
        <v>60</v>
      </c>
      <c r="E24845">
        <v>10</v>
      </c>
      <c r="F24845">
        <v>11.05</v>
      </c>
      <c r="G24845">
        <v>1088.3599999999999</v>
      </c>
      <c r="H24845">
        <v>1407</v>
      </c>
    </row>
    <row r="24846" spans="1:8" x14ac:dyDescent="0.25">
      <c r="A24846" t="s">
        <v>59</v>
      </c>
      <c r="B24846">
        <v>2011</v>
      </c>
      <c r="C24846" t="s">
        <v>10</v>
      </c>
      <c r="D24846" t="s">
        <v>60</v>
      </c>
      <c r="E24846">
        <v>0</v>
      </c>
      <c r="F24846">
        <v>0</v>
      </c>
      <c r="G24846">
        <v>0</v>
      </c>
      <c r="H24846">
        <v>0</v>
      </c>
    </row>
    <row r="24847" spans="1:8" x14ac:dyDescent="0.25">
      <c r="A24847" t="s">
        <v>59</v>
      </c>
      <c r="B24847">
        <v>2011</v>
      </c>
      <c r="C24847" t="s">
        <v>10</v>
      </c>
      <c r="D24847" t="s">
        <v>60</v>
      </c>
      <c r="E24847">
        <v>52</v>
      </c>
      <c r="F24847">
        <v>1148.22</v>
      </c>
      <c r="G24847">
        <v>64049.03</v>
      </c>
      <c r="H24847">
        <v>71359.509999999995</v>
      </c>
    </row>
    <row r="24848" spans="1:8" x14ac:dyDescent="0.25">
      <c r="A24848" t="s">
        <v>59</v>
      </c>
      <c r="B24848">
        <v>2011</v>
      </c>
      <c r="C24848" t="s">
        <v>10</v>
      </c>
      <c r="D24848" t="s">
        <v>60</v>
      </c>
      <c r="E24848">
        <v>14</v>
      </c>
      <c r="F24848">
        <v>11.86</v>
      </c>
      <c r="G24848">
        <v>1339.36</v>
      </c>
      <c r="H24848">
        <v>1825.36</v>
      </c>
    </row>
    <row r="24849" spans="1:8" x14ac:dyDescent="0.25">
      <c r="A24849" t="s">
        <v>59</v>
      </c>
      <c r="B24849">
        <v>2011</v>
      </c>
      <c r="C24849" t="s">
        <v>10</v>
      </c>
      <c r="D24849" t="s">
        <v>60</v>
      </c>
      <c r="E24849">
        <v>0</v>
      </c>
      <c r="F24849">
        <v>0</v>
      </c>
      <c r="G24849">
        <v>0</v>
      </c>
      <c r="H24849">
        <v>0</v>
      </c>
    </row>
    <row r="24850" spans="1:8" x14ac:dyDescent="0.25">
      <c r="A24850" t="s">
        <v>59</v>
      </c>
      <c r="B24850">
        <v>2011</v>
      </c>
      <c r="C24850" t="s">
        <v>10</v>
      </c>
      <c r="D24850" t="s">
        <v>60</v>
      </c>
      <c r="E24850">
        <v>0</v>
      </c>
      <c r="F24850">
        <v>0</v>
      </c>
      <c r="G24850">
        <v>0</v>
      </c>
      <c r="H24850">
        <v>0</v>
      </c>
    </row>
    <row r="24851" spans="1:8" x14ac:dyDescent="0.25">
      <c r="A24851" t="s">
        <v>59</v>
      </c>
      <c r="B24851">
        <v>2011</v>
      </c>
      <c r="C24851" t="s">
        <v>10</v>
      </c>
      <c r="D24851" t="s">
        <v>60</v>
      </c>
      <c r="E24851">
        <v>0</v>
      </c>
      <c r="F24851">
        <v>-183.43</v>
      </c>
      <c r="G24851">
        <v>-6954.71</v>
      </c>
      <c r="H24851">
        <v>44203.15</v>
      </c>
    </row>
    <row r="24852" spans="1:8" x14ac:dyDescent="0.25">
      <c r="A24852" t="s">
        <v>59</v>
      </c>
      <c r="B24852">
        <v>2011</v>
      </c>
      <c r="C24852" t="s">
        <v>10</v>
      </c>
      <c r="D24852" t="s">
        <v>60</v>
      </c>
      <c r="E24852">
        <v>0</v>
      </c>
      <c r="F24852">
        <v>-5.19</v>
      </c>
      <c r="G24852">
        <v>-42950.7</v>
      </c>
      <c r="H24852">
        <v>23146.7</v>
      </c>
    </row>
    <row r="24853" spans="1:8" x14ac:dyDescent="0.25">
      <c r="A24853" t="s">
        <v>59</v>
      </c>
      <c r="B24853">
        <v>2011</v>
      </c>
      <c r="C24853" t="s">
        <v>10</v>
      </c>
      <c r="D24853" t="s">
        <v>61</v>
      </c>
      <c r="E24853">
        <v>0</v>
      </c>
      <c r="F24853">
        <v>0</v>
      </c>
      <c r="G24853">
        <v>0</v>
      </c>
      <c r="H24853">
        <v>0</v>
      </c>
    </row>
    <row r="24854" spans="1:8" x14ac:dyDescent="0.25">
      <c r="A24854" t="s">
        <v>59</v>
      </c>
      <c r="B24854">
        <v>2011</v>
      </c>
      <c r="C24854" t="s">
        <v>10</v>
      </c>
      <c r="D24854" t="s">
        <v>61</v>
      </c>
      <c r="E24854">
        <v>0</v>
      </c>
      <c r="F24854">
        <v>0</v>
      </c>
      <c r="G24854">
        <v>0</v>
      </c>
      <c r="H24854">
        <v>0</v>
      </c>
    </row>
    <row r="24855" spans="1:8" x14ac:dyDescent="0.25">
      <c r="A24855" t="s">
        <v>59</v>
      </c>
      <c r="B24855">
        <v>2011</v>
      </c>
      <c r="C24855" t="s">
        <v>10</v>
      </c>
      <c r="D24855" t="s">
        <v>61</v>
      </c>
      <c r="E24855">
        <v>2</v>
      </c>
      <c r="F24855">
        <v>1.1000000000000001</v>
      </c>
      <c r="G24855">
        <v>83.99</v>
      </c>
      <c r="H24855">
        <v>83.99</v>
      </c>
    </row>
    <row r="24856" spans="1:8" x14ac:dyDescent="0.25">
      <c r="A24856" t="s">
        <v>59</v>
      </c>
      <c r="B24856">
        <v>2011</v>
      </c>
      <c r="C24856" t="s">
        <v>10</v>
      </c>
      <c r="D24856" t="s">
        <v>60</v>
      </c>
      <c r="E24856">
        <v>5</v>
      </c>
      <c r="F24856">
        <v>19.98</v>
      </c>
      <c r="G24856">
        <v>245.83</v>
      </c>
      <c r="H24856">
        <v>302.11</v>
      </c>
    </row>
    <row r="24857" spans="1:8" x14ac:dyDescent="0.25">
      <c r="A24857" t="s">
        <v>59</v>
      </c>
      <c r="B24857">
        <v>2011</v>
      </c>
      <c r="C24857" t="s">
        <v>10</v>
      </c>
      <c r="D24857" t="s">
        <v>60</v>
      </c>
      <c r="E24857">
        <v>93</v>
      </c>
      <c r="F24857">
        <v>781.91</v>
      </c>
      <c r="G24857">
        <v>60923.82</v>
      </c>
      <c r="H24857">
        <v>80988.55</v>
      </c>
    </row>
    <row r="24858" spans="1:8" x14ac:dyDescent="0.25">
      <c r="A24858" t="s">
        <v>59</v>
      </c>
      <c r="B24858">
        <v>2011</v>
      </c>
      <c r="C24858" t="s">
        <v>10</v>
      </c>
      <c r="D24858" t="s">
        <v>60</v>
      </c>
      <c r="E24858">
        <v>213</v>
      </c>
      <c r="F24858">
        <v>376.05</v>
      </c>
      <c r="G24858">
        <v>41668.080000000002</v>
      </c>
      <c r="H24858">
        <v>39427.39</v>
      </c>
    </row>
    <row r="24859" spans="1:8" x14ac:dyDescent="0.25">
      <c r="A24859" t="s">
        <v>59</v>
      </c>
      <c r="B24859">
        <v>2011</v>
      </c>
      <c r="C24859" t="s">
        <v>10</v>
      </c>
      <c r="D24859" t="s">
        <v>60</v>
      </c>
      <c r="E24859">
        <v>1351</v>
      </c>
      <c r="F24859">
        <v>517.20000000000005</v>
      </c>
      <c r="G24859">
        <v>40228.78</v>
      </c>
      <c r="H24859">
        <v>39422.769999999997</v>
      </c>
    </row>
    <row r="24860" spans="1:8" x14ac:dyDescent="0.25">
      <c r="A24860" t="s">
        <v>59</v>
      </c>
      <c r="B24860">
        <v>2011</v>
      </c>
      <c r="C24860" t="s">
        <v>10</v>
      </c>
      <c r="D24860" t="s">
        <v>60</v>
      </c>
      <c r="E24860">
        <v>0</v>
      </c>
      <c r="F24860">
        <v>0</v>
      </c>
      <c r="G24860">
        <v>0</v>
      </c>
      <c r="H24860">
        <v>0</v>
      </c>
    </row>
    <row r="24861" spans="1:8" x14ac:dyDescent="0.25">
      <c r="A24861" t="s">
        <v>59</v>
      </c>
      <c r="B24861">
        <v>2011</v>
      </c>
      <c r="C24861" t="s">
        <v>10</v>
      </c>
      <c r="D24861" t="s">
        <v>60</v>
      </c>
      <c r="E24861">
        <v>4</v>
      </c>
      <c r="F24861">
        <v>5.07</v>
      </c>
      <c r="G24861">
        <v>366.27</v>
      </c>
      <c r="H24861">
        <v>382.16</v>
      </c>
    </row>
    <row r="24862" spans="1:8" x14ac:dyDescent="0.25">
      <c r="A24862" t="s">
        <v>59</v>
      </c>
      <c r="B24862">
        <v>2011</v>
      </c>
      <c r="C24862" t="s">
        <v>10</v>
      </c>
      <c r="D24862" t="s">
        <v>62</v>
      </c>
      <c r="E24862">
        <v>0</v>
      </c>
      <c r="F24862">
        <v>0</v>
      </c>
      <c r="G24862">
        <v>0</v>
      </c>
      <c r="H24862">
        <v>0</v>
      </c>
    </row>
    <row r="24863" spans="1:8" x14ac:dyDescent="0.25">
      <c r="A24863" t="s">
        <v>59</v>
      </c>
      <c r="B24863">
        <v>2011</v>
      </c>
      <c r="C24863" t="s">
        <v>10</v>
      </c>
      <c r="D24863" t="s">
        <v>62</v>
      </c>
      <c r="E24863">
        <v>1</v>
      </c>
      <c r="F24863">
        <v>6.29</v>
      </c>
      <c r="G24863">
        <v>538.75</v>
      </c>
      <c r="H24863">
        <v>538.75</v>
      </c>
    </row>
    <row r="24864" spans="1:8" x14ac:dyDescent="0.25">
      <c r="A24864" t="s">
        <v>59</v>
      </c>
      <c r="B24864">
        <v>2011</v>
      </c>
      <c r="C24864" t="s">
        <v>10</v>
      </c>
      <c r="D24864" t="s">
        <v>62</v>
      </c>
      <c r="E24864">
        <v>304</v>
      </c>
      <c r="F24864">
        <v>243.8</v>
      </c>
      <c r="G24864">
        <v>19380.169999999998</v>
      </c>
      <c r="H24864">
        <v>19662.62</v>
      </c>
    </row>
    <row r="24865" spans="1:8" x14ac:dyDescent="0.25">
      <c r="A24865" t="s">
        <v>59</v>
      </c>
      <c r="B24865">
        <v>2011</v>
      </c>
      <c r="C24865" t="s">
        <v>10</v>
      </c>
      <c r="D24865" t="s">
        <v>60</v>
      </c>
      <c r="E24865">
        <v>7</v>
      </c>
      <c r="F24865">
        <v>29.2</v>
      </c>
      <c r="G24865">
        <v>2603.84</v>
      </c>
      <c r="H24865">
        <v>3652.55</v>
      </c>
    </row>
    <row r="24866" spans="1:8" x14ac:dyDescent="0.25">
      <c r="A24866" t="s">
        <v>59</v>
      </c>
      <c r="B24866">
        <v>2011</v>
      </c>
      <c r="C24866" t="s">
        <v>10</v>
      </c>
      <c r="D24866" t="s">
        <v>60</v>
      </c>
      <c r="E24866">
        <v>150</v>
      </c>
      <c r="F24866">
        <v>76.099999999999994</v>
      </c>
      <c r="G24866">
        <v>9627.49</v>
      </c>
      <c r="H24866">
        <v>10061.74</v>
      </c>
    </row>
    <row r="24867" spans="1:8" x14ac:dyDescent="0.25">
      <c r="A24867" t="s">
        <v>59</v>
      </c>
      <c r="B24867">
        <v>2011</v>
      </c>
      <c r="C24867" t="s">
        <v>10</v>
      </c>
      <c r="D24867" t="s">
        <v>60</v>
      </c>
      <c r="E24867">
        <v>0</v>
      </c>
      <c r="F24867">
        <v>0</v>
      </c>
      <c r="G24867">
        <v>0</v>
      </c>
      <c r="H24867">
        <v>0</v>
      </c>
    </row>
    <row r="24868" spans="1:8" x14ac:dyDescent="0.25">
      <c r="A24868" t="s">
        <v>59</v>
      </c>
      <c r="B24868">
        <v>2011</v>
      </c>
      <c r="C24868" t="s">
        <v>10</v>
      </c>
      <c r="D24868" t="s">
        <v>60</v>
      </c>
      <c r="E24868">
        <v>19</v>
      </c>
      <c r="F24868">
        <v>94.82</v>
      </c>
      <c r="G24868">
        <v>5682.49</v>
      </c>
      <c r="H24868">
        <v>4599.6099999999997</v>
      </c>
    </row>
    <row r="24869" spans="1:8" x14ac:dyDescent="0.25">
      <c r="A24869" t="s">
        <v>59</v>
      </c>
      <c r="B24869">
        <v>2011</v>
      </c>
      <c r="C24869" t="s">
        <v>10</v>
      </c>
      <c r="D24869" t="s">
        <v>60</v>
      </c>
      <c r="E24869">
        <v>46</v>
      </c>
      <c r="F24869">
        <v>80.09</v>
      </c>
      <c r="G24869">
        <v>6505.62</v>
      </c>
      <c r="H24869">
        <v>6373.1</v>
      </c>
    </row>
    <row r="24870" spans="1:8" x14ac:dyDescent="0.25">
      <c r="A24870" t="s">
        <v>59</v>
      </c>
      <c r="B24870">
        <v>2011</v>
      </c>
      <c r="C24870" t="s">
        <v>10</v>
      </c>
      <c r="D24870" t="s">
        <v>60</v>
      </c>
      <c r="E24870">
        <v>755</v>
      </c>
      <c r="F24870">
        <v>322.25</v>
      </c>
      <c r="G24870">
        <v>20356.580000000002</v>
      </c>
      <c r="H24870">
        <v>22810.31</v>
      </c>
    </row>
    <row r="24871" spans="1:8" x14ac:dyDescent="0.25">
      <c r="A24871" t="s">
        <v>59</v>
      </c>
      <c r="B24871">
        <v>2011</v>
      </c>
      <c r="C24871" t="s">
        <v>10</v>
      </c>
      <c r="D24871" t="s">
        <v>60</v>
      </c>
      <c r="E24871">
        <v>0</v>
      </c>
      <c r="F24871">
        <v>0</v>
      </c>
      <c r="G24871">
        <v>0</v>
      </c>
      <c r="H24871">
        <v>0</v>
      </c>
    </row>
    <row r="24872" spans="1:8" x14ac:dyDescent="0.25">
      <c r="A24872" t="s">
        <v>59</v>
      </c>
      <c r="B24872">
        <v>2011</v>
      </c>
      <c r="C24872" t="s">
        <v>10</v>
      </c>
      <c r="D24872" t="s">
        <v>60</v>
      </c>
      <c r="E24872">
        <v>9</v>
      </c>
      <c r="F24872">
        <v>57.88</v>
      </c>
      <c r="G24872">
        <v>3551.71</v>
      </c>
      <c r="H24872">
        <v>3486.21</v>
      </c>
    </row>
    <row r="24873" spans="1:8" x14ac:dyDescent="0.25">
      <c r="A24873" t="s">
        <v>59</v>
      </c>
      <c r="B24873">
        <v>2011</v>
      </c>
      <c r="C24873" t="s">
        <v>10</v>
      </c>
      <c r="D24873" t="s">
        <v>60</v>
      </c>
      <c r="E24873">
        <v>68</v>
      </c>
      <c r="F24873">
        <v>110.9</v>
      </c>
      <c r="G24873">
        <v>8417.6200000000008</v>
      </c>
      <c r="H24873">
        <v>9147.27</v>
      </c>
    </row>
    <row r="24874" spans="1:8" x14ac:dyDescent="0.25">
      <c r="A24874" t="s">
        <v>59</v>
      </c>
      <c r="B24874">
        <v>2011</v>
      </c>
      <c r="C24874" t="s">
        <v>10</v>
      </c>
      <c r="D24874" t="s">
        <v>60</v>
      </c>
      <c r="E24874">
        <v>219</v>
      </c>
      <c r="F24874">
        <v>110.45</v>
      </c>
      <c r="G24874">
        <v>7031.69</v>
      </c>
      <c r="H24874">
        <v>9355.73</v>
      </c>
    </row>
    <row r="24875" spans="1:8" x14ac:dyDescent="0.25">
      <c r="A24875" t="s">
        <v>59</v>
      </c>
      <c r="B24875">
        <v>2011</v>
      </c>
      <c r="C24875" t="s">
        <v>10</v>
      </c>
      <c r="D24875" t="s">
        <v>64</v>
      </c>
      <c r="E24875">
        <v>0</v>
      </c>
      <c r="F24875">
        <v>15417.715</v>
      </c>
      <c r="G24875">
        <v>1672679.41</v>
      </c>
      <c r="H24875">
        <v>1674145.97</v>
      </c>
    </row>
    <row r="24876" spans="1:8" x14ac:dyDescent="0.25">
      <c r="A24876" t="s">
        <v>59</v>
      </c>
      <c r="B24876">
        <v>2011</v>
      </c>
      <c r="C24876" t="s">
        <v>10</v>
      </c>
      <c r="D24876" t="s">
        <v>60</v>
      </c>
      <c r="E24876">
        <v>0</v>
      </c>
      <c r="F24876">
        <v>0</v>
      </c>
      <c r="G24876">
        <v>0</v>
      </c>
      <c r="H24876">
        <v>0</v>
      </c>
    </row>
    <row r="24877" spans="1:8" x14ac:dyDescent="0.25">
      <c r="A24877" t="s">
        <v>59</v>
      </c>
      <c r="B24877">
        <v>2011</v>
      </c>
      <c r="C24877" t="s">
        <v>10</v>
      </c>
      <c r="D24877" t="s">
        <v>60</v>
      </c>
      <c r="E24877">
        <v>0</v>
      </c>
      <c r="F24877">
        <v>0</v>
      </c>
      <c r="G24877">
        <v>0</v>
      </c>
      <c r="H24877">
        <v>0</v>
      </c>
    </row>
    <row r="24878" spans="1:8" x14ac:dyDescent="0.25">
      <c r="A24878" t="s">
        <v>59</v>
      </c>
      <c r="B24878">
        <v>2011</v>
      </c>
      <c r="C24878" t="s">
        <v>9</v>
      </c>
      <c r="D24878" t="s">
        <v>60</v>
      </c>
      <c r="E24878">
        <v>0</v>
      </c>
      <c r="F24878">
        <v>0</v>
      </c>
      <c r="G24878">
        <v>0</v>
      </c>
      <c r="H24878">
        <v>0</v>
      </c>
    </row>
    <row r="24879" spans="1:8" x14ac:dyDescent="0.25">
      <c r="A24879" t="s">
        <v>59</v>
      </c>
      <c r="B24879">
        <v>2011</v>
      </c>
      <c r="C24879" t="s">
        <v>9</v>
      </c>
      <c r="D24879" t="s">
        <v>61</v>
      </c>
      <c r="E24879">
        <v>4</v>
      </c>
      <c r="F24879">
        <v>19754.55</v>
      </c>
      <c r="G24879">
        <v>1125732.3799999999</v>
      </c>
      <c r="H24879">
        <v>1125732.3799999999</v>
      </c>
    </row>
    <row r="24880" spans="1:8" x14ac:dyDescent="0.25">
      <c r="A24880" t="s">
        <v>59</v>
      </c>
      <c r="B24880">
        <v>2011</v>
      </c>
      <c r="C24880" t="s">
        <v>9</v>
      </c>
      <c r="D24880" t="s">
        <v>61</v>
      </c>
      <c r="E24880">
        <v>0</v>
      </c>
      <c r="F24880">
        <v>0</v>
      </c>
      <c r="G24880">
        <v>0</v>
      </c>
      <c r="H24880">
        <v>0</v>
      </c>
    </row>
    <row r="24881" spans="1:8" x14ac:dyDescent="0.25">
      <c r="A24881" t="s">
        <v>59</v>
      </c>
      <c r="B24881">
        <v>2011</v>
      </c>
      <c r="C24881" t="s">
        <v>9</v>
      </c>
      <c r="D24881" t="s">
        <v>60</v>
      </c>
      <c r="E24881">
        <v>0</v>
      </c>
      <c r="F24881">
        <v>0</v>
      </c>
      <c r="G24881">
        <v>0</v>
      </c>
      <c r="H24881">
        <v>0</v>
      </c>
    </row>
    <row r="24882" spans="1:8" x14ac:dyDescent="0.25">
      <c r="A24882" t="s">
        <v>59</v>
      </c>
      <c r="B24882">
        <v>2011</v>
      </c>
      <c r="C24882" t="s">
        <v>9</v>
      </c>
      <c r="D24882" t="s">
        <v>60</v>
      </c>
      <c r="E24882">
        <v>0</v>
      </c>
      <c r="F24882">
        <v>0</v>
      </c>
      <c r="G24882">
        <v>0</v>
      </c>
      <c r="H24882">
        <v>0</v>
      </c>
    </row>
    <row r="24883" spans="1:8" x14ac:dyDescent="0.25">
      <c r="A24883" t="s">
        <v>59</v>
      </c>
      <c r="B24883">
        <v>2011</v>
      </c>
      <c r="C24883" t="s">
        <v>9</v>
      </c>
      <c r="D24883" t="s">
        <v>60</v>
      </c>
      <c r="E24883">
        <v>0</v>
      </c>
      <c r="F24883">
        <v>1477.04</v>
      </c>
      <c r="G24883">
        <v>-2821.85</v>
      </c>
      <c r="H24883">
        <v>4393.1499999999996</v>
      </c>
    </row>
    <row r="24884" spans="1:8" x14ac:dyDescent="0.25">
      <c r="A24884" t="s">
        <v>59</v>
      </c>
      <c r="B24884">
        <v>2011</v>
      </c>
      <c r="C24884" t="s">
        <v>9</v>
      </c>
      <c r="D24884" t="s">
        <v>60</v>
      </c>
      <c r="E24884">
        <v>0</v>
      </c>
      <c r="F24884">
        <v>0</v>
      </c>
      <c r="G24884">
        <v>0</v>
      </c>
      <c r="H24884">
        <v>0</v>
      </c>
    </row>
    <row r="24885" spans="1:8" x14ac:dyDescent="0.25">
      <c r="A24885" t="s">
        <v>59</v>
      </c>
      <c r="B24885">
        <v>2011</v>
      </c>
      <c r="C24885" t="s">
        <v>9</v>
      </c>
      <c r="D24885" t="s">
        <v>60</v>
      </c>
      <c r="E24885">
        <v>0</v>
      </c>
      <c r="F24885">
        <v>0</v>
      </c>
      <c r="G24885">
        <v>0</v>
      </c>
      <c r="H24885">
        <v>0</v>
      </c>
    </row>
    <row r="24886" spans="1:8" x14ac:dyDescent="0.25">
      <c r="A24886" t="s">
        <v>59</v>
      </c>
      <c r="B24886">
        <v>2011</v>
      </c>
      <c r="C24886" t="s">
        <v>9</v>
      </c>
      <c r="D24886" t="s">
        <v>61</v>
      </c>
      <c r="E24886">
        <v>248</v>
      </c>
      <c r="F24886">
        <v>45521.17</v>
      </c>
      <c r="G24886">
        <v>2971447.68</v>
      </c>
      <c r="H24886">
        <v>2857406.18</v>
      </c>
    </row>
    <row r="24887" spans="1:8" x14ac:dyDescent="0.25">
      <c r="A24887" t="s">
        <v>59</v>
      </c>
      <c r="B24887">
        <v>2011</v>
      </c>
      <c r="C24887" t="s">
        <v>9</v>
      </c>
      <c r="D24887" t="s">
        <v>61</v>
      </c>
      <c r="E24887">
        <v>1031</v>
      </c>
      <c r="F24887">
        <v>13850.83</v>
      </c>
      <c r="G24887">
        <v>966006.37</v>
      </c>
      <c r="H24887">
        <v>959062.13</v>
      </c>
    </row>
    <row r="24888" spans="1:8" x14ac:dyDescent="0.25">
      <c r="A24888" t="s">
        <v>59</v>
      </c>
      <c r="B24888">
        <v>2011</v>
      </c>
      <c r="C24888" t="s">
        <v>9</v>
      </c>
      <c r="D24888" t="s">
        <v>61</v>
      </c>
      <c r="E24888">
        <v>228</v>
      </c>
      <c r="F24888">
        <v>453.2</v>
      </c>
      <c r="G24888">
        <v>47412.71</v>
      </c>
      <c r="H24888">
        <v>48923.15</v>
      </c>
    </row>
    <row r="24889" spans="1:8" x14ac:dyDescent="0.25">
      <c r="A24889" t="s">
        <v>59</v>
      </c>
      <c r="B24889">
        <v>2011</v>
      </c>
      <c r="C24889" t="s">
        <v>9</v>
      </c>
      <c r="D24889" t="s">
        <v>60</v>
      </c>
      <c r="E24889">
        <v>1</v>
      </c>
      <c r="F24889">
        <v>3.82</v>
      </c>
      <c r="G24889">
        <v>1791.93</v>
      </c>
      <c r="H24889">
        <v>0</v>
      </c>
    </row>
    <row r="24890" spans="1:8" x14ac:dyDescent="0.25">
      <c r="A24890" t="s">
        <v>59</v>
      </c>
      <c r="B24890">
        <v>2011</v>
      </c>
      <c r="C24890" t="s">
        <v>9</v>
      </c>
      <c r="D24890" t="s">
        <v>60</v>
      </c>
      <c r="E24890">
        <v>0</v>
      </c>
      <c r="F24890">
        <v>0</v>
      </c>
      <c r="G24890">
        <v>6764.12</v>
      </c>
      <c r="H24890">
        <v>0</v>
      </c>
    </row>
    <row r="24891" spans="1:8" x14ac:dyDescent="0.25">
      <c r="A24891" t="s">
        <v>59</v>
      </c>
      <c r="B24891">
        <v>2011</v>
      </c>
      <c r="C24891" t="s">
        <v>9</v>
      </c>
      <c r="D24891" t="s">
        <v>60</v>
      </c>
      <c r="E24891">
        <v>0</v>
      </c>
      <c r="F24891">
        <v>0</v>
      </c>
      <c r="G24891">
        <v>0</v>
      </c>
      <c r="H24891">
        <v>0</v>
      </c>
    </row>
    <row r="24892" spans="1:8" x14ac:dyDescent="0.25">
      <c r="A24892" t="s">
        <v>59</v>
      </c>
      <c r="B24892">
        <v>2011</v>
      </c>
      <c r="C24892" t="s">
        <v>9</v>
      </c>
      <c r="D24892" t="s">
        <v>60</v>
      </c>
      <c r="E24892">
        <v>0</v>
      </c>
      <c r="F24892">
        <v>0</v>
      </c>
      <c r="G24892">
        <v>0</v>
      </c>
      <c r="H24892">
        <v>0</v>
      </c>
    </row>
    <row r="24893" spans="1:8" x14ac:dyDescent="0.25">
      <c r="A24893" t="s">
        <v>59</v>
      </c>
      <c r="B24893">
        <v>2011</v>
      </c>
      <c r="C24893" t="s">
        <v>9</v>
      </c>
      <c r="D24893" t="s">
        <v>62</v>
      </c>
      <c r="E24893">
        <v>878</v>
      </c>
      <c r="F24893">
        <v>20572.07</v>
      </c>
      <c r="G24893">
        <v>1346536.81</v>
      </c>
      <c r="H24893">
        <v>1307520.6100000001</v>
      </c>
    </row>
    <row r="24894" spans="1:8" x14ac:dyDescent="0.25">
      <c r="A24894" t="s">
        <v>59</v>
      </c>
      <c r="B24894">
        <v>2011</v>
      </c>
      <c r="C24894" t="s">
        <v>9</v>
      </c>
      <c r="D24894" t="s">
        <v>62</v>
      </c>
      <c r="E24894">
        <v>244</v>
      </c>
      <c r="F24894">
        <v>683.14</v>
      </c>
      <c r="G24894">
        <v>60735.97</v>
      </c>
      <c r="H24894">
        <v>50617.56</v>
      </c>
    </row>
    <row r="24895" spans="1:8" x14ac:dyDescent="0.25">
      <c r="A24895" t="s">
        <v>59</v>
      </c>
      <c r="B24895">
        <v>2011</v>
      </c>
      <c r="C24895" t="s">
        <v>9</v>
      </c>
      <c r="D24895" t="s">
        <v>60</v>
      </c>
      <c r="E24895">
        <v>11</v>
      </c>
      <c r="F24895">
        <v>54.89</v>
      </c>
      <c r="G24895">
        <v>3994.92</v>
      </c>
      <c r="H24895">
        <v>3854.53</v>
      </c>
    </row>
    <row r="24896" spans="1:8" x14ac:dyDescent="0.25">
      <c r="A24896" t="s">
        <v>59</v>
      </c>
      <c r="B24896">
        <v>2011</v>
      </c>
      <c r="C24896" t="s">
        <v>9</v>
      </c>
      <c r="D24896" t="s">
        <v>60</v>
      </c>
      <c r="E24896">
        <v>11</v>
      </c>
      <c r="F24896">
        <v>11.09</v>
      </c>
      <c r="G24896">
        <v>1327.54</v>
      </c>
      <c r="H24896">
        <v>2237.15</v>
      </c>
    </row>
    <row r="24897" spans="1:8" x14ac:dyDescent="0.25">
      <c r="A24897" t="s">
        <v>59</v>
      </c>
      <c r="B24897">
        <v>2011</v>
      </c>
      <c r="C24897" t="s">
        <v>9</v>
      </c>
      <c r="D24897" t="s">
        <v>60</v>
      </c>
      <c r="E24897">
        <v>6</v>
      </c>
      <c r="F24897">
        <v>43.57</v>
      </c>
      <c r="G24897">
        <v>1746.96</v>
      </c>
      <c r="H24897">
        <v>1379.42</v>
      </c>
    </row>
    <row r="24898" spans="1:8" x14ac:dyDescent="0.25">
      <c r="A24898" t="s">
        <v>59</v>
      </c>
      <c r="B24898">
        <v>2011</v>
      </c>
      <c r="C24898" t="s">
        <v>9</v>
      </c>
      <c r="D24898" t="s">
        <v>60</v>
      </c>
      <c r="E24898">
        <v>0</v>
      </c>
      <c r="F24898">
        <v>0</v>
      </c>
      <c r="G24898">
        <v>0</v>
      </c>
      <c r="H24898">
        <v>0</v>
      </c>
    </row>
    <row r="24899" spans="1:8" x14ac:dyDescent="0.25">
      <c r="A24899" t="s">
        <v>59</v>
      </c>
      <c r="B24899">
        <v>2011</v>
      </c>
      <c r="C24899" t="s">
        <v>9</v>
      </c>
      <c r="D24899" t="s">
        <v>60</v>
      </c>
      <c r="E24899">
        <v>0</v>
      </c>
      <c r="F24899">
        <v>0</v>
      </c>
      <c r="G24899">
        <v>0</v>
      </c>
      <c r="H24899">
        <v>0</v>
      </c>
    </row>
    <row r="24900" spans="1:8" x14ac:dyDescent="0.25">
      <c r="A24900" t="s">
        <v>59</v>
      </c>
      <c r="B24900">
        <v>2011</v>
      </c>
      <c r="C24900" t="s">
        <v>9</v>
      </c>
      <c r="D24900" t="s">
        <v>63</v>
      </c>
      <c r="E24900">
        <v>4</v>
      </c>
      <c r="F24900">
        <v>1.22</v>
      </c>
      <c r="G24900">
        <v>113.87</v>
      </c>
      <c r="H24900">
        <v>104.74</v>
      </c>
    </row>
    <row r="24901" spans="1:8" x14ac:dyDescent="0.25">
      <c r="A24901" t="s">
        <v>59</v>
      </c>
      <c r="B24901">
        <v>2011</v>
      </c>
      <c r="C24901" t="s">
        <v>9</v>
      </c>
      <c r="D24901" t="s">
        <v>63</v>
      </c>
      <c r="E24901">
        <v>743142</v>
      </c>
      <c r="F24901">
        <v>104874.39</v>
      </c>
      <c r="G24901">
        <v>9002322.9700000007</v>
      </c>
      <c r="H24901">
        <v>9257470.2899999991</v>
      </c>
    </row>
    <row r="24902" spans="1:8" x14ac:dyDescent="0.25">
      <c r="A24902" t="s">
        <v>59</v>
      </c>
      <c r="B24902">
        <v>2011</v>
      </c>
      <c r="C24902" t="s">
        <v>9</v>
      </c>
      <c r="D24902" t="s">
        <v>60</v>
      </c>
      <c r="E24902">
        <v>0</v>
      </c>
      <c r="F24902">
        <v>241.89</v>
      </c>
      <c r="G24902">
        <v>-1353.26</v>
      </c>
      <c r="H24902">
        <v>15772.75</v>
      </c>
    </row>
    <row r="24903" spans="1:8" x14ac:dyDescent="0.25">
      <c r="A24903" t="s">
        <v>59</v>
      </c>
      <c r="B24903">
        <v>2011</v>
      </c>
      <c r="C24903" t="s">
        <v>9</v>
      </c>
      <c r="D24903" t="s">
        <v>60</v>
      </c>
      <c r="E24903">
        <v>0</v>
      </c>
      <c r="F24903">
        <v>448.65</v>
      </c>
      <c r="G24903">
        <v>33812.15</v>
      </c>
      <c r="H24903">
        <v>35930.31</v>
      </c>
    </row>
    <row r="24904" spans="1:8" x14ac:dyDescent="0.25">
      <c r="A24904" t="s">
        <v>59</v>
      </c>
      <c r="B24904">
        <v>2011</v>
      </c>
      <c r="C24904" t="s">
        <v>9</v>
      </c>
      <c r="D24904" t="s">
        <v>61</v>
      </c>
      <c r="E24904">
        <v>228</v>
      </c>
      <c r="F24904">
        <v>1610.14</v>
      </c>
      <c r="G24904">
        <v>132824.32000000001</v>
      </c>
      <c r="H24904">
        <v>127460.95</v>
      </c>
    </row>
    <row r="24905" spans="1:8" x14ac:dyDescent="0.25">
      <c r="A24905" t="s">
        <v>59</v>
      </c>
      <c r="B24905">
        <v>2011</v>
      </c>
      <c r="C24905" t="s">
        <v>9</v>
      </c>
      <c r="D24905" t="s">
        <v>61</v>
      </c>
      <c r="E24905">
        <v>1256</v>
      </c>
      <c r="F24905">
        <v>1496</v>
      </c>
      <c r="G24905">
        <v>181099.46</v>
      </c>
      <c r="H24905">
        <v>174173.61</v>
      </c>
    </row>
    <row r="24906" spans="1:8" x14ac:dyDescent="0.25">
      <c r="A24906" t="s">
        <v>59</v>
      </c>
      <c r="B24906">
        <v>2011</v>
      </c>
      <c r="C24906" t="s">
        <v>9</v>
      </c>
      <c r="D24906" t="s">
        <v>61</v>
      </c>
      <c r="E24906">
        <v>11261</v>
      </c>
      <c r="F24906">
        <v>3295.82</v>
      </c>
      <c r="G24906">
        <v>230481.81</v>
      </c>
      <c r="H24906">
        <v>237318.65</v>
      </c>
    </row>
    <row r="24907" spans="1:8" x14ac:dyDescent="0.25">
      <c r="A24907" t="s">
        <v>59</v>
      </c>
      <c r="B24907">
        <v>2011</v>
      </c>
      <c r="C24907" t="s">
        <v>9</v>
      </c>
      <c r="D24907" t="s">
        <v>60</v>
      </c>
      <c r="E24907">
        <v>1</v>
      </c>
      <c r="F24907">
        <v>0.22</v>
      </c>
      <c r="G24907">
        <v>1574.35</v>
      </c>
      <c r="H24907">
        <v>0</v>
      </c>
    </row>
    <row r="24908" spans="1:8" x14ac:dyDescent="0.25">
      <c r="A24908" t="s">
        <v>59</v>
      </c>
      <c r="B24908">
        <v>2011</v>
      </c>
      <c r="C24908" t="s">
        <v>9</v>
      </c>
      <c r="D24908" t="s">
        <v>60</v>
      </c>
      <c r="E24908">
        <v>7</v>
      </c>
      <c r="F24908">
        <v>9.4499999999999993</v>
      </c>
      <c r="G24908">
        <v>770.64</v>
      </c>
      <c r="H24908">
        <v>881.57</v>
      </c>
    </row>
    <row r="24909" spans="1:8" x14ac:dyDescent="0.25">
      <c r="A24909" t="s">
        <v>59</v>
      </c>
      <c r="B24909">
        <v>2011</v>
      </c>
      <c r="C24909" t="s">
        <v>9</v>
      </c>
      <c r="D24909" t="s">
        <v>60</v>
      </c>
      <c r="E24909">
        <v>496</v>
      </c>
      <c r="F24909">
        <v>146.83000000000001</v>
      </c>
      <c r="G24909">
        <v>9313.34</v>
      </c>
      <c r="H24909">
        <v>8776.0400000000009</v>
      </c>
    </row>
    <row r="24910" spans="1:8" x14ac:dyDescent="0.25">
      <c r="A24910" t="s">
        <v>59</v>
      </c>
      <c r="B24910">
        <v>2011</v>
      </c>
      <c r="C24910" t="s">
        <v>9</v>
      </c>
      <c r="D24910" t="s">
        <v>62</v>
      </c>
      <c r="E24910">
        <v>1145</v>
      </c>
      <c r="F24910">
        <v>11073.81</v>
      </c>
      <c r="G24910">
        <v>853278.81</v>
      </c>
      <c r="H24910">
        <v>869754.46</v>
      </c>
    </row>
    <row r="24911" spans="1:8" x14ac:dyDescent="0.25">
      <c r="A24911" t="s">
        <v>59</v>
      </c>
      <c r="B24911">
        <v>2011</v>
      </c>
      <c r="C24911" t="s">
        <v>9</v>
      </c>
      <c r="D24911" t="s">
        <v>62</v>
      </c>
      <c r="E24911">
        <v>3588</v>
      </c>
      <c r="F24911">
        <v>6773.27</v>
      </c>
      <c r="G24911">
        <v>691279.35999999999</v>
      </c>
      <c r="H24911">
        <v>683833.47</v>
      </c>
    </row>
    <row r="24912" spans="1:8" x14ac:dyDescent="0.25">
      <c r="A24912" t="s">
        <v>59</v>
      </c>
      <c r="B24912">
        <v>2011</v>
      </c>
      <c r="C24912" t="s">
        <v>9</v>
      </c>
      <c r="D24912" t="s">
        <v>62</v>
      </c>
      <c r="E24912">
        <v>105993</v>
      </c>
      <c r="F24912">
        <v>28598.71</v>
      </c>
      <c r="G24912">
        <v>2206705.63</v>
      </c>
      <c r="H24912">
        <v>2228321.7999999998</v>
      </c>
    </row>
    <row r="24913" spans="1:8" x14ac:dyDescent="0.25">
      <c r="A24913" t="s">
        <v>59</v>
      </c>
      <c r="B24913">
        <v>2011</v>
      </c>
      <c r="C24913" t="s">
        <v>9</v>
      </c>
      <c r="D24913" t="s">
        <v>60</v>
      </c>
      <c r="E24913">
        <v>4</v>
      </c>
      <c r="F24913">
        <v>23.19</v>
      </c>
      <c r="G24913">
        <v>1938.24</v>
      </c>
      <c r="H24913">
        <v>963.84</v>
      </c>
    </row>
    <row r="24914" spans="1:8" x14ac:dyDescent="0.25">
      <c r="A24914" t="s">
        <v>59</v>
      </c>
      <c r="B24914">
        <v>2011</v>
      </c>
      <c r="C24914" t="s">
        <v>9</v>
      </c>
      <c r="D24914" t="s">
        <v>60</v>
      </c>
      <c r="E24914">
        <v>51</v>
      </c>
      <c r="F24914">
        <v>80.72</v>
      </c>
      <c r="G24914">
        <v>9528.2199999999993</v>
      </c>
      <c r="H24914">
        <v>8161.16</v>
      </c>
    </row>
    <row r="24915" spans="1:8" x14ac:dyDescent="0.25">
      <c r="A24915" t="s">
        <v>59</v>
      </c>
      <c r="B24915">
        <v>2011</v>
      </c>
      <c r="C24915" t="s">
        <v>9</v>
      </c>
      <c r="D24915" t="s">
        <v>60</v>
      </c>
      <c r="E24915">
        <v>6</v>
      </c>
      <c r="F24915">
        <v>8.4</v>
      </c>
      <c r="G24915">
        <v>340.04</v>
      </c>
      <c r="H24915">
        <v>367.54</v>
      </c>
    </row>
    <row r="24916" spans="1:8" x14ac:dyDescent="0.25">
      <c r="A24916" t="s">
        <v>59</v>
      </c>
      <c r="B24916">
        <v>2011</v>
      </c>
      <c r="C24916" t="s">
        <v>9</v>
      </c>
      <c r="D24916" t="s">
        <v>60</v>
      </c>
      <c r="E24916">
        <v>524</v>
      </c>
      <c r="F24916">
        <v>299.23</v>
      </c>
      <c r="G24916">
        <v>18691.060000000001</v>
      </c>
      <c r="H24916">
        <v>20293.099999999999</v>
      </c>
    </row>
    <row r="24917" spans="1:8" x14ac:dyDescent="0.25">
      <c r="A24917" t="s">
        <v>59</v>
      </c>
      <c r="B24917">
        <v>2011</v>
      </c>
      <c r="C24917" t="s">
        <v>9</v>
      </c>
      <c r="D24917" t="s">
        <v>60</v>
      </c>
      <c r="E24917">
        <v>0</v>
      </c>
      <c r="F24917">
        <v>0</v>
      </c>
      <c r="G24917">
        <v>0</v>
      </c>
      <c r="H24917">
        <v>0</v>
      </c>
    </row>
    <row r="24918" spans="1:8" x14ac:dyDescent="0.25">
      <c r="A24918" t="s">
        <v>59</v>
      </c>
      <c r="B24918">
        <v>2011</v>
      </c>
      <c r="C24918" t="s">
        <v>9</v>
      </c>
      <c r="D24918" t="s">
        <v>60</v>
      </c>
      <c r="E24918">
        <v>0</v>
      </c>
      <c r="F24918">
        <v>0</v>
      </c>
      <c r="G24918">
        <v>0</v>
      </c>
      <c r="H24918">
        <v>0</v>
      </c>
    </row>
    <row r="24919" spans="1:8" x14ac:dyDescent="0.25">
      <c r="A24919" t="s">
        <v>59</v>
      </c>
      <c r="B24919">
        <v>2011</v>
      </c>
      <c r="C24919" t="s">
        <v>9</v>
      </c>
      <c r="D24919" t="s">
        <v>60</v>
      </c>
      <c r="E24919">
        <v>0</v>
      </c>
      <c r="F24919">
        <v>0</v>
      </c>
      <c r="G24919">
        <v>0</v>
      </c>
      <c r="H24919">
        <v>0</v>
      </c>
    </row>
    <row r="24920" spans="1:8" x14ac:dyDescent="0.25">
      <c r="A24920" t="s">
        <v>59</v>
      </c>
      <c r="B24920">
        <v>2011</v>
      </c>
      <c r="C24920" t="s">
        <v>9</v>
      </c>
      <c r="D24920" t="s">
        <v>61</v>
      </c>
      <c r="E24920">
        <v>0</v>
      </c>
      <c r="F24920">
        <v>0</v>
      </c>
      <c r="G24920">
        <v>0</v>
      </c>
      <c r="H24920">
        <v>0</v>
      </c>
    </row>
    <row r="24921" spans="1:8" x14ac:dyDescent="0.25">
      <c r="A24921" t="s">
        <v>59</v>
      </c>
      <c r="B24921">
        <v>2011</v>
      </c>
      <c r="C24921" t="s">
        <v>9</v>
      </c>
      <c r="D24921" t="s">
        <v>61</v>
      </c>
      <c r="E24921">
        <v>0</v>
      </c>
      <c r="F24921">
        <v>0</v>
      </c>
      <c r="G24921">
        <v>0</v>
      </c>
      <c r="H24921">
        <v>0</v>
      </c>
    </row>
    <row r="24922" spans="1:8" x14ac:dyDescent="0.25">
      <c r="A24922" t="s">
        <v>59</v>
      </c>
      <c r="B24922">
        <v>2011</v>
      </c>
      <c r="C24922" t="s">
        <v>9</v>
      </c>
      <c r="D24922" t="s">
        <v>60</v>
      </c>
      <c r="E24922">
        <v>0</v>
      </c>
      <c r="F24922">
        <v>0</v>
      </c>
      <c r="G24922">
        <v>0</v>
      </c>
      <c r="H24922">
        <v>0</v>
      </c>
    </row>
    <row r="24923" spans="1:8" x14ac:dyDescent="0.25">
      <c r="A24923" t="s">
        <v>59</v>
      </c>
      <c r="B24923">
        <v>2011</v>
      </c>
      <c r="C24923" t="s">
        <v>9</v>
      </c>
      <c r="D24923" t="s">
        <v>60</v>
      </c>
      <c r="E24923">
        <v>0</v>
      </c>
      <c r="F24923">
        <v>0</v>
      </c>
      <c r="G24923">
        <v>0</v>
      </c>
      <c r="H24923">
        <v>0</v>
      </c>
    </row>
    <row r="24924" spans="1:8" x14ac:dyDescent="0.25">
      <c r="A24924" t="s">
        <v>59</v>
      </c>
      <c r="B24924">
        <v>2011</v>
      </c>
      <c r="C24924" t="s">
        <v>9</v>
      </c>
      <c r="D24924" t="s">
        <v>60</v>
      </c>
      <c r="E24924">
        <v>0</v>
      </c>
      <c r="F24924">
        <v>0</v>
      </c>
      <c r="G24924">
        <v>1646.17</v>
      </c>
      <c r="H24924">
        <v>2648.27</v>
      </c>
    </row>
    <row r="24925" spans="1:8" x14ac:dyDescent="0.25">
      <c r="A24925" t="s">
        <v>59</v>
      </c>
      <c r="B24925">
        <v>2011</v>
      </c>
      <c r="C24925" t="s">
        <v>9</v>
      </c>
      <c r="D24925" t="s">
        <v>60</v>
      </c>
      <c r="E24925">
        <v>0</v>
      </c>
      <c r="F24925">
        <v>0</v>
      </c>
      <c r="G24925">
        <v>0</v>
      </c>
      <c r="H24925">
        <v>0</v>
      </c>
    </row>
    <row r="24926" spans="1:8" x14ac:dyDescent="0.25">
      <c r="A24926" t="s">
        <v>59</v>
      </c>
      <c r="B24926">
        <v>2011</v>
      </c>
      <c r="C24926" t="s">
        <v>9</v>
      </c>
      <c r="D24926" t="s">
        <v>60</v>
      </c>
      <c r="E24926">
        <v>0</v>
      </c>
      <c r="F24926">
        <v>0</v>
      </c>
      <c r="G24926">
        <v>0</v>
      </c>
      <c r="H24926">
        <v>0</v>
      </c>
    </row>
    <row r="24927" spans="1:8" x14ac:dyDescent="0.25">
      <c r="A24927" t="s">
        <v>59</v>
      </c>
      <c r="B24927">
        <v>2011</v>
      </c>
      <c r="C24927" t="s">
        <v>9</v>
      </c>
      <c r="D24927" t="s">
        <v>61</v>
      </c>
      <c r="E24927">
        <v>0</v>
      </c>
      <c r="F24927">
        <v>0</v>
      </c>
      <c r="G24927">
        <v>0</v>
      </c>
      <c r="H24927">
        <v>0</v>
      </c>
    </row>
    <row r="24928" spans="1:8" x14ac:dyDescent="0.25">
      <c r="A24928" t="s">
        <v>59</v>
      </c>
      <c r="B24928">
        <v>2011</v>
      </c>
      <c r="C24928" t="s">
        <v>9</v>
      </c>
      <c r="D24928" t="s">
        <v>61</v>
      </c>
      <c r="E24928">
        <v>1</v>
      </c>
      <c r="F24928">
        <v>10.199999999999999</v>
      </c>
      <c r="G24928">
        <v>631.80999999999995</v>
      </c>
      <c r="H24928">
        <v>1441.52</v>
      </c>
    </row>
    <row r="24929" spans="1:8" x14ac:dyDescent="0.25">
      <c r="A24929" t="s">
        <v>59</v>
      </c>
      <c r="B24929">
        <v>2011</v>
      </c>
      <c r="C24929" t="s">
        <v>9</v>
      </c>
      <c r="D24929" t="s">
        <v>61</v>
      </c>
      <c r="E24929">
        <v>1</v>
      </c>
      <c r="F24929">
        <v>0.99</v>
      </c>
      <c r="G24929">
        <v>109.32</v>
      </c>
      <c r="H24929">
        <v>91.1</v>
      </c>
    </row>
    <row r="24930" spans="1:8" x14ac:dyDescent="0.25">
      <c r="A24930" t="s">
        <v>59</v>
      </c>
      <c r="B24930">
        <v>2011</v>
      </c>
      <c r="C24930" t="s">
        <v>9</v>
      </c>
      <c r="D24930" t="s">
        <v>60</v>
      </c>
      <c r="E24930">
        <v>0</v>
      </c>
      <c r="F24930">
        <v>0</v>
      </c>
      <c r="G24930">
        <v>0</v>
      </c>
      <c r="H24930">
        <v>0</v>
      </c>
    </row>
    <row r="24931" spans="1:8" x14ac:dyDescent="0.25">
      <c r="A24931" t="s">
        <v>59</v>
      </c>
      <c r="B24931">
        <v>2011</v>
      </c>
      <c r="C24931" t="s">
        <v>9</v>
      </c>
      <c r="D24931" t="s">
        <v>60</v>
      </c>
      <c r="E24931">
        <v>5</v>
      </c>
      <c r="F24931">
        <v>72.09</v>
      </c>
      <c r="G24931">
        <v>0</v>
      </c>
      <c r="H24931">
        <v>0</v>
      </c>
    </row>
    <row r="24932" spans="1:8" x14ac:dyDescent="0.25">
      <c r="A24932" t="s">
        <v>59</v>
      </c>
      <c r="B24932">
        <v>2011</v>
      </c>
      <c r="C24932" t="s">
        <v>9</v>
      </c>
      <c r="D24932" t="s">
        <v>60</v>
      </c>
      <c r="E24932">
        <v>0</v>
      </c>
      <c r="F24932">
        <v>0</v>
      </c>
      <c r="G24932">
        <v>0</v>
      </c>
      <c r="H24932">
        <v>0</v>
      </c>
    </row>
    <row r="24933" spans="1:8" x14ac:dyDescent="0.25">
      <c r="A24933" t="s">
        <v>59</v>
      </c>
      <c r="B24933">
        <v>2011</v>
      </c>
      <c r="C24933" t="s">
        <v>9</v>
      </c>
      <c r="D24933" t="s">
        <v>60</v>
      </c>
      <c r="E24933">
        <v>313</v>
      </c>
      <c r="F24933">
        <v>7243.07</v>
      </c>
      <c r="G24933">
        <v>472215.79</v>
      </c>
      <c r="H24933">
        <v>441552.42</v>
      </c>
    </row>
    <row r="24934" spans="1:8" x14ac:dyDescent="0.25">
      <c r="A24934" t="s">
        <v>59</v>
      </c>
      <c r="B24934">
        <v>2011</v>
      </c>
      <c r="C24934" t="s">
        <v>9</v>
      </c>
      <c r="D24934" t="s">
        <v>60</v>
      </c>
      <c r="E24934">
        <v>71</v>
      </c>
      <c r="F24934">
        <v>109.2</v>
      </c>
      <c r="G24934">
        <v>13356.21</v>
      </c>
      <c r="H24934">
        <v>12718.39</v>
      </c>
    </row>
    <row r="24935" spans="1:8" x14ac:dyDescent="0.25">
      <c r="A24935" t="s">
        <v>59</v>
      </c>
      <c r="B24935">
        <v>2011</v>
      </c>
      <c r="C24935" t="s">
        <v>9</v>
      </c>
      <c r="D24935" t="s">
        <v>60</v>
      </c>
      <c r="E24935">
        <v>0</v>
      </c>
      <c r="F24935">
        <v>0</v>
      </c>
      <c r="G24935">
        <v>0</v>
      </c>
      <c r="H24935">
        <v>0</v>
      </c>
    </row>
    <row r="24936" spans="1:8" x14ac:dyDescent="0.25">
      <c r="A24936" t="s">
        <v>59</v>
      </c>
      <c r="B24936">
        <v>2011</v>
      </c>
      <c r="C24936" t="s">
        <v>9</v>
      </c>
      <c r="D24936" t="s">
        <v>62</v>
      </c>
      <c r="E24936">
        <v>24</v>
      </c>
      <c r="F24936">
        <v>764.26</v>
      </c>
      <c r="G24936">
        <v>58267.92</v>
      </c>
      <c r="H24936">
        <v>56283.6</v>
      </c>
    </row>
    <row r="24937" spans="1:8" x14ac:dyDescent="0.25">
      <c r="A24937" t="s">
        <v>59</v>
      </c>
      <c r="B24937">
        <v>2011</v>
      </c>
      <c r="C24937" t="s">
        <v>9</v>
      </c>
      <c r="D24937" t="s">
        <v>62</v>
      </c>
      <c r="E24937">
        <v>0</v>
      </c>
      <c r="F24937">
        <v>0</v>
      </c>
      <c r="G24937">
        <v>0</v>
      </c>
      <c r="H24937">
        <v>0</v>
      </c>
    </row>
    <row r="24938" spans="1:8" x14ac:dyDescent="0.25">
      <c r="A24938" t="s">
        <v>59</v>
      </c>
      <c r="B24938">
        <v>2011</v>
      </c>
      <c r="C24938" t="s">
        <v>9</v>
      </c>
      <c r="D24938" t="s">
        <v>60</v>
      </c>
      <c r="E24938">
        <v>101</v>
      </c>
      <c r="F24938">
        <v>1423.26</v>
      </c>
      <c r="G24938">
        <v>106942.85</v>
      </c>
      <c r="H24938">
        <v>48591.9</v>
      </c>
    </row>
    <row r="24939" spans="1:8" x14ac:dyDescent="0.25">
      <c r="A24939" t="s">
        <v>59</v>
      </c>
      <c r="B24939">
        <v>2011</v>
      </c>
      <c r="C24939" t="s">
        <v>9</v>
      </c>
      <c r="D24939" t="s">
        <v>60</v>
      </c>
      <c r="E24939">
        <v>29</v>
      </c>
      <c r="F24939">
        <v>58.02</v>
      </c>
      <c r="G24939">
        <v>5856.6</v>
      </c>
      <c r="H24939">
        <v>4872.9799999999996</v>
      </c>
    </row>
    <row r="24940" spans="1:8" x14ac:dyDescent="0.25">
      <c r="A24940" t="s">
        <v>59</v>
      </c>
      <c r="B24940">
        <v>2011</v>
      </c>
      <c r="C24940" t="s">
        <v>9</v>
      </c>
      <c r="D24940" t="s">
        <v>60</v>
      </c>
      <c r="E24940">
        <v>0</v>
      </c>
      <c r="F24940">
        <v>0</v>
      </c>
      <c r="G24940">
        <v>0</v>
      </c>
      <c r="H24940">
        <v>0</v>
      </c>
    </row>
    <row r="24941" spans="1:8" x14ac:dyDescent="0.25">
      <c r="A24941" t="s">
        <v>59</v>
      </c>
      <c r="B24941">
        <v>2011</v>
      </c>
      <c r="C24941" t="s">
        <v>9</v>
      </c>
      <c r="D24941" t="s">
        <v>60</v>
      </c>
      <c r="E24941">
        <v>39</v>
      </c>
      <c r="F24941">
        <v>660.08</v>
      </c>
      <c r="G24941">
        <v>38684.36</v>
      </c>
      <c r="H24941">
        <v>36248.11</v>
      </c>
    </row>
    <row r="24942" spans="1:8" x14ac:dyDescent="0.25">
      <c r="A24942" t="s">
        <v>59</v>
      </c>
      <c r="B24942">
        <v>2011</v>
      </c>
      <c r="C24942" t="s">
        <v>9</v>
      </c>
      <c r="D24942" t="s">
        <v>60</v>
      </c>
      <c r="E24942">
        <v>11</v>
      </c>
      <c r="F24942">
        <v>14.88</v>
      </c>
      <c r="G24942">
        <v>1379.42</v>
      </c>
      <c r="H24942">
        <v>1015.14</v>
      </c>
    </row>
    <row r="24943" spans="1:8" x14ac:dyDescent="0.25">
      <c r="A24943" t="s">
        <v>59</v>
      </c>
      <c r="B24943">
        <v>2011</v>
      </c>
      <c r="C24943" t="s">
        <v>9</v>
      </c>
      <c r="D24943" t="s">
        <v>60</v>
      </c>
      <c r="E24943">
        <v>0</v>
      </c>
      <c r="F24943">
        <v>0</v>
      </c>
      <c r="G24943">
        <v>0</v>
      </c>
      <c r="H24943">
        <v>0</v>
      </c>
    </row>
    <row r="24944" spans="1:8" x14ac:dyDescent="0.25">
      <c r="A24944" t="s">
        <v>59</v>
      </c>
      <c r="B24944">
        <v>2011</v>
      </c>
      <c r="C24944" t="s">
        <v>9</v>
      </c>
      <c r="D24944" t="s">
        <v>60</v>
      </c>
      <c r="E24944">
        <v>49</v>
      </c>
      <c r="F24944">
        <v>1186.1099999999999</v>
      </c>
      <c r="G24944">
        <v>66075.38</v>
      </c>
      <c r="H24944">
        <v>54577.75</v>
      </c>
    </row>
    <row r="24945" spans="1:8" x14ac:dyDescent="0.25">
      <c r="A24945" t="s">
        <v>59</v>
      </c>
      <c r="B24945">
        <v>2011</v>
      </c>
      <c r="C24945" t="s">
        <v>9</v>
      </c>
      <c r="D24945" t="s">
        <v>60</v>
      </c>
      <c r="E24945">
        <v>17</v>
      </c>
      <c r="F24945">
        <v>25.05</v>
      </c>
      <c r="G24945">
        <v>2227.98</v>
      </c>
      <c r="H24945">
        <v>2313.71</v>
      </c>
    </row>
    <row r="24946" spans="1:8" x14ac:dyDescent="0.25">
      <c r="A24946" t="s">
        <v>59</v>
      </c>
      <c r="B24946">
        <v>2011</v>
      </c>
      <c r="C24946" t="s">
        <v>9</v>
      </c>
      <c r="D24946" t="s">
        <v>60</v>
      </c>
      <c r="E24946">
        <v>0</v>
      </c>
      <c r="F24946">
        <v>0</v>
      </c>
      <c r="G24946">
        <v>0</v>
      </c>
      <c r="H24946">
        <v>0</v>
      </c>
    </row>
    <row r="24947" spans="1:8" x14ac:dyDescent="0.25">
      <c r="A24947" t="s">
        <v>59</v>
      </c>
      <c r="B24947">
        <v>2011</v>
      </c>
      <c r="C24947" t="s">
        <v>9</v>
      </c>
      <c r="D24947" t="s">
        <v>60</v>
      </c>
      <c r="E24947">
        <v>0</v>
      </c>
      <c r="F24947">
        <v>0</v>
      </c>
      <c r="G24947">
        <v>0</v>
      </c>
      <c r="H24947">
        <v>0</v>
      </c>
    </row>
    <row r="24948" spans="1:8" x14ac:dyDescent="0.25">
      <c r="A24948" t="s">
        <v>59</v>
      </c>
      <c r="B24948">
        <v>2011</v>
      </c>
      <c r="C24948" t="s">
        <v>9</v>
      </c>
      <c r="D24948" t="s">
        <v>60</v>
      </c>
      <c r="E24948">
        <v>0</v>
      </c>
      <c r="F24948">
        <v>-1590.71</v>
      </c>
      <c r="G24948">
        <v>-106692.27</v>
      </c>
      <c r="H24948">
        <v>42829.52</v>
      </c>
    </row>
    <row r="24949" spans="1:8" x14ac:dyDescent="0.25">
      <c r="A24949" t="s">
        <v>59</v>
      </c>
      <c r="B24949">
        <v>2011</v>
      </c>
      <c r="C24949" t="s">
        <v>9</v>
      </c>
      <c r="D24949" t="s">
        <v>60</v>
      </c>
      <c r="E24949">
        <v>0</v>
      </c>
      <c r="F24949">
        <v>-1.04</v>
      </c>
      <c r="G24949">
        <v>-4529.45</v>
      </c>
      <c r="H24949">
        <v>13875.08</v>
      </c>
    </row>
    <row r="24950" spans="1:8" x14ac:dyDescent="0.25">
      <c r="A24950" t="s">
        <v>59</v>
      </c>
      <c r="B24950">
        <v>2011</v>
      </c>
      <c r="C24950" t="s">
        <v>9</v>
      </c>
      <c r="D24950" t="s">
        <v>61</v>
      </c>
      <c r="E24950">
        <v>0</v>
      </c>
      <c r="F24950">
        <v>0</v>
      </c>
      <c r="G24950">
        <v>0</v>
      </c>
      <c r="H24950">
        <v>0</v>
      </c>
    </row>
    <row r="24951" spans="1:8" x14ac:dyDescent="0.25">
      <c r="A24951" t="s">
        <v>59</v>
      </c>
      <c r="B24951">
        <v>2011</v>
      </c>
      <c r="C24951" t="s">
        <v>9</v>
      </c>
      <c r="D24951" t="s">
        <v>61</v>
      </c>
      <c r="E24951">
        <v>0</v>
      </c>
      <c r="F24951">
        <v>0</v>
      </c>
      <c r="G24951">
        <v>0</v>
      </c>
      <c r="H24951">
        <v>0</v>
      </c>
    </row>
    <row r="24952" spans="1:8" x14ac:dyDescent="0.25">
      <c r="A24952" t="s">
        <v>59</v>
      </c>
      <c r="B24952">
        <v>2011</v>
      </c>
      <c r="C24952" t="s">
        <v>9</v>
      </c>
      <c r="D24952" t="s">
        <v>61</v>
      </c>
      <c r="E24952">
        <v>1</v>
      </c>
      <c r="F24952">
        <v>1.04</v>
      </c>
      <c r="G24952">
        <v>79.510000000000005</v>
      </c>
      <c r="H24952">
        <v>79.510000000000005</v>
      </c>
    </row>
    <row r="24953" spans="1:8" x14ac:dyDescent="0.25">
      <c r="A24953" t="s">
        <v>59</v>
      </c>
      <c r="B24953">
        <v>2011</v>
      </c>
      <c r="C24953" t="s">
        <v>9</v>
      </c>
      <c r="D24953" t="s">
        <v>60</v>
      </c>
      <c r="E24953">
        <v>5</v>
      </c>
      <c r="F24953">
        <v>21.76</v>
      </c>
      <c r="G24953">
        <v>258.61</v>
      </c>
      <c r="H24953">
        <v>276.16000000000003</v>
      </c>
    </row>
    <row r="24954" spans="1:8" x14ac:dyDescent="0.25">
      <c r="A24954" t="s">
        <v>59</v>
      </c>
      <c r="B24954">
        <v>2011</v>
      </c>
      <c r="C24954" t="s">
        <v>9</v>
      </c>
      <c r="D24954" t="s">
        <v>60</v>
      </c>
      <c r="E24954">
        <v>93</v>
      </c>
      <c r="F24954">
        <v>840.42</v>
      </c>
      <c r="G24954">
        <v>64354.03</v>
      </c>
      <c r="H24954">
        <v>53555.76</v>
      </c>
    </row>
    <row r="24955" spans="1:8" x14ac:dyDescent="0.25">
      <c r="A24955" t="s">
        <v>59</v>
      </c>
      <c r="B24955">
        <v>2011</v>
      </c>
      <c r="C24955" t="s">
        <v>9</v>
      </c>
      <c r="D24955" t="s">
        <v>60</v>
      </c>
      <c r="E24955">
        <v>214</v>
      </c>
      <c r="F24955">
        <v>374.45</v>
      </c>
      <c r="G24955">
        <v>41505.040000000001</v>
      </c>
      <c r="H24955">
        <v>44098.43</v>
      </c>
    </row>
    <row r="24956" spans="1:8" x14ac:dyDescent="0.25">
      <c r="A24956" t="s">
        <v>59</v>
      </c>
      <c r="B24956">
        <v>2011</v>
      </c>
      <c r="C24956" t="s">
        <v>9</v>
      </c>
      <c r="D24956" t="s">
        <v>60</v>
      </c>
      <c r="E24956">
        <v>1330</v>
      </c>
      <c r="F24956">
        <v>495.95</v>
      </c>
      <c r="G24956">
        <v>38532.269999999997</v>
      </c>
      <c r="H24956">
        <v>38993.19</v>
      </c>
    </row>
    <row r="24957" spans="1:8" x14ac:dyDescent="0.25">
      <c r="A24957" t="s">
        <v>59</v>
      </c>
      <c r="B24957">
        <v>2011</v>
      </c>
      <c r="C24957" t="s">
        <v>9</v>
      </c>
      <c r="D24957" t="s">
        <v>60</v>
      </c>
      <c r="E24957">
        <v>0</v>
      </c>
      <c r="F24957">
        <v>0</v>
      </c>
      <c r="G24957">
        <v>0</v>
      </c>
      <c r="H24957">
        <v>0</v>
      </c>
    </row>
    <row r="24958" spans="1:8" x14ac:dyDescent="0.25">
      <c r="A24958" t="s">
        <v>59</v>
      </c>
      <c r="B24958">
        <v>2011</v>
      </c>
      <c r="C24958" t="s">
        <v>9</v>
      </c>
      <c r="D24958" t="s">
        <v>60</v>
      </c>
      <c r="E24958">
        <v>4</v>
      </c>
      <c r="F24958">
        <v>4.92</v>
      </c>
      <c r="G24958">
        <v>354.52</v>
      </c>
      <c r="H24958">
        <v>334.06</v>
      </c>
    </row>
    <row r="24959" spans="1:8" x14ac:dyDescent="0.25">
      <c r="A24959" t="s">
        <v>59</v>
      </c>
      <c r="B24959">
        <v>2011</v>
      </c>
      <c r="C24959" t="s">
        <v>9</v>
      </c>
      <c r="D24959" t="s">
        <v>62</v>
      </c>
      <c r="E24959">
        <v>0</v>
      </c>
      <c r="F24959">
        <v>0</v>
      </c>
      <c r="G24959">
        <v>0</v>
      </c>
      <c r="H24959">
        <v>0</v>
      </c>
    </row>
    <row r="24960" spans="1:8" x14ac:dyDescent="0.25">
      <c r="A24960" t="s">
        <v>59</v>
      </c>
      <c r="B24960">
        <v>2011</v>
      </c>
      <c r="C24960" t="s">
        <v>9</v>
      </c>
      <c r="D24960" t="s">
        <v>62</v>
      </c>
      <c r="E24960">
        <v>0</v>
      </c>
      <c r="F24960">
        <v>0</v>
      </c>
      <c r="G24960">
        <v>0</v>
      </c>
      <c r="H24960">
        <v>0</v>
      </c>
    </row>
    <row r="24961" spans="1:8" x14ac:dyDescent="0.25">
      <c r="A24961" t="s">
        <v>59</v>
      </c>
      <c r="B24961">
        <v>2011</v>
      </c>
      <c r="C24961" t="s">
        <v>9</v>
      </c>
      <c r="D24961" t="s">
        <v>62</v>
      </c>
      <c r="E24961">
        <v>305</v>
      </c>
      <c r="F24961">
        <v>243.09</v>
      </c>
      <c r="G24961">
        <v>19377.37</v>
      </c>
      <c r="H24961">
        <v>20402.3</v>
      </c>
    </row>
    <row r="24962" spans="1:8" x14ac:dyDescent="0.25">
      <c r="A24962" t="s">
        <v>59</v>
      </c>
      <c r="B24962">
        <v>2011</v>
      </c>
      <c r="C24962" t="s">
        <v>9</v>
      </c>
      <c r="D24962" t="s">
        <v>60</v>
      </c>
      <c r="E24962">
        <v>7</v>
      </c>
      <c r="F24962">
        <v>34</v>
      </c>
      <c r="G24962">
        <v>2649.71</v>
      </c>
      <c r="H24962">
        <v>1183.6400000000001</v>
      </c>
    </row>
    <row r="24963" spans="1:8" x14ac:dyDescent="0.25">
      <c r="A24963" t="s">
        <v>59</v>
      </c>
      <c r="B24963">
        <v>2011</v>
      </c>
      <c r="C24963" t="s">
        <v>9</v>
      </c>
      <c r="D24963" t="s">
        <v>60</v>
      </c>
      <c r="E24963">
        <v>150</v>
      </c>
      <c r="F24963">
        <v>82.46</v>
      </c>
      <c r="G24963">
        <v>10021.23</v>
      </c>
      <c r="H24963">
        <v>9805</v>
      </c>
    </row>
    <row r="24964" spans="1:8" x14ac:dyDescent="0.25">
      <c r="A24964" t="s">
        <v>59</v>
      </c>
      <c r="B24964">
        <v>2011</v>
      </c>
      <c r="C24964" t="s">
        <v>9</v>
      </c>
      <c r="D24964" t="s">
        <v>60</v>
      </c>
      <c r="E24964">
        <v>0</v>
      </c>
      <c r="F24964">
        <v>0</v>
      </c>
      <c r="G24964">
        <v>0</v>
      </c>
      <c r="H24964">
        <v>0</v>
      </c>
    </row>
    <row r="24965" spans="1:8" x14ac:dyDescent="0.25">
      <c r="A24965" t="s">
        <v>59</v>
      </c>
      <c r="B24965">
        <v>2011</v>
      </c>
      <c r="C24965" t="s">
        <v>9</v>
      </c>
      <c r="D24965" t="s">
        <v>60</v>
      </c>
      <c r="E24965">
        <v>19</v>
      </c>
      <c r="F24965">
        <v>75</v>
      </c>
      <c r="G24965">
        <v>4570.51</v>
      </c>
      <c r="H24965">
        <v>6584.07</v>
      </c>
    </row>
    <row r="24966" spans="1:8" x14ac:dyDescent="0.25">
      <c r="A24966" t="s">
        <v>59</v>
      </c>
      <c r="B24966">
        <v>2011</v>
      </c>
      <c r="C24966" t="s">
        <v>9</v>
      </c>
      <c r="D24966" t="s">
        <v>60</v>
      </c>
      <c r="E24966">
        <v>46</v>
      </c>
      <c r="F24966">
        <v>70.78</v>
      </c>
      <c r="G24966">
        <v>6024.26</v>
      </c>
      <c r="H24966">
        <v>6396.95</v>
      </c>
    </row>
    <row r="24967" spans="1:8" x14ac:dyDescent="0.25">
      <c r="A24967" t="s">
        <v>59</v>
      </c>
      <c r="B24967">
        <v>2011</v>
      </c>
      <c r="C24967" t="s">
        <v>9</v>
      </c>
      <c r="D24967" t="s">
        <v>60</v>
      </c>
      <c r="E24967">
        <v>756</v>
      </c>
      <c r="F24967">
        <v>285.63</v>
      </c>
      <c r="G24967">
        <v>17664.73</v>
      </c>
      <c r="H24967">
        <v>25541.78</v>
      </c>
    </row>
    <row r="24968" spans="1:8" x14ac:dyDescent="0.25">
      <c r="A24968" t="s">
        <v>59</v>
      </c>
      <c r="B24968">
        <v>2011</v>
      </c>
      <c r="C24968" t="s">
        <v>9</v>
      </c>
      <c r="D24968" t="s">
        <v>60</v>
      </c>
      <c r="E24968">
        <v>0</v>
      </c>
      <c r="F24968">
        <v>0</v>
      </c>
      <c r="G24968">
        <v>0</v>
      </c>
      <c r="H24968">
        <v>0</v>
      </c>
    </row>
    <row r="24969" spans="1:8" x14ac:dyDescent="0.25">
      <c r="A24969" t="s">
        <v>59</v>
      </c>
      <c r="B24969">
        <v>2011</v>
      </c>
      <c r="C24969" t="s">
        <v>9</v>
      </c>
      <c r="D24969" t="s">
        <v>60</v>
      </c>
      <c r="E24969">
        <v>9</v>
      </c>
      <c r="F24969">
        <v>59.51</v>
      </c>
      <c r="G24969">
        <v>3608.53</v>
      </c>
      <c r="H24969">
        <v>3760.88</v>
      </c>
    </row>
    <row r="24970" spans="1:8" x14ac:dyDescent="0.25">
      <c r="A24970" t="s">
        <v>59</v>
      </c>
      <c r="B24970">
        <v>2011</v>
      </c>
      <c r="C24970" t="s">
        <v>9</v>
      </c>
      <c r="D24970" t="s">
        <v>60</v>
      </c>
      <c r="E24970">
        <v>68</v>
      </c>
      <c r="F24970">
        <v>110.7</v>
      </c>
      <c r="G24970">
        <v>8413.15</v>
      </c>
      <c r="H24970">
        <v>8618.7800000000007</v>
      </c>
    </row>
    <row r="24971" spans="1:8" x14ac:dyDescent="0.25">
      <c r="A24971" t="s">
        <v>59</v>
      </c>
      <c r="B24971">
        <v>2011</v>
      </c>
      <c r="C24971" t="s">
        <v>9</v>
      </c>
      <c r="D24971" t="s">
        <v>60</v>
      </c>
      <c r="E24971">
        <v>217</v>
      </c>
      <c r="F24971">
        <v>111.52</v>
      </c>
      <c r="G24971">
        <v>7124.77</v>
      </c>
      <c r="H24971">
        <v>5960.96</v>
      </c>
    </row>
    <row r="24972" spans="1:8" x14ac:dyDescent="0.25">
      <c r="A24972" t="s">
        <v>59</v>
      </c>
      <c r="B24972">
        <v>2011</v>
      </c>
      <c r="C24972" t="s">
        <v>9</v>
      </c>
      <c r="D24972" t="s">
        <v>64</v>
      </c>
      <c r="E24972">
        <v>0</v>
      </c>
      <c r="F24972">
        <v>15931.638999999999</v>
      </c>
      <c r="G24972">
        <v>1683791.74</v>
      </c>
      <c r="H24972">
        <v>1677176.21</v>
      </c>
    </row>
    <row r="24973" spans="1:8" x14ac:dyDescent="0.25">
      <c r="A24973" t="s">
        <v>59</v>
      </c>
      <c r="B24973">
        <v>2011</v>
      </c>
      <c r="C24973" t="s">
        <v>9</v>
      </c>
      <c r="D24973" t="s">
        <v>60</v>
      </c>
      <c r="E24973">
        <v>0</v>
      </c>
      <c r="F24973">
        <v>0</v>
      </c>
      <c r="G24973">
        <v>0</v>
      </c>
      <c r="H24973">
        <v>0</v>
      </c>
    </row>
    <row r="24974" spans="1:8" x14ac:dyDescent="0.25">
      <c r="A24974" t="s">
        <v>59</v>
      </c>
      <c r="B24974">
        <v>2011</v>
      </c>
      <c r="C24974" t="s">
        <v>9</v>
      </c>
      <c r="D24974" t="s">
        <v>60</v>
      </c>
      <c r="E24974">
        <v>0</v>
      </c>
      <c r="F24974">
        <v>0</v>
      </c>
      <c r="G24974">
        <v>0</v>
      </c>
      <c r="H24974">
        <v>0</v>
      </c>
    </row>
    <row r="24975" spans="1:8" x14ac:dyDescent="0.25">
      <c r="A24975" t="s">
        <v>59</v>
      </c>
      <c r="B24975">
        <v>2011</v>
      </c>
      <c r="C24975" t="s">
        <v>8</v>
      </c>
      <c r="D24975" t="s">
        <v>60</v>
      </c>
      <c r="E24975">
        <v>0</v>
      </c>
      <c r="F24975">
        <v>0</v>
      </c>
      <c r="G24975">
        <v>0</v>
      </c>
      <c r="H24975">
        <v>0</v>
      </c>
    </row>
    <row r="24976" spans="1:8" x14ac:dyDescent="0.25">
      <c r="A24976" t="s">
        <v>59</v>
      </c>
      <c r="B24976">
        <v>2011</v>
      </c>
      <c r="C24976" t="s">
        <v>8</v>
      </c>
      <c r="D24976" t="s">
        <v>61</v>
      </c>
      <c r="E24976">
        <v>4</v>
      </c>
      <c r="F24976">
        <v>18576</v>
      </c>
      <c r="G24976">
        <v>1059828.19</v>
      </c>
      <c r="H24976">
        <v>1059828.19</v>
      </c>
    </row>
    <row r="24977" spans="1:8" x14ac:dyDescent="0.25">
      <c r="A24977" t="s">
        <v>59</v>
      </c>
      <c r="B24977">
        <v>2011</v>
      </c>
      <c r="C24977" t="s">
        <v>8</v>
      </c>
      <c r="D24977" t="s">
        <v>61</v>
      </c>
      <c r="E24977">
        <v>0</v>
      </c>
      <c r="F24977">
        <v>0</v>
      </c>
      <c r="G24977">
        <v>0</v>
      </c>
      <c r="H24977">
        <v>0</v>
      </c>
    </row>
    <row r="24978" spans="1:8" x14ac:dyDescent="0.25">
      <c r="A24978" t="s">
        <v>59</v>
      </c>
      <c r="B24978">
        <v>2011</v>
      </c>
      <c r="C24978" t="s">
        <v>8</v>
      </c>
      <c r="D24978" t="s">
        <v>60</v>
      </c>
      <c r="E24978">
        <v>0</v>
      </c>
      <c r="F24978">
        <v>0</v>
      </c>
      <c r="G24978">
        <v>0</v>
      </c>
      <c r="H24978">
        <v>0</v>
      </c>
    </row>
    <row r="24979" spans="1:8" x14ac:dyDescent="0.25">
      <c r="A24979" t="s">
        <v>59</v>
      </c>
      <c r="B24979">
        <v>2011</v>
      </c>
      <c r="C24979" t="s">
        <v>8</v>
      </c>
      <c r="D24979" t="s">
        <v>60</v>
      </c>
      <c r="E24979">
        <v>0</v>
      </c>
      <c r="F24979">
        <v>0</v>
      </c>
      <c r="G24979">
        <v>0</v>
      </c>
      <c r="H24979">
        <v>0</v>
      </c>
    </row>
    <row r="24980" spans="1:8" x14ac:dyDescent="0.25">
      <c r="A24980" t="s">
        <v>59</v>
      </c>
      <c r="B24980">
        <v>2011</v>
      </c>
      <c r="C24980" t="s">
        <v>8</v>
      </c>
      <c r="D24980" t="s">
        <v>60</v>
      </c>
      <c r="E24980">
        <v>0</v>
      </c>
      <c r="F24980">
        <v>5.73</v>
      </c>
      <c r="G24980">
        <v>-10744.4</v>
      </c>
      <c r="H24980">
        <v>20826.349999999999</v>
      </c>
    </row>
    <row r="24981" spans="1:8" x14ac:dyDescent="0.25">
      <c r="A24981" t="s">
        <v>59</v>
      </c>
      <c r="B24981">
        <v>2011</v>
      </c>
      <c r="C24981" t="s">
        <v>8</v>
      </c>
      <c r="D24981" t="s">
        <v>60</v>
      </c>
      <c r="E24981">
        <v>0</v>
      </c>
      <c r="F24981">
        <v>0</v>
      </c>
      <c r="G24981">
        <v>0</v>
      </c>
      <c r="H24981">
        <v>0</v>
      </c>
    </row>
    <row r="24982" spans="1:8" x14ac:dyDescent="0.25">
      <c r="A24982" t="s">
        <v>59</v>
      </c>
      <c r="B24982">
        <v>2011</v>
      </c>
      <c r="C24982" t="s">
        <v>8</v>
      </c>
      <c r="D24982" t="s">
        <v>60</v>
      </c>
      <c r="E24982">
        <v>0</v>
      </c>
      <c r="F24982">
        <v>0</v>
      </c>
      <c r="G24982">
        <v>0</v>
      </c>
      <c r="H24982">
        <v>0</v>
      </c>
    </row>
    <row r="24983" spans="1:8" x14ac:dyDescent="0.25">
      <c r="A24983" t="s">
        <v>59</v>
      </c>
      <c r="B24983">
        <v>2011</v>
      </c>
      <c r="C24983" t="s">
        <v>8</v>
      </c>
      <c r="D24983" t="s">
        <v>61</v>
      </c>
      <c r="E24983">
        <v>242</v>
      </c>
      <c r="F24983">
        <v>41142.160000000003</v>
      </c>
      <c r="G24983">
        <v>2667312.71</v>
      </c>
      <c r="H24983">
        <v>2588530.56</v>
      </c>
    </row>
    <row r="24984" spans="1:8" x14ac:dyDescent="0.25">
      <c r="A24984" t="s">
        <v>59</v>
      </c>
      <c r="B24984">
        <v>2011</v>
      </c>
      <c r="C24984" t="s">
        <v>8</v>
      </c>
      <c r="D24984" t="s">
        <v>61</v>
      </c>
      <c r="E24984">
        <v>1036</v>
      </c>
      <c r="F24984">
        <v>12089.23</v>
      </c>
      <c r="G24984">
        <v>871064.25</v>
      </c>
      <c r="H24984">
        <v>785816.62</v>
      </c>
    </row>
    <row r="24985" spans="1:8" x14ac:dyDescent="0.25">
      <c r="A24985" t="s">
        <v>59</v>
      </c>
      <c r="B24985">
        <v>2011</v>
      </c>
      <c r="C24985" t="s">
        <v>8</v>
      </c>
      <c r="D24985" t="s">
        <v>61</v>
      </c>
      <c r="E24985">
        <v>233</v>
      </c>
      <c r="F24985">
        <v>426.15</v>
      </c>
      <c r="G24985">
        <v>44938.89</v>
      </c>
      <c r="H24985">
        <v>42151.42</v>
      </c>
    </row>
    <row r="24986" spans="1:8" x14ac:dyDescent="0.25">
      <c r="A24986" t="s">
        <v>59</v>
      </c>
      <c r="B24986">
        <v>2011</v>
      </c>
      <c r="C24986" t="s">
        <v>8</v>
      </c>
      <c r="D24986" t="s">
        <v>60</v>
      </c>
      <c r="E24986">
        <v>7</v>
      </c>
      <c r="F24986">
        <v>6.96</v>
      </c>
      <c r="G24986">
        <v>4364.97</v>
      </c>
      <c r="H24986">
        <v>2672.33</v>
      </c>
    </row>
    <row r="24987" spans="1:8" x14ac:dyDescent="0.25">
      <c r="A24987" t="s">
        <v>59</v>
      </c>
      <c r="B24987">
        <v>2011</v>
      </c>
      <c r="C24987" t="s">
        <v>8</v>
      </c>
      <c r="D24987" t="s">
        <v>60</v>
      </c>
      <c r="E24987">
        <v>0</v>
      </c>
      <c r="F24987">
        <v>0</v>
      </c>
      <c r="G24987">
        <v>5277.92</v>
      </c>
      <c r="H24987">
        <v>102.37</v>
      </c>
    </row>
    <row r="24988" spans="1:8" x14ac:dyDescent="0.25">
      <c r="A24988" t="s">
        <v>59</v>
      </c>
      <c r="B24988">
        <v>2011</v>
      </c>
      <c r="C24988" t="s">
        <v>8</v>
      </c>
      <c r="D24988" t="s">
        <v>60</v>
      </c>
      <c r="E24988">
        <v>0</v>
      </c>
      <c r="F24988">
        <v>0</v>
      </c>
      <c r="G24988">
        <v>0</v>
      </c>
      <c r="H24988">
        <v>0</v>
      </c>
    </row>
    <row r="24989" spans="1:8" x14ac:dyDescent="0.25">
      <c r="A24989" t="s">
        <v>59</v>
      </c>
      <c r="B24989">
        <v>2011</v>
      </c>
      <c r="C24989" t="s">
        <v>8</v>
      </c>
      <c r="D24989" t="s">
        <v>60</v>
      </c>
      <c r="E24989">
        <v>0</v>
      </c>
      <c r="F24989">
        <v>0</v>
      </c>
      <c r="G24989">
        <v>0</v>
      </c>
      <c r="H24989">
        <v>0</v>
      </c>
    </row>
    <row r="24990" spans="1:8" x14ac:dyDescent="0.25">
      <c r="A24990" t="s">
        <v>59</v>
      </c>
      <c r="B24990">
        <v>2011</v>
      </c>
      <c r="C24990" t="s">
        <v>8</v>
      </c>
      <c r="D24990" t="s">
        <v>62</v>
      </c>
      <c r="E24990">
        <v>857</v>
      </c>
      <c r="F24990">
        <v>17486.07</v>
      </c>
      <c r="G24990">
        <v>1160697.52</v>
      </c>
      <c r="H24990">
        <v>1119260.57</v>
      </c>
    </row>
    <row r="24991" spans="1:8" x14ac:dyDescent="0.25">
      <c r="A24991" t="s">
        <v>59</v>
      </c>
      <c r="B24991">
        <v>2011</v>
      </c>
      <c r="C24991" t="s">
        <v>8</v>
      </c>
      <c r="D24991" t="s">
        <v>62</v>
      </c>
      <c r="E24991">
        <v>247</v>
      </c>
      <c r="F24991">
        <v>644.9</v>
      </c>
      <c r="G24991">
        <v>56580.7</v>
      </c>
      <c r="H24991">
        <v>56268.69</v>
      </c>
    </row>
    <row r="24992" spans="1:8" x14ac:dyDescent="0.25">
      <c r="A24992" t="s">
        <v>59</v>
      </c>
      <c r="B24992">
        <v>2011</v>
      </c>
      <c r="C24992" t="s">
        <v>8</v>
      </c>
      <c r="D24992" t="s">
        <v>60</v>
      </c>
      <c r="E24992">
        <v>12</v>
      </c>
      <c r="F24992">
        <v>51.97</v>
      </c>
      <c r="G24992">
        <v>3888.34</v>
      </c>
      <c r="H24992">
        <v>4100.8</v>
      </c>
    </row>
    <row r="24993" spans="1:8" x14ac:dyDescent="0.25">
      <c r="A24993" t="s">
        <v>59</v>
      </c>
      <c r="B24993">
        <v>2011</v>
      </c>
      <c r="C24993" t="s">
        <v>8</v>
      </c>
      <c r="D24993" t="s">
        <v>60</v>
      </c>
      <c r="E24993">
        <v>11</v>
      </c>
      <c r="F24993">
        <v>10.45</v>
      </c>
      <c r="G24993">
        <v>1314.47</v>
      </c>
      <c r="H24993">
        <v>1717.13</v>
      </c>
    </row>
    <row r="24994" spans="1:8" x14ac:dyDescent="0.25">
      <c r="A24994" t="s">
        <v>59</v>
      </c>
      <c r="B24994">
        <v>2011</v>
      </c>
      <c r="C24994" t="s">
        <v>8</v>
      </c>
      <c r="D24994" t="s">
        <v>60</v>
      </c>
      <c r="E24994">
        <v>6</v>
      </c>
      <c r="F24994">
        <v>35.82</v>
      </c>
      <c r="G24994">
        <v>1437.04</v>
      </c>
      <c r="H24994">
        <v>1701.52</v>
      </c>
    </row>
    <row r="24995" spans="1:8" x14ac:dyDescent="0.25">
      <c r="A24995" t="s">
        <v>59</v>
      </c>
      <c r="B24995">
        <v>2011</v>
      </c>
      <c r="C24995" t="s">
        <v>8</v>
      </c>
      <c r="D24995" t="s">
        <v>60</v>
      </c>
      <c r="E24995">
        <v>0</v>
      </c>
      <c r="F24995">
        <v>0</v>
      </c>
      <c r="G24995">
        <v>0</v>
      </c>
      <c r="H24995">
        <v>0</v>
      </c>
    </row>
    <row r="24996" spans="1:8" x14ac:dyDescent="0.25">
      <c r="A24996" t="s">
        <v>59</v>
      </c>
      <c r="B24996">
        <v>2011</v>
      </c>
      <c r="C24996" t="s">
        <v>8</v>
      </c>
      <c r="D24996" t="s">
        <v>60</v>
      </c>
      <c r="E24996">
        <v>0</v>
      </c>
      <c r="F24996">
        <v>0</v>
      </c>
      <c r="G24996">
        <v>0</v>
      </c>
      <c r="H24996">
        <v>0</v>
      </c>
    </row>
    <row r="24997" spans="1:8" x14ac:dyDescent="0.25">
      <c r="A24997" t="s">
        <v>59</v>
      </c>
      <c r="B24997">
        <v>2011</v>
      </c>
      <c r="C24997" t="s">
        <v>8</v>
      </c>
      <c r="D24997" t="s">
        <v>63</v>
      </c>
      <c r="E24997">
        <v>2</v>
      </c>
      <c r="F24997">
        <v>1.1599999999999999</v>
      </c>
      <c r="G24997">
        <v>106.15</v>
      </c>
      <c r="H24997">
        <v>106.15</v>
      </c>
    </row>
    <row r="24998" spans="1:8" x14ac:dyDescent="0.25">
      <c r="A24998" t="s">
        <v>59</v>
      </c>
      <c r="B24998">
        <v>2011</v>
      </c>
      <c r="C24998" t="s">
        <v>8</v>
      </c>
      <c r="D24998" t="s">
        <v>63</v>
      </c>
      <c r="E24998">
        <v>742751</v>
      </c>
      <c r="F24998">
        <v>109002.88</v>
      </c>
      <c r="G24998">
        <v>9312210.1199999992</v>
      </c>
      <c r="H24998">
        <v>9324698.9700000007</v>
      </c>
    </row>
    <row r="24999" spans="1:8" x14ac:dyDescent="0.25">
      <c r="A24999" t="s">
        <v>59</v>
      </c>
      <c r="B24999">
        <v>2011</v>
      </c>
      <c r="C24999" t="s">
        <v>8</v>
      </c>
      <c r="D24999" t="s">
        <v>60</v>
      </c>
      <c r="E24999">
        <v>0</v>
      </c>
      <c r="F24999">
        <v>-25.55</v>
      </c>
      <c r="G24999">
        <v>-944.98</v>
      </c>
      <c r="H24999">
        <v>16574.8</v>
      </c>
    </row>
    <row r="25000" spans="1:8" x14ac:dyDescent="0.25">
      <c r="A25000" t="s">
        <v>59</v>
      </c>
      <c r="B25000">
        <v>2011</v>
      </c>
      <c r="C25000" t="s">
        <v>8</v>
      </c>
      <c r="D25000" t="s">
        <v>60</v>
      </c>
      <c r="E25000">
        <v>0</v>
      </c>
      <c r="F25000">
        <v>112.67</v>
      </c>
      <c r="G25000">
        <v>12779.11</v>
      </c>
      <c r="H25000">
        <v>17726.650000000001</v>
      </c>
    </row>
    <row r="25001" spans="1:8" x14ac:dyDescent="0.25">
      <c r="A25001" t="s">
        <v>59</v>
      </c>
      <c r="B25001">
        <v>2011</v>
      </c>
      <c r="C25001" t="s">
        <v>8</v>
      </c>
      <c r="D25001" t="s">
        <v>61</v>
      </c>
      <c r="E25001">
        <v>226</v>
      </c>
      <c r="F25001">
        <v>1501.53</v>
      </c>
      <c r="G25001">
        <v>124843.41</v>
      </c>
      <c r="H25001">
        <v>118482.51</v>
      </c>
    </row>
    <row r="25002" spans="1:8" x14ac:dyDescent="0.25">
      <c r="A25002" t="s">
        <v>59</v>
      </c>
      <c r="B25002">
        <v>2011</v>
      </c>
      <c r="C25002" t="s">
        <v>8</v>
      </c>
      <c r="D25002" t="s">
        <v>61</v>
      </c>
      <c r="E25002">
        <v>1234</v>
      </c>
      <c r="F25002">
        <v>1506.69</v>
      </c>
      <c r="G25002">
        <v>180559.64</v>
      </c>
      <c r="H25002">
        <v>176776.6</v>
      </c>
    </row>
    <row r="25003" spans="1:8" x14ac:dyDescent="0.25">
      <c r="A25003" t="s">
        <v>59</v>
      </c>
      <c r="B25003">
        <v>2011</v>
      </c>
      <c r="C25003" t="s">
        <v>8</v>
      </c>
      <c r="D25003" t="s">
        <v>61</v>
      </c>
      <c r="E25003">
        <v>11209</v>
      </c>
      <c r="F25003">
        <v>3320.06</v>
      </c>
      <c r="G25003">
        <v>231315.20000000001</v>
      </c>
      <c r="H25003">
        <v>226768.49</v>
      </c>
    </row>
    <row r="25004" spans="1:8" x14ac:dyDescent="0.25">
      <c r="A25004" t="s">
        <v>59</v>
      </c>
      <c r="B25004">
        <v>2011</v>
      </c>
      <c r="C25004" t="s">
        <v>8</v>
      </c>
      <c r="D25004" t="s">
        <v>60</v>
      </c>
      <c r="E25004">
        <v>0</v>
      </c>
      <c r="F25004">
        <v>0</v>
      </c>
      <c r="G25004">
        <v>1303.57</v>
      </c>
      <c r="H25004">
        <v>0</v>
      </c>
    </row>
    <row r="25005" spans="1:8" x14ac:dyDescent="0.25">
      <c r="A25005" t="s">
        <v>59</v>
      </c>
      <c r="B25005">
        <v>2011</v>
      </c>
      <c r="C25005" t="s">
        <v>8</v>
      </c>
      <c r="D25005" t="s">
        <v>60</v>
      </c>
      <c r="E25005">
        <v>7</v>
      </c>
      <c r="F25005">
        <v>8.42</v>
      </c>
      <c r="G25005">
        <v>717.29</v>
      </c>
      <c r="H25005">
        <v>582.4</v>
      </c>
    </row>
    <row r="25006" spans="1:8" x14ac:dyDescent="0.25">
      <c r="A25006" t="s">
        <v>59</v>
      </c>
      <c r="B25006">
        <v>2011</v>
      </c>
      <c r="C25006" t="s">
        <v>8</v>
      </c>
      <c r="D25006" t="s">
        <v>60</v>
      </c>
      <c r="E25006">
        <v>478</v>
      </c>
      <c r="F25006">
        <v>143.12</v>
      </c>
      <c r="G25006">
        <v>9030.2099999999991</v>
      </c>
      <c r="H25006">
        <v>9344.41</v>
      </c>
    </row>
    <row r="25007" spans="1:8" x14ac:dyDescent="0.25">
      <c r="A25007" t="s">
        <v>59</v>
      </c>
      <c r="B25007">
        <v>2011</v>
      </c>
      <c r="C25007" t="s">
        <v>8</v>
      </c>
      <c r="D25007" t="s">
        <v>62</v>
      </c>
      <c r="E25007">
        <v>1127</v>
      </c>
      <c r="F25007">
        <v>9518.44</v>
      </c>
      <c r="G25007">
        <v>745451.72</v>
      </c>
      <c r="H25007">
        <v>641559.54</v>
      </c>
    </row>
    <row r="25008" spans="1:8" x14ac:dyDescent="0.25">
      <c r="A25008" t="s">
        <v>59</v>
      </c>
      <c r="B25008">
        <v>2011</v>
      </c>
      <c r="C25008" t="s">
        <v>8</v>
      </c>
      <c r="D25008" t="s">
        <v>62</v>
      </c>
      <c r="E25008">
        <v>3480</v>
      </c>
      <c r="F25008">
        <v>6691.1</v>
      </c>
      <c r="G25008">
        <v>681890.08</v>
      </c>
      <c r="H25008">
        <v>683367.97</v>
      </c>
    </row>
    <row r="25009" spans="1:8" x14ac:dyDescent="0.25">
      <c r="A25009" t="s">
        <v>59</v>
      </c>
      <c r="B25009">
        <v>2011</v>
      </c>
      <c r="C25009" t="s">
        <v>8</v>
      </c>
      <c r="D25009" t="s">
        <v>62</v>
      </c>
      <c r="E25009">
        <v>104803</v>
      </c>
      <c r="F25009">
        <v>28658.21</v>
      </c>
      <c r="G25009">
        <v>2183662.6</v>
      </c>
      <c r="H25009">
        <v>2154435.87</v>
      </c>
    </row>
    <row r="25010" spans="1:8" x14ac:dyDescent="0.25">
      <c r="A25010" t="s">
        <v>59</v>
      </c>
      <c r="B25010">
        <v>2011</v>
      </c>
      <c r="C25010" t="s">
        <v>8</v>
      </c>
      <c r="D25010" t="s">
        <v>60</v>
      </c>
      <c r="E25010">
        <v>4</v>
      </c>
      <c r="F25010">
        <v>20.43</v>
      </c>
      <c r="G25010">
        <v>1763.73</v>
      </c>
      <c r="H25010">
        <v>1784.13</v>
      </c>
    </row>
    <row r="25011" spans="1:8" x14ac:dyDescent="0.25">
      <c r="A25011" t="s">
        <v>59</v>
      </c>
      <c r="B25011">
        <v>2011</v>
      </c>
      <c r="C25011" t="s">
        <v>8</v>
      </c>
      <c r="D25011" t="s">
        <v>60</v>
      </c>
      <c r="E25011">
        <v>49</v>
      </c>
      <c r="F25011">
        <v>72.540000000000006</v>
      </c>
      <c r="G25011">
        <v>7102.21</v>
      </c>
      <c r="H25011">
        <v>6082.06</v>
      </c>
    </row>
    <row r="25012" spans="1:8" x14ac:dyDescent="0.25">
      <c r="A25012" t="s">
        <v>59</v>
      </c>
      <c r="B25012">
        <v>2011</v>
      </c>
      <c r="C25012" t="s">
        <v>8</v>
      </c>
      <c r="D25012" t="s">
        <v>60</v>
      </c>
      <c r="E25012">
        <v>6</v>
      </c>
      <c r="F25012">
        <v>8.64</v>
      </c>
      <c r="G25012">
        <v>349.84</v>
      </c>
      <c r="H25012">
        <v>275.27999999999997</v>
      </c>
    </row>
    <row r="25013" spans="1:8" x14ac:dyDescent="0.25">
      <c r="A25013" t="s">
        <v>59</v>
      </c>
      <c r="B25013">
        <v>2011</v>
      </c>
      <c r="C25013" t="s">
        <v>8</v>
      </c>
      <c r="D25013" t="s">
        <v>60</v>
      </c>
      <c r="E25013">
        <v>521</v>
      </c>
      <c r="F25013">
        <v>308.06</v>
      </c>
      <c r="G25013">
        <v>19280.39</v>
      </c>
      <c r="H25013">
        <v>19229.27</v>
      </c>
    </row>
    <row r="25014" spans="1:8" x14ac:dyDescent="0.25">
      <c r="A25014" t="s">
        <v>59</v>
      </c>
      <c r="B25014">
        <v>2011</v>
      </c>
      <c r="C25014" t="s">
        <v>8</v>
      </c>
      <c r="D25014" t="s">
        <v>60</v>
      </c>
      <c r="E25014">
        <v>0</v>
      </c>
      <c r="F25014">
        <v>0</v>
      </c>
      <c r="G25014">
        <v>0</v>
      </c>
      <c r="H25014">
        <v>0</v>
      </c>
    </row>
    <row r="25015" spans="1:8" x14ac:dyDescent="0.25">
      <c r="A25015" t="s">
        <v>59</v>
      </c>
      <c r="B25015">
        <v>2011</v>
      </c>
      <c r="C25015" t="s">
        <v>8</v>
      </c>
      <c r="D25015" t="s">
        <v>60</v>
      </c>
      <c r="E25015">
        <v>0</v>
      </c>
      <c r="F25015">
        <v>0</v>
      </c>
      <c r="G25015">
        <v>0</v>
      </c>
      <c r="H25015">
        <v>0</v>
      </c>
    </row>
    <row r="25016" spans="1:8" x14ac:dyDescent="0.25">
      <c r="A25016" t="s">
        <v>59</v>
      </c>
      <c r="B25016">
        <v>2011</v>
      </c>
      <c r="C25016" t="s">
        <v>8</v>
      </c>
      <c r="D25016" t="s">
        <v>60</v>
      </c>
      <c r="E25016">
        <v>0</v>
      </c>
      <c r="F25016">
        <v>0</v>
      </c>
      <c r="G25016">
        <v>0</v>
      </c>
      <c r="H25016">
        <v>0</v>
      </c>
    </row>
    <row r="25017" spans="1:8" x14ac:dyDescent="0.25">
      <c r="A25017" t="s">
        <v>59</v>
      </c>
      <c r="B25017">
        <v>2011</v>
      </c>
      <c r="C25017" t="s">
        <v>8</v>
      </c>
      <c r="D25017" t="s">
        <v>61</v>
      </c>
      <c r="E25017">
        <v>0</v>
      </c>
      <c r="F25017">
        <v>0</v>
      </c>
      <c r="G25017">
        <v>0</v>
      </c>
      <c r="H25017">
        <v>0</v>
      </c>
    </row>
    <row r="25018" spans="1:8" x14ac:dyDescent="0.25">
      <c r="A25018" t="s">
        <v>59</v>
      </c>
      <c r="B25018">
        <v>2011</v>
      </c>
      <c r="C25018" t="s">
        <v>8</v>
      </c>
      <c r="D25018" t="s">
        <v>61</v>
      </c>
      <c r="E25018">
        <v>0</v>
      </c>
      <c r="F25018">
        <v>0</v>
      </c>
      <c r="G25018">
        <v>0</v>
      </c>
      <c r="H25018">
        <v>0</v>
      </c>
    </row>
    <row r="25019" spans="1:8" x14ac:dyDescent="0.25">
      <c r="A25019" t="s">
        <v>59</v>
      </c>
      <c r="B25019">
        <v>2011</v>
      </c>
      <c r="C25019" t="s">
        <v>8</v>
      </c>
      <c r="D25019" t="s">
        <v>60</v>
      </c>
      <c r="E25019">
        <v>0</v>
      </c>
      <c r="F25019">
        <v>0</v>
      </c>
      <c r="G25019">
        <v>0</v>
      </c>
      <c r="H25019">
        <v>0</v>
      </c>
    </row>
    <row r="25020" spans="1:8" x14ac:dyDescent="0.25">
      <c r="A25020" t="s">
        <v>59</v>
      </c>
      <c r="B25020">
        <v>2011</v>
      </c>
      <c r="C25020" t="s">
        <v>8</v>
      </c>
      <c r="D25020" t="s">
        <v>60</v>
      </c>
      <c r="E25020">
        <v>0</v>
      </c>
      <c r="F25020">
        <v>0</v>
      </c>
      <c r="G25020">
        <v>0</v>
      </c>
      <c r="H25020">
        <v>0</v>
      </c>
    </row>
    <row r="25021" spans="1:8" x14ac:dyDescent="0.25">
      <c r="A25021" t="s">
        <v>59</v>
      </c>
      <c r="B25021">
        <v>2011</v>
      </c>
      <c r="C25021" t="s">
        <v>8</v>
      </c>
      <c r="D25021" t="s">
        <v>60</v>
      </c>
      <c r="E25021">
        <v>0</v>
      </c>
      <c r="F25021">
        <v>8.39</v>
      </c>
      <c r="G25021">
        <v>-111.92</v>
      </c>
      <c r="H25021">
        <v>4884.8</v>
      </c>
    </row>
    <row r="25022" spans="1:8" x14ac:dyDescent="0.25">
      <c r="A25022" t="s">
        <v>59</v>
      </c>
      <c r="B25022">
        <v>2011</v>
      </c>
      <c r="C25022" t="s">
        <v>8</v>
      </c>
      <c r="D25022" t="s">
        <v>60</v>
      </c>
      <c r="E25022">
        <v>0</v>
      </c>
      <c r="F25022">
        <v>0</v>
      </c>
      <c r="G25022">
        <v>0</v>
      </c>
      <c r="H25022">
        <v>0</v>
      </c>
    </row>
    <row r="25023" spans="1:8" x14ac:dyDescent="0.25">
      <c r="A25023" t="s">
        <v>59</v>
      </c>
      <c r="B25023">
        <v>2011</v>
      </c>
      <c r="C25023" t="s">
        <v>8</v>
      </c>
      <c r="D25023" t="s">
        <v>60</v>
      </c>
      <c r="E25023">
        <v>0</v>
      </c>
      <c r="F25023">
        <v>0</v>
      </c>
      <c r="G25023">
        <v>0</v>
      </c>
      <c r="H25023">
        <v>0</v>
      </c>
    </row>
    <row r="25024" spans="1:8" x14ac:dyDescent="0.25">
      <c r="A25024" t="s">
        <v>59</v>
      </c>
      <c r="B25024">
        <v>2011</v>
      </c>
      <c r="C25024" t="s">
        <v>8</v>
      </c>
      <c r="D25024" t="s">
        <v>61</v>
      </c>
      <c r="E25024">
        <v>0</v>
      </c>
      <c r="F25024">
        <v>0</v>
      </c>
      <c r="G25024">
        <v>0</v>
      </c>
      <c r="H25024">
        <v>0</v>
      </c>
    </row>
    <row r="25025" spans="1:8" x14ac:dyDescent="0.25">
      <c r="A25025" t="s">
        <v>59</v>
      </c>
      <c r="B25025">
        <v>2011</v>
      </c>
      <c r="C25025" t="s">
        <v>8</v>
      </c>
      <c r="D25025" t="s">
        <v>61</v>
      </c>
      <c r="E25025">
        <v>1</v>
      </c>
      <c r="F25025">
        <v>8.83</v>
      </c>
      <c r="G25025">
        <v>556.09</v>
      </c>
      <c r="H25025">
        <v>726.96</v>
      </c>
    </row>
    <row r="25026" spans="1:8" x14ac:dyDescent="0.25">
      <c r="A25026" t="s">
        <v>59</v>
      </c>
      <c r="B25026">
        <v>2011</v>
      </c>
      <c r="C25026" t="s">
        <v>8</v>
      </c>
      <c r="D25026" t="s">
        <v>61</v>
      </c>
      <c r="E25026">
        <v>1</v>
      </c>
      <c r="F25026">
        <v>0.68</v>
      </c>
      <c r="G25026">
        <v>91.1</v>
      </c>
      <c r="H25026">
        <v>303.24</v>
      </c>
    </row>
    <row r="25027" spans="1:8" x14ac:dyDescent="0.25">
      <c r="A25027" t="s">
        <v>59</v>
      </c>
      <c r="B25027">
        <v>2011</v>
      </c>
      <c r="C25027" t="s">
        <v>8</v>
      </c>
      <c r="D25027" t="s">
        <v>60</v>
      </c>
      <c r="E25027">
        <v>0</v>
      </c>
      <c r="F25027">
        <v>0</v>
      </c>
      <c r="G25027">
        <v>0</v>
      </c>
      <c r="H25027">
        <v>0</v>
      </c>
    </row>
    <row r="25028" spans="1:8" x14ac:dyDescent="0.25">
      <c r="A25028" t="s">
        <v>59</v>
      </c>
      <c r="B25028">
        <v>2011</v>
      </c>
      <c r="C25028" t="s">
        <v>8</v>
      </c>
      <c r="D25028" t="s">
        <v>60</v>
      </c>
      <c r="E25028">
        <v>5</v>
      </c>
      <c r="F25028">
        <v>58.82</v>
      </c>
      <c r="G25028">
        <v>0</v>
      </c>
      <c r="H25028">
        <v>0</v>
      </c>
    </row>
    <row r="25029" spans="1:8" x14ac:dyDescent="0.25">
      <c r="A25029" t="s">
        <v>59</v>
      </c>
      <c r="B25029">
        <v>2011</v>
      </c>
      <c r="C25029" t="s">
        <v>8</v>
      </c>
      <c r="D25029" t="s">
        <v>60</v>
      </c>
      <c r="E25029">
        <v>0</v>
      </c>
      <c r="F25029">
        <v>0</v>
      </c>
      <c r="G25029">
        <v>0</v>
      </c>
      <c r="H25029">
        <v>0</v>
      </c>
    </row>
    <row r="25030" spans="1:8" x14ac:dyDescent="0.25">
      <c r="A25030" t="s">
        <v>59</v>
      </c>
      <c r="B25030">
        <v>2011</v>
      </c>
      <c r="C25030" t="s">
        <v>8</v>
      </c>
      <c r="D25030" t="s">
        <v>60</v>
      </c>
      <c r="E25030">
        <v>311</v>
      </c>
      <c r="F25030">
        <v>6696.35</v>
      </c>
      <c r="G25030">
        <v>440957.29</v>
      </c>
      <c r="H25030">
        <v>392392.8</v>
      </c>
    </row>
    <row r="25031" spans="1:8" x14ac:dyDescent="0.25">
      <c r="A25031" t="s">
        <v>59</v>
      </c>
      <c r="B25031">
        <v>2011</v>
      </c>
      <c r="C25031" t="s">
        <v>8</v>
      </c>
      <c r="D25031" t="s">
        <v>60</v>
      </c>
      <c r="E25031">
        <v>71</v>
      </c>
      <c r="F25031">
        <v>100.67</v>
      </c>
      <c r="G25031">
        <v>12693.04</v>
      </c>
      <c r="H25031">
        <v>12988.84</v>
      </c>
    </row>
    <row r="25032" spans="1:8" x14ac:dyDescent="0.25">
      <c r="A25032" t="s">
        <v>59</v>
      </c>
      <c r="B25032">
        <v>2011</v>
      </c>
      <c r="C25032" t="s">
        <v>8</v>
      </c>
      <c r="D25032" t="s">
        <v>60</v>
      </c>
      <c r="E25032">
        <v>0</v>
      </c>
      <c r="F25032">
        <v>0</v>
      </c>
      <c r="G25032">
        <v>0</v>
      </c>
      <c r="H25032">
        <v>0</v>
      </c>
    </row>
    <row r="25033" spans="1:8" x14ac:dyDescent="0.25">
      <c r="A25033" t="s">
        <v>59</v>
      </c>
      <c r="B25033">
        <v>2011</v>
      </c>
      <c r="C25033" t="s">
        <v>8</v>
      </c>
      <c r="D25033" t="s">
        <v>62</v>
      </c>
      <c r="E25033">
        <v>25</v>
      </c>
      <c r="F25033">
        <v>813.92</v>
      </c>
      <c r="G25033">
        <v>59942.9</v>
      </c>
      <c r="H25033">
        <v>57489.03</v>
      </c>
    </row>
    <row r="25034" spans="1:8" x14ac:dyDescent="0.25">
      <c r="A25034" t="s">
        <v>59</v>
      </c>
      <c r="B25034">
        <v>2011</v>
      </c>
      <c r="C25034" t="s">
        <v>8</v>
      </c>
      <c r="D25034" t="s">
        <v>62</v>
      </c>
      <c r="E25034">
        <v>0</v>
      </c>
      <c r="F25034">
        <v>0</v>
      </c>
      <c r="G25034">
        <v>0</v>
      </c>
      <c r="H25034">
        <v>0</v>
      </c>
    </row>
    <row r="25035" spans="1:8" x14ac:dyDescent="0.25">
      <c r="A25035" t="s">
        <v>59</v>
      </c>
      <c r="B25035">
        <v>2011</v>
      </c>
      <c r="C25035" t="s">
        <v>8</v>
      </c>
      <c r="D25035" t="s">
        <v>60</v>
      </c>
      <c r="E25035">
        <v>100</v>
      </c>
      <c r="F25035">
        <v>1267.01</v>
      </c>
      <c r="G25035">
        <v>91404.95</v>
      </c>
      <c r="H25035">
        <v>57337.120000000003</v>
      </c>
    </row>
    <row r="25036" spans="1:8" x14ac:dyDescent="0.25">
      <c r="A25036" t="s">
        <v>59</v>
      </c>
      <c r="B25036">
        <v>2011</v>
      </c>
      <c r="C25036" t="s">
        <v>8</v>
      </c>
      <c r="D25036" t="s">
        <v>60</v>
      </c>
      <c r="E25036">
        <v>29</v>
      </c>
      <c r="F25036">
        <v>59.68</v>
      </c>
      <c r="G25036">
        <v>6082.31</v>
      </c>
      <c r="H25036">
        <v>5528.97</v>
      </c>
    </row>
    <row r="25037" spans="1:8" x14ac:dyDescent="0.25">
      <c r="A25037" t="s">
        <v>59</v>
      </c>
      <c r="B25037">
        <v>2011</v>
      </c>
      <c r="C25037" t="s">
        <v>8</v>
      </c>
      <c r="D25037" t="s">
        <v>60</v>
      </c>
      <c r="E25037">
        <v>0</v>
      </c>
      <c r="F25037">
        <v>0</v>
      </c>
      <c r="G25037">
        <v>0</v>
      </c>
      <c r="H25037">
        <v>0</v>
      </c>
    </row>
    <row r="25038" spans="1:8" x14ac:dyDescent="0.25">
      <c r="A25038" t="s">
        <v>59</v>
      </c>
      <c r="B25038">
        <v>2011</v>
      </c>
      <c r="C25038" t="s">
        <v>8</v>
      </c>
      <c r="D25038" t="s">
        <v>60</v>
      </c>
      <c r="E25038">
        <v>39</v>
      </c>
      <c r="F25038">
        <v>727.18</v>
      </c>
      <c r="G25038">
        <v>42131.76</v>
      </c>
      <c r="H25038">
        <v>47797.34</v>
      </c>
    </row>
    <row r="25039" spans="1:8" x14ac:dyDescent="0.25">
      <c r="A25039" t="s">
        <v>59</v>
      </c>
      <c r="B25039">
        <v>2011</v>
      </c>
      <c r="C25039" t="s">
        <v>8</v>
      </c>
      <c r="D25039" t="s">
        <v>60</v>
      </c>
      <c r="E25039">
        <v>11</v>
      </c>
      <c r="F25039">
        <v>21.98</v>
      </c>
      <c r="G25039">
        <v>1748.87</v>
      </c>
      <c r="H25039">
        <v>1945.53</v>
      </c>
    </row>
    <row r="25040" spans="1:8" x14ac:dyDescent="0.25">
      <c r="A25040" t="s">
        <v>59</v>
      </c>
      <c r="B25040">
        <v>2011</v>
      </c>
      <c r="C25040" t="s">
        <v>8</v>
      </c>
      <c r="D25040" t="s">
        <v>60</v>
      </c>
      <c r="E25040">
        <v>0</v>
      </c>
      <c r="F25040">
        <v>0</v>
      </c>
      <c r="G25040">
        <v>0</v>
      </c>
      <c r="H25040">
        <v>0</v>
      </c>
    </row>
    <row r="25041" spans="1:8" x14ac:dyDescent="0.25">
      <c r="A25041" t="s">
        <v>59</v>
      </c>
      <c r="B25041">
        <v>2011</v>
      </c>
      <c r="C25041" t="s">
        <v>8</v>
      </c>
      <c r="D25041" t="s">
        <v>60</v>
      </c>
      <c r="E25041">
        <v>49</v>
      </c>
      <c r="F25041">
        <v>1141.05</v>
      </c>
      <c r="G25041">
        <v>64019.86</v>
      </c>
      <c r="H25041">
        <v>64975.48</v>
      </c>
    </row>
    <row r="25042" spans="1:8" x14ac:dyDescent="0.25">
      <c r="A25042" t="s">
        <v>59</v>
      </c>
      <c r="B25042">
        <v>2011</v>
      </c>
      <c r="C25042" t="s">
        <v>8</v>
      </c>
      <c r="D25042" t="s">
        <v>60</v>
      </c>
      <c r="E25042">
        <v>17</v>
      </c>
      <c r="F25042">
        <v>28.73</v>
      </c>
      <c r="G25042">
        <v>2439.9</v>
      </c>
      <c r="H25042">
        <v>2267.84</v>
      </c>
    </row>
    <row r="25043" spans="1:8" x14ac:dyDescent="0.25">
      <c r="A25043" t="s">
        <v>59</v>
      </c>
      <c r="B25043">
        <v>2011</v>
      </c>
      <c r="C25043" t="s">
        <v>8</v>
      </c>
      <c r="D25043" t="s">
        <v>60</v>
      </c>
      <c r="E25043">
        <v>0</v>
      </c>
      <c r="F25043">
        <v>0</v>
      </c>
      <c r="G25043">
        <v>0</v>
      </c>
      <c r="H25043">
        <v>0</v>
      </c>
    </row>
    <row r="25044" spans="1:8" x14ac:dyDescent="0.25">
      <c r="A25044" t="s">
        <v>59</v>
      </c>
      <c r="B25044">
        <v>2011</v>
      </c>
      <c r="C25044" t="s">
        <v>8</v>
      </c>
      <c r="D25044" t="s">
        <v>60</v>
      </c>
      <c r="E25044">
        <v>0</v>
      </c>
      <c r="F25044">
        <v>0</v>
      </c>
      <c r="G25044">
        <v>0</v>
      </c>
      <c r="H25044">
        <v>0</v>
      </c>
    </row>
    <row r="25045" spans="1:8" x14ac:dyDescent="0.25">
      <c r="A25045" t="s">
        <v>59</v>
      </c>
      <c r="B25045">
        <v>2011</v>
      </c>
      <c r="C25045" t="s">
        <v>8</v>
      </c>
      <c r="D25045" t="s">
        <v>60</v>
      </c>
      <c r="E25045">
        <v>0</v>
      </c>
      <c r="F25045">
        <v>908.58</v>
      </c>
      <c r="G25045">
        <v>-10035.290000000001</v>
      </c>
      <c r="H25045">
        <v>52409.96</v>
      </c>
    </row>
    <row r="25046" spans="1:8" x14ac:dyDescent="0.25">
      <c r="A25046" t="s">
        <v>59</v>
      </c>
      <c r="B25046">
        <v>2011</v>
      </c>
      <c r="C25046" t="s">
        <v>8</v>
      </c>
      <c r="D25046" t="s">
        <v>60</v>
      </c>
      <c r="E25046">
        <v>0</v>
      </c>
      <c r="F25046">
        <v>0.12</v>
      </c>
      <c r="G25046">
        <v>-13361.42</v>
      </c>
      <c r="H25046">
        <v>9821.98</v>
      </c>
    </row>
    <row r="25047" spans="1:8" x14ac:dyDescent="0.25">
      <c r="A25047" t="s">
        <v>59</v>
      </c>
      <c r="B25047">
        <v>2011</v>
      </c>
      <c r="C25047" t="s">
        <v>8</v>
      </c>
      <c r="D25047" t="s">
        <v>61</v>
      </c>
      <c r="E25047">
        <v>0</v>
      </c>
      <c r="F25047">
        <v>0</v>
      </c>
      <c r="G25047">
        <v>0</v>
      </c>
      <c r="H25047">
        <v>0</v>
      </c>
    </row>
    <row r="25048" spans="1:8" x14ac:dyDescent="0.25">
      <c r="A25048" t="s">
        <v>59</v>
      </c>
      <c r="B25048">
        <v>2011</v>
      </c>
      <c r="C25048" t="s">
        <v>8</v>
      </c>
      <c r="D25048" t="s">
        <v>61</v>
      </c>
      <c r="E25048">
        <v>0</v>
      </c>
      <c r="F25048">
        <v>0</v>
      </c>
      <c r="G25048">
        <v>0</v>
      </c>
      <c r="H25048">
        <v>0</v>
      </c>
    </row>
    <row r="25049" spans="1:8" x14ac:dyDescent="0.25">
      <c r="A25049" t="s">
        <v>59</v>
      </c>
      <c r="B25049">
        <v>2011</v>
      </c>
      <c r="C25049" t="s">
        <v>8</v>
      </c>
      <c r="D25049" t="s">
        <v>61</v>
      </c>
      <c r="E25049">
        <v>2</v>
      </c>
      <c r="F25049">
        <v>1.33</v>
      </c>
      <c r="G25049">
        <v>103.48</v>
      </c>
      <c r="H25049">
        <v>103.27</v>
      </c>
    </row>
    <row r="25050" spans="1:8" x14ac:dyDescent="0.25">
      <c r="A25050" t="s">
        <v>59</v>
      </c>
      <c r="B25050">
        <v>2011</v>
      </c>
      <c r="C25050" t="s">
        <v>8</v>
      </c>
      <c r="D25050" t="s">
        <v>60</v>
      </c>
      <c r="E25050">
        <v>5</v>
      </c>
      <c r="F25050">
        <v>19.89</v>
      </c>
      <c r="G25050">
        <v>297.91000000000003</v>
      </c>
      <c r="H25050">
        <v>253.52</v>
      </c>
    </row>
    <row r="25051" spans="1:8" x14ac:dyDescent="0.25">
      <c r="A25051" t="s">
        <v>59</v>
      </c>
      <c r="B25051">
        <v>2011</v>
      </c>
      <c r="C25051" t="s">
        <v>8</v>
      </c>
      <c r="D25051" t="s">
        <v>60</v>
      </c>
      <c r="E25051">
        <v>92</v>
      </c>
      <c r="F25051">
        <v>797.68</v>
      </c>
      <c r="G25051">
        <v>61758.55</v>
      </c>
      <c r="H25051">
        <v>47465.69</v>
      </c>
    </row>
    <row r="25052" spans="1:8" x14ac:dyDescent="0.25">
      <c r="A25052" t="s">
        <v>59</v>
      </c>
      <c r="B25052">
        <v>2011</v>
      </c>
      <c r="C25052" t="s">
        <v>8</v>
      </c>
      <c r="D25052" t="s">
        <v>60</v>
      </c>
      <c r="E25052">
        <v>214</v>
      </c>
      <c r="F25052">
        <v>391.27</v>
      </c>
      <c r="G25052">
        <v>42599.83</v>
      </c>
      <c r="H25052">
        <v>41566.75</v>
      </c>
    </row>
    <row r="25053" spans="1:8" x14ac:dyDescent="0.25">
      <c r="A25053" t="s">
        <v>59</v>
      </c>
      <c r="B25053">
        <v>2011</v>
      </c>
      <c r="C25053" t="s">
        <v>8</v>
      </c>
      <c r="D25053" t="s">
        <v>60</v>
      </c>
      <c r="E25053">
        <v>1306</v>
      </c>
      <c r="F25053">
        <v>527.54</v>
      </c>
      <c r="G25053">
        <v>41079.980000000003</v>
      </c>
      <c r="H25053">
        <v>41324.33</v>
      </c>
    </row>
    <row r="25054" spans="1:8" x14ac:dyDescent="0.25">
      <c r="A25054" t="s">
        <v>59</v>
      </c>
      <c r="B25054">
        <v>2011</v>
      </c>
      <c r="C25054" t="s">
        <v>8</v>
      </c>
      <c r="D25054" t="s">
        <v>60</v>
      </c>
      <c r="E25054">
        <v>0</v>
      </c>
      <c r="F25054">
        <v>0</v>
      </c>
      <c r="G25054">
        <v>0</v>
      </c>
      <c r="H25054">
        <v>0</v>
      </c>
    </row>
    <row r="25055" spans="1:8" x14ac:dyDescent="0.25">
      <c r="A25055" t="s">
        <v>59</v>
      </c>
      <c r="B25055">
        <v>2011</v>
      </c>
      <c r="C25055" t="s">
        <v>8</v>
      </c>
      <c r="D25055" t="s">
        <v>60</v>
      </c>
      <c r="E25055">
        <v>4</v>
      </c>
      <c r="F25055">
        <v>4.87</v>
      </c>
      <c r="G25055">
        <v>351.51</v>
      </c>
      <c r="H25055">
        <v>362.96</v>
      </c>
    </row>
    <row r="25056" spans="1:8" x14ac:dyDescent="0.25">
      <c r="A25056" t="s">
        <v>59</v>
      </c>
      <c r="B25056">
        <v>2011</v>
      </c>
      <c r="C25056" t="s">
        <v>8</v>
      </c>
      <c r="D25056" t="s">
        <v>62</v>
      </c>
      <c r="E25056">
        <v>0</v>
      </c>
      <c r="F25056">
        <v>0</v>
      </c>
      <c r="G25056">
        <v>0</v>
      </c>
      <c r="H25056">
        <v>0</v>
      </c>
    </row>
    <row r="25057" spans="1:8" x14ac:dyDescent="0.25">
      <c r="A25057" t="s">
        <v>59</v>
      </c>
      <c r="B25057">
        <v>2011</v>
      </c>
      <c r="C25057" t="s">
        <v>8</v>
      </c>
      <c r="D25057" t="s">
        <v>62</v>
      </c>
      <c r="E25057">
        <v>0</v>
      </c>
      <c r="F25057">
        <v>0</v>
      </c>
      <c r="G25057">
        <v>0</v>
      </c>
      <c r="H25057">
        <v>0</v>
      </c>
    </row>
    <row r="25058" spans="1:8" x14ac:dyDescent="0.25">
      <c r="A25058" t="s">
        <v>59</v>
      </c>
      <c r="B25058">
        <v>2011</v>
      </c>
      <c r="C25058" t="s">
        <v>8</v>
      </c>
      <c r="D25058" t="s">
        <v>62</v>
      </c>
      <c r="E25058">
        <v>297</v>
      </c>
      <c r="F25058">
        <v>242.5</v>
      </c>
      <c r="G25058">
        <v>19329.07</v>
      </c>
      <c r="H25058">
        <v>16644.02</v>
      </c>
    </row>
    <row r="25059" spans="1:8" x14ac:dyDescent="0.25">
      <c r="A25059" t="s">
        <v>59</v>
      </c>
      <c r="B25059">
        <v>2011</v>
      </c>
      <c r="C25059" t="s">
        <v>8</v>
      </c>
      <c r="D25059" t="s">
        <v>60</v>
      </c>
      <c r="E25059">
        <v>7</v>
      </c>
      <c r="F25059">
        <v>27.25</v>
      </c>
      <c r="G25059">
        <v>2188.4899999999998</v>
      </c>
      <c r="H25059">
        <v>1153.44</v>
      </c>
    </row>
    <row r="25060" spans="1:8" x14ac:dyDescent="0.25">
      <c r="A25060" t="s">
        <v>59</v>
      </c>
      <c r="B25060">
        <v>2011</v>
      </c>
      <c r="C25060" t="s">
        <v>8</v>
      </c>
      <c r="D25060" t="s">
        <v>60</v>
      </c>
      <c r="E25060">
        <v>152</v>
      </c>
      <c r="F25060">
        <v>79.34</v>
      </c>
      <c r="G25060">
        <v>9874.75</v>
      </c>
      <c r="H25060">
        <v>9851.98</v>
      </c>
    </row>
    <row r="25061" spans="1:8" x14ac:dyDescent="0.25">
      <c r="A25061" t="s">
        <v>59</v>
      </c>
      <c r="B25061">
        <v>2011</v>
      </c>
      <c r="C25061" t="s">
        <v>8</v>
      </c>
      <c r="D25061" t="s">
        <v>60</v>
      </c>
      <c r="E25061">
        <v>0</v>
      </c>
      <c r="F25061">
        <v>0</v>
      </c>
      <c r="G25061">
        <v>0</v>
      </c>
      <c r="H25061">
        <v>0</v>
      </c>
    </row>
    <row r="25062" spans="1:8" x14ac:dyDescent="0.25">
      <c r="A25062" t="s">
        <v>59</v>
      </c>
      <c r="B25062">
        <v>2011</v>
      </c>
      <c r="C25062" t="s">
        <v>8</v>
      </c>
      <c r="D25062" t="s">
        <v>60</v>
      </c>
      <c r="E25062">
        <v>18</v>
      </c>
      <c r="F25062">
        <v>98.29</v>
      </c>
      <c r="G25062">
        <v>5878.07</v>
      </c>
      <c r="H25062">
        <v>6125.6</v>
      </c>
    </row>
    <row r="25063" spans="1:8" x14ac:dyDescent="0.25">
      <c r="A25063" t="s">
        <v>59</v>
      </c>
      <c r="B25063">
        <v>2011</v>
      </c>
      <c r="C25063" t="s">
        <v>8</v>
      </c>
      <c r="D25063" t="s">
        <v>60</v>
      </c>
      <c r="E25063">
        <v>46</v>
      </c>
      <c r="F25063">
        <v>89.93</v>
      </c>
      <c r="G25063">
        <v>7025.58</v>
      </c>
      <c r="H25063">
        <v>7310.56</v>
      </c>
    </row>
    <row r="25064" spans="1:8" x14ac:dyDescent="0.25">
      <c r="A25064" t="s">
        <v>59</v>
      </c>
      <c r="B25064">
        <v>2011</v>
      </c>
      <c r="C25064" t="s">
        <v>8</v>
      </c>
      <c r="D25064" t="s">
        <v>60</v>
      </c>
      <c r="E25064">
        <v>751</v>
      </c>
      <c r="F25064">
        <v>374.13</v>
      </c>
      <c r="G25064">
        <v>24247.54</v>
      </c>
      <c r="H25064">
        <v>11329.12</v>
      </c>
    </row>
    <row r="25065" spans="1:8" x14ac:dyDescent="0.25">
      <c r="A25065" t="s">
        <v>59</v>
      </c>
      <c r="B25065">
        <v>2011</v>
      </c>
      <c r="C25065" t="s">
        <v>8</v>
      </c>
      <c r="D25065" t="s">
        <v>60</v>
      </c>
      <c r="E25065">
        <v>0</v>
      </c>
      <c r="F25065">
        <v>0</v>
      </c>
      <c r="G25065">
        <v>0</v>
      </c>
      <c r="H25065">
        <v>0</v>
      </c>
    </row>
    <row r="25066" spans="1:8" x14ac:dyDescent="0.25">
      <c r="A25066" t="s">
        <v>59</v>
      </c>
      <c r="B25066">
        <v>2011</v>
      </c>
      <c r="C25066" t="s">
        <v>8</v>
      </c>
      <c r="D25066" t="s">
        <v>60</v>
      </c>
      <c r="E25066">
        <v>9</v>
      </c>
      <c r="F25066">
        <v>58.41</v>
      </c>
      <c r="G25066">
        <v>3566.56</v>
      </c>
      <c r="H25066">
        <v>3889.35</v>
      </c>
    </row>
    <row r="25067" spans="1:8" x14ac:dyDescent="0.25">
      <c r="A25067" t="s">
        <v>59</v>
      </c>
      <c r="B25067">
        <v>2011</v>
      </c>
      <c r="C25067" t="s">
        <v>8</v>
      </c>
      <c r="D25067" t="s">
        <v>60</v>
      </c>
      <c r="E25067">
        <v>67</v>
      </c>
      <c r="F25067">
        <v>104.15</v>
      </c>
      <c r="G25067">
        <v>8232.77</v>
      </c>
      <c r="H25067">
        <v>8772.64</v>
      </c>
    </row>
    <row r="25068" spans="1:8" x14ac:dyDescent="0.25">
      <c r="A25068" t="s">
        <v>59</v>
      </c>
      <c r="B25068">
        <v>2011</v>
      </c>
      <c r="C25068" t="s">
        <v>8</v>
      </c>
      <c r="D25068" t="s">
        <v>60</v>
      </c>
      <c r="E25068">
        <v>219</v>
      </c>
      <c r="F25068">
        <v>114.62</v>
      </c>
      <c r="G25068">
        <v>7326.96</v>
      </c>
      <c r="H25068">
        <v>6672.38</v>
      </c>
    </row>
    <row r="25069" spans="1:8" x14ac:dyDescent="0.25">
      <c r="A25069" t="s">
        <v>59</v>
      </c>
      <c r="B25069">
        <v>2011</v>
      </c>
      <c r="C25069" t="s">
        <v>8</v>
      </c>
      <c r="D25069" t="s">
        <v>64</v>
      </c>
      <c r="E25069">
        <v>0</v>
      </c>
      <c r="F25069">
        <v>15931.638999999999</v>
      </c>
      <c r="G25069">
        <v>1657981.87</v>
      </c>
      <c r="H25069">
        <v>1613311.97</v>
      </c>
    </row>
    <row r="25070" spans="1:8" x14ac:dyDescent="0.25">
      <c r="A25070" t="s">
        <v>59</v>
      </c>
      <c r="B25070">
        <v>2011</v>
      </c>
      <c r="C25070" t="s">
        <v>8</v>
      </c>
      <c r="D25070" t="s">
        <v>60</v>
      </c>
      <c r="E25070">
        <v>0</v>
      </c>
      <c r="F25070">
        <v>0</v>
      </c>
      <c r="G25070">
        <v>0</v>
      </c>
      <c r="H25070">
        <v>0</v>
      </c>
    </row>
    <row r="25071" spans="1:8" x14ac:dyDescent="0.25">
      <c r="A25071" t="s">
        <v>59</v>
      </c>
      <c r="B25071">
        <v>2011</v>
      </c>
      <c r="C25071" t="s">
        <v>8</v>
      </c>
      <c r="D25071" t="s">
        <v>60</v>
      </c>
      <c r="E25071">
        <v>0</v>
      </c>
      <c r="F25071">
        <v>0</v>
      </c>
      <c r="G25071">
        <v>0</v>
      </c>
      <c r="H25071">
        <v>0</v>
      </c>
    </row>
    <row r="25072" spans="1:8" x14ac:dyDescent="0.25">
      <c r="A25072" t="s">
        <v>59</v>
      </c>
      <c r="B25072">
        <v>2011</v>
      </c>
      <c r="C25072" t="s">
        <v>7</v>
      </c>
      <c r="D25072" t="s">
        <v>60</v>
      </c>
      <c r="E25072">
        <v>0</v>
      </c>
      <c r="F25072">
        <v>0</v>
      </c>
      <c r="G25072">
        <v>0</v>
      </c>
      <c r="H25072">
        <v>0</v>
      </c>
    </row>
    <row r="25073" spans="1:8" x14ac:dyDescent="0.25">
      <c r="A25073" t="s">
        <v>59</v>
      </c>
      <c r="B25073">
        <v>2011</v>
      </c>
      <c r="C25073" t="s">
        <v>7</v>
      </c>
      <c r="D25073" t="s">
        <v>61</v>
      </c>
      <c r="E25073">
        <v>4</v>
      </c>
      <c r="F25073">
        <v>13422.28</v>
      </c>
      <c r="G25073">
        <v>825065.34</v>
      </c>
      <c r="H25073">
        <v>919473.42</v>
      </c>
    </row>
    <row r="25074" spans="1:8" x14ac:dyDescent="0.25">
      <c r="A25074" t="s">
        <v>59</v>
      </c>
      <c r="B25074">
        <v>2011</v>
      </c>
      <c r="C25074" t="s">
        <v>7</v>
      </c>
      <c r="D25074" t="s">
        <v>61</v>
      </c>
      <c r="E25074">
        <v>0</v>
      </c>
      <c r="F25074">
        <v>0</v>
      </c>
      <c r="G25074">
        <v>0</v>
      </c>
      <c r="H25074">
        <v>0</v>
      </c>
    </row>
    <row r="25075" spans="1:8" x14ac:dyDescent="0.25">
      <c r="A25075" t="s">
        <v>59</v>
      </c>
      <c r="B25075">
        <v>2011</v>
      </c>
      <c r="C25075" t="s">
        <v>7</v>
      </c>
      <c r="D25075" t="s">
        <v>60</v>
      </c>
      <c r="E25075">
        <v>0</v>
      </c>
      <c r="F25075">
        <v>0</v>
      </c>
      <c r="G25075">
        <v>0</v>
      </c>
      <c r="H25075">
        <v>0</v>
      </c>
    </row>
    <row r="25076" spans="1:8" x14ac:dyDescent="0.25">
      <c r="A25076" t="s">
        <v>59</v>
      </c>
      <c r="B25076">
        <v>2011</v>
      </c>
      <c r="C25076" t="s">
        <v>7</v>
      </c>
      <c r="D25076" t="s">
        <v>60</v>
      </c>
      <c r="E25076">
        <v>0</v>
      </c>
      <c r="F25076">
        <v>0</v>
      </c>
      <c r="G25076">
        <v>0</v>
      </c>
      <c r="H25076">
        <v>0</v>
      </c>
    </row>
    <row r="25077" spans="1:8" x14ac:dyDescent="0.25">
      <c r="A25077" t="s">
        <v>59</v>
      </c>
      <c r="B25077">
        <v>2011</v>
      </c>
      <c r="C25077" t="s">
        <v>7</v>
      </c>
      <c r="D25077" t="s">
        <v>60</v>
      </c>
      <c r="E25077">
        <v>0</v>
      </c>
      <c r="F25077">
        <v>694.37</v>
      </c>
      <c r="G25077">
        <v>1069.28</v>
      </c>
      <c r="H25077">
        <v>9847.9</v>
      </c>
    </row>
    <row r="25078" spans="1:8" x14ac:dyDescent="0.25">
      <c r="A25078" t="s">
        <v>59</v>
      </c>
      <c r="B25078">
        <v>2011</v>
      </c>
      <c r="C25078" t="s">
        <v>7</v>
      </c>
      <c r="D25078" t="s">
        <v>60</v>
      </c>
      <c r="E25078">
        <v>0</v>
      </c>
      <c r="F25078">
        <v>0</v>
      </c>
      <c r="G25078">
        <v>0</v>
      </c>
      <c r="H25078">
        <v>0</v>
      </c>
    </row>
    <row r="25079" spans="1:8" x14ac:dyDescent="0.25">
      <c r="A25079" t="s">
        <v>59</v>
      </c>
      <c r="B25079">
        <v>2011</v>
      </c>
      <c r="C25079" t="s">
        <v>7</v>
      </c>
      <c r="D25079" t="s">
        <v>60</v>
      </c>
      <c r="E25079">
        <v>0</v>
      </c>
      <c r="F25079">
        <v>0</v>
      </c>
      <c r="G25079">
        <v>0</v>
      </c>
      <c r="H25079">
        <v>0</v>
      </c>
    </row>
    <row r="25080" spans="1:8" x14ac:dyDescent="0.25">
      <c r="A25080" t="s">
        <v>59</v>
      </c>
      <c r="B25080">
        <v>2011</v>
      </c>
      <c r="C25080" t="s">
        <v>7</v>
      </c>
      <c r="D25080" t="s">
        <v>61</v>
      </c>
      <c r="E25080">
        <v>243</v>
      </c>
      <c r="F25080">
        <v>40782.36</v>
      </c>
      <c r="G25080">
        <v>2643618.0099999998</v>
      </c>
      <c r="H25080">
        <v>2760313.81</v>
      </c>
    </row>
    <row r="25081" spans="1:8" x14ac:dyDescent="0.25">
      <c r="A25081" t="s">
        <v>59</v>
      </c>
      <c r="B25081">
        <v>2011</v>
      </c>
      <c r="C25081" t="s">
        <v>7</v>
      </c>
      <c r="D25081" t="s">
        <v>61</v>
      </c>
      <c r="E25081">
        <v>1016</v>
      </c>
      <c r="F25081">
        <v>12351.69</v>
      </c>
      <c r="G25081">
        <v>867157.49</v>
      </c>
      <c r="H25081">
        <v>939703.84</v>
      </c>
    </row>
    <row r="25082" spans="1:8" x14ac:dyDescent="0.25">
      <c r="A25082" t="s">
        <v>59</v>
      </c>
      <c r="B25082">
        <v>2011</v>
      </c>
      <c r="C25082" t="s">
        <v>7</v>
      </c>
      <c r="D25082" t="s">
        <v>61</v>
      </c>
      <c r="E25082">
        <v>248</v>
      </c>
      <c r="F25082">
        <v>412.96</v>
      </c>
      <c r="G25082">
        <v>45704.51</v>
      </c>
      <c r="H25082">
        <v>47965.97</v>
      </c>
    </row>
    <row r="25083" spans="1:8" x14ac:dyDescent="0.25">
      <c r="A25083" t="s">
        <v>59</v>
      </c>
      <c r="B25083">
        <v>2011</v>
      </c>
      <c r="C25083" t="s">
        <v>7</v>
      </c>
      <c r="D25083" t="s">
        <v>60</v>
      </c>
      <c r="E25083">
        <v>1</v>
      </c>
      <c r="F25083">
        <v>0.34</v>
      </c>
      <c r="G25083">
        <v>921.02</v>
      </c>
      <c r="H25083">
        <v>1394.67</v>
      </c>
    </row>
    <row r="25084" spans="1:8" x14ac:dyDescent="0.25">
      <c r="A25084" t="s">
        <v>59</v>
      </c>
      <c r="B25084">
        <v>2011</v>
      </c>
      <c r="C25084" t="s">
        <v>7</v>
      </c>
      <c r="D25084" t="s">
        <v>60</v>
      </c>
      <c r="E25084">
        <v>0</v>
      </c>
      <c r="F25084">
        <v>0</v>
      </c>
      <c r="G25084">
        <v>6462.35</v>
      </c>
      <c r="H25084">
        <v>201.02</v>
      </c>
    </row>
    <row r="25085" spans="1:8" x14ac:dyDescent="0.25">
      <c r="A25085" t="s">
        <v>59</v>
      </c>
      <c r="B25085">
        <v>2011</v>
      </c>
      <c r="C25085" t="s">
        <v>7</v>
      </c>
      <c r="D25085" t="s">
        <v>60</v>
      </c>
      <c r="E25085">
        <v>0</v>
      </c>
      <c r="F25085">
        <v>0</v>
      </c>
      <c r="G25085">
        <v>0</v>
      </c>
      <c r="H25085">
        <v>0</v>
      </c>
    </row>
    <row r="25086" spans="1:8" x14ac:dyDescent="0.25">
      <c r="A25086" t="s">
        <v>59</v>
      </c>
      <c r="B25086">
        <v>2011</v>
      </c>
      <c r="C25086" t="s">
        <v>7</v>
      </c>
      <c r="D25086" t="s">
        <v>60</v>
      </c>
      <c r="E25086">
        <v>0</v>
      </c>
      <c r="F25086">
        <v>0</v>
      </c>
      <c r="G25086">
        <v>0</v>
      </c>
      <c r="H25086">
        <v>0</v>
      </c>
    </row>
    <row r="25087" spans="1:8" x14ac:dyDescent="0.25">
      <c r="A25087" t="s">
        <v>59</v>
      </c>
      <c r="B25087">
        <v>2011</v>
      </c>
      <c r="C25087" t="s">
        <v>7</v>
      </c>
      <c r="D25087" t="s">
        <v>62</v>
      </c>
      <c r="E25087">
        <v>856</v>
      </c>
      <c r="F25087">
        <v>18228.91</v>
      </c>
      <c r="G25087">
        <v>1199514.72</v>
      </c>
      <c r="H25087">
        <v>1294040.8899999999</v>
      </c>
    </row>
    <row r="25088" spans="1:8" x14ac:dyDescent="0.25">
      <c r="A25088" t="s">
        <v>59</v>
      </c>
      <c r="B25088">
        <v>2011</v>
      </c>
      <c r="C25088" t="s">
        <v>7</v>
      </c>
      <c r="D25088" t="s">
        <v>62</v>
      </c>
      <c r="E25088">
        <v>247</v>
      </c>
      <c r="F25088">
        <v>674.71</v>
      </c>
      <c r="G25088">
        <v>60735.61</v>
      </c>
      <c r="H25088">
        <v>55500.45</v>
      </c>
    </row>
    <row r="25089" spans="1:8" x14ac:dyDescent="0.25">
      <c r="A25089" t="s">
        <v>59</v>
      </c>
      <c r="B25089">
        <v>2011</v>
      </c>
      <c r="C25089" t="s">
        <v>7</v>
      </c>
      <c r="D25089" t="s">
        <v>60</v>
      </c>
      <c r="E25089">
        <v>12</v>
      </c>
      <c r="F25089">
        <v>54.65</v>
      </c>
      <c r="G25089">
        <v>4129.4399999999996</v>
      </c>
      <c r="H25089">
        <v>3610.73</v>
      </c>
    </row>
    <row r="25090" spans="1:8" x14ac:dyDescent="0.25">
      <c r="A25090" t="s">
        <v>59</v>
      </c>
      <c r="B25090">
        <v>2011</v>
      </c>
      <c r="C25090" t="s">
        <v>7</v>
      </c>
      <c r="D25090" t="s">
        <v>60</v>
      </c>
      <c r="E25090">
        <v>11</v>
      </c>
      <c r="F25090">
        <v>9.9499999999999993</v>
      </c>
      <c r="G25090">
        <v>1296.72</v>
      </c>
      <c r="H25090">
        <v>887.37</v>
      </c>
    </row>
    <row r="25091" spans="1:8" x14ac:dyDescent="0.25">
      <c r="A25091" t="s">
        <v>59</v>
      </c>
      <c r="B25091">
        <v>2011</v>
      </c>
      <c r="C25091" t="s">
        <v>7</v>
      </c>
      <c r="D25091" t="s">
        <v>60</v>
      </c>
      <c r="E25091">
        <v>6</v>
      </c>
      <c r="F25091">
        <v>38.380000000000003</v>
      </c>
      <c r="G25091">
        <v>1539.48</v>
      </c>
      <c r="H25091">
        <v>1435.57</v>
      </c>
    </row>
    <row r="25092" spans="1:8" x14ac:dyDescent="0.25">
      <c r="A25092" t="s">
        <v>59</v>
      </c>
      <c r="B25092">
        <v>2011</v>
      </c>
      <c r="C25092" t="s">
        <v>7</v>
      </c>
      <c r="D25092" t="s">
        <v>60</v>
      </c>
      <c r="E25092">
        <v>0</v>
      </c>
      <c r="F25092">
        <v>0</v>
      </c>
      <c r="G25092">
        <v>0</v>
      </c>
      <c r="H25092">
        <v>0</v>
      </c>
    </row>
    <row r="25093" spans="1:8" x14ac:dyDescent="0.25">
      <c r="A25093" t="s">
        <v>59</v>
      </c>
      <c r="B25093">
        <v>2011</v>
      </c>
      <c r="C25093" t="s">
        <v>7</v>
      </c>
      <c r="D25093" t="s">
        <v>60</v>
      </c>
      <c r="E25093">
        <v>0</v>
      </c>
      <c r="F25093">
        <v>0</v>
      </c>
      <c r="G25093">
        <v>0</v>
      </c>
      <c r="H25093">
        <v>0</v>
      </c>
    </row>
    <row r="25094" spans="1:8" x14ac:dyDescent="0.25">
      <c r="A25094" t="s">
        <v>59</v>
      </c>
      <c r="B25094">
        <v>2011</v>
      </c>
      <c r="C25094" t="s">
        <v>7</v>
      </c>
      <c r="D25094" t="s">
        <v>63</v>
      </c>
      <c r="E25094">
        <v>2</v>
      </c>
      <c r="F25094">
        <v>0.54</v>
      </c>
      <c r="G25094">
        <v>50.44</v>
      </c>
      <c r="H25094">
        <v>50.44</v>
      </c>
    </row>
    <row r="25095" spans="1:8" x14ac:dyDescent="0.25">
      <c r="A25095" t="s">
        <v>59</v>
      </c>
      <c r="B25095">
        <v>2011</v>
      </c>
      <c r="C25095" t="s">
        <v>7</v>
      </c>
      <c r="D25095" t="s">
        <v>63</v>
      </c>
      <c r="E25095">
        <v>741059</v>
      </c>
      <c r="F25095">
        <v>112583.79</v>
      </c>
      <c r="G25095">
        <v>9500804.7599999998</v>
      </c>
      <c r="H25095">
        <v>9394746.6799999997</v>
      </c>
    </row>
    <row r="25096" spans="1:8" x14ac:dyDescent="0.25">
      <c r="A25096" t="s">
        <v>59</v>
      </c>
      <c r="B25096">
        <v>2011</v>
      </c>
      <c r="C25096" t="s">
        <v>7</v>
      </c>
      <c r="D25096" t="s">
        <v>60</v>
      </c>
      <c r="E25096">
        <v>0</v>
      </c>
      <c r="F25096">
        <v>-14.21</v>
      </c>
      <c r="G25096">
        <v>-555.82000000000005</v>
      </c>
      <c r="H25096">
        <v>12698.26</v>
      </c>
    </row>
    <row r="25097" spans="1:8" x14ac:dyDescent="0.25">
      <c r="A25097" t="s">
        <v>59</v>
      </c>
      <c r="B25097">
        <v>2011</v>
      </c>
      <c r="C25097" t="s">
        <v>7</v>
      </c>
      <c r="D25097" t="s">
        <v>60</v>
      </c>
      <c r="E25097">
        <v>0</v>
      </c>
      <c r="F25097">
        <v>58.37</v>
      </c>
      <c r="G25097">
        <v>7504.3</v>
      </c>
      <c r="H25097">
        <v>10354.77</v>
      </c>
    </row>
    <row r="25098" spans="1:8" x14ac:dyDescent="0.25">
      <c r="A25098" t="s">
        <v>59</v>
      </c>
      <c r="B25098">
        <v>2011</v>
      </c>
      <c r="C25098" t="s">
        <v>7</v>
      </c>
      <c r="D25098" t="s">
        <v>61</v>
      </c>
      <c r="E25098">
        <v>226</v>
      </c>
      <c r="F25098">
        <v>1523.38</v>
      </c>
      <c r="G25098">
        <v>125811.54</v>
      </c>
      <c r="H25098">
        <v>133680.15</v>
      </c>
    </row>
    <row r="25099" spans="1:8" x14ac:dyDescent="0.25">
      <c r="A25099" t="s">
        <v>59</v>
      </c>
      <c r="B25099">
        <v>2011</v>
      </c>
      <c r="C25099" t="s">
        <v>7</v>
      </c>
      <c r="D25099" t="s">
        <v>61</v>
      </c>
      <c r="E25099">
        <v>1225</v>
      </c>
      <c r="F25099">
        <v>1442.75</v>
      </c>
      <c r="G25099">
        <v>174583.9</v>
      </c>
      <c r="H25099">
        <v>170511.69</v>
      </c>
    </row>
    <row r="25100" spans="1:8" x14ac:dyDescent="0.25">
      <c r="A25100" t="s">
        <v>59</v>
      </c>
      <c r="B25100">
        <v>2011</v>
      </c>
      <c r="C25100" t="s">
        <v>7</v>
      </c>
      <c r="D25100" t="s">
        <v>61</v>
      </c>
      <c r="E25100">
        <v>11051</v>
      </c>
      <c r="F25100">
        <v>3211.83</v>
      </c>
      <c r="G25100">
        <v>222956.27</v>
      </c>
      <c r="H25100">
        <v>219440.79</v>
      </c>
    </row>
    <row r="25101" spans="1:8" x14ac:dyDescent="0.25">
      <c r="A25101" t="s">
        <v>59</v>
      </c>
      <c r="B25101">
        <v>2011</v>
      </c>
      <c r="C25101" t="s">
        <v>7</v>
      </c>
      <c r="D25101" t="s">
        <v>60</v>
      </c>
      <c r="E25101">
        <v>0</v>
      </c>
      <c r="F25101">
        <v>0</v>
      </c>
      <c r="G25101">
        <v>1113.25</v>
      </c>
      <c r="H25101">
        <v>0</v>
      </c>
    </row>
    <row r="25102" spans="1:8" x14ac:dyDescent="0.25">
      <c r="A25102" t="s">
        <v>59</v>
      </c>
      <c r="B25102">
        <v>2011</v>
      </c>
      <c r="C25102" t="s">
        <v>7</v>
      </c>
      <c r="D25102" t="s">
        <v>60</v>
      </c>
      <c r="E25102">
        <v>7</v>
      </c>
      <c r="F25102">
        <v>10.06</v>
      </c>
      <c r="G25102">
        <v>789.27</v>
      </c>
      <c r="H25102">
        <v>824.04</v>
      </c>
    </row>
    <row r="25103" spans="1:8" x14ac:dyDescent="0.25">
      <c r="A25103" t="s">
        <v>59</v>
      </c>
      <c r="B25103">
        <v>2011</v>
      </c>
      <c r="C25103" t="s">
        <v>7</v>
      </c>
      <c r="D25103" t="s">
        <v>60</v>
      </c>
      <c r="E25103">
        <v>470</v>
      </c>
      <c r="F25103">
        <v>141.02000000000001</v>
      </c>
      <c r="G25103">
        <v>8924.2199999999993</v>
      </c>
      <c r="H25103">
        <v>9157.11</v>
      </c>
    </row>
    <row r="25104" spans="1:8" x14ac:dyDescent="0.25">
      <c r="A25104" t="s">
        <v>59</v>
      </c>
      <c r="B25104">
        <v>2011</v>
      </c>
      <c r="C25104" t="s">
        <v>7</v>
      </c>
      <c r="D25104" t="s">
        <v>62</v>
      </c>
      <c r="E25104">
        <v>1109</v>
      </c>
      <c r="F25104">
        <v>9975.7999999999993</v>
      </c>
      <c r="G25104">
        <v>773456.47</v>
      </c>
      <c r="H25104">
        <v>921929.51</v>
      </c>
    </row>
    <row r="25105" spans="1:8" x14ac:dyDescent="0.25">
      <c r="A25105" t="s">
        <v>59</v>
      </c>
      <c r="B25105">
        <v>2011</v>
      </c>
      <c r="C25105" t="s">
        <v>7</v>
      </c>
      <c r="D25105" t="s">
        <v>62</v>
      </c>
      <c r="E25105">
        <v>3439</v>
      </c>
      <c r="F25105">
        <v>6586.24</v>
      </c>
      <c r="G25105">
        <v>673496.41</v>
      </c>
      <c r="H25105">
        <v>661040.07999999996</v>
      </c>
    </row>
    <row r="25106" spans="1:8" x14ac:dyDescent="0.25">
      <c r="A25106" t="s">
        <v>59</v>
      </c>
      <c r="B25106">
        <v>2011</v>
      </c>
      <c r="C25106" t="s">
        <v>7</v>
      </c>
      <c r="D25106" t="s">
        <v>62</v>
      </c>
      <c r="E25106">
        <v>103132</v>
      </c>
      <c r="F25106">
        <v>27883.119999999999</v>
      </c>
      <c r="G25106">
        <v>2129949.5299999998</v>
      </c>
      <c r="H25106">
        <v>2082374.03</v>
      </c>
    </row>
    <row r="25107" spans="1:8" x14ac:dyDescent="0.25">
      <c r="A25107" t="s">
        <v>59</v>
      </c>
      <c r="B25107">
        <v>2011</v>
      </c>
      <c r="C25107" t="s">
        <v>7</v>
      </c>
      <c r="D25107" t="s">
        <v>60</v>
      </c>
      <c r="E25107">
        <v>4</v>
      </c>
      <c r="F25107">
        <v>16.22</v>
      </c>
      <c r="G25107">
        <v>1501.07</v>
      </c>
      <c r="H25107">
        <v>1524.73</v>
      </c>
    </row>
    <row r="25108" spans="1:8" x14ac:dyDescent="0.25">
      <c r="A25108" t="s">
        <v>59</v>
      </c>
      <c r="B25108">
        <v>2011</v>
      </c>
      <c r="C25108" t="s">
        <v>7</v>
      </c>
      <c r="D25108" t="s">
        <v>60</v>
      </c>
      <c r="E25108">
        <v>48</v>
      </c>
      <c r="F25108">
        <v>59.52</v>
      </c>
      <c r="G25108">
        <v>5849.7</v>
      </c>
      <c r="H25108">
        <v>6189.05</v>
      </c>
    </row>
    <row r="25109" spans="1:8" x14ac:dyDescent="0.25">
      <c r="A25109" t="s">
        <v>59</v>
      </c>
      <c r="B25109">
        <v>2011</v>
      </c>
      <c r="C25109" t="s">
        <v>7</v>
      </c>
      <c r="D25109" t="s">
        <v>60</v>
      </c>
      <c r="E25109">
        <v>5</v>
      </c>
      <c r="F25109">
        <v>8.48</v>
      </c>
      <c r="G25109">
        <v>342.74</v>
      </c>
      <c r="H25109">
        <v>462.04</v>
      </c>
    </row>
    <row r="25110" spans="1:8" x14ac:dyDescent="0.25">
      <c r="A25110" t="s">
        <v>59</v>
      </c>
      <c r="B25110">
        <v>2011</v>
      </c>
      <c r="C25110" t="s">
        <v>7</v>
      </c>
      <c r="D25110" t="s">
        <v>60</v>
      </c>
      <c r="E25110">
        <v>528</v>
      </c>
      <c r="F25110">
        <v>321.31</v>
      </c>
      <c r="G25110">
        <v>20079.37</v>
      </c>
      <c r="H25110">
        <v>20911.740000000002</v>
      </c>
    </row>
    <row r="25111" spans="1:8" x14ac:dyDescent="0.25">
      <c r="A25111" t="s">
        <v>59</v>
      </c>
      <c r="B25111">
        <v>2011</v>
      </c>
      <c r="C25111" t="s">
        <v>7</v>
      </c>
      <c r="D25111" t="s">
        <v>60</v>
      </c>
      <c r="E25111">
        <v>0</v>
      </c>
      <c r="F25111">
        <v>0</v>
      </c>
      <c r="G25111">
        <v>0</v>
      </c>
      <c r="H25111">
        <v>0</v>
      </c>
    </row>
    <row r="25112" spans="1:8" x14ac:dyDescent="0.25">
      <c r="A25112" t="s">
        <v>59</v>
      </c>
      <c r="B25112">
        <v>2011</v>
      </c>
      <c r="C25112" t="s">
        <v>7</v>
      </c>
      <c r="D25112" t="s">
        <v>60</v>
      </c>
      <c r="E25112">
        <v>0</v>
      </c>
      <c r="F25112">
        <v>0</v>
      </c>
      <c r="G25112">
        <v>0</v>
      </c>
      <c r="H25112">
        <v>0</v>
      </c>
    </row>
    <row r="25113" spans="1:8" x14ac:dyDescent="0.25">
      <c r="A25113" t="s">
        <v>59</v>
      </c>
      <c r="B25113">
        <v>2011</v>
      </c>
      <c r="C25113" t="s">
        <v>7</v>
      </c>
      <c r="D25113" t="s">
        <v>60</v>
      </c>
      <c r="E25113">
        <v>0</v>
      </c>
      <c r="F25113">
        <v>0</v>
      </c>
      <c r="G25113">
        <v>0</v>
      </c>
      <c r="H25113">
        <v>0</v>
      </c>
    </row>
    <row r="25114" spans="1:8" x14ac:dyDescent="0.25">
      <c r="A25114" t="s">
        <v>59</v>
      </c>
      <c r="B25114">
        <v>2011</v>
      </c>
      <c r="C25114" t="s">
        <v>7</v>
      </c>
      <c r="D25114" t="s">
        <v>61</v>
      </c>
      <c r="E25114">
        <v>0</v>
      </c>
      <c r="F25114">
        <v>0</v>
      </c>
      <c r="G25114">
        <v>0</v>
      </c>
      <c r="H25114">
        <v>0</v>
      </c>
    </row>
    <row r="25115" spans="1:8" x14ac:dyDescent="0.25">
      <c r="A25115" t="s">
        <v>59</v>
      </c>
      <c r="B25115">
        <v>2011</v>
      </c>
      <c r="C25115" t="s">
        <v>7</v>
      </c>
      <c r="D25115" t="s">
        <v>61</v>
      </c>
      <c r="E25115">
        <v>0</v>
      </c>
      <c r="F25115">
        <v>0</v>
      </c>
      <c r="G25115">
        <v>0</v>
      </c>
      <c r="H25115">
        <v>0</v>
      </c>
    </row>
    <row r="25116" spans="1:8" x14ac:dyDescent="0.25">
      <c r="A25116" t="s">
        <v>59</v>
      </c>
      <c r="B25116">
        <v>2011</v>
      </c>
      <c r="C25116" t="s">
        <v>7</v>
      </c>
      <c r="D25116" t="s">
        <v>60</v>
      </c>
      <c r="E25116">
        <v>0</v>
      </c>
      <c r="F25116">
        <v>0</v>
      </c>
      <c r="G25116">
        <v>0</v>
      </c>
      <c r="H25116">
        <v>0</v>
      </c>
    </row>
    <row r="25117" spans="1:8" x14ac:dyDescent="0.25">
      <c r="A25117" t="s">
        <v>59</v>
      </c>
      <c r="B25117">
        <v>2011</v>
      </c>
      <c r="C25117" t="s">
        <v>7</v>
      </c>
      <c r="D25117" t="s">
        <v>60</v>
      </c>
      <c r="E25117">
        <v>0</v>
      </c>
      <c r="F25117">
        <v>0</v>
      </c>
      <c r="G25117">
        <v>0</v>
      </c>
      <c r="H25117">
        <v>0</v>
      </c>
    </row>
    <row r="25118" spans="1:8" x14ac:dyDescent="0.25">
      <c r="A25118" t="s">
        <v>59</v>
      </c>
      <c r="B25118">
        <v>2011</v>
      </c>
      <c r="C25118" t="s">
        <v>7</v>
      </c>
      <c r="D25118" t="s">
        <v>60</v>
      </c>
      <c r="E25118">
        <v>0</v>
      </c>
      <c r="F25118">
        <v>4.01</v>
      </c>
      <c r="G25118">
        <v>-4016</v>
      </c>
      <c r="H25118">
        <v>1558.25</v>
      </c>
    </row>
    <row r="25119" spans="1:8" x14ac:dyDescent="0.25">
      <c r="A25119" t="s">
        <v>59</v>
      </c>
      <c r="B25119">
        <v>2011</v>
      </c>
      <c r="C25119" t="s">
        <v>7</v>
      </c>
      <c r="D25119" t="s">
        <v>60</v>
      </c>
      <c r="E25119">
        <v>0</v>
      </c>
      <c r="F25119">
        <v>0</v>
      </c>
      <c r="G25119">
        <v>0</v>
      </c>
      <c r="H25119">
        <v>0</v>
      </c>
    </row>
    <row r="25120" spans="1:8" x14ac:dyDescent="0.25">
      <c r="A25120" t="s">
        <v>59</v>
      </c>
      <c r="B25120">
        <v>2011</v>
      </c>
      <c r="C25120" t="s">
        <v>7</v>
      </c>
      <c r="D25120" t="s">
        <v>60</v>
      </c>
      <c r="E25120">
        <v>0</v>
      </c>
      <c r="F25120">
        <v>0</v>
      </c>
      <c r="G25120">
        <v>0</v>
      </c>
      <c r="H25120">
        <v>0</v>
      </c>
    </row>
    <row r="25121" spans="1:8" x14ac:dyDescent="0.25">
      <c r="A25121" t="s">
        <v>59</v>
      </c>
      <c r="B25121">
        <v>2011</v>
      </c>
      <c r="C25121" t="s">
        <v>7</v>
      </c>
      <c r="D25121" t="s">
        <v>61</v>
      </c>
      <c r="E25121">
        <v>0</v>
      </c>
      <c r="F25121">
        <v>0</v>
      </c>
      <c r="G25121">
        <v>0</v>
      </c>
      <c r="H25121">
        <v>0</v>
      </c>
    </row>
    <row r="25122" spans="1:8" x14ac:dyDescent="0.25">
      <c r="A25122" t="s">
        <v>59</v>
      </c>
      <c r="B25122">
        <v>2011</v>
      </c>
      <c r="C25122" t="s">
        <v>7</v>
      </c>
      <c r="D25122" t="s">
        <v>61</v>
      </c>
      <c r="E25122">
        <v>1</v>
      </c>
      <c r="F25122">
        <v>7.84</v>
      </c>
      <c r="G25122">
        <v>494.56</v>
      </c>
      <c r="H25122">
        <v>0</v>
      </c>
    </row>
    <row r="25123" spans="1:8" x14ac:dyDescent="0.25">
      <c r="A25123" t="s">
        <v>59</v>
      </c>
      <c r="B25123">
        <v>2011</v>
      </c>
      <c r="C25123" t="s">
        <v>7</v>
      </c>
      <c r="D25123" t="s">
        <v>61</v>
      </c>
      <c r="E25123">
        <v>1</v>
      </c>
      <c r="F25123">
        <v>0.89</v>
      </c>
      <c r="G25123">
        <v>103.46</v>
      </c>
      <c r="H25123">
        <v>0</v>
      </c>
    </row>
    <row r="25124" spans="1:8" x14ac:dyDescent="0.25">
      <c r="A25124" t="s">
        <v>59</v>
      </c>
      <c r="B25124">
        <v>2011</v>
      </c>
      <c r="C25124" t="s">
        <v>7</v>
      </c>
      <c r="D25124" t="s">
        <v>60</v>
      </c>
      <c r="E25124">
        <v>0</v>
      </c>
      <c r="F25124">
        <v>0</v>
      </c>
      <c r="G25124">
        <v>0</v>
      </c>
      <c r="H25124">
        <v>0</v>
      </c>
    </row>
    <row r="25125" spans="1:8" x14ac:dyDescent="0.25">
      <c r="A25125" t="s">
        <v>59</v>
      </c>
      <c r="B25125">
        <v>2011</v>
      </c>
      <c r="C25125" t="s">
        <v>7</v>
      </c>
      <c r="D25125" t="s">
        <v>60</v>
      </c>
      <c r="E25125">
        <v>5</v>
      </c>
      <c r="F25125">
        <v>68.709999999999994</v>
      </c>
      <c r="G25125">
        <v>0</v>
      </c>
      <c r="H25125">
        <v>0</v>
      </c>
    </row>
    <row r="25126" spans="1:8" x14ac:dyDescent="0.25">
      <c r="A25126" t="s">
        <v>59</v>
      </c>
      <c r="B25126">
        <v>2011</v>
      </c>
      <c r="C25126" t="s">
        <v>7</v>
      </c>
      <c r="D25126" t="s">
        <v>60</v>
      </c>
      <c r="E25126">
        <v>0</v>
      </c>
      <c r="F25126">
        <v>0</v>
      </c>
      <c r="G25126">
        <v>0</v>
      </c>
      <c r="H25126">
        <v>0</v>
      </c>
    </row>
    <row r="25127" spans="1:8" x14ac:dyDescent="0.25">
      <c r="A25127" t="s">
        <v>59</v>
      </c>
      <c r="B25127">
        <v>2011</v>
      </c>
      <c r="C25127" t="s">
        <v>7</v>
      </c>
      <c r="D25127" t="s">
        <v>60</v>
      </c>
      <c r="E25127">
        <v>311</v>
      </c>
      <c r="F25127">
        <v>6889.85</v>
      </c>
      <c r="G25127">
        <v>452918.54</v>
      </c>
      <c r="H25127">
        <v>542568.74</v>
      </c>
    </row>
    <row r="25128" spans="1:8" x14ac:dyDescent="0.25">
      <c r="A25128" t="s">
        <v>59</v>
      </c>
      <c r="B25128">
        <v>2011</v>
      </c>
      <c r="C25128" t="s">
        <v>7</v>
      </c>
      <c r="D25128" t="s">
        <v>60</v>
      </c>
      <c r="E25128">
        <v>73</v>
      </c>
      <c r="F25128">
        <v>98.52</v>
      </c>
      <c r="G25128">
        <v>12879.08</v>
      </c>
      <c r="H25128">
        <v>15524.38</v>
      </c>
    </row>
    <row r="25129" spans="1:8" x14ac:dyDescent="0.25">
      <c r="A25129" t="s">
        <v>59</v>
      </c>
      <c r="B25129">
        <v>2011</v>
      </c>
      <c r="C25129" t="s">
        <v>7</v>
      </c>
      <c r="D25129" t="s">
        <v>60</v>
      </c>
      <c r="E25129">
        <v>0</v>
      </c>
      <c r="F25129">
        <v>0</v>
      </c>
      <c r="G25129">
        <v>0</v>
      </c>
      <c r="H25129">
        <v>0</v>
      </c>
    </row>
    <row r="25130" spans="1:8" x14ac:dyDescent="0.25">
      <c r="A25130" t="s">
        <v>59</v>
      </c>
      <c r="B25130">
        <v>2011</v>
      </c>
      <c r="C25130" t="s">
        <v>7</v>
      </c>
      <c r="D25130" t="s">
        <v>62</v>
      </c>
      <c r="E25130">
        <v>24</v>
      </c>
      <c r="F25130">
        <v>903.88</v>
      </c>
      <c r="G25130">
        <v>67234.64</v>
      </c>
      <c r="H25130">
        <v>70151.520000000004</v>
      </c>
    </row>
    <row r="25131" spans="1:8" x14ac:dyDescent="0.25">
      <c r="A25131" t="s">
        <v>59</v>
      </c>
      <c r="B25131">
        <v>2011</v>
      </c>
      <c r="C25131" t="s">
        <v>7</v>
      </c>
      <c r="D25131" t="s">
        <v>62</v>
      </c>
      <c r="E25131">
        <v>0</v>
      </c>
      <c r="F25131">
        <v>0</v>
      </c>
      <c r="G25131">
        <v>0</v>
      </c>
      <c r="H25131">
        <v>0</v>
      </c>
    </row>
    <row r="25132" spans="1:8" x14ac:dyDescent="0.25">
      <c r="A25132" t="s">
        <v>59</v>
      </c>
      <c r="B25132">
        <v>2011</v>
      </c>
      <c r="C25132" t="s">
        <v>7</v>
      </c>
      <c r="D25132" t="s">
        <v>60</v>
      </c>
      <c r="E25132">
        <v>99</v>
      </c>
      <c r="F25132">
        <v>1385.73</v>
      </c>
      <c r="G25132">
        <v>97504.36</v>
      </c>
      <c r="H25132">
        <v>133636.59</v>
      </c>
    </row>
    <row r="25133" spans="1:8" x14ac:dyDescent="0.25">
      <c r="A25133" t="s">
        <v>59</v>
      </c>
      <c r="B25133">
        <v>2011</v>
      </c>
      <c r="C25133" t="s">
        <v>7</v>
      </c>
      <c r="D25133" t="s">
        <v>60</v>
      </c>
      <c r="E25133">
        <v>29</v>
      </c>
      <c r="F25133">
        <v>57.05</v>
      </c>
      <c r="G25133">
        <v>5765.1</v>
      </c>
      <c r="H25133">
        <v>5401.87</v>
      </c>
    </row>
    <row r="25134" spans="1:8" x14ac:dyDescent="0.25">
      <c r="A25134" t="s">
        <v>59</v>
      </c>
      <c r="B25134">
        <v>2011</v>
      </c>
      <c r="C25134" t="s">
        <v>7</v>
      </c>
      <c r="D25134" t="s">
        <v>60</v>
      </c>
      <c r="E25134">
        <v>0</v>
      </c>
      <c r="F25134">
        <v>0</v>
      </c>
      <c r="G25134">
        <v>0</v>
      </c>
      <c r="H25134">
        <v>0</v>
      </c>
    </row>
    <row r="25135" spans="1:8" x14ac:dyDescent="0.25">
      <c r="A25135" t="s">
        <v>59</v>
      </c>
      <c r="B25135">
        <v>2011</v>
      </c>
      <c r="C25135" t="s">
        <v>7</v>
      </c>
      <c r="D25135" t="s">
        <v>60</v>
      </c>
      <c r="E25135">
        <v>37</v>
      </c>
      <c r="F25135">
        <v>781.78</v>
      </c>
      <c r="G25135">
        <v>45515.6</v>
      </c>
      <c r="H25135">
        <v>44431.66</v>
      </c>
    </row>
    <row r="25136" spans="1:8" x14ac:dyDescent="0.25">
      <c r="A25136" t="s">
        <v>59</v>
      </c>
      <c r="B25136">
        <v>2011</v>
      </c>
      <c r="C25136" t="s">
        <v>7</v>
      </c>
      <c r="D25136" t="s">
        <v>60</v>
      </c>
      <c r="E25136">
        <v>11</v>
      </c>
      <c r="F25136">
        <v>23.78</v>
      </c>
      <c r="G25136">
        <v>1854.55</v>
      </c>
      <c r="H25136">
        <v>2638.46</v>
      </c>
    </row>
    <row r="25137" spans="1:8" x14ac:dyDescent="0.25">
      <c r="A25137" t="s">
        <v>59</v>
      </c>
      <c r="B25137">
        <v>2011</v>
      </c>
      <c r="C25137" t="s">
        <v>7</v>
      </c>
      <c r="D25137" t="s">
        <v>60</v>
      </c>
      <c r="E25137">
        <v>0</v>
      </c>
      <c r="F25137">
        <v>0</v>
      </c>
      <c r="G25137">
        <v>0</v>
      </c>
      <c r="H25137">
        <v>0</v>
      </c>
    </row>
    <row r="25138" spans="1:8" x14ac:dyDescent="0.25">
      <c r="A25138" t="s">
        <v>59</v>
      </c>
      <c r="B25138">
        <v>2011</v>
      </c>
      <c r="C25138" t="s">
        <v>7</v>
      </c>
      <c r="D25138" t="s">
        <v>60</v>
      </c>
      <c r="E25138">
        <v>49</v>
      </c>
      <c r="F25138">
        <v>1184.22</v>
      </c>
      <c r="G25138">
        <v>66021.429999999993</v>
      </c>
      <c r="H25138">
        <v>72041.119999999995</v>
      </c>
    </row>
    <row r="25139" spans="1:8" x14ac:dyDescent="0.25">
      <c r="A25139" t="s">
        <v>59</v>
      </c>
      <c r="B25139">
        <v>2011</v>
      </c>
      <c r="C25139" t="s">
        <v>7</v>
      </c>
      <c r="D25139" t="s">
        <v>60</v>
      </c>
      <c r="E25139">
        <v>17</v>
      </c>
      <c r="F25139">
        <v>28.43</v>
      </c>
      <c r="G25139">
        <v>2428.2600000000002</v>
      </c>
      <c r="H25139">
        <v>2807.3</v>
      </c>
    </row>
    <row r="25140" spans="1:8" x14ac:dyDescent="0.25">
      <c r="A25140" t="s">
        <v>59</v>
      </c>
      <c r="B25140">
        <v>2011</v>
      </c>
      <c r="C25140" t="s">
        <v>7</v>
      </c>
      <c r="D25140" t="s">
        <v>60</v>
      </c>
      <c r="E25140">
        <v>0</v>
      </c>
      <c r="F25140">
        <v>0</v>
      </c>
      <c r="G25140">
        <v>0</v>
      </c>
      <c r="H25140">
        <v>0</v>
      </c>
    </row>
    <row r="25141" spans="1:8" x14ac:dyDescent="0.25">
      <c r="A25141" t="s">
        <v>59</v>
      </c>
      <c r="B25141">
        <v>2011</v>
      </c>
      <c r="C25141" t="s">
        <v>7</v>
      </c>
      <c r="D25141" t="s">
        <v>60</v>
      </c>
      <c r="E25141">
        <v>0</v>
      </c>
      <c r="F25141">
        <v>0</v>
      </c>
      <c r="G25141">
        <v>0</v>
      </c>
      <c r="H25141">
        <v>0</v>
      </c>
    </row>
    <row r="25142" spans="1:8" x14ac:dyDescent="0.25">
      <c r="A25142" t="s">
        <v>59</v>
      </c>
      <c r="B25142">
        <v>2011</v>
      </c>
      <c r="C25142" t="s">
        <v>7</v>
      </c>
      <c r="D25142" t="s">
        <v>60</v>
      </c>
      <c r="E25142">
        <v>0</v>
      </c>
      <c r="F25142">
        <v>-17.71</v>
      </c>
      <c r="G25142">
        <v>15388.53</v>
      </c>
      <c r="H25142">
        <v>45423.6</v>
      </c>
    </row>
    <row r="25143" spans="1:8" x14ac:dyDescent="0.25">
      <c r="A25143" t="s">
        <v>59</v>
      </c>
      <c r="B25143">
        <v>2011</v>
      </c>
      <c r="C25143" t="s">
        <v>7</v>
      </c>
      <c r="D25143" t="s">
        <v>60</v>
      </c>
      <c r="E25143">
        <v>0</v>
      </c>
      <c r="F25143">
        <v>62.95</v>
      </c>
      <c r="G25143">
        <v>-1165.3399999999999</v>
      </c>
      <c r="H25143">
        <v>18133.82</v>
      </c>
    </row>
    <row r="25144" spans="1:8" x14ac:dyDescent="0.25">
      <c r="A25144" t="s">
        <v>59</v>
      </c>
      <c r="B25144">
        <v>2011</v>
      </c>
      <c r="C25144" t="s">
        <v>7</v>
      </c>
      <c r="D25144" t="s">
        <v>61</v>
      </c>
      <c r="E25144">
        <v>0</v>
      </c>
      <c r="F25144">
        <v>0</v>
      </c>
      <c r="G25144">
        <v>0</v>
      </c>
      <c r="H25144">
        <v>0</v>
      </c>
    </row>
    <row r="25145" spans="1:8" x14ac:dyDescent="0.25">
      <c r="A25145" t="s">
        <v>59</v>
      </c>
      <c r="B25145">
        <v>2011</v>
      </c>
      <c r="C25145" t="s">
        <v>7</v>
      </c>
      <c r="D25145" t="s">
        <v>61</v>
      </c>
      <c r="E25145">
        <v>0</v>
      </c>
      <c r="F25145">
        <v>0</v>
      </c>
      <c r="G25145">
        <v>0</v>
      </c>
      <c r="H25145">
        <v>0</v>
      </c>
    </row>
    <row r="25146" spans="1:8" x14ac:dyDescent="0.25">
      <c r="A25146" t="s">
        <v>59</v>
      </c>
      <c r="B25146">
        <v>2011</v>
      </c>
      <c r="C25146" t="s">
        <v>7</v>
      </c>
      <c r="D25146" t="s">
        <v>61</v>
      </c>
      <c r="E25146">
        <v>2</v>
      </c>
      <c r="F25146">
        <v>1.38</v>
      </c>
      <c r="G25146">
        <v>108.22</v>
      </c>
      <c r="H25146">
        <v>109</v>
      </c>
    </row>
    <row r="25147" spans="1:8" x14ac:dyDescent="0.25">
      <c r="A25147" t="s">
        <v>59</v>
      </c>
      <c r="B25147">
        <v>2011</v>
      </c>
      <c r="C25147" t="s">
        <v>7</v>
      </c>
      <c r="D25147" t="s">
        <v>60</v>
      </c>
      <c r="E25147">
        <v>6</v>
      </c>
      <c r="F25147">
        <v>17.29</v>
      </c>
      <c r="G25147">
        <v>298.74</v>
      </c>
      <c r="H25147">
        <v>272.97000000000003</v>
      </c>
    </row>
    <row r="25148" spans="1:8" x14ac:dyDescent="0.25">
      <c r="A25148" t="s">
        <v>59</v>
      </c>
      <c r="B25148">
        <v>2011</v>
      </c>
      <c r="C25148" t="s">
        <v>7</v>
      </c>
      <c r="D25148" t="s">
        <v>60</v>
      </c>
      <c r="E25148">
        <v>91</v>
      </c>
      <c r="F25148">
        <v>808.69</v>
      </c>
      <c r="G25148">
        <v>62307.22</v>
      </c>
      <c r="H25148">
        <v>79415.149999999994</v>
      </c>
    </row>
    <row r="25149" spans="1:8" x14ac:dyDescent="0.25">
      <c r="A25149" t="s">
        <v>59</v>
      </c>
      <c r="B25149">
        <v>2011</v>
      </c>
      <c r="C25149" t="s">
        <v>7</v>
      </c>
      <c r="D25149" t="s">
        <v>60</v>
      </c>
      <c r="E25149">
        <v>215</v>
      </c>
      <c r="F25149">
        <v>389.29</v>
      </c>
      <c r="G25149">
        <v>42412.01</v>
      </c>
      <c r="H25149">
        <v>44927.360000000001</v>
      </c>
    </row>
    <row r="25150" spans="1:8" x14ac:dyDescent="0.25">
      <c r="A25150" t="s">
        <v>59</v>
      </c>
      <c r="B25150">
        <v>2011</v>
      </c>
      <c r="C25150" t="s">
        <v>7</v>
      </c>
      <c r="D25150" t="s">
        <v>60</v>
      </c>
      <c r="E25150">
        <v>1327</v>
      </c>
      <c r="F25150">
        <v>558.28</v>
      </c>
      <c r="G25150">
        <v>43598.62</v>
      </c>
      <c r="H25150">
        <v>43205.27</v>
      </c>
    </row>
    <row r="25151" spans="1:8" x14ac:dyDescent="0.25">
      <c r="A25151" t="s">
        <v>59</v>
      </c>
      <c r="B25151">
        <v>2011</v>
      </c>
      <c r="C25151" t="s">
        <v>2</v>
      </c>
      <c r="D25151" t="s">
        <v>60</v>
      </c>
      <c r="E25151">
        <v>0</v>
      </c>
      <c r="F25151">
        <v>0</v>
      </c>
      <c r="G25151">
        <v>0</v>
      </c>
      <c r="H25151">
        <v>0</v>
      </c>
    </row>
    <row r="25152" spans="1:8" x14ac:dyDescent="0.25">
      <c r="A25152" t="s">
        <v>59</v>
      </c>
      <c r="B25152">
        <v>2011</v>
      </c>
      <c r="C25152" t="s">
        <v>2</v>
      </c>
      <c r="D25152" t="s">
        <v>60</v>
      </c>
      <c r="E25152">
        <v>0</v>
      </c>
      <c r="F25152">
        <v>0</v>
      </c>
      <c r="G25152">
        <v>0</v>
      </c>
      <c r="H25152">
        <v>0</v>
      </c>
    </row>
    <row r="25153" spans="1:8" x14ac:dyDescent="0.25">
      <c r="A25153" t="s">
        <v>59</v>
      </c>
      <c r="B25153">
        <v>2011</v>
      </c>
      <c r="C25153" t="s">
        <v>2</v>
      </c>
      <c r="D25153" t="s">
        <v>61</v>
      </c>
      <c r="E25153">
        <v>0</v>
      </c>
      <c r="F25153">
        <v>0</v>
      </c>
      <c r="G25153">
        <v>0</v>
      </c>
      <c r="H25153">
        <v>0</v>
      </c>
    </row>
    <row r="25154" spans="1:8" x14ac:dyDescent="0.25">
      <c r="A25154" t="s">
        <v>59</v>
      </c>
      <c r="B25154">
        <v>2011</v>
      </c>
      <c r="C25154" t="s">
        <v>2</v>
      </c>
      <c r="D25154" t="s">
        <v>61</v>
      </c>
      <c r="E25154">
        <v>0</v>
      </c>
      <c r="F25154">
        <v>0</v>
      </c>
      <c r="G25154">
        <v>0</v>
      </c>
      <c r="H25154">
        <v>0</v>
      </c>
    </row>
    <row r="25155" spans="1:8" x14ac:dyDescent="0.25">
      <c r="A25155" t="s">
        <v>59</v>
      </c>
      <c r="B25155">
        <v>2011</v>
      </c>
      <c r="C25155" t="s">
        <v>2</v>
      </c>
      <c r="D25155" t="s">
        <v>60</v>
      </c>
      <c r="E25155">
        <v>0</v>
      </c>
      <c r="F25155">
        <v>0</v>
      </c>
      <c r="G25155">
        <v>0</v>
      </c>
      <c r="H25155">
        <v>0</v>
      </c>
    </row>
    <row r="25156" spans="1:8" x14ac:dyDescent="0.25">
      <c r="A25156" t="s">
        <v>59</v>
      </c>
      <c r="B25156">
        <v>2011</v>
      </c>
      <c r="C25156" t="s">
        <v>2</v>
      </c>
      <c r="D25156" t="s">
        <v>60</v>
      </c>
      <c r="E25156">
        <v>0</v>
      </c>
      <c r="F25156">
        <v>0</v>
      </c>
      <c r="G25156">
        <v>0</v>
      </c>
      <c r="H25156">
        <v>0</v>
      </c>
    </row>
    <row r="25157" spans="1:8" x14ac:dyDescent="0.25">
      <c r="A25157" t="s">
        <v>59</v>
      </c>
      <c r="B25157">
        <v>2011</v>
      </c>
      <c r="C25157" t="s">
        <v>2</v>
      </c>
      <c r="D25157" t="s">
        <v>60</v>
      </c>
      <c r="E25157">
        <v>0</v>
      </c>
      <c r="F25157">
        <v>98.48</v>
      </c>
      <c r="G25157">
        <v>2363.1799999999998</v>
      </c>
      <c r="H25157">
        <v>6747.79</v>
      </c>
    </row>
    <row r="25158" spans="1:8" x14ac:dyDescent="0.25">
      <c r="A25158" t="s">
        <v>59</v>
      </c>
      <c r="B25158">
        <v>2011</v>
      </c>
      <c r="C25158" t="s">
        <v>2</v>
      </c>
      <c r="D25158" t="s">
        <v>60</v>
      </c>
      <c r="E25158">
        <v>0</v>
      </c>
      <c r="F25158">
        <v>0</v>
      </c>
      <c r="G25158">
        <v>0</v>
      </c>
      <c r="H25158">
        <v>0</v>
      </c>
    </row>
    <row r="25159" spans="1:8" x14ac:dyDescent="0.25">
      <c r="A25159" t="s">
        <v>59</v>
      </c>
      <c r="B25159">
        <v>2011</v>
      </c>
      <c r="C25159" t="s">
        <v>2</v>
      </c>
      <c r="D25159" t="s">
        <v>60</v>
      </c>
      <c r="E25159">
        <v>0</v>
      </c>
      <c r="F25159">
        <v>0</v>
      </c>
      <c r="G25159">
        <v>0</v>
      </c>
      <c r="H25159">
        <v>0</v>
      </c>
    </row>
    <row r="25160" spans="1:8" x14ac:dyDescent="0.25">
      <c r="A25160" t="s">
        <v>59</v>
      </c>
      <c r="B25160">
        <v>2011</v>
      </c>
      <c r="C25160" t="s">
        <v>2</v>
      </c>
      <c r="D25160" t="s">
        <v>61</v>
      </c>
      <c r="E25160">
        <v>0</v>
      </c>
      <c r="F25160">
        <v>0</v>
      </c>
      <c r="G25160">
        <v>0</v>
      </c>
      <c r="H25160">
        <v>0</v>
      </c>
    </row>
    <row r="25161" spans="1:8" x14ac:dyDescent="0.25">
      <c r="A25161" t="s">
        <v>59</v>
      </c>
      <c r="B25161">
        <v>2011</v>
      </c>
      <c r="C25161" t="s">
        <v>2</v>
      </c>
      <c r="D25161" t="s">
        <v>61</v>
      </c>
      <c r="E25161">
        <v>1</v>
      </c>
      <c r="F25161">
        <v>6.43</v>
      </c>
      <c r="G25161">
        <v>413.63</v>
      </c>
      <c r="H25161">
        <v>0</v>
      </c>
    </row>
    <row r="25162" spans="1:8" x14ac:dyDescent="0.25">
      <c r="A25162" t="s">
        <v>59</v>
      </c>
      <c r="B25162">
        <v>2011</v>
      </c>
      <c r="C25162" t="s">
        <v>2</v>
      </c>
      <c r="D25162" t="s">
        <v>61</v>
      </c>
      <c r="E25162">
        <v>1</v>
      </c>
      <c r="F25162">
        <v>0.51</v>
      </c>
      <c r="G25162">
        <v>81.53</v>
      </c>
      <c r="H25162">
        <v>0</v>
      </c>
    </row>
    <row r="25163" spans="1:8" x14ac:dyDescent="0.25">
      <c r="A25163" t="s">
        <v>59</v>
      </c>
      <c r="B25163">
        <v>2011</v>
      </c>
      <c r="C25163" t="s">
        <v>2</v>
      </c>
      <c r="D25163" t="s">
        <v>60</v>
      </c>
      <c r="E25163">
        <v>0</v>
      </c>
      <c r="F25163">
        <v>0</v>
      </c>
      <c r="G25163">
        <v>0</v>
      </c>
      <c r="H25163">
        <v>0</v>
      </c>
    </row>
    <row r="25164" spans="1:8" x14ac:dyDescent="0.25">
      <c r="A25164" t="s">
        <v>59</v>
      </c>
      <c r="B25164">
        <v>2011</v>
      </c>
      <c r="C25164" t="s">
        <v>2</v>
      </c>
      <c r="D25164" t="s">
        <v>60</v>
      </c>
      <c r="E25164">
        <v>7</v>
      </c>
      <c r="F25164">
        <v>54.85</v>
      </c>
      <c r="G25164">
        <v>6404.23</v>
      </c>
      <c r="H25164">
        <v>3307.92</v>
      </c>
    </row>
    <row r="25165" spans="1:8" x14ac:dyDescent="0.25">
      <c r="A25165" t="s">
        <v>59</v>
      </c>
      <c r="B25165">
        <v>2011</v>
      </c>
      <c r="C25165" t="s">
        <v>2</v>
      </c>
      <c r="D25165" t="s">
        <v>60</v>
      </c>
      <c r="E25165">
        <v>0</v>
      </c>
      <c r="F25165">
        <v>0</v>
      </c>
      <c r="G25165">
        <v>0</v>
      </c>
      <c r="H25165">
        <v>0</v>
      </c>
    </row>
    <row r="25166" spans="1:8" x14ac:dyDescent="0.25">
      <c r="A25166" t="s">
        <v>59</v>
      </c>
      <c r="B25166">
        <v>2011</v>
      </c>
      <c r="C25166" t="s">
        <v>2</v>
      </c>
      <c r="D25166" t="s">
        <v>60</v>
      </c>
      <c r="E25166">
        <v>305</v>
      </c>
      <c r="F25166">
        <v>6781.47</v>
      </c>
      <c r="G25166">
        <v>443136.9</v>
      </c>
      <c r="H25166">
        <v>443953.53</v>
      </c>
    </row>
    <row r="25167" spans="1:8" x14ac:dyDescent="0.25">
      <c r="A25167" t="s">
        <v>59</v>
      </c>
      <c r="B25167">
        <v>2011</v>
      </c>
      <c r="C25167" t="s">
        <v>2</v>
      </c>
      <c r="D25167" t="s">
        <v>60</v>
      </c>
      <c r="E25167">
        <v>70</v>
      </c>
      <c r="F25167">
        <v>89.25</v>
      </c>
      <c r="G25167">
        <v>12240.08</v>
      </c>
      <c r="H25167">
        <v>11659.83</v>
      </c>
    </row>
    <row r="25168" spans="1:8" x14ac:dyDescent="0.25">
      <c r="A25168" t="s">
        <v>59</v>
      </c>
      <c r="B25168">
        <v>2011</v>
      </c>
      <c r="C25168" t="s">
        <v>2</v>
      </c>
      <c r="D25168" t="s">
        <v>60</v>
      </c>
      <c r="E25168">
        <v>0</v>
      </c>
      <c r="F25168">
        <v>0</v>
      </c>
      <c r="G25168">
        <v>0</v>
      </c>
      <c r="H25168">
        <v>0</v>
      </c>
    </row>
    <row r="25169" spans="1:8" x14ac:dyDescent="0.25">
      <c r="A25169" t="s">
        <v>59</v>
      </c>
      <c r="B25169">
        <v>2011</v>
      </c>
      <c r="C25169" t="s">
        <v>2</v>
      </c>
      <c r="D25169" t="s">
        <v>62</v>
      </c>
      <c r="E25169">
        <v>24</v>
      </c>
      <c r="F25169">
        <v>1103.32</v>
      </c>
      <c r="G25169">
        <v>79892.710000000006</v>
      </c>
      <c r="H25169">
        <v>86584.02</v>
      </c>
    </row>
    <row r="25170" spans="1:8" x14ac:dyDescent="0.25">
      <c r="A25170" t="s">
        <v>59</v>
      </c>
      <c r="B25170">
        <v>2011</v>
      </c>
      <c r="C25170" t="s">
        <v>7</v>
      </c>
      <c r="D25170" t="s">
        <v>60</v>
      </c>
      <c r="E25170">
        <v>0</v>
      </c>
      <c r="F25170">
        <v>0</v>
      </c>
      <c r="G25170">
        <v>0</v>
      </c>
      <c r="H25170">
        <v>0</v>
      </c>
    </row>
    <row r="25171" spans="1:8" x14ac:dyDescent="0.25">
      <c r="A25171" t="s">
        <v>59</v>
      </c>
      <c r="B25171">
        <v>2011</v>
      </c>
      <c r="C25171" t="s">
        <v>7</v>
      </c>
      <c r="D25171" t="s">
        <v>60</v>
      </c>
      <c r="E25171">
        <v>4</v>
      </c>
      <c r="F25171">
        <v>5.19</v>
      </c>
      <c r="G25171">
        <v>376.71</v>
      </c>
      <c r="H25171">
        <v>276.07</v>
      </c>
    </row>
    <row r="25172" spans="1:8" x14ac:dyDescent="0.25">
      <c r="A25172" t="s">
        <v>59</v>
      </c>
      <c r="B25172">
        <v>2011</v>
      </c>
      <c r="C25172" t="s">
        <v>7</v>
      </c>
      <c r="D25172" t="s">
        <v>62</v>
      </c>
      <c r="E25172">
        <v>0</v>
      </c>
      <c r="F25172">
        <v>0</v>
      </c>
      <c r="G25172">
        <v>0</v>
      </c>
      <c r="H25172">
        <v>0</v>
      </c>
    </row>
    <row r="25173" spans="1:8" x14ac:dyDescent="0.25">
      <c r="A25173" t="s">
        <v>59</v>
      </c>
      <c r="B25173">
        <v>2011</v>
      </c>
      <c r="C25173" t="s">
        <v>7</v>
      </c>
      <c r="D25173" t="s">
        <v>62</v>
      </c>
      <c r="E25173">
        <v>0</v>
      </c>
      <c r="F25173">
        <v>0</v>
      </c>
      <c r="G25173">
        <v>0</v>
      </c>
      <c r="H25173">
        <v>0</v>
      </c>
    </row>
    <row r="25174" spans="1:8" x14ac:dyDescent="0.25">
      <c r="A25174" t="s">
        <v>59</v>
      </c>
      <c r="B25174">
        <v>2011</v>
      </c>
      <c r="C25174" t="s">
        <v>7</v>
      </c>
      <c r="D25174" t="s">
        <v>62</v>
      </c>
      <c r="E25174">
        <v>295</v>
      </c>
      <c r="F25174">
        <v>238.73</v>
      </c>
      <c r="G25174">
        <v>19043.38</v>
      </c>
      <c r="H25174">
        <v>19155.54</v>
      </c>
    </row>
    <row r="25175" spans="1:8" x14ac:dyDescent="0.25">
      <c r="A25175" t="s">
        <v>59</v>
      </c>
      <c r="B25175">
        <v>2011</v>
      </c>
      <c r="C25175" t="s">
        <v>7</v>
      </c>
      <c r="D25175" t="s">
        <v>60</v>
      </c>
      <c r="E25175">
        <v>7</v>
      </c>
      <c r="F25175">
        <v>36.58</v>
      </c>
      <c r="G25175">
        <v>2768.97</v>
      </c>
      <c r="H25175">
        <v>4168.26</v>
      </c>
    </row>
    <row r="25176" spans="1:8" x14ac:dyDescent="0.25">
      <c r="A25176" t="s">
        <v>59</v>
      </c>
      <c r="B25176">
        <v>2011</v>
      </c>
      <c r="C25176" t="s">
        <v>7</v>
      </c>
      <c r="D25176" t="s">
        <v>60</v>
      </c>
      <c r="E25176">
        <v>151</v>
      </c>
      <c r="F25176">
        <v>79.58</v>
      </c>
      <c r="G25176">
        <v>9874.2900000000009</v>
      </c>
      <c r="H25176">
        <v>9613.18</v>
      </c>
    </row>
    <row r="25177" spans="1:8" x14ac:dyDescent="0.25">
      <c r="A25177" t="s">
        <v>59</v>
      </c>
      <c r="B25177">
        <v>2011</v>
      </c>
      <c r="C25177" t="s">
        <v>7</v>
      </c>
      <c r="D25177" t="s">
        <v>60</v>
      </c>
      <c r="E25177">
        <v>0</v>
      </c>
      <c r="F25177">
        <v>0</v>
      </c>
      <c r="G25177">
        <v>0</v>
      </c>
      <c r="H25177">
        <v>0</v>
      </c>
    </row>
    <row r="25178" spans="1:8" x14ac:dyDescent="0.25">
      <c r="A25178" t="s">
        <v>59</v>
      </c>
      <c r="B25178">
        <v>2011</v>
      </c>
      <c r="C25178" t="s">
        <v>7</v>
      </c>
      <c r="D25178" t="s">
        <v>60</v>
      </c>
      <c r="E25178">
        <v>18</v>
      </c>
      <c r="F25178">
        <v>114.88</v>
      </c>
      <c r="G25178">
        <v>6742.07</v>
      </c>
      <c r="H25178">
        <v>7102.35</v>
      </c>
    </row>
    <row r="25179" spans="1:8" x14ac:dyDescent="0.25">
      <c r="A25179" t="s">
        <v>59</v>
      </c>
      <c r="B25179">
        <v>2011</v>
      </c>
      <c r="C25179" t="s">
        <v>7</v>
      </c>
      <c r="D25179" t="s">
        <v>60</v>
      </c>
      <c r="E25179">
        <v>45</v>
      </c>
      <c r="F25179">
        <v>112.52</v>
      </c>
      <c r="G25179">
        <v>8145.72</v>
      </c>
      <c r="H25179">
        <v>9377.64</v>
      </c>
    </row>
    <row r="25180" spans="1:8" x14ac:dyDescent="0.25">
      <c r="A25180" t="s">
        <v>59</v>
      </c>
      <c r="B25180">
        <v>2011</v>
      </c>
      <c r="C25180" t="s">
        <v>7</v>
      </c>
      <c r="D25180" t="s">
        <v>60</v>
      </c>
      <c r="E25180">
        <v>726</v>
      </c>
      <c r="F25180">
        <v>422.78</v>
      </c>
      <c r="G25180">
        <v>27960.27</v>
      </c>
      <c r="H25180">
        <v>26749.37</v>
      </c>
    </row>
    <row r="25181" spans="1:8" x14ac:dyDescent="0.25">
      <c r="A25181" t="s">
        <v>59</v>
      </c>
      <c r="B25181">
        <v>2011</v>
      </c>
      <c r="C25181" t="s">
        <v>7</v>
      </c>
      <c r="D25181" t="s">
        <v>60</v>
      </c>
      <c r="E25181">
        <v>0</v>
      </c>
      <c r="F25181">
        <v>0</v>
      </c>
      <c r="G25181">
        <v>0</v>
      </c>
      <c r="H25181">
        <v>0</v>
      </c>
    </row>
    <row r="25182" spans="1:8" x14ac:dyDescent="0.25">
      <c r="A25182" t="s">
        <v>59</v>
      </c>
      <c r="B25182">
        <v>2011</v>
      </c>
      <c r="C25182" t="s">
        <v>7</v>
      </c>
      <c r="D25182" t="s">
        <v>60</v>
      </c>
      <c r="E25182">
        <v>8</v>
      </c>
      <c r="F25182">
        <v>60.7</v>
      </c>
      <c r="G25182">
        <v>3569.45</v>
      </c>
      <c r="H25182">
        <v>3715.9</v>
      </c>
    </row>
    <row r="25183" spans="1:8" x14ac:dyDescent="0.25">
      <c r="A25183" t="s">
        <v>59</v>
      </c>
      <c r="B25183">
        <v>2011</v>
      </c>
      <c r="C25183" t="s">
        <v>7</v>
      </c>
      <c r="D25183" t="s">
        <v>60</v>
      </c>
      <c r="E25183">
        <v>68</v>
      </c>
      <c r="F25183">
        <v>111.22</v>
      </c>
      <c r="G25183">
        <v>8804.81</v>
      </c>
      <c r="H25183">
        <v>9060.1</v>
      </c>
    </row>
    <row r="25184" spans="1:8" x14ac:dyDescent="0.25">
      <c r="A25184" t="s">
        <v>59</v>
      </c>
      <c r="B25184">
        <v>2011</v>
      </c>
      <c r="C25184" t="s">
        <v>7</v>
      </c>
      <c r="D25184" t="s">
        <v>60</v>
      </c>
      <c r="E25184">
        <v>201</v>
      </c>
      <c r="F25184">
        <v>108.31</v>
      </c>
      <c r="G25184">
        <v>6969.73</v>
      </c>
      <c r="H25184">
        <v>6770.87</v>
      </c>
    </row>
    <row r="25185" spans="1:8" x14ac:dyDescent="0.25">
      <c r="A25185" t="s">
        <v>59</v>
      </c>
      <c r="B25185">
        <v>2011</v>
      </c>
      <c r="C25185" t="s">
        <v>7</v>
      </c>
      <c r="D25185" t="s">
        <v>64</v>
      </c>
      <c r="E25185">
        <v>0</v>
      </c>
      <c r="F25185">
        <v>15417.715</v>
      </c>
      <c r="G25185">
        <v>1656423.44</v>
      </c>
      <c r="H25185">
        <v>1682064.36</v>
      </c>
    </row>
    <row r="25186" spans="1:8" x14ac:dyDescent="0.25">
      <c r="A25186" t="s">
        <v>59</v>
      </c>
      <c r="B25186">
        <v>2011</v>
      </c>
      <c r="C25186" t="s">
        <v>7</v>
      </c>
      <c r="D25186" t="s">
        <v>60</v>
      </c>
      <c r="E25186">
        <v>0</v>
      </c>
      <c r="F25186">
        <v>0</v>
      </c>
      <c r="G25186">
        <v>0</v>
      </c>
      <c r="H25186">
        <v>0</v>
      </c>
    </row>
    <row r="25187" spans="1:8" x14ac:dyDescent="0.25">
      <c r="A25187" t="s">
        <v>59</v>
      </c>
      <c r="B25187">
        <v>2011</v>
      </c>
      <c r="C25187" t="s">
        <v>7</v>
      </c>
      <c r="D25187" t="s">
        <v>60</v>
      </c>
      <c r="E25187">
        <v>0</v>
      </c>
      <c r="F25187">
        <v>0</v>
      </c>
      <c r="G25187">
        <v>0</v>
      </c>
      <c r="H25187">
        <v>0</v>
      </c>
    </row>
    <row r="25188" spans="1:8" x14ac:dyDescent="0.25">
      <c r="A25188" t="s">
        <v>59</v>
      </c>
      <c r="B25188">
        <v>2011</v>
      </c>
      <c r="C25188" t="s">
        <v>6</v>
      </c>
      <c r="D25188" t="s">
        <v>60</v>
      </c>
      <c r="E25188">
        <v>0</v>
      </c>
      <c r="F25188">
        <v>0</v>
      </c>
      <c r="G25188">
        <v>0</v>
      </c>
      <c r="H25188">
        <v>0</v>
      </c>
    </row>
    <row r="25189" spans="1:8" x14ac:dyDescent="0.25">
      <c r="A25189" t="s">
        <v>59</v>
      </c>
      <c r="B25189">
        <v>2011</v>
      </c>
      <c r="C25189" t="s">
        <v>2</v>
      </c>
      <c r="D25189" t="s">
        <v>62</v>
      </c>
      <c r="E25189">
        <v>1</v>
      </c>
      <c r="F25189">
        <v>2.74</v>
      </c>
      <c r="G25189">
        <v>238.9</v>
      </c>
      <c r="H25189">
        <v>238.9</v>
      </c>
    </row>
    <row r="25190" spans="1:8" x14ac:dyDescent="0.25">
      <c r="A25190" t="s">
        <v>59</v>
      </c>
      <c r="B25190">
        <v>2011</v>
      </c>
      <c r="C25190" t="s">
        <v>2</v>
      </c>
      <c r="D25190" t="s">
        <v>60</v>
      </c>
      <c r="E25190">
        <v>101</v>
      </c>
      <c r="F25190">
        <v>1355.59</v>
      </c>
      <c r="G25190">
        <v>96810.53</v>
      </c>
      <c r="H25190">
        <v>105202.24000000001</v>
      </c>
    </row>
    <row r="25191" spans="1:8" x14ac:dyDescent="0.25">
      <c r="A25191" t="s">
        <v>59</v>
      </c>
      <c r="B25191">
        <v>2011</v>
      </c>
      <c r="C25191" t="s">
        <v>2</v>
      </c>
      <c r="D25191" t="s">
        <v>60</v>
      </c>
      <c r="E25191">
        <v>29</v>
      </c>
      <c r="F25191">
        <v>65.84</v>
      </c>
      <c r="G25191">
        <v>5805.04</v>
      </c>
      <c r="H25191">
        <v>6352.05</v>
      </c>
    </row>
    <row r="25192" spans="1:8" x14ac:dyDescent="0.25">
      <c r="A25192" t="s">
        <v>59</v>
      </c>
      <c r="B25192">
        <v>2011</v>
      </c>
      <c r="C25192" t="s">
        <v>2</v>
      </c>
      <c r="D25192" t="s">
        <v>60</v>
      </c>
      <c r="E25192">
        <v>0</v>
      </c>
      <c r="F25192">
        <v>0</v>
      </c>
      <c r="G25192">
        <v>0</v>
      </c>
      <c r="H25192">
        <v>0</v>
      </c>
    </row>
    <row r="25193" spans="1:8" x14ac:dyDescent="0.25">
      <c r="A25193" t="s">
        <v>59</v>
      </c>
      <c r="B25193">
        <v>2011</v>
      </c>
      <c r="C25193" t="s">
        <v>2</v>
      </c>
      <c r="D25193" t="s">
        <v>60</v>
      </c>
      <c r="E25193">
        <v>37</v>
      </c>
      <c r="F25193">
        <v>702.93</v>
      </c>
      <c r="G25193">
        <v>41646.36</v>
      </c>
      <c r="H25193">
        <v>71899.61</v>
      </c>
    </row>
    <row r="25194" spans="1:8" x14ac:dyDescent="0.25">
      <c r="A25194" t="s">
        <v>59</v>
      </c>
      <c r="B25194">
        <v>2011</v>
      </c>
      <c r="C25194" t="s">
        <v>2</v>
      </c>
      <c r="D25194" t="s">
        <v>60</v>
      </c>
      <c r="E25194">
        <v>12</v>
      </c>
      <c r="F25194">
        <v>20.100000000000001</v>
      </c>
      <c r="G25194">
        <v>1750.97</v>
      </c>
      <c r="H25194">
        <v>832.24</v>
      </c>
    </row>
    <row r="25195" spans="1:8" x14ac:dyDescent="0.25">
      <c r="A25195" t="s">
        <v>59</v>
      </c>
      <c r="B25195">
        <v>2011</v>
      </c>
      <c r="C25195" t="s">
        <v>2</v>
      </c>
      <c r="D25195" t="s">
        <v>60</v>
      </c>
      <c r="E25195">
        <v>0</v>
      </c>
      <c r="F25195">
        <v>0</v>
      </c>
      <c r="G25195">
        <v>0</v>
      </c>
      <c r="H25195">
        <v>0</v>
      </c>
    </row>
    <row r="25196" spans="1:8" x14ac:dyDescent="0.25">
      <c r="A25196" t="s">
        <v>59</v>
      </c>
      <c r="B25196">
        <v>2011</v>
      </c>
      <c r="C25196" t="s">
        <v>2</v>
      </c>
      <c r="D25196" t="s">
        <v>60</v>
      </c>
      <c r="E25196">
        <v>49</v>
      </c>
      <c r="F25196">
        <v>1184.4100000000001</v>
      </c>
      <c r="G25196">
        <v>66342.25</v>
      </c>
      <c r="H25196">
        <v>94735.19</v>
      </c>
    </row>
    <row r="25197" spans="1:8" x14ac:dyDescent="0.25">
      <c r="A25197" t="s">
        <v>59</v>
      </c>
      <c r="B25197">
        <v>2011</v>
      </c>
      <c r="C25197" t="s">
        <v>2</v>
      </c>
      <c r="D25197" t="s">
        <v>60</v>
      </c>
      <c r="E25197">
        <v>17</v>
      </c>
      <c r="F25197">
        <v>25.8</v>
      </c>
      <c r="G25197">
        <v>2101.39</v>
      </c>
      <c r="H25197">
        <v>1998.03</v>
      </c>
    </row>
    <row r="25198" spans="1:8" x14ac:dyDescent="0.25">
      <c r="A25198" t="s">
        <v>59</v>
      </c>
      <c r="B25198">
        <v>2011</v>
      </c>
      <c r="C25198" t="s">
        <v>2</v>
      </c>
      <c r="D25198" t="s">
        <v>60</v>
      </c>
      <c r="E25198">
        <v>0</v>
      </c>
      <c r="F25198">
        <v>0</v>
      </c>
      <c r="G25198">
        <v>0</v>
      </c>
      <c r="H25198">
        <v>0</v>
      </c>
    </row>
    <row r="25199" spans="1:8" x14ac:dyDescent="0.25">
      <c r="A25199" t="s">
        <v>59</v>
      </c>
      <c r="B25199">
        <v>2011</v>
      </c>
      <c r="C25199" t="s">
        <v>2</v>
      </c>
      <c r="D25199" t="s">
        <v>60</v>
      </c>
      <c r="E25199">
        <v>0</v>
      </c>
      <c r="F25199">
        <v>0</v>
      </c>
      <c r="G25199">
        <v>0</v>
      </c>
      <c r="H25199">
        <v>0</v>
      </c>
    </row>
    <row r="25200" spans="1:8" x14ac:dyDescent="0.25">
      <c r="A25200" t="s">
        <v>59</v>
      </c>
      <c r="B25200">
        <v>2011</v>
      </c>
      <c r="C25200" t="s">
        <v>2</v>
      </c>
      <c r="D25200" t="s">
        <v>60</v>
      </c>
      <c r="E25200">
        <v>0</v>
      </c>
      <c r="F25200">
        <v>0</v>
      </c>
      <c r="G25200">
        <v>12502.09</v>
      </c>
      <c r="H25200">
        <v>54436.76</v>
      </c>
    </row>
    <row r="25201" spans="1:8" x14ac:dyDescent="0.25">
      <c r="A25201" t="s">
        <v>59</v>
      </c>
      <c r="B25201">
        <v>2011</v>
      </c>
      <c r="C25201" t="s">
        <v>2</v>
      </c>
      <c r="D25201" t="s">
        <v>60</v>
      </c>
      <c r="E25201">
        <v>0</v>
      </c>
      <c r="F25201">
        <v>11.87</v>
      </c>
      <c r="G25201">
        <v>-20520.18</v>
      </c>
      <c r="H25201">
        <v>17556.41</v>
      </c>
    </row>
    <row r="25202" spans="1:8" x14ac:dyDescent="0.25">
      <c r="A25202" t="s">
        <v>59</v>
      </c>
      <c r="B25202">
        <v>2011</v>
      </c>
      <c r="C25202" t="s">
        <v>2</v>
      </c>
      <c r="D25202" t="s">
        <v>61</v>
      </c>
      <c r="E25202">
        <v>0</v>
      </c>
      <c r="F25202">
        <v>0</v>
      </c>
      <c r="G25202">
        <v>0</v>
      </c>
      <c r="H25202">
        <v>0</v>
      </c>
    </row>
    <row r="25203" spans="1:8" x14ac:dyDescent="0.25">
      <c r="A25203" t="s">
        <v>59</v>
      </c>
      <c r="B25203">
        <v>2011</v>
      </c>
      <c r="C25203" t="s">
        <v>2</v>
      </c>
      <c r="D25203" t="s">
        <v>61</v>
      </c>
      <c r="E25203">
        <v>0</v>
      </c>
      <c r="F25203">
        <v>0</v>
      </c>
      <c r="G25203">
        <v>0</v>
      </c>
      <c r="H25203">
        <v>0</v>
      </c>
    </row>
    <row r="25204" spans="1:8" x14ac:dyDescent="0.25">
      <c r="A25204" t="s">
        <v>59</v>
      </c>
      <c r="B25204">
        <v>2011</v>
      </c>
      <c r="C25204" t="s">
        <v>2</v>
      </c>
      <c r="D25204" t="s">
        <v>61</v>
      </c>
      <c r="E25204">
        <v>2</v>
      </c>
      <c r="F25204">
        <v>0.73</v>
      </c>
      <c r="G25204">
        <v>54.25</v>
      </c>
      <c r="H25204">
        <v>53.78</v>
      </c>
    </row>
    <row r="25205" spans="1:8" x14ac:dyDescent="0.25">
      <c r="A25205" t="s">
        <v>59</v>
      </c>
      <c r="B25205">
        <v>2011</v>
      </c>
      <c r="C25205" t="s">
        <v>2</v>
      </c>
      <c r="D25205" t="s">
        <v>60</v>
      </c>
      <c r="E25205">
        <v>5</v>
      </c>
      <c r="F25205">
        <v>10.92</v>
      </c>
      <c r="G25205">
        <v>985.44</v>
      </c>
      <c r="H25205">
        <v>486.52</v>
      </c>
    </row>
    <row r="25206" spans="1:8" x14ac:dyDescent="0.25">
      <c r="A25206" t="s">
        <v>59</v>
      </c>
      <c r="B25206">
        <v>2011</v>
      </c>
      <c r="C25206" t="s">
        <v>2</v>
      </c>
      <c r="D25206" t="s">
        <v>60</v>
      </c>
      <c r="E25206">
        <v>68</v>
      </c>
      <c r="F25206">
        <v>642.02</v>
      </c>
      <c r="G25206">
        <v>49212.67</v>
      </c>
      <c r="H25206">
        <v>55069.35</v>
      </c>
    </row>
    <row r="25207" spans="1:8" x14ac:dyDescent="0.25">
      <c r="A25207" t="s">
        <v>59</v>
      </c>
      <c r="B25207">
        <v>2011</v>
      </c>
      <c r="C25207" t="s">
        <v>2</v>
      </c>
      <c r="D25207" t="s">
        <v>60</v>
      </c>
      <c r="E25207">
        <v>180</v>
      </c>
      <c r="F25207">
        <v>311.44</v>
      </c>
      <c r="G25207">
        <v>34778.230000000003</v>
      </c>
      <c r="H25207">
        <v>33439.230000000003</v>
      </c>
    </row>
    <row r="25208" spans="1:8" x14ac:dyDescent="0.25">
      <c r="A25208" t="s">
        <v>59</v>
      </c>
      <c r="B25208">
        <v>2011</v>
      </c>
      <c r="C25208" t="s">
        <v>6</v>
      </c>
      <c r="D25208" t="s">
        <v>61</v>
      </c>
      <c r="E25208">
        <v>4</v>
      </c>
      <c r="F25208">
        <v>16531.169999999998</v>
      </c>
      <c r="G25208">
        <v>941845.77</v>
      </c>
      <c r="H25208">
        <v>952813.06</v>
      </c>
    </row>
    <row r="25209" spans="1:8" x14ac:dyDescent="0.25">
      <c r="A25209" t="s">
        <v>59</v>
      </c>
      <c r="B25209">
        <v>2011</v>
      </c>
      <c r="C25209" t="s">
        <v>6</v>
      </c>
      <c r="D25209" t="s">
        <v>61</v>
      </c>
      <c r="E25209">
        <v>0</v>
      </c>
      <c r="F25209">
        <v>0</v>
      </c>
      <c r="G25209">
        <v>0</v>
      </c>
      <c r="H25209">
        <v>0</v>
      </c>
    </row>
    <row r="25210" spans="1:8" x14ac:dyDescent="0.25">
      <c r="A25210" t="s">
        <v>59</v>
      </c>
      <c r="B25210">
        <v>2011</v>
      </c>
      <c r="C25210" t="s">
        <v>6</v>
      </c>
      <c r="D25210" t="s">
        <v>60</v>
      </c>
      <c r="E25210">
        <v>0</v>
      </c>
      <c r="F25210">
        <v>0</v>
      </c>
      <c r="G25210">
        <v>0</v>
      </c>
      <c r="H25210">
        <v>0</v>
      </c>
    </row>
    <row r="25211" spans="1:8" x14ac:dyDescent="0.25">
      <c r="A25211" t="s">
        <v>59</v>
      </c>
      <c r="B25211">
        <v>2011</v>
      </c>
      <c r="C25211" t="s">
        <v>6</v>
      </c>
      <c r="D25211" t="s">
        <v>60</v>
      </c>
      <c r="E25211">
        <v>0</v>
      </c>
      <c r="F25211">
        <v>0</v>
      </c>
      <c r="G25211">
        <v>0</v>
      </c>
      <c r="H25211">
        <v>0</v>
      </c>
    </row>
    <row r="25212" spans="1:8" x14ac:dyDescent="0.25">
      <c r="A25212" t="s">
        <v>59</v>
      </c>
      <c r="B25212">
        <v>2011</v>
      </c>
      <c r="C25212" t="s">
        <v>6</v>
      </c>
      <c r="D25212" t="s">
        <v>60</v>
      </c>
      <c r="E25212">
        <v>0</v>
      </c>
      <c r="F25212">
        <v>0</v>
      </c>
      <c r="G25212">
        <v>-7039.07</v>
      </c>
      <c r="H25212">
        <v>1106.43</v>
      </c>
    </row>
    <row r="25213" spans="1:8" x14ac:dyDescent="0.25">
      <c r="A25213" t="s">
        <v>59</v>
      </c>
      <c r="B25213">
        <v>2011</v>
      </c>
      <c r="C25213" t="s">
        <v>6</v>
      </c>
      <c r="D25213" t="s">
        <v>60</v>
      </c>
      <c r="E25213">
        <v>0</v>
      </c>
      <c r="F25213">
        <v>0</v>
      </c>
      <c r="G25213">
        <v>0</v>
      </c>
      <c r="H25213">
        <v>0</v>
      </c>
    </row>
    <row r="25214" spans="1:8" x14ac:dyDescent="0.25">
      <c r="A25214" t="s">
        <v>59</v>
      </c>
      <c r="B25214">
        <v>2011</v>
      </c>
      <c r="C25214" t="s">
        <v>6</v>
      </c>
      <c r="D25214" t="s">
        <v>60</v>
      </c>
      <c r="E25214">
        <v>0</v>
      </c>
      <c r="F25214">
        <v>0</v>
      </c>
      <c r="G25214">
        <v>0</v>
      </c>
      <c r="H25214">
        <v>0</v>
      </c>
    </row>
    <row r="25215" spans="1:8" x14ac:dyDescent="0.25">
      <c r="A25215" t="s">
        <v>59</v>
      </c>
      <c r="B25215">
        <v>2011</v>
      </c>
      <c r="C25215" t="s">
        <v>6</v>
      </c>
      <c r="D25215" t="s">
        <v>61</v>
      </c>
      <c r="E25215">
        <v>242</v>
      </c>
      <c r="F25215">
        <v>41412.269999999997</v>
      </c>
      <c r="G25215">
        <v>2655015.27</v>
      </c>
      <c r="H25215">
        <v>2736653.72</v>
      </c>
    </row>
    <row r="25216" spans="1:8" x14ac:dyDescent="0.25">
      <c r="A25216" t="s">
        <v>59</v>
      </c>
      <c r="B25216">
        <v>2011</v>
      </c>
      <c r="C25216" t="s">
        <v>6</v>
      </c>
      <c r="D25216" t="s">
        <v>61</v>
      </c>
      <c r="E25216">
        <v>1019</v>
      </c>
      <c r="F25216">
        <v>12116.96</v>
      </c>
      <c r="G25216">
        <v>855435</v>
      </c>
      <c r="H25216">
        <v>881117.92</v>
      </c>
    </row>
    <row r="25217" spans="1:8" x14ac:dyDescent="0.25">
      <c r="A25217" t="s">
        <v>59</v>
      </c>
      <c r="B25217">
        <v>2011</v>
      </c>
      <c r="C25217" t="s">
        <v>6</v>
      </c>
      <c r="D25217" t="s">
        <v>61</v>
      </c>
      <c r="E25217">
        <v>247</v>
      </c>
      <c r="F25217">
        <v>428.73</v>
      </c>
      <c r="G25217">
        <v>48272.05</v>
      </c>
      <c r="H25217">
        <v>48648.31</v>
      </c>
    </row>
    <row r="25218" spans="1:8" x14ac:dyDescent="0.25">
      <c r="A25218" t="s">
        <v>59</v>
      </c>
      <c r="B25218">
        <v>2011</v>
      </c>
      <c r="C25218" t="s">
        <v>6</v>
      </c>
      <c r="D25218" t="s">
        <v>60</v>
      </c>
      <c r="E25218">
        <v>4</v>
      </c>
      <c r="F25218">
        <v>3.82</v>
      </c>
      <c r="G25218">
        <v>5090.99</v>
      </c>
      <c r="H25218">
        <v>3058.32</v>
      </c>
    </row>
    <row r="25219" spans="1:8" x14ac:dyDescent="0.25">
      <c r="A25219" t="s">
        <v>59</v>
      </c>
      <c r="B25219">
        <v>2011</v>
      </c>
      <c r="C25219" t="s">
        <v>6</v>
      </c>
      <c r="D25219" t="s">
        <v>60</v>
      </c>
      <c r="E25219">
        <v>0</v>
      </c>
      <c r="F25219">
        <v>0</v>
      </c>
      <c r="G25219">
        <v>0</v>
      </c>
      <c r="H25219">
        <v>0</v>
      </c>
    </row>
    <row r="25220" spans="1:8" x14ac:dyDescent="0.25">
      <c r="A25220" t="s">
        <v>59</v>
      </c>
      <c r="B25220">
        <v>2011</v>
      </c>
      <c r="C25220" t="s">
        <v>6</v>
      </c>
      <c r="D25220" t="s">
        <v>60</v>
      </c>
      <c r="E25220">
        <v>0</v>
      </c>
      <c r="F25220">
        <v>0</v>
      </c>
      <c r="G25220">
        <v>0</v>
      </c>
      <c r="H25220">
        <v>0</v>
      </c>
    </row>
    <row r="25221" spans="1:8" x14ac:dyDescent="0.25">
      <c r="A25221" t="s">
        <v>59</v>
      </c>
      <c r="B25221">
        <v>2011</v>
      </c>
      <c r="C25221" t="s">
        <v>6</v>
      </c>
      <c r="D25221" t="s">
        <v>60</v>
      </c>
      <c r="E25221">
        <v>0</v>
      </c>
      <c r="F25221">
        <v>0</v>
      </c>
      <c r="G25221">
        <v>0</v>
      </c>
      <c r="H25221">
        <v>0</v>
      </c>
    </row>
    <row r="25222" spans="1:8" x14ac:dyDescent="0.25">
      <c r="A25222" t="s">
        <v>59</v>
      </c>
      <c r="B25222">
        <v>2011</v>
      </c>
      <c r="C25222" t="s">
        <v>6</v>
      </c>
      <c r="D25222" t="s">
        <v>62</v>
      </c>
      <c r="E25222">
        <v>846</v>
      </c>
      <c r="F25222">
        <v>18043.11</v>
      </c>
      <c r="G25222">
        <v>1190575.6200000001</v>
      </c>
      <c r="H25222">
        <v>1224498.33</v>
      </c>
    </row>
    <row r="25223" spans="1:8" x14ac:dyDescent="0.25">
      <c r="A25223" t="s">
        <v>59</v>
      </c>
      <c r="B25223">
        <v>2011</v>
      </c>
      <c r="C25223" t="s">
        <v>6</v>
      </c>
      <c r="D25223" t="s">
        <v>62</v>
      </c>
      <c r="E25223">
        <v>245</v>
      </c>
      <c r="F25223">
        <v>634.34</v>
      </c>
      <c r="G25223">
        <v>57795.28</v>
      </c>
      <c r="H25223">
        <v>58762.83</v>
      </c>
    </row>
    <row r="25224" spans="1:8" x14ac:dyDescent="0.25">
      <c r="A25224" t="s">
        <v>59</v>
      </c>
      <c r="B25224">
        <v>2011</v>
      </c>
      <c r="C25224" t="s">
        <v>6</v>
      </c>
      <c r="D25224" t="s">
        <v>60</v>
      </c>
      <c r="E25224">
        <v>12</v>
      </c>
      <c r="F25224">
        <v>43.23</v>
      </c>
      <c r="G25224">
        <v>3464.67</v>
      </c>
      <c r="H25224">
        <v>3091.37</v>
      </c>
    </row>
    <row r="25225" spans="1:8" x14ac:dyDescent="0.25">
      <c r="A25225" t="s">
        <v>59</v>
      </c>
      <c r="B25225">
        <v>2011</v>
      </c>
      <c r="C25225" t="s">
        <v>6</v>
      </c>
      <c r="D25225" t="s">
        <v>60</v>
      </c>
      <c r="E25225">
        <v>11</v>
      </c>
      <c r="F25225">
        <v>12.7</v>
      </c>
      <c r="G25225">
        <v>1407.45</v>
      </c>
      <c r="H25225">
        <v>1393.01</v>
      </c>
    </row>
    <row r="25226" spans="1:8" x14ac:dyDescent="0.25">
      <c r="A25226" t="s">
        <v>59</v>
      </c>
      <c r="B25226">
        <v>2011</v>
      </c>
      <c r="C25226" t="s">
        <v>6</v>
      </c>
      <c r="D25226" t="s">
        <v>60</v>
      </c>
      <c r="E25226">
        <v>6</v>
      </c>
      <c r="F25226">
        <v>37.04</v>
      </c>
      <c r="G25226">
        <v>1505.69</v>
      </c>
      <c r="H25226">
        <v>1525.42</v>
      </c>
    </row>
    <row r="25227" spans="1:8" x14ac:dyDescent="0.25">
      <c r="A25227" t="s">
        <v>59</v>
      </c>
      <c r="B25227">
        <v>2011</v>
      </c>
      <c r="C25227" t="s">
        <v>2</v>
      </c>
      <c r="D25227" t="s">
        <v>60</v>
      </c>
      <c r="E25227">
        <v>1237</v>
      </c>
      <c r="F25227">
        <v>546.26</v>
      </c>
      <c r="G25227">
        <v>42795.46</v>
      </c>
      <c r="H25227">
        <v>40704.269999999997</v>
      </c>
    </row>
    <row r="25228" spans="1:8" x14ac:dyDescent="0.25">
      <c r="A25228" t="s">
        <v>59</v>
      </c>
      <c r="B25228">
        <v>2011</v>
      </c>
      <c r="C25228" t="s">
        <v>2</v>
      </c>
      <c r="D25228" t="s">
        <v>60</v>
      </c>
      <c r="E25228">
        <v>0</v>
      </c>
      <c r="F25228">
        <v>0</v>
      </c>
      <c r="G25228">
        <v>0</v>
      </c>
      <c r="H25228">
        <v>0</v>
      </c>
    </row>
    <row r="25229" spans="1:8" x14ac:dyDescent="0.25">
      <c r="A25229" t="s">
        <v>59</v>
      </c>
      <c r="B25229">
        <v>2011</v>
      </c>
      <c r="C25229" t="s">
        <v>2</v>
      </c>
      <c r="D25229" t="s">
        <v>60</v>
      </c>
      <c r="E25229">
        <v>4</v>
      </c>
      <c r="F25229">
        <v>1.9</v>
      </c>
      <c r="G25229">
        <v>126.05</v>
      </c>
      <c r="H25229">
        <v>206.04</v>
      </c>
    </row>
    <row r="25230" spans="1:8" x14ac:dyDescent="0.25">
      <c r="A25230" t="s">
        <v>59</v>
      </c>
      <c r="B25230">
        <v>2011</v>
      </c>
      <c r="C25230" t="s">
        <v>2</v>
      </c>
      <c r="D25230" t="s">
        <v>62</v>
      </c>
      <c r="E25230">
        <v>0</v>
      </c>
      <c r="F25230">
        <v>0</v>
      </c>
      <c r="G25230">
        <v>0</v>
      </c>
      <c r="H25230">
        <v>0</v>
      </c>
    </row>
    <row r="25231" spans="1:8" x14ac:dyDescent="0.25">
      <c r="A25231" t="s">
        <v>59</v>
      </c>
      <c r="B25231">
        <v>2011</v>
      </c>
      <c r="C25231" t="s">
        <v>2</v>
      </c>
      <c r="D25231" t="s">
        <v>62</v>
      </c>
      <c r="E25231">
        <v>0</v>
      </c>
      <c r="F25231">
        <v>0</v>
      </c>
      <c r="G25231">
        <v>0</v>
      </c>
      <c r="H25231">
        <v>0</v>
      </c>
    </row>
    <row r="25232" spans="1:8" x14ac:dyDescent="0.25">
      <c r="A25232" t="s">
        <v>59</v>
      </c>
      <c r="B25232">
        <v>2011</v>
      </c>
      <c r="C25232" t="s">
        <v>2</v>
      </c>
      <c r="D25232" t="s">
        <v>62</v>
      </c>
      <c r="E25232">
        <v>290</v>
      </c>
      <c r="F25232">
        <v>218.01</v>
      </c>
      <c r="G25232">
        <v>17338.38</v>
      </c>
      <c r="H25232">
        <v>18954.259999999998</v>
      </c>
    </row>
    <row r="25233" spans="1:8" x14ac:dyDescent="0.25">
      <c r="A25233" t="s">
        <v>59</v>
      </c>
      <c r="B25233">
        <v>2011</v>
      </c>
      <c r="C25233" t="s">
        <v>2</v>
      </c>
      <c r="D25233" t="s">
        <v>60</v>
      </c>
      <c r="E25233">
        <v>7</v>
      </c>
      <c r="F25233">
        <v>33.770000000000003</v>
      </c>
      <c r="G25233">
        <v>2579.98</v>
      </c>
      <c r="H25233">
        <v>2581.52</v>
      </c>
    </row>
    <row r="25234" spans="1:8" x14ac:dyDescent="0.25">
      <c r="A25234" t="s">
        <v>59</v>
      </c>
      <c r="B25234">
        <v>2011</v>
      </c>
      <c r="C25234" t="s">
        <v>2</v>
      </c>
      <c r="D25234" t="s">
        <v>60</v>
      </c>
      <c r="E25234">
        <v>150</v>
      </c>
      <c r="F25234">
        <v>83.27</v>
      </c>
      <c r="G25234">
        <v>10077.61</v>
      </c>
      <c r="H25234">
        <v>10273.629999999999</v>
      </c>
    </row>
    <row r="25235" spans="1:8" x14ac:dyDescent="0.25">
      <c r="A25235" t="s">
        <v>59</v>
      </c>
      <c r="B25235">
        <v>2011</v>
      </c>
      <c r="C25235" t="s">
        <v>2</v>
      </c>
      <c r="D25235" t="s">
        <v>60</v>
      </c>
      <c r="E25235">
        <v>0</v>
      </c>
      <c r="F25235">
        <v>0</v>
      </c>
      <c r="G25235">
        <v>0</v>
      </c>
      <c r="H25235">
        <v>0</v>
      </c>
    </row>
    <row r="25236" spans="1:8" x14ac:dyDescent="0.25">
      <c r="A25236" t="s">
        <v>59</v>
      </c>
      <c r="B25236">
        <v>2011</v>
      </c>
      <c r="C25236" t="s">
        <v>2</v>
      </c>
      <c r="D25236" t="s">
        <v>60</v>
      </c>
      <c r="E25236">
        <v>18</v>
      </c>
      <c r="F25236">
        <v>109.12</v>
      </c>
      <c r="G25236">
        <v>6444.69</v>
      </c>
      <c r="H25236">
        <v>3255.41</v>
      </c>
    </row>
    <row r="25237" spans="1:8" x14ac:dyDescent="0.25">
      <c r="A25237" t="s">
        <v>59</v>
      </c>
      <c r="B25237">
        <v>2011</v>
      </c>
      <c r="C25237" t="s">
        <v>2</v>
      </c>
      <c r="D25237" t="s">
        <v>60</v>
      </c>
      <c r="E25237">
        <v>43</v>
      </c>
      <c r="F25237">
        <v>107.07</v>
      </c>
      <c r="G25237">
        <v>7745.69</v>
      </c>
      <c r="H25237">
        <v>5304.39</v>
      </c>
    </row>
    <row r="25238" spans="1:8" x14ac:dyDescent="0.25">
      <c r="A25238" t="s">
        <v>59</v>
      </c>
      <c r="B25238">
        <v>2011</v>
      </c>
      <c r="C25238" t="s">
        <v>2</v>
      </c>
      <c r="D25238" t="s">
        <v>60</v>
      </c>
      <c r="E25238">
        <v>701</v>
      </c>
      <c r="F25238">
        <v>382.26</v>
      </c>
      <c r="G25238">
        <v>25104.78</v>
      </c>
      <c r="H25238">
        <v>25130.52</v>
      </c>
    </row>
    <row r="25239" spans="1:8" x14ac:dyDescent="0.25">
      <c r="A25239" t="s">
        <v>59</v>
      </c>
      <c r="B25239">
        <v>2011</v>
      </c>
      <c r="C25239" t="s">
        <v>2</v>
      </c>
      <c r="D25239" t="s">
        <v>60</v>
      </c>
      <c r="E25239">
        <v>0</v>
      </c>
      <c r="F25239">
        <v>0</v>
      </c>
      <c r="G25239">
        <v>0</v>
      </c>
      <c r="H25239">
        <v>0</v>
      </c>
    </row>
    <row r="25240" spans="1:8" x14ac:dyDescent="0.25">
      <c r="A25240" t="s">
        <v>59</v>
      </c>
      <c r="B25240">
        <v>2011</v>
      </c>
      <c r="C25240" t="s">
        <v>2</v>
      </c>
      <c r="D25240" t="s">
        <v>60</v>
      </c>
      <c r="E25240">
        <v>6</v>
      </c>
      <c r="F25240">
        <v>50.02</v>
      </c>
      <c r="G25240">
        <v>2981.78</v>
      </c>
      <c r="H25240">
        <v>3479.81</v>
      </c>
    </row>
    <row r="25241" spans="1:8" x14ac:dyDescent="0.25">
      <c r="A25241" t="s">
        <v>59</v>
      </c>
      <c r="B25241">
        <v>2011</v>
      </c>
      <c r="C25241" t="s">
        <v>2</v>
      </c>
      <c r="D25241" t="s">
        <v>60</v>
      </c>
      <c r="E25241">
        <v>69</v>
      </c>
      <c r="F25241">
        <v>114.26</v>
      </c>
      <c r="G25241">
        <v>9139.59</v>
      </c>
      <c r="H25241">
        <v>7677.52</v>
      </c>
    </row>
    <row r="25242" spans="1:8" x14ac:dyDescent="0.25">
      <c r="A25242" t="s">
        <v>59</v>
      </c>
      <c r="B25242">
        <v>2011</v>
      </c>
      <c r="C25242" t="s">
        <v>2</v>
      </c>
      <c r="D25242" t="s">
        <v>60</v>
      </c>
      <c r="E25242">
        <v>205</v>
      </c>
      <c r="F25242">
        <v>107.17</v>
      </c>
      <c r="G25242">
        <v>6860.87</v>
      </c>
      <c r="H25242">
        <v>6372.59</v>
      </c>
    </row>
    <row r="25243" spans="1:8" x14ac:dyDescent="0.25">
      <c r="A25243" t="s">
        <v>59</v>
      </c>
      <c r="B25243">
        <v>2011</v>
      </c>
      <c r="C25243" t="s">
        <v>2</v>
      </c>
      <c r="D25243" t="s">
        <v>64</v>
      </c>
      <c r="E25243">
        <v>0</v>
      </c>
      <c r="F25243">
        <v>15931.638999999999</v>
      </c>
      <c r="G25243">
        <v>1753940.86</v>
      </c>
      <c r="H25243">
        <v>1771274.02</v>
      </c>
    </row>
    <row r="25244" spans="1:8" x14ac:dyDescent="0.25">
      <c r="A25244" t="s">
        <v>59</v>
      </c>
      <c r="B25244">
        <v>2011</v>
      </c>
      <c r="C25244" t="s">
        <v>2</v>
      </c>
      <c r="D25244" t="s">
        <v>60</v>
      </c>
      <c r="E25244">
        <v>0</v>
      </c>
      <c r="F25244">
        <v>0</v>
      </c>
      <c r="G25244">
        <v>0</v>
      </c>
      <c r="H25244">
        <v>0</v>
      </c>
    </row>
    <row r="25245" spans="1:8" x14ac:dyDescent="0.25">
      <c r="A25245" t="s">
        <v>59</v>
      </c>
      <c r="B25245">
        <v>2011</v>
      </c>
      <c r="C25245" t="s">
        <v>2</v>
      </c>
      <c r="D25245" t="s">
        <v>60</v>
      </c>
      <c r="E25245">
        <v>0</v>
      </c>
      <c r="F25245">
        <v>0</v>
      </c>
      <c r="G25245">
        <v>0</v>
      </c>
      <c r="H25245">
        <v>0</v>
      </c>
    </row>
    <row r="25246" spans="1:8" x14ac:dyDescent="0.25">
      <c r="A25246" t="s">
        <v>59</v>
      </c>
      <c r="B25246">
        <v>2011</v>
      </c>
      <c r="C25246" t="s">
        <v>6</v>
      </c>
      <c r="D25246" t="s">
        <v>60</v>
      </c>
      <c r="E25246">
        <v>0</v>
      </c>
      <c r="F25246">
        <v>0</v>
      </c>
      <c r="G25246">
        <v>0</v>
      </c>
      <c r="H25246">
        <v>0</v>
      </c>
    </row>
    <row r="25247" spans="1:8" x14ac:dyDescent="0.25">
      <c r="A25247" t="s">
        <v>59</v>
      </c>
      <c r="B25247">
        <v>2011</v>
      </c>
      <c r="C25247" t="s">
        <v>6</v>
      </c>
      <c r="D25247" t="s">
        <v>60</v>
      </c>
      <c r="E25247">
        <v>0</v>
      </c>
      <c r="F25247">
        <v>0</v>
      </c>
      <c r="G25247">
        <v>0</v>
      </c>
      <c r="H25247">
        <v>0</v>
      </c>
    </row>
    <row r="25248" spans="1:8" x14ac:dyDescent="0.25">
      <c r="A25248" t="s">
        <v>59</v>
      </c>
      <c r="B25248">
        <v>2011</v>
      </c>
      <c r="C25248" t="s">
        <v>6</v>
      </c>
      <c r="D25248" t="s">
        <v>63</v>
      </c>
      <c r="E25248">
        <v>2</v>
      </c>
      <c r="F25248">
        <v>1.08</v>
      </c>
      <c r="G25248">
        <v>98.49</v>
      </c>
      <c r="H25248">
        <v>98.49</v>
      </c>
    </row>
    <row r="25249" spans="1:8" x14ac:dyDescent="0.25">
      <c r="A25249" t="s">
        <v>59</v>
      </c>
      <c r="B25249">
        <v>2011</v>
      </c>
      <c r="C25249" t="s">
        <v>6</v>
      </c>
      <c r="D25249" t="s">
        <v>63</v>
      </c>
      <c r="E25249">
        <v>738223</v>
      </c>
      <c r="F25249">
        <v>112377.81</v>
      </c>
      <c r="G25249">
        <v>9488902.5600000005</v>
      </c>
      <c r="H25249">
        <v>9594873.2400000002</v>
      </c>
    </row>
    <row r="25250" spans="1:8" x14ac:dyDescent="0.25">
      <c r="A25250" t="s">
        <v>59</v>
      </c>
      <c r="B25250">
        <v>2011</v>
      </c>
      <c r="C25250" t="s">
        <v>6</v>
      </c>
      <c r="D25250" t="s">
        <v>60</v>
      </c>
      <c r="E25250">
        <v>0</v>
      </c>
      <c r="F25250">
        <v>0</v>
      </c>
      <c r="G25250">
        <v>3288.11</v>
      </c>
      <c r="H25250">
        <v>16987.740000000002</v>
      </c>
    </row>
    <row r="25251" spans="1:8" x14ac:dyDescent="0.25">
      <c r="A25251" t="s">
        <v>59</v>
      </c>
      <c r="B25251">
        <v>2011</v>
      </c>
      <c r="C25251" t="s">
        <v>6</v>
      </c>
      <c r="D25251" t="s">
        <v>60</v>
      </c>
      <c r="E25251">
        <v>0</v>
      </c>
      <c r="F25251">
        <v>0</v>
      </c>
      <c r="G25251">
        <v>859.02</v>
      </c>
      <c r="H25251">
        <v>11240.71</v>
      </c>
    </row>
    <row r="25252" spans="1:8" x14ac:dyDescent="0.25">
      <c r="A25252" t="s">
        <v>59</v>
      </c>
      <c r="B25252">
        <v>2011</v>
      </c>
      <c r="C25252" t="s">
        <v>6</v>
      </c>
      <c r="D25252" t="s">
        <v>61</v>
      </c>
      <c r="E25252">
        <v>224</v>
      </c>
      <c r="F25252">
        <v>1463.98</v>
      </c>
      <c r="G25252">
        <v>121576.17</v>
      </c>
      <c r="H25252">
        <v>126387.97</v>
      </c>
    </row>
    <row r="25253" spans="1:8" x14ac:dyDescent="0.25">
      <c r="A25253" t="s">
        <v>59</v>
      </c>
      <c r="B25253">
        <v>2011</v>
      </c>
      <c r="C25253" t="s">
        <v>6</v>
      </c>
      <c r="D25253" t="s">
        <v>61</v>
      </c>
      <c r="E25253">
        <v>1224</v>
      </c>
      <c r="F25253">
        <v>1461.4</v>
      </c>
      <c r="G25253">
        <v>175777.14</v>
      </c>
      <c r="H25253">
        <v>178768.57</v>
      </c>
    </row>
    <row r="25254" spans="1:8" x14ac:dyDescent="0.25">
      <c r="A25254" t="s">
        <v>59</v>
      </c>
      <c r="B25254">
        <v>2011</v>
      </c>
      <c r="C25254" t="s">
        <v>6</v>
      </c>
      <c r="D25254" t="s">
        <v>61</v>
      </c>
      <c r="E25254">
        <v>10993</v>
      </c>
      <c r="F25254">
        <v>3181.36</v>
      </c>
      <c r="G25254">
        <v>221266.05</v>
      </c>
      <c r="H25254">
        <v>223474.93</v>
      </c>
    </row>
    <row r="25255" spans="1:8" x14ac:dyDescent="0.25">
      <c r="A25255" t="s">
        <v>59</v>
      </c>
      <c r="B25255">
        <v>2011</v>
      </c>
      <c r="C25255" t="s">
        <v>6</v>
      </c>
      <c r="D25255" t="s">
        <v>60</v>
      </c>
      <c r="E25255">
        <v>0</v>
      </c>
      <c r="F25255">
        <v>0</v>
      </c>
      <c r="G25255">
        <v>0</v>
      </c>
      <c r="H25255">
        <v>0</v>
      </c>
    </row>
    <row r="25256" spans="1:8" x14ac:dyDescent="0.25">
      <c r="A25256" t="s">
        <v>59</v>
      </c>
      <c r="B25256">
        <v>2011</v>
      </c>
      <c r="C25256" t="s">
        <v>6</v>
      </c>
      <c r="D25256" t="s">
        <v>60</v>
      </c>
      <c r="E25256">
        <v>7</v>
      </c>
      <c r="F25256">
        <v>12.08</v>
      </c>
      <c r="G25256">
        <v>851.37</v>
      </c>
      <c r="H25256">
        <v>856.21</v>
      </c>
    </row>
    <row r="25257" spans="1:8" x14ac:dyDescent="0.25">
      <c r="A25257" t="s">
        <v>59</v>
      </c>
      <c r="B25257">
        <v>2011</v>
      </c>
      <c r="C25257" t="s">
        <v>6</v>
      </c>
      <c r="D25257" t="s">
        <v>60</v>
      </c>
      <c r="E25257">
        <v>460</v>
      </c>
      <c r="F25257">
        <v>141.54</v>
      </c>
      <c r="G25257">
        <v>8903.92</v>
      </c>
      <c r="H25257">
        <v>9585.5300000000007</v>
      </c>
    </row>
    <row r="25258" spans="1:8" x14ac:dyDescent="0.25">
      <c r="A25258" t="s">
        <v>59</v>
      </c>
      <c r="B25258">
        <v>2011</v>
      </c>
      <c r="C25258" t="s">
        <v>6</v>
      </c>
      <c r="D25258" t="s">
        <v>62</v>
      </c>
      <c r="E25258">
        <v>1103</v>
      </c>
      <c r="F25258">
        <v>9603.73</v>
      </c>
      <c r="G25258">
        <v>749268.69</v>
      </c>
      <c r="H25258">
        <v>753614.69</v>
      </c>
    </row>
    <row r="25259" spans="1:8" x14ac:dyDescent="0.25">
      <c r="A25259" t="s">
        <v>59</v>
      </c>
      <c r="B25259">
        <v>2011</v>
      </c>
      <c r="C25259" t="s">
        <v>6</v>
      </c>
      <c r="D25259" t="s">
        <v>62</v>
      </c>
      <c r="E25259">
        <v>3453</v>
      </c>
      <c r="F25259">
        <v>6477.58</v>
      </c>
      <c r="G25259">
        <v>667112.44999999995</v>
      </c>
      <c r="H25259">
        <v>666991.18999999994</v>
      </c>
    </row>
    <row r="25260" spans="1:8" x14ac:dyDescent="0.25">
      <c r="A25260" t="s">
        <v>59</v>
      </c>
      <c r="B25260">
        <v>2011</v>
      </c>
      <c r="C25260" t="s">
        <v>6</v>
      </c>
      <c r="D25260" t="s">
        <v>62</v>
      </c>
      <c r="E25260">
        <v>102621</v>
      </c>
      <c r="F25260">
        <v>27396.92</v>
      </c>
      <c r="G25260">
        <v>2099504.63</v>
      </c>
      <c r="H25260">
        <v>2141762.7400000002</v>
      </c>
    </row>
    <row r="25261" spans="1:8" x14ac:dyDescent="0.25">
      <c r="A25261" t="s">
        <v>59</v>
      </c>
      <c r="B25261">
        <v>2011</v>
      </c>
      <c r="C25261" t="s">
        <v>6</v>
      </c>
      <c r="D25261" t="s">
        <v>60</v>
      </c>
      <c r="E25261">
        <v>3</v>
      </c>
      <c r="F25261">
        <v>18.690000000000001</v>
      </c>
      <c r="G25261">
        <v>1472.72</v>
      </c>
      <c r="H25261">
        <v>2960.82</v>
      </c>
    </row>
    <row r="25262" spans="1:8" x14ac:dyDescent="0.25">
      <c r="A25262" t="s">
        <v>59</v>
      </c>
      <c r="B25262">
        <v>2011</v>
      </c>
      <c r="C25262" t="s">
        <v>6</v>
      </c>
      <c r="D25262" t="s">
        <v>60</v>
      </c>
      <c r="E25262">
        <v>49</v>
      </c>
      <c r="F25262">
        <v>58.93</v>
      </c>
      <c r="G25262">
        <v>5896.03</v>
      </c>
      <c r="H25262">
        <v>6484.96</v>
      </c>
    </row>
    <row r="25263" spans="1:8" x14ac:dyDescent="0.25">
      <c r="A25263" t="s">
        <v>59</v>
      </c>
      <c r="B25263">
        <v>2011</v>
      </c>
      <c r="C25263" t="s">
        <v>6</v>
      </c>
      <c r="D25263" t="s">
        <v>60</v>
      </c>
      <c r="E25263">
        <v>5</v>
      </c>
      <c r="F25263">
        <v>6.57</v>
      </c>
      <c r="G25263">
        <v>266.26</v>
      </c>
      <c r="H25263">
        <v>235.6</v>
      </c>
    </row>
    <row r="25264" spans="1:8" x14ac:dyDescent="0.25">
      <c r="A25264" t="s">
        <v>59</v>
      </c>
      <c r="B25264">
        <v>2011</v>
      </c>
      <c r="C25264" t="s">
        <v>6</v>
      </c>
      <c r="D25264" t="s">
        <v>60</v>
      </c>
      <c r="E25264">
        <v>531</v>
      </c>
      <c r="F25264">
        <v>319.10000000000002</v>
      </c>
      <c r="G25264">
        <v>19946.52</v>
      </c>
      <c r="H25264">
        <v>20765.48</v>
      </c>
    </row>
    <row r="25265" spans="1:8" x14ac:dyDescent="0.25">
      <c r="A25265" t="s">
        <v>59</v>
      </c>
      <c r="B25265">
        <v>2011</v>
      </c>
      <c r="C25265" t="s">
        <v>6</v>
      </c>
      <c r="D25265" t="s">
        <v>60</v>
      </c>
      <c r="E25265">
        <v>0</v>
      </c>
      <c r="F25265">
        <v>0</v>
      </c>
      <c r="G25265">
        <v>0</v>
      </c>
      <c r="H25265">
        <v>0</v>
      </c>
    </row>
    <row r="25266" spans="1:8" x14ac:dyDescent="0.25">
      <c r="A25266" t="s">
        <v>59</v>
      </c>
      <c r="B25266">
        <v>2011</v>
      </c>
      <c r="C25266" t="s">
        <v>6</v>
      </c>
      <c r="D25266" t="s">
        <v>60</v>
      </c>
      <c r="E25266">
        <v>0</v>
      </c>
      <c r="F25266">
        <v>0</v>
      </c>
      <c r="G25266">
        <v>0</v>
      </c>
      <c r="H25266">
        <v>0</v>
      </c>
    </row>
    <row r="25267" spans="1:8" x14ac:dyDescent="0.25">
      <c r="A25267" t="s">
        <v>59</v>
      </c>
      <c r="B25267">
        <v>2011</v>
      </c>
      <c r="C25267" t="s">
        <v>6</v>
      </c>
      <c r="D25267" t="s">
        <v>60</v>
      </c>
      <c r="E25267">
        <v>0</v>
      </c>
      <c r="F25267">
        <v>0</v>
      </c>
      <c r="G25267">
        <v>0</v>
      </c>
      <c r="H25267">
        <v>0</v>
      </c>
    </row>
    <row r="25268" spans="1:8" x14ac:dyDescent="0.25">
      <c r="A25268" t="s">
        <v>59</v>
      </c>
      <c r="B25268">
        <v>2011</v>
      </c>
      <c r="C25268" t="s">
        <v>6</v>
      </c>
      <c r="D25268" t="s">
        <v>61</v>
      </c>
      <c r="E25268">
        <v>0</v>
      </c>
      <c r="F25268">
        <v>0</v>
      </c>
      <c r="G25268">
        <v>0</v>
      </c>
      <c r="H25268">
        <v>0</v>
      </c>
    </row>
    <row r="25269" spans="1:8" x14ac:dyDescent="0.25">
      <c r="A25269" t="s">
        <v>59</v>
      </c>
      <c r="B25269">
        <v>2011</v>
      </c>
      <c r="C25269" t="s">
        <v>6</v>
      </c>
      <c r="D25269" t="s">
        <v>61</v>
      </c>
      <c r="E25269">
        <v>0</v>
      </c>
      <c r="F25269">
        <v>0</v>
      </c>
      <c r="G25269">
        <v>0</v>
      </c>
      <c r="H25269">
        <v>0</v>
      </c>
    </row>
    <row r="25270" spans="1:8" x14ac:dyDescent="0.25">
      <c r="A25270" t="s">
        <v>59</v>
      </c>
      <c r="B25270">
        <v>2011</v>
      </c>
      <c r="C25270" t="s">
        <v>6</v>
      </c>
      <c r="D25270" t="s">
        <v>60</v>
      </c>
      <c r="E25270">
        <v>0</v>
      </c>
      <c r="F25270">
        <v>0</v>
      </c>
      <c r="G25270">
        <v>0</v>
      </c>
      <c r="H25270">
        <v>0</v>
      </c>
    </row>
    <row r="25271" spans="1:8" x14ac:dyDescent="0.25">
      <c r="A25271" t="s">
        <v>59</v>
      </c>
      <c r="B25271">
        <v>2011</v>
      </c>
      <c r="C25271" t="s">
        <v>6</v>
      </c>
      <c r="D25271" t="s">
        <v>60</v>
      </c>
      <c r="E25271">
        <v>0</v>
      </c>
      <c r="F25271">
        <v>0</v>
      </c>
      <c r="G25271">
        <v>0</v>
      </c>
      <c r="H25271">
        <v>0</v>
      </c>
    </row>
    <row r="25272" spans="1:8" x14ac:dyDescent="0.25">
      <c r="A25272" t="s">
        <v>59</v>
      </c>
      <c r="B25272">
        <v>2011</v>
      </c>
      <c r="C25272" t="s">
        <v>6</v>
      </c>
      <c r="D25272" t="s">
        <v>60</v>
      </c>
      <c r="E25272">
        <v>0</v>
      </c>
      <c r="F25272">
        <v>0</v>
      </c>
      <c r="G25272">
        <v>-4363.83</v>
      </c>
      <c r="H25272">
        <v>5025.71</v>
      </c>
    </row>
    <row r="25273" spans="1:8" x14ac:dyDescent="0.25">
      <c r="A25273" t="s">
        <v>59</v>
      </c>
      <c r="B25273">
        <v>2011</v>
      </c>
      <c r="C25273" t="s">
        <v>6</v>
      </c>
      <c r="D25273" t="s">
        <v>60</v>
      </c>
      <c r="E25273">
        <v>0</v>
      </c>
      <c r="F25273">
        <v>0</v>
      </c>
      <c r="G25273">
        <v>0</v>
      </c>
      <c r="H25273">
        <v>0</v>
      </c>
    </row>
    <row r="25274" spans="1:8" x14ac:dyDescent="0.25">
      <c r="A25274" t="s">
        <v>59</v>
      </c>
      <c r="B25274">
        <v>2011</v>
      </c>
      <c r="C25274" t="s">
        <v>6</v>
      </c>
      <c r="D25274" t="s">
        <v>60</v>
      </c>
      <c r="E25274">
        <v>0</v>
      </c>
      <c r="F25274">
        <v>0</v>
      </c>
      <c r="G25274">
        <v>0</v>
      </c>
      <c r="H25274">
        <v>0</v>
      </c>
    </row>
    <row r="25275" spans="1:8" x14ac:dyDescent="0.25">
      <c r="A25275" t="s">
        <v>59</v>
      </c>
      <c r="B25275">
        <v>2011</v>
      </c>
      <c r="C25275" t="s">
        <v>6</v>
      </c>
      <c r="D25275" t="s">
        <v>61</v>
      </c>
      <c r="E25275">
        <v>0</v>
      </c>
      <c r="F25275">
        <v>0</v>
      </c>
      <c r="G25275">
        <v>0</v>
      </c>
      <c r="H25275">
        <v>0</v>
      </c>
    </row>
    <row r="25276" spans="1:8" x14ac:dyDescent="0.25">
      <c r="A25276" t="s">
        <v>59</v>
      </c>
      <c r="B25276">
        <v>2011</v>
      </c>
      <c r="C25276" t="s">
        <v>6</v>
      </c>
      <c r="D25276" t="s">
        <v>61</v>
      </c>
      <c r="E25276">
        <v>1</v>
      </c>
      <c r="F25276">
        <v>5.99</v>
      </c>
      <c r="G25276">
        <v>390.87</v>
      </c>
      <c r="H25276">
        <v>0</v>
      </c>
    </row>
    <row r="25277" spans="1:8" x14ac:dyDescent="0.25">
      <c r="A25277" t="s">
        <v>59</v>
      </c>
      <c r="B25277">
        <v>2011</v>
      </c>
      <c r="C25277" t="s">
        <v>6</v>
      </c>
      <c r="D25277" t="s">
        <v>61</v>
      </c>
      <c r="E25277">
        <v>1</v>
      </c>
      <c r="F25277">
        <v>0.75</v>
      </c>
      <c r="G25277">
        <v>95.51</v>
      </c>
      <c r="H25277">
        <v>0</v>
      </c>
    </row>
    <row r="25278" spans="1:8" x14ac:dyDescent="0.25">
      <c r="A25278" t="s">
        <v>59</v>
      </c>
      <c r="B25278">
        <v>2011</v>
      </c>
      <c r="C25278" t="s">
        <v>6</v>
      </c>
      <c r="D25278" t="s">
        <v>60</v>
      </c>
      <c r="E25278">
        <v>0</v>
      </c>
      <c r="F25278">
        <v>0</v>
      </c>
      <c r="G25278">
        <v>0</v>
      </c>
      <c r="H25278">
        <v>0</v>
      </c>
    </row>
    <row r="25279" spans="1:8" x14ac:dyDescent="0.25">
      <c r="A25279" t="s">
        <v>59</v>
      </c>
      <c r="B25279">
        <v>2011</v>
      </c>
      <c r="C25279" t="s">
        <v>6</v>
      </c>
      <c r="D25279" t="s">
        <v>60</v>
      </c>
      <c r="E25279">
        <v>5</v>
      </c>
      <c r="F25279">
        <v>73.430000000000007</v>
      </c>
      <c r="G25279">
        <v>6675.3</v>
      </c>
      <c r="H25279">
        <v>0</v>
      </c>
    </row>
    <row r="25280" spans="1:8" x14ac:dyDescent="0.25">
      <c r="A25280" t="s">
        <v>59</v>
      </c>
      <c r="B25280">
        <v>2011</v>
      </c>
      <c r="C25280" t="s">
        <v>6</v>
      </c>
      <c r="D25280" t="s">
        <v>60</v>
      </c>
      <c r="E25280">
        <v>0</v>
      </c>
      <c r="F25280">
        <v>0</v>
      </c>
      <c r="G25280">
        <v>0</v>
      </c>
      <c r="H25280">
        <v>0</v>
      </c>
    </row>
    <row r="25281" spans="1:8" x14ac:dyDescent="0.25">
      <c r="A25281" t="s">
        <v>59</v>
      </c>
      <c r="B25281">
        <v>2011</v>
      </c>
      <c r="C25281" t="s">
        <v>6</v>
      </c>
      <c r="D25281" t="s">
        <v>60</v>
      </c>
      <c r="E25281">
        <v>310</v>
      </c>
      <c r="F25281">
        <v>6858.72</v>
      </c>
      <c r="G25281">
        <v>449986.26</v>
      </c>
      <c r="H25281">
        <v>481004.28</v>
      </c>
    </row>
    <row r="25282" spans="1:8" x14ac:dyDescent="0.25">
      <c r="A25282" t="s">
        <v>59</v>
      </c>
      <c r="B25282">
        <v>2011</v>
      </c>
      <c r="C25282" t="s">
        <v>6</v>
      </c>
      <c r="D25282" t="s">
        <v>60</v>
      </c>
      <c r="E25282">
        <v>71</v>
      </c>
      <c r="F25282">
        <v>101.64</v>
      </c>
      <c r="G25282">
        <v>15553.46</v>
      </c>
      <c r="H25282">
        <v>14362.23</v>
      </c>
    </row>
    <row r="25283" spans="1:8" x14ac:dyDescent="0.25">
      <c r="A25283" t="s">
        <v>59</v>
      </c>
      <c r="B25283">
        <v>2011</v>
      </c>
      <c r="C25283" t="s">
        <v>6</v>
      </c>
      <c r="D25283" t="s">
        <v>60</v>
      </c>
      <c r="E25283">
        <v>0</v>
      </c>
      <c r="F25283">
        <v>0</v>
      </c>
      <c r="G25283">
        <v>0</v>
      </c>
      <c r="H25283">
        <v>0</v>
      </c>
    </row>
    <row r="25284" spans="1:8" x14ac:dyDescent="0.25">
      <c r="A25284" t="s">
        <v>59</v>
      </c>
      <c r="B25284">
        <v>2010</v>
      </c>
      <c r="C25284" t="s">
        <v>13</v>
      </c>
      <c r="D25284" t="s">
        <v>60</v>
      </c>
      <c r="E25284">
        <v>0</v>
      </c>
      <c r="F25284">
        <v>-19.510000000000002</v>
      </c>
      <c r="G25284">
        <v>-11797.98</v>
      </c>
      <c r="H25284">
        <v>13748.07</v>
      </c>
    </row>
    <row r="25285" spans="1:8" x14ac:dyDescent="0.25">
      <c r="A25285" t="s">
        <v>59</v>
      </c>
      <c r="B25285">
        <v>2010</v>
      </c>
      <c r="C25285" t="s">
        <v>13</v>
      </c>
      <c r="D25285" t="s">
        <v>61</v>
      </c>
      <c r="E25285">
        <v>0</v>
      </c>
      <c r="F25285">
        <v>0</v>
      </c>
      <c r="G25285">
        <v>0</v>
      </c>
      <c r="H25285">
        <v>0</v>
      </c>
    </row>
    <row r="25286" spans="1:8" x14ac:dyDescent="0.25">
      <c r="A25286" t="s">
        <v>59</v>
      </c>
      <c r="B25286">
        <v>2010</v>
      </c>
      <c r="C25286" t="s">
        <v>13</v>
      </c>
      <c r="D25286" t="s">
        <v>61</v>
      </c>
      <c r="E25286">
        <v>0</v>
      </c>
      <c r="F25286">
        <v>0</v>
      </c>
      <c r="G25286">
        <v>0</v>
      </c>
      <c r="H25286">
        <v>0</v>
      </c>
    </row>
    <row r="25287" spans="1:8" x14ac:dyDescent="0.25">
      <c r="A25287" t="s">
        <v>59</v>
      </c>
      <c r="B25287">
        <v>2010</v>
      </c>
      <c r="C25287" t="s">
        <v>13</v>
      </c>
      <c r="D25287" t="s">
        <v>61</v>
      </c>
      <c r="E25287">
        <v>2</v>
      </c>
      <c r="F25287">
        <v>1.79</v>
      </c>
      <c r="G25287">
        <v>143.33000000000001</v>
      </c>
      <c r="H25287">
        <v>143.38</v>
      </c>
    </row>
    <row r="25288" spans="1:8" x14ac:dyDescent="0.25">
      <c r="A25288" t="s">
        <v>59</v>
      </c>
      <c r="B25288">
        <v>2010</v>
      </c>
      <c r="C25288" t="s">
        <v>13</v>
      </c>
      <c r="D25288" t="s">
        <v>60</v>
      </c>
      <c r="E25288">
        <v>5</v>
      </c>
      <c r="F25288">
        <v>17.010000000000002</v>
      </c>
      <c r="G25288">
        <v>1403.77</v>
      </c>
      <c r="H25288">
        <v>283.94</v>
      </c>
    </row>
    <row r="25289" spans="1:8" x14ac:dyDescent="0.25">
      <c r="A25289" t="s">
        <v>59</v>
      </c>
      <c r="B25289">
        <v>2010</v>
      </c>
      <c r="C25289" t="s">
        <v>13</v>
      </c>
      <c r="D25289" t="s">
        <v>60</v>
      </c>
      <c r="E25289">
        <v>68</v>
      </c>
      <c r="F25289">
        <v>597.92999999999995</v>
      </c>
      <c r="G25289">
        <v>46082.42</v>
      </c>
      <c r="H25289">
        <v>30667.83</v>
      </c>
    </row>
    <row r="25290" spans="1:8" x14ac:dyDescent="0.25">
      <c r="A25290" t="s">
        <v>59</v>
      </c>
      <c r="B25290">
        <v>2010</v>
      </c>
      <c r="C25290" t="s">
        <v>13</v>
      </c>
      <c r="D25290" t="s">
        <v>60</v>
      </c>
      <c r="E25290">
        <v>182</v>
      </c>
      <c r="F25290">
        <v>330.06</v>
      </c>
      <c r="G25290">
        <v>36206.480000000003</v>
      </c>
      <c r="H25290">
        <v>32096.17</v>
      </c>
    </row>
    <row r="25291" spans="1:8" x14ac:dyDescent="0.25">
      <c r="A25291" t="s">
        <v>59</v>
      </c>
      <c r="B25291">
        <v>2010</v>
      </c>
      <c r="C25291" t="s">
        <v>13</v>
      </c>
      <c r="D25291" t="s">
        <v>60</v>
      </c>
      <c r="E25291">
        <v>1228</v>
      </c>
      <c r="F25291">
        <v>552.73</v>
      </c>
      <c r="G25291">
        <v>43282.86</v>
      </c>
      <c r="H25291">
        <v>39760.49</v>
      </c>
    </row>
    <row r="25292" spans="1:8" x14ac:dyDescent="0.25">
      <c r="A25292" t="s">
        <v>59</v>
      </c>
      <c r="B25292">
        <v>2010</v>
      </c>
      <c r="C25292" t="s">
        <v>13</v>
      </c>
      <c r="D25292" t="s">
        <v>60</v>
      </c>
      <c r="E25292">
        <v>0</v>
      </c>
      <c r="F25292">
        <v>0</v>
      </c>
      <c r="G25292">
        <v>0</v>
      </c>
      <c r="H25292">
        <v>0</v>
      </c>
    </row>
    <row r="25293" spans="1:8" x14ac:dyDescent="0.25">
      <c r="A25293" t="s">
        <v>59</v>
      </c>
      <c r="B25293">
        <v>2010</v>
      </c>
      <c r="C25293" t="s">
        <v>13</v>
      </c>
      <c r="D25293" t="s">
        <v>60</v>
      </c>
      <c r="E25293">
        <v>4</v>
      </c>
      <c r="F25293">
        <v>3.19</v>
      </c>
      <c r="G25293">
        <v>228.4</v>
      </c>
      <c r="H25293">
        <v>172.98</v>
      </c>
    </row>
    <row r="25294" spans="1:8" x14ac:dyDescent="0.25">
      <c r="A25294" t="s">
        <v>59</v>
      </c>
      <c r="B25294">
        <v>2010</v>
      </c>
      <c r="C25294" t="s">
        <v>13</v>
      </c>
      <c r="D25294" t="s">
        <v>62</v>
      </c>
      <c r="E25294">
        <v>0</v>
      </c>
      <c r="F25294">
        <v>0</v>
      </c>
      <c r="G25294">
        <v>0</v>
      </c>
      <c r="H25294">
        <v>0</v>
      </c>
    </row>
    <row r="25295" spans="1:8" x14ac:dyDescent="0.25">
      <c r="A25295" t="s">
        <v>59</v>
      </c>
      <c r="B25295">
        <v>2010</v>
      </c>
      <c r="C25295" t="s">
        <v>13</v>
      </c>
      <c r="D25295" t="s">
        <v>62</v>
      </c>
      <c r="E25295">
        <v>0</v>
      </c>
      <c r="F25295">
        <v>0</v>
      </c>
      <c r="G25295">
        <v>0</v>
      </c>
      <c r="H25295">
        <v>0</v>
      </c>
    </row>
    <row r="25296" spans="1:8" x14ac:dyDescent="0.25">
      <c r="A25296" t="s">
        <v>59</v>
      </c>
      <c r="B25296">
        <v>2010</v>
      </c>
      <c r="C25296" t="s">
        <v>13</v>
      </c>
      <c r="D25296" t="s">
        <v>62</v>
      </c>
      <c r="E25296">
        <v>288</v>
      </c>
      <c r="F25296">
        <v>213.63</v>
      </c>
      <c r="G25296">
        <v>16951.14</v>
      </c>
      <c r="H25296">
        <v>15737.95</v>
      </c>
    </row>
    <row r="25297" spans="1:8" x14ac:dyDescent="0.25">
      <c r="A25297" t="s">
        <v>59</v>
      </c>
      <c r="B25297">
        <v>2010</v>
      </c>
      <c r="C25297" t="s">
        <v>13</v>
      </c>
      <c r="D25297" t="s">
        <v>60</v>
      </c>
      <c r="E25297">
        <v>7</v>
      </c>
      <c r="F25297">
        <v>33.19</v>
      </c>
      <c r="G25297">
        <v>2581.52</v>
      </c>
      <c r="H25297">
        <v>1000.06</v>
      </c>
    </row>
    <row r="25298" spans="1:8" x14ac:dyDescent="0.25">
      <c r="A25298" t="s">
        <v>59</v>
      </c>
      <c r="B25298">
        <v>2010</v>
      </c>
      <c r="C25298" t="s">
        <v>13</v>
      </c>
      <c r="D25298" t="s">
        <v>60</v>
      </c>
      <c r="E25298">
        <v>150</v>
      </c>
      <c r="F25298">
        <v>86.24</v>
      </c>
      <c r="G25298">
        <v>10276.49</v>
      </c>
      <c r="H25298">
        <v>9895.8799999999992</v>
      </c>
    </row>
    <row r="25299" spans="1:8" x14ac:dyDescent="0.25">
      <c r="A25299" t="s">
        <v>59</v>
      </c>
      <c r="B25299">
        <v>2010</v>
      </c>
      <c r="C25299" t="s">
        <v>13</v>
      </c>
      <c r="D25299" t="s">
        <v>60</v>
      </c>
      <c r="E25299">
        <v>0</v>
      </c>
      <c r="F25299">
        <v>0</v>
      </c>
      <c r="G25299">
        <v>0</v>
      </c>
      <c r="H25299">
        <v>0</v>
      </c>
    </row>
    <row r="25300" spans="1:8" x14ac:dyDescent="0.25">
      <c r="A25300" t="s">
        <v>59</v>
      </c>
      <c r="B25300">
        <v>2010</v>
      </c>
      <c r="C25300" t="s">
        <v>13</v>
      </c>
      <c r="D25300" t="s">
        <v>60</v>
      </c>
      <c r="E25300">
        <v>18</v>
      </c>
      <c r="F25300">
        <v>104.62</v>
      </c>
      <c r="G25300">
        <v>6226.44</v>
      </c>
      <c r="H25300">
        <v>6018.4</v>
      </c>
    </row>
    <row r="25301" spans="1:8" x14ac:dyDescent="0.25">
      <c r="A25301" t="s">
        <v>59</v>
      </c>
      <c r="B25301">
        <v>2010</v>
      </c>
      <c r="C25301" t="s">
        <v>13</v>
      </c>
      <c r="D25301" t="s">
        <v>60</v>
      </c>
      <c r="E25301">
        <v>44</v>
      </c>
      <c r="F25301">
        <v>114.04</v>
      </c>
      <c r="G25301">
        <v>8105.24</v>
      </c>
      <c r="H25301">
        <v>7923.73</v>
      </c>
    </row>
    <row r="25302" spans="1:8" x14ac:dyDescent="0.25">
      <c r="A25302" t="s">
        <v>59</v>
      </c>
      <c r="B25302">
        <v>2010</v>
      </c>
      <c r="C25302" t="s">
        <v>13</v>
      </c>
      <c r="D25302" t="s">
        <v>60</v>
      </c>
      <c r="E25302">
        <v>701</v>
      </c>
      <c r="F25302">
        <v>414.19</v>
      </c>
      <c r="G25302">
        <v>27621.02</v>
      </c>
      <c r="H25302">
        <v>26089.52</v>
      </c>
    </row>
    <row r="25303" spans="1:8" x14ac:dyDescent="0.25">
      <c r="A25303" t="s">
        <v>59</v>
      </c>
      <c r="B25303">
        <v>2010</v>
      </c>
      <c r="C25303" t="s">
        <v>13</v>
      </c>
      <c r="D25303" t="s">
        <v>60</v>
      </c>
      <c r="E25303">
        <v>0</v>
      </c>
      <c r="F25303">
        <v>0</v>
      </c>
      <c r="G25303">
        <v>0</v>
      </c>
      <c r="H25303">
        <v>0</v>
      </c>
    </row>
    <row r="25304" spans="1:8" x14ac:dyDescent="0.25">
      <c r="A25304" t="s">
        <v>59</v>
      </c>
      <c r="B25304">
        <v>2010</v>
      </c>
      <c r="C25304" t="s">
        <v>13</v>
      </c>
      <c r="D25304" t="s">
        <v>60</v>
      </c>
      <c r="E25304">
        <v>7</v>
      </c>
      <c r="F25304">
        <v>47.04</v>
      </c>
      <c r="G25304">
        <v>2845.4</v>
      </c>
      <c r="H25304">
        <v>1389.51</v>
      </c>
    </row>
    <row r="25305" spans="1:8" x14ac:dyDescent="0.25">
      <c r="A25305" t="s">
        <v>59</v>
      </c>
      <c r="B25305">
        <v>2010</v>
      </c>
      <c r="C25305" t="s">
        <v>13</v>
      </c>
      <c r="D25305" t="s">
        <v>60</v>
      </c>
      <c r="E25305">
        <v>69</v>
      </c>
      <c r="F25305">
        <v>116.33</v>
      </c>
      <c r="G25305">
        <v>9258.83</v>
      </c>
      <c r="H25305">
        <v>9110.31</v>
      </c>
    </row>
    <row r="25306" spans="1:8" x14ac:dyDescent="0.25">
      <c r="A25306" t="s">
        <v>59</v>
      </c>
      <c r="B25306">
        <v>2010</v>
      </c>
      <c r="C25306" t="s">
        <v>13</v>
      </c>
      <c r="D25306" t="s">
        <v>60</v>
      </c>
      <c r="E25306">
        <v>205</v>
      </c>
      <c r="F25306">
        <v>106.29</v>
      </c>
      <c r="G25306">
        <v>6780</v>
      </c>
      <c r="H25306">
        <v>7056.97</v>
      </c>
    </row>
    <row r="25307" spans="1:8" x14ac:dyDescent="0.25">
      <c r="A25307" t="s">
        <v>59</v>
      </c>
      <c r="B25307">
        <v>2010</v>
      </c>
      <c r="C25307" t="s">
        <v>13</v>
      </c>
      <c r="D25307" t="s">
        <v>64</v>
      </c>
      <c r="E25307">
        <v>0</v>
      </c>
      <c r="F25307">
        <v>15136.238356</v>
      </c>
      <c r="G25307">
        <v>1629249.35</v>
      </c>
      <c r="H25307">
        <v>1496533.17</v>
      </c>
    </row>
    <row r="25308" spans="1:8" x14ac:dyDescent="0.25">
      <c r="A25308" t="s">
        <v>59</v>
      </c>
      <c r="B25308">
        <v>2010</v>
      </c>
      <c r="C25308" t="s">
        <v>13</v>
      </c>
      <c r="D25308" t="s">
        <v>60</v>
      </c>
      <c r="E25308">
        <v>0</v>
      </c>
      <c r="F25308">
        <v>0</v>
      </c>
      <c r="G25308">
        <v>0</v>
      </c>
      <c r="H25308">
        <v>0</v>
      </c>
    </row>
    <row r="25309" spans="1:8" x14ac:dyDescent="0.25">
      <c r="A25309" t="s">
        <v>59</v>
      </c>
      <c r="B25309">
        <v>2010</v>
      </c>
      <c r="C25309" t="s">
        <v>13</v>
      </c>
      <c r="D25309" t="s">
        <v>60</v>
      </c>
      <c r="E25309">
        <v>0</v>
      </c>
      <c r="F25309">
        <v>0</v>
      </c>
      <c r="G25309">
        <v>0</v>
      </c>
      <c r="H25309">
        <v>0</v>
      </c>
    </row>
    <row r="25310" spans="1:8" x14ac:dyDescent="0.25">
      <c r="A25310" t="s">
        <v>59</v>
      </c>
      <c r="B25310">
        <v>2010</v>
      </c>
      <c r="C25310" t="s">
        <v>12</v>
      </c>
      <c r="D25310" t="s">
        <v>60</v>
      </c>
      <c r="E25310">
        <v>0</v>
      </c>
      <c r="F25310">
        <v>0</v>
      </c>
      <c r="G25310">
        <v>0</v>
      </c>
      <c r="H25310">
        <v>0</v>
      </c>
    </row>
    <row r="25311" spans="1:8" x14ac:dyDescent="0.25">
      <c r="A25311" t="s">
        <v>59</v>
      </c>
      <c r="B25311">
        <v>2010</v>
      </c>
      <c r="C25311" t="s">
        <v>12</v>
      </c>
      <c r="D25311" t="s">
        <v>61</v>
      </c>
      <c r="E25311">
        <v>5</v>
      </c>
      <c r="F25311">
        <v>18876.86</v>
      </c>
      <c r="G25311">
        <v>1076411.55</v>
      </c>
      <c r="H25311">
        <v>890616.73</v>
      </c>
    </row>
    <row r="25312" spans="1:8" x14ac:dyDescent="0.25">
      <c r="A25312" t="s">
        <v>59</v>
      </c>
      <c r="B25312">
        <v>2010</v>
      </c>
      <c r="C25312" t="s">
        <v>12</v>
      </c>
      <c r="D25312" t="s">
        <v>61</v>
      </c>
      <c r="E25312">
        <v>0</v>
      </c>
      <c r="F25312">
        <v>0</v>
      </c>
      <c r="G25312">
        <v>0</v>
      </c>
      <c r="H25312">
        <v>0</v>
      </c>
    </row>
    <row r="25313" spans="1:8" x14ac:dyDescent="0.25">
      <c r="A25313" t="s">
        <v>59</v>
      </c>
      <c r="B25313">
        <v>2010</v>
      </c>
      <c r="C25313" t="s">
        <v>12</v>
      </c>
      <c r="D25313" t="s">
        <v>60</v>
      </c>
      <c r="E25313">
        <v>0</v>
      </c>
      <c r="F25313">
        <v>0</v>
      </c>
      <c r="G25313">
        <v>0</v>
      </c>
      <c r="H25313">
        <v>0</v>
      </c>
    </row>
    <row r="25314" spans="1:8" x14ac:dyDescent="0.25">
      <c r="A25314" t="s">
        <v>59</v>
      </c>
      <c r="B25314">
        <v>2010</v>
      </c>
      <c r="C25314" t="s">
        <v>12</v>
      </c>
      <c r="D25314" t="s">
        <v>60</v>
      </c>
      <c r="E25314">
        <v>0</v>
      </c>
      <c r="F25314">
        <v>0</v>
      </c>
      <c r="G25314">
        <v>0</v>
      </c>
      <c r="H25314">
        <v>0</v>
      </c>
    </row>
    <row r="25315" spans="1:8" x14ac:dyDescent="0.25">
      <c r="A25315" t="s">
        <v>59</v>
      </c>
      <c r="B25315">
        <v>2010</v>
      </c>
      <c r="C25315" t="s">
        <v>12</v>
      </c>
      <c r="D25315" t="s">
        <v>60</v>
      </c>
      <c r="E25315">
        <v>0</v>
      </c>
      <c r="F25315">
        <v>0</v>
      </c>
      <c r="G25315">
        <v>288.98</v>
      </c>
      <c r="H25315">
        <v>24399.919999999998</v>
      </c>
    </row>
    <row r="25316" spans="1:8" x14ac:dyDescent="0.25">
      <c r="A25316" t="s">
        <v>59</v>
      </c>
      <c r="B25316">
        <v>2010</v>
      </c>
      <c r="C25316" t="s">
        <v>12</v>
      </c>
      <c r="D25316" t="s">
        <v>60</v>
      </c>
      <c r="E25316">
        <v>0</v>
      </c>
      <c r="F25316">
        <v>0</v>
      </c>
      <c r="G25316">
        <v>0</v>
      </c>
      <c r="H25316">
        <v>0</v>
      </c>
    </row>
    <row r="25317" spans="1:8" x14ac:dyDescent="0.25">
      <c r="A25317" t="s">
        <v>59</v>
      </c>
      <c r="B25317">
        <v>2010</v>
      </c>
      <c r="C25317" t="s">
        <v>12</v>
      </c>
      <c r="D25317" t="s">
        <v>60</v>
      </c>
      <c r="E25317">
        <v>0</v>
      </c>
      <c r="F25317">
        <v>0</v>
      </c>
      <c r="G25317">
        <v>0</v>
      </c>
      <c r="H25317">
        <v>0</v>
      </c>
    </row>
    <row r="25318" spans="1:8" x14ac:dyDescent="0.25">
      <c r="A25318" t="s">
        <v>59</v>
      </c>
      <c r="B25318">
        <v>2010</v>
      </c>
      <c r="C25318" t="s">
        <v>12</v>
      </c>
      <c r="D25318" t="s">
        <v>61</v>
      </c>
      <c r="E25318">
        <v>239</v>
      </c>
      <c r="F25318">
        <v>44614.06</v>
      </c>
      <c r="G25318">
        <v>2789772.12</v>
      </c>
      <c r="H25318">
        <v>2756843.18</v>
      </c>
    </row>
    <row r="25319" spans="1:8" x14ac:dyDescent="0.25">
      <c r="A25319" t="s">
        <v>59</v>
      </c>
      <c r="B25319">
        <v>2010</v>
      </c>
      <c r="C25319" t="s">
        <v>12</v>
      </c>
      <c r="D25319" t="s">
        <v>61</v>
      </c>
      <c r="E25319">
        <v>995</v>
      </c>
      <c r="F25319">
        <v>13595.13</v>
      </c>
      <c r="G25319">
        <v>942144.59</v>
      </c>
      <c r="H25319">
        <v>858260.04</v>
      </c>
    </row>
    <row r="25320" spans="1:8" x14ac:dyDescent="0.25">
      <c r="A25320" t="s">
        <v>59</v>
      </c>
      <c r="B25320">
        <v>2010</v>
      </c>
      <c r="C25320" t="s">
        <v>12</v>
      </c>
      <c r="D25320" t="s">
        <v>61</v>
      </c>
      <c r="E25320">
        <v>252</v>
      </c>
      <c r="F25320">
        <v>414.7</v>
      </c>
      <c r="G25320">
        <v>44965.16</v>
      </c>
      <c r="H25320">
        <v>44339.360000000001</v>
      </c>
    </row>
    <row r="25321" spans="1:8" x14ac:dyDescent="0.25">
      <c r="A25321" t="s">
        <v>59</v>
      </c>
      <c r="B25321">
        <v>2010</v>
      </c>
      <c r="C25321" t="s">
        <v>12</v>
      </c>
      <c r="D25321" t="s">
        <v>60</v>
      </c>
      <c r="E25321">
        <v>2</v>
      </c>
      <c r="F25321">
        <v>4.24</v>
      </c>
      <c r="G25321">
        <v>5784.48</v>
      </c>
      <c r="H25321">
        <v>5784.48</v>
      </c>
    </row>
    <row r="25322" spans="1:8" x14ac:dyDescent="0.25">
      <c r="A25322" t="s">
        <v>59</v>
      </c>
      <c r="B25322">
        <v>2010</v>
      </c>
      <c r="C25322" t="s">
        <v>12</v>
      </c>
      <c r="D25322" t="s">
        <v>60</v>
      </c>
      <c r="E25322">
        <v>0</v>
      </c>
      <c r="F25322">
        <v>0</v>
      </c>
      <c r="G25322">
        <v>0</v>
      </c>
      <c r="H25322">
        <v>0</v>
      </c>
    </row>
    <row r="25323" spans="1:8" x14ac:dyDescent="0.25">
      <c r="A25323" t="s">
        <v>59</v>
      </c>
      <c r="B25323">
        <v>2010</v>
      </c>
      <c r="C25323" t="s">
        <v>12</v>
      </c>
      <c r="D25323" t="s">
        <v>60</v>
      </c>
      <c r="E25323">
        <v>0</v>
      </c>
      <c r="F25323">
        <v>0</v>
      </c>
      <c r="G25323">
        <v>0</v>
      </c>
      <c r="H25323">
        <v>0</v>
      </c>
    </row>
    <row r="25324" spans="1:8" x14ac:dyDescent="0.25">
      <c r="A25324" t="s">
        <v>59</v>
      </c>
      <c r="B25324">
        <v>2010</v>
      </c>
      <c r="C25324" t="s">
        <v>12</v>
      </c>
      <c r="D25324" t="s">
        <v>60</v>
      </c>
      <c r="E25324">
        <v>0</v>
      </c>
      <c r="F25324">
        <v>0</v>
      </c>
      <c r="G25324">
        <v>0</v>
      </c>
      <c r="H25324">
        <v>0</v>
      </c>
    </row>
    <row r="25325" spans="1:8" x14ac:dyDescent="0.25">
      <c r="A25325" t="s">
        <v>59</v>
      </c>
      <c r="B25325">
        <v>2010</v>
      </c>
      <c r="C25325" t="s">
        <v>12</v>
      </c>
      <c r="D25325" t="s">
        <v>62</v>
      </c>
      <c r="E25325">
        <v>839</v>
      </c>
      <c r="F25325">
        <v>20526.25</v>
      </c>
      <c r="G25325">
        <v>1338531</v>
      </c>
      <c r="H25325">
        <v>1308656.1499999999</v>
      </c>
    </row>
    <row r="25326" spans="1:8" x14ac:dyDescent="0.25">
      <c r="A25326" t="s">
        <v>59</v>
      </c>
      <c r="B25326">
        <v>2010</v>
      </c>
      <c r="C25326" t="s">
        <v>12</v>
      </c>
      <c r="D25326" t="s">
        <v>62</v>
      </c>
      <c r="E25326">
        <v>244</v>
      </c>
      <c r="F25326">
        <v>679.9</v>
      </c>
      <c r="G25326">
        <v>60638.82</v>
      </c>
      <c r="H25326">
        <v>59838.69</v>
      </c>
    </row>
    <row r="25327" spans="1:8" x14ac:dyDescent="0.25">
      <c r="A25327" t="s">
        <v>59</v>
      </c>
      <c r="B25327">
        <v>2010</v>
      </c>
      <c r="C25327" t="s">
        <v>12</v>
      </c>
      <c r="D25327" t="s">
        <v>60</v>
      </c>
      <c r="E25327">
        <v>11</v>
      </c>
      <c r="F25327">
        <v>49.53</v>
      </c>
      <c r="G25327">
        <v>3787.84</v>
      </c>
      <c r="H25327">
        <v>3589.71</v>
      </c>
    </row>
    <row r="25328" spans="1:8" x14ac:dyDescent="0.25">
      <c r="A25328" t="s">
        <v>59</v>
      </c>
      <c r="B25328">
        <v>2010</v>
      </c>
      <c r="C25328" t="s">
        <v>12</v>
      </c>
      <c r="D25328" t="s">
        <v>60</v>
      </c>
      <c r="E25328">
        <v>12</v>
      </c>
      <c r="F25328">
        <v>2.3199999999999998</v>
      </c>
      <c r="G25328">
        <v>1202.45</v>
      </c>
      <c r="H25328">
        <v>1072.5</v>
      </c>
    </row>
    <row r="25329" spans="1:8" x14ac:dyDescent="0.25">
      <c r="A25329" t="s">
        <v>59</v>
      </c>
      <c r="B25329">
        <v>2010</v>
      </c>
      <c r="C25329" t="s">
        <v>12</v>
      </c>
      <c r="D25329" t="s">
        <v>60</v>
      </c>
      <c r="E25329">
        <v>6</v>
      </c>
      <c r="F25329">
        <v>36.26</v>
      </c>
      <c r="G25329">
        <v>1470.58</v>
      </c>
      <c r="H25329">
        <v>1312.12</v>
      </c>
    </row>
    <row r="25330" spans="1:8" x14ac:dyDescent="0.25">
      <c r="A25330" t="s">
        <v>59</v>
      </c>
      <c r="B25330">
        <v>2010</v>
      </c>
      <c r="C25330" t="s">
        <v>12</v>
      </c>
      <c r="D25330" t="s">
        <v>60</v>
      </c>
      <c r="E25330">
        <v>0</v>
      </c>
      <c r="F25330">
        <v>0</v>
      </c>
      <c r="G25330">
        <v>0</v>
      </c>
      <c r="H25330">
        <v>0</v>
      </c>
    </row>
    <row r="25331" spans="1:8" x14ac:dyDescent="0.25">
      <c r="A25331" t="s">
        <v>59</v>
      </c>
      <c r="B25331">
        <v>2010</v>
      </c>
      <c r="C25331" t="s">
        <v>12</v>
      </c>
      <c r="D25331" t="s">
        <v>60</v>
      </c>
      <c r="E25331">
        <v>0</v>
      </c>
      <c r="F25331">
        <v>0</v>
      </c>
      <c r="G25331">
        <v>0</v>
      </c>
      <c r="H25331">
        <v>0</v>
      </c>
    </row>
    <row r="25332" spans="1:8" x14ac:dyDescent="0.25">
      <c r="A25332" t="s">
        <v>59</v>
      </c>
      <c r="B25332">
        <v>2010</v>
      </c>
      <c r="C25332" t="s">
        <v>12</v>
      </c>
      <c r="D25332" t="s">
        <v>63</v>
      </c>
      <c r="E25332">
        <v>15</v>
      </c>
      <c r="F25332">
        <v>2.08</v>
      </c>
      <c r="G25332">
        <v>206.1</v>
      </c>
      <c r="H25332">
        <v>170.28</v>
      </c>
    </row>
    <row r="25333" spans="1:8" x14ac:dyDescent="0.25">
      <c r="A25333" t="s">
        <v>59</v>
      </c>
      <c r="B25333">
        <v>2010</v>
      </c>
      <c r="C25333" t="s">
        <v>12</v>
      </c>
      <c r="D25333" t="s">
        <v>63</v>
      </c>
      <c r="E25333">
        <v>721833</v>
      </c>
      <c r="F25333">
        <v>108861.37</v>
      </c>
      <c r="G25333">
        <v>9198340.0800000001</v>
      </c>
      <c r="H25333">
        <v>9053508.9600000009</v>
      </c>
    </row>
    <row r="25334" spans="1:8" x14ac:dyDescent="0.25">
      <c r="A25334" t="s">
        <v>59</v>
      </c>
      <c r="B25334">
        <v>2010</v>
      </c>
      <c r="C25334" t="s">
        <v>12</v>
      </c>
      <c r="D25334" t="s">
        <v>60</v>
      </c>
      <c r="E25334">
        <v>0</v>
      </c>
      <c r="F25334">
        <v>0</v>
      </c>
      <c r="G25334">
        <v>3052.41</v>
      </c>
      <c r="H25334">
        <v>18757.34</v>
      </c>
    </row>
    <row r="25335" spans="1:8" x14ac:dyDescent="0.25">
      <c r="A25335" t="s">
        <v>59</v>
      </c>
      <c r="B25335">
        <v>2010</v>
      </c>
      <c r="C25335" t="s">
        <v>12</v>
      </c>
      <c r="D25335" t="s">
        <v>60</v>
      </c>
      <c r="E25335">
        <v>0</v>
      </c>
      <c r="F25335">
        <v>0</v>
      </c>
      <c r="G25335">
        <v>-9933.07</v>
      </c>
      <c r="H25335">
        <v>8103.82</v>
      </c>
    </row>
    <row r="25336" spans="1:8" x14ac:dyDescent="0.25">
      <c r="A25336" t="s">
        <v>59</v>
      </c>
      <c r="B25336">
        <v>2010</v>
      </c>
      <c r="C25336" t="s">
        <v>12</v>
      </c>
      <c r="D25336" t="s">
        <v>61</v>
      </c>
      <c r="E25336">
        <v>210</v>
      </c>
      <c r="F25336">
        <v>1433.92</v>
      </c>
      <c r="G25336">
        <v>117316.89</v>
      </c>
      <c r="H25336">
        <v>112818.13</v>
      </c>
    </row>
    <row r="25337" spans="1:8" x14ac:dyDescent="0.25">
      <c r="A25337" t="s">
        <v>59</v>
      </c>
      <c r="B25337">
        <v>2010</v>
      </c>
      <c r="C25337" t="s">
        <v>12</v>
      </c>
      <c r="D25337" t="s">
        <v>61</v>
      </c>
      <c r="E25337">
        <v>1168</v>
      </c>
      <c r="F25337">
        <v>1327.95</v>
      </c>
      <c r="G25337">
        <v>164215.44</v>
      </c>
      <c r="H25337">
        <v>161851.84</v>
      </c>
    </row>
    <row r="25338" spans="1:8" x14ac:dyDescent="0.25">
      <c r="A25338" t="s">
        <v>59</v>
      </c>
      <c r="B25338">
        <v>2010</v>
      </c>
      <c r="C25338" t="s">
        <v>12</v>
      </c>
      <c r="D25338" t="s">
        <v>61</v>
      </c>
      <c r="E25338">
        <v>10742</v>
      </c>
      <c r="F25338">
        <v>3253.19</v>
      </c>
      <c r="G25338">
        <v>228301.34</v>
      </c>
      <c r="H25338">
        <v>226336.39</v>
      </c>
    </row>
    <row r="25339" spans="1:8" x14ac:dyDescent="0.25">
      <c r="A25339" t="s">
        <v>59</v>
      </c>
      <c r="B25339">
        <v>2010</v>
      </c>
      <c r="C25339" t="s">
        <v>12</v>
      </c>
      <c r="D25339" t="s">
        <v>60</v>
      </c>
      <c r="E25339">
        <v>0</v>
      </c>
      <c r="F25339">
        <v>0</v>
      </c>
      <c r="G25339">
        <v>0</v>
      </c>
      <c r="H25339">
        <v>0</v>
      </c>
    </row>
    <row r="25340" spans="1:8" x14ac:dyDescent="0.25">
      <c r="A25340" t="s">
        <v>59</v>
      </c>
      <c r="B25340">
        <v>2010</v>
      </c>
      <c r="C25340" t="s">
        <v>12</v>
      </c>
      <c r="D25340" t="s">
        <v>60</v>
      </c>
      <c r="E25340">
        <v>4</v>
      </c>
      <c r="F25340">
        <v>4.38</v>
      </c>
      <c r="G25340">
        <v>378.56</v>
      </c>
      <c r="H25340">
        <v>165.26</v>
      </c>
    </row>
    <row r="25341" spans="1:8" x14ac:dyDescent="0.25">
      <c r="A25341" t="s">
        <v>59</v>
      </c>
      <c r="B25341">
        <v>2010</v>
      </c>
      <c r="C25341" t="s">
        <v>12</v>
      </c>
      <c r="D25341" t="s">
        <v>60</v>
      </c>
      <c r="E25341">
        <v>429</v>
      </c>
      <c r="F25341">
        <v>120.43</v>
      </c>
      <c r="G25341">
        <v>7680.55</v>
      </c>
      <c r="H25341">
        <v>6653.87</v>
      </c>
    </row>
    <row r="25342" spans="1:8" x14ac:dyDescent="0.25">
      <c r="A25342" t="s">
        <v>59</v>
      </c>
      <c r="B25342">
        <v>2010</v>
      </c>
      <c r="C25342" t="s">
        <v>12</v>
      </c>
      <c r="D25342" t="s">
        <v>62</v>
      </c>
      <c r="E25342">
        <v>1043</v>
      </c>
      <c r="F25342">
        <v>10339.77</v>
      </c>
      <c r="G25342">
        <v>800121.85</v>
      </c>
      <c r="H25342">
        <v>775825.64</v>
      </c>
    </row>
    <row r="25343" spans="1:8" x14ac:dyDescent="0.25">
      <c r="A25343" t="s">
        <v>59</v>
      </c>
      <c r="B25343">
        <v>2010</v>
      </c>
      <c r="C25343" t="s">
        <v>12</v>
      </c>
      <c r="D25343" t="s">
        <v>62</v>
      </c>
      <c r="E25343">
        <v>3405</v>
      </c>
      <c r="F25343">
        <v>6398.84</v>
      </c>
      <c r="G25343">
        <v>660158.47</v>
      </c>
      <c r="H25343">
        <v>649926.5</v>
      </c>
    </row>
    <row r="25344" spans="1:8" x14ac:dyDescent="0.25">
      <c r="A25344" t="s">
        <v>59</v>
      </c>
      <c r="B25344">
        <v>2010</v>
      </c>
      <c r="C25344" t="s">
        <v>12</v>
      </c>
      <c r="D25344" t="s">
        <v>62</v>
      </c>
      <c r="E25344">
        <v>100284</v>
      </c>
      <c r="F25344">
        <v>26169.46</v>
      </c>
      <c r="G25344">
        <v>1998692.7</v>
      </c>
      <c r="H25344">
        <v>2015463.3</v>
      </c>
    </row>
    <row r="25345" spans="1:8" x14ac:dyDescent="0.25">
      <c r="A25345" t="s">
        <v>59</v>
      </c>
      <c r="B25345">
        <v>2010</v>
      </c>
      <c r="C25345" t="s">
        <v>12</v>
      </c>
      <c r="D25345" t="s">
        <v>60</v>
      </c>
      <c r="E25345">
        <v>4</v>
      </c>
      <c r="F25345">
        <v>36.75</v>
      </c>
      <c r="G25345">
        <v>2885.63</v>
      </c>
      <c r="H25345">
        <v>1545.18</v>
      </c>
    </row>
    <row r="25346" spans="1:8" x14ac:dyDescent="0.25">
      <c r="A25346" t="s">
        <v>59</v>
      </c>
      <c r="B25346">
        <v>2010</v>
      </c>
      <c r="C25346" t="s">
        <v>12</v>
      </c>
      <c r="D25346" t="s">
        <v>60</v>
      </c>
      <c r="E25346">
        <v>45</v>
      </c>
      <c r="F25346">
        <v>63.71</v>
      </c>
      <c r="G25346">
        <v>6007.71</v>
      </c>
      <c r="H25346">
        <v>5708.71</v>
      </c>
    </row>
    <row r="25347" spans="1:8" x14ac:dyDescent="0.25">
      <c r="A25347" t="s">
        <v>59</v>
      </c>
      <c r="B25347">
        <v>2010</v>
      </c>
      <c r="C25347" t="s">
        <v>12</v>
      </c>
      <c r="D25347" t="s">
        <v>60</v>
      </c>
      <c r="E25347">
        <v>5</v>
      </c>
      <c r="F25347">
        <v>9.5500000000000007</v>
      </c>
      <c r="G25347">
        <v>578.79</v>
      </c>
      <c r="H25347">
        <v>579.75</v>
      </c>
    </row>
    <row r="25348" spans="1:8" x14ac:dyDescent="0.25">
      <c r="A25348" t="s">
        <v>59</v>
      </c>
      <c r="B25348">
        <v>2010</v>
      </c>
      <c r="C25348" t="s">
        <v>12</v>
      </c>
      <c r="D25348" t="s">
        <v>60</v>
      </c>
      <c r="E25348">
        <v>517</v>
      </c>
      <c r="F25348">
        <v>303.25</v>
      </c>
      <c r="G25348">
        <v>19030.77</v>
      </c>
      <c r="H25348">
        <v>18343.669999999998</v>
      </c>
    </row>
    <row r="25349" spans="1:8" x14ac:dyDescent="0.25">
      <c r="A25349" t="s">
        <v>59</v>
      </c>
      <c r="B25349">
        <v>2010</v>
      </c>
      <c r="C25349" t="s">
        <v>12</v>
      </c>
      <c r="D25349" t="s">
        <v>60</v>
      </c>
      <c r="E25349">
        <v>0</v>
      </c>
      <c r="F25349">
        <v>0</v>
      </c>
      <c r="G25349">
        <v>0</v>
      </c>
      <c r="H25349">
        <v>0</v>
      </c>
    </row>
    <row r="25350" spans="1:8" x14ac:dyDescent="0.25">
      <c r="A25350" t="s">
        <v>59</v>
      </c>
      <c r="B25350">
        <v>2010</v>
      </c>
      <c r="C25350" t="s">
        <v>12</v>
      </c>
      <c r="D25350" t="s">
        <v>60</v>
      </c>
      <c r="E25350">
        <v>0</v>
      </c>
      <c r="F25350">
        <v>0</v>
      </c>
      <c r="G25350">
        <v>0</v>
      </c>
      <c r="H25350">
        <v>0</v>
      </c>
    </row>
    <row r="25351" spans="1:8" x14ac:dyDescent="0.25">
      <c r="A25351" t="s">
        <v>59</v>
      </c>
      <c r="B25351">
        <v>2010</v>
      </c>
      <c r="C25351" t="s">
        <v>12</v>
      </c>
      <c r="D25351" t="s">
        <v>60</v>
      </c>
      <c r="E25351">
        <v>0</v>
      </c>
      <c r="F25351">
        <v>0</v>
      </c>
      <c r="G25351">
        <v>0</v>
      </c>
      <c r="H25351">
        <v>0</v>
      </c>
    </row>
    <row r="25352" spans="1:8" x14ac:dyDescent="0.25">
      <c r="A25352" t="s">
        <v>59</v>
      </c>
      <c r="B25352">
        <v>2010</v>
      </c>
      <c r="C25352" t="s">
        <v>12</v>
      </c>
      <c r="D25352" t="s">
        <v>61</v>
      </c>
      <c r="E25352">
        <v>0</v>
      </c>
      <c r="F25352">
        <v>0</v>
      </c>
      <c r="G25352">
        <v>0</v>
      </c>
      <c r="H25352">
        <v>0</v>
      </c>
    </row>
    <row r="25353" spans="1:8" x14ac:dyDescent="0.25">
      <c r="A25353" t="s">
        <v>59</v>
      </c>
      <c r="B25353">
        <v>2010</v>
      </c>
      <c r="C25353" t="s">
        <v>12</v>
      </c>
      <c r="D25353" t="s">
        <v>61</v>
      </c>
      <c r="E25353">
        <v>0</v>
      </c>
      <c r="F25353">
        <v>0</v>
      </c>
      <c r="G25353">
        <v>0</v>
      </c>
      <c r="H25353">
        <v>0</v>
      </c>
    </row>
    <row r="25354" spans="1:8" x14ac:dyDescent="0.25">
      <c r="A25354" t="s">
        <v>59</v>
      </c>
      <c r="B25354">
        <v>2010</v>
      </c>
      <c r="C25354" t="s">
        <v>12</v>
      </c>
      <c r="D25354" t="s">
        <v>60</v>
      </c>
      <c r="E25354">
        <v>0</v>
      </c>
      <c r="F25354">
        <v>0</v>
      </c>
      <c r="G25354">
        <v>0</v>
      </c>
      <c r="H25354">
        <v>0</v>
      </c>
    </row>
    <row r="25355" spans="1:8" x14ac:dyDescent="0.25">
      <c r="A25355" t="s">
        <v>59</v>
      </c>
      <c r="B25355">
        <v>2010</v>
      </c>
      <c r="C25355" t="s">
        <v>12</v>
      </c>
      <c r="D25355" t="s">
        <v>60</v>
      </c>
      <c r="E25355">
        <v>0</v>
      </c>
      <c r="F25355">
        <v>0</v>
      </c>
      <c r="G25355">
        <v>0</v>
      </c>
      <c r="H25355">
        <v>0</v>
      </c>
    </row>
    <row r="25356" spans="1:8" x14ac:dyDescent="0.25">
      <c r="A25356" t="s">
        <v>59</v>
      </c>
      <c r="B25356">
        <v>2010</v>
      </c>
      <c r="C25356" t="s">
        <v>12</v>
      </c>
      <c r="D25356" t="s">
        <v>60</v>
      </c>
      <c r="E25356">
        <v>0</v>
      </c>
      <c r="F25356">
        <v>1024.07</v>
      </c>
      <c r="G25356">
        <v>-175.74</v>
      </c>
      <c r="H25356">
        <v>3229.09</v>
      </c>
    </row>
    <row r="25357" spans="1:8" x14ac:dyDescent="0.25">
      <c r="A25357" t="s">
        <v>59</v>
      </c>
      <c r="B25357">
        <v>2010</v>
      </c>
      <c r="C25357" t="s">
        <v>12</v>
      </c>
      <c r="D25357" t="s">
        <v>60</v>
      </c>
      <c r="E25357">
        <v>0</v>
      </c>
      <c r="F25357">
        <v>0</v>
      </c>
      <c r="G25357">
        <v>0</v>
      </c>
      <c r="H25357">
        <v>0</v>
      </c>
    </row>
    <row r="25358" spans="1:8" x14ac:dyDescent="0.25">
      <c r="A25358" t="s">
        <v>59</v>
      </c>
      <c r="B25358">
        <v>2010</v>
      </c>
      <c r="C25358" t="s">
        <v>12</v>
      </c>
      <c r="D25358" t="s">
        <v>60</v>
      </c>
      <c r="E25358">
        <v>0</v>
      </c>
      <c r="F25358">
        <v>0</v>
      </c>
      <c r="G25358">
        <v>0</v>
      </c>
      <c r="H25358">
        <v>0</v>
      </c>
    </row>
    <row r="25359" spans="1:8" x14ac:dyDescent="0.25">
      <c r="A25359" t="s">
        <v>59</v>
      </c>
      <c r="B25359">
        <v>2010</v>
      </c>
      <c r="C25359" t="s">
        <v>12</v>
      </c>
      <c r="D25359" t="s">
        <v>61</v>
      </c>
      <c r="E25359">
        <v>0</v>
      </c>
      <c r="F25359">
        <v>0</v>
      </c>
      <c r="G25359">
        <v>0</v>
      </c>
      <c r="H25359">
        <v>0</v>
      </c>
    </row>
    <row r="25360" spans="1:8" x14ac:dyDescent="0.25">
      <c r="A25360" t="s">
        <v>59</v>
      </c>
      <c r="B25360">
        <v>2010</v>
      </c>
      <c r="C25360" t="s">
        <v>12</v>
      </c>
      <c r="D25360" t="s">
        <v>61</v>
      </c>
      <c r="E25360">
        <v>1</v>
      </c>
      <c r="F25360">
        <v>7.2</v>
      </c>
      <c r="G25360">
        <v>453.21</v>
      </c>
      <c r="H25360">
        <v>423.38</v>
      </c>
    </row>
    <row r="25361" spans="1:8" x14ac:dyDescent="0.25">
      <c r="A25361" t="s">
        <v>59</v>
      </c>
      <c r="B25361">
        <v>2010</v>
      </c>
      <c r="C25361" t="s">
        <v>12</v>
      </c>
      <c r="D25361" t="s">
        <v>61</v>
      </c>
      <c r="E25361">
        <v>1</v>
      </c>
      <c r="F25361">
        <v>0.54</v>
      </c>
      <c r="G25361">
        <v>82.87</v>
      </c>
      <c r="H25361">
        <v>0</v>
      </c>
    </row>
    <row r="25362" spans="1:8" x14ac:dyDescent="0.25">
      <c r="A25362" t="s">
        <v>59</v>
      </c>
      <c r="B25362">
        <v>2010</v>
      </c>
      <c r="C25362" t="s">
        <v>12</v>
      </c>
      <c r="D25362" t="s">
        <v>60</v>
      </c>
      <c r="E25362">
        <v>0</v>
      </c>
      <c r="F25362">
        <v>0</v>
      </c>
      <c r="G25362">
        <v>0</v>
      </c>
      <c r="H25362">
        <v>0</v>
      </c>
    </row>
    <row r="25363" spans="1:8" x14ac:dyDescent="0.25">
      <c r="A25363" t="s">
        <v>59</v>
      </c>
      <c r="B25363">
        <v>2010</v>
      </c>
      <c r="C25363" t="s">
        <v>12</v>
      </c>
      <c r="D25363" t="s">
        <v>60</v>
      </c>
      <c r="E25363">
        <v>7</v>
      </c>
      <c r="F25363">
        <v>67.31</v>
      </c>
      <c r="G25363">
        <v>8567.02</v>
      </c>
      <c r="H25363">
        <v>2162.52</v>
      </c>
    </row>
    <row r="25364" spans="1:8" x14ac:dyDescent="0.25">
      <c r="A25364" t="s">
        <v>59</v>
      </c>
      <c r="B25364">
        <v>2010</v>
      </c>
      <c r="C25364" t="s">
        <v>12</v>
      </c>
      <c r="D25364" t="s">
        <v>60</v>
      </c>
      <c r="E25364">
        <v>0</v>
      </c>
      <c r="F25364">
        <v>0</v>
      </c>
      <c r="G25364">
        <v>0</v>
      </c>
      <c r="H25364">
        <v>0</v>
      </c>
    </row>
    <row r="25365" spans="1:8" x14ac:dyDescent="0.25">
      <c r="A25365" t="s">
        <v>59</v>
      </c>
      <c r="B25365">
        <v>2010</v>
      </c>
      <c r="C25365" t="s">
        <v>12</v>
      </c>
      <c r="D25365" t="s">
        <v>60</v>
      </c>
      <c r="E25365">
        <v>304</v>
      </c>
      <c r="F25365">
        <v>6837.38</v>
      </c>
      <c r="G25365">
        <v>445959.33</v>
      </c>
      <c r="H25365">
        <v>403919.35999999999</v>
      </c>
    </row>
    <row r="25366" spans="1:8" x14ac:dyDescent="0.25">
      <c r="A25366" t="s">
        <v>59</v>
      </c>
      <c r="B25366">
        <v>2010</v>
      </c>
      <c r="C25366" t="s">
        <v>12</v>
      </c>
      <c r="D25366" t="s">
        <v>60</v>
      </c>
      <c r="E25366">
        <v>70</v>
      </c>
      <c r="F25366">
        <v>88.02</v>
      </c>
      <c r="G25366">
        <v>11394.32</v>
      </c>
      <c r="H25366">
        <v>10599.05</v>
      </c>
    </row>
    <row r="25367" spans="1:8" x14ac:dyDescent="0.25">
      <c r="A25367" t="s">
        <v>59</v>
      </c>
      <c r="B25367">
        <v>2010</v>
      </c>
      <c r="C25367" t="s">
        <v>12</v>
      </c>
      <c r="D25367" t="s">
        <v>60</v>
      </c>
      <c r="E25367">
        <v>0</v>
      </c>
      <c r="F25367">
        <v>0</v>
      </c>
      <c r="G25367">
        <v>0</v>
      </c>
      <c r="H25367">
        <v>0</v>
      </c>
    </row>
    <row r="25368" spans="1:8" x14ac:dyDescent="0.25">
      <c r="A25368" t="s">
        <v>59</v>
      </c>
      <c r="B25368">
        <v>2010</v>
      </c>
      <c r="C25368" t="s">
        <v>12</v>
      </c>
      <c r="D25368" t="s">
        <v>62</v>
      </c>
      <c r="E25368">
        <v>24</v>
      </c>
      <c r="F25368">
        <v>1245.3900000000001</v>
      </c>
      <c r="G25368">
        <v>88703.2</v>
      </c>
      <c r="H25368">
        <v>92120.95</v>
      </c>
    </row>
    <row r="25369" spans="1:8" x14ac:dyDescent="0.25">
      <c r="A25369" t="s">
        <v>59</v>
      </c>
      <c r="B25369">
        <v>2010</v>
      </c>
      <c r="C25369" t="s">
        <v>12</v>
      </c>
      <c r="D25369" t="s">
        <v>62</v>
      </c>
      <c r="E25369">
        <v>1</v>
      </c>
      <c r="F25369">
        <v>2.4</v>
      </c>
      <c r="G25369">
        <v>218.83</v>
      </c>
      <c r="H25369">
        <v>218.83</v>
      </c>
    </row>
    <row r="25370" spans="1:8" x14ac:dyDescent="0.25">
      <c r="A25370" t="s">
        <v>59</v>
      </c>
      <c r="B25370">
        <v>2010</v>
      </c>
      <c r="C25370" t="s">
        <v>12</v>
      </c>
      <c r="D25370" t="s">
        <v>60</v>
      </c>
      <c r="E25370">
        <v>101</v>
      </c>
      <c r="F25370">
        <v>1405.76</v>
      </c>
      <c r="G25370">
        <v>99240.639999999999</v>
      </c>
      <c r="H25370">
        <v>97697.83</v>
      </c>
    </row>
    <row r="25371" spans="1:8" x14ac:dyDescent="0.25">
      <c r="A25371" t="s">
        <v>59</v>
      </c>
      <c r="B25371">
        <v>2010</v>
      </c>
      <c r="C25371" t="s">
        <v>12</v>
      </c>
      <c r="D25371" t="s">
        <v>60</v>
      </c>
      <c r="E25371">
        <v>29</v>
      </c>
      <c r="F25371">
        <v>73.19</v>
      </c>
      <c r="G25371">
        <v>5994.79</v>
      </c>
      <c r="H25371">
        <v>4734</v>
      </c>
    </row>
    <row r="25372" spans="1:8" x14ac:dyDescent="0.25">
      <c r="A25372" t="s">
        <v>59</v>
      </c>
      <c r="B25372">
        <v>2010</v>
      </c>
      <c r="C25372" t="s">
        <v>12</v>
      </c>
      <c r="D25372" t="s">
        <v>60</v>
      </c>
      <c r="E25372">
        <v>0</v>
      </c>
      <c r="F25372">
        <v>0</v>
      </c>
      <c r="G25372">
        <v>0</v>
      </c>
      <c r="H25372">
        <v>0</v>
      </c>
    </row>
    <row r="25373" spans="1:8" x14ac:dyDescent="0.25">
      <c r="A25373" t="s">
        <v>59</v>
      </c>
      <c r="B25373">
        <v>2010</v>
      </c>
      <c r="C25373" t="s">
        <v>12</v>
      </c>
      <c r="D25373" t="s">
        <v>60</v>
      </c>
      <c r="E25373">
        <v>36</v>
      </c>
      <c r="F25373">
        <v>750.01</v>
      </c>
      <c r="G25373">
        <v>44106.400000000001</v>
      </c>
      <c r="H25373">
        <v>72211.509999999995</v>
      </c>
    </row>
    <row r="25374" spans="1:8" x14ac:dyDescent="0.25">
      <c r="A25374" t="s">
        <v>59</v>
      </c>
      <c r="B25374">
        <v>2010</v>
      </c>
      <c r="C25374" t="s">
        <v>12</v>
      </c>
      <c r="D25374" t="s">
        <v>60</v>
      </c>
      <c r="E25374">
        <v>12</v>
      </c>
      <c r="F25374">
        <v>26.27</v>
      </c>
      <c r="G25374">
        <v>2105.69</v>
      </c>
      <c r="H25374">
        <v>2976.44</v>
      </c>
    </row>
    <row r="25375" spans="1:8" x14ac:dyDescent="0.25">
      <c r="A25375" t="s">
        <v>59</v>
      </c>
      <c r="B25375">
        <v>2010</v>
      </c>
      <c r="C25375" t="s">
        <v>12</v>
      </c>
      <c r="D25375" t="s">
        <v>60</v>
      </c>
      <c r="E25375">
        <v>0</v>
      </c>
      <c r="F25375">
        <v>0</v>
      </c>
      <c r="G25375">
        <v>0</v>
      </c>
      <c r="H25375">
        <v>0</v>
      </c>
    </row>
    <row r="25376" spans="1:8" x14ac:dyDescent="0.25">
      <c r="A25376" t="s">
        <v>59</v>
      </c>
      <c r="B25376">
        <v>2010</v>
      </c>
      <c r="C25376" t="s">
        <v>12</v>
      </c>
      <c r="D25376" t="s">
        <v>60</v>
      </c>
      <c r="E25376">
        <v>48</v>
      </c>
      <c r="F25376">
        <v>1268.33</v>
      </c>
      <c r="G25376">
        <v>70431.31</v>
      </c>
      <c r="H25376">
        <v>57316.13</v>
      </c>
    </row>
    <row r="25377" spans="1:8" x14ac:dyDescent="0.25">
      <c r="A25377" t="s">
        <v>59</v>
      </c>
      <c r="B25377">
        <v>2010</v>
      </c>
      <c r="C25377" t="s">
        <v>12</v>
      </c>
      <c r="D25377" t="s">
        <v>60</v>
      </c>
      <c r="E25377">
        <v>17</v>
      </c>
      <c r="F25377">
        <v>26.71</v>
      </c>
      <c r="G25377">
        <v>2155.89</v>
      </c>
      <c r="H25377">
        <v>2351.56</v>
      </c>
    </row>
    <row r="25378" spans="1:8" x14ac:dyDescent="0.25">
      <c r="A25378" t="s">
        <v>59</v>
      </c>
      <c r="B25378">
        <v>2010</v>
      </c>
      <c r="C25378" t="s">
        <v>12</v>
      </c>
      <c r="D25378" t="s">
        <v>60</v>
      </c>
      <c r="E25378">
        <v>0</v>
      </c>
      <c r="F25378">
        <v>0</v>
      </c>
      <c r="G25378">
        <v>0</v>
      </c>
      <c r="H25378">
        <v>0</v>
      </c>
    </row>
    <row r="25379" spans="1:8" x14ac:dyDescent="0.25">
      <c r="A25379" t="s">
        <v>59</v>
      </c>
      <c r="B25379">
        <v>2010</v>
      </c>
      <c r="C25379" t="s">
        <v>12</v>
      </c>
      <c r="D25379" t="s">
        <v>60</v>
      </c>
      <c r="E25379">
        <v>0</v>
      </c>
      <c r="F25379">
        <v>0</v>
      </c>
      <c r="G25379">
        <v>0</v>
      </c>
      <c r="H25379">
        <v>0</v>
      </c>
    </row>
    <row r="25380" spans="1:8" x14ac:dyDescent="0.25">
      <c r="A25380" t="s">
        <v>59</v>
      </c>
      <c r="B25380">
        <v>2010</v>
      </c>
      <c r="C25380" t="s">
        <v>12</v>
      </c>
      <c r="D25380" t="s">
        <v>60</v>
      </c>
      <c r="E25380">
        <v>0</v>
      </c>
      <c r="F25380">
        <v>0</v>
      </c>
      <c r="G25380">
        <v>54204.25</v>
      </c>
      <c r="H25380">
        <v>59142.47</v>
      </c>
    </row>
    <row r="25381" spans="1:8" x14ac:dyDescent="0.25">
      <c r="A25381" t="s">
        <v>59</v>
      </c>
      <c r="B25381">
        <v>2010</v>
      </c>
      <c r="C25381" t="s">
        <v>12</v>
      </c>
      <c r="D25381" t="s">
        <v>60</v>
      </c>
      <c r="E25381">
        <v>0</v>
      </c>
      <c r="F25381">
        <v>1026.3599999999999</v>
      </c>
      <c r="G25381">
        <v>-12071.62</v>
      </c>
      <c r="H25381">
        <v>16940.240000000002</v>
      </c>
    </row>
    <row r="25382" spans="1:8" x14ac:dyDescent="0.25">
      <c r="A25382" t="s">
        <v>59</v>
      </c>
      <c r="B25382">
        <v>2010</v>
      </c>
      <c r="C25382" t="s">
        <v>12</v>
      </c>
      <c r="D25382" t="s">
        <v>61</v>
      </c>
      <c r="E25382">
        <v>0</v>
      </c>
      <c r="F25382">
        <v>0</v>
      </c>
      <c r="G25382">
        <v>0</v>
      </c>
      <c r="H25382">
        <v>0</v>
      </c>
    </row>
    <row r="25383" spans="1:8" x14ac:dyDescent="0.25">
      <c r="A25383" t="s">
        <v>59</v>
      </c>
      <c r="B25383">
        <v>2010</v>
      </c>
      <c r="C25383" t="s">
        <v>12</v>
      </c>
      <c r="D25383" t="s">
        <v>61</v>
      </c>
      <c r="E25383">
        <v>0</v>
      </c>
      <c r="F25383">
        <v>0</v>
      </c>
      <c r="G25383">
        <v>0</v>
      </c>
      <c r="H25383">
        <v>0</v>
      </c>
    </row>
    <row r="25384" spans="1:8" x14ac:dyDescent="0.25">
      <c r="A25384" t="s">
        <v>59</v>
      </c>
      <c r="B25384">
        <v>2010</v>
      </c>
      <c r="C25384" t="s">
        <v>12</v>
      </c>
      <c r="D25384" t="s">
        <v>61</v>
      </c>
      <c r="E25384">
        <v>2</v>
      </c>
      <c r="F25384">
        <v>1.59</v>
      </c>
      <c r="G25384">
        <v>126.58</v>
      </c>
      <c r="H25384">
        <v>125.12</v>
      </c>
    </row>
    <row r="25385" spans="1:8" x14ac:dyDescent="0.25">
      <c r="A25385" t="s">
        <v>59</v>
      </c>
      <c r="B25385">
        <v>2010</v>
      </c>
      <c r="C25385" t="s">
        <v>12</v>
      </c>
      <c r="D25385" t="s">
        <v>60</v>
      </c>
      <c r="E25385">
        <v>5</v>
      </c>
      <c r="F25385">
        <v>17.84</v>
      </c>
      <c r="G25385">
        <v>1442.23</v>
      </c>
      <c r="H25385">
        <v>248.69</v>
      </c>
    </row>
    <row r="25386" spans="1:8" x14ac:dyDescent="0.25">
      <c r="A25386" t="s">
        <v>59</v>
      </c>
      <c r="B25386">
        <v>2010</v>
      </c>
      <c r="C25386" t="s">
        <v>12</v>
      </c>
      <c r="D25386" t="s">
        <v>60</v>
      </c>
      <c r="E25386">
        <v>66</v>
      </c>
      <c r="F25386">
        <v>618.08000000000004</v>
      </c>
      <c r="G25386">
        <v>47206.09</v>
      </c>
      <c r="H25386">
        <v>43039.26</v>
      </c>
    </row>
    <row r="25387" spans="1:8" x14ac:dyDescent="0.25">
      <c r="A25387" t="s">
        <v>59</v>
      </c>
      <c r="B25387">
        <v>2010</v>
      </c>
      <c r="C25387" t="s">
        <v>12</v>
      </c>
      <c r="D25387" t="s">
        <v>60</v>
      </c>
      <c r="E25387">
        <v>182</v>
      </c>
      <c r="F25387">
        <v>306.77</v>
      </c>
      <c r="G25387">
        <v>34601.82</v>
      </c>
      <c r="H25387">
        <v>36929.67</v>
      </c>
    </row>
    <row r="25388" spans="1:8" x14ac:dyDescent="0.25">
      <c r="A25388" t="s">
        <v>59</v>
      </c>
      <c r="B25388">
        <v>2010</v>
      </c>
      <c r="C25388" t="s">
        <v>12</v>
      </c>
      <c r="D25388" t="s">
        <v>60</v>
      </c>
      <c r="E25388">
        <v>1232</v>
      </c>
      <c r="F25388">
        <v>537.70000000000005</v>
      </c>
      <c r="G25388">
        <v>42139.25</v>
      </c>
      <c r="H25388">
        <v>39558.699999999997</v>
      </c>
    </row>
    <row r="25389" spans="1:8" x14ac:dyDescent="0.25">
      <c r="A25389" t="s">
        <v>59</v>
      </c>
      <c r="B25389">
        <v>2010</v>
      </c>
      <c r="C25389" t="s">
        <v>12</v>
      </c>
      <c r="D25389" t="s">
        <v>60</v>
      </c>
      <c r="E25389">
        <v>0</v>
      </c>
      <c r="F25389">
        <v>0</v>
      </c>
      <c r="G25389">
        <v>0</v>
      </c>
      <c r="H25389">
        <v>0</v>
      </c>
    </row>
    <row r="25390" spans="1:8" x14ac:dyDescent="0.25">
      <c r="A25390" t="s">
        <v>59</v>
      </c>
      <c r="B25390">
        <v>2010</v>
      </c>
      <c r="C25390" t="s">
        <v>12</v>
      </c>
      <c r="D25390" t="s">
        <v>60</v>
      </c>
      <c r="E25390">
        <v>4</v>
      </c>
      <c r="F25390">
        <v>2.13</v>
      </c>
      <c r="G25390">
        <v>139.01</v>
      </c>
      <c r="H25390">
        <v>125.8</v>
      </c>
    </row>
    <row r="25391" spans="1:8" x14ac:dyDescent="0.25">
      <c r="A25391" t="s">
        <v>59</v>
      </c>
      <c r="B25391">
        <v>2010</v>
      </c>
      <c r="C25391" t="s">
        <v>12</v>
      </c>
      <c r="D25391" t="s">
        <v>62</v>
      </c>
      <c r="E25391">
        <v>0</v>
      </c>
      <c r="F25391">
        <v>0</v>
      </c>
      <c r="G25391">
        <v>0</v>
      </c>
      <c r="H25391">
        <v>0</v>
      </c>
    </row>
    <row r="25392" spans="1:8" x14ac:dyDescent="0.25">
      <c r="A25392" t="s">
        <v>59</v>
      </c>
      <c r="B25392">
        <v>2010</v>
      </c>
      <c r="C25392" t="s">
        <v>12</v>
      </c>
      <c r="D25392" t="s">
        <v>62</v>
      </c>
      <c r="E25392">
        <v>1</v>
      </c>
      <c r="F25392">
        <v>0.67</v>
      </c>
      <c r="G25392">
        <v>0</v>
      </c>
      <c r="H25392">
        <v>0</v>
      </c>
    </row>
    <row r="25393" spans="1:8" x14ac:dyDescent="0.25">
      <c r="A25393" t="s">
        <v>59</v>
      </c>
      <c r="B25393">
        <v>2010</v>
      </c>
      <c r="C25393" t="s">
        <v>12</v>
      </c>
      <c r="D25393" t="s">
        <v>62</v>
      </c>
      <c r="E25393">
        <v>289</v>
      </c>
      <c r="F25393">
        <v>217.19</v>
      </c>
      <c r="G25393">
        <v>17218.490000000002</v>
      </c>
      <c r="H25393">
        <v>17802.900000000001</v>
      </c>
    </row>
    <row r="25394" spans="1:8" x14ac:dyDescent="0.25">
      <c r="A25394" t="s">
        <v>59</v>
      </c>
      <c r="B25394">
        <v>2010</v>
      </c>
      <c r="C25394" t="s">
        <v>12</v>
      </c>
      <c r="D25394" t="s">
        <v>60</v>
      </c>
      <c r="E25394">
        <v>7</v>
      </c>
      <c r="F25394">
        <v>34</v>
      </c>
      <c r="G25394">
        <v>2634.65</v>
      </c>
      <c r="H25394">
        <v>2827.15</v>
      </c>
    </row>
    <row r="25395" spans="1:8" x14ac:dyDescent="0.25">
      <c r="A25395" t="s">
        <v>59</v>
      </c>
      <c r="B25395">
        <v>2010</v>
      </c>
      <c r="C25395" t="s">
        <v>12</v>
      </c>
      <c r="D25395" t="s">
        <v>60</v>
      </c>
      <c r="E25395">
        <v>151</v>
      </c>
      <c r="F25395">
        <v>81.680000000000007</v>
      </c>
      <c r="G25395">
        <v>9997.7199999999993</v>
      </c>
      <c r="H25395">
        <v>10514.57</v>
      </c>
    </row>
    <row r="25396" spans="1:8" x14ac:dyDescent="0.25">
      <c r="A25396" t="s">
        <v>59</v>
      </c>
      <c r="B25396">
        <v>2010</v>
      </c>
      <c r="C25396" t="s">
        <v>12</v>
      </c>
      <c r="D25396" t="s">
        <v>60</v>
      </c>
      <c r="E25396">
        <v>0</v>
      </c>
      <c r="F25396">
        <v>0</v>
      </c>
      <c r="G25396">
        <v>0</v>
      </c>
      <c r="H25396">
        <v>0</v>
      </c>
    </row>
    <row r="25397" spans="1:8" x14ac:dyDescent="0.25">
      <c r="A25397" t="s">
        <v>59</v>
      </c>
      <c r="B25397">
        <v>2010</v>
      </c>
      <c r="C25397" t="s">
        <v>12</v>
      </c>
      <c r="D25397" t="s">
        <v>60</v>
      </c>
      <c r="E25397">
        <v>18</v>
      </c>
      <c r="F25397">
        <v>100.25</v>
      </c>
      <c r="G25397">
        <v>6008.93</v>
      </c>
      <c r="H25397">
        <v>5900.25</v>
      </c>
    </row>
    <row r="25398" spans="1:8" x14ac:dyDescent="0.25">
      <c r="A25398" t="s">
        <v>59</v>
      </c>
      <c r="B25398">
        <v>2010</v>
      </c>
      <c r="C25398" t="s">
        <v>12</v>
      </c>
      <c r="D25398" t="s">
        <v>60</v>
      </c>
      <c r="E25398">
        <v>43</v>
      </c>
      <c r="F25398">
        <v>112.17</v>
      </c>
      <c r="G25398">
        <v>8008.52</v>
      </c>
      <c r="H25398">
        <v>7254.17</v>
      </c>
    </row>
    <row r="25399" spans="1:8" x14ac:dyDescent="0.25">
      <c r="A25399" t="s">
        <v>59</v>
      </c>
      <c r="B25399">
        <v>2010</v>
      </c>
      <c r="C25399" t="s">
        <v>12</v>
      </c>
      <c r="D25399" t="s">
        <v>60</v>
      </c>
      <c r="E25399">
        <v>701</v>
      </c>
      <c r="F25399">
        <v>386.37</v>
      </c>
      <c r="G25399">
        <v>25502.799999999999</v>
      </c>
      <c r="H25399">
        <v>23290.560000000001</v>
      </c>
    </row>
    <row r="25400" spans="1:8" x14ac:dyDescent="0.25">
      <c r="A25400" t="s">
        <v>59</v>
      </c>
      <c r="B25400">
        <v>2010</v>
      </c>
      <c r="C25400" t="s">
        <v>12</v>
      </c>
      <c r="D25400" t="s">
        <v>60</v>
      </c>
      <c r="E25400">
        <v>0</v>
      </c>
      <c r="F25400">
        <v>0</v>
      </c>
      <c r="G25400">
        <v>0</v>
      </c>
      <c r="H25400">
        <v>0</v>
      </c>
    </row>
    <row r="25401" spans="1:8" x14ac:dyDescent="0.25">
      <c r="A25401" t="s">
        <v>59</v>
      </c>
      <c r="B25401">
        <v>2010</v>
      </c>
      <c r="C25401" t="s">
        <v>12</v>
      </c>
      <c r="D25401" t="s">
        <v>60</v>
      </c>
      <c r="E25401">
        <v>7</v>
      </c>
      <c r="F25401">
        <v>57.15</v>
      </c>
      <c r="G25401">
        <v>3467.25</v>
      </c>
      <c r="H25401">
        <v>4878.84</v>
      </c>
    </row>
    <row r="25402" spans="1:8" x14ac:dyDescent="0.25">
      <c r="A25402" t="s">
        <v>59</v>
      </c>
      <c r="B25402">
        <v>2010</v>
      </c>
      <c r="C25402" t="s">
        <v>12</v>
      </c>
      <c r="D25402" t="s">
        <v>60</v>
      </c>
      <c r="E25402">
        <v>70</v>
      </c>
      <c r="F25402">
        <v>118.54</v>
      </c>
      <c r="G25402">
        <v>9418.34</v>
      </c>
      <c r="H25402">
        <v>9320.35</v>
      </c>
    </row>
    <row r="25403" spans="1:8" x14ac:dyDescent="0.25">
      <c r="A25403" t="s">
        <v>59</v>
      </c>
      <c r="B25403">
        <v>2010</v>
      </c>
      <c r="C25403" t="s">
        <v>12</v>
      </c>
      <c r="D25403" t="s">
        <v>60</v>
      </c>
      <c r="E25403">
        <v>205</v>
      </c>
      <c r="F25403">
        <v>106.88</v>
      </c>
      <c r="G25403">
        <v>6822.3</v>
      </c>
      <c r="H25403">
        <v>7013.39</v>
      </c>
    </row>
    <row r="25404" spans="1:8" x14ac:dyDescent="0.25">
      <c r="A25404" t="s">
        <v>59</v>
      </c>
      <c r="B25404">
        <v>2010</v>
      </c>
      <c r="C25404" t="s">
        <v>12</v>
      </c>
      <c r="D25404" t="s">
        <v>64</v>
      </c>
      <c r="E25404">
        <v>0</v>
      </c>
      <c r="F25404">
        <v>14647.972602</v>
      </c>
      <c r="G25404">
        <v>1478623.68</v>
      </c>
      <c r="H25404">
        <v>1394666.92</v>
      </c>
    </row>
    <row r="25405" spans="1:8" x14ac:dyDescent="0.25">
      <c r="A25405" t="s">
        <v>59</v>
      </c>
      <c r="B25405">
        <v>2010</v>
      </c>
      <c r="C25405" t="s">
        <v>12</v>
      </c>
      <c r="D25405" t="s">
        <v>60</v>
      </c>
      <c r="E25405">
        <v>0</v>
      </c>
      <c r="F25405">
        <v>0</v>
      </c>
      <c r="G25405">
        <v>0</v>
      </c>
      <c r="H25405">
        <v>0</v>
      </c>
    </row>
    <row r="25406" spans="1:8" x14ac:dyDescent="0.25">
      <c r="A25406" t="s">
        <v>59</v>
      </c>
      <c r="B25406">
        <v>2010</v>
      </c>
      <c r="C25406" t="s">
        <v>12</v>
      </c>
      <c r="D25406" t="s">
        <v>60</v>
      </c>
      <c r="E25406">
        <v>0</v>
      </c>
      <c r="F25406">
        <v>0</v>
      </c>
      <c r="G25406">
        <v>0</v>
      </c>
      <c r="H25406">
        <v>0</v>
      </c>
    </row>
    <row r="25407" spans="1:8" x14ac:dyDescent="0.25">
      <c r="A25407" t="s">
        <v>59</v>
      </c>
      <c r="B25407">
        <v>2010</v>
      </c>
      <c r="C25407" t="s">
        <v>11</v>
      </c>
      <c r="D25407" t="s">
        <v>60</v>
      </c>
      <c r="E25407">
        <v>0</v>
      </c>
      <c r="F25407">
        <v>0</v>
      </c>
      <c r="G25407">
        <v>0</v>
      </c>
      <c r="H25407">
        <v>11684.5</v>
      </c>
    </row>
    <row r="25408" spans="1:8" x14ac:dyDescent="0.25">
      <c r="A25408" t="s">
        <v>59</v>
      </c>
      <c r="B25408">
        <v>2010</v>
      </c>
      <c r="C25408" t="s">
        <v>11</v>
      </c>
      <c r="D25408" t="s">
        <v>61</v>
      </c>
      <c r="E25408">
        <v>4</v>
      </c>
      <c r="F25408">
        <v>15659.23</v>
      </c>
      <c r="G25408">
        <v>897146.89</v>
      </c>
      <c r="H25408">
        <v>962750.97</v>
      </c>
    </row>
    <row r="25409" spans="1:8" x14ac:dyDescent="0.25">
      <c r="A25409" t="s">
        <v>59</v>
      </c>
      <c r="B25409">
        <v>2010</v>
      </c>
      <c r="C25409" t="s">
        <v>11</v>
      </c>
      <c r="D25409" t="s">
        <v>61</v>
      </c>
      <c r="E25409">
        <v>0</v>
      </c>
      <c r="F25409">
        <v>0</v>
      </c>
      <c r="G25409">
        <v>0</v>
      </c>
      <c r="H25409">
        <v>0</v>
      </c>
    </row>
    <row r="25410" spans="1:8" x14ac:dyDescent="0.25">
      <c r="A25410" t="s">
        <v>59</v>
      </c>
      <c r="B25410">
        <v>2010</v>
      </c>
      <c r="C25410" t="s">
        <v>11</v>
      </c>
      <c r="D25410" t="s">
        <v>60</v>
      </c>
      <c r="E25410">
        <v>0</v>
      </c>
      <c r="F25410">
        <v>0</v>
      </c>
      <c r="G25410">
        <v>0</v>
      </c>
      <c r="H25410">
        <v>0</v>
      </c>
    </row>
    <row r="25411" spans="1:8" x14ac:dyDescent="0.25">
      <c r="A25411" t="s">
        <v>59</v>
      </c>
      <c r="B25411">
        <v>2010</v>
      </c>
      <c r="C25411" t="s">
        <v>11</v>
      </c>
      <c r="D25411" t="s">
        <v>60</v>
      </c>
      <c r="E25411">
        <v>0</v>
      </c>
      <c r="F25411">
        <v>0</v>
      </c>
      <c r="G25411">
        <v>0</v>
      </c>
      <c r="H25411">
        <v>0</v>
      </c>
    </row>
    <row r="25412" spans="1:8" x14ac:dyDescent="0.25">
      <c r="A25412" t="s">
        <v>59</v>
      </c>
      <c r="B25412">
        <v>2010</v>
      </c>
      <c r="C25412" t="s">
        <v>11</v>
      </c>
      <c r="D25412" t="s">
        <v>60</v>
      </c>
      <c r="E25412">
        <v>0</v>
      </c>
      <c r="F25412">
        <v>0</v>
      </c>
      <c r="G25412">
        <v>11668.23</v>
      </c>
      <c r="H25412">
        <v>4443.1000000000004</v>
      </c>
    </row>
    <row r="25413" spans="1:8" x14ac:dyDescent="0.25">
      <c r="A25413" t="s">
        <v>59</v>
      </c>
      <c r="B25413">
        <v>2010</v>
      </c>
      <c r="C25413" t="s">
        <v>11</v>
      </c>
      <c r="D25413" t="s">
        <v>60</v>
      </c>
      <c r="E25413">
        <v>0</v>
      </c>
      <c r="F25413">
        <v>0</v>
      </c>
      <c r="G25413">
        <v>0</v>
      </c>
      <c r="H25413">
        <v>0</v>
      </c>
    </row>
    <row r="25414" spans="1:8" x14ac:dyDescent="0.25">
      <c r="A25414" t="s">
        <v>59</v>
      </c>
      <c r="B25414">
        <v>2010</v>
      </c>
      <c r="C25414" t="s">
        <v>11</v>
      </c>
      <c r="D25414" t="s">
        <v>60</v>
      </c>
      <c r="E25414">
        <v>0</v>
      </c>
      <c r="F25414">
        <v>0</v>
      </c>
      <c r="G25414">
        <v>0</v>
      </c>
      <c r="H25414">
        <v>0</v>
      </c>
    </row>
    <row r="25415" spans="1:8" x14ac:dyDescent="0.25">
      <c r="A25415" t="s">
        <v>59</v>
      </c>
      <c r="B25415">
        <v>2010</v>
      </c>
      <c r="C25415" t="s">
        <v>11</v>
      </c>
      <c r="D25415" t="s">
        <v>61</v>
      </c>
      <c r="E25415">
        <v>239</v>
      </c>
      <c r="F25415">
        <v>43054.53</v>
      </c>
      <c r="G25415">
        <v>2742584.59</v>
      </c>
      <c r="H25415">
        <v>2973310.54</v>
      </c>
    </row>
    <row r="25416" spans="1:8" x14ac:dyDescent="0.25">
      <c r="A25416" t="s">
        <v>59</v>
      </c>
      <c r="B25416">
        <v>2010</v>
      </c>
      <c r="C25416" t="s">
        <v>11</v>
      </c>
      <c r="D25416" t="s">
        <v>61</v>
      </c>
      <c r="E25416">
        <v>993</v>
      </c>
      <c r="F25416">
        <v>13610.1</v>
      </c>
      <c r="G25416">
        <v>932628.22</v>
      </c>
      <c r="H25416">
        <v>1052474.8600000001</v>
      </c>
    </row>
    <row r="25417" spans="1:8" x14ac:dyDescent="0.25">
      <c r="A25417" t="s">
        <v>59</v>
      </c>
      <c r="B25417">
        <v>2010</v>
      </c>
      <c r="C25417" t="s">
        <v>11</v>
      </c>
      <c r="D25417" t="s">
        <v>61</v>
      </c>
      <c r="E25417">
        <v>254</v>
      </c>
      <c r="F25417">
        <v>422.93</v>
      </c>
      <c r="G25417">
        <v>45199.08</v>
      </c>
      <c r="H25417">
        <v>44702.57</v>
      </c>
    </row>
    <row r="25418" spans="1:8" x14ac:dyDescent="0.25">
      <c r="A25418" t="s">
        <v>59</v>
      </c>
      <c r="B25418">
        <v>2010</v>
      </c>
      <c r="C25418" t="s">
        <v>11</v>
      </c>
      <c r="D25418" t="s">
        <v>60</v>
      </c>
      <c r="E25418">
        <v>2</v>
      </c>
      <c r="F25418">
        <v>1.1200000000000001</v>
      </c>
      <c r="G25418">
        <v>1133.8699999999999</v>
      </c>
      <c r="H25418">
        <v>1133.8699999999999</v>
      </c>
    </row>
    <row r="25419" spans="1:8" x14ac:dyDescent="0.25">
      <c r="A25419" t="s">
        <v>59</v>
      </c>
      <c r="B25419">
        <v>2010</v>
      </c>
      <c r="C25419" t="s">
        <v>11</v>
      </c>
      <c r="D25419" t="s">
        <v>60</v>
      </c>
      <c r="E25419">
        <v>0</v>
      </c>
      <c r="F25419">
        <v>0</v>
      </c>
      <c r="G25419">
        <v>0</v>
      </c>
      <c r="H25419">
        <v>0</v>
      </c>
    </row>
    <row r="25420" spans="1:8" x14ac:dyDescent="0.25">
      <c r="A25420" t="s">
        <v>59</v>
      </c>
      <c r="B25420">
        <v>2010</v>
      </c>
      <c r="C25420" t="s">
        <v>11</v>
      </c>
      <c r="D25420" t="s">
        <v>60</v>
      </c>
      <c r="E25420">
        <v>0</v>
      </c>
      <c r="F25420">
        <v>0</v>
      </c>
      <c r="G25420">
        <v>0</v>
      </c>
      <c r="H25420">
        <v>0</v>
      </c>
    </row>
    <row r="25421" spans="1:8" x14ac:dyDescent="0.25">
      <c r="A25421" t="s">
        <v>59</v>
      </c>
      <c r="B25421">
        <v>2010</v>
      </c>
      <c r="C25421" t="s">
        <v>11</v>
      </c>
      <c r="D25421" t="s">
        <v>60</v>
      </c>
      <c r="E25421">
        <v>0</v>
      </c>
      <c r="F25421">
        <v>0</v>
      </c>
      <c r="G25421">
        <v>0</v>
      </c>
      <c r="H25421">
        <v>0</v>
      </c>
    </row>
    <row r="25422" spans="1:8" x14ac:dyDescent="0.25">
      <c r="A25422" t="s">
        <v>59</v>
      </c>
      <c r="B25422">
        <v>2010</v>
      </c>
      <c r="C25422" t="s">
        <v>11</v>
      </c>
      <c r="D25422" t="s">
        <v>62</v>
      </c>
      <c r="E25422">
        <v>840</v>
      </c>
      <c r="F25422">
        <v>18964.77</v>
      </c>
      <c r="G25422">
        <v>1251794.97</v>
      </c>
      <c r="H25422">
        <v>1340012.8799999999</v>
      </c>
    </row>
    <row r="25423" spans="1:8" x14ac:dyDescent="0.25">
      <c r="A25423" t="s">
        <v>59</v>
      </c>
      <c r="B25423">
        <v>2010</v>
      </c>
      <c r="C25423" t="s">
        <v>11</v>
      </c>
      <c r="D25423" t="s">
        <v>62</v>
      </c>
      <c r="E25423">
        <v>242</v>
      </c>
      <c r="F25423">
        <v>655.33000000000004</v>
      </c>
      <c r="G25423">
        <v>58751.97</v>
      </c>
      <c r="H25423">
        <v>58167.26</v>
      </c>
    </row>
    <row r="25424" spans="1:8" x14ac:dyDescent="0.25">
      <c r="A25424" t="s">
        <v>59</v>
      </c>
      <c r="B25424">
        <v>2010</v>
      </c>
      <c r="C25424" t="s">
        <v>11</v>
      </c>
      <c r="D25424" t="s">
        <v>60</v>
      </c>
      <c r="E25424">
        <v>11</v>
      </c>
      <c r="F25424">
        <v>46.48</v>
      </c>
      <c r="G25424">
        <v>3751.98</v>
      </c>
      <c r="H25424">
        <v>3935.95</v>
      </c>
    </row>
    <row r="25425" spans="1:8" x14ac:dyDescent="0.25">
      <c r="A25425" t="s">
        <v>59</v>
      </c>
      <c r="B25425">
        <v>2010</v>
      </c>
      <c r="C25425" t="s">
        <v>11</v>
      </c>
      <c r="D25425" t="s">
        <v>60</v>
      </c>
      <c r="E25425">
        <v>12</v>
      </c>
      <c r="F25425">
        <v>21.07</v>
      </c>
      <c r="G25425">
        <v>1341.5</v>
      </c>
      <c r="H25425">
        <v>1571.86</v>
      </c>
    </row>
    <row r="25426" spans="1:8" x14ac:dyDescent="0.25">
      <c r="A25426" t="s">
        <v>59</v>
      </c>
      <c r="B25426">
        <v>2010</v>
      </c>
      <c r="C25426" t="s">
        <v>11</v>
      </c>
      <c r="D25426" t="s">
        <v>60</v>
      </c>
      <c r="E25426">
        <v>5</v>
      </c>
      <c r="F25426">
        <v>34.74</v>
      </c>
      <c r="G25426">
        <v>1412.44</v>
      </c>
      <c r="H25426">
        <v>1382.5</v>
      </c>
    </row>
    <row r="25427" spans="1:8" x14ac:dyDescent="0.25">
      <c r="A25427" t="s">
        <v>59</v>
      </c>
      <c r="B25427">
        <v>2010</v>
      </c>
      <c r="C25427" t="s">
        <v>11</v>
      </c>
      <c r="D25427" t="s">
        <v>60</v>
      </c>
      <c r="E25427">
        <v>0</v>
      </c>
      <c r="F25427">
        <v>0</v>
      </c>
      <c r="G25427">
        <v>0</v>
      </c>
      <c r="H25427">
        <v>0</v>
      </c>
    </row>
    <row r="25428" spans="1:8" x14ac:dyDescent="0.25">
      <c r="A25428" t="s">
        <v>59</v>
      </c>
      <c r="B25428">
        <v>2010</v>
      </c>
      <c r="C25428" t="s">
        <v>11</v>
      </c>
      <c r="D25428" t="s">
        <v>60</v>
      </c>
      <c r="E25428">
        <v>0</v>
      </c>
      <c r="F25428">
        <v>0</v>
      </c>
      <c r="G25428">
        <v>0</v>
      </c>
      <c r="H25428">
        <v>0</v>
      </c>
    </row>
    <row r="25429" spans="1:8" x14ac:dyDescent="0.25">
      <c r="A25429" t="s">
        <v>59</v>
      </c>
      <c r="B25429">
        <v>2010</v>
      </c>
      <c r="C25429" t="s">
        <v>11</v>
      </c>
      <c r="D25429" t="s">
        <v>63</v>
      </c>
      <c r="E25429">
        <v>15</v>
      </c>
      <c r="F25429">
        <v>2.0299999999999998</v>
      </c>
      <c r="G25429">
        <v>199.71</v>
      </c>
      <c r="H25429">
        <v>218.73</v>
      </c>
    </row>
    <row r="25430" spans="1:8" x14ac:dyDescent="0.25">
      <c r="A25430" t="s">
        <v>59</v>
      </c>
      <c r="B25430">
        <v>2010</v>
      </c>
      <c r="C25430" t="s">
        <v>11</v>
      </c>
      <c r="D25430" t="s">
        <v>63</v>
      </c>
      <c r="E25430">
        <v>719348</v>
      </c>
      <c r="F25430">
        <v>109457.89</v>
      </c>
      <c r="G25430">
        <v>9244206.7300000004</v>
      </c>
      <c r="H25430">
        <v>9214111.3399999999</v>
      </c>
    </row>
    <row r="25431" spans="1:8" x14ac:dyDescent="0.25">
      <c r="A25431" t="s">
        <v>59</v>
      </c>
      <c r="B25431">
        <v>2010</v>
      </c>
      <c r="C25431" t="s">
        <v>11</v>
      </c>
      <c r="D25431" t="s">
        <v>60</v>
      </c>
      <c r="E25431">
        <v>0</v>
      </c>
      <c r="F25431">
        <v>0</v>
      </c>
      <c r="G25431">
        <v>3167.86</v>
      </c>
      <c r="H25431">
        <v>16807.07</v>
      </c>
    </row>
    <row r="25432" spans="1:8" x14ac:dyDescent="0.25">
      <c r="A25432" t="s">
        <v>59</v>
      </c>
      <c r="B25432">
        <v>2010</v>
      </c>
      <c r="C25432" t="s">
        <v>11</v>
      </c>
      <c r="D25432" t="s">
        <v>60</v>
      </c>
      <c r="E25432">
        <v>0</v>
      </c>
      <c r="F25432">
        <v>0</v>
      </c>
      <c r="G25432">
        <v>2572.19</v>
      </c>
      <c r="H25432">
        <v>16806.79</v>
      </c>
    </row>
    <row r="25433" spans="1:8" x14ac:dyDescent="0.25">
      <c r="A25433" t="s">
        <v>59</v>
      </c>
      <c r="B25433">
        <v>2010</v>
      </c>
      <c r="C25433" t="s">
        <v>11</v>
      </c>
      <c r="D25433" t="s">
        <v>61</v>
      </c>
      <c r="E25433">
        <v>208</v>
      </c>
      <c r="F25433">
        <v>1351.3</v>
      </c>
      <c r="G25433">
        <v>111788</v>
      </c>
      <c r="H25433">
        <v>120445.34</v>
      </c>
    </row>
    <row r="25434" spans="1:8" x14ac:dyDescent="0.25">
      <c r="A25434" t="s">
        <v>59</v>
      </c>
      <c r="B25434">
        <v>2010</v>
      </c>
      <c r="C25434" t="s">
        <v>11</v>
      </c>
      <c r="D25434" t="s">
        <v>61</v>
      </c>
      <c r="E25434">
        <v>1167</v>
      </c>
      <c r="F25434">
        <v>1344.42</v>
      </c>
      <c r="G25434">
        <v>165566.06</v>
      </c>
      <c r="H25434">
        <v>163148.45000000001</v>
      </c>
    </row>
    <row r="25435" spans="1:8" x14ac:dyDescent="0.25">
      <c r="A25435" t="s">
        <v>59</v>
      </c>
      <c r="B25435">
        <v>2010</v>
      </c>
      <c r="C25435" t="s">
        <v>11</v>
      </c>
      <c r="D25435" t="s">
        <v>61</v>
      </c>
      <c r="E25435">
        <v>10714</v>
      </c>
      <c r="F25435">
        <v>3320.64</v>
      </c>
      <c r="G25435">
        <v>233149.42</v>
      </c>
      <c r="H25435">
        <v>231570.7</v>
      </c>
    </row>
    <row r="25436" spans="1:8" x14ac:dyDescent="0.25">
      <c r="A25436" t="s">
        <v>59</v>
      </c>
      <c r="B25436">
        <v>2010</v>
      </c>
      <c r="C25436" t="s">
        <v>11</v>
      </c>
      <c r="D25436" t="s">
        <v>60</v>
      </c>
      <c r="E25436">
        <v>0</v>
      </c>
      <c r="F25436">
        <v>0</v>
      </c>
      <c r="G25436">
        <v>0</v>
      </c>
      <c r="H25436">
        <v>0</v>
      </c>
    </row>
    <row r="25437" spans="1:8" x14ac:dyDescent="0.25">
      <c r="A25437" t="s">
        <v>59</v>
      </c>
      <c r="B25437">
        <v>2010</v>
      </c>
      <c r="C25437" t="s">
        <v>11</v>
      </c>
      <c r="D25437" t="s">
        <v>60</v>
      </c>
      <c r="E25437">
        <v>4</v>
      </c>
      <c r="F25437">
        <v>2.5499999999999998</v>
      </c>
      <c r="G25437">
        <v>283.39</v>
      </c>
      <c r="H25437">
        <v>290.47000000000003</v>
      </c>
    </row>
    <row r="25438" spans="1:8" x14ac:dyDescent="0.25">
      <c r="A25438" t="s">
        <v>59</v>
      </c>
      <c r="B25438">
        <v>2010</v>
      </c>
      <c r="C25438" t="s">
        <v>11</v>
      </c>
      <c r="D25438" t="s">
        <v>60</v>
      </c>
      <c r="E25438">
        <v>428</v>
      </c>
      <c r="F25438">
        <v>112.28</v>
      </c>
      <c r="G25438">
        <v>7131.89</v>
      </c>
      <c r="H25438">
        <v>6968.72</v>
      </c>
    </row>
    <row r="25439" spans="1:8" x14ac:dyDescent="0.25">
      <c r="A25439" t="s">
        <v>59</v>
      </c>
      <c r="B25439">
        <v>2010</v>
      </c>
      <c r="C25439" t="s">
        <v>11</v>
      </c>
      <c r="D25439" t="s">
        <v>62</v>
      </c>
      <c r="E25439">
        <v>1012</v>
      </c>
      <c r="F25439">
        <v>9613.73</v>
      </c>
      <c r="G25439">
        <v>746982.76</v>
      </c>
      <c r="H25439">
        <v>844004.54</v>
      </c>
    </row>
    <row r="25440" spans="1:8" x14ac:dyDescent="0.25">
      <c r="A25440" t="s">
        <v>59</v>
      </c>
      <c r="B25440">
        <v>2010</v>
      </c>
      <c r="C25440" t="s">
        <v>11</v>
      </c>
      <c r="D25440" t="s">
        <v>62</v>
      </c>
      <c r="E25440">
        <v>3443</v>
      </c>
      <c r="F25440">
        <v>6831.51</v>
      </c>
      <c r="G25440">
        <v>709201.01</v>
      </c>
      <c r="H25440">
        <v>668248.62</v>
      </c>
    </row>
    <row r="25441" spans="1:8" x14ac:dyDescent="0.25">
      <c r="A25441" t="s">
        <v>59</v>
      </c>
      <c r="B25441">
        <v>2010</v>
      </c>
      <c r="C25441" t="s">
        <v>11</v>
      </c>
      <c r="D25441" t="s">
        <v>62</v>
      </c>
      <c r="E25441">
        <v>99988</v>
      </c>
      <c r="F25441">
        <v>26605.32</v>
      </c>
      <c r="G25441">
        <v>2033855.55</v>
      </c>
      <c r="H25441">
        <v>2028748.71</v>
      </c>
    </row>
    <row r="25442" spans="1:8" x14ac:dyDescent="0.25">
      <c r="A25442" t="s">
        <v>59</v>
      </c>
      <c r="B25442">
        <v>2010</v>
      </c>
      <c r="C25442" t="s">
        <v>11</v>
      </c>
      <c r="D25442" t="s">
        <v>60</v>
      </c>
      <c r="E25442">
        <v>4</v>
      </c>
      <c r="F25442">
        <v>41.78</v>
      </c>
      <c r="G25442">
        <v>3187.38</v>
      </c>
      <c r="H25442">
        <v>2064.89</v>
      </c>
    </row>
    <row r="25443" spans="1:8" x14ac:dyDescent="0.25">
      <c r="A25443" t="s">
        <v>59</v>
      </c>
      <c r="B25443">
        <v>2010</v>
      </c>
      <c r="C25443" t="s">
        <v>11</v>
      </c>
      <c r="D25443" t="s">
        <v>60</v>
      </c>
      <c r="E25443">
        <v>46</v>
      </c>
      <c r="F25443">
        <v>61.53</v>
      </c>
      <c r="G25443">
        <v>5932.68</v>
      </c>
      <c r="H25443">
        <v>5601.55</v>
      </c>
    </row>
    <row r="25444" spans="1:8" x14ac:dyDescent="0.25">
      <c r="A25444" t="s">
        <v>59</v>
      </c>
      <c r="B25444">
        <v>2010</v>
      </c>
      <c r="C25444" t="s">
        <v>11</v>
      </c>
      <c r="D25444" t="s">
        <v>60</v>
      </c>
      <c r="E25444">
        <v>4</v>
      </c>
      <c r="F25444">
        <v>5.0999999999999996</v>
      </c>
      <c r="G25444">
        <v>206.84</v>
      </c>
      <c r="H25444">
        <v>207.5</v>
      </c>
    </row>
    <row r="25445" spans="1:8" x14ac:dyDescent="0.25">
      <c r="A25445" t="s">
        <v>59</v>
      </c>
      <c r="B25445">
        <v>2010</v>
      </c>
      <c r="C25445" t="s">
        <v>11</v>
      </c>
      <c r="D25445" t="s">
        <v>60</v>
      </c>
      <c r="E25445">
        <v>518</v>
      </c>
      <c r="F25445">
        <v>308.83999999999997</v>
      </c>
      <c r="G25445">
        <v>19341.41</v>
      </c>
      <c r="H25445">
        <v>18635.21</v>
      </c>
    </row>
    <row r="25446" spans="1:8" x14ac:dyDescent="0.25">
      <c r="A25446" t="s">
        <v>59</v>
      </c>
      <c r="B25446">
        <v>2010</v>
      </c>
      <c r="C25446" t="s">
        <v>11</v>
      </c>
      <c r="D25446" t="s">
        <v>60</v>
      </c>
      <c r="E25446">
        <v>0</v>
      </c>
      <c r="F25446">
        <v>0</v>
      </c>
      <c r="G25446">
        <v>0</v>
      </c>
      <c r="H25446">
        <v>0</v>
      </c>
    </row>
    <row r="25447" spans="1:8" x14ac:dyDescent="0.25">
      <c r="A25447" t="s">
        <v>59</v>
      </c>
      <c r="B25447">
        <v>2010</v>
      </c>
      <c r="C25447" t="s">
        <v>11</v>
      </c>
      <c r="D25447" t="s">
        <v>60</v>
      </c>
      <c r="E25447">
        <v>0</v>
      </c>
      <c r="F25447">
        <v>0</v>
      </c>
      <c r="G25447">
        <v>0</v>
      </c>
      <c r="H25447">
        <v>0</v>
      </c>
    </row>
    <row r="25448" spans="1:8" x14ac:dyDescent="0.25">
      <c r="A25448" t="s">
        <v>59</v>
      </c>
      <c r="B25448">
        <v>2010</v>
      </c>
      <c r="C25448" t="s">
        <v>11</v>
      </c>
      <c r="D25448" t="s">
        <v>60</v>
      </c>
      <c r="E25448">
        <v>0</v>
      </c>
      <c r="F25448">
        <v>0</v>
      </c>
      <c r="G25448">
        <v>0</v>
      </c>
      <c r="H25448">
        <v>0</v>
      </c>
    </row>
    <row r="25449" spans="1:8" x14ac:dyDescent="0.25">
      <c r="A25449" t="s">
        <v>59</v>
      </c>
      <c r="B25449">
        <v>2010</v>
      </c>
      <c r="C25449" t="s">
        <v>11</v>
      </c>
      <c r="D25449" t="s">
        <v>61</v>
      </c>
      <c r="E25449">
        <v>0</v>
      </c>
      <c r="F25449">
        <v>0</v>
      </c>
      <c r="G25449">
        <v>0</v>
      </c>
      <c r="H25449">
        <v>0</v>
      </c>
    </row>
    <row r="25450" spans="1:8" x14ac:dyDescent="0.25">
      <c r="A25450" t="s">
        <v>59</v>
      </c>
      <c r="B25450">
        <v>2010</v>
      </c>
      <c r="C25450" t="s">
        <v>11</v>
      </c>
      <c r="D25450" t="s">
        <v>61</v>
      </c>
      <c r="E25450">
        <v>0</v>
      </c>
      <c r="F25450">
        <v>0</v>
      </c>
      <c r="G25450">
        <v>0</v>
      </c>
      <c r="H25450">
        <v>0</v>
      </c>
    </row>
    <row r="25451" spans="1:8" x14ac:dyDescent="0.25">
      <c r="A25451" t="s">
        <v>59</v>
      </c>
      <c r="B25451">
        <v>2010</v>
      </c>
      <c r="C25451" t="s">
        <v>11</v>
      </c>
      <c r="D25451" t="s">
        <v>60</v>
      </c>
      <c r="E25451">
        <v>0</v>
      </c>
      <c r="F25451">
        <v>0</v>
      </c>
      <c r="G25451">
        <v>0</v>
      </c>
      <c r="H25451">
        <v>0</v>
      </c>
    </row>
    <row r="25452" spans="1:8" x14ac:dyDescent="0.25">
      <c r="A25452" t="s">
        <v>59</v>
      </c>
      <c r="B25452">
        <v>2010</v>
      </c>
      <c r="C25452" t="s">
        <v>11</v>
      </c>
      <c r="D25452" t="s">
        <v>60</v>
      </c>
      <c r="E25452">
        <v>0</v>
      </c>
      <c r="F25452">
        <v>0</v>
      </c>
      <c r="G25452">
        <v>0</v>
      </c>
      <c r="H25452">
        <v>0</v>
      </c>
    </row>
    <row r="25453" spans="1:8" x14ac:dyDescent="0.25">
      <c r="A25453" t="s">
        <v>59</v>
      </c>
      <c r="B25453">
        <v>2010</v>
      </c>
      <c r="C25453" t="s">
        <v>11</v>
      </c>
      <c r="D25453" t="s">
        <v>60</v>
      </c>
      <c r="E25453">
        <v>0</v>
      </c>
      <c r="F25453">
        <v>4.93</v>
      </c>
      <c r="G25453">
        <v>-9983.4599999999991</v>
      </c>
      <c r="H25453">
        <v>12919.8</v>
      </c>
    </row>
    <row r="25454" spans="1:8" x14ac:dyDescent="0.25">
      <c r="A25454" t="s">
        <v>59</v>
      </c>
      <c r="B25454">
        <v>2010</v>
      </c>
      <c r="C25454" t="s">
        <v>11</v>
      </c>
      <c r="D25454" t="s">
        <v>60</v>
      </c>
      <c r="E25454">
        <v>0</v>
      </c>
      <c r="F25454">
        <v>0</v>
      </c>
      <c r="G25454">
        <v>0</v>
      </c>
      <c r="H25454">
        <v>0</v>
      </c>
    </row>
    <row r="25455" spans="1:8" x14ac:dyDescent="0.25">
      <c r="A25455" t="s">
        <v>59</v>
      </c>
      <c r="B25455">
        <v>2010</v>
      </c>
      <c r="C25455" t="s">
        <v>11</v>
      </c>
      <c r="D25455" t="s">
        <v>60</v>
      </c>
      <c r="E25455">
        <v>0</v>
      </c>
      <c r="F25455">
        <v>0</v>
      </c>
      <c r="G25455">
        <v>0</v>
      </c>
      <c r="H25455">
        <v>0</v>
      </c>
    </row>
    <row r="25456" spans="1:8" x14ac:dyDescent="0.25">
      <c r="A25456" t="s">
        <v>59</v>
      </c>
      <c r="B25456">
        <v>2010</v>
      </c>
      <c r="C25456" t="s">
        <v>11</v>
      </c>
      <c r="D25456" t="s">
        <v>61</v>
      </c>
      <c r="E25456">
        <v>0</v>
      </c>
      <c r="F25456">
        <v>0</v>
      </c>
      <c r="G25456">
        <v>0</v>
      </c>
      <c r="H25456">
        <v>0</v>
      </c>
    </row>
    <row r="25457" spans="1:8" x14ac:dyDescent="0.25">
      <c r="A25457" t="s">
        <v>59</v>
      </c>
      <c r="B25457">
        <v>2010</v>
      </c>
      <c r="C25457" t="s">
        <v>11</v>
      </c>
      <c r="D25457" t="s">
        <v>61</v>
      </c>
      <c r="E25457">
        <v>1</v>
      </c>
      <c r="F25457">
        <v>6.47</v>
      </c>
      <c r="G25457">
        <v>423.38</v>
      </c>
      <c r="H25457">
        <v>861.9</v>
      </c>
    </row>
    <row r="25458" spans="1:8" x14ac:dyDescent="0.25">
      <c r="A25458" t="s">
        <v>59</v>
      </c>
      <c r="B25458">
        <v>2010</v>
      </c>
      <c r="C25458" t="s">
        <v>11</v>
      </c>
      <c r="D25458" t="s">
        <v>61</v>
      </c>
      <c r="E25458">
        <v>1</v>
      </c>
      <c r="F25458">
        <v>0.51</v>
      </c>
      <c r="G25458">
        <v>81.3</v>
      </c>
      <c r="H25458">
        <v>0</v>
      </c>
    </row>
    <row r="25459" spans="1:8" x14ac:dyDescent="0.25">
      <c r="A25459" t="s">
        <v>59</v>
      </c>
      <c r="B25459">
        <v>2010</v>
      </c>
      <c r="C25459" t="s">
        <v>11</v>
      </c>
      <c r="D25459" t="s">
        <v>60</v>
      </c>
      <c r="E25459">
        <v>0</v>
      </c>
      <c r="F25459">
        <v>0</v>
      </c>
      <c r="G25459">
        <v>0</v>
      </c>
      <c r="H25459">
        <v>0</v>
      </c>
    </row>
    <row r="25460" spans="1:8" x14ac:dyDescent="0.25">
      <c r="A25460" t="s">
        <v>59</v>
      </c>
      <c r="B25460">
        <v>2010</v>
      </c>
      <c r="C25460" t="s">
        <v>11</v>
      </c>
      <c r="D25460" t="s">
        <v>60</v>
      </c>
      <c r="E25460">
        <v>7</v>
      </c>
      <c r="F25460">
        <v>73.45</v>
      </c>
      <c r="G25460">
        <v>8087.9</v>
      </c>
      <c r="H25460">
        <v>2876.57</v>
      </c>
    </row>
    <row r="25461" spans="1:8" x14ac:dyDescent="0.25">
      <c r="A25461" t="s">
        <v>59</v>
      </c>
      <c r="B25461">
        <v>2010</v>
      </c>
      <c r="C25461" t="s">
        <v>11</v>
      </c>
      <c r="D25461" t="s">
        <v>60</v>
      </c>
      <c r="E25461">
        <v>0</v>
      </c>
      <c r="F25461">
        <v>0</v>
      </c>
      <c r="G25461">
        <v>0</v>
      </c>
      <c r="H25461">
        <v>0</v>
      </c>
    </row>
    <row r="25462" spans="1:8" x14ac:dyDescent="0.25">
      <c r="A25462" t="s">
        <v>59</v>
      </c>
      <c r="B25462">
        <v>2010</v>
      </c>
      <c r="C25462" t="s">
        <v>11</v>
      </c>
      <c r="D25462" t="s">
        <v>60</v>
      </c>
      <c r="E25462">
        <v>304</v>
      </c>
      <c r="F25462">
        <v>6496.82</v>
      </c>
      <c r="G25462">
        <v>429501.41</v>
      </c>
      <c r="H25462">
        <v>487731.37</v>
      </c>
    </row>
    <row r="25463" spans="1:8" x14ac:dyDescent="0.25">
      <c r="A25463" t="s">
        <v>59</v>
      </c>
      <c r="B25463">
        <v>2010</v>
      </c>
      <c r="C25463" t="s">
        <v>11</v>
      </c>
      <c r="D25463" t="s">
        <v>60</v>
      </c>
      <c r="E25463">
        <v>71</v>
      </c>
      <c r="F25463">
        <v>85.47</v>
      </c>
      <c r="G25463">
        <v>11442.96</v>
      </c>
      <c r="H25463">
        <v>10630.91</v>
      </c>
    </row>
    <row r="25464" spans="1:8" x14ac:dyDescent="0.25">
      <c r="A25464" t="s">
        <v>59</v>
      </c>
      <c r="B25464">
        <v>2010</v>
      </c>
      <c r="C25464" t="s">
        <v>11</v>
      </c>
      <c r="D25464" t="s">
        <v>60</v>
      </c>
      <c r="E25464">
        <v>0</v>
      </c>
      <c r="F25464">
        <v>0</v>
      </c>
      <c r="G25464">
        <v>0</v>
      </c>
      <c r="H25464">
        <v>0</v>
      </c>
    </row>
    <row r="25465" spans="1:8" x14ac:dyDescent="0.25">
      <c r="A25465" t="s">
        <v>59</v>
      </c>
      <c r="B25465">
        <v>2010</v>
      </c>
      <c r="C25465" t="s">
        <v>11</v>
      </c>
      <c r="D25465" t="s">
        <v>62</v>
      </c>
      <c r="E25465">
        <v>24</v>
      </c>
      <c r="F25465">
        <v>1137.0899999999999</v>
      </c>
      <c r="G25465">
        <v>81245.95</v>
      </c>
      <c r="H25465">
        <v>82958.59</v>
      </c>
    </row>
    <row r="25466" spans="1:8" x14ac:dyDescent="0.25">
      <c r="A25466" t="s">
        <v>59</v>
      </c>
      <c r="B25466">
        <v>2010</v>
      </c>
      <c r="C25466" t="s">
        <v>11</v>
      </c>
      <c r="D25466" t="s">
        <v>62</v>
      </c>
      <c r="E25466">
        <v>2</v>
      </c>
      <c r="F25466">
        <v>3.79</v>
      </c>
      <c r="G25466">
        <v>232.28</v>
      </c>
      <c r="H25466">
        <v>232.28</v>
      </c>
    </row>
    <row r="25467" spans="1:8" x14ac:dyDescent="0.25">
      <c r="A25467" t="s">
        <v>59</v>
      </c>
      <c r="B25467">
        <v>2010</v>
      </c>
      <c r="C25467" t="s">
        <v>11</v>
      </c>
      <c r="D25467" t="s">
        <v>60</v>
      </c>
      <c r="E25467">
        <v>101</v>
      </c>
      <c r="F25467">
        <v>1307.33</v>
      </c>
      <c r="G25467">
        <v>93579.71</v>
      </c>
      <c r="H25467">
        <v>94743.64</v>
      </c>
    </row>
    <row r="25468" spans="1:8" x14ac:dyDescent="0.25">
      <c r="A25468" t="s">
        <v>59</v>
      </c>
      <c r="B25468">
        <v>2010</v>
      </c>
      <c r="C25468" t="s">
        <v>11</v>
      </c>
      <c r="D25468" t="s">
        <v>60</v>
      </c>
      <c r="E25468">
        <v>27</v>
      </c>
      <c r="F25468">
        <v>53.18</v>
      </c>
      <c r="G25468">
        <v>5271.36</v>
      </c>
      <c r="H25468">
        <v>4691.1400000000003</v>
      </c>
    </row>
    <row r="25469" spans="1:8" x14ac:dyDescent="0.25">
      <c r="A25469" t="s">
        <v>59</v>
      </c>
      <c r="B25469">
        <v>2010</v>
      </c>
      <c r="C25469" t="s">
        <v>11</v>
      </c>
      <c r="D25469" t="s">
        <v>60</v>
      </c>
      <c r="E25469">
        <v>0</v>
      </c>
      <c r="F25469">
        <v>0</v>
      </c>
      <c r="G25469">
        <v>0</v>
      </c>
      <c r="H25469">
        <v>0</v>
      </c>
    </row>
    <row r="25470" spans="1:8" x14ac:dyDescent="0.25">
      <c r="A25470" t="s">
        <v>59</v>
      </c>
      <c r="B25470">
        <v>2010</v>
      </c>
      <c r="C25470" t="s">
        <v>11</v>
      </c>
      <c r="D25470" t="s">
        <v>60</v>
      </c>
      <c r="E25470">
        <v>35</v>
      </c>
      <c r="F25470">
        <v>585.20000000000005</v>
      </c>
      <c r="G25470">
        <v>35123.58</v>
      </c>
      <c r="H25470">
        <v>40208.949999999997</v>
      </c>
    </row>
    <row r="25471" spans="1:8" x14ac:dyDescent="0.25">
      <c r="A25471" t="s">
        <v>59</v>
      </c>
      <c r="B25471">
        <v>2010</v>
      </c>
      <c r="C25471" t="s">
        <v>11</v>
      </c>
      <c r="D25471" t="s">
        <v>60</v>
      </c>
      <c r="E25471">
        <v>11</v>
      </c>
      <c r="F25471">
        <v>23.24</v>
      </c>
      <c r="G25471">
        <v>1907.77</v>
      </c>
      <c r="H25471">
        <v>1484.41</v>
      </c>
    </row>
    <row r="25472" spans="1:8" x14ac:dyDescent="0.25">
      <c r="A25472" t="s">
        <v>59</v>
      </c>
      <c r="B25472">
        <v>2010</v>
      </c>
      <c r="C25472" t="s">
        <v>11</v>
      </c>
      <c r="D25472" t="s">
        <v>60</v>
      </c>
      <c r="E25472">
        <v>0</v>
      </c>
      <c r="F25472">
        <v>0</v>
      </c>
      <c r="G25472">
        <v>0</v>
      </c>
      <c r="H25472">
        <v>0</v>
      </c>
    </row>
    <row r="25473" spans="1:8" x14ac:dyDescent="0.25">
      <c r="A25473" t="s">
        <v>59</v>
      </c>
      <c r="B25473">
        <v>2010</v>
      </c>
      <c r="C25473" t="s">
        <v>11</v>
      </c>
      <c r="D25473" t="s">
        <v>60</v>
      </c>
      <c r="E25473">
        <v>48</v>
      </c>
      <c r="F25473">
        <v>1117.0999999999999</v>
      </c>
      <c r="G25473">
        <v>62272.66</v>
      </c>
      <c r="H25473">
        <v>81573.240000000005</v>
      </c>
    </row>
    <row r="25474" spans="1:8" x14ac:dyDescent="0.25">
      <c r="A25474" t="s">
        <v>59</v>
      </c>
      <c r="B25474">
        <v>2010</v>
      </c>
      <c r="C25474" t="s">
        <v>11</v>
      </c>
      <c r="D25474" t="s">
        <v>60</v>
      </c>
      <c r="E25474">
        <v>17</v>
      </c>
      <c r="F25474">
        <v>26.58</v>
      </c>
      <c r="G25474">
        <v>2150.5500000000002</v>
      </c>
      <c r="H25474">
        <v>2026.76</v>
      </c>
    </row>
    <row r="25475" spans="1:8" x14ac:dyDescent="0.25">
      <c r="A25475" t="s">
        <v>59</v>
      </c>
      <c r="B25475">
        <v>2010</v>
      </c>
      <c r="C25475" t="s">
        <v>11</v>
      </c>
      <c r="D25475" t="s">
        <v>60</v>
      </c>
      <c r="E25475">
        <v>0</v>
      </c>
      <c r="F25475">
        <v>0</v>
      </c>
      <c r="G25475">
        <v>0</v>
      </c>
      <c r="H25475">
        <v>0</v>
      </c>
    </row>
    <row r="25476" spans="1:8" x14ac:dyDescent="0.25">
      <c r="A25476" t="s">
        <v>59</v>
      </c>
      <c r="B25476">
        <v>2010</v>
      </c>
      <c r="C25476" t="s">
        <v>11</v>
      </c>
      <c r="D25476" t="s">
        <v>60</v>
      </c>
      <c r="E25476">
        <v>0</v>
      </c>
      <c r="F25476">
        <v>0</v>
      </c>
      <c r="G25476">
        <v>0</v>
      </c>
      <c r="H25476">
        <v>0</v>
      </c>
    </row>
    <row r="25477" spans="1:8" x14ac:dyDescent="0.25">
      <c r="A25477" t="s">
        <v>59</v>
      </c>
      <c r="B25477">
        <v>2010</v>
      </c>
      <c r="C25477" t="s">
        <v>11</v>
      </c>
      <c r="D25477" t="s">
        <v>60</v>
      </c>
      <c r="E25477">
        <v>0</v>
      </c>
      <c r="F25477">
        <v>0</v>
      </c>
      <c r="G25477">
        <v>36407.360000000001</v>
      </c>
      <c r="H25477">
        <v>72900.31</v>
      </c>
    </row>
    <row r="25478" spans="1:8" x14ac:dyDescent="0.25">
      <c r="A25478" t="s">
        <v>59</v>
      </c>
      <c r="B25478">
        <v>2010</v>
      </c>
      <c r="C25478" t="s">
        <v>11</v>
      </c>
      <c r="D25478" t="s">
        <v>60</v>
      </c>
      <c r="E25478">
        <v>0</v>
      </c>
      <c r="F25478">
        <v>23.98</v>
      </c>
      <c r="G25478">
        <v>-30388.77</v>
      </c>
      <c r="H25478">
        <v>22145.57</v>
      </c>
    </row>
    <row r="25479" spans="1:8" x14ac:dyDescent="0.25">
      <c r="A25479" t="s">
        <v>59</v>
      </c>
      <c r="B25479">
        <v>2010</v>
      </c>
      <c r="C25479" t="s">
        <v>11</v>
      </c>
      <c r="D25479" t="s">
        <v>61</v>
      </c>
      <c r="E25479">
        <v>0</v>
      </c>
      <c r="F25479">
        <v>0</v>
      </c>
      <c r="G25479">
        <v>0</v>
      </c>
      <c r="H25479">
        <v>0</v>
      </c>
    </row>
    <row r="25480" spans="1:8" x14ac:dyDescent="0.25">
      <c r="A25480" t="s">
        <v>59</v>
      </c>
      <c r="B25480">
        <v>2010</v>
      </c>
      <c r="C25480" t="s">
        <v>11</v>
      </c>
      <c r="D25480" t="s">
        <v>61</v>
      </c>
      <c r="E25480">
        <v>0</v>
      </c>
      <c r="F25480">
        <v>0</v>
      </c>
      <c r="G25480">
        <v>0</v>
      </c>
      <c r="H25480">
        <v>0</v>
      </c>
    </row>
    <row r="25481" spans="1:8" x14ac:dyDescent="0.25">
      <c r="A25481" t="s">
        <v>59</v>
      </c>
      <c r="B25481">
        <v>2010</v>
      </c>
      <c r="C25481" t="s">
        <v>11</v>
      </c>
      <c r="D25481" t="s">
        <v>61</v>
      </c>
      <c r="E25481">
        <v>1</v>
      </c>
      <c r="F25481">
        <v>1.48</v>
      </c>
      <c r="G25481">
        <v>116.3</v>
      </c>
      <c r="H25481">
        <v>116.3</v>
      </c>
    </row>
    <row r="25482" spans="1:8" x14ac:dyDescent="0.25">
      <c r="A25482" t="s">
        <v>59</v>
      </c>
      <c r="B25482">
        <v>2010</v>
      </c>
      <c r="C25482" t="s">
        <v>11</v>
      </c>
      <c r="D25482" t="s">
        <v>60</v>
      </c>
      <c r="E25482">
        <v>6</v>
      </c>
      <c r="F25482">
        <v>19.25</v>
      </c>
      <c r="G25482">
        <v>1606.32</v>
      </c>
      <c r="H25482">
        <v>236.8</v>
      </c>
    </row>
    <row r="25483" spans="1:8" x14ac:dyDescent="0.25">
      <c r="A25483" t="s">
        <v>59</v>
      </c>
      <c r="B25483">
        <v>2010</v>
      </c>
      <c r="C25483" t="s">
        <v>11</v>
      </c>
      <c r="D25483" t="s">
        <v>60</v>
      </c>
      <c r="E25483">
        <v>64</v>
      </c>
      <c r="F25483">
        <v>593.46</v>
      </c>
      <c r="G25483">
        <v>45604.19</v>
      </c>
      <c r="H25483">
        <v>63110.61</v>
      </c>
    </row>
    <row r="25484" spans="1:8" x14ac:dyDescent="0.25">
      <c r="A25484" t="s">
        <v>59</v>
      </c>
      <c r="B25484">
        <v>2010</v>
      </c>
      <c r="C25484" t="s">
        <v>11</v>
      </c>
      <c r="D25484" t="s">
        <v>60</v>
      </c>
      <c r="E25484">
        <v>184</v>
      </c>
      <c r="F25484">
        <v>319.77999999999997</v>
      </c>
      <c r="G25484">
        <v>35729.82</v>
      </c>
      <c r="H25484">
        <v>32394.9</v>
      </c>
    </row>
    <row r="25485" spans="1:8" x14ac:dyDescent="0.25">
      <c r="A25485" t="s">
        <v>59</v>
      </c>
      <c r="B25485">
        <v>2010</v>
      </c>
      <c r="C25485" t="s">
        <v>11</v>
      </c>
      <c r="D25485" t="s">
        <v>60</v>
      </c>
      <c r="E25485">
        <v>1214</v>
      </c>
      <c r="F25485">
        <v>537.97</v>
      </c>
      <c r="G25485">
        <v>42179.24</v>
      </c>
      <c r="H25485">
        <v>47815.22</v>
      </c>
    </row>
    <row r="25486" spans="1:8" x14ac:dyDescent="0.25">
      <c r="A25486" t="s">
        <v>59</v>
      </c>
      <c r="B25486">
        <v>2010</v>
      </c>
      <c r="C25486" t="s">
        <v>11</v>
      </c>
      <c r="D25486" t="s">
        <v>60</v>
      </c>
      <c r="E25486">
        <v>0</v>
      </c>
      <c r="F25486">
        <v>0</v>
      </c>
      <c r="G25486">
        <v>0</v>
      </c>
      <c r="H25486">
        <v>0</v>
      </c>
    </row>
    <row r="25487" spans="1:8" x14ac:dyDescent="0.25">
      <c r="A25487" t="s">
        <v>59</v>
      </c>
      <c r="B25487">
        <v>2010</v>
      </c>
      <c r="C25487" t="s">
        <v>11</v>
      </c>
      <c r="D25487" t="s">
        <v>60</v>
      </c>
      <c r="E25487">
        <v>4</v>
      </c>
      <c r="F25487">
        <v>2.12</v>
      </c>
      <c r="G25487">
        <v>142.80000000000001</v>
      </c>
      <c r="H25487">
        <v>196.66</v>
      </c>
    </row>
    <row r="25488" spans="1:8" x14ac:dyDescent="0.25">
      <c r="A25488" t="s">
        <v>59</v>
      </c>
      <c r="B25488">
        <v>2010</v>
      </c>
      <c r="C25488" t="s">
        <v>11</v>
      </c>
      <c r="D25488" t="s">
        <v>62</v>
      </c>
      <c r="E25488">
        <v>0</v>
      </c>
      <c r="F25488">
        <v>0</v>
      </c>
      <c r="G25488">
        <v>0</v>
      </c>
      <c r="H25488">
        <v>0</v>
      </c>
    </row>
    <row r="25489" spans="1:8" x14ac:dyDescent="0.25">
      <c r="A25489" t="s">
        <v>59</v>
      </c>
      <c r="B25489">
        <v>2010</v>
      </c>
      <c r="C25489" t="s">
        <v>11</v>
      </c>
      <c r="D25489" t="s">
        <v>62</v>
      </c>
      <c r="E25489">
        <v>4</v>
      </c>
      <c r="F25489">
        <v>2.56</v>
      </c>
      <c r="G25489">
        <v>0</v>
      </c>
      <c r="H25489">
        <v>0</v>
      </c>
    </row>
    <row r="25490" spans="1:8" x14ac:dyDescent="0.25">
      <c r="A25490" t="s">
        <v>59</v>
      </c>
      <c r="B25490">
        <v>2010</v>
      </c>
      <c r="C25490" t="s">
        <v>11</v>
      </c>
      <c r="D25490" t="s">
        <v>62</v>
      </c>
      <c r="E25490">
        <v>286</v>
      </c>
      <c r="F25490">
        <v>218.34</v>
      </c>
      <c r="G25490">
        <v>17267.439999999999</v>
      </c>
      <c r="H25490">
        <v>19576.810000000001</v>
      </c>
    </row>
    <row r="25491" spans="1:8" x14ac:dyDescent="0.25">
      <c r="A25491" t="s">
        <v>59</v>
      </c>
      <c r="B25491">
        <v>2010</v>
      </c>
      <c r="C25491" t="s">
        <v>11</v>
      </c>
      <c r="D25491" t="s">
        <v>60</v>
      </c>
      <c r="E25491">
        <v>7</v>
      </c>
      <c r="F25491">
        <v>35.81</v>
      </c>
      <c r="G25491">
        <v>2837.34</v>
      </c>
      <c r="H25491">
        <v>2688.53</v>
      </c>
    </row>
    <row r="25492" spans="1:8" x14ac:dyDescent="0.25">
      <c r="A25492" t="s">
        <v>59</v>
      </c>
      <c r="B25492">
        <v>2010</v>
      </c>
      <c r="C25492" t="s">
        <v>11</v>
      </c>
      <c r="D25492" t="s">
        <v>60</v>
      </c>
      <c r="E25492">
        <v>151</v>
      </c>
      <c r="F25492">
        <v>77.53</v>
      </c>
      <c r="G25492">
        <v>9729.56</v>
      </c>
      <c r="H25492">
        <v>9570.8799999999992</v>
      </c>
    </row>
    <row r="25493" spans="1:8" x14ac:dyDescent="0.25">
      <c r="A25493" t="s">
        <v>59</v>
      </c>
      <c r="B25493">
        <v>2010</v>
      </c>
      <c r="C25493" t="s">
        <v>11</v>
      </c>
      <c r="D25493" t="s">
        <v>60</v>
      </c>
      <c r="E25493">
        <v>0</v>
      </c>
      <c r="F25493">
        <v>0</v>
      </c>
      <c r="G25493">
        <v>0</v>
      </c>
      <c r="H25493">
        <v>0</v>
      </c>
    </row>
    <row r="25494" spans="1:8" x14ac:dyDescent="0.25">
      <c r="A25494" t="s">
        <v>59</v>
      </c>
      <c r="B25494">
        <v>2010</v>
      </c>
      <c r="C25494" t="s">
        <v>11</v>
      </c>
      <c r="D25494" t="s">
        <v>60</v>
      </c>
      <c r="E25494">
        <v>18</v>
      </c>
      <c r="F25494">
        <v>108.46</v>
      </c>
      <c r="G25494">
        <v>6428.7</v>
      </c>
      <c r="H25494">
        <v>6362.36</v>
      </c>
    </row>
    <row r="25495" spans="1:8" x14ac:dyDescent="0.25">
      <c r="A25495" t="s">
        <v>59</v>
      </c>
      <c r="B25495">
        <v>2010</v>
      </c>
      <c r="C25495" t="s">
        <v>11</v>
      </c>
      <c r="D25495" t="s">
        <v>60</v>
      </c>
      <c r="E25495">
        <v>43</v>
      </c>
      <c r="F25495">
        <v>108.77</v>
      </c>
      <c r="G25495">
        <v>7826.19</v>
      </c>
      <c r="H25495">
        <v>6790.3</v>
      </c>
    </row>
    <row r="25496" spans="1:8" x14ac:dyDescent="0.25">
      <c r="A25496" t="s">
        <v>59</v>
      </c>
      <c r="B25496">
        <v>2010</v>
      </c>
      <c r="C25496" t="s">
        <v>11</v>
      </c>
      <c r="D25496" t="s">
        <v>60</v>
      </c>
      <c r="E25496">
        <v>701</v>
      </c>
      <c r="F25496">
        <v>373.92</v>
      </c>
      <c r="G25496">
        <v>24488.89</v>
      </c>
      <c r="H25496">
        <v>20264.009999999998</v>
      </c>
    </row>
    <row r="25497" spans="1:8" x14ac:dyDescent="0.25">
      <c r="A25497" t="s">
        <v>59</v>
      </c>
      <c r="B25497">
        <v>2010</v>
      </c>
      <c r="C25497" t="s">
        <v>11</v>
      </c>
      <c r="D25497" t="s">
        <v>60</v>
      </c>
      <c r="E25497">
        <v>0</v>
      </c>
      <c r="F25497">
        <v>0</v>
      </c>
      <c r="G25497">
        <v>0</v>
      </c>
      <c r="H25497">
        <v>0</v>
      </c>
    </row>
    <row r="25498" spans="1:8" x14ac:dyDescent="0.25">
      <c r="A25498" t="s">
        <v>59</v>
      </c>
      <c r="B25498">
        <v>2010</v>
      </c>
      <c r="C25498" t="s">
        <v>11</v>
      </c>
      <c r="D25498" t="s">
        <v>60</v>
      </c>
      <c r="E25498">
        <v>7</v>
      </c>
      <c r="F25498">
        <v>64.400000000000006</v>
      </c>
      <c r="G25498">
        <v>3828.33</v>
      </c>
      <c r="H25498">
        <v>4354.22</v>
      </c>
    </row>
    <row r="25499" spans="1:8" x14ac:dyDescent="0.25">
      <c r="A25499" t="s">
        <v>59</v>
      </c>
      <c r="B25499">
        <v>2010</v>
      </c>
      <c r="C25499" t="s">
        <v>11</v>
      </c>
      <c r="D25499" t="s">
        <v>60</v>
      </c>
      <c r="E25499">
        <v>70</v>
      </c>
      <c r="F25499">
        <v>120.11</v>
      </c>
      <c r="G25499">
        <v>9621.33</v>
      </c>
      <c r="H25499">
        <v>9801.43</v>
      </c>
    </row>
    <row r="25500" spans="1:8" x14ac:dyDescent="0.25">
      <c r="A25500" t="s">
        <v>59</v>
      </c>
      <c r="B25500">
        <v>2010</v>
      </c>
      <c r="C25500" t="s">
        <v>11</v>
      </c>
      <c r="D25500" t="s">
        <v>60</v>
      </c>
      <c r="E25500">
        <v>205</v>
      </c>
      <c r="F25500">
        <v>111.9</v>
      </c>
      <c r="G25500">
        <v>7180.65</v>
      </c>
      <c r="H25500">
        <v>8156.59</v>
      </c>
    </row>
    <row r="25501" spans="1:8" x14ac:dyDescent="0.25">
      <c r="A25501" t="s">
        <v>59</v>
      </c>
      <c r="B25501">
        <v>2010</v>
      </c>
      <c r="C25501" t="s">
        <v>11</v>
      </c>
      <c r="D25501" t="s">
        <v>64</v>
      </c>
      <c r="E25501">
        <v>0</v>
      </c>
      <c r="F25501">
        <v>15136.238356</v>
      </c>
      <c r="G25501">
        <v>1369508.59</v>
      </c>
      <c r="H25501">
        <v>1355521.9</v>
      </c>
    </row>
    <row r="25502" spans="1:8" x14ac:dyDescent="0.25">
      <c r="A25502" t="s">
        <v>59</v>
      </c>
      <c r="B25502">
        <v>2010</v>
      </c>
      <c r="C25502" t="s">
        <v>11</v>
      </c>
      <c r="D25502" t="s">
        <v>60</v>
      </c>
      <c r="E25502">
        <v>0</v>
      </c>
      <c r="F25502">
        <v>0</v>
      </c>
      <c r="G25502">
        <v>0</v>
      </c>
      <c r="H25502">
        <v>0</v>
      </c>
    </row>
    <row r="25503" spans="1:8" x14ac:dyDescent="0.25">
      <c r="A25503" t="s">
        <v>59</v>
      </c>
      <c r="B25503">
        <v>2010</v>
      </c>
      <c r="C25503" t="s">
        <v>11</v>
      </c>
      <c r="D25503" t="s">
        <v>60</v>
      </c>
      <c r="E25503">
        <v>0</v>
      </c>
      <c r="F25503">
        <v>0</v>
      </c>
      <c r="G25503">
        <v>0</v>
      </c>
      <c r="H25503">
        <v>0</v>
      </c>
    </row>
    <row r="25504" spans="1:8" x14ac:dyDescent="0.25">
      <c r="A25504" t="s">
        <v>59</v>
      </c>
      <c r="B25504">
        <v>2010</v>
      </c>
      <c r="C25504" t="s">
        <v>10</v>
      </c>
      <c r="D25504" t="s">
        <v>60</v>
      </c>
      <c r="E25504">
        <v>0</v>
      </c>
      <c r="F25504">
        <v>0</v>
      </c>
      <c r="G25504">
        <v>6272.29</v>
      </c>
      <c r="H25504">
        <v>0</v>
      </c>
    </row>
    <row r="25505" spans="1:8" x14ac:dyDescent="0.25">
      <c r="A25505" t="s">
        <v>59</v>
      </c>
      <c r="B25505">
        <v>2010</v>
      </c>
      <c r="C25505" t="s">
        <v>10</v>
      </c>
      <c r="D25505" t="s">
        <v>61</v>
      </c>
      <c r="E25505">
        <v>4</v>
      </c>
      <c r="F25505">
        <v>17216.259999999998</v>
      </c>
      <c r="G25505">
        <v>968867.4</v>
      </c>
      <c r="H25505">
        <v>997181.88</v>
      </c>
    </row>
    <row r="25506" spans="1:8" x14ac:dyDescent="0.25">
      <c r="A25506" t="s">
        <v>59</v>
      </c>
      <c r="B25506">
        <v>2010</v>
      </c>
      <c r="C25506" t="s">
        <v>10</v>
      </c>
      <c r="D25506" t="s">
        <v>61</v>
      </c>
      <c r="E25506">
        <v>0</v>
      </c>
      <c r="F25506">
        <v>0</v>
      </c>
      <c r="G25506">
        <v>0</v>
      </c>
      <c r="H25506">
        <v>0</v>
      </c>
    </row>
    <row r="25507" spans="1:8" x14ac:dyDescent="0.25">
      <c r="A25507" t="s">
        <v>59</v>
      </c>
      <c r="B25507">
        <v>2010</v>
      </c>
      <c r="C25507" t="s">
        <v>10</v>
      </c>
      <c r="D25507" t="s">
        <v>60</v>
      </c>
      <c r="E25507">
        <v>0</v>
      </c>
      <c r="F25507">
        <v>0</v>
      </c>
      <c r="G25507">
        <v>0</v>
      </c>
      <c r="H25507">
        <v>0</v>
      </c>
    </row>
    <row r="25508" spans="1:8" x14ac:dyDescent="0.25">
      <c r="A25508" t="s">
        <v>59</v>
      </c>
      <c r="B25508">
        <v>2010</v>
      </c>
      <c r="C25508" t="s">
        <v>10</v>
      </c>
      <c r="D25508" t="s">
        <v>60</v>
      </c>
      <c r="E25508">
        <v>0</v>
      </c>
      <c r="F25508">
        <v>0</v>
      </c>
      <c r="G25508">
        <v>0</v>
      </c>
      <c r="H25508">
        <v>0</v>
      </c>
    </row>
    <row r="25509" spans="1:8" x14ac:dyDescent="0.25">
      <c r="A25509" t="s">
        <v>59</v>
      </c>
      <c r="B25509">
        <v>2010</v>
      </c>
      <c r="C25509" t="s">
        <v>10</v>
      </c>
      <c r="D25509" t="s">
        <v>60</v>
      </c>
      <c r="E25509">
        <v>0</v>
      </c>
      <c r="F25509">
        <v>0</v>
      </c>
      <c r="G25509">
        <v>4613.8</v>
      </c>
      <c r="H25509">
        <v>9369.7999999999993</v>
      </c>
    </row>
    <row r="25510" spans="1:8" x14ac:dyDescent="0.25">
      <c r="A25510" t="s">
        <v>59</v>
      </c>
      <c r="B25510">
        <v>2010</v>
      </c>
      <c r="C25510" t="s">
        <v>10</v>
      </c>
      <c r="D25510" t="s">
        <v>60</v>
      </c>
      <c r="E25510">
        <v>0</v>
      </c>
      <c r="F25510">
        <v>0</v>
      </c>
      <c r="G25510">
        <v>0</v>
      </c>
      <c r="H25510">
        <v>0</v>
      </c>
    </row>
    <row r="25511" spans="1:8" x14ac:dyDescent="0.25">
      <c r="A25511" t="s">
        <v>59</v>
      </c>
      <c r="B25511">
        <v>2010</v>
      </c>
      <c r="C25511" t="s">
        <v>10</v>
      </c>
      <c r="D25511" t="s">
        <v>60</v>
      </c>
      <c r="E25511">
        <v>0</v>
      </c>
      <c r="F25511">
        <v>0</v>
      </c>
      <c r="G25511">
        <v>0</v>
      </c>
      <c r="H25511">
        <v>0</v>
      </c>
    </row>
    <row r="25512" spans="1:8" x14ac:dyDescent="0.25">
      <c r="A25512" t="s">
        <v>59</v>
      </c>
      <c r="B25512">
        <v>2010</v>
      </c>
      <c r="C25512" t="s">
        <v>10</v>
      </c>
      <c r="D25512" t="s">
        <v>61</v>
      </c>
      <c r="E25512">
        <v>238</v>
      </c>
      <c r="F25512">
        <v>41123</v>
      </c>
      <c r="G25512">
        <v>2627806.9900000002</v>
      </c>
      <c r="H25512">
        <v>2434557.16</v>
      </c>
    </row>
    <row r="25513" spans="1:8" x14ac:dyDescent="0.25">
      <c r="A25513" t="s">
        <v>59</v>
      </c>
      <c r="B25513">
        <v>2010</v>
      </c>
      <c r="C25513" t="s">
        <v>10</v>
      </c>
      <c r="D25513" t="s">
        <v>61</v>
      </c>
      <c r="E25513">
        <v>984</v>
      </c>
      <c r="F25513">
        <v>13158.14</v>
      </c>
      <c r="G25513">
        <v>932946.88</v>
      </c>
      <c r="H25513">
        <v>810054.24</v>
      </c>
    </row>
    <row r="25514" spans="1:8" x14ac:dyDescent="0.25">
      <c r="A25514" t="s">
        <v>59</v>
      </c>
      <c r="B25514">
        <v>2010</v>
      </c>
      <c r="C25514" t="s">
        <v>10</v>
      </c>
      <c r="D25514" t="s">
        <v>61</v>
      </c>
      <c r="E25514">
        <v>255</v>
      </c>
      <c r="F25514">
        <v>423.54</v>
      </c>
      <c r="G25514">
        <v>45758.52</v>
      </c>
      <c r="H25514">
        <v>46695.54</v>
      </c>
    </row>
    <row r="25515" spans="1:8" x14ac:dyDescent="0.25">
      <c r="A25515" t="s">
        <v>59</v>
      </c>
      <c r="B25515">
        <v>2010</v>
      </c>
      <c r="C25515" t="s">
        <v>10</v>
      </c>
      <c r="D25515" t="s">
        <v>60</v>
      </c>
      <c r="E25515">
        <v>3</v>
      </c>
      <c r="F25515">
        <v>6.97</v>
      </c>
      <c r="G25515">
        <v>4280.6400000000003</v>
      </c>
      <c r="H25515">
        <v>4280.6400000000003</v>
      </c>
    </row>
    <row r="25516" spans="1:8" x14ac:dyDescent="0.25">
      <c r="A25516" t="s">
        <v>59</v>
      </c>
      <c r="B25516">
        <v>2010</v>
      </c>
      <c r="C25516" t="s">
        <v>10</v>
      </c>
      <c r="D25516" t="s">
        <v>60</v>
      </c>
      <c r="E25516">
        <v>0</v>
      </c>
      <c r="F25516">
        <v>0</v>
      </c>
      <c r="G25516">
        <v>0</v>
      </c>
      <c r="H25516">
        <v>0</v>
      </c>
    </row>
    <row r="25517" spans="1:8" x14ac:dyDescent="0.25">
      <c r="A25517" t="s">
        <v>59</v>
      </c>
      <c r="B25517">
        <v>2010</v>
      </c>
      <c r="C25517" t="s">
        <v>10</v>
      </c>
      <c r="D25517" t="s">
        <v>60</v>
      </c>
      <c r="E25517">
        <v>0</v>
      </c>
      <c r="F25517">
        <v>0</v>
      </c>
      <c r="G25517">
        <v>0</v>
      </c>
      <c r="H25517">
        <v>0</v>
      </c>
    </row>
    <row r="25518" spans="1:8" x14ac:dyDescent="0.25">
      <c r="A25518" t="s">
        <v>59</v>
      </c>
      <c r="B25518">
        <v>2010</v>
      </c>
      <c r="C25518" t="s">
        <v>10</v>
      </c>
      <c r="D25518" t="s">
        <v>60</v>
      </c>
      <c r="E25518">
        <v>0</v>
      </c>
      <c r="F25518">
        <v>0</v>
      </c>
      <c r="G25518">
        <v>0</v>
      </c>
      <c r="H25518">
        <v>0</v>
      </c>
    </row>
    <row r="25519" spans="1:8" x14ac:dyDescent="0.25">
      <c r="A25519" t="s">
        <v>59</v>
      </c>
      <c r="B25519">
        <v>2010</v>
      </c>
      <c r="C25519" t="s">
        <v>10</v>
      </c>
      <c r="D25519" t="s">
        <v>62</v>
      </c>
      <c r="E25519">
        <v>833</v>
      </c>
      <c r="F25519">
        <v>18646.47</v>
      </c>
      <c r="G25519">
        <v>1228797.48</v>
      </c>
      <c r="H25519">
        <v>1171863.3500000001</v>
      </c>
    </row>
    <row r="25520" spans="1:8" x14ac:dyDescent="0.25">
      <c r="A25520" t="s">
        <v>59</v>
      </c>
      <c r="B25520">
        <v>2010</v>
      </c>
      <c r="C25520" t="s">
        <v>10</v>
      </c>
      <c r="D25520" t="s">
        <v>62</v>
      </c>
      <c r="E25520">
        <v>239</v>
      </c>
      <c r="F25520">
        <v>628.51</v>
      </c>
      <c r="G25520">
        <v>56802.05</v>
      </c>
      <c r="H25520">
        <v>44201.27</v>
      </c>
    </row>
    <row r="25521" spans="1:8" x14ac:dyDescent="0.25">
      <c r="A25521" t="s">
        <v>59</v>
      </c>
      <c r="B25521">
        <v>2010</v>
      </c>
      <c r="C25521" t="s">
        <v>10</v>
      </c>
      <c r="D25521" t="s">
        <v>60</v>
      </c>
      <c r="E25521">
        <v>11</v>
      </c>
      <c r="F25521">
        <v>46.89</v>
      </c>
      <c r="G25521">
        <v>3825.67</v>
      </c>
      <c r="H25521">
        <v>4210.96</v>
      </c>
    </row>
    <row r="25522" spans="1:8" x14ac:dyDescent="0.25">
      <c r="A25522" t="s">
        <v>59</v>
      </c>
      <c r="B25522">
        <v>2010</v>
      </c>
      <c r="C25522" t="s">
        <v>10</v>
      </c>
      <c r="D25522" t="s">
        <v>60</v>
      </c>
      <c r="E25522">
        <v>11</v>
      </c>
      <c r="F25522">
        <v>11.6</v>
      </c>
      <c r="G25522">
        <v>1423.16</v>
      </c>
      <c r="H25522">
        <v>873.92</v>
      </c>
    </row>
    <row r="25523" spans="1:8" x14ac:dyDescent="0.25">
      <c r="A25523" t="s">
        <v>59</v>
      </c>
      <c r="B25523">
        <v>2010</v>
      </c>
      <c r="C25523" t="s">
        <v>10</v>
      </c>
      <c r="D25523" t="s">
        <v>60</v>
      </c>
      <c r="E25523">
        <v>6</v>
      </c>
      <c r="F25523">
        <v>37.909999999999997</v>
      </c>
      <c r="G25523">
        <v>1539.64</v>
      </c>
      <c r="H25523">
        <v>1369.92</v>
      </c>
    </row>
    <row r="25524" spans="1:8" x14ac:dyDescent="0.25">
      <c r="A25524" t="s">
        <v>59</v>
      </c>
      <c r="B25524">
        <v>2010</v>
      </c>
      <c r="C25524" t="s">
        <v>10</v>
      </c>
      <c r="D25524" t="s">
        <v>60</v>
      </c>
      <c r="E25524">
        <v>0</v>
      </c>
      <c r="F25524">
        <v>0</v>
      </c>
      <c r="G25524">
        <v>0</v>
      </c>
      <c r="H25524">
        <v>0</v>
      </c>
    </row>
    <row r="25525" spans="1:8" x14ac:dyDescent="0.25">
      <c r="A25525" t="s">
        <v>59</v>
      </c>
      <c r="B25525">
        <v>2010</v>
      </c>
      <c r="C25525" t="s">
        <v>10</v>
      </c>
      <c r="D25525" t="s">
        <v>60</v>
      </c>
      <c r="E25525">
        <v>0</v>
      </c>
      <c r="F25525">
        <v>0</v>
      </c>
      <c r="G25525">
        <v>0</v>
      </c>
      <c r="H25525">
        <v>0</v>
      </c>
    </row>
    <row r="25526" spans="1:8" x14ac:dyDescent="0.25">
      <c r="A25526" t="s">
        <v>59</v>
      </c>
      <c r="B25526">
        <v>2010</v>
      </c>
      <c r="C25526" t="s">
        <v>10</v>
      </c>
      <c r="D25526" t="s">
        <v>63</v>
      </c>
      <c r="E25526">
        <v>13</v>
      </c>
      <c r="F25526">
        <v>2.0499999999999998</v>
      </c>
      <c r="G25526">
        <v>200.43</v>
      </c>
      <c r="H25526">
        <v>226.44</v>
      </c>
    </row>
    <row r="25527" spans="1:8" x14ac:dyDescent="0.25">
      <c r="A25527" t="s">
        <v>59</v>
      </c>
      <c r="B25527">
        <v>2010</v>
      </c>
      <c r="C25527" t="s">
        <v>10</v>
      </c>
      <c r="D25527" t="s">
        <v>63</v>
      </c>
      <c r="E25527">
        <v>713453</v>
      </c>
      <c r="F25527">
        <v>105987.06</v>
      </c>
      <c r="G25527">
        <v>8964098.1600000001</v>
      </c>
      <c r="H25527">
        <v>8697502</v>
      </c>
    </row>
    <row r="25528" spans="1:8" x14ac:dyDescent="0.25">
      <c r="A25528" t="s">
        <v>59</v>
      </c>
      <c r="B25528">
        <v>2010</v>
      </c>
      <c r="C25528" t="s">
        <v>10</v>
      </c>
      <c r="D25528" t="s">
        <v>60</v>
      </c>
      <c r="E25528">
        <v>0</v>
      </c>
      <c r="F25528">
        <v>0</v>
      </c>
      <c r="G25528">
        <v>3451.31</v>
      </c>
      <c r="H25528">
        <v>15911.97</v>
      </c>
    </row>
    <row r="25529" spans="1:8" x14ac:dyDescent="0.25">
      <c r="A25529" t="s">
        <v>59</v>
      </c>
      <c r="B25529">
        <v>2010</v>
      </c>
      <c r="C25529" t="s">
        <v>10</v>
      </c>
      <c r="D25529" t="s">
        <v>60</v>
      </c>
      <c r="E25529">
        <v>0</v>
      </c>
      <c r="F25529">
        <v>0</v>
      </c>
      <c r="G25529">
        <v>10993.32</v>
      </c>
      <c r="H25529">
        <v>8135.08</v>
      </c>
    </row>
    <row r="25530" spans="1:8" x14ac:dyDescent="0.25">
      <c r="A25530" t="s">
        <v>59</v>
      </c>
      <c r="B25530">
        <v>2010</v>
      </c>
      <c r="C25530" t="s">
        <v>10</v>
      </c>
      <c r="D25530" t="s">
        <v>61</v>
      </c>
      <c r="E25530">
        <v>205</v>
      </c>
      <c r="F25530">
        <v>1285.02</v>
      </c>
      <c r="G25530">
        <v>107164.7</v>
      </c>
      <c r="H25530">
        <v>98888.8</v>
      </c>
    </row>
    <row r="25531" spans="1:8" x14ac:dyDescent="0.25">
      <c r="A25531" t="s">
        <v>59</v>
      </c>
      <c r="B25531">
        <v>2010</v>
      </c>
      <c r="C25531" t="s">
        <v>10</v>
      </c>
      <c r="D25531" t="s">
        <v>61</v>
      </c>
      <c r="E25531">
        <v>1169</v>
      </c>
      <c r="F25531">
        <v>1340.78</v>
      </c>
      <c r="G25531">
        <v>164309.91</v>
      </c>
      <c r="H25531">
        <v>154236.16</v>
      </c>
    </row>
    <row r="25532" spans="1:8" x14ac:dyDescent="0.25">
      <c r="A25532" t="s">
        <v>59</v>
      </c>
      <c r="B25532">
        <v>2010</v>
      </c>
      <c r="C25532" t="s">
        <v>10</v>
      </c>
      <c r="D25532" t="s">
        <v>61</v>
      </c>
      <c r="E25532">
        <v>10642</v>
      </c>
      <c r="F25532">
        <v>3231.25</v>
      </c>
      <c r="G25532">
        <v>226605.57</v>
      </c>
      <c r="H25532">
        <v>225399.84</v>
      </c>
    </row>
    <row r="25533" spans="1:8" x14ac:dyDescent="0.25">
      <c r="A25533" t="s">
        <v>59</v>
      </c>
      <c r="B25533">
        <v>2010</v>
      </c>
      <c r="C25533" t="s">
        <v>10</v>
      </c>
      <c r="D25533" t="s">
        <v>60</v>
      </c>
      <c r="E25533">
        <v>0</v>
      </c>
      <c r="F25533">
        <v>0</v>
      </c>
      <c r="G25533">
        <v>0</v>
      </c>
      <c r="H25533">
        <v>0</v>
      </c>
    </row>
    <row r="25534" spans="1:8" x14ac:dyDescent="0.25">
      <c r="A25534" t="s">
        <v>59</v>
      </c>
      <c r="B25534">
        <v>2010</v>
      </c>
      <c r="C25534" t="s">
        <v>10</v>
      </c>
      <c r="D25534" t="s">
        <v>60</v>
      </c>
      <c r="E25534">
        <v>4</v>
      </c>
      <c r="F25534">
        <v>3.3</v>
      </c>
      <c r="G25534">
        <v>290.83999999999997</v>
      </c>
      <c r="H25534">
        <v>296.85000000000002</v>
      </c>
    </row>
    <row r="25535" spans="1:8" x14ac:dyDescent="0.25">
      <c r="A25535" t="s">
        <v>59</v>
      </c>
      <c r="B25535">
        <v>2010</v>
      </c>
      <c r="C25535" t="s">
        <v>10</v>
      </c>
      <c r="D25535" t="s">
        <v>60</v>
      </c>
      <c r="E25535">
        <v>425</v>
      </c>
      <c r="F25535">
        <v>99.87</v>
      </c>
      <c r="G25535">
        <v>6222.96</v>
      </c>
      <c r="H25535">
        <v>5929.99</v>
      </c>
    </row>
    <row r="25536" spans="1:8" x14ac:dyDescent="0.25">
      <c r="A25536" t="s">
        <v>59</v>
      </c>
      <c r="B25536">
        <v>2010</v>
      </c>
      <c r="C25536" t="s">
        <v>10</v>
      </c>
      <c r="D25536" t="s">
        <v>62</v>
      </c>
      <c r="E25536">
        <v>975</v>
      </c>
      <c r="F25536">
        <v>9433.3700000000008</v>
      </c>
      <c r="G25536">
        <v>735706.66</v>
      </c>
      <c r="H25536">
        <v>675817.07</v>
      </c>
    </row>
    <row r="25537" spans="1:8" x14ac:dyDescent="0.25">
      <c r="A25537" t="s">
        <v>59</v>
      </c>
      <c r="B25537">
        <v>2010</v>
      </c>
      <c r="C25537" t="s">
        <v>10</v>
      </c>
      <c r="D25537" t="s">
        <v>62</v>
      </c>
      <c r="E25537">
        <v>3223</v>
      </c>
      <c r="F25537">
        <v>6156.98</v>
      </c>
      <c r="G25537">
        <v>630726.31000000006</v>
      </c>
      <c r="H25537">
        <v>658440.56000000006</v>
      </c>
    </row>
    <row r="25538" spans="1:8" x14ac:dyDescent="0.25">
      <c r="A25538" t="s">
        <v>59</v>
      </c>
      <c r="B25538">
        <v>2010</v>
      </c>
      <c r="C25538" t="s">
        <v>10</v>
      </c>
      <c r="D25538" t="s">
        <v>62</v>
      </c>
      <c r="E25538">
        <v>98921</v>
      </c>
      <c r="F25538">
        <v>25845.4</v>
      </c>
      <c r="G25538">
        <v>1973424.13</v>
      </c>
      <c r="H25538">
        <v>1938050.7</v>
      </c>
    </row>
    <row r="25539" spans="1:8" x14ac:dyDescent="0.25">
      <c r="A25539" t="s">
        <v>59</v>
      </c>
      <c r="B25539">
        <v>2010</v>
      </c>
      <c r="C25539" t="s">
        <v>10</v>
      </c>
      <c r="D25539" t="s">
        <v>60</v>
      </c>
      <c r="E25539">
        <v>4</v>
      </c>
      <c r="F25539">
        <v>36.729999999999997</v>
      </c>
      <c r="G25539">
        <v>2879.74</v>
      </c>
      <c r="H25539">
        <v>2015.07</v>
      </c>
    </row>
    <row r="25540" spans="1:8" x14ac:dyDescent="0.25">
      <c r="A25540" t="s">
        <v>59</v>
      </c>
      <c r="B25540">
        <v>2010</v>
      </c>
      <c r="C25540" t="s">
        <v>10</v>
      </c>
      <c r="D25540" t="s">
        <v>60</v>
      </c>
      <c r="E25540">
        <v>46</v>
      </c>
      <c r="F25540">
        <v>62.52</v>
      </c>
      <c r="G25540">
        <v>5966.4</v>
      </c>
      <c r="H25540">
        <v>5755.7</v>
      </c>
    </row>
    <row r="25541" spans="1:8" x14ac:dyDescent="0.25">
      <c r="A25541" t="s">
        <v>59</v>
      </c>
      <c r="B25541">
        <v>2010</v>
      </c>
      <c r="C25541" t="s">
        <v>10</v>
      </c>
      <c r="D25541" t="s">
        <v>60</v>
      </c>
      <c r="E25541">
        <v>4</v>
      </c>
      <c r="F25541">
        <v>6.1</v>
      </c>
      <c r="G25541">
        <v>246.88</v>
      </c>
      <c r="H25541">
        <v>294.58</v>
      </c>
    </row>
    <row r="25542" spans="1:8" x14ac:dyDescent="0.25">
      <c r="A25542" t="s">
        <v>59</v>
      </c>
      <c r="B25542">
        <v>2010</v>
      </c>
      <c r="C25542" t="s">
        <v>10</v>
      </c>
      <c r="D25542" t="s">
        <v>60</v>
      </c>
      <c r="E25542">
        <v>508</v>
      </c>
      <c r="F25542">
        <v>285.2</v>
      </c>
      <c r="G25542">
        <v>17794.23</v>
      </c>
      <c r="H25542">
        <v>17380.64</v>
      </c>
    </row>
    <row r="25543" spans="1:8" x14ac:dyDescent="0.25">
      <c r="A25543" t="s">
        <v>59</v>
      </c>
      <c r="B25543">
        <v>2010</v>
      </c>
      <c r="C25543" t="s">
        <v>10</v>
      </c>
      <c r="D25543" t="s">
        <v>60</v>
      </c>
      <c r="E25543">
        <v>0</v>
      </c>
      <c r="F25543">
        <v>0</v>
      </c>
      <c r="G25543">
        <v>0</v>
      </c>
      <c r="H25543">
        <v>0</v>
      </c>
    </row>
    <row r="25544" spans="1:8" x14ac:dyDescent="0.25">
      <c r="A25544" t="s">
        <v>59</v>
      </c>
      <c r="B25544">
        <v>2010</v>
      </c>
      <c r="C25544" t="s">
        <v>10</v>
      </c>
      <c r="D25544" t="s">
        <v>60</v>
      </c>
      <c r="E25544">
        <v>0</v>
      </c>
      <c r="F25544">
        <v>0</v>
      </c>
      <c r="G25544">
        <v>0</v>
      </c>
      <c r="H25544">
        <v>0</v>
      </c>
    </row>
    <row r="25545" spans="1:8" x14ac:dyDescent="0.25">
      <c r="A25545" t="s">
        <v>59</v>
      </c>
      <c r="B25545">
        <v>2010</v>
      </c>
      <c r="C25545" t="s">
        <v>10</v>
      </c>
      <c r="D25545" t="s">
        <v>60</v>
      </c>
      <c r="E25545">
        <v>0</v>
      </c>
      <c r="F25545">
        <v>0</v>
      </c>
      <c r="G25545">
        <v>0</v>
      </c>
      <c r="H25545">
        <v>0</v>
      </c>
    </row>
    <row r="25546" spans="1:8" x14ac:dyDescent="0.25">
      <c r="A25546" t="s">
        <v>59</v>
      </c>
      <c r="B25546">
        <v>2010</v>
      </c>
      <c r="C25546" t="s">
        <v>10</v>
      </c>
      <c r="D25546" t="s">
        <v>61</v>
      </c>
      <c r="E25546">
        <v>0</v>
      </c>
      <c r="F25546">
        <v>0</v>
      </c>
      <c r="G25546">
        <v>0</v>
      </c>
      <c r="H25546">
        <v>0</v>
      </c>
    </row>
    <row r="25547" spans="1:8" x14ac:dyDescent="0.25">
      <c r="A25547" t="s">
        <v>59</v>
      </c>
      <c r="B25547">
        <v>2010</v>
      </c>
      <c r="C25547" t="s">
        <v>10</v>
      </c>
      <c r="D25547" t="s">
        <v>61</v>
      </c>
      <c r="E25547">
        <v>0</v>
      </c>
      <c r="F25547">
        <v>0</v>
      </c>
      <c r="G25547">
        <v>0</v>
      </c>
      <c r="H25547">
        <v>0</v>
      </c>
    </row>
    <row r="25548" spans="1:8" x14ac:dyDescent="0.25">
      <c r="A25548" t="s">
        <v>59</v>
      </c>
      <c r="B25548">
        <v>2010</v>
      </c>
      <c r="C25548" t="s">
        <v>10</v>
      </c>
      <c r="D25548" t="s">
        <v>60</v>
      </c>
      <c r="E25548">
        <v>0</v>
      </c>
      <c r="F25548">
        <v>0</v>
      </c>
      <c r="G25548">
        <v>0</v>
      </c>
      <c r="H25548">
        <v>0</v>
      </c>
    </row>
    <row r="25549" spans="1:8" x14ac:dyDescent="0.25">
      <c r="A25549" t="s">
        <v>59</v>
      </c>
      <c r="B25549">
        <v>2010</v>
      </c>
      <c r="C25549" t="s">
        <v>10</v>
      </c>
      <c r="D25549" t="s">
        <v>60</v>
      </c>
      <c r="E25549">
        <v>0</v>
      </c>
      <c r="F25549">
        <v>0</v>
      </c>
      <c r="G25549">
        <v>0</v>
      </c>
      <c r="H25549">
        <v>0</v>
      </c>
    </row>
    <row r="25550" spans="1:8" x14ac:dyDescent="0.25">
      <c r="A25550" t="s">
        <v>59</v>
      </c>
      <c r="B25550">
        <v>2010</v>
      </c>
      <c r="C25550" t="s">
        <v>10</v>
      </c>
      <c r="D25550" t="s">
        <v>60</v>
      </c>
      <c r="E25550">
        <v>0</v>
      </c>
      <c r="F25550">
        <v>4000.82</v>
      </c>
      <c r="G25550">
        <v>1892.17</v>
      </c>
      <c r="H25550">
        <v>6938.47</v>
      </c>
    </row>
    <row r="25551" spans="1:8" x14ac:dyDescent="0.25">
      <c r="A25551" t="s">
        <v>59</v>
      </c>
      <c r="B25551">
        <v>2010</v>
      </c>
      <c r="C25551" t="s">
        <v>10</v>
      </c>
      <c r="D25551" t="s">
        <v>60</v>
      </c>
      <c r="E25551">
        <v>0</v>
      </c>
      <c r="F25551">
        <v>0</v>
      </c>
      <c r="G25551">
        <v>0</v>
      </c>
      <c r="H25551">
        <v>0</v>
      </c>
    </row>
    <row r="25552" spans="1:8" x14ac:dyDescent="0.25">
      <c r="A25552" t="s">
        <v>59</v>
      </c>
      <c r="B25552">
        <v>2010</v>
      </c>
      <c r="C25552" t="s">
        <v>10</v>
      </c>
      <c r="D25552" t="s">
        <v>60</v>
      </c>
      <c r="E25552">
        <v>0</v>
      </c>
      <c r="F25552">
        <v>0</v>
      </c>
      <c r="G25552">
        <v>0</v>
      </c>
      <c r="H25552">
        <v>0</v>
      </c>
    </row>
    <row r="25553" spans="1:8" x14ac:dyDescent="0.25">
      <c r="A25553" t="s">
        <v>59</v>
      </c>
      <c r="B25553">
        <v>2010</v>
      </c>
      <c r="C25553" t="s">
        <v>10</v>
      </c>
      <c r="D25553" t="s">
        <v>61</v>
      </c>
      <c r="E25553">
        <v>1</v>
      </c>
      <c r="F25553">
        <v>134.86000000000001</v>
      </c>
      <c r="G25553">
        <v>0</v>
      </c>
      <c r="H25553">
        <v>0</v>
      </c>
    </row>
    <row r="25554" spans="1:8" x14ac:dyDescent="0.25">
      <c r="A25554" t="s">
        <v>59</v>
      </c>
      <c r="B25554">
        <v>2010</v>
      </c>
      <c r="C25554" t="s">
        <v>10</v>
      </c>
      <c r="D25554" t="s">
        <v>61</v>
      </c>
      <c r="E25554">
        <v>2</v>
      </c>
      <c r="F25554">
        <v>32.42</v>
      </c>
      <c r="G25554">
        <v>440.13</v>
      </c>
      <c r="H25554">
        <v>0</v>
      </c>
    </row>
    <row r="25555" spans="1:8" x14ac:dyDescent="0.25">
      <c r="A25555" t="s">
        <v>59</v>
      </c>
      <c r="B25555">
        <v>2010</v>
      </c>
      <c r="C25555" t="s">
        <v>10</v>
      </c>
      <c r="D25555" t="s">
        <v>61</v>
      </c>
      <c r="E25555">
        <v>1</v>
      </c>
      <c r="F25555">
        <v>0.48</v>
      </c>
      <c r="G25555">
        <v>79.45</v>
      </c>
      <c r="H25555">
        <v>0</v>
      </c>
    </row>
    <row r="25556" spans="1:8" x14ac:dyDescent="0.25">
      <c r="A25556" t="s">
        <v>59</v>
      </c>
      <c r="B25556">
        <v>2010</v>
      </c>
      <c r="C25556" t="s">
        <v>10</v>
      </c>
      <c r="D25556" t="s">
        <v>60</v>
      </c>
      <c r="E25556">
        <v>0</v>
      </c>
      <c r="F25556">
        <v>0</v>
      </c>
      <c r="G25556">
        <v>0</v>
      </c>
      <c r="H25556">
        <v>0</v>
      </c>
    </row>
    <row r="25557" spans="1:8" x14ac:dyDescent="0.25">
      <c r="A25557" t="s">
        <v>59</v>
      </c>
      <c r="B25557">
        <v>2010</v>
      </c>
      <c r="C25557" t="s">
        <v>10</v>
      </c>
      <c r="D25557" t="s">
        <v>60</v>
      </c>
      <c r="E25557">
        <v>4</v>
      </c>
      <c r="F25557">
        <v>6.15</v>
      </c>
      <c r="G25557">
        <v>2166.0500000000002</v>
      </c>
      <c r="H25557">
        <v>105.21</v>
      </c>
    </row>
    <row r="25558" spans="1:8" x14ac:dyDescent="0.25">
      <c r="A25558" t="s">
        <v>59</v>
      </c>
      <c r="B25558">
        <v>2010</v>
      </c>
      <c r="C25558" t="s">
        <v>10</v>
      </c>
      <c r="D25558" t="s">
        <v>60</v>
      </c>
      <c r="E25558">
        <v>4</v>
      </c>
      <c r="F25558">
        <v>9.23</v>
      </c>
      <c r="G25558">
        <v>995.65</v>
      </c>
      <c r="H25558">
        <v>509.14</v>
      </c>
    </row>
    <row r="25559" spans="1:8" x14ac:dyDescent="0.25">
      <c r="A25559" t="s">
        <v>59</v>
      </c>
      <c r="B25559">
        <v>2010</v>
      </c>
      <c r="C25559" t="s">
        <v>10</v>
      </c>
      <c r="D25559" t="s">
        <v>60</v>
      </c>
      <c r="E25559">
        <v>303</v>
      </c>
      <c r="F25559">
        <v>6234.07</v>
      </c>
      <c r="G25559">
        <v>416608.13</v>
      </c>
      <c r="H25559">
        <v>355421.44</v>
      </c>
    </row>
    <row r="25560" spans="1:8" x14ac:dyDescent="0.25">
      <c r="A25560" t="s">
        <v>59</v>
      </c>
      <c r="B25560">
        <v>2010</v>
      </c>
      <c r="C25560" t="s">
        <v>10</v>
      </c>
      <c r="D25560" t="s">
        <v>60</v>
      </c>
      <c r="E25560">
        <v>70</v>
      </c>
      <c r="F25560">
        <v>87.84</v>
      </c>
      <c r="G25560">
        <v>11442.49</v>
      </c>
      <c r="H25560">
        <v>10996.68</v>
      </c>
    </row>
    <row r="25561" spans="1:8" x14ac:dyDescent="0.25">
      <c r="A25561" t="s">
        <v>59</v>
      </c>
      <c r="B25561">
        <v>2010</v>
      </c>
      <c r="C25561" t="s">
        <v>10</v>
      </c>
      <c r="D25561" t="s">
        <v>60</v>
      </c>
      <c r="E25561">
        <v>0</v>
      </c>
      <c r="F25561">
        <v>0</v>
      </c>
      <c r="G25561">
        <v>0</v>
      </c>
      <c r="H25561">
        <v>0</v>
      </c>
    </row>
    <row r="25562" spans="1:8" x14ac:dyDescent="0.25">
      <c r="A25562" t="s">
        <v>59</v>
      </c>
      <c r="B25562">
        <v>2010</v>
      </c>
      <c r="C25562" t="s">
        <v>10</v>
      </c>
      <c r="D25562" t="s">
        <v>62</v>
      </c>
      <c r="E25562">
        <v>23</v>
      </c>
      <c r="F25562">
        <v>1081.49</v>
      </c>
      <c r="G25562">
        <v>80243.16</v>
      </c>
      <c r="H25562">
        <v>79031.92</v>
      </c>
    </row>
    <row r="25563" spans="1:8" x14ac:dyDescent="0.25">
      <c r="A25563" t="s">
        <v>59</v>
      </c>
      <c r="B25563">
        <v>2010</v>
      </c>
      <c r="C25563" t="s">
        <v>10</v>
      </c>
      <c r="D25563" t="s">
        <v>62</v>
      </c>
      <c r="E25563">
        <v>1</v>
      </c>
      <c r="F25563">
        <v>2.96</v>
      </c>
      <c r="G25563">
        <v>251.31</v>
      </c>
      <c r="H25563">
        <v>251.31</v>
      </c>
    </row>
    <row r="25564" spans="1:8" x14ac:dyDescent="0.25">
      <c r="A25564" t="s">
        <v>59</v>
      </c>
      <c r="B25564">
        <v>2010</v>
      </c>
      <c r="C25564" t="s">
        <v>10</v>
      </c>
      <c r="D25564" t="s">
        <v>60</v>
      </c>
      <c r="E25564">
        <v>100</v>
      </c>
      <c r="F25564">
        <v>1448.69</v>
      </c>
      <c r="G25564">
        <v>100443.95</v>
      </c>
      <c r="H25564">
        <v>147315.60999999999</v>
      </c>
    </row>
    <row r="25565" spans="1:8" x14ac:dyDescent="0.25">
      <c r="A25565" t="s">
        <v>59</v>
      </c>
      <c r="B25565">
        <v>2010</v>
      </c>
      <c r="C25565" t="s">
        <v>10</v>
      </c>
      <c r="D25565" t="s">
        <v>60</v>
      </c>
      <c r="E25565">
        <v>27</v>
      </c>
      <c r="F25565">
        <v>43.16</v>
      </c>
      <c r="G25565">
        <v>4671.9799999999996</v>
      </c>
      <c r="H25565">
        <v>5152.8599999999997</v>
      </c>
    </row>
    <row r="25566" spans="1:8" x14ac:dyDescent="0.25">
      <c r="A25566" t="s">
        <v>59</v>
      </c>
      <c r="B25566">
        <v>2010</v>
      </c>
      <c r="C25566" t="s">
        <v>10</v>
      </c>
      <c r="D25566" t="s">
        <v>60</v>
      </c>
      <c r="E25566">
        <v>0</v>
      </c>
      <c r="F25566">
        <v>0</v>
      </c>
      <c r="G25566">
        <v>0</v>
      </c>
      <c r="H25566">
        <v>0</v>
      </c>
    </row>
    <row r="25567" spans="1:8" x14ac:dyDescent="0.25">
      <c r="A25567" t="s">
        <v>59</v>
      </c>
      <c r="B25567">
        <v>2010</v>
      </c>
      <c r="C25567" t="s">
        <v>10</v>
      </c>
      <c r="D25567" t="s">
        <v>60</v>
      </c>
      <c r="E25567">
        <v>34</v>
      </c>
      <c r="F25567">
        <v>703.44</v>
      </c>
      <c r="G25567">
        <v>40387.31</v>
      </c>
      <c r="H25567">
        <v>22324.51</v>
      </c>
    </row>
    <row r="25568" spans="1:8" x14ac:dyDescent="0.25">
      <c r="A25568" t="s">
        <v>59</v>
      </c>
      <c r="B25568">
        <v>2010</v>
      </c>
      <c r="C25568" t="s">
        <v>10</v>
      </c>
      <c r="D25568" t="s">
        <v>60</v>
      </c>
      <c r="E25568">
        <v>11</v>
      </c>
      <c r="F25568">
        <v>15.33</v>
      </c>
      <c r="G25568">
        <v>1519.22</v>
      </c>
      <c r="H25568">
        <v>1544.33</v>
      </c>
    </row>
    <row r="25569" spans="1:8" x14ac:dyDescent="0.25">
      <c r="A25569" t="s">
        <v>59</v>
      </c>
      <c r="B25569">
        <v>2010</v>
      </c>
      <c r="C25569" t="s">
        <v>10</v>
      </c>
      <c r="D25569" t="s">
        <v>60</v>
      </c>
      <c r="E25569">
        <v>0</v>
      </c>
      <c r="F25569">
        <v>0</v>
      </c>
      <c r="G25569">
        <v>0</v>
      </c>
      <c r="H25569">
        <v>0</v>
      </c>
    </row>
    <row r="25570" spans="1:8" x14ac:dyDescent="0.25">
      <c r="A25570" t="s">
        <v>59</v>
      </c>
      <c r="B25570">
        <v>2010</v>
      </c>
      <c r="C25570" t="s">
        <v>10</v>
      </c>
      <c r="D25570" t="s">
        <v>60</v>
      </c>
      <c r="E25570">
        <v>48</v>
      </c>
      <c r="F25570">
        <v>1092.55</v>
      </c>
      <c r="G25570">
        <v>61282.11</v>
      </c>
      <c r="H25570">
        <v>66298.69</v>
      </c>
    </row>
    <row r="25571" spans="1:8" x14ac:dyDescent="0.25">
      <c r="A25571" t="s">
        <v>59</v>
      </c>
      <c r="B25571">
        <v>2010</v>
      </c>
      <c r="C25571" t="s">
        <v>10</v>
      </c>
      <c r="D25571" t="s">
        <v>60</v>
      </c>
      <c r="E25571">
        <v>17</v>
      </c>
      <c r="F25571">
        <v>25.17</v>
      </c>
      <c r="G25571">
        <v>2051.16</v>
      </c>
      <c r="H25571">
        <v>2418.48</v>
      </c>
    </row>
    <row r="25572" spans="1:8" x14ac:dyDescent="0.25">
      <c r="A25572" t="s">
        <v>59</v>
      </c>
      <c r="B25572">
        <v>2010</v>
      </c>
      <c r="C25572" t="s">
        <v>10</v>
      </c>
      <c r="D25572" t="s">
        <v>60</v>
      </c>
      <c r="E25572">
        <v>0</v>
      </c>
      <c r="F25572">
        <v>0</v>
      </c>
      <c r="G25572">
        <v>0</v>
      </c>
      <c r="H25572">
        <v>0</v>
      </c>
    </row>
    <row r="25573" spans="1:8" x14ac:dyDescent="0.25">
      <c r="A25573" t="s">
        <v>59</v>
      </c>
      <c r="B25573">
        <v>2010</v>
      </c>
      <c r="C25573" t="s">
        <v>10</v>
      </c>
      <c r="D25573" t="s">
        <v>60</v>
      </c>
      <c r="E25573">
        <v>0</v>
      </c>
      <c r="F25573">
        <v>0</v>
      </c>
      <c r="G25573">
        <v>0</v>
      </c>
      <c r="H25573">
        <v>0</v>
      </c>
    </row>
    <row r="25574" spans="1:8" x14ac:dyDescent="0.25">
      <c r="A25574" t="s">
        <v>59</v>
      </c>
      <c r="B25574">
        <v>2010</v>
      </c>
      <c r="C25574" t="s">
        <v>10</v>
      </c>
      <c r="D25574" t="s">
        <v>60</v>
      </c>
      <c r="E25574">
        <v>0</v>
      </c>
      <c r="F25574">
        <v>0</v>
      </c>
      <c r="G25574">
        <v>20038.88</v>
      </c>
      <c r="H25574">
        <v>58305.85</v>
      </c>
    </row>
    <row r="25575" spans="1:8" x14ac:dyDescent="0.25">
      <c r="A25575" t="s">
        <v>59</v>
      </c>
      <c r="B25575">
        <v>2010</v>
      </c>
      <c r="C25575" t="s">
        <v>10</v>
      </c>
      <c r="D25575" t="s">
        <v>60</v>
      </c>
      <c r="E25575">
        <v>0</v>
      </c>
      <c r="F25575">
        <v>-2.4300000000000002</v>
      </c>
      <c r="G25575">
        <v>-15083.08</v>
      </c>
      <c r="H25575">
        <v>12294.31</v>
      </c>
    </row>
    <row r="25576" spans="1:8" x14ac:dyDescent="0.25">
      <c r="A25576" t="s">
        <v>59</v>
      </c>
      <c r="B25576">
        <v>2010</v>
      </c>
      <c r="C25576" t="s">
        <v>10</v>
      </c>
      <c r="D25576" t="s">
        <v>61</v>
      </c>
      <c r="E25576">
        <v>0</v>
      </c>
      <c r="F25576">
        <v>0</v>
      </c>
      <c r="G25576">
        <v>0</v>
      </c>
      <c r="H25576">
        <v>0</v>
      </c>
    </row>
    <row r="25577" spans="1:8" x14ac:dyDescent="0.25">
      <c r="A25577" t="s">
        <v>59</v>
      </c>
      <c r="B25577">
        <v>2010</v>
      </c>
      <c r="C25577" t="s">
        <v>10</v>
      </c>
      <c r="D25577" t="s">
        <v>61</v>
      </c>
      <c r="E25577">
        <v>0</v>
      </c>
      <c r="F25577">
        <v>0</v>
      </c>
      <c r="G25577">
        <v>0</v>
      </c>
      <c r="H25577">
        <v>0</v>
      </c>
    </row>
    <row r="25578" spans="1:8" x14ac:dyDescent="0.25">
      <c r="A25578" t="s">
        <v>59</v>
      </c>
      <c r="B25578">
        <v>2010</v>
      </c>
      <c r="C25578" t="s">
        <v>10</v>
      </c>
      <c r="D25578" t="s">
        <v>61</v>
      </c>
      <c r="E25578">
        <v>1</v>
      </c>
      <c r="F25578">
        <v>0.7</v>
      </c>
      <c r="G25578">
        <v>50.36</v>
      </c>
      <c r="H25578">
        <v>50.36</v>
      </c>
    </row>
    <row r="25579" spans="1:8" x14ac:dyDescent="0.25">
      <c r="A25579" t="s">
        <v>59</v>
      </c>
      <c r="B25579">
        <v>2010</v>
      </c>
      <c r="C25579" t="s">
        <v>10</v>
      </c>
      <c r="D25579" t="s">
        <v>60</v>
      </c>
      <c r="E25579">
        <v>26</v>
      </c>
      <c r="F25579">
        <v>37.31</v>
      </c>
      <c r="G25579">
        <v>3990.26</v>
      </c>
      <c r="H25579">
        <v>1502.93</v>
      </c>
    </row>
    <row r="25580" spans="1:8" x14ac:dyDescent="0.25">
      <c r="A25580" t="s">
        <v>59</v>
      </c>
      <c r="B25580">
        <v>2010</v>
      </c>
      <c r="C25580" t="s">
        <v>10</v>
      </c>
      <c r="D25580" t="s">
        <v>60</v>
      </c>
      <c r="E25580">
        <v>67</v>
      </c>
      <c r="F25580">
        <v>634.69000000000005</v>
      </c>
      <c r="G25580">
        <v>49307.199999999997</v>
      </c>
      <c r="H25580">
        <v>39231.35</v>
      </c>
    </row>
    <row r="25581" spans="1:8" x14ac:dyDescent="0.25">
      <c r="A25581" t="s">
        <v>59</v>
      </c>
      <c r="B25581">
        <v>2010</v>
      </c>
      <c r="C25581" t="s">
        <v>10</v>
      </c>
      <c r="D25581" t="s">
        <v>60</v>
      </c>
      <c r="E25581">
        <v>178</v>
      </c>
      <c r="F25581">
        <v>308.67</v>
      </c>
      <c r="G25581">
        <v>34318.269999999997</v>
      </c>
      <c r="H25581">
        <v>33642.449999999997</v>
      </c>
    </row>
    <row r="25582" spans="1:8" x14ac:dyDescent="0.25">
      <c r="A25582" t="s">
        <v>59</v>
      </c>
      <c r="B25582">
        <v>2010</v>
      </c>
      <c r="C25582" t="s">
        <v>10</v>
      </c>
      <c r="D25582" t="s">
        <v>60</v>
      </c>
      <c r="E25582">
        <v>1224</v>
      </c>
      <c r="F25582">
        <v>541.05999999999995</v>
      </c>
      <c r="G25582">
        <v>42500.61</v>
      </c>
      <c r="H25582">
        <v>39394.06</v>
      </c>
    </row>
    <row r="25583" spans="1:8" x14ac:dyDescent="0.25">
      <c r="A25583" t="s">
        <v>59</v>
      </c>
      <c r="B25583">
        <v>2010</v>
      </c>
      <c r="C25583" t="s">
        <v>10</v>
      </c>
      <c r="D25583" t="s">
        <v>60</v>
      </c>
      <c r="E25583">
        <v>0</v>
      </c>
      <c r="F25583">
        <v>0</v>
      </c>
      <c r="G25583">
        <v>0</v>
      </c>
      <c r="H25583">
        <v>0</v>
      </c>
    </row>
    <row r="25584" spans="1:8" x14ac:dyDescent="0.25">
      <c r="A25584" t="s">
        <v>59</v>
      </c>
      <c r="B25584">
        <v>2010</v>
      </c>
      <c r="C25584" t="s">
        <v>10</v>
      </c>
      <c r="D25584" t="s">
        <v>60</v>
      </c>
      <c r="E25584">
        <v>4</v>
      </c>
      <c r="F25584">
        <v>2.97</v>
      </c>
      <c r="G25584">
        <v>209.11</v>
      </c>
      <c r="H25584">
        <v>200.25</v>
      </c>
    </row>
    <row r="25585" spans="1:8" x14ac:dyDescent="0.25">
      <c r="A25585" t="s">
        <v>59</v>
      </c>
      <c r="B25585">
        <v>2010</v>
      </c>
      <c r="C25585" t="s">
        <v>10</v>
      </c>
      <c r="D25585" t="s">
        <v>62</v>
      </c>
      <c r="E25585">
        <v>0</v>
      </c>
      <c r="F25585">
        <v>0</v>
      </c>
      <c r="G25585">
        <v>0</v>
      </c>
      <c r="H25585">
        <v>0</v>
      </c>
    </row>
    <row r="25586" spans="1:8" x14ac:dyDescent="0.25">
      <c r="A25586" t="s">
        <v>59</v>
      </c>
      <c r="B25586">
        <v>2010</v>
      </c>
      <c r="C25586" t="s">
        <v>10</v>
      </c>
      <c r="D25586" t="s">
        <v>62</v>
      </c>
      <c r="E25586">
        <v>1</v>
      </c>
      <c r="F25586">
        <v>0.86</v>
      </c>
      <c r="G25586">
        <v>0</v>
      </c>
      <c r="H25586">
        <v>0</v>
      </c>
    </row>
    <row r="25587" spans="1:8" x14ac:dyDescent="0.25">
      <c r="A25587" t="s">
        <v>59</v>
      </c>
      <c r="B25587">
        <v>2010</v>
      </c>
      <c r="C25587" t="s">
        <v>10</v>
      </c>
      <c r="D25587" t="s">
        <v>62</v>
      </c>
      <c r="E25587">
        <v>284</v>
      </c>
      <c r="F25587">
        <v>218.3</v>
      </c>
      <c r="G25587">
        <v>17357.72</v>
      </c>
      <c r="H25587">
        <v>17269.25</v>
      </c>
    </row>
    <row r="25588" spans="1:8" x14ac:dyDescent="0.25">
      <c r="A25588" t="s">
        <v>59</v>
      </c>
      <c r="B25588">
        <v>2010</v>
      </c>
      <c r="C25588" t="s">
        <v>10</v>
      </c>
      <c r="D25588" t="s">
        <v>60</v>
      </c>
      <c r="E25588">
        <v>7</v>
      </c>
      <c r="F25588">
        <v>28.48</v>
      </c>
      <c r="G25588">
        <v>2304.6799999999998</v>
      </c>
      <c r="H25588">
        <v>4140.67</v>
      </c>
    </row>
    <row r="25589" spans="1:8" x14ac:dyDescent="0.25">
      <c r="A25589" t="s">
        <v>59</v>
      </c>
      <c r="B25589">
        <v>2010</v>
      </c>
      <c r="C25589" t="s">
        <v>10</v>
      </c>
      <c r="D25589" t="s">
        <v>60</v>
      </c>
      <c r="E25589">
        <v>152</v>
      </c>
      <c r="F25589">
        <v>82.87</v>
      </c>
      <c r="G25589">
        <v>10171.379999999999</v>
      </c>
      <c r="H25589">
        <v>11447.79</v>
      </c>
    </row>
    <row r="25590" spans="1:8" x14ac:dyDescent="0.25">
      <c r="A25590" t="s">
        <v>59</v>
      </c>
      <c r="B25590">
        <v>2010</v>
      </c>
      <c r="C25590" t="s">
        <v>10</v>
      </c>
      <c r="D25590" t="s">
        <v>60</v>
      </c>
      <c r="E25590">
        <v>0</v>
      </c>
      <c r="F25590">
        <v>0</v>
      </c>
      <c r="G25590">
        <v>0</v>
      </c>
      <c r="H25590">
        <v>0</v>
      </c>
    </row>
    <row r="25591" spans="1:8" x14ac:dyDescent="0.25">
      <c r="A25591" t="s">
        <v>59</v>
      </c>
      <c r="B25591">
        <v>2010</v>
      </c>
      <c r="C25591" t="s">
        <v>10</v>
      </c>
      <c r="D25591" t="s">
        <v>60</v>
      </c>
      <c r="E25591">
        <v>16</v>
      </c>
      <c r="F25591">
        <v>75.2</v>
      </c>
      <c r="G25591">
        <v>4500.88</v>
      </c>
      <c r="H25591">
        <v>4893.3599999999997</v>
      </c>
    </row>
    <row r="25592" spans="1:8" x14ac:dyDescent="0.25">
      <c r="A25592" t="s">
        <v>59</v>
      </c>
      <c r="B25592">
        <v>2010</v>
      </c>
      <c r="C25592" t="s">
        <v>10</v>
      </c>
      <c r="D25592" t="s">
        <v>60</v>
      </c>
      <c r="E25592">
        <v>45</v>
      </c>
      <c r="F25592">
        <v>91.33</v>
      </c>
      <c r="G25592">
        <v>7072.2</v>
      </c>
      <c r="H25592">
        <v>5941.57</v>
      </c>
    </row>
    <row r="25593" spans="1:8" x14ac:dyDescent="0.25">
      <c r="A25593" t="s">
        <v>59</v>
      </c>
      <c r="B25593">
        <v>2010</v>
      </c>
      <c r="C25593" t="s">
        <v>10</v>
      </c>
      <c r="D25593" t="s">
        <v>60</v>
      </c>
      <c r="E25593">
        <v>700</v>
      </c>
      <c r="F25593">
        <v>288.86</v>
      </c>
      <c r="G25593">
        <v>18176.46</v>
      </c>
      <c r="H25593">
        <v>15718.89</v>
      </c>
    </row>
    <row r="25594" spans="1:8" x14ac:dyDescent="0.25">
      <c r="A25594" t="s">
        <v>59</v>
      </c>
      <c r="B25594">
        <v>2010</v>
      </c>
      <c r="C25594" t="s">
        <v>10</v>
      </c>
      <c r="D25594" t="s">
        <v>60</v>
      </c>
      <c r="E25594">
        <v>0</v>
      </c>
      <c r="F25594">
        <v>0</v>
      </c>
      <c r="G25594">
        <v>0</v>
      </c>
      <c r="H25594">
        <v>0</v>
      </c>
    </row>
    <row r="25595" spans="1:8" x14ac:dyDescent="0.25">
      <c r="A25595" t="s">
        <v>59</v>
      </c>
      <c r="B25595">
        <v>2010</v>
      </c>
      <c r="C25595" t="s">
        <v>10</v>
      </c>
      <c r="D25595" t="s">
        <v>60</v>
      </c>
      <c r="E25595">
        <v>7</v>
      </c>
      <c r="F25595">
        <v>51.11</v>
      </c>
      <c r="G25595">
        <v>3078.39</v>
      </c>
      <c r="H25595">
        <v>1954.6</v>
      </c>
    </row>
    <row r="25596" spans="1:8" x14ac:dyDescent="0.25">
      <c r="A25596" t="s">
        <v>59</v>
      </c>
      <c r="B25596">
        <v>2010</v>
      </c>
      <c r="C25596" t="s">
        <v>10</v>
      </c>
      <c r="D25596" t="s">
        <v>60</v>
      </c>
      <c r="E25596">
        <v>69</v>
      </c>
      <c r="F25596">
        <v>117.53</v>
      </c>
      <c r="G25596">
        <v>9339.18</v>
      </c>
      <c r="H25596">
        <v>8876.48</v>
      </c>
    </row>
    <row r="25597" spans="1:8" x14ac:dyDescent="0.25">
      <c r="A25597" t="s">
        <v>59</v>
      </c>
      <c r="B25597">
        <v>2010</v>
      </c>
      <c r="C25597" t="s">
        <v>10</v>
      </c>
      <c r="D25597" t="s">
        <v>60</v>
      </c>
      <c r="E25597">
        <v>205</v>
      </c>
      <c r="F25597">
        <v>105.2</v>
      </c>
      <c r="G25597">
        <v>6682.92</v>
      </c>
      <c r="H25597">
        <v>6672.74</v>
      </c>
    </row>
    <row r="25598" spans="1:8" x14ac:dyDescent="0.25">
      <c r="A25598" t="s">
        <v>59</v>
      </c>
      <c r="B25598">
        <v>2010</v>
      </c>
      <c r="C25598" t="s">
        <v>10</v>
      </c>
      <c r="D25598" t="s">
        <v>64</v>
      </c>
      <c r="E25598">
        <v>0</v>
      </c>
      <c r="F25598">
        <v>14647.972602</v>
      </c>
      <c r="G25598">
        <v>1275582.3400000001</v>
      </c>
      <c r="H25598">
        <v>1200729.58</v>
      </c>
    </row>
    <row r="25599" spans="1:8" x14ac:dyDescent="0.25">
      <c r="A25599" t="s">
        <v>59</v>
      </c>
      <c r="B25599">
        <v>2010</v>
      </c>
      <c r="C25599" t="s">
        <v>10</v>
      </c>
      <c r="D25599" t="s">
        <v>60</v>
      </c>
      <c r="E25599">
        <v>0</v>
      </c>
      <c r="F25599">
        <v>0</v>
      </c>
      <c r="G25599">
        <v>0</v>
      </c>
      <c r="H25599">
        <v>0</v>
      </c>
    </row>
    <row r="25600" spans="1:8" x14ac:dyDescent="0.25">
      <c r="A25600" t="s">
        <v>59</v>
      </c>
      <c r="B25600">
        <v>2010</v>
      </c>
      <c r="C25600" t="s">
        <v>10</v>
      </c>
      <c r="D25600" t="s">
        <v>60</v>
      </c>
      <c r="E25600">
        <v>0</v>
      </c>
      <c r="F25600">
        <v>0</v>
      </c>
      <c r="G25600">
        <v>0</v>
      </c>
      <c r="H25600">
        <v>0</v>
      </c>
    </row>
    <row r="25601" spans="1:8" x14ac:dyDescent="0.25">
      <c r="A25601" t="s">
        <v>59</v>
      </c>
      <c r="B25601">
        <v>2010</v>
      </c>
      <c r="C25601" t="s">
        <v>9</v>
      </c>
      <c r="D25601" t="s">
        <v>60</v>
      </c>
      <c r="E25601">
        <v>0</v>
      </c>
      <c r="F25601">
        <v>0</v>
      </c>
      <c r="G25601">
        <v>0</v>
      </c>
      <c r="H25601">
        <v>0</v>
      </c>
    </row>
    <row r="25602" spans="1:8" x14ac:dyDescent="0.25">
      <c r="A25602" t="s">
        <v>59</v>
      </c>
      <c r="B25602">
        <v>2010</v>
      </c>
      <c r="C25602" t="s">
        <v>9</v>
      </c>
      <c r="D25602" t="s">
        <v>61</v>
      </c>
      <c r="E25602">
        <v>4</v>
      </c>
      <c r="F25602">
        <v>14805.56</v>
      </c>
      <c r="G25602">
        <v>861664.99</v>
      </c>
      <c r="H25602">
        <v>767746.43</v>
      </c>
    </row>
    <row r="25603" spans="1:8" x14ac:dyDescent="0.25">
      <c r="A25603" t="s">
        <v>59</v>
      </c>
      <c r="B25603">
        <v>2010</v>
      </c>
      <c r="C25603" t="s">
        <v>9</v>
      </c>
      <c r="D25603" t="s">
        <v>61</v>
      </c>
      <c r="E25603">
        <v>0</v>
      </c>
      <c r="F25603">
        <v>0</v>
      </c>
      <c r="G25603">
        <v>0</v>
      </c>
      <c r="H25603">
        <v>0</v>
      </c>
    </row>
    <row r="25604" spans="1:8" x14ac:dyDescent="0.25">
      <c r="A25604" t="s">
        <v>59</v>
      </c>
      <c r="B25604">
        <v>2010</v>
      </c>
      <c r="C25604" t="s">
        <v>9</v>
      </c>
      <c r="D25604" t="s">
        <v>60</v>
      </c>
      <c r="E25604">
        <v>0</v>
      </c>
      <c r="F25604">
        <v>0</v>
      </c>
      <c r="G25604">
        <v>0</v>
      </c>
      <c r="H25604">
        <v>0</v>
      </c>
    </row>
    <row r="25605" spans="1:8" x14ac:dyDescent="0.25">
      <c r="A25605" t="s">
        <v>59</v>
      </c>
      <c r="B25605">
        <v>2010</v>
      </c>
      <c r="C25605" t="s">
        <v>9</v>
      </c>
      <c r="D25605" t="s">
        <v>60</v>
      </c>
      <c r="E25605">
        <v>0</v>
      </c>
      <c r="F25605">
        <v>0</v>
      </c>
      <c r="G25605">
        <v>0</v>
      </c>
      <c r="H25605">
        <v>0</v>
      </c>
    </row>
    <row r="25606" spans="1:8" x14ac:dyDescent="0.25">
      <c r="A25606" t="s">
        <v>59</v>
      </c>
      <c r="B25606">
        <v>2010</v>
      </c>
      <c r="C25606" t="s">
        <v>9</v>
      </c>
      <c r="D25606" t="s">
        <v>60</v>
      </c>
      <c r="E25606">
        <v>0</v>
      </c>
      <c r="F25606">
        <v>0</v>
      </c>
      <c r="G25606">
        <v>6982.32</v>
      </c>
      <c r="H25606">
        <v>13300.36</v>
      </c>
    </row>
    <row r="25607" spans="1:8" x14ac:dyDescent="0.25">
      <c r="A25607" t="s">
        <v>59</v>
      </c>
      <c r="B25607">
        <v>2010</v>
      </c>
      <c r="C25607" t="s">
        <v>9</v>
      </c>
      <c r="D25607" t="s">
        <v>60</v>
      </c>
      <c r="E25607">
        <v>0</v>
      </c>
      <c r="F25607">
        <v>0</v>
      </c>
      <c r="G25607">
        <v>0</v>
      </c>
      <c r="H25607">
        <v>0</v>
      </c>
    </row>
    <row r="25608" spans="1:8" x14ac:dyDescent="0.25">
      <c r="A25608" t="s">
        <v>59</v>
      </c>
      <c r="B25608">
        <v>2010</v>
      </c>
      <c r="C25608" t="s">
        <v>9</v>
      </c>
      <c r="D25608" t="s">
        <v>60</v>
      </c>
      <c r="E25608">
        <v>0</v>
      </c>
      <c r="F25608">
        <v>0</v>
      </c>
      <c r="G25608">
        <v>0</v>
      </c>
      <c r="H25608">
        <v>0</v>
      </c>
    </row>
    <row r="25609" spans="1:8" x14ac:dyDescent="0.25">
      <c r="A25609" t="s">
        <v>59</v>
      </c>
      <c r="B25609">
        <v>2010</v>
      </c>
      <c r="C25609" t="s">
        <v>9</v>
      </c>
      <c r="D25609" t="s">
        <v>61</v>
      </c>
      <c r="E25609">
        <v>238</v>
      </c>
      <c r="F25609">
        <v>42720.37</v>
      </c>
      <c r="G25609">
        <v>2704580.39</v>
      </c>
      <c r="H25609">
        <v>2640402.86</v>
      </c>
    </row>
    <row r="25610" spans="1:8" x14ac:dyDescent="0.25">
      <c r="A25610" t="s">
        <v>59</v>
      </c>
      <c r="B25610">
        <v>2010</v>
      </c>
      <c r="C25610" t="s">
        <v>9</v>
      </c>
      <c r="D25610" t="s">
        <v>61</v>
      </c>
      <c r="E25610">
        <v>975</v>
      </c>
      <c r="F25610">
        <v>12406.46</v>
      </c>
      <c r="G25610">
        <v>873570.18</v>
      </c>
      <c r="H25610">
        <v>932589.19</v>
      </c>
    </row>
    <row r="25611" spans="1:8" x14ac:dyDescent="0.25">
      <c r="A25611" t="s">
        <v>59</v>
      </c>
      <c r="B25611">
        <v>2010</v>
      </c>
      <c r="C25611" t="s">
        <v>9</v>
      </c>
      <c r="D25611" t="s">
        <v>61</v>
      </c>
      <c r="E25611">
        <v>253</v>
      </c>
      <c r="F25611">
        <v>411.82</v>
      </c>
      <c r="G25611">
        <v>43042.97</v>
      </c>
      <c r="H25611">
        <v>39798.39</v>
      </c>
    </row>
    <row r="25612" spans="1:8" x14ac:dyDescent="0.25">
      <c r="A25612" t="s">
        <v>59</v>
      </c>
      <c r="B25612">
        <v>2010</v>
      </c>
      <c r="C25612" t="s">
        <v>9</v>
      </c>
      <c r="D25612" t="s">
        <v>60</v>
      </c>
      <c r="E25612">
        <v>1</v>
      </c>
      <c r="F25612">
        <v>0.98</v>
      </c>
      <c r="G25612">
        <v>1329.69</v>
      </c>
      <c r="H25612">
        <v>1329.69</v>
      </c>
    </row>
    <row r="25613" spans="1:8" x14ac:dyDescent="0.25">
      <c r="A25613" t="s">
        <v>59</v>
      </c>
      <c r="B25613">
        <v>2010</v>
      </c>
      <c r="C25613" t="s">
        <v>9</v>
      </c>
      <c r="D25613" t="s">
        <v>60</v>
      </c>
      <c r="E25613">
        <v>0</v>
      </c>
      <c r="F25613">
        <v>0</v>
      </c>
      <c r="G25613">
        <v>0</v>
      </c>
      <c r="H25613">
        <v>0</v>
      </c>
    </row>
    <row r="25614" spans="1:8" x14ac:dyDescent="0.25">
      <c r="A25614" t="s">
        <v>59</v>
      </c>
      <c r="B25614">
        <v>2010</v>
      </c>
      <c r="C25614" t="s">
        <v>9</v>
      </c>
      <c r="D25614" t="s">
        <v>60</v>
      </c>
      <c r="E25614">
        <v>0</v>
      </c>
      <c r="F25614">
        <v>0</v>
      </c>
      <c r="G25614">
        <v>0</v>
      </c>
      <c r="H25614">
        <v>0</v>
      </c>
    </row>
    <row r="25615" spans="1:8" x14ac:dyDescent="0.25">
      <c r="A25615" t="s">
        <v>59</v>
      </c>
      <c r="B25615">
        <v>2010</v>
      </c>
      <c r="C25615" t="s">
        <v>9</v>
      </c>
      <c r="D25615" t="s">
        <v>60</v>
      </c>
      <c r="E25615">
        <v>0</v>
      </c>
      <c r="F25615">
        <v>0</v>
      </c>
      <c r="G25615">
        <v>0</v>
      </c>
      <c r="H25615">
        <v>0</v>
      </c>
    </row>
    <row r="25616" spans="1:8" x14ac:dyDescent="0.25">
      <c r="A25616" t="s">
        <v>59</v>
      </c>
      <c r="B25616">
        <v>2010</v>
      </c>
      <c r="C25616" t="s">
        <v>9</v>
      </c>
      <c r="D25616" t="s">
        <v>62</v>
      </c>
      <c r="E25616">
        <v>817</v>
      </c>
      <c r="F25616">
        <v>17671.509999999998</v>
      </c>
      <c r="G25616">
        <v>1159666.2</v>
      </c>
      <c r="H25616">
        <v>1104758.5</v>
      </c>
    </row>
    <row r="25617" spans="1:8" x14ac:dyDescent="0.25">
      <c r="A25617" t="s">
        <v>59</v>
      </c>
      <c r="B25617">
        <v>2010</v>
      </c>
      <c r="C25617" t="s">
        <v>9</v>
      </c>
      <c r="D25617" t="s">
        <v>62</v>
      </c>
      <c r="E25617">
        <v>239</v>
      </c>
      <c r="F25617">
        <v>620.72</v>
      </c>
      <c r="G25617">
        <v>56976.66</v>
      </c>
      <c r="H25617">
        <v>69346.91</v>
      </c>
    </row>
    <row r="25618" spans="1:8" x14ac:dyDescent="0.25">
      <c r="A25618" t="s">
        <v>59</v>
      </c>
      <c r="B25618">
        <v>2010</v>
      </c>
      <c r="C25618" t="s">
        <v>9</v>
      </c>
      <c r="D25618" t="s">
        <v>60</v>
      </c>
      <c r="E25618">
        <v>11</v>
      </c>
      <c r="F25618">
        <v>53.47</v>
      </c>
      <c r="G25618">
        <v>4256.88</v>
      </c>
      <c r="H25618">
        <v>3527.93</v>
      </c>
    </row>
    <row r="25619" spans="1:8" x14ac:dyDescent="0.25">
      <c r="A25619" t="s">
        <v>59</v>
      </c>
      <c r="B25619">
        <v>2010</v>
      </c>
      <c r="C25619" t="s">
        <v>9</v>
      </c>
      <c r="D25619" t="s">
        <v>60</v>
      </c>
      <c r="E25619">
        <v>11</v>
      </c>
      <c r="F25619">
        <v>9.75</v>
      </c>
      <c r="G25619">
        <v>1342.15</v>
      </c>
      <c r="H25619">
        <v>2314.31</v>
      </c>
    </row>
    <row r="25620" spans="1:8" x14ac:dyDescent="0.25">
      <c r="A25620" t="s">
        <v>59</v>
      </c>
      <c r="B25620">
        <v>2010</v>
      </c>
      <c r="C25620" t="s">
        <v>9</v>
      </c>
      <c r="D25620" t="s">
        <v>60</v>
      </c>
      <c r="E25620">
        <v>6</v>
      </c>
      <c r="F25620">
        <v>33.200000000000003</v>
      </c>
      <c r="G25620">
        <v>1351.98</v>
      </c>
      <c r="H25620">
        <v>1406.56</v>
      </c>
    </row>
    <row r="25621" spans="1:8" x14ac:dyDescent="0.25">
      <c r="A25621" t="s">
        <v>59</v>
      </c>
      <c r="B25621">
        <v>2010</v>
      </c>
      <c r="C25621" t="s">
        <v>9</v>
      </c>
      <c r="D25621" t="s">
        <v>60</v>
      </c>
      <c r="E25621">
        <v>0</v>
      </c>
      <c r="F25621">
        <v>0</v>
      </c>
      <c r="G25621">
        <v>0</v>
      </c>
      <c r="H25621">
        <v>0</v>
      </c>
    </row>
    <row r="25622" spans="1:8" x14ac:dyDescent="0.25">
      <c r="A25622" t="s">
        <v>59</v>
      </c>
      <c r="B25622">
        <v>2010</v>
      </c>
      <c r="C25622" t="s">
        <v>9</v>
      </c>
      <c r="D25622" t="s">
        <v>60</v>
      </c>
      <c r="E25622">
        <v>0</v>
      </c>
      <c r="F25622">
        <v>0</v>
      </c>
      <c r="G25622">
        <v>0</v>
      </c>
      <c r="H25622">
        <v>0</v>
      </c>
    </row>
    <row r="25623" spans="1:8" x14ac:dyDescent="0.25">
      <c r="A25623" t="s">
        <v>59</v>
      </c>
      <c r="B25623">
        <v>2010</v>
      </c>
      <c r="C25623" t="s">
        <v>9</v>
      </c>
      <c r="D25623" t="s">
        <v>63</v>
      </c>
      <c r="E25623">
        <v>13</v>
      </c>
      <c r="F25623">
        <v>2.36</v>
      </c>
      <c r="G25623">
        <v>228.29</v>
      </c>
      <c r="H25623">
        <v>200.65</v>
      </c>
    </row>
    <row r="25624" spans="1:8" x14ac:dyDescent="0.25">
      <c r="A25624" t="s">
        <v>59</v>
      </c>
      <c r="B25624">
        <v>2010</v>
      </c>
      <c r="C25624" t="s">
        <v>9</v>
      </c>
      <c r="D25624" t="s">
        <v>63</v>
      </c>
      <c r="E25624">
        <v>712749</v>
      </c>
      <c r="F25624">
        <v>105564.34</v>
      </c>
      <c r="G25624">
        <v>8938004.4700000007</v>
      </c>
      <c r="H25624">
        <v>9114814.7100000009</v>
      </c>
    </row>
    <row r="25625" spans="1:8" x14ac:dyDescent="0.25">
      <c r="A25625" t="s">
        <v>59</v>
      </c>
      <c r="B25625">
        <v>2010</v>
      </c>
      <c r="C25625" t="s">
        <v>9</v>
      </c>
      <c r="D25625" t="s">
        <v>60</v>
      </c>
      <c r="E25625">
        <v>0</v>
      </c>
      <c r="F25625">
        <v>0</v>
      </c>
      <c r="G25625">
        <v>2684.19</v>
      </c>
      <c r="H25625">
        <v>18775.53</v>
      </c>
    </row>
    <row r="25626" spans="1:8" x14ac:dyDescent="0.25">
      <c r="A25626" t="s">
        <v>59</v>
      </c>
      <c r="B25626">
        <v>2010</v>
      </c>
      <c r="C25626" t="s">
        <v>9</v>
      </c>
      <c r="D25626" t="s">
        <v>60</v>
      </c>
      <c r="E25626">
        <v>0</v>
      </c>
      <c r="F25626">
        <v>0</v>
      </c>
      <c r="G25626">
        <v>-2443.19</v>
      </c>
      <c r="H25626">
        <v>3400.49</v>
      </c>
    </row>
    <row r="25627" spans="1:8" x14ac:dyDescent="0.25">
      <c r="A25627" t="s">
        <v>59</v>
      </c>
      <c r="B25627">
        <v>2010</v>
      </c>
      <c r="C25627" t="s">
        <v>9</v>
      </c>
      <c r="D25627" t="s">
        <v>61</v>
      </c>
      <c r="E25627">
        <v>200</v>
      </c>
      <c r="F25627">
        <v>1317.07</v>
      </c>
      <c r="G25627">
        <v>109138.78</v>
      </c>
      <c r="H25627">
        <v>107109.04</v>
      </c>
    </row>
    <row r="25628" spans="1:8" x14ac:dyDescent="0.25">
      <c r="A25628" t="s">
        <v>59</v>
      </c>
      <c r="B25628">
        <v>2010</v>
      </c>
      <c r="C25628" t="s">
        <v>9</v>
      </c>
      <c r="D25628" t="s">
        <v>61</v>
      </c>
      <c r="E25628">
        <v>1160</v>
      </c>
      <c r="F25628">
        <v>1344.21</v>
      </c>
      <c r="G25628">
        <v>163511.47</v>
      </c>
      <c r="H25628">
        <v>167077.13</v>
      </c>
    </row>
    <row r="25629" spans="1:8" x14ac:dyDescent="0.25">
      <c r="A25629" t="s">
        <v>59</v>
      </c>
      <c r="B25629">
        <v>2010</v>
      </c>
      <c r="C25629" t="s">
        <v>9</v>
      </c>
      <c r="D25629" t="s">
        <v>61</v>
      </c>
      <c r="E25629">
        <v>10635</v>
      </c>
      <c r="F25629">
        <v>3212.02</v>
      </c>
      <c r="G25629">
        <v>225739.97</v>
      </c>
      <c r="H25629">
        <v>225278.54</v>
      </c>
    </row>
    <row r="25630" spans="1:8" x14ac:dyDescent="0.25">
      <c r="A25630" t="s">
        <v>59</v>
      </c>
      <c r="B25630">
        <v>2010</v>
      </c>
      <c r="C25630" t="s">
        <v>9</v>
      </c>
      <c r="D25630" t="s">
        <v>60</v>
      </c>
      <c r="E25630">
        <v>0</v>
      </c>
      <c r="F25630">
        <v>0</v>
      </c>
      <c r="G25630">
        <v>0</v>
      </c>
      <c r="H25630">
        <v>0</v>
      </c>
    </row>
    <row r="25631" spans="1:8" x14ac:dyDescent="0.25">
      <c r="A25631" t="s">
        <v>59</v>
      </c>
      <c r="B25631">
        <v>2010</v>
      </c>
      <c r="C25631" t="s">
        <v>9</v>
      </c>
      <c r="D25631" t="s">
        <v>60</v>
      </c>
      <c r="E25631">
        <v>3</v>
      </c>
      <c r="F25631">
        <v>2.2999999999999998</v>
      </c>
      <c r="G25631">
        <v>223.55</v>
      </c>
      <c r="H25631">
        <v>223.55</v>
      </c>
    </row>
    <row r="25632" spans="1:8" x14ac:dyDescent="0.25">
      <c r="A25632" t="s">
        <v>59</v>
      </c>
      <c r="B25632">
        <v>2010</v>
      </c>
      <c r="C25632" t="s">
        <v>9</v>
      </c>
      <c r="D25632" t="s">
        <v>60</v>
      </c>
      <c r="E25632">
        <v>426</v>
      </c>
      <c r="F25632">
        <v>106.71</v>
      </c>
      <c r="G25632">
        <v>6726.8</v>
      </c>
      <c r="H25632">
        <v>7417.22</v>
      </c>
    </row>
    <row r="25633" spans="1:8" x14ac:dyDescent="0.25">
      <c r="A25633" t="s">
        <v>59</v>
      </c>
      <c r="B25633">
        <v>2010</v>
      </c>
      <c r="C25633" t="s">
        <v>9</v>
      </c>
      <c r="D25633" t="s">
        <v>62</v>
      </c>
      <c r="E25633">
        <v>960</v>
      </c>
      <c r="F25633">
        <v>8705.7999999999993</v>
      </c>
      <c r="G25633">
        <v>677197.56</v>
      </c>
      <c r="H25633">
        <v>611991.39</v>
      </c>
    </row>
    <row r="25634" spans="1:8" x14ac:dyDescent="0.25">
      <c r="A25634" t="s">
        <v>59</v>
      </c>
      <c r="B25634">
        <v>2010</v>
      </c>
      <c r="C25634" t="s">
        <v>9</v>
      </c>
      <c r="D25634" t="s">
        <v>62</v>
      </c>
      <c r="E25634">
        <v>3473</v>
      </c>
      <c r="F25634">
        <v>6366</v>
      </c>
      <c r="G25634">
        <v>661536.18000000005</v>
      </c>
      <c r="H25634">
        <v>621101.34</v>
      </c>
    </row>
    <row r="25635" spans="1:8" x14ac:dyDescent="0.25">
      <c r="A25635" t="s">
        <v>59</v>
      </c>
      <c r="B25635">
        <v>2010</v>
      </c>
      <c r="C25635" t="s">
        <v>9</v>
      </c>
      <c r="D25635" t="s">
        <v>62</v>
      </c>
      <c r="E25635">
        <v>98754</v>
      </c>
      <c r="F25635">
        <v>25782.79</v>
      </c>
      <c r="G25635">
        <v>1973827.64</v>
      </c>
      <c r="H25635">
        <v>2017054.2</v>
      </c>
    </row>
    <row r="25636" spans="1:8" x14ac:dyDescent="0.25">
      <c r="A25636" t="s">
        <v>59</v>
      </c>
      <c r="B25636">
        <v>2010</v>
      </c>
      <c r="C25636" t="s">
        <v>9</v>
      </c>
      <c r="D25636" t="s">
        <v>60</v>
      </c>
      <c r="E25636">
        <v>4</v>
      </c>
      <c r="F25636">
        <v>33.799999999999997</v>
      </c>
      <c r="G25636">
        <v>2697.79</v>
      </c>
      <c r="H25636">
        <v>3943.4</v>
      </c>
    </row>
    <row r="25637" spans="1:8" x14ac:dyDescent="0.25">
      <c r="A25637" t="s">
        <v>59</v>
      </c>
      <c r="B25637">
        <v>2010</v>
      </c>
      <c r="C25637" t="s">
        <v>9</v>
      </c>
      <c r="D25637" t="s">
        <v>60</v>
      </c>
      <c r="E25637">
        <v>46</v>
      </c>
      <c r="F25637">
        <v>56.73</v>
      </c>
      <c r="G25637">
        <v>5570.47</v>
      </c>
      <c r="H25637">
        <v>5498.78</v>
      </c>
    </row>
    <row r="25638" spans="1:8" x14ac:dyDescent="0.25">
      <c r="A25638" t="s">
        <v>59</v>
      </c>
      <c r="B25638">
        <v>2010</v>
      </c>
      <c r="C25638" t="s">
        <v>9</v>
      </c>
      <c r="D25638" t="s">
        <v>60</v>
      </c>
      <c r="E25638">
        <v>5</v>
      </c>
      <c r="F25638">
        <v>7.49</v>
      </c>
      <c r="G25638">
        <v>303.10000000000002</v>
      </c>
      <c r="H25638">
        <v>269.18</v>
      </c>
    </row>
    <row r="25639" spans="1:8" x14ac:dyDescent="0.25">
      <c r="A25639" t="s">
        <v>59</v>
      </c>
      <c r="B25639">
        <v>2010</v>
      </c>
      <c r="C25639" t="s">
        <v>9</v>
      </c>
      <c r="D25639" t="s">
        <v>60</v>
      </c>
      <c r="E25639">
        <v>512</v>
      </c>
      <c r="F25639">
        <v>281.82</v>
      </c>
      <c r="G25639">
        <v>17650.71</v>
      </c>
      <c r="H25639">
        <v>19681.09</v>
      </c>
    </row>
    <row r="25640" spans="1:8" x14ac:dyDescent="0.25">
      <c r="A25640" t="s">
        <v>59</v>
      </c>
      <c r="B25640">
        <v>2010</v>
      </c>
      <c r="C25640" t="s">
        <v>9</v>
      </c>
      <c r="D25640" t="s">
        <v>60</v>
      </c>
      <c r="E25640">
        <v>0</v>
      </c>
      <c r="F25640">
        <v>0</v>
      </c>
      <c r="G25640">
        <v>0</v>
      </c>
      <c r="H25640">
        <v>0</v>
      </c>
    </row>
    <row r="25641" spans="1:8" x14ac:dyDescent="0.25">
      <c r="A25641" t="s">
        <v>59</v>
      </c>
      <c r="B25641">
        <v>2010</v>
      </c>
      <c r="C25641" t="s">
        <v>9</v>
      </c>
      <c r="D25641" t="s">
        <v>60</v>
      </c>
      <c r="E25641">
        <v>0</v>
      </c>
      <c r="F25641">
        <v>0</v>
      </c>
      <c r="G25641">
        <v>0</v>
      </c>
      <c r="H25641">
        <v>0</v>
      </c>
    </row>
    <row r="25642" spans="1:8" x14ac:dyDescent="0.25">
      <c r="A25642" t="s">
        <v>59</v>
      </c>
      <c r="B25642">
        <v>2010</v>
      </c>
      <c r="C25642" t="s">
        <v>9</v>
      </c>
      <c r="D25642" t="s">
        <v>60</v>
      </c>
      <c r="E25642">
        <v>0</v>
      </c>
      <c r="F25642">
        <v>0</v>
      </c>
      <c r="G25642">
        <v>0</v>
      </c>
      <c r="H25642">
        <v>0</v>
      </c>
    </row>
    <row r="25643" spans="1:8" x14ac:dyDescent="0.25">
      <c r="A25643" t="s">
        <v>59</v>
      </c>
      <c r="B25643">
        <v>2010</v>
      </c>
      <c r="C25643" t="s">
        <v>9</v>
      </c>
      <c r="D25643" t="s">
        <v>61</v>
      </c>
      <c r="E25643">
        <v>0</v>
      </c>
      <c r="F25643">
        <v>0</v>
      </c>
      <c r="G25643">
        <v>0</v>
      </c>
      <c r="H25643">
        <v>0</v>
      </c>
    </row>
    <row r="25644" spans="1:8" x14ac:dyDescent="0.25">
      <c r="A25644" t="s">
        <v>59</v>
      </c>
      <c r="B25644">
        <v>2010</v>
      </c>
      <c r="C25644" t="s">
        <v>9</v>
      </c>
      <c r="D25644" t="s">
        <v>61</v>
      </c>
      <c r="E25644">
        <v>0</v>
      </c>
      <c r="F25644">
        <v>0</v>
      </c>
      <c r="G25644">
        <v>0</v>
      </c>
      <c r="H25644">
        <v>0</v>
      </c>
    </row>
    <row r="25645" spans="1:8" x14ac:dyDescent="0.25">
      <c r="A25645" t="s">
        <v>59</v>
      </c>
      <c r="B25645">
        <v>2010</v>
      </c>
      <c r="C25645" t="s">
        <v>9</v>
      </c>
      <c r="D25645" t="s">
        <v>60</v>
      </c>
      <c r="E25645">
        <v>0</v>
      </c>
      <c r="F25645">
        <v>0</v>
      </c>
      <c r="G25645">
        <v>0</v>
      </c>
      <c r="H25645">
        <v>0</v>
      </c>
    </row>
    <row r="25646" spans="1:8" x14ac:dyDescent="0.25">
      <c r="A25646" t="s">
        <v>59</v>
      </c>
      <c r="B25646">
        <v>2010</v>
      </c>
      <c r="C25646" t="s">
        <v>9</v>
      </c>
      <c r="D25646" t="s">
        <v>60</v>
      </c>
      <c r="E25646">
        <v>0</v>
      </c>
      <c r="F25646">
        <v>0</v>
      </c>
      <c r="G25646">
        <v>0</v>
      </c>
      <c r="H25646">
        <v>0</v>
      </c>
    </row>
    <row r="25647" spans="1:8" x14ac:dyDescent="0.25">
      <c r="A25647" t="s">
        <v>59</v>
      </c>
      <c r="B25647">
        <v>2010</v>
      </c>
      <c r="C25647" t="s">
        <v>9</v>
      </c>
      <c r="D25647" t="s">
        <v>60</v>
      </c>
      <c r="E25647">
        <v>0</v>
      </c>
      <c r="F25647">
        <v>1.63</v>
      </c>
      <c r="G25647">
        <v>840.38</v>
      </c>
      <c r="H25647">
        <v>4040.92</v>
      </c>
    </row>
    <row r="25648" spans="1:8" x14ac:dyDescent="0.25">
      <c r="A25648" t="s">
        <v>59</v>
      </c>
      <c r="B25648">
        <v>2010</v>
      </c>
      <c r="C25648" t="s">
        <v>9</v>
      </c>
      <c r="D25648" t="s">
        <v>60</v>
      </c>
      <c r="E25648">
        <v>0</v>
      </c>
      <c r="F25648">
        <v>0</v>
      </c>
      <c r="G25648">
        <v>0</v>
      </c>
      <c r="H25648">
        <v>0</v>
      </c>
    </row>
    <row r="25649" spans="1:8" x14ac:dyDescent="0.25">
      <c r="A25649" t="s">
        <v>59</v>
      </c>
      <c r="B25649">
        <v>2010</v>
      </c>
      <c r="C25649" t="s">
        <v>9</v>
      </c>
      <c r="D25649" t="s">
        <v>60</v>
      </c>
      <c r="E25649">
        <v>0</v>
      </c>
      <c r="F25649">
        <v>0</v>
      </c>
      <c r="G25649">
        <v>0</v>
      </c>
      <c r="H25649">
        <v>0</v>
      </c>
    </row>
    <row r="25650" spans="1:8" x14ac:dyDescent="0.25">
      <c r="A25650" t="s">
        <v>59</v>
      </c>
      <c r="B25650">
        <v>2010</v>
      </c>
      <c r="C25650" t="s">
        <v>9</v>
      </c>
      <c r="D25650" t="s">
        <v>61</v>
      </c>
      <c r="E25650">
        <v>1</v>
      </c>
      <c r="F25650">
        <v>140.30000000000001</v>
      </c>
      <c r="G25650">
        <v>0</v>
      </c>
      <c r="H25650">
        <v>0</v>
      </c>
    </row>
    <row r="25651" spans="1:8" x14ac:dyDescent="0.25">
      <c r="A25651" t="s">
        <v>59</v>
      </c>
      <c r="B25651">
        <v>2010</v>
      </c>
      <c r="C25651" t="s">
        <v>9</v>
      </c>
      <c r="D25651" t="s">
        <v>61</v>
      </c>
      <c r="E25651">
        <v>2</v>
      </c>
      <c r="F25651">
        <v>32.590000000000003</v>
      </c>
      <c r="G25651">
        <v>418.05</v>
      </c>
      <c r="H25651">
        <v>1697.95</v>
      </c>
    </row>
    <row r="25652" spans="1:8" x14ac:dyDescent="0.25">
      <c r="A25652" t="s">
        <v>59</v>
      </c>
      <c r="B25652">
        <v>2010</v>
      </c>
      <c r="C25652" t="s">
        <v>9</v>
      </c>
      <c r="D25652" t="s">
        <v>61</v>
      </c>
      <c r="E25652">
        <v>1</v>
      </c>
      <c r="F25652">
        <v>0.5</v>
      </c>
      <c r="G25652">
        <v>80.95</v>
      </c>
      <c r="H25652">
        <v>246.57</v>
      </c>
    </row>
    <row r="25653" spans="1:8" x14ac:dyDescent="0.25">
      <c r="A25653" t="s">
        <v>59</v>
      </c>
      <c r="B25653">
        <v>2010</v>
      </c>
      <c r="C25653" t="s">
        <v>9</v>
      </c>
      <c r="D25653" t="s">
        <v>60</v>
      </c>
      <c r="E25653">
        <v>0</v>
      </c>
      <c r="F25653">
        <v>0</v>
      </c>
      <c r="G25653">
        <v>0</v>
      </c>
      <c r="H25653">
        <v>0</v>
      </c>
    </row>
    <row r="25654" spans="1:8" x14ac:dyDescent="0.25">
      <c r="A25654" t="s">
        <v>59</v>
      </c>
      <c r="B25654">
        <v>2010</v>
      </c>
      <c r="C25654" t="s">
        <v>9</v>
      </c>
      <c r="D25654" t="s">
        <v>60</v>
      </c>
      <c r="E25654">
        <v>4</v>
      </c>
      <c r="F25654">
        <v>6.09</v>
      </c>
      <c r="G25654">
        <v>2065.7600000000002</v>
      </c>
      <c r="H25654">
        <v>2064.9699999999998</v>
      </c>
    </row>
    <row r="25655" spans="1:8" x14ac:dyDescent="0.25">
      <c r="A25655" t="s">
        <v>59</v>
      </c>
      <c r="B25655">
        <v>2010</v>
      </c>
      <c r="C25655" t="s">
        <v>9</v>
      </c>
      <c r="D25655" t="s">
        <v>60</v>
      </c>
      <c r="E25655">
        <v>4</v>
      </c>
      <c r="F25655">
        <v>7.95</v>
      </c>
      <c r="G25655">
        <v>921.58</v>
      </c>
      <c r="H25655">
        <v>921.58</v>
      </c>
    </row>
    <row r="25656" spans="1:8" x14ac:dyDescent="0.25">
      <c r="A25656" t="s">
        <v>59</v>
      </c>
      <c r="B25656">
        <v>2010</v>
      </c>
      <c r="C25656" t="s">
        <v>9</v>
      </c>
      <c r="D25656" t="s">
        <v>60</v>
      </c>
      <c r="E25656">
        <v>301</v>
      </c>
      <c r="F25656">
        <v>6610.03</v>
      </c>
      <c r="G25656">
        <v>436506.66</v>
      </c>
      <c r="H25656">
        <v>484470.67</v>
      </c>
    </row>
    <row r="25657" spans="1:8" x14ac:dyDescent="0.25">
      <c r="A25657" t="s">
        <v>59</v>
      </c>
      <c r="B25657">
        <v>2010</v>
      </c>
      <c r="C25657" t="s">
        <v>9</v>
      </c>
      <c r="D25657" t="s">
        <v>60</v>
      </c>
      <c r="E25657">
        <v>71</v>
      </c>
      <c r="F25657">
        <v>95.93</v>
      </c>
      <c r="G25657">
        <v>12094.45</v>
      </c>
      <c r="H25657">
        <v>13644.84</v>
      </c>
    </row>
    <row r="25658" spans="1:8" x14ac:dyDescent="0.25">
      <c r="A25658" t="s">
        <v>59</v>
      </c>
      <c r="B25658">
        <v>2010</v>
      </c>
      <c r="C25658" t="s">
        <v>9</v>
      </c>
      <c r="D25658" t="s">
        <v>60</v>
      </c>
      <c r="E25658">
        <v>0</v>
      </c>
      <c r="F25658">
        <v>0</v>
      </c>
      <c r="G25658">
        <v>0</v>
      </c>
      <c r="H25658">
        <v>0</v>
      </c>
    </row>
    <row r="25659" spans="1:8" x14ac:dyDescent="0.25">
      <c r="A25659" t="s">
        <v>59</v>
      </c>
      <c r="B25659">
        <v>2010</v>
      </c>
      <c r="C25659" t="s">
        <v>9</v>
      </c>
      <c r="D25659" t="s">
        <v>62</v>
      </c>
      <c r="E25659">
        <v>23</v>
      </c>
      <c r="F25659">
        <v>1091.04</v>
      </c>
      <c r="G25659">
        <v>81325.7</v>
      </c>
      <c r="H25659">
        <v>76029.25</v>
      </c>
    </row>
    <row r="25660" spans="1:8" x14ac:dyDescent="0.25">
      <c r="A25660" t="s">
        <v>59</v>
      </c>
      <c r="B25660">
        <v>2010</v>
      </c>
      <c r="C25660" t="s">
        <v>9</v>
      </c>
      <c r="D25660" t="s">
        <v>62</v>
      </c>
      <c r="E25660">
        <v>1</v>
      </c>
      <c r="F25660">
        <v>2.72</v>
      </c>
      <c r="G25660">
        <v>237.56</v>
      </c>
      <c r="H25660">
        <v>237.56</v>
      </c>
    </row>
    <row r="25661" spans="1:8" x14ac:dyDescent="0.25">
      <c r="A25661" t="s">
        <v>59</v>
      </c>
      <c r="B25661">
        <v>2010</v>
      </c>
      <c r="C25661" t="s">
        <v>9</v>
      </c>
      <c r="D25661" t="s">
        <v>60</v>
      </c>
      <c r="E25661">
        <v>100</v>
      </c>
      <c r="F25661">
        <v>1460.32</v>
      </c>
      <c r="G25661">
        <v>100890.02</v>
      </c>
      <c r="H25661">
        <v>97114.77</v>
      </c>
    </row>
    <row r="25662" spans="1:8" x14ac:dyDescent="0.25">
      <c r="A25662" t="s">
        <v>59</v>
      </c>
      <c r="B25662">
        <v>2010</v>
      </c>
      <c r="C25662" t="s">
        <v>9</v>
      </c>
      <c r="D25662" t="s">
        <v>60</v>
      </c>
      <c r="E25662">
        <v>27</v>
      </c>
      <c r="F25662">
        <v>51.87</v>
      </c>
      <c r="G25662">
        <v>4821.09</v>
      </c>
      <c r="H25662">
        <v>4833.63</v>
      </c>
    </row>
    <row r="25663" spans="1:8" x14ac:dyDescent="0.25">
      <c r="A25663" t="s">
        <v>59</v>
      </c>
      <c r="B25663">
        <v>2010</v>
      </c>
      <c r="C25663" t="s">
        <v>9</v>
      </c>
      <c r="D25663" t="s">
        <v>60</v>
      </c>
      <c r="E25663">
        <v>0</v>
      </c>
      <c r="F25663">
        <v>0</v>
      </c>
      <c r="G25663">
        <v>0</v>
      </c>
      <c r="H25663">
        <v>0</v>
      </c>
    </row>
    <row r="25664" spans="1:8" x14ac:dyDescent="0.25">
      <c r="A25664" t="s">
        <v>59</v>
      </c>
      <c r="B25664">
        <v>2010</v>
      </c>
      <c r="C25664" t="s">
        <v>9</v>
      </c>
      <c r="D25664" t="s">
        <v>60</v>
      </c>
      <c r="E25664">
        <v>27</v>
      </c>
      <c r="F25664">
        <v>340.43</v>
      </c>
      <c r="G25664">
        <v>20908.060000000001</v>
      </c>
      <c r="H25664">
        <v>5774.87</v>
      </c>
    </row>
    <row r="25665" spans="1:8" x14ac:dyDescent="0.25">
      <c r="A25665" t="s">
        <v>59</v>
      </c>
      <c r="B25665">
        <v>2010</v>
      </c>
      <c r="C25665" t="s">
        <v>9</v>
      </c>
      <c r="D25665" t="s">
        <v>60</v>
      </c>
      <c r="E25665">
        <v>11</v>
      </c>
      <c r="F25665">
        <v>13.35</v>
      </c>
      <c r="G25665">
        <v>1381.55</v>
      </c>
      <c r="H25665">
        <v>1126.3399999999999</v>
      </c>
    </row>
    <row r="25666" spans="1:8" x14ac:dyDescent="0.25">
      <c r="A25666" t="s">
        <v>59</v>
      </c>
      <c r="B25666">
        <v>2010</v>
      </c>
      <c r="C25666" t="s">
        <v>9</v>
      </c>
      <c r="D25666" t="s">
        <v>60</v>
      </c>
      <c r="E25666">
        <v>0</v>
      </c>
      <c r="F25666">
        <v>0</v>
      </c>
      <c r="G25666">
        <v>0</v>
      </c>
      <c r="H25666">
        <v>0</v>
      </c>
    </row>
    <row r="25667" spans="1:8" x14ac:dyDescent="0.25">
      <c r="A25667" t="s">
        <v>59</v>
      </c>
      <c r="B25667">
        <v>2010</v>
      </c>
      <c r="C25667" t="s">
        <v>9</v>
      </c>
      <c r="D25667" t="s">
        <v>60</v>
      </c>
      <c r="E25667">
        <v>55</v>
      </c>
      <c r="F25667">
        <v>1345.43</v>
      </c>
      <c r="G25667">
        <v>75679.23</v>
      </c>
      <c r="H25667">
        <v>84712.01</v>
      </c>
    </row>
    <row r="25668" spans="1:8" x14ac:dyDescent="0.25">
      <c r="A25668" t="s">
        <v>59</v>
      </c>
      <c r="B25668">
        <v>2010</v>
      </c>
      <c r="C25668" t="s">
        <v>9</v>
      </c>
      <c r="D25668" t="s">
        <v>60</v>
      </c>
      <c r="E25668">
        <v>17</v>
      </c>
      <c r="F25668">
        <v>27.06</v>
      </c>
      <c r="G25668">
        <v>2158.5300000000002</v>
      </c>
      <c r="H25668">
        <v>2113.87</v>
      </c>
    </row>
    <row r="25669" spans="1:8" x14ac:dyDescent="0.25">
      <c r="A25669" t="s">
        <v>59</v>
      </c>
      <c r="B25669">
        <v>2010</v>
      </c>
      <c r="C25669" t="s">
        <v>9</v>
      </c>
      <c r="D25669" t="s">
        <v>60</v>
      </c>
      <c r="E25669">
        <v>0</v>
      </c>
      <c r="F25669">
        <v>0</v>
      </c>
      <c r="G25669">
        <v>0</v>
      </c>
      <c r="H25669">
        <v>0</v>
      </c>
    </row>
    <row r="25670" spans="1:8" x14ac:dyDescent="0.25">
      <c r="A25670" t="s">
        <v>59</v>
      </c>
      <c r="B25670">
        <v>2010</v>
      </c>
      <c r="C25670" t="s">
        <v>9</v>
      </c>
      <c r="D25670" t="s">
        <v>60</v>
      </c>
      <c r="E25670">
        <v>0</v>
      </c>
      <c r="F25670">
        <v>0</v>
      </c>
      <c r="G25670">
        <v>0</v>
      </c>
      <c r="H25670">
        <v>0</v>
      </c>
    </row>
    <row r="25671" spans="1:8" x14ac:dyDescent="0.25">
      <c r="A25671" t="s">
        <v>59</v>
      </c>
      <c r="B25671">
        <v>2010</v>
      </c>
      <c r="C25671" t="s">
        <v>9</v>
      </c>
      <c r="D25671" t="s">
        <v>60</v>
      </c>
      <c r="E25671">
        <v>0</v>
      </c>
      <c r="F25671">
        <v>0</v>
      </c>
      <c r="G25671">
        <v>-56374.52</v>
      </c>
      <c r="H25671">
        <v>73218.720000000001</v>
      </c>
    </row>
    <row r="25672" spans="1:8" x14ac:dyDescent="0.25">
      <c r="A25672" t="s">
        <v>59</v>
      </c>
      <c r="B25672">
        <v>2010</v>
      </c>
      <c r="C25672" t="s">
        <v>9</v>
      </c>
      <c r="D25672" t="s">
        <v>60</v>
      </c>
      <c r="E25672">
        <v>0</v>
      </c>
      <c r="F25672">
        <v>45.59</v>
      </c>
      <c r="G25672">
        <v>6721.48</v>
      </c>
      <c r="H25672">
        <v>15570.07</v>
      </c>
    </row>
    <row r="25673" spans="1:8" x14ac:dyDescent="0.25">
      <c r="A25673" t="s">
        <v>59</v>
      </c>
      <c r="B25673">
        <v>2010</v>
      </c>
      <c r="C25673" t="s">
        <v>9</v>
      </c>
      <c r="D25673" t="s">
        <v>61</v>
      </c>
      <c r="E25673">
        <v>0</v>
      </c>
      <c r="F25673">
        <v>0</v>
      </c>
      <c r="G25673">
        <v>0</v>
      </c>
      <c r="H25673">
        <v>0</v>
      </c>
    </row>
    <row r="25674" spans="1:8" x14ac:dyDescent="0.25">
      <c r="A25674" t="s">
        <v>59</v>
      </c>
      <c r="B25674">
        <v>2010</v>
      </c>
      <c r="C25674" t="s">
        <v>9</v>
      </c>
      <c r="D25674" t="s">
        <v>61</v>
      </c>
      <c r="E25674">
        <v>0</v>
      </c>
      <c r="F25674">
        <v>0</v>
      </c>
      <c r="G25674">
        <v>0</v>
      </c>
      <c r="H25674">
        <v>0</v>
      </c>
    </row>
    <row r="25675" spans="1:8" x14ac:dyDescent="0.25">
      <c r="A25675" t="s">
        <v>59</v>
      </c>
      <c r="B25675">
        <v>2010</v>
      </c>
      <c r="C25675" t="s">
        <v>9</v>
      </c>
      <c r="D25675" t="s">
        <v>61</v>
      </c>
      <c r="E25675">
        <v>1</v>
      </c>
      <c r="F25675">
        <v>0.59</v>
      </c>
      <c r="G25675">
        <v>41.03</v>
      </c>
      <c r="H25675">
        <v>41.03</v>
      </c>
    </row>
    <row r="25676" spans="1:8" x14ac:dyDescent="0.25">
      <c r="A25676" t="s">
        <v>59</v>
      </c>
      <c r="B25676">
        <v>2010</v>
      </c>
      <c r="C25676" t="s">
        <v>9</v>
      </c>
      <c r="D25676" t="s">
        <v>60</v>
      </c>
      <c r="E25676">
        <v>26</v>
      </c>
      <c r="F25676">
        <v>33.380000000000003</v>
      </c>
      <c r="G25676">
        <v>3723.65</v>
      </c>
      <c r="H25676">
        <v>3501.27</v>
      </c>
    </row>
    <row r="25677" spans="1:8" x14ac:dyDescent="0.25">
      <c r="A25677" t="s">
        <v>59</v>
      </c>
      <c r="B25677">
        <v>2010</v>
      </c>
      <c r="C25677" t="s">
        <v>9</v>
      </c>
      <c r="D25677" t="s">
        <v>60</v>
      </c>
      <c r="E25677">
        <v>69</v>
      </c>
      <c r="F25677">
        <v>701.51</v>
      </c>
      <c r="G25677">
        <v>54547.67</v>
      </c>
      <c r="H25677">
        <v>41484.04</v>
      </c>
    </row>
    <row r="25678" spans="1:8" x14ac:dyDescent="0.25">
      <c r="A25678" t="s">
        <v>59</v>
      </c>
      <c r="B25678">
        <v>2010</v>
      </c>
      <c r="C25678" t="s">
        <v>9</v>
      </c>
      <c r="D25678" t="s">
        <v>60</v>
      </c>
      <c r="E25678">
        <v>183</v>
      </c>
      <c r="F25678">
        <v>305.06</v>
      </c>
      <c r="G25678">
        <v>34398.85</v>
      </c>
      <c r="H25678">
        <v>34479.5</v>
      </c>
    </row>
    <row r="25679" spans="1:8" x14ac:dyDescent="0.25">
      <c r="A25679" t="s">
        <v>59</v>
      </c>
      <c r="B25679">
        <v>2010</v>
      </c>
      <c r="C25679" t="s">
        <v>9</v>
      </c>
      <c r="D25679" t="s">
        <v>60</v>
      </c>
      <c r="E25679">
        <v>1225</v>
      </c>
      <c r="F25679">
        <v>548.57000000000005</v>
      </c>
      <c r="G25679">
        <v>43209.46</v>
      </c>
      <c r="H25679">
        <v>44190.76</v>
      </c>
    </row>
    <row r="25680" spans="1:8" x14ac:dyDescent="0.25">
      <c r="A25680" t="s">
        <v>59</v>
      </c>
      <c r="B25680">
        <v>2010</v>
      </c>
      <c r="C25680" t="s">
        <v>9</v>
      </c>
      <c r="D25680" t="s">
        <v>60</v>
      </c>
      <c r="E25680">
        <v>0</v>
      </c>
      <c r="F25680">
        <v>0</v>
      </c>
      <c r="G25680">
        <v>0</v>
      </c>
      <c r="H25680">
        <v>0</v>
      </c>
    </row>
    <row r="25681" spans="1:8" x14ac:dyDescent="0.25">
      <c r="A25681" t="s">
        <v>59</v>
      </c>
      <c r="B25681">
        <v>2010</v>
      </c>
      <c r="C25681" t="s">
        <v>9</v>
      </c>
      <c r="D25681" t="s">
        <v>60</v>
      </c>
      <c r="E25681">
        <v>4</v>
      </c>
      <c r="F25681">
        <v>2.5</v>
      </c>
      <c r="G25681">
        <v>173.72</v>
      </c>
      <c r="H25681">
        <v>164.34</v>
      </c>
    </row>
    <row r="25682" spans="1:8" x14ac:dyDescent="0.25">
      <c r="A25682" t="s">
        <v>59</v>
      </c>
      <c r="B25682">
        <v>2010</v>
      </c>
      <c r="C25682" t="s">
        <v>9</v>
      </c>
      <c r="D25682" t="s">
        <v>62</v>
      </c>
      <c r="E25682">
        <v>0</v>
      </c>
      <c r="F25682">
        <v>0</v>
      </c>
      <c r="G25682">
        <v>0</v>
      </c>
      <c r="H25682">
        <v>0</v>
      </c>
    </row>
    <row r="25683" spans="1:8" x14ac:dyDescent="0.25">
      <c r="A25683" t="s">
        <v>59</v>
      </c>
      <c r="B25683">
        <v>2010</v>
      </c>
      <c r="C25683" t="s">
        <v>9</v>
      </c>
      <c r="D25683" t="s">
        <v>62</v>
      </c>
      <c r="E25683">
        <v>0</v>
      </c>
      <c r="F25683">
        <v>0</v>
      </c>
      <c r="G25683">
        <v>0</v>
      </c>
      <c r="H25683">
        <v>0</v>
      </c>
    </row>
    <row r="25684" spans="1:8" x14ac:dyDescent="0.25">
      <c r="A25684" t="s">
        <v>59</v>
      </c>
      <c r="B25684">
        <v>2010</v>
      </c>
      <c r="C25684" t="s">
        <v>9</v>
      </c>
      <c r="D25684" t="s">
        <v>62</v>
      </c>
      <c r="E25684">
        <v>283</v>
      </c>
      <c r="F25684">
        <v>219.83</v>
      </c>
      <c r="G25684">
        <v>17501.599999999999</v>
      </c>
      <c r="H25684">
        <v>18056</v>
      </c>
    </row>
    <row r="25685" spans="1:8" x14ac:dyDescent="0.25">
      <c r="A25685" t="s">
        <v>59</v>
      </c>
      <c r="B25685">
        <v>2010</v>
      </c>
      <c r="C25685" t="s">
        <v>9</v>
      </c>
      <c r="D25685" t="s">
        <v>60</v>
      </c>
      <c r="E25685">
        <v>7</v>
      </c>
      <c r="F25685">
        <v>33.64</v>
      </c>
      <c r="G25685">
        <v>2649.8</v>
      </c>
      <c r="H25685">
        <v>2790.09</v>
      </c>
    </row>
    <row r="25686" spans="1:8" x14ac:dyDescent="0.25">
      <c r="A25686" t="s">
        <v>59</v>
      </c>
      <c r="B25686">
        <v>2010</v>
      </c>
      <c r="C25686" t="s">
        <v>9</v>
      </c>
      <c r="D25686" t="s">
        <v>60</v>
      </c>
      <c r="E25686">
        <v>151</v>
      </c>
      <c r="F25686">
        <v>84.59</v>
      </c>
      <c r="G25686">
        <v>10300.39</v>
      </c>
      <c r="H25686">
        <v>10488.55</v>
      </c>
    </row>
    <row r="25687" spans="1:8" x14ac:dyDescent="0.25">
      <c r="A25687" t="s">
        <v>59</v>
      </c>
      <c r="B25687">
        <v>2010</v>
      </c>
      <c r="C25687" t="s">
        <v>9</v>
      </c>
      <c r="D25687" t="s">
        <v>60</v>
      </c>
      <c r="E25687">
        <v>0</v>
      </c>
      <c r="F25687">
        <v>0</v>
      </c>
      <c r="G25687">
        <v>0</v>
      </c>
      <c r="H25687">
        <v>0</v>
      </c>
    </row>
    <row r="25688" spans="1:8" x14ac:dyDescent="0.25">
      <c r="A25688" t="s">
        <v>59</v>
      </c>
      <c r="B25688">
        <v>2010</v>
      </c>
      <c r="C25688" t="s">
        <v>9</v>
      </c>
      <c r="D25688" t="s">
        <v>60</v>
      </c>
      <c r="E25688">
        <v>16</v>
      </c>
      <c r="F25688">
        <v>69.62</v>
      </c>
      <c r="G25688">
        <v>4397.18</v>
      </c>
      <c r="H25688">
        <v>4862.37</v>
      </c>
    </row>
    <row r="25689" spans="1:8" x14ac:dyDescent="0.25">
      <c r="A25689" t="s">
        <v>59</v>
      </c>
      <c r="B25689">
        <v>2010</v>
      </c>
      <c r="C25689" t="s">
        <v>9</v>
      </c>
      <c r="D25689" t="s">
        <v>60</v>
      </c>
      <c r="E25689">
        <v>45</v>
      </c>
      <c r="F25689">
        <v>66.98</v>
      </c>
      <c r="G25689">
        <v>5809.31</v>
      </c>
      <c r="H25689">
        <v>7490.5</v>
      </c>
    </row>
    <row r="25690" spans="1:8" x14ac:dyDescent="0.25">
      <c r="A25690" t="s">
        <v>59</v>
      </c>
      <c r="B25690">
        <v>2010</v>
      </c>
      <c r="C25690" t="s">
        <v>9</v>
      </c>
      <c r="D25690" t="s">
        <v>60</v>
      </c>
      <c r="E25690">
        <v>700</v>
      </c>
      <c r="F25690">
        <v>263.63</v>
      </c>
      <c r="G25690">
        <v>16416.93</v>
      </c>
      <c r="H25690">
        <v>22474.33</v>
      </c>
    </row>
    <row r="25691" spans="1:8" x14ac:dyDescent="0.25">
      <c r="A25691" t="s">
        <v>59</v>
      </c>
      <c r="B25691">
        <v>2010</v>
      </c>
      <c r="C25691" t="s">
        <v>9</v>
      </c>
      <c r="D25691" t="s">
        <v>60</v>
      </c>
      <c r="E25691">
        <v>0</v>
      </c>
      <c r="F25691">
        <v>0</v>
      </c>
      <c r="G25691">
        <v>0</v>
      </c>
      <c r="H25691">
        <v>0</v>
      </c>
    </row>
    <row r="25692" spans="1:8" x14ac:dyDescent="0.25">
      <c r="A25692" t="s">
        <v>59</v>
      </c>
      <c r="B25692">
        <v>2010</v>
      </c>
      <c r="C25692" t="s">
        <v>9</v>
      </c>
      <c r="D25692" t="s">
        <v>60</v>
      </c>
      <c r="E25692">
        <v>7</v>
      </c>
      <c r="F25692">
        <v>55.86</v>
      </c>
      <c r="G25692">
        <v>3348.41</v>
      </c>
      <c r="H25692">
        <v>3846.92</v>
      </c>
    </row>
    <row r="25693" spans="1:8" x14ac:dyDescent="0.25">
      <c r="A25693" t="s">
        <v>59</v>
      </c>
      <c r="B25693">
        <v>2010</v>
      </c>
      <c r="C25693" t="s">
        <v>9</v>
      </c>
      <c r="D25693" t="s">
        <v>60</v>
      </c>
      <c r="E25693">
        <v>70</v>
      </c>
      <c r="F25693">
        <v>114.29</v>
      </c>
      <c r="G25693">
        <v>9291.7999999999993</v>
      </c>
      <c r="H25693">
        <v>9838.68</v>
      </c>
    </row>
    <row r="25694" spans="1:8" x14ac:dyDescent="0.25">
      <c r="A25694" t="s">
        <v>59</v>
      </c>
      <c r="B25694">
        <v>2010</v>
      </c>
      <c r="C25694" t="s">
        <v>9</v>
      </c>
      <c r="D25694" t="s">
        <v>60</v>
      </c>
      <c r="E25694">
        <v>206</v>
      </c>
      <c r="F25694">
        <v>103.1</v>
      </c>
      <c r="G25694">
        <v>6531.06</v>
      </c>
      <c r="H25694">
        <v>6862.01</v>
      </c>
    </row>
    <row r="25695" spans="1:8" x14ac:dyDescent="0.25">
      <c r="A25695" t="s">
        <v>59</v>
      </c>
      <c r="B25695">
        <v>2010</v>
      </c>
      <c r="C25695" t="s">
        <v>9</v>
      </c>
      <c r="D25695" t="s">
        <v>64</v>
      </c>
      <c r="E25695">
        <v>0</v>
      </c>
      <c r="F25695">
        <v>15136.238356</v>
      </c>
      <c r="G25695">
        <v>1202356.8899999999</v>
      </c>
      <c r="H25695">
        <v>1169437.54</v>
      </c>
    </row>
    <row r="25696" spans="1:8" x14ac:dyDescent="0.25">
      <c r="A25696" t="s">
        <v>59</v>
      </c>
      <c r="B25696">
        <v>2010</v>
      </c>
      <c r="C25696" t="s">
        <v>9</v>
      </c>
      <c r="D25696" t="s">
        <v>60</v>
      </c>
      <c r="E25696">
        <v>0</v>
      </c>
      <c r="F25696">
        <v>0</v>
      </c>
      <c r="G25696">
        <v>0</v>
      </c>
      <c r="H25696">
        <v>0</v>
      </c>
    </row>
    <row r="25697" spans="1:8" x14ac:dyDescent="0.25">
      <c r="A25697" t="s">
        <v>59</v>
      </c>
      <c r="B25697">
        <v>2010</v>
      </c>
      <c r="C25697" t="s">
        <v>9</v>
      </c>
      <c r="D25697" t="s">
        <v>60</v>
      </c>
      <c r="E25697">
        <v>0</v>
      </c>
      <c r="F25697">
        <v>0</v>
      </c>
      <c r="G25697">
        <v>0</v>
      </c>
      <c r="H25697">
        <v>0</v>
      </c>
    </row>
    <row r="25698" spans="1:8" x14ac:dyDescent="0.25">
      <c r="A25698" t="s">
        <v>59</v>
      </c>
      <c r="B25698">
        <v>2010</v>
      </c>
      <c r="C25698" t="s">
        <v>8</v>
      </c>
      <c r="D25698" t="s">
        <v>60</v>
      </c>
      <c r="E25698">
        <v>0</v>
      </c>
      <c r="F25698">
        <v>0</v>
      </c>
      <c r="G25698">
        <v>0</v>
      </c>
      <c r="H25698">
        <v>0</v>
      </c>
    </row>
    <row r="25699" spans="1:8" x14ac:dyDescent="0.25">
      <c r="A25699" t="s">
        <v>59</v>
      </c>
      <c r="B25699">
        <v>2010</v>
      </c>
      <c r="C25699" t="s">
        <v>8</v>
      </c>
      <c r="D25699" t="s">
        <v>61</v>
      </c>
      <c r="E25699">
        <v>4</v>
      </c>
      <c r="F25699">
        <v>17524.86</v>
      </c>
      <c r="G25699">
        <v>999371.59</v>
      </c>
      <c r="H25699">
        <v>999371.59</v>
      </c>
    </row>
    <row r="25700" spans="1:8" x14ac:dyDescent="0.25">
      <c r="A25700" t="s">
        <v>59</v>
      </c>
      <c r="B25700">
        <v>2010</v>
      </c>
      <c r="C25700" t="s">
        <v>8</v>
      </c>
      <c r="D25700" t="s">
        <v>61</v>
      </c>
      <c r="E25700">
        <v>0</v>
      </c>
      <c r="F25700">
        <v>0</v>
      </c>
      <c r="G25700">
        <v>0</v>
      </c>
      <c r="H25700">
        <v>0</v>
      </c>
    </row>
    <row r="25701" spans="1:8" x14ac:dyDescent="0.25">
      <c r="A25701" t="s">
        <v>59</v>
      </c>
      <c r="B25701">
        <v>2010</v>
      </c>
      <c r="C25701" t="s">
        <v>8</v>
      </c>
      <c r="D25701" t="s">
        <v>60</v>
      </c>
      <c r="E25701">
        <v>0</v>
      </c>
      <c r="F25701">
        <v>0</v>
      </c>
      <c r="G25701">
        <v>0</v>
      </c>
      <c r="H25701">
        <v>0</v>
      </c>
    </row>
    <row r="25702" spans="1:8" x14ac:dyDescent="0.25">
      <c r="A25702" t="s">
        <v>59</v>
      </c>
      <c r="B25702">
        <v>2010</v>
      </c>
      <c r="C25702" t="s">
        <v>8</v>
      </c>
      <c r="D25702" t="s">
        <v>60</v>
      </c>
      <c r="E25702">
        <v>0</v>
      </c>
      <c r="F25702">
        <v>0</v>
      </c>
      <c r="G25702">
        <v>0</v>
      </c>
      <c r="H25702">
        <v>0</v>
      </c>
    </row>
    <row r="25703" spans="1:8" x14ac:dyDescent="0.25">
      <c r="A25703" t="s">
        <v>59</v>
      </c>
      <c r="B25703">
        <v>2010</v>
      </c>
      <c r="C25703" t="s">
        <v>8</v>
      </c>
      <c r="D25703" t="s">
        <v>60</v>
      </c>
      <c r="E25703">
        <v>0</v>
      </c>
      <c r="F25703">
        <v>0</v>
      </c>
      <c r="G25703">
        <v>-12066.74</v>
      </c>
      <c r="H25703">
        <v>4970.04</v>
      </c>
    </row>
    <row r="25704" spans="1:8" x14ac:dyDescent="0.25">
      <c r="A25704" t="s">
        <v>59</v>
      </c>
      <c r="B25704">
        <v>2010</v>
      </c>
      <c r="C25704" t="s">
        <v>8</v>
      </c>
      <c r="D25704" t="s">
        <v>60</v>
      </c>
      <c r="E25704">
        <v>0</v>
      </c>
      <c r="F25704">
        <v>0</v>
      </c>
      <c r="G25704">
        <v>0</v>
      </c>
      <c r="H25704">
        <v>0</v>
      </c>
    </row>
    <row r="25705" spans="1:8" x14ac:dyDescent="0.25">
      <c r="A25705" t="s">
        <v>59</v>
      </c>
      <c r="B25705">
        <v>2010</v>
      </c>
      <c r="C25705" t="s">
        <v>8</v>
      </c>
      <c r="D25705" t="s">
        <v>60</v>
      </c>
      <c r="E25705">
        <v>0</v>
      </c>
      <c r="F25705">
        <v>0</v>
      </c>
      <c r="G25705">
        <v>0</v>
      </c>
      <c r="H25705">
        <v>0</v>
      </c>
    </row>
    <row r="25706" spans="1:8" x14ac:dyDescent="0.25">
      <c r="A25706" t="s">
        <v>59</v>
      </c>
      <c r="B25706">
        <v>2010</v>
      </c>
      <c r="C25706" t="s">
        <v>8</v>
      </c>
      <c r="D25706" t="s">
        <v>61</v>
      </c>
      <c r="E25706">
        <v>238</v>
      </c>
      <c r="F25706">
        <v>41985.74</v>
      </c>
      <c r="G25706">
        <v>2669670.65</v>
      </c>
      <c r="H25706">
        <v>2745166.69</v>
      </c>
    </row>
    <row r="25707" spans="1:8" x14ac:dyDescent="0.25">
      <c r="A25707" t="s">
        <v>59</v>
      </c>
      <c r="B25707">
        <v>2010</v>
      </c>
      <c r="C25707" t="s">
        <v>8</v>
      </c>
      <c r="D25707" t="s">
        <v>61</v>
      </c>
      <c r="E25707">
        <v>970</v>
      </c>
      <c r="F25707">
        <v>12143.05</v>
      </c>
      <c r="G25707">
        <v>856419.22</v>
      </c>
      <c r="H25707">
        <v>862240.97</v>
      </c>
    </row>
    <row r="25708" spans="1:8" x14ac:dyDescent="0.25">
      <c r="A25708" t="s">
        <v>59</v>
      </c>
      <c r="B25708">
        <v>2010</v>
      </c>
      <c r="C25708" t="s">
        <v>8</v>
      </c>
      <c r="D25708" t="s">
        <v>61</v>
      </c>
      <c r="E25708">
        <v>264</v>
      </c>
      <c r="F25708">
        <v>406.55</v>
      </c>
      <c r="G25708">
        <v>45560.65</v>
      </c>
      <c r="H25708">
        <v>44881.57</v>
      </c>
    </row>
    <row r="25709" spans="1:8" x14ac:dyDescent="0.25">
      <c r="A25709" t="s">
        <v>59</v>
      </c>
      <c r="B25709">
        <v>2010</v>
      </c>
      <c r="C25709" t="s">
        <v>8</v>
      </c>
      <c r="D25709" t="s">
        <v>60</v>
      </c>
      <c r="E25709">
        <v>1</v>
      </c>
      <c r="F25709">
        <v>0.93</v>
      </c>
      <c r="G25709">
        <v>1203.33</v>
      </c>
      <c r="H25709">
        <v>1203.33</v>
      </c>
    </row>
    <row r="25710" spans="1:8" x14ac:dyDescent="0.25">
      <c r="A25710" t="s">
        <v>59</v>
      </c>
      <c r="B25710">
        <v>2010</v>
      </c>
      <c r="C25710" t="s">
        <v>8</v>
      </c>
      <c r="D25710" t="s">
        <v>60</v>
      </c>
      <c r="E25710">
        <v>0</v>
      </c>
      <c r="F25710">
        <v>0</v>
      </c>
      <c r="G25710">
        <v>0</v>
      </c>
      <c r="H25710">
        <v>0</v>
      </c>
    </row>
    <row r="25711" spans="1:8" x14ac:dyDescent="0.25">
      <c r="A25711" t="s">
        <v>59</v>
      </c>
      <c r="B25711">
        <v>2010</v>
      </c>
      <c r="C25711" t="s">
        <v>8</v>
      </c>
      <c r="D25711" t="s">
        <v>60</v>
      </c>
      <c r="E25711">
        <v>0</v>
      </c>
      <c r="F25711">
        <v>0</v>
      </c>
      <c r="G25711">
        <v>0</v>
      </c>
      <c r="H25711">
        <v>0</v>
      </c>
    </row>
    <row r="25712" spans="1:8" x14ac:dyDescent="0.25">
      <c r="A25712" t="s">
        <v>59</v>
      </c>
      <c r="B25712">
        <v>2010</v>
      </c>
      <c r="C25712" t="s">
        <v>8</v>
      </c>
      <c r="D25712" t="s">
        <v>60</v>
      </c>
      <c r="E25712">
        <v>0</v>
      </c>
      <c r="F25712">
        <v>0</v>
      </c>
      <c r="G25712">
        <v>0</v>
      </c>
      <c r="H25712">
        <v>0</v>
      </c>
    </row>
    <row r="25713" spans="1:8" x14ac:dyDescent="0.25">
      <c r="A25713" t="s">
        <v>59</v>
      </c>
      <c r="B25713">
        <v>2010</v>
      </c>
      <c r="C25713" t="s">
        <v>8</v>
      </c>
      <c r="D25713" t="s">
        <v>62</v>
      </c>
      <c r="E25713">
        <v>810</v>
      </c>
      <c r="F25713">
        <v>16835.509999999998</v>
      </c>
      <c r="G25713">
        <v>1111132.08</v>
      </c>
      <c r="H25713">
        <v>1132308.17</v>
      </c>
    </row>
    <row r="25714" spans="1:8" x14ac:dyDescent="0.25">
      <c r="A25714" t="s">
        <v>59</v>
      </c>
      <c r="B25714">
        <v>2010</v>
      </c>
      <c r="C25714" t="s">
        <v>8</v>
      </c>
      <c r="D25714" t="s">
        <v>62</v>
      </c>
      <c r="E25714">
        <v>238</v>
      </c>
      <c r="F25714">
        <v>647.37</v>
      </c>
      <c r="G25714">
        <v>58594.93</v>
      </c>
      <c r="H25714">
        <v>55323.29</v>
      </c>
    </row>
    <row r="25715" spans="1:8" x14ac:dyDescent="0.25">
      <c r="A25715" t="s">
        <v>59</v>
      </c>
      <c r="B25715">
        <v>2010</v>
      </c>
      <c r="C25715" t="s">
        <v>8</v>
      </c>
      <c r="D25715" t="s">
        <v>60</v>
      </c>
      <c r="E25715">
        <v>10</v>
      </c>
      <c r="F25715">
        <v>43.2</v>
      </c>
      <c r="G25715">
        <v>3456.42</v>
      </c>
      <c r="H25715">
        <v>2821.3</v>
      </c>
    </row>
    <row r="25716" spans="1:8" x14ac:dyDescent="0.25">
      <c r="A25716" t="s">
        <v>59</v>
      </c>
      <c r="B25716">
        <v>2010</v>
      </c>
      <c r="C25716" t="s">
        <v>8</v>
      </c>
      <c r="D25716" t="s">
        <v>60</v>
      </c>
      <c r="E25716">
        <v>11</v>
      </c>
      <c r="F25716">
        <v>12.65</v>
      </c>
      <c r="G25716">
        <v>1835.67</v>
      </c>
      <c r="H25716">
        <v>2049.23</v>
      </c>
    </row>
    <row r="25717" spans="1:8" x14ac:dyDescent="0.25">
      <c r="A25717" t="s">
        <v>59</v>
      </c>
      <c r="B25717">
        <v>2010</v>
      </c>
      <c r="C25717" t="s">
        <v>8</v>
      </c>
      <c r="D25717" t="s">
        <v>60</v>
      </c>
      <c r="E25717">
        <v>6</v>
      </c>
      <c r="F25717">
        <v>35.4</v>
      </c>
      <c r="G25717">
        <v>1444.58</v>
      </c>
      <c r="H25717">
        <v>1260.95</v>
      </c>
    </row>
    <row r="25718" spans="1:8" x14ac:dyDescent="0.25">
      <c r="A25718" t="s">
        <v>59</v>
      </c>
      <c r="B25718">
        <v>2010</v>
      </c>
      <c r="C25718" t="s">
        <v>8</v>
      </c>
      <c r="D25718" t="s">
        <v>60</v>
      </c>
      <c r="E25718">
        <v>0</v>
      </c>
      <c r="F25718">
        <v>0</v>
      </c>
      <c r="G25718">
        <v>0</v>
      </c>
      <c r="H25718">
        <v>0</v>
      </c>
    </row>
    <row r="25719" spans="1:8" x14ac:dyDescent="0.25">
      <c r="A25719" t="s">
        <v>59</v>
      </c>
      <c r="B25719">
        <v>2010</v>
      </c>
      <c r="C25719" t="s">
        <v>8</v>
      </c>
      <c r="D25719" t="s">
        <v>60</v>
      </c>
      <c r="E25719">
        <v>0</v>
      </c>
      <c r="F25719">
        <v>0</v>
      </c>
      <c r="G25719">
        <v>0</v>
      </c>
      <c r="H25719">
        <v>0</v>
      </c>
    </row>
    <row r="25720" spans="1:8" x14ac:dyDescent="0.25">
      <c r="A25720" t="s">
        <v>59</v>
      </c>
      <c r="B25720">
        <v>2010</v>
      </c>
      <c r="C25720" t="s">
        <v>8</v>
      </c>
      <c r="D25720" t="s">
        <v>63</v>
      </c>
      <c r="E25720">
        <v>14</v>
      </c>
      <c r="F25720">
        <v>1.7</v>
      </c>
      <c r="G25720">
        <v>171.31</v>
      </c>
      <c r="H25720">
        <v>157.84</v>
      </c>
    </row>
    <row r="25721" spans="1:8" x14ac:dyDescent="0.25">
      <c r="A25721" t="s">
        <v>59</v>
      </c>
      <c r="B25721">
        <v>2010</v>
      </c>
      <c r="C25721" t="s">
        <v>8</v>
      </c>
      <c r="D25721" t="s">
        <v>63</v>
      </c>
      <c r="E25721">
        <v>710684</v>
      </c>
      <c r="F25721">
        <v>108202.92</v>
      </c>
      <c r="G25721">
        <v>9144799.5</v>
      </c>
      <c r="H25721">
        <v>9087690.6699999999</v>
      </c>
    </row>
    <row r="25722" spans="1:8" x14ac:dyDescent="0.25">
      <c r="A25722" t="s">
        <v>59</v>
      </c>
      <c r="B25722">
        <v>2010</v>
      </c>
      <c r="C25722" t="s">
        <v>8</v>
      </c>
      <c r="D25722" t="s">
        <v>60</v>
      </c>
      <c r="E25722">
        <v>0</v>
      </c>
      <c r="F25722">
        <v>0</v>
      </c>
      <c r="G25722">
        <v>7348.17</v>
      </c>
      <c r="H25722">
        <v>29831.41</v>
      </c>
    </row>
    <row r="25723" spans="1:8" x14ac:dyDescent="0.25">
      <c r="A25723" t="s">
        <v>59</v>
      </c>
      <c r="B25723">
        <v>2010</v>
      </c>
      <c r="C25723" t="s">
        <v>8</v>
      </c>
      <c r="D25723" t="s">
        <v>60</v>
      </c>
      <c r="E25723">
        <v>0</v>
      </c>
      <c r="F25723">
        <v>0</v>
      </c>
      <c r="G25723">
        <v>3513.75</v>
      </c>
      <c r="H25723">
        <v>8128.34</v>
      </c>
    </row>
    <row r="25724" spans="1:8" x14ac:dyDescent="0.25">
      <c r="A25724" t="s">
        <v>59</v>
      </c>
      <c r="B25724">
        <v>2010</v>
      </c>
      <c r="C25724" t="s">
        <v>8</v>
      </c>
      <c r="D25724" t="s">
        <v>61</v>
      </c>
      <c r="E25724">
        <v>192</v>
      </c>
      <c r="F25724">
        <v>1196.99</v>
      </c>
      <c r="G25724">
        <v>100349.27</v>
      </c>
      <c r="H25724">
        <v>104080.7</v>
      </c>
    </row>
    <row r="25725" spans="1:8" x14ac:dyDescent="0.25">
      <c r="A25725" t="s">
        <v>59</v>
      </c>
      <c r="B25725">
        <v>2010</v>
      </c>
      <c r="C25725" t="s">
        <v>8</v>
      </c>
      <c r="D25725" t="s">
        <v>61</v>
      </c>
      <c r="E25725">
        <v>1155</v>
      </c>
      <c r="F25725">
        <v>1334.68</v>
      </c>
      <c r="G25725">
        <v>163810.04</v>
      </c>
      <c r="H25725">
        <v>160918.79999999999</v>
      </c>
    </row>
    <row r="25726" spans="1:8" x14ac:dyDescent="0.25">
      <c r="A25726" t="s">
        <v>59</v>
      </c>
      <c r="B25726">
        <v>2010</v>
      </c>
      <c r="C25726" t="s">
        <v>8</v>
      </c>
      <c r="D25726" t="s">
        <v>61</v>
      </c>
      <c r="E25726">
        <v>10662</v>
      </c>
      <c r="F25726">
        <v>3270.13</v>
      </c>
      <c r="G25726">
        <v>229545.75</v>
      </c>
      <c r="H25726">
        <v>227526.51</v>
      </c>
    </row>
    <row r="25727" spans="1:8" x14ac:dyDescent="0.25">
      <c r="A25727" t="s">
        <v>59</v>
      </c>
      <c r="B25727">
        <v>2010</v>
      </c>
      <c r="C25727" t="s">
        <v>8</v>
      </c>
      <c r="D25727" t="s">
        <v>60</v>
      </c>
      <c r="E25727">
        <v>0</v>
      </c>
      <c r="F25727">
        <v>0</v>
      </c>
      <c r="G25727">
        <v>0</v>
      </c>
      <c r="H25727">
        <v>0</v>
      </c>
    </row>
    <row r="25728" spans="1:8" x14ac:dyDescent="0.25">
      <c r="A25728" t="s">
        <v>59</v>
      </c>
      <c r="B25728">
        <v>2010</v>
      </c>
      <c r="C25728" t="s">
        <v>8</v>
      </c>
      <c r="D25728" t="s">
        <v>60</v>
      </c>
      <c r="E25728">
        <v>3</v>
      </c>
      <c r="F25728">
        <v>2.89</v>
      </c>
      <c r="G25728">
        <v>254.06</v>
      </c>
      <c r="H25728">
        <v>378.23</v>
      </c>
    </row>
    <row r="25729" spans="1:8" x14ac:dyDescent="0.25">
      <c r="A25729" t="s">
        <v>59</v>
      </c>
      <c r="B25729">
        <v>2010</v>
      </c>
      <c r="C25729" t="s">
        <v>8</v>
      </c>
      <c r="D25729" t="s">
        <v>60</v>
      </c>
      <c r="E25729">
        <v>427</v>
      </c>
      <c r="F25729">
        <v>110.61</v>
      </c>
      <c r="G25729">
        <v>7122.15</v>
      </c>
      <c r="H25729">
        <v>7307.34</v>
      </c>
    </row>
    <row r="25730" spans="1:8" x14ac:dyDescent="0.25">
      <c r="A25730" t="s">
        <v>59</v>
      </c>
      <c r="B25730">
        <v>2010</v>
      </c>
      <c r="C25730" t="s">
        <v>8</v>
      </c>
      <c r="D25730" t="s">
        <v>62</v>
      </c>
      <c r="E25730">
        <v>941</v>
      </c>
      <c r="F25730">
        <v>8042.81</v>
      </c>
      <c r="G25730">
        <v>627094</v>
      </c>
      <c r="H25730">
        <v>661391.97</v>
      </c>
    </row>
    <row r="25731" spans="1:8" x14ac:dyDescent="0.25">
      <c r="A25731" t="s">
        <v>59</v>
      </c>
      <c r="B25731">
        <v>2010</v>
      </c>
      <c r="C25731" t="s">
        <v>8</v>
      </c>
      <c r="D25731" t="s">
        <v>62</v>
      </c>
      <c r="E25731">
        <v>3410</v>
      </c>
      <c r="F25731">
        <v>6213.14</v>
      </c>
      <c r="G25731">
        <v>645426.51</v>
      </c>
      <c r="H25731">
        <v>635787.72</v>
      </c>
    </row>
    <row r="25732" spans="1:8" x14ac:dyDescent="0.25">
      <c r="A25732" t="s">
        <v>59</v>
      </c>
      <c r="B25732">
        <v>2010</v>
      </c>
      <c r="C25732" t="s">
        <v>8</v>
      </c>
      <c r="D25732" t="s">
        <v>62</v>
      </c>
      <c r="E25732">
        <v>98282</v>
      </c>
      <c r="F25732">
        <v>26370.9</v>
      </c>
      <c r="G25732">
        <v>2013987.96</v>
      </c>
      <c r="H25732">
        <v>1993868.03</v>
      </c>
    </row>
    <row r="25733" spans="1:8" x14ac:dyDescent="0.25">
      <c r="A25733" t="s">
        <v>59</v>
      </c>
      <c r="B25733">
        <v>2010</v>
      </c>
      <c r="C25733" t="s">
        <v>8</v>
      </c>
      <c r="D25733" t="s">
        <v>60</v>
      </c>
      <c r="E25733">
        <v>4</v>
      </c>
      <c r="F25733">
        <v>35.409999999999997</v>
      </c>
      <c r="G25733">
        <v>2887.43</v>
      </c>
      <c r="H25733">
        <v>3456.52</v>
      </c>
    </row>
    <row r="25734" spans="1:8" x14ac:dyDescent="0.25">
      <c r="A25734" t="s">
        <v>59</v>
      </c>
      <c r="B25734">
        <v>2010</v>
      </c>
      <c r="C25734" t="s">
        <v>8</v>
      </c>
      <c r="D25734" t="s">
        <v>60</v>
      </c>
      <c r="E25734">
        <v>46</v>
      </c>
      <c r="F25734">
        <v>59.55</v>
      </c>
      <c r="G25734">
        <v>5715.55</v>
      </c>
      <c r="H25734">
        <v>5605.36</v>
      </c>
    </row>
    <row r="25735" spans="1:8" x14ac:dyDescent="0.25">
      <c r="A25735" t="s">
        <v>59</v>
      </c>
      <c r="B25735">
        <v>2010</v>
      </c>
      <c r="C25735" t="s">
        <v>8</v>
      </c>
      <c r="D25735" t="s">
        <v>60</v>
      </c>
      <c r="E25735">
        <v>5</v>
      </c>
      <c r="F25735">
        <v>6.64</v>
      </c>
      <c r="G25735">
        <v>269.22000000000003</v>
      </c>
      <c r="H25735">
        <v>379.72</v>
      </c>
    </row>
    <row r="25736" spans="1:8" x14ac:dyDescent="0.25">
      <c r="A25736" t="s">
        <v>59</v>
      </c>
      <c r="B25736">
        <v>2010</v>
      </c>
      <c r="C25736" t="s">
        <v>8</v>
      </c>
      <c r="D25736" t="s">
        <v>60</v>
      </c>
      <c r="E25736">
        <v>513</v>
      </c>
      <c r="F25736">
        <v>300.38</v>
      </c>
      <c r="G25736">
        <v>18896.580000000002</v>
      </c>
      <c r="H25736">
        <v>20122.82</v>
      </c>
    </row>
    <row r="25737" spans="1:8" x14ac:dyDescent="0.25">
      <c r="A25737" t="s">
        <v>59</v>
      </c>
      <c r="B25737">
        <v>2010</v>
      </c>
      <c r="C25737" t="s">
        <v>8</v>
      </c>
      <c r="D25737" t="s">
        <v>60</v>
      </c>
      <c r="E25737">
        <v>0</v>
      </c>
      <c r="F25737">
        <v>0</v>
      </c>
      <c r="G25737">
        <v>0</v>
      </c>
      <c r="H25737">
        <v>0</v>
      </c>
    </row>
    <row r="25738" spans="1:8" x14ac:dyDescent="0.25">
      <c r="A25738" t="s">
        <v>59</v>
      </c>
      <c r="B25738">
        <v>2010</v>
      </c>
      <c r="C25738" t="s">
        <v>8</v>
      </c>
      <c r="D25738" t="s">
        <v>60</v>
      </c>
      <c r="E25738">
        <v>0</v>
      </c>
      <c r="F25738">
        <v>0</v>
      </c>
      <c r="G25738">
        <v>0</v>
      </c>
      <c r="H25738">
        <v>0</v>
      </c>
    </row>
    <row r="25739" spans="1:8" x14ac:dyDescent="0.25">
      <c r="A25739" t="s">
        <v>59</v>
      </c>
      <c r="B25739">
        <v>2010</v>
      </c>
      <c r="C25739" t="s">
        <v>8</v>
      </c>
      <c r="D25739" t="s">
        <v>60</v>
      </c>
      <c r="E25739">
        <v>0</v>
      </c>
      <c r="F25739">
        <v>0</v>
      </c>
      <c r="G25739">
        <v>0</v>
      </c>
      <c r="H25739">
        <v>0</v>
      </c>
    </row>
    <row r="25740" spans="1:8" x14ac:dyDescent="0.25">
      <c r="A25740" t="s">
        <v>59</v>
      </c>
      <c r="B25740">
        <v>2010</v>
      </c>
      <c r="C25740" t="s">
        <v>8</v>
      </c>
      <c r="D25740" t="s">
        <v>61</v>
      </c>
      <c r="E25740">
        <v>0</v>
      </c>
      <c r="F25740">
        <v>0</v>
      </c>
      <c r="G25740">
        <v>0</v>
      </c>
      <c r="H25740">
        <v>0</v>
      </c>
    </row>
    <row r="25741" spans="1:8" x14ac:dyDescent="0.25">
      <c r="A25741" t="s">
        <v>59</v>
      </c>
      <c r="B25741">
        <v>2010</v>
      </c>
      <c r="C25741" t="s">
        <v>8</v>
      </c>
      <c r="D25741" t="s">
        <v>61</v>
      </c>
      <c r="E25741">
        <v>0</v>
      </c>
      <c r="F25741">
        <v>0</v>
      </c>
      <c r="G25741">
        <v>0</v>
      </c>
      <c r="H25741">
        <v>0</v>
      </c>
    </row>
    <row r="25742" spans="1:8" x14ac:dyDescent="0.25">
      <c r="A25742" t="s">
        <v>59</v>
      </c>
      <c r="B25742">
        <v>2010</v>
      </c>
      <c r="C25742" t="s">
        <v>8</v>
      </c>
      <c r="D25742" t="s">
        <v>60</v>
      </c>
      <c r="E25742">
        <v>0</v>
      </c>
      <c r="F25742">
        <v>0</v>
      </c>
      <c r="G25742">
        <v>0</v>
      </c>
      <c r="H25742">
        <v>0</v>
      </c>
    </row>
    <row r="25743" spans="1:8" x14ac:dyDescent="0.25">
      <c r="A25743" t="s">
        <v>59</v>
      </c>
      <c r="B25743">
        <v>2010</v>
      </c>
      <c r="C25743" t="s">
        <v>8</v>
      </c>
      <c r="D25743" t="s">
        <v>60</v>
      </c>
      <c r="E25743">
        <v>0</v>
      </c>
      <c r="F25743">
        <v>0</v>
      </c>
      <c r="G25743">
        <v>0</v>
      </c>
      <c r="H25743">
        <v>0</v>
      </c>
    </row>
    <row r="25744" spans="1:8" x14ac:dyDescent="0.25">
      <c r="A25744" t="s">
        <v>59</v>
      </c>
      <c r="B25744">
        <v>2010</v>
      </c>
      <c r="C25744" t="s">
        <v>8</v>
      </c>
      <c r="D25744" t="s">
        <v>60</v>
      </c>
      <c r="E25744">
        <v>0</v>
      </c>
      <c r="F25744">
        <v>0</v>
      </c>
      <c r="G25744">
        <v>3495.22</v>
      </c>
      <c r="H25744">
        <v>654.5</v>
      </c>
    </row>
    <row r="25745" spans="1:8" x14ac:dyDescent="0.25">
      <c r="A25745" t="s">
        <v>59</v>
      </c>
      <c r="B25745">
        <v>2010</v>
      </c>
      <c r="C25745" t="s">
        <v>8</v>
      </c>
      <c r="D25745" t="s">
        <v>60</v>
      </c>
      <c r="E25745">
        <v>0</v>
      </c>
      <c r="F25745">
        <v>0</v>
      </c>
      <c r="G25745">
        <v>0</v>
      </c>
      <c r="H25745">
        <v>0</v>
      </c>
    </row>
    <row r="25746" spans="1:8" x14ac:dyDescent="0.25">
      <c r="A25746" t="s">
        <v>59</v>
      </c>
      <c r="B25746">
        <v>2010</v>
      </c>
      <c r="C25746" t="s">
        <v>8</v>
      </c>
      <c r="D25746" t="s">
        <v>60</v>
      </c>
      <c r="E25746">
        <v>0</v>
      </c>
      <c r="F25746">
        <v>0</v>
      </c>
      <c r="G25746">
        <v>0</v>
      </c>
      <c r="H25746">
        <v>0</v>
      </c>
    </row>
    <row r="25747" spans="1:8" x14ac:dyDescent="0.25">
      <c r="A25747" t="s">
        <v>59</v>
      </c>
      <c r="B25747">
        <v>2010</v>
      </c>
      <c r="C25747" t="s">
        <v>8</v>
      </c>
      <c r="D25747" t="s">
        <v>61</v>
      </c>
      <c r="E25747">
        <v>1</v>
      </c>
      <c r="F25747">
        <v>119.32</v>
      </c>
      <c r="G25747">
        <v>7907.23</v>
      </c>
      <c r="H25747">
        <v>7907.23</v>
      </c>
    </row>
    <row r="25748" spans="1:8" x14ac:dyDescent="0.25">
      <c r="A25748" t="s">
        <v>59</v>
      </c>
      <c r="B25748">
        <v>2010</v>
      </c>
      <c r="C25748" t="s">
        <v>8</v>
      </c>
      <c r="D25748" t="s">
        <v>61</v>
      </c>
      <c r="E25748">
        <v>2</v>
      </c>
      <c r="F25748">
        <v>31.88</v>
      </c>
      <c r="G25748">
        <v>2043.47</v>
      </c>
      <c r="H25748">
        <v>1599.36</v>
      </c>
    </row>
    <row r="25749" spans="1:8" x14ac:dyDescent="0.25">
      <c r="A25749" t="s">
        <v>59</v>
      </c>
      <c r="B25749">
        <v>2010</v>
      </c>
      <c r="C25749" t="s">
        <v>8</v>
      </c>
      <c r="D25749" t="s">
        <v>61</v>
      </c>
      <c r="E25749">
        <v>1</v>
      </c>
      <c r="F25749">
        <v>0.49</v>
      </c>
      <c r="G25749">
        <v>80.03</v>
      </c>
      <c r="H25749">
        <v>0</v>
      </c>
    </row>
    <row r="25750" spans="1:8" x14ac:dyDescent="0.25">
      <c r="A25750" t="s">
        <v>59</v>
      </c>
      <c r="B25750">
        <v>2010</v>
      </c>
      <c r="C25750" t="s">
        <v>8</v>
      </c>
      <c r="D25750" t="s">
        <v>60</v>
      </c>
      <c r="E25750">
        <v>0</v>
      </c>
      <c r="F25750">
        <v>0</v>
      </c>
      <c r="G25750">
        <v>0</v>
      </c>
      <c r="H25750">
        <v>0</v>
      </c>
    </row>
    <row r="25751" spans="1:8" x14ac:dyDescent="0.25">
      <c r="A25751" t="s">
        <v>59</v>
      </c>
      <c r="B25751">
        <v>2010</v>
      </c>
      <c r="C25751" t="s">
        <v>8</v>
      </c>
      <c r="D25751" t="s">
        <v>60</v>
      </c>
      <c r="E25751">
        <v>4</v>
      </c>
      <c r="F25751">
        <v>4.12</v>
      </c>
      <c r="G25751">
        <v>2000.8</v>
      </c>
      <c r="H25751">
        <v>1959.73</v>
      </c>
    </row>
    <row r="25752" spans="1:8" x14ac:dyDescent="0.25">
      <c r="A25752" t="s">
        <v>59</v>
      </c>
      <c r="B25752">
        <v>2010</v>
      </c>
      <c r="C25752" t="s">
        <v>8</v>
      </c>
      <c r="D25752" t="s">
        <v>60</v>
      </c>
      <c r="E25752">
        <v>4</v>
      </c>
      <c r="F25752">
        <v>8.11</v>
      </c>
      <c r="G25752">
        <v>930.46</v>
      </c>
      <c r="H25752">
        <v>930.46</v>
      </c>
    </row>
    <row r="25753" spans="1:8" x14ac:dyDescent="0.25">
      <c r="A25753" t="s">
        <v>59</v>
      </c>
      <c r="B25753">
        <v>2010</v>
      </c>
      <c r="C25753" t="s">
        <v>8</v>
      </c>
      <c r="D25753" t="s">
        <v>60</v>
      </c>
      <c r="E25753">
        <v>299</v>
      </c>
      <c r="F25753">
        <v>6386.87</v>
      </c>
      <c r="G25753">
        <v>422719.19</v>
      </c>
      <c r="H25753">
        <v>418923.83</v>
      </c>
    </row>
    <row r="25754" spans="1:8" x14ac:dyDescent="0.25">
      <c r="A25754" t="s">
        <v>59</v>
      </c>
      <c r="B25754">
        <v>2010</v>
      </c>
      <c r="C25754" t="s">
        <v>8</v>
      </c>
      <c r="D25754" t="s">
        <v>60</v>
      </c>
      <c r="E25754">
        <v>71</v>
      </c>
      <c r="F25754">
        <v>100.76</v>
      </c>
      <c r="G25754">
        <v>12317.31</v>
      </c>
      <c r="H25754">
        <v>13569.16</v>
      </c>
    </row>
    <row r="25755" spans="1:8" x14ac:dyDescent="0.25">
      <c r="A25755" t="s">
        <v>59</v>
      </c>
      <c r="B25755">
        <v>2010</v>
      </c>
      <c r="C25755" t="s">
        <v>8</v>
      </c>
      <c r="D25755" t="s">
        <v>60</v>
      </c>
      <c r="E25755">
        <v>0</v>
      </c>
      <c r="F25755">
        <v>0</v>
      </c>
      <c r="G25755">
        <v>0</v>
      </c>
      <c r="H25755">
        <v>0</v>
      </c>
    </row>
    <row r="25756" spans="1:8" x14ac:dyDescent="0.25">
      <c r="A25756" t="s">
        <v>59</v>
      </c>
      <c r="B25756">
        <v>2010</v>
      </c>
      <c r="C25756" t="s">
        <v>8</v>
      </c>
      <c r="D25756" t="s">
        <v>62</v>
      </c>
      <c r="E25756">
        <v>22</v>
      </c>
      <c r="F25756">
        <v>1138.17</v>
      </c>
      <c r="G25756">
        <v>83218.42</v>
      </c>
      <c r="H25756">
        <v>82772.850000000006</v>
      </c>
    </row>
    <row r="25757" spans="1:8" x14ac:dyDescent="0.25">
      <c r="A25757" t="s">
        <v>59</v>
      </c>
      <c r="B25757">
        <v>2010</v>
      </c>
      <c r="C25757" t="s">
        <v>8</v>
      </c>
      <c r="D25757" t="s">
        <v>62</v>
      </c>
      <c r="E25757">
        <v>2</v>
      </c>
      <c r="F25757">
        <v>2.76</v>
      </c>
      <c r="G25757">
        <v>275.42</v>
      </c>
      <c r="H25757">
        <v>250.54</v>
      </c>
    </row>
    <row r="25758" spans="1:8" x14ac:dyDescent="0.25">
      <c r="A25758" t="s">
        <v>59</v>
      </c>
      <c r="B25758">
        <v>2010</v>
      </c>
      <c r="C25758" t="s">
        <v>8</v>
      </c>
      <c r="D25758" t="s">
        <v>60</v>
      </c>
      <c r="E25758">
        <v>100</v>
      </c>
      <c r="F25758">
        <v>1368.45</v>
      </c>
      <c r="G25758">
        <v>97306.78</v>
      </c>
      <c r="H25758">
        <v>98734.080000000002</v>
      </c>
    </row>
    <row r="25759" spans="1:8" x14ac:dyDescent="0.25">
      <c r="A25759" t="s">
        <v>59</v>
      </c>
      <c r="B25759">
        <v>2010</v>
      </c>
      <c r="C25759" t="s">
        <v>8</v>
      </c>
      <c r="D25759" t="s">
        <v>60</v>
      </c>
      <c r="E25759">
        <v>27</v>
      </c>
      <c r="F25759">
        <v>51.67</v>
      </c>
      <c r="G25759">
        <v>4898.3100000000004</v>
      </c>
      <c r="H25759">
        <v>9361.93</v>
      </c>
    </row>
    <row r="25760" spans="1:8" x14ac:dyDescent="0.25">
      <c r="A25760" t="s">
        <v>59</v>
      </c>
      <c r="B25760">
        <v>2010</v>
      </c>
      <c r="C25760" t="s">
        <v>8</v>
      </c>
      <c r="D25760" t="s">
        <v>60</v>
      </c>
      <c r="E25760">
        <v>0</v>
      </c>
      <c r="F25760">
        <v>0</v>
      </c>
      <c r="G25760">
        <v>0</v>
      </c>
      <c r="H25760">
        <v>0</v>
      </c>
    </row>
    <row r="25761" spans="1:8" x14ac:dyDescent="0.25">
      <c r="A25761" t="s">
        <v>59</v>
      </c>
      <c r="B25761">
        <v>2010</v>
      </c>
      <c r="C25761" t="s">
        <v>8</v>
      </c>
      <c r="D25761" t="s">
        <v>60</v>
      </c>
      <c r="E25761">
        <v>27</v>
      </c>
      <c r="F25761">
        <v>454.11</v>
      </c>
      <c r="G25761">
        <v>26783.58</v>
      </c>
      <c r="H25761">
        <v>49975.69</v>
      </c>
    </row>
    <row r="25762" spans="1:8" x14ac:dyDescent="0.25">
      <c r="A25762" t="s">
        <v>59</v>
      </c>
      <c r="B25762">
        <v>2010</v>
      </c>
      <c r="C25762" t="s">
        <v>8</v>
      </c>
      <c r="D25762" t="s">
        <v>60</v>
      </c>
      <c r="E25762">
        <v>11</v>
      </c>
      <c r="F25762">
        <v>20.66</v>
      </c>
      <c r="G25762">
        <v>1753</v>
      </c>
      <c r="H25762">
        <v>2014.57</v>
      </c>
    </row>
    <row r="25763" spans="1:8" x14ac:dyDescent="0.25">
      <c r="A25763" t="s">
        <v>59</v>
      </c>
      <c r="B25763">
        <v>2010</v>
      </c>
      <c r="C25763" t="s">
        <v>8</v>
      </c>
      <c r="D25763" t="s">
        <v>60</v>
      </c>
      <c r="E25763">
        <v>0</v>
      </c>
      <c r="F25763">
        <v>0</v>
      </c>
      <c r="G25763">
        <v>0</v>
      </c>
      <c r="H25763">
        <v>0</v>
      </c>
    </row>
    <row r="25764" spans="1:8" x14ac:dyDescent="0.25">
      <c r="A25764" t="s">
        <v>59</v>
      </c>
      <c r="B25764">
        <v>2010</v>
      </c>
      <c r="C25764" t="s">
        <v>8</v>
      </c>
      <c r="D25764" t="s">
        <v>60</v>
      </c>
      <c r="E25764">
        <v>55</v>
      </c>
      <c r="F25764">
        <v>1326.2</v>
      </c>
      <c r="G25764">
        <v>75202.19</v>
      </c>
      <c r="H25764">
        <v>62533.15</v>
      </c>
    </row>
    <row r="25765" spans="1:8" x14ac:dyDescent="0.25">
      <c r="A25765" t="s">
        <v>59</v>
      </c>
      <c r="B25765">
        <v>2010</v>
      </c>
      <c r="C25765" t="s">
        <v>8</v>
      </c>
      <c r="D25765" t="s">
        <v>60</v>
      </c>
      <c r="E25765">
        <v>17</v>
      </c>
      <c r="F25765">
        <v>26.93</v>
      </c>
      <c r="G25765">
        <v>2133.38</v>
      </c>
      <c r="H25765">
        <v>2001.45</v>
      </c>
    </row>
    <row r="25766" spans="1:8" x14ac:dyDescent="0.25">
      <c r="A25766" t="s">
        <v>59</v>
      </c>
      <c r="B25766">
        <v>2010</v>
      </c>
      <c r="C25766" t="s">
        <v>8</v>
      </c>
      <c r="D25766" t="s">
        <v>60</v>
      </c>
      <c r="E25766">
        <v>0</v>
      </c>
      <c r="F25766">
        <v>0</v>
      </c>
      <c r="G25766">
        <v>0</v>
      </c>
      <c r="H25766">
        <v>0</v>
      </c>
    </row>
    <row r="25767" spans="1:8" x14ac:dyDescent="0.25">
      <c r="A25767" t="s">
        <v>59</v>
      </c>
      <c r="B25767">
        <v>2010</v>
      </c>
      <c r="C25767" t="s">
        <v>8</v>
      </c>
      <c r="D25767" t="s">
        <v>60</v>
      </c>
      <c r="E25767">
        <v>0</v>
      </c>
      <c r="F25767">
        <v>0</v>
      </c>
      <c r="G25767">
        <v>0</v>
      </c>
      <c r="H25767">
        <v>0</v>
      </c>
    </row>
    <row r="25768" spans="1:8" x14ac:dyDescent="0.25">
      <c r="A25768" t="s">
        <v>59</v>
      </c>
      <c r="B25768">
        <v>2010</v>
      </c>
      <c r="C25768" t="s">
        <v>8</v>
      </c>
      <c r="D25768" t="s">
        <v>60</v>
      </c>
      <c r="E25768">
        <v>0</v>
      </c>
      <c r="F25768">
        <v>0</v>
      </c>
      <c r="G25768">
        <v>31918.27</v>
      </c>
      <c r="H25768">
        <v>68949.33</v>
      </c>
    </row>
    <row r="25769" spans="1:8" x14ac:dyDescent="0.25">
      <c r="A25769" t="s">
        <v>59</v>
      </c>
      <c r="B25769">
        <v>2010</v>
      </c>
      <c r="C25769" t="s">
        <v>8</v>
      </c>
      <c r="D25769" t="s">
        <v>60</v>
      </c>
      <c r="E25769">
        <v>0</v>
      </c>
      <c r="F25769">
        <v>33.020000000000003</v>
      </c>
      <c r="G25769">
        <v>-24542.63</v>
      </c>
      <c r="H25769">
        <v>24412.22</v>
      </c>
    </row>
    <row r="25770" spans="1:8" x14ac:dyDescent="0.25">
      <c r="A25770" t="s">
        <v>59</v>
      </c>
      <c r="B25770">
        <v>2010</v>
      </c>
      <c r="C25770" t="s">
        <v>8</v>
      </c>
      <c r="D25770" t="s">
        <v>61</v>
      </c>
      <c r="E25770">
        <v>0</v>
      </c>
      <c r="F25770">
        <v>0</v>
      </c>
      <c r="G25770">
        <v>0</v>
      </c>
      <c r="H25770">
        <v>0</v>
      </c>
    </row>
    <row r="25771" spans="1:8" x14ac:dyDescent="0.25">
      <c r="A25771" t="s">
        <v>59</v>
      </c>
      <c r="B25771">
        <v>2010</v>
      </c>
      <c r="C25771" t="s">
        <v>8</v>
      </c>
      <c r="D25771" t="s">
        <v>61</v>
      </c>
      <c r="E25771">
        <v>0</v>
      </c>
      <c r="F25771">
        <v>0</v>
      </c>
      <c r="G25771">
        <v>0</v>
      </c>
      <c r="H25771">
        <v>0</v>
      </c>
    </row>
    <row r="25772" spans="1:8" x14ac:dyDescent="0.25">
      <c r="A25772" t="s">
        <v>59</v>
      </c>
      <c r="B25772">
        <v>2010</v>
      </c>
      <c r="C25772" t="s">
        <v>8</v>
      </c>
      <c r="D25772" t="s">
        <v>61</v>
      </c>
      <c r="E25772">
        <v>1</v>
      </c>
      <c r="F25772">
        <v>1.05</v>
      </c>
      <c r="G25772">
        <v>80.349999999999994</v>
      </c>
      <c r="H25772">
        <v>80.349999999999994</v>
      </c>
    </row>
    <row r="25773" spans="1:8" x14ac:dyDescent="0.25">
      <c r="A25773" t="s">
        <v>59</v>
      </c>
      <c r="B25773">
        <v>2010</v>
      </c>
      <c r="C25773" t="s">
        <v>8</v>
      </c>
      <c r="D25773" t="s">
        <v>60</v>
      </c>
      <c r="E25773">
        <v>26</v>
      </c>
      <c r="F25773">
        <v>31.4</v>
      </c>
      <c r="G25773">
        <v>3588.34</v>
      </c>
      <c r="H25773">
        <v>3795.61</v>
      </c>
    </row>
    <row r="25774" spans="1:8" x14ac:dyDescent="0.25">
      <c r="A25774" t="s">
        <v>59</v>
      </c>
      <c r="B25774">
        <v>2010</v>
      </c>
      <c r="C25774" t="s">
        <v>8</v>
      </c>
      <c r="D25774" t="s">
        <v>60</v>
      </c>
      <c r="E25774">
        <v>67</v>
      </c>
      <c r="F25774">
        <v>643.51</v>
      </c>
      <c r="G25774">
        <v>50923.74</v>
      </c>
      <c r="H25774">
        <v>59804.29</v>
      </c>
    </row>
    <row r="25775" spans="1:8" x14ac:dyDescent="0.25">
      <c r="A25775" t="s">
        <v>59</v>
      </c>
      <c r="B25775">
        <v>2010</v>
      </c>
      <c r="C25775" t="s">
        <v>8</v>
      </c>
      <c r="D25775" t="s">
        <v>60</v>
      </c>
      <c r="E25775">
        <v>182</v>
      </c>
      <c r="F25775">
        <v>326.75</v>
      </c>
      <c r="G25775">
        <v>35791.53</v>
      </c>
      <c r="H25775">
        <v>37277.67</v>
      </c>
    </row>
    <row r="25776" spans="1:8" x14ac:dyDescent="0.25">
      <c r="A25776" t="s">
        <v>59</v>
      </c>
      <c r="B25776">
        <v>2010</v>
      </c>
      <c r="C25776" t="s">
        <v>8</v>
      </c>
      <c r="D25776" t="s">
        <v>60</v>
      </c>
      <c r="E25776">
        <v>1203</v>
      </c>
      <c r="F25776">
        <v>548.55999999999995</v>
      </c>
      <c r="G25776">
        <v>43014.720000000001</v>
      </c>
      <c r="H25776">
        <v>50189.75</v>
      </c>
    </row>
    <row r="25777" spans="1:8" x14ac:dyDescent="0.25">
      <c r="A25777" t="s">
        <v>59</v>
      </c>
      <c r="B25777">
        <v>2010</v>
      </c>
      <c r="C25777" t="s">
        <v>8</v>
      </c>
      <c r="D25777" t="s">
        <v>60</v>
      </c>
      <c r="E25777">
        <v>0</v>
      </c>
      <c r="F25777">
        <v>0</v>
      </c>
      <c r="G25777">
        <v>0</v>
      </c>
      <c r="H25777">
        <v>0</v>
      </c>
    </row>
    <row r="25778" spans="1:8" x14ac:dyDescent="0.25">
      <c r="A25778" t="s">
        <v>59</v>
      </c>
      <c r="B25778">
        <v>2010</v>
      </c>
      <c r="C25778" t="s">
        <v>8</v>
      </c>
      <c r="D25778" t="s">
        <v>60</v>
      </c>
      <c r="E25778">
        <v>3</v>
      </c>
      <c r="F25778">
        <v>2.2999999999999998</v>
      </c>
      <c r="G25778">
        <v>166.32</v>
      </c>
      <c r="H25778">
        <v>219.28</v>
      </c>
    </row>
    <row r="25779" spans="1:8" x14ac:dyDescent="0.25">
      <c r="A25779" t="s">
        <v>59</v>
      </c>
      <c r="B25779">
        <v>2010</v>
      </c>
      <c r="C25779" t="s">
        <v>8</v>
      </c>
      <c r="D25779" t="s">
        <v>62</v>
      </c>
      <c r="E25779">
        <v>0</v>
      </c>
      <c r="F25779">
        <v>0</v>
      </c>
      <c r="G25779">
        <v>0</v>
      </c>
      <c r="H25779">
        <v>0</v>
      </c>
    </row>
    <row r="25780" spans="1:8" x14ac:dyDescent="0.25">
      <c r="A25780" t="s">
        <v>59</v>
      </c>
      <c r="B25780">
        <v>2010</v>
      </c>
      <c r="C25780" t="s">
        <v>8</v>
      </c>
      <c r="D25780" t="s">
        <v>62</v>
      </c>
      <c r="E25780">
        <v>0</v>
      </c>
      <c r="F25780">
        <v>0</v>
      </c>
      <c r="G25780">
        <v>0</v>
      </c>
      <c r="H25780">
        <v>0</v>
      </c>
    </row>
    <row r="25781" spans="1:8" x14ac:dyDescent="0.25">
      <c r="A25781" t="s">
        <v>59</v>
      </c>
      <c r="B25781">
        <v>2010</v>
      </c>
      <c r="C25781" t="s">
        <v>8</v>
      </c>
      <c r="D25781" t="s">
        <v>62</v>
      </c>
      <c r="E25781">
        <v>280</v>
      </c>
      <c r="F25781">
        <v>213.96</v>
      </c>
      <c r="G25781">
        <v>16992.93</v>
      </c>
      <c r="H25781">
        <v>15872.08</v>
      </c>
    </row>
    <row r="25782" spans="1:8" x14ac:dyDescent="0.25">
      <c r="A25782" t="s">
        <v>59</v>
      </c>
      <c r="B25782">
        <v>2010</v>
      </c>
      <c r="C25782" t="s">
        <v>8</v>
      </c>
      <c r="D25782" t="s">
        <v>60</v>
      </c>
      <c r="E25782">
        <v>7</v>
      </c>
      <c r="F25782">
        <v>35.979999999999997</v>
      </c>
      <c r="G25782">
        <v>2790.09</v>
      </c>
      <c r="H25782">
        <v>2410.89</v>
      </c>
    </row>
    <row r="25783" spans="1:8" x14ac:dyDescent="0.25">
      <c r="A25783" t="s">
        <v>59</v>
      </c>
      <c r="B25783">
        <v>2010</v>
      </c>
      <c r="C25783" t="s">
        <v>8</v>
      </c>
      <c r="D25783" t="s">
        <v>60</v>
      </c>
      <c r="E25783">
        <v>151</v>
      </c>
      <c r="F25783">
        <v>89.74</v>
      </c>
      <c r="G25783">
        <v>10711.09</v>
      </c>
      <c r="H25783">
        <v>19547.009999999998</v>
      </c>
    </row>
    <row r="25784" spans="1:8" x14ac:dyDescent="0.25">
      <c r="A25784" t="s">
        <v>59</v>
      </c>
      <c r="B25784">
        <v>2010</v>
      </c>
      <c r="C25784" t="s">
        <v>8</v>
      </c>
      <c r="D25784" t="s">
        <v>60</v>
      </c>
      <c r="E25784">
        <v>0</v>
      </c>
      <c r="F25784">
        <v>0</v>
      </c>
      <c r="G25784">
        <v>0</v>
      </c>
      <c r="H25784">
        <v>0</v>
      </c>
    </row>
    <row r="25785" spans="1:8" x14ac:dyDescent="0.25">
      <c r="A25785" t="s">
        <v>59</v>
      </c>
      <c r="B25785">
        <v>2010</v>
      </c>
      <c r="C25785" t="s">
        <v>8</v>
      </c>
      <c r="D25785" t="s">
        <v>60</v>
      </c>
      <c r="E25785">
        <v>15</v>
      </c>
      <c r="F25785">
        <v>75.150000000000006</v>
      </c>
      <c r="G25785">
        <v>4573.9799999999996</v>
      </c>
      <c r="H25785">
        <v>4229.55</v>
      </c>
    </row>
    <row r="25786" spans="1:8" x14ac:dyDescent="0.25">
      <c r="A25786" t="s">
        <v>59</v>
      </c>
      <c r="B25786">
        <v>2010</v>
      </c>
      <c r="C25786" t="s">
        <v>8</v>
      </c>
      <c r="D25786" t="s">
        <v>60</v>
      </c>
      <c r="E25786">
        <v>45</v>
      </c>
      <c r="F25786">
        <v>94.59</v>
      </c>
      <c r="G25786">
        <v>7258.6</v>
      </c>
      <c r="H25786">
        <v>8195.42</v>
      </c>
    </row>
    <row r="25787" spans="1:8" x14ac:dyDescent="0.25">
      <c r="A25787" t="s">
        <v>59</v>
      </c>
      <c r="B25787">
        <v>2010</v>
      </c>
      <c r="C25787" t="s">
        <v>8</v>
      </c>
      <c r="D25787" t="s">
        <v>60</v>
      </c>
      <c r="E25787">
        <v>699</v>
      </c>
      <c r="F25787">
        <v>342.98</v>
      </c>
      <c r="G25787">
        <v>22147.41</v>
      </c>
      <c r="H25787">
        <v>25987.98</v>
      </c>
    </row>
    <row r="25788" spans="1:8" x14ac:dyDescent="0.25">
      <c r="A25788" t="s">
        <v>59</v>
      </c>
      <c r="B25788">
        <v>2010</v>
      </c>
      <c r="C25788" t="s">
        <v>8</v>
      </c>
      <c r="D25788" t="s">
        <v>60</v>
      </c>
      <c r="E25788">
        <v>0</v>
      </c>
      <c r="F25788">
        <v>0</v>
      </c>
      <c r="G25788">
        <v>0</v>
      </c>
      <c r="H25788">
        <v>0</v>
      </c>
    </row>
    <row r="25789" spans="1:8" x14ac:dyDescent="0.25">
      <c r="A25789" t="s">
        <v>59</v>
      </c>
      <c r="B25789">
        <v>2010</v>
      </c>
      <c r="C25789" t="s">
        <v>8</v>
      </c>
      <c r="D25789" t="s">
        <v>60</v>
      </c>
      <c r="E25789">
        <v>7</v>
      </c>
      <c r="F25789">
        <v>54.07</v>
      </c>
      <c r="G25789">
        <v>3283.75</v>
      </c>
      <c r="H25789">
        <v>4124.51</v>
      </c>
    </row>
    <row r="25790" spans="1:8" x14ac:dyDescent="0.25">
      <c r="A25790" t="s">
        <v>59</v>
      </c>
      <c r="B25790">
        <v>2010</v>
      </c>
      <c r="C25790" t="s">
        <v>8</v>
      </c>
      <c r="D25790" t="s">
        <v>60</v>
      </c>
      <c r="E25790">
        <v>70</v>
      </c>
      <c r="F25790">
        <v>119.39</v>
      </c>
      <c r="G25790">
        <v>9641.9699999999993</v>
      </c>
      <c r="H25790">
        <v>9343.4</v>
      </c>
    </row>
    <row r="25791" spans="1:8" x14ac:dyDescent="0.25">
      <c r="A25791" t="s">
        <v>59</v>
      </c>
      <c r="B25791">
        <v>2010</v>
      </c>
      <c r="C25791" t="s">
        <v>8</v>
      </c>
      <c r="D25791" t="s">
        <v>60</v>
      </c>
      <c r="E25791">
        <v>207</v>
      </c>
      <c r="F25791">
        <v>109.39</v>
      </c>
      <c r="G25791">
        <v>6984.13</v>
      </c>
      <c r="H25791">
        <v>4685.9799999999996</v>
      </c>
    </row>
    <row r="25792" spans="1:8" x14ac:dyDescent="0.25">
      <c r="A25792" t="s">
        <v>59</v>
      </c>
      <c r="B25792">
        <v>2010</v>
      </c>
      <c r="C25792" t="s">
        <v>8</v>
      </c>
      <c r="D25792" t="s">
        <v>64</v>
      </c>
      <c r="E25792">
        <v>0</v>
      </c>
      <c r="F25792">
        <v>15136.238356</v>
      </c>
      <c r="G25792">
        <v>1120484.3400000001</v>
      </c>
      <c r="H25792">
        <v>1074231.47</v>
      </c>
    </row>
    <row r="25793" spans="1:8" x14ac:dyDescent="0.25">
      <c r="A25793" t="s">
        <v>59</v>
      </c>
      <c r="B25793">
        <v>2010</v>
      </c>
      <c r="C25793" t="s">
        <v>8</v>
      </c>
      <c r="D25793" t="s">
        <v>60</v>
      </c>
      <c r="E25793">
        <v>0</v>
      </c>
      <c r="F25793">
        <v>0</v>
      </c>
      <c r="G25793">
        <v>0</v>
      </c>
      <c r="H25793">
        <v>0</v>
      </c>
    </row>
    <row r="25794" spans="1:8" x14ac:dyDescent="0.25">
      <c r="A25794" t="s">
        <v>59</v>
      </c>
      <c r="B25794">
        <v>2010</v>
      </c>
      <c r="C25794" t="s">
        <v>8</v>
      </c>
      <c r="D25794" t="s">
        <v>60</v>
      </c>
      <c r="E25794">
        <v>0</v>
      </c>
      <c r="F25794">
        <v>0</v>
      </c>
      <c r="G25794">
        <v>0</v>
      </c>
      <c r="H25794">
        <v>0</v>
      </c>
    </row>
    <row r="25795" spans="1:8" x14ac:dyDescent="0.25">
      <c r="A25795" t="s">
        <v>59</v>
      </c>
      <c r="B25795">
        <v>2010</v>
      </c>
      <c r="C25795" t="s">
        <v>7</v>
      </c>
      <c r="D25795" t="s">
        <v>60</v>
      </c>
      <c r="E25795">
        <v>0</v>
      </c>
      <c r="F25795">
        <v>0</v>
      </c>
      <c r="G25795">
        <v>0</v>
      </c>
      <c r="H25795">
        <v>0</v>
      </c>
    </row>
    <row r="25796" spans="1:8" x14ac:dyDescent="0.25">
      <c r="A25796" t="s">
        <v>59</v>
      </c>
      <c r="B25796">
        <v>2010</v>
      </c>
      <c r="C25796" t="s">
        <v>7</v>
      </c>
      <c r="D25796" t="s">
        <v>61</v>
      </c>
      <c r="E25796">
        <v>4</v>
      </c>
      <c r="F25796">
        <v>16001.7</v>
      </c>
      <c r="G25796">
        <v>915623.76</v>
      </c>
      <c r="H25796">
        <v>984039.83</v>
      </c>
    </row>
    <row r="25797" spans="1:8" x14ac:dyDescent="0.25">
      <c r="A25797" t="s">
        <v>59</v>
      </c>
      <c r="B25797">
        <v>2010</v>
      </c>
      <c r="C25797" t="s">
        <v>7</v>
      </c>
      <c r="D25797" t="s">
        <v>61</v>
      </c>
      <c r="E25797">
        <v>0</v>
      </c>
      <c r="F25797">
        <v>0</v>
      </c>
      <c r="G25797">
        <v>0</v>
      </c>
      <c r="H25797">
        <v>0</v>
      </c>
    </row>
    <row r="25798" spans="1:8" x14ac:dyDescent="0.25">
      <c r="A25798" t="s">
        <v>59</v>
      </c>
      <c r="B25798">
        <v>2010</v>
      </c>
      <c r="C25798" t="s">
        <v>7</v>
      </c>
      <c r="D25798" t="s">
        <v>60</v>
      </c>
      <c r="E25798">
        <v>0</v>
      </c>
      <c r="F25798">
        <v>0</v>
      </c>
      <c r="G25798">
        <v>0</v>
      </c>
      <c r="H25798">
        <v>0</v>
      </c>
    </row>
    <row r="25799" spans="1:8" x14ac:dyDescent="0.25">
      <c r="A25799" t="s">
        <v>59</v>
      </c>
      <c r="B25799">
        <v>2010</v>
      </c>
      <c r="C25799" t="s">
        <v>7</v>
      </c>
      <c r="D25799" t="s">
        <v>60</v>
      </c>
      <c r="E25799">
        <v>0</v>
      </c>
      <c r="F25799">
        <v>0</v>
      </c>
      <c r="G25799">
        <v>0</v>
      </c>
      <c r="H25799">
        <v>0</v>
      </c>
    </row>
    <row r="25800" spans="1:8" x14ac:dyDescent="0.25">
      <c r="A25800" t="s">
        <v>59</v>
      </c>
      <c r="B25800">
        <v>2010</v>
      </c>
      <c r="C25800" t="s">
        <v>7</v>
      </c>
      <c r="D25800" t="s">
        <v>60</v>
      </c>
      <c r="E25800">
        <v>0</v>
      </c>
      <c r="F25800">
        <v>0</v>
      </c>
      <c r="G25800">
        <v>-1770.71</v>
      </c>
      <c r="H25800">
        <v>8068.81</v>
      </c>
    </row>
    <row r="25801" spans="1:8" x14ac:dyDescent="0.25">
      <c r="A25801" t="s">
        <v>59</v>
      </c>
      <c r="B25801">
        <v>2010</v>
      </c>
      <c r="C25801" t="s">
        <v>7</v>
      </c>
      <c r="D25801" t="s">
        <v>60</v>
      </c>
      <c r="E25801">
        <v>0</v>
      </c>
      <c r="F25801">
        <v>0</v>
      </c>
      <c r="G25801">
        <v>0</v>
      </c>
      <c r="H25801">
        <v>0</v>
      </c>
    </row>
    <row r="25802" spans="1:8" x14ac:dyDescent="0.25">
      <c r="A25802" t="s">
        <v>59</v>
      </c>
      <c r="B25802">
        <v>2010</v>
      </c>
      <c r="C25802" t="s">
        <v>7</v>
      </c>
      <c r="D25802" t="s">
        <v>60</v>
      </c>
      <c r="E25802">
        <v>0</v>
      </c>
      <c r="F25802">
        <v>0</v>
      </c>
      <c r="G25802">
        <v>0</v>
      </c>
      <c r="H25802">
        <v>0</v>
      </c>
    </row>
    <row r="25803" spans="1:8" x14ac:dyDescent="0.25">
      <c r="A25803" t="s">
        <v>59</v>
      </c>
      <c r="B25803">
        <v>2010</v>
      </c>
      <c r="C25803" t="s">
        <v>7</v>
      </c>
      <c r="D25803" t="s">
        <v>61</v>
      </c>
      <c r="E25803">
        <v>238</v>
      </c>
      <c r="F25803">
        <v>40913.870000000003</v>
      </c>
      <c r="G25803">
        <v>2597005.38</v>
      </c>
      <c r="H25803">
        <v>2521123.46</v>
      </c>
    </row>
    <row r="25804" spans="1:8" x14ac:dyDescent="0.25">
      <c r="A25804" t="s">
        <v>59</v>
      </c>
      <c r="B25804">
        <v>2010</v>
      </c>
      <c r="C25804" t="s">
        <v>7</v>
      </c>
      <c r="D25804" t="s">
        <v>61</v>
      </c>
      <c r="E25804">
        <v>970</v>
      </c>
      <c r="F25804">
        <v>12361.44</v>
      </c>
      <c r="G25804">
        <v>868849.75</v>
      </c>
      <c r="H25804">
        <v>784826.59</v>
      </c>
    </row>
    <row r="25805" spans="1:8" x14ac:dyDescent="0.25">
      <c r="A25805" t="s">
        <v>59</v>
      </c>
      <c r="B25805">
        <v>2010</v>
      </c>
      <c r="C25805" t="s">
        <v>7</v>
      </c>
      <c r="D25805" t="s">
        <v>61</v>
      </c>
      <c r="E25805">
        <v>249</v>
      </c>
      <c r="F25805">
        <v>398.02</v>
      </c>
      <c r="G25805">
        <v>44790.06</v>
      </c>
      <c r="H25805">
        <v>45622</v>
      </c>
    </row>
    <row r="25806" spans="1:8" x14ac:dyDescent="0.25">
      <c r="A25806" t="s">
        <v>59</v>
      </c>
      <c r="B25806">
        <v>2010</v>
      </c>
      <c r="C25806" t="s">
        <v>7</v>
      </c>
      <c r="D25806" t="s">
        <v>60</v>
      </c>
      <c r="E25806">
        <v>3</v>
      </c>
      <c r="F25806">
        <v>12.02</v>
      </c>
      <c r="G25806">
        <v>6425.92</v>
      </c>
      <c r="H25806">
        <v>6425.92</v>
      </c>
    </row>
    <row r="25807" spans="1:8" x14ac:dyDescent="0.25">
      <c r="A25807" t="s">
        <v>59</v>
      </c>
      <c r="B25807">
        <v>2010</v>
      </c>
      <c r="C25807" t="s">
        <v>7</v>
      </c>
      <c r="D25807" t="s">
        <v>60</v>
      </c>
      <c r="E25807">
        <v>0</v>
      </c>
      <c r="F25807">
        <v>0</v>
      </c>
      <c r="G25807">
        <v>0</v>
      </c>
      <c r="H25807">
        <v>0</v>
      </c>
    </row>
    <row r="25808" spans="1:8" x14ac:dyDescent="0.25">
      <c r="A25808" t="s">
        <v>59</v>
      </c>
      <c r="B25808">
        <v>2010</v>
      </c>
      <c r="C25808" t="s">
        <v>7</v>
      </c>
      <c r="D25808" t="s">
        <v>60</v>
      </c>
      <c r="E25808">
        <v>0</v>
      </c>
      <c r="F25808">
        <v>0</v>
      </c>
      <c r="G25808">
        <v>0</v>
      </c>
      <c r="H25808">
        <v>0</v>
      </c>
    </row>
    <row r="25809" spans="1:8" x14ac:dyDescent="0.25">
      <c r="A25809" t="s">
        <v>59</v>
      </c>
      <c r="B25809">
        <v>2010</v>
      </c>
      <c r="C25809" t="s">
        <v>7</v>
      </c>
      <c r="D25809" t="s">
        <v>60</v>
      </c>
      <c r="E25809">
        <v>0</v>
      </c>
      <c r="F25809">
        <v>0</v>
      </c>
      <c r="G25809">
        <v>0</v>
      </c>
      <c r="H25809">
        <v>0</v>
      </c>
    </row>
    <row r="25810" spans="1:8" x14ac:dyDescent="0.25">
      <c r="A25810" t="s">
        <v>59</v>
      </c>
      <c r="B25810">
        <v>2010</v>
      </c>
      <c r="C25810" t="s">
        <v>7</v>
      </c>
      <c r="D25810" t="s">
        <v>62</v>
      </c>
      <c r="E25810">
        <v>803</v>
      </c>
      <c r="F25810">
        <v>16823.84</v>
      </c>
      <c r="G25810">
        <v>1112725.78</v>
      </c>
      <c r="H25810">
        <v>1118463.3400000001</v>
      </c>
    </row>
    <row r="25811" spans="1:8" x14ac:dyDescent="0.25">
      <c r="A25811" t="s">
        <v>59</v>
      </c>
      <c r="B25811">
        <v>2010</v>
      </c>
      <c r="C25811" t="s">
        <v>7</v>
      </c>
      <c r="D25811" t="s">
        <v>62</v>
      </c>
      <c r="E25811">
        <v>234</v>
      </c>
      <c r="F25811">
        <v>605.76</v>
      </c>
      <c r="G25811">
        <v>55978.87</v>
      </c>
      <c r="H25811">
        <v>57402.5</v>
      </c>
    </row>
    <row r="25812" spans="1:8" x14ac:dyDescent="0.25">
      <c r="A25812" t="s">
        <v>59</v>
      </c>
      <c r="B25812">
        <v>2010</v>
      </c>
      <c r="C25812" t="s">
        <v>7</v>
      </c>
      <c r="D25812" t="s">
        <v>60</v>
      </c>
      <c r="E25812">
        <v>10</v>
      </c>
      <c r="F25812">
        <v>35.229999999999997</v>
      </c>
      <c r="G25812">
        <v>3081.46</v>
      </c>
      <c r="H25812">
        <v>3019.6</v>
      </c>
    </row>
    <row r="25813" spans="1:8" x14ac:dyDescent="0.25">
      <c r="A25813" t="s">
        <v>59</v>
      </c>
      <c r="B25813">
        <v>2010</v>
      </c>
      <c r="C25813" t="s">
        <v>7</v>
      </c>
      <c r="D25813" t="s">
        <v>60</v>
      </c>
      <c r="E25813">
        <v>11</v>
      </c>
      <c r="F25813">
        <v>10.74</v>
      </c>
      <c r="G25813">
        <v>1226.8</v>
      </c>
      <c r="H25813">
        <v>1203.1400000000001</v>
      </c>
    </row>
    <row r="25814" spans="1:8" x14ac:dyDescent="0.25">
      <c r="A25814" t="s">
        <v>59</v>
      </c>
      <c r="B25814">
        <v>2010</v>
      </c>
      <c r="C25814" t="s">
        <v>7</v>
      </c>
      <c r="D25814" t="s">
        <v>60</v>
      </c>
      <c r="E25814">
        <v>6</v>
      </c>
      <c r="F25814">
        <v>29.18</v>
      </c>
      <c r="G25814">
        <v>1188.33</v>
      </c>
      <c r="H25814">
        <v>1111.3800000000001</v>
      </c>
    </row>
    <row r="25815" spans="1:8" x14ac:dyDescent="0.25">
      <c r="A25815" t="s">
        <v>59</v>
      </c>
      <c r="B25815">
        <v>2010</v>
      </c>
      <c r="C25815" t="s">
        <v>7</v>
      </c>
      <c r="D25815" t="s">
        <v>60</v>
      </c>
      <c r="E25815">
        <v>0</v>
      </c>
      <c r="F25815">
        <v>0</v>
      </c>
      <c r="G25815">
        <v>0</v>
      </c>
      <c r="H25815">
        <v>0</v>
      </c>
    </row>
    <row r="25816" spans="1:8" x14ac:dyDescent="0.25">
      <c r="A25816" t="s">
        <v>59</v>
      </c>
      <c r="B25816">
        <v>2010</v>
      </c>
      <c r="C25816" t="s">
        <v>7</v>
      </c>
      <c r="D25816" t="s">
        <v>60</v>
      </c>
      <c r="E25816">
        <v>0</v>
      </c>
      <c r="F25816">
        <v>0</v>
      </c>
      <c r="G25816">
        <v>0</v>
      </c>
      <c r="H25816">
        <v>0</v>
      </c>
    </row>
    <row r="25817" spans="1:8" x14ac:dyDescent="0.25">
      <c r="A25817" t="s">
        <v>59</v>
      </c>
      <c r="B25817">
        <v>2010</v>
      </c>
      <c r="C25817" t="s">
        <v>7</v>
      </c>
      <c r="D25817" t="s">
        <v>63</v>
      </c>
      <c r="E25817">
        <v>14</v>
      </c>
      <c r="F25817">
        <v>2.14</v>
      </c>
      <c r="G25817">
        <v>210.22</v>
      </c>
      <c r="H25817">
        <v>167.59</v>
      </c>
    </row>
    <row r="25818" spans="1:8" x14ac:dyDescent="0.25">
      <c r="A25818" t="s">
        <v>59</v>
      </c>
      <c r="B25818">
        <v>2010</v>
      </c>
      <c r="C25818" t="s">
        <v>7</v>
      </c>
      <c r="D25818" t="s">
        <v>63</v>
      </c>
      <c r="E25818">
        <v>708313</v>
      </c>
      <c r="F25818">
        <v>106897.14</v>
      </c>
      <c r="G25818">
        <v>9032073.7699999996</v>
      </c>
      <c r="H25818">
        <v>8954584.2400000002</v>
      </c>
    </row>
    <row r="25819" spans="1:8" x14ac:dyDescent="0.25">
      <c r="A25819" t="s">
        <v>59</v>
      </c>
      <c r="B25819">
        <v>2010</v>
      </c>
      <c r="C25819" t="s">
        <v>7</v>
      </c>
      <c r="D25819" t="s">
        <v>60</v>
      </c>
      <c r="E25819">
        <v>0</v>
      </c>
      <c r="F25819">
        <v>0</v>
      </c>
      <c r="G25819">
        <v>12942.09</v>
      </c>
      <c r="H25819">
        <v>23655.67</v>
      </c>
    </row>
    <row r="25820" spans="1:8" x14ac:dyDescent="0.25">
      <c r="A25820" t="s">
        <v>59</v>
      </c>
      <c r="B25820">
        <v>2010</v>
      </c>
      <c r="C25820" t="s">
        <v>7</v>
      </c>
      <c r="D25820" t="s">
        <v>60</v>
      </c>
      <c r="E25820">
        <v>0</v>
      </c>
      <c r="F25820">
        <v>0</v>
      </c>
      <c r="G25820">
        <v>865.54</v>
      </c>
      <c r="H25820">
        <v>5338.34</v>
      </c>
    </row>
    <row r="25821" spans="1:8" x14ac:dyDescent="0.25">
      <c r="A25821" t="s">
        <v>59</v>
      </c>
      <c r="B25821">
        <v>2010</v>
      </c>
      <c r="C25821" t="s">
        <v>7</v>
      </c>
      <c r="D25821" t="s">
        <v>61</v>
      </c>
      <c r="E25821">
        <v>193</v>
      </c>
      <c r="F25821">
        <v>1305.4100000000001</v>
      </c>
      <c r="G25821">
        <v>108272.21</v>
      </c>
      <c r="H25821">
        <v>107575.34</v>
      </c>
    </row>
    <row r="25822" spans="1:8" x14ac:dyDescent="0.25">
      <c r="A25822" t="s">
        <v>59</v>
      </c>
      <c r="B25822">
        <v>2010</v>
      </c>
      <c r="C25822" t="s">
        <v>7</v>
      </c>
      <c r="D25822" t="s">
        <v>61</v>
      </c>
      <c r="E25822">
        <v>1141</v>
      </c>
      <c r="F25822">
        <v>1294.81</v>
      </c>
      <c r="G25822">
        <v>159139.13</v>
      </c>
      <c r="H25822">
        <v>163889.44</v>
      </c>
    </row>
    <row r="25823" spans="1:8" x14ac:dyDescent="0.25">
      <c r="A25823" t="s">
        <v>59</v>
      </c>
      <c r="B25823">
        <v>2010</v>
      </c>
      <c r="C25823" t="s">
        <v>7</v>
      </c>
      <c r="D25823" t="s">
        <v>61</v>
      </c>
      <c r="E25823">
        <v>10548</v>
      </c>
      <c r="F25823">
        <v>3187.96</v>
      </c>
      <c r="G25823">
        <v>224228.41</v>
      </c>
      <c r="H25823">
        <v>224307.52</v>
      </c>
    </row>
    <row r="25824" spans="1:8" x14ac:dyDescent="0.25">
      <c r="A25824" t="s">
        <v>59</v>
      </c>
      <c r="B25824">
        <v>2010</v>
      </c>
      <c r="C25824" t="s">
        <v>7</v>
      </c>
      <c r="D25824" t="s">
        <v>60</v>
      </c>
      <c r="E25824">
        <v>0</v>
      </c>
      <c r="F25824">
        <v>0</v>
      </c>
      <c r="G25824">
        <v>0</v>
      </c>
      <c r="H25824">
        <v>0</v>
      </c>
    </row>
    <row r="25825" spans="1:8" x14ac:dyDescent="0.25">
      <c r="A25825" t="s">
        <v>59</v>
      </c>
      <c r="B25825">
        <v>2010</v>
      </c>
      <c r="C25825" t="s">
        <v>7</v>
      </c>
      <c r="D25825" t="s">
        <v>60</v>
      </c>
      <c r="E25825">
        <v>3</v>
      </c>
      <c r="F25825">
        <v>2.77</v>
      </c>
      <c r="G25825">
        <v>247.99</v>
      </c>
      <c r="H25825">
        <v>246.85</v>
      </c>
    </row>
    <row r="25826" spans="1:8" x14ac:dyDescent="0.25">
      <c r="A25826" t="s">
        <v>59</v>
      </c>
      <c r="B25826">
        <v>2010</v>
      </c>
      <c r="C25826" t="s">
        <v>7</v>
      </c>
      <c r="D25826" t="s">
        <v>60</v>
      </c>
      <c r="E25826">
        <v>426</v>
      </c>
      <c r="F25826">
        <v>112.19</v>
      </c>
      <c r="G25826">
        <v>7385.25</v>
      </c>
      <c r="H25826">
        <v>7433.44</v>
      </c>
    </row>
    <row r="25827" spans="1:8" x14ac:dyDescent="0.25">
      <c r="A25827" t="s">
        <v>59</v>
      </c>
      <c r="B25827">
        <v>2010</v>
      </c>
      <c r="C25827" t="s">
        <v>7</v>
      </c>
      <c r="D25827" t="s">
        <v>62</v>
      </c>
      <c r="E25827">
        <v>941</v>
      </c>
      <c r="F25827">
        <v>8355.07</v>
      </c>
      <c r="G25827">
        <v>650266.63</v>
      </c>
      <c r="H25827">
        <v>680042.77</v>
      </c>
    </row>
    <row r="25828" spans="1:8" x14ac:dyDescent="0.25">
      <c r="A25828" t="s">
        <v>59</v>
      </c>
      <c r="B25828">
        <v>2010</v>
      </c>
      <c r="C25828" t="s">
        <v>7</v>
      </c>
      <c r="D25828" t="s">
        <v>62</v>
      </c>
      <c r="E25828">
        <v>3135</v>
      </c>
      <c r="F25828">
        <v>6140.36</v>
      </c>
      <c r="G25828">
        <v>616227.30000000005</v>
      </c>
      <c r="H25828">
        <v>625250.66</v>
      </c>
    </row>
    <row r="25829" spans="1:8" x14ac:dyDescent="0.25">
      <c r="A25829" t="s">
        <v>59</v>
      </c>
      <c r="B25829">
        <v>2010</v>
      </c>
      <c r="C25829" t="s">
        <v>7</v>
      </c>
      <c r="D25829" t="s">
        <v>62</v>
      </c>
      <c r="E25829">
        <v>97679</v>
      </c>
      <c r="F25829">
        <v>25903.13</v>
      </c>
      <c r="G25829">
        <v>1984908.72</v>
      </c>
      <c r="H25829">
        <v>1965400.16</v>
      </c>
    </row>
    <row r="25830" spans="1:8" x14ac:dyDescent="0.25">
      <c r="A25830" t="s">
        <v>59</v>
      </c>
      <c r="B25830">
        <v>2010</v>
      </c>
      <c r="C25830" t="s">
        <v>7</v>
      </c>
      <c r="D25830" t="s">
        <v>60</v>
      </c>
      <c r="E25830">
        <v>4</v>
      </c>
      <c r="F25830">
        <v>35.619999999999997</v>
      </c>
      <c r="G25830">
        <v>2804.41</v>
      </c>
      <c r="H25830">
        <v>1672.74</v>
      </c>
    </row>
    <row r="25831" spans="1:8" x14ac:dyDescent="0.25">
      <c r="A25831" t="s">
        <v>59</v>
      </c>
      <c r="B25831">
        <v>2010</v>
      </c>
      <c r="C25831" t="s">
        <v>7</v>
      </c>
      <c r="D25831" t="s">
        <v>60</v>
      </c>
      <c r="E25831">
        <v>46</v>
      </c>
      <c r="F25831">
        <v>58.6</v>
      </c>
      <c r="G25831">
        <v>5672.03</v>
      </c>
      <c r="H25831">
        <v>6368.79</v>
      </c>
    </row>
    <row r="25832" spans="1:8" x14ac:dyDescent="0.25">
      <c r="A25832" t="s">
        <v>59</v>
      </c>
      <c r="B25832">
        <v>2010</v>
      </c>
      <c r="C25832" t="s">
        <v>7</v>
      </c>
      <c r="D25832" t="s">
        <v>60</v>
      </c>
      <c r="E25832">
        <v>5</v>
      </c>
      <c r="F25832">
        <v>8.9499999999999993</v>
      </c>
      <c r="G25832">
        <v>361.3</v>
      </c>
      <c r="H25832">
        <v>216.28</v>
      </c>
    </row>
    <row r="25833" spans="1:8" x14ac:dyDescent="0.25">
      <c r="A25833" t="s">
        <v>59</v>
      </c>
      <c r="B25833">
        <v>2010</v>
      </c>
      <c r="C25833" t="s">
        <v>7</v>
      </c>
      <c r="D25833" t="s">
        <v>60</v>
      </c>
      <c r="E25833">
        <v>513</v>
      </c>
      <c r="F25833">
        <v>307.74</v>
      </c>
      <c r="G25833">
        <v>19455.849999999999</v>
      </c>
      <c r="H25833">
        <v>18537.68</v>
      </c>
    </row>
    <row r="25834" spans="1:8" x14ac:dyDescent="0.25">
      <c r="A25834" t="s">
        <v>59</v>
      </c>
      <c r="B25834">
        <v>2010</v>
      </c>
      <c r="C25834" t="s">
        <v>7</v>
      </c>
      <c r="D25834" t="s">
        <v>60</v>
      </c>
      <c r="E25834">
        <v>0</v>
      </c>
      <c r="F25834">
        <v>0</v>
      </c>
      <c r="G25834">
        <v>0</v>
      </c>
      <c r="H25834">
        <v>0</v>
      </c>
    </row>
    <row r="25835" spans="1:8" x14ac:dyDescent="0.25">
      <c r="A25835" t="s">
        <v>59</v>
      </c>
      <c r="B25835">
        <v>2010</v>
      </c>
      <c r="C25835" t="s">
        <v>7</v>
      </c>
      <c r="D25835" t="s">
        <v>60</v>
      </c>
      <c r="E25835">
        <v>0</v>
      </c>
      <c r="F25835">
        <v>0</v>
      </c>
      <c r="G25835">
        <v>0</v>
      </c>
      <c r="H25835">
        <v>0</v>
      </c>
    </row>
    <row r="25836" spans="1:8" x14ac:dyDescent="0.25">
      <c r="A25836" t="s">
        <v>59</v>
      </c>
      <c r="B25836">
        <v>2010</v>
      </c>
      <c r="C25836" t="s">
        <v>7</v>
      </c>
      <c r="D25836" t="s">
        <v>60</v>
      </c>
      <c r="E25836">
        <v>0</v>
      </c>
      <c r="F25836">
        <v>0</v>
      </c>
      <c r="G25836">
        <v>0</v>
      </c>
      <c r="H25836">
        <v>0</v>
      </c>
    </row>
    <row r="25837" spans="1:8" x14ac:dyDescent="0.25">
      <c r="A25837" t="s">
        <v>59</v>
      </c>
      <c r="B25837">
        <v>2010</v>
      </c>
      <c r="C25837" t="s">
        <v>7</v>
      </c>
      <c r="D25837" t="s">
        <v>61</v>
      </c>
      <c r="E25837">
        <v>0</v>
      </c>
      <c r="F25837">
        <v>0</v>
      </c>
      <c r="G25837">
        <v>0</v>
      </c>
      <c r="H25837">
        <v>0</v>
      </c>
    </row>
    <row r="25838" spans="1:8" x14ac:dyDescent="0.25">
      <c r="A25838" t="s">
        <v>59</v>
      </c>
      <c r="B25838">
        <v>2010</v>
      </c>
      <c r="C25838" t="s">
        <v>7</v>
      </c>
      <c r="D25838" t="s">
        <v>61</v>
      </c>
      <c r="E25838">
        <v>0</v>
      </c>
      <c r="F25838">
        <v>0</v>
      </c>
      <c r="G25838">
        <v>0</v>
      </c>
      <c r="H25838">
        <v>0</v>
      </c>
    </row>
    <row r="25839" spans="1:8" x14ac:dyDescent="0.25">
      <c r="A25839" t="s">
        <v>59</v>
      </c>
      <c r="B25839">
        <v>2010</v>
      </c>
      <c r="C25839" t="s">
        <v>7</v>
      </c>
      <c r="D25839" t="s">
        <v>60</v>
      </c>
      <c r="E25839">
        <v>0</v>
      </c>
      <c r="F25839">
        <v>0</v>
      </c>
      <c r="G25839">
        <v>0</v>
      </c>
      <c r="H25839">
        <v>0</v>
      </c>
    </row>
    <row r="25840" spans="1:8" x14ac:dyDescent="0.25">
      <c r="A25840" t="s">
        <v>59</v>
      </c>
      <c r="B25840">
        <v>2010</v>
      </c>
      <c r="C25840" t="s">
        <v>7</v>
      </c>
      <c r="D25840" t="s">
        <v>60</v>
      </c>
      <c r="E25840">
        <v>0</v>
      </c>
      <c r="F25840">
        <v>0</v>
      </c>
      <c r="G25840">
        <v>0</v>
      </c>
      <c r="H25840">
        <v>0</v>
      </c>
    </row>
    <row r="25841" spans="1:8" x14ac:dyDescent="0.25">
      <c r="A25841" t="s">
        <v>59</v>
      </c>
      <c r="B25841">
        <v>2010</v>
      </c>
      <c r="C25841" t="s">
        <v>7</v>
      </c>
      <c r="D25841" t="s">
        <v>60</v>
      </c>
      <c r="E25841">
        <v>0</v>
      </c>
      <c r="F25841">
        <v>10.08</v>
      </c>
      <c r="G25841">
        <v>-8044.52</v>
      </c>
      <c r="H25841">
        <v>2415.37</v>
      </c>
    </row>
    <row r="25842" spans="1:8" x14ac:dyDescent="0.25">
      <c r="A25842" t="s">
        <v>59</v>
      </c>
      <c r="B25842">
        <v>2010</v>
      </c>
      <c r="C25842" t="s">
        <v>7</v>
      </c>
      <c r="D25842" t="s">
        <v>60</v>
      </c>
      <c r="E25842">
        <v>0</v>
      </c>
      <c r="F25842">
        <v>0</v>
      </c>
      <c r="G25842">
        <v>0</v>
      </c>
      <c r="H25842">
        <v>0</v>
      </c>
    </row>
    <row r="25843" spans="1:8" x14ac:dyDescent="0.25">
      <c r="A25843" t="s">
        <v>59</v>
      </c>
      <c r="B25843">
        <v>2010</v>
      </c>
      <c r="C25843" t="s">
        <v>7</v>
      </c>
      <c r="D25843" t="s">
        <v>60</v>
      </c>
      <c r="E25843">
        <v>0</v>
      </c>
      <c r="F25843">
        <v>0</v>
      </c>
      <c r="G25843">
        <v>0</v>
      </c>
      <c r="H25843">
        <v>0</v>
      </c>
    </row>
    <row r="25844" spans="1:8" x14ac:dyDescent="0.25">
      <c r="A25844" t="s">
        <v>59</v>
      </c>
      <c r="B25844">
        <v>2010</v>
      </c>
      <c r="C25844" t="s">
        <v>7</v>
      </c>
      <c r="D25844" t="s">
        <v>61</v>
      </c>
      <c r="E25844">
        <v>1</v>
      </c>
      <c r="F25844">
        <v>123.01</v>
      </c>
      <c r="G25844">
        <v>0</v>
      </c>
      <c r="H25844">
        <v>0</v>
      </c>
    </row>
    <row r="25845" spans="1:8" x14ac:dyDescent="0.25">
      <c r="A25845" t="s">
        <v>59</v>
      </c>
      <c r="B25845">
        <v>2010</v>
      </c>
      <c r="C25845" t="s">
        <v>7</v>
      </c>
      <c r="D25845" t="s">
        <v>61</v>
      </c>
      <c r="E25845">
        <v>2</v>
      </c>
      <c r="F25845">
        <v>28.15</v>
      </c>
      <c r="G25845">
        <v>437.46</v>
      </c>
      <c r="H25845">
        <v>361.22</v>
      </c>
    </row>
    <row r="25846" spans="1:8" x14ac:dyDescent="0.25">
      <c r="A25846" t="s">
        <v>59</v>
      </c>
      <c r="B25846">
        <v>2010</v>
      </c>
      <c r="C25846" t="s">
        <v>7</v>
      </c>
      <c r="D25846" t="s">
        <v>61</v>
      </c>
      <c r="E25846">
        <v>1</v>
      </c>
      <c r="F25846">
        <v>0.56999999999999995</v>
      </c>
      <c r="G25846">
        <v>84.84</v>
      </c>
      <c r="H25846">
        <v>0</v>
      </c>
    </row>
    <row r="25847" spans="1:8" x14ac:dyDescent="0.25">
      <c r="A25847" t="s">
        <v>59</v>
      </c>
      <c r="B25847">
        <v>2010</v>
      </c>
      <c r="C25847" t="s">
        <v>7</v>
      </c>
      <c r="D25847" t="s">
        <v>60</v>
      </c>
      <c r="E25847">
        <v>0</v>
      </c>
      <c r="F25847">
        <v>0</v>
      </c>
      <c r="G25847">
        <v>0</v>
      </c>
      <c r="H25847">
        <v>0</v>
      </c>
    </row>
    <row r="25848" spans="1:8" x14ac:dyDescent="0.25">
      <c r="A25848" t="s">
        <v>59</v>
      </c>
      <c r="B25848">
        <v>2010</v>
      </c>
      <c r="C25848" t="s">
        <v>7</v>
      </c>
      <c r="D25848" t="s">
        <v>60</v>
      </c>
      <c r="E25848">
        <v>4</v>
      </c>
      <c r="F25848">
        <v>6.89</v>
      </c>
      <c r="G25848">
        <v>2290.75</v>
      </c>
      <c r="H25848">
        <v>2290.75</v>
      </c>
    </row>
    <row r="25849" spans="1:8" x14ac:dyDescent="0.25">
      <c r="A25849" t="s">
        <v>59</v>
      </c>
      <c r="B25849">
        <v>2010</v>
      </c>
      <c r="C25849" t="s">
        <v>7</v>
      </c>
      <c r="D25849" t="s">
        <v>60</v>
      </c>
      <c r="E25849">
        <v>4</v>
      </c>
      <c r="F25849">
        <v>6.91</v>
      </c>
      <c r="G25849">
        <v>886.61</v>
      </c>
      <c r="H25849">
        <v>720.25</v>
      </c>
    </row>
    <row r="25850" spans="1:8" x14ac:dyDescent="0.25">
      <c r="A25850" t="s">
        <v>59</v>
      </c>
      <c r="B25850">
        <v>2010</v>
      </c>
      <c r="C25850" t="s">
        <v>7</v>
      </c>
      <c r="D25850" t="s">
        <v>60</v>
      </c>
      <c r="E25850">
        <v>298</v>
      </c>
      <c r="F25850">
        <v>6181.95</v>
      </c>
      <c r="G25850">
        <v>411841.15</v>
      </c>
      <c r="H25850">
        <v>420367.55</v>
      </c>
    </row>
    <row r="25851" spans="1:8" x14ac:dyDescent="0.25">
      <c r="A25851" t="s">
        <v>59</v>
      </c>
      <c r="B25851">
        <v>2010</v>
      </c>
      <c r="C25851" t="s">
        <v>7</v>
      </c>
      <c r="D25851" t="s">
        <v>60</v>
      </c>
      <c r="E25851">
        <v>72</v>
      </c>
      <c r="F25851">
        <v>89.47</v>
      </c>
      <c r="G25851">
        <v>11444.77</v>
      </c>
      <c r="H25851">
        <v>9242.7199999999993</v>
      </c>
    </row>
    <row r="25852" spans="1:8" x14ac:dyDescent="0.25">
      <c r="A25852" t="s">
        <v>59</v>
      </c>
      <c r="B25852">
        <v>2010</v>
      </c>
      <c r="C25852" t="s">
        <v>7</v>
      </c>
      <c r="D25852" t="s">
        <v>60</v>
      </c>
      <c r="E25852">
        <v>0</v>
      </c>
      <c r="F25852">
        <v>0</v>
      </c>
      <c r="G25852">
        <v>0</v>
      </c>
      <c r="H25852">
        <v>0</v>
      </c>
    </row>
    <row r="25853" spans="1:8" x14ac:dyDescent="0.25">
      <c r="A25853" t="s">
        <v>59</v>
      </c>
      <c r="B25853">
        <v>2010</v>
      </c>
      <c r="C25853" t="s">
        <v>7</v>
      </c>
      <c r="D25853" t="s">
        <v>62</v>
      </c>
      <c r="E25853">
        <v>23</v>
      </c>
      <c r="F25853">
        <v>1068.3</v>
      </c>
      <c r="G25853">
        <v>82305.63</v>
      </c>
      <c r="H25853">
        <v>89362.78</v>
      </c>
    </row>
    <row r="25854" spans="1:8" x14ac:dyDescent="0.25">
      <c r="A25854" t="s">
        <v>59</v>
      </c>
      <c r="B25854">
        <v>2010</v>
      </c>
      <c r="C25854" t="s">
        <v>7</v>
      </c>
      <c r="D25854" t="s">
        <v>62</v>
      </c>
      <c r="E25854">
        <v>1</v>
      </c>
      <c r="F25854">
        <v>2.89</v>
      </c>
      <c r="G25854">
        <v>247.71</v>
      </c>
      <c r="H25854">
        <v>522.25</v>
      </c>
    </row>
    <row r="25855" spans="1:8" x14ac:dyDescent="0.25">
      <c r="A25855" t="s">
        <v>59</v>
      </c>
      <c r="B25855">
        <v>2010</v>
      </c>
      <c r="C25855" t="s">
        <v>7</v>
      </c>
      <c r="D25855" t="s">
        <v>60</v>
      </c>
      <c r="E25855">
        <v>100</v>
      </c>
      <c r="F25855">
        <v>1419.07</v>
      </c>
      <c r="G25855">
        <v>98583.65</v>
      </c>
      <c r="H25855">
        <v>94247.8</v>
      </c>
    </row>
    <row r="25856" spans="1:8" x14ac:dyDescent="0.25">
      <c r="A25856" t="s">
        <v>59</v>
      </c>
      <c r="B25856">
        <v>2010</v>
      </c>
      <c r="C25856" t="s">
        <v>7</v>
      </c>
      <c r="D25856" t="s">
        <v>60</v>
      </c>
      <c r="E25856">
        <v>27</v>
      </c>
      <c r="F25856">
        <v>49.2</v>
      </c>
      <c r="G25856">
        <v>5268.73</v>
      </c>
      <c r="H25856">
        <v>1189.99</v>
      </c>
    </row>
    <row r="25857" spans="1:8" x14ac:dyDescent="0.25">
      <c r="A25857" t="s">
        <v>59</v>
      </c>
      <c r="B25857">
        <v>2010</v>
      </c>
      <c r="C25857" t="s">
        <v>7</v>
      </c>
      <c r="D25857" t="s">
        <v>60</v>
      </c>
      <c r="E25857">
        <v>0</v>
      </c>
      <c r="F25857">
        <v>0</v>
      </c>
      <c r="G25857">
        <v>0</v>
      </c>
      <c r="H25857">
        <v>0</v>
      </c>
    </row>
    <row r="25858" spans="1:8" x14ac:dyDescent="0.25">
      <c r="A25858" t="s">
        <v>59</v>
      </c>
      <c r="B25858">
        <v>2010</v>
      </c>
      <c r="C25858" t="s">
        <v>7</v>
      </c>
      <c r="D25858" t="s">
        <v>60</v>
      </c>
      <c r="E25858">
        <v>27</v>
      </c>
      <c r="F25858">
        <v>509.02</v>
      </c>
      <c r="G25858">
        <v>29804.45</v>
      </c>
      <c r="H25858">
        <v>28932.27</v>
      </c>
    </row>
    <row r="25859" spans="1:8" x14ac:dyDescent="0.25">
      <c r="A25859" t="s">
        <v>59</v>
      </c>
      <c r="B25859">
        <v>2010</v>
      </c>
      <c r="C25859" t="s">
        <v>7</v>
      </c>
      <c r="D25859" t="s">
        <v>60</v>
      </c>
      <c r="E25859">
        <v>11</v>
      </c>
      <c r="F25859">
        <v>23.39</v>
      </c>
      <c r="G25859">
        <v>1919.3</v>
      </c>
      <c r="H25859">
        <v>1756.96</v>
      </c>
    </row>
    <row r="25860" spans="1:8" x14ac:dyDescent="0.25">
      <c r="A25860" t="s">
        <v>59</v>
      </c>
      <c r="B25860">
        <v>2010</v>
      </c>
      <c r="C25860" t="s">
        <v>7</v>
      </c>
      <c r="D25860" t="s">
        <v>60</v>
      </c>
      <c r="E25860">
        <v>0</v>
      </c>
      <c r="F25860">
        <v>0</v>
      </c>
      <c r="G25860">
        <v>0</v>
      </c>
      <c r="H25860">
        <v>0</v>
      </c>
    </row>
    <row r="25861" spans="1:8" x14ac:dyDescent="0.25">
      <c r="A25861" t="s">
        <v>59</v>
      </c>
      <c r="B25861">
        <v>2010</v>
      </c>
      <c r="C25861" t="s">
        <v>7</v>
      </c>
      <c r="D25861" t="s">
        <v>60</v>
      </c>
      <c r="E25861">
        <v>55</v>
      </c>
      <c r="F25861">
        <v>1486.55</v>
      </c>
      <c r="G25861">
        <v>83385.25</v>
      </c>
      <c r="H25861">
        <v>111031.39</v>
      </c>
    </row>
    <row r="25862" spans="1:8" x14ac:dyDescent="0.25">
      <c r="A25862" t="s">
        <v>59</v>
      </c>
      <c r="B25862">
        <v>2010</v>
      </c>
      <c r="C25862" t="s">
        <v>7</v>
      </c>
      <c r="D25862" t="s">
        <v>60</v>
      </c>
      <c r="E25862">
        <v>17</v>
      </c>
      <c r="F25862">
        <v>27.04</v>
      </c>
      <c r="G25862">
        <v>2136.25</v>
      </c>
      <c r="H25862">
        <v>2034.64</v>
      </c>
    </row>
    <row r="25863" spans="1:8" x14ac:dyDescent="0.25">
      <c r="A25863" t="s">
        <v>59</v>
      </c>
      <c r="B25863">
        <v>2010</v>
      </c>
      <c r="C25863" t="s">
        <v>7</v>
      </c>
      <c r="D25863" t="s">
        <v>60</v>
      </c>
      <c r="E25863">
        <v>0</v>
      </c>
      <c r="F25863">
        <v>0</v>
      </c>
      <c r="G25863">
        <v>0</v>
      </c>
      <c r="H25863">
        <v>0</v>
      </c>
    </row>
    <row r="25864" spans="1:8" x14ac:dyDescent="0.25">
      <c r="A25864" t="s">
        <v>59</v>
      </c>
      <c r="B25864">
        <v>2010</v>
      </c>
      <c r="C25864" t="s">
        <v>7</v>
      </c>
      <c r="D25864" t="s">
        <v>60</v>
      </c>
      <c r="E25864">
        <v>0</v>
      </c>
      <c r="F25864">
        <v>0</v>
      </c>
      <c r="G25864">
        <v>0</v>
      </c>
      <c r="H25864">
        <v>0</v>
      </c>
    </row>
    <row r="25865" spans="1:8" x14ac:dyDescent="0.25">
      <c r="A25865" t="s">
        <v>59</v>
      </c>
      <c r="B25865">
        <v>2010</v>
      </c>
      <c r="C25865" t="s">
        <v>7</v>
      </c>
      <c r="D25865" t="s">
        <v>60</v>
      </c>
      <c r="E25865">
        <v>0</v>
      </c>
      <c r="F25865">
        <v>0</v>
      </c>
      <c r="G25865">
        <v>37083.97</v>
      </c>
      <c r="H25865">
        <v>55118.02</v>
      </c>
    </row>
    <row r="25866" spans="1:8" x14ac:dyDescent="0.25">
      <c r="A25866" t="s">
        <v>59</v>
      </c>
      <c r="B25866">
        <v>2010</v>
      </c>
      <c r="C25866" t="s">
        <v>7</v>
      </c>
      <c r="D25866" t="s">
        <v>60</v>
      </c>
      <c r="E25866">
        <v>0</v>
      </c>
      <c r="F25866">
        <v>181.04</v>
      </c>
      <c r="G25866">
        <v>-21873.94</v>
      </c>
      <c r="H25866">
        <v>33808.269999999997</v>
      </c>
    </row>
    <row r="25867" spans="1:8" x14ac:dyDescent="0.25">
      <c r="A25867" t="s">
        <v>59</v>
      </c>
      <c r="B25867">
        <v>2010</v>
      </c>
      <c r="C25867" t="s">
        <v>7</v>
      </c>
      <c r="D25867" t="s">
        <v>61</v>
      </c>
      <c r="E25867">
        <v>0</v>
      </c>
      <c r="F25867">
        <v>0</v>
      </c>
      <c r="G25867">
        <v>0</v>
      </c>
      <c r="H25867">
        <v>0</v>
      </c>
    </row>
    <row r="25868" spans="1:8" x14ac:dyDescent="0.25">
      <c r="A25868" t="s">
        <v>59</v>
      </c>
      <c r="B25868">
        <v>2010</v>
      </c>
      <c r="C25868" t="s">
        <v>7</v>
      </c>
      <c r="D25868" t="s">
        <v>61</v>
      </c>
      <c r="E25868">
        <v>0</v>
      </c>
      <c r="F25868">
        <v>0</v>
      </c>
      <c r="G25868">
        <v>0</v>
      </c>
      <c r="H25868">
        <v>0</v>
      </c>
    </row>
    <row r="25869" spans="1:8" x14ac:dyDescent="0.25">
      <c r="A25869" t="s">
        <v>59</v>
      </c>
      <c r="B25869">
        <v>2010</v>
      </c>
      <c r="C25869" t="s">
        <v>7</v>
      </c>
      <c r="D25869" t="s">
        <v>61</v>
      </c>
      <c r="E25869">
        <v>1</v>
      </c>
      <c r="F25869">
        <v>1.53</v>
      </c>
      <c r="G25869">
        <v>120.67</v>
      </c>
      <c r="H25869">
        <v>120.67</v>
      </c>
    </row>
    <row r="25870" spans="1:8" x14ac:dyDescent="0.25">
      <c r="A25870" t="s">
        <v>59</v>
      </c>
      <c r="B25870">
        <v>2010</v>
      </c>
      <c r="C25870" t="s">
        <v>7</v>
      </c>
      <c r="D25870" t="s">
        <v>60</v>
      </c>
      <c r="E25870">
        <v>26</v>
      </c>
      <c r="F25870">
        <v>28.77</v>
      </c>
      <c r="G25870">
        <v>3551.25</v>
      </c>
      <c r="H25870">
        <v>3365.28</v>
      </c>
    </row>
    <row r="25871" spans="1:8" x14ac:dyDescent="0.25">
      <c r="A25871" t="s">
        <v>59</v>
      </c>
      <c r="B25871">
        <v>2010</v>
      </c>
      <c r="C25871" t="s">
        <v>7</v>
      </c>
      <c r="D25871" t="s">
        <v>60</v>
      </c>
      <c r="E25871">
        <v>69</v>
      </c>
      <c r="F25871">
        <v>623.65</v>
      </c>
      <c r="G25871">
        <v>49731.16</v>
      </c>
      <c r="H25871">
        <v>55543.97</v>
      </c>
    </row>
    <row r="25872" spans="1:8" x14ac:dyDescent="0.25">
      <c r="A25872" t="s">
        <v>59</v>
      </c>
      <c r="B25872">
        <v>2010</v>
      </c>
      <c r="C25872" t="s">
        <v>7</v>
      </c>
      <c r="D25872" t="s">
        <v>60</v>
      </c>
      <c r="E25872">
        <v>181</v>
      </c>
      <c r="F25872">
        <v>320.42</v>
      </c>
      <c r="G25872">
        <v>35148.120000000003</v>
      </c>
      <c r="H25872">
        <v>34296.89</v>
      </c>
    </row>
    <row r="25873" spans="1:8" x14ac:dyDescent="0.25">
      <c r="A25873" t="s">
        <v>59</v>
      </c>
      <c r="B25873">
        <v>2010</v>
      </c>
      <c r="C25873" t="s">
        <v>7</v>
      </c>
      <c r="D25873" t="s">
        <v>60</v>
      </c>
      <c r="E25873">
        <v>1213</v>
      </c>
      <c r="F25873">
        <v>556.84</v>
      </c>
      <c r="G25873">
        <v>43618.35</v>
      </c>
      <c r="H25873">
        <v>35435.120000000003</v>
      </c>
    </row>
    <row r="25874" spans="1:8" x14ac:dyDescent="0.25">
      <c r="A25874" t="s">
        <v>59</v>
      </c>
      <c r="B25874">
        <v>2010</v>
      </c>
      <c r="C25874" t="s">
        <v>7</v>
      </c>
      <c r="D25874" t="s">
        <v>60</v>
      </c>
      <c r="E25874">
        <v>0</v>
      </c>
      <c r="F25874">
        <v>0</v>
      </c>
      <c r="G25874">
        <v>0</v>
      </c>
      <c r="H25874">
        <v>0</v>
      </c>
    </row>
    <row r="25875" spans="1:8" x14ac:dyDescent="0.25">
      <c r="A25875" t="s">
        <v>59</v>
      </c>
      <c r="B25875">
        <v>2010</v>
      </c>
      <c r="C25875" t="s">
        <v>7</v>
      </c>
      <c r="D25875" t="s">
        <v>60</v>
      </c>
      <c r="E25875">
        <v>3</v>
      </c>
      <c r="F25875">
        <v>3.02</v>
      </c>
      <c r="G25875">
        <v>221.57</v>
      </c>
      <c r="H25875">
        <v>109.04</v>
      </c>
    </row>
    <row r="25876" spans="1:8" x14ac:dyDescent="0.25">
      <c r="A25876" t="s">
        <v>59</v>
      </c>
      <c r="B25876">
        <v>2010</v>
      </c>
      <c r="C25876" t="s">
        <v>7</v>
      </c>
      <c r="D25876" t="s">
        <v>62</v>
      </c>
      <c r="E25876">
        <v>0</v>
      </c>
      <c r="F25876">
        <v>0</v>
      </c>
      <c r="G25876">
        <v>0</v>
      </c>
      <c r="H25876">
        <v>0</v>
      </c>
    </row>
    <row r="25877" spans="1:8" x14ac:dyDescent="0.25">
      <c r="A25877" t="s">
        <v>59</v>
      </c>
      <c r="B25877">
        <v>2010</v>
      </c>
      <c r="C25877" t="s">
        <v>7</v>
      </c>
      <c r="D25877" t="s">
        <v>62</v>
      </c>
      <c r="E25877">
        <v>1</v>
      </c>
      <c r="F25877">
        <v>0.02</v>
      </c>
      <c r="G25877">
        <v>0</v>
      </c>
      <c r="H25877">
        <v>0</v>
      </c>
    </row>
    <row r="25878" spans="1:8" x14ac:dyDescent="0.25">
      <c r="A25878" t="s">
        <v>59</v>
      </c>
      <c r="B25878">
        <v>2010</v>
      </c>
      <c r="C25878" t="s">
        <v>7</v>
      </c>
      <c r="D25878" t="s">
        <v>62</v>
      </c>
      <c r="E25878">
        <v>287</v>
      </c>
      <c r="F25878">
        <v>201.03</v>
      </c>
      <c r="G25878">
        <v>15871.8</v>
      </c>
      <c r="H25878">
        <v>15232.46</v>
      </c>
    </row>
    <row r="25879" spans="1:8" x14ac:dyDescent="0.25">
      <c r="A25879" t="s">
        <v>59</v>
      </c>
      <c r="B25879">
        <v>2010</v>
      </c>
      <c r="C25879" t="s">
        <v>7</v>
      </c>
      <c r="D25879" t="s">
        <v>60</v>
      </c>
      <c r="E25879">
        <v>7</v>
      </c>
      <c r="F25879">
        <v>31.05</v>
      </c>
      <c r="G25879">
        <v>2414.3200000000002</v>
      </c>
      <c r="H25879">
        <v>2281.17</v>
      </c>
    </row>
    <row r="25880" spans="1:8" x14ac:dyDescent="0.25">
      <c r="A25880" t="s">
        <v>59</v>
      </c>
      <c r="B25880">
        <v>2010</v>
      </c>
      <c r="C25880" t="s">
        <v>7</v>
      </c>
      <c r="D25880" t="s">
        <v>60</v>
      </c>
      <c r="E25880">
        <v>151</v>
      </c>
      <c r="F25880">
        <v>87.89</v>
      </c>
      <c r="G25880">
        <v>9548.7000000000007</v>
      </c>
      <c r="H25880">
        <v>369.61</v>
      </c>
    </row>
    <row r="25881" spans="1:8" x14ac:dyDescent="0.25">
      <c r="A25881" t="s">
        <v>59</v>
      </c>
      <c r="B25881">
        <v>2010</v>
      </c>
      <c r="C25881" t="s">
        <v>7</v>
      </c>
      <c r="D25881" t="s">
        <v>60</v>
      </c>
      <c r="E25881">
        <v>0</v>
      </c>
      <c r="F25881">
        <v>0</v>
      </c>
      <c r="G25881">
        <v>0</v>
      </c>
      <c r="H25881">
        <v>0</v>
      </c>
    </row>
    <row r="25882" spans="1:8" x14ac:dyDescent="0.25">
      <c r="A25882" t="s">
        <v>59</v>
      </c>
      <c r="B25882">
        <v>2010</v>
      </c>
      <c r="C25882" t="s">
        <v>7</v>
      </c>
      <c r="D25882" t="s">
        <v>60</v>
      </c>
      <c r="E25882">
        <v>16</v>
      </c>
      <c r="F25882">
        <v>92.01</v>
      </c>
      <c r="G25882">
        <v>5527.3</v>
      </c>
      <c r="H25882">
        <v>5212.8100000000004</v>
      </c>
    </row>
    <row r="25883" spans="1:8" x14ac:dyDescent="0.25">
      <c r="A25883" t="s">
        <v>59</v>
      </c>
      <c r="B25883">
        <v>2010</v>
      </c>
      <c r="C25883" t="s">
        <v>7</v>
      </c>
      <c r="D25883" t="s">
        <v>60</v>
      </c>
      <c r="E25883">
        <v>45</v>
      </c>
      <c r="F25883">
        <v>123.47</v>
      </c>
      <c r="G25883">
        <v>8758.24</v>
      </c>
      <c r="H25883">
        <v>8634.9699999999993</v>
      </c>
    </row>
    <row r="25884" spans="1:8" x14ac:dyDescent="0.25">
      <c r="A25884" t="s">
        <v>59</v>
      </c>
      <c r="B25884">
        <v>2010</v>
      </c>
      <c r="C25884" t="s">
        <v>7</v>
      </c>
      <c r="D25884" t="s">
        <v>60</v>
      </c>
      <c r="E25884">
        <v>699</v>
      </c>
      <c r="F25884">
        <v>395.09</v>
      </c>
      <c r="G25884">
        <v>26157.45</v>
      </c>
      <c r="H25884">
        <v>26318.560000000001</v>
      </c>
    </row>
    <row r="25885" spans="1:8" x14ac:dyDescent="0.25">
      <c r="A25885" t="s">
        <v>59</v>
      </c>
      <c r="B25885">
        <v>2010</v>
      </c>
      <c r="C25885" t="s">
        <v>7</v>
      </c>
      <c r="D25885" t="s">
        <v>60</v>
      </c>
      <c r="E25885">
        <v>0</v>
      </c>
      <c r="F25885">
        <v>0</v>
      </c>
      <c r="G25885">
        <v>0</v>
      </c>
      <c r="H25885">
        <v>0</v>
      </c>
    </row>
    <row r="25886" spans="1:8" x14ac:dyDescent="0.25">
      <c r="A25886" t="s">
        <v>59</v>
      </c>
      <c r="B25886">
        <v>2010</v>
      </c>
      <c r="C25886" t="s">
        <v>7</v>
      </c>
      <c r="D25886" t="s">
        <v>60</v>
      </c>
      <c r="E25886">
        <v>7</v>
      </c>
      <c r="F25886">
        <v>55.32</v>
      </c>
      <c r="G25886">
        <v>3311.13</v>
      </c>
      <c r="H25886">
        <v>2736.68</v>
      </c>
    </row>
    <row r="25887" spans="1:8" x14ac:dyDescent="0.25">
      <c r="A25887" t="s">
        <v>59</v>
      </c>
      <c r="B25887">
        <v>2010</v>
      </c>
      <c r="C25887" t="s">
        <v>7</v>
      </c>
      <c r="D25887" t="s">
        <v>60</v>
      </c>
      <c r="E25887">
        <v>70</v>
      </c>
      <c r="F25887">
        <v>122.19</v>
      </c>
      <c r="G25887">
        <v>9474.81</v>
      </c>
      <c r="H25887">
        <v>9375.2199999999993</v>
      </c>
    </row>
    <row r="25888" spans="1:8" x14ac:dyDescent="0.25">
      <c r="A25888" t="s">
        <v>59</v>
      </c>
      <c r="B25888">
        <v>2010</v>
      </c>
      <c r="C25888" t="s">
        <v>7</v>
      </c>
      <c r="D25888" t="s">
        <v>60</v>
      </c>
      <c r="E25888">
        <v>206</v>
      </c>
      <c r="F25888">
        <v>107.45</v>
      </c>
      <c r="G25888">
        <v>6878.16</v>
      </c>
      <c r="H25888">
        <v>7161.85</v>
      </c>
    </row>
    <row r="25889" spans="1:8" x14ac:dyDescent="0.25">
      <c r="A25889" t="s">
        <v>59</v>
      </c>
      <c r="B25889">
        <v>2010</v>
      </c>
      <c r="C25889" t="s">
        <v>7</v>
      </c>
      <c r="D25889" t="s">
        <v>64</v>
      </c>
      <c r="E25889">
        <v>0</v>
      </c>
      <c r="F25889">
        <v>14647.972602</v>
      </c>
      <c r="G25889">
        <v>1063409.1299999999</v>
      </c>
      <c r="H25889">
        <v>1040862.64</v>
      </c>
    </row>
    <row r="25890" spans="1:8" x14ac:dyDescent="0.25">
      <c r="A25890" t="s">
        <v>59</v>
      </c>
      <c r="B25890">
        <v>2010</v>
      </c>
      <c r="C25890" t="s">
        <v>7</v>
      </c>
      <c r="D25890" t="s">
        <v>60</v>
      </c>
      <c r="E25890">
        <v>0</v>
      </c>
      <c r="F25890">
        <v>0</v>
      </c>
      <c r="G25890">
        <v>0</v>
      </c>
      <c r="H25890">
        <v>0</v>
      </c>
    </row>
    <row r="25891" spans="1:8" x14ac:dyDescent="0.25">
      <c r="A25891" t="s">
        <v>59</v>
      </c>
      <c r="B25891">
        <v>2010</v>
      </c>
      <c r="C25891" t="s">
        <v>7</v>
      </c>
      <c r="D25891" t="s">
        <v>60</v>
      </c>
      <c r="E25891">
        <v>0</v>
      </c>
      <c r="F25891">
        <v>0</v>
      </c>
      <c r="G25891">
        <v>0</v>
      </c>
      <c r="H25891">
        <v>0</v>
      </c>
    </row>
    <row r="25892" spans="1:8" x14ac:dyDescent="0.25">
      <c r="A25892" t="s">
        <v>59</v>
      </c>
      <c r="B25892">
        <v>2010</v>
      </c>
      <c r="C25892" t="s">
        <v>6</v>
      </c>
      <c r="D25892" t="s">
        <v>60</v>
      </c>
      <c r="E25892">
        <v>0</v>
      </c>
      <c r="F25892">
        <v>0</v>
      </c>
      <c r="G25892">
        <v>0</v>
      </c>
      <c r="H25892">
        <v>0</v>
      </c>
    </row>
    <row r="25893" spans="1:8" x14ac:dyDescent="0.25">
      <c r="A25893" t="s">
        <v>59</v>
      </c>
      <c r="B25893">
        <v>2010</v>
      </c>
      <c r="C25893" t="s">
        <v>6</v>
      </c>
      <c r="D25893" t="s">
        <v>61</v>
      </c>
      <c r="E25893">
        <v>4</v>
      </c>
      <c r="F25893">
        <v>16321.41</v>
      </c>
      <c r="G25893">
        <v>940292.24</v>
      </c>
      <c r="H25893">
        <v>923876.22</v>
      </c>
    </row>
    <row r="25894" spans="1:8" x14ac:dyDescent="0.25">
      <c r="A25894" t="s">
        <v>59</v>
      </c>
      <c r="B25894">
        <v>2010</v>
      </c>
      <c r="C25894" t="s">
        <v>6</v>
      </c>
      <c r="D25894" t="s">
        <v>61</v>
      </c>
      <c r="E25894">
        <v>0</v>
      </c>
      <c r="F25894">
        <v>0</v>
      </c>
      <c r="G25894">
        <v>0</v>
      </c>
      <c r="H25894">
        <v>0</v>
      </c>
    </row>
    <row r="25895" spans="1:8" x14ac:dyDescent="0.25">
      <c r="A25895" t="s">
        <v>59</v>
      </c>
      <c r="B25895">
        <v>2010</v>
      </c>
      <c r="C25895" t="s">
        <v>6</v>
      </c>
      <c r="D25895" t="s">
        <v>60</v>
      </c>
      <c r="E25895">
        <v>0</v>
      </c>
      <c r="F25895">
        <v>0</v>
      </c>
      <c r="G25895">
        <v>0</v>
      </c>
      <c r="H25895">
        <v>0</v>
      </c>
    </row>
    <row r="25896" spans="1:8" x14ac:dyDescent="0.25">
      <c r="A25896" t="s">
        <v>59</v>
      </c>
      <c r="B25896">
        <v>2010</v>
      </c>
      <c r="C25896" t="s">
        <v>6</v>
      </c>
      <c r="D25896" t="s">
        <v>60</v>
      </c>
      <c r="E25896">
        <v>0</v>
      </c>
      <c r="F25896">
        <v>0</v>
      </c>
      <c r="G25896">
        <v>0</v>
      </c>
      <c r="H25896">
        <v>0</v>
      </c>
    </row>
    <row r="25897" spans="1:8" x14ac:dyDescent="0.25">
      <c r="A25897" t="s">
        <v>59</v>
      </c>
      <c r="B25897">
        <v>2010</v>
      </c>
      <c r="C25897" t="s">
        <v>6</v>
      </c>
      <c r="D25897" t="s">
        <v>60</v>
      </c>
      <c r="E25897">
        <v>0</v>
      </c>
      <c r="F25897">
        <v>0</v>
      </c>
      <c r="G25897">
        <v>4497.87</v>
      </c>
      <c r="H25897">
        <v>12247.35</v>
      </c>
    </row>
    <row r="25898" spans="1:8" x14ac:dyDescent="0.25">
      <c r="A25898" t="s">
        <v>59</v>
      </c>
      <c r="B25898">
        <v>2010</v>
      </c>
      <c r="C25898" t="s">
        <v>6</v>
      </c>
      <c r="D25898" t="s">
        <v>60</v>
      </c>
      <c r="E25898">
        <v>0</v>
      </c>
      <c r="F25898">
        <v>0</v>
      </c>
      <c r="G25898">
        <v>0</v>
      </c>
      <c r="H25898">
        <v>0</v>
      </c>
    </row>
    <row r="25899" spans="1:8" x14ac:dyDescent="0.25">
      <c r="A25899" t="s">
        <v>59</v>
      </c>
      <c r="B25899">
        <v>2010</v>
      </c>
      <c r="C25899" t="s">
        <v>6</v>
      </c>
      <c r="D25899" t="s">
        <v>60</v>
      </c>
      <c r="E25899">
        <v>0</v>
      </c>
      <c r="F25899">
        <v>0</v>
      </c>
      <c r="G25899">
        <v>0</v>
      </c>
      <c r="H25899">
        <v>0</v>
      </c>
    </row>
    <row r="25900" spans="1:8" x14ac:dyDescent="0.25">
      <c r="A25900" t="s">
        <v>59</v>
      </c>
      <c r="B25900">
        <v>2010</v>
      </c>
      <c r="C25900" t="s">
        <v>6</v>
      </c>
      <c r="D25900" t="s">
        <v>61</v>
      </c>
      <c r="E25900">
        <v>238</v>
      </c>
      <c r="F25900">
        <v>43385.82</v>
      </c>
      <c r="G25900">
        <v>2742950.21</v>
      </c>
      <c r="H25900">
        <v>2838384.59</v>
      </c>
    </row>
    <row r="25901" spans="1:8" x14ac:dyDescent="0.25">
      <c r="A25901" t="s">
        <v>59</v>
      </c>
      <c r="B25901">
        <v>2010</v>
      </c>
      <c r="C25901" t="s">
        <v>6</v>
      </c>
      <c r="D25901" t="s">
        <v>61</v>
      </c>
      <c r="E25901">
        <v>969</v>
      </c>
      <c r="F25901">
        <v>12183.3</v>
      </c>
      <c r="G25901">
        <v>859340.33</v>
      </c>
      <c r="H25901">
        <v>853573.62</v>
      </c>
    </row>
    <row r="25902" spans="1:8" x14ac:dyDescent="0.25">
      <c r="A25902" t="s">
        <v>59</v>
      </c>
      <c r="B25902">
        <v>2010</v>
      </c>
      <c r="C25902" t="s">
        <v>6</v>
      </c>
      <c r="D25902" t="s">
        <v>61</v>
      </c>
      <c r="E25902">
        <v>248</v>
      </c>
      <c r="F25902">
        <v>410.8</v>
      </c>
      <c r="G25902">
        <v>44397.95</v>
      </c>
      <c r="H25902">
        <v>41103.839999999997</v>
      </c>
    </row>
    <row r="25903" spans="1:8" x14ac:dyDescent="0.25">
      <c r="A25903" t="s">
        <v>59</v>
      </c>
      <c r="B25903">
        <v>2010</v>
      </c>
      <c r="C25903" t="s">
        <v>6</v>
      </c>
      <c r="D25903" t="s">
        <v>60</v>
      </c>
      <c r="E25903">
        <v>2</v>
      </c>
      <c r="F25903">
        <v>1.79</v>
      </c>
      <c r="G25903">
        <v>2020.47</v>
      </c>
      <c r="H25903">
        <v>2020.47</v>
      </c>
    </row>
    <row r="25904" spans="1:8" x14ac:dyDescent="0.25">
      <c r="A25904" t="s">
        <v>59</v>
      </c>
      <c r="B25904">
        <v>2010</v>
      </c>
      <c r="C25904" t="s">
        <v>6</v>
      </c>
      <c r="D25904" t="s">
        <v>60</v>
      </c>
      <c r="E25904">
        <v>0</v>
      </c>
      <c r="F25904">
        <v>0</v>
      </c>
      <c r="G25904">
        <v>0</v>
      </c>
      <c r="H25904">
        <v>0</v>
      </c>
    </row>
    <row r="25905" spans="1:8" x14ac:dyDescent="0.25">
      <c r="A25905" t="s">
        <v>59</v>
      </c>
      <c r="B25905">
        <v>2010</v>
      </c>
      <c r="C25905" t="s">
        <v>6</v>
      </c>
      <c r="D25905" t="s">
        <v>60</v>
      </c>
      <c r="E25905">
        <v>0</v>
      </c>
      <c r="F25905">
        <v>0</v>
      </c>
      <c r="G25905">
        <v>0</v>
      </c>
      <c r="H25905">
        <v>0</v>
      </c>
    </row>
    <row r="25906" spans="1:8" x14ac:dyDescent="0.25">
      <c r="A25906" t="s">
        <v>59</v>
      </c>
      <c r="B25906">
        <v>2010</v>
      </c>
      <c r="C25906" t="s">
        <v>6</v>
      </c>
      <c r="D25906" t="s">
        <v>60</v>
      </c>
      <c r="E25906">
        <v>0</v>
      </c>
      <c r="F25906">
        <v>0</v>
      </c>
      <c r="G25906">
        <v>0</v>
      </c>
      <c r="H25906">
        <v>0</v>
      </c>
    </row>
    <row r="25907" spans="1:8" x14ac:dyDescent="0.25">
      <c r="A25907" t="s">
        <v>59</v>
      </c>
      <c r="B25907">
        <v>2010</v>
      </c>
      <c r="C25907" t="s">
        <v>6</v>
      </c>
      <c r="D25907" t="s">
        <v>62</v>
      </c>
      <c r="E25907">
        <v>799</v>
      </c>
      <c r="F25907">
        <v>17256.95</v>
      </c>
      <c r="G25907">
        <v>1135741.19</v>
      </c>
      <c r="H25907">
        <v>1134196.82</v>
      </c>
    </row>
    <row r="25908" spans="1:8" x14ac:dyDescent="0.25">
      <c r="A25908" t="s">
        <v>59</v>
      </c>
      <c r="B25908">
        <v>2010</v>
      </c>
      <c r="C25908" t="s">
        <v>6</v>
      </c>
      <c r="D25908" t="s">
        <v>62</v>
      </c>
      <c r="E25908">
        <v>233</v>
      </c>
      <c r="F25908">
        <v>624.05999999999995</v>
      </c>
      <c r="G25908">
        <v>57308.59</v>
      </c>
      <c r="H25908">
        <v>59119.44</v>
      </c>
    </row>
    <row r="25909" spans="1:8" x14ac:dyDescent="0.25">
      <c r="A25909" t="s">
        <v>59</v>
      </c>
      <c r="B25909">
        <v>2010</v>
      </c>
      <c r="C25909" t="s">
        <v>6</v>
      </c>
      <c r="D25909" t="s">
        <v>60</v>
      </c>
      <c r="E25909">
        <v>10</v>
      </c>
      <c r="F25909">
        <v>30.7</v>
      </c>
      <c r="G25909">
        <v>2838.15</v>
      </c>
      <c r="H25909">
        <v>3003.19</v>
      </c>
    </row>
    <row r="25910" spans="1:8" x14ac:dyDescent="0.25">
      <c r="A25910" t="s">
        <v>59</v>
      </c>
      <c r="B25910">
        <v>2010</v>
      </c>
      <c r="C25910" t="s">
        <v>6</v>
      </c>
      <c r="D25910" t="s">
        <v>60</v>
      </c>
      <c r="E25910">
        <v>11</v>
      </c>
      <c r="F25910">
        <v>17.03</v>
      </c>
      <c r="G25910">
        <v>1636.61</v>
      </c>
      <c r="H25910">
        <v>1331.64</v>
      </c>
    </row>
    <row r="25911" spans="1:8" x14ac:dyDescent="0.25">
      <c r="A25911" t="s">
        <v>59</v>
      </c>
      <c r="B25911">
        <v>2010</v>
      </c>
      <c r="C25911" t="s">
        <v>6</v>
      </c>
      <c r="D25911" t="s">
        <v>60</v>
      </c>
      <c r="E25911">
        <v>6</v>
      </c>
      <c r="F25911">
        <v>27.29</v>
      </c>
      <c r="G25911">
        <v>1115</v>
      </c>
      <c r="H25911">
        <v>1196.6199999999999</v>
      </c>
    </row>
    <row r="25912" spans="1:8" x14ac:dyDescent="0.25">
      <c r="A25912" t="s">
        <v>59</v>
      </c>
      <c r="B25912">
        <v>2010</v>
      </c>
      <c r="C25912" t="s">
        <v>6</v>
      </c>
      <c r="D25912" t="s">
        <v>60</v>
      </c>
      <c r="E25912">
        <v>0</v>
      </c>
      <c r="F25912">
        <v>0</v>
      </c>
      <c r="G25912">
        <v>0</v>
      </c>
      <c r="H25912">
        <v>0</v>
      </c>
    </row>
    <row r="25913" spans="1:8" x14ac:dyDescent="0.25">
      <c r="A25913" t="s">
        <v>59</v>
      </c>
      <c r="B25913">
        <v>2010</v>
      </c>
      <c r="C25913" t="s">
        <v>6</v>
      </c>
      <c r="D25913" t="s">
        <v>60</v>
      </c>
      <c r="E25913">
        <v>0</v>
      </c>
      <c r="F25913">
        <v>0</v>
      </c>
      <c r="G25913">
        <v>0</v>
      </c>
      <c r="H25913">
        <v>0</v>
      </c>
    </row>
    <row r="25914" spans="1:8" x14ac:dyDescent="0.25">
      <c r="A25914" t="s">
        <v>59</v>
      </c>
      <c r="B25914">
        <v>2010</v>
      </c>
      <c r="C25914" t="s">
        <v>6</v>
      </c>
      <c r="D25914" t="s">
        <v>63</v>
      </c>
      <c r="E25914">
        <v>14</v>
      </c>
      <c r="F25914">
        <v>2.35</v>
      </c>
      <c r="G25914">
        <v>229.08</v>
      </c>
      <c r="H25914">
        <v>240.9</v>
      </c>
    </row>
    <row r="25915" spans="1:8" x14ac:dyDescent="0.25">
      <c r="A25915" t="s">
        <v>59</v>
      </c>
      <c r="B25915">
        <v>2010</v>
      </c>
      <c r="C25915" t="s">
        <v>6</v>
      </c>
      <c r="D25915" t="s">
        <v>63</v>
      </c>
      <c r="E25915">
        <v>705506</v>
      </c>
      <c r="F25915">
        <v>105938.22</v>
      </c>
      <c r="G25915">
        <v>8952437.8100000005</v>
      </c>
      <c r="H25915">
        <v>9142703.9100000001</v>
      </c>
    </row>
    <row r="25916" spans="1:8" x14ac:dyDescent="0.25">
      <c r="A25916" t="s">
        <v>59</v>
      </c>
      <c r="B25916">
        <v>2010</v>
      </c>
      <c r="C25916" t="s">
        <v>6</v>
      </c>
      <c r="D25916" t="s">
        <v>60</v>
      </c>
      <c r="E25916">
        <v>0</v>
      </c>
      <c r="F25916">
        <v>0</v>
      </c>
      <c r="G25916">
        <v>7948.66</v>
      </c>
      <c r="H25916">
        <v>23512.66</v>
      </c>
    </row>
    <row r="25917" spans="1:8" x14ac:dyDescent="0.25">
      <c r="A25917" t="s">
        <v>59</v>
      </c>
      <c r="B25917">
        <v>2010</v>
      </c>
      <c r="C25917" t="s">
        <v>6</v>
      </c>
      <c r="D25917" t="s">
        <v>60</v>
      </c>
      <c r="E25917">
        <v>0</v>
      </c>
      <c r="F25917">
        <v>0</v>
      </c>
      <c r="G25917">
        <v>1315.08</v>
      </c>
      <c r="H25917">
        <v>5843.52</v>
      </c>
    </row>
    <row r="25918" spans="1:8" x14ac:dyDescent="0.25">
      <c r="A25918" t="s">
        <v>59</v>
      </c>
      <c r="B25918">
        <v>2010</v>
      </c>
      <c r="C25918" t="s">
        <v>6</v>
      </c>
      <c r="D25918" t="s">
        <v>61</v>
      </c>
      <c r="E25918">
        <v>193</v>
      </c>
      <c r="F25918">
        <v>1258.3599999999999</v>
      </c>
      <c r="G25918">
        <v>104701.56</v>
      </c>
      <c r="H25918">
        <v>99666.01</v>
      </c>
    </row>
    <row r="25919" spans="1:8" x14ac:dyDescent="0.25">
      <c r="A25919" t="s">
        <v>59</v>
      </c>
      <c r="B25919">
        <v>2010</v>
      </c>
      <c r="C25919" t="s">
        <v>6</v>
      </c>
      <c r="D25919" t="s">
        <v>61</v>
      </c>
      <c r="E25919">
        <v>1128</v>
      </c>
      <c r="F25919">
        <v>1286.1600000000001</v>
      </c>
      <c r="G25919">
        <v>160023.87</v>
      </c>
      <c r="H25919">
        <v>155458.37</v>
      </c>
    </row>
    <row r="25920" spans="1:8" x14ac:dyDescent="0.25">
      <c r="A25920" t="s">
        <v>59</v>
      </c>
      <c r="B25920">
        <v>2010</v>
      </c>
      <c r="C25920" t="s">
        <v>6</v>
      </c>
      <c r="D25920" t="s">
        <v>61</v>
      </c>
      <c r="E25920">
        <v>10484</v>
      </c>
      <c r="F25920">
        <v>3181.1</v>
      </c>
      <c r="G25920">
        <v>224480.92</v>
      </c>
      <c r="H25920">
        <v>225228.09</v>
      </c>
    </row>
    <row r="25921" spans="1:8" x14ac:dyDescent="0.25">
      <c r="A25921" t="s">
        <v>59</v>
      </c>
      <c r="B25921">
        <v>2010</v>
      </c>
      <c r="C25921" t="s">
        <v>6</v>
      </c>
      <c r="D25921" t="s">
        <v>60</v>
      </c>
      <c r="E25921">
        <v>0</v>
      </c>
      <c r="F25921">
        <v>0</v>
      </c>
      <c r="G25921">
        <v>0</v>
      </c>
      <c r="H25921">
        <v>0</v>
      </c>
    </row>
    <row r="25922" spans="1:8" x14ac:dyDescent="0.25">
      <c r="A25922" t="s">
        <v>59</v>
      </c>
      <c r="B25922">
        <v>2010</v>
      </c>
      <c r="C25922" t="s">
        <v>6</v>
      </c>
      <c r="D25922" t="s">
        <v>60</v>
      </c>
      <c r="E25922">
        <v>3</v>
      </c>
      <c r="F25922">
        <v>2.73</v>
      </c>
      <c r="G25922">
        <v>246.02</v>
      </c>
      <c r="H25922">
        <v>243.83</v>
      </c>
    </row>
    <row r="25923" spans="1:8" x14ac:dyDescent="0.25">
      <c r="A25923" t="s">
        <v>59</v>
      </c>
      <c r="B25923">
        <v>2010</v>
      </c>
      <c r="C25923" t="s">
        <v>6</v>
      </c>
      <c r="D25923" t="s">
        <v>60</v>
      </c>
      <c r="E25923">
        <v>425</v>
      </c>
      <c r="F25923">
        <v>106.61</v>
      </c>
      <c r="G25923">
        <v>7208.24</v>
      </c>
      <c r="H25923">
        <v>8198.2199999999993</v>
      </c>
    </row>
    <row r="25924" spans="1:8" x14ac:dyDescent="0.25">
      <c r="A25924" t="s">
        <v>59</v>
      </c>
      <c r="B25924">
        <v>2010</v>
      </c>
      <c r="C25924" t="s">
        <v>6</v>
      </c>
      <c r="D25924" t="s">
        <v>62</v>
      </c>
      <c r="E25924">
        <v>940</v>
      </c>
      <c r="F25924">
        <v>8195.83</v>
      </c>
      <c r="G25924">
        <v>638858.21</v>
      </c>
      <c r="H25924">
        <v>586602.09</v>
      </c>
    </row>
    <row r="25925" spans="1:8" x14ac:dyDescent="0.25">
      <c r="A25925" t="s">
        <v>59</v>
      </c>
      <c r="B25925">
        <v>2010</v>
      </c>
      <c r="C25925" t="s">
        <v>6</v>
      </c>
      <c r="D25925" t="s">
        <v>62</v>
      </c>
      <c r="E25925">
        <v>3124</v>
      </c>
      <c r="F25925">
        <v>6018.66</v>
      </c>
      <c r="G25925">
        <v>618527.19999999995</v>
      </c>
      <c r="H25925">
        <v>611614.88</v>
      </c>
    </row>
    <row r="25926" spans="1:8" x14ac:dyDescent="0.25">
      <c r="A25926" t="s">
        <v>59</v>
      </c>
      <c r="B25926">
        <v>2010</v>
      </c>
      <c r="C25926" t="s">
        <v>6</v>
      </c>
      <c r="D25926" t="s">
        <v>62</v>
      </c>
      <c r="E25926">
        <v>97178</v>
      </c>
      <c r="F25926">
        <v>25629.33</v>
      </c>
      <c r="G25926">
        <v>1960583.74</v>
      </c>
      <c r="H25926">
        <v>1984661.73</v>
      </c>
    </row>
    <row r="25927" spans="1:8" x14ac:dyDescent="0.25">
      <c r="A25927" t="s">
        <v>59</v>
      </c>
      <c r="B25927">
        <v>2010</v>
      </c>
      <c r="C25927" t="s">
        <v>6</v>
      </c>
      <c r="D25927" t="s">
        <v>60</v>
      </c>
      <c r="E25927">
        <v>4</v>
      </c>
      <c r="F25927">
        <v>35.53</v>
      </c>
      <c r="G25927">
        <v>2792.13</v>
      </c>
      <c r="H25927">
        <v>2061.14</v>
      </c>
    </row>
    <row r="25928" spans="1:8" x14ac:dyDescent="0.25">
      <c r="A25928" t="s">
        <v>59</v>
      </c>
      <c r="B25928">
        <v>2010</v>
      </c>
      <c r="C25928" t="s">
        <v>6</v>
      </c>
      <c r="D25928" t="s">
        <v>60</v>
      </c>
      <c r="E25928">
        <v>44</v>
      </c>
      <c r="F25928">
        <v>47.35</v>
      </c>
      <c r="G25928">
        <v>4815.8900000000003</v>
      </c>
      <c r="H25928">
        <v>5209.59</v>
      </c>
    </row>
    <row r="25929" spans="1:8" x14ac:dyDescent="0.25">
      <c r="A25929" t="s">
        <v>59</v>
      </c>
      <c r="B25929">
        <v>2010</v>
      </c>
      <c r="C25929" t="s">
        <v>6</v>
      </c>
      <c r="D25929" t="s">
        <v>60</v>
      </c>
      <c r="E25929">
        <v>5</v>
      </c>
      <c r="F25929">
        <v>7.56</v>
      </c>
      <c r="G25929">
        <v>305.82</v>
      </c>
      <c r="H25929">
        <v>320.76</v>
      </c>
    </row>
    <row r="25930" spans="1:8" x14ac:dyDescent="0.25">
      <c r="A25930" t="s">
        <v>59</v>
      </c>
      <c r="B25930">
        <v>2010</v>
      </c>
      <c r="C25930" t="s">
        <v>6</v>
      </c>
      <c r="D25930" t="s">
        <v>60</v>
      </c>
      <c r="E25930">
        <v>513</v>
      </c>
      <c r="F25930">
        <v>305.10000000000002</v>
      </c>
      <c r="G25930">
        <v>19192.98</v>
      </c>
      <c r="H25930">
        <v>19031.95</v>
      </c>
    </row>
    <row r="25931" spans="1:8" x14ac:dyDescent="0.25">
      <c r="A25931" t="s">
        <v>59</v>
      </c>
      <c r="B25931">
        <v>2010</v>
      </c>
      <c r="C25931" t="s">
        <v>6</v>
      </c>
      <c r="D25931" t="s">
        <v>60</v>
      </c>
      <c r="E25931">
        <v>0</v>
      </c>
      <c r="F25931">
        <v>0</v>
      </c>
      <c r="G25931">
        <v>0</v>
      </c>
      <c r="H25931">
        <v>0</v>
      </c>
    </row>
    <row r="25932" spans="1:8" x14ac:dyDescent="0.25">
      <c r="A25932" t="s">
        <v>59</v>
      </c>
      <c r="B25932">
        <v>2010</v>
      </c>
      <c r="C25932" t="s">
        <v>6</v>
      </c>
      <c r="D25932" t="s">
        <v>60</v>
      </c>
      <c r="E25932">
        <v>0</v>
      </c>
      <c r="F25932">
        <v>0</v>
      </c>
      <c r="G25932">
        <v>0</v>
      </c>
      <c r="H25932">
        <v>0</v>
      </c>
    </row>
    <row r="25933" spans="1:8" x14ac:dyDescent="0.25">
      <c r="A25933" t="s">
        <v>59</v>
      </c>
      <c r="B25933">
        <v>2010</v>
      </c>
      <c r="C25933" t="s">
        <v>6</v>
      </c>
      <c r="D25933" t="s">
        <v>60</v>
      </c>
      <c r="E25933">
        <v>0</v>
      </c>
      <c r="F25933">
        <v>0</v>
      </c>
      <c r="G25933">
        <v>0</v>
      </c>
      <c r="H25933">
        <v>0</v>
      </c>
    </row>
    <row r="25934" spans="1:8" x14ac:dyDescent="0.25">
      <c r="A25934" t="s">
        <v>59</v>
      </c>
      <c r="B25934">
        <v>2010</v>
      </c>
      <c r="C25934" t="s">
        <v>6</v>
      </c>
      <c r="D25934" t="s">
        <v>61</v>
      </c>
      <c r="E25934">
        <v>0</v>
      </c>
      <c r="F25934">
        <v>0</v>
      </c>
      <c r="G25934">
        <v>0</v>
      </c>
      <c r="H25934">
        <v>0</v>
      </c>
    </row>
    <row r="25935" spans="1:8" x14ac:dyDescent="0.25">
      <c r="A25935" t="s">
        <v>59</v>
      </c>
      <c r="B25935">
        <v>2010</v>
      </c>
      <c r="C25935" t="s">
        <v>6</v>
      </c>
      <c r="D25935" t="s">
        <v>61</v>
      </c>
      <c r="E25935">
        <v>0</v>
      </c>
      <c r="F25935">
        <v>0</v>
      </c>
      <c r="G25935">
        <v>0</v>
      </c>
      <c r="H25935">
        <v>0</v>
      </c>
    </row>
    <row r="25936" spans="1:8" x14ac:dyDescent="0.25">
      <c r="A25936" t="s">
        <v>59</v>
      </c>
      <c r="B25936">
        <v>2010</v>
      </c>
      <c r="C25936" t="s">
        <v>6</v>
      </c>
      <c r="D25936" t="s">
        <v>60</v>
      </c>
      <c r="E25936">
        <v>0</v>
      </c>
      <c r="F25936">
        <v>0</v>
      </c>
      <c r="G25936">
        <v>0</v>
      </c>
      <c r="H25936">
        <v>0</v>
      </c>
    </row>
    <row r="25937" spans="1:8" x14ac:dyDescent="0.25">
      <c r="A25937" t="s">
        <v>59</v>
      </c>
      <c r="B25937">
        <v>2010</v>
      </c>
      <c r="C25937" t="s">
        <v>6</v>
      </c>
      <c r="D25937" t="s">
        <v>60</v>
      </c>
      <c r="E25937">
        <v>0</v>
      </c>
      <c r="F25937">
        <v>0</v>
      </c>
      <c r="G25937">
        <v>0</v>
      </c>
      <c r="H25937">
        <v>0</v>
      </c>
    </row>
    <row r="25938" spans="1:8" x14ac:dyDescent="0.25">
      <c r="A25938" t="s">
        <v>59</v>
      </c>
      <c r="B25938">
        <v>2010</v>
      </c>
      <c r="C25938" t="s">
        <v>6</v>
      </c>
      <c r="D25938" t="s">
        <v>60</v>
      </c>
      <c r="E25938">
        <v>0</v>
      </c>
      <c r="F25938">
        <v>75.959999999999994</v>
      </c>
      <c r="G25938">
        <v>-16493.849999999999</v>
      </c>
      <c r="H25938">
        <v>4702.17</v>
      </c>
    </row>
    <row r="25939" spans="1:8" x14ac:dyDescent="0.25">
      <c r="A25939" t="s">
        <v>59</v>
      </c>
      <c r="B25939">
        <v>2010</v>
      </c>
      <c r="C25939" t="s">
        <v>6</v>
      </c>
      <c r="D25939" t="s">
        <v>60</v>
      </c>
      <c r="E25939">
        <v>0</v>
      </c>
      <c r="F25939">
        <v>0</v>
      </c>
      <c r="G25939">
        <v>0</v>
      </c>
      <c r="H25939">
        <v>0</v>
      </c>
    </row>
    <row r="25940" spans="1:8" x14ac:dyDescent="0.25">
      <c r="A25940" t="s">
        <v>59</v>
      </c>
      <c r="B25940">
        <v>2010</v>
      </c>
      <c r="C25940" t="s">
        <v>6</v>
      </c>
      <c r="D25940" t="s">
        <v>60</v>
      </c>
      <c r="E25940">
        <v>0</v>
      </c>
      <c r="F25940">
        <v>0</v>
      </c>
      <c r="G25940">
        <v>0</v>
      </c>
      <c r="H25940">
        <v>0</v>
      </c>
    </row>
    <row r="25941" spans="1:8" x14ac:dyDescent="0.25">
      <c r="A25941" t="s">
        <v>59</v>
      </c>
      <c r="B25941">
        <v>2010</v>
      </c>
      <c r="C25941" t="s">
        <v>6</v>
      </c>
      <c r="D25941" t="s">
        <v>61</v>
      </c>
      <c r="E25941">
        <v>1</v>
      </c>
      <c r="F25941">
        <v>124.99</v>
      </c>
      <c r="G25941">
        <v>0</v>
      </c>
      <c r="H25941">
        <v>0</v>
      </c>
    </row>
    <row r="25942" spans="1:8" x14ac:dyDescent="0.25">
      <c r="A25942" t="s">
        <v>59</v>
      </c>
      <c r="B25942">
        <v>2010</v>
      </c>
      <c r="C25942" t="s">
        <v>6</v>
      </c>
      <c r="D25942" t="s">
        <v>61</v>
      </c>
      <c r="E25942">
        <v>2</v>
      </c>
      <c r="F25942">
        <v>31.06</v>
      </c>
      <c r="G25942">
        <v>425.85</v>
      </c>
      <c r="H25942">
        <v>0</v>
      </c>
    </row>
    <row r="25943" spans="1:8" x14ac:dyDescent="0.25">
      <c r="A25943" t="s">
        <v>59</v>
      </c>
      <c r="B25943">
        <v>2010</v>
      </c>
      <c r="C25943" t="s">
        <v>6</v>
      </c>
      <c r="D25943" t="s">
        <v>61</v>
      </c>
      <c r="E25943">
        <v>1</v>
      </c>
      <c r="F25943">
        <v>0.49</v>
      </c>
      <c r="G25943">
        <v>80.430000000000007</v>
      </c>
      <c r="H25943">
        <v>0</v>
      </c>
    </row>
    <row r="25944" spans="1:8" x14ac:dyDescent="0.25">
      <c r="A25944" t="s">
        <v>59</v>
      </c>
      <c r="B25944">
        <v>2010</v>
      </c>
      <c r="C25944" t="s">
        <v>6</v>
      </c>
      <c r="D25944" t="s">
        <v>60</v>
      </c>
      <c r="E25944">
        <v>0</v>
      </c>
      <c r="F25944">
        <v>0</v>
      </c>
      <c r="G25944">
        <v>0</v>
      </c>
      <c r="H25944">
        <v>0</v>
      </c>
    </row>
    <row r="25945" spans="1:8" x14ac:dyDescent="0.25">
      <c r="A25945" t="s">
        <v>59</v>
      </c>
      <c r="B25945">
        <v>2010</v>
      </c>
      <c r="C25945" t="s">
        <v>6</v>
      </c>
      <c r="D25945" t="s">
        <v>60</v>
      </c>
      <c r="E25945">
        <v>4</v>
      </c>
      <c r="F25945">
        <v>5.79</v>
      </c>
      <c r="G25945">
        <v>1200.93</v>
      </c>
      <c r="H25945">
        <v>2397.5700000000002</v>
      </c>
    </row>
    <row r="25946" spans="1:8" x14ac:dyDescent="0.25">
      <c r="A25946" t="s">
        <v>59</v>
      </c>
      <c r="B25946">
        <v>2010</v>
      </c>
      <c r="C25946" t="s">
        <v>6</v>
      </c>
      <c r="D25946" t="s">
        <v>60</v>
      </c>
      <c r="E25946">
        <v>4</v>
      </c>
      <c r="F25946">
        <v>7.5</v>
      </c>
      <c r="G25946">
        <v>895.14</v>
      </c>
      <c r="H25946">
        <v>1170.28</v>
      </c>
    </row>
    <row r="25947" spans="1:8" x14ac:dyDescent="0.25">
      <c r="A25947" t="s">
        <v>59</v>
      </c>
      <c r="B25947">
        <v>2010</v>
      </c>
      <c r="C25947" t="s">
        <v>6</v>
      </c>
      <c r="D25947" t="s">
        <v>60</v>
      </c>
      <c r="E25947">
        <v>298</v>
      </c>
      <c r="F25947">
        <v>6285.3</v>
      </c>
      <c r="G25947">
        <v>416756.03</v>
      </c>
      <c r="H25947">
        <v>350190.01</v>
      </c>
    </row>
    <row r="25948" spans="1:8" x14ac:dyDescent="0.25">
      <c r="A25948" t="s">
        <v>59</v>
      </c>
      <c r="B25948">
        <v>2010</v>
      </c>
      <c r="C25948" t="s">
        <v>6</v>
      </c>
      <c r="D25948" t="s">
        <v>60</v>
      </c>
      <c r="E25948">
        <v>72</v>
      </c>
      <c r="F25948">
        <v>85.65</v>
      </c>
      <c r="G25948">
        <v>11618.68</v>
      </c>
      <c r="H25948">
        <v>11278.53</v>
      </c>
    </row>
    <row r="25949" spans="1:8" x14ac:dyDescent="0.25">
      <c r="A25949" t="s">
        <v>59</v>
      </c>
      <c r="B25949">
        <v>2010</v>
      </c>
      <c r="C25949" t="s">
        <v>6</v>
      </c>
      <c r="D25949" t="s">
        <v>60</v>
      </c>
      <c r="E25949">
        <v>0</v>
      </c>
      <c r="F25949">
        <v>0</v>
      </c>
      <c r="G25949">
        <v>0</v>
      </c>
      <c r="H25949">
        <v>0</v>
      </c>
    </row>
    <row r="25950" spans="1:8" x14ac:dyDescent="0.25">
      <c r="A25950" t="s">
        <v>59</v>
      </c>
      <c r="B25950">
        <v>2010</v>
      </c>
      <c r="C25950" t="s">
        <v>6</v>
      </c>
      <c r="D25950" t="s">
        <v>62</v>
      </c>
      <c r="E25950">
        <v>23</v>
      </c>
      <c r="F25950">
        <v>1135</v>
      </c>
      <c r="G25950">
        <v>82221.990000000005</v>
      </c>
      <c r="H25950">
        <v>75492.039999999994</v>
      </c>
    </row>
    <row r="25951" spans="1:8" x14ac:dyDescent="0.25">
      <c r="A25951" t="s">
        <v>59</v>
      </c>
      <c r="B25951">
        <v>2010</v>
      </c>
      <c r="C25951" t="s">
        <v>6</v>
      </c>
      <c r="D25951" t="s">
        <v>62</v>
      </c>
      <c r="E25951">
        <v>1</v>
      </c>
      <c r="F25951">
        <v>2.4300000000000002</v>
      </c>
      <c r="G25951">
        <v>274.54000000000002</v>
      </c>
      <c r="H25951">
        <v>128.79</v>
      </c>
    </row>
    <row r="25952" spans="1:8" x14ac:dyDescent="0.25">
      <c r="A25952" t="s">
        <v>59</v>
      </c>
      <c r="B25952">
        <v>2010</v>
      </c>
      <c r="C25952" t="s">
        <v>6</v>
      </c>
      <c r="D25952" t="s">
        <v>60</v>
      </c>
      <c r="E25952">
        <v>100</v>
      </c>
      <c r="F25952">
        <v>1327.28</v>
      </c>
      <c r="G25952">
        <v>94543.22</v>
      </c>
      <c r="H25952">
        <v>58623.15</v>
      </c>
    </row>
    <row r="25953" spans="1:8" x14ac:dyDescent="0.25">
      <c r="A25953" t="s">
        <v>59</v>
      </c>
      <c r="B25953">
        <v>2010</v>
      </c>
      <c r="C25953" t="s">
        <v>6</v>
      </c>
      <c r="D25953" t="s">
        <v>60</v>
      </c>
      <c r="E25953">
        <v>27</v>
      </c>
      <c r="F25953">
        <v>52.33</v>
      </c>
      <c r="G25953">
        <v>5004.6400000000003</v>
      </c>
      <c r="H25953">
        <v>4298.32</v>
      </c>
    </row>
    <row r="25954" spans="1:8" x14ac:dyDescent="0.25">
      <c r="A25954" t="s">
        <v>59</v>
      </c>
      <c r="B25954">
        <v>2010</v>
      </c>
      <c r="C25954" t="s">
        <v>6</v>
      </c>
      <c r="D25954" t="s">
        <v>60</v>
      </c>
      <c r="E25954">
        <v>0</v>
      </c>
      <c r="F25954">
        <v>0</v>
      </c>
      <c r="G25954">
        <v>0</v>
      </c>
      <c r="H25954">
        <v>0</v>
      </c>
    </row>
    <row r="25955" spans="1:8" x14ac:dyDescent="0.25">
      <c r="A25955" t="s">
        <v>59</v>
      </c>
      <c r="B25955">
        <v>2010</v>
      </c>
      <c r="C25955" t="s">
        <v>6</v>
      </c>
      <c r="D25955" t="s">
        <v>60</v>
      </c>
      <c r="E25955">
        <v>27</v>
      </c>
      <c r="F25955">
        <v>500.96</v>
      </c>
      <c r="G25955">
        <v>29454.91</v>
      </c>
      <c r="H25955">
        <v>6128.49</v>
      </c>
    </row>
    <row r="25956" spans="1:8" x14ac:dyDescent="0.25">
      <c r="A25956" t="s">
        <v>59</v>
      </c>
      <c r="B25956">
        <v>2010</v>
      </c>
      <c r="C25956" t="s">
        <v>6</v>
      </c>
      <c r="D25956" t="s">
        <v>60</v>
      </c>
      <c r="E25956">
        <v>11</v>
      </c>
      <c r="F25956">
        <v>26.34</v>
      </c>
      <c r="G25956">
        <v>2083.0100000000002</v>
      </c>
      <c r="H25956">
        <v>2577.33</v>
      </c>
    </row>
    <row r="25957" spans="1:8" x14ac:dyDescent="0.25">
      <c r="A25957" t="s">
        <v>59</v>
      </c>
      <c r="B25957">
        <v>2010</v>
      </c>
      <c r="C25957" t="s">
        <v>6</v>
      </c>
      <c r="D25957" t="s">
        <v>60</v>
      </c>
      <c r="E25957">
        <v>0</v>
      </c>
      <c r="F25957">
        <v>0</v>
      </c>
      <c r="G25957">
        <v>0</v>
      </c>
      <c r="H25957">
        <v>0</v>
      </c>
    </row>
    <row r="25958" spans="1:8" x14ac:dyDescent="0.25">
      <c r="A25958" t="s">
        <v>59</v>
      </c>
      <c r="B25958">
        <v>2010</v>
      </c>
      <c r="C25958" t="s">
        <v>6</v>
      </c>
      <c r="D25958" t="s">
        <v>60</v>
      </c>
      <c r="E25958">
        <v>55</v>
      </c>
      <c r="F25958">
        <v>1527.52</v>
      </c>
      <c r="G25958">
        <v>86134.16</v>
      </c>
      <c r="H25958">
        <v>44161.35</v>
      </c>
    </row>
    <row r="25959" spans="1:8" x14ac:dyDescent="0.25">
      <c r="A25959" t="s">
        <v>59</v>
      </c>
      <c r="B25959">
        <v>2010</v>
      </c>
      <c r="C25959" t="s">
        <v>6</v>
      </c>
      <c r="D25959" t="s">
        <v>60</v>
      </c>
      <c r="E25959">
        <v>17</v>
      </c>
      <c r="F25959">
        <v>28.27</v>
      </c>
      <c r="G25959">
        <v>2233.1799999999998</v>
      </c>
      <c r="H25959">
        <v>2190.38</v>
      </c>
    </row>
    <row r="25960" spans="1:8" x14ac:dyDescent="0.25">
      <c r="A25960" t="s">
        <v>59</v>
      </c>
      <c r="B25960">
        <v>2010</v>
      </c>
      <c r="C25960" t="s">
        <v>6</v>
      </c>
      <c r="D25960" t="s">
        <v>60</v>
      </c>
      <c r="E25960">
        <v>0</v>
      </c>
      <c r="F25960">
        <v>0</v>
      </c>
      <c r="G25960">
        <v>0</v>
      </c>
      <c r="H25960">
        <v>0</v>
      </c>
    </row>
    <row r="25961" spans="1:8" x14ac:dyDescent="0.25">
      <c r="A25961" t="s">
        <v>59</v>
      </c>
      <c r="B25961">
        <v>2010</v>
      </c>
      <c r="C25961" t="s">
        <v>6</v>
      </c>
      <c r="D25961" t="s">
        <v>60</v>
      </c>
      <c r="E25961">
        <v>0</v>
      </c>
      <c r="F25961">
        <v>0</v>
      </c>
      <c r="G25961">
        <v>0</v>
      </c>
      <c r="H25961">
        <v>0</v>
      </c>
    </row>
    <row r="25962" spans="1:8" x14ac:dyDescent="0.25">
      <c r="A25962" t="s">
        <v>59</v>
      </c>
      <c r="B25962">
        <v>2010</v>
      </c>
      <c r="C25962" t="s">
        <v>6</v>
      </c>
      <c r="D25962" t="s">
        <v>60</v>
      </c>
      <c r="E25962">
        <v>0</v>
      </c>
      <c r="F25962">
        <v>0</v>
      </c>
      <c r="G25962">
        <v>19287.060000000001</v>
      </c>
      <c r="H25962">
        <v>40484.43</v>
      </c>
    </row>
    <row r="25963" spans="1:8" x14ac:dyDescent="0.25">
      <c r="A25963" t="s">
        <v>59</v>
      </c>
      <c r="B25963">
        <v>2010</v>
      </c>
      <c r="C25963" t="s">
        <v>6</v>
      </c>
      <c r="D25963" t="s">
        <v>60</v>
      </c>
      <c r="E25963">
        <v>0</v>
      </c>
      <c r="F25963">
        <v>313.62</v>
      </c>
      <c r="G25963">
        <v>-12893.99</v>
      </c>
      <c r="H25963">
        <v>34203.19</v>
      </c>
    </row>
    <row r="25964" spans="1:8" x14ac:dyDescent="0.25">
      <c r="A25964" t="s">
        <v>59</v>
      </c>
      <c r="B25964">
        <v>2010</v>
      </c>
      <c r="C25964" t="s">
        <v>6</v>
      </c>
      <c r="D25964" t="s">
        <v>61</v>
      </c>
      <c r="E25964">
        <v>0</v>
      </c>
      <c r="F25964">
        <v>0</v>
      </c>
      <c r="G25964">
        <v>0</v>
      </c>
      <c r="H25964">
        <v>0</v>
      </c>
    </row>
    <row r="25965" spans="1:8" x14ac:dyDescent="0.25">
      <c r="A25965" t="s">
        <v>59</v>
      </c>
      <c r="B25965">
        <v>2010</v>
      </c>
      <c r="C25965" t="s">
        <v>6</v>
      </c>
      <c r="D25965" t="s">
        <v>61</v>
      </c>
      <c r="E25965">
        <v>0</v>
      </c>
      <c r="F25965">
        <v>0</v>
      </c>
      <c r="G25965">
        <v>0</v>
      </c>
      <c r="H25965">
        <v>0</v>
      </c>
    </row>
    <row r="25966" spans="1:8" x14ac:dyDescent="0.25">
      <c r="A25966" t="s">
        <v>59</v>
      </c>
      <c r="B25966">
        <v>2010</v>
      </c>
      <c r="C25966" t="s">
        <v>6</v>
      </c>
      <c r="D25966" t="s">
        <v>61</v>
      </c>
      <c r="E25966">
        <v>2</v>
      </c>
      <c r="F25966">
        <v>1.96</v>
      </c>
      <c r="G25966">
        <v>147.21</v>
      </c>
      <c r="H25966">
        <v>147.21</v>
      </c>
    </row>
    <row r="25967" spans="1:8" x14ac:dyDescent="0.25">
      <c r="A25967" t="s">
        <v>59</v>
      </c>
      <c r="B25967">
        <v>2010</v>
      </c>
      <c r="C25967" t="s">
        <v>6</v>
      </c>
      <c r="D25967" t="s">
        <v>60</v>
      </c>
      <c r="E25967">
        <v>26</v>
      </c>
      <c r="F25967">
        <v>28.2</v>
      </c>
      <c r="G25967">
        <v>3371.4</v>
      </c>
      <c r="H25967">
        <v>5195.8100000000004</v>
      </c>
    </row>
    <row r="25968" spans="1:8" x14ac:dyDescent="0.25">
      <c r="A25968" t="s">
        <v>59</v>
      </c>
      <c r="B25968">
        <v>2010</v>
      </c>
      <c r="C25968" t="s">
        <v>6</v>
      </c>
      <c r="D25968" t="s">
        <v>60</v>
      </c>
      <c r="E25968">
        <v>69</v>
      </c>
      <c r="F25968">
        <v>617.19000000000005</v>
      </c>
      <c r="G25968">
        <v>49167</v>
      </c>
      <c r="H25968">
        <v>33764.199999999997</v>
      </c>
    </row>
    <row r="25969" spans="1:8" x14ac:dyDescent="0.25">
      <c r="A25969" t="s">
        <v>59</v>
      </c>
      <c r="B25969">
        <v>2010</v>
      </c>
      <c r="C25969" t="s">
        <v>6</v>
      </c>
      <c r="D25969" t="s">
        <v>60</v>
      </c>
      <c r="E25969">
        <v>181</v>
      </c>
      <c r="F25969">
        <v>310.89</v>
      </c>
      <c r="G25969">
        <v>34499.08</v>
      </c>
      <c r="H25969">
        <v>33792.54</v>
      </c>
    </row>
    <row r="25970" spans="1:8" x14ac:dyDescent="0.25">
      <c r="A25970" t="s">
        <v>59</v>
      </c>
      <c r="B25970">
        <v>2010</v>
      </c>
      <c r="C25970" t="s">
        <v>6</v>
      </c>
      <c r="D25970" t="s">
        <v>60</v>
      </c>
      <c r="E25970">
        <v>1206</v>
      </c>
      <c r="F25970">
        <v>547.34</v>
      </c>
      <c r="G25970">
        <v>42842.19</v>
      </c>
      <c r="H25970">
        <v>45374.09</v>
      </c>
    </row>
    <row r="25971" spans="1:8" x14ac:dyDescent="0.25">
      <c r="A25971" t="s">
        <v>59</v>
      </c>
      <c r="B25971">
        <v>2010</v>
      </c>
      <c r="C25971" t="s">
        <v>6</v>
      </c>
      <c r="D25971" t="s">
        <v>60</v>
      </c>
      <c r="E25971">
        <v>0</v>
      </c>
      <c r="F25971">
        <v>0</v>
      </c>
      <c r="G25971">
        <v>0</v>
      </c>
      <c r="H25971">
        <v>0</v>
      </c>
    </row>
    <row r="25972" spans="1:8" x14ac:dyDescent="0.25">
      <c r="A25972" t="s">
        <v>59</v>
      </c>
      <c r="B25972">
        <v>2010</v>
      </c>
      <c r="C25972" t="s">
        <v>6</v>
      </c>
      <c r="D25972" t="s">
        <v>60</v>
      </c>
      <c r="E25972">
        <v>3</v>
      </c>
      <c r="F25972">
        <v>1.57</v>
      </c>
      <c r="G25972">
        <v>106.91</v>
      </c>
      <c r="H25972">
        <v>232.88</v>
      </c>
    </row>
    <row r="25973" spans="1:8" x14ac:dyDescent="0.25">
      <c r="A25973" t="s">
        <v>59</v>
      </c>
      <c r="B25973">
        <v>2010</v>
      </c>
      <c r="C25973" t="s">
        <v>6</v>
      </c>
      <c r="D25973" t="s">
        <v>62</v>
      </c>
      <c r="E25973">
        <v>0</v>
      </c>
      <c r="F25973">
        <v>0</v>
      </c>
      <c r="G25973">
        <v>0</v>
      </c>
      <c r="H25973">
        <v>0</v>
      </c>
    </row>
    <row r="25974" spans="1:8" x14ac:dyDescent="0.25">
      <c r="A25974" t="s">
        <v>59</v>
      </c>
      <c r="B25974">
        <v>2010</v>
      </c>
      <c r="C25974" t="s">
        <v>6</v>
      </c>
      <c r="D25974" t="s">
        <v>62</v>
      </c>
      <c r="E25974">
        <v>0</v>
      </c>
      <c r="F25974">
        <v>0</v>
      </c>
      <c r="G25974">
        <v>0</v>
      </c>
      <c r="H25974">
        <v>0</v>
      </c>
    </row>
    <row r="25975" spans="1:8" x14ac:dyDescent="0.25">
      <c r="A25975" t="s">
        <v>59</v>
      </c>
      <c r="B25975">
        <v>2010</v>
      </c>
      <c r="C25975" t="s">
        <v>6</v>
      </c>
      <c r="D25975" t="s">
        <v>62</v>
      </c>
      <c r="E25975">
        <v>289</v>
      </c>
      <c r="F25975">
        <v>204.36</v>
      </c>
      <c r="G25975">
        <v>15835.26</v>
      </c>
      <c r="H25975">
        <v>16817.39</v>
      </c>
    </row>
    <row r="25976" spans="1:8" x14ac:dyDescent="0.25">
      <c r="A25976" t="s">
        <v>59</v>
      </c>
      <c r="B25976">
        <v>2010</v>
      </c>
      <c r="C25976" t="s">
        <v>6</v>
      </c>
      <c r="D25976" t="s">
        <v>60</v>
      </c>
      <c r="E25976">
        <v>7</v>
      </c>
      <c r="F25976">
        <v>28.62</v>
      </c>
      <c r="G25976">
        <v>2277.7399999999998</v>
      </c>
      <c r="H25976">
        <v>978.44</v>
      </c>
    </row>
    <row r="25977" spans="1:8" x14ac:dyDescent="0.25">
      <c r="A25977" t="s">
        <v>59</v>
      </c>
      <c r="B25977">
        <v>2010</v>
      </c>
      <c r="C25977" t="s">
        <v>6</v>
      </c>
      <c r="D25977" t="s">
        <v>60</v>
      </c>
      <c r="E25977">
        <v>151</v>
      </c>
      <c r="F25977">
        <v>88.75</v>
      </c>
      <c r="G25977">
        <v>11717.06</v>
      </c>
      <c r="H25977">
        <v>10711.35</v>
      </c>
    </row>
    <row r="25978" spans="1:8" x14ac:dyDescent="0.25">
      <c r="A25978" t="s">
        <v>59</v>
      </c>
      <c r="B25978">
        <v>2010</v>
      </c>
      <c r="C25978" t="s">
        <v>6</v>
      </c>
      <c r="D25978" t="s">
        <v>60</v>
      </c>
      <c r="E25978">
        <v>0</v>
      </c>
      <c r="F25978">
        <v>0</v>
      </c>
      <c r="G25978">
        <v>0</v>
      </c>
      <c r="H25978">
        <v>0</v>
      </c>
    </row>
    <row r="25979" spans="1:8" x14ac:dyDescent="0.25">
      <c r="A25979" t="s">
        <v>59</v>
      </c>
      <c r="B25979">
        <v>2010</v>
      </c>
      <c r="C25979" t="s">
        <v>6</v>
      </c>
      <c r="D25979" t="s">
        <v>60</v>
      </c>
      <c r="E25979">
        <v>16</v>
      </c>
      <c r="F25979">
        <v>95.77</v>
      </c>
      <c r="G25979">
        <v>5828.77</v>
      </c>
      <c r="H25979">
        <v>5900.28</v>
      </c>
    </row>
    <row r="25980" spans="1:8" x14ac:dyDescent="0.25">
      <c r="A25980" t="s">
        <v>59</v>
      </c>
      <c r="B25980">
        <v>2010</v>
      </c>
      <c r="C25980" t="s">
        <v>6</v>
      </c>
      <c r="D25980" t="s">
        <v>60</v>
      </c>
      <c r="E25980">
        <v>45</v>
      </c>
      <c r="F25980">
        <v>129.32</v>
      </c>
      <c r="G25980">
        <v>9056.65</v>
      </c>
      <c r="H25980">
        <v>8784.9500000000007</v>
      </c>
    </row>
    <row r="25981" spans="1:8" x14ac:dyDescent="0.25">
      <c r="A25981" t="s">
        <v>59</v>
      </c>
      <c r="B25981">
        <v>2010</v>
      </c>
      <c r="C25981" t="s">
        <v>6</v>
      </c>
      <c r="D25981" t="s">
        <v>60</v>
      </c>
      <c r="E25981">
        <v>698</v>
      </c>
      <c r="F25981">
        <v>393.61</v>
      </c>
      <c r="G25981">
        <v>26051.8</v>
      </c>
      <c r="H25981">
        <v>24624.05</v>
      </c>
    </row>
    <row r="25982" spans="1:8" x14ac:dyDescent="0.25">
      <c r="A25982" t="s">
        <v>59</v>
      </c>
      <c r="B25982">
        <v>2010</v>
      </c>
      <c r="C25982" t="s">
        <v>6</v>
      </c>
      <c r="D25982" t="s">
        <v>60</v>
      </c>
      <c r="E25982">
        <v>0</v>
      </c>
      <c r="F25982">
        <v>0</v>
      </c>
      <c r="G25982">
        <v>0</v>
      </c>
      <c r="H25982">
        <v>0</v>
      </c>
    </row>
    <row r="25983" spans="1:8" x14ac:dyDescent="0.25">
      <c r="A25983" t="s">
        <v>59</v>
      </c>
      <c r="B25983">
        <v>2010</v>
      </c>
      <c r="C25983" t="s">
        <v>6</v>
      </c>
      <c r="D25983" t="s">
        <v>60</v>
      </c>
      <c r="E25983">
        <v>7</v>
      </c>
      <c r="F25983">
        <v>55.72</v>
      </c>
      <c r="G25983">
        <v>3344.2</v>
      </c>
      <c r="H25983">
        <v>2739.99</v>
      </c>
    </row>
    <row r="25984" spans="1:8" x14ac:dyDescent="0.25">
      <c r="A25984" t="s">
        <v>59</v>
      </c>
      <c r="B25984">
        <v>2010</v>
      </c>
      <c r="C25984" t="s">
        <v>6</v>
      </c>
      <c r="D25984" t="s">
        <v>60</v>
      </c>
      <c r="E25984">
        <v>70</v>
      </c>
      <c r="F25984">
        <v>124.87</v>
      </c>
      <c r="G25984">
        <v>9899.32</v>
      </c>
      <c r="H25984">
        <v>9617.98</v>
      </c>
    </row>
    <row r="25985" spans="1:8" x14ac:dyDescent="0.25">
      <c r="A25985" t="s">
        <v>59</v>
      </c>
      <c r="B25985">
        <v>2010</v>
      </c>
      <c r="C25985" t="s">
        <v>6</v>
      </c>
      <c r="D25985" t="s">
        <v>60</v>
      </c>
      <c r="E25985">
        <v>206</v>
      </c>
      <c r="F25985">
        <v>110.5</v>
      </c>
      <c r="G25985">
        <v>7074.88</v>
      </c>
      <c r="H25985">
        <v>6994.58</v>
      </c>
    </row>
    <row r="25986" spans="1:8" x14ac:dyDescent="0.25">
      <c r="A25986" t="s">
        <v>59</v>
      </c>
      <c r="B25986">
        <v>2010</v>
      </c>
      <c r="C25986" t="s">
        <v>6</v>
      </c>
      <c r="D25986" t="s">
        <v>64</v>
      </c>
      <c r="E25986">
        <v>0</v>
      </c>
      <c r="F25986">
        <v>15136.238356</v>
      </c>
      <c r="G25986">
        <v>1021001.41</v>
      </c>
      <c r="H25986">
        <v>1009009.42</v>
      </c>
    </row>
    <row r="25987" spans="1:8" x14ac:dyDescent="0.25">
      <c r="A25987" t="s">
        <v>59</v>
      </c>
      <c r="B25987">
        <v>2010</v>
      </c>
      <c r="C25987" t="s">
        <v>6</v>
      </c>
      <c r="D25987" t="s">
        <v>60</v>
      </c>
      <c r="E25987">
        <v>0</v>
      </c>
      <c r="F25987">
        <v>0</v>
      </c>
      <c r="G25987">
        <v>0</v>
      </c>
      <c r="H25987">
        <v>0</v>
      </c>
    </row>
    <row r="25988" spans="1:8" x14ac:dyDescent="0.25">
      <c r="A25988" t="s">
        <v>59</v>
      </c>
      <c r="B25988">
        <v>2010</v>
      </c>
      <c r="C25988" t="s">
        <v>6</v>
      </c>
      <c r="D25988" t="s">
        <v>60</v>
      </c>
      <c r="E25988">
        <v>0</v>
      </c>
      <c r="F25988">
        <v>0</v>
      </c>
      <c r="G25988">
        <v>0</v>
      </c>
      <c r="H25988">
        <v>0</v>
      </c>
    </row>
    <row r="25989" spans="1:8" x14ac:dyDescent="0.25">
      <c r="A25989" t="s">
        <v>59</v>
      </c>
      <c r="B25989">
        <v>2010</v>
      </c>
      <c r="C25989" t="s">
        <v>5</v>
      </c>
      <c r="D25989" t="s">
        <v>60</v>
      </c>
      <c r="E25989">
        <v>0</v>
      </c>
      <c r="F25989">
        <v>0</v>
      </c>
      <c r="G25989">
        <v>0</v>
      </c>
      <c r="H25989">
        <v>0</v>
      </c>
    </row>
    <row r="25990" spans="1:8" x14ac:dyDescent="0.25">
      <c r="A25990" t="s">
        <v>59</v>
      </c>
      <c r="B25990">
        <v>2010</v>
      </c>
      <c r="C25990" t="s">
        <v>5</v>
      </c>
      <c r="D25990" t="s">
        <v>61</v>
      </c>
      <c r="E25990">
        <v>4</v>
      </c>
      <c r="F25990">
        <v>16982.830000000002</v>
      </c>
      <c r="G25990">
        <v>971775.4</v>
      </c>
      <c r="H25990">
        <v>919775.35</v>
      </c>
    </row>
    <row r="25991" spans="1:8" x14ac:dyDescent="0.25">
      <c r="A25991" t="s">
        <v>59</v>
      </c>
      <c r="B25991">
        <v>2010</v>
      </c>
      <c r="C25991" t="s">
        <v>5</v>
      </c>
      <c r="D25991" t="s">
        <v>61</v>
      </c>
      <c r="E25991">
        <v>0</v>
      </c>
      <c r="F25991">
        <v>0</v>
      </c>
      <c r="G25991">
        <v>0</v>
      </c>
      <c r="H25991">
        <v>0</v>
      </c>
    </row>
    <row r="25992" spans="1:8" x14ac:dyDescent="0.25">
      <c r="A25992" t="s">
        <v>59</v>
      </c>
      <c r="B25992">
        <v>2010</v>
      </c>
      <c r="C25992" t="s">
        <v>5</v>
      </c>
      <c r="D25992" t="s">
        <v>60</v>
      </c>
      <c r="E25992">
        <v>0</v>
      </c>
      <c r="F25992">
        <v>0</v>
      </c>
      <c r="G25992">
        <v>0</v>
      </c>
      <c r="H25992">
        <v>0</v>
      </c>
    </row>
    <row r="25993" spans="1:8" x14ac:dyDescent="0.25">
      <c r="A25993" t="s">
        <v>59</v>
      </c>
      <c r="B25993">
        <v>2010</v>
      </c>
      <c r="C25993" t="s">
        <v>5</v>
      </c>
      <c r="D25993" t="s">
        <v>60</v>
      </c>
      <c r="E25993">
        <v>0</v>
      </c>
      <c r="F25993">
        <v>0</v>
      </c>
      <c r="G25993">
        <v>0</v>
      </c>
      <c r="H25993">
        <v>0</v>
      </c>
    </row>
    <row r="25994" spans="1:8" x14ac:dyDescent="0.25">
      <c r="A25994" t="s">
        <v>59</v>
      </c>
      <c r="B25994">
        <v>2010</v>
      </c>
      <c r="C25994" t="s">
        <v>5</v>
      </c>
      <c r="D25994" t="s">
        <v>60</v>
      </c>
      <c r="E25994">
        <v>0</v>
      </c>
      <c r="F25994">
        <v>0</v>
      </c>
      <c r="G25994">
        <v>-15549.34</v>
      </c>
      <c r="H25994">
        <v>25551.599999999999</v>
      </c>
    </row>
    <row r="25995" spans="1:8" x14ac:dyDescent="0.25">
      <c r="A25995" t="s">
        <v>59</v>
      </c>
      <c r="B25995">
        <v>2010</v>
      </c>
      <c r="C25995" t="s">
        <v>5</v>
      </c>
      <c r="D25995" t="s">
        <v>60</v>
      </c>
      <c r="E25995">
        <v>0</v>
      </c>
      <c r="F25995">
        <v>0</v>
      </c>
      <c r="G25995">
        <v>0</v>
      </c>
      <c r="H25995">
        <v>0</v>
      </c>
    </row>
    <row r="25996" spans="1:8" x14ac:dyDescent="0.25">
      <c r="A25996" t="s">
        <v>59</v>
      </c>
      <c r="B25996">
        <v>2010</v>
      </c>
      <c r="C25996" t="s">
        <v>5</v>
      </c>
      <c r="D25996" t="s">
        <v>60</v>
      </c>
      <c r="E25996">
        <v>0</v>
      </c>
      <c r="F25996">
        <v>0</v>
      </c>
      <c r="G25996">
        <v>0</v>
      </c>
      <c r="H25996">
        <v>0</v>
      </c>
    </row>
    <row r="25997" spans="1:8" x14ac:dyDescent="0.25">
      <c r="A25997" t="s">
        <v>59</v>
      </c>
      <c r="B25997">
        <v>2010</v>
      </c>
      <c r="C25997" t="s">
        <v>5</v>
      </c>
      <c r="D25997" t="s">
        <v>61</v>
      </c>
      <c r="E25997">
        <v>237</v>
      </c>
      <c r="F25997">
        <v>45978.73</v>
      </c>
      <c r="G25997">
        <v>2890523.14</v>
      </c>
      <c r="H25997">
        <v>2943017.8</v>
      </c>
    </row>
    <row r="25998" spans="1:8" x14ac:dyDescent="0.25">
      <c r="A25998" t="s">
        <v>59</v>
      </c>
      <c r="B25998">
        <v>2010</v>
      </c>
      <c r="C25998" t="s">
        <v>5</v>
      </c>
      <c r="D25998" t="s">
        <v>61</v>
      </c>
      <c r="E25998">
        <v>962</v>
      </c>
      <c r="F25998">
        <v>12195.5</v>
      </c>
      <c r="G25998">
        <v>857978.72</v>
      </c>
      <c r="H25998">
        <v>943030.08</v>
      </c>
    </row>
    <row r="25999" spans="1:8" x14ac:dyDescent="0.25">
      <c r="A25999" t="s">
        <v>59</v>
      </c>
      <c r="B25999">
        <v>2010</v>
      </c>
      <c r="C25999" t="s">
        <v>5</v>
      </c>
      <c r="D25999" t="s">
        <v>61</v>
      </c>
      <c r="E25999">
        <v>245</v>
      </c>
      <c r="F25999">
        <v>372.26</v>
      </c>
      <c r="G25999">
        <v>41972.639999999999</v>
      </c>
      <c r="H25999">
        <v>39861.46</v>
      </c>
    </row>
    <row r="26000" spans="1:8" x14ac:dyDescent="0.25">
      <c r="A26000" t="s">
        <v>59</v>
      </c>
      <c r="B26000">
        <v>2010</v>
      </c>
      <c r="C26000" t="s">
        <v>5</v>
      </c>
      <c r="D26000" t="s">
        <v>60</v>
      </c>
      <c r="E26000">
        <v>2</v>
      </c>
      <c r="F26000">
        <v>5.24</v>
      </c>
      <c r="G26000">
        <v>6463.36</v>
      </c>
      <c r="H26000">
        <v>6902.54</v>
      </c>
    </row>
    <row r="26001" spans="1:8" x14ac:dyDescent="0.25">
      <c r="A26001" t="s">
        <v>59</v>
      </c>
      <c r="B26001">
        <v>2010</v>
      </c>
      <c r="C26001" t="s">
        <v>5</v>
      </c>
      <c r="D26001" t="s">
        <v>60</v>
      </c>
      <c r="E26001">
        <v>0</v>
      </c>
      <c r="F26001">
        <v>0</v>
      </c>
      <c r="G26001">
        <v>0</v>
      </c>
      <c r="H26001">
        <v>0</v>
      </c>
    </row>
    <row r="26002" spans="1:8" x14ac:dyDescent="0.25">
      <c r="A26002" t="s">
        <v>59</v>
      </c>
      <c r="B26002">
        <v>2010</v>
      </c>
      <c r="C26002" t="s">
        <v>5</v>
      </c>
      <c r="D26002" t="s">
        <v>60</v>
      </c>
      <c r="E26002">
        <v>0</v>
      </c>
      <c r="F26002">
        <v>0</v>
      </c>
      <c r="G26002">
        <v>0</v>
      </c>
      <c r="H26002">
        <v>0</v>
      </c>
    </row>
    <row r="26003" spans="1:8" x14ac:dyDescent="0.25">
      <c r="A26003" t="s">
        <v>59</v>
      </c>
      <c r="B26003">
        <v>2010</v>
      </c>
      <c r="C26003" t="s">
        <v>5</v>
      </c>
      <c r="D26003" t="s">
        <v>60</v>
      </c>
      <c r="E26003">
        <v>0</v>
      </c>
      <c r="F26003">
        <v>0</v>
      </c>
      <c r="G26003">
        <v>0</v>
      </c>
      <c r="H26003">
        <v>0</v>
      </c>
    </row>
    <row r="26004" spans="1:8" x14ac:dyDescent="0.25">
      <c r="A26004" t="s">
        <v>59</v>
      </c>
      <c r="B26004">
        <v>2010</v>
      </c>
      <c r="C26004" t="s">
        <v>5</v>
      </c>
      <c r="D26004" t="s">
        <v>62</v>
      </c>
      <c r="E26004">
        <v>794</v>
      </c>
      <c r="F26004">
        <v>17018.88</v>
      </c>
      <c r="G26004">
        <v>1124768.67</v>
      </c>
      <c r="H26004">
        <v>1156342.71</v>
      </c>
    </row>
    <row r="26005" spans="1:8" x14ac:dyDescent="0.25">
      <c r="A26005" t="s">
        <v>59</v>
      </c>
      <c r="B26005">
        <v>2010</v>
      </c>
      <c r="C26005" t="s">
        <v>5</v>
      </c>
      <c r="D26005" t="s">
        <v>62</v>
      </c>
      <c r="E26005">
        <v>231</v>
      </c>
      <c r="F26005">
        <v>615.69000000000005</v>
      </c>
      <c r="G26005">
        <v>55645.2</v>
      </c>
      <c r="H26005">
        <v>51502.44</v>
      </c>
    </row>
    <row r="26006" spans="1:8" x14ac:dyDescent="0.25">
      <c r="A26006" t="s">
        <v>59</v>
      </c>
      <c r="B26006">
        <v>2010</v>
      </c>
      <c r="C26006" t="s">
        <v>5</v>
      </c>
      <c r="D26006" t="s">
        <v>60</v>
      </c>
      <c r="E26006">
        <v>10</v>
      </c>
      <c r="F26006">
        <v>34.19</v>
      </c>
      <c r="G26006">
        <v>3089.89</v>
      </c>
      <c r="H26006">
        <v>3769.18</v>
      </c>
    </row>
    <row r="26007" spans="1:8" x14ac:dyDescent="0.25">
      <c r="A26007" t="s">
        <v>59</v>
      </c>
      <c r="B26007">
        <v>2010</v>
      </c>
      <c r="C26007" t="s">
        <v>5</v>
      </c>
      <c r="D26007" t="s">
        <v>60</v>
      </c>
      <c r="E26007">
        <v>10</v>
      </c>
      <c r="F26007">
        <v>17.440000000000001</v>
      </c>
      <c r="G26007">
        <v>1542.25</v>
      </c>
      <c r="H26007">
        <v>1741.22</v>
      </c>
    </row>
    <row r="26008" spans="1:8" x14ac:dyDescent="0.25">
      <c r="A26008" t="s">
        <v>59</v>
      </c>
      <c r="B26008">
        <v>2010</v>
      </c>
      <c r="C26008" t="s">
        <v>5</v>
      </c>
      <c r="D26008" t="s">
        <v>60</v>
      </c>
      <c r="E26008">
        <v>6</v>
      </c>
      <c r="F26008">
        <v>29.45</v>
      </c>
      <c r="G26008">
        <v>1198.94</v>
      </c>
      <c r="H26008">
        <v>1073.56</v>
      </c>
    </row>
    <row r="26009" spans="1:8" x14ac:dyDescent="0.25">
      <c r="A26009" t="s">
        <v>59</v>
      </c>
      <c r="B26009">
        <v>2010</v>
      </c>
      <c r="C26009" t="s">
        <v>5</v>
      </c>
      <c r="D26009" t="s">
        <v>60</v>
      </c>
      <c r="E26009">
        <v>0</v>
      </c>
      <c r="F26009">
        <v>0</v>
      </c>
      <c r="G26009">
        <v>0</v>
      </c>
      <c r="H26009">
        <v>0</v>
      </c>
    </row>
    <row r="26010" spans="1:8" x14ac:dyDescent="0.25">
      <c r="A26010" t="s">
        <v>59</v>
      </c>
      <c r="B26010">
        <v>2010</v>
      </c>
      <c r="C26010" t="s">
        <v>5</v>
      </c>
      <c r="D26010" t="s">
        <v>60</v>
      </c>
      <c r="E26010">
        <v>0</v>
      </c>
      <c r="F26010">
        <v>0</v>
      </c>
      <c r="G26010">
        <v>0</v>
      </c>
      <c r="H26010">
        <v>0</v>
      </c>
    </row>
    <row r="26011" spans="1:8" x14ac:dyDescent="0.25">
      <c r="A26011" t="s">
        <v>59</v>
      </c>
      <c r="B26011">
        <v>2010</v>
      </c>
      <c r="C26011" t="s">
        <v>5</v>
      </c>
      <c r="D26011" t="s">
        <v>63</v>
      </c>
      <c r="E26011">
        <v>14</v>
      </c>
      <c r="F26011">
        <v>2.23</v>
      </c>
      <c r="G26011">
        <v>218.85</v>
      </c>
      <c r="H26011">
        <v>278</v>
      </c>
    </row>
    <row r="26012" spans="1:8" x14ac:dyDescent="0.25">
      <c r="A26012" t="s">
        <v>59</v>
      </c>
      <c r="B26012">
        <v>2010</v>
      </c>
      <c r="C26012" t="s">
        <v>5</v>
      </c>
      <c r="D26012" t="s">
        <v>63</v>
      </c>
      <c r="E26012">
        <v>703515</v>
      </c>
      <c r="F26012">
        <v>107329.39</v>
      </c>
      <c r="G26012">
        <v>9066087.4600000009</v>
      </c>
      <c r="H26012">
        <v>8842168.3499999996</v>
      </c>
    </row>
    <row r="26013" spans="1:8" x14ac:dyDescent="0.25">
      <c r="A26013" t="s">
        <v>59</v>
      </c>
      <c r="B26013">
        <v>2010</v>
      </c>
      <c r="C26013" t="s">
        <v>5</v>
      </c>
      <c r="D26013" t="s">
        <v>60</v>
      </c>
      <c r="E26013">
        <v>0</v>
      </c>
      <c r="F26013">
        <v>0</v>
      </c>
      <c r="G26013">
        <v>9296.99</v>
      </c>
      <c r="H26013">
        <v>18456.7</v>
      </c>
    </row>
    <row r="26014" spans="1:8" x14ac:dyDescent="0.25">
      <c r="A26014" t="s">
        <v>59</v>
      </c>
      <c r="B26014">
        <v>2010</v>
      </c>
      <c r="C26014" t="s">
        <v>5</v>
      </c>
      <c r="D26014" t="s">
        <v>60</v>
      </c>
      <c r="E26014">
        <v>0</v>
      </c>
      <c r="F26014">
        <v>0</v>
      </c>
      <c r="G26014">
        <v>-572.78</v>
      </c>
      <c r="H26014">
        <v>7478.83</v>
      </c>
    </row>
    <row r="26015" spans="1:8" x14ac:dyDescent="0.25">
      <c r="A26015" t="s">
        <v>59</v>
      </c>
      <c r="B26015">
        <v>2010</v>
      </c>
      <c r="C26015" t="s">
        <v>5</v>
      </c>
      <c r="D26015" t="s">
        <v>61</v>
      </c>
      <c r="E26015">
        <v>193</v>
      </c>
      <c r="F26015">
        <v>1225.3</v>
      </c>
      <c r="G26015">
        <v>102770.03</v>
      </c>
      <c r="H26015">
        <v>115069.89</v>
      </c>
    </row>
    <row r="26016" spans="1:8" x14ac:dyDescent="0.25">
      <c r="A26016" t="s">
        <v>59</v>
      </c>
      <c r="B26016">
        <v>2010</v>
      </c>
      <c r="C26016" t="s">
        <v>5</v>
      </c>
      <c r="D26016" t="s">
        <v>61</v>
      </c>
      <c r="E26016">
        <v>1119</v>
      </c>
      <c r="F26016">
        <v>1240.82</v>
      </c>
      <c r="G26016">
        <v>154719.44</v>
      </c>
      <c r="H26016">
        <v>144238.96</v>
      </c>
    </row>
    <row r="26017" spans="1:8" x14ac:dyDescent="0.25">
      <c r="A26017" t="s">
        <v>59</v>
      </c>
      <c r="B26017">
        <v>2010</v>
      </c>
      <c r="C26017" t="s">
        <v>5</v>
      </c>
      <c r="D26017" t="s">
        <v>61</v>
      </c>
      <c r="E26017">
        <v>10424</v>
      </c>
      <c r="F26017">
        <v>3191.77</v>
      </c>
      <c r="G26017">
        <v>226102.86</v>
      </c>
      <c r="H26017">
        <v>218462.42</v>
      </c>
    </row>
    <row r="26018" spans="1:8" x14ac:dyDescent="0.25">
      <c r="A26018" t="s">
        <v>59</v>
      </c>
      <c r="B26018">
        <v>2010</v>
      </c>
      <c r="C26018" t="s">
        <v>5</v>
      </c>
      <c r="D26018" t="s">
        <v>60</v>
      </c>
      <c r="E26018">
        <v>0</v>
      </c>
      <c r="F26018">
        <v>0</v>
      </c>
      <c r="G26018">
        <v>0</v>
      </c>
      <c r="H26018">
        <v>0</v>
      </c>
    </row>
    <row r="26019" spans="1:8" x14ac:dyDescent="0.25">
      <c r="A26019" t="s">
        <v>59</v>
      </c>
      <c r="B26019">
        <v>2010</v>
      </c>
      <c r="C26019" t="s">
        <v>5</v>
      </c>
      <c r="D26019" t="s">
        <v>60</v>
      </c>
      <c r="E26019">
        <v>3</v>
      </c>
      <c r="F26019">
        <v>2.4300000000000002</v>
      </c>
      <c r="G26019">
        <v>261.31</v>
      </c>
      <c r="H26019">
        <v>140.47</v>
      </c>
    </row>
    <row r="26020" spans="1:8" x14ac:dyDescent="0.25">
      <c r="A26020" t="s">
        <v>59</v>
      </c>
      <c r="B26020">
        <v>2010</v>
      </c>
      <c r="C26020" t="s">
        <v>5</v>
      </c>
      <c r="D26020" t="s">
        <v>60</v>
      </c>
      <c r="E26020">
        <v>424</v>
      </c>
      <c r="F26020">
        <v>111.83</v>
      </c>
      <c r="G26020">
        <v>8538.58</v>
      </c>
      <c r="H26020">
        <v>7600.97</v>
      </c>
    </row>
    <row r="26021" spans="1:8" x14ac:dyDescent="0.25">
      <c r="A26021" t="s">
        <v>59</v>
      </c>
      <c r="B26021">
        <v>2010</v>
      </c>
      <c r="C26021" t="s">
        <v>5</v>
      </c>
      <c r="D26021" t="s">
        <v>62</v>
      </c>
      <c r="E26021">
        <v>937</v>
      </c>
      <c r="F26021">
        <v>8000.41</v>
      </c>
      <c r="G26021">
        <v>626696.13</v>
      </c>
      <c r="H26021">
        <v>658278.67000000004</v>
      </c>
    </row>
    <row r="26022" spans="1:8" x14ac:dyDescent="0.25">
      <c r="A26022" t="s">
        <v>59</v>
      </c>
      <c r="B26022">
        <v>2010</v>
      </c>
      <c r="C26022" t="s">
        <v>5</v>
      </c>
      <c r="D26022" t="s">
        <v>62</v>
      </c>
      <c r="E26022">
        <v>3108</v>
      </c>
      <c r="F26022">
        <v>6063.89</v>
      </c>
      <c r="G26022">
        <v>614357.04</v>
      </c>
      <c r="H26022">
        <v>602313.11</v>
      </c>
    </row>
    <row r="26023" spans="1:8" x14ac:dyDescent="0.25">
      <c r="A26023" t="s">
        <v>59</v>
      </c>
      <c r="B26023">
        <v>2010</v>
      </c>
      <c r="C26023" t="s">
        <v>5</v>
      </c>
      <c r="D26023" t="s">
        <v>62</v>
      </c>
      <c r="E26023">
        <v>96637</v>
      </c>
      <c r="F26023">
        <v>25840.12</v>
      </c>
      <c r="G26023">
        <v>1980614.3</v>
      </c>
      <c r="H26023">
        <v>1927488.81</v>
      </c>
    </row>
    <row r="26024" spans="1:8" x14ac:dyDescent="0.25">
      <c r="A26024" t="s">
        <v>59</v>
      </c>
      <c r="B26024">
        <v>2010</v>
      </c>
      <c r="C26024" t="s">
        <v>5</v>
      </c>
      <c r="D26024" t="s">
        <v>60</v>
      </c>
      <c r="E26024">
        <v>4</v>
      </c>
      <c r="F26024">
        <v>34.65</v>
      </c>
      <c r="G26024">
        <v>2723.28</v>
      </c>
      <c r="H26024">
        <v>2704.77</v>
      </c>
    </row>
    <row r="26025" spans="1:8" x14ac:dyDescent="0.25">
      <c r="A26025" t="s">
        <v>59</v>
      </c>
      <c r="B26025">
        <v>2010</v>
      </c>
      <c r="C26025" t="s">
        <v>5</v>
      </c>
      <c r="D26025" t="s">
        <v>60</v>
      </c>
      <c r="E26025">
        <v>44</v>
      </c>
      <c r="F26025">
        <v>70.13</v>
      </c>
      <c r="G26025">
        <v>6366.52</v>
      </c>
      <c r="H26025">
        <v>5310.13</v>
      </c>
    </row>
    <row r="26026" spans="1:8" x14ac:dyDescent="0.25">
      <c r="A26026" t="s">
        <v>59</v>
      </c>
      <c r="B26026">
        <v>2010</v>
      </c>
      <c r="C26026" t="s">
        <v>5</v>
      </c>
      <c r="D26026" t="s">
        <v>60</v>
      </c>
      <c r="E26026">
        <v>5</v>
      </c>
      <c r="F26026">
        <v>7.45</v>
      </c>
      <c r="G26026">
        <v>312.3</v>
      </c>
      <c r="H26026">
        <v>297.36</v>
      </c>
    </row>
    <row r="26027" spans="1:8" x14ac:dyDescent="0.25">
      <c r="A26027" t="s">
        <v>59</v>
      </c>
      <c r="B26027">
        <v>2010</v>
      </c>
      <c r="C26027" t="s">
        <v>5</v>
      </c>
      <c r="D26027" t="s">
        <v>60</v>
      </c>
      <c r="E26027">
        <v>510</v>
      </c>
      <c r="F26027">
        <v>303.18</v>
      </c>
      <c r="G26027">
        <v>19265.47</v>
      </c>
      <c r="H26027">
        <v>19784.3</v>
      </c>
    </row>
    <row r="26028" spans="1:8" x14ac:dyDescent="0.25">
      <c r="A26028" t="s">
        <v>59</v>
      </c>
      <c r="B26028">
        <v>2010</v>
      </c>
      <c r="C26028" t="s">
        <v>5</v>
      </c>
      <c r="D26028" t="s">
        <v>60</v>
      </c>
      <c r="E26028">
        <v>0</v>
      </c>
      <c r="F26028">
        <v>0</v>
      </c>
      <c r="G26028">
        <v>0</v>
      </c>
      <c r="H26028">
        <v>0</v>
      </c>
    </row>
    <row r="26029" spans="1:8" x14ac:dyDescent="0.25">
      <c r="A26029" t="s">
        <v>59</v>
      </c>
      <c r="B26029">
        <v>2010</v>
      </c>
      <c r="C26029" t="s">
        <v>5</v>
      </c>
      <c r="D26029" t="s">
        <v>60</v>
      </c>
      <c r="E26029">
        <v>0</v>
      </c>
      <c r="F26029">
        <v>0</v>
      </c>
      <c r="G26029">
        <v>0</v>
      </c>
      <c r="H26029">
        <v>0</v>
      </c>
    </row>
    <row r="26030" spans="1:8" x14ac:dyDescent="0.25">
      <c r="A26030" t="s">
        <v>59</v>
      </c>
      <c r="B26030">
        <v>2010</v>
      </c>
      <c r="C26030" t="s">
        <v>5</v>
      </c>
      <c r="D26030" t="s">
        <v>60</v>
      </c>
      <c r="E26030">
        <v>0</v>
      </c>
      <c r="F26030">
        <v>0</v>
      </c>
      <c r="G26030">
        <v>0</v>
      </c>
      <c r="H26030">
        <v>0</v>
      </c>
    </row>
    <row r="26031" spans="1:8" x14ac:dyDescent="0.25">
      <c r="A26031" t="s">
        <v>59</v>
      </c>
      <c r="B26031">
        <v>2010</v>
      </c>
      <c r="C26031" t="s">
        <v>5</v>
      </c>
      <c r="D26031" t="s">
        <v>61</v>
      </c>
      <c r="E26031">
        <v>0</v>
      </c>
      <c r="F26031">
        <v>0</v>
      </c>
      <c r="G26031">
        <v>0</v>
      </c>
      <c r="H26031">
        <v>0</v>
      </c>
    </row>
    <row r="26032" spans="1:8" x14ac:dyDescent="0.25">
      <c r="A26032" t="s">
        <v>59</v>
      </c>
      <c r="B26032">
        <v>2010</v>
      </c>
      <c r="C26032" t="s">
        <v>5</v>
      </c>
      <c r="D26032" t="s">
        <v>61</v>
      </c>
      <c r="E26032">
        <v>0</v>
      </c>
      <c r="F26032">
        <v>0</v>
      </c>
      <c r="G26032">
        <v>0</v>
      </c>
      <c r="H26032">
        <v>0</v>
      </c>
    </row>
    <row r="26033" spans="1:8" x14ac:dyDescent="0.25">
      <c r="A26033" t="s">
        <v>59</v>
      </c>
      <c r="B26033">
        <v>2010</v>
      </c>
      <c r="C26033" t="s">
        <v>5</v>
      </c>
      <c r="D26033" t="s">
        <v>60</v>
      </c>
      <c r="E26033">
        <v>0</v>
      </c>
      <c r="F26033">
        <v>0</v>
      </c>
      <c r="G26033">
        <v>0</v>
      </c>
      <c r="H26033">
        <v>0</v>
      </c>
    </row>
    <row r="26034" spans="1:8" x14ac:dyDescent="0.25">
      <c r="A26034" t="s">
        <v>59</v>
      </c>
      <c r="B26034">
        <v>2010</v>
      </c>
      <c r="C26034" t="s">
        <v>5</v>
      </c>
      <c r="D26034" t="s">
        <v>60</v>
      </c>
      <c r="E26034">
        <v>0</v>
      </c>
      <c r="F26034">
        <v>0</v>
      </c>
      <c r="G26034">
        <v>0</v>
      </c>
      <c r="H26034">
        <v>0</v>
      </c>
    </row>
    <row r="26035" spans="1:8" x14ac:dyDescent="0.25">
      <c r="A26035" t="s">
        <v>59</v>
      </c>
      <c r="B26035">
        <v>2010</v>
      </c>
      <c r="C26035" t="s">
        <v>5</v>
      </c>
      <c r="D26035" t="s">
        <v>60</v>
      </c>
      <c r="E26035">
        <v>0</v>
      </c>
      <c r="F26035">
        <v>3187.2</v>
      </c>
      <c r="G26035">
        <v>2219</v>
      </c>
      <c r="H26035">
        <v>12601.92</v>
      </c>
    </row>
    <row r="26036" spans="1:8" x14ac:dyDescent="0.25">
      <c r="A26036" t="s">
        <v>59</v>
      </c>
      <c r="B26036">
        <v>2010</v>
      </c>
      <c r="C26036" t="s">
        <v>5</v>
      </c>
      <c r="D26036" t="s">
        <v>60</v>
      </c>
      <c r="E26036">
        <v>0</v>
      </c>
      <c r="F26036">
        <v>0</v>
      </c>
      <c r="G26036">
        <v>0</v>
      </c>
      <c r="H26036">
        <v>0</v>
      </c>
    </row>
    <row r="26037" spans="1:8" x14ac:dyDescent="0.25">
      <c r="A26037" t="s">
        <v>59</v>
      </c>
      <c r="B26037">
        <v>2010</v>
      </c>
      <c r="C26037" t="s">
        <v>5</v>
      </c>
      <c r="D26037" t="s">
        <v>60</v>
      </c>
      <c r="E26037">
        <v>0</v>
      </c>
      <c r="F26037">
        <v>0</v>
      </c>
      <c r="G26037">
        <v>0</v>
      </c>
      <c r="H26037">
        <v>0</v>
      </c>
    </row>
    <row r="26038" spans="1:8" x14ac:dyDescent="0.25">
      <c r="A26038" t="s">
        <v>59</v>
      </c>
      <c r="B26038">
        <v>2010</v>
      </c>
      <c r="C26038" t="s">
        <v>5</v>
      </c>
      <c r="D26038" t="s">
        <v>61</v>
      </c>
      <c r="E26038">
        <v>1</v>
      </c>
      <c r="F26038">
        <v>120.42</v>
      </c>
      <c r="G26038">
        <v>0</v>
      </c>
      <c r="H26038">
        <v>0</v>
      </c>
    </row>
    <row r="26039" spans="1:8" x14ac:dyDescent="0.25">
      <c r="A26039" t="s">
        <v>59</v>
      </c>
      <c r="B26039">
        <v>2010</v>
      </c>
      <c r="C26039" t="s">
        <v>5</v>
      </c>
      <c r="D26039" t="s">
        <v>61</v>
      </c>
      <c r="E26039">
        <v>2</v>
      </c>
      <c r="F26039">
        <v>8.61</v>
      </c>
      <c r="G26039">
        <v>394.25</v>
      </c>
      <c r="H26039">
        <v>793.73</v>
      </c>
    </row>
    <row r="26040" spans="1:8" x14ac:dyDescent="0.25">
      <c r="A26040" t="s">
        <v>59</v>
      </c>
      <c r="B26040">
        <v>2010</v>
      </c>
      <c r="C26040" t="s">
        <v>5</v>
      </c>
      <c r="D26040" t="s">
        <v>61</v>
      </c>
      <c r="E26040">
        <v>1</v>
      </c>
      <c r="F26040">
        <v>0.51</v>
      </c>
      <c r="G26040">
        <v>81.3</v>
      </c>
      <c r="H26040">
        <v>487.46</v>
      </c>
    </row>
    <row r="26041" spans="1:8" x14ac:dyDescent="0.25">
      <c r="A26041" t="s">
        <v>59</v>
      </c>
      <c r="B26041">
        <v>2010</v>
      </c>
      <c r="C26041" t="s">
        <v>5</v>
      </c>
      <c r="D26041" t="s">
        <v>60</v>
      </c>
      <c r="E26041">
        <v>0</v>
      </c>
      <c r="F26041">
        <v>0</v>
      </c>
      <c r="G26041">
        <v>0</v>
      </c>
      <c r="H26041">
        <v>0</v>
      </c>
    </row>
    <row r="26042" spans="1:8" x14ac:dyDescent="0.25">
      <c r="A26042" t="s">
        <v>59</v>
      </c>
      <c r="B26042">
        <v>2010</v>
      </c>
      <c r="C26042" t="s">
        <v>5</v>
      </c>
      <c r="D26042" t="s">
        <v>60</v>
      </c>
      <c r="E26042">
        <v>4</v>
      </c>
      <c r="F26042">
        <v>4.1500000000000004</v>
      </c>
      <c r="G26042">
        <v>1259.99</v>
      </c>
      <c r="H26042">
        <v>106.2</v>
      </c>
    </row>
    <row r="26043" spans="1:8" x14ac:dyDescent="0.25">
      <c r="A26043" t="s">
        <v>59</v>
      </c>
      <c r="B26043">
        <v>2010</v>
      </c>
      <c r="C26043" t="s">
        <v>5</v>
      </c>
      <c r="D26043" t="s">
        <v>60</v>
      </c>
      <c r="E26043">
        <v>4</v>
      </c>
      <c r="F26043">
        <v>8.25</v>
      </c>
      <c r="G26043">
        <v>938.63</v>
      </c>
      <c r="H26043">
        <v>505.31</v>
      </c>
    </row>
    <row r="26044" spans="1:8" x14ac:dyDescent="0.25">
      <c r="A26044" t="s">
        <v>59</v>
      </c>
      <c r="B26044">
        <v>2010</v>
      </c>
      <c r="C26044" t="s">
        <v>5</v>
      </c>
      <c r="D26044" t="s">
        <v>60</v>
      </c>
      <c r="E26044">
        <v>296</v>
      </c>
      <c r="F26044">
        <v>6031.71</v>
      </c>
      <c r="G26044">
        <v>401563.27</v>
      </c>
      <c r="H26044">
        <v>389102.98</v>
      </c>
    </row>
    <row r="26045" spans="1:8" x14ac:dyDescent="0.25">
      <c r="A26045" t="s">
        <v>59</v>
      </c>
      <c r="B26045">
        <v>2010</v>
      </c>
      <c r="C26045" t="s">
        <v>5</v>
      </c>
      <c r="D26045" t="s">
        <v>60</v>
      </c>
      <c r="E26045">
        <v>71</v>
      </c>
      <c r="F26045">
        <v>88.07</v>
      </c>
      <c r="G26045">
        <v>11638.83</v>
      </c>
      <c r="H26045">
        <v>10388.39</v>
      </c>
    </row>
    <row r="26046" spans="1:8" x14ac:dyDescent="0.25">
      <c r="A26046" t="s">
        <v>59</v>
      </c>
      <c r="B26046">
        <v>2010</v>
      </c>
      <c r="C26046" t="s">
        <v>5</v>
      </c>
      <c r="D26046" t="s">
        <v>60</v>
      </c>
      <c r="E26046">
        <v>0</v>
      </c>
      <c r="F26046">
        <v>0</v>
      </c>
      <c r="G26046">
        <v>0</v>
      </c>
      <c r="H26046">
        <v>0</v>
      </c>
    </row>
    <row r="26047" spans="1:8" x14ac:dyDescent="0.25">
      <c r="A26047" t="s">
        <v>59</v>
      </c>
      <c r="B26047">
        <v>2010</v>
      </c>
      <c r="C26047" t="s">
        <v>5</v>
      </c>
      <c r="D26047" t="s">
        <v>62</v>
      </c>
      <c r="E26047">
        <v>25</v>
      </c>
      <c r="F26047">
        <v>1141.68</v>
      </c>
      <c r="G26047">
        <v>80884.399999999994</v>
      </c>
      <c r="H26047">
        <v>82492.61</v>
      </c>
    </row>
    <row r="26048" spans="1:8" x14ac:dyDescent="0.25">
      <c r="A26048" t="s">
        <v>59</v>
      </c>
      <c r="B26048">
        <v>2010</v>
      </c>
      <c r="C26048" t="s">
        <v>5</v>
      </c>
      <c r="D26048" t="s">
        <v>62</v>
      </c>
      <c r="E26048">
        <v>1</v>
      </c>
      <c r="F26048">
        <v>0.2</v>
      </c>
      <c r="G26048">
        <v>128.79</v>
      </c>
      <c r="H26048">
        <v>0</v>
      </c>
    </row>
    <row r="26049" spans="1:8" x14ac:dyDescent="0.25">
      <c r="A26049" t="s">
        <v>59</v>
      </c>
      <c r="B26049">
        <v>2010</v>
      </c>
      <c r="C26049" t="s">
        <v>5</v>
      </c>
      <c r="D26049" t="s">
        <v>60</v>
      </c>
      <c r="E26049">
        <v>99</v>
      </c>
      <c r="F26049">
        <v>1631.16</v>
      </c>
      <c r="G26049">
        <v>110700.89</v>
      </c>
      <c r="H26049">
        <v>109018.93</v>
      </c>
    </row>
    <row r="26050" spans="1:8" x14ac:dyDescent="0.25">
      <c r="A26050" t="s">
        <v>59</v>
      </c>
      <c r="B26050">
        <v>2010</v>
      </c>
      <c r="C26050" t="s">
        <v>5</v>
      </c>
      <c r="D26050" t="s">
        <v>60</v>
      </c>
      <c r="E26050">
        <v>27</v>
      </c>
      <c r="F26050">
        <v>47.45</v>
      </c>
      <c r="G26050">
        <v>4899.7</v>
      </c>
      <c r="H26050">
        <v>5427.1</v>
      </c>
    </row>
    <row r="26051" spans="1:8" x14ac:dyDescent="0.25">
      <c r="A26051" t="s">
        <v>59</v>
      </c>
      <c r="B26051">
        <v>2010</v>
      </c>
      <c r="C26051" t="s">
        <v>5</v>
      </c>
      <c r="D26051" t="s">
        <v>60</v>
      </c>
      <c r="E26051">
        <v>0</v>
      </c>
      <c r="F26051">
        <v>0</v>
      </c>
      <c r="G26051">
        <v>0</v>
      </c>
      <c r="H26051">
        <v>0</v>
      </c>
    </row>
    <row r="26052" spans="1:8" x14ac:dyDescent="0.25">
      <c r="A26052" t="s">
        <v>59</v>
      </c>
      <c r="B26052">
        <v>2010</v>
      </c>
      <c r="C26052" t="s">
        <v>5</v>
      </c>
      <c r="D26052" t="s">
        <v>60</v>
      </c>
      <c r="E26052">
        <v>27</v>
      </c>
      <c r="F26052">
        <v>450.3</v>
      </c>
      <c r="G26052">
        <v>26636.83</v>
      </c>
      <c r="H26052">
        <v>26696.69</v>
      </c>
    </row>
    <row r="26053" spans="1:8" x14ac:dyDescent="0.25">
      <c r="A26053" t="s">
        <v>59</v>
      </c>
      <c r="B26053">
        <v>2010</v>
      </c>
      <c r="C26053" t="s">
        <v>5</v>
      </c>
      <c r="D26053" t="s">
        <v>60</v>
      </c>
      <c r="E26053">
        <v>11</v>
      </c>
      <c r="F26053">
        <v>19.559999999999999</v>
      </c>
      <c r="G26053">
        <v>1727.79</v>
      </c>
      <c r="H26053">
        <v>981.04</v>
      </c>
    </row>
    <row r="26054" spans="1:8" x14ac:dyDescent="0.25">
      <c r="A26054" t="s">
        <v>59</v>
      </c>
      <c r="B26054">
        <v>2010</v>
      </c>
      <c r="C26054" t="s">
        <v>5</v>
      </c>
      <c r="D26054" t="s">
        <v>60</v>
      </c>
      <c r="E26054">
        <v>0</v>
      </c>
      <c r="F26054">
        <v>0</v>
      </c>
      <c r="G26054">
        <v>0</v>
      </c>
      <c r="H26054">
        <v>0</v>
      </c>
    </row>
    <row r="26055" spans="1:8" x14ac:dyDescent="0.25">
      <c r="A26055" t="s">
        <v>59</v>
      </c>
      <c r="B26055">
        <v>2010</v>
      </c>
      <c r="C26055" t="s">
        <v>5</v>
      </c>
      <c r="D26055" t="s">
        <v>60</v>
      </c>
      <c r="E26055">
        <v>55</v>
      </c>
      <c r="F26055">
        <v>1375.42</v>
      </c>
      <c r="G26055">
        <v>78028.570000000007</v>
      </c>
      <c r="H26055">
        <v>92814.080000000002</v>
      </c>
    </row>
    <row r="26056" spans="1:8" x14ac:dyDescent="0.25">
      <c r="A26056" t="s">
        <v>59</v>
      </c>
      <c r="B26056">
        <v>2010</v>
      </c>
      <c r="C26056" t="s">
        <v>5</v>
      </c>
      <c r="D26056" t="s">
        <v>60</v>
      </c>
      <c r="E26056">
        <v>17</v>
      </c>
      <c r="F26056">
        <v>25.68</v>
      </c>
      <c r="G26056">
        <v>2200.9</v>
      </c>
      <c r="H26056">
        <v>1885.95</v>
      </c>
    </row>
    <row r="26057" spans="1:8" x14ac:dyDescent="0.25">
      <c r="A26057" t="s">
        <v>59</v>
      </c>
      <c r="B26057">
        <v>2010</v>
      </c>
      <c r="C26057" t="s">
        <v>5</v>
      </c>
      <c r="D26057" t="s">
        <v>60</v>
      </c>
      <c r="E26057">
        <v>0</v>
      </c>
      <c r="F26057">
        <v>0</v>
      </c>
      <c r="G26057">
        <v>0</v>
      </c>
      <c r="H26057">
        <v>0</v>
      </c>
    </row>
    <row r="26058" spans="1:8" x14ac:dyDescent="0.25">
      <c r="A26058" t="s">
        <v>59</v>
      </c>
      <c r="B26058">
        <v>2010</v>
      </c>
      <c r="C26058" t="s">
        <v>5</v>
      </c>
      <c r="D26058" t="s">
        <v>60</v>
      </c>
      <c r="E26058">
        <v>0</v>
      </c>
      <c r="F26058">
        <v>0</v>
      </c>
      <c r="G26058">
        <v>0</v>
      </c>
      <c r="H26058">
        <v>0</v>
      </c>
    </row>
    <row r="26059" spans="1:8" x14ac:dyDescent="0.25">
      <c r="A26059" t="s">
        <v>59</v>
      </c>
      <c r="B26059">
        <v>2010</v>
      </c>
      <c r="C26059" t="s">
        <v>5</v>
      </c>
      <c r="D26059" t="s">
        <v>60</v>
      </c>
      <c r="E26059">
        <v>0</v>
      </c>
      <c r="F26059">
        <v>0</v>
      </c>
      <c r="G26059">
        <v>10227.27</v>
      </c>
      <c r="H26059">
        <v>50671.78</v>
      </c>
    </row>
    <row r="26060" spans="1:8" x14ac:dyDescent="0.25">
      <c r="A26060" t="s">
        <v>59</v>
      </c>
      <c r="B26060">
        <v>2010</v>
      </c>
      <c r="C26060" t="s">
        <v>5</v>
      </c>
      <c r="D26060" t="s">
        <v>60</v>
      </c>
      <c r="E26060">
        <v>0</v>
      </c>
      <c r="F26060">
        <v>577.33000000000004</v>
      </c>
      <c r="G26060">
        <v>-7213.93</v>
      </c>
      <c r="H26060">
        <v>41357.129999999997</v>
      </c>
    </row>
    <row r="26061" spans="1:8" x14ac:dyDescent="0.25">
      <c r="A26061" t="s">
        <v>59</v>
      </c>
      <c r="B26061">
        <v>2010</v>
      </c>
      <c r="C26061" t="s">
        <v>5</v>
      </c>
      <c r="D26061" t="s">
        <v>61</v>
      </c>
      <c r="E26061">
        <v>0</v>
      </c>
      <c r="F26061">
        <v>0</v>
      </c>
      <c r="G26061">
        <v>0</v>
      </c>
      <c r="H26061">
        <v>0</v>
      </c>
    </row>
    <row r="26062" spans="1:8" x14ac:dyDescent="0.25">
      <c r="A26062" t="s">
        <v>59</v>
      </c>
      <c r="B26062">
        <v>2010</v>
      </c>
      <c r="C26062" t="s">
        <v>5</v>
      </c>
      <c r="D26062" t="s">
        <v>61</v>
      </c>
      <c r="E26062">
        <v>0</v>
      </c>
      <c r="F26062">
        <v>0</v>
      </c>
      <c r="G26062">
        <v>0</v>
      </c>
      <c r="H26062">
        <v>0</v>
      </c>
    </row>
    <row r="26063" spans="1:8" x14ac:dyDescent="0.25">
      <c r="A26063" t="s">
        <v>59</v>
      </c>
      <c r="B26063">
        <v>2010</v>
      </c>
      <c r="C26063" t="s">
        <v>5</v>
      </c>
      <c r="D26063" t="s">
        <v>61</v>
      </c>
      <c r="E26063">
        <v>3</v>
      </c>
      <c r="F26063">
        <v>1.27</v>
      </c>
      <c r="G26063">
        <v>88.33</v>
      </c>
      <c r="H26063">
        <v>88.33</v>
      </c>
    </row>
    <row r="26064" spans="1:8" x14ac:dyDescent="0.25">
      <c r="A26064" t="s">
        <v>59</v>
      </c>
      <c r="B26064">
        <v>2010</v>
      </c>
      <c r="C26064" t="s">
        <v>5</v>
      </c>
      <c r="D26064" t="s">
        <v>60</v>
      </c>
      <c r="E26064">
        <v>26</v>
      </c>
      <c r="F26064">
        <v>27.53</v>
      </c>
      <c r="G26064">
        <v>3325.62</v>
      </c>
      <c r="H26064">
        <v>1369.02</v>
      </c>
    </row>
    <row r="26065" spans="1:8" x14ac:dyDescent="0.25">
      <c r="A26065" t="s">
        <v>59</v>
      </c>
      <c r="B26065">
        <v>2010</v>
      </c>
      <c r="C26065" t="s">
        <v>5</v>
      </c>
      <c r="D26065" t="s">
        <v>60</v>
      </c>
      <c r="E26065">
        <v>69</v>
      </c>
      <c r="F26065">
        <v>590.6</v>
      </c>
      <c r="G26065">
        <v>47004.32</v>
      </c>
      <c r="H26065">
        <v>59470.92</v>
      </c>
    </row>
    <row r="26066" spans="1:8" x14ac:dyDescent="0.25">
      <c r="A26066" t="s">
        <v>59</v>
      </c>
      <c r="B26066">
        <v>2010</v>
      </c>
      <c r="C26066" t="s">
        <v>5</v>
      </c>
      <c r="D26066" t="s">
        <v>60</v>
      </c>
      <c r="E26066">
        <v>181</v>
      </c>
      <c r="F26066">
        <v>309.87</v>
      </c>
      <c r="G26066">
        <v>34349.5</v>
      </c>
      <c r="H26066">
        <v>35479.9</v>
      </c>
    </row>
    <row r="26067" spans="1:8" x14ac:dyDescent="0.25">
      <c r="A26067" t="s">
        <v>59</v>
      </c>
      <c r="B26067">
        <v>2010</v>
      </c>
      <c r="C26067" t="s">
        <v>5</v>
      </c>
      <c r="D26067" t="s">
        <v>60</v>
      </c>
      <c r="E26067">
        <v>1201</v>
      </c>
      <c r="F26067">
        <v>535.30999999999995</v>
      </c>
      <c r="G26067">
        <v>41895.050000000003</v>
      </c>
      <c r="H26067">
        <v>36462.15</v>
      </c>
    </row>
    <row r="26068" spans="1:8" x14ac:dyDescent="0.25">
      <c r="A26068" t="s">
        <v>59</v>
      </c>
      <c r="B26068">
        <v>2010</v>
      </c>
      <c r="C26068" t="s">
        <v>5</v>
      </c>
      <c r="D26068" t="s">
        <v>60</v>
      </c>
      <c r="E26068">
        <v>0</v>
      </c>
      <c r="F26068">
        <v>0</v>
      </c>
      <c r="G26068">
        <v>0</v>
      </c>
      <c r="H26068">
        <v>0</v>
      </c>
    </row>
    <row r="26069" spans="1:8" x14ac:dyDescent="0.25">
      <c r="A26069" t="s">
        <v>59</v>
      </c>
      <c r="B26069">
        <v>2010</v>
      </c>
      <c r="C26069" t="s">
        <v>5</v>
      </c>
      <c r="D26069" t="s">
        <v>60</v>
      </c>
      <c r="E26069">
        <v>3</v>
      </c>
      <c r="F26069">
        <v>1.89</v>
      </c>
      <c r="G26069">
        <v>230.66</v>
      </c>
      <c r="H26069">
        <v>222.68</v>
      </c>
    </row>
    <row r="26070" spans="1:8" x14ac:dyDescent="0.25">
      <c r="A26070" t="s">
        <v>59</v>
      </c>
      <c r="B26070">
        <v>2010</v>
      </c>
      <c r="C26070" t="s">
        <v>5</v>
      </c>
      <c r="D26070" t="s">
        <v>62</v>
      </c>
      <c r="E26070">
        <v>0</v>
      </c>
      <c r="F26070">
        <v>0</v>
      </c>
      <c r="G26070">
        <v>0</v>
      </c>
      <c r="H26070">
        <v>0</v>
      </c>
    </row>
    <row r="26071" spans="1:8" x14ac:dyDescent="0.25">
      <c r="A26071" t="s">
        <v>59</v>
      </c>
      <c r="B26071">
        <v>2010</v>
      </c>
      <c r="C26071" t="s">
        <v>5</v>
      </c>
      <c r="D26071" t="s">
        <v>62</v>
      </c>
      <c r="E26071">
        <v>1</v>
      </c>
      <c r="F26071">
        <v>2.04</v>
      </c>
      <c r="G26071">
        <v>0</v>
      </c>
      <c r="H26071">
        <v>0</v>
      </c>
    </row>
    <row r="26072" spans="1:8" x14ac:dyDescent="0.25">
      <c r="A26072" t="s">
        <v>59</v>
      </c>
      <c r="B26072">
        <v>2010</v>
      </c>
      <c r="C26072" t="s">
        <v>5</v>
      </c>
      <c r="D26072" t="s">
        <v>62</v>
      </c>
      <c r="E26072">
        <v>300</v>
      </c>
      <c r="F26072">
        <v>210.03</v>
      </c>
      <c r="G26072">
        <v>16140.68</v>
      </c>
      <c r="H26072">
        <v>15782.77</v>
      </c>
    </row>
    <row r="26073" spans="1:8" x14ac:dyDescent="0.25">
      <c r="A26073" t="s">
        <v>59</v>
      </c>
      <c r="B26073">
        <v>2010</v>
      </c>
      <c r="C26073" t="s">
        <v>5</v>
      </c>
      <c r="D26073" t="s">
        <v>60</v>
      </c>
      <c r="E26073">
        <v>7</v>
      </c>
      <c r="F26073">
        <v>29.77</v>
      </c>
      <c r="G26073">
        <v>2403.35</v>
      </c>
      <c r="H26073">
        <v>2842.11</v>
      </c>
    </row>
    <row r="26074" spans="1:8" x14ac:dyDescent="0.25">
      <c r="A26074" t="s">
        <v>59</v>
      </c>
      <c r="B26074">
        <v>2010</v>
      </c>
      <c r="C26074" t="s">
        <v>5</v>
      </c>
      <c r="D26074" t="s">
        <v>60</v>
      </c>
      <c r="E26074">
        <v>151</v>
      </c>
      <c r="F26074">
        <v>95.09</v>
      </c>
      <c r="G26074">
        <v>11052.04</v>
      </c>
      <c r="H26074">
        <v>11195.39</v>
      </c>
    </row>
    <row r="26075" spans="1:8" x14ac:dyDescent="0.25">
      <c r="A26075" t="s">
        <v>59</v>
      </c>
      <c r="B26075">
        <v>2010</v>
      </c>
      <c r="C26075" t="s">
        <v>5</v>
      </c>
      <c r="D26075" t="s">
        <v>60</v>
      </c>
      <c r="E26075">
        <v>0</v>
      </c>
      <c r="F26075">
        <v>0</v>
      </c>
      <c r="G26075">
        <v>0</v>
      </c>
      <c r="H26075">
        <v>0</v>
      </c>
    </row>
    <row r="26076" spans="1:8" x14ac:dyDescent="0.25">
      <c r="A26076" t="s">
        <v>59</v>
      </c>
      <c r="B26076">
        <v>2010</v>
      </c>
      <c r="C26076" t="s">
        <v>5</v>
      </c>
      <c r="D26076" t="s">
        <v>60</v>
      </c>
      <c r="E26076">
        <v>16</v>
      </c>
      <c r="F26076">
        <v>86.84</v>
      </c>
      <c r="G26076">
        <v>5336.46</v>
      </c>
      <c r="H26076">
        <v>5498.66</v>
      </c>
    </row>
    <row r="26077" spans="1:8" x14ac:dyDescent="0.25">
      <c r="A26077" t="s">
        <v>59</v>
      </c>
      <c r="B26077">
        <v>2010</v>
      </c>
      <c r="C26077" t="s">
        <v>5</v>
      </c>
      <c r="D26077" t="s">
        <v>60</v>
      </c>
      <c r="E26077">
        <v>45</v>
      </c>
      <c r="F26077">
        <v>114.56</v>
      </c>
      <c r="G26077">
        <v>8296.36</v>
      </c>
      <c r="H26077">
        <v>9731.3700000000008</v>
      </c>
    </row>
    <row r="26078" spans="1:8" x14ac:dyDescent="0.25">
      <c r="A26078" t="s">
        <v>59</v>
      </c>
      <c r="B26078">
        <v>2010</v>
      </c>
      <c r="C26078" t="s">
        <v>5</v>
      </c>
      <c r="D26078" t="s">
        <v>60</v>
      </c>
      <c r="E26078">
        <v>697</v>
      </c>
      <c r="F26078">
        <v>382.65</v>
      </c>
      <c r="G26078">
        <v>25353.31</v>
      </c>
      <c r="H26078">
        <v>25364.560000000001</v>
      </c>
    </row>
    <row r="26079" spans="1:8" x14ac:dyDescent="0.25">
      <c r="A26079" t="s">
        <v>59</v>
      </c>
      <c r="B26079">
        <v>2010</v>
      </c>
      <c r="C26079" t="s">
        <v>5</v>
      </c>
      <c r="D26079" t="s">
        <v>60</v>
      </c>
      <c r="E26079">
        <v>0</v>
      </c>
      <c r="F26079">
        <v>0</v>
      </c>
      <c r="G26079">
        <v>0</v>
      </c>
      <c r="H26079">
        <v>0</v>
      </c>
    </row>
    <row r="26080" spans="1:8" x14ac:dyDescent="0.25">
      <c r="A26080" t="s">
        <v>59</v>
      </c>
      <c r="B26080">
        <v>2010</v>
      </c>
      <c r="C26080" t="s">
        <v>5</v>
      </c>
      <c r="D26080" t="s">
        <v>60</v>
      </c>
      <c r="E26080">
        <v>7</v>
      </c>
      <c r="F26080">
        <v>51.64</v>
      </c>
      <c r="G26080">
        <v>3196.02</v>
      </c>
      <c r="H26080">
        <v>4644.9799999999996</v>
      </c>
    </row>
    <row r="26081" spans="1:8" x14ac:dyDescent="0.25">
      <c r="A26081" t="s">
        <v>59</v>
      </c>
      <c r="B26081">
        <v>2010</v>
      </c>
      <c r="C26081" t="s">
        <v>5</v>
      </c>
      <c r="D26081" t="s">
        <v>60</v>
      </c>
      <c r="E26081">
        <v>70</v>
      </c>
      <c r="F26081">
        <v>119.96</v>
      </c>
      <c r="G26081">
        <v>9610.33</v>
      </c>
      <c r="H26081">
        <v>9839.41</v>
      </c>
    </row>
    <row r="26082" spans="1:8" x14ac:dyDescent="0.25">
      <c r="A26082" t="s">
        <v>59</v>
      </c>
      <c r="B26082">
        <v>2010</v>
      </c>
      <c r="C26082" t="s">
        <v>5</v>
      </c>
      <c r="D26082" t="s">
        <v>60</v>
      </c>
      <c r="E26082">
        <v>207</v>
      </c>
      <c r="F26082">
        <v>109.93</v>
      </c>
      <c r="G26082">
        <v>7046.4</v>
      </c>
      <c r="H26082">
        <v>7138.23</v>
      </c>
    </row>
    <row r="26083" spans="1:8" x14ac:dyDescent="0.25">
      <c r="A26083" t="s">
        <v>59</v>
      </c>
      <c r="B26083">
        <v>2010</v>
      </c>
      <c r="C26083" t="s">
        <v>5</v>
      </c>
      <c r="D26083" t="s">
        <v>64</v>
      </c>
      <c r="E26083">
        <v>0</v>
      </c>
      <c r="F26083">
        <v>14647.972602</v>
      </c>
      <c r="G26083">
        <v>1013220.64</v>
      </c>
      <c r="H26083">
        <v>997919.26</v>
      </c>
    </row>
    <row r="26084" spans="1:8" x14ac:dyDescent="0.25">
      <c r="A26084" t="s">
        <v>59</v>
      </c>
      <c r="B26084">
        <v>2010</v>
      </c>
      <c r="C26084" t="s">
        <v>5</v>
      </c>
      <c r="D26084" t="s">
        <v>60</v>
      </c>
      <c r="E26084">
        <v>0</v>
      </c>
      <c r="F26084">
        <v>0</v>
      </c>
      <c r="G26084">
        <v>0</v>
      </c>
      <c r="H26084">
        <v>0</v>
      </c>
    </row>
    <row r="26085" spans="1:8" x14ac:dyDescent="0.25">
      <c r="A26085" t="s">
        <v>59</v>
      </c>
      <c r="B26085">
        <v>2010</v>
      </c>
      <c r="C26085" t="s">
        <v>5</v>
      </c>
      <c r="D26085" t="s">
        <v>60</v>
      </c>
      <c r="E26085">
        <v>0</v>
      </c>
      <c r="F26085">
        <v>0</v>
      </c>
      <c r="G26085">
        <v>0</v>
      </c>
      <c r="H26085">
        <v>0</v>
      </c>
    </row>
    <row r="26086" spans="1:8" x14ac:dyDescent="0.25">
      <c r="A26086" t="s">
        <v>59</v>
      </c>
      <c r="B26086">
        <v>2010</v>
      </c>
      <c r="C26086" t="s">
        <v>4</v>
      </c>
      <c r="D26086" t="s">
        <v>60</v>
      </c>
      <c r="E26086">
        <v>0</v>
      </c>
      <c r="F26086">
        <v>0</v>
      </c>
      <c r="G26086">
        <v>0</v>
      </c>
      <c r="H26086">
        <v>0</v>
      </c>
    </row>
    <row r="26087" spans="1:8" x14ac:dyDescent="0.25">
      <c r="A26087" t="s">
        <v>59</v>
      </c>
      <c r="B26087">
        <v>2010</v>
      </c>
      <c r="C26087" t="s">
        <v>4</v>
      </c>
      <c r="D26087" t="s">
        <v>61</v>
      </c>
      <c r="E26087">
        <v>4</v>
      </c>
      <c r="F26087">
        <v>9218.65</v>
      </c>
      <c r="G26087">
        <v>618162.91</v>
      </c>
      <c r="H26087">
        <v>810125.06</v>
      </c>
    </row>
    <row r="26088" spans="1:8" x14ac:dyDescent="0.25">
      <c r="A26088" t="s">
        <v>59</v>
      </c>
      <c r="B26088">
        <v>2010</v>
      </c>
      <c r="C26088" t="s">
        <v>4</v>
      </c>
      <c r="D26088" t="s">
        <v>61</v>
      </c>
      <c r="E26088">
        <v>0</v>
      </c>
      <c r="F26088">
        <v>0</v>
      </c>
      <c r="G26088">
        <v>0</v>
      </c>
      <c r="H26088">
        <v>0</v>
      </c>
    </row>
    <row r="26089" spans="1:8" x14ac:dyDescent="0.25">
      <c r="A26089" t="s">
        <v>59</v>
      </c>
      <c r="B26089">
        <v>2010</v>
      </c>
      <c r="C26089" t="s">
        <v>4</v>
      </c>
      <c r="D26089" t="s">
        <v>60</v>
      </c>
      <c r="E26089">
        <v>0</v>
      </c>
      <c r="F26089">
        <v>0</v>
      </c>
      <c r="G26089">
        <v>0</v>
      </c>
      <c r="H26089">
        <v>0</v>
      </c>
    </row>
    <row r="26090" spans="1:8" x14ac:dyDescent="0.25">
      <c r="A26090" t="s">
        <v>59</v>
      </c>
      <c r="B26090">
        <v>2010</v>
      </c>
      <c r="C26090" t="s">
        <v>4</v>
      </c>
      <c r="D26090" t="s">
        <v>60</v>
      </c>
      <c r="E26090">
        <v>0</v>
      </c>
      <c r="F26090">
        <v>0</v>
      </c>
      <c r="G26090">
        <v>0</v>
      </c>
      <c r="H26090">
        <v>0</v>
      </c>
    </row>
    <row r="26091" spans="1:8" x14ac:dyDescent="0.25">
      <c r="A26091" t="s">
        <v>59</v>
      </c>
      <c r="B26091">
        <v>2010</v>
      </c>
      <c r="C26091" t="s">
        <v>4</v>
      </c>
      <c r="D26091" t="s">
        <v>60</v>
      </c>
      <c r="E26091">
        <v>0</v>
      </c>
      <c r="F26091">
        <v>0</v>
      </c>
      <c r="G26091">
        <v>-9943.81</v>
      </c>
      <c r="H26091">
        <v>131382.15</v>
      </c>
    </row>
    <row r="26092" spans="1:8" x14ac:dyDescent="0.25">
      <c r="A26092" t="s">
        <v>59</v>
      </c>
      <c r="B26092">
        <v>2010</v>
      </c>
      <c r="C26092" t="s">
        <v>4</v>
      </c>
      <c r="D26092" t="s">
        <v>60</v>
      </c>
      <c r="E26092">
        <v>0</v>
      </c>
      <c r="F26092">
        <v>0</v>
      </c>
      <c r="G26092">
        <v>0</v>
      </c>
      <c r="H26092">
        <v>0</v>
      </c>
    </row>
    <row r="26093" spans="1:8" x14ac:dyDescent="0.25">
      <c r="A26093" t="s">
        <v>59</v>
      </c>
      <c r="B26093">
        <v>2010</v>
      </c>
      <c r="C26093" t="s">
        <v>4</v>
      </c>
      <c r="D26093" t="s">
        <v>60</v>
      </c>
      <c r="E26093">
        <v>0</v>
      </c>
      <c r="F26093">
        <v>0</v>
      </c>
      <c r="G26093">
        <v>0</v>
      </c>
      <c r="H26093">
        <v>0</v>
      </c>
    </row>
    <row r="26094" spans="1:8" x14ac:dyDescent="0.25">
      <c r="A26094" t="s">
        <v>59</v>
      </c>
      <c r="B26094">
        <v>2010</v>
      </c>
      <c r="C26094" t="s">
        <v>4</v>
      </c>
      <c r="D26094" t="s">
        <v>61</v>
      </c>
      <c r="E26094">
        <v>236</v>
      </c>
      <c r="F26094">
        <v>39517.26</v>
      </c>
      <c r="G26094">
        <v>2519076.5299999998</v>
      </c>
      <c r="H26094">
        <v>2689016.48</v>
      </c>
    </row>
    <row r="26095" spans="1:8" x14ac:dyDescent="0.25">
      <c r="A26095" t="s">
        <v>59</v>
      </c>
      <c r="B26095">
        <v>2010</v>
      </c>
      <c r="C26095" t="s">
        <v>4</v>
      </c>
      <c r="D26095" t="s">
        <v>61</v>
      </c>
      <c r="E26095">
        <v>959</v>
      </c>
      <c r="F26095">
        <v>11918.03</v>
      </c>
      <c r="G26095">
        <v>838832.5</v>
      </c>
      <c r="H26095">
        <v>958315.72</v>
      </c>
    </row>
    <row r="26096" spans="1:8" x14ac:dyDescent="0.25">
      <c r="A26096" t="s">
        <v>59</v>
      </c>
      <c r="B26096">
        <v>2010</v>
      </c>
      <c r="C26096" t="s">
        <v>4</v>
      </c>
      <c r="D26096" t="s">
        <v>61</v>
      </c>
      <c r="E26096">
        <v>244</v>
      </c>
      <c r="F26096">
        <v>335.18</v>
      </c>
      <c r="G26096">
        <v>39394.9</v>
      </c>
      <c r="H26096">
        <v>50454.17</v>
      </c>
    </row>
    <row r="26097" spans="1:8" x14ac:dyDescent="0.25">
      <c r="A26097" t="s">
        <v>59</v>
      </c>
      <c r="B26097">
        <v>2010</v>
      </c>
      <c r="C26097" t="s">
        <v>4</v>
      </c>
      <c r="D26097" t="s">
        <v>60</v>
      </c>
      <c r="E26097">
        <v>2</v>
      </c>
      <c r="F26097">
        <v>1.56</v>
      </c>
      <c r="G26097">
        <v>2490.12</v>
      </c>
      <c r="H26097">
        <v>2473.13</v>
      </c>
    </row>
    <row r="26098" spans="1:8" x14ac:dyDescent="0.25">
      <c r="A26098" t="s">
        <v>59</v>
      </c>
      <c r="B26098">
        <v>2010</v>
      </c>
      <c r="C26098" t="s">
        <v>4</v>
      </c>
      <c r="D26098" t="s">
        <v>60</v>
      </c>
      <c r="E26098">
        <v>0</v>
      </c>
      <c r="F26098">
        <v>0</v>
      </c>
      <c r="G26098">
        <v>0</v>
      </c>
      <c r="H26098">
        <v>0</v>
      </c>
    </row>
    <row r="26099" spans="1:8" x14ac:dyDescent="0.25">
      <c r="A26099" t="s">
        <v>59</v>
      </c>
      <c r="B26099">
        <v>2010</v>
      </c>
      <c r="C26099" t="s">
        <v>4</v>
      </c>
      <c r="D26099" t="s">
        <v>60</v>
      </c>
      <c r="E26099">
        <v>0</v>
      </c>
      <c r="F26099">
        <v>0</v>
      </c>
      <c r="G26099">
        <v>0</v>
      </c>
      <c r="H26099">
        <v>0</v>
      </c>
    </row>
    <row r="26100" spans="1:8" x14ac:dyDescent="0.25">
      <c r="A26100" t="s">
        <v>59</v>
      </c>
      <c r="B26100">
        <v>2010</v>
      </c>
      <c r="C26100" t="s">
        <v>4</v>
      </c>
      <c r="D26100" t="s">
        <v>60</v>
      </c>
      <c r="E26100">
        <v>0</v>
      </c>
      <c r="F26100">
        <v>0</v>
      </c>
      <c r="G26100">
        <v>0</v>
      </c>
      <c r="H26100">
        <v>0</v>
      </c>
    </row>
    <row r="26101" spans="1:8" x14ac:dyDescent="0.25">
      <c r="A26101" t="s">
        <v>59</v>
      </c>
      <c r="B26101">
        <v>2010</v>
      </c>
      <c r="C26101" t="s">
        <v>4</v>
      </c>
      <c r="D26101" t="s">
        <v>62</v>
      </c>
      <c r="E26101">
        <v>792</v>
      </c>
      <c r="F26101">
        <v>15599.83</v>
      </c>
      <c r="G26101">
        <v>1048384</v>
      </c>
      <c r="H26101">
        <v>1269664.93</v>
      </c>
    </row>
    <row r="26102" spans="1:8" x14ac:dyDescent="0.25">
      <c r="A26102" t="s">
        <v>59</v>
      </c>
      <c r="B26102">
        <v>2010</v>
      </c>
      <c r="C26102" t="s">
        <v>4</v>
      </c>
      <c r="D26102" t="s">
        <v>62</v>
      </c>
      <c r="E26102">
        <v>227</v>
      </c>
      <c r="F26102">
        <v>552.26</v>
      </c>
      <c r="G26102">
        <v>51599.199999999997</v>
      </c>
      <c r="H26102">
        <v>59802.99</v>
      </c>
    </row>
    <row r="26103" spans="1:8" x14ac:dyDescent="0.25">
      <c r="A26103" t="s">
        <v>59</v>
      </c>
      <c r="B26103">
        <v>2010</v>
      </c>
      <c r="C26103" t="s">
        <v>4</v>
      </c>
      <c r="D26103" t="s">
        <v>60</v>
      </c>
      <c r="E26103">
        <v>9</v>
      </c>
      <c r="F26103">
        <v>38.21</v>
      </c>
      <c r="G26103">
        <v>3088.27</v>
      </c>
      <c r="H26103">
        <v>3916.32</v>
      </c>
    </row>
    <row r="26104" spans="1:8" x14ac:dyDescent="0.25">
      <c r="A26104" t="s">
        <v>59</v>
      </c>
      <c r="B26104">
        <v>2010</v>
      </c>
      <c r="C26104" t="s">
        <v>4</v>
      </c>
      <c r="D26104" t="s">
        <v>60</v>
      </c>
      <c r="E26104">
        <v>10</v>
      </c>
      <c r="F26104">
        <v>18.37</v>
      </c>
      <c r="G26104">
        <v>1654.07</v>
      </c>
      <c r="H26104">
        <v>1193.96</v>
      </c>
    </row>
    <row r="26105" spans="1:8" x14ac:dyDescent="0.25">
      <c r="A26105" t="s">
        <v>59</v>
      </c>
      <c r="B26105">
        <v>2010</v>
      </c>
      <c r="C26105" t="s">
        <v>4</v>
      </c>
      <c r="D26105" t="s">
        <v>60</v>
      </c>
      <c r="E26105">
        <v>6</v>
      </c>
      <c r="F26105">
        <v>27.12</v>
      </c>
      <c r="G26105">
        <v>1108.6600000000001</v>
      </c>
      <c r="H26105">
        <v>2208.31</v>
      </c>
    </row>
    <row r="26106" spans="1:8" x14ac:dyDescent="0.25">
      <c r="A26106" t="s">
        <v>59</v>
      </c>
      <c r="B26106">
        <v>2010</v>
      </c>
      <c r="C26106" t="s">
        <v>4</v>
      </c>
      <c r="D26106" t="s">
        <v>60</v>
      </c>
      <c r="E26106">
        <v>0</v>
      </c>
      <c r="F26106">
        <v>0</v>
      </c>
      <c r="G26106">
        <v>0</v>
      </c>
      <c r="H26106">
        <v>0</v>
      </c>
    </row>
    <row r="26107" spans="1:8" x14ac:dyDescent="0.25">
      <c r="A26107" t="s">
        <v>59</v>
      </c>
      <c r="B26107">
        <v>2010</v>
      </c>
      <c r="C26107" t="s">
        <v>4</v>
      </c>
      <c r="D26107" t="s">
        <v>60</v>
      </c>
      <c r="E26107">
        <v>0</v>
      </c>
      <c r="F26107">
        <v>0</v>
      </c>
      <c r="G26107">
        <v>0</v>
      </c>
      <c r="H26107">
        <v>0</v>
      </c>
    </row>
    <row r="26108" spans="1:8" x14ac:dyDescent="0.25">
      <c r="A26108" t="s">
        <v>59</v>
      </c>
      <c r="B26108">
        <v>2010</v>
      </c>
      <c r="C26108" t="s">
        <v>4</v>
      </c>
      <c r="D26108" t="s">
        <v>63</v>
      </c>
      <c r="E26108">
        <v>14</v>
      </c>
      <c r="F26108">
        <v>1.99</v>
      </c>
      <c r="G26108">
        <v>196.51</v>
      </c>
      <c r="H26108">
        <v>153.99</v>
      </c>
    </row>
    <row r="26109" spans="1:8" x14ac:dyDescent="0.25">
      <c r="A26109" t="s">
        <v>59</v>
      </c>
      <c r="B26109">
        <v>2010</v>
      </c>
      <c r="C26109" t="s">
        <v>4</v>
      </c>
      <c r="D26109" t="s">
        <v>63</v>
      </c>
      <c r="E26109">
        <v>700353</v>
      </c>
      <c r="F26109">
        <v>105646.67</v>
      </c>
      <c r="G26109">
        <v>8927195.6600000001</v>
      </c>
      <c r="H26109">
        <v>9520817.0199999996</v>
      </c>
    </row>
    <row r="26110" spans="1:8" x14ac:dyDescent="0.25">
      <c r="A26110" t="s">
        <v>59</v>
      </c>
      <c r="B26110">
        <v>2010</v>
      </c>
      <c r="C26110" t="s">
        <v>4</v>
      </c>
      <c r="D26110" t="s">
        <v>60</v>
      </c>
      <c r="E26110">
        <v>0</v>
      </c>
      <c r="F26110">
        <v>0</v>
      </c>
      <c r="G26110">
        <v>-3629.98</v>
      </c>
      <c r="H26110">
        <v>20106.150000000001</v>
      </c>
    </row>
    <row r="26111" spans="1:8" x14ac:dyDescent="0.25">
      <c r="A26111" t="s">
        <v>59</v>
      </c>
      <c r="B26111">
        <v>2010</v>
      </c>
      <c r="C26111" t="s">
        <v>4</v>
      </c>
      <c r="D26111" t="s">
        <v>60</v>
      </c>
      <c r="E26111">
        <v>0</v>
      </c>
      <c r="F26111">
        <v>0</v>
      </c>
      <c r="G26111">
        <v>-14272.14</v>
      </c>
      <c r="H26111">
        <v>26632.400000000001</v>
      </c>
    </row>
    <row r="26112" spans="1:8" x14ac:dyDescent="0.25">
      <c r="A26112" t="s">
        <v>59</v>
      </c>
      <c r="B26112">
        <v>2010</v>
      </c>
      <c r="C26112" t="s">
        <v>4</v>
      </c>
      <c r="D26112" t="s">
        <v>61</v>
      </c>
      <c r="E26112">
        <v>193</v>
      </c>
      <c r="F26112">
        <v>1239.6099999999999</v>
      </c>
      <c r="G26112">
        <v>104295.22</v>
      </c>
      <c r="H26112">
        <v>137402.09</v>
      </c>
    </row>
    <row r="26113" spans="1:8" x14ac:dyDescent="0.25">
      <c r="A26113" t="s">
        <v>59</v>
      </c>
      <c r="B26113">
        <v>2010</v>
      </c>
      <c r="C26113" t="s">
        <v>4</v>
      </c>
      <c r="D26113" t="s">
        <v>61</v>
      </c>
      <c r="E26113">
        <v>1107</v>
      </c>
      <c r="F26113">
        <v>1213.81</v>
      </c>
      <c r="G26113">
        <v>150484.62</v>
      </c>
      <c r="H26113">
        <v>167078.28</v>
      </c>
    </row>
    <row r="26114" spans="1:8" x14ac:dyDescent="0.25">
      <c r="A26114" t="s">
        <v>59</v>
      </c>
      <c r="B26114">
        <v>2010</v>
      </c>
      <c r="C26114" t="s">
        <v>4</v>
      </c>
      <c r="D26114" t="s">
        <v>61</v>
      </c>
      <c r="E26114">
        <v>10364</v>
      </c>
      <c r="F26114">
        <v>3072.05</v>
      </c>
      <c r="G26114">
        <v>217752.95</v>
      </c>
      <c r="H26114">
        <v>231504.73</v>
      </c>
    </row>
    <row r="26115" spans="1:8" x14ac:dyDescent="0.25">
      <c r="A26115" t="s">
        <v>59</v>
      </c>
      <c r="B26115">
        <v>2010</v>
      </c>
      <c r="C26115" t="s">
        <v>4</v>
      </c>
      <c r="D26115" t="s">
        <v>60</v>
      </c>
      <c r="E26115">
        <v>0</v>
      </c>
      <c r="F26115">
        <v>0</v>
      </c>
      <c r="G26115">
        <v>0</v>
      </c>
      <c r="H26115">
        <v>0</v>
      </c>
    </row>
    <row r="26116" spans="1:8" x14ac:dyDescent="0.25">
      <c r="A26116" t="s">
        <v>59</v>
      </c>
      <c r="B26116">
        <v>2010</v>
      </c>
      <c r="C26116" t="s">
        <v>4</v>
      </c>
      <c r="D26116" t="s">
        <v>60</v>
      </c>
      <c r="E26116">
        <v>3</v>
      </c>
      <c r="F26116">
        <v>2.5099999999999998</v>
      </c>
      <c r="G26116">
        <v>266.06</v>
      </c>
      <c r="H26116">
        <v>266.06</v>
      </c>
    </row>
    <row r="26117" spans="1:8" x14ac:dyDescent="0.25">
      <c r="A26117" t="s">
        <v>59</v>
      </c>
      <c r="B26117">
        <v>2010</v>
      </c>
      <c r="C26117" t="s">
        <v>4</v>
      </c>
      <c r="D26117" t="s">
        <v>60</v>
      </c>
      <c r="E26117">
        <v>422</v>
      </c>
      <c r="F26117">
        <v>111.7</v>
      </c>
      <c r="G26117">
        <v>8609.7099999999991</v>
      </c>
      <c r="H26117">
        <v>9152.8700000000008</v>
      </c>
    </row>
    <row r="26118" spans="1:8" x14ac:dyDescent="0.25">
      <c r="A26118" t="s">
        <v>59</v>
      </c>
      <c r="B26118">
        <v>2010</v>
      </c>
      <c r="C26118" t="s">
        <v>4</v>
      </c>
      <c r="D26118" t="s">
        <v>62</v>
      </c>
      <c r="E26118">
        <v>935</v>
      </c>
      <c r="F26118">
        <v>7643.51</v>
      </c>
      <c r="G26118">
        <v>603717.53</v>
      </c>
      <c r="H26118">
        <v>853813.04</v>
      </c>
    </row>
    <row r="26119" spans="1:8" x14ac:dyDescent="0.25">
      <c r="A26119" t="s">
        <v>59</v>
      </c>
      <c r="B26119">
        <v>2010</v>
      </c>
      <c r="C26119" t="s">
        <v>4</v>
      </c>
      <c r="D26119" t="s">
        <v>62</v>
      </c>
      <c r="E26119">
        <v>3089</v>
      </c>
      <c r="F26119">
        <v>5913.98</v>
      </c>
      <c r="G26119">
        <v>601583.77</v>
      </c>
      <c r="H26119">
        <v>664426.73</v>
      </c>
    </row>
    <row r="26120" spans="1:8" x14ac:dyDescent="0.25">
      <c r="A26120" t="s">
        <v>59</v>
      </c>
      <c r="B26120">
        <v>2010</v>
      </c>
      <c r="C26120" t="s">
        <v>4</v>
      </c>
      <c r="D26120" t="s">
        <v>62</v>
      </c>
      <c r="E26120">
        <v>96132</v>
      </c>
      <c r="F26120">
        <v>25105.79</v>
      </c>
      <c r="G26120">
        <v>1924148.55</v>
      </c>
      <c r="H26120">
        <v>2076928.33</v>
      </c>
    </row>
    <row r="26121" spans="1:8" x14ac:dyDescent="0.25">
      <c r="A26121" t="s">
        <v>59</v>
      </c>
      <c r="B26121">
        <v>2010</v>
      </c>
      <c r="C26121" t="s">
        <v>4</v>
      </c>
      <c r="D26121" t="s">
        <v>60</v>
      </c>
      <c r="E26121">
        <v>4</v>
      </c>
      <c r="F26121">
        <v>32.68</v>
      </c>
      <c r="G26121">
        <v>2616.6999999999998</v>
      </c>
      <c r="H26121">
        <v>3897.62</v>
      </c>
    </row>
    <row r="26122" spans="1:8" x14ac:dyDescent="0.25">
      <c r="A26122" t="s">
        <v>59</v>
      </c>
      <c r="B26122">
        <v>2010</v>
      </c>
      <c r="C26122" t="s">
        <v>4</v>
      </c>
      <c r="D26122" t="s">
        <v>60</v>
      </c>
      <c r="E26122">
        <v>44</v>
      </c>
      <c r="F26122">
        <v>66.56</v>
      </c>
      <c r="G26122">
        <v>5899.5</v>
      </c>
      <c r="H26122">
        <v>6219.42</v>
      </c>
    </row>
    <row r="26123" spans="1:8" x14ac:dyDescent="0.25">
      <c r="A26123" t="s">
        <v>59</v>
      </c>
      <c r="B26123">
        <v>2010</v>
      </c>
      <c r="C26123" t="s">
        <v>4</v>
      </c>
      <c r="D26123" t="s">
        <v>60</v>
      </c>
      <c r="E26123">
        <v>5</v>
      </c>
      <c r="F26123">
        <v>7.72</v>
      </c>
      <c r="G26123">
        <v>312.14</v>
      </c>
      <c r="H26123">
        <v>313.36</v>
      </c>
    </row>
    <row r="26124" spans="1:8" x14ac:dyDescent="0.25">
      <c r="A26124" t="s">
        <v>59</v>
      </c>
      <c r="B26124">
        <v>2010</v>
      </c>
      <c r="C26124" t="s">
        <v>4</v>
      </c>
      <c r="D26124" t="s">
        <v>60</v>
      </c>
      <c r="E26124">
        <v>505</v>
      </c>
      <c r="F26124">
        <v>292.74</v>
      </c>
      <c r="G26124">
        <v>18508.439999999999</v>
      </c>
      <c r="H26124">
        <v>21149.06</v>
      </c>
    </row>
    <row r="26125" spans="1:8" x14ac:dyDescent="0.25">
      <c r="A26125" t="s">
        <v>59</v>
      </c>
      <c r="B26125">
        <v>2010</v>
      </c>
      <c r="C26125" t="s">
        <v>4</v>
      </c>
      <c r="D26125" t="s">
        <v>60</v>
      </c>
      <c r="E26125">
        <v>0</v>
      </c>
      <c r="F26125">
        <v>0</v>
      </c>
      <c r="G26125">
        <v>0</v>
      </c>
      <c r="H26125">
        <v>0</v>
      </c>
    </row>
    <row r="26126" spans="1:8" x14ac:dyDescent="0.25">
      <c r="A26126" t="s">
        <v>59</v>
      </c>
      <c r="B26126">
        <v>2010</v>
      </c>
      <c r="C26126" t="s">
        <v>4</v>
      </c>
      <c r="D26126" t="s">
        <v>60</v>
      </c>
      <c r="E26126">
        <v>0</v>
      </c>
      <c r="F26126">
        <v>0</v>
      </c>
      <c r="G26126">
        <v>0</v>
      </c>
      <c r="H26126">
        <v>0</v>
      </c>
    </row>
    <row r="26127" spans="1:8" x14ac:dyDescent="0.25">
      <c r="A26127" t="s">
        <v>59</v>
      </c>
      <c r="B26127">
        <v>2010</v>
      </c>
      <c r="C26127" t="s">
        <v>4</v>
      </c>
      <c r="D26127" t="s">
        <v>60</v>
      </c>
      <c r="E26127">
        <v>0</v>
      </c>
      <c r="F26127">
        <v>0</v>
      </c>
      <c r="G26127">
        <v>0</v>
      </c>
      <c r="H26127">
        <v>0</v>
      </c>
    </row>
    <row r="26128" spans="1:8" x14ac:dyDescent="0.25">
      <c r="A26128" t="s">
        <v>59</v>
      </c>
      <c r="B26128">
        <v>2010</v>
      </c>
      <c r="C26128" t="s">
        <v>4</v>
      </c>
      <c r="D26128" t="s">
        <v>61</v>
      </c>
      <c r="E26128">
        <v>0</v>
      </c>
      <c r="F26128">
        <v>0</v>
      </c>
      <c r="G26128">
        <v>0</v>
      </c>
      <c r="H26128">
        <v>0</v>
      </c>
    </row>
    <row r="26129" spans="1:8" x14ac:dyDescent="0.25">
      <c r="A26129" t="s">
        <v>59</v>
      </c>
      <c r="B26129">
        <v>2010</v>
      </c>
      <c r="C26129" t="s">
        <v>4</v>
      </c>
      <c r="D26129" t="s">
        <v>61</v>
      </c>
      <c r="E26129">
        <v>0</v>
      </c>
      <c r="F26129">
        <v>0</v>
      </c>
      <c r="G26129">
        <v>0</v>
      </c>
      <c r="H26129">
        <v>0</v>
      </c>
    </row>
    <row r="26130" spans="1:8" x14ac:dyDescent="0.25">
      <c r="A26130" t="s">
        <v>59</v>
      </c>
      <c r="B26130">
        <v>2010</v>
      </c>
      <c r="C26130" t="s">
        <v>4</v>
      </c>
      <c r="D26130" t="s">
        <v>60</v>
      </c>
      <c r="E26130">
        <v>0</v>
      </c>
      <c r="F26130">
        <v>0</v>
      </c>
      <c r="G26130">
        <v>0</v>
      </c>
      <c r="H26130">
        <v>0</v>
      </c>
    </row>
    <row r="26131" spans="1:8" x14ac:dyDescent="0.25">
      <c r="A26131" t="s">
        <v>59</v>
      </c>
      <c r="B26131">
        <v>2010</v>
      </c>
      <c r="C26131" t="s">
        <v>4</v>
      </c>
      <c r="D26131" t="s">
        <v>60</v>
      </c>
      <c r="E26131">
        <v>0</v>
      </c>
      <c r="F26131">
        <v>0</v>
      </c>
      <c r="G26131">
        <v>0</v>
      </c>
      <c r="H26131">
        <v>0</v>
      </c>
    </row>
    <row r="26132" spans="1:8" x14ac:dyDescent="0.25">
      <c r="A26132" t="s">
        <v>59</v>
      </c>
      <c r="B26132">
        <v>2010</v>
      </c>
      <c r="C26132" t="s">
        <v>4</v>
      </c>
      <c r="D26132" t="s">
        <v>60</v>
      </c>
      <c r="E26132">
        <v>0</v>
      </c>
      <c r="F26132">
        <v>187.27</v>
      </c>
      <c r="G26132">
        <v>12514.1</v>
      </c>
      <c r="H26132">
        <v>23438.32</v>
      </c>
    </row>
    <row r="26133" spans="1:8" x14ac:dyDescent="0.25">
      <c r="A26133" t="s">
        <v>59</v>
      </c>
      <c r="B26133">
        <v>2010</v>
      </c>
      <c r="C26133" t="s">
        <v>4</v>
      </c>
      <c r="D26133" t="s">
        <v>60</v>
      </c>
      <c r="E26133">
        <v>0</v>
      </c>
      <c r="F26133">
        <v>0</v>
      </c>
      <c r="G26133">
        <v>0</v>
      </c>
      <c r="H26133">
        <v>0</v>
      </c>
    </row>
    <row r="26134" spans="1:8" x14ac:dyDescent="0.25">
      <c r="A26134" t="s">
        <v>59</v>
      </c>
      <c r="B26134">
        <v>2010</v>
      </c>
      <c r="C26134" t="s">
        <v>4</v>
      </c>
      <c r="D26134" t="s">
        <v>60</v>
      </c>
      <c r="E26134">
        <v>0</v>
      </c>
      <c r="F26134">
        <v>0</v>
      </c>
      <c r="G26134">
        <v>0</v>
      </c>
      <c r="H26134">
        <v>0</v>
      </c>
    </row>
    <row r="26135" spans="1:8" x14ac:dyDescent="0.25">
      <c r="A26135" t="s">
        <v>59</v>
      </c>
      <c r="B26135">
        <v>2010</v>
      </c>
      <c r="C26135" t="s">
        <v>4</v>
      </c>
      <c r="D26135" t="s">
        <v>61</v>
      </c>
      <c r="E26135">
        <v>1</v>
      </c>
      <c r="F26135">
        <v>3.74</v>
      </c>
      <c r="G26135">
        <v>0</v>
      </c>
      <c r="H26135">
        <v>0</v>
      </c>
    </row>
    <row r="26136" spans="1:8" x14ac:dyDescent="0.25">
      <c r="A26136" t="s">
        <v>59</v>
      </c>
      <c r="B26136">
        <v>2010</v>
      </c>
      <c r="C26136" t="s">
        <v>4</v>
      </c>
      <c r="D26136" t="s">
        <v>61</v>
      </c>
      <c r="E26136">
        <v>2</v>
      </c>
      <c r="F26136">
        <v>5.35</v>
      </c>
      <c r="G26136">
        <v>361.22</v>
      </c>
      <c r="H26136">
        <v>0</v>
      </c>
    </row>
    <row r="26137" spans="1:8" x14ac:dyDescent="0.25">
      <c r="A26137" t="s">
        <v>59</v>
      </c>
      <c r="B26137">
        <v>2010</v>
      </c>
      <c r="C26137" t="s">
        <v>4</v>
      </c>
      <c r="D26137" t="s">
        <v>61</v>
      </c>
      <c r="E26137">
        <v>1</v>
      </c>
      <c r="F26137">
        <v>0.55000000000000004</v>
      </c>
      <c r="G26137">
        <v>83.91</v>
      </c>
      <c r="H26137">
        <v>0</v>
      </c>
    </row>
    <row r="26138" spans="1:8" x14ac:dyDescent="0.25">
      <c r="A26138" t="s">
        <v>59</v>
      </c>
      <c r="B26138">
        <v>2010</v>
      </c>
      <c r="C26138" t="s">
        <v>4</v>
      </c>
      <c r="D26138" t="s">
        <v>60</v>
      </c>
      <c r="E26138">
        <v>0</v>
      </c>
      <c r="F26138">
        <v>0</v>
      </c>
      <c r="G26138">
        <v>0</v>
      </c>
      <c r="H26138">
        <v>0</v>
      </c>
    </row>
    <row r="26139" spans="1:8" x14ac:dyDescent="0.25">
      <c r="A26139" t="s">
        <v>59</v>
      </c>
      <c r="B26139">
        <v>2010</v>
      </c>
      <c r="C26139" t="s">
        <v>4</v>
      </c>
      <c r="D26139" t="s">
        <v>60</v>
      </c>
      <c r="E26139">
        <v>4</v>
      </c>
      <c r="F26139">
        <v>4.7300000000000004</v>
      </c>
      <c r="G26139">
        <v>1330.48</v>
      </c>
      <c r="H26139">
        <v>1287.6300000000001</v>
      </c>
    </row>
    <row r="26140" spans="1:8" x14ac:dyDescent="0.25">
      <c r="A26140" t="s">
        <v>59</v>
      </c>
      <c r="B26140">
        <v>2010</v>
      </c>
      <c r="C26140" t="s">
        <v>4</v>
      </c>
      <c r="D26140" t="s">
        <v>60</v>
      </c>
      <c r="E26140">
        <v>4</v>
      </c>
      <c r="F26140">
        <v>8.86</v>
      </c>
      <c r="G26140">
        <v>974.3</v>
      </c>
      <c r="H26140">
        <v>974.3</v>
      </c>
    </row>
    <row r="26141" spans="1:8" x14ac:dyDescent="0.25">
      <c r="A26141" t="s">
        <v>59</v>
      </c>
      <c r="B26141">
        <v>2010</v>
      </c>
      <c r="C26141" t="s">
        <v>4</v>
      </c>
      <c r="D26141" t="s">
        <v>60</v>
      </c>
      <c r="E26141">
        <v>294</v>
      </c>
      <c r="F26141">
        <v>5524.47</v>
      </c>
      <c r="G26141">
        <v>370046.31</v>
      </c>
      <c r="H26141">
        <v>504361.57</v>
      </c>
    </row>
    <row r="26142" spans="1:8" x14ac:dyDescent="0.25">
      <c r="A26142" t="s">
        <v>59</v>
      </c>
      <c r="B26142">
        <v>2010</v>
      </c>
      <c r="C26142" t="s">
        <v>4</v>
      </c>
      <c r="D26142" t="s">
        <v>60</v>
      </c>
      <c r="E26142">
        <v>71</v>
      </c>
      <c r="F26142">
        <v>81.66</v>
      </c>
      <c r="G26142">
        <v>11176.01</v>
      </c>
      <c r="H26142">
        <v>13816.15</v>
      </c>
    </row>
    <row r="26143" spans="1:8" x14ac:dyDescent="0.25">
      <c r="A26143" t="s">
        <v>59</v>
      </c>
      <c r="B26143">
        <v>2010</v>
      </c>
      <c r="C26143" t="s">
        <v>4</v>
      </c>
      <c r="D26143" t="s">
        <v>60</v>
      </c>
      <c r="E26143">
        <v>0</v>
      </c>
      <c r="F26143">
        <v>0</v>
      </c>
      <c r="G26143">
        <v>0</v>
      </c>
      <c r="H26143">
        <v>0</v>
      </c>
    </row>
    <row r="26144" spans="1:8" x14ac:dyDescent="0.25">
      <c r="A26144" t="s">
        <v>59</v>
      </c>
      <c r="B26144">
        <v>2010</v>
      </c>
      <c r="C26144" t="s">
        <v>4</v>
      </c>
      <c r="D26144" t="s">
        <v>62</v>
      </c>
      <c r="E26144">
        <v>25</v>
      </c>
      <c r="F26144">
        <v>1106.97</v>
      </c>
      <c r="G26144">
        <v>75400.28</v>
      </c>
      <c r="H26144">
        <v>151503.67000000001</v>
      </c>
    </row>
    <row r="26145" spans="1:8" x14ac:dyDescent="0.25">
      <c r="A26145" t="s">
        <v>59</v>
      </c>
      <c r="B26145">
        <v>2010</v>
      </c>
      <c r="C26145" t="s">
        <v>4</v>
      </c>
      <c r="D26145" t="s">
        <v>62</v>
      </c>
      <c r="E26145">
        <v>1</v>
      </c>
      <c r="F26145">
        <v>2.71</v>
      </c>
      <c r="G26145">
        <v>268.05</v>
      </c>
      <c r="H26145">
        <v>526.01</v>
      </c>
    </row>
    <row r="26146" spans="1:8" x14ac:dyDescent="0.25">
      <c r="A26146" t="s">
        <v>59</v>
      </c>
      <c r="B26146">
        <v>2010</v>
      </c>
      <c r="C26146" t="s">
        <v>4</v>
      </c>
      <c r="D26146" t="s">
        <v>60</v>
      </c>
      <c r="E26146">
        <v>100</v>
      </c>
      <c r="F26146">
        <v>1636.53</v>
      </c>
      <c r="G26146">
        <v>111329.8</v>
      </c>
      <c r="H26146">
        <v>162277.60999999999</v>
      </c>
    </row>
    <row r="26147" spans="1:8" x14ac:dyDescent="0.25">
      <c r="A26147" t="s">
        <v>59</v>
      </c>
      <c r="B26147">
        <v>2010</v>
      </c>
      <c r="C26147" t="s">
        <v>4</v>
      </c>
      <c r="D26147" t="s">
        <v>60</v>
      </c>
      <c r="E26147">
        <v>27</v>
      </c>
      <c r="F26147">
        <v>58.53</v>
      </c>
      <c r="G26147">
        <v>5512.22</v>
      </c>
      <c r="H26147">
        <v>4971.71</v>
      </c>
    </row>
    <row r="26148" spans="1:8" x14ac:dyDescent="0.25">
      <c r="A26148" t="s">
        <v>59</v>
      </c>
      <c r="B26148">
        <v>2010</v>
      </c>
      <c r="C26148" t="s">
        <v>4</v>
      </c>
      <c r="D26148" t="s">
        <v>60</v>
      </c>
      <c r="E26148">
        <v>0</v>
      </c>
      <c r="F26148">
        <v>0</v>
      </c>
      <c r="G26148">
        <v>0</v>
      </c>
      <c r="H26148">
        <v>0</v>
      </c>
    </row>
    <row r="26149" spans="1:8" x14ac:dyDescent="0.25">
      <c r="A26149" t="s">
        <v>59</v>
      </c>
      <c r="B26149">
        <v>2010</v>
      </c>
      <c r="C26149" t="s">
        <v>4</v>
      </c>
      <c r="D26149" t="s">
        <v>60</v>
      </c>
      <c r="E26149">
        <v>27</v>
      </c>
      <c r="F26149">
        <v>452.1</v>
      </c>
      <c r="G26149">
        <v>26396.240000000002</v>
      </c>
      <c r="H26149">
        <v>48099.4</v>
      </c>
    </row>
    <row r="26150" spans="1:8" x14ac:dyDescent="0.25">
      <c r="A26150" t="s">
        <v>59</v>
      </c>
      <c r="B26150">
        <v>2010</v>
      </c>
      <c r="C26150" t="s">
        <v>4</v>
      </c>
      <c r="D26150" t="s">
        <v>60</v>
      </c>
      <c r="E26150">
        <v>11</v>
      </c>
      <c r="F26150">
        <v>20.329999999999998</v>
      </c>
      <c r="G26150">
        <v>1744.85</v>
      </c>
      <c r="H26150">
        <v>2696.25</v>
      </c>
    </row>
    <row r="26151" spans="1:8" x14ac:dyDescent="0.25">
      <c r="A26151" t="s">
        <v>59</v>
      </c>
      <c r="B26151">
        <v>2010</v>
      </c>
      <c r="C26151" t="s">
        <v>4</v>
      </c>
      <c r="D26151" t="s">
        <v>60</v>
      </c>
      <c r="E26151">
        <v>0</v>
      </c>
      <c r="F26151">
        <v>0</v>
      </c>
      <c r="G26151">
        <v>0</v>
      </c>
      <c r="H26151">
        <v>0</v>
      </c>
    </row>
    <row r="26152" spans="1:8" x14ac:dyDescent="0.25">
      <c r="A26152" t="s">
        <v>59</v>
      </c>
      <c r="B26152">
        <v>2010</v>
      </c>
      <c r="C26152" t="s">
        <v>4</v>
      </c>
      <c r="D26152" t="s">
        <v>60</v>
      </c>
      <c r="E26152">
        <v>55</v>
      </c>
      <c r="F26152">
        <v>1306.04</v>
      </c>
      <c r="G26152">
        <v>73980.59</v>
      </c>
      <c r="H26152">
        <v>113712.42</v>
      </c>
    </row>
    <row r="26153" spans="1:8" x14ac:dyDescent="0.25">
      <c r="A26153" t="s">
        <v>59</v>
      </c>
      <c r="B26153">
        <v>2010</v>
      </c>
      <c r="C26153" t="s">
        <v>4</v>
      </c>
      <c r="D26153" t="s">
        <v>60</v>
      </c>
      <c r="E26153">
        <v>17</v>
      </c>
      <c r="F26153">
        <v>24.8</v>
      </c>
      <c r="G26153">
        <v>2058.73</v>
      </c>
      <c r="H26153">
        <v>2708</v>
      </c>
    </row>
    <row r="26154" spans="1:8" x14ac:dyDescent="0.25">
      <c r="A26154" t="s">
        <v>59</v>
      </c>
      <c r="B26154">
        <v>2010</v>
      </c>
      <c r="C26154" t="s">
        <v>4</v>
      </c>
      <c r="D26154" t="s">
        <v>60</v>
      </c>
      <c r="E26154">
        <v>0</v>
      </c>
      <c r="F26154">
        <v>0</v>
      </c>
      <c r="G26154">
        <v>0</v>
      </c>
      <c r="H26154">
        <v>0</v>
      </c>
    </row>
    <row r="26155" spans="1:8" x14ac:dyDescent="0.25">
      <c r="A26155" t="s">
        <v>59</v>
      </c>
      <c r="B26155">
        <v>2010</v>
      </c>
      <c r="C26155" t="s">
        <v>4</v>
      </c>
      <c r="D26155" t="s">
        <v>60</v>
      </c>
      <c r="E26155">
        <v>0</v>
      </c>
      <c r="F26155">
        <v>0</v>
      </c>
      <c r="G26155">
        <v>0</v>
      </c>
      <c r="H26155">
        <v>0</v>
      </c>
    </row>
    <row r="26156" spans="1:8" x14ac:dyDescent="0.25">
      <c r="A26156" t="s">
        <v>59</v>
      </c>
      <c r="B26156">
        <v>2010</v>
      </c>
      <c r="C26156" t="s">
        <v>4</v>
      </c>
      <c r="D26156" t="s">
        <v>60</v>
      </c>
      <c r="E26156">
        <v>0</v>
      </c>
      <c r="F26156">
        <v>0</v>
      </c>
      <c r="G26156">
        <v>11846.62</v>
      </c>
      <c r="H26156">
        <v>64958.34</v>
      </c>
    </row>
    <row r="26157" spans="1:8" x14ac:dyDescent="0.25">
      <c r="A26157" t="s">
        <v>59</v>
      </c>
      <c r="B26157">
        <v>2010</v>
      </c>
      <c r="C26157" t="s">
        <v>4</v>
      </c>
      <c r="D26157" t="s">
        <v>60</v>
      </c>
      <c r="E26157">
        <v>0</v>
      </c>
      <c r="F26157">
        <v>457.76</v>
      </c>
      <c r="G26157">
        <v>38654.29</v>
      </c>
      <c r="H26157">
        <v>66387.490000000005</v>
      </c>
    </row>
    <row r="26158" spans="1:8" x14ac:dyDescent="0.25">
      <c r="A26158" t="s">
        <v>59</v>
      </c>
      <c r="B26158">
        <v>2010</v>
      </c>
      <c r="C26158" t="s">
        <v>4</v>
      </c>
      <c r="D26158" t="s">
        <v>61</v>
      </c>
      <c r="E26158">
        <v>0</v>
      </c>
      <c r="F26158">
        <v>0</v>
      </c>
      <c r="G26158">
        <v>0</v>
      </c>
      <c r="H26158">
        <v>0</v>
      </c>
    </row>
    <row r="26159" spans="1:8" x14ac:dyDescent="0.25">
      <c r="A26159" t="s">
        <v>59</v>
      </c>
      <c r="B26159">
        <v>2010</v>
      </c>
      <c r="C26159" t="s">
        <v>4</v>
      </c>
      <c r="D26159" t="s">
        <v>61</v>
      </c>
      <c r="E26159">
        <v>0</v>
      </c>
      <c r="F26159">
        <v>0</v>
      </c>
      <c r="G26159">
        <v>0</v>
      </c>
      <c r="H26159">
        <v>0</v>
      </c>
    </row>
    <row r="26160" spans="1:8" x14ac:dyDescent="0.25">
      <c r="A26160" t="s">
        <v>59</v>
      </c>
      <c r="B26160">
        <v>2010</v>
      </c>
      <c r="C26160" t="s">
        <v>4</v>
      </c>
      <c r="D26160" t="s">
        <v>61</v>
      </c>
      <c r="E26160">
        <v>3</v>
      </c>
      <c r="F26160">
        <v>1.54</v>
      </c>
      <c r="G26160">
        <v>111.43</v>
      </c>
      <c r="H26160">
        <v>111.43</v>
      </c>
    </row>
    <row r="26161" spans="1:8" x14ac:dyDescent="0.25">
      <c r="A26161" t="s">
        <v>59</v>
      </c>
      <c r="B26161">
        <v>2010</v>
      </c>
      <c r="C26161" t="s">
        <v>4</v>
      </c>
      <c r="D26161" t="s">
        <v>60</v>
      </c>
      <c r="E26161">
        <v>26</v>
      </c>
      <c r="F26161">
        <v>26.61</v>
      </c>
      <c r="G26161">
        <v>3263</v>
      </c>
      <c r="H26161">
        <v>3636.48</v>
      </c>
    </row>
    <row r="26162" spans="1:8" x14ac:dyDescent="0.25">
      <c r="A26162" t="s">
        <v>59</v>
      </c>
      <c r="B26162">
        <v>2010</v>
      </c>
      <c r="C26162" t="s">
        <v>4</v>
      </c>
      <c r="D26162" t="s">
        <v>60</v>
      </c>
      <c r="E26162">
        <v>69</v>
      </c>
      <c r="F26162">
        <v>598.98</v>
      </c>
      <c r="G26162">
        <v>47525.33</v>
      </c>
      <c r="H26162">
        <v>64050.28</v>
      </c>
    </row>
    <row r="26163" spans="1:8" x14ac:dyDescent="0.25">
      <c r="A26163" t="s">
        <v>59</v>
      </c>
      <c r="B26163">
        <v>2010</v>
      </c>
      <c r="C26163" t="s">
        <v>4</v>
      </c>
      <c r="D26163" t="s">
        <v>60</v>
      </c>
      <c r="E26163">
        <v>180</v>
      </c>
      <c r="F26163">
        <v>299.69</v>
      </c>
      <c r="G26163">
        <v>33602.61</v>
      </c>
      <c r="H26163">
        <v>36363.360000000001</v>
      </c>
    </row>
    <row r="26164" spans="1:8" x14ac:dyDescent="0.25">
      <c r="A26164" t="s">
        <v>59</v>
      </c>
      <c r="B26164">
        <v>2010</v>
      </c>
      <c r="C26164" t="s">
        <v>4</v>
      </c>
      <c r="D26164" t="s">
        <v>60</v>
      </c>
      <c r="E26164">
        <v>1196</v>
      </c>
      <c r="F26164">
        <v>520.55999999999995</v>
      </c>
      <c r="G26164">
        <v>40761</v>
      </c>
      <c r="H26164">
        <v>53383.09</v>
      </c>
    </row>
    <row r="26165" spans="1:8" x14ac:dyDescent="0.25">
      <c r="A26165" t="s">
        <v>59</v>
      </c>
      <c r="B26165">
        <v>2010</v>
      </c>
      <c r="C26165" t="s">
        <v>4</v>
      </c>
      <c r="D26165" t="s">
        <v>60</v>
      </c>
      <c r="E26165">
        <v>0</v>
      </c>
      <c r="F26165">
        <v>0</v>
      </c>
      <c r="G26165">
        <v>0</v>
      </c>
      <c r="H26165">
        <v>0</v>
      </c>
    </row>
    <row r="26166" spans="1:8" x14ac:dyDescent="0.25">
      <c r="A26166" t="s">
        <v>59</v>
      </c>
      <c r="B26166">
        <v>2010</v>
      </c>
      <c r="C26166" t="s">
        <v>4</v>
      </c>
      <c r="D26166" t="s">
        <v>60</v>
      </c>
      <c r="E26166">
        <v>3</v>
      </c>
      <c r="F26166">
        <v>1.74</v>
      </c>
      <c r="G26166">
        <v>219.86</v>
      </c>
      <c r="H26166">
        <v>231.88</v>
      </c>
    </row>
    <row r="26167" spans="1:8" x14ac:dyDescent="0.25">
      <c r="A26167" t="s">
        <v>59</v>
      </c>
      <c r="B26167">
        <v>2010</v>
      </c>
      <c r="C26167" t="s">
        <v>4</v>
      </c>
      <c r="D26167" t="s">
        <v>62</v>
      </c>
      <c r="E26167">
        <v>0</v>
      </c>
      <c r="F26167">
        <v>0</v>
      </c>
      <c r="G26167">
        <v>0</v>
      </c>
      <c r="H26167">
        <v>0</v>
      </c>
    </row>
    <row r="26168" spans="1:8" x14ac:dyDescent="0.25">
      <c r="A26168" t="s">
        <v>59</v>
      </c>
      <c r="B26168">
        <v>2010</v>
      </c>
      <c r="C26168" t="s">
        <v>4</v>
      </c>
      <c r="D26168" t="s">
        <v>62</v>
      </c>
      <c r="E26168">
        <v>1</v>
      </c>
      <c r="F26168">
        <v>1.79</v>
      </c>
      <c r="G26168">
        <v>0</v>
      </c>
      <c r="H26168">
        <v>0</v>
      </c>
    </row>
    <row r="26169" spans="1:8" x14ac:dyDescent="0.25">
      <c r="A26169" t="s">
        <v>59</v>
      </c>
      <c r="B26169">
        <v>2010</v>
      </c>
      <c r="C26169" t="s">
        <v>4</v>
      </c>
      <c r="D26169" t="s">
        <v>62</v>
      </c>
      <c r="E26169">
        <v>300</v>
      </c>
      <c r="F26169">
        <v>208.82</v>
      </c>
      <c r="G26169">
        <v>16061.95</v>
      </c>
      <c r="H26169">
        <v>17410.150000000001</v>
      </c>
    </row>
    <row r="26170" spans="1:8" x14ac:dyDescent="0.25">
      <c r="A26170" t="s">
        <v>59</v>
      </c>
      <c r="B26170">
        <v>2010</v>
      </c>
      <c r="C26170" t="s">
        <v>4</v>
      </c>
      <c r="D26170" t="s">
        <v>60</v>
      </c>
      <c r="E26170">
        <v>7</v>
      </c>
      <c r="F26170">
        <v>36.22</v>
      </c>
      <c r="G26170">
        <v>2850.36</v>
      </c>
      <c r="H26170">
        <v>4495.87</v>
      </c>
    </row>
    <row r="26171" spans="1:8" x14ac:dyDescent="0.25">
      <c r="A26171" t="s">
        <v>59</v>
      </c>
      <c r="B26171">
        <v>2010</v>
      </c>
      <c r="C26171" t="s">
        <v>4</v>
      </c>
      <c r="D26171" t="s">
        <v>60</v>
      </c>
      <c r="E26171">
        <v>151</v>
      </c>
      <c r="F26171">
        <v>87.11</v>
      </c>
      <c r="G26171">
        <v>10515.84</v>
      </c>
      <c r="H26171">
        <v>10608.8</v>
      </c>
    </row>
    <row r="26172" spans="1:8" x14ac:dyDescent="0.25">
      <c r="A26172" t="s">
        <v>59</v>
      </c>
      <c r="B26172">
        <v>2010</v>
      </c>
      <c r="C26172" t="s">
        <v>4</v>
      </c>
      <c r="D26172" t="s">
        <v>60</v>
      </c>
      <c r="E26172">
        <v>0</v>
      </c>
      <c r="F26172">
        <v>0</v>
      </c>
      <c r="G26172">
        <v>0</v>
      </c>
      <c r="H26172">
        <v>0</v>
      </c>
    </row>
    <row r="26173" spans="1:8" x14ac:dyDescent="0.25">
      <c r="A26173" t="s">
        <v>59</v>
      </c>
      <c r="B26173">
        <v>2010</v>
      </c>
      <c r="C26173" t="s">
        <v>4</v>
      </c>
      <c r="D26173" t="s">
        <v>60</v>
      </c>
      <c r="E26173">
        <v>16</v>
      </c>
      <c r="F26173">
        <v>87.87</v>
      </c>
      <c r="G26173">
        <v>5345.3</v>
      </c>
      <c r="H26173">
        <v>6847.45</v>
      </c>
    </row>
    <row r="26174" spans="1:8" x14ac:dyDescent="0.25">
      <c r="A26174" t="s">
        <v>59</v>
      </c>
      <c r="B26174">
        <v>2010</v>
      </c>
      <c r="C26174" t="s">
        <v>4</v>
      </c>
      <c r="D26174" t="s">
        <v>60</v>
      </c>
      <c r="E26174">
        <v>45</v>
      </c>
      <c r="F26174">
        <v>126.87</v>
      </c>
      <c r="G26174">
        <v>8987.01</v>
      </c>
      <c r="H26174">
        <v>10966.74</v>
      </c>
    </row>
    <row r="26175" spans="1:8" x14ac:dyDescent="0.25">
      <c r="A26175" t="s">
        <v>59</v>
      </c>
      <c r="B26175">
        <v>2010</v>
      </c>
      <c r="C26175" t="s">
        <v>4</v>
      </c>
      <c r="D26175" t="s">
        <v>60</v>
      </c>
      <c r="E26175">
        <v>697</v>
      </c>
      <c r="F26175">
        <v>389.88</v>
      </c>
      <c r="G26175">
        <v>25894.93</v>
      </c>
      <c r="H26175">
        <v>28953.77</v>
      </c>
    </row>
    <row r="26176" spans="1:8" x14ac:dyDescent="0.25">
      <c r="A26176" t="s">
        <v>59</v>
      </c>
      <c r="B26176">
        <v>2010</v>
      </c>
      <c r="C26176" t="s">
        <v>4</v>
      </c>
      <c r="D26176" t="s">
        <v>60</v>
      </c>
      <c r="E26176">
        <v>0</v>
      </c>
      <c r="F26176">
        <v>0</v>
      </c>
      <c r="G26176">
        <v>0</v>
      </c>
      <c r="H26176">
        <v>0</v>
      </c>
    </row>
    <row r="26177" spans="1:8" x14ac:dyDescent="0.25">
      <c r="A26177" t="s">
        <v>59</v>
      </c>
      <c r="B26177">
        <v>2010</v>
      </c>
      <c r="C26177" t="s">
        <v>4</v>
      </c>
      <c r="D26177" t="s">
        <v>60</v>
      </c>
      <c r="E26177">
        <v>7</v>
      </c>
      <c r="F26177">
        <v>50.8</v>
      </c>
      <c r="G26177">
        <v>3079.49</v>
      </c>
      <c r="H26177">
        <v>3252.55</v>
      </c>
    </row>
    <row r="26178" spans="1:8" x14ac:dyDescent="0.25">
      <c r="A26178" t="s">
        <v>59</v>
      </c>
      <c r="B26178">
        <v>2010</v>
      </c>
      <c r="C26178" t="s">
        <v>4</v>
      </c>
      <c r="D26178" t="s">
        <v>60</v>
      </c>
      <c r="E26178">
        <v>70</v>
      </c>
      <c r="F26178">
        <v>122.42</v>
      </c>
      <c r="G26178">
        <v>9634.9699999999993</v>
      </c>
      <c r="H26178">
        <v>11216.94</v>
      </c>
    </row>
    <row r="26179" spans="1:8" x14ac:dyDescent="0.25">
      <c r="A26179" t="s">
        <v>59</v>
      </c>
      <c r="B26179">
        <v>2010</v>
      </c>
      <c r="C26179" t="s">
        <v>4</v>
      </c>
      <c r="D26179" t="s">
        <v>60</v>
      </c>
      <c r="E26179">
        <v>209</v>
      </c>
      <c r="F26179">
        <v>109.94</v>
      </c>
      <c r="G26179">
        <v>7018.31</v>
      </c>
      <c r="H26179">
        <v>11369.64</v>
      </c>
    </row>
    <row r="26180" spans="1:8" x14ac:dyDescent="0.25">
      <c r="A26180" t="s">
        <v>59</v>
      </c>
      <c r="B26180">
        <v>2010</v>
      </c>
      <c r="C26180" t="s">
        <v>4</v>
      </c>
      <c r="D26180" t="s">
        <v>64</v>
      </c>
      <c r="E26180">
        <v>0</v>
      </c>
      <c r="F26180">
        <v>15136.238356</v>
      </c>
      <c r="G26180">
        <v>965063.54</v>
      </c>
      <c r="H26180">
        <v>1094656.77</v>
      </c>
    </row>
    <row r="26181" spans="1:8" x14ac:dyDescent="0.25">
      <c r="A26181" t="s">
        <v>59</v>
      </c>
      <c r="B26181">
        <v>2010</v>
      </c>
      <c r="C26181" t="s">
        <v>4</v>
      </c>
      <c r="D26181" t="s">
        <v>60</v>
      </c>
      <c r="E26181">
        <v>0</v>
      </c>
      <c r="F26181">
        <v>0</v>
      </c>
      <c r="G26181">
        <v>0</v>
      </c>
      <c r="H26181">
        <v>0</v>
      </c>
    </row>
    <row r="26182" spans="1:8" x14ac:dyDescent="0.25">
      <c r="A26182" t="s">
        <v>59</v>
      </c>
      <c r="B26182">
        <v>2010</v>
      </c>
      <c r="C26182" t="s">
        <v>4</v>
      </c>
      <c r="D26182" t="s">
        <v>60</v>
      </c>
      <c r="E26182">
        <v>0</v>
      </c>
      <c r="F26182">
        <v>0</v>
      </c>
      <c r="G26182">
        <v>0</v>
      </c>
      <c r="H26182">
        <v>0</v>
      </c>
    </row>
    <row r="26183" spans="1:8" x14ac:dyDescent="0.25">
      <c r="A26183" t="s">
        <v>59</v>
      </c>
      <c r="B26183">
        <v>2010</v>
      </c>
      <c r="C26183" t="s">
        <v>3</v>
      </c>
      <c r="D26183" t="s">
        <v>60</v>
      </c>
      <c r="E26183">
        <v>0</v>
      </c>
      <c r="F26183">
        <v>0</v>
      </c>
      <c r="G26183">
        <v>-124653.35</v>
      </c>
      <c r="H26183">
        <v>0</v>
      </c>
    </row>
    <row r="26184" spans="1:8" x14ac:dyDescent="0.25">
      <c r="A26184" t="s">
        <v>59</v>
      </c>
      <c r="B26184">
        <v>2010</v>
      </c>
      <c r="C26184" t="s">
        <v>3</v>
      </c>
      <c r="D26184" t="s">
        <v>61</v>
      </c>
      <c r="E26184">
        <v>4</v>
      </c>
      <c r="F26184">
        <v>12862.36</v>
      </c>
      <c r="G26184">
        <v>774599.15</v>
      </c>
      <c r="H26184">
        <v>677445.75</v>
      </c>
    </row>
    <row r="26185" spans="1:8" x14ac:dyDescent="0.25">
      <c r="A26185" t="s">
        <v>59</v>
      </c>
      <c r="B26185">
        <v>2010</v>
      </c>
      <c r="C26185" t="s">
        <v>3</v>
      </c>
      <c r="D26185" t="s">
        <v>61</v>
      </c>
      <c r="E26185">
        <v>0</v>
      </c>
      <c r="F26185">
        <v>0</v>
      </c>
      <c r="G26185">
        <v>0</v>
      </c>
      <c r="H26185">
        <v>0</v>
      </c>
    </row>
    <row r="26186" spans="1:8" x14ac:dyDescent="0.25">
      <c r="A26186" t="s">
        <v>59</v>
      </c>
      <c r="B26186">
        <v>2010</v>
      </c>
      <c r="C26186" t="s">
        <v>3</v>
      </c>
      <c r="D26186" t="s">
        <v>60</v>
      </c>
      <c r="E26186">
        <v>0</v>
      </c>
      <c r="F26186">
        <v>0</v>
      </c>
      <c r="G26186">
        <v>0</v>
      </c>
      <c r="H26186">
        <v>0</v>
      </c>
    </row>
    <row r="26187" spans="1:8" x14ac:dyDescent="0.25">
      <c r="A26187" t="s">
        <v>59</v>
      </c>
      <c r="B26187">
        <v>2010</v>
      </c>
      <c r="C26187" t="s">
        <v>3</v>
      </c>
      <c r="D26187" t="s">
        <v>60</v>
      </c>
      <c r="E26187">
        <v>0</v>
      </c>
      <c r="F26187">
        <v>0</v>
      </c>
      <c r="G26187">
        <v>0</v>
      </c>
      <c r="H26187">
        <v>0</v>
      </c>
    </row>
    <row r="26188" spans="1:8" x14ac:dyDescent="0.25">
      <c r="A26188" t="s">
        <v>59</v>
      </c>
      <c r="B26188">
        <v>2010</v>
      </c>
      <c r="C26188" t="s">
        <v>3</v>
      </c>
      <c r="D26188" t="s">
        <v>60</v>
      </c>
      <c r="E26188">
        <v>0</v>
      </c>
      <c r="F26188">
        <v>0</v>
      </c>
      <c r="G26188">
        <v>38218.769999999997</v>
      </c>
      <c r="H26188">
        <v>2276.1799999999998</v>
      </c>
    </row>
    <row r="26189" spans="1:8" x14ac:dyDescent="0.25">
      <c r="A26189" t="s">
        <v>59</v>
      </c>
      <c r="B26189">
        <v>2010</v>
      </c>
      <c r="C26189" t="s">
        <v>3</v>
      </c>
      <c r="D26189" t="s">
        <v>60</v>
      </c>
      <c r="E26189">
        <v>0</v>
      </c>
      <c r="F26189">
        <v>0</v>
      </c>
      <c r="G26189">
        <v>0</v>
      </c>
      <c r="H26189">
        <v>0</v>
      </c>
    </row>
    <row r="26190" spans="1:8" x14ac:dyDescent="0.25">
      <c r="A26190" t="s">
        <v>59</v>
      </c>
      <c r="B26190">
        <v>2010</v>
      </c>
      <c r="C26190" t="s">
        <v>3</v>
      </c>
      <c r="D26190" t="s">
        <v>60</v>
      </c>
      <c r="E26190">
        <v>0</v>
      </c>
      <c r="F26190">
        <v>0</v>
      </c>
      <c r="G26190">
        <v>0</v>
      </c>
      <c r="H26190">
        <v>0</v>
      </c>
    </row>
    <row r="26191" spans="1:8" x14ac:dyDescent="0.25">
      <c r="A26191" t="s">
        <v>59</v>
      </c>
      <c r="B26191">
        <v>2010</v>
      </c>
      <c r="C26191" t="s">
        <v>3</v>
      </c>
      <c r="D26191" t="s">
        <v>61</v>
      </c>
      <c r="E26191">
        <v>237</v>
      </c>
      <c r="F26191">
        <v>38517.99</v>
      </c>
      <c r="G26191">
        <v>2502346.58</v>
      </c>
      <c r="H26191">
        <v>2282209.2000000002</v>
      </c>
    </row>
    <row r="26192" spans="1:8" x14ac:dyDescent="0.25">
      <c r="A26192" t="s">
        <v>59</v>
      </c>
      <c r="B26192">
        <v>2010</v>
      </c>
      <c r="C26192" t="s">
        <v>3</v>
      </c>
      <c r="D26192" t="s">
        <v>61</v>
      </c>
      <c r="E26192">
        <v>952</v>
      </c>
      <c r="F26192">
        <v>11619.45</v>
      </c>
      <c r="G26192">
        <v>820834.45</v>
      </c>
      <c r="H26192">
        <v>566825.91</v>
      </c>
    </row>
    <row r="26193" spans="1:8" x14ac:dyDescent="0.25">
      <c r="A26193" t="s">
        <v>59</v>
      </c>
      <c r="B26193">
        <v>2010</v>
      </c>
      <c r="C26193" t="s">
        <v>3</v>
      </c>
      <c r="D26193" t="s">
        <v>61</v>
      </c>
      <c r="E26193">
        <v>238</v>
      </c>
      <c r="F26193">
        <v>356.06</v>
      </c>
      <c r="G26193">
        <v>40079.21</v>
      </c>
      <c r="H26193">
        <v>32097.72</v>
      </c>
    </row>
    <row r="26194" spans="1:8" x14ac:dyDescent="0.25">
      <c r="A26194" t="s">
        <v>59</v>
      </c>
      <c r="B26194">
        <v>2010</v>
      </c>
      <c r="C26194" t="s">
        <v>3</v>
      </c>
      <c r="D26194" t="s">
        <v>60</v>
      </c>
      <c r="E26194">
        <v>3</v>
      </c>
      <c r="F26194">
        <v>8.8699999999999992</v>
      </c>
      <c r="G26194">
        <v>3610.05</v>
      </c>
      <c r="H26194">
        <v>3187.86</v>
      </c>
    </row>
    <row r="26195" spans="1:8" x14ac:dyDescent="0.25">
      <c r="A26195" t="s">
        <v>59</v>
      </c>
      <c r="B26195">
        <v>2010</v>
      </c>
      <c r="C26195" t="s">
        <v>3</v>
      </c>
      <c r="D26195" t="s">
        <v>60</v>
      </c>
      <c r="E26195">
        <v>0</v>
      </c>
      <c r="F26195">
        <v>0</v>
      </c>
      <c r="G26195">
        <v>0</v>
      </c>
      <c r="H26195">
        <v>0</v>
      </c>
    </row>
    <row r="26196" spans="1:8" x14ac:dyDescent="0.25">
      <c r="A26196" t="s">
        <v>59</v>
      </c>
      <c r="B26196">
        <v>2010</v>
      </c>
      <c r="C26196" t="s">
        <v>3</v>
      </c>
      <c r="D26196" t="s">
        <v>60</v>
      </c>
      <c r="E26196">
        <v>0</v>
      </c>
      <c r="F26196">
        <v>0</v>
      </c>
      <c r="G26196">
        <v>0</v>
      </c>
      <c r="H26196">
        <v>0</v>
      </c>
    </row>
    <row r="26197" spans="1:8" x14ac:dyDescent="0.25">
      <c r="A26197" t="s">
        <v>59</v>
      </c>
      <c r="B26197">
        <v>2010</v>
      </c>
      <c r="C26197" t="s">
        <v>3</v>
      </c>
      <c r="D26197" t="s">
        <v>60</v>
      </c>
      <c r="E26197">
        <v>0</v>
      </c>
      <c r="F26197">
        <v>0</v>
      </c>
      <c r="G26197">
        <v>0</v>
      </c>
      <c r="H26197">
        <v>0</v>
      </c>
    </row>
    <row r="26198" spans="1:8" x14ac:dyDescent="0.25">
      <c r="A26198" t="s">
        <v>59</v>
      </c>
      <c r="B26198">
        <v>2010</v>
      </c>
      <c r="C26198" t="s">
        <v>3</v>
      </c>
      <c r="D26198" t="s">
        <v>62</v>
      </c>
      <c r="E26198">
        <v>790</v>
      </c>
      <c r="F26198">
        <v>15860.72</v>
      </c>
      <c r="G26198">
        <v>1064222.8999999999</v>
      </c>
      <c r="H26198">
        <v>804897.17</v>
      </c>
    </row>
    <row r="26199" spans="1:8" x14ac:dyDescent="0.25">
      <c r="A26199" t="s">
        <v>59</v>
      </c>
      <c r="B26199">
        <v>2010</v>
      </c>
      <c r="C26199" t="s">
        <v>3</v>
      </c>
      <c r="D26199" t="s">
        <v>62</v>
      </c>
      <c r="E26199">
        <v>222</v>
      </c>
      <c r="F26199">
        <v>556.75</v>
      </c>
      <c r="G26199">
        <v>51612.65</v>
      </c>
      <c r="H26199">
        <v>45632.480000000003</v>
      </c>
    </row>
    <row r="26200" spans="1:8" x14ac:dyDescent="0.25">
      <c r="A26200" t="s">
        <v>59</v>
      </c>
      <c r="B26200">
        <v>2010</v>
      </c>
      <c r="C26200" t="s">
        <v>3</v>
      </c>
      <c r="D26200" t="s">
        <v>60</v>
      </c>
      <c r="E26200">
        <v>10</v>
      </c>
      <c r="F26200">
        <v>54.15</v>
      </c>
      <c r="G26200">
        <v>4019.7</v>
      </c>
      <c r="H26200">
        <v>4164.6400000000003</v>
      </c>
    </row>
    <row r="26201" spans="1:8" x14ac:dyDescent="0.25">
      <c r="A26201" t="s">
        <v>59</v>
      </c>
      <c r="B26201">
        <v>2010</v>
      </c>
      <c r="C26201" t="s">
        <v>3</v>
      </c>
      <c r="D26201" t="s">
        <v>60</v>
      </c>
      <c r="E26201">
        <v>9</v>
      </c>
      <c r="F26201">
        <v>11.97</v>
      </c>
      <c r="G26201">
        <v>1212.1199999999999</v>
      </c>
      <c r="H26201">
        <v>1151.29</v>
      </c>
    </row>
    <row r="26202" spans="1:8" x14ac:dyDescent="0.25">
      <c r="A26202" t="s">
        <v>59</v>
      </c>
      <c r="B26202">
        <v>2010</v>
      </c>
      <c r="C26202" t="s">
        <v>3</v>
      </c>
      <c r="D26202" t="s">
        <v>60</v>
      </c>
      <c r="E26202">
        <v>6</v>
      </c>
      <c r="F26202">
        <v>33.770000000000003</v>
      </c>
      <c r="G26202">
        <v>1377.05</v>
      </c>
      <c r="H26202">
        <v>1179.4100000000001</v>
      </c>
    </row>
    <row r="26203" spans="1:8" x14ac:dyDescent="0.25">
      <c r="A26203" t="s">
        <v>59</v>
      </c>
      <c r="B26203">
        <v>2010</v>
      </c>
      <c r="C26203" t="s">
        <v>3</v>
      </c>
      <c r="D26203" t="s">
        <v>60</v>
      </c>
      <c r="E26203">
        <v>0</v>
      </c>
      <c r="F26203">
        <v>0</v>
      </c>
      <c r="G26203">
        <v>0</v>
      </c>
      <c r="H26203">
        <v>0</v>
      </c>
    </row>
    <row r="26204" spans="1:8" x14ac:dyDescent="0.25">
      <c r="A26204" t="s">
        <v>59</v>
      </c>
      <c r="B26204">
        <v>2010</v>
      </c>
      <c r="C26204" t="s">
        <v>3</v>
      </c>
      <c r="D26204" t="s">
        <v>60</v>
      </c>
      <c r="E26204">
        <v>0</v>
      </c>
      <c r="F26204">
        <v>0</v>
      </c>
      <c r="G26204">
        <v>0</v>
      </c>
      <c r="H26204">
        <v>0</v>
      </c>
    </row>
    <row r="26205" spans="1:8" x14ac:dyDescent="0.25">
      <c r="A26205" t="s">
        <v>59</v>
      </c>
      <c r="B26205">
        <v>2010</v>
      </c>
      <c r="C26205" t="s">
        <v>3</v>
      </c>
      <c r="D26205" t="s">
        <v>63</v>
      </c>
      <c r="E26205">
        <v>14</v>
      </c>
      <c r="F26205">
        <v>1.53</v>
      </c>
      <c r="G26205">
        <v>156.36000000000001</v>
      </c>
      <c r="H26205">
        <v>117.77</v>
      </c>
    </row>
    <row r="26206" spans="1:8" x14ac:dyDescent="0.25">
      <c r="A26206" t="s">
        <v>59</v>
      </c>
      <c r="B26206">
        <v>2010</v>
      </c>
      <c r="C26206" t="s">
        <v>3</v>
      </c>
      <c r="D26206" t="s">
        <v>63</v>
      </c>
      <c r="E26206">
        <v>697848</v>
      </c>
      <c r="F26206">
        <v>102831.28</v>
      </c>
      <c r="G26206">
        <v>8690183.7799999993</v>
      </c>
      <c r="H26206">
        <v>8110765.5700000003</v>
      </c>
    </row>
    <row r="26207" spans="1:8" x14ac:dyDescent="0.25">
      <c r="A26207" t="s">
        <v>59</v>
      </c>
      <c r="B26207">
        <v>2010</v>
      </c>
      <c r="C26207" t="s">
        <v>3</v>
      </c>
      <c r="D26207" t="s">
        <v>60</v>
      </c>
      <c r="E26207">
        <v>0</v>
      </c>
      <c r="F26207">
        <v>0</v>
      </c>
      <c r="G26207">
        <v>819.76</v>
      </c>
      <c r="H26207">
        <v>18661.599999999999</v>
      </c>
    </row>
    <row r="26208" spans="1:8" x14ac:dyDescent="0.25">
      <c r="A26208" t="s">
        <v>59</v>
      </c>
      <c r="B26208">
        <v>2010</v>
      </c>
      <c r="C26208" t="s">
        <v>3</v>
      </c>
      <c r="D26208" t="s">
        <v>60</v>
      </c>
      <c r="E26208">
        <v>0</v>
      </c>
      <c r="F26208">
        <v>0</v>
      </c>
      <c r="G26208">
        <v>16142.26</v>
      </c>
      <c r="H26208">
        <v>5682.05</v>
      </c>
    </row>
    <row r="26209" spans="1:8" x14ac:dyDescent="0.25">
      <c r="A26209" t="s">
        <v>59</v>
      </c>
      <c r="B26209">
        <v>2010</v>
      </c>
      <c r="C26209" t="s">
        <v>3</v>
      </c>
      <c r="D26209" t="s">
        <v>61</v>
      </c>
      <c r="E26209">
        <v>193</v>
      </c>
      <c r="F26209">
        <v>1287.7</v>
      </c>
      <c r="G26209">
        <v>106366.09</v>
      </c>
      <c r="H26209">
        <v>60110.7</v>
      </c>
    </row>
    <row r="26210" spans="1:8" x14ac:dyDescent="0.25">
      <c r="A26210" t="s">
        <v>59</v>
      </c>
      <c r="B26210">
        <v>2010</v>
      </c>
      <c r="C26210" t="s">
        <v>3</v>
      </c>
      <c r="D26210" t="s">
        <v>61</v>
      </c>
      <c r="E26210">
        <v>1098</v>
      </c>
      <c r="F26210">
        <v>1146.3399999999999</v>
      </c>
      <c r="G26210">
        <v>147245.5</v>
      </c>
      <c r="H26210">
        <v>132349.1</v>
      </c>
    </row>
    <row r="26211" spans="1:8" x14ac:dyDescent="0.25">
      <c r="A26211" t="s">
        <v>59</v>
      </c>
      <c r="B26211">
        <v>2010</v>
      </c>
      <c r="C26211" t="s">
        <v>3</v>
      </c>
      <c r="D26211" t="s">
        <v>61</v>
      </c>
      <c r="E26211">
        <v>10307</v>
      </c>
      <c r="F26211">
        <v>2982.43</v>
      </c>
      <c r="G26211">
        <v>210480.72</v>
      </c>
      <c r="H26211">
        <v>193630.45</v>
      </c>
    </row>
    <row r="26212" spans="1:8" x14ac:dyDescent="0.25">
      <c r="A26212" t="s">
        <v>59</v>
      </c>
      <c r="B26212">
        <v>2010</v>
      </c>
      <c r="C26212" t="s">
        <v>3</v>
      </c>
      <c r="D26212" t="s">
        <v>60</v>
      </c>
      <c r="E26212">
        <v>0</v>
      </c>
      <c r="F26212">
        <v>0</v>
      </c>
      <c r="G26212">
        <v>0</v>
      </c>
      <c r="H26212">
        <v>0</v>
      </c>
    </row>
    <row r="26213" spans="1:8" x14ac:dyDescent="0.25">
      <c r="A26213" t="s">
        <v>59</v>
      </c>
      <c r="B26213">
        <v>2010</v>
      </c>
      <c r="C26213" t="s">
        <v>3</v>
      </c>
      <c r="D26213" t="s">
        <v>60</v>
      </c>
      <c r="E26213">
        <v>3</v>
      </c>
      <c r="F26213">
        <v>2.63</v>
      </c>
      <c r="G26213">
        <v>277.5</v>
      </c>
      <c r="H26213">
        <v>397.1</v>
      </c>
    </row>
    <row r="26214" spans="1:8" x14ac:dyDescent="0.25">
      <c r="A26214" t="s">
        <v>59</v>
      </c>
      <c r="B26214">
        <v>2010</v>
      </c>
      <c r="C26214" t="s">
        <v>3</v>
      </c>
      <c r="D26214" t="s">
        <v>60</v>
      </c>
      <c r="E26214">
        <v>422</v>
      </c>
      <c r="F26214">
        <v>101.17</v>
      </c>
      <c r="G26214">
        <v>7798.48</v>
      </c>
      <c r="H26214">
        <v>8025.85</v>
      </c>
    </row>
    <row r="26215" spans="1:8" x14ac:dyDescent="0.25">
      <c r="A26215" t="s">
        <v>59</v>
      </c>
      <c r="B26215">
        <v>2010</v>
      </c>
      <c r="C26215" t="s">
        <v>3</v>
      </c>
      <c r="D26215" t="s">
        <v>62</v>
      </c>
      <c r="E26215">
        <v>933</v>
      </c>
      <c r="F26215">
        <v>8126.87</v>
      </c>
      <c r="G26215">
        <v>633928.26</v>
      </c>
      <c r="H26215">
        <v>377826.26</v>
      </c>
    </row>
    <row r="26216" spans="1:8" x14ac:dyDescent="0.25">
      <c r="A26216" t="s">
        <v>59</v>
      </c>
      <c r="B26216">
        <v>2010</v>
      </c>
      <c r="C26216" t="s">
        <v>3</v>
      </c>
      <c r="D26216" t="s">
        <v>62</v>
      </c>
      <c r="E26216">
        <v>3071</v>
      </c>
      <c r="F26216">
        <v>5540.02</v>
      </c>
      <c r="G26216">
        <v>574039.74</v>
      </c>
      <c r="H26216">
        <v>502862.56</v>
      </c>
    </row>
    <row r="26217" spans="1:8" x14ac:dyDescent="0.25">
      <c r="A26217" t="s">
        <v>59</v>
      </c>
      <c r="B26217">
        <v>2010</v>
      </c>
      <c r="C26217" t="s">
        <v>3</v>
      </c>
      <c r="D26217" t="s">
        <v>62</v>
      </c>
      <c r="E26217">
        <v>95612</v>
      </c>
      <c r="F26217">
        <v>24243.47</v>
      </c>
      <c r="G26217">
        <v>1858143</v>
      </c>
      <c r="H26217">
        <v>1661282.03</v>
      </c>
    </row>
    <row r="26218" spans="1:8" x14ac:dyDescent="0.25">
      <c r="A26218" t="s">
        <v>59</v>
      </c>
      <c r="B26218">
        <v>2010</v>
      </c>
      <c r="C26218" t="s">
        <v>3</v>
      </c>
      <c r="D26218" t="s">
        <v>60</v>
      </c>
      <c r="E26218">
        <v>4</v>
      </c>
      <c r="F26218">
        <v>38.119999999999997</v>
      </c>
      <c r="G26218">
        <v>2973.11</v>
      </c>
      <c r="H26218">
        <v>2404.58</v>
      </c>
    </row>
    <row r="26219" spans="1:8" x14ac:dyDescent="0.25">
      <c r="A26219" t="s">
        <v>59</v>
      </c>
      <c r="B26219">
        <v>2010</v>
      </c>
      <c r="C26219" t="s">
        <v>3</v>
      </c>
      <c r="D26219" t="s">
        <v>60</v>
      </c>
      <c r="E26219">
        <v>44</v>
      </c>
      <c r="F26219">
        <v>70</v>
      </c>
      <c r="G26219">
        <v>6183.94</v>
      </c>
      <c r="H26219">
        <v>6285.1</v>
      </c>
    </row>
    <row r="26220" spans="1:8" x14ac:dyDescent="0.25">
      <c r="A26220" t="s">
        <v>59</v>
      </c>
      <c r="B26220">
        <v>2010</v>
      </c>
      <c r="C26220" t="s">
        <v>3</v>
      </c>
      <c r="D26220" t="s">
        <v>60</v>
      </c>
      <c r="E26220">
        <v>5</v>
      </c>
      <c r="F26220">
        <v>6.12</v>
      </c>
      <c r="G26220">
        <v>248.34</v>
      </c>
      <c r="H26220">
        <v>247.82</v>
      </c>
    </row>
    <row r="26221" spans="1:8" x14ac:dyDescent="0.25">
      <c r="A26221" t="s">
        <v>59</v>
      </c>
      <c r="B26221">
        <v>2010</v>
      </c>
      <c r="C26221" t="s">
        <v>3</v>
      </c>
      <c r="D26221" t="s">
        <v>60</v>
      </c>
      <c r="E26221">
        <v>506</v>
      </c>
      <c r="F26221">
        <v>288.77999999999997</v>
      </c>
      <c r="G26221">
        <v>18107.54</v>
      </c>
      <c r="H26221">
        <v>13685.76</v>
      </c>
    </row>
    <row r="26222" spans="1:8" x14ac:dyDescent="0.25">
      <c r="A26222" t="s">
        <v>59</v>
      </c>
      <c r="B26222">
        <v>2010</v>
      </c>
      <c r="C26222" t="s">
        <v>3</v>
      </c>
      <c r="D26222" t="s">
        <v>60</v>
      </c>
      <c r="E26222">
        <v>0</v>
      </c>
      <c r="F26222">
        <v>0</v>
      </c>
      <c r="G26222">
        <v>0</v>
      </c>
      <c r="H26222">
        <v>0</v>
      </c>
    </row>
    <row r="26223" spans="1:8" x14ac:dyDescent="0.25">
      <c r="A26223" t="s">
        <v>59</v>
      </c>
      <c r="B26223">
        <v>2010</v>
      </c>
      <c r="C26223" t="s">
        <v>3</v>
      </c>
      <c r="D26223" t="s">
        <v>60</v>
      </c>
      <c r="E26223">
        <v>0</v>
      </c>
      <c r="F26223">
        <v>0</v>
      </c>
      <c r="G26223">
        <v>0</v>
      </c>
      <c r="H26223">
        <v>0</v>
      </c>
    </row>
    <row r="26224" spans="1:8" x14ac:dyDescent="0.25">
      <c r="A26224" t="s">
        <v>59</v>
      </c>
      <c r="B26224">
        <v>2010</v>
      </c>
      <c r="C26224" t="s">
        <v>3</v>
      </c>
      <c r="D26224" t="s">
        <v>60</v>
      </c>
      <c r="E26224">
        <v>0</v>
      </c>
      <c r="F26224">
        <v>0</v>
      </c>
      <c r="G26224">
        <v>0</v>
      </c>
      <c r="H26224">
        <v>0</v>
      </c>
    </row>
    <row r="26225" spans="1:8" x14ac:dyDescent="0.25">
      <c r="A26225" t="s">
        <v>59</v>
      </c>
      <c r="B26225">
        <v>2010</v>
      </c>
      <c r="C26225" t="s">
        <v>3</v>
      </c>
      <c r="D26225" t="s">
        <v>61</v>
      </c>
      <c r="E26225">
        <v>0</v>
      </c>
      <c r="F26225">
        <v>0</v>
      </c>
      <c r="G26225">
        <v>0</v>
      </c>
      <c r="H26225">
        <v>0</v>
      </c>
    </row>
    <row r="26226" spans="1:8" x14ac:dyDescent="0.25">
      <c r="A26226" t="s">
        <v>59</v>
      </c>
      <c r="B26226">
        <v>2010</v>
      </c>
      <c r="C26226" t="s">
        <v>3</v>
      </c>
      <c r="D26226" t="s">
        <v>61</v>
      </c>
      <c r="E26226">
        <v>0</v>
      </c>
      <c r="F26226">
        <v>0</v>
      </c>
      <c r="G26226">
        <v>0</v>
      </c>
      <c r="H26226">
        <v>0</v>
      </c>
    </row>
    <row r="26227" spans="1:8" x14ac:dyDescent="0.25">
      <c r="A26227" t="s">
        <v>59</v>
      </c>
      <c r="B26227">
        <v>2010</v>
      </c>
      <c r="C26227" t="s">
        <v>3</v>
      </c>
      <c r="D26227" t="s">
        <v>60</v>
      </c>
      <c r="E26227">
        <v>0</v>
      </c>
      <c r="F26227">
        <v>0</v>
      </c>
      <c r="G26227">
        <v>0</v>
      </c>
      <c r="H26227">
        <v>0</v>
      </c>
    </row>
    <row r="26228" spans="1:8" x14ac:dyDescent="0.25">
      <c r="A26228" t="s">
        <v>59</v>
      </c>
      <c r="B26228">
        <v>2010</v>
      </c>
      <c r="C26228" t="s">
        <v>3</v>
      </c>
      <c r="D26228" t="s">
        <v>60</v>
      </c>
      <c r="E26228">
        <v>0</v>
      </c>
      <c r="F26228">
        <v>0</v>
      </c>
      <c r="G26228">
        <v>0</v>
      </c>
      <c r="H26228">
        <v>0</v>
      </c>
    </row>
    <row r="26229" spans="1:8" x14ac:dyDescent="0.25">
      <c r="A26229" t="s">
        <v>59</v>
      </c>
      <c r="B26229">
        <v>2010</v>
      </c>
      <c r="C26229" t="s">
        <v>3</v>
      </c>
      <c r="D26229" t="s">
        <v>60</v>
      </c>
      <c r="E26229">
        <v>0</v>
      </c>
      <c r="F26229">
        <v>206.74</v>
      </c>
      <c r="G26229">
        <v>24876.38</v>
      </c>
      <c r="H26229">
        <v>19377.64</v>
      </c>
    </row>
    <row r="26230" spans="1:8" x14ac:dyDescent="0.25">
      <c r="A26230" t="s">
        <v>59</v>
      </c>
      <c r="B26230">
        <v>2010</v>
      </c>
      <c r="C26230" t="s">
        <v>3</v>
      </c>
      <c r="D26230" t="s">
        <v>60</v>
      </c>
      <c r="E26230">
        <v>0</v>
      </c>
      <c r="F26230">
        <v>0</v>
      </c>
      <c r="G26230">
        <v>0</v>
      </c>
      <c r="H26230">
        <v>0</v>
      </c>
    </row>
    <row r="26231" spans="1:8" x14ac:dyDescent="0.25">
      <c r="A26231" t="s">
        <v>59</v>
      </c>
      <c r="B26231">
        <v>2010</v>
      </c>
      <c r="C26231" t="s">
        <v>3</v>
      </c>
      <c r="D26231" t="s">
        <v>60</v>
      </c>
      <c r="E26231">
        <v>0</v>
      </c>
      <c r="F26231">
        <v>0</v>
      </c>
      <c r="G26231">
        <v>0</v>
      </c>
      <c r="H26231">
        <v>0</v>
      </c>
    </row>
    <row r="26232" spans="1:8" x14ac:dyDescent="0.25">
      <c r="A26232" t="s">
        <v>59</v>
      </c>
      <c r="B26232">
        <v>2010</v>
      </c>
      <c r="C26232" t="s">
        <v>3</v>
      </c>
      <c r="D26232" t="s">
        <v>61</v>
      </c>
      <c r="E26232">
        <v>1</v>
      </c>
      <c r="F26232">
        <v>200.86</v>
      </c>
      <c r="G26232">
        <v>0</v>
      </c>
      <c r="H26232">
        <v>0</v>
      </c>
    </row>
    <row r="26233" spans="1:8" x14ac:dyDescent="0.25">
      <c r="A26233" t="s">
        <v>59</v>
      </c>
      <c r="B26233">
        <v>2010</v>
      </c>
      <c r="C26233" t="s">
        <v>3</v>
      </c>
      <c r="D26233" t="s">
        <v>61</v>
      </c>
      <c r="E26233">
        <v>2</v>
      </c>
      <c r="F26233">
        <v>25.15</v>
      </c>
      <c r="G26233">
        <v>402.55</v>
      </c>
      <c r="H26233">
        <v>0</v>
      </c>
    </row>
    <row r="26234" spans="1:8" x14ac:dyDescent="0.25">
      <c r="A26234" t="s">
        <v>59</v>
      </c>
      <c r="B26234">
        <v>2010</v>
      </c>
      <c r="C26234" t="s">
        <v>3</v>
      </c>
      <c r="D26234" t="s">
        <v>61</v>
      </c>
      <c r="E26234">
        <v>1</v>
      </c>
      <c r="F26234">
        <v>0.7</v>
      </c>
      <c r="G26234">
        <v>92.55</v>
      </c>
      <c r="H26234">
        <v>0</v>
      </c>
    </row>
    <row r="26235" spans="1:8" x14ac:dyDescent="0.25">
      <c r="A26235" t="s">
        <v>59</v>
      </c>
      <c r="B26235">
        <v>2010</v>
      </c>
      <c r="C26235" t="s">
        <v>3</v>
      </c>
      <c r="D26235" t="s">
        <v>60</v>
      </c>
      <c r="E26235">
        <v>0</v>
      </c>
      <c r="F26235">
        <v>0</v>
      </c>
      <c r="G26235">
        <v>0</v>
      </c>
      <c r="H26235">
        <v>0</v>
      </c>
    </row>
    <row r="26236" spans="1:8" x14ac:dyDescent="0.25">
      <c r="A26236" t="s">
        <v>59</v>
      </c>
      <c r="B26236">
        <v>2010</v>
      </c>
      <c r="C26236" t="s">
        <v>3</v>
      </c>
      <c r="D26236" t="s">
        <v>60</v>
      </c>
      <c r="E26236">
        <v>4</v>
      </c>
      <c r="F26236">
        <v>5.35</v>
      </c>
      <c r="G26236">
        <v>1506.2</v>
      </c>
      <c r="H26236">
        <v>3429.21</v>
      </c>
    </row>
    <row r="26237" spans="1:8" x14ac:dyDescent="0.25">
      <c r="A26237" t="s">
        <v>59</v>
      </c>
      <c r="B26237">
        <v>2010</v>
      </c>
      <c r="C26237" t="s">
        <v>3</v>
      </c>
      <c r="D26237" t="s">
        <v>60</v>
      </c>
      <c r="E26237">
        <v>4</v>
      </c>
      <c r="F26237">
        <v>7.54</v>
      </c>
      <c r="G26237">
        <v>897.8</v>
      </c>
      <c r="H26237">
        <v>1259.32</v>
      </c>
    </row>
    <row r="26238" spans="1:8" x14ac:dyDescent="0.25">
      <c r="A26238" t="s">
        <v>59</v>
      </c>
      <c r="B26238">
        <v>2010</v>
      </c>
      <c r="C26238" t="s">
        <v>3</v>
      </c>
      <c r="D26238" t="s">
        <v>60</v>
      </c>
      <c r="E26238">
        <v>293</v>
      </c>
      <c r="F26238">
        <v>5458.07</v>
      </c>
      <c r="G26238">
        <v>364332.99</v>
      </c>
      <c r="H26238">
        <v>288434.86</v>
      </c>
    </row>
    <row r="26239" spans="1:8" x14ac:dyDescent="0.25">
      <c r="A26239" t="s">
        <v>59</v>
      </c>
      <c r="B26239">
        <v>2010</v>
      </c>
      <c r="C26239" t="s">
        <v>3</v>
      </c>
      <c r="D26239" t="s">
        <v>60</v>
      </c>
      <c r="E26239">
        <v>71</v>
      </c>
      <c r="F26239">
        <v>83.85</v>
      </c>
      <c r="G26239">
        <v>11453.24</v>
      </c>
      <c r="H26239">
        <v>12487.12</v>
      </c>
    </row>
    <row r="26240" spans="1:8" x14ac:dyDescent="0.25">
      <c r="A26240" t="s">
        <v>59</v>
      </c>
      <c r="B26240">
        <v>2010</v>
      </c>
      <c r="C26240" t="s">
        <v>3</v>
      </c>
      <c r="D26240" t="s">
        <v>60</v>
      </c>
      <c r="E26240">
        <v>0</v>
      </c>
      <c r="F26240">
        <v>0</v>
      </c>
      <c r="G26240">
        <v>0</v>
      </c>
      <c r="H26240">
        <v>0</v>
      </c>
    </row>
    <row r="26241" spans="1:8" x14ac:dyDescent="0.25">
      <c r="A26241" t="s">
        <v>59</v>
      </c>
      <c r="B26241">
        <v>2010</v>
      </c>
      <c r="C26241" t="s">
        <v>3</v>
      </c>
      <c r="D26241" t="s">
        <v>62</v>
      </c>
      <c r="E26241">
        <v>24</v>
      </c>
      <c r="F26241">
        <v>1129.18</v>
      </c>
      <c r="G26241">
        <v>80575.009999999995</v>
      </c>
      <c r="H26241">
        <v>80280.070000000007</v>
      </c>
    </row>
    <row r="26242" spans="1:8" x14ac:dyDescent="0.25">
      <c r="A26242" t="s">
        <v>59</v>
      </c>
      <c r="B26242">
        <v>2010</v>
      </c>
      <c r="C26242" t="s">
        <v>3</v>
      </c>
      <c r="D26242" t="s">
        <v>62</v>
      </c>
      <c r="E26242">
        <v>2</v>
      </c>
      <c r="F26242">
        <v>3.21</v>
      </c>
      <c r="G26242">
        <v>367.85</v>
      </c>
      <c r="H26242">
        <v>321.39</v>
      </c>
    </row>
    <row r="26243" spans="1:8" x14ac:dyDescent="0.25">
      <c r="A26243" t="s">
        <v>59</v>
      </c>
      <c r="B26243">
        <v>2010</v>
      </c>
      <c r="C26243" t="s">
        <v>3</v>
      </c>
      <c r="D26243" t="s">
        <v>60</v>
      </c>
      <c r="E26243">
        <v>100</v>
      </c>
      <c r="F26243">
        <v>1631.58</v>
      </c>
      <c r="G26243">
        <v>110533.97</v>
      </c>
      <c r="H26243">
        <v>114831.7</v>
      </c>
    </row>
    <row r="26244" spans="1:8" x14ac:dyDescent="0.25">
      <c r="A26244" t="s">
        <v>59</v>
      </c>
      <c r="B26244">
        <v>2010</v>
      </c>
      <c r="C26244" t="s">
        <v>3</v>
      </c>
      <c r="D26244" t="s">
        <v>60</v>
      </c>
      <c r="E26244">
        <v>27</v>
      </c>
      <c r="F26244">
        <v>46.53</v>
      </c>
      <c r="G26244">
        <v>4668.72</v>
      </c>
      <c r="H26244">
        <v>4261.8999999999996</v>
      </c>
    </row>
    <row r="26245" spans="1:8" x14ac:dyDescent="0.25">
      <c r="A26245" t="s">
        <v>59</v>
      </c>
      <c r="B26245">
        <v>2010</v>
      </c>
      <c r="C26245" t="s">
        <v>3</v>
      </c>
      <c r="D26245" t="s">
        <v>60</v>
      </c>
      <c r="E26245">
        <v>0</v>
      </c>
      <c r="F26245">
        <v>0</v>
      </c>
      <c r="G26245">
        <v>0</v>
      </c>
      <c r="H26245">
        <v>0</v>
      </c>
    </row>
    <row r="26246" spans="1:8" x14ac:dyDescent="0.25">
      <c r="A26246" t="s">
        <v>59</v>
      </c>
      <c r="B26246">
        <v>2010</v>
      </c>
      <c r="C26246" t="s">
        <v>3</v>
      </c>
      <c r="D26246" t="s">
        <v>60</v>
      </c>
      <c r="E26246">
        <v>27</v>
      </c>
      <c r="F26246">
        <v>454.86</v>
      </c>
      <c r="G26246">
        <v>26762.23</v>
      </c>
      <c r="H26246">
        <v>40497.43</v>
      </c>
    </row>
    <row r="26247" spans="1:8" x14ac:dyDescent="0.25">
      <c r="A26247" t="s">
        <v>59</v>
      </c>
      <c r="B26247">
        <v>2010</v>
      </c>
      <c r="C26247" t="s">
        <v>3</v>
      </c>
      <c r="D26247" t="s">
        <v>60</v>
      </c>
      <c r="E26247">
        <v>11</v>
      </c>
      <c r="F26247">
        <v>20.04</v>
      </c>
      <c r="G26247">
        <v>1732.33</v>
      </c>
      <c r="H26247">
        <v>2140.13</v>
      </c>
    </row>
    <row r="26248" spans="1:8" x14ac:dyDescent="0.25">
      <c r="A26248" t="s">
        <v>59</v>
      </c>
      <c r="B26248">
        <v>2010</v>
      </c>
      <c r="C26248" t="s">
        <v>3</v>
      </c>
      <c r="D26248" t="s">
        <v>60</v>
      </c>
      <c r="E26248">
        <v>0</v>
      </c>
      <c r="F26248">
        <v>0</v>
      </c>
      <c r="G26248">
        <v>0</v>
      </c>
      <c r="H26248">
        <v>0</v>
      </c>
    </row>
    <row r="26249" spans="1:8" x14ac:dyDescent="0.25">
      <c r="A26249" t="s">
        <v>59</v>
      </c>
      <c r="B26249">
        <v>2010</v>
      </c>
      <c r="C26249" t="s">
        <v>3</v>
      </c>
      <c r="D26249" t="s">
        <v>60</v>
      </c>
      <c r="E26249">
        <v>55</v>
      </c>
      <c r="F26249">
        <v>1442.13</v>
      </c>
      <c r="G26249">
        <v>80893.929999999993</v>
      </c>
      <c r="H26249">
        <v>47316.23</v>
      </c>
    </row>
    <row r="26250" spans="1:8" x14ac:dyDescent="0.25">
      <c r="A26250" t="s">
        <v>59</v>
      </c>
      <c r="B26250">
        <v>2010</v>
      </c>
      <c r="C26250" t="s">
        <v>3</v>
      </c>
      <c r="D26250" t="s">
        <v>60</v>
      </c>
      <c r="E26250">
        <v>17</v>
      </c>
      <c r="F26250">
        <v>24.78</v>
      </c>
      <c r="G26250">
        <v>2057.71</v>
      </c>
      <c r="H26250">
        <v>1672.53</v>
      </c>
    </row>
    <row r="26251" spans="1:8" x14ac:dyDescent="0.25">
      <c r="A26251" t="s">
        <v>59</v>
      </c>
      <c r="B26251">
        <v>2010</v>
      </c>
      <c r="C26251" t="s">
        <v>3</v>
      </c>
      <c r="D26251" t="s">
        <v>60</v>
      </c>
      <c r="E26251">
        <v>0</v>
      </c>
      <c r="F26251">
        <v>0</v>
      </c>
      <c r="G26251">
        <v>0</v>
      </c>
      <c r="H26251">
        <v>0</v>
      </c>
    </row>
    <row r="26252" spans="1:8" x14ac:dyDescent="0.25">
      <c r="A26252" t="s">
        <v>59</v>
      </c>
      <c r="B26252">
        <v>2010</v>
      </c>
      <c r="C26252" t="s">
        <v>3</v>
      </c>
      <c r="D26252" t="s">
        <v>60</v>
      </c>
      <c r="E26252">
        <v>0</v>
      </c>
      <c r="F26252">
        <v>0</v>
      </c>
      <c r="G26252">
        <v>0</v>
      </c>
      <c r="H26252">
        <v>0</v>
      </c>
    </row>
    <row r="26253" spans="1:8" x14ac:dyDescent="0.25">
      <c r="A26253" t="s">
        <v>59</v>
      </c>
      <c r="B26253">
        <v>2010</v>
      </c>
      <c r="C26253" t="s">
        <v>3</v>
      </c>
      <c r="D26253" t="s">
        <v>60</v>
      </c>
      <c r="E26253">
        <v>0</v>
      </c>
      <c r="F26253">
        <v>0</v>
      </c>
      <c r="G26253">
        <v>17871.54</v>
      </c>
      <c r="H26253">
        <v>57582.64</v>
      </c>
    </row>
    <row r="26254" spans="1:8" x14ac:dyDescent="0.25">
      <c r="A26254" t="s">
        <v>59</v>
      </c>
      <c r="B26254">
        <v>2010</v>
      </c>
      <c r="C26254" t="s">
        <v>3</v>
      </c>
      <c r="D26254" t="s">
        <v>60</v>
      </c>
      <c r="E26254">
        <v>0</v>
      </c>
      <c r="F26254">
        <v>550.19000000000005</v>
      </c>
      <c r="G26254">
        <v>27094.57</v>
      </c>
      <c r="H26254">
        <v>44788.87</v>
      </c>
    </row>
    <row r="26255" spans="1:8" x14ac:dyDescent="0.25">
      <c r="A26255" t="s">
        <v>59</v>
      </c>
      <c r="B26255">
        <v>2010</v>
      </c>
      <c r="C26255" t="s">
        <v>3</v>
      </c>
      <c r="D26255" t="s">
        <v>61</v>
      </c>
      <c r="E26255">
        <v>0</v>
      </c>
      <c r="F26255">
        <v>0</v>
      </c>
      <c r="G26255">
        <v>0</v>
      </c>
      <c r="H26255">
        <v>0</v>
      </c>
    </row>
    <row r="26256" spans="1:8" x14ac:dyDescent="0.25">
      <c r="A26256" t="s">
        <v>59</v>
      </c>
      <c r="B26256">
        <v>2010</v>
      </c>
      <c r="C26256" t="s">
        <v>3</v>
      </c>
      <c r="D26256" t="s">
        <v>61</v>
      </c>
      <c r="E26256">
        <v>0</v>
      </c>
      <c r="F26256">
        <v>0</v>
      </c>
      <c r="G26256">
        <v>0</v>
      </c>
      <c r="H26256">
        <v>0</v>
      </c>
    </row>
    <row r="26257" spans="1:8" x14ac:dyDescent="0.25">
      <c r="A26257" t="s">
        <v>59</v>
      </c>
      <c r="B26257">
        <v>2010</v>
      </c>
      <c r="C26257" t="s">
        <v>3</v>
      </c>
      <c r="D26257" t="s">
        <v>61</v>
      </c>
      <c r="E26257">
        <v>3</v>
      </c>
      <c r="F26257">
        <v>0.6</v>
      </c>
      <c r="G26257">
        <v>33.14</v>
      </c>
      <c r="H26257">
        <v>33.14</v>
      </c>
    </row>
    <row r="26258" spans="1:8" x14ac:dyDescent="0.25">
      <c r="A26258" t="s">
        <v>59</v>
      </c>
      <c r="B26258">
        <v>2010</v>
      </c>
      <c r="C26258" t="s">
        <v>3</v>
      </c>
      <c r="D26258" t="s">
        <v>60</v>
      </c>
      <c r="E26258">
        <v>26</v>
      </c>
      <c r="F26258">
        <v>23.78</v>
      </c>
      <c r="G26258">
        <v>3071.08</v>
      </c>
      <c r="H26258">
        <v>4332.87</v>
      </c>
    </row>
    <row r="26259" spans="1:8" x14ac:dyDescent="0.25">
      <c r="A26259" t="s">
        <v>59</v>
      </c>
      <c r="B26259">
        <v>2010</v>
      </c>
      <c r="C26259" t="s">
        <v>3</v>
      </c>
      <c r="D26259" t="s">
        <v>60</v>
      </c>
      <c r="E26259">
        <v>69</v>
      </c>
      <c r="F26259">
        <v>596.42999999999995</v>
      </c>
      <c r="G26259">
        <v>46943.93</v>
      </c>
      <c r="H26259">
        <v>32663.439999999999</v>
      </c>
    </row>
    <row r="26260" spans="1:8" x14ac:dyDescent="0.25">
      <c r="A26260" t="s">
        <v>59</v>
      </c>
      <c r="B26260">
        <v>2010</v>
      </c>
      <c r="C26260" t="s">
        <v>3</v>
      </c>
      <c r="D26260" t="s">
        <v>60</v>
      </c>
      <c r="E26260">
        <v>181</v>
      </c>
      <c r="F26260">
        <v>281.3</v>
      </c>
      <c r="G26260">
        <v>32221.55</v>
      </c>
      <c r="H26260">
        <v>32308.2</v>
      </c>
    </row>
    <row r="26261" spans="1:8" x14ac:dyDescent="0.25">
      <c r="A26261" t="s">
        <v>59</v>
      </c>
      <c r="B26261">
        <v>2010</v>
      </c>
      <c r="C26261" t="s">
        <v>3</v>
      </c>
      <c r="D26261" t="s">
        <v>60</v>
      </c>
      <c r="E26261">
        <v>1194</v>
      </c>
      <c r="F26261">
        <v>503</v>
      </c>
      <c r="G26261">
        <v>39321.300000000003</v>
      </c>
      <c r="H26261">
        <v>38461.39</v>
      </c>
    </row>
    <row r="26262" spans="1:8" x14ac:dyDescent="0.25">
      <c r="A26262" t="s">
        <v>59</v>
      </c>
      <c r="B26262">
        <v>2010</v>
      </c>
      <c r="C26262" t="s">
        <v>3</v>
      </c>
      <c r="D26262" t="s">
        <v>60</v>
      </c>
      <c r="E26262">
        <v>0</v>
      </c>
      <c r="F26262">
        <v>0</v>
      </c>
      <c r="G26262">
        <v>0</v>
      </c>
      <c r="H26262">
        <v>0</v>
      </c>
    </row>
    <row r="26263" spans="1:8" x14ac:dyDescent="0.25">
      <c r="A26263" t="s">
        <v>59</v>
      </c>
      <c r="B26263">
        <v>2010</v>
      </c>
      <c r="C26263" t="s">
        <v>3</v>
      </c>
      <c r="D26263" t="s">
        <v>60</v>
      </c>
      <c r="E26263">
        <v>3</v>
      </c>
      <c r="F26263">
        <v>1.77</v>
      </c>
      <c r="G26263">
        <v>212.35</v>
      </c>
      <c r="H26263">
        <v>190.06</v>
      </c>
    </row>
    <row r="26264" spans="1:8" x14ac:dyDescent="0.25">
      <c r="A26264" t="s">
        <v>59</v>
      </c>
      <c r="B26264">
        <v>2010</v>
      </c>
      <c r="C26264" t="s">
        <v>3</v>
      </c>
      <c r="D26264" t="s">
        <v>62</v>
      </c>
      <c r="E26264">
        <v>0</v>
      </c>
      <c r="F26264">
        <v>0</v>
      </c>
      <c r="G26264">
        <v>0</v>
      </c>
      <c r="H26264">
        <v>0</v>
      </c>
    </row>
    <row r="26265" spans="1:8" x14ac:dyDescent="0.25">
      <c r="A26265" t="s">
        <v>59</v>
      </c>
      <c r="B26265">
        <v>2010</v>
      </c>
      <c r="C26265" t="s">
        <v>3</v>
      </c>
      <c r="D26265" t="s">
        <v>62</v>
      </c>
      <c r="E26265">
        <v>1</v>
      </c>
      <c r="F26265">
        <v>2.09</v>
      </c>
      <c r="G26265">
        <v>0</v>
      </c>
      <c r="H26265">
        <v>0</v>
      </c>
    </row>
    <row r="26266" spans="1:8" x14ac:dyDescent="0.25">
      <c r="A26266" t="s">
        <v>59</v>
      </c>
      <c r="B26266">
        <v>2010</v>
      </c>
      <c r="C26266" t="s">
        <v>3</v>
      </c>
      <c r="D26266" t="s">
        <v>62</v>
      </c>
      <c r="E26266">
        <v>302</v>
      </c>
      <c r="F26266">
        <v>196.28</v>
      </c>
      <c r="G26266">
        <v>14936.24</v>
      </c>
      <c r="H26266">
        <v>14078.07</v>
      </c>
    </row>
    <row r="26267" spans="1:8" x14ac:dyDescent="0.25">
      <c r="A26267" t="s">
        <v>59</v>
      </c>
      <c r="B26267">
        <v>2010</v>
      </c>
      <c r="C26267" t="s">
        <v>3</v>
      </c>
      <c r="D26267" t="s">
        <v>60</v>
      </c>
      <c r="E26267">
        <v>7</v>
      </c>
      <c r="F26267">
        <v>39.369999999999997</v>
      </c>
      <c r="G26267">
        <v>3062.71</v>
      </c>
      <c r="H26267">
        <v>2254.96</v>
      </c>
    </row>
    <row r="26268" spans="1:8" x14ac:dyDescent="0.25">
      <c r="A26268" t="s">
        <v>59</v>
      </c>
      <c r="B26268">
        <v>2010</v>
      </c>
      <c r="C26268" t="s">
        <v>3</v>
      </c>
      <c r="D26268" t="s">
        <v>60</v>
      </c>
      <c r="E26268">
        <v>151</v>
      </c>
      <c r="F26268">
        <v>88.78</v>
      </c>
      <c r="G26268">
        <v>10630.22</v>
      </c>
      <c r="H26268">
        <v>10518.28</v>
      </c>
    </row>
    <row r="26269" spans="1:8" x14ac:dyDescent="0.25">
      <c r="A26269" t="s">
        <v>59</v>
      </c>
      <c r="B26269">
        <v>2010</v>
      </c>
      <c r="C26269" t="s">
        <v>3</v>
      </c>
      <c r="D26269" t="s">
        <v>60</v>
      </c>
      <c r="E26269">
        <v>0</v>
      </c>
      <c r="F26269">
        <v>0</v>
      </c>
      <c r="G26269">
        <v>0</v>
      </c>
      <c r="H26269">
        <v>0</v>
      </c>
    </row>
    <row r="26270" spans="1:8" x14ac:dyDescent="0.25">
      <c r="A26270" t="s">
        <v>59</v>
      </c>
      <c r="B26270">
        <v>2010</v>
      </c>
      <c r="C26270" t="s">
        <v>3</v>
      </c>
      <c r="D26270" t="s">
        <v>60</v>
      </c>
      <c r="E26270">
        <v>16</v>
      </c>
      <c r="F26270">
        <v>90.26</v>
      </c>
      <c r="G26270">
        <v>5452.34</v>
      </c>
      <c r="H26270">
        <v>5604.69</v>
      </c>
    </row>
    <row r="26271" spans="1:8" x14ac:dyDescent="0.25">
      <c r="A26271" t="s">
        <v>59</v>
      </c>
      <c r="B26271">
        <v>2010</v>
      </c>
      <c r="C26271" t="s">
        <v>3</v>
      </c>
      <c r="D26271" t="s">
        <v>60</v>
      </c>
      <c r="E26271">
        <v>45</v>
      </c>
      <c r="F26271">
        <v>124.87</v>
      </c>
      <c r="G26271">
        <v>8853.9</v>
      </c>
      <c r="H26271">
        <v>7412.5</v>
      </c>
    </row>
    <row r="26272" spans="1:8" x14ac:dyDescent="0.25">
      <c r="A26272" t="s">
        <v>59</v>
      </c>
      <c r="B26272">
        <v>2010</v>
      </c>
      <c r="C26272" t="s">
        <v>3</v>
      </c>
      <c r="D26272" t="s">
        <v>60</v>
      </c>
      <c r="E26272">
        <v>695</v>
      </c>
      <c r="F26272">
        <v>373.69</v>
      </c>
      <c r="G26272">
        <v>24575.64</v>
      </c>
      <c r="H26272">
        <v>36532.620000000003</v>
      </c>
    </row>
    <row r="26273" spans="1:8" x14ac:dyDescent="0.25">
      <c r="A26273" t="s">
        <v>59</v>
      </c>
      <c r="B26273">
        <v>2010</v>
      </c>
      <c r="C26273" t="s">
        <v>3</v>
      </c>
      <c r="D26273" t="s">
        <v>60</v>
      </c>
      <c r="E26273">
        <v>0</v>
      </c>
      <c r="F26273">
        <v>0</v>
      </c>
      <c r="G26273">
        <v>0</v>
      </c>
      <c r="H26273">
        <v>0</v>
      </c>
    </row>
    <row r="26274" spans="1:8" x14ac:dyDescent="0.25">
      <c r="A26274" t="s">
        <v>59</v>
      </c>
      <c r="B26274">
        <v>2010</v>
      </c>
      <c r="C26274" t="s">
        <v>3</v>
      </c>
      <c r="D26274" t="s">
        <v>60</v>
      </c>
      <c r="E26274">
        <v>7</v>
      </c>
      <c r="F26274">
        <v>54.88</v>
      </c>
      <c r="G26274">
        <v>3313.55</v>
      </c>
      <c r="H26274">
        <v>3002.53</v>
      </c>
    </row>
    <row r="26275" spans="1:8" x14ac:dyDescent="0.25">
      <c r="A26275" t="s">
        <v>59</v>
      </c>
      <c r="B26275">
        <v>2010</v>
      </c>
      <c r="C26275" t="s">
        <v>3</v>
      </c>
      <c r="D26275" t="s">
        <v>60</v>
      </c>
      <c r="E26275">
        <v>70</v>
      </c>
      <c r="F26275">
        <v>115.31</v>
      </c>
      <c r="G26275">
        <v>9071.2999999999993</v>
      </c>
      <c r="H26275">
        <v>10728.67</v>
      </c>
    </row>
    <row r="26276" spans="1:8" x14ac:dyDescent="0.25">
      <c r="A26276" t="s">
        <v>59</v>
      </c>
      <c r="B26276">
        <v>2010</v>
      </c>
      <c r="C26276" t="s">
        <v>3</v>
      </c>
      <c r="D26276" t="s">
        <v>60</v>
      </c>
      <c r="E26276">
        <v>207</v>
      </c>
      <c r="F26276">
        <v>105.4</v>
      </c>
      <c r="G26276">
        <v>6737.97</v>
      </c>
      <c r="H26276">
        <v>5798.34</v>
      </c>
    </row>
    <row r="26277" spans="1:8" x14ac:dyDescent="0.25">
      <c r="A26277" t="s">
        <v>59</v>
      </c>
      <c r="B26277">
        <v>2010</v>
      </c>
      <c r="C26277" t="s">
        <v>3</v>
      </c>
      <c r="D26277" t="s">
        <v>64</v>
      </c>
      <c r="E26277">
        <v>0</v>
      </c>
      <c r="F26277">
        <v>11588.231417999999</v>
      </c>
      <c r="G26277">
        <v>1031692.15</v>
      </c>
      <c r="H26277">
        <v>952799.9</v>
      </c>
    </row>
    <row r="26278" spans="1:8" x14ac:dyDescent="0.25">
      <c r="A26278" t="s">
        <v>59</v>
      </c>
      <c r="B26278">
        <v>2010</v>
      </c>
      <c r="C26278" t="s">
        <v>3</v>
      </c>
      <c r="D26278" t="s">
        <v>60</v>
      </c>
      <c r="E26278">
        <v>0</v>
      </c>
      <c r="F26278">
        <v>0</v>
      </c>
      <c r="G26278">
        <v>0</v>
      </c>
      <c r="H26278">
        <v>0</v>
      </c>
    </row>
    <row r="26279" spans="1:8" x14ac:dyDescent="0.25">
      <c r="A26279" t="s">
        <v>59</v>
      </c>
      <c r="B26279">
        <v>2010</v>
      </c>
      <c r="C26279" t="s">
        <v>3</v>
      </c>
      <c r="D26279" t="s">
        <v>60</v>
      </c>
      <c r="E26279">
        <v>0</v>
      </c>
      <c r="F26279">
        <v>0</v>
      </c>
      <c r="G26279">
        <v>0</v>
      </c>
      <c r="H26279">
        <v>0</v>
      </c>
    </row>
    <row r="26280" spans="1:8" x14ac:dyDescent="0.25">
      <c r="A26280" t="s">
        <v>59</v>
      </c>
      <c r="B26280">
        <v>2010</v>
      </c>
      <c r="C26280" t="s">
        <v>2</v>
      </c>
      <c r="D26280" t="s">
        <v>60</v>
      </c>
      <c r="E26280">
        <v>0</v>
      </c>
      <c r="F26280">
        <v>0</v>
      </c>
      <c r="G26280">
        <v>-130547.19</v>
      </c>
      <c r="H26280">
        <v>0</v>
      </c>
    </row>
    <row r="26281" spans="1:8" x14ac:dyDescent="0.25">
      <c r="A26281" t="s">
        <v>59</v>
      </c>
      <c r="B26281">
        <v>2010</v>
      </c>
      <c r="C26281" t="s">
        <v>2</v>
      </c>
      <c r="D26281" t="s">
        <v>61</v>
      </c>
      <c r="E26281">
        <v>4</v>
      </c>
      <c r="F26281">
        <v>9393.4699999999993</v>
      </c>
      <c r="G26281">
        <v>628353.46</v>
      </c>
      <c r="H26281">
        <v>533544.71</v>
      </c>
    </row>
    <row r="26282" spans="1:8" x14ac:dyDescent="0.25">
      <c r="A26282" t="s">
        <v>59</v>
      </c>
      <c r="B26282">
        <v>2010</v>
      </c>
      <c r="C26282" t="s">
        <v>2</v>
      </c>
      <c r="D26282" t="s">
        <v>61</v>
      </c>
      <c r="E26282">
        <v>0</v>
      </c>
      <c r="F26282">
        <v>0</v>
      </c>
      <c r="G26282">
        <v>0</v>
      </c>
      <c r="H26282">
        <v>0</v>
      </c>
    </row>
    <row r="26283" spans="1:8" x14ac:dyDescent="0.25">
      <c r="A26283" t="s">
        <v>59</v>
      </c>
      <c r="B26283">
        <v>2010</v>
      </c>
      <c r="C26283" t="s">
        <v>2</v>
      </c>
      <c r="D26283" t="s">
        <v>60</v>
      </c>
      <c r="E26283">
        <v>0</v>
      </c>
      <c r="F26283">
        <v>0</v>
      </c>
      <c r="G26283">
        <v>0</v>
      </c>
      <c r="H26283">
        <v>0</v>
      </c>
    </row>
    <row r="26284" spans="1:8" x14ac:dyDescent="0.25">
      <c r="A26284" t="s">
        <v>59</v>
      </c>
      <c r="B26284">
        <v>2010</v>
      </c>
      <c r="C26284" t="s">
        <v>2</v>
      </c>
      <c r="D26284" t="s">
        <v>60</v>
      </c>
      <c r="E26284">
        <v>0</v>
      </c>
      <c r="F26284">
        <v>0</v>
      </c>
      <c r="G26284">
        <v>0</v>
      </c>
      <c r="H26284">
        <v>0</v>
      </c>
    </row>
    <row r="26285" spans="1:8" x14ac:dyDescent="0.25">
      <c r="A26285" t="s">
        <v>59</v>
      </c>
      <c r="B26285">
        <v>2010</v>
      </c>
      <c r="C26285" t="s">
        <v>2</v>
      </c>
      <c r="D26285" t="s">
        <v>60</v>
      </c>
      <c r="E26285">
        <v>0</v>
      </c>
      <c r="F26285">
        <v>0</v>
      </c>
      <c r="G26285">
        <v>-160582.04</v>
      </c>
      <c r="H26285">
        <v>6121.06</v>
      </c>
    </row>
    <row r="26286" spans="1:8" x14ac:dyDescent="0.25">
      <c r="A26286" t="s">
        <v>59</v>
      </c>
      <c r="B26286">
        <v>2010</v>
      </c>
      <c r="C26286" t="s">
        <v>2</v>
      </c>
      <c r="D26286" t="s">
        <v>60</v>
      </c>
      <c r="E26286">
        <v>0</v>
      </c>
      <c r="F26286">
        <v>0</v>
      </c>
      <c r="G26286">
        <v>0</v>
      </c>
      <c r="H26286">
        <v>0</v>
      </c>
    </row>
    <row r="26287" spans="1:8" x14ac:dyDescent="0.25">
      <c r="A26287" t="s">
        <v>59</v>
      </c>
      <c r="B26287">
        <v>2010</v>
      </c>
      <c r="C26287" t="s">
        <v>2</v>
      </c>
      <c r="D26287" t="s">
        <v>60</v>
      </c>
      <c r="E26287">
        <v>0</v>
      </c>
      <c r="F26287">
        <v>0</v>
      </c>
      <c r="G26287">
        <v>0</v>
      </c>
      <c r="H26287">
        <v>0</v>
      </c>
    </row>
    <row r="26288" spans="1:8" x14ac:dyDescent="0.25">
      <c r="A26288" t="s">
        <v>59</v>
      </c>
      <c r="B26288">
        <v>2010</v>
      </c>
      <c r="C26288" t="s">
        <v>2</v>
      </c>
      <c r="D26288" t="s">
        <v>61</v>
      </c>
      <c r="E26288">
        <v>236</v>
      </c>
      <c r="F26288">
        <v>29250.36</v>
      </c>
      <c r="G26288">
        <v>2010814.63</v>
      </c>
      <c r="H26288">
        <v>2459327.65</v>
      </c>
    </row>
    <row r="26289" spans="1:8" x14ac:dyDescent="0.25">
      <c r="A26289" t="s">
        <v>59</v>
      </c>
      <c r="B26289">
        <v>2010</v>
      </c>
      <c r="C26289" t="s">
        <v>2</v>
      </c>
      <c r="D26289" t="s">
        <v>61</v>
      </c>
      <c r="E26289">
        <v>946</v>
      </c>
      <c r="F26289">
        <v>9724.77</v>
      </c>
      <c r="G26289">
        <v>705936.52</v>
      </c>
      <c r="H26289">
        <v>723214.23</v>
      </c>
    </row>
    <row r="26290" spans="1:8" x14ac:dyDescent="0.25">
      <c r="A26290" t="s">
        <v>59</v>
      </c>
      <c r="B26290">
        <v>2010</v>
      </c>
      <c r="C26290" t="s">
        <v>2</v>
      </c>
      <c r="D26290" t="s">
        <v>61</v>
      </c>
      <c r="E26290">
        <v>237</v>
      </c>
      <c r="F26290">
        <v>319.7</v>
      </c>
      <c r="G26290">
        <v>37611.29</v>
      </c>
      <c r="H26290">
        <v>37848.61</v>
      </c>
    </row>
    <row r="26291" spans="1:8" x14ac:dyDescent="0.25">
      <c r="A26291" t="s">
        <v>59</v>
      </c>
      <c r="B26291">
        <v>2010</v>
      </c>
      <c r="C26291" t="s">
        <v>2</v>
      </c>
      <c r="D26291" t="s">
        <v>60</v>
      </c>
      <c r="E26291">
        <v>1</v>
      </c>
      <c r="F26291">
        <v>3.3</v>
      </c>
      <c r="G26291">
        <v>283.64999999999998</v>
      </c>
      <c r="H26291">
        <v>283.64999999999998</v>
      </c>
    </row>
    <row r="26292" spans="1:8" x14ac:dyDescent="0.25">
      <c r="A26292" t="s">
        <v>59</v>
      </c>
      <c r="B26292">
        <v>2010</v>
      </c>
      <c r="C26292" t="s">
        <v>2</v>
      </c>
      <c r="D26292" t="s">
        <v>60</v>
      </c>
      <c r="E26292">
        <v>0</v>
      </c>
      <c r="F26292">
        <v>0</v>
      </c>
      <c r="G26292">
        <v>0</v>
      </c>
      <c r="H26292">
        <v>0</v>
      </c>
    </row>
    <row r="26293" spans="1:8" x14ac:dyDescent="0.25">
      <c r="A26293" t="s">
        <v>59</v>
      </c>
      <c r="B26293">
        <v>2010</v>
      </c>
      <c r="C26293" t="s">
        <v>2</v>
      </c>
      <c r="D26293" t="s">
        <v>60</v>
      </c>
      <c r="E26293">
        <v>0</v>
      </c>
      <c r="F26293">
        <v>0</v>
      </c>
      <c r="G26293">
        <v>0</v>
      </c>
      <c r="H26293">
        <v>0</v>
      </c>
    </row>
    <row r="26294" spans="1:8" x14ac:dyDescent="0.25">
      <c r="A26294" t="s">
        <v>59</v>
      </c>
      <c r="B26294">
        <v>2010</v>
      </c>
      <c r="C26294" t="s">
        <v>2</v>
      </c>
      <c r="D26294" t="s">
        <v>60</v>
      </c>
      <c r="E26294">
        <v>0</v>
      </c>
      <c r="F26294">
        <v>0</v>
      </c>
      <c r="G26294">
        <v>0</v>
      </c>
      <c r="H26294">
        <v>0</v>
      </c>
    </row>
    <row r="26295" spans="1:8" x14ac:dyDescent="0.25">
      <c r="A26295" t="s">
        <v>59</v>
      </c>
      <c r="B26295">
        <v>2010</v>
      </c>
      <c r="C26295" t="s">
        <v>2</v>
      </c>
      <c r="D26295" t="s">
        <v>62</v>
      </c>
      <c r="E26295">
        <v>784</v>
      </c>
      <c r="F26295">
        <v>16519.23</v>
      </c>
      <c r="G26295">
        <v>1099763.93</v>
      </c>
      <c r="H26295">
        <v>1084369.28</v>
      </c>
    </row>
    <row r="26296" spans="1:8" x14ac:dyDescent="0.25">
      <c r="A26296" t="s">
        <v>59</v>
      </c>
      <c r="B26296">
        <v>2010</v>
      </c>
      <c r="C26296" t="s">
        <v>2</v>
      </c>
      <c r="D26296" t="s">
        <v>62</v>
      </c>
      <c r="E26296">
        <v>222</v>
      </c>
      <c r="F26296">
        <v>561.62</v>
      </c>
      <c r="G26296">
        <v>50730.02</v>
      </c>
      <c r="H26296">
        <v>49309.8</v>
      </c>
    </row>
    <row r="26297" spans="1:8" x14ac:dyDescent="0.25">
      <c r="A26297" t="s">
        <v>59</v>
      </c>
      <c r="B26297">
        <v>2010</v>
      </c>
      <c r="C26297" t="s">
        <v>2</v>
      </c>
      <c r="D26297" t="s">
        <v>60</v>
      </c>
      <c r="E26297">
        <v>10</v>
      </c>
      <c r="F26297">
        <v>56.09</v>
      </c>
      <c r="G26297">
        <v>4117.13</v>
      </c>
      <c r="H26297">
        <v>3597.6</v>
      </c>
    </row>
    <row r="26298" spans="1:8" x14ac:dyDescent="0.25">
      <c r="A26298" t="s">
        <v>59</v>
      </c>
      <c r="B26298">
        <v>2010</v>
      </c>
      <c r="C26298" t="s">
        <v>2</v>
      </c>
      <c r="D26298" t="s">
        <v>60</v>
      </c>
      <c r="E26298">
        <v>10</v>
      </c>
      <c r="F26298">
        <v>14.79</v>
      </c>
      <c r="G26298">
        <v>1259.3900000000001</v>
      </c>
      <c r="H26298">
        <v>1021.94</v>
      </c>
    </row>
    <row r="26299" spans="1:8" x14ac:dyDescent="0.25">
      <c r="A26299" t="s">
        <v>59</v>
      </c>
      <c r="B26299">
        <v>2010</v>
      </c>
      <c r="C26299" t="s">
        <v>2</v>
      </c>
      <c r="D26299" t="s">
        <v>60</v>
      </c>
      <c r="E26299">
        <v>6</v>
      </c>
      <c r="F26299">
        <v>39.130000000000003</v>
      </c>
      <c r="G26299">
        <v>1589.87</v>
      </c>
      <c r="H26299">
        <v>1475.3</v>
      </c>
    </row>
    <row r="26300" spans="1:8" x14ac:dyDescent="0.25">
      <c r="A26300" t="s">
        <v>59</v>
      </c>
      <c r="B26300">
        <v>2010</v>
      </c>
      <c r="C26300" t="s">
        <v>2</v>
      </c>
      <c r="D26300" t="s">
        <v>60</v>
      </c>
      <c r="E26300">
        <v>0</v>
      </c>
      <c r="F26300">
        <v>0</v>
      </c>
      <c r="G26300">
        <v>0</v>
      </c>
      <c r="H26300">
        <v>0</v>
      </c>
    </row>
    <row r="26301" spans="1:8" x14ac:dyDescent="0.25">
      <c r="A26301" t="s">
        <v>59</v>
      </c>
      <c r="B26301">
        <v>2010</v>
      </c>
      <c r="C26301" t="s">
        <v>2</v>
      </c>
      <c r="D26301" t="s">
        <v>60</v>
      </c>
      <c r="E26301">
        <v>0</v>
      </c>
      <c r="F26301">
        <v>0</v>
      </c>
      <c r="G26301">
        <v>0</v>
      </c>
      <c r="H26301">
        <v>0</v>
      </c>
    </row>
    <row r="26302" spans="1:8" x14ac:dyDescent="0.25">
      <c r="A26302" t="s">
        <v>59</v>
      </c>
      <c r="B26302">
        <v>2010</v>
      </c>
      <c r="C26302" t="s">
        <v>2</v>
      </c>
      <c r="D26302" t="s">
        <v>63</v>
      </c>
      <c r="E26302">
        <v>14</v>
      </c>
      <c r="F26302">
        <v>1.51</v>
      </c>
      <c r="G26302">
        <v>154.51</v>
      </c>
      <c r="H26302">
        <v>141.54</v>
      </c>
    </row>
    <row r="26303" spans="1:8" x14ac:dyDescent="0.25">
      <c r="A26303" t="s">
        <v>59</v>
      </c>
      <c r="B26303">
        <v>2010</v>
      </c>
      <c r="C26303" t="s">
        <v>2</v>
      </c>
      <c r="D26303" t="s">
        <v>63</v>
      </c>
      <c r="E26303">
        <v>695061</v>
      </c>
      <c r="F26303">
        <v>104419.15</v>
      </c>
      <c r="G26303">
        <v>8746914.7300000004</v>
      </c>
      <c r="H26303">
        <v>8632164.4100000001</v>
      </c>
    </row>
    <row r="26304" spans="1:8" x14ac:dyDescent="0.25">
      <c r="A26304" t="s">
        <v>59</v>
      </c>
      <c r="B26304">
        <v>2010</v>
      </c>
      <c r="C26304" t="s">
        <v>2</v>
      </c>
      <c r="D26304" t="s">
        <v>60</v>
      </c>
      <c r="E26304">
        <v>0</v>
      </c>
      <c r="F26304">
        <v>0</v>
      </c>
      <c r="G26304">
        <v>4658.29</v>
      </c>
      <c r="H26304">
        <v>22758.14</v>
      </c>
    </row>
    <row r="26305" spans="1:8" x14ac:dyDescent="0.25">
      <c r="A26305" t="s">
        <v>59</v>
      </c>
      <c r="B26305">
        <v>2010</v>
      </c>
      <c r="C26305" t="s">
        <v>2</v>
      </c>
      <c r="D26305" t="s">
        <v>60</v>
      </c>
      <c r="E26305">
        <v>0</v>
      </c>
      <c r="F26305">
        <v>0</v>
      </c>
      <c r="G26305">
        <v>-9555.92</v>
      </c>
      <c r="H26305">
        <v>18362.04</v>
      </c>
    </row>
    <row r="26306" spans="1:8" x14ac:dyDescent="0.25">
      <c r="A26306" t="s">
        <v>59</v>
      </c>
      <c r="B26306">
        <v>2010</v>
      </c>
      <c r="C26306" t="s">
        <v>2</v>
      </c>
      <c r="D26306" t="s">
        <v>61</v>
      </c>
      <c r="E26306">
        <v>192</v>
      </c>
      <c r="F26306">
        <v>1052.3499999999999</v>
      </c>
      <c r="G26306">
        <v>90683.4</v>
      </c>
      <c r="H26306">
        <v>101360.6</v>
      </c>
    </row>
    <row r="26307" spans="1:8" x14ac:dyDescent="0.25">
      <c r="A26307" t="s">
        <v>59</v>
      </c>
      <c r="B26307">
        <v>2010</v>
      </c>
      <c r="C26307" t="s">
        <v>2</v>
      </c>
      <c r="D26307" t="s">
        <v>61</v>
      </c>
      <c r="E26307">
        <v>1089</v>
      </c>
      <c r="F26307">
        <v>1123.3599999999999</v>
      </c>
      <c r="G26307">
        <v>142148.04999999999</v>
      </c>
      <c r="H26307">
        <v>141896.03</v>
      </c>
    </row>
    <row r="26308" spans="1:8" x14ac:dyDescent="0.25">
      <c r="A26308" t="s">
        <v>59</v>
      </c>
      <c r="B26308">
        <v>2010</v>
      </c>
      <c r="C26308" t="s">
        <v>2</v>
      </c>
      <c r="D26308" t="s">
        <v>61</v>
      </c>
      <c r="E26308">
        <v>10240</v>
      </c>
      <c r="F26308">
        <v>2935.16</v>
      </c>
      <c r="G26308">
        <v>204689.87</v>
      </c>
      <c r="H26308">
        <v>212273.94</v>
      </c>
    </row>
    <row r="26309" spans="1:8" x14ac:dyDescent="0.25">
      <c r="A26309" t="s">
        <v>59</v>
      </c>
      <c r="B26309">
        <v>2010</v>
      </c>
      <c r="C26309" t="s">
        <v>2</v>
      </c>
      <c r="D26309" t="s">
        <v>60</v>
      </c>
      <c r="E26309">
        <v>0</v>
      </c>
      <c r="F26309">
        <v>0</v>
      </c>
      <c r="G26309">
        <v>0</v>
      </c>
      <c r="H26309">
        <v>0</v>
      </c>
    </row>
    <row r="26310" spans="1:8" x14ac:dyDescent="0.25">
      <c r="A26310" t="s">
        <v>59</v>
      </c>
      <c r="B26310">
        <v>2010</v>
      </c>
      <c r="C26310" t="s">
        <v>2</v>
      </c>
      <c r="D26310" t="s">
        <v>60</v>
      </c>
      <c r="E26310">
        <v>3</v>
      </c>
      <c r="F26310">
        <v>2.34</v>
      </c>
      <c r="G26310">
        <v>255.41</v>
      </c>
      <c r="H26310">
        <v>250.72</v>
      </c>
    </row>
    <row r="26311" spans="1:8" x14ac:dyDescent="0.25">
      <c r="A26311" t="s">
        <v>59</v>
      </c>
      <c r="B26311">
        <v>2010</v>
      </c>
      <c r="C26311" t="s">
        <v>2</v>
      </c>
      <c r="D26311" t="s">
        <v>60</v>
      </c>
      <c r="E26311">
        <v>422</v>
      </c>
      <c r="F26311">
        <v>110.01</v>
      </c>
      <c r="G26311">
        <v>8339.17</v>
      </c>
      <c r="H26311">
        <v>8144.74</v>
      </c>
    </row>
    <row r="26312" spans="1:8" x14ac:dyDescent="0.25">
      <c r="A26312" t="s">
        <v>59</v>
      </c>
      <c r="B26312">
        <v>2010</v>
      </c>
      <c r="C26312" t="s">
        <v>2</v>
      </c>
      <c r="D26312" t="s">
        <v>62</v>
      </c>
      <c r="E26312">
        <v>931</v>
      </c>
      <c r="F26312">
        <v>7481.83</v>
      </c>
      <c r="G26312">
        <v>592799.75</v>
      </c>
      <c r="H26312">
        <v>554432.99</v>
      </c>
    </row>
    <row r="26313" spans="1:8" x14ac:dyDescent="0.25">
      <c r="A26313" t="s">
        <v>59</v>
      </c>
      <c r="B26313">
        <v>2010</v>
      </c>
      <c r="C26313" t="s">
        <v>2</v>
      </c>
      <c r="D26313" t="s">
        <v>62</v>
      </c>
      <c r="E26313">
        <v>3040</v>
      </c>
      <c r="F26313">
        <v>5393.85</v>
      </c>
      <c r="G26313">
        <v>557378.92000000004</v>
      </c>
      <c r="H26313">
        <v>556701.44999999995</v>
      </c>
    </row>
    <row r="26314" spans="1:8" x14ac:dyDescent="0.25">
      <c r="A26314" t="s">
        <v>59</v>
      </c>
      <c r="B26314">
        <v>2010</v>
      </c>
      <c r="C26314" t="s">
        <v>2</v>
      </c>
      <c r="D26314" t="s">
        <v>62</v>
      </c>
      <c r="E26314">
        <v>95075</v>
      </c>
      <c r="F26314">
        <v>23533.37</v>
      </c>
      <c r="G26314">
        <v>1789748.86</v>
      </c>
      <c r="H26314">
        <v>1829397.1</v>
      </c>
    </row>
    <row r="26315" spans="1:8" x14ac:dyDescent="0.25">
      <c r="A26315" t="s">
        <v>59</v>
      </c>
      <c r="B26315">
        <v>2010</v>
      </c>
      <c r="C26315" t="s">
        <v>2</v>
      </c>
      <c r="D26315" t="s">
        <v>60</v>
      </c>
      <c r="E26315">
        <v>4</v>
      </c>
      <c r="F26315">
        <v>34.71</v>
      </c>
      <c r="G26315">
        <v>2753.64</v>
      </c>
      <c r="H26315">
        <v>2156.5500000000002</v>
      </c>
    </row>
    <row r="26316" spans="1:8" x14ac:dyDescent="0.25">
      <c r="A26316" t="s">
        <v>59</v>
      </c>
      <c r="B26316">
        <v>2010</v>
      </c>
      <c r="C26316" t="s">
        <v>2</v>
      </c>
      <c r="D26316" t="s">
        <v>60</v>
      </c>
      <c r="E26316">
        <v>45</v>
      </c>
      <c r="F26316">
        <v>72.83</v>
      </c>
      <c r="G26316">
        <v>6156.89</v>
      </c>
      <c r="H26316">
        <v>5850.72</v>
      </c>
    </row>
    <row r="26317" spans="1:8" x14ac:dyDescent="0.25">
      <c r="A26317" t="s">
        <v>59</v>
      </c>
      <c r="B26317">
        <v>2010</v>
      </c>
      <c r="C26317" t="s">
        <v>2</v>
      </c>
      <c r="D26317" t="s">
        <v>60</v>
      </c>
      <c r="E26317">
        <v>5</v>
      </c>
      <c r="F26317">
        <v>6.2</v>
      </c>
      <c r="G26317">
        <v>251.38</v>
      </c>
      <c r="H26317">
        <v>251.38</v>
      </c>
    </row>
    <row r="26318" spans="1:8" x14ac:dyDescent="0.25">
      <c r="A26318" t="s">
        <v>59</v>
      </c>
      <c r="B26318">
        <v>2010</v>
      </c>
      <c r="C26318" t="s">
        <v>2</v>
      </c>
      <c r="D26318" t="s">
        <v>60</v>
      </c>
      <c r="E26318">
        <v>504</v>
      </c>
      <c r="F26318">
        <v>278.29000000000002</v>
      </c>
      <c r="G26318">
        <v>17616.04</v>
      </c>
      <c r="H26318">
        <v>18771.13</v>
      </c>
    </row>
    <row r="26319" spans="1:8" x14ac:dyDescent="0.25">
      <c r="A26319" t="s">
        <v>59</v>
      </c>
      <c r="B26319">
        <v>2010</v>
      </c>
      <c r="C26319" t="s">
        <v>2</v>
      </c>
      <c r="D26319" t="s">
        <v>60</v>
      </c>
      <c r="E26319">
        <v>0</v>
      </c>
      <c r="F26319">
        <v>0</v>
      </c>
      <c r="G26319">
        <v>0</v>
      </c>
      <c r="H26319">
        <v>0</v>
      </c>
    </row>
    <row r="26320" spans="1:8" x14ac:dyDescent="0.25">
      <c r="A26320" t="s">
        <v>59</v>
      </c>
      <c r="B26320">
        <v>2010</v>
      </c>
      <c r="C26320" t="s">
        <v>13</v>
      </c>
      <c r="D26320" t="s">
        <v>60</v>
      </c>
      <c r="E26320">
        <v>0</v>
      </c>
      <c r="F26320">
        <v>0</v>
      </c>
      <c r="G26320">
        <v>0</v>
      </c>
      <c r="H26320">
        <v>0</v>
      </c>
    </row>
    <row r="26321" spans="1:8" x14ac:dyDescent="0.25">
      <c r="A26321" t="s">
        <v>59</v>
      </c>
      <c r="B26321">
        <v>2010</v>
      </c>
      <c r="C26321" t="s">
        <v>13</v>
      </c>
      <c r="D26321" t="s">
        <v>61</v>
      </c>
      <c r="E26321">
        <v>4</v>
      </c>
      <c r="F26321">
        <v>16519.73</v>
      </c>
      <c r="G26321">
        <v>934621.32</v>
      </c>
      <c r="H26321">
        <v>1024490.59</v>
      </c>
    </row>
    <row r="26322" spans="1:8" x14ac:dyDescent="0.25">
      <c r="A26322" t="s">
        <v>59</v>
      </c>
      <c r="B26322">
        <v>2010</v>
      </c>
      <c r="C26322" t="s">
        <v>13</v>
      </c>
      <c r="D26322" t="s">
        <v>61</v>
      </c>
      <c r="E26322">
        <v>0</v>
      </c>
      <c r="F26322">
        <v>0</v>
      </c>
      <c r="G26322">
        <v>0</v>
      </c>
      <c r="H26322">
        <v>0</v>
      </c>
    </row>
    <row r="26323" spans="1:8" x14ac:dyDescent="0.25">
      <c r="A26323" t="s">
        <v>59</v>
      </c>
      <c r="B26323">
        <v>2010</v>
      </c>
      <c r="C26323" t="s">
        <v>13</v>
      </c>
      <c r="D26323" t="s">
        <v>60</v>
      </c>
      <c r="E26323">
        <v>0</v>
      </c>
      <c r="F26323">
        <v>0</v>
      </c>
      <c r="G26323">
        <v>0</v>
      </c>
      <c r="H26323">
        <v>0</v>
      </c>
    </row>
    <row r="26324" spans="1:8" x14ac:dyDescent="0.25">
      <c r="A26324" t="s">
        <v>59</v>
      </c>
      <c r="B26324">
        <v>2010</v>
      </c>
      <c r="C26324" t="s">
        <v>13</v>
      </c>
      <c r="D26324" t="s">
        <v>60</v>
      </c>
      <c r="E26324">
        <v>0</v>
      </c>
      <c r="F26324">
        <v>0</v>
      </c>
      <c r="G26324">
        <v>0</v>
      </c>
      <c r="H26324">
        <v>0</v>
      </c>
    </row>
    <row r="26325" spans="1:8" x14ac:dyDescent="0.25">
      <c r="A26325" t="s">
        <v>59</v>
      </c>
      <c r="B26325">
        <v>2010</v>
      </c>
      <c r="C26325" t="s">
        <v>13</v>
      </c>
      <c r="D26325" t="s">
        <v>60</v>
      </c>
      <c r="E26325">
        <v>0</v>
      </c>
      <c r="F26325">
        <v>0</v>
      </c>
      <c r="G26325">
        <v>1968.95</v>
      </c>
      <c r="H26325">
        <v>9788.56</v>
      </c>
    </row>
    <row r="26326" spans="1:8" x14ac:dyDescent="0.25">
      <c r="A26326" t="s">
        <v>59</v>
      </c>
      <c r="B26326">
        <v>2010</v>
      </c>
      <c r="C26326" t="s">
        <v>13</v>
      </c>
      <c r="D26326" t="s">
        <v>60</v>
      </c>
      <c r="E26326">
        <v>0</v>
      </c>
      <c r="F26326">
        <v>0</v>
      </c>
      <c r="G26326">
        <v>0</v>
      </c>
      <c r="H26326">
        <v>0</v>
      </c>
    </row>
    <row r="26327" spans="1:8" x14ac:dyDescent="0.25">
      <c r="A26327" t="s">
        <v>59</v>
      </c>
      <c r="B26327">
        <v>2010</v>
      </c>
      <c r="C26327" t="s">
        <v>13</v>
      </c>
      <c r="D26327" t="s">
        <v>60</v>
      </c>
      <c r="E26327">
        <v>0</v>
      </c>
      <c r="F26327">
        <v>0</v>
      </c>
      <c r="G26327">
        <v>0</v>
      </c>
      <c r="H26327">
        <v>0</v>
      </c>
    </row>
    <row r="26328" spans="1:8" x14ac:dyDescent="0.25">
      <c r="A26328" t="s">
        <v>59</v>
      </c>
      <c r="B26328">
        <v>2010</v>
      </c>
      <c r="C26328" t="s">
        <v>13</v>
      </c>
      <c r="D26328" t="s">
        <v>61</v>
      </c>
      <c r="E26328">
        <v>239</v>
      </c>
      <c r="F26328">
        <v>38178.47</v>
      </c>
      <c r="G26328">
        <v>2481537.0699999998</v>
      </c>
      <c r="H26328">
        <v>2502651.2000000002</v>
      </c>
    </row>
    <row r="26329" spans="1:8" x14ac:dyDescent="0.25">
      <c r="A26329" t="s">
        <v>59</v>
      </c>
      <c r="B26329">
        <v>2010</v>
      </c>
      <c r="C26329" t="s">
        <v>13</v>
      </c>
      <c r="D26329" t="s">
        <v>61</v>
      </c>
      <c r="E26329">
        <v>999</v>
      </c>
      <c r="F26329">
        <v>12885.06</v>
      </c>
      <c r="G26329">
        <v>904879.25</v>
      </c>
      <c r="H26329">
        <v>889216.93</v>
      </c>
    </row>
    <row r="26330" spans="1:8" x14ac:dyDescent="0.25">
      <c r="A26330" t="s">
        <v>59</v>
      </c>
      <c r="B26330">
        <v>2010</v>
      </c>
      <c r="C26330" t="s">
        <v>13</v>
      </c>
      <c r="D26330" t="s">
        <v>61</v>
      </c>
      <c r="E26330">
        <v>253</v>
      </c>
      <c r="F26330">
        <v>444.06</v>
      </c>
      <c r="G26330">
        <v>46459.77</v>
      </c>
      <c r="H26330">
        <v>43050.58</v>
      </c>
    </row>
    <row r="26331" spans="1:8" x14ac:dyDescent="0.25">
      <c r="A26331" t="s">
        <v>59</v>
      </c>
      <c r="B26331">
        <v>2010</v>
      </c>
      <c r="C26331" t="s">
        <v>13</v>
      </c>
      <c r="D26331" t="s">
        <v>60</v>
      </c>
      <c r="E26331">
        <v>2</v>
      </c>
      <c r="F26331">
        <v>2.15</v>
      </c>
      <c r="G26331">
        <v>3308.2</v>
      </c>
      <c r="H26331">
        <v>2249.84</v>
      </c>
    </row>
    <row r="26332" spans="1:8" x14ac:dyDescent="0.25">
      <c r="A26332" t="s">
        <v>59</v>
      </c>
      <c r="B26332">
        <v>2010</v>
      </c>
      <c r="C26332" t="s">
        <v>13</v>
      </c>
      <c r="D26332" t="s">
        <v>60</v>
      </c>
      <c r="E26332">
        <v>0</v>
      </c>
      <c r="F26332">
        <v>0</v>
      </c>
      <c r="G26332">
        <v>0</v>
      </c>
      <c r="H26332">
        <v>0</v>
      </c>
    </row>
    <row r="26333" spans="1:8" x14ac:dyDescent="0.25">
      <c r="A26333" t="s">
        <v>59</v>
      </c>
      <c r="B26333">
        <v>2010</v>
      </c>
      <c r="C26333" t="s">
        <v>13</v>
      </c>
      <c r="D26333" t="s">
        <v>60</v>
      </c>
      <c r="E26333">
        <v>0</v>
      </c>
      <c r="F26333">
        <v>0</v>
      </c>
      <c r="G26333">
        <v>0</v>
      </c>
      <c r="H26333">
        <v>0</v>
      </c>
    </row>
    <row r="26334" spans="1:8" x14ac:dyDescent="0.25">
      <c r="A26334" t="s">
        <v>59</v>
      </c>
      <c r="B26334">
        <v>2010</v>
      </c>
      <c r="C26334" t="s">
        <v>2</v>
      </c>
      <c r="D26334" t="s">
        <v>60</v>
      </c>
      <c r="E26334">
        <v>0</v>
      </c>
      <c r="F26334">
        <v>0</v>
      </c>
      <c r="G26334">
        <v>0</v>
      </c>
      <c r="H26334">
        <v>0</v>
      </c>
    </row>
    <row r="26335" spans="1:8" x14ac:dyDescent="0.25">
      <c r="A26335" t="s">
        <v>59</v>
      </c>
      <c r="B26335">
        <v>2010</v>
      </c>
      <c r="C26335" t="s">
        <v>2</v>
      </c>
      <c r="D26335" t="s">
        <v>60</v>
      </c>
      <c r="E26335">
        <v>0</v>
      </c>
      <c r="F26335">
        <v>0</v>
      </c>
      <c r="G26335">
        <v>0</v>
      </c>
      <c r="H26335">
        <v>0</v>
      </c>
    </row>
    <row r="26336" spans="1:8" x14ac:dyDescent="0.25">
      <c r="A26336" t="s">
        <v>59</v>
      </c>
      <c r="B26336">
        <v>2010</v>
      </c>
      <c r="C26336" t="s">
        <v>2</v>
      </c>
      <c r="D26336" t="s">
        <v>61</v>
      </c>
      <c r="E26336">
        <v>0</v>
      </c>
      <c r="F26336">
        <v>0</v>
      </c>
      <c r="G26336">
        <v>0</v>
      </c>
      <c r="H26336">
        <v>0</v>
      </c>
    </row>
    <row r="26337" spans="1:8" x14ac:dyDescent="0.25">
      <c r="A26337" t="s">
        <v>59</v>
      </c>
      <c r="B26337">
        <v>2010</v>
      </c>
      <c r="C26337" t="s">
        <v>2</v>
      </c>
      <c r="D26337" t="s">
        <v>61</v>
      </c>
      <c r="E26337">
        <v>0</v>
      </c>
      <c r="F26337">
        <v>0</v>
      </c>
      <c r="G26337">
        <v>0</v>
      </c>
      <c r="H26337">
        <v>0</v>
      </c>
    </row>
    <row r="26338" spans="1:8" x14ac:dyDescent="0.25">
      <c r="A26338" t="s">
        <v>59</v>
      </c>
      <c r="B26338">
        <v>2010</v>
      </c>
      <c r="C26338" t="s">
        <v>2</v>
      </c>
      <c r="D26338" t="s">
        <v>60</v>
      </c>
      <c r="E26338">
        <v>0</v>
      </c>
      <c r="F26338">
        <v>0</v>
      </c>
      <c r="G26338">
        <v>0</v>
      </c>
      <c r="H26338">
        <v>0</v>
      </c>
    </row>
    <row r="26339" spans="1:8" x14ac:dyDescent="0.25">
      <c r="A26339" t="s">
        <v>59</v>
      </c>
      <c r="B26339">
        <v>2010</v>
      </c>
      <c r="C26339" t="s">
        <v>2</v>
      </c>
      <c r="D26339" t="s">
        <v>60</v>
      </c>
      <c r="E26339">
        <v>0</v>
      </c>
      <c r="F26339">
        <v>0</v>
      </c>
      <c r="G26339">
        <v>0</v>
      </c>
      <c r="H26339">
        <v>0</v>
      </c>
    </row>
    <row r="26340" spans="1:8" x14ac:dyDescent="0.25">
      <c r="A26340" t="s">
        <v>59</v>
      </c>
      <c r="B26340">
        <v>2010</v>
      </c>
      <c r="C26340" t="s">
        <v>2</v>
      </c>
      <c r="D26340" t="s">
        <v>60</v>
      </c>
      <c r="E26340">
        <v>0</v>
      </c>
      <c r="F26340">
        <v>326.58</v>
      </c>
      <c r="G26340">
        <v>25408.58</v>
      </c>
      <c r="H26340">
        <v>28527.97</v>
      </c>
    </row>
    <row r="26341" spans="1:8" x14ac:dyDescent="0.25">
      <c r="A26341" t="s">
        <v>59</v>
      </c>
      <c r="B26341">
        <v>2010</v>
      </c>
      <c r="C26341" t="s">
        <v>2</v>
      </c>
      <c r="D26341" t="s">
        <v>60</v>
      </c>
      <c r="E26341">
        <v>0</v>
      </c>
      <c r="F26341">
        <v>0</v>
      </c>
      <c r="G26341">
        <v>0</v>
      </c>
      <c r="H26341">
        <v>0</v>
      </c>
    </row>
    <row r="26342" spans="1:8" x14ac:dyDescent="0.25">
      <c r="A26342" t="s">
        <v>59</v>
      </c>
      <c r="B26342">
        <v>2010</v>
      </c>
      <c r="C26342" t="s">
        <v>2</v>
      </c>
      <c r="D26342" t="s">
        <v>60</v>
      </c>
      <c r="E26342">
        <v>0</v>
      </c>
      <c r="F26342">
        <v>0</v>
      </c>
      <c r="G26342">
        <v>0</v>
      </c>
      <c r="H26342">
        <v>0</v>
      </c>
    </row>
    <row r="26343" spans="1:8" x14ac:dyDescent="0.25">
      <c r="A26343" t="s">
        <v>59</v>
      </c>
      <c r="B26343">
        <v>2010</v>
      </c>
      <c r="C26343" t="s">
        <v>2</v>
      </c>
      <c r="D26343" t="s">
        <v>61</v>
      </c>
      <c r="E26343">
        <v>1</v>
      </c>
      <c r="F26343">
        <v>44.08</v>
      </c>
      <c r="G26343">
        <v>0</v>
      </c>
      <c r="H26343">
        <v>0</v>
      </c>
    </row>
    <row r="26344" spans="1:8" x14ac:dyDescent="0.25">
      <c r="A26344" t="s">
        <v>59</v>
      </c>
      <c r="B26344">
        <v>2010</v>
      </c>
      <c r="C26344" t="s">
        <v>2</v>
      </c>
      <c r="D26344" t="s">
        <v>61</v>
      </c>
      <c r="E26344">
        <v>2</v>
      </c>
      <c r="F26344">
        <v>29.12</v>
      </c>
      <c r="G26344">
        <v>391.18</v>
      </c>
      <c r="H26344">
        <v>3948.3</v>
      </c>
    </row>
    <row r="26345" spans="1:8" x14ac:dyDescent="0.25">
      <c r="A26345" t="s">
        <v>59</v>
      </c>
      <c r="B26345">
        <v>2010</v>
      </c>
      <c r="C26345" t="s">
        <v>2</v>
      </c>
      <c r="D26345" t="s">
        <v>61</v>
      </c>
      <c r="E26345">
        <v>1</v>
      </c>
      <c r="F26345">
        <v>0.3</v>
      </c>
      <c r="G26345">
        <v>69.41</v>
      </c>
      <c r="H26345">
        <v>0</v>
      </c>
    </row>
    <row r="26346" spans="1:8" x14ac:dyDescent="0.25">
      <c r="A26346" t="s">
        <v>59</v>
      </c>
      <c r="B26346">
        <v>2010</v>
      </c>
      <c r="C26346" t="s">
        <v>2</v>
      </c>
      <c r="D26346" t="s">
        <v>60</v>
      </c>
      <c r="E26346">
        <v>0</v>
      </c>
      <c r="F26346">
        <v>0</v>
      </c>
      <c r="G26346">
        <v>0</v>
      </c>
      <c r="H26346">
        <v>0</v>
      </c>
    </row>
    <row r="26347" spans="1:8" x14ac:dyDescent="0.25">
      <c r="A26347" t="s">
        <v>59</v>
      </c>
      <c r="B26347">
        <v>2010</v>
      </c>
      <c r="C26347" t="s">
        <v>2</v>
      </c>
      <c r="D26347" t="s">
        <v>60</v>
      </c>
      <c r="E26347">
        <v>4</v>
      </c>
      <c r="F26347">
        <v>2.41</v>
      </c>
      <c r="G26347">
        <v>1986.36</v>
      </c>
      <c r="H26347">
        <v>82.15</v>
      </c>
    </row>
    <row r="26348" spans="1:8" x14ac:dyDescent="0.25">
      <c r="A26348" t="s">
        <v>59</v>
      </c>
      <c r="B26348">
        <v>2010</v>
      </c>
      <c r="C26348" t="s">
        <v>2</v>
      </c>
      <c r="D26348" t="s">
        <v>60</v>
      </c>
      <c r="E26348">
        <v>4</v>
      </c>
      <c r="F26348">
        <v>7.08</v>
      </c>
      <c r="G26348">
        <v>871.01</v>
      </c>
      <c r="H26348">
        <v>509.49</v>
      </c>
    </row>
    <row r="26349" spans="1:8" x14ac:dyDescent="0.25">
      <c r="A26349" t="s">
        <v>59</v>
      </c>
      <c r="B26349">
        <v>2010</v>
      </c>
      <c r="C26349" t="s">
        <v>2</v>
      </c>
      <c r="D26349" t="s">
        <v>60</v>
      </c>
      <c r="E26349">
        <v>294</v>
      </c>
      <c r="F26349">
        <v>4779.6000000000004</v>
      </c>
      <c r="G26349">
        <v>326026.57</v>
      </c>
      <c r="H26349">
        <v>296012.56</v>
      </c>
    </row>
    <row r="26350" spans="1:8" x14ac:dyDescent="0.25">
      <c r="A26350" t="s">
        <v>59</v>
      </c>
      <c r="B26350">
        <v>2010</v>
      </c>
      <c r="C26350" t="s">
        <v>2</v>
      </c>
      <c r="D26350" t="s">
        <v>60</v>
      </c>
      <c r="E26350">
        <v>71</v>
      </c>
      <c r="F26350">
        <v>85.24</v>
      </c>
      <c r="G26350">
        <v>11489.25</v>
      </c>
      <c r="H26350">
        <v>10881.48</v>
      </c>
    </row>
    <row r="26351" spans="1:8" x14ac:dyDescent="0.25">
      <c r="A26351" t="s">
        <v>59</v>
      </c>
      <c r="B26351">
        <v>2010</v>
      </c>
      <c r="C26351" t="s">
        <v>2</v>
      </c>
      <c r="D26351" t="s">
        <v>60</v>
      </c>
      <c r="E26351">
        <v>0</v>
      </c>
      <c r="F26351">
        <v>0</v>
      </c>
      <c r="G26351">
        <v>0</v>
      </c>
      <c r="H26351">
        <v>0</v>
      </c>
    </row>
    <row r="26352" spans="1:8" x14ac:dyDescent="0.25">
      <c r="A26352" t="s">
        <v>59</v>
      </c>
      <c r="B26352">
        <v>2010</v>
      </c>
      <c r="C26352" t="s">
        <v>2</v>
      </c>
      <c r="D26352" t="s">
        <v>62</v>
      </c>
      <c r="E26352">
        <v>25</v>
      </c>
      <c r="F26352">
        <v>1302.1099999999999</v>
      </c>
      <c r="G26352">
        <v>85302.35</v>
      </c>
      <c r="H26352">
        <v>12336.06</v>
      </c>
    </row>
    <row r="26353" spans="1:8" x14ac:dyDescent="0.25">
      <c r="A26353" t="s">
        <v>59</v>
      </c>
      <c r="B26353">
        <v>2010</v>
      </c>
      <c r="C26353" t="s">
        <v>13</v>
      </c>
      <c r="D26353" t="s">
        <v>60</v>
      </c>
      <c r="E26353">
        <v>0</v>
      </c>
      <c r="F26353">
        <v>0</v>
      </c>
      <c r="G26353">
        <v>0</v>
      </c>
      <c r="H26353">
        <v>0</v>
      </c>
    </row>
    <row r="26354" spans="1:8" x14ac:dyDescent="0.25">
      <c r="A26354" t="s">
        <v>59</v>
      </c>
      <c r="B26354">
        <v>2010</v>
      </c>
      <c r="C26354" t="s">
        <v>13</v>
      </c>
      <c r="D26354" t="s">
        <v>62</v>
      </c>
      <c r="E26354">
        <v>841</v>
      </c>
      <c r="F26354">
        <v>18258.14</v>
      </c>
      <c r="G26354">
        <v>1218763.73</v>
      </c>
      <c r="H26354">
        <v>1150316.58</v>
      </c>
    </row>
    <row r="26355" spans="1:8" x14ac:dyDescent="0.25">
      <c r="A26355" t="s">
        <v>59</v>
      </c>
      <c r="B26355">
        <v>2010</v>
      </c>
      <c r="C26355" t="s">
        <v>13</v>
      </c>
      <c r="D26355" t="s">
        <v>62</v>
      </c>
      <c r="E26355">
        <v>246</v>
      </c>
      <c r="F26355">
        <v>688.11</v>
      </c>
      <c r="G26355">
        <v>61662.75</v>
      </c>
      <c r="H26355">
        <v>57342.23</v>
      </c>
    </row>
    <row r="26356" spans="1:8" x14ac:dyDescent="0.25">
      <c r="A26356" t="s">
        <v>59</v>
      </c>
      <c r="B26356">
        <v>2010</v>
      </c>
      <c r="C26356" t="s">
        <v>13</v>
      </c>
      <c r="D26356" t="s">
        <v>60</v>
      </c>
      <c r="E26356">
        <v>11</v>
      </c>
      <c r="F26356">
        <v>36.43</v>
      </c>
      <c r="G26356">
        <v>2995.67</v>
      </c>
      <c r="H26356">
        <v>3705.41</v>
      </c>
    </row>
    <row r="26357" spans="1:8" x14ac:dyDescent="0.25">
      <c r="A26357" t="s">
        <v>59</v>
      </c>
      <c r="B26357">
        <v>2010</v>
      </c>
      <c r="C26357" t="s">
        <v>13</v>
      </c>
      <c r="D26357" t="s">
        <v>60</v>
      </c>
      <c r="E26357">
        <v>10</v>
      </c>
      <c r="F26357">
        <v>11.8</v>
      </c>
      <c r="G26357">
        <v>1341.82</v>
      </c>
      <c r="H26357">
        <v>1608.83</v>
      </c>
    </row>
    <row r="26358" spans="1:8" x14ac:dyDescent="0.25">
      <c r="A26358" t="s">
        <v>59</v>
      </c>
      <c r="B26358">
        <v>2010</v>
      </c>
      <c r="C26358" t="s">
        <v>13</v>
      </c>
      <c r="D26358" t="s">
        <v>60</v>
      </c>
      <c r="E26358">
        <v>6</v>
      </c>
      <c r="F26358">
        <v>40.72</v>
      </c>
      <c r="G26358">
        <v>1655.06</v>
      </c>
      <c r="H26358">
        <v>1623.6</v>
      </c>
    </row>
    <row r="26359" spans="1:8" x14ac:dyDescent="0.25">
      <c r="A26359" t="s">
        <v>59</v>
      </c>
      <c r="B26359">
        <v>2010</v>
      </c>
      <c r="C26359" t="s">
        <v>13</v>
      </c>
      <c r="D26359" t="s">
        <v>60</v>
      </c>
      <c r="E26359">
        <v>0</v>
      </c>
      <c r="F26359">
        <v>0</v>
      </c>
      <c r="G26359">
        <v>0</v>
      </c>
      <c r="H26359">
        <v>0</v>
      </c>
    </row>
    <row r="26360" spans="1:8" x14ac:dyDescent="0.25">
      <c r="A26360" t="s">
        <v>59</v>
      </c>
      <c r="B26360">
        <v>2010</v>
      </c>
      <c r="C26360" t="s">
        <v>13</v>
      </c>
      <c r="D26360" t="s">
        <v>60</v>
      </c>
      <c r="E26360">
        <v>0</v>
      </c>
      <c r="F26360">
        <v>0</v>
      </c>
      <c r="G26360">
        <v>0</v>
      </c>
      <c r="H26360">
        <v>0</v>
      </c>
    </row>
    <row r="26361" spans="1:8" x14ac:dyDescent="0.25">
      <c r="A26361" t="s">
        <v>59</v>
      </c>
      <c r="B26361">
        <v>2010</v>
      </c>
      <c r="C26361" t="s">
        <v>13</v>
      </c>
      <c r="D26361" t="s">
        <v>63</v>
      </c>
      <c r="E26361">
        <v>15</v>
      </c>
      <c r="F26361">
        <v>2.1800000000000002</v>
      </c>
      <c r="G26361">
        <v>215.81</v>
      </c>
      <c r="H26361">
        <v>236.66</v>
      </c>
    </row>
    <row r="26362" spans="1:8" x14ac:dyDescent="0.25">
      <c r="A26362" t="s">
        <v>59</v>
      </c>
      <c r="B26362">
        <v>2010</v>
      </c>
      <c r="C26362" t="s">
        <v>13</v>
      </c>
      <c r="D26362" t="s">
        <v>63</v>
      </c>
      <c r="E26362">
        <v>724432</v>
      </c>
      <c r="F26362">
        <v>114597.19</v>
      </c>
      <c r="G26362">
        <v>9673747.3599999994</v>
      </c>
      <c r="H26362">
        <v>9531800.6999999993</v>
      </c>
    </row>
    <row r="26363" spans="1:8" x14ac:dyDescent="0.25">
      <c r="A26363" t="s">
        <v>59</v>
      </c>
      <c r="B26363">
        <v>2010</v>
      </c>
      <c r="C26363" t="s">
        <v>13</v>
      </c>
      <c r="D26363" t="s">
        <v>60</v>
      </c>
      <c r="E26363">
        <v>0</v>
      </c>
      <c r="F26363">
        <v>0</v>
      </c>
      <c r="G26363">
        <v>5317.86</v>
      </c>
      <c r="H26363">
        <v>17382.36</v>
      </c>
    </row>
    <row r="26364" spans="1:8" x14ac:dyDescent="0.25">
      <c r="A26364" t="s">
        <v>59</v>
      </c>
      <c r="B26364">
        <v>2010</v>
      </c>
      <c r="C26364" t="s">
        <v>13</v>
      </c>
      <c r="D26364" t="s">
        <v>60</v>
      </c>
      <c r="E26364">
        <v>0</v>
      </c>
      <c r="F26364">
        <v>0</v>
      </c>
      <c r="G26364">
        <v>1659.41</v>
      </c>
      <c r="H26364">
        <v>7427.34</v>
      </c>
    </row>
    <row r="26365" spans="1:8" x14ac:dyDescent="0.25">
      <c r="A26365" t="s">
        <v>59</v>
      </c>
      <c r="B26365">
        <v>2010</v>
      </c>
      <c r="C26365" t="s">
        <v>13</v>
      </c>
      <c r="D26365" t="s">
        <v>61</v>
      </c>
      <c r="E26365">
        <v>213</v>
      </c>
      <c r="F26365">
        <v>1388.9</v>
      </c>
      <c r="G26365">
        <v>114213.79</v>
      </c>
      <c r="H26365">
        <v>104768.81</v>
      </c>
    </row>
    <row r="26366" spans="1:8" x14ac:dyDescent="0.25">
      <c r="A26366" t="s">
        <v>59</v>
      </c>
      <c r="B26366">
        <v>2010</v>
      </c>
      <c r="C26366" t="s">
        <v>13</v>
      </c>
      <c r="D26366" t="s">
        <v>61</v>
      </c>
      <c r="E26366">
        <v>1167</v>
      </c>
      <c r="F26366">
        <v>1401.44</v>
      </c>
      <c r="G26366">
        <v>169032</v>
      </c>
      <c r="H26366">
        <v>162966.34</v>
      </c>
    </row>
    <row r="26367" spans="1:8" x14ac:dyDescent="0.25">
      <c r="A26367" t="s">
        <v>59</v>
      </c>
      <c r="B26367">
        <v>2010</v>
      </c>
      <c r="C26367" t="s">
        <v>13</v>
      </c>
      <c r="D26367" t="s">
        <v>61</v>
      </c>
      <c r="E26367">
        <v>10786</v>
      </c>
      <c r="F26367">
        <v>3454.55</v>
      </c>
      <c r="G26367">
        <v>243129.13</v>
      </c>
      <c r="H26367">
        <v>234826.26</v>
      </c>
    </row>
    <row r="26368" spans="1:8" x14ac:dyDescent="0.25">
      <c r="A26368" t="s">
        <v>59</v>
      </c>
      <c r="B26368">
        <v>2010</v>
      </c>
      <c r="C26368" t="s">
        <v>13</v>
      </c>
      <c r="D26368" t="s">
        <v>60</v>
      </c>
      <c r="E26368">
        <v>0</v>
      </c>
      <c r="F26368">
        <v>0</v>
      </c>
      <c r="G26368">
        <v>0</v>
      </c>
      <c r="H26368">
        <v>0</v>
      </c>
    </row>
    <row r="26369" spans="1:8" x14ac:dyDescent="0.25">
      <c r="A26369" t="s">
        <v>59</v>
      </c>
      <c r="B26369">
        <v>2010</v>
      </c>
      <c r="C26369" t="s">
        <v>13</v>
      </c>
      <c r="D26369" t="s">
        <v>60</v>
      </c>
      <c r="E26369">
        <v>4</v>
      </c>
      <c r="F26369">
        <v>4.68</v>
      </c>
      <c r="G26369">
        <v>394.52</v>
      </c>
      <c r="H26369">
        <v>403.52</v>
      </c>
    </row>
    <row r="26370" spans="1:8" x14ac:dyDescent="0.25">
      <c r="A26370" t="s">
        <v>59</v>
      </c>
      <c r="B26370">
        <v>2010</v>
      </c>
      <c r="C26370" t="s">
        <v>13</v>
      </c>
      <c r="D26370" t="s">
        <v>60</v>
      </c>
      <c r="E26370">
        <v>429</v>
      </c>
      <c r="F26370">
        <v>126.47</v>
      </c>
      <c r="G26370">
        <v>7992.62</v>
      </c>
      <c r="H26370">
        <v>7936.92</v>
      </c>
    </row>
    <row r="26371" spans="1:8" x14ac:dyDescent="0.25">
      <c r="A26371" t="s">
        <v>59</v>
      </c>
      <c r="B26371">
        <v>2010</v>
      </c>
      <c r="C26371" t="s">
        <v>13</v>
      </c>
      <c r="D26371" t="s">
        <v>62</v>
      </c>
      <c r="E26371">
        <v>1052</v>
      </c>
      <c r="F26371">
        <v>10016.1</v>
      </c>
      <c r="G26371">
        <v>781557.36</v>
      </c>
      <c r="H26371">
        <v>672215.65</v>
      </c>
    </row>
    <row r="26372" spans="1:8" x14ac:dyDescent="0.25">
      <c r="A26372" t="s">
        <v>59</v>
      </c>
      <c r="B26372">
        <v>2010</v>
      </c>
      <c r="C26372" t="s">
        <v>2</v>
      </c>
      <c r="D26372" t="s">
        <v>62</v>
      </c>
      <c r="E26372">
        <v>2</v>
      </c>
      <c r="F26372">
        <v>3.06</v>
      </c>
      <c r="G26372">
        <v>321.39</v>
      </c>
      <c r="H26372">
        <v>51.6</v>
      </c>
    </row>
    <row r="26373" spans="1:8" x14ac:dyDescent="0.25">
      <c r="A26373" t="s">
        <v>59</v>
      </c>
      <c r="B26373">
        <v>2010</v>
      </c>
      <c r="C26373" t="s">
        <v>2</v>
      </c>
      <c r="D26373" t="s">
        <v>60</v>
      </c>
      <c r="E26373">
        <v>100</v>
      </c>
      <c r="F26373">
        <v>1507.16</v>
      </c>
      <c r="G26373">
        <v>103498.77</v>
      </c>
      <c r="H26373">
        <v>99360.4</v>
      </c>
    </row>
    <row r="26374" spans="1:8" x14ac:dyDescent="0.25">
      <c r="A26374" t="s">
        <v>59</v>
      </c>
      <c r="B26374">
        <v>2010</v>
      </c>
      <c r="C26374" t="s">
        <v>2</v>
      </c>
      <c r="D26374" t="s">
        <v>60</v>
      </c>
      <c r="E26374">
        <v>26</v>
      </c>
      <c r="F26374">
        <v>42.45</v>
      </c>
      <c r="G26374">
        <v>4499.6499999999996</v>
      </c>
      <c r="H26374">
        <v>4541.82</v>
      </c>
    </row>
    <row r="26375" spans="1:8" x14ac:dyDescent="0.25">
      <c r="A26375" t="s">
        <v>59</v>
      </c>
      <c r="B26375">
        <v>2010</v>
      </c>
      <c r="C26375" t="s">
        <v>2</v>
      </c>
      <c r="D26375" t="s">
        <v>60</v>
      </c>
      <c r="E26375">
        <v>0</v>
      </c>
      <c r="F26375">
        <v>0</v>
      </c>
      <c r="G26375">
        <v>0</v>
      </c>
      <c r="H26375">
        <v>0</v>
      </c>
    </row>
    <row r="26376" spans="1:8" x14ac:dyDescent="0.25">
      <c r="A26376" t="s">
        <v>59</v>
      </c>
      <c r="B26376">
        <v>2010</v>
      </c>
      <c r="C26376" t="s">
        <v>2</v>
      </c>
      <c r="D26376" t="s">
        <v>60</v>
      </c>
      <c r="E26376">
        <v>27</v>
      </c>
      <c r="F26376">
        <v>368.25</v>
      </c>
      <c r="G26376">
        <v>22191.06</v>
      </c>
      <c r="H26376">
        <v>5508.09</v>
      </c>
    </row>
    <row r="26377" spans="1:8" x14ac:dyDescent="0.25">
      <c r="A26377" t="s">
        <v>59</v>
      </c>
      <c r="B26377">
        <v>2010</v>
      </c>
      <c r="C26377" t="s">
        <v>2</v>
      </c>
      <c r="D26377" t="s">
        <v>60</v>
      </c>
      <c r="E26377">
        <v>11</v>
      </c>
      <c r="F26377">
        <v>16.47</v>
      </c>
      <c r="G26377">
        <v>1512.55</v>
      </c>
      <c r="H26377">
        <v>1453.08</v>
      </c>
    </row>
    <row r="26378" spans="1:8" x14ac:dyDescent="0.25">
      <c r="A26378" t="s">
        <v>59</v>
      </c>
      <c r="B26378">
        <v>2010</v>
      </c>
      <c r="C26378" t="s">
        <v>2</v>
      </c>
      <c r="D26378" t="s">
        <v>60</v>
      </c>
      <c r="E26378">
        <v>0</v>
      </c>
      <c r="F26378">
        <v>0</v>
      </c>
      <c r="G26378">
        <v>0</v>
      </c>
      <c r="H26378">
        <v>0</v>
      </c>
    </row>
    <row r="26379" spans="1:8" x14ac:dyDescent="0.25">
      <c r="A26379" t="s">
        <v>59</v>
      </c>
      <c r="B26379">
        <v>2010</v>
      </c>
      <c r="C26379" t="s">
        <v>2</v>
      </c>
      <c r="D26379" t="s">
        <v>60</v>
      </c>
      <c r="E26379">
        <v>55</v>
      </c>
      <c r="F26379">
        <v>1208.58</v>
      </c>
      <c r="G26379">
        <v>68905.03</v>
      </c>
      <c r="H26379">
        <v>80348.39</v>
      </c>
    </row>
    <row r="26380" spans="1:8" x14ac:dyDescent="0.25">
      <c r="A26380" t="s">
        <v>59</v>
      </c>
      <c r="B26380">
        <v>2010</v>
      </c>
      <c r="C26380" t="s">
        <v>2</v>
      </c>
      <c r="D26380" t="s">
        <v>60</v>
      </c>
      <c r="E26380">
        <v>17</v>
      </c>
      <c r="F26380">
        <v>25.05</v>
      </c>
      <c r="G26380">
        <v>1922.74</v>
      </c>
      <c r="H26380">
        <v>1982.43</v>
      </c>
    </row>
    <row r="26381" spans="1:8" x14ac:dyDescent="0.25">
      <c r="A26381" t="s">
        <v>59</v>
      </c>
      <c r="B26381">
        <v>2010</v>
      </c>
      <c r="C26381" t="s">
        <v>2</v>
      </c>
      <c r="D26381" t="s">
        <v>60</v>
      </c>
      <c r="E26381">
        <v>0</v>
      </c>
      <c r="F26381">
        <v>0</v>
      </c>
      <c r="G26381">
        <v>0</v>
      </c>
      <c r="H26381">
        <v>0</v>
      </c>
    </row>
    <row r="26382" spans="1:8" x14ac:dyDescent="0.25">
      <c r="A26382" t="s">
        <v>59</v>
      </c>
      <c r="B26382">
        <v>2010</v>
      </c>
      <c r="C26382" t="s">
        <v>2</v>
      </c>
      <c r="D26382" t="s">
        <v>60</v>
      </c>
      <c r="E26382">
        <v>0</v>
      </c>
      <c r="F26382">
        <v>0</v>
      </c>
      <c r="G26382">
        <v>0</v>
      </c>
      <c r="H26382">
        <v>0</v>
      </c>
    </row>
    <row r="26383" spans="1:8" x14ac:dyDescent="0.25">
      <c r="A26383" t="s">
        <v>59</v>
      </c>
      <c r="B26383">
        <v>2010</v>
      </c>
      <c r="C26383" t="s">
        <v>2</v>
      </c>
      <c r="D26383" t="s">
        <v>60</v>
      </c>
      <c r="E26383">
        <v>0</v>
      </c>
      <c r="F26383">
        <v>0</v>
      </c>
      <c r="G26383">
        <v>25632.15</v>
      </c>
      <c r="H26383">
        <v>71770.8</v>
      </c>
    </row>
    <row r="26384" spans="1:8" x14ac:dyDescent="0.25">
      <c r="A26384" t="s">
        <v>59</v>
      </c>
      <c r="B26384">
        <v>2010</v>
      </c>
      <c r="C26384" t="s">
        <v>2</v>
      </c>
      <c r="D26384" t="s">
        <v>60</v>
      </c>
      <c r="E26384">
        <v>0</v>
      </c>
      <c r="F26384">
        <v>825.09</v>
      </c>
      <c r="G26384">
        <v>46906.84</v>
      </c>
      <c r="H26384">
        <v>63037.59</v>
      </c>
    </row>
    <row r="26385" spans="1:8" x14ac:dyDescent="0.25">
      <c r="A26385" t="s">
        <v>59</v>
      </c>
      <c r="B26385">
        <v>2010</v>
      </c>
      <c r="C26385" t="s">
        <v>2</v>
      </c>
      <c r="D26385" t="s">
        <v>61</v>
      </c>
      <c r="E26385">
        <v>0</v>
      </c>
      <c r="F26385">
        <v>0</v>
      </c>
      <c r="G26385">
        <v>0</v>
      </c>
      <c r="H26385">
        <v>0</v>
      </c>
    </row>
    <row r="26386" spans="1:8" x14ac:dyDescent="0.25">
      <c r="A26386" t="s">
        <v>59</v>
      </c>
      <c r="B26386">
        <v>2010</v>
      </c>
      <c r="C26386" t="s">
        <v>2</v>
      </c>
      <c r="D26386" t="s">
        <v>61</v>
      </c>
      <c r="E26386">
        <v>0</v>
      </c>
      <c r="F26386">
        <v>0</v>
      </c>
      <c r="G26386">
        <v>0</v>
      </c>
      <c r="H26386">
        <v>0</v>
      </c>
    </row>
    <row r="26387" spans="1:8" x14ac:dyDescent="0.25">
      <c r="A26387" t="s">
        <v>59</v>
      </c>
      <c r="B26387">
        <v>2010</v>
      </c>
      <c r="C26387" t="s">
        <v>2</v>
      </c>
      <c r="D26387" t="s">
        <v>61</v>
      </c>
      <c r="E26387">
        <v>3</v>
      </c>
      <c r="F26387">
        <v>1.46</v>
      </c>
      <c r="G26387">
        <v>101.93</v>
      </c>
      <c r="H26387">
        <v>101.93</v>
      </c>
    </row>
    <row r="26388" spans="1:8" x14ac:dyDescent="0.25">
      <c r="A26388" t="s">
        <v>59</v>
      </c>
      <c r="B26388">
        <v>2010</v>
      </c>
      <c r="C26388" t="s">
        <v>2</v>
      </c>
      <c r="D26388" t="s">
        <v>60</v>
      </c>
      <c r="E26388">
        <v>26</v>
      </c>
      <c r="F26388">
        <v>21.9</v>
      </c>
      <c r="G26388">
        <v>3007.6</v>
      </c>
      <c r="H26388">
        <v>1472.55</v>
      </c>
    </row>
    <row r="26389" spans="1:8" x14ac:dyDescent="0.25">
      <c r="A26389" t="s">
        <v>59</v>
      </c>
      <c r="B26389">
        <v>2010</v>
      </c>
      <c r="C26389" t="s">
        <v>2</v>
      </c>
      <c r="D26389" t="s">
        <v>60</v>
      </c>
      <c r="E26389">
        <v>70</v>
      </c>
      <c r="F26389">
        <v>490.94</v>
      </c>
      <c r="G26389">
        <v>39721.82</v>
      </c>
      <c r="H26389">
        <v>30734.97</v>
      </c>
    </row>
    <row r="26390" spans="1:8" x14ac:dyDescent="0.25">
      <c r="A26390" t="s">
        <v>59</v>
      </c>
      <c r="B26390">
        <v>2010</v>
      </c>
      <c r="C26390" t="s">
        <v>2</v>
      </c>
      <c r="D26390" t="s">
        <v>60</v>
      </c>
      <c r="E26390">
        <v>182</v>
      </c>
      <c r="F26390">
        <v>262.58999999999997</v>
      </c>
      <c r="G26390">
        <v>30846.46</v>
      </c>
      <c r="H26390">
        <v>26490.44</v>
      </c>
    </row>
    <row r="26391" spans="1:8" x14ac:dyDescent="0.25">
      <c r="A26391" t="s">
        <v>59</v>
      </c>
      <c r="B26391">
        <v>2010</v>
      </c>
      <c r="C26391" t="s">
        <v>13</v>
      </c>
      <c r="D26391" t="s">
        <v>62</v>
      </c>
      <c r="E26391">
        <v>3446</v>
      </c>
      <c r="F26391">
        <v>6551.2</v>
      </c>
      <c r="G26391">
        <v>674175.44</v>
      </c>
      <c r="H26391">
        <v>614328.15</v>
      </c>
    </row>
    <row r="26392" spans="1:8" x14ac:dyDescent="0.25">
      <c r="A26392" t="s">
        <v>59</v>
      </c>
      <c r="B26392">
        <v>2010</v>
      </c>
      <c r="C26392" t="s">
        <v>13</v>
      </c>
      <c r="D26392" t="s">
        <v>62</v>
      </c>
      <c r="E26392">
        <v>100719</v>
      </c>
      <c r="F26392">
        <v>27261.64</v>
      </c>
      <c r="G26392">
        <v>2081060.41</v>
      </c>
      <c r="H26392">
        <v>1998105.7</v>
      </c>
    </row>
    <row r="26393" spans="1:8" x14ac:dyDescent="0.25">
      <c r="A26393" t="s">
        <v>59</v>
      </c>
      <c r="B26393">
        <v>2010</v>
      </c>
      <c r="C26393" t="s">
        <v>13</v>
      </c>
      <c r="D26393" t="s">
        <v>60</v>
      </c>
      <c r="E26393">
        <v>4</v>
      </c>
      <c r="F26393">
        <v>41.22</v>
      </c>
      <c r="G26393">
        <v>3116.65</v>
      </c>
      <c r="H26393">
        <v>1036.6300000000001</v>
      </c>
    </row>
    <row r="26394" spans="1:8" x14ac:dyDescent="0.25">
      <c r="A26394" t="s">
        <v>59</v>
      </c>
      <c r="B26394">
        <v>2010</v>
      </c>
      <c r="C26394" t="s">
        <v>13</v>
      </c>
      <c r="D26394" t="s">
        <v>60</v>
      </c>
      <c r="E26394">
        <v>45</v>
      </c>
      <c r="F26394">
        <v>53.44</v>
      </c>
      <c r="G26394">
        <v>5383.51</v>
      </c>
      <c r="H26394">
        <v>5607.15</v>
      </c>
    </row>
    <row r="26395" spans="1:8" x14ac:dyDescent="0.25">
      <c r="A26395" t="s">
        <v>59</v>
      </c>
      <c r="B26395">
        <v>2010</v>
      </c>
      <c r="C26395" t="s">
        <v>13</v>
      </c>
      <c r="D26395" t="s">
        <v>60</v>
      </c>
      <c r="E26395">
        <v>5</v>
      </c>
      <c r="F26395">
        <v>10.3</v>
      </c>
      <c r="G26395">
        <v>415.46</v>
      </c>
      <c r="H26395">
        <v>414.06</v>
      </c>
    </row>
    <row r="26396" spans="1:8" x14ac:dyDescent="0.25">
      <c r="A26396" t="s">
        <v>59</v>
      </c>
      <c r="B26396">
        <v>2010</v>
      </c>
      <c r="C26396" t="s">
        <v>13</v>
      </c>
      <c r="D26396" t="s">
        <v>60</v>
      </c>
      <c r="E26396">
        <v>518</v>
      </c>
      <c r="F26396">
        <v>317.87</v>
      </c>
      <c r="G26396">
        <v>20226.39</v>
      </c>
      <c r="H26396">
        <v>16960.96</v>
      </c>
    </row>
    <row r="26397" spans="1:8" x14ac:dyDescent="0.25">
      <c r="A26397" t="s">
        <v>59</v>
      </c>
      <c r="B26397">
        <v>2010</v>
      </c>
      <c r="C26397" t="s">
        <v>13</v>
      </c>
      <c r="D26397" t="s">
        <v>60</v>
      </c>
      <c r="E26397">
        <v>0</v>
      </c>
      <c r="F26397">
        <v>0</v>
      </c>
      <c r="G26397">
        <v>0</v>
      </c>
      <c r="H26397">
        <v>0</v>
      </c>
    </row>
    <row r="26398" spans="1:8" x14ac:dyDescent="0.25">
      <c r="A26398" t="s">
        <v>59</v>
      </c>
      <c r="B26398">
        <v>2010</v>
      </c>
      <c r="C26398" t="s">
        <v>13</v>
      </c>
      <c r="D26398" t="s">
        <v>60</v>
      </c>
      <c r="E26398">
        <v>0</v>
      </c>
      <c r="F26398">
        <v>0</v>
      </c>
      <c r="G26398">
        <v>0</v>
      </c>
      <c r="H26398">
        <v>0</v>
      </c>
    </row>
    <row r="26399" spans="1:8" x14ac:dyDescent="0.25">
      <c r="A26399" t="s">
        <v>59</v>
      </c>
      <c r="B26399">
        <v>2010</v>
      </c>
      <c r="C26399" t="s">
        <v>13</v>
      </c>
      <c r="D26399" t="s">
        <v>60</v>
      </c>
      <c r="E26399">
        <v>0</v>
      </c>
      <c r="F26399">
        <v>0</v>
      </c>
      <c r="G26399">
        <v>0</v>
      </c>
      <c r="H26399">
        <v>0</v>
      </c>
    </row>
    <row r="26400" spans="1:8" x14ac:dyDescent="0.25">
      <c r="A26400" t="s">
        <v>59</v>
      </c>
      <c r="B26400">
        <v>2010</v>
      </c>
      <c r="C26400" t="s">
        <v>13</v>
      </c>
      <c r="D26400" t="s">
        <v>61</v>
      </c>
      <c r="E26400">
        <v>0</v>
      </c>
      <c r="F26400">
        <v>0</v>
      </c>
      <c r="G26400">
        <v>0</v>
      </c>
      <c r="H26400">
        <v>0</v>
      </c>
    </row>
    <row r="26401" spans="1:8" x14ac:dyDescent="0.25">
      <c r="A26401" t="s">
        <v>59</v>
      </c>
      <c r="B26401">
        <v>2010</v>
      </c>
      <c r="C26401" t="s">
        <v>13</v>
      </c>
      <c r="D26401" t="s">
        <v>61</v>
      </c>
      <c r="E26401">
        <v>0</v>
      </c>
      <c r="F26401">
        <v>0</v>
      </c>
      <c r="G26401">
        <v>0</v>
      </c>
      <c r="H26401">
        <v>0</v>
      </c>
    </row>
    <row r="26402" spans="1:8" x14ac:dyDescent="0.25">
      <c r="A26402" t="s">
        <v>59</v>
      </c>
      <c r="B26402">
        <v>2010</v>
      </c>
      <c r="C26402" t="s">
        <v>13</v>
      </c>
      <c r="D26402" t="s">
        <v>60</v>
      </c>
      <c r="E26402">
        <v>0</v>
      </c>
      <c r="F26402">
        <v>0</v>
      </c>
      <c r="G26402">
        <v>0</v>
      </c>
      <c r="H26402">
        <v>0</v>
      </c>
    </row>
    <row r="26403" spans="1:8" x14ac:dyDescent="0.25">
      <c r="A26403" t="s">
        <v>59</v>
      </c>
      <c r="B26403">
        <v>2010</v>
      </c>
      <c r="C26403" t="s">
        <v>13</v>
      </c>
      <c r="D26403" t="s">
        <v>60</v>
      </c>
      <c r="E26403">
        <v>0</v>
      </c>
      <c r="F26403">
        <v>0</v>
      </c>
      <c r="G26403">
        <v>0</v>
      </c>
      <c r="H26403">
        <v>0</v>
      </c>
    </row>
    <row r="26404" spans="1:8" x14ac:dyDescent="0.25">
      <c r="A26404" t="s">
        <v>59</v>
      </c>
      <c r="B26404">
        <v>2010</v>
      </c>
      <c r="C26404" t="s">
        <v>13</v>
      </c>
      <c r="D26404" t="s">
        <v>60</v>
      </c>
      <c r="E26404">
        <v>0</v>
      </c>
      <c r="F26404">
        <v>1023.88</v>
      </c>
      <c r="G26404">
        <v>638.9</v>
      </c>
      <c r="H26404">
        <v>2021.5</v>
      </c>
    </row>
    <row r="26405" spans="1:8" x14ac:dyDescent="0.25">
      <c r="A26405" t="s">
        <v>59</v>
      </c>
      <c r="B26405">
        <v>2010</v>
      </c>
      <c r="C26405" t="s">
        <v>13</v>
      </c>
      <c r="D26405" t="s">
        <v>60</v>
      </c>
      <c r="E26405">
        <v>0</v>
      </c>
      <c r="F26405">
        <v>0</v>
      </c>
      <c r="G26405">
        <v>0</v>
      </c>
      <c r="H26405">
        <v>0</v>
      </c>
    </row>
    <row r="26406" spans="1:8" x14ac:dyDescent="0.25">
      <c r="A26406" t="s">
        <v>59</v>
      </c>
      <c r="B26406">
        <v>2010</v>
      </c>
      <c r="C26406" t="s">
        <v>13</v>
      </c>
      <c r="D26406" t="s">
        <v>60</v>
      </c>
      <c r="E26406">
        <v>0</v>
      </c>
      <c r="F26406">
        <v>0</v>
      </c>
      <c r="G26406">
        <v>0</v>
      </c>
      <c r="H26406">
        <v>0</v>
      </c>
    </row>
    <row r="26407" spans="1:8" x14ac:dyDescent="0.25">
      <c r="A26407" t="s">
        <v>59</v>
      </c>
      <c r="B26407">
        <v>2010</v>
      </c>
      <c r="C26407" t="s">
        <v>13</v>
      </c>
      <c r="D26407" t="s">
        <v>61</v>
      </c>
      <c r="E26407">
        <v>0</v>
      </c>
      <c r="F26407">
        <v>0</v>
      </c>
      <c r="G26407">
        <v>0</v>
      </c>
      <c r="H26407">
        <v>0</v>
      </c>
    </row>
    <row r="26408" spans="1:8" x14ac:dyDescent="0.25">
      <c r="A26408" t="s">
        <v>59</v>
      </c>
      <c r="B26408">
        <v>2010</v>
      </c>
      <c r="C26408" t="s">
        <v>13</v>
      </c>
      <c r="D26408" t="s">
        <v>61</v>
      </c>
      <c r="E26408">
        <v>1</v>
      </c>
      <c r="F26408">
        <v>7.01</v>
      </c>
      <c r="G26408">
        <v>442.02</v>
      </c>
      <c r="H26408">
        <v>0</v>
      </c>
    </row>
    <row r="26409" spans="1:8" x14ac:dyDescent="0.25">
      <c r="A26409" t="s">
        <v>59</v>
      </c>
      <c r="B26409">
        <v>2010</v>
      </c>
      <c r="C26409" t="s">
        <v>13</v>
      </c>
      <c r="D26409" t="s">
        <v>61</v>
      </c>
      <c r="E26409">
        <v>1</v>
      </c>
      <c r="F26409">
        <v>0.51</v>
      </c>
      <c r="G26409">
        <v>81.42</v>
      </c>
      <c r="H26409">
        <v>0</v>
      </c>
    </row>
    <row r="26410" spans="1:8" x14ac:dyDescent="0.25">
      <c r="A26410" t="s">
        <v>59</v>
      </c>
      <c r="B26410">
        <v>2010</v>
      </c>
      <c r="C26410" t="s">
        <v>2</v>
      </c>
      <c r="D26410" t="s">
        <v>60</v>
      </c>
      <c r="E26410">
        <v>1193</v>
      </c>
      <c r="F26410">
        <v>483.91</v>
      </c>
      <c r="G26410">
        <v>36954.269999999997</v>
      </c>
      <c r="H26410">
        <v>37063.99</v>
      </c>
    </row>
    <row r="26411" spans="1:8" x14ac:dyDescent="0.25">
      <c r="A26411" t="s">
        <v>59</v>
      </c>
      <c r="B26411">
        <v>2010</v>
      </c>
      <c r="C26411" t="s">
        <v>2</v>
      </c>
      <c r="D26411" t="s">
        <v>60</v>
      </c>
      <c r="E26411">
        <v>0</v>
      </c>
      <c r="F26411">
        <v>0</v>
      </c>
      <c r="G26411">
        <v>0</v>
      </c>
      <c r="H26411">
        <v>0</v>
      </c>
    </row>
    <row r="26412" spans="1:8" x14ac:dyDescent="0.25">
      <c r="A26412" t="s">
        <v>59</v>
      </c>
      <c r="B26412">
        <v>2010</v>
      </c>
      <c r="C26412" t="s">
        <v>2</v>
      </c>
      <c r="D26412" t="s">
        <v>60</v>
      </c>
      <c r="E26412">
        <v>3</v>
      </c>
      <c r="F26412">
        <v>1.64</v>
      </c>
      <c r="G26412">
        <v>210.3</v>
      </c>
      <c r="H26412">
        <v>227.72</v>
      </c>
    </row>
    <row r="26413" spans="1:8" x14ac:dyDescent="0.25">
      <c r="A26413" t="s">
        <v>59</v>
      </c>
      <c r="B26413">
        <v>2010</v>
      </c>
      <c r="C26413" t="s">
        <v>2</v>
      </c>
      <c r="D26413" t="s">
        <v>62</v>
      </c>
      <c r="E26413">
        <v>0</v>
      </c>
      <c r="F26413">
        <v>0</v>
      </c>
      <c r="G26413">
        <v>0</v>
      </c>
      <c r="H26413">
        <v>0</v>
      </c>
    </row>
    <row r="26414" spans="1:8" x14ac:dyDescent="0.25">
      <c r="A26414" t="s">
        <v>59</v>
      </c>
      <c r="B26414">
        <v>2010</v>
      </c>
      <c r="C26414" t="s">
        <v>2</v>
      </c>
      <c r="D26414" t="s">
        <v>62</v>
      </c>
      <c r="E26414">
        <v>1</v>
      </c>
      <c r="F26414">
        <v>2.2200000000000002</v>
      </c>
      <c r="G26414">
        <v>0</v>
      </c>
      <c r="H26414">
        <v>0</v>
      </c>
    </row>
    <row r="26415" spans="1:8" x14ac:dyDescent="0.25">
      <c r="A26415" t="s">
        <v>59</v>
      </c>
      <c r="B26415">
        <v>2010</v>
      </c>
      <c r="C26415" t="s">
        <v>2</v>
      </c>
      <c r="D26415" t="s">
        <v>62</v>
      </c>
      <c r="E26415">
        <v>302</v>
      </c>
      <c r="F26415">
        <v>198.84</v>
      </c>
      <c r="G26415">
        <v>14871.19</v>
      </c>
      <c r="H26415">
        <v>13443.24</v>
      </c>
    </row>
    <row r="26416" spans="1:8" x14ac:dyDescent="0.25">
      <c r="A26416" t="s">
        <v>59</v>
      </c>
      <c r="B26416">
        <v>2010</v>
      </c>
      <c r="C26416" t="s">
        <v>2</v>
      </c>
      <c r="D26416" t="s">
        <v>60</v>
      </c>
      <c r="E26416">
        <v>7</v>
      </c>
      <c r="F26416">
        <v>27.45</v>
      </c>
      <c r="G26416">
        <v>2254.96</v>
      </c>
      <c r="H26416">
        <v>2222</v>
      </c>
    </row>
    <row r="26417" spans="1:8" x14ac:dyDescent="0.25">
      <c r="A26417" t="s">
        <v>59</v>
      </c>
      <c r="B26417">
        <v>2010</v>
      </c>
      <c r="C26417" t="s">
        <v>2</v>
      </c>
      <c r="D26417" t="s">
        <v>60</v>
      </c>
      <c r="E26417">
        <v>150</v>
      </c>
      <c r="F26417">
        <v>92.2</v>
      </c>
      <c r="G26417">
        <v>10853.2</v>
      </c>
      <c r="H26417">
        <v>10790.7</v>
      </c>
    </row>
    <row r="26418" spans="1:8" x14ac:dyDescent="0.25">
      <c r="A26418" t="s">
        <v>59</v>
      </c>
      <c r="B26418">
        <v>2010</v>
      </c>
      <c r="C26418" t="s">
        <v>2</v>
      </c>
      <c r="D26418" t="s">
        <v>60</v>
      </c>
      <c r="E26418">
        <v>0</v>
      </c>
      <c r="F26418">
        <v>0</v>
      </c>
      <c r="G26418">
        <v>0</v>
      </c>
      <c r="H26418">
        <v>0</v>
      </c>
    </row>
    <row r="26419" spans="1:8" x14ac:dyDescent="0.25">
      <c r="A26419" t="s">
        <v>59</v>
      </c>
      <c r="B26419">
        <v>2010</v>
      </c>
      <c r="C26419" t="s">
        <v>2</v>
      </c>
      <c r="D26419" t="s">
        <v>60</v>
      </c>
      <c r="E26419">
        <v>16</v>
      </c>
      <c r="F26419">
        <v>77.069999999999993</v>
      </c>
      <c r="G26419">
        <v>4752.78</v>
      </c>
      <c r="H26419">
        <v>4954.67</v>
      </c>
    </row>
    <row r="26420" spans="1:8" x14ac:dyDescent="0.25">
      <c r="A26420" t="s">
        <v>59</v>
      </c>
      <c r="B26420">
        <v>2010</v>
      </c>
      <c r="C26420" t="s">
        <v>2</v>
      </c>
      <c r="D26420" t="s">
        <v>60</v>
      </c>
      <c r="E26420">
        <v>45</v>
      </c>
      <c r="F26420">
        <v>98.11</v>
      </c>
      <c r="G26420">
        <v>7485.77</v>
      </c>
      <c r="H26420">
        <v>10046.790000000001</v>
      </c>
    </row>
    <row r="26421" spans="1:8" x14ac:dyDescent="0.25">
      <c r="A26421" t="s">
        <v>59</v>
      </c>
      <c r="B26421">
        <v>2010</v>
      </c>
      <c r="C26421" t="s">
        <v>2</v>
      </c>
      <c r="D26421" t="s">
        <v>60</v>
      </c>
      <c r="E26421">
        <v>693</v>
      </c>
      <c r="F26421">
        <v>351.88</v>
      </c>
      <c r="G26421">
        <v>22757.53</v>
      </c>
      <c r="H26421">
        <v>25845.98</v>
      </c>
    </row>
    <row r="26422" spans="1:8" x14ac:dyDescent="0.25">
      <c r="A26422" t="s">
        <v>59</v>
      </c>
      <c r="B26422">
        <v>2010</v>
      </c>
      <c r="C26422" t="s">
        <v>2</v>
      </c>
      <c r="D26422" t="s">
        <v>60</v>
      </c>
      <c r="E26422">
        <v>0</v>
      </c>
      <c r="F26422">
        <v>0</v>
      </c>
      <c r="G26422">
        <v>0</v>
      </c>
      <c r="H26422">
        <v>0</v>
      </c>
    </row>
    <row r="26423" spans="1:8" x14ac:dyDescent="0.25">
      <c r="A26423" t="s">
        <v>59</v>
      </c>
      <c r="B26423">
        <v>2010</v>
      </c>
      <c r="C26423" t="s">
        <v>2</v>
      </c>
      <c r="D26423" t="s">
        <v>60</v>
      </c>
      <c r="E26423">
        <v>7</v>
      </c>
      <c r="F26423">
        <v>44.91</v>
      </c>
      <c r="G26423">
        <v>2764.61</v>
      </c>
      <c r="H26423">
        <v>1187.17</v>
      </c>
    </row>
    <row r="26424" spans="1:8" x14ac:dyDescent="0.25">
      <c r="A26424" t="s">
        <v>59</v>
      </c>
      <c r="B26424">
        <v>2010</v>
      </c>
      <c r="C26424" t="s">
        <v>2</v>
      </c>
      <c r="D26424" t="s">
        <v>60</v>
      </c>
      <c r="E26424">
        <v>70</v>
      </c>
      <c r="F26424">
        <v>108.88</v>
      </c>
      <c r="G26424">
        <v>8782.02</v>
      </c>
      <c r="H26424">
        <v>7763.77</v>
      </c>
    </row>
    <row r="26425" spans="1:8" x14ac:dyDescent="0.25">
      <c r="A26425" t="s">
        <v>59</v>
      </c>
      <c r="B26425">
        <v>2010</v>
      </c>
      <c r="C26425" t="s">
        <v>2</v>
      </c>
      <c r="D26425" t="s">
        <v>60</v>
      </c>
      <c r="E26425">
        <v>206</v>
      </c>
      <c r="F26425">
        <v>96.63</v>
      </c>
      <c r="G26425">
        <v>6125.64</v>
      </c>
      <c r="H26425">
        <v>5102.43</v>
      </c>
    </row>
    <row r="26426" spans="1:8" x14ac:dyDescent="0.25">
      <c r="A26426" t="s">
        <v>59</v>
      </c>
      <c r="B26426">
        <v>2010</v>
      </c>
      <c r="C26426" t="s">
        <v>2</v>
      </c>
      <c r="D26426" t="s">
        <v>64</v>
      </c>
      <c r="E26426">
        <v>0</v>
      </c>
      <c r="F26426">
        <v>10830.938356000001</v>
      </c>
      <c r="G26426">
        <v>1105515.3700000001</v>
      </c>
      <c r="H26426">
        <v>1144787.8500000001</v>
      </c>
    </row>
    <row r="26427" spans="1:8" x14ac:dyDescent="0.25">
      <c r="A26427" t="s">
        <v>59</v>
      </c>
      <c r="B26427">
        <v>2010</v>
      </c>
      <c r="C26427" t="s">
        <v>2</v>
      </c>
      <c r="D26427" t="s">
        <v>60</v>
      </c>
      <c r="E26427">
        <v>0</v>
      </c>
      <c r="F26427">
        <v>0</v>
      </c>
      <c r="G26427">
        <v>0</v>
      </c>
      <c r="H26427">
        <v>0</v>
      </c>
    </row>
    <row r="26428" spans="1:8" x14ac:dyDescent="0.25">
      <c r="A26428" t="s">
        <v>59</v>
      </c>
      <c r="B26428">
        <v>2010</v>
      </c>
      <c r="C26428" t="s">
        <v>2</v>
      </c>
      <c r="D26428" t="s">
        <v>60</v>
      </c>
      <c r="E26428">
        <v>0</v>
      </c>
      <c r="F26428">
        <v>0</v>
      </c>
      <c r="G26428">
        <v>0</v>
      </c>
      <c r="H26428">
        <v>0</v>
      </c>
    </row>
    <row r="26429" spans="1:8" x14ac:dyDescent="0.25">
      <c r="A26429" t="s">
        <v>59</v>
      </c>
      <c r="B26429">
        <v>2010</v>
      </c>
      <c r="C26429" t="s">
        <v>13</v>
      </c>
      <c r="D26429" t="s">
        <v>60</v>
      </c>
      <c r="E26429">
        <v>0</v>
      </c>
      <c r="F26429">
        <v>0</v>
      </c>
      <c r="G26429">
        <v>0</v>
      </c>
      <c r="H26429">
        <v>0</v>
      </c>
    </row>
    <row r="26430" spans="1:8" x14ac:dyDescent="0.25">
      <c r="A26430" t="s">
        <v>59</v>
      </c>
      <c r="B26430">
        <v>2010</v>
      </c>
      <c r="C26430" t="s">
        <v>13</v>
      </c>
      <c r="D26430" t="s">
        <v>60</v>
      </c>
      <c r="E26430">
        <v>7</v>
      </c>
      <c r="F26430">
        <v>71.52</v>
      </c>
      <c r="G26430">
        <v>8767.7800000000007</v>
      </c>
      <c r="H26430">
        <v>102.48</v>
      </c>
    </row>
    <row r="26431" spans="1:8" x14ac:dyDescent="0.25">
      <c r="A26431" t="s">
        <v>59</v>
      </c>
      <c r="B26431">
        <v>2010</v>
      </c>
      <c r="C26431" t="s">
        <v>13</v>
      </c>
      <c r="D26431" t="s">
        <v>60</v>
      </c>
      <c r="E26431">
        <v>0</v>
      </c>
      <c r="F26431">
        <v>0</v>
      </c>
      <c r="G26431">
        <v>0</v>
      </c>
      <c r="H26431">
        <v>0</v>
      </c>
    </row>
    <row r="26432" spans="1:8" x14ac:dyDescent="0.25">
      <c r="A26432" t="s">
        <v>59</v>
      </c>
      <c r="B26432">
        <v>2010</v>
      </c>
      <c r="C26432" t="s">
        <v>13</v>
      </c>
      <c r="D26432" t="s">
        <v>60</v>
      </c>
      <c r="E26432">
        <v>305</v>
      </c>
      <c r="F26432">
        <v>6211.31</v>
      </c>
      <c r="G26432">
        <v>412835.02</v>
      </c>
      <c r="H26432">
        <v>354981.08</v>
      </c>
    </row>
    <row r="26433" spans="1:8" x14ac:dyDescent="0.25">
      <c r="A26433" t="s">
        <v>59</v>
      </c>
      <c r="B26433">
        <v>2010</v>
      </c>
      <c r="C26433" t="s">
        <v>13</v>
      </c>
      <c r="D26433" t="s">
        <v>60</v>
      </c>
      <c r="E26433">
        <v>70</v>
      </c>
      <c r="F26433">
        <v>92.73</v>
      </c>
      <c r="G26433">
        <v>11721.37</v>
      </c>
      <c r="H26433">
        <v>9856.17</v>
      </c>
    </row>
    <row r="26434" spans="1:8" x14ac:dyDescent="0.25">
      <c r="A26434" t="s">
        <v>59</v>
      </c>
      <c r="B26434">
        <v>2010</v>
      </c>
      <c r="C26434" t="s">
        <v>13</v>
      </c>
      <c r="D26434" t="s">
        <v>60</v>
      </c>
      <c r="E26434">
        <v>0</v>
      </c>
      <c r="F26434">
        <v>0</v>
      </c>
      <c r="G26434">
        <v>0</v>
      </c>
      <c r="H26434">
        <v>0</v>
      </c>
    </row>
    <row r="26435" spans="1:8" x14ac:dyDescent="0.25">
      <c r="A26435" t="s">
        <v>59</v>
      </c>
      <c r="B26435">
        <v>2010</v>
      </c>
      <c r="C26435" t="s">
        <v>13</v>
      </c>
      <c r="D26435" t="s">
        <v>62</v>
      </c>
      <c r="E26435">
        <v>24</v>
      </c>
      <c r="F26435">
        <v>964.99</v>
      </c>
      <c r="G26435">
        <v>73494.600000000006</v>
      </c>
      <c r="H26435">
        <v>68436.13</v>
      </c>
    </row>
    <row r="26436" spans="1:8" x14ac:dyDescent="0.25">
      <c r="A26436" t="s">
        <v>59</v>
      </c>
      <c r="B26436">
        <v>2010</v>
      </c>
      <c r="C26436" t="s">
        <v>13</v>
      </c>
      <c r="D26436" t="s">
        <v>62</v>
      </c>
      <c r="E26436">
        <v>1</v>
      </c>
      <c r="F26436">
        <v>2.72</v>
      </c>
      <c r="G26436">
        <v>237.74</v>
      </c>
      <c r="H26436">
        <v>237.74</v>
      </c>
    </row>
    <row r="26437" spans="1:8" x14ac:dyDescent="0.25">
      <c r="A26437" t="s">
        <v>59</v>
      </c>
      <c r="B26437">
        <v>2010</v>
      </c>
      <c r="C26437" t="s">
        <v>13</v>
      </c>
      <c r="D26437" t="s">
        <v>60</v>
      </c>
      <c r="E26437">
        <v>101</v>
      </c>
      <c r="F26437">
        <v>1533.45</v>
      </c>
      <c r="G26437">
        <v>106210.4</v>
      </c>
      <c r="H26437">
        <v>47199.35</v>
      </c>
    </row>
    <row r="26438" spans="1:8" x14ac:dyDescent="0.25">
      <c r="A26438" t="s">
        <v>59</v>
      </c>
      <c r="B26438">
        <v>2010</v>
      </c>
      <c r="C26438" t="s">
        <v>13</v>
      </c>
      <c r="D26438" t="s">
        <v>60</v>
      </c>
      <c r="E26438">
        <v>30</v>
      </c>
      <c r="F26438">
        <v>77.83</v>
      </c>
      <c r="G26438">
        <v>6703.06</v>
      </c>
      <c r="H26438">
        <v>6181.81</v>
      </c>
    </row>
    <row r="26439" spans="1:8" x14ac:dyDescent="0.25">
      <c r="A26439" t="s">
        <v>59</v>
      </c>
      <c r="B26439">
        <v>2010</v>
      </c>
      <c r="C26439" t="s">
        <v>13</v>
      </c>
      <c r="D26439" t="s">
        <v>60</v>
      </c>
      <c r="E26439">
        <v>0</v>
      </c>
      <c r="F26439">
        <v>0</v>
      </c>
      <c r="G26439">
        <v>0</v>
      </c>
      <c r="H26439">
        <v>0</v>
      </c>
    </row>
    <row r="26440" spans="1:8" x14ac:dyDescent="0.25">
      <c r="A26440" t="s">
        <v>59</v>
      </c>
      <c r="B26440">
        <v>2010</v>
      </c>
      <c r="C26440" t="s">
        <v>13</v>
      </c>
      <c r="D26440" t="s">
        <v>60</v>
      </c>
      <c r="E26440">
        <v>37</v>
      </c>
      <c r="F26440">
        <v>725.55</v>
      </c>
      <c r="G26440">
        <v>43750.44</v>
      </c>
      <c r="H26440">
        <v>7021.75</v>
      </c>
    </row>
    <row r="26441" spans="1:8" x14ac:dyDescent="0.25">
      <c r="A26441" t="s">
        <v>59</v>
      </c>
      <c r="B26441">
        <v>2010</v>
      </c>
      <c r="C26441" t="s">
        <v>13</v>
      </c>
      <c r="D26441" t="s">
        <v>60</v>
      </c>
      <c r="E26441">
        <v>12</v>
      </c>
      <c r="F26441">
        <v>24.44</v>
      </c>
      <c r="G26441">
        <v>1986.63</v>
      </c>
      <c r="H26441">
        <v>1914.91</v>
      </c>
    </row>
    <row r="26442" spans="1:8" x14ac:dyDescent="0.25">
      <c r="A26442" t="s">
        <v>59</v>
      </c>
      <c r="B26442">
        <v>2010</v>
      </c>
      <c r="C26442" t="s">
        <v>13</v>
      </c>
      <c r="D26442" t="s">
        <v>60</v>
      </c>
      <c r="E26442">
        <v>0</v>
      </c>
      <c r="F26442">
        <v>0</v>
      </c>
      <c r="G26442">
        <v>0</v>
      </c>
      <c r="H26442">
        <v>0</v>
      </c>
    </row>
    <row r="26443" spans="1:8" x14ac:dyDescent="0.25">
      <c r="A26443" t="s">
        <v>59</v>
      </c>
      <c r="B26443">
        <v>2010</v>
      </c>
      <c r="C26443" t="s">
        <v>13</v>
      </c>
      <c r="D26443" t="s">
        <v>60</v>
      </c>
      <c r="E26443">
        <v>49</v>
      </c>
      <c r="F26443">
        <v>1090.52</v>
      </c>
      <c r="G26443">
        <v>61546.74</v>
      </c>
      <c r="H26443">
        <v>54411.35</v>
      </c>
    </row>
    <row r="26444" spans="1:8" x14ac:dyDescent="0.25">
      <c r="A26444" t="s">
        <v>59</v>
      </c>
      <c r="B26444">
        <v>2010</v>
      </c>
      <c r="C26444" t="s">
        <v>13</v>
      </c>
      <c r="D26444" t="s">
        <v>60</v>
      </c>
      <c r="E26444">
        <v>17</v>
      </c>
      <c r="F26444">
        <v>28.13</v>
      </c>
      <c r="G26444">
        <v>2264.37</v>
      </c>
      <c r="H26444">
        <v>2194.98</v>
      </c>
    </row>
    <row r="26445" spans="1:8" x14ac:dyDescent="0.25">
      <c r="A26445" t="s">
        <v>59</v>
      </c>
      <c r="B26445">
        <v>2010</v>
      </c>
      <c r="C26445" t="s">
        <v>13</v>
      </c>
      <c r="D26445" t="s">
        <v>60</v>
      </c>
      <c r="E26445">
        <v>0</v>
      </c>
      <c r="F26445">
        <v>0</v>
      </c>
      <c r="G26445">
        <v>0</v>
      </c>
      <c r="H26445">
        <v>0</v>
      </c>
    </row>
    <row r="26446" spans="1:8" x14ac:dyDescent="0.25">
      <c r="A26446" t="s">
        <v>59</v>
      </c>
      <c r="B26446">
        <v>2010</v>
      </c>
      <c r="C26446" t="s">
        <v>13</v>
      </c>
      <c r="D26446" t="s">
        <v>60</v>
      </c>
      <c r="E26446">
        <v>0</v>
      </c>
      <c r="F26446">
        <v>0</v>
      </c>
      <c r="G26446">
        <v>0</v>
      </c>
      <c r="H26446">
        <v>0</v>
      </c>
    </row>
    <row r="26447" spans="1:8" x14ac:dyDescent="0.25">
      <c r="A26447" t="s">
        <v>59</v>
      </c>
      <c r="B26447">
        <v>2010</v>
      </c>
      <c r="C26447" t="s">
        <v>13</v>
      </c>
      <c r="D26447" t="s">
        <v>60</v>
      </c>
      <c r="E26447">
        <v>0</v>
      </c>
      <c r="F26447">
        <v>0</v>
      </c>
      <c r="G26447">
        <v>2770.93</v>
      </c>
      <c r="H26447">
        <v>49859.81</v>
      </c>
    </row>
    <row r="26448" spans="1:8" x14ac:dyDescent="0.25">
      <c r="A26448" t="s">
        <v>59</v>
      </c>
      <c r="B26448">
        <v>2009</v>
      </c>
      <c r="C26448" t="s">
        <v>8</v>
      </c>
      <c r="D26448" t="s">
        <v>60</v>
      </c>
      <c r="E26448">
        <v>0</v>
      </c>
      <c r="F26448">
        <v>0</v>
      </c>
      <c r="G26448">
        <v>0</v>
      </c>
      <c r="H26448">
        <v>0</v>
      </c>
    </row>
    <row r="26449" spans="1:8" x14ac:dyDescent="0.25">
      <c r="A26449" t="s">
        <v>59</v>
      </c>
      <c r="B26449">
        <v>2009</v>
      </c>
      <c r="C26449" t="s">
        <v>8</v>
      </c>
      <c r="D26449" t="s">
        <v>60</v>
      </c>
      <c r="E26449">
        <v>10</v>
      </c>
      <c r="F26449">
        <v>59.75</v>
      </c>
      <c r="G26449">
        <v>3656.33</v>
      </c>
      <c r="H26449">
        <v>4191.46</v>
      </c>
    </row>
    <row r="26450" spans="1:8" x14ac:dyDescent="0.25">
      <c r="A26450" t="s">
        <v>59</v>
      </c>
      <c r="B26450">
        <v>2009</v>
      </c>
      <c r="C26450" t="s">
        <v>8</v>
      </c>
      <c r="D26450" t="s">
        <v>60</v>
      </c>
      <c r="E26450">
        <v>53</v>
      </c>
      <c r="F26450">
        <v>103.07</v>
      </c>
      <c r="G26450">
        <v>8246.8700000000008</v>
      </c>
      <c r="H26450">
        <v>13902.31</v>
      </c>
    </row>
    <row r="26451" spans="1:8" x14ac:dyDescent="0.25">
      <c r="A26451" t="s">
        <v>59</v>
      </c>
      <c r="B26451">
        <v>2009</v>
      </c>
      <c r="C26451" t="s">
        <v>8</v>
      </c>
      <c r="D26451" t="s">
        <v>60</v>
      </c>
      <c r="E26451">
        <v>495</v>
      </c>
      <c r="F26451">
        <v>308.13</v>
      </c>
      <c r="G26451">
        <v>20278.07</v>
      </c>
      <c r="H26451">
        <v>23344</v>
      </c>
    </row>
    <row r="26452" spans="1:8" x14ac:dyDescent="0.25">
      <c r="A26452" t="s">
        <v>59</v>
      </c>
      <c r="B26452">
        <v>2009</v>
      </c>
      <c r="C26452" t="s">
        <v>8</v>
      </c>
      <c r="D26452" t="s">
        <v>60</v>
      </c>
      <c r="E26452">
        <v>0</v>
      </c>
      <c r="F26452">
        <v>0</v>
      </c>
      <c r="G26452">
        <v>0</v>
      </c>
      <c r="H26452">
        <v>0</v>
      </c>
    </row>
    <row r="26453" spans="1:8" x14ac:dyDescent="0.25">
      <c r="A26453" t="s">
        <v>59</v>
      </c>
      <c r="B26453">
        <v>2009</v>
      </c>
      <c r="C26453" t="s">
        <v>8</v>
      </c>
      <c r="D26453" t="s">
        <v>60</v>
      </c>
      <c r="E26453">
        <v>7</v>
      </c>
      <c r="F26453">
        <v>52.5</v>
      </c>
      <c r="G26453">
        <v>3180.28</v>
      </c>
      <c r="H26453">
        <v>3994.1</v>
      </c>
    </row>
    <row r="26454" spans="1:8" x14ac:dyDescent="0.25">
      <c r="A26454" t="s">
        <v>59</v>
      </c>
      <c r="B26454">
        <v>2009</v>
      </c>
      <c r="C26454" t="s">
        <v>8</v>
      </c>
      <c r="D26454" t="s">
        <v>60</v>
      </c>
      <c r="E26454">
        <v>77</v>
      </c>
      <c r="F26454">
        <v>151.97999999999999</v>
      </c>
      <c r="G26454">
        <v>11522.4</v>
      </c>
      <c r="H26454">
        <v>14254.58</v>
      </c>
    </row>
    <row r="26455" spans="1:8" x14ac:dyDescent="0.25">
      <c r="A26455" t="s">
        <v>59</v>
      </c>
      <c r="B26455">
        <v>2009</v>
      </c>
      <c r="C26455" t="s">
        <v>8</v>
      </c>
      <c r="D26455" t="s">
        <v>60</v>
      </c>
      <c r="E26455">
        <v>185</v>
      </c>
      <c r="F26455">
        <v>100.61</v>
      </c>
      <c r="G26455">
        <v>6396.84</v>
      </c>
      <c r="H26455">
        <v>7089.55</v>
      </c>
    </row>
    <row r="26456" spans="1:8" x14ac:dyDescent="0.25">
      <c r="A26456" t="s">
        <v>59</v>
      </c>
      <c r="B26456">
        <v>2009</v>
      </c>
      <c r="C26456" t="s">
        <v>8</v>
      </c>
      <c r="D26456" t="s">
        <v>64</v>
      </c>
      <c r="E26456">
        <v>1</v>
      </c>
      <c r="F26456">
        <v>14556.33</v>
      </c>
      <c r="G26456">
        <v>1405656.95</v>
      </c>
      <c r="H26456">
        <v>1453226.07</v>
      </c>
    </row>
    <row r="26457" spans="1:8" x14ac:dyDescent="0.25">
      <c r="A26457" t="s">
        <v>59</v>
      </c>
      <c r="B26457">
        <v>2009</v>
      </c>
      <c r="C26457" t="s">
        <v>8</v>
      </c>
      <c r="D26457" t="s">
        <v>60</v>
      </c>
      <c r="E26457">
        <v>0</v>
      </c>
      <c r="F26457">
        <v>0</v>
      </c>
      <c r="G26457">
        <v>0</v>
      </c>
      <c r="H26457">
        <v>0</v>
      </c>
    </row>
    <row r="26458" spans="1:8" x14ac:dyDescent="0.25">
      <c r="A26458" t="s">
        <v>59</v>
      </c>
      <c r="B26458">
        <v>2009</v>
      </c>
      <c r="C26458" t="s">
        <v>8</v>
      </c>
      <c r="D26458" t="s">
        <v>60</v>
      </c>
      <c r="E26458">
        <v>0</v>
      </c>
      <c r="F26458">
        <v>0</v>
      </c>
      <c r="G26458">
        <v>0</v>
      </c>
      <c r="H26458">
        <v>0</v>
      </c>
    </row>
    <row r="26459" spans="1:8" x14ac:dyDescent="0.25">
      <c r="A26459" t="s">
        <v>59</v>
      </c>
      <c r="B26459">
        <v>2009</v>
      </c>
      <c r="C26459" t="s">
        <v>7</v>
      </c>
      <c r="D26459" t="s">
        <v>60</v>
      </c>
      <c r="E26459">
        <v>0</v>
      </c>
      <c r="F26459">
        <v>0</v>
      </c>
      <c r="G26459">
        <v>-7982.55</v>
      </c>
      <c r="H26459">
        <v>0</v>
      </c>
    </row>
    <row r="26460" spans="1:8" x14ac:dyDescent="0.25">
      <c r="A26460" t="s">
        <v>59</v>
      </c>
      <c r="B26460">
        <v>2009</v>
      </c>
      <c r="C26460" t="s">
        <v>7</v>
      </c>
      <c r="D26460" t="s">
        <v>61</v>
      </c>
      <c r="E26460">
        <v>0</v>
      </c>
      <c r="F26460">
        <v>0</v>
      </c>
      <c r="G26460">
        <v>0</v>
      </c>
      <c r="H26460">
        <v>0</v>
      </c>
    </row>
    <row r="26461" spans="1:8" x14ac:dyDescent="0.25">
      <c r="A26461" t="s">
        <v>59</v>
      </c>
      <c r="B26461">
        <v>2009</v>
      </c>
      <c r="C26461" t="s">
        <v>7</v>
      </c>
      <c r="D26461" t="s">
        <v>61</v>
      </c>
      <c r="E26461">
        <v>3</v>
      </c>
      <c r="F26461">
        <v>16206.09</v>
      </c>
      <c r="G26461">
        <v>808277.48</v>
      </c>
      <c r="H26461">
        <v>808277.48</v>
      </c>
    </row>
    <row r="26462" spans="1:8" x14ac:dyDescent="0.25">
      <c r="A26462" t="s">
        <v>59</v>
      </c>
      <c r="B26462">
        <v>2009</v>
      </c>
      <c r="C26462" t="s">
        <v>7</v>
      </c>
      <c r="D26462" t="s">
        <v>60</v>
      </c>
      <c r="E26462">
        <v>0</v>
      </c>
      <c r="F26462">
        <v>0</v>
      </c>
      <c r="G26462">
        <v>0</v>
      </c>
      <c r="H26462">
        <v>0</v>
      </c>
    </row>
    <row r="26463" spans="1:8" x14ac:dyDescent="0.25">
      <c r="A26463" t="s">
        <v>59</v>
      </c>
      <c r="B26463">
        <v>2009</v>
      </c>
      <c r="C26463" t="s">
        <v>7</v>
      </c>
      <c r="D26463" t="s">
        <v>60</v>
      </c>
      <c r="E26463">
        <v>0</v>
      </c>
      <c r="F26463">
        <v>0</v>
      </c>
      <c r="G26463">
        <v>0</v>
      </c>
      <c r="H26463">
        <v>0</v>
      </c>
    </row>
    <row r="26464" spans="1:8" x14ac:dyDescent="0.25">
      <c r="A26464" t="s">
        <v>59</v>
      </c>
      <c r="B26464">
        <v>2009</v>
      </c>
      <c r="C26464" t="s">
        <v>7</v>
      </c>
      <c r="D26464" t="s">
        <v>60</v>
      </c>
      <c r="E26464">
        <v>0</v>
      </c>
      <c r="F26464">
        <v>0</v>
      </c>
      <c r="G26464">
        <v>-4163.8500000000004</v>
      </c>
      <c r="H26464">
        <v>18276.89</v>
      </c>
    </row>
    <row r="26465" spans="1:8" x14ac:dyDescent="0.25">
      <c r="A26465" t="s">
        <v>59</v>
      </c>
      <c r="B26465">
        <v>2009</v>
      </c>
      <c r="C26465" t="s">
        <v>7</v>
      </c>
      <c r="D26465" t="s">
        <v>60</v>
      </c>
      <c r="E26465">
        <v>0</v>
      </c>
      <c r="F26465">
        <v>0</v>
      </c>
      <c r="G26465">
        <v>0</v>
      </c>
      <c r="H26465">
        <v>0</v>
      </c>
    </row>
    <row r="26466" spans="1:8" x14ac:dyDescent="0.25">
      <c r="A26466" t="s">
        <v>59</v>
      </c>
      <c r="B26466">
        <v>2009</v>
      </c>
      <c r="C26466" t="s">
        <v>7</v>
      </c>
      <c r="D26466" t="s">
        <v>60</v>
      </c>
      <c r="E26466">
        <v>0</v>
      </c>
      <c r="F26466">
        <v>0</v>
      </c>
      <c r="G26466">
        <v>0</v>
      </c>
      <c r="H26466">
        <v>0</v>
      </c>
    </row>
    <row r="26467" spans="1:8" x14ac:dyDescent="0.25">
      <c r="A26467" t="s">
        <v>59</v>
      </c>
      <c r="B26467">
        <v>2009</v>
      </c>
      <c r="C26467" t="s">
        <v>7</v>
      </c>
      <c r="D26467" t="s">
        <v>61</v>
      </c>
      <c r="E26467">
        <v>0</v>
      </c>
      <c r="F26467">
        <v>0</v>
      </c>
      <c r="G26467">
        <v>0</v>
      </c>
      <c r="H26467">
        <v>0</v>
      </c>
    </row>
    <row r="26468" spans="1:8" x14ac:dyDescent="0.25">
      <c r="A26468" t="s">
        <v>59</v>
      </c>
      <c r="B26468">
        <v>2009</v>
      </c>
      <c r="C26468" t="s">
        <v>7</v>
      </c>
      <c r="D26468" t="s">
        <v>61</v>
      </c>
      <c r="E26468">
        <v>1313</v>
      </c>
      <c r="F26468">
        <v>53414.400000000001</v>
      </c>
      <c r="G26468">
        <v>3371129.17</v>
      </c>
      <c r="H26468">
        <v>3328315.88</v>
      </c>
    </row>
    <row r="26469" spans="1:8" x14ac:dyDescent="0.25">
      <c r="A26469" t="s">
        <v>59</v>
      </c>
      <c r="B26469">
        <v>2009</v>
      </c>
      <c r="C26469" t="s">
        <v>7</v>
      </c>
      <c r="D26469" t="s">
        <v>61</v>
      </c>
      <c r="E26469">
        <v>282</v>
      </c>
      <c r="F26469">
        <v>512.17999999999995</v>
      </c>
      <c r="G26469">
        <v>54585.69</v>
      </c>
      <c r="H26469">
        <v>51434.97</v>
      </c>
    </row>
    <row r="26470" spans="1:8" x14ac:dyDescent="0.25">
      <c r="A26470" t="s">
        <v>59</v>
      </c>
      <c r="B26470">
        <v>2009</v>
      </c>
      <c r="C26470" t="s">
        <v>7</v>
      </c>
      <c r="D26470" t="s">
        <v>60</v>
      </c>
      <c r="E26470">
        <v>0</v>
      </c>
      <c r="F26470">
        <v>0</v>
      </c>
      <c r="G26470">
        <v>0</v>
      </c>
      <c r="H26470">
        <v>0</v>
      </c>
    </row>
    <row r="26471" spans="1:8" x14ac:dyDescent="0.25">
      <c r="A26471" t="s">
        <v>59</v>
      </c>
      <c r="B26471">
        <v>2009</v>
      </c>
      <c r="C26471" t="s">
        <v>13</v>
      </c>
      <c r="D26471" t="s">
        <v>60</v>
      </c>
      <c r="E26471">
        <v>0</v>
      </c>
      <c r="F26471">
        <v>0</v>
      </c>
      <c r="G26471">
        <v>0</v>
      </c>
      <c r="H26471">
        <v>0</v>
      </c>
    </row>
    <row r="26472" spans="1:8" x14ac:dyDescent="0.25">
      <c r="A26472" t="s">
        <v>59</v>
      </c>
      <c r="B26472">
        <v>2009</v>
      </c>
      <c r="C26472" t="s">
        <v>7</v>
      </c>
      <c r="D26472" t="s">
        <v>60</v>
      </c>
      <c r="E26472">
        <v>0</v>
      </c>
      <c r="F26472">
        <v>0</v>
      </c>
      <c r="G26472">
        <v>0</v>
      </c>
      <c r="H26472">
        <v>0</v>
      </c>
    </row>
    <row r="26473" spans="1:8" x14ac:dyDescent="0.25">
      <c r="A26473" t="s">
        <v>59</v>
      </c>
      <c r="B26473">
        <v>2009</v>
      </c>
      <c r="C26473" t="s">
        <v>7</v>
      </c>
      <c r="D26473" t="s">
        <v>60</v>
      </c>
      <c r="E26473">
        <v>0</v>
      </c>
      <c r="F26473">
        <v>0</v>
      </c>
      <c r="G26473">
        <v>0</v>
      </c>
      <c r="H26473">
        <v>0</v>
      </c>
    </row>
    <row r="26474" spans="1:8" x14ac:dyDescent="0.25">
      <c r="A26474" t="s">
        <v>59</v>
      </c>
      <c r="B26474">
        <v>2009</v>
      </c>
      <c r="C26474" t="s">
        <v>7</v>
      </c>
      <c r="D26474" t="s">
        <v>60</v>
      </c>
      <c r="E26474">
        <v>0</v>
      </c>
      <c r="F26474">
        <v>0</v>
      </c>
      <c r="G26474">
        <v>0</v>
      </c>
      <c r="H26474">
        <v>0</v>
      </c>
    </row>
    <row r="26475" spans="1:8" x14ac:dyDescent="0.25">
      <c r="A26475" t="s">
        <v>59</v>
      </c>
      <c r="B26475">
        <v>2009</v>
      </c>
      <c r="C26475" t="s">
        <v>7</v>
      </c>
      <c r="D26475" t="s">
        <v>62</v>
      </c>
      <c r="E26475">
        <v>762</v>
      </c>
      <c r="F26475">
        <v>17328.669999999998</v>
      </c>
      <c r="G26475">
        <v>1128211.25</v>
      </c>
      <c r="H26475">
        <v>1095281.6000000001</v>
      </c>
    </row>
    <row r="26476" spans="1:8" x14ac:dyDescent="0.25">
      <c r="A26476" t="s">
        <v>59</v>
      </c>
      <c r="B26476">
        <v>2009</v>
      </c>
      <c r="C26476" t="s">
        <v>7</v>
      </c>
      <c r="D26476" t="s">
        <v>62</v>
      </c>
      <c r="E26476">
        <v>230</v>
      </c>
      <c r="F26476">
        <v>676.92</v>
      </c>
      <c r="G26476">
        <v>60168.37</v>
      </c>
      <c r="H26476">
        <v>59150.59</v>
      </c>
    </row>
    <row r="26477" spans="1:8" x14ac:dyDescent="0.25">
      <c r="A26477" t="s">
        <v>59</v>
      </c>
      <c r="B26477">
        <v>2009</v>
      </c>
      <c r="C26477" t="s">
        <v>7</v>
      </c>
      <c r="D26477" t="s">
        <v>60</v>
      </c>
      <c r="E26477">
        <v>10</v>
      </c>
      <c r="F26477">
        <v>49.4</v>
      </c>
      <c r="G26477">
        <v>3887.53</v>
      </c>
      <c r="H26477">
        <v>3563.22</v>
      </c>
    </row>
    <row r="26478" spans="1:8" x14ac:dyDescent="0.25">
      <c r="A26478" t="s">
        <v>59</v>
      </c>
      <c r="B26478">
        <v>2009</v>
      </c>
      <c r="C26478" t="s">
        <v>7</v>
      </c>
      <c r="D26478" t="s">
        <v>60</v>
      </c>
      <c r="E26478">
        <v>6</v>
      </c>
      <c r="F26478">
        <v>10.31</v>
      </c>
      <c r="G26478">
        <v>909.72</v>
      </c>
      <c r="H26478">
        <v>450.11</v>
      </c>
    </row>
    <row r="26479" spans="1:8" x14ac:dyDescent="0.25">
      <c r="A26479" t="s">
        <v>59</v>
      </c>
      <c r="B26479">
        <v>2009</v>
      </c>
      <c r="C26479" t="s">
        <v>7</v>
      </c>
      <c r="D26479" t="s">
        <v>60</v>
      </c>
      <c r="E26479">
        <v>3</v>
      </c>
      <c r="F26479">
        <v>3</v>
      </c>
      <c r="G26479">
        <v>122.3</v>
      </c>
      <c r="H26479">
        <v>118.02</v>
      </c>
    </row>
    <row r="26480" spans="1:8" x14ac:dyDescent="0.25">
      <c r="A26480" t="s">
        <v>59</v>
      </c>
      <c r="B26480">
        <v>2009</v>
      </c>
      <c r="C26480" t="s">
        <v>7</v>
      </c>
      <c r="D26480" t="s">
        <v>60</v>
      </c>
      <c r="E26480">
        <v>0</v>
      </c>
      <c r="F26480">
        <v>0</v>
      </c>
      <c r="G26480">
        <v>0</v>
      </c>
      <c r="H26480">
        <v>0</v>
      </c>
    </row>
    <row r="26481" spans="1:8" x14ac:dyDescent="0.25">
      <c r="A26481" t="s">
        <v>59</v>
      </c>
      <c r="B26481">
        <v>2009</v>
      </c>
      <c r="C26481" t="s">
        <v>7</v>
      </c>
      <c r="D26481" t="s">
        <v>60</v>
      </c>
      <c r="E26481">
        <v>0</v>
      </c>
      <c r="F26481">
        <v>0</v>
      </c>
      <c r="G26481">
        <v>0</v>
      </c>
      <c r="H26481">
        <v>0</v>
      </c>
    </row>
    <row r="26482" spans="1:8" x14ac:dyDescent="0.25">
      <c r="A26482" t="s">
        <v>59</v>
      </c>
      <c r="B26482">
        <v>2009</v>
      </c>
      <c r="C26482" t="s">
        <v>7</v>
      </c>
      <c r="D26482" t="s">
        <v>63</v>
      </c>
      <c r="E26482">
        <v>46</v>
      </c>
      <c r="F26482">
        <v>5.47</v>
      </c>
      <c r="G26482">
        <v>551.58000000000004</v>
      </c>
      <c r="H26482">
        <v>522.97</v>
      </c>
    </row>
    <row r="26483" spans="1:8" x14ac:dyDescent="0.25">
      <c r="A26483" t="s">
        <v>59</v>
      </c>
      <c r="B26483">
        <v>2009</v>
      </c>
      <c r="C26483" t="s">
        <v>7</v>
      </c>
      <c r="D26483" t="s">
        <v>63</v>
      </c>
      <c r="E26483">
        <v>675099</v>
      </c>
      <c r="F26483">
        <v>106800.59</v>
      </c>
      <c r="G26483">
        <v>8865429.9399999995</v>
      </c>
      <c r="H26483">
        <v>8888638.7100000009</v>
      </c>
    </row>
    <row r="26484" spans="1:8" x14ac:dyDescent="0.25">
      <c r="A26484" t="s">
        <v>59</v>
      </c>
      <c r="B26484">
        <v>2009</v>
      </c>
      <c r="C26484" t="s">
        <v>7</v>
      </c>
      <c r="D26484" t="s">
        <v>60</v>
      </c>
      <c r="E26484">
        <v>0</v>
      </c>
      <c r="F26484">
        <v>0</v>
      </c>
      <c r="G26484">
        <v>12917.32</v>
      </c>
      <c r="H26484">
        <v>34587.980000000003</v>
      </c>
    </row>
    <row r="26485" spans="1:8" x14ac:dyDescent="0.25">
      <c r="A26485" t="s">
        <v>59</v>
      </c>
      <c r="B26485">
        <v>2009</v>
      </c>
      <c r="C26485" t="s">
        <v>7</v>
      </c>
      <c r="D26485" t="s">
        <v>60</v>
      </c>
      <c r="E26485">
        <v>0</v>
      </c>
      <c r="F26485">
        <v>0</v>
      </c>
      <c r="G26485">
        <v>2831.96</v>
      </c>
      <c r="H26485">
        <v>9770.84</v>
      </c>
    </row>
    <row r="26486" spans="1:8" x14ac:dyDescent="0.25">
      <c r="A26486" t="s">
        <v>59</v>
      </c>
      <c r="B26486">
        <v>2009</v>
      </c>
      <c r="C26486" t="s">
        <v>7</v>
      </c>
      <c r="D26486" t="s">
        <v>61</v>
      </c>
      <c r="E26486">
        <v>172</v>
      </c>
      <c r="F26486">
        <v>1261.1300000000001</v>
      </c>
      <c r="G26486">
        <v>101450.81</v>
      </c>
      <c r="H26486">
        <v>108265.5</v>
      </c>
    </row>
    <row r="26487" spans="1:8" x14ac:dyDescent="0.25">
      <c r="A26487" t="s">
        <v>59</v>
      </c>
      <c r="B26487">
        <v>2009</v>
      </c>
      <c r="C26487" t="s">
        <v>7</v>
      </c>
      <c r="D26487" t="s">
        <v>61</v>
      </c>
      <c r="E26487">
        <v>1079</v>
      </c>
      <c r="F26487">
        <v>1291.78</v>
      </c>
      <c r="G26487">
        <v>157598.37</v>
      </c>
      <c r="H26487">
        <v>156811.65</v>
      </c>
    </row>
    <row r="26488" spans="1:8" x14ac:dyDescent="0.25">
      <c r="A26488" t="s">
        <v>59</v>
      </c>
      <c r="B26488">
        <v>2009</v>
      </c>
      <c r="C26488" t="s">
        <v>7</v>
      </c>
      <c r="D26488" t="s">
        <v>61</v>
      </c>
      <c r="E26488">
        <v>10164</v>
      </c>
      <c r="F26488">
        <v>3247.87</v>
      </c>
      <c r="G26488">
        <v>225688.92</v>
      </c>
      <c r="H26488">
        <v>217743.78</v>
      </c>
    </row>
    <row r="26489" spans="1:8" x14ac:dyDescent="0.25">
      <c r="A26489" t="s">
        <v>59</v>
      </c>
      <c r="B26489">
        <v>2009</v>
      </c>
      <c r="C26489" t="s">
        <v>7</v>
      </c>
      <c r="D26489" t="s">
        <v>60</v>
      </c>
      <c r="E26489">
        <v>0</v>
      </c>
      <c r="F26489">
        <v>0</v>
      </c>
      <c r="G26489">
        <v>0</v>
      </c>
      <c r="H26489">
        <v>0</v>
      </c>
    </row>
    <row r="26490" spans="1:8" x14ac:dyDescent="0.25">
      <c r="A26490" t="s">
        <v>59</v>
      </c>
      <c r="B26490">
        <v>2009</v>
      </c>
      <c r="C26490" t="s">
        <v>7</v>
      </c>
      <c r="D26490" t="s">
        <v>60</v>
      </c>
      <c r="E26490">
        <v>0</v>
      </c>
      <c r="F26490">
        <v>0</v>
      </c>
      <c r="G26490">
        <v>0</v>
      </c>
      <c r="H26490">
        <v>0</v>
      </c>
    </row>
    <row r="26491" spans="1:8" x14ac:dyDescent="0.25">
      <c r="A26491" t="s">
        <v>59</v>
      </c>
      <c r="B26491">
        <v>2009</v>
      </c>
      <c r="C26491" t="s">
        <v>13</v>
      </c>
      <c r="D26491" t="s">
        <v>61</v>
      </c>
      <c r="E26491">
        <v>0</v>
      </c>
      <c r="F26491">
        <v>0</v>
      </c>
      <c r="G26491">
        <v>0</v>
      </c>
      <c r="H26491">
        <v>0</v>
      </c>
    </row>
    <row r="26492" spans="1:8" x14ac:dyDescent="0.25">
      <c r="A26492" t="s">
        <v>59</v>
      </c>
      <c r="B26492">
        <v>2009</v>
      </c>
      <c r="C26492" t="s">
        <v>13</v>
      </c>
      <c r="D26492" t="s">
        <v>61</v>
      </c>
      <c r="E26492">
        <v>3</v>
      </c>
      <c r="F26492">
        <v>12947.57</v>
      </c>
      <c r="G26492">
        <v>750900.36</v>
      </c>
      <c r="H26492">
        <v>750900.36</v>
      </c>
    </row>
    <row r="26493" spans="1:8" x14ac:dyDescent="0.25">
      <c r="A26493" t="s">
        <v>59</v>
      </c>
      <c r="B26493">
        <v>2009</v>
      </c>
      <c r="C26493" t="s">
        <v>13</v>
      </c>
      <c r="D26493" t="s">
        <v>60</v>
      </c>
      <c r="E26493">
        <v>0</v>
      </c>
      <c r="F26493">
        <v>0</v>
      </c>
      <c r="G26493">
        <v>0</v>
      </c>
      <c r="H26493">
        <v>0</v>
      </c>
    </row>
    <row r="26494" spans="1:8" x14ac:dyDescent="0.25">
      <c r="A26494" t="s">
        <v>59</v>
      </c>
      <c r="B26494">
        <v>2009</v>
      </c>
      <c r="C26494" t="s">
        <v>13</v>
      </c>
      <c r="D26494" t="s">
        <v>60</v>
      </c>
      <c r="E26494">
        <v>0</v>
      </c>
      <c r="F26494">
        <v>0</v>
      </c>
      <c r="G26494">
        <v>0</v>
      </c>
      <c r="H26494">
        <v>0</v>
      </c>
    </row>
    <row r="26495" spans="1:8" x14ac:dyDescent="0.25">
      <c r="A26495" t="s">
        <v>59</v>
      </c>
      <c r="B26495">
        <v>2009</v>
      </c>
      <c r="C26495" t="s">
        <v>13</v>
      </c>
      <c r="D26495" t="s">
        <v>60</v>
      </c>
      <c r="E26495">
        <v>0</v>
      </c>
      <c r="F26495">
        <v>0</v>
      </c>
      <c r="G26495">
        <v>41676.68</v>
      </c>
      <c r="H26495">
        <v>6176.41</v>
      </c>
    </row>
    <row r="26496" spans="1:8" x14ac:dyDescent="0.25">
      <c r="A26496" t="s">
        <v>59</v>
      </c>
      <c r="B26496">
        <v>2009</v>
      </c>
      <c r="C26496" t="s">
        <v>13</v>
      </c>
      <c r="D26496" t="s">
        <v>60</v>
      </c>
      <c r="E26496">
        <v>0</v>
      </c>
      <c r="F26496">
        <v>0</v>
      </c>
      <c r="G26496">
        <v>0</v>
      </c>
      <c r="H26496">
        <v>0</v>
      </c>
    </row>
    <row r="26497" spans="1:8" x14ac:dyDescent="0.25">
      <c r="A26497" t="s">
        <v>59</v>
      </c>
      <c r="B26497">
        <v>2009</v>
      </c>
      <c r="C26497" t="s">
        <v>13</v>
      </c>
      <c r="D26497" t="s">
        <v>60</v>
      </c>
      <c r="E26497">
        <v>0</v>
      </c>
      <c r="F26497">
        <v>0</v>
      </c>
      <c r="G26497">
        <v>0</v>
      </c>
      <c r="H26497">
        <v>0</v>
      </c>
    </row>
    <row r="26498" spans="1:8" x14ac:dyDescent="0.25">
      <c r="A26498" t="s">
        <v>59</v>
      </c>
      <c r="B26498">
        <v>2009</v>
      </c>
      <c r="C26498" t="s">
        <v>13</v>
      </c>
      <c r="D26498" t="s">
        <v>61</v>
      </c>
      <c r="E26498">
        <v>0</v>
      </c>
      <c r="F26498">
        <v>0</v>
      </c>
      <c r="G26498">
        <v>0</v>
      </c>
      <c r="H26498">
        <v>0</v>
      </c>
    </row>
    <row r="26499" spans="1:8" x14ac:dyDescent="0.25">
      <c r="A26499" t="s">
        <v>59</v>
      </c>
      <c r="B26499">
        <v>2009</v>
      </c>
      <c r="C26499" t="s">
        <v>13</v>
      </c>
      <c r="D26499" t="s">
        <v>61</v>
      </c>
      <c r="E26499">
        <v>1157</v>
      </c>
      <c r="F26499">
        <v>57502.57</v>
      </c>
      <c r="G26499">
        <v>3655491.21</v>
      </c>
      <c r="H26499">
        <v>3296844.64</v>
      </c>
    </row>
    <row r="26500" spans="1:8" x14ac:dyDescent="0.25">
      <c r="A26500" t="s">
        <v>59</v>
      </c>
      <c r="B26500">
        <v>2009</v>
      </c>
      <c r="C26500" t="s">
        <v>13</v>
      </c>
      <c r="D26500" t="s">
        <v>61</v>
      </c>
      <c r="E26500">
        <v>280</v>
      </c>
      <c r="F26500">
        <v>494.03</v>
      </c>
      <c r="G26500">
        <v>52901.64</v>
      </c>
      <c r="H26500">
        <v>57091.76</v>
      </c>
    </row>
    <row r="26501" spans="1:8" x14ac:dyDescent="0.25">
      <c r="A26501" t="s">
        <v>59</v>
      </c>
      <c r="B26501">
        <v>2009</v>
      </c>
      <c r="C26501" t="s">
        <v>13</v>
      </c>
      <c r="D26501" t="s">
        <v>60</v>
      </c>
      <c r="E26501">
        <v>0</v>
      </c>
      <c r="F26501">
        <v>0</v>
      </c>
      <c r="G26501">
        <v>0</v>
      </c>
      <c r="H26501">
        <v>0</v>
      </c>
    </row>
    <row r="26502" spans="1:8" x14ac:dyDescent="0.25">
      <c r="A26502" t="s">
        <v>59</v>
      </c>
      <c r="B26502">
        <v>2009</v>
      </c>
      <c r="C26502" t="s">
        <v>13</v>
      </c>
      <c r="D26502" t="s">
        <v>60</v>
      </c>
      <c r="E26502">
        <v>0</v>
      </c>
      <c r="F26502">
        <v>0</v>
      </c>
      <c r="G26502">
        <v>0</v>
      </c>
      <c r="H26502">
        <v>0</v>
      </c>
    </row>
    <row r="26503" spans="1:8" x14ac:dyDescent="0.25">
      <c r="A26503" t="s">
        <v>59</v>
      </c>
      <c r="B26503">
        <v>2009</v>
      </c>
      <c r="C26503" t="s">
        <v>13</v>
      </c>
      <c r="D26503" t="s">
        <v>60</v>
      </c>
      <c r="E26503">
        <v>0</v>
      </c>
      <c r="F26503">
        <v>0</v>
      </c>
      <c r="G26503">
        <v>0</v>
      </c>
      <c r="H26503">
        <v>0</v>
      </c>
    </row>
    <row r="26504" spans="1:8" x14ac:dyDescent="0.25">
      <c r="A26504" t="s">
        <v>59</v>
      </c>
      <c r="B26504">
        <v>2009</v>
      </c>
      <c r="C26504" t="s">
        <v>13</v>
      </c>
      <c r="D26504" t="s">
        <v>60</v>
      </c>
      <c r="E26504">
        <v>0</v>
      </c>
      <c r="F26504">
        <v>0</v>
      </c>
      <c r="G26504">
        <v>0</v>
      </c>
      <c r="H26504">
        <v>0</v>
      </c>
    </row>
    <row r="26505" spans="1:8" x14ac:dyDescent="0.25">
      <c r="A26505" t="s">
        <v>59</v>
      </c>
      <c r="B26505">
        <v>2009</v>
      </c>
      <c r="C26505" t="s">
        <v>13</v>
      </c>
      <c r="D26505" t="s">
        <v>62</v>
      </c>
      <c r="E26505">
        <v>778</v>
      </c>
      <c r="F26505">
        <v>14985.85</v>
      </c>
      <c r="G26505">
        <v>995436.38</v>
      </c>
      <c r="H26505">
        <v>1087116.44</v>
      </c>
    </row>
    <row r="26506" spans="1:8" x14ac:dyDescent="0.25">
      <c r="A26506" t="s">
        <v>59</v>
      </c>
      <c r="B26506">
        <v>2009</v>
      </c>
      <c r="C26506" t="s">
        <v>13</v>
      </c>
      <c r="D26506" t="s">
        <v>62</v>
      </c>
      <c r="E26506">
        <v>223</v>
      </c>
      <c r="F26506">
        <v>557.26</v>
      </c>
      <c r="G26506">
        <v>51391.26</v>
      </c>
      <c r="H26506">
        <v>53856.3</v>
      </c>
    </row>
    <row r="26507" spans="1:8" x14ac:dyDescent="0.25">
      <c r="A26507" t="s">
        <v>59</v>
      </c>
      <c r="B26507">
        <v>2009</v>
      </c>
      <c r="C26507" t="s">
        <v>13</v>
      </c>
      <c r="D26507" t="s">
        <v>60</v>
      </c>
      <c r="E26507">
        <v>10</v>
      </c>
      <c r="F26507">
        <v>49.68</v>
      </c>
      <c r="G26507">
        <v>3278.17</v>
      </c>
      <c r="H26507">
        <v>3681.68</v>
      </c>
    </row>
    <row r="26508" spans="1:8" x14ac:dyDescent="0.25">
      <c r="A26508" t="s">
        <v>59</v>
      </c>
      <c r="B26508">
        <v>2009</v>
      </c>
      <c r="C26508" t="s">
        <v>13</v>
      </c>
      <c r="D26508" t="s">
        <v>60</v>
      </c>
      <c r="E26508">
        <v>8</v>
      </c>
      <c r="F26508">
        <v>12.49</v>
      </c>
      <c r="G26508">
        <v>1355.1</v>
      </c>
      <c r="H26508">
        <v>1088.72</v>
      </c>
    </row>
    <row r="26509" spans="1:8" x14ac:dyDescent="0.25">
      <c r="A26509" t="s">
        <v>59</v>
      </c>
      <c r="B26509">
        <v>2009</v>
      </c>
      <c r="C26509" t="s">
        <v>13</v>
      </c>
      <c r="D26509" t="s">
        <v>60</v>
      </c>
      <c r="E26509">
        <v>4</v>
      </c>
      <c r="F26509">
        <v>11.45</v>
      </c>
      <c r="G26509">
        <v>460.76</v>
      </c>
      <c r="H26509">
        <v>182.04</v>
      </c>
    </row>
    <row r="26510" spans="1:8" x14ac:dyDescent="0.25">
      <c r="A26510" t="s">
        <v>59</v>
      </c>
      <c r="B26510">
        <v>2009</v>
      </c>
      <c r="C26510" t="s">
        <v>7</v>
      </c>
      <c r="D26510" t="s">
        <v>60</v>
      </c>
      <c r="E26510">
        <v>0</v>
      </c>
      <c r="F26510">
        <v>0</v>
      </c>
      <c r="G26510">
        <v>0</v>
      </c>
      <c r="H26510">
        <v>0</v>
      </c>
    </row>
    <row r="26511" spans="1:8" x14ac:dyDescent="0.25">
      <c r="A26511" t="s">
        <v>59</v>
      </c>
      <c r="B26511">
        <v>2009</v>
      </c>
      <c r="C26511" t="s">
        <v>7</v>
      </c>
      <c r="D26511" t="s">
        <v>62</v>
      </c>
      <c r="E26511">
        <v>836</v>
      </c>
      <c r="F26511">
        <v>8156.4</v>
      </c>
      <c r="G26511">
        <v>620634.6</v>
      </c>
      <c r="H26511">
        <v>596169.75</v>
      </c>
    </row>
    <row r="26512" spans="1:8" x14ac:dyDescent="0.25">
      <c r="A26512" t="s">
        <v>59</v>
      </c>
      <c r="B26512">
        <v>2009</v>
      </c>
      <c r="C26512" t="s">
        <v>7</v>
      </c>
      <c r="D26512" t="s">
        <v>62</v>
      </c>
      <c r="E26512">
        <v>3042</v>
      </c>
      <c r="F26512">
        <v>6212.39</v>
      </c>
      <c r="G26512">
        <v>615969.43999999994</v>
      </c>
      <c r="H26512">
        <v>594902.31000000006</v>
      </c>
    </row>
    <row r="26513" spans="1:8" x14ac:dyDescent="0.25">
      <c r="A26513" t="s">
        <v>59</v>
      </c>
      <c r="B26513">
        <v>2009</v>
      </c>
      <c r="C26513" t="s">
        <v>7</v>
      </c>
      <c r="D26513" t="s">
        <v>62</v>
      </c>
      <c r="E26513">
        <v>92976</v>
      </c>
      <c r="F26513">
        <v>26142.92</v>
      </c>
      <c r="G26513">
        <v>1975739.96</v>
      </c>
      <c r="H26513">
        <v>1911251.47</v>
      </c>
    </row>
    <row r="26514" spans="1:8" x14ac:dyDescent="0.25">
      <c r="A26514" t="s">
        <v>59</v>
      </c>
      <c r="B26514">
        <v>2009</v>
      </c>
      <c r="C26514" t="s">
        <v>7</v>
      </c>
      <c r="D26514" t="s">
        <v>60</v>
      </c>
      <c r="E26514">
        <v>0</v>
      </c>
      <c r="F26514">
        <v>0</v>
      </c>
      <c r="G26514">
        <v>0</v>
      </c>
      <c r="H26514">
        <v>0</v>
      </c>
    </row>
    <row r="26515" spans="1:8" x14ac:dyDescent="0.25">
      <c r="A26515" t="s">
        <v>59</v>
      </c>
      <c r="B26515">
        <v>2009</v>
      </c>
      <c r="C26515" t="s">
        <v>7</v>
      </c>
      <c r="D26515" t="s">
        <v>60</v>
      </c>
      <c r="E26515">
        <v>50</v>
      </c>
      <c r="F26515">
        <v>54.56</v>
      </c>
      <c r="G26515">
        <v>5874.04</v>
      </c>
      <c r="H26515">
        <v>5854.04</v>
      </c>
    </row>
    <row r="26516" spans="1:8" x14ac:dyDescent="0.25">
      <c r="A26516" t="s">
        <v>59</v>
      </c>
      <c r="B26516">
        <v>2009</v>
      </c>
      <c r="C26516" t="s">
        <v>7</v>
      </c>
      <c r="D26516" t="s">
        <v>60</v>
      </c>
      <c r="E26516">
        <v>4</v>
      </c>
      <c r="F26516">
        <v>9.76</v>
      </c>
      <c r="G26516">
        <v>393.08</v>
      </c>
      <c r="H26516">
        <v>393.08</v>
      </c>
    </row>
    <row r="26517" spans="1:8" x14ac:dyDescent="0.25">
      <c r="A26517" t="s">
        <v>59</v>
      </c>
      <c r="B26517">
        <v>2009</v>
      </c>
      <c r="C26517" t="s">
        <v>7</v>
      </c>
      <c r="D26517" t="s">
        <v>60</v>
      </c>
      <c r="E26517">
        <v>5</v>
      </c>
      <c r="F26517">
        <v>81.430000000000007</v>
      </c>
      <c r="G26517">
        <v>4007.76</v>
      </c>
      <c r="H26517">
        <v>2683.86</v>
      </c>
    </row>
    <row r="26518" spans="1:8" x14ac:dyDescent="0.25">
      <c r="A26518" t="s">
        <v>59</v>
      </c>
      <c r="B26518">
        <v>2009</v>
      </c>
      <c r="C26518" t="s">
        <v>7</v>
      </c>
      <c r="D26518" t="s">
        <v>60</v>
      </c>
      <c r="E26518">
        <v>0</v>
      </c>
      <c r="F26518">
        <v>0</v>
      </c>
      <c r="G26518">
        <v>0</v>
      </c>
      <c r="H26518">
        <v>0</v>
      </c>
    </row>
    <row r="26519" spans="1:8" x14ac:dyDescent="0.25">
      <c r="A26519" t="s">
        <v>59</v>
      </c>
      <c r="B26519">
        <v>2009</v>
      </c>
      <c r="C26519" t="s">
        <v>7</v>
      </c>
      <c r="D26519" t="s">
        <v>60</v>
      </c>
      <c r="E26519">
        <v>0</v>
      </c>
      <c r="F26519">
        <v>0</v>
      </c>
      <c r="G26519">
        <v>0</v>
      </c>
      <c r="H26519">
        <v>0</v>
      </c>
    </row>
    <row r="26520" spans="1:8" x14ac:dyDescent="0.25">
      <c r="A26520" t="s">
        <v>59</v>
      </c>
      <c r="B26520">
        <v>2009</v>
      </c>
      <c r="C26520" t="s">
        <v>7</v>
      </c>
      <c r="D26520" t="s">
        <v>60</v>
      </c>
      <c r="E26520">
        <v>0</v>
      </c>
      <c r="F26520">
        <v>0</v>
      </c>
      <c r="G26520">
        <v>0</v>
      </c>
      <c r="H26520">
        <v>0</v>
      </c>
    </row>
    <row r="26521" spans="1:8" x14ac:dyDescent="0.25">
      <c r="A26521" t="s">
        <v>59</v>
      </c>
      <c r="B26521">
        <v>2009</v>
      </c>
      <c r="C26521" t="s">
        <v>7</v>
      </c>
      <c r="D26521" t="s">
        <v>61</v>
      </c>
      <c r="E26521">
        <v>0</v>
      </c>
      <c r="F26521">
        <v>0</v>
      </c>
      <c r="G26521">
        <v>0</v>
      </c>
      <c r="H26521">
        <v>0</v>
      </c>
    </row>
    <row r="26522" spans="1:8" x14ac:dyDescent="0.25">
      <c r="A26522" t="s">
        <v>59</v>
      </c>
      <c r="B26522">
        <v>2009</v>
      </c>
      <c r="C26522" t="s">
        <v>7</v>
      </c>
      <c r="D26522" t="s">
        <v>61</v>
      </c>
      <c r="E26522">
        <v>0</v>
      </c>
      <c r="F26522">
        <v>0</v>
      </c>
      <c r="G26522">
        <v>0</v>
      </c>
      <c r="H26522">
        <v>0</v>
      </c>
    </row>
    <row r="26523" spans="1:8" x14ac:dyDescent="0.25">
      <c r="A26523" t="s">
        <v>59</v>
      </c>
      <c r="B26523">
        <v>2009</v>
      </c>
      <c r="C26523" t="s">
        <v>7</v>
      </c>
      <c r="D26523" t="s">
        <v>60</v>
      </c>
      <c r="E26523">
        <v>528</v>
      </c>
      <c r="F26523">
        <v>296.66000000000003</v>
      </c>
      <c r="G26523">
        <v>19350.189999999999</v>
      </c>
      <c r="H26523">
        <v>20706.71</v>
      </c>
    </row>
    <row r="26524" spans="1:8" x14ac:dyDescent="0.25">
      <c r="A26524" t="s">
        <v>59</v>
      </c>
      <c r="B26524">
        <v>2009</v>
      </c>
      <c r="C26524" t="s">
        <v>7</v>
      </c>
      <c r="D26524" t="s">
        <v>60</v>
      </c>
      <c r="E26524">
        <v>0</v>
      </c>
      <c r="F26524">
        <v>0</v>
      </c>
      <c r="G26524">
        <v>0</v>
      </c>
      <c r="H26524">
        <v>0</v>
      </c>
    </row>
    <row r="26525" spans="1:8" x14ac:dyDescent="0.25">
      <c r="A26525" t="s">
        <v>59</v>
      </c>
      <c r="B26525">
        <v>2009</v>
      </c>
      <c r="C26525" t="s">
        <v>7</v>
      </c>
      <c r="D26525" t="s">
        <v>60</v>
      </c>
      <c r="E26525">
        <v>0</v>
      </c>
      <c r="F26525">
        <v>4.1100000000000003</v>
      </c>
      <c r="G26525">
        <v>960.01</v>
      </c>
      <c r="H26525">
        <v>770.01</v>
      </c>
    </row>
    <row r="26526" spans="1:8" x14ac:dyDescent="0.25">
      <c r="A26526" t="s">
        <v>59</v>
      </c>
      <c r="B26526">
        <v>2009</v>
      </c>
      <c r="C26526" t="s">
        <v>7</v>
      </c>
      <c r="D26526" t="s">
        <v>60</v>
      </c>
      <c r="E26526">
        <v>1</v>
      </c>
      <c r="F26526">
        <v>4.1500000000000004</v>
      </c>
      <c r="G26526">
        <v>240.22</v>
      </c>
      <c r="H26526">
        <v>270.08999999999997</v>
      </c>
    </row>
    <row r="26527" spans="1:8" x14ac:dyDescent="0.25">
      <c r="A26527" t="s">
        <v>59</v>
      </c>
      <c r="B26527">
        <v>2009</v>
      </c>
      <c r="C26527" t="s">
        <v>7</v>
      </c>
      <c r="D26527" t="s">
        <v>60</v>
      </c>
      <c r="E26527">
        <v>0</v>
      </c>
      <c r="F26527">
        <v>0</v>
      </c>
      <c r="G26527">
        <v>0</v>
      </c>
      <c r="H26527">
        <v>0</v>
      </c>
    </row>
    <row r="26528" spans="1:8" x14ac:dyDescent="0.25">
      <c r="A26528" t="s">
        <v>59</v>
      </c>
      <c r="B26528">
        <v>2009</v>
      </c>
      <c r="C26528" t="s">
        <v>7</v>
      </c>
      <c r="D26528" t="s">
        <v>61</v>
      </c>
      <c r="E26528">
        <v>0</v>
      </c>
      <c r="F26528">
        <v>0</v>
      </c>
      <c r="G26528">
        <v>0</v>
      </c>
      <c r="H26528">
        <v>0</v>
      </c>
    </row>
    <row r="26529" spans="1:8" x14ac:dyDescent="0.25">
      <c r="A26529" t="s">
        <v>59</v>
      </c>
      <c r="B26529">
        <v>2009</v>
      </c>
      <c r="C26529" t="s">
        <v>13</v>
      </c>
      <c r="D26529" t="s">
        <v>60</v>
      </c>
      <c r="E26529">
        <v>0</v>
      </c>
      <c r="F26529">
        <v>0</v>
      </c>
      <c r="G26529">
        <v>0</v>
      </c>
      <c r="H26529">
        <v>0</v>
      </c>
    </row>
    <row r="26530" spans="1:8" x14ac:dyDescent="0.25">
      <c r="A26530" t="s">
        <v>59</v>
      </c>
      <c r="B26530">
        <v>2009</v>
      </c>
      <c r="C26530" t="s">
        <v>13</v>
      </c>
      <c r="D26530" t="s">
        <v>60</v>
      </c>
      <c r="E26530">
        <v>0</v>
      </c>
      <c r="F26530">
        <v>0</v>
      </c>
      <c r="G26530">
        <v>0</v>
      </c>
      <c r="H26530">
        <v>0</v>
      </c>
    </row>
    <row r="26531" spans="1:8" x14ac:dyDescent="0.25">
      <c r="A26531" t="s">
        <v>59</v>
      </c>
      <c r="B26531">
        <v>2009</v>
      </c>
      <c r="C26531" t="s">
        <v>13</v>
      </c>
      <c r="D26531" t="s">
        <v>63</v>
      </c>
      <c r="E26531">
        <v>50</v>
      </c>
      <c r="F26531">
        <v>5.48</v>
      </c>
      <c r="G26531">
        <v>557.63</v>
      </c>
      <c r="H26531">
        <v>615.66</v>
      </c>
    </row>
    <row r="26532" spans="1:8" x14ac:dyDescent="0.25">
      <c r="A26532" t="s">
        <v>59</v>
      </c>
      <c r="B26532">
        <v>2009</v>
      </c>
      <c r="C26532" t="s">
        <v>13</v>
      </c>
      <c r="D26532" t="s">
        <v>63</v>
      </c>
      <c r="E26532">
        <v>694108</v>
      </c>
      <c r="F26532">
        <v>100751.08</v>
      </c>
      <c r="G26532">
        <v>8490739.7100000009</v>
      </c>
      <c r="H26532">
        <v>8631144.8599999994</v>
      </c>
    </row>
    <row r="26533" spans="1:8" x14ac:dyDescent="0.25">
      <c r="A26533" t="s">
        <v>59</v>
      </c>
      <c r="B26533">
        <v>2009</v>
      </c>
      <c r="C26533" t="s">
        <v>13</v>
      </c>
      <c r="D26533" t="s">
        <v>60</v>
      </c>
      <c r="E26533">
        <v>0</v>
      </c>
      <c r="F26533">
        <v>0</v>
      </c>
      <c r="G26533">
        <v>7195.86</v>
      </c>
      <c r="H26533">
        <v>15345.73</v>
      </c>
    </row>
    <row r="26534" spans="1:8" x14ac:dyDescent="0.25">
      <c r="A26534" t="s">
        <v>59</v>
      </c>
      <c r="B26534">
        <v>2009</v>
      </c>
      <c r="C26534" t="s">
        <v>13</v>
      </c>
      <c r="D26534" t="s">
        <v>60</v>
      </c>
      <c r="E26534">
        <v>0</v>
      </c>
      <c r="F26534">
        <v>0</v>
      </c>
      <c r="G26534">
        <v>4765.42</v>
      </c>
      <c r="H26534">
        <v>10172</v>
      </c>
    </row>
    <row r="26535" spans="1:8" x14ac:dyDescent="0.25">
      <c r="A26535" t="s">
        <v>59</v>
      </c>
      <c r="B26535">
        <v>2009</v>
      </c>
      <c r="C26535" t="s">
        <v>13</v>
      </c>
      <c r="D26535" t="s">
        <v>61</v>
      </c>
      <c r="E26535">
        <v>173</v>
      </c>
      <c r="F26535">
        <v>1242.3399999999999</v>
      </c>
      <c r="G26535">
        <v>101881.73</v>
      </c>
      <c r="H26535">
        <v>100600.42</v>
      </c>
    </row>
    <row r="26536" spans="1:8" x14ac:dyDescent="0.25">
      <c r="A26536" t="s">
        <v>59</v>
      </c>
      <c r="B26536">
        <v>2009</v>
      </c>
      <c r="C26536" t="s">
        <v>13</v>
      </c>
      <c r="D26536" t="s">
        <v>61</v>
      </c>
      <c r="E26536">
        <v>1113</v>
      </c>
      <c r="F26536">
        <v>1275.8399999999999</v>
      </c>
      <c r="G26536">
        <v>157565.04999999999</v>
      </c>
      <c r="H26536">
        <v>153939.23000000001</v>
      </c>
    </row>
    <row r="26537" spans="1:8" x14ac:dyDescent="0.25">
      <c r="A26537" t="s">
        <v>59</v>
      </c>
      <c r="B26537">
        <v>2009</v>
      </c>
      <c r="C26537" t="s">
        <v>13</v>
      </c>
      <c r="D26537" t="s">
        <v>61</v>
      </c>
      <c r="E26537">
        <v>10351</v>
      </c>
      <c r="F26537">
        <v>3074.19</v>
      </c>
      <c r="G26537">
        <v>213477.96</v>
      </c>
      <c r="H26537">
        <v>214949.6</v>
      </c>
    </row>
    <row r="26538" spans="1:8" x14ac:dyDescent="0.25">
      <c r="A26538" t="s">
        <v>59</v>
      </c>
      <c r="B26538">
        <v>2009</v>
      </c>
      <c r="C26538" t="s">
        <v>13</v>
      </c>
      <c r="D26538" t="s">
        <v>60</v>
      </c>
      <c r="E26538">
        <v>0</v>
      </c>
      <c r="F26538">
        <v>0</v>
      </c>
      <c r="G26538">
        <v>0</v>
      </c>
      <c r="H26538">
        <v>0</v>
      </c>
    </row>
    <row r="26539" spans="1:8" x14ac:dyDescent="0.25">
      <c r="A26539" t="s">
        <v>59</v>
      </c>
      <c r="B26539">
        <v>2009</v>
      </c>
      <c r="C26539" t="s">
        <v>13</v>
      </c>
      <c r="D26539" t="s">
        <v>60</v>
      </c>
      <c r="E26539">
        <v>0</v>
      </c>
      <c r="F26539">
        <v>0</v>
      </c>
      <c r="G26539">
        <v>0</v>
      </c>
      <c r="H26539">
        <v>0</v>
      </c>
    </row>
    <row r="26540" spans="1:8" x14ac:dyDescent="0.25">
      <c r="A26540" t="s">
        <v>59</v>
      </c>
      <c r="B26540">
        <v>2009</v>
      </c>
      <c r="C26540" t="s">
        <v>13</v>
      </c>
      <c r="D26540" t="s">
        <v>60</v>
      </c>
      <c r="E26540">
        <v>0</v>
      </c>
      <c r="F26540">
        <v>0</v>
      </c>
      <c r="G26540">
        <v>0</v>
      </c>
      <c r="H26540">
        <v>0</v>
      </c>
    </row>
    <row r="26541" spans="1:8" x14ac:dyDescent="0.25">
      <c r="A26541" t="s">
        <v>59</v>
      </c>
      <c r="B26541">
        <v>2009</v>
      </c>
      <c r="C26541" t="s">
        <v>13</v>
      </c>
      <c r="D26541" t="s">
        <v>62</v>
      </c>
      <c r="E26541">
        <v>869</v>
      </c>
      <c r="F26541">
        <v>7299.27</v>
      </c>
      <c r="G26541">
        <v>570575.49</v>
      </c>
      <c r="H26541">
        <v>587444.85</v>
      </c>
    </row>
    <row r="26542" spans="1:8" x14ac:dyDescent="0.25">
      <c r="A26542" t="s">
        <v>59</v>
      </c>
      <c r="B26542">
        <v>2009</v>
      </c>
      <c r="C26542" t="s">
        <v>13</v>
      </c>
      <c r="D26542" t="s">
        <v>62</v>
      </c>
      <c r="E26542">
        <v>3151</v>
      </c>
      <c r="F26542">
        <v>5738.87</v>
      </c>
      <c r="G26542">
        <v>593674.65</v>
      </c>
      <c r="H26542">
        <v>578642.77</v>
      </c>
    </row>
    <row r="26543" spans="1:8" x14ac:dyDescent="0.25">
      <c r="A26543" t="s">
        <v>59</v>
      </c>
      <c r="B26543">
        <v>2009</v>
      </c>
      <c r="C26543" t="s">
        <v>13</v>
      </c>
      <c r="D26543" t="s">
        <v>62</v>
      </c>
      <c r="E26543">
        <v>95590</v>
      </c>
      <c r="F26543">
        <v>24135.43</v>
      </c>
      <c r="G26543">
        <v>1833486.23</v>
      </c>
      <c r="H26543">
        <v>1809511.75</v>
      </c>
    </row>
    <row r="26544" spans="1:8" x14ac:dyDescent="0.25">
      <c r="A26544" t="s">
        <v>59</v>
      </c>
      <c r="B26544">
        <v>2009</v>
      </c>
      <c r="C26544" t="s">
        <v>13</v>
      </c>
      <c r="D26544" t="s">
        <v>60</v>
      </c>
      <c r="E26544">
        <v>0</v>
      </c>
      <c r="F26544">
        <v>0</v>
      </c>
      <c r="G26544">
        <v>0</v>
      </c>
      <c r="H26544">
        <v>0</v>
      </c>
    </row>
    <row r="26545" spans="1:8" x14ac:dyDescent="0.25">
      <c r="A26545" t="s">
        <v>59</v>
      </c>
      <c r="B26545">
        <v>2009</v>
      </c>
      <c r="C26545" t="s">
        <v>13</v>
      </c>
      <c r="D26545" t="s">
        <v>60</v>
      </c>
      <c r="E26545">
        <v>45</v>
      </c>
      <c r="F26545">
        <v>54.28</v>
      </c>
      <c r="G26545">
        <v>5639.74</v>
      </c>
      <c r="H26545">
        <v>6259.14</v>
      </c>
    </row>
    <row r="26546" spans="1:8" x14ac:dyDescent="0.25">
      <c r="A26546" t="s">
        <v>59</v>
      </c>
      <c r="B26546">
        <v>2009</v>
      </c>
      <c r="C26546" t="s">
        <v>13</v>
      </c>
      <c r="D26546" t="s">
        <v>60</v>
      </c>
      <c r="E26546">
        <v>7</v>
      </c>
      <c r="F26546">
        <v>13.63</v>
      </c>
      <c r="G26546">
        <v>550.02</v>
      </c>
      <c r="H26546">
        <v>550.72</v>
      </c>
    </row>
    <row r="26547" spans="1:8" x14ac:dyDescent="0.25">
      <c r="A26547" t="s">
        <v>59</v>
      </c>
      <c r="B26547">
        <v>2009</v>
      </c>
      <c r="C26547" t="s">
        <v>13</v>
      </c>
      <c r="D26547" t="s">
        <v>60</v>
      </c>
      <c r="E26547">
        <v>7</v>
      </c>
      <c r="F26547">
        <v>92.97</v>
      </c>
      <c r="G26547">
        <v>5206.5200000000004</v>
      </c>
      <c r="H26547">
        <v>5228.7700000000004</v>
      </c>
    </row>
    <row r="26548" spans="1:8" x14ac:dyDescent="0.25">
      <c r="A26548" t="s">
        <v>59</v>
      </c>
      <c r="B26548">
        <v>2009</v>
      </c>
      <c r="C26548" t="s">
        <v>7</v>
      </c>
      <c r="D26548" t="s">
        <v>61</v>
      </c>
      <c r="E26548">
        <v>4</v>
      </c>
      <c r="F26548">
        <v>170.75</v>
      </c>
      <c r="G26548">
        <v>10914.94</v>
      </c>
      <c r="H26548">
        <v>10093.25</v>
      </c>
    </row>
    <row r="26549" spans="1:8" x14ac:dyDescent="0.25">
      <c r="A26549" t="s">
        <v>59</v>
      </c>
      <c r="B26549">
        <v>2009</v>
      </c>
      <c r="C26549" t="s">
        <v>7</v>
      </c>
      <c r="D26549" t="s">
        <v>61</v>
      </c>
      <c r="E26549">
        <v>1</v>
      </c>
      <c r="F26549">
        <v>0.59</v>
      </c>
      <c r="G26549">
        <v>86.17</v>
      </c>
      <c r="H26549">
        <v>0</v>
      </c>
    </row>
    <row r="26550" spans="1:8" x14ac:dyDescent="0.25">
      <c r="A26550" t="s">
        <v>59</v>
      </c>
      <c r="B26550">
        <v>2009</v>
      </c>
      <c r="C26550" t="s">
        <v>7</v>
      </c>
      <c r="D26550" t="s">
        <v>60</v>
      </c>
      <c r="E26550">
        <v>0</v>
      </c>
      <c r="F26550">
        <v>0</v>
      </c>
      <c r="G26550">
        <v>0</v>
      </c>
      <c r="H26550">
        <v>0</v>
      </c>
    </row>
    <row r="26551" spans="1:8" x14ac:dyDescent="0.25">
      <c r="A26551" t="s">
        <v>59</v>
      </c>
      <c r="B26551">
        <v>2009</v>
      </c>
      <c r="C26551" t="s">
        <v>7</v>
      </c>
      <c r="D26551" t="s">
        <v>60</v>
      </c>
      <c r="E26551">
        <v>4</v>
      </c>
      <c r="F26551">
        <v>8.5500000000000007</v>
      </c>
      <c r="G26551">
        <v>2446.15</v>
      </c>
      <c r="H26551">
        <v>2431.4699999999998</v>
      </c>
    </row>
    <row r="26552" spans="1:8" x14ac:dyDescent="0.25">
      <c r="A26552" t="s">
        <v>59</v>
      </c>
      <c r="B26552">
        <v>2009</v>
      </c>
      <c r="C26552" t="s">
        <v>7</v>
      </c>
      <c r="D26552" t="s">
        <v>60</v>
      </c>
      <c r="E26552">
        <v>4</v>
      </c>
      <c r="F26552">
        <v>8.49</v>
      </c>
      <c r="G26552">
        <v>952.5</v>
      </c>
      <c r="H26552">
        <v>952.5</v>
      </c>
    </row>
    <row r="26553" spans="1:8" x14ac:dyDescent="0.25">
      <c r="A26553" t="s">
        <v>59</v>
      </c>
      <c r="B26553">
        <v>2009</v>
      </c>
      <c r="C26553" t="s">
        <v>7</v>
      </c>
      <c r="D26553" t="s">
        <v>60</v>
      </c>
      <c r="E26553">
        <v>331</v>
      </c>
      <c r="F26553">
        <v>6923.52</v>
      </c>
      <c r="G26553">
        <v>460334.6</v>
      </c>
      <c r="H26553">
        <v>399332.95</v>
      </c>
    </row>
    <row r="26554" spans="1:8" x14ac:dyDescent="0.25">
      <c r="A26554" t="s">
        <v>59</v>
      </c>
      <c r="B26554">
        <v>2009</v>
      </c>
      <c r="C26554" t="s">
        <v>7</v>
      </c>
      <c r="D26554" t="s">
        <v>60</v>
      </c>
      <c r="E26554">
        <v>72</v>
      </c>
      <c r="F26554">
        <v>90.71</v>
      </c>
      <c r="G26554">
        <v>12289.01</v>
      </c>
      <c r="H26554">
        <v>11570.21</v>
      </c>
    </row>
    <row r="26555" spans="1:8" x14ac:dyDescent="0.25">
      <c r="A26555" t="s">
        <v>59</v>
      </c>
      <c r="B26555">
        <v>2009</v>
      </c>
      <c r="C26555" t="s">
        <v>7</v>
      </c>
      <c r="D26555" t="s">
        <v>60</v>
      </c>
      <c r="E26555">
        <v>0</v>
      </c>
      <c r="F26555">
        <v>0</v>
      </c>
      <c r="G26555">
        <v>0</v>
      </c>
      <c r="H26555">
        <v>0</v>
      </c>
    </row>
    <row r="26556" spans="1:8" x14ac:dyDescent="0.25">
      <c r="A26556" t="s">
        <v>59</v>
      </c>
      <c r="B26556">
        <v>2009</v>
      </c>
      <c r="C26556" t="s">
        <v>7</v>
      </c>
      <c r="D26556" t="s">
        <v>62</v>
      </c>
      <c r="E26556">
        <v>24</v>
      </c>
      <c r="F26556">
        <v>1271.2</v>
      </c>
      <c r="G26556">
        <v>91706.1</v>
      </c>
      <c r="H26556">
        <v>86760.53</v>
      </c>
    </row>
    <row r="26557" spans="1:8" x14ac:dyDescent="0.25">
      <c r="A26557" t="s">
        <v>59</v>
      </c>
      <c r="B26557">
        <v>2009</v>
      </c>
      <c r="C26557" t="s">
        <v>7</v>
      </c>
      <c r="D26557" t="s">
        <v>62</v>
      </c>
      <c r="E26557">
        <v>2</v>
      </c>
      <c r="F26557">
        <v>3.7</v>
      </c>
      <c r="G26557">
        <v>311.47000000000003</v>
      </c>
      <c r="H26557">
        <v>343.01</v>
      </c>
    </row>
    <row r="26558" spans="1:8" x14ac:dyDescent="0.25">
      <c r="A26558" t="s">
        <v>59</v>
      </c>
      <c r="B26558">
        <v>2009</v>
      </c>
      <c r="C26558" t="s">
        <v>7</v>
      </c>
      <c r="D26558" t="s">
        <v>60</v>
      </c>
      <c r="E26558">
        <v>103</v>
      </c>
      <c r="F26558">
        <v>1598.81</v>
      </c>
      <c r="G26558">
        <v>105012.58</v>
      </c>
      <c r="H26558">
        <v>96314.2</v>
      </c>
    </row>
    <row r="26559" spans="1:8" x14ac:dyDescent="0.25">
      <c r="A26559" t="s">
        <v>59</v>
      </c>
      <c r="B26559">
        <v>2009</v>
      </c>
      <c r="C26559" t="s">
        <v>7</v>
      </c>
      <c r="D26559" t="s">
        <v>60</v>
      </c>
      <c r="E26559">
        <v>31</v>
      </c>
      <c r="F26559">
        <v>53.04</v>
      </c>
      <c r="G26559">
        <v>5452.59</v>
      </c>
      <c r="H26559">
        <v>5169.66</v>
      </c>
    </row>
    <row r="26560" spans="1:8" x14ac:dyDescent="0.25">
      <c r="A26560" t="s">
        <v>59</v>
      </c>
      <c r="B26560">
        <v>2009</v>
      </c>
      <c r="C26560" t="s">
        <v>7</v>
      </c>
      <c r="D26560" t="s">
        <v>60</v>
      </c>
      <c r="E26560">
        <v>0</v>
      </c>
      <c r="F26560">
        <v>0</v>
      </c>
      <c r="G26560">
        <v>0</v>
      </c>
      <c r="H26560">
        <v>0</v>
      </c>
    </row>
    <row r="26561" spans="1:8" x14ac:dyDescent="0.25">
      <c r="A26561" t="s">
        <v>59</v>
      </c>
      <c r="B26561">
        <v>2009</v>
      </c>
      <c r="C26561" t="s">
        <v>7</v>
      </c>
      <c r="D26561" t="s">
        <v>60</v>
      </c>
      <c r="E26561">
        <v>24</v>
      </c>
      <c r="F26561">
        <v>514.20000000000005</v>
      </c>
      <c r="G26561">
        <v>30043.8</v>
      </c>
      <c r="H26561">
        <v>29697.49</v>
      </c>
    </row>
    <row r="26562" spans="1:8" x14ac:dyDescent="0.25">
      <c r="A26562" t="s">
        <v>59</v>
      </c>
      <c r="B26562">
        <v>2009</v>
      </c>
      <c r="C26562" t="s">
        <v>7</v>
      </c>
      <c r="D26562" t="s">
        <v>60</v>
      </c>
      <c r="E26562">
        <v>16</v>
      </c>
      <c r="F26562">
        <v>29.15</v>
      </c>
      <c r="G26562">
        <v>2535.8200000000002</v>
      </c>
      <c r="H26562">
        <v>2204.52</v>
      </c>
    </row>
    <row r="26563" spans="1:8" x14ac:dyDescent="0.25">
      <c r="A26563" t="s">
        <v>59</v>
      </c>
      <c r="B26563">
        <v>2009</v>
      </c>
      <c r="C26563" t="s">
        <v>7</v>
      </c>
      <c r="D26563" t="s">
        <v>60</v>
      </c>
      <c r="E26563">
        <v>0</v>
      </c>
      <c r="F26563">
        <v>0</v>
      </c>
      <c r="G26563">
        <v>0</v>
      </c>
      <c r="H26563">
        <v>0</v>
      </c>
    </row>
    <row r="26564" spans="1:8" x14ac:dyDescent="0.25">
      <c r="A26564" t="s">
        <v>59</v>
      </c>
      <c r="B26564">
        <v>2009</v>
      </c>
      <c r="C26564" t="s">
        <v>7</v>
      </c>
      <c r="D26564" t="s">
        <v>60</v>
      </c>
      <c r="E26564">
        <v>49</v>
      </c>
      <c r="F26564">
        <v>1478.18</v>
      </c>
      <c r="G26564">
        <v>82825.86</v>
      </c>
      <c r="H26564">
        <v>74026.91</v>
      </c>
    </row>
    <row r="26565" spans="1:8" x14ac:dyDescent="0.25">
      <c r="A26565" t="s">
        <v>59</v>
      </c>
      <c r="B26565">
        <v>2009</v>
      </c>
      <c r="C26565" t="s">
        <v>7</v>
      </c>
      <c r="D26565" t="s">
        <v>60</v>
      </c>
      <c r="E26565">
        <v>18</v>
      </c>
      <c r="F26565">
        <v>36.72</v>
      </c>
      <c r="G26565">
        <v>2293.62</v>
      </c>
      <c r="H26565">
        <v>1734.82</v>
      </c>
    </row>
    <row r="26566" spans="1:8" x14ac:dyDescent="0.25">
      <c r="A26566" t="s">
        <v>59</v>
      </c>
      <c r="B26566">
        <v>2009</v>
      </c>
      <c r="C26566" t="s">
        <v>7</v>
      </c>
      <c r="D26566" t="s">
        <v>60</v>
      </c>
      <c r="E26566">
        <v>0</v>
      </c>
      <c r="F26566">
        <v>0</v>
      </c>
      <c r="G26566">
        <v>0</v>
      </c>
      <c r="H26566">
        <v>0</v>
      </c>
    </row>
    <row r="26567" spans="1:8" x14ac:dyDescent="0.25">
      <c r="A26567" t="s">
        <v>59</v>
      </c>
      <c r="B26567">
        <v>2009</v>
      </c>
      <c r="C26567" t="s">
        <v>13</v>
      </c>
      <c r="D26567" t="s">
        <v>60</v>
      </c>
      <c r="E26567">
        <v>0</v>
      </c>
      <c r="F26567">
        <v>0</v>
      </c>
      <c r="G26567">
        <v>0</v>
      </c>
      <c r="H26567">
        <v>0</v>
      </c>
    </row>
    <row r="26568" spans="1:8" x14ac:dyDescent="0.25">
      <c r="A26568" t="s">
        <v>59</v>
      </c>
      <c r="B26568">
        <v>2009</v>
      </c>
      <c r="C26568" t="s">
        <v>13</v>
      </c>
      <c r="D26568" t="s">
        <v>60</v>
      </c>
      <c r="E26568">
        <v>0</v>
      </c>
      <c r="F26568">
        <v>0</v>
      </c>
      <c r="G26568">
        <v>0</v>
      </c>
      <c r="H26568">
        <v>0</v>
      </c>
    </row>
    <row r="26569" spans="1:8" x14ac:dyDescent="0.25">
      <c r="A26569" t="s">
        <v>59</v>
      </c>
      <c r="B26569">
        <v>2009</v>
      </c>
      <c r="C26569" t="s">
        <v>13</v>
      </c>
      <c r="D26569" t="s">
        <v>60</v>
      </c>
      <c r="E26569">
        <v>0</v>
      </c>
      <c r="F26569">
        <v>0</v>
      </c>
      <c r="G26569">
        <v>0</v>
      </c>
      <c r="H26569">
        <v>0</v>
      </c>
    </row>
    <row r="26570" spans="1:8" x14ac:dyDescent="0.25">
      <c r="A26570" t="s">
        <v>59</v>
      </c>
      <c r="B26570">
        <v>2009</v>
      </c>
      <c r="C26570" t="s">
        <v>13</v>
      </c>
      <c r="D26570" t="s">
        <v>61</v>
      </c>
      <c r="E26570">
        <v>0</v>
      </c>
      <c r="F26570">
        <v>0</v>
      </c>
      <c r="G26570">
        <v>0</v>
      </c>
      <c r="H26570">
        <v>0</v>
      </c>
    </row>
    <row r="26571" spans="1:8" x14ac:dyDescent="0.25">
      <c r="A26571" t="s">
        <v>59</v>
      </c>
      <c r="B26571">
        <v>2009</v>
      </c>
      <c r="C26571" t="s">
        <v>13</v>
      </c>
      <c r="D26571" t="s">
        <v>61</v>
      </c>
      <c r="E26571">
        <v>0</v>
      </c>
      <c r="F26571">
        <v>0</v>
      </c>
      <c r="G26571">
        <v>0</v>
      </c>
      <c r="H26571">
        <v>0</v>
      </c>
    </row>
    <row r="26572" spans="1:8" x14ac:dyDescent="0.25">
      <c r="A26572" t="s">
        <v>59</v>
      </c>
      <c r="B26572">
        <v>2009</v>
      </c>
      <c r="C26572" t="s">
        <v>13</v>
      </c>
      <c r="D26572" t="s">
        <v>60</v>
      </c>
      <c r="E26572">
        <v>0</v>
      </c>
      <c r="F26572">
        <v>0</v>
      </c>
      <c r="G26572">
        <v>0</v>
      </c>
      <c r="H26572">
        <v>0</v>
      </c>
    </row>
    <row r="26573" spans="1:8" x14ac:dyDescent="0.25">
      <c r="A26573" t="s">
        <v>59</v>
      </c>
      <c r="B26573">
        <v>2009</v>
      </c>
      <c r="C26573" t="s">
        <v>13</v>
      </c>
      <c r="D26573" t="s">
        <v>60</v>
      </c>
      <c r="E26573">
        <v>0</v>
      </c>
      <c r="F26573">
        <v>0</v>
      </c>
      <c r="G26573">
        <v>0</v>
      </c>
      <c r="H26573">
        <v>0</v>
      </c>
    </row>
    <row r="26574" spans="1:8" x14ac:dyDescent="0.25">
      <c r="A26574" t="s">
        <v>59</v>
      </c>
      <c r="B26574">
        <v>2009</v>
      </c>
      <c r="C26574" t="s">
        <v>13</v>
      </c>
      <c r="D26574" t="s">
        <v>60</v>
      </c>
      <c r="E26574">
        <v>0</v>
      </c>
      <c r="F26574">
        <v>0</v>
      </c>
      <c r="G26574">
        <v>-750.85</v>
      </c>
      <c r="H26574">
        <v>5129.51</v>
      </c>
    </row>
    <row r="26575" spans="1:8" x14ac:dyDescent="0.25">
      <c r="A26575" t="s">
        <v>59</v>
      </c>
      <c r="B26575">
        <v>2009</v>
      </c>
      <c r="C26575" t="s">
        <v>13</v>
      </c>
      <c r="D26575" t="s">
        <v>60</v>
      </c>
      <c r="E26575">
        <v>0</v>
      </c>
      <c r="F26575">
        <v>0</v>
      </c>
      <c r="G26575">
        <v>0</v>
      </c>
      <c r="H26575">
        <v>0</v>
      </c>
    </row>
    <row r="26576" spans="1:8" x14ac:dyDescent="0.25">
      <c r="A26576" t="s">
        <v>59</v>
      </c>
      <c r="B26576">
        <v>2009</v>
      </c>
      <c r="C26576" t="s">
        <v>13</v>
      </c>
      <c r="D26576" t="s">
        <v>60</v>
      </c>
      <c r="E26576">
        <v>0</v>
      </c>
      <c r="F26576">
        <v>0</v>
      </c>
      <c r="G26576">
        <v>0</v>
      </c>
      <c r="H26576">
        <v>0</v>
      </c>
    </row>
    <row r="26577" spans="1:8" x14ac:dyDescent="0.25">
      <c r="A26577" t="s">
        <v>59</v>
      </c>
      <c r="B26577">
        <v>2009</v>
      </c>
      <c r="C26577" t="s">
        <v>13</v>
      </c>
      <c r="D26577" t="s">
        <v>61</v>
      </c>
      <c r="E26577">
        <v>0</v>
      </c>
      <c r="F26577">
        <v>0</v>
      </c>
      <c r="G26577">
        <v>0</v>
      </c>
      <c r="H26577">
        <v>0</v>
      </c>
    </row>
    <row r="26578" spans="1:8" x14ac:dyDescent="0.25">
      <c r="A26578" t="s">
        <v>59</v>
      </c>
      <c r="B26578">
        <v>2009</v>
      </c>
      <c r="C26578" t="s">
        <v>13</v>
      </c>
      <c r="D26578" t="s">
        <v>61</v>
      </c>
      <c r="E26578">
        <v>3</v>
      </c>
      <c r="F26578">
        <v>52.79</v>
      </c>
      <c r="G26578">
        <v>5014.8900000000003</v>
      </c>
      <c r="H26578">
        <v>4163.3900000000003</v>
      </c>
    </row>
    <row r="26579" spans="1:8" x14ac:dyDescent="0.25">
      <c r="A26579" t="s">
        <v>59</v>
      </c>
      <c r="B26579">
        <v>2009</v>
      </c>
      <c r="C26579" t="s">
        <v>13</v>
      </c>
      <c r="D26579" t="s">
        <v>61</v>
      </c>
      <c r="E26579">
        <v>1</v>
      </c>
      <c r="F26579">
        <v>0.55000000000000004</v>
      </c>
      <c r="G26579">
        <v>83.39</v>
      </c>
      <c r="H26579">
        <v>0</v>
      </c>
    </row>
    <row r="26580" spans="1:8" x14ac:dyDescent="0.25">
      <c r="A26580" t="s">
        <v>59</v>
      </c>
      <c r="B26580">
        <v>2009</v>
      </c>
      <c r="C26580" t="s">
        <v>13</v>
      </c>
      <c r="D26580" t="s">
        <v>60</v>
      </c>
      <c r="E26580">
        <v>0</v>
      </c>
      <c r="F26580">
        <v>0</v>
      </c>
      <c r="G26580">
        <v>0</v>
      </c>
      <c r="H26580">
        <v>0</v>
      </c>
    </row>
    <row r="26581" spans="1:8" x14ac:dyDescent="0.25">
      <c r="A26581" t="s">
        <v>59</v>
      </c>
      <c r="B26581">
        <v>2009</v>
      </c>
      <c r="C26581" t="s">
        <v>13</v>
      </c>
      <c r="D26581" t="s">
        <v>60</v>
      </c>
      <c r="E26581">
        <v>4</v>
      </c>
      <c r="F26581">
        <v>7.03</v>
      </c>
      <c r="G26581">
        <v>2267.36</v>
      </c>
      <c r="H26581">
        <v>4611.16</v>
      </c>
    </row>
    <row r="26582" spans="1:8" x14ac:dyDescent="0.25">
      <c r="A26582" t="s">
        <v>59</v>
      </c>
      <c r="B26582">
        <v>2009</v>
      </c>
      <c r="C26582" t="s">
        <v>13</v>
      </c>
      <c r="D26582" t="s">
        <v>60</v>
      </c>
      <c r="E26582">
        <v>4</v>
      </c>
      <c r="F26582">
        <v>6.33</v>
      </c>
      <c r="G26582">
        <v>827.23</v>
      </c>
      <c r="H26582">
        <v>1246.69</v>
      </c>
    </row>
    <row r="26583" spans="1:8" x14ac:dyDescent="0.25">
      <c r="A26583" t="s">
        <v>59</v>
      </c>
      <c r="B26583">
        <v>2009</v>
      </c>
      <c r="C26583" t="s">
        <v>13</v>
      </c>
      <c r="D26583" t="s">
        <v>60</v>
      </c>
      <c r="E26583">
        <v>344</v>
      </c>
      <c r="F26583">
        <v>4792.33</v>
      </c>
      <c r="G26583">
        <v>336863.56</v>
      </c>
      <c r="H26583">
        <v>397906</v>
      </c>
    </row>
    <row r="26584" spans="1:8" x14ac:dyDescent="0.25">
      <c r="A26584" t="s">
        <v>59</v>
      </c>
      <c r="B26584">
        <v>2009</v>
      </c>
      <c r="C26584" t="s">
        <v>13</v>
      </c>
      <c r="D26584" t="s">
        <v>60</v>
      </c>
      <c r="E26584">
        <v>72</v>
      </c>
      <c r="F26584">
        <v>103.9</v>
      </c>
      <c r="G26584">
        <v>12690.58</v>
      </c>
      <c r="H26584">
        <v>11378.06</v>
      </c>
    </row>
    <row r="26585" spans="1:8" x14ac:dyDescent="0.25">
      <c r="A26585" t="s">
        <v>59</v>
      </c>
      <c r="B26585">
        <v>2009</v>
      </c>
      <c r="C26585" t="s">
        <v>13</v>
      </c>
      <c r="D26585" t="s">
        <v>60</v>
      </c>
      <c r="E26585">
        <v>0</v>
      </c>
      <c r="F26585">
        <v>0</v>
      </c>
      <c r="G26585">
        <v>0</v>
      </c>
      <c r="H26585">
        <v>0</v>
      </c>
    </row>
    <row r="26586" spans="1:8" x14ac:dyDescent="0.25">
      <c r="A26586" t="s">
        <v>59</v>
      </c>
      <c r="B26586">
        <v>2009</v>
      </c>
      <c r="C26586" t="s">
        <v>7</v>
      </c>
      <c r="D26586" t="s">
        <v>60</v>
      </c>
      <c r="E26586">
        <v>0</v>
      </c>
      <c r="F26586">
        <v>0</v>
      </c>
      <c r="G26586">
        <v>0</v>
      </c>
      <c r="H26586">
        <v>0</v>
      </c>
    </row>
    <row r="26587" spans="1:8" x14ac:dyDescent="0.25">
      <c r="A26587" t="s">
        <v>59</v>
      </c>
      <c r="B26587">
        <v>2009</v>
      </c>
      <c r="C26587" t="s">
        <v>7</v>
      </c>
      <c r="D26587" t="s">
        <v>60</v>
      </c>
      <c r="E26587">
        <v>0</v>
      </c>
      <c r="F26587">
        <v>0</v>
      </c>
      <c r="G26587">
        <v>3059.95</v>
      </c>
      <c r="H26587">
        <v>1499.77</v>
      </c>
    </row>
    <row r="26588" spans="1:8" x14ac:dyDescent="0.25">
      <c r="A26588" t="s">
        <v>59</v>
      </c>
      <c r="B26588">
        <v>2009</v>
      </c>
      <c r="C26588" t="s">
        <v>7</v>
      </c>
      <c r="D26588" t="s">
        <v>60</v>
      </c>
      <c r="E26588">
        <v>0</v>
      </c>
      <c r="F26588">
        <v>0</v>
      </c>
      <c r="G26588">
        <v>-3666.7</v>
      </c>
      <c r="H26588">
        <v>149.93</v>
      </c>
    </row>
    <row r="26589" spans="1:8" x14ac:dyDescent="0.25">
      <c r="A26589" t="s">
        <v>59</v>
      </c>
      <c r="B26589">
        <v>2009</v>
      </c>
      <c r="C26589" t="s">
        <v>7</v>
      </c>
      <c r="D26589" t="s">
        <v>61</v>
      </c>
      <c r="E26589">
        <v>0</v>
      </c>
      <c r="F26589">
        <v>0</v>
      </c>
      <c r="G26589">
        <v>0</v>
      </c>
      <c r="H26589">
        <v>0</v>
      </c>
    </row>
    <row r="26590" spans="1:8" x14ac:dyDescent="0.25">
      <c r="A26590" t="s">
        <v>59</v>
      </c>
      <c r="B26590">
        <v>2009</v>
      </c>
      <c r="C26590" t="s">
        <v>7</v>
      </c>
      <c r="D26590" t="s">
        <v>61</v>
      </c>
      <c r="E26590">
        <v>0</v>
      </c>
      <c r="F26590">
        <v>0</v>
      </c>
      <c r="G26590">
        <v>0</v>
      </c>
      <c r="H26590">
        <v>0</v>
      </c>
    </row>
    <row r="26591" spans="1:8" x14ac:dyDescent="0.25">
      <c r="A26591" t="s">
        <v>59</v>
      </c>
      <c r="B26591">
        <v>2009</v>
      </c>
      <c r="C26591" t="s">
        <v>7</v>
      </c>
      <c r="D26591" t="s">
        <v>61</v>
      </c>
      <c r="E26591">
        <v>2</v>
      </c>
      <c r="F26591">
        <v>1.47</v>
      </c>
      <c r="G26591">
        <v>111.63</v>
      </c>
      <c r="H26591">
        <v>111.37</v>
      </c>
    </row>
    <row r="26592" spans="1:8" x14ac:dyDescent="0.25">
      <c r="A26592" t="s">
        <v>59</v>
      </c>
      <c r="B26592">
        <v>2009</v>
      </c>
      <c r="C26592" t="s">
        <v>7</v>
      </c>
      <c r="D26592" t="s">
        <v>60</v>
      </c>
      <c r="E26592">
        <v>1016</v>
      </c>
      <c r="F26592">
        <v>582.53</v>
      </c>
      <c r="G26592">
        <v>48607.7</v>
      </c>
      <c r="H26592">
        <v>47152.86</v>
      </c>
    </row>
    <row r="26593" spans="1:8" x14ac:dyDescent="0.25">
      <c r="A26593" t="s">
        <v>59</v>
      </c>
      <c r="B26593">
        <v>2009</v>
      </c>
      <c r="C26593" t="s">
        <v>7</v>
      </c>
      <c r="D26593" t="s">
        <v>60</v>
      </c>
      <c r="E26593">
        <v>0</v>
      </c>
      <c r="F26593">
        <v>0</v>
      </c>
      <c r="G26593">
        <v>0</v>
      </c>
      <c r="H26593">
        <v>0</v>
      </c>
    </row>
    <row r="26594" spans="1:8" x14ac:dyDescent="0.25">
      <c r="A26594" t="s">
        <v>59</v>
      </c>
      <c r="B26594">
        <v>2009</v>
      </c>
      <c r="C26594" t="s">
        <v>7</v>
      </c>
      <c r="D26594" t="s">
        <v>60</v>
      </c>
      <c r="E26594">
        <v>196</v>
      </c>
      <c r="F26594">
        <v>377.87</v>
      </c>
      <c r="G26594">
        <v>52288.04</v>
      </c>
      <c r="H26594">
        <v>125507.35</v>
      </c>
    </row>
    <row r="26595" spans="1:8" x14ac:dyDescent="0.25">
      <c r="A26595" t="s">
        <v>59</v>
      </c>
      <c r="B26595">
        <v>2009</v>
      </c>
      <c r="C26595" t="s">
        <v>7</v>
      </c>
      <c r="D26595" t="s">
        <v>60</v>
      </c>
      <c r="E26595">
        <v>1129</v>
      </c>
      <c r="F26595">
        <v>601.48</v>
      </c>
      <c r="G26595">
        <v>46854.52</v>
      </c>
      <c r="H26595">
        <v>45334.84</v>
      </c>
    </row>
    <row r="26596" spans="1:8" x14ac:dyDescent="0.25">
      <c r="A26596" t="s">
        <v>59</v>
      </c>
      <c r="B26596">
        <v>2009</v>
      </c>
      <c r="C26596" t="s">
        <v>7</v>
      </c>
      <c r="D26596" t="s">
        <v>60</v>
      </c>
      <c r="E26596">
        <v>0</v>
      </c>
      <c r="F26596">
        <v>0</v>
      </c>
      <c r="G26596">
        <v>0</v>
      </c>
      <c r="H26596">
        <v>0</v>
      </c>
    </row>
    <row r="26597" spans="1:8" x14ac:dyDescent="0.25">
      <c r="A26597" t="s">
        <v>59</v>
      </c>
      <c r="B26597">
        <v>2009</v>
      </c>
      <c r="C26597" t="s">
        <v>7</v>
      </c>
      <c r="D26597" t="s">
        <v>60</v>
      </c>
      <c r="E26597">
        <v>0</v>
      </c>
      <c r="F26597">
        <v>0</v>
      </c>
      <c r="G26597">
        <v>0</v>
      </c>
      <c r="H26597">
        <v>0</v>
      </c>
    </row>
    <row r="26598" spans="1:8" x14ac:dyDescent="0.25">
      <c r="A26598" t="s">
        <v>59</v>
      </c>
      <c r="B26598">
        <v>2009</v>
      </c>
      <c r="C26598" t="s">
        <v>7</v>
      </c>
      <c r="D26598" t="s">
        <v>62</v>
      </c>
      <c r="E26598">
        <v>0</v>
      </c>
      <c r="F26598">
        <v>0</v>
      </c>
      <c r="G26598">
        <v>0</v>
      </c>
      <c r="H26598">
        <v>0</v>
      </c>
    </row>
    <row r="26599" spans="1:8" x14ac:dyDescent="0.25">
      <c r="A26599" t="s">
        <v>59</v>
      </c>
      <c r="B26599">
        <v>2009</v>
      </c>
      <c r="C26599" t="s">
        <v>7</v>
      </c>
      <c r="D26599" t="s">
        <v>62</v>
      </c>
      <c r="E26599">
        <v>98</v>
      </c>
      <c r="F26599">
        <v>49.73</v>
      </c>
      <c r="G26599">
        <v>3836.07</v>
      </c>
      <c r="H26599">
        <v>3554.9</v>
      </c>
    </row>
    <row r="26600" spans="1:8" x14ac:dyDescent="0.25">
      <c r="A26600" t="s">
        <v>59</v>
      </c>
      <c r="B26600">
        <v>2009</v>
      </c>
      <c r="C26600" t="s">
        <v>7</v>
      </c>
      <c r="D26600" t="s">
        <v>62</v>
      </c>
      <c r="E26600">
        <v>536</v>
      </c>
      <c r="F26600">
        <v>310.56</v>
      </c>
      <c r="G26600">
        <v>22983.17</v>
      </c>
      <c r="H26600">
        <v>24069.74</v>
      </c>
    </row>
    <row r="26601" spans="1:8" x14ac:dyDescent="0.25">
      <c r="A26601" t="s">
        <v>59</v>
      </c>
      <c r="B26601">
        <v>2009</v>
      </c>
      <c r="C26601" t="s">
        <v>7</v>
      </c>
      <c r="D26601" t="s">
        <v>60</v>
      </c>
      <c r="E26601">
        <v>0</v>
      </c>
      <c r="F26601">
        <v>0</v>
      </c>
      <c r="G26601">
        <v>0</v>
      </c>
      <c r="H26601">
        <v>0</v>
      </c>
    </row>
    <row r="26602" spans="1:8" x14ac:dyDescent="0.25">
      <c r="A26602" t="s">
        <v>59</v>
      </c>
      <c r="B26602">
        <v>2009</v>
      </c>
      <c r="C26602" t="s">
        <v>7</v>
      </c>
      <c r="D26602" t="s">
        <v>60</v>
      </c>
      <c r="E26602">
        <v>142</v>
      </c>
      <c r="F26602">
        <v>78.47</v>
      </c>
      <c r="G26602">
        <v>9677.9699999999993</v>
      </c>
      <c r="H26602">
        <v>8656.44</v>
      </c>
    </row>
    <row r="26603" spans="1:8" x14ac:dyDescent="0.25">
      <c r="A26603" t="s">
        <v>59</v>
      </c>
      <c r="B26603">
        <v>2009</v>
      </c>
      <c r="C26603" t="s">
        <v>7</v>
      </c>
      <c r="D26603" t="s">
        <v>60</v>
      </c>
      <c r="E26603">
        <v>0</v>
      </c>
      <c r="F26603">
        <v>0</v>
      </c>
      <c r="G26603">
        <v>0</v>
      </c>
      <c r="H26603">
        <v>0</v>
      </c>
    </row>
    <row r="26604" spans="1:8" x14ac:dyDescent="0.25">
      <c r="A26604" t="s">
        <v>59</v>
      </c>
      <c r="B26604">
        <v>2009</v>
      </c>
      <c r="C26604" t="s">
        <v>7</v>
      </c>
      <c r="D26604" t="s">
        <v>60</v>
      </c>
      <c r="E26604">
        <v>9</v>
      </c>
      <c r="F26604">
        <v>77.84</v>
      </c>
      <c r="G26604">
        <v>3975.13</v>
      </c>
      <c r="H26604">
        <v>4496.68</v>
      </c>
    </row>
    <row r="26605" spans="1:8" x14ac:dyDescent="0.25">
      <c r="A26605" t="s">
        <v>59</v>
      </c>
      <c r="B26605">
        <v>2009</v>
      </c>
      <c r="C26605" t="s">
        <v>13</v>
      </c>
      <c r="D26605" t="s">
        <v>62</v>
      </c>
      <c r="E26605">
        <v>25</v>
      </c>
      <c r="F26605">
        <v>1082.6199999999999</v>
      </c>
      <c r="G26605">
        <v>79216.67</v>
      </c>
      <c r="H26605">
        <v>79053.38</v>
      </c>
    </row>
    <row r="26606" spans="1:8" x14ac:dyDescent="0.25">
      <c r="A26606" t="s">
        <v>59</v>
      </c>
      <c r="B26606">
        <v>2009</v>
      </c>
      <c r="C26606" t="s">
        <v>13</v>
      </c>
      <c r="D26606" t="s">
        <v>62</v>
      </c>
      <c r="E26606">
        <v>2</v>
      </c>
      <c r="F26606">
        <v>2.99</v>
      </c>
      <c r="G26606">
        <v>314.61</v>
      </c>
      <c r="H26606">
        <v>330.85</v>
      </c>
    </row>
    <row r="26607" spans="1:8" x14ac:dyDescent="0.25">
      <c r="A26607" t="s">
        <v>59</v>
      </c>
      <c r="B26607">
        <v>2009</v>
      </c>
      <c r="C26607" t="s">
        <v>13</v>
      </c>
      <c r="D26607" t="s">
        <v>60</v>
      </c>
      <c r="E26607">
        <v>109</v>
      </c>
      <c r="F26607">
        <v>1549.5</v>
      </c>
      <c r="G26607">
        <v>106917.24</v>
      </c>
      <c r="H26607">
        <v>108407.16</v>
      </c>
    </row>
    <row r="26608" spans="1:8" x14ac:dyDescent="0.25">
      <c r="A26608" t="s">
        <v>59</v>
      </c>
      <c r="B26608">
        <v>2009</v>
      </c>
      <c r="C26608" t="s">
        <v>13</v>
      </c>
      <c r="D26608" t="s">
        <v>60</v>
      </c>
      <c r="E26608">
        <v>29</v>
      </c>
      <c r="F26608">
        <v>55.14</v>
      </c>
      <c r="G26608">
        <v>5445.04</v>
      </c>
      <c r="H26608">
        <v>8230.93</v>
      </c>
    </row>
    <row r="26609" spans="1:8" x14ac:dyDescent="0.25">
      <c r="A26609" t="s">
        <v>59</v>
      </c>
      <c r="B26609">
        <v>2009</v>
      </c>
      <c r="C26609" t="s">
        <v>13</v>
      </c>
      <c r="D26609" t="s">
        <v>60</v>
      </c>
      <c r="E26609">
        <v>0</v>
      </c>
      <c r="F26609">
        <v>0</v>
      </c>
      <c r="G26609">
        <v>0</v>
      </c>
      <c r="H26609">
        <v>0</v>
      </c>
    </row>
    <row r="26610" spans="1:8" x14ac:dyDescent="0.25">
      <c r="A26610" t="s">
        <v>59</v>
      </c>
      <c r="B26610">
        <v>2009</v>
      </c>
      <c r="C26610" t="s">
        <v>13</v>
      </c>
      <c r="D26610" t="s">
        <v>60</v>
      </c>
      <c r="E26610">
        <v>23</v>
      </c>
      <c r="F26610">
        <v>380</v>
      </c>
      <c r="G26610">
        <v>22732.23</v>
      </c>
      <c r="H26610">
        <v>27060.91</v>
      </c>
    </row>
    <row r="26611" spans="1:8" x14ac:dyDescent="0.25">
      <c r="A26611" t="s">
        <v>59</v>
      </c>
      <c r="B26611">
        <v>2009</v>
      </c>
      <c r="C26611" t="s">
        <v>13</v>
      </c>
      <c r="D26611" t="s">
        <v>60</v>
      </c>
      <c r="E26611">
        <v>9</v>
      </c>
      <c r="F26611">
        <v>22.66</v>
      </c>
      <c r="G26611">
        <v>1787.58</v>
      </c>
      <c r="H26611">
        <v>1623.32</v>
      </c>
    </row>
    <row r="26612" spans="1:8" x14ac:dyDescent="0.25">
      <c r="A26612" t="s">
        <v>59</v>
      </c>
      <c r="B26612">
        <v>2009</v>
      </c>
      <c r="C26612" t="s">
        <v>13</v>
      </c>
      <c r="D26612" t="s">
        <v>60</v>
      </c>
      <c r="E26612">
        <v>0</v>
      </c>
      <c r="F26612">
        <v>0</v>
      </c>
      <c r="G26612">
        <v>0</v>
      </c>
      <c r="H26612">
        <v>0</v>
      </c>
    </row>
    <row r="26613" spans="1:8" x14ac:dyDescent="0.25">
      <c r="A26613" t="s">
        <v>59</v>
      </c>
      <c r="B26613">
        <v>2009</v>
      </c>
      <c r="C26613" t="s">
        <v>13</v>
      </c>
      <c r="D26613" t="s">
        <v>60</v>
      </c>
      <c r="E26613">
        <v>21</v>
      </c>
      <c r="F26613">
        <v>769.99</v>
      </c>
      <c r="G26613">
        <v>42978.16</v>
      </c>
      <c r="H26613">
        <v>32920.089999999997</v>
      </c>
    </row>
    <row r="26614" spans="1:8" x14ac:dyDescent="0.25">
      <c r="A26614" t="s">
        <v>59</v>
      </c>
      <c r="B26614">
        <v>2009</v>
      </c>
      <c r="C26614" t="s">
        <v>13</v>
      </c>
      <c r="D26614" t="s">
        <v>60</v>
      </c>
      <c r="E26614">
        <v>8</v>
      </c>
      <c r="F26614">
        <v>12.33</v>
      </c>
      <c r="G26614">
        <v>1094.6500000000001</v>
      </c>
      <c r="H26614">
        <v>1205.21</v>
      </c>
    </row>
    <row r="26615" spans="1:8" x14ac:dyDescent="0.25">
      <c r="A26615" t="s">
        <v>59</v>
      </c>
      <c r="B26615">
        <v>2009</v>
      </c>
      <c r="C26615" t="s">
        <v>13</v>
      </c>
      <c r="D26615" t="s">
        <v>60</v>
      </c>
      <c r="E26615">
        <v>0</v>
      </c>
      <c r="F26615">
        <v>0</v>
      </c>
      <c r="G26615">
        <v>0</v>
      </c>
      <c r="H26615">
        <v>0</v>
      </c>
    </row>
    <row r="26616" spans="1:8" x14ac:dyDescent="0.25">
      <c r="A26616" t="s">
        <v>59</v>
      </c>
      <c r="B26616">
        <v>2009</v>
      </c>
      <c r="C26616" t="s">
        <v>13</v>
      </c>
      <c r="D26616" t="s">
        <v>60</v>
      </c>
      <c r="E26616">
        <v>0</v>
      </c>
      <c r="F26616">
        <v>0</v>
      </c>
      <c r="G26616">
        <v>0</v>
      </c>
      <c r="H26616">
        <v>0</v>
      </c>
    </row>
    <row r="26617" spans="1:8" x14ac:dyDescent="0.25">
      <c r="A26617" t="s">
        <v>59</v>
      </c>
      <c r="B26617">
        <v>2009</v>
      </c>
      <c r="C26617" t="s">
        <v>13</v>
      </c>
      <c r="D26617" t="s">
        <v>60</v>
      </c>
      <c r="E26617">
        <v>0</v>
      </c>
      <c r="F26617">
        <v>0</v>
      </c>
      <c r="G26617">
        <v>1268.3399999999999</v>
      </c>
      <c r="H26617">
        <v>4104.38</v>
      </c>
    </row>
    <row r="26618" spans="1:8" x14ac:dyDescent="0.25">
      <c r="A26618" t="s">
        <v>59</v>
      </c>
      <c r="B26618">
        <v>2009</v>
      </c>
      <c r="C26618" t="s">
        <v>13</v>
      </c>
      <c r="D26618" t="s">
        <v>60</v>
      </c>
      <c r="E26618">
        <v>0</v>
      </c>
      <c r="F26618">
        <v>0</v>
      </c>
      <c r="G26618">
        <v>-631.05999999999995</v>
      </c>
      <c r="H26618">
        <v>2907.13</v>
      </c>
    </row>
    <row r="26619" spans="1:8" x14ac:dyDescent="0.25">
      <c r="A26619" t="s">
        <v>59</v>
      </c>
      <c r="B26619">
        <v>2009</v>
      </c>
      <c r="C26619" t="s">
        <v>13</v>
      </c>
      <c r="D26619" t="s">
        <v>61</v>
      </c>
      <c r="E26619">
        <v>0</v>
      </c>
      <c r="F26619">
        <v>0</v>
      </c>
      <c r="G26619">
        <v>0</v>
      </c>
      <c r="H26619">
        <v>0</v>
      </c>
    </row>
    <row r="26620" spans="1:8" x14ac:dyDescent="0.25">
      <c r="A26620" t="s">
        <v>59</v>
      </c>
      <c r="B26620">
        <v>2009</v>
      </c>
      <c r="C26620" t="s">
        <v>13</v>
      </c>
      <c r="D26620" t="s">
        <v>61</v>
      </c>
      <c r="E26620">
        <v>0</v>
      </c>
      <c r="F26620">
        <v>0</v>
      </c>
      <c r="G26620">
        <v>0</v>
      </c>
      <c r="H26620">
        <v>0</v>
      </c>
    </row>
    <row r="26621" spans="1:8" x14ac:dyDescent="0.25">
      <c r="A26621" t="s">
        <v>59</v>
      </c>
      <c r="B26621">
        <v>2009</v>
      </c>
      <c r="C26621" t="s">
        <v>13</v>
      </c>
      <c r="D26621" t="s">
        <v>61</v>
      </c>
      <c r="E26621">
        <v>3</v>
      </c>
      <c r="F26621">
        <v>1.47</v>
      </c>
      <c r="G26621">
        <v>113.55</v>
      </c>
      <c r="H26621">
        <v>113.5</v>
      </c>
    </row>
    <row r="26622" spans="1:8" x14ac:dyDescent="0.25">
      <c r="A26622" t="s">
        <v>59</v>
      </c>
      <c r="B26622">
        <v>2009</v>
      </c>
      <c r="C26622" t="s">
        <v>13</v>
      </c>
      <c r="D26622" t="s">
        <v>60</v>
      </c>
      <c r="E26622">
        <v>26</v>
      </c>
      <c r="F26622">
        <v>25.49</v>
      </c>
      <c r="G26622">
        <v>3157.08</v>
      </c>
      <c r="H26622">
        <v>4831.96</v>
      </c>
    </row>
    <row r="26623" spans="1:8" x14ac:dyDescent="0.25">
      <c r="A26623" t="s">
        <v>59</v>
      </c>
      <c r="B26623">
        <v>2009</v>
      </c>
      <c r="C26623" t="s">
        <v>13</v>
      </c>
      <c r="D26623" t="s">
        <v>60</v>
      </c>
      <c r="E26623">
        <v>0</v>
      </c>
      <c r="F26623">
        <v>0</v>
      </c>
      <c r="G26623">
        <v>0</v>
      </c>
      <c r="H26623">
        <v>0</v>
      </c>
    </row>
    <row r="26624" spans="1:8" x14ac:dyDescent="0.25">
      <c r="A26624" t="s">
        <v>59</v>
      </c>
      <c r="B26624">
        <v>2009</v>
      </c>
      <c r="C26624" t="s">
        <v>7</v>
      </c>
      <c r="D26624" t="s">
        <v>60</v>
      </c>
      <c r="E26624">
        <v>51</v>
      </c>
      <c r="F26624">
        <v>132.94999999999999</v>
      </c>
      <c r="G26624">
        <v>9514.31</v>
      </c>
      <c r="H26624">
        <v>9069.58</v>
      </c>
    </row>
    <row r="26625" spans="1:8" x14ac:dyDescent="0.25">
      <c r="A26625" t="s">
        <v>59</v>
      </c>
      <c r="B26625">
        <v>2009</v>
      </c>
      <c r="C26625" t="s">
        <v>7</v>
      </c>
      <c r="D26625" t="s">
        <v>60</v>
      </c>
      <c r="E26625">
        <v>495</v>
      </c>
      <c r="F26625">
        <v>389.81</v>
      </c>
      <c r="G26625">
        <v>25945.72</v>
      </c>
      <c r="H26625">
        <v>21670.47</v>
      </c>
    </row>
    <row r="26626" spans="1:8" x14ac:dyDescent="0.25">
      <c r="A26626" t="s">
        <v>59</v>
      </c>
      <c r="B26626">
        <v>2009</v>
      </c>
      <c r="C26626" t="s">
        <v>7</v>
      </c>
      <c r="D26626" t="s">
        <v>60</v>
      </c>
      <c r="E26626">
        <v>0</v>
      </c>
      <c r="F26626">
        <v>0</v>
      </c>
      <c r="G26626">
        <v>0</v>
      </c>
      <c r="H26626">
        <v>0</v>
      </c>
    </row>
    <row r="26627" spans="1:8" x14ac:dyDescent="0.25">
      <c r="A26627" t="s">
        <v>59</v>
      </c>
      <c r="B26627">
        <v>2009</v>
      </c>
      <c r="C26627" t="s">
        <v>7</v>
      </c>
      <c r="D26627" t="s">
        <v>60</v>
      </c>
      <c r="E26627">
        <v>7</v>
      </c>
      <c r="F26627">
        <v>64.180000000000007</v>
      </c>
      <c r="G26627">
        <v>3791.69</v>
      </c>
      <c r="H26627">
        <v>2999.81</v>
      </c>
    </row>
    <row r="26628" spans="1:8" x14ac:dyDescent="0.25">
      <c r="A26628" t="s">
        <v>59</v>
      </c>
      <c r="B26628">
        <v>2009</v>
      </c>
      <c r="C26628" t="s">
        <v>7</v>
      </c>
      <c r="D26628" t="s">
        <v>60</v>
      </c>
      <c r="E26628">
        <v>77</v>
      </c>
      <c r="F26628">
        <v>157.08000000000001</v>
      </c>
      <c r="G26628">
        <v>11695.93</v>
      </c>
      <c r="H26628">
        <v>11949.52</v>
      </c>
    </row>
    <row r="26629" spans="1:8" x14ac:dyDescent="0.25">
      <c r="A26629" t="s">
        <v>59</v>
      </c>
      <c r="B26629">
        <v>2009</v>
      </c>
      <c r="C26629" t="s">
        <v>7</v>
      </c>
      <c r="D26629" t="s">
        <v>60</v>
      </c>
      <c r="E26629">
        <v>187</v>
      </c>
      <c r="F26629">
        <v>111.39</v>
      </c>
      <c r="G26629">
        <v>7272.27</v>
      </c>
      <c r="H26629">
        <v>8068.9</v>
      </c>
    </row>
    <row r="26630" spans="1:8" x14ac:dyDescent="0.25">
      <c r="A26630" t="s">
        <v>59</v>
      </c>
      <c r="B26630">
        <v>2009</v>
      </c>
      <c r="C26630" t="s">
        <v>7</v>
      </c>
      <c r="D26630" t="s">
        <v>64</v>
      </c>
      <c r="E26630">
        <v>1</v>
      </c>
      <c r="F26630">
        <v>14086.767</v>
      </c>
      <c r="G26630">
        <v>1425643.63</v>
      </c>
      <c r="H26630">
        <v>1398023.9</v>
      </c>
    </row>
    <row r="26631" spans="1:8" x14ac:dyDescent="0.25">
      <c r="A26631" t="s">
        <v>59</v>
      </c>
      <c r="B26631">
        <v>2009</v>
      </c>
      <c r="C26631" t="s">
        <v>7</v>
      </c>
      <c r="D26631" t="s">
        <v>60</v>
      </c>
      <c r="E26631">
        <v>0</v>
      </c>
      <c r="F26631">
        <v>0</v>
      </c>
      <c r="G26631">
        <v>0</v>
      </c>
      <c r="H26631">
        <v>0</v>
      </c>
    </row>
    <row r="26632" spans="1:8" x14ac:dyDescent="0.25">
      <c r="A26632" t="s">
        <v>59</v>
      </c>
      <c r="B26632">
        <v>2009</v>
      </c>
      <c r="C26632" t="s">
        <v>7</v>
      </c>
      <c r="D26632" t="s">
        <v>60</v>
      </c>
      <c r="E26632">
        <v>0</v>
      </c>
      <c r="F26632">
        <v>0</v>
      </c>
      <c r="G26632">
        <v>0</v>
      </c>
      <c r="H26632">
        <v>0</v>
      </c>
    </row>
    <row r="26633" spans="1:8" x14ac:dyDescent="0.25">
      <c r="A26633" t="s">
        <v>59</v>
      </c>
      <c r="B26633">
        <v>2009</v>
      </c>
      <c r="C26633" t="s">
        <v>6</v>
      </c>
      <c r="D26633" t="s">
        <v>60</v>
      </c>
      <c r="E26633">
        <v>0</v>
      </c>
      <c r="F26633">
        <v>0</v>
      </c>
      <c r="G26633">
        <v>0</v>
      </c>
      <c r="H26633">
        <v>0</v>
      </c>
    </row>
    <row r="26634" spans="1:8" x14ac:dyDescent="0.25">
      <c r="A26634" t="s">
        <v>59</v>
      </c>
      <c r="B26634">
        <v>2009</v>
      </c>
      <c r="C26634" t="s">
        <v>6</v>
      </c>
      <c r="D26634" t="s">
        <v>61</v>
      </c>
      <c r="E26634">
        <v>0</v>
      </c>
      <c r="F26634">
        <v>0</v>
      </c>
      <c r="G26634">
        <v>0</v>
      </c>
      <c r="H26634">
        <v>0</v>
      </c>
    </row>
    <row r="26635" spans="1:8" x14ac:dyDescent="0.25">
      <c r="A26635" t="s">
        <v>59</v>
      </c>
      <c r="B26635">
        <v>2009</v>
      </c>
      <c r="C26635" t="s">
        <v>6</v>
      </c>
      <c r="D26635" t="s">
        <v>61</v>
      </c>
      <c r="E26635">
        <v>3</v>
      </c>
      <c r="F26635">
        <v>26921.23</v>
      </c>
      <c r="G26635">
        <v>790279.89</v>
      </c>
      <c r="H26635">
        <v>790279.89</v>
      </c>
    </row>
    <row r="26636" spans="1:8" x14ac:dyDescent="0.25">
      <c r="A26636" t="s">
        <v>59</v>
      </c>
      <c r="B26636">
        <v>2009</v>
      </c>
      <c r="C26636" t="s">
        <v>6</v>
      </c>
      <c r="D26636" t="s">
        <v>60</v>
      </c>
      <c r="E26636">
        <v>0</v>
      </c>
      <c r="F26636">
        <v>0</v>
      </c>
      <c r="G26636">
        <v>0</v>
      </c>
      <c r="H26636">
        <v>0</v>
      </c>
    </row>
    <row r="26637" spans="1:8" x14ac:dyDescent="0.25">
      <c r="A26637" t="s">
        <v>59</v>
      </c>
      <c r="B26637">
        <v>2009</v>
      </c>
      <c r="C26637" t="s">
        <v>6</v>
      </c>
      <c r="D26637" t="s">
        <v>60</v>
      </c>
      <c r="E26637">
        <v>0</v>
      </c>
      <c r="F26637">
        <v>0</v>
      </c>
      <c r="G26637">
        <v>0</v>
      </c>
      <c r="H26637">
        <v>0</v>
      </c>
    </row>
    <row r="26638" spans="1:8" x14ac:dyDescent="0.25">
      <c r="A26638" t="s">
        <v>59</v>
      </c>
      <c r="B26638">
        <v>2009</v>
      </c>
      <c r="C26638" t="s">
        <v>6</v>
      </c>
      <c r="D26638" t="s">
        <v>60</v>
      </c>
      <c r="E26638">
        <v>0</v>
      </c>
      <c r="F26638">
        <v>0</v>
      </c>
      <c r="G26638">
        <v>26050.53</v>
      </c>
      <c r="H26638">
        <v>27036.44</v>
      </c>
    </row>
    <row r="26639" spans="1:8" x14ac:dyDescent="0.25">
      <c r="A26639" t="s">
        <v>59</v>
      </c>
      <c r="B26639">
        <v>2009</v>
      </c>
      <c r="C26639" t="s">
        <v>6</v>
      </c>
      <c r="D26639" t="s">
        <v>60</v>
      </c>
      <c r="E26639">
        <v>0</v>
      </c>
      <c r="F26639">
        <v>0</v>
      </c>
      <c r="G26639">
        <v>0</v>
      </c>
      <c r="H26639">
        <v>0</v>
      </c>
    </row>
    <row r="26640" spans="1:8" x14ac:dyDescent="0.25">
      <c r="A26640" t="s">
        <v>59</v>
      </c>
      <c r="B26640">
        <v>2009</v>
      </c>
      <c r="C26640" t="s">
        <v>6</v>
      </c>
      <c r="D26640" t="s">
        <v>60</v>
      </c>
      <c r="E26640">
        <v>0</v>
      </c>
      <c r="F26640">
        <v>0</v>
      </c>
      <c r="G26640">
        <v>0</v>
      </c>
      <c r="H26640">
        <v>0</v>
      </c>
    </row>
    <row r="26641" spans="1:8" x14ac:dyDescent="0.25">
      <c r="A26641" t="s">
        <v>59</v>
      </c>
      <c r="B26641">
        <v>2009</v>
      </c>
      <c r="C26641" t="s">
        <v>6</v>
      </c>
      <c r="D26641" t="s">
        <v>61</v>
      </c>
      <c r="E26641">
        <v>0</v>
      </c>
      <c r="F26641">
        <v>0</v>
      </c>
      <c r="G26641">
        <v>0</v>
      </c>
      <c r="H26641">
        <v>0</v>
      </c>
    </row>
    <row r="26642" spans="1:8" x14ac:dyDescent="0.25">
      <c r="A26642" t="s">
        <v>59</v>
      </c>
      <c r="B26642">
        <v>2009</v>
      </c>
      <c r="C26642" t="s">
        <v>6</v>
      </c>
      <c r="D26642" t="s">
        <v>61</v>
      </c>
      <c r="E26642">
        <v>1127</v>
      </c>
      <c r="F26642">
        <v>37542.57</v>
      </c>
      <c r="G26642">
        <v>3053417.72</v>
      </c>
      <c r="H26642">
        <v>3201636.71</v>
      </c>
    </row>
    <row r="26643" spans="1:8" x14ac:dyDescent="0.25">
      <c r="A26643" t="s">
        <v>59</v>
      </c>
      <c r="B26643">
        <v>2009</v>
      </c>
      <c r="C26643" t="s">
        <v>13</v>
      </c>
      <c r="D26643" t="s">
        <v>60</v>
      </c>
      <c r="E26643">
        <v>192</v>
      </c>
      <c r="F26643">
        <v>294.87</v>
      </c>
      <c r="G26643">
        <v>35237.22</v>
      </c>
      <c r="H26643">
        <v>35903.85</v>
      </c>
    </row>
    <row r="26644" spans="1:8" x14ac:dyDescent="0.25">
      <c r="A26644" t="s">
        <v>59</v>
      </c>
      <c r="B26644">
        <v>2009</v>
      </c>
      <c r="C26644" t="s">
        <v>13</v>
      </c>
      <c r="D26644" t="s">
        <v>60</v>
      </c>
      <c r="E26644">
        <v>1152</v>
      </c>
      <c r="F26644">
        <v>491.52</v>
      </c>
      <c r="G26644">
        <v>37880.06</v>
      </c>
      <c r="H26644">
        <v>38763.72</v>
      </c>
    </row>
    <row r="26645" spans="1:8" x14ac:dyDescent="0.25">
      <c r="A26645" t="s">
        <v>59</v>
      </c>
      <c r="B26645">
        <v>2009</v>
      </c>
      <c r="C26645" t="s">
        <v>13</v>
      </c>
      <c r="D26645" t="s">
        <v>60</v>
      </c>
      <c r="E26645">
        <v>0</v>
      </c>
      <c r="F26645">
        <v>0</v>
      </c>
      <c r="G26645">
        <v>0</v>
      </c>
      <c r="H26645">
        <v>0</v>
      </c>
    </row>
    <row r="26646" spans="1:8" x14ac:dyDescent="0.25">
      <c r="A26646" t="s">
        <v>59</v>
      </c>
      <c r="B26646">
        <v>2009</v>
      </c>
      <c r="C26646" t="s">
        <v>13</v>
      </c>
      <c r="D26646" t="s">
        <v>60</v>
      </c>
      <c r="E26646">
        <v>0</v>
      </c>
      <c r="F26646">
        <v>0</v>
      </c>
      <c r="G26646">
        <v>0</v>
      </c>
      <c r="H26646">
        <v>0</v>
      </c>
    </row>
    <row r="26647" spans="1:8" x14ac:dyDescent="0.25">
      <c r="A26647" t="s">
        <v>59</v>
      </c>
      <c r="B26647">
        <v>2009</v>
      </c>
      <c r="C26647" t="s">
        <v>13</v>
      </c>
      <c r="D26647" t="s">
        <v>62</v>
      </c>
      <c r="E26647">
        <v>0</v>
      </c>
      <c r="F26647">
        <v>0</v>
      </c>
      <c r="G26647">
        <v>0</v>
      </c>
      <c r="H26647">
        <v>0</v>
      </c>
    </row>
    <row r="26648" spans="1:8" x14ac:dyDescent="0.25">
      <c r="A26648" t="s">
        <v>59</v>
      </c>
      <c r="B26648">
        <v>2009</v>
      </c>
      <c r="C26648" t="s">
        <v>13</v>
      </c>
      <c r="D26648" t="s">
        <v>62</v>
      </c>
      <c r="E26648">
        <v>3</v>
      </c>
      <c r="F26648">
        <v>2.19</v>
      </c>
      <c r="G26648">
        <v>364.36</v>
      </c>
      <c r="H26648">
        <v>403.19</v>
      </c>
    </row>
    <row r="26649" spans="1:8" x14ac:dyDescent="0.25">
      <c r="A26649" t="s">
        <v>59</v>
      </c>
      <c r="B26649">
        <v>2009</v>
      </c>
      <c r="C26649" t="s">
        <v>13</v>
      </c>
      <c r="D26649" t="s">
        <v>62</v>
      </c>
      <c r="E26649">
        <v>43</v>
      </c>
      <c r="F26649">
        <v>13.87</v>
      </c>
      <c r="G26649">
        <v>1066.8</v>
      </c>
      <c r="H26649">
        <v>1284.58</v>
      </c>
    </row>
    <row r="26650" spans="1:8" x14ac:dyDescent="0.25">
      <c r="A26650" t="s">
        <v>59</v>
      </c>
      <c r="B26650">
        <v>2009</v>
      </c>
      <c r="C26650" t="s">
        <v>13</v>
      </c>
      <c r="D26650" t="s">
        <v>60</v>
      </c>
      <c r="E26650">
        <v>0</v>
      </c>
      <c r="F26650">
        <v>0</v>
      </c>
      <c r="G26650">
        <v>0</v>
      </c>
      <c r="H26650">
        <v>0</v>
      </c>
    </row>
    <row r="26651" spans="1:8" x14ac:dyDescent="0.25">
      <c r="A26651" t="s">
        <v>59</v>
      </c>
      <c r="B26651">
        <v>2009</v>
      </c>
      <c r="C26651" t="s">
        <v>13</v>
      </c>
      <c r="D26651" t="s">
        <v>60</v>
      </c>
      <c r="E26651">
        <v>147</v>
      </c>
      <c r="F26651">
        <v>89.79</v>
      </c>
      <c r="G26651">
        <v>10604.68</v>
      </c>
      <c r="H26651">
        <v>21745.53</v>
      </c>
    </row>
    <row r="26652" spans="1:8" x14ac:dyDescent="0.25">
      <c r="A26652" t="s">
        <v>59</v>
      </c>
      <c r="B26652">
        <v>2009</v>
      </c>
      <c r="C26652" t="s">
        <v>13</v>
      </c>
      <c r="D26652" t="s">
        <v>60</v>
      </c>
      <c r="E26652">
        <v>0</v>
      </c>
      <c r="F26652">
        <v>0</v>
      </c>
      <c r="G26652">
        <v>0</v>
      </c>
      <c r="H26652">
        <v>0</v>
      </c>
    </row>
    <row r="26653" spans="1:8" x14ac:dyDescent="0.25">
      <c r="A26653" t="s">
        <v>59</v>
      </c>
      <c r="B26653">
        <v>2009</v>
      </c>
      <c r="C26653" t="s">
        <v>13</v>
      </c>
      <c r="D26653" t="s">
        <v>60</v>
      </c>
      <c r="E26653">
        <v>12</v>
      </c>
      <c r="F26653">
        <v>73.650000000000006</v>
      </c>
      <c r="G26653">
        <v>4428.6400000000003</v>
      </c>
      <c r="H26653">
        <v>3575.23</v>
      </c>
    </row>
    <row r="26654" spans="1:8" x14ac:dyDescent="0.25">
      <c r="A26654" t="s">
        <v>59</v>
      </c>
      <c r="B26654">
        <v>2009</v>
      </c>
      <c r="C26654" t="s">
        <v>13</v>
      </c>
      <c r="D26654" t="s">
        <v>60</v>
      </c>
      <c r="E26654">
        <v>41</v>
      </c>
      <c r="F26654">
        <v>103.73</v>
      </c>
      <c r="G26654">
        <v>7585.44</v>
      </c>
      <c r="H26654">
        <v>4591.3</v>
      </c>
    </row>
    <row r="26655" spans="1:8" x14ac:dyDescent="0.25">
      <c r="A26655" t="s">
        <v>59</v>
      </c>
      <c r="B26655">
        <v>2009</v>
      </c>
      <c r="C26655" t="s">
        <v>13</v>
      </c>
      <c r="D26655" t="s">
        <v>60</v>
      </c>
      <c r="E26655">
        <v>494</v>
      </c>
      <c r="F26655">
        <v>325.11</v>
      </c>
      <c r="G26655">
        <v>21224.98</v>
      </c>
      <c r="H26655">
        <v>8103.34</v>
      </c>
    </row>
    <row r="26656" spans="1:8" x14ac:dyDescent="0.25">
      <c r="A26656" t="s">
        <v>59</v>
      </c>
      <c r="B26656">
        <v>2009</v>
      </c>
      <c r="C26656" t="s">
        <v>13</v>
      </c>
      <c r="D26656" t="s">
        <v>60</v>
      </c>
      <c r="E26656">
        <v>0</v>
      </c>
      <c r="F26656">
        <v>0</v>
      </c>
      <c r="G26656">
        <v>0</v>
      </c>
      <c r="H26656">
        <v>0</v>
      </c>
    </row>
    <row r="26657" spans="1:8" x14ac:dyDescent="0.25">
      <c r="A26657" t="s">
        <v>59</v>
      </c>
      <c r="B26657">
        <v>2009</v>
      </c>
      <c r="C26657" t="s">
        <v>13</v>
      </c>
      <c r="D26657" t="s">
        <v>60</v>
      </c>
      <c r="E26657">
        <v>7</v>
      </c>
      <c r="F26657">
        <v>46.56</v>
      </c>
      <c r="G26657">
        <v>2893.36</v>
      </c>
      <c r="H26657">
        <v>3412.35</v>
      </c>
    </row>
    <row r="26658" spans="1:8" x14ac:dyDescent="0.25">
      <c r="A26658" t="s">
        <v>59</v>
      </c>
      <c r="B26658">
        <v>2009</v>
      </c>
      <c r="C26658" t="s">
        <v>13</v>
      </c>
      <c r="D26658" t="s">
        <v>60</v>
      </c>
      <c r="E26658">
        <v>21</v>
      </c>
      <c r="F26658">
        <v>33.74</v>
      </c>
      <c r="G26658">
        <v>2799.51</v>
      </c>
      <c r="H26658">
        <v>2384.11</v>
      </c>
    </row>
    <row r="26659" spans="1:8" x14ac:dyDescent="0.25">
      <c r="A26659" t="s">
        <v>59</v>
      </c>
      <c r="B26659">
        <v>2009</v>
      </c>
      <c r="C26659" t="s">
        <v>13</v>
      </c>
      <c r="D26659" t="s">
        <v>60</v>
      </c>
      <c r="E26659">
        <v>206</v>
      </c>
      <c r="F26659">
        <v>103.04</v>
      </c>
      <c r="G26659">
        <v>6538.68</v>
      </c>
      <c r="H26659">
        <v>7343.65</v>
      </c>
    </row>
    <row r="26660" spans="1:8" x14ac:dyDescent="0.25">
      <c r="A26660" t="s">
        <v>59</v>
      </c>
      <c r="B26660">
        <v>2009</v>
      </c>
      <c r="C26660" t="s">
        <v>13</v>
      </c>
      <c r="D26660" t="s">
        <v>64</v>
      </c>
      <c r="E26660">
        <v>1</v>
      </c>
      <c r="F26660">
        <v>11015.1</v>
      </c>
      <c r="G26660">
        <v>1248009.99</v>
      </c>
      <c r="H26660">
        <v>1289563.1299999999</v>
      </c>
    </row>
    <row r="26661" spans="1:8" x14ac:dyDescent="0.25">
      <c r="A26661" t="s">
        <v>59</v>
      </c>
      <c r="B26661">
        <v>2009</v>
      </c>
      <c r="C26661" t="s">
        <v>13</v>
      </c>
      <c r="D26661" t="s">
        <v>60</v>
      </c>
      <c r="E26661">
        <v>0</v>
      </c>
      <c r="F26661">
        <v>0</v>
      </c>
      <c r="G26661">
        <v>0</v>
      </c>
      <c r="H26661">
        <v>0</v>
      </c>
    </row>
    <row r="26662" spans="1:8" x14ac:dyDescent="0.25">
      <c r="A26662" t="s">
        <v>59</v>
      </c>
      <c r="B26662">
        <v>2009</v>
      </c>
      <c r="C26662" t="s">
        <v>6</v>
      </c>
      <c r="D26662" t="s">
        <v>61</v>
      </c>
      <c r="E26662">
        <v>284</v>
      </c>
      <c r="F26662">
        <v>502.86</v>
      </c>
      <c r="G26662">
        <v>52021.16</v>
      </c>
      <c r="H26662">
        <v>58441.74</v>
      </c>
    </row>
    <row r="26663" spans="1:8" x14ac:dyDescent="0.25">
      <c r="A26663" t="s">
        <v>59</v>
      </c>
      <c r="B26663">
        <v>2009</v>
      </c>
      <c r="C26663" t="s">
        <v>6</v>
      </c>
      <c r="D26663" t="s">
        <v>60</v>
      </c>
      <c r="E26663">
        <v>0</v>
      </c>
      <c r="F26663">
        <v>0</v>
      </c>
      <c r="G26663">
        <v>0</v>
      </c>
      <c r="H26663">
        <v>0</v>
      </c>
    </row>
    <row r="26664" spans="1:8" x14ac:dyDescent="0.25">
      <c r="A26664" t="s">
        <v>59</v>
      </c>
      <c r="B26664">
        <v>2009</v>
      </c>
      <c r="C26664" t="s">
        <v>6</v>
      </c>
      <c r="D26664" t="s">
        <v>60</v>
      </c>
      <c r="E26664">
        <v>0</v>
      </c>
      <c r="F26664">
        <v>0</v>
      </c>
      <c r="G26664">
        <v>0</v>
      </c>
      <c r="H26664">
        <v>0</v>
      </c>
    </row>
    <row r="26665" spans="1:8" x14ac:dyDescent="0.25">
      <c r="A26665" t="s">
        <v>59</v>
      </c>
      <c r="B26665">
        <v>2009</v>
      </c>
      <c r="C26665" t="s">
        <v>6</v>
      </c>
      <c r="D26665" t="s">
        <v>60</v>
      </c>
      <c r="E26665">
        <v>0</v>
      </c>
      <c r="F26665">
        <v>0</v>
      </c>
      <c r="G26665">
        <v>0</v>
      </c>
      <c r="H26665">
        <v>0</v>
      </c>
    </row>
    <row r="26666" spans="1:8" x14ac:dyDescent="0.25">
      <c r="A26666" t="s">
        <v>59</v>
      </c>
      <c r="B26666">
        <v>2009</v>
      </c>
      <c r="C26666" t="s">
        <v>6</v>
      </c>
      <c r="D26666" t="s">
        <v>60</v>
      </c>
      <c r="E26666">
        <v>0</v>
      </c>
      <c r="F26666">
        <v>0</v>
      </c>
      <c r="G26666">
        <v>0</v>
      </c>
      <c r="H26666">
        <v>0</v>
      </c>
    </row>
    <row r="26667" spans="1:8" x14ac:dyDescent="0.25">
      <c r="A26667" t="s">
        <v>59</v>
      </c>
      <c r="B26667">
        <v>2009</v>
      </c>
      <c r="C26667" t="s">
        <v>6</v>
      </c>
      <c r="D26667" t="s">
        <v>62</v>
      </c>
      <c r="E26667">
        <v>761</v>
      </c>
      <c r="F26667">
        <v>16049.91</v>
      </c>
      <c r="G26667">
        <v>1055732.2</v>
      </c>
      <c r="H26667">
        <v>1069603.53</v>
      </c>
    </row>
    <row r="26668" spans="1:8" x14ac:dyDescent="0.25">
      <c r="A26668" t="s">
        <v>59</v>
      </c>
      <c r="B26668">
        <v>2009</v>
      </c>
      <c r="C26668" t="s">
        <v>6</v>
      </c>
      <c r="D26668" t="s">
        <v>62</v>
      </c>
      <c r="E26668">
        <v>234</v>
      </c>
      <c r="F26668">
        <v>357.26</v>
      </c>
      <c r="G26668">
        <v>53983.1</v>
      </c>
      <c r="H26668">
        <v>61563.21</v>
      </c>
    </row>
    <row r="26669" spans="1:8" x14ac:dyDescent="0.25">
      <c r="A26669" t="s">
        <v>59</v>
      </c>
      <c r="B26669">
        <v>2009</v>
      </c>
      <c r="C26669" t="s">
        <v>6</v>
      </c>
      <c r="D26669" t="s">
        <v>60</v>
      </c>
      <c r="E26669">
        <v>10</v>
      </c>
      <c r="F26669">
        <v>39.799999999999997</v>
      </c>
      <c r="G26669">
        <v>3507.62</v>
      </c>
      <c r="H26669">
        <v>2792.38</v>
      </c>
    </row>
    <row r="26670" spans="1:8" x14ac:dyDescent="0.25">
      <c r="A26670" t="s">
        <v>59</v>
      </c>
      <c r="B26670">
        <v>2009</v>
      </c>
      <c r="C26670" t="s">
        <v>6</v>
      </c>
      <c r="D26670" t="s">
        <v>60</v>
      </c>
      <c r="E26670">
        <v>6</v>
      </c>
      <c r="F26670">
        <v>10.07</v>
      </c>
      <c r="G26670">
        <v>1014.77</v>
      </c>
      <c r="H26670">
        <v>435.41</v>
      </c>
    </row>
    <row r="26671" spans="1:8" x14ac:dyDescent="0.25">
      <c r="A26671" t="s">
        <v>59</v>
      </c>
      <c r="B26671">
        <v>2009</v>
      </c>
      <c r="C26671" t="s">
        <v>6</v>
      </c>
      <c r="D26671" t="s">
        <v>60</v>
      </c>
      <c r="E26671">
        <v>3</v>
      </c>
      <c r="F26671">
        <v>5.45</v>
      </c>
      <c r="G26671">
        <v>220.06</v>
      </c>
      <c r="H26671">
        <v>133.78</v>
      </c>
    </row>
    <row r="26672" spans="1:8" x14ac:dyDescent="0.25">
      <c r="A26672" t="s">
        <v>59</v>
      </c>
      <c r="B26672">
        <v>2009</v>
      </c>
      <c r="C26672" t="s">
        <v>6</v>
      </c>
      <c r="D26672" t="s">
        <v>60</v>
      </c>
      <c r="E26672">
        <v>0</v>
      </c>
      <c r="F26672">
        <v>0</v>
      </c>
      <c r="G26672">
        <v>0</v>
      </c>
      <c r="H26672">
        <v>0</v>
      </c>
    </row>
    <row r="26673" spans="1:8" x14ac:dyDescent="0.25">
      <c r="A26673" t="s">
        <v>59</v>
      </c>
      <c r="B26673">
        <v>2009</v>
      </c>
      <c r="C26673" t="s">
        <v>6</v>
      </c>
      <c r="D26673" t="s">
        <v>60</v>
      </c>
      <c r="E26673">
        <v>0</v>
      </c>
      <c r="F26673">
        <v>0</v>
      </c>
      <c r="G26673">
        <v>0</v>
      </c>
      <c r="H26673">
        <v>0</v>
      </c>
    </row>
    <row r="26674" spans="1:8" x14ac:dyDescent="0.25">
      <c r="A26674" t="s">
        <v>59</v>
      </c>
      <c r="B26674">
        <v>2009</v>
      </c>
      <c r="C26674" t="s">
        <v>6</v>
      </c>
      <c r="D26674" t="s">
        <v>63</v>
      </c>
      <c r="E26674">
        <v>45</v>
      </c>
      <c r="F26674">
        <v>4.67</v>
      </c>
      <c r="G26674">
        <v>478.56</v>
      </c>
      <c r="H26674">
        <v>490.34</v>
      </c>
    </row>
    <row r="26675" spans="1:8" x14ac:dyDescent="0.25">
      <c r="A26675" t="s">
        <v>59</v>
      </c>
      <c r="B26675">
        <v>2009</v>
      </c>
      <c r="C26675" t="s">
        <v>6</v>
      </c>
      <c r="D26675" t="s">
        <v>63</v>
      </c>
      <c r="E26675">
        <v>672202</v>
      </c>
      <c r="F26675">
        <v>102586.4</v>
      </c>
      <c r="G26675">
        <v>8981524.3300000001</v>
      </c>
      <c r="H26675">
        <v>8776881.4299999997</v>
      </c>
    </row>
    <row r="26676" spans="1:8" x14ac:dyDescent="0.25">
      <c r="A26676" t="s">
        <v>59</v>
      </c>
      <c r="B26676">
        <v>2009</v>
      </c>
      <c r="C26676" t="s">
        <v>6</v>
      </c>
      <c r="D26676" t="s">
        <v>60</v>
      </c>
      <c r="E26676">
        <v>0</v>
      </c>
      <c r="F26676">
        <v>0</v>
      </c>
      <c r="G26676">
        <v>21274.11</v>
      </c>
      <c r="H26676">
        <v>22180.400000000001</v>
      </c>
    </row>
    <row r="26677" spans="1:8" x14ac:dyDescent="0.25">
      <c r="A26677" t="s">
        <v>59</v>
      </c>
      <c r="B26677">
        <v>2009</v>
      </c>
      <c r="C26677" t="s">
        <v>6</v>
      </c>
      <c r="D26677" t="s">
        <v>60</v>
      </c>
      <c r="E26677">
        <v>0</v>
      </c>
      <c r="F26677">
        <v>0</v>
      </c>
      <c r="G26677">
        <v>4151.8599999999997</v>
      </c>
      <c r="H26677">
        <v>7320.46</v>
      </c>
    </row>
    <row r="26678" spans="1:8" x14ac:dyDescent="0.25">
      <c r="A26678" t="s">
        <v>59</v>
      </c>
      <c r="B26678">
        <v>2009</v>
      </c>
      <c r="C26678" t="s">
        <v>6</v>
      </c>
      <c r="D26678" t="s">
        <v>61</v>
      </c>
      <c r="E26678">
        <v>166</v>
      </c>
      <c r="F26678">
        <v>1137.3800000000001</v>
      </c>
      <c r="G26678">
        <v>93093.69</v>
      </c>
      <c r="H26678">
        <v>73414.02</v>
      </c>
    </row>
    <row r="26679" spans="1:8" x14ac:dyDescent="0.25">
      <c r="A26679" t="s">
        <v>59</v>
      </c>
      <c r="B26679">
        <v>2009</v>
      </c>
      <c r="C26679" t="s">
        <v>6</v>
      </c>
      <c r="D26679" t="s">
        <v>61</v>
      </c>
      <c r="E26679">
        <v>1077</v>
      </c>
      <c r="F26679">
        <v>1265.6300000000001</v>
      </c>
      <c r="G26679">
        <v>153834.81</v>
      </c>
      <c r="H26679">
        <v>149902.35999999999</v>
      </c>
    </row>
    <row r="26680" spans="1:8" x14ac:dyDescent="0.25">
      <c r="A26680" t="s">
        <v>59</v>
      </c>
      <c r="B26680">
        <v>2009</v>
      </c>
      <c r="C26680" t="s">
        <v>6</v>
      </c>
      <c r="D26680" t="s">
        <v>61</v>
      </c>
      <c r="E26680">
        <v>10120</v>
      </c>
      <c r="F26680">
        <v>3128.62</v>
      </c>
      <c r="G26680">
        <v>214375.05</v>
      </c>
      <c r="H26680">
        <v>214167.38</v>
      </c>
    </row>
    <row r="26681" spans="1:8" x14ac:dyDescent="0.25">
      <c r="A26681" t="s">
        <v>59</v>
      </c>
      <c r="B26681">
        <v>2009</v>
      </c>
      <c r="C26681" t="s">
        <v>13</v>
      </c>
      <c r="D26681" t="s">
        <v>60</v>
      </c>
      <c r="E26681">
        <v>0</v>
      </c>
      <c r="F26681">
        <v>0</v>
      </c>
      <c r="G26681">
        <v>0</v>
      </c>
      <c r="H26681">
        <v>0</v>
      </c>
    </row>
    <row r="26682" spans="1:8" x14ac:dyDescent="0.25">
      <c r="A26682" t="s">
        <v>59</v>
      </c>
      <c r="B26682">
        <v>2009</v>
      </c>
      <c r="C26682" t="s">
        <v>12</v>
      </c>
      <c r="D26682" t="s">
        <v>60</v>
      </c>
      <c r="E26682">
        <v>0</v>
      </c>
      <c r="F26682">
        <v>0</v>
      </c>
      <c r="G26682">
        <v>0</v>
      </c>
      <c r="H26682">
        <v>0</v>
      </c>
    </row>
    <row r="26683" spans="1:8" x14ac:dyDescent="0.25">
      <c r="A26683" t="s">
        <v>59</v>
      </c>
      <c r="B26683">
        <v>2009</v>
      </c>
      <c r="C26683" t="s">
        <v>12</v>
      </c>
      <c r="D26683" t="s">
        <v>61</v>
      </c>
      <c r="E26683">
        <v>0</v>
      </c>
      <c r="F26683">
        <v>0</v>
      </c>
      <c r="G26683">
        <v>0</v>
      </c>
      <c r="H26683">
        <v>0</v>
      </c>
    </row>
    <row r="26684" spans="1:8" x14ac:dyDescent="0.25">
      <c r="A26684" t="s">
        <v>59</v>
      </c>
      <c r="B26684">
        <v>2009</v>
      </c>
      <c r="C26684" t="s">
        <v>12</v>
      </c>
      <c r="D26684" t="s">
        <v>61</v>
      </c>
      <c r="E26684">
        <v>3</v>
      </c>
      <c r="F26684">
        <v>13983.1</v>
      </c>
      <c r="G26684">
        <v>805731.65</v>
      </c>
      <c r="H26684">
        <v>805731.65</v>
      </c>
    </row>
    <row r="26685" spans="1:8" x14ac:dyDescent="0.25">
      <c r="A26685" t="s">
        <v>59</v>
      </c>
      <c r="B26685">
        <v>2009</v>
      </c>
      <c r="C26685" t="s">
        <v>12</v>
      </c>
      <c r="D26685" t="s">
        <v>60</v>
      </c>
      <c r="E26685">
        <v>0</v>
      </c>
      <c r="F26685">
        <v>0</v>
      </c>
      <c r="G26685">
        <v>0</v>
      </c>
      <c r="H26685">
        <v>0</v>
      </c>
    </row>
    <row r="26686" spans="1:8" x14ac:dyDescent="0.25">
      <c r="A26686" t="s">
        <v>59</v>
      </c>
      <c r="B26686">
        <v>2009</v>
      </c>
      <c r="C26686" t="s">
        <v>12</v>
      </c>
      <c r="D26686" t="s">
        <v>60</v>
      </c>
      <c r="E26686">
        <v>0</v>
      </c>
      <c r="F26686">
        <v>0</v>
      </c>
      <c r="G26686">
        <v>0</v>
      </c>
      <c r="H26686">
        <v>0</v>
      </c>
    </row>
    <row r="26687" spans="1:8" x14ac:dyDescent="0.25">
      <c r="A26687" t="s">
        <v>59</v>
      </c>
      <c r="B26687">
        <v>2009</v>
      </c>
      <c r="C26687" t="s">
        <v>12</v>
      </c>
      <c r="D26687" t="s">
        <v>60</v>
      </c>
      <c r="E26687">
        <v>0</v>
      </c>
      <c r="F26687">
        <v>0</v>
      </c>
      <c r="G26687">
        <v>169397.87</v>
      </c>
      <c r="H26687">
        <v>17727.72</v>
      </c>
    </row>
    <row r="26688" spans="1:8" x14ac:dyDescent="0.25">
      <c r="A26688" t="s">
        <v>59</v>
      </c>
      <c r="B26688">
        <v>2009</v>
      </c>
      <c r="C26688" t="s">
        <v>12</v>
      </c>
      <c r="D26688" t="s">
        <v>60</v>
      </c>
      <c r="E26688">
        <v>0</v>
      </c>
      <c r="F26688">
        <v>0</v>
      </c>
      <c r="G26688">
        <v>0</v>
      </c>
      <c r="H26688">
        <v>0</v>
      </c>
    </row>
    <row r="26689" spans="1:8" x14ac:dyDescent="0.25">
      <c r="A26689" t="s">
        <v>59</v>
      </c>
      <c r="B26689">
        <v>2009</v>
      </c>
      <c r="C26689" t="s">
        <v>12</v>
      </c>
      <c r="D26689" t="s">
        <v>60</v>
      </c>
      <c r="E26689">
        <v>0</v>
      </c>
      <c r="F26689">
        <v>0</v>
      </c>
      <c r="G26689">
        <v>0</v>
      </c>
      <c r="H26689">
        <v>0</v>
      </c>
    </row>
    <row r="26690" spans="1:8" x14ac:dyDescent="0.25">
      <c r="A26690" t="s">
        <v>59</v>
      </c>
      <c r="B26690">
        <v>2009</v>
      </c>
      <c r="C26690" t="s">
        <v>12</v>
      </c>
      <c r="D26690" t="s">
        <v>61</v>
      </c>
      <c r="E26690">
        <v>0</v>
      </c>
      <c r="F26690">
        <v>0</v>
      </c>
      <c r="G26690">
        <v>0</v>
      </c>
      <c r="H26690">
        <v>0</v>
      </c>
    </row>
    <row r="26691" spans="1:8" x14ac:dyDescent="0.25">
      <c r="A26691" t="s">
        <v>59</v>
      </c>
      <c r="B26691">
        <v>2009</v>
      </c>
      <c r="C26691" t="s">
        <v>12</v>
      </c>
      <c r="D26691" t="s">
        <v>61</v>
      </c>
      <c r="E26691">
        <v>1152</v>
      </c>
      <c r="F26691">
        <v>55708.639999999999</v>
      </c>
      <c r="G26691">
        <v>3701651.96</v>
      </c>
      <c r="H26691">
        <v>3598427.78</v>
      </c>
    </row>
    <row r="26692" spans="1:8" x14ac:dyDescent="0.25">
      <c r="A26692" t="s">
        <v>59</v>
      </c>
      <c r="B26692">
        <v>2009</v>
      </c>
      <c r="C26692" t="s">
        <v>12</v>
      </c>
      <c r="D26692" t="s">
        <v>61</v>
      </c>
      <c r="E26692">
        <v>287</v>
      </c>
      <c r="F26692">
        <v>515.53</v>
      </c>
      <c r="G26692">
        <v>57630.11</v>
      </c>
      <c r="H26692">
        <v>50983.19</v>
      </c>
    </row>
    <row r="26693" spans="1:8" x14ac:dyDescent="0.25">
      <c r="A26693" t="s">
        <v>59</v>
      </c>
      <c r="B26693">
        <v>2009</v>
      </c>
      <c r="C26693" t="s">
        <v>12</v>
      </c>
      <c r="D26693" t="s">
        <v>60</v>
      </c>
      <c r="E26693">
        <v>0</v>
      </c>
      <c r="F26693">
        <v>0</v>
      </c>
      <c r="G26693">
        <v>0</v>
      </c>
      <c r="H26693">
        <v>0</v>
      </c>
    </row>
    <row r="26694" spans="1:8" x14ac:dyDescent="0.25">
      <c r="A26694" t="s">
        <v>59</v>
      </c>
      <c r="B26694">
        <v>2009</v>
      </c>
      <c r="C26694" t="s">
        <v>12</v>
      </c>
      <c r="D26694" t="s">
        <v>60</v>
      </c>
      <c r="E26694">
        <v>0</v>
      </c>
      <c r="F26694">
        <v>0</v>
      </c>
      <c r="G26694">
        <v>0</v>
      </c>
      <c r="H26694">
        <v>0</v>
      </c>
    </row>
    <row r="26695" spans="1:8" x14ac:dyDescent="0.25">
      <c r="A26695" t="s">
        <v>59</v>
      </c>
      <c r="B26695">
        <v>2009</v>
      </c>
      <c r="C26695" t="s">
        <v>12</v>
      </c>
      <c r="D26695" t="s">
        <v>60</v>
      </c>
      <c r="E26695">
        <v>0</v>
      </c>
      <c r="F26695">
        <v>0</v>
      </c>
      <c r="G26695">
        <v>0</v>
      </c>
      <c r="H26695">
        <v>0</v>
      </c>
    </row>
    <row r="26696" spans="1:8" x14ac:dyDescent="0.25">
      <c r="A26696" t="s">
        <v>59</v>
      </c>
      <c r="B26696">
        <v>2009</v>
      </c>
      <c r="C26696" t="s">
        <v>12</v>
      </c>
      <c r="D26696" t="s">
        <v>60</v>
      </c>
      <c r="E26696">
        <v>0</v>
      </c>
      <c r="F26696">
        <v>0</v>
      </c>
      <c r="G26696">
        <v>0</v>
      </c>
      <c r="H26696">
        <v>0</v>
      </c>
    </row>
    <row r="26697" spans="1:8" x14ac:dyDescent="0.25">
      <c r="A26697" t="s">
        <v>59</v>
      </c>
      <c r="B26697">
        <v>2009</v>
      </c>
      <c r="C26697" t="s">
        <v>12</v>
      </c>
      <c r="D26697" t="s">
        <v>62</v>
      </c>
      <c r="E26697">
        <v>778</v>
      </c>
      <c r="F26697">
        <v>19117.28</v>
      </c>
      <c r="G26697">
        <v>1191068.3700000001</v>
      </c>
      <c r="H26697">
        <v>1048885.95</v>
      </c>
    </row>
    <row r="26698" spans="1:8" x14ac:dyDescent="0.25">
      <c r="A26698" t="s">
        <v>59</v>
      </c>
      <c r="B26698">
        <v>2009</v>
      </c>
      <c r="C26698" t="s">
        <v>12</v>
      </c>
      <c r="D26698" t="s">
        <v>62</v>
      </c>
      <c r="E26698">
        <v>222</v>
      </c>
      <c r="F26698">
        <v>671.2</v>
      </c>
      <c r="G26698">
        <v>55439.97</v>
      </c>
      <c r="H26698">
        <v>54525.45</v>
      </c>
    </row>
    <row r="26699" spans="1:8" x14ac:dyDescent="0.25">
      <c r="A26699" t="s">
        <v>59</v>
      </c>
      <c r="B26699">
        <v>2009</v>
      </c>
      <c r="C26699" t="s">
        <v>12</v>
      </c>
      <c r="D26699" t="s">
        <v>60</v>
      </c>
      <c r="E26699">
        <v>10</v>
      </c>
      <c r="F26699">
        <v>67.75</v>
      </c>
      <c r="G26699">
        <v>4373.8500000000004</v>
      </c>
      <c r="H26699">
        <v>3757.76</v>
      </c>
    </row>
    <row r="26700" spans="1:8" x14ac:dyDescent="0.25">
      <c r="A26700" t="s">
        <v>59</v>
      </c>
      <c r="B26700">
        <v>2009</v>
      </c>
      <c r="C26700" t="s">
        <v>6</v>
      </c>
      <c r="D26700" t="s">
        <v>60</v>
      </c>
      <c r="E26700">
        <v>0</v>
      </c>
      <c r="F26700">
        <v>0</v>
      </c>
      <c r="G26700">
        <v>0</v>
      </c>
      <c r="H26700">
        <v>0</v>
      </c>
    </row>
    <row r="26701" spans="1:8" x14ac:dyDescent="0.25">
      <c r="A26701" t="s">
        <v>59</v>
      </c>
      <c r="B26701">
        <v>2009</v>
      </c>
      <c r="C26701" t="s">
        <v>6</v>
      </c>
      <c r="D26701" t="s">
        <v>60</v>
      </c>
      <c r="E26701">
        <v>0</v>
      </c>
      <c r="F26701">
        <v>0</v>
      </c>
      <c r="G26701">
        <v>0</v>
      </c>
      <c r="H26701">
        <v>0</v>
      </c>
    </row>
    <row r="26702" spans="1:8" x14ac:dyDescent="0.25">
      <c r="A26702" t="s">
        <v>59</v>
      </c>
      <c r="B26702">
        <v>2009</v>
      </c>
      <c r="C26702" t="s">
        <v>6</v>
      </c>
      <c r="D26702" t="s">
        <v>60</v>
      </c>
      <c r="E26702">
        <v>0</v>
      </c>
      <c r="F26702">
        <v>0</v>
      </c>
      <c r="G26702">
        <v>0</v>
      </c>
      <c r="H26702">
        <v>0</v>
      </c>
    </row>
    <row r="26703" spans="1:8" x14ac:dyDescent="0.25">
      <c r="A26703" t="s">
        <v>59</v>
      </c>
      <c r="B26703">
        <v>2009</v>
      </c>
      <c r="C26703" t="s">
        <v>6</v>
      </c>
      <c r="D26703" t="s">
        <v>62</v>
      </c>
      <c r="E26703">
        <v>826</v>
      </c>
      <c r="F26703">
        <v>7457.81</v>
      </c>
      <c r="G26703">
        <v>573103.31000000006</v>
      </c>
      <c r="H26703">
        <v>536153.04</v>
      </c>
    </row>
    <row r="26704" spans="1:8" x14ac:dyDescent="0.25">
      <c r="A26704" t="s">
        <v>59</v>
      </c>
      <c r="B26704">
        <v>2009</v>
      </c>
      <c r="C26704" t="s">
        <v>6</v>
      </c>
      <c r="D26704" t="s">
        <v>62</v>
      </c>
      <c r="E26704">
        <v>3021</v>
      </c>
      <c r="F26704">
        <v>5820.92</v>
      </c>
      <c r="G26704">
        <v>586333.1</v>
      </c>
      <c r="H26704">
        <v>585702.96</v>
      </c>
    </row>
    <row r="26705" spans="1:8" x14ac:dyDescent="0.25">
      <c r="A26705" t="s">
        <v>59</v>
      </c>
      <c r="B26705">
        <v>2009</v>
      </c>
      <c r="C26705" t="s">
        <v>6</v>
      </c>
      <c r="D26705" t="s">
        <v>62</v>
      </c>
      <c r="E26705">
        <v>92473</v>
      </c>
      <c r="F26705">
        <v>23653.24</v>
      </c>
      <c r="G26705">
        <v>1875802.77</v>
      </c>
      <c r="H26705">
        <v>1877634.03</v>
      </c>
    </row>
    <row r="26706" spans="1:8" x14ac:dyDescent="0.25">
      <c r="A26706" t="s">
        <v>59</v>
      </c>
      <c r="B26706">
        <v>2009</v>
      </c>
      <c r="C26706" t="s">
        <v>6</v>
      </c>
      <c r="D26706" t="s">
        <v>60</v>
      </c>
      <c r="E26706">
        <v>0</v>
      </c>
      <c r="F26706">
        <v>0</v>
      </c>
      <c r="G26706">
        <v>0</v>
      </c>
      <c r="H26706">
        <v>0</v>
      </c>
    </row>
    <row r="26707" spans="1:8" x14ac:dyDescent="0.25">
      <c r="A26707" t="s">
        <v>59</v>
      </c>
      <c r="B26707">
        <v>2009</v>
      </c>
      <c r="C26707" t="s">
        <v>6</v>
      </c>
      <c r="D26707" t="s">
        <v>60</v>
      </c>
      <c r="E26707">
        <v>48</v>
      </c>
      <c r="F26707">
        <v>50.85</v>
      </c>
      <c r="G26707">
        <v>5324.64</v>
      </c>
      <c r="H26707">
        <v>5705.81</v>
      </c>
    </row>
    <row r="26708" spans="1:8" x14ac:dyDescent="0.25">
      <c r="A26708" t="s">
        <v>59</v>
      </c>
      <c r="B26708">
        <v>2009</v>
      </c>
      <c r="C26708" t="s">
        <v>6</v>
      </c>
      <c r="D26708" t="s">
        <v>60</v>
      </c>
      <c r="E26708">
        <v>4</v>
      </c>
      <c r="F26708">
        <v>10.029999999999999</v>
      </c>
      <c r="G26708">
        <v>403.96</v>
      </c>
      <c r="H26708">
        <v>403.96</v>
      </c>
    </row>
    <row r="26709" spans="1:8" x14ac:dyDescent="0.25">
      <c r="A26709" t="s">
        <v>59</v>
      </c>
      <c r="B26709">
        <v>2009</v>
      </c>
      <c r="C26709" t="s">
        <v>6</v>
      </c>
      <c r="D26709" t="s">
        <v>60</v>
      </c>
      <c r="E26709">
        <v>4</v>
      </c>
      <c r="F26709">
        <v>48.29</v>
      </c>
      <c r="G26709">
        <v>2829.24</v>
      </c>
      <c r="H26709">
        <v>2791.61</v>
      </c>
    </row>
    <row r="26710" spans="1:8" x14ac:dyDescent="0.25">
      <c r="A26710" t="s">
        <v>59</v>
      </c>
      <c r="B26710">
        <v>2009</v>
      </c>
      <c r="C26710" t="s">
        <v>6</v>
      </c>
      <c r="D26710" t="s">
        <v>60</v>
      </c>
      <c r="E26710">
        <v>0</v>
      </c>
      <c r="F26710">
        <v>0</v>
      </c>
      <c r="G26710">
        <v>0</v>
      </c>
      <c r="H26710">
        <v>0</v>
      </c>
    </row>
    <row r="26711" spans="1:8" x14ac:dyDescent="0.25">
      <c r="A26711" t="s">
        <v>59</v>
      </c>
      <c r="B26711">
        <v>2009</v>
      </c>
      <c r="C26711" t="s">
        <v>6</v>
      </c>
      <c r="D26711" t="s">
        <v>60</v>
      </c>
      <c r="E26711">
        <v>0</v>
      </c>
      <c r="F26711">
        <v>0</v>
      </c>
      <c r="G26711">
        <v>0</v>
      </c>
      <c r="H26711">
        <v>0</v>
      </c>
    </row>
    <row r="26712" spans="1:8" x14ac:dyDescent="0.25">
      <c r="A26712" t="s">
        <v>59</v>
      </c>
      <c r="B26712">
        <v>2009</v>
      </c>
      <c r="C26712" t="s">
        <v>6</v>
      </c>
      <c r="D26712" t="s">
        <v>60</v>
      </c>
      <c r="E26712">
        <v>0</v>
      </c>
      <c r="F26712">
        <v>0</v>
      </c>
      <c r="G26712">
        <v>0</v>
      </c>
      <c r="H26712">
        <v>0</v>
      </c>
    </row>
    <row r="26713" spans="1:8" x14ac:dyDescent="0.25">
      <c r="A26713" t="s">
        <v>59</v>
      </c>
      <c r="B26713">
        <v>2009</v>
      </c>
      <c r="C26713" t="s">
        <v>6</v>
      </c>
      <c r="D26713" t="s">
        <v>61</v>
      </c>
      <c r="E26713">
        <v>0</v>
      </c>
      <c r="F26713">
        <v>0</v>
      </c>
      <c r="G26713">
        <v>0</v>
      </c>
      <c r="H26713">
        <v>0</v>
      </c>
    </row>
    <row r="26714" spans="1:8" x14ac:dyDescent="0.25">
      <c r="A26714" t="s">
        <v>59</v>
      </c>
      <c r="B26714">
        <v>2009</v>
      </c>
      <c r="C26714" t="s">
        <v>6</v>
      </c>
      <c r="D26714" t="s">
        <v>61</v>
      </c>
      <c r="E26714">
        <v>0</v>
      </c>
      <c r="F26714">
        <v>0</v>
      </c>
      <c r="G26714">
        <v>0</v>
      </c>
      <c r="H26714">
        <v>0</v>
      </c>
    </row>
    <row r="26715" spans="1:8" x14ac:dyDescent="0.25">
      <c r="A26715" t="s">
        <v>59</v>
      </c>
      <c r="B26715">
        <v>2009</v>
      </c>
      <c r="C26715" t="s">
        <v>6</v>
      </c>
      <c r="D26715" t="s">
        <v>60</v>
      </c>
      <c r="E26715">
        <v>529</v>
      </c>
      <c r="F26715">
        <v>278.35000000000002</v>
      </c>
      <c r="G26715">
        <v>17926.240000000002</v>
      </c>
      <c r="H26715">
        <v>17751.47</v>
      </c>
    </row>
    <row r="26716" spans="1:8" x14ac:dyDescent="0.25">
      <c r="A26716" t="s">
        <v>59</v>
      </c>
      <c r="B26716">
        <v>2009</v>
      </c>
      <c r="C26716" t="s">
        <v>6</v>
      </c>
      <c r="D26716" t="s">
        <v>60</v>
      </c>
      <c r="E26716">
        <v>0</v>
      </c>
      <c r="F26716">
        <v>0</v>
      </c>
      <c r="G26716">
        <v>0</v>
      </c>
      <c r="H26716">
        <v>0</v>
      </c>
    </row>
    <row r="26717" spans="1:8" x14ac:dyDescent="0.25">
      <c r="A26717" t="s">
        <v>59</v>
      </c>
      <c r="B26717">
        <v>2009</v>
      </c>
      <c r="C26717" t="s">
        <v>6</v>
      </c>
      <c r="D26717" t="s">
        <v>60</v>
      </c>
      <c r="E26717">
        <v>0</v>
      </c>
      <c r="F26717">
        <v>5.87</v>
      </c>
      <c r="G26717">
        <v>-852.2</v>
      </c>
      <c r="H26717">
        <v>3089.85</v>
      </c>
    </row>
    <row r="26718" spans="1:8" x14ac:dyDescent="0.25">
      <c r="A26718" t="s">
        <v>59</v>
      </c>
      <c r="B26718">
        <v>2009</v>
      </c>
      <c r="C26718" t="s">
        <v>6</v>
      </c>
      <c r="D26718" t="s">
        <v>60</v>
      </c>
      <c r="E26718">
        <v>1</v>
      </c>
      <c r="F26718">
        <v>4.4800000000000004</v>
      </c>
      <c r="G26718">
        <v>270.08999999999997</v>
      </c>
      <c r="H26718">
        <v>530.87</v>
      </c>
    </row>
    <row r="26719" spans="1:8" x14ac:dyDescent="0.25">
      <c r="A26719" t="s">
        <v>59</v>
      </c>
      <c r="B26719">
        <v>2009</v>
      </c>
      <c r="C26719" t="s">
        <v>12</v>
      </c>
      <c r="D26719" t="s">
        <v>60</v>
      </c>
      <c r="E26719">
        <v>8</v>
      </c>
      <c r="F26719">
        <v>16.989999999999998</v>
      </c>
      <c r="G26719">
        <v>1349.42</v>
      </c>
      <c r="H26719">
        <v>797.02</v>
      </c>
    </row>
    <row r="26720" spans="1:8" x14ac:dyDescent="0.25">
      <c r="A26720" t="s">
        <v>59</v>
      </c>
      <c r="B26720">
        <v>2009</v>
      </c>
      <c r="C26720" t="s">
        <v>12</v>
      </c>
      <c r="D26720" t="s">
        <v>60</v>
      </c>
      <c r="E26720">
        <v>4</v>
      </c>
      <c r="F26720">
        <v>16.690000000000001</v>
      </c>
      <c r="G26720">
        <v>470.2</v>
      </c>
      <c r="H26720">
        <v>189.88</v>
      </c>
    </row>
    <row r="26721" spans="1:8" x14ac:dyDescent="0.25">
      <c r="A26721" t="s">
        <v>59</v>
      </c>
      <c r="B26721">
        <v>2009</v>
      </c>
      <c r="C26721" t="s">
        <v>12</v>
      </c>
      <c r="D26721" t="s">
        <v>60</v>
      </c>
      <c r="E26721">
        <v>0</v>
      </c>
      <c r="F26721">
        <v>0</v>
      </c>
      <c r="G26721">
        <v>0</v>
      </c>
      <c r="H26721">
        <v>0</v>
      </c>
    </row>
    <row r="26722" spans="1:8" x14ac:dyDescent="0.25">
      <c r="A26722" t="s">
        <v>59</v>
      </c>
      <c r="B26722">
        <v>2009</v>
      </c>
      <c r="C26722" t="s">
        <v>12</v>
      </c>
      <c r="D26722" t="s">
        <v>60</v>
      </c>
      <c r="E26722">
        <v>0</v>
      </c>
      <c r="F26722">
        <v>0</v>
      </c>
      <c r="G26722">
        <v>0</v>
      </c>
      <c r="H26722">
        <v>0</v>
      </c>
    </row>
    <row r="26723" spans="1:8" x14ac:dyDescent="0.25">
      <c r="A26723" t="s">
        <v>59</v>
      </c>
      <c r="B26723">
        <v>2009</v>
      </c>
      <c r="C26723" t="s">
        <v>12</v>
      </c>
      <c r="D26723" t="s">
        <v>63</v>
      </c>
      <c r="E26723">
        <v>49</v>
      </c>
      <c r="F26723">
        <v>5.58</v>
      </c>
      <c r="G26723">
        <v>559.92999999999995</v>
      </c>
      <c r="H26723">
        <v>543.6</v>
      </c>
    </row>
    <row r="26724" spans="1:8" x14ac:dyDescent="0.25">
      <c r="A26724" t="s">
        <v>59</v>
      </c>
      <c r="B26724">
        <v>2009</v>
      </c>
      <c r="C26724" t="s">
        <v>12</v>
      </c>
      <c r="D26724" t="s">
        <v>63</v>
      </c>
      <c r="E26724">
        <v>690954</v>
      </c>
      <c r="F26724">
        <v>105382.32</v>
      </c>
      <c r="G26724">
        <v>8841411.9600000009</v>
      </c>
      <c r="H26724">
        <v>8754077.6999999993</v>
      </c>
    </row>
    <row r="26725" spans="1:8" x14ac:dyDescent="0.25">
      <c r="A26725" t="s">
        <v>59</v>
      </c>
      <c r="B26725">
        <v>2009</v>
      </c>
      <c r="C26725" t="s">
        <v>12</v>
      </c>
      <c r="D26725" t="s">
        <v>60</v>
      </c>
      <c r="E26725">
        <v>0</v>
      </c>
      <c r="F26725">
        <v>0</v>
      </c>
      <c r="G26725">
        <v>3551.73</v>
      </c>
      <c r="H26725">
        <v>21872.880000000001</v>
      </c>
    </row>
    <row r="26726" spans="1:8" x14ac:dyDescent="0.25">
      <c r="A26726" t="s">
        <v>59</v>
      </c>
      <c r="B26726">
        <v>2009</v>
      </c>
      <c r="C26726" t="s">
        <v>12</v>
      </c>
      <c r="D26726" t="s">
        <v>60</v>
      </c>
      <c r="E26726">
        <v>0</v>
      </c>
      <c r="F26726">
        <v>0</v>
      </c>
      <c r="G26726">
        <v>10969.38</v>
      </c>
      <c r="H26726">
        <v>36139.550000000003</v>
      </c>
    </row>
    <row r="26727" spans="1:8" x14ac:dyDescent="0.25">
      <c r="A26727" t="s">
        <v>59</v>
      </c>
      <c r="B26727">
        <v>2009</v>
      </c>
      <c r="C26727" t="s">
        <v>12</v>
      </c>
      <c r="D26727" t="s">
        <v>61</v>
      </c>
      <c r="E26727">
        <v>175</v>
      </c>
      <c r="F26727">
        <v>1291.97</v>
      </c>
      <c r="G26727">
        <v>105735.35</v>
      </c>
      <c r="H26727">
        <v>95246.44</v>
      </c>
    </row>
    <row r="26728" spans="1:8" x14ac:dyDescent="0.25">
      <c r="A26728" t="s">
        <v>59</v>
      </c>
      <c r="B26728">
        <v>2009</v>
      </c>
      <c r="C26728" t="s">
        <v>12</v>
      </c>
      <c r="D26728" t="s">
        <v>61</v>
      </c>
      <c r="E26728">
        <v>1116</v>
      </c>
      <c r="F26728">
        <v>1287.8900000000001</v>
      </c>
      <c r="G26728">
        <v>159049.29999999999</v>
      </c>
      <c r="H26728">
        <v>155491.71</v>
      </c>
    </row>
    <row r="26729" spans="1:8" x14ac:dyDescent="0.25">
      <c r="A26729" t="s">
        <v>59</v>
      </c>
      <c r="B26729">
        <v>2009</v>
      </c>
      <c r="C26729" t="s">
        <v>12</v>
      </c>
      <c r="D26729" t="s">
        <v>61</v>
      </c>
      <c r="E26729">
        <v>10295</v>
      </c>
      <c r="F26729">
        <v>3101.53</v>
      </c>
      <c r="G26729">
        <v>215284.8</v>
      </c>
      <c r="H26729">
        <v>212409.7</v>
      </c>
    </row>
    <row r="26730" spans="1:8" x14ac:dyDescent="0.25">
      <c r="A26730" t="s">
        <v>59</v>
      </c>
      <c r="B26730">
        <v>2009</v>
      </c>
      <c r="C26730" t="s">
        <v>12</v>
      </c>
      <c r="D26730" t="s">
        <v>60</v>
      </c>
      <c r="E26730">
        <v>0</v>
      </c>
      <c r="F26730">
        <v>0</v>
      </c>
      <c r="G26730">
        <v>0</v>
      </c>
      <c r="H26730">
        <v>0</v>
      </c>
    </row>
    <row r="26731" spans="1:8" x14ac:dyDescent="0.25">
      <c r="A26731" t="s">
        <v>59</v>
      </c>
      <c r="B26731">
        <v>2009</v>
      </c>
      <c r="C26731" t="s">
        <v>12</v>
      </c>
      <c r="D26731" t="s">
        <v>60</v>
      </c>
      <c r="E26731">
        <v>0</v>
      </c>
      <c r="F26731">
        <v>0</v>
      </c>
      <c r="G26731">
        <v>0</v>
      </c>
      <c r="H26731">
        <v>0</v>
      </c>
    </row>
    <row r="26732" spans="1:8" x14ac:dyDescent="0.25">
      <c r="A26732" t="s">
        <v>59</v>
      </c>
      <c r="B26732">
        <v>2009</v>
      </c>
      <c r="C26732" t="s">
        <v>12</v>
      </c>
      <c r="D26732" t="s">
        <v>60</v>
      </c>
      <c r="E26732">
        <v>0</v>
      </c>
      <c r="F26732">
        <v>0</v>
      </c>
      <c r="G26732">
        <v>0</v>
      </c>
      <c r="H26732">
        <v>0</v>
      </c>
    </row>
    <row r="26733" spans="1:8" x14ac:dyDescent="0.25">
      <c r="A26733" t="s">
        <v>59</v>
      </c>
      <c r="B26733">
        <v>2009</v>
      </c>
      <c r="C26733" t="s">
        <v>12</v>
      </c>
      <c r="D26733" t="s">
        <v>62</v>
      </c>
      <c r="E26733">
        <v>865</v>
      </c>
      <c r="F26733">
        <v>7763.59</v>
      </c>
      <c r="G26733">
        <v>601547.61</v>
      </c>
      <c r="H26733">
        <v>587134.41</v>
      </c>
    </row>
    <row r="26734" spans="1:8" x14ac:dyDescent="0.25">
      <c r="A26734" t="s">
        <v>59</v>
      </c>
      <c r="B26734">
        <v>2009</v>
      </c>
      <c r="C26734" t="s">
        <v>12</v>
      </c>
      <c r="D26734" t="s">
        <v>62</v>
      </c>
      <c r="E26734">
        <v>3122</v>
      </c>
      <c r="F26734">
        <v>5876.46</v>
      </c>
      <c r="G26734">
        <v>598896.12</v>
      </c>
      <c r="H26734">
        <v>593772.81999999995</v>
      </c>
    </row>
    <row r="26735" spans="1:8" x14ac:dyDescent="0.25">
      <c r="A26735" t="s">
        <v>59</v>
      </c>
      <c r="B26735">
        <v>2009</v>
      </c>
      <c r="C26735" t="s">
        <v>12</v>
      </c>
      <c r="D26735" t="s">
        <v>62</v>
      </c>
      <c r="E26735">
        <v>95197</v>
      </c>
      <c r="F26735">
        <v>25210.58</v>
      </c>
      <c r="G26735">
        <v>1878846.03</v>
      </c>
      <c r="H26735">
        <v>1865232.86</v>
      </c>
    </row>
    <row r="26736" spans="1:8" x14ac:dyDescent="0.25">
      <c r="A26736" t="s">
        <v>59</v>
      </c>
      <c r="B26736">
        <v>2009</v>
      </c>
      <c r="C26736" t="s">
        <v>12</v>
      </c>
      <c r="D26736" t="s">
        <v>60</v>
      </c>
      <c r="E26736">
        <v>0</v>
      </c>
      <c r="F26736">
        <v>0</v>
      </c>
      <c r="G26736">
        <v>0</v>
      </c>
      <c r="H26736">
        <v>0</v>
      </c>
    </row>
    <row r="26737" spans="1:8" x14ac:dyDescent="0.25">
      <c r="A26737" t="s">
        <v>59</v>
      </c>
      <c r="B26737">
        <v>2009</v>
      </c>
      <c r="C26737" t="s">
        <v>12</v>
      </c>
      <c r="D26737" t="s">
        <v>60</v>
      </c>
      <c r="E26737">
        <v>45</v>
      </c>
      <c r="F26737">
        <v>72.31</v>
      </c>
      <c r="G26737">
        <v>6466.59</v>
      </c>
      <c r="H26737">
        <v>6877.09</v>
      </c>
    </row>
    <row r="26738" spans="1:8" x14ac:dyDescent="0.25">
      <c r="A26738" t="s">
        <v>59</v>
      </c>
      <c r="B26738">
        <v>2009</v>
      </c>
      <c r="C26738" t="s">
        <v>6</v>
      </c>
      <c r="D26738" t="s">
        <v>60</v>
      </c>
      <c r="E26738">
        <v>0</v>
      </c>
      <c r="F26738">
        <v>0</v>
      </c>
      <c r="G26738">
        <v>0</v>
      </c>
      <c r="H26738">
        <v>0</v>
      </c>
    </row>
    <row r="26739" spans="1:8" x14ac:dyDescent="0.25">
      <c r="A26739" t="s">
        <v>59</v>
      </c>
      <c r="B26739">
        <v>2009</v>
      </c>
      <c r="C26739" t="s">
        <v>6</v>
      </c>
      <c r="D26739" t="s">
        <v>61</v>
      </c>
      <c r="E26739">
        <v>0</v>
      </c>
      <c r="F26739">
        <v>0</v>
      </c>
      <c r="G26739">
        <v>0</v>
      </c>
      <c r="H26739">
        <v>0</v>
      </c>
    </row>
    <row r="26740" spans="1:8" x14ac:dyDescent="0.25">
      <c r="A26740" t="s">
        <v>59</v>
      </c>
      <c r="B26740">
        <v>2009</v>
      </c>
      <c r="C26740" t="s">
        <v>6</v>
      </c>
      <c r="D26740" t="s">
        <v>61</v>
      </c>
      <c r="E26740">
        <v>4</v>
      </c>
      <c r="F26740">
        <v>260.52999999999997</v>
      </c>
      <c r="G26740">
        <v>9118.07</v>
      </c>
      <c r="H26740">
        <v>8102.55</v>
      </c>
    </row>
    <row r="26741" spans="1:8" x14ac:dyDescent="0.25">
      <c r="A26741" t="s">
        <v>59</v>
      </c>
      <c r="B26741">
        <v>2009</v>
      </c>
      <c r="C26741" t="s">
        <v>6</v>
      </c>
      <c r="D26741" t="s">
        <v>61</v>
      </c>
      <c r="E26741">
        <v>1</v>
      </c>
      <c r="F26741">
        <v>0.52</v>
      </c>
      <c r="G26741">
        <v>82.06</v>
      </c>
      <c r="H26741">
        <v>0</v>
      </c>
    </row>
    <row r="26742" spans="1:8" x14ac:dyDescent="0.25">
      <c r="A26742" t="s">
        <v>59</v>
      </c>
      <c r="B26742">
        <v>2009</v>
      </c>
      <c r="C26742" t="s">
        <v>6</v>
      </c>
      <c r="D26742" t="s">
        <v>60</v>
      </c>
      <c r="E26742">
        <v>0</v>
      </c>
      <c r="F26742">
        <v>0</v>
      </c>
      <c r="G26742">
        <v>0</v>
      </c>
      <c r="H26742">
        <v>0</v>
      </c>
    </row>
    <row r="26743" spans="1:8" x14ac:dyDescent="0.25">
      <c r="A26743" t="s">
        <v>59</v>
      </c>
      <c r="B26743">
        <v>2009</v>
      </c>
      <c r="C26743" t="s">
        <v>6</v>
      </c>
      <c r="D26743" t="s">
        <v>60</v>
      </c>
      <c r="E26743">
        <v>4</v>
      </c>
      <c r="F26743">
        <v>13.12</v>
      </c>
      <c r="G26743">
        <v>2572</v>
      </c>
      <c r="H26743">
        <v>2532.46</v>
      </c>
    </row>
    <row r="26744" spans="1:8" x14ac:dyDescent="0.25">
      <c r="A26744" t="s">
        <v>59</v>
      </c>
      <c r="B26744">
        <v>2009</v>
      </c>
      <c r="C26744" t="s">
        <v>6</v>
      </c>
      <c r="D26744" t="s">
        <v>60</v>
      </c>
      <c r="E26744">
        <v>4</v>
      </c>
      <c r="F26744">
        <v>10.54</v>
      </c>
      <c r="G26744">
        <v>1071.6300000000001</v>
      </c>
      <c r="H26744">
        <v>1071.6300000000001</v>
      </c>
    </row>
    <row r="26745" spans="1:8" x14ac:dyDescent="0.25">
      <c r="A26745" t="s">
        <v>59</v>
      </c>
      <c r="B26745">
        <v>2009</v>
      </c>
      <c r="C26745" t="s">
        <v>6</v>
      </c>
      <c r="D26745" t="s">
        <v>60</v>
      </c>
      <c r="E26745">
        <v>329</v>
      </c>
      <c r="F26745">
        <v>6464.84</v>
      </c>
      <c r="G26745">
        <v>436606.84</v>
      </c>
      <c r="H26745">
        <v>363079.55</v>
      </c>
    </row>
    <row r="26746" spans="1:8" x14ac:dyDescent="0.25">
      <c r="A26746" t="s">
        <v>59</v>
      </c>
      <c r="B26746">
        <v>2009</v>
      </c>
      <c r="C26746" t="s">
        <v>6</v>
      </c>
      <c r="D26746" t="s">
        <v>60</v>
      </c>
      <c r="E26746">
        <v>73</v>
      </c>
      <c r="F26746">
        <v>92.54</v>
      </c>
      <c r="G26746">
        <v>12193.87</v>
      </c>
      <c r="H26746">
        <v>11499.38</v>
      </c>
    </row>
    <row r="26747" spans="1:8" x14ac:dyDescent="0.25">
      <c r="A26747" t="s">
        <v>59</v>
      </c>
      <c r="B26747">
        <v>2009</v>
      </c>
      <c r="C26747" t="s">
        <v>6</v>
      </c>
      <c r="D26747" t="s">
        <v>60</v>
      </c>
      <c r="E26747">
        <v>0</v>
      </c>
      <c r="F26747">
        <v>0</v>
      </c>
      <c r="G26747">
        <v>0</v>
      </c>
      <c r="H26747">
        <v>0</v>
      </c>
    </row>
    <row r="26748" spans="1:8" x14ac:dyDescent="0.25">
      <c r="A26748" t="s">
        <v>59</v>
      </c>
      <c r="B26748">
        <v>2009</v>
      </c>
      <c r="C26748" t="s">
        <v>6</v>
      </c>
      <c r="D26748" t="s">
        <v>62</v>
      </c>
      <c r="E26748">
        <v>24</v>
      </c>
      <c r="F26748">
        <v>1249.22</v>
      </c>
      <c r="G26748">
        <v>93360.63</v>
      </c>
      <c r="H26748">
        <v>88324.18</v>
      </c>
    </row>
    <row r="26749" spans="1:8" x14ac:dyDescent="0.25">
      <c r="A26749" t="s">
        <v>59</v>
      </c>
      <c r="B26749">
        <v>2009</v>
      </c>
      <c r="C26749" t="s">
        <v>6</v>
      </c>
      <c r="D26749" t="s">
        <v>62</v>
      </c>
      <c r="E26749">
        <v>2</v>
      </c>
      <c r="F26749">
        <v>3.6</v>
      </c>
      <c r="G26749">
        <v>374.21</v>
      </c>
      <c r="H26749">
        <v>383.8</v>
      </c>
    </row>
    <row r="26750" spans="1:8" x14ac:dyDescent="0.25">
      <c r="A26750" t="s">
        <v>59</v>
      </c>
      <c r="B26750">
        <v>2009</v>
      </c>
      <c r="C26750" t="s">
        <v>6</v>
      </c>
      <c r="D26750" t="s">
        <v>60</v>
      </c>
      <c r="E26750">
        <v>103</v>
      </c>
      <c r="F26750">
        <v>1393.71</v>
      </c>
      <c r="G26750">
        <v>96759.07</v>
      </c>
      <c r="H26750">
        <v>57217.51</v>
      </c>
    </row>
    <row r="26751" spans="1:8" x14ac:dyDescent="0.25">
      <c r="A26751" t="s">
        <v>59</v>
      </c>
      <c r="B26751">
        <v>2009</v>
      </c>
      <c r="C26751" t="s">
        <v>6</v>
      </c>
      <c r="D26751" t="s">
        <v>60</v>
      </c>
      <c r="E26751">
        <v>29</v>
      </c>
      <c r="F26751">
        <v>59.85</v>
      </c>
      <c r="G26751">
        <v>5872.26</v>
      </c>
      <c r="H26751">
        <v>5379.29</v>
      </c>
    </row>
    <row r="26752" spans="1:8" x14ac:dyDescent="0.25">
      <c r="A26752" t="s">
        <v>59</v>
      </c>
      <c r="B26752">
        <v>2009</v>
      </c>
      <c r="C26752" t="s">
        <v>6</v>
      </c>
      <c r="D26752" t="s">
        <v>60</v>
      </c>
      <c r="E26752">
        <v>0</v>
      </c>
      <c r="F26752">
        <v>0</v>
      </c>
      <c r="G26752">
        <v>0</v>
      </c>
      <c r="H26752">
        <v>0</v>
      </c>
    </row>
    <row r="26753" spans="1:8" x14ac:dyDescent="0.25">
      <c r="A26753" t="s">
        <v>59</v>
      </c>
      <c r="B26753">
        <v>2009</v>
      </c>
      <c r="C26753" t="s">
        <v>6</v>
      </c>
      <c r="D26753" t="s">
        <v>60</v>
      </c>
      <c r="E26753">
        <v>24</v>
      </c>
      <c r="F26753">
        <v>507.22</v>
      </c>
      <c r="G26753">
        <v>29679.56</v>
      </c>
      <c r="H26753">
        <v>5773.77</v>
      </c>
    </row>
    <row r="26754" spans="1:8" x14ac:dyDescent="0.25">
      <c r="A26754" t="s">
        <v>59</v>
      </c>
      <c r="B26754">
        <v>2009</v>
      </c>
      <c r="C26754" t="s">
        <v>6</v>
      </c>
      <c r="D26754" t="s">
        <v>60</v>
      </c>
      <c r="E26754">
        <v>16</v>
      </c>
      <c r="F26754">
        <v>27.32</v>
      </c>
      <c r="G26754">
        <v>2404.75</v>
      </c>
      <c r="H26754">
        <v>2450.02</v>
      </c>
    </row>
    <row r="26755" spans="1:8" x14ac:dyDescent="0.25">
      <c r="A26755" t="s">
        <v>59</v>
      </c>
      <c r="B26755">
        <v>2009</v>
      </c>
      <c r="C26755" t="s">
        <v>6</v>
      </c>
      <c r="D26755" t="s">
        <v>60</v>
      </c>
      <c r="E26755">
        <v>0</v>
      </c>
      <c r="F26755">
        <v>0</v>
      </c>
      <c r="G26755">
        <v>0</v>
      </c>
      <c r="H26755">
        <v>0</v>
      </c>
    </row>
    <row r="26756" spans="1:8" x14ac:dyDescent="0.25">
      <c r="A26756" t="s">
        <v>59</v>
      </c>
      <c r="B26756">
        <v>2009</v>
      </c>
      <c r="C26756" t="s">
        <v>6</v>
      </c>
      <c r="D26756" t="s">
        <v>60</v>
      </c>
      <c r="E26756">
        <v>49</v>
      </c>
      <c r="F26756">
        <v>1413.88</v>
      </c>
      <c r="G26756">
        <v>79523</v>
      </c>
      <c r="H26756">
        <v>83531.320000000007</v>
      </c>
    </row>
    <row r="26757" spans="1:8" x14ac:dyDescent="0.25">
      <c r="A26757" t="s">
        <v>59</v>
      </c>
      <c r="B26757">
        <v>2009</v>
      </c>
      <c r="C26757" t="s">
        <v>12</v>
      </c>
      <c r="D26757" t="s">
        <v>60</v>
      </c>
      <c r="E26757">
        <v>7</v>
      </c>
      <c r="F26757">
        <v>15.58</v>
      </c>
      <c r="G26757">
        <v>628.02</v>
      </c>
      <c r="H26757">
        <v>628.04</v>
      </c>
    </row>
    <row r="26758" spans="1:8" x14ac:dyDescent="0.25">
      <c r="A26758" t="s">
        <v>59</v>
      </c>
      <c r="B26758">
        <v>2009</v>
      </c>
      <c r="C26758" t="s">
        <v>12</v>
      </c>
      <c r="D26758" t="s">
        <v>60</v>
      </c>
      <c r="E26758">
        <v>7</v>
      </c>
      <c r="F26758">
        <v>77.19</v>
      </c>
      <c r="G26758">
        <v>4341.1899999999996</v>
      </c>
      <c r="H26758">
        <v>4889.21</v>
      </c>
    </row>
    <row r="26759" spans="1:8" x14ac:dyDescent="0.25">
      <c r="A26759" t="s">
        <v>59</v>
      </c>
      <c r="B26759">
        <v>2009</v>
      </c>
      <c r="C26759" t="s">
        <v>12</v>
      </c>
      <c r="D26759" t="s">
        <v>60</v>
      </c>
      <c r="E26759">
        <v>0</v>
      </c>
      <c r="F26759">
        <v>0</v>
      </c>
      <c r="G26759">
        <v>0</v>
      </c>
      <c r="H26759">
        <v>0</v>
      </c>
    </row>
    <row r="26760" spans="1:8" x14ac:dyDescent="0.25">
      <c r="A26760" t="s">
        <v>59</v>
      </c>
      <c r="B26760">
        <v>2009</v>
      </c>
      <c r="C26760" t="s">
        <v>12</v>
      </c>
      <c r="D26760" t="s">
        <v>60</v>
      </c>
      <c r="E26760">
        <v>0</v>
      </c>
      <c r="F26760">
        <v>0</v>
      </c>
      <c r="G26760">
        <v>0</v>
      </c>
      <c r="H26760">
        <v>0</v>
      </c>
    </row>
    <row r="26761" spans="1:8" x14ac:dyDescent="0.25">
      <c r="A26761" t="s">
        <v>59</v>
      </c>
      <c r="B26761">
        <v>2009</v>
      </c>
      <c r="C26761" t="s">
        <v>12</v>
      </c>
      <c r="D26761" t="s">
        <v>60</v>
      </c>
      <c r="E26761">
        <v>0</v>
      </c>
      <c r="F26761">
        <v>0</v>
      </c>
      <c r="G26761">
        <v>0</v>
      </c>
      <c r="H26761">
        <v>0</v>
      </c>
    </row>
    <row r="26762" spans="1:8" x14ac:dyDescent="0.25">
      <c r="A26762" t="s">
        <v>59</v>
      </c>
      <c r="B26762">
        <v>2009</v>
      </c>
      <c r="C26762" t="s">
        <v>12</v>
      </c>
      <c r="D26762" t="s">
        <v>61</v>
      </c>
      <c r="E26762">
        <v>0</v>
      </c>
      <c r="F26762">
        <v>0</v>
      </c>
      <c r="G26762">
        <v>0</v>
      </c>
      <c r="H26762">
        <v>0</v>
      </c>
    </row>
    <row r="26763" spans="1:8" x14ac:dyDescent="0.25">
      <c r="A26763" t="s">
        <v>59</v>
      </c>
      <c r="B26763">
        <v>2009</v>
      </c>
      <c r="C26763" t="s">
        <v>12</v>
      </c>
      <c r="D26763" t="s">
        <v>61</v>
      </c>
      <c r="E26763">
        <v>0</v>
      </c>
      <c r="F26763">
        <v>0</v>
      </c>
      <c r="G26763">
        <v>0</v>
      </c>
      <c r="H26763">
        <v>0</v>
      </c>
    </row>
    <row r="26764" spans="1:8" x14ac:dyDescent="0.25">
      <c r="A26764" t="s">
        <v>59</v>
      </c>
      <c r="B26764">
        <v>2009</v>
      </c>
      <c r="C26764" t="s">
        <v>12</v>
      </c>
      <c r="D26764" t="s">
        <v>60</v>
      </c>
      <c r="E26764">
        <v>0</v>
      </c>
      <c r="F26764">
        <v>0</v>
      </c>
      <c r="G26764">
        <v>0</v>
      </c>
      <c r="H26764">
        <v>0</v>
      </c>
    </row>
    <row r="26765" spans="1:8" x14ac:dyDescent="0.25">
      <c r="A26765" t="s">
        <v>59</v>
      </c>
      <c r="B26765">
        <v>2009</v>
      </c>
      <c r="C26765" t="s">
        <v>12</v>
      </c>
      <c r="D26765" t="s">
        <v>60</v>
      </c>
      <c r="E26765">
        <v>0</v>
      </c>
      <c r="F26765">
        <v>0</v>
      </c>
      <c r="G26765">
        <v>0</v>
      </c>
      <c r="H26765">
        <v>0</v>
      </c>
    </row>
    <row r="26766" spans="1:8" x14ac:dyDescent="0.25">
      <c r="A26766" t="s">
        <v>59</v>
      </c>
      <c r="B26766">
        <v>2009</v>
      </c>
      <c r="C26766" t="s">
        <v>12</v>
      </c>
      <c r="D26766" t="s">
        <v>60</v>
      </c>
      <c r="E26766">
        <v>0</v>
      </c>
      <c r="F26766">
        <v>0</v>
      </c>
      <c r="G26766">
        <v>2036.83</v>
      </c>
      <c r="H26766">
        <v>97.72</v>
      </c>
    </row>
    <row r="26767" spans="1:8" x14ac:dyDescent="0.25">
      <c r="A26767" t="s">
        <v>59</v>
      </c>
      <c r="B26767">
        <v>2009</v>
      </c>
      <c r="C26767" t="s">
        <v>12</v>
      </c>
      <c r="D26767" t="s">
        <v>60</v>
      </c>
      <c r="E26767">
        <v>0</v>
      </c>
      <c r="F26767">
        <v>0</v>
      </c>
      <c r="G26767">
        <v>0</v>
      </c>
      <c r="H26767">
        <v>0</v>
      </c>
    </row>
    <row r="26768" spans="1:8" x14ac:dyDescent="0.25">
      <c r="A26768" t="s">
        <v>59</v>
      </c>
      <c r="B26768">
        <v>2009</v>
      </c>
      <c r="C26768" t="s">
        <v>12</v>
      </c>
      <c r="D26768" t="s">
        <v>60</v>
      </c>
      <c r="E26768">
        <v>0</v>
      </c>
      <c r="F26768">
        <v>0</v>
      </c>
      <c r="G26768">
        <v>0</v>
      </c>
      <c r="H26768">
        <v>0</v>
      </c>
    </row>
    <row r="26769" spans="1:8" x14ac:dyDescent="0.25">
      <c r="A26769" t="s">
        <v>59</v>
      </c>
      <c r="B26769">
        <v>2009</v>
      </c>
      <c r="C26769" t="s">
        <v>12</v>
      </c>
      <c r="D26769" t="s">
        <v>61</v>
      </c>
      <c r="E26769">
        <v>0</v>
      </c>
      <c r="F26769">
        <v>0</v>
      </c>
      <c r="G26769">
        <v>0</v>
      </c>
      <c r="H26769">
        <v>0</v>
      </c>
    </row>
    <row r="26770" spans="1:8" x14ac:dyDescent="0.25">
      <c r="A26770" t="s">
        <v>59</v>
      </c>
      <c r="B26770">
        <v>2009</v>
      </c>
      <c r="C26770" t="s">
        <v>12</v>
      </c>
      <c r="D26770" t="s">
        <v>61</v>
      </c>
      <c r="E26770">
        <v>3</v>
      </c>
      <c r="F26770">
        <v>177.34</v>
      </c>
      <c r="G26770">
        <v>11137.77</v>
      </c>
      <c r="H26770">
        <v>10701.88</v>
      </c>
    </row>
    <row r="26771" spans="1:8" x14ac:dyDescent="0.25">
      <c r="A26771" t="s">
        <v>59</v>
      </c>
      <c r="B26771">
        <v>2009</v>
      </c>
      <c r="C26771" t="s">
        <v>12</v>
      </c>
      <c r="D26771" t="s">
        <v>61</v>
      </c>
      <c r="E26771">
        <v>1</v>
      </c>
      <c r="F26771">
        <v>0.46</v>
      </c>
      <c r="G26771">
        <v>78.17</v>
      </c>
      <c r="H26771">
        <v>0</v>
      </c>
    </row>
    <row r="26772" spans="1:8" x14ac:dyDescent="0.25">
      <c r="A26772" t="s">
        <v>59</v>
      </c>
      <c r="B26772">
        <v>2009</v>
      </c>
      <c r="C26772" t="s">
        <v>12</v>
      </c>
      <c r="D26772" t="s">
        <v>60</v>
      </c>
      <c r="E26772">
        <v>0</v>
      </c>
      <c r="F26772">
        <v>0</v>
      </c>
      <c r="G26772">
        <v>0</v>
      </c>
      <c r="H26772">
        <v>0</v>
      </c>
    </row>
    <row r="26773" spans="1:8" x14ac:dyDescent="0.25">
      <c r="A26773" t="s">
        <v>59</v>
      </c>
      <c r="B26773">
        <v>2009</v>
      </c>
      <c r="C26773" t="s">
        <v>12</v>
      </c>
      <c r="D26773" t="s">
        <v>60</v>
      </c>
      <c r="E26773">
        <v>4</v>
      </c>
      <c r="F26773">
        <v>9.73</v>
      </c>
      <c r="G26773">
        <v>2425.9499999999998</v>
      </c>
      <c r="H26773">
        <v>1842.75</v>
      </c>
    </row>
    <row r="26774" spans="1:8" x14ac:dyDescent="0.25">
      <c r="A26774" t="s">
        <v>59</v>
      </c>
      <c r="B26774">
        <v>2009</v>
      </c>
      <c r="C26774" t="s">
        <v>12</v>
      </c>
      <c r="D26774" t="s">
        <v>60</v>
      </c>
      <c r="E26774">
        <v>4</v>
      </c>
      <c r="F26774">
        <v>7.7</v>
      </c>
      <c r="G26774">
        <v>906.74</v>
      </c>
      <c r="H26774">
        <v>988.81</v>
      </c>
    </row>
    <row r="26775" spans="1:8" x14ac:dyDescent="0.25">
      <c r="A26775" t="s">
        <v>59</v>
      </c>
      <c r="B26775">
        <v>2009</v>
      </c>
      <c r="C26775" t="s">
        <v>12</v>
      </c>
      <c r="D26775" t="s">
        <v>60</v>
      </c>
      <c r="E26775">
        <v>343</v>
      </c>
      <c r="F26775">
        <v>6620.84</v>
      </c>
      <c r="G26775">
        <v>445151.31</v>
      </c>
      <c r="H26775">
        <v>356341.11</v>
      </c>
    </row>
    <row r="26776" spans="1:8" x14ac:dyDescent="0.25">
      <c r="A26776" t="s">
        <v>59</v>
      </c>
      <c r="B26776">
        <v>2009</v>
      </c>
      <c r="C26776" t="s">
        <v>6</v>
      </c>
      <c r="D26776" t="s">
        <v>60</v>
      </c>
      <c r="E26776">
        <v>18</v>
      </c>
      <c r="F26776">
        <v>27.02</v>
      </c>
      <c r="G26776">
        <v>2162.5300000000002</v>
      </c>
      <c r="H26776">
        <v>2330.83</v>
      </c>
    </row>
    <row r="26777" spans="1:8" x14ac:dyDescent="0.25">
      <c r="A26777" t="s">
        <v>59</v>
      </c>
      <c r="B26777">
        <v>2009</v>
      </c>
      <c r="C26777" t="s">
        <v>6</v>
      </c>
      <c r="D26777" t="s">
        <v>60</v>
      </c>
      <c r="E26777">
        <v>0</v>
      </c>
      <c r="F26777">
        <v>0</v>
      </c>
      <c r="G26777">
        <v>0</v>
      </c>
      <c r="H26777">
        <v>0</v>
      </c>
    </row>
    <row r="26778" spans="1:8" x14ac:dyDescent="0.25">
      <c r="A26778" t="s">
        <v>59</v>
      </c>
      <c r="B26778">
        <v>2009</v>
      </c>
      <c r="C26778" t="s">
        <v>6</v>
      </c>
      <c r="D26778" t="s">
        <v>60</v>
      </c>
      <c r="E26778">
        <v>0</v>
      </c>
      <c r="F26778">
        <v>0</v>
      </c>
      <c r="G26778">
        <v>0</v>
      </c>
      <c r="H26778">
        <v>0</v>
      </c>
    </row>
    <row r="26779" spans="1:8" x14ac:dyDescent="0.25">
      <c r="A26779" t="s">
        <v>59</v>
      </c>
      <c r="B26779">
        <v>2009</v>
      </c>
      <c r="C26779" t="s">
        <v>6</v>
      </c>
      <c r="D26779" t="s">
        <v>60</v>
      </c>
      <c r="E26779">
        <v>0</v>
      </c>
      <c r="F26779">
        <v>0</v>
      </c>
      <c r="G26779">
        <v>1182.55</v>
      </c>
      <c r="H26779">
        <v>1137.81</v>
      </c>
    </row>
    <row r="26780" spans="1:8" x14ac:dyDescent="0.25">
      <c r="A26780" t="s">
        <v>59</v>
      </c>
      <c r="B26780">
        <v>2009</v>
      </c>
      <c r="C26780" t="s">
        <v>6</v>
      </c>
      <c r="D26780" t="s">
        <v>60</v>
      </c>
      <c r="E26780">
        <v>0</v>
      </c>
      <c r="F26780">
        <v>0</v>
      </c>
      <c r="G26780">
        <v>404.74</v>
      </c>
      <c r="H26780">
        <v>409.7</v>
      </c>
    </row>
    <row r="26781" spans="1:8" x14ac:dyDescent="0.25">
      <c r="A26781" t="s">
        <v>59</v>
      </c>
      <c r="B26781">
        <v>2009</v>
      </c>
      <c r="C26781" t="s">
        <v>6</v>
      </c>
      <c r="D26781" t="s">
        <v>61</v>
      </c>
      <c r="E26781">
        <v>0</v>
      </c>
      <c r="F26781">
        <v>0</v>
      </c>
      <c r="G26781">
        <v>0</v>
      </c>
      <c r="H26781">
        <v>0</v>
      </c>
    </row>
    <row r="26782" spans="1:8" x14ac:dyDescent="0.25">
      <c r="A26782" t="s">
        <v>59</v>
      </c>
      <c r="B26782">
        <v>2009</v>
      </c>
      <c r="C26782" t="s">
        <v>6</v>
      </c>
      <c r="D26782" t="s">
        <v>61</v>
      </c>
      <c r="E26782">
        <v>0</v>
      </c>
      <c r="F26782">
        <v>0</v>
      </c>
      <c r="G26782">
        <v>0</v>
      </c>
      <c r="H26782">
        <v>0</v>
      </c>
    </row>
    <row r="26783" spans="1:8" x14ac:dyDescent="0.25">
      <c r="A26783" t="s">
        <v>59</v>
      </c>
      <c r="B26783">
        <v>2009</v>
      </c>
      <c r="C26783" t="s">
        <v>6</v>
      </c>
      <c r="D26783" t="s">
        <v>61</v>
      </c>
      <c r="E26783">
        <v>3</v>
      </c>
      <c r="F26783">
        <v>2.5299999999999998</v>
      </c>
      <c r="G26783">
        <v>65.760000000000005</v>
      </c>
      <c r="H26783">
        <v>66.8</v>
      </c>
    </row>
    <row r="26784" spans="1:8" x14ac:dyDescent="0.25">
      <c r="A26784" t="s">
        <v>59</v>
      </c>
      <c r="B26784">
        <v>2009</v>
      </c>
      <c r="C26784" t="s">
        <v>6</v>
      </c>
      <c r="D26784" t="s">
        <v>60</v>
      </c>
      <c r="E26784">
        <v>1014</v>
      </c>
      <c r="F26784">
        <v>1546.12</v>
      </c>
      <c r="G26784">
        <v>45218.86</v>
      </c>
      <c r="H26784">
        <v>45256.26</v>
      </c>
    </row>
    <row r="26785" spans="1:8" x14ac:dyDescent="0.25">
      <c r="A26785" t="s">
        <v>59</v>
      </c>
      <c r="B26785">
        <v>2009</v>
      </c>
      <c r="C26785" t="s">
        <v>6</v>
      </c>
      <c r="D26785" t="s">
        <v>60</v>
      </c>
      <c r="E26785">
        <v>0</v>
      </c>
      <c r="F26785">
        <v>0</v>
      </c>
      <c r="G26785">
        <v>0</v>
      </c>
      <c r="H26785">
        <v>0</v>
      </c>
    </row>
    <row r="26786" spans="1:8" x14ac:dyDescent="0.25">
      <c r="A26786" t="s">
        <v>59</v>
      </c>
      <c r="B26786">
        <v>2009</v>
      </c>
      <c r="C26786" t="s">
        <v>6</v>
      </c>
      <c r="D26786" t="s">
        <v>60</v>
      </c>
      <c r="E26786">
        <v>192</v>
      </c>
      <c r="F26786">
        <v>354.85</v>
      </c>
      <c r="G26786">
        <v>43228.3</v>
      </c>
      <c r="H26786">
        <v>126569.45</v>
      </c>
    </row>
    <row r="26787" spans="1:8" x14ac:dyDescent="0.25">
      <c r="A26787" t="s">
        <v>59</v>
      </c>
      <c r="B26787">
        <v>2009</v>
      </c>
      <c r="C26787" t="s">
        <v>6</v>
      </c>
      <c r="D26787" t="s">
        <v>60</v>
      </c>
      <c r="E26787">
        <v>1108</v>
      </c>
      <c r="F26787">
        <v>535.27</v>
      </c>
      <c r="G26787">
        <v>42389.440000000002</v>
      </c>
      <c r="H26787">
        <v>43393.21</v>
      </c>
    </row>
    <row r="26788" spans="1:8" x14ac:dyDescent="0.25">
      <c r="A26788" t="s">
        <v>59</v>
      </c>
      <c r="B26788">
        <v>2009</v>
      </c>
      <c r="C26788" t="s">
        <v>6</v>
      </c>
      <c r="D26788" t="s">
        <v>60</v>
      </c>
      <c r="E26788">
        <v>0</v>
      </c>
      <c r="F26788">
        <v>0</v>
      </c>
      <c r="G26788">
        <v>0</v>
      </c>
      <c r="H26788">
        <v>0</v>
      </c>
    </row>
    <row r="26789" spans="1:8" x14ac:dyDescent="0.25">
      <c r="A26789" t="s">
        <v>59</v>
      </c>
      <c r="B26789">
        <v>2009</v>
      </c>
      <c r="C26789" t="s">
        <v>6</v>
      </c>
      <c r="D26789" t="s">
        <v>60</v>
      </c>
      <c r="E26789">
        <v>0</v>
      </c>
      <c r="F26789">
        <v>0</v>
      </c>
      <c r="G26789">
        <v>0</v>
      </c>
      <c r="H26789">
        <v>0</v>
      </c>
    </row>
    <row r="26790" spans="1:8" x14ac:dyDescent="0.25">
      <c r="A26790" t="s">
        <v>59</v>
      </c>
      <c r="B26790">
        <v>2009</v>
      </c>
      <c r="C26790" t="s">
        <v>6</v>
      </c>
      <c r="D26790" t="s">
        <v>62</v>
      </c>
      <c r="E26790">
        <v>0</v>
      </c>
      <c r="F26790">
        <v>0</v>
      </c>
      <c r="G26790">
        <v>0</v>
      </c>
      <c r="H26790">
        <v>0</v>
      </c>
    </row>
    <row r="26791" spans="1:8" x14ac:dyDescent="0.25">
      <c r="A26791" t="s">
        <v>59</v>
      </c>
      <c r="B26791">
        <v>2009</v>
      </c>
      <c r="C26791" t="s">
        <v>6</v>
      </c>
      <c r="D26791" t="s">
        <v>62</v>
      </c>
      <c r="E26791">
        <v>98</v>
      </c>
      <c r="F26791">
        <v>48.19</v>
      </c>
      <c r="G26791">
        <v>3732.22</v>
      </c>
      <c r="H26791">
        <v>4001.51</v>
      </c>
    </row>
    <row r="26792" spans="1:8" x14ac:dyDescent="0.25">
      <c r="A26792" t="s">
        <v>59</v>
      </c>
      <c r="B26792">
        <v>2009</v>
      </c>
      <c r="C26792" t="s">
        <v>6</v>
      </c>
      <c r="D26792" t="s">
        <v>62</v>
      </c>
      <c r="E26792">
        <v>552</v>
      </c>
      <c r="F26792">
        <v>345.31</v>
      </c>
      <c r="G26792">
        <v>22404.48</v>
      </c>
      <c r="H26792">
        <v>23221.69</v>
      </c>
    </row>
    <row r="26793" spans="1:8" x14ac:dyDescent="0.25">
      <c r="A26793" t="s">
        <v>59</v>
      </c>
      <c r="B26793">
        <v>2009</v>
      </c>
      <c r="C26793" t="s">
        <v>6</v>
      </c>
      <c r="D26793" t="s">
        <v>60</v>
      </c>
      <c r="E26793">
        <v>0</v>
      </c>
      <c r="F26793">
        <v>0</v>
      </c>
      <c r="G26793">
        <v>0</v>
      </c>
      <c r="H26793">
        <v>0</v>
      </c>
    </row>
    <row r="26794" spans="1:8" x14ac:dyDescent="0.25">
      <c r="A26794" t="s">
        <v>59</v>
      </c>
      <c r="B26794">
        <v>2009</v>
      </c>
      <c r="C26794" t="s">
        <v>6</v>
      </c>
      <c r="D26794" t="s">
        <v>60</v>
      </c>
      <c r="E26794">
        <v>142</v>
      </c>
      <c r="F26794">
        <v>74.23</v>
      </c>
      <c r="G26794">
        <v>9313.3799999999992</v>
      </c>
      <c r="H26794">
        <v>9305.09</v>
      </c>
    </row>
    <row r="26795" spans="1:8" x14ac:dyDescent="0.25">
      <c r="A26795" t="s">
        <v>59</v>
      </c>
      <c r="B26795">
        <v>2009</v>
      </c>
      <c r="C26795" t="s">
        <v>12</v>
      </c>
      <c r="D26795" t="s">
        <v>60</v>
      </c>
      <c r="E26795">
        <v>71</v>
      </c>
      <c r="F26795">
        <v>11.57</v>
      </c>
      <c r="G26795">
        <v>7162.29</v>
      </c>
      <c r="H26795">
        <v>8441.16</v>
      </c>
    </row>
    <row r="26796" spans="1:8" x14ac:dyDescent="0.25">
      <c r="A26796" t="s">
        <v>59</v>
      </c>
      <c r="B26796">
        <v>2009</v>
      </c>
      <c r="C26796" t="s">
        <v>12</v>
      </c>
      <c r="D26796" t="s">
        <v>60</v>
      </c>
      <c r="E26796">
        <v>0</v>
      </c>
      <c r="F26796">
        <v>0</v>
      </c>
      <c r="G26796">
        <v>0</v>
      </c>
      <c r="H26796">
        <v>0</v>
      </c>
    </row>
    <row r="26797" spans="1:8" x14ac:dyDescent="0.25">
      <c r="A26797" t="s">
        <v>59</v>
      </c>
      <c r="B26797">
        <v>2009</v>
      </c>
      <c r="C26797" t="s">
        <v>12</v>
      </c>
      <c r="D26797" t="s">
        <v>62</v>
      </c>
      <c r="E26797">
        <v>24</v>
      </c>
      <c r="F26797">
        <v>1316.71</v>
      </c>
      <c r="G26797">
        <v>93610.8</v>
      </c>
      <c r="H26797">
        <v>88364.06</v>
      </c>
    </row>
    <row r="26798" spans="1:8" x14ac:dyDescent="0.25">
      <c r="A26798" t="s">
        <v>59</v>
      </c>
      <c r="B26798">
        <v>2009</v>
      </c>
      <c r="C26798" t="s">
        <v>12</v>
      </c>
      <c r="D26798" t="s">
        <v>62</v>
      </c>
      <c r="E26798">
        <v>2</v>
      </c>
      <c r="F26798">
        <v>4.17</v>
      </c>
      <c r="G26798">
        <v>359.62</v>
      </c>
      <c r="H26798">
        <v>375.91</v>
      </c>
    </row>
    <row r="26799" spans="1:8" x14ac:dyDescent="0.25">
      <c r="A26799" t="s">
        <v>59</v>
      </c>
      <c r="B26799">
        <v>2009</v>
      </c>
      <c r="C26799" t="s">
        <v>12</v>
      </c>
      <c r="D26799" t="s">
        <v>60</v>
      </c>
      <c r="E26799">
        <v>107</v>
      </c>
      <c r="F26799">
        <v>1792.59</v>
      </c>
      <c r="G26799">
        <v>112094.19</v>
      </c>
      <c r="H26799">
        <v>67639.53</v>
      </c>
    </row>
    <row r="26800" spans="1:8" x14ac:dyDescent="0.25">
      <c r="A26800" t="s">
        <v>59</v>
      </c>
      <c r="B26800">
        <v>2009</v>
      </c>
      <c r="C26800" t="s">
        <v>12</v>
      </c>
      <c r="D26800" t="s">
        <v>60</v>
      </c>
      <c r="E26800">
        <v>30</v>
      </c>
      <c r="F26800">
        <v>54.45</v>
      </c>
      <c r="G26800">
        <v>5249.06</v>
      </c>
      <c r="H26800">
        <v>4169.07</v>
      </c>
    </row>
    <row r="26801" spans="1:8" x14ac:dyDescent="0.25">
      <c r="A26801" t="s">
        <v>59</v>
      </c>
      <c r="B26801">
        <v>2009</v>
      </c>
      <c r="C26801" t="s">
        <v>12</v>
      </c>
      <c r="D26801" t="s">
        <v>60</v>
      </c>
      <c r="E26801">
        <v>0</v>
      </c>
      <c r="F26801">
        <v>0</v>
      </c>
      <c r="G26801">
        <v>0</v>
      </c>
      <c r="H26801">
        <v>0</v>
      </c>
    </row>
    <row r="26802" spans="1:8" x14ac:dyDescent="0.25">
      <c r="A26802" t="s">
        <v>59</v>
      </c>
      <c r="B26802">
        <v>2009</v>
      </c>
      <c r="C26802" t="s">
        <v>12</v>
      </c>
      <c r="D26802" t="s">
        <v>60</v>
      </c>
      <c r="E26802">
        <v>23</v>
      </c>
      <c r="F26802">
        <v>468.73</v>
      </c>
      <c r="G26802">
        <v>27414.39</v>
      </c>
      <c r="H26802">
        <v>5467.84</v>
      </c>
    </row>
    <row r="26803" spans="1:8" x14ac:dyDescent="0.25">
      <c r="A26803" t="s">
        <v>59</v>
      </c>
      <c r="B26803">
        <v>2009</v>
      </c>
      <c r="C26803" t="s">
        <v>12</v>
      </c>
      <c r="D26803" t="s">
        <v>60</v>
      </c>
      <c r="E26803">
        <v>9</v>
      </c>
      <c r="F26803">
        <v>23.71</v>
      </c>
      <c r="G26803">
        <v>1882.86</v>
      </c>
      <c r="H26803">
        <v>1852.14</v>
      </c>
    </row>
    <row r="26804" spans="1:8" x14ac:dyDescent="0.25">
      <c r="A26804" t="s">
        <v>59</v>
      </c>
      <c r="B26804">
        <v>2009</v>
      </c>
      <c r="C26804" t="s">
        <v>12</v>
      </c>
      <c r="D26804" t="s">
        <v>60</v>
      </c>
      <c r="E26804">
        <v>0</v>
      </c>
      <c r="F26804">
        <v>0</v>
      </c>
      <c r="G26804">
        <v>0</v>
      </c>
      <c r="H26804">
        <v>0</v>
      </c>
    </row>
    <row r="26805" spans="1:8" x14ac:dyDescent="0.25">
      <c r="A26805" t="s">
        <v>59</v>
      </c>
      <c r="B26805">
        <v>2009</v>
      </c>
      <c r="C26805" t="s">
        <v>12</v>
      </c>
      <c r="D26805" t="s">
        <v>60</v>
      </c>
      <c r="E26805">
        <v>21</v>
      </c>
      <c r="F26805">
        <v>836.76</v>
      </c>
      <c r="G26805">
        <v>46737.94</v>
      </c>
      <c r="H26805">
        <v>23327.759999999998</v>
      </c>
    </row>
    <row r="26806" spans="1:8" x14ac:dyDescent="0.25">
      <c r="A26806" t="s">
        <v>59</v>
      </c>
      <c r="B26806">
        <v>2009</v>
      </c>
      <c r="C26806" t="s">
        <v>12</v>
      </c>
      <c r="D26806" t="s">
        <v>60</v>
      </c>
      <c r="E26806">
        <v>8</v>
      </c>
      <c r="F26806">
        <v>21.7</v>
      </c>
      <c r="G26806">
        <v>1072.3900000000001</v>
      </c>
      <c r="H26806">
        <v>689.12</v>
      </c>
    </row>
    <row r="26807" spans="1:8" x14ac:dyDescent="0.25">
      <c r="A26807" t="s">
        <v>59</v>
      </c>
      <c r="B26807">
        <v>2009</v>
      </c>
      <c r="C26807" t="s">
        <v>12</v>
      </c>
      <c r="D26807" t="s">
        <v>60</v>
      </c>
      <c r="E26807">
        <v>0</v>
      </c>
      <c r="F26807">
        <v>0</v>
      </c>
      <c r="G26807">
        <v>0</v>
      </c>
      <c r="H26807">
        <v>0</v>
      </c>
    </row>
    <row r="26808" spans="1:8" x14ac:dyDescent="0.25">
      <c r="A26808" t="s">
        <v>59</v>
      </c>
      <c r="B26808">
        <v>2009</v>
      </c>
      <c r="C26808" t="s">
        <v>12</v>
      </c>
      <c r="D26808" t="s">
        <v>60</v>
      </c>
      <c r="E26808">
        <v>0</v>
      </c>
      <c r="F26808">
        <v>0</v>
      </c>
      <c r="G26808">
        <v>0</v>
      </c>
      <c r="H26808">
        <v>0</v>
      </c>
    </row>
    <row r="26809" spans="1:8" x14ac:dyDescent="0.25">
      <c r="A26809" t="s">
        <v>59</v>
      </c>
      <c r="B26809">
        <v>2009</v>
      </c>
      <c r="C26809" t="s">
        <v>12</v>
      </c>
      <c r="D26809" t="s">
        <v>60</v>
      </c>
      <c r="E26809">
        <v>0</v>
      </c>
      <c r="F26809">
        <v>0</v>
      </c>
      <c r="G26809">
        <v>1848.82</v>
      </c>
      <c r="H26809">
        <v>4339.03</v>
      </c>
    </row>
    <row r="26810" spans="1:8" x14ac:dyDescent="0.25">
      <c r="A26810" t="s">
        <v>59</v>
      </c>
      <c r="B26810">
        <v>2009</v>
      </c>
      <c r="C26810" t="s">
        <v>12</v>
      </c>
      <c r="D26810" t="s">
        <v>60</v>
      </c>
      <c r="E26810">
        <v>0</v>
      </c>
      <c r="F26810">
        <v>0</v>
      </c>
      <c r="G26810">
        <v>1285.94</v>
      </c>
      <c r="H26810">
        <v>67.569999999999993</v>
      </c>
    </row>
    <row r="26811" spans="1:8" x14ac:dyDescent="0.25">
      <c r="A26811" t="s">
        <v>59</v>
      </c>
      <c r="B26811">
        <v>2009</v>
      </c>
      <c r="C26811" t="s">
        <v>12</v>
      </c>
      <c r="D26811" t="s">
        <v>61</v>
      </c>
      <c r="E26811">
        <v>0</v>
      </c>
      <c r="F26811">
        <v>0</v>
      </c>
      <c r="G26811">
        <v>0</v>
      </c>
      <c r="H26811">
        <v>0</v>
      </c>
    </row>
    <row r="26812" spans="1:8" x14ac:dyDescent="0.25">
      <c r="A26812" t="s">
        <v>59</v>
      </c>
      <c r="B26812">
        <v>2009</v>
      </c>
      <c r="C26812" t="s">
        <v>12</v>
      </c>
      <c r="D26812" t="s">
        <v>61</v>
      </c>
      <c r="E26812">
        <v>0</v>
      </c>
      <c r="F26812">
        <v>0</v>
      </c>
      <c r="G26812">
        <v>0</v>
      </c>
      <c r="H26812">
        <v>0</v>
      </c>
    </row>
    <row r="26813" spans="1:8" x14ac:dyDescent="0.25">
      <c r="A26813" t="s">
        <v>59</v>
      </c>
      <c r="B26813">
        <v>2009</v>
      </c>
      <c r="C26813" t="s">
        <v>12</v>
      </c>
      <c r="D26813" t="s">
        <v>61</v>
      </c>
      <c r="E26813">
        <v>2</v>
      </c>
      <c r="F26813">
        <v>1.04</v>
      </c>
      <c r="G26813">
        <v>76.67</v>
      </c>
      <c r="H26813">
        <v>76.150000000000006</v>
      </c>
    </row>
    <row r="26814" spans="1:8" x14ac:dyDescent="0.25">
      <c r="A26814" t="s">
        <v>59</v>
      </c>
      <c r="B26814">
        <v>2009</v>
      </c>
      <c r="C26814" t="s">
        <v>6</v>
      </c>
      <c r="D26814" t="s">
        <v>60</v>
      </c>
      <c r="E26814">
        <v>0</v>
      </c>
      <c r="F26814">
        <v>0</v>
      </c>
      <c r="G26814">
        <v>0</v>
      </c>
      <c r="H26814">
        <v>0</v>
      </c>
    </row>
    <row r="26815" spans="1:8" x14ac:dyDescent="0.25">
      <c r="A26815" t="s">
        <v>59</v>
      </c>
      <c r="B26815">
        <v>2009</v>
      </c>
      <c r="C26815" t="s">
        <v>6</v>
      </c>
      <c r="D26815" t="s">
        <v>60</v>
      </c>
      <c r="E26815">
        <v>9</v>
      </c>
      <c r="F26815">
        <v>72.75</v>
      </c>
      <c r="G26815">
        <v>4033.14</v>
      </c>
      <c r="H26815">
        <v>3616.24</v>
      </c>
    </row>
    <row r="26816" spans="1:8" x14ac:dyDescent="0.25">
      <c r="A26816" t="s">
        <v>59</v>
      </c>
      <c r="B26816">
        <v>2009</v>
      </c>
      <c r="C26816" t="s">
        <v>6</v>
      </c>
      <c r="D26816" t="s">
        <v>60</v>
      </c>
      <c r="E26816">
        <v>51</v>
      </c>
      <c r="F26816">
        <v>128.01</v>
      </c>
      <c r="G26816">
        <v>9257.48</v>
      </c>
      <c r="H26816">
        <v>10155.68</v>
      </c>
    </row>
    <row r="26817" spans="1:8" x14ac:dyDescent="0.25">
      <c r="A26817" t="s">
        <v>59</v>
      </c>
      <c r="B26817">
        <v>2009</v>
      </c>
      <c r="C26817" t="s">
        <v>6</v>
      </c>
      <c r="D26817" t="s">
        <v>60</v>
      </c>
      <c r="E26817">
        <v>495</v>
      </c>
      <c r="F26817">
        <v>360.17</v>
      </c>
      <c r="G26817">
        <v>23965.9</v>
      </c>
      <c r="H26817">
        <v>44088.85</v>
      </c>
    </row>
    <row r="26818" spans="1:8" x14ac:dyDescent="0.25">
      <c r="A26818" t="s">
        <v>59</v>
      </c>
      <c r="B26818">
        <v>2009</v>
      </c>
      <c r="C26818" t="s">
        <v>6</v>
      </c>
      <c r="D26818" t="s">
        <v>60</v>
      </c>
      <c r="E26818">
        <v>0</v>
      </c>
      <c r="F26818">
        <v>0</v>
      </c>
      <c r="G26818">
        <v>0</v>
      </c>
      <c r="H26818">
        <v>0</v>
      </c>
    </row>
    <row r="26819" spans="1:8" x14ac:dyDescent="0.25">
      <c r="A26819" t="s">
        <v>59</v>
      </c>
      <c r="B26819">
        <v>2009</v>
      </c>
      <c r="C26819" t="s">
        <v>6</v>
      </c>
      <c r="D26819" t="s">
        <v>60</v>
      </c>
      <c r="E26819">
        <v>7</v>
      </c>
      <c r="F26819">
        <v>55.6</v>
      </c>
      <c r="G26819">
        <v>3364.92</v>
      </c>
      <c r="H26819">
        <v>3295.8</v>
      </c>
    </row>
    <row r="26820" spans="1:8" x14ac:dyDescent="0.25">
      <c r="A26820" t="s">
        <v>59</v>
      </c>
      <c r="B26820">
        <v>2009</v>
      </c>
      <c r="C26820" t="s">
        <v>6</v>
      </c>
      <c r="D26820" t="s">
        <v>60</v>
      </c>
      <c r="E26820">
        <v>79</v>
      </c>
      <c r="F26820">
        <v>171.66</v>
      </c>
      <c r="G26820">
        <v>12713.52</v>
      </c>
      <c r="H26820">
        <v>10019.219999999999</v>
      </c>
    </row>
    <row r="26821" spans="1:8" x14ac:dyDescent="0.25">
      <c r="A26821" t="s">
        <v>59</v>
      </c>
      <c r="B26821">
        <v>2009</v>
      </c>
      <c r="C26821" t="s">
        <v>6</v>
      </c>
      <c r="D26821" t="s">
        <v>60</v>
      </c>
      <c r="E26821">
        <v>187</v>
      </c>
      <c r="F26821">
        <v>112.35</v>
      </c>
      <c r="G26821">
        <v>7345.63</v>
      </c>
      <c r="H26821">
        <v>6186.95</v>
      </c>
    </row>
    <row r="26822" spans="1:8" x14ac:dyDescent="0.25">
      <c r="A26822" t="s">
        <v>59</v>
      </c>
      <c r="B26822">
        <v>2009</v>
      </c>
      <c r="C26822" t="s">
        <v>6</v>
      </c>
      <c r="D26822" t="s">
        <v>64</v>
      </c>
      <c r="E26822">
        <v>1</v>
      </c>
      <c r="F26822">
        <v>14556.326026999999</v>
      </c>
      <c r="G26822">
        <v>1372626.34</v>
      </c>
      <c r="H26822">
        <v>1351725.75</v>
      </c>
    </row>
    <row r="26823" spans="1:8" x14ac:dyDescent="0.25">
      <c r="A26823" t="s">
        <v>59</v>
      </c>
      <c r="B26823">
        <v>2009</v>
      </c>
      <c r="C26823" t="s">
        <v>6</v>
      </c>
      <c r="D26823" t="s">
        <v>60</v>
      </c>
      <c r="E26823">
        <v>0</v>
      </c>
      <c r="F26823">
        <v>0</v>
      </c>
      <c r="G26823">
        <v>0</v>
      </c>
      <c r="H26823">
        <v>0</v>
      </c>
    </row>
    <row r="26824" spans="1:8" x14ac:dyDescent="0.25">
      <c r="A26824" t="s">
        <v>59</v>
      </c>
      <c r="B26824">
        <v>2009</v>
      </c>
      <c r="C26824" t="s">
        <v>6</v>
      </c>
      <c r="D26824" t="s">
        <v>60</v>
      </c>
      <c r="E26824">
        <v>0</v>
      </c>
      <c r="F26824">
        <v>0</v>
      </c>
      <c r="G26824">
        <v>0</v>
      </c>
      <c r="H26824">
        <v>0</v>
      </c>
    </row>
    <row r="26825" spans="1:8" x14ac:dyDescent="0.25">
      <c r="A26825" t="s">
        <v>59</v>
      </c>
      <c r="B26825">
        <v>2009</v>
      </c>
      <c r="C26825" t="s">
        <v>5</v>
      </c>
      <c r="D26825" t="s">
        <v>60</v>
      </c>
      <c r="E26825">
        <v>0</v>
      </c>
      <c r="F26825">
        <v>0</v>
      </c>
      <c r="G26825">
        <v>0</v>
      </c>
      <c r="H26825">
        <v>0</v>
      </c>
    </row>
    <row r="26826" spans="1:8" x14ac:dyDescent="0.25">
      <c r="A26826" t="s">
        <v>59</v>
      </c>
      <c r="B26826">
        <v>2009</v>
      </c>
      <c r="C26826" t="s">
        <v>5</v>
      </c>
      <c r="D26826" t="s">
        <v>61</v>
      </c>
      <c r="E26826">
        <v>0</v>
      </c>
      <c r="F26826">
        <v>0</v>
      </c>
      <c r="G26826">
        <v>0</v>
      </c>
      <c r="H26826">
        <v>0</v>
      </c>
    </row>
    <row r="26827" spans="1:8" x14ac:dyDescent="0.25">
      <c r="A26827" t="s">
        <v>59</v>
      </c>
      <c r="B26827">
        <v>2009</v>
      </c>
      <c r="C26827" t="s">
        <v>5</v>
      </c>
      <c r="D26827" t="s">
        <v>61</v>
      </c>
      <c r="E26827">
        <v>3</v>
      </c>
      <c r="F26827">
        <v>26516.54</v>
      </c>
      <c r="G26827">
        <v>875065.91</v>
      </c>
      <c r="H26827">
        <v>875065.91</v>
      </c>
    </row>
    <row r="26828" spans="1:8" x14ac:dyDescent="0.25">
      <c r="A26828" t="s">
        <v>59</v>
      </c>
      <c r="B26828">
        <v>2009</v>
      </c>
      <c r="C26828" t="s">
        <v>5</v>
      </c>
      <c r="D26828" t="s">
        <v>60</v>
      </c>
      <c r="E26828">
        <v>0</v>
      </c>
      <c r="F26828">
        <v>0</v>
      </c>
      <c r="G26828">
        <v>0</v>
      </c>
      <c r="H26828">
        <v>0</v>
      </c>
    </row>
    <row r="26829" spans="1:8" x14ac:dyDescent="0.25">
      <c r="A26829" t="s">
        <v>59</v>
      </c>
      <c r="B26829">
        <v>2009</v>
      </c>
      <c r="C26829" t="s">
        <v>5</v>
      </c>
      <c r="D26829" t="s">
        <v>60</v>
      </c>
      <c r="E26829">
        <v>0</v>
      </c>
      <c r="F26829">
        <v>0</v>
      </c>
      <c r="G26829">
        <v>0</v>
      </c>
      <c r="H26829">
        <v>0</v>
      </c>
    </row>
    <row r="26830" spans="1:8" x14ac:dyDescent="0.25">
      <c r="A26830" t="s">
        <v>59</v>
      </c>
      <c r="B26830">
        <v>2009</v>
      </c>
      <c r="C26830" t="s">
        <v>5</v>
      </c>
      <c r="D26830" t="s">
        <v>60</v>
      </c>
      <c r="E26830">
        <v>0</v>
      </c>
      <c r="F26830">
        <v>0</v>
      </c>
      <c r="G26830">
        <v>19948.37</v>
      </c>
      <c r="H26830">
        <v>24335.279999999999</v>
      </c>
    </row>
    <row r="26831" spans="1:8" x14ac:dyDescent="0.25">
      <c r="A26831" t="s">
        <v>59</v>
      </c>
      <c r="B26831">
        <v>2009</v>
      </c>
      <c r="C26831" t="s">
        <v>5</v>
      </c>
      <c r="D26831" t="s">
        <v>60</v>
      </c>
      <c r="E26831">
        <v>0</v>
      </c>
      <c r="F26831">
        <v>0</v>
      </c>
      <c r="G26831">
        <v>0</v>
      </c>
      <c r="H26831">
        <v>0</v>
      </c>
    </row>
    <row r="26832" spans="1:8" x14ac:dyDescent="0.25">
      <c r="A26832" t="s">
        <v>59</v>
      </c>
      <c r="B26832">
        <v>2009</v>
      </c>
      <c r="C26832" t="s">
        <v>5</v>
      </c>
      <c r="D26832" t="s">
        <v>60</v>
      </c>
      <c r="E26832">
        <v>0</v>
      </c>
      <c r="F26832">
        <v>0</v>
      </c>
      <c r="G26832">
        <v>0</v>
      </c>
      <c r="H26832">
        <v>0</v>
      </c>
    </row>
    <row r="26833" spans="1:8" x14ac:dyDescent="0.25">
      <c r="A26833" t="s">
        <v>59</v>
      </c>
      <c r="B26833">
        <v>2009</v>
      </c>
      <c r="C26833" t="s">
        <v>12</v>
      </c>
      <c r="D26833" t="s">
        <v>60</v>
      </c>
      <c r="E26833">
        <v>26</v>
      </c>
      <c r="F26833">
        <v>32.43</v>
      </c>
      <c r="G26833">
        <v>3628.71</v>
      </c>
      <c r="H26833">
        <v>3398.34</v>
      </c>
    </row>
    <row r="26834" spans="1:8" x14ac:dyDescent="0.25">
      <c r="A26834" t="s">
        <v>59</v>
      </c>
      <c r="B26834">
        <v>2009</v>
      </c>
      <c r="C26834" t="s">
        <v>12</v>
      </c>
      <c r="D26834" t="s">
        <v>60</v>
      </c>
      <c r="E26834">
        <v>0</v>
      </c>
      <c r="F26834">
        <v>0</v>
      </c>
      <c r="G26834">
        <v>0</v>
      </c>
      <c r="H26834">
        <v>0</v>
      </c>
    </row>
    <row r="26835" spans="1:8" x14ac:dyDescent="0.25">
      <c r="A26835" t="s">
        <v>59</v>
      </c>
      <c r="B26835">
        <v>2009</v>
      </c>
      <c r="C26835" t="s">
        <v>12</v>
      </c>
      <c r="D26835" t="s">
        <v>60</v>
      </c>
      <c r="E26835">
        <v>192</v>
      </c>
      <c r="F26835">
        <v>338.19</v>
      </c>
      <c r="G26835">
        <v>37820.44</v>
      </c>
      <c r="H26835">
        <v>31365.98</v>
      </c>
    </row>
    <row r="26836" spans="1:8" x14ac:dyDescent="0.25">
      <c r="A26836" t="s">
        <v>59</v>
      </c>
      <c r="B26836">
        <v>2009</v>
      </c>
      <c r="C26836" t="s">
        <v>12</v>
      </c>
      <c r="D26836" t="s">
        <v>60</v>
      </c>
      <c r="E26836">
        <v>1130</v>
      </c>
      <c r="F26836">
        <v>508.27</v>
      </c>
      <c r="G26836">
        <v>39481.25</v>
      </c>
      <c r="H26836">
        <v>33304.550000000003</v>
      </c>
    </row>
    <row r="26837" spans="1:8" x14ac:dyDescent="0.25">
      <c r="A26837" t="s">
        <v>59</v>
      </c>
      <c r="B26837">
        <v>2009</v>
      </c>
      <c r="C26837" t="s">
        <v>12</v>
      </c>
      <c r="D26837" t="s">
        <v>60</v>
      </c>
      <c r="E26837">
        <v>0</v>
      </c>
      <c r="F26837">
        <v>0</v>
      </c>
      <c r="G26837">
        <v>0</v>
      </c>
      <c r="H26837">
        <v>0</v>
      </c>
    </row>
    <row r="26838" spans="1:8" x14ac:dyDescent="0.25">
      <c r="A26838" t="s">
        <v>59</v>
      </c>
      <c r="B26838">
        <v>2009</v>
      </c>
      <c r="C26838" t="s">
        <v>12</v>
      </c>
      <c r="D26838" t="s">
        <v>60</v>
      </c>
      <c r="E26838">
        <v>0</v>
      </c>
      <c r="F26838">
        <v>0</v>
      </c>
      <c r="G26838">
        <v>0</v>
      </c>
      <c r="H26838">
        <v>0</v>
      </c>
    </row>
    <row r="26839" spans="1:8" x14ac:dyDescent="0.25">
      <c r="A26839" t="s">
        <v>59</v>
      </c>
      <c r="B26839">
        <v>2009</v>
      </c>
      <c r="C26839" t="s">
        <v>12</v>
      </c>
      <c r="D26839" t="s">
        <v>62</v>
      </c>
      <c r="E26839">
        <v>0</v>
      </c>
      <c r="F26839">
        <v>0</v>
      </c>
      <c r="G26839">
        <v>0</v>
      </c>
      <c r="H26839">
        <v>0</v>
      </c>
    </row>
    <row r="26840" spans="1:8" x14ac:dyDescent="0.25">
      <c r="A26840" t="s">
        <v>59</v>
      </c>
      <c r="B26840">
        <v>2009</v>
      </c>
      <c r="C26840" t="s">
        <v>12</v>
      </c>
      <c r="D26840" t="s">
        <v>62</v>
      </c>
      <c r="E26840">
        <v>2</v>
      </c>
      <c r="F26840">
        <v>2.61</v>
      </c>
      <c r="G26840">
        <v>403.8</v>
      </c>
      <c r="H26840">
        <v>364.97</v>
      </c>
    </row>
    <row r="26841" spans="1:8" x14ac:dyDescent="0.25">
      <c r="A26841" t="s">
        <v>59</v>
      </c>
      <c r="B26841">
        <v>2009</v>
      </c>
      <c r="C26841" t="s">
        <v>12</v>
      </c>
      <c r="D26841" t="s">
        <v>62</v>
      </c>
      <c r="E26841">
        <v>43</v>
      </c>
      <c r="F26841">
        <v>14.29</v>
      </c>
      <c r="G26841">
        <v>1081.99</v>
      </c>
      <c r="H26841">
        <v>937.41</v>
      </c>
    </row>
    <row r="26842" spans="1:8" x14ac:dyDescent="0.25">
      <c r="A26842" t="s">
        <v>59</v>
      </c>
      <c r="B26842">
        <v>2009</v>
      </c>
      <c r="C26842" t="s">
        <v>12</v>
      </c>
      <c r="D26842" t="s">
        <v>60</v>
      </c>
      <c r="E26842">
        <v>0</v>
      </c>
      <c r="F26842">
        <v>0</v>
      </c>
      <c r="G26842">
        <v>0</v>
      </c>
      <c r="H26842">
        <v>0</v>
      </c>
    </row>
    <row r="26843" spans="1:8" x14ac:dyDescent="0.25">
      <c r="A26843" t="s">
        <v>59</v>
      </c>
      <c r="B26843">
        <v>2009</v>
      </c>
      <c r="C26843" t="s">
        <v>12</v>
      </c>
      <c r="D26843" t="s">
        <v>60</v>
      </c>
      <c r="E26843">
        <v>145</v>
      </c>
      <c r="F26843">
        <v>94.47</v>
      </c>
      <c r="G26843">
        <v>10686.03</v>
      </c>
      <c r="H26843">
        <v>0</v>
      </c>
    </row>
    <row r="26844" spans="1:8" x14ac:dyDescent="0.25">
      <c r="A26844" t="s">
        <v>59</v>
      </c>
      <c r="B26844">
        <v>2009</v>
      </c>
      <c r="C26844" t="s">
        <v>12</v>
      </c>
      <c r="D26844" t="s">
        <v>60</v>
      </c>
      <c r="E26844">
        <v>0</v>
      </c>
      <c r="F26844">
        <v>0</v>
      </c>
      <c r="G26844">
        <v>0</v>
      </c>
      <c r="H26844">
        <v>0</v>
      </c>
    </row>
    <row r="26845" spans="1:8" x14ac:dyDescent="0.25">
      <c r="A26845" t="s">
        <v>59</v>
      </c>
      <c r="B26845">
        <v>2009</v>
      </c>
      <c r="C26845" t="s">
        <v>12</v>
      </c>
      <c r="D26845" t="s">
        <v>60</v>
      </c>
      <c r="E26845">
        <v>12</v>
      </c>
      <c r="F26845">
        <v>79.34</v>
      </c>
      <c r="G26845">
        <v>4748.49</v>
      </c>
      <c r="H26845">
        <v>3387.65</v>
      </c>
    </row>
    <row r="26846" spans="1:8" x14ac:dyDescent="0.25">
      <c r="A26846" t="s">
        <v>59</v>
      </c>
      <c r="B26846">
        <v>2009</v>
      </c>
      <c r="C26846" t="s">
        <v>12</v>
      </c>
      <c r="D26846" t="s">
        <v>60</v>
      </c>
      <c r="E26846">
        <v>41</v>
      </c>
      <c r="F26846">
        <v>104.48</v>
      </c>
      <c r="G26846">
        <v>7624.66</v>
      </c>
      <c r="H26846">
        <v>7343.16</v>
      </c>
    </row>
    <row r="26847" spans="1:8" x14ac:dyDescent="0.25">
      <c r="A26847" t="s">
        <v>59</v>
      </c>
      <c r="B26847">
        <v>2009</v>
      </c>
      <c r="C26847" t="s">
        <v>12</v>
      </c>
      <c r="D26847" t="s">
        <v>60</v>
      </c>
      <c r="E26847">
        <v>493</v>
      </c>
      <c r="F26847">
        <v>329.32</v>
      </c>
      <c r="G26847">
        <v>21827.26</v>
      </c>
      <c r="H26847">
        <v>19217.54</v>
      </c>
    </row>
    <row r="26848" spans="1:8" x14ac:dyDescent="0.25">
      <c r="A26848" t="s">
        <v>59</v>
      </c>
      <c r="B26848">
        <v>2009</v>
      </c>
      <c r="C26848" t="s">
        <v>12</v>
      </c>
      <c r="D26848" t="s">
        <v>60</v>
      </c>
      <c r="E26848">
        <v>0</v>
      </c>
      <c r="F26848">
        <v>0</v>
      </c>
      <c r="G26848">
        <v>0</v>
      </c>
      <c r="H26848">
        <v>0</v>
      </c>
    </row>
    <row r="26849" spans="1:8" x14ac:dyDescent="0.25">
      <c r="A26849" t="s">
        <v>59</v>
      </c>
      <c r="B26849">
        <v>2009</v>
      </c>
      <c r="C26849" t="s">
        <v>12</v>
      </c>
      <c r="D26849" t="s">
        <v>60</v>
      </c>
      <c r="E26849">
        <v>7</v>
      </c>
      <c r="F26849">
        <v>52.8</v>
      </c>
      <c r="G26849">
        <v>3204.75</v>
      </c>
      <c r="H26849">
        <v>2185.41</v>
      </c>
    </row>
    <row r="26850" spans="1:8" x14ac:dyDescent="0.25">
      <c r="A26850" t="s">
        <v>59</v>
      </c>
      <c r="B26850">
        <v>2009</v>
      </c>
      <c r="C26850" t="s">
        <v>12</v>
      </c>
      <c r="D26850" t="s">
        <v>60</v>
      </c>
      <c r="E26850">
        <v>21</v>
      </c>
      <c r="F26850">
        <v>37.49</v>
      </c>
      <c r="G26850">
        <v>2998.44</v>
      </c>
      <c r="H26850">
        <v>2958.15</v>
      </c>
    </row>
    <row r="26851" spans="1:8" x14ac:dyDescent="0.25">
      <c r="A26851" t="s">
        <v>59</v>
      </c>
      <c r="B26851">
        <v>2009</v>
      </c>
      <c r="C26851" t="s">
        <v>12</v>
      </c>
      <c r="D26851" t="s">
        <v>60</v>
      </c>
      <c r="E26851">
        <v>206</v>
      </c>
      <c r="F26851">
        <v>109.81</v>
      </c>
      <c r="G26851">
        <v>7026.8</v>
      </c>
      <c r="H26851">
        <v>4689.5600000000004</v>
      </c>
    </row>
    <row r="26852" spans="1:8" x14ac:dyDescent="0.25">
      <c r="A26852" t="s">
        <v>59</v>
      </c>
      <c r="B26852">
        <v>2009</v>
      </c>
      <c r="C26852" t="s">
        <v>5</v>
      </c>
      <c r="D26852" t="s">
        <v>61</v>
      </c>
      <c r="E26852">
        <v>0</v>
      </c>
      <c r="F26852">
        <v>0</v>
      </c>
      <c r="G26852">
        <v>0</v>
      </c>
      <c r="H26852">
        <v>0</v>
      </c>
    </row>
    <row r="26853" spans="1:8" x14ac:dyDescent="0.25">
      <c r="A26853" t="s">
        <v>59</v>
      </c>
      <c r="B26853">
        <v>2009</v>
      </c>
      <c r="C26853" t="s">
        <v>5</v>
      </c>
      <c r="D26853" t="s">
        <v>61</v>
      </c>
      <c r="E26853">
        <v>1831</v>
      </c>
      <c r="F26853">
        <v>39734.35</v>
      </c>
      <c r="G26853">
        <v>3300705.15</v>
      </c>
      <c r="H26853">
        <v>3491317.9</v>
      </c>
    </row>
    <row r="26854" spans="1:8" x14ac:dyDescent="0.25">
      <c r="A26854" t="s">
        <v>59</v>
      </c>
      <c r="B26854">
        <v>2009</v>
      </c>
      <c r="C26854" t="s">
        <v>5</v>
      </c>
      <c r="D26854" t="s">
        <v>61</v>
      </c>
      <c r="E26854">
        <v>289</v>
      </c>
      <c r="F26854">
        <v>539.1</v>
      </c>
      <c r="G26854">
        <v>36176.9</v>
      </c>
      <c r="H26854">
        <v>36476.9</v>
      </c>
    </row>
    <row r="26855" spans="1:8" x14ac:dyDescent="0.25">
      <c r="A26855" t="s">
        <v>59</v>
      </c>
      <c r="B26855">
        <v>2009</v>
      </c>
      <c r="C26855" t="s">
        <v>5</v>
      </c>
      <c r="D26855" t="s">
        <v>60</v>
      </c>
      <c r="E26855">
        <v>0</v>
      </c>
      <c r="F26855">
        <v>0</v>
      </c>
      <c r="G26855">
        <v>0</v>
      </c>
      <c r="H26855">
        <v>0</v>
      </c>
    </row>
    <row r="26856" spans="1:8" x14ac:dyDescent="0.25">
      <c r="A26856" t="s">
        <v>59</v>
      </c>
      <c r="B26856">
        <v>2009</v>
      </c>
      <c r="C26856" t="s">
        <v>5</v>
      </c>
      <c r="D26856" t="s">
        <v>60</v>
      </c>
      <c r="E26856">
        <v>0</v>
      </c>
      <c r="F26856">
        <v>0</v>
      </c>
      <c r="G26856">
        <v>0</v>
      </c>
      <c r="H26856">
        <v>0</v>
      </c>
    </row>
    <row r="26857" spans="1:8" x14ac:dyDescent="0.25">
      <c r="A26857" t="s">
        <v>59</v>
      </c>
      <c r="B26857">
        <v>2009</v>
      </c>
      <c r="C26857" t="s">
        <v>5</v>
      </c>
      <c r="D26857" t="s">
        <v>60</v>
      </c>
      <c r="E26857">
        <v>0</v>
      </c>
      <c r="F26857">
        <v>0</v>
      </c>
      <c r="G26857">
        <v>0</v>
      </c>
      <c r="H26857">
        <v>0</v>
      </c>
    </row>
    <row r="26858" spans="1:8" x14ac:dyDescent="0.25">
      <c r="A26858" t="s">
        <v>59</v>
      </c>
      <c r="B26858">
        <v>2009</v>
      </c>
      <c r="C26858" t="s">
        <v>5</v>
      </c>
      <c r="D26858" t="s">
        <v>60</v>
      </c>
      <c r="E26858">
        <v>0</v>
      </c>
      <c r="F26858">
        <v>0</v>
      </c>
      <c r="G26858">
        <v>0</v>
      </c>
      <c r="H26858">
        <v>0</v>
      </c>
    </row>
    <row r="26859" spans="1:8" x14ac:dyDescent="0.25">
      <c r="A26859" t="s">
        <v>59</v>
      </c>
      <c r="B26859">
        <v>2009</v>
      </c>
      <c r="C26859" t="s">
        <v>5</v>
      </c>
      <c r="D26859" t="s">
        <v>62</v>
      </c>
      <c r="E26859">
        <v>757</v>
      </c>
      <c r="F26859">
        <v>16294.29</v>
      </c>
      <c r="G26859">
        <v>1085154.78</v>
      </c>
      <c r="H26859">
        <v>1175543.76</v>
      </c>
    </row>
    <row r="26860" spans="1:8" x14ac:dyDescent="0.25">
      <c r="A26860" t="s">
        <v>59</v>
      </c>
      <c r="B26860">
        <v>2009</v>
      </c>
      <c r="C26860" t="s">
        <v>5</v>
      </c>
      <c r="D26860" t="s">
        <v>62</v>
      </c>
      <c r="E26860">
        <v>244</v>
      </c>
      <c r="F26860">
        <v>972.86</v>
      </c>
      <c r="G26860">
        <v>51276.66</v>
      </c>
      <c r="H26860">
        <v>55526.13</v>
      </c>
    </row>
    <row r="26861" spans="1:8" x14ac:dyDescent="0.25">
      <c r="A26861" t="s">
        <v>59</v>
      </c>
      <c r="B26861">
        <v>2009</v>
      </c>
      <c r="C26861" t="s">
        <v>5</v>
      </c>
      <c r="D26861" t="s">
        <v>60</v>
      </c>
      <c r="E26861">
        <v>11</v>
      </c>
      <c r="F26861">
        <v>49.67</v>
      </c>
      <c r="G26861">
        <v>3158.11</v>
      </c>
      <c r="H26861">
        <v>3080.23</v>
      </c>
    </row>
    <row r="26862" spans="1:8" x14ac:dyDescent="0.25">
      <c r="A26862" t="s">
        <v>59</v>
      </c>
      <c r="B26862">
        <v>2009</v>
      </c>
      <c r="C26862" t="s">
        <v>5</v>
      </c>
      <c r="D26862" t="s">
        <v>60</v>
      </c>
      <c r="E26862">
        <v>7</v>
      </c>
      <c r="F26862">
        <v>13.27</v>
      </c>
      <c r="G26862">
        <v>390.49</v>
      </c>
      <c r="H26862">
        <v>378.68</v>
      </c>
    </row>
    <row r="26863" spans="1:8" x14ac:dyDescent="0.25">
      <c r="A26863" t="s">
        <v>59</v>
      </c>
      <c r="B26863">
        <v>2009</v>
      </c>
      <c r="C26863" t="s">
        <v>5</v>
      </c>
      <c r="D26863" t="s">
        <v>60</v>
      </c>
      <c r="E26863">
        <v>3</v>
      </c>
      <c r="F26863">
        <v>5.62</v>
      </c>
      <c r="G26863">
        <v>298.10000000000002</v>
      </c>
      <c r="H26863">
        <v>232.68</v>
      </c>
    </row>
    <row r="26864" spans="1:8" x14ac:dyDescent="0.25">
      <c r="A26864" t="s">
        <v>59</v>
      </c>
      <c r="B26864">
        <v>2009</v>
      </c>
      <c r="C26864" t="s">
        <v>5</v>
      </c>
      <c r="D26864" t="s">
        <v>60</v>
      </c>
      <c r="E26864">
        <v>0</v>
      </c>
      <c r="F26864">
        <v>0</v>
      </c>
      <c r="G26864">
        <v>0</v>
      </c>
      <c r="H26864">
        <v>0</v>
      </c>
    </row>
    <row r="26865" spans="1:8" x14ac:dyDescent="0.25">
      <c r="A26865" t="s">
        <v>59</v>
      </c>
      <c r="B26865">
        <v>2009</v>
      </c>
      <c r="C26865" t="s">
        <v>5</v>
      </c>
      <c r="D26865" t="s">
        <v>60</v>
      </c>
      <c r="E26865">
        <v>0</v>
      </c>
      <c r="F26865">
        <v>0</v>
      </c>
      <c r="G26865">
        <v>0</v>
      </c>
      <c r="H26865">
        <v>0</v>
      </c>
    </row>
    <row r="26866" spans="1:8" x14ac:dyDescent="0.25">
      <c r="A26866" t="s">
        <v>59</v>
      </c>
      <c r="B26866">
        <v>2009</v>
      </c>
      <c r="C26866" t="s">
        <v>5</v>
      </c>
      <c r="D26866" t="s">
        <v>63</v>
      </c>
      <c r="E26866">
        <v>46</v>
      </c>
      <c r="F26866">
        <v>4.97</v>
      </c>
      <c r="G26866">
        <v>111.45</v>
      </c>
      <c r="H26866">
        <v>110.73</v>
      </c>
    </row>
    <row r="26867" spans="1:8" x14ac:dyDescent="0.25">
      <c r="A26867" t="s">
        <v>59</v>
      </c>
      <c r="B26867">
        <v>2009</v>
      </c>
      <c r="C26867" t="s">
        <v>5</v>
      </c>
      <c r="D26867" t="s">
        <v>63</v>
      </c>
      <c r="E26867">
        <v>666197</v>
      </c>
      <c r="F26867">
        <v>102850.68</v>
      </c>
      <c r="G26867">
        <v>8691175.1999999993</v>
      </c>
      <c r="H26867">
        <v>8532941.8300000001</v>
      </c>
    </row>
    <row r="26868" spans="1:8" x14ac:dyDescent="0.25">
      <c r="A26868" t="s">
        <v>59</v>
      </c>
      <c r="B26868">
        <v>2009</v>
      </c>
      <c r="C26868" t="s">
        <v>5</v>
      </c>
      <c r="D26868" t="s">
        <v>60</v>
      </c>
      <c r="E26868">
        <v>0</v>
      </c>
      <c r="F26868">
        <v>0</v>
      </c>
      <c r="G26868">
        <v>14031.42</v>
      </c>
      <c r="H26868">
        <v>16442.650000000001</v>
      </c>
    </row>
    <row r="26869" spans="1:8" x14ac:dyDescent="0.25">
      <c r="A26869" t="s">
        <v>59</v>
      </c>
      <c r="B26869">
        <v>2009</v>
      </c>
      <c r="C26869" t="s">
        <v>5</v>
      </c>
      <c r="D26869" t="s">
        <v>60</v>
      </c>
      <c r="E26869">
        <v>0</v>
      </c>
      <c r="F26869">
        <v>0</v>
      </c>
      <c r="G26869">
        <v>8618.11</v>
      </c>
      <c r="H26869">
        <v>9355.02</v>
      </c>
    </row>
    <row r="26870" spans="1:8" x14ac:dyDescent="0.25">
      <c r="A26870" t="s">
        <v>59</v>
      </c>
      <c r="B26870">
        <v>2009</v>
      </c>
      <c r="C26870" t="s">
        <v>5</v>
      </c>
      <c r="D26870" t="s">
        <v>61</v>
      </c>
      <c r="E26870">
        <v>163</v>
      </c>
      <c r="F26870">
        <v>1076.31</v>
      </c>
      <c r="G26870">
        <v>92352.28</v>
      </c>
      <c r="H26870">
        <v>110032.69</v>
      </c>
    </row>
    <row r="26871" spans="1:8" x14ac:dyDescent="0.25">
      <c r="A26871" t="s">
        <v>59</v>
      </c>
      <c r="B26871">
        <v>2009</v>
      </c>
      <c r="C26871" t="s">
        <v>12</v>
      </c>
      <c r="D26871" t="s">
        <v>64</v>
      </c>
      <c r="E26871">
        <v>1</v>
      </c>
      <c r="F26871">
        <v>12757.05</v>
      </c>
      <c r="G26871">
        <v>1384870.4</v>
      </c>
      <c r="H26871">
        <v>1344072.8</v>
      </c>
    </row>
    <row r="26872" spans="1:8" x14ac:dyDescent="0.25">
      <c r="A26872" t="s">
        <v>59</v>
      </c>
      <c r="B26872">
        <v>2009</v>
      </c>
      <c r="C26872" t="s">
        <v>12</v>
      </c>
      <c r="D26872" t="s">
        <v>60</v>
      </c>
      <c r="E26872">
        <v>0</v>
      </c>
      <c r="F26872">
        <v>0</v>
      </c>
      <c r="G26872">
        <v>0</v>
      </c>
      <c r="H26872">
        <v>0</v>
      </c>
    </row>
    <row r="26873" spans="1:8" x14ac:dyDescent="0.25">
      <c r="A26873" t="s">
        <v>59</v>
      </c>
      <c r="B26873">
        <v>2009</v>
      </c>
      <c r="C26873" t="s">
        <v>12</v>
      </c>
      <c r="D26873" t="s">
        <v>60</v>
      </c>
      <c r="E26873">
        <v>0</v>
      </c>
      <c r="F26873">
        <v>0</v>
      </c>
      <c r="G26873">
        <v>0</v>
      </c>
      <c r="H26873">
        <v>0</v>
      </c>
    </row>
    <row r="26874" spans="1:8" x14ac:dyDescent="0.25">
      <c r="A26874" t="s">
        <v>59</v>
      </c>
      <c r="B26874">
        <v>2009</v>
      </c>
      <c r="C26874" t="s">
        <v>11</v>
      </c>
      <c r="D26874" t="s">
        <v>60</v>
      </c>
      <c r="E26874">
        <v>0</v>
      </c>
      <c r="F26874">
        <v>0</v>
      </c>
      <c r="G26874">
        <v>0</v>
      </c>
      <c r="H26874">
        <v>0</v>
      </c>
    </row>
    <row r="26875" spans="1:8" x14ac:dyDescent="0.25">
      <c r="A26875" t="s">
        <v>59</v>
      </c>
      <c r="B26875">
        <v>2009</v>
      </c>
      <c r="C26875" t="s">
        <v>11</v>
      </c>
      <c r="D26875" t="s">
        <v>61</v>
      </c>
      <c r="E26875">
        <v>0</v>
      </c>
      <c r="F26875">
        <v>0</v>
      </c>
      <c r="G26875">
        <v>0</v>
      </c>
      <c r="H26875">
        <v>0</v>
      </c>
    </row>
    <row r="26876" spans="1:8" x14ac:dyDescent="0.25">
      <c r="A26876" t="s">
        <v>59</v>
      </c>
      <c r="B26876">
        <v>2009</v>
      </c>
      <c r="C26876" t="s">
        <v>11</v>
      </c>
      <c r="D26876" t="s">
        <v>61</v>
      </c>
      <c r="E26876">
        <v>3</v>
      </c>
      <c r="F26876">
        <v>25302.080000000002</v>
      </c>
      <c r="G26876">
        <v>794272.3</v>
      </c>
      <c r="H26876">
        <v>794272.3</v>
      </c>
    </row>
    <row r="26877" spans="1:8" x14ac:dyDescent="0.25">
      <c r="A26877" t="s">
        <v>59</v>
      </c>
      <c r="B26877">
        <v>2009</v>
      </c>
      <c r="C26877" t="s">
        <v>11</v>
      </c>
      <c r="D26877" t="s">
        <v>60</v>
      </c>
      <c r="E26877">
        <v>0</v>
      </c>
      <c r="F26877">
        <v>0</v>
      </c>
      <c r="G26877">
        <v>0</v>
      </c>
      <c r="H26877">
        <v>0</v>
      </c>
    </row>
    <row r="26878" spans="1:8" x14ac:dyDescent="0.25">
      <c r="A26878" t="s">
        <v>59</v>
      </c>
      <c r="B26878">
        <v>2009</v>
      </c>
      <c r="C26878" t="s">
        <v>11</v>
      </c>
      <c r="D26878" t="s">
        <v>60</v>
      </c>
      <c r="E26878">
        <v>0</v>
      </c>
      <c r="F26878">
        <v>0</v>
      </c>
      <c r="G26878">
        <v>0</v>
      </c>
      <c r="H26878">
        <v>0</v>
      </c>
    </row>
    <row r="26879" spans="1:8" x14ac:dyDescent="0.25">
      <c r="A26879" t="s">
        <v>59</v>
      </c>
      <c r="B26879">
        <v>2009</v>
      </c>
      <c r="C26879" t="s">
        <v>11</v>
      </c>
      <c r="D26879" t="s">
        <v>60</v>
      </c>
      <c r="E26879">
        <v>0</v>
      </c>
      <c r="F26879">
        <v>0</v>
      </c>
      <c r="G26879">
        <v>811.36</v>
      </c>
      <c r="H26879">
        <v>6526.14</v>
      </c>
    </row>
    <row r="26880" spans="1:8" x14ac:dyDescent="0.25">
      <c r="A26880" t="s">
        <v>59</v>
      </c>
      <c r="B26880">
        <v>2009</v>
      </c>
      <c r="C26880" t="s">
        <v>11</v>
      </c>
      <c r="D26880" t="s">
        <v>60</v>
      </c>
      <c r="E26880">
        <v>0</v>
      </c>
      <c r="F26880">
        <v>0</v>
      </c>
      <c r="G26880">
        <v>0</v>
      </c>
      <c r="H26880">
        <v>0</v>
      </c>
    </row>
    <row r="26881" spans="1:8" x14ac:dyDescent="0.25">
      <c r="A26881" t="s">
        <v>59</v>
      </c>
      <c r="B26881">
        <v>2009</v>
      </c>
      <c r="C26881" t="s">
        <v>11</v>
      </c>
      <c r="D26881" t="s">
        <v>60</v>
      </c>
      <c r="E26881">
        <v>0</v>
      </c>
      <c r="F26881">
        <v>0</v>
      </c>
      <c r="G26881">
        <v>0</v>
      </c>
      <c r="H26881">
        <v>0</v>
      </c>
    </row>
    <row r="26882" spans="1:8" x14ac:dyDescent="0.25">
      <c r="A26882" t="s">
        <v>59</v>
      </c>
      <c r="B26882">
        <v>2009</v>
      </c>
      <c r="C26882" t="s">
        <v>11</v>
      </c>
      <c r="D26882" t="s">
        <v>61</v>
      </c>
      <c r="E26882">
        <v>0</v>
      </c>
      <c r="F26882">
        <v>0</v>
      </c>
      <c r="G26882">
        <v>0</v>
      </c>
      <c r="H26882">
        <v>0</v>
      </c>
    </row>
    <row r="26883" spans="1:8" x14ac:dyDescent="0.25">
      <c r="A26883" t="s">
        <v>59</v>
      </c>
      <c r="B26883">
        <v>2009</v>
      </c>
      <c r="C26883" t="s">
        <v>11</v>
      </c>
      <c r="D26883" t="s">
        <v>61</v>
      </c>
      <c r="E26883">
        <v>1148</v>
      </c>
      <c r="F26883">
        <v>46083.75</v>
      </c>
      <c r="G26883">
        <v>3471826.56</v>
      </c>
      <c r="H26883">
        <v>3428461.16</v>
      </c>
    </row>
    <row r="26884" spans="1:8" x14ac:dyDescent="0.25">
      <c r="A26884" t="s">
        <v>59</v>
      </c>
      <c r="B26884">
        <v>2009</v>
      </c>
      <c r="C26884" t="s">
        <v>11</v>
      </c>
      <c r="D26884" t="s">
        <v>61</v>
      </c>
      <c r="E26884">
        <v>286</v>
      </c>
      <c r="F26884">
        <v>512.51</v>
      </c>
      <c r="G26884">
        <v>54354.01</v>
      </c>
      <c r="H26884">
        <v>55187.67</v>
      </c>
    </row>
    <row r="26885" spans="1:8" x14ac:dyDescent="0.25">
      <c r="A26885" t="s">
        <v>59</v>
      </c>
      <c r="B26885">
        <v>2009</v>
      </c>
      <c r="C26885" t="s">
        <v>11</v>
      </c>
      <c r="D26885" t="s">
        <v>60</v>
      </c>
      <c r="E26885">
        <v>0</v>
      </c>
      <c r="F26885">
        <v>0</v>
      </c>
      <c r="G26885">
        <v>0</v>
      </c>
      <c r="H26885">
        <v>0</v>
      </c>
    </row>
    <row r="26886" spans="1:8" x14ac:dyDescent="0.25">
      <c r="A26886" t="s">
        <v>59</v>
      </c>
      <c r="B26886">
        <v>2009</v>
      </c>
      <c r="C26886" t="s">
        <v>11</v>
      </c>
      <c r="D26886" t="s">
        <v>60</v>
      </c>
      <c r="E26886">
        <v>0</v>
      </c>
      <c r="F26886">
        <v>0</v>
      </c>
      <c r="G26886">
        <v>0</v>
      </c>
      <c r="H26886">
        <v>0</v>
      </c>
    </row>
    <row r="26887" spans="1:8" x14ac:dyDescent="0.25">
      <c r="A26887" t="s">
        <v>59</v>
      </c>
      <c r="B26887">
        <v>2009</v>
      </c>
      <c r="C26887" t="s">
        <v>11</v>
      </c>
      <c r="D26887" t="s">
        <v>60</v>
      </c>
      <c r="E26887">
        <v>0</v>
      </c>
      <c r="F26887">
        <v>0</v>
      </c>
      <c r="G26887">
        <v>0</v>
      </c>
      <c r="H26887">
        <v>0</v>
      </c>
    </row>
    <row r="26888" spans="1:8" x14ac:dyDescent="0.25">
      <c r="A26888" t="s">
        <v>59</v>
      </c>
      <c r="B26888">
        <v>2009</v>
      </c>
      <c r="C26888" t="s">
        <v>11</v>
      </c>
      <c r="D26888" t="s">
        <v>60</v>
      </c>
      <c r="E26888">
        <v>0</v>
      </c>
      <c r="F26888">
        <v>0</v>
      </c>
      <c r="G26888">
        <v>0</v>
      </c>
      <c r="H26888">
        <v>0</v>
      </c>
    </row>
    <row r="26889" spans="1:8" x14ac:dyDescent="0.25">
      <c r="A26889" t="s">
        <v>59</v>
      </c>
      <c r="B26889">
        <v>2009</v>
      </c>
      <c r="C26889" t="s">
        <v>11</v>
      </c>
      <c r="D26889" t="s">
        <v>62</v>
      </c>
      <c r="E26889">
        <v>777</v>
      </c>
      <c r="F26889">
        <v>17105.5</v>
      </c>
      <c r="G26889">
        <v>1120777.28</v>
      </c>
      <c r="H26889">
        <v>1162232.72</v>
      </c>
    </row>
    <row r="26890" spans="1:8" x14ac:dyDescent="0.25">
      <c r="A26890" t="s">
        <v>59</v>
      </c>
      <c r="B26890">
        <v>2009</v>
      </c>
      <c r="C26890" t="s">
        <v>5</v>
      </c>
      <c r="D26890" t="s">
        <v>61</v>
      </c>
      <c r="E26890">
        <v>1077</v>
      </c>
      <c r="F26890">
        <v>1303.4000000000001</v>
      </c>
      <c r="G26890">
        <v>137178.12</v>
      </c>
      <c r="H26890">
        <v>136008.39000000001</v>
      </c>
    </row>
    <row r="26891" spans="1:8" x14ac:dyDescent="0.25">
      <c r="A26891" t="s">
        <v>59</v>
      </c>
      <c r="B26891">
        <v>2009</v>
      </c>
      <c r="C26891" t="s">
        <v>5</v>
      </c>
      <c r="D26891" t="s">
        <v>61</v>
      </c>
      <c r="E26891">
        <v>10084</v>
      </c>
      <c r="F26891">
        <v>3125.92</v>
      </c>
      <c r="G26891">
        <v>211830</v>
      </c>
      <c r="H26891">
        <v>207711.57</v>
      </c>
    </row>
    <row r="26892" spans="1:8" x14ac:dyDescent="0.25">
      <c r="A26892" t="s">
        <v>59</v>
      </c>
      <c r="B26892">
        <v>2009</v>
      </c>
      <c r="C26892" t="s">
        <v>5</v>
      </c>
      <c r="D26892" t="s">
        <v>60</v>
      </c>
      <c r="E26892">
        <v>0</v>
      </c>
      <c r="F26892">
        <v>0</v>
      </c>
      <c r="G26892">
        <v>0</v>
      </c>
      <c r="H26892">
        <v>0</v>
      </c>
    </row>
    <row r="26893" spans="1:8" x14ac:dyDescent="0.25">
      <c r="A26893" t="s">
        <v>59</v>
      </c>
      <c r="B26893">
        <v>2009</v>
      </c>
      <c r="C26893" t="s">
        <v>5</v>
      </c>
      <c r="D26893" t="s">
        <v>60</v>
      </c>
      <c r="E26893">
        <v>0</v>
      </c>
      <c r="F26893">
        <v>0</v>
      </c>
      <c r="G26893">
        <v>0</v>
      </c>
      <c r="H26893">
        <v>0</v>
      </c>
    </row>
    <row r="26894" spans="1:8" x14ac:dyDescent="0.25">
      <c r="A26894" t="s">
        <v>59</v>
      </c>
      <c r="B26894">
        <v>2009</v>
      </c>
      <c r="C26894" t="s">
        <v>5</v>
      </c>
      <c r="D26894" t="s">
        <v>60</v>
      </c>
      <c r="E26894">
        <v>0</v>
      </c>
      <c r="F26894">
        <v>0</v>
      </c>
      <c r="G26894">
        <v>0</v>
      </c>
      <c r="H26894">
        <v>0</v>
      </c>
    </row>
    <row r="26895" spans="1:8" x14ac:dyDescent="0.25">
      <c r="A26895" t="s">
        <v>59</v>
      </c>
      <c r="B26895">
        <v>2009</v>
      </c>
      <c r="C26895" t="s">
        <v>5</v>
      </c>
      <c r="D26895" t="s">
        <v>62</v>
      </c>
      <c r="E26895">
        <v>822</v>
      </c>
      <c r="F26895">
        <v>7159.6</v>
      </c>
      <c r="G26895">
        <v>596514.98</v>
      </c>
      <c r="H26895">
        <v>686702.33</v>
      </c>
    </row>
    <row r="26896" spans="1:8" x14ac:dyDescent="0.25">
      <c r="A26896" t="s">
        <v>59</v>
      </c>
      <c r="B26896">
        <v>2009</v>
      </c>
      <c r="C26896" t="s">
        <v>5</v>
      </c>
      <c r="D26896" t="s">
        <v>62</v>
      </c>
      <c r="E26896">
        <v>2997</v>
      </c>
      <c r="F26896">
        <v>5823.49</v>
      </c>
      <c r="G26896">
        <v>538952.87</v>
      </c>
      <c r="H26896">
        <v>525652.21</v>
      </c>
    </row>
    <row r="26897" spans="1:8" x14ac:dyDescent="0.25">
      <c r="A26897" t="s">
        <v>59</v>
      </c>
      <c r="B26897">
        <v>2009</v>
      </c>
      <c r="C26897" t="s">
        <v>5</v>
      </c>
      <c r="D26897" t="s">
        <v>62</v>
      </c>
      <c r="E26897">
        <v>92038</v>
      </c>
      <c r="F26897">
        <v>23282.62</v>
      </c>
      <c r="G26897">
        <v>1964056.51</v>
      </c>
      <c r="H26897">
        <v>1930198.81</v>
      </c>
    </row>
    <row r="26898" spans="1:8" x14ac:dyDescent="0.25">
      <c r="A26898" t="s">
        <v>59</v>
      </c>
      <c r="B26898">
        <v>2009</v>
      </c>
      <c r="C26898" t="s">
        <v>5</v>
      </c>
      <c r="D26898" t="s">
        <v>60</v>
      </c>
      <c r="E26898">
        <v>0</v>
      </c>
      <c r="F26898">
        <v>0</v>
      </c>
      <c r="G26898">
        <v>0</v>
      </c>
      <c r="H26898">
        <v>0</v>
      </c>
    </row>
    <row r="26899" spans="1:8" x14ac:dyDescent="0.25">
      <c r="A26899" t="s">
        <v>59</v>
      </c>
      <c r="B26899">
        <v>2009</v>
      </c>
      <c r="C26899" t="s">
        <v>5</v>
      </c>
      <c r="D26899" t="s">
        <v>60</v>
      </c>
      <c r="E26899">
        <v>48</v>
      </c>
      <c r="F26899">
        <v>46.52</v>
      </c>
      <c r="G26899">
        <v>4870.26</v>
      </c>
      <c r="H26899">
        <v>4721.4399999999996</v>
      </c>
    </row>
    <row r="26900" spans="1:8" x14ac:dyDescent="0.25">
      <c r="A26900" t="s">
        <v>59</v>
      </c>
      <c r="B26900">
        <v>2009</v>
      </c>
      <c r="C26900" t="s">
        <v>5</v>
      </c>
      <c r="D26900" t="s">
        <v>60</v>
      </c>
      <c r="E26900">
        <v>4</v>
      </c>
      <c r="F26900">
        <v>11.12</v>
      </c>
      <c r="G26900">
        <v>558.29999999999995</v>
      </c>
      <c r="H26900">
        <v>555.52</v>
      </c>
    </row>
    <row r="26901" spans="1:8" x14ac:dyDescent="0.25">
      <c r="A26901" t="s">
        <v>59</v>
      </c>
      <c r="B26901">
        <v>2009</v>
      </c>
      <c r="C26901" t="s">
        <v>5</v>
      </c>
      <c r="D26901" t="s">
        <v>60</v>
      </c>
      <c r="E26901">
        <v>6</v>
      </c>
      <c r="F26901">
        <v>73.92</v>
      </c>
      <c r="G26901">
        <v>3851.29</v>
      </c>
      <c r="H26901">
        <v>5319.81</v>
      </c>
    </row>
    <row r="26902" spans="1:8" x14ac:dyDescent="0.25">
      <c r="A26902" t="s">
        <v>59</v>
      </c>
      <c r="B26902">
        <v>2009</v>
      </c>
      <c r="C26902" t="s">
        <v>5</v>
      </c>
      <c r="D26902" t="s">
        <v>60</v>
      </c>
      <c r="E26902">
        <v>0</v>
      </c>
      <c r="F26902">
        <v>0</v>
      </c>
      <c r="G26902">
        <v>0</v>
      </c>
      <c r="H26902">
        <v>0</v>
      </c>
    </row>
    <row r="26903" spans="1:8" x14ac:dyDescent="0.25">
      <c r="A26903" t="s">
        <v>59</v>
      </c>
      <c r="B26903">
        <v>2009</v>
      </c>
      <c r="C26903" t="s">
        <v>5</v>
      </c>
      <c r="D26903" t="s">
        <v>60</v>
      </c>
      <c r="E26903">
        <v>0</v>
      </c>
      <c r="F26903">
        <v>0</v>
      </c>
      <c r="G26903">
        <v>0</v>
      </c>
      <c r="H26903">
        <v>0</v>
      </c>
    </row>
    <row r="26904" spans="1:8" x14ac:dyDescent="0.25">
      <c r="A26904" t="s">
        <v>59</v>
      </c>
      <c r="B26904">
        <v>2009</v>
      </c>
      <c r="C26904" t="s">
        <v>5</v>
      </c>
      <c r="D26904" t="s">
        <v>60</v>
      </c>
      <c r="E26904">
        <v>0</v>
      </c>
      <c r="F26904">
        <v>0</v>
      </c>
      <c r="G26904">
        <v>0</v>
      </c>
      <c r="H26904">
        <v>0</v>
      </c>
    </row>
    <row r="26905" spans="1:8" x14ac:dyDescent="0.25">
      <c r="A26905" t="s">
        <v>59</v>
      </c>
      <c r="B26905">
        <v>2009</v>
      </c>
      <c r="C26905" t="s">
        <v>5</v>
      </c>
      <c r="D26905" t="s">
        <v>61</v>
      </c>
      <c r="E26905">
        <v>0</v>
      </c>
      <c r="F26905">
        <v>0</v>
      </c>
      <c r="G26905">
        <v>0</v>
      </c>
      <c r="H26905">
        <v>0</v>
      </c>
    </row>
    <row r="26906" spans="1:8" x14ac:dyDescent="0.25">
      <c r="A26906" t="s">
        <v>59</v>
      </c>
      <c r="B26906">
        <v>2009</v>
      </c>
      <c r="C26906" t="s">
        <v>5</v>
      </c>
      <c r="D26906" t="s">
        <v>61</v>
      </c>
      <c r="E26906">
        <v>0</v>
      </c>
      <c r="F26906">
        <v>0</v>
      </c>
      <c r="G26906">
        <v>0</v>
      </c>
      <c r="H26906">
        <v>0</v>
      </c>
    </row>
    <row r="26907" spans="1:8" x14ac:dyDescent="0.25">
      <c r="A26907" t="s">
        <v>59</v>
      </c>
      <c r="B26907">
        <v>2009</v>
      </c>
      <c r="C26907" t="s">
        <v>5</v>
      </c>
      <c r="D26907" t="s">
        <v>60</v>
      </c>
      <c r="E26907">
        <v>528</v>
      </c>
      <c r="F26907">
        <v>282.62</v>
      </c>
      <c r="G26907">
        <v>15835.22</v>
      </c>
      <c r="H26907">
        <v>15043.87</v>
      </c>
    </row>
    <row r="26908" spans="1:8" x14ac:dyDescent="0.25">
      <c r="A26908" t="s">
        <v>59</v>
      </c>
      <c r="B26908">
        <v>2009</v>
      </c>
      <c r="C26908" t="s">
        <v>5</v>
      </c>
      <c r="D26908" t="s">
        <v>60</v>
      </c>
      <c r="E26908">
        <v>0</v>
      </c>
      <c r="F26908">
        <v>0</v>
      </c>
      <c r="G26908">
        <v>0</v>
      </c>
      <c r="H26908">
        <v>0</v>
      </c>
    </row>
    <row r="26909" spans="1:8" x14ac:dyDescent="0.25">
      <c r="A26909" t="s">
        <v>59</v>
      </c>
      <c r="B26909">
        <v>2009</v>
      </c>
      <c r="C26909" t="s">
        <v>11</v>
      </c>
      <c r="D26909" t="s">
        <v>62</v>
      </c>
      <c r="E26909">
        <v>224</v>
      </c>
      <c r="F26909">
        <v>668.5</v>
      </c>
      <c r="G26909">
        <v>57327.77</v>
      </c>
      <c r="H26909">
        <v>59442.84</v>
      </c>
    </row>
    <row r="26910" spans="1:8" x14ac:dyDescent="0.25">
      <c r="A26910" t="s">
        <v>59</v>
      </c>
      <c r="B26910">
        <v>2009</v>
      </c>
      <c r="C26910" t="s">
        <v>11</v>
      </c>
      <c r="D26910" t="s">
        <v>60</v>
      </c>
      <c r="E26910">
        <v>10</v>
      </c>
      <c r="F26910">
        <v>54.79</v>
      </c>
      <c r="G26910">
        <v>4155.97</v>
      </c>
      <c r="H26910">
        <v>5221.71</v>
      </c>
    </row>
    <row r="26911" spans="1:8" x14ac:dyDescent="0.25">
      <c r="A26911" t="s">
        <v>59</v>
      </c>
      <c r="B26911">
        <v>2009</v>
      </c>
      <c r="C26911" t="s">
        <v>11</v>
      </c>
      <c r="D26911" t="s">
        <v>60</v>
      </c>
      <c r="E26911">
        <v>8</v>
      </c>
      <c r="F26911">
        <v>12.18</v>
      </c>
      <c r="G26911">
        <v>1337.18</v>
      </c>
      <c r="H26911">
        <v>1212.47</v>
      </c>
    </row>
    <row r="26912" spans="1:8" x14ac:dyDescent="0.25">
      <c r="A26912" t="s">
        <v>59</v>
      </c>
      <c r="B26912">
        <v>2009</v>
      </c>
      <c r="C26912" t="s">
        <v>11</v>
      </c>
      <c r="D26912" t="s">
        <v>60</v>
      </c>
      <c r="E26912">
        <v>4</v>
      </c>
      <c r="F26912">
        <v>15.16</v>
      </c>
      <c r="G26912">
        <v>410.4</v>
      </c>
      <c r="H26912">
        <v>599.92999999999995</v>
      </c>
    </row>
    <row r="26913" spans="1:8" x14ac:dyDescent="0.25">
      <c r="A26913" t="s">
        <v>59</v>
      </c>
      <c r="B26913">
        <v>2009</v>
      </c>
      <c r="C26913" t="s">
        <v>11</v>
      </c>
      <c r="D26913" t="s">
        <v>60</v>
      </c>
      <c r="E26913">
        <v>0</v>
      </c>
      <c r="F26913">
        <v>0</v>
      </c>
      <c r="G26913">
        <v>0</v>
      </c>
      <c r="H26913">
        <v>0</v>
      </c>
    </row>
    <row r="26914" spans="1:8" x14ac:dyDescent="0.25">
      <c r="A26914" t="s">
        <v>59</v>
      </c>
      <c r="B26914">
        <v>2009</v>
      </c>
      <c r="C26914" t="s">
        <v>11</v>
      </c>
      <c r="D26914" t="s">
        <v>60</v>
      </c>
      <c r="E26914">
        <v>0</v>
      </c>
      <c r="F26914">
        <v>0</v>
      </c>
      <c r="G26914">
        <v>0</v>
      </c>
      <c r="H26914">
        <v>0</v>
      </c>
    </row>
    <row r="26915" spans="1:8" x14ac:dyDescent="0.25">
      <c r="A26915" t="s">
        <v>59</v>
      </c>
      <c r="B26915">
        <v>2009</v>
      </c>
      <c r="C26915" t="s">
        <v>11</v>
      </c>
      <c r="D26915" t="s">
        <v>63</v>
      </c>
      <c r="E26915">
        <v>49</v>
      </c>
      <c r="F26915">
        <v>5.35</v>
      </c>
      <c r="G26915">
        <v>545.12</v>
      </c>
      <c r="H26915">
        <v>493.63</v>
      </c>
    </row>
    <row r="26916" spans="1:8" x14ac:dyDescent="0.25">
      <c r="A26916" t="s">
        <v>59</v>
      </c>
      <c r="B26916">
        <v>2009</v>
      </c>
      <c r="C26916" t="s">
        <v>11</v>
      </c>
      <c r="D26916" t="s">
        <v>63</v>
      </c>
      <c r="E26916">
        <v>686630</v>
      </c>
      <c r="F26916">
        <v>106725.04</v>
      </c>
      <c r="G26916">
        <v>8971390.9700000007</v>
      </c>
      <c r="H26916">
        <v>8802137.8599999994</v>
      </c>
    </row>
    <row r="26917" spans="1:8" x14ac:dyDescent="0.25">
      <c r="A26917" t="s">
        <v>59</v>
      </c>
      <c r="B26917">
        <v>2009</v>
      </c>
      <c r="C26917" t="s">
        <v>11</v>
      </c>
      <c r="D26917" t="s">
        <v>60</v>
      </c>
      <c r="E26917">
        <v>0</v>
      </c>
      <c r="F26917">
        <v>0</v>
      </c>
      <c r="G26917">
        <v>18130.310000000001</v>
      </c>
      <c r="H26917">
        <v>22212.29</v>
      </c>
    </row>
    <row r="26918" spans="1:8" x14ac:dyDescent="0.25">
      <c r="A26918" t="s">
        <v>59</v>
      </c>
      <c r="B26918">
        <v>2009</v>
      </c>
      <c r="C26918" t="s">
        <v>11</v>
      </c>
      <c r="D26918" t="s">
        <v>60</v>
      </c>
      <c r="E26918">
        <v>0</v>
      </c>
      <c r="F26918">
        <v>0</v>
      </c>
      <c r="G26918">
        <v>32950.379999999997</v>
      </c>
      <c r="H26918">
        <v>7644.8</v>
      </c>
    </row>
    <row r="26919" spans="1:8" x14ac:dyDescent="0.25">
      <c r="A26919" t="s">
        <v>59</v>
      </c>
      <c r="B26919">
        <v>2009</v>
      </c>
      <c r="C26919" t="s">
        <v>11</v>
      </c>
      <c r="D26919" t="s">
        <v>61</v>
      </c>
      <c r="E26919">
        <v>177</v>
      </c>
      <c r="F26919">
        <v>1258.07</v>
      </c>
      <c r="G26919">
        <v>103021.59</v>
      </c>
      <c r="H26919">
        <v>104957.49</v>
      </c>
    </row>
    <row r="26920" spans="1:8" x14ac:dyDescent="0.25">
      <c r="A26920" t="s">
        <v>59</v>
      </c>
      <c r="B26920">
        <v>2009</v>
      </c>
      <c r="C26920" t="s">
        <v>11</v>
      </c>
      <c r="D26920" t="s">
        <v>61</v>
      </c>
      <c r="E26920">
        <v>1118</v>
      </c>
      <c r="F26920">
        <v>1343.99</v>
      </c>
      <c r="G26920">
        <v>161097.32</v>
      </c>
      <c r="H26920">
        <v>159150.43</v>
      </c>
    </row>
    <row r="26921" spans="1:8" x14ac:dyDescent="0.25">
      <c r="A26921" t="s">
        <v>59</v>
      </c>
      <c r="B26921">
        <v>2009</v>
      </c>
      <c r="C26921" t="s">
        <v>11</v>
      </c>
      <c r="D26921" t="s">
        <v>61</v>
      </c>
      <c r="E26921">
        <v>10276</v>
      </c>
      <c r="F26921">
        <v>3224.3</v>
      </c>
      <c r="G26921">
        <v>221998.86</v>
      </c>
      <c r="H26921">
        <v>220395.35</v>
      </c>
    </row>
    <row r="26922" spans="1:8" x14ac:dyDescent="0.25">
      <c r="A26922" t="s">
        <v>59</v>
      </c>
      <c r="B26922">
        <v>2009</v>
      </c>
      <c r="C26922" t="s">
        <v>11</v>
      </c>
      <c r="D26922" t="s">
        <v>60</v>
      </c>
      <c r="E26922">
        <v>0</v>
      </c>
      <c r="F26922">
        <v>0</v>
      </c>
      <c r="G26922">
        <v>0</v>
      </c>
      <c r="H26922">
        <v>0</v>
      </c>
    </row>
    <row r="26923" spans="1:8" x14ac:dyDescent="0.25">
      <c r="A26923" t="s">
        <v>59</v>
      </c>
      <c r="B26923">
        <v>2009</v>
      </c>
      <c r="C26923" t="s">
        <v>11</v>
      </c>
      <c r="D26923" t="s">
        <v>60</v>
      </c>
      <c r="E26923">
        <v>0</v>
      </c>
      <c r="F26923">
        <v>0</v>
      </c>
      <c r="G26923">
        <v>0</v>
      </c>
      <c r="H26923">
        <v>0</v>
      </c>
    </row>
    <row r="26924" spans="1:8" x14ac:dyDescent="0.25">
      <c r="A26924" t="s">
        <v>59</v>
      </c>
      <c r="B26924">
        <v>2009</v>
      </c>
      <c r="C26924" t="s">
        <v>11</v>
      </c>
      <c r="D26924" t="s">
        <v>60</v>
      </c>
      <c r="E26924">
        <v>0</v>
      </c>
      <c r="F26924">
        <v>0</v>
      </c>
      <c r="G26924">
        <v>0</v>
      </c>
      <c r="H26924">
        <v>0</v>
      </c>
    </row>
    <row r="26925" spans="1:8" x14ac:dyDescent="0.25">
      <c r="A26925" t="s">
        <v>59</v>
      </c>
      <c r="B26925">
        <v>2009</v>
      </c>
      <c r="C26925" t="s">
        <v>11</v>
      </c>
      <c r="D26925" t="s">
        <v>62</v>
      </c>
      <c r="E26925">
        <v>857</v>
      </c>
      <c r="F26925">
        <v>7876.38</v>
      </c>
      <c r="G26925">
        <v>599293.89</v>
      </c>
      <c r="H26925">
        <v>618724.49</v>
      </c>
    </row>
    <row r="26926" spans="1:8" x14ac:dyDescent="0.25">
      <c r="A26926" t="s">
        <v>59</v>
      </c>
      <c r="B26926">
        <v>2009</v>
      </c>
      <c r="C26926" t="s">
        <v>11</v>
      </c>
      <c r="D26926" t="s">
        <v>62</v>
      </c>
      <c r="E26926">
        <v>3114</v>
      </c>
      <c r="F26926">
        <v>5960.14</v>
      </c>
      <c r="G26926">
        <v>602812.71</v>
      </c>
      <c r="H26926">
        <v>623751.22</v>
      </c>
    </row>
    <row r="26927" spans="1:8" x14ac:dyDescent="0.25">
      <c r="A26927" t="s">
        <v>59</v>
      </c>
      <c r="B26927">
        <v>2009</v>
      </c>
      <c r="C26927" t="s">
        <v>11</v>
      </c>
      <c r="D26927" t="s">
        <v>62</v>
      </c>
      <c r="E26927">
        <v>94870</v>
      </c>
      <c r="F26927">
        <v>25536.98</v>
      </c>
      <c r="G26927">
        <v>1937498.7</v>
      </c>
      <c r="H26927">
        <v>1951932.38</v>
      </c>
    </row>
    <row r="26928" spans="1:8" x14ac:dyDescent="0.25">
      <c r="A26928" t="s">
        <v>59</v>
      </c>
      <c r="B26928">
        <v>2009</v>
      </c>
      <c r="C26928" t="s">
        <v>5</v>
      </c>
      <c r="D26928" t="s">
        <v>60</v>
      </c>
      <c r="E26928">
        <v>0</v>
      </c>
      <c r="F26928">
        <v>8.67</v>
      </c>
      <c r="G26928">
        <v>1274.73</v>
      </c>
      <c r="H26928">
        <v>5438.9</v>
      </c>
    </row>
    <row r="26929" spans="1:8" x14ac:dyDescent="0.25">
      <c r="A26929" t="s">
        <v>59</v>
      </c>
      <c r="B26929">
        <v>2009</v>
      </c>
      <c r="C26929" t="s">
        <v>5</v>
      </c>
      <c r="D26929" t="s">
        <v>60</v>
      </c>
      <c r="E26929">
        <v>1</v>
      </c>
      <c r="F26929">
        <v>5.03</v>
      </c>
      <c r="G26929">
        <v>0</v>
      </c>
      <c r="H26929">
        <v>0</v>
      </c>
    </row>
    <row r="26930" spans="1:8" x14ac:dyDescent="0.25">
      <c r="A26930" t="s">
        <v>59</v>
      </c>
      <c r="B26930">
        <v>2009</v>
      </c>
      <c r="C26930" t="s">
        <v>5</v>
      </c>
      <c r="D26930" t="s">
        <v>60</v>
      </c>
      <c r="E26930">
        <v>0</v>
      </c>
      <c r="F26930">
        <v>0</v>
      </c>
      <c r="G26930">
        <v>0</v>
      </c>
      <c r="H26930">
        <v>0</v>
      </c>
    </row>
    <row r="26931" spans="1:8" x14ac:dyDescent="0.25">
      <c r="A26931" t="s">
        <v>59</v>
      </c>
      <c r="B26931">
        <v>2009</v>
      </c>
      <c r="C26931" t="s">
        <v>5</v>
      </c>
      <c r="D26931" t="s">
        <v>61</v>
      </c>
      <c r="E26931">
        <v>0</v>
      </c>
      <c r="F26931">
        <v>0</v>
      </c>
      <c r="G26931">
        <v>0</v>
      </c>
      <c r="H26931">
        <v>0</v>
      </c>
    </row>
    <row r="26932" spans="1:8" x14ac:dyDescent="0.25">
      <c r="A26932" t="s">
        <v>59</v>
      </c>
      <c r="B26932">
        <v>2009</v>
      </c>
      <c r="C26932" t="s">
        <v>5</v>
      </c>
      <c r="D26932" t="s">
        <v>61</v>
      </c>
      <c r="E26932">
        <v>4</v>
      </c>
      <c r="F26932">
        <v>282.31</v>
      </c>
      <c r="G26932">
        <v>9978.9</v>
      </c>
      <c r="H26932">
        <v>10522.48</v>
      </c>
    </row>
    <row r="26933" spans="1:8" x14ac:dyDescent="0.25">
      <c r="A26933" t="s">
        <v>59</v>
      </c>
      <c r="B26933">
        <v>2009</v>
      </c>
      <c r="C26933" t="s">
        <v>5</v>
      </c>
      <c r="D26933" t="s">
        <v>61</v>
      </c>
      <c r="E26933">
        <v>1</v>
      </c>
      <c r="F26933">
        <v>0.53</v>
      </c>
      <c r="G26933">
        <v>82.4</v>
      </c>
      <c r="H26933">
        <v>366.22</v>
      </c>
    </row>
    <row r="26934" spans="1:8" x14ac:dyDescent="0.25">
      <c r="A26934" t="s">
        <v>59</v>
      </c>
      <c r="B26934">
        <v>2009</v>
      </c>
      <c r="C26934" t="s">
        <v>5</v>
      </c>
      <c r="D26934" t="s">
        <v>60</v>
      </c>
      <c r="E26934">
        <v>0</v>
      </c>
      <c r="F26934">
        <v>0</v>
      </c>
      <c r="G26934">
        <v>0</v>
      </c>
      <c r="H26934">
        <v>0</v>
      </c>
    </row>
    <row r="26935" spans="1:8" x14ac:dyDescent="0.25">
      <c r="A26935" t="s">
        <v>59</v>
      </c>
      <c r="B26935">
        <v>2009</v>
      </c>
      <c r="C26935" t="s">
        <v>5</v>
      </c>
      <c r="D26935" t="s">
        <v>60</v>
      </c>
      <c r="E26935">
        <v>4</v>
      </c>
      <c r="F26935">
        <v>6.93</v>
      </c>
      <c r="G26935">
        <v>2302.14</v>
      </c>
      <c r="H26935">
        <v>2302.14</v>
      </c>
    </row>
    <row r="26936" spans="1:8" x14ac:dyDescent="0.25">
      <c r="A26936" t="s">
        <v>59</v>
      </c>
      <c r="B26936">
        <v>2009</v>
      </c>
      <c r="C26936" t="s">
        <v>5</v>
      </c>
      <c r="D26936" t="s">
        <v>60</v>
      </c>
      <c r="E26936">
        <v>4</v>
      </c>
      <c r="F26936">
        <v>8.9700000000000006</v>
      </c>
      <c r="G26936">
        <v>946.23</v>
      </c>
      <c r="H26936">
        <v>946.23</v>
      </c>
    </row>
    <row r="26937" spans="1:8" x14ac:dyDescent="0.25">
      <c r="A26937" t="s">
        <v>59</v>
      </c>
      <c r="B26937">
        <v>2009</v>
      </c>
      <c r="C26937" t="s">
        <v>5</v>
      </c>
      <c r="D26937" t="s">
        <v>60</v>
      </c>
      <c r="E26937">
        <v>328</v>
      </c>
      <c r="F26937">
        <v>6320.98</v>
      </c>
      <c r="G26937">
        <v>428036.54</v>
      </c>
      <c r="H26937">
        <v>574024.68000000005</v>
      </c>
    </row>
    <row r="26938" spans="1:8" x14ac:dyDescent="0.25">
      <c r="A26938" t="s">
        <v>59</v>
      </c>
      <c r="B26938">
        <v>2009</v>
      </c>
      <c r="C26938" t="s">
        <v>5</v>
      </c>
      <c r="D26938" t="s">
        <v>60</v>
      </c>
      <c r="E26938">
        <v>67</v>
      </c>
      <c r="F26938">
        <v>93.72</v>
      </c>
      <c r="G26938">
        <v>10727.44</v>
      </c>
      <c r="H26938">
        <v>8925.86</v>
      </c>
    </row>
    <row r="26939" spans="1:8" x14ac:dyDescent="0.25">
      <c r="A26939" t="s">
        <v>59</v>
      </c>
      <c r="B26939">
        <v>2009</v>
      </c>
      <c r="C26939" t="s">
        <v>5</v>
      </c>
      <c r="D26939" t="s">
        <v>60</v>
      </c>
      <c r="E26939">
        <v>0</v>
      </c>
      <c r="F26939">
        <v>0</v>
      </c>
      <c r="G26939">
        <v>0</v>
      </c>
      <c r="H26939">
        <v>0</v>
      </c>
    </row>
    <row r="26940" spans="1:8" x14ac:dyDescent="0.25">
      <c r="A26940" t="s">
        <v>59</v>
      </c>
      <c r="B26940">
        <v>2009</v>
      </c>
      <c r="C26940" t="s">
        <v>5</v>
      </c>
      <c r="D26940" t="s">
        <v>62</v>
      </c>
      <c r="E26940">
        <v>25</v>
      </c>
      <c r="F26940">
        <v>1213.1500000000001</v>
      </c>
      <c r="G26940">
        <v>80369.899999999994</v>
      </c>
      <c r="H26940">
        <v>87080.21</v>
      </c>
    </row>
    <row r="26941" spans="1:8" x14ac:dyDescent="0.25">
      <c r="A26941" t="s">
        <v>59</v>
      </c>
      <c r="B26941">
        <v>2009</v>
      </c>
      <c r="C26941" t="s">
        <v>5</v>
      </c>
      <c r="D26941" t="s">
        <v>62</v>
      </c>
      <c r="E26941">
        <v>2</v>
      </c>
      <c r="F26941">
        <v>4.08</v>
      </c>
      <c r="G26941">
        <v>402.54</v>
      </c>
      <c r="H26941">
        <v>372.38</v>
      </c>
    </row>
    <row r="26942" spans="1:8" x14ac:dyDescent="0.25">
      <c r="A26942" t="s">
        <v>59</v>
      </c>
      <c r="B26942">
        <v>2009</v>
      </c>
      <c r="C26942" t="s">
        <v>5</v>
      </c>
      <c r="D26942" t="s">
        <v>60</v>
      </c>
      <c r="E26942">
        <v>103</v>
      </c>
      <c r="F26942">
        <v>1481.13</v>
      </c>
      <c r="G26942">
        <v>101760.82</v>
      </c>
      <c r="H26942">
        <v>140970.4</v>
      </c>
    </row>
    <row r="26943" spans="1:8" x14ac:dyDescent="0.25">
      <c r="A26943" t="s">
        <v>59</v>
      </c>
      <c r="B26943">
        <v>2009</v>
      </c>
      <c r="C26943" t="s">
        <v>5</v>
      </c>
      <c r="D26943" t="s">
        <v>60</v>
      </c>
      <c r="E26943">
        <v>28</v>
      </c>
      <c r="F26943">
        <v>56.5</v>
      </c>
      <c r="G26943">
        <v>3750.62</v>
      </c>
      <c r="H26943">
        <v>3486.54</v>
      </c>
    </row>
    <row r="26944" spans="1:8" x14ac:dyDescent="0.25">
      <c r="A26944" t="s">
        <v>59</v>
      </c>
      <c r="B26944">
        <v>2009</v>
      </c>
      <c r="C26944" t="s">
        <v>5</v>
      </c>
      <c r="D26944" t="s">
        <v>60</v>
      </c>
      <c r="E26944">
        <v>0</v>
      </c>
      <c r="F26944">
        <v>0</v>
      </c>
      <c r="G26944">
        <v>0</v>
      </c>
      <c r="H26944">
        <v>0</v>
      </c>
    </row>
    <row r="26945" spans="1:8" x14ac:dyDescent="0.25">
      <c r="A26945" t="s">
        <v>59</v>
      </c>
      <c r="B26945">
        <v>2009</v>
      </c>
      <c r="C26945" t="s">
        <v>5</v>
      </c>
      <c r="D26945" t="s">
        <v>60</v>
      </c>
      <c r="E26945">
        <v>24</v>
      </c>
      <c r="F26945">
        <v>428.97</v>
      </c>
      <c r="G26945">
        <v>25977.47</v>
      </c>
      <c r="H26945">
        <v>46029.67</v>
      </c>
    </row>
    <row r="26946" spans="1:8" x14ac:dyDescent="0.25">
      <c r="A26946" t="s">
        <v>59</v>
      </c>
      <c r="B26946">
        <v>2009</v>
      </c>
      <c r="C26946" t="s">
        <v>5</v>
      </c>
      <c r="D26946" t="s">
        <v>60</v>
      </c>
      <c r="E26946">
        <v>16</v>
      </c>
      <c r="F26946">
        <v>25.15</v>
      </c>
      <c r="G26946">
        <v>1510.04</v>
      </c>
      <c r="H26946">
        <v>1349.32</v>
      </c>
    </row>
    <row r="26947" spans="1:8" x14ac:dyDescent="0.25">
      <c r="A26947" t="s">
        <v>59</v>
      </c>
      <c r="B26947">
        <v>2009</v>
      </c>
      <c r="C26947" t="s">
        <v>11</v>
      </c>
      <c r="D26947" t="s">
        <v>60</v>
      </c>
      <c r="E26947">
        <v>0</v>
      </c>
      <c r="F26947">
        <v>0</v>
      </c>
      <c r="G26947">
        <v>0</v>
      </c>
      <c r="H26947">
        <v>0</v>
      </c>
    </row>
    <row r="26948" spans="1:8" x14ac:dyDescent="0.25">
      <c r="A26948" t="s">
        <v>59</v>
      </c>
      <c r="B26948">
        <v>2009</v>
      </c>
      <c r="C26948" t="s">
        <v>11</v>
      </c>
      <c r="D26948" t="s">
        <v>60</v>
      </c>
      <c r="E26948">
        <v>45</v>
      </c>
      <c r="F26948">
        <v>93.44</v>
      </c>
      <c r="G26948">
        <v>7794.14</v>
      </c>
      <c r="H26948">
        <v>7126.44</v>
      </c>
    </row>
    <row r="26949" spans="1:8" x14ac:dyDescent="0.25">
      <c r="A26949" t="s">
        <v>59</v>
      </c>
      <c r="B26949">
        <v>2009</v>
      </c>
      <c r="C26949" t="s">
        <v>11</v>
      </c>
      <c r="D26949" t="s">
        <v>60</v>
      </c>
      <c r="E26949">
        <v>7</v>
      </c>
      <c r="F26949">
        <v>13.87</v>
      </c>
      <c r="G26949">
        <v>559.54</v>
      </c>
      <c r="H26949">
        <v>684.91</v>
      </c>
    </row>
    <row r="26950" spans="1:8" x14ac:dyDescent="0.25">
      <c r="A26950" t="s">
        <v>59</v>
      </c>
      <c r="B26950">
        <v>2009</v>
      </c>
      <c r="C26950" t="s">
        <v>11</v>
      </c>
      <c r="D26950" t="s">
        <v>60</v>
      </c>
      <c r="E26950">
        <v>6</v>
      </c>
      <c r="F26950">
        <v>85.54</v>
      </c>
      <c r="G26950">
        <v>4896.0200000000004</v>
      </c>
      <c r="H26950">
        <v>3386.4</v>
      </c>
    </row>
    <row r="26951" spans="1:8" x14ac:dyDescent="0.25">
      <c r="A26951" t="s">
        <v>59</v>
      </c>
      <c r="B26951">
        <v>2009</v>
      </c>
      <c r="C26951" t="s">
        <v>11</v>
      </c>
      <c r="D26951" t="s">
        <v>60</v>
      </c>
      <c r="E26951">
        <v>0</v>
      </c>
      <c r="F26951">
        <v>0</v>
      </c>
      <c r="G26951">
        <v>0</v>
      </c>
      <c r="H26951">
        <v>0</v>
      </c>
    </row>
    <row r="26952" spans="1:8" x14ac:dyDescent="0.25">
      <c r="A26952" t="s">
        <v>59</v>
      </c>
      <c r="B26952">
        <v>2009</v>
      </c>
      <c r="C26952" t="s">
        <v>11</v>
      </c>
      <c r="D26952" t="s">
        <v>60</v>
      </c>
      <c r="E26952">
        <v>0</v>
      </c>
      <c r="F26952">
        <v>0</v>
      </c>
      <c r="G26952">
        <v>0</v>
      </c>
      <c r="H26952">
        <v>0</v>
      </c>
    </row>
    <row r="26953" spans="1:8" x14ac:dyDescent="0.25">
      <c r="A26953" t="s">
        <v>59</v>
      </c>
      <c r="B26953">
        <v>2009</v>
      </c>
      <c r="C26953" t="s">
        <v>11</v>
      </c>
      <c r="D26953" t="s">
        <v>60</v>
      </c>
      <c r="E26953">
        <v>0</v>
      </c>
      <c r="F26953">
        <v>0</v>
      </c>
      <c r="G26953">
        <v>0</v>
      </c>
      <c r="H26953">
        <v>0</v>
      </c>
    </row>
    <row r="26954" spans="1:8" x14ac:dyDescent="0.25">
      <c r="A26954" t="s">
        <v>59</v>
      </c>
      <c r="B26954">
        <v>2009</v>
      </c>
      <c r="C26954" t="s">
        <v>11</v>
      </c>
      <c r="D26954" t="s">
        <v>61</v>
      </c>
      <c r="E26954">
        <v>0</v>
      </c>
      <c r="F26954">
        <v>0</v>
      </c>
      <c r="G26954">
        <v>0</v>
      </c>
      <c r="H26954">
        <v>0</v>
      </c>
    </row>
    <row r="26955" spans="1:8" x14ac:dyDescent="0.25">
      <c r="A26955" t="s">
        <v>59</v>
      </c>
      <c r="B26955">
        <v>2009</v>
      </c>
      <c r="C26955" t="s">
        <v>11</v>
      </c>
      <c r="D26955" t="s">
        <v>61</v>
      </c>
      <c r="E26955">
        <v>0</v>
      </c>
      <c r="F26955">
        <v>0</v>
      </c>
      <c r="G26955">
        <v>0</v>
      </c>
      <c r="H26955">
        <v>0</v>
      </c>
    </row>
    <row r="26956" spans="1:8" x14ac:dyDescent="0.25">
      <c r="A26956" t="s">
        <v>59</v>
      </c>
      <c r="B26956">
        <v>2009</v>
      </c>
      <c r="C26956" t="s">
        <v>11</v>
      </c>
      <c r="D26956" t="s">
        <v>60</v>
      </c>
      <c r="E26956">
        <v>531</v>
      </c>
      <c r="F26956">
        <v>259.79000000000002</v>
      </c>
      <c r="G26956">
        <v>16855.990000000002</v>
      </c>
      <c r="H26956">
        <v>16336.65</v>
      </c>
    </row>
    <row r="26957" spans="1:8" x14ac:dyDescent="0.25">
      <c r="A26957" t="s">
        <v>59</v>
      </c>
      <c r="B26957">
        <v>2009</v>
      </c>
      <c r="C26957" t="s">
        <v>11</v>
      </c>
      <c r="D26957" t="s">
        <v>60</v>
      </c>
      <c r="E26957">
        <v>0</v>
      </c>
      <c r="F26957">
        <v>0</v>
      </c>
      <c r="G26957">
        <v>0</v>
      </c>
      <c r="H26957">
        <v>0</v>
      </c>
    </row>
    <row r="26958" spans="1:8" x14ac:dyDescent="0.25">
      <c r="A26958" t="s">
        <v>59</v>
      </c>
      <c r="B26958">
        <v>2009</v>
      </c>
      <c r="C26958" t="s">
        <v>11</v>
      </c>
      <c r="D26958" t="s">
        <v>60</v>
      </c>
      <c r="E26958">
        <v>0</v>
      </c>
      <c r="F26958">
        <v>7.95</v>
      </c>
      <c r="G26958">
        <v>641.13</v>
      </c>
      <c r="H26958">
        <v>3219.26</v>
      </c>
    </row>
    <row r="26959" spans="1:8" x14ac:dyDescent="0.25">
      <c r="A26959" t="s">
        <v>59</v>
      </c>
      <c r="B26959">
        <v>2009</v>
      </c>
      <c r="C26959" t="s">
        <v>11</v>
      </c>
      <c r="D26959" t="s">
        <v>60</v>
      </c>
      <c r="E26959">
        <v>1</v>
      </c>
      <c r="F26959">
        <v>5.88</v>
      </c>
      <c r="G26959">
        <v>332.45</v>
      </c>
      <c r="H26959">
        <v>299.39999999999998</v>
      </c>
    </row>
    <row r="26960" spans="1:8" x14ac:dyDescent="0.25">
      <c r="A26960" t="s">
        <v>59</v>
      </c>
      <c r="B26960">
        <v>2009</v>
      </c>
      <c r="C26960" t="s">
        <v>11</v>
      </c>
      <c r="D26960" t="s">
        <v>60</v>
      </c>
      <c r="E26960">
        <v>0</v>
      </c>
      <c r="F26960">
        <v>0</v>
      </c>
      <c r="G26960">
        <v>0</v>
      </c>
      <c r="H26960">
        <v>0</v>
      </c>
    </row>
    <row r="26961" spans="1:8" x14ac:dyDescent="0.25">
      <c r="A26961" t="s">
        <v>59</v>
      </c>
      <c r="B26961">
        <v>2009</v>
      </c>
      <c r="C26961" t="s">
        <v>11</v>
      </c>
      <c r="D26961" t="s">
        <v>61</v>
      </c>
      <c r="E26961">
        <v>0</v>
      </c>
      <c r="F26961">
        <v>0</v>
      </c>
      <c r="G26961">
        <v>0</v>
      </c>
      <c r="H26961">
        <v>0</v>
      </c>
    </row>
    <row r="26962" spans="1:8" x14ac:dyDescent="0.25">
      <c r="A26962" t="s">
        <v>59</v>
      </c>
      <c r="B26962">
        <v>2009</v>
      </c>
      <c r="C26962" t="s">
        <v>11</v>
      </c>
      <c r="D26962" t="s">
        <v>61</v>
      </c>
      <c r="E26962">
        <v>3</v>
      </c>
      <c r="F26962">
        <v>157.9</v>
      </c>
      <c r="G26962">
        <v>10122.879999999999</v>
      </c>
      <c r="H26962">
        <v>9668.66</v>
      </c>
    </row>
    <row r="26963" spans="1:8" x14ac:dyDescent="0.25">
      <c r="A26963" t="s">
        <v>59</v>
      </c>
      <c r="B26963">
        <v>2009</v>
      </c>
      <c r="C26963" t="s">
        <v>11</v>
      </c>
      <c r="D26963" t="s">
        <v>61</v>
      </c>
      <c r="E26963">
        <v>1</v>
      </c>
      <c r="F26963">
        <v>0.49</v>
      </c>
      <c r="G26963">
        <v>80.03</v>
      </c>
      <c r="H26963">
        <v>416.31</v>
      </c>
    </row>
    <row r="26964" spans="1:8" x14ac:dyDescent="0.25">
      <c r="A26964" t="s">
        <v>59</v>
      </c>
      <c r="B26964">
        <v>2009</v>
      </c>
      <c r="C26964" t="s">
        <v>11</v>
      </c>
      <c r="D26964" t="s">
        <v>60</v>
      </c>
      <c r="E26964">
        <v>0</v>
      </c>
      <c r="F26964">
        <v>0</v>
      </c>
      <c r="G26964">
        <v>0</v>
      </c>
      <c r="H26964">
        <v>0</v>
      </c>
    </row>
    <row r="26965" spans="1:8" x14ac:dyDescent="0.25">
      <c r="A26965" t="s">
        <v>59</v>
      </c>
      <c r="B26965">
        <v>2009</v>
      </c>
      <c r="C26965" t="s">
        <v>11</v>
      </c>
      <c r="D26965" t="s">
        <v>60</v>
      </c>
      <c r="E26965">
        <v>4</v>
      </c>
      <c r="F26965">
        <v>6.67</v>
      </c>
      <c r="G26965">
        <v>1842.75</v>
      </c>
      <c r="H26965">
        <v>100.51</v>
      </c>
    </row>
    <row r="26966" spans="1:8" x14ac:dyDescent="0.25">
      <c r="A26966" t="s">
        <v>59</v>
      </c>
      <c r="B26966">
        <v>2009</v>
      </c>
      <c r="C26966" t="s">
        <v>5</v>
      </c>
      <c r="D26966" t="s">
        <v>60</v>
      </c>
      <c r="E26966">
        <v>0</v>
      </c>
      <c r="F26966">
        <v>0</v>
      </c>
      <c r="G26966">
        <v>0</v>
      </c>
      <c r="H26966">
        <v>0</v>
      </c>
    </row>
    <row r="26967" spans="1:8" x14ac:dyDescent="0.25">
      <c r="A26967" t="s">
        <v>59</v>
      </c>
      <c r="B26967">
        <v>2009</v>
      </c>
      <c r="C26967" t="s">
        <v>5</v>
      </c>
      <c r="D26967" t="s">
        <v>60</v>
      </c>
      <c r="E26967">
        <v>47</v>
      </c>
      <c r="F26967">
        <v>1291.6099999999999</v>
      </c>
      <c r="G26967">
        <v>75467.27</v>
      </c>
      <c r="H26967">
        <v>90116.47</v>
      </c>
    </row>
    <row r="26968" spans="1:8" x14ac:dyDescent="0.25">
      <c r="A26968" t="s">
        <v>59</v>
      </c>
      <c r="B26968">
        <v>2009</v>
      </c>
      <c r="C26968" t="s">
        <v>5</v>
      </c>
      <c r="D26968" t="s">
        <v>60</v>
      </c>
      <c r="E26968">
        <v>18</v>
      </c>
      <c r="F26968">
        <v>27.48</v>
      </c>
      <c r="G26968">
        <v>2159.38</v>
      </c>
      <c r="H26968">
        <v>1759.69</v>
      </c>
    </row>
    <row r="26969" spans="1:8" x14ac:dyDescent="0.25">
      <c r="A26969" t="s">
        <v>59</v>
      </c>
      <c r="B26969">
        <v>2009</v>
      </c>
      <c r="C26969" t="s">
        <v>5</v>
      </c>
      <c r="D26969" t="s">
        <v>60</v>
      </c>
      <c r="E26969">
        <v>0</v>
      </c>
      <c r="F26969">
        <v>0</v>
      </c>
      <c r="G26969">
        <v>0</v>
      </c>
      <c r="H26969">
        <v>0</v>
      </c>
    </row>
    <row r="26970" spans="1:8" x14ac:dyDescent="0.25">
      <c r="A26970" t="s">
        <v>59</v>
      </c>
      <c r="B26970">
        <v>2009</v>
      </c>
      <c r="C26970" t="s">
        <v>5</v>
      </c>
      <c r="D26970" t="s">
        <v>60</v>
      </c>
      <c r="E26970">
        <v>0</v>
      </c>
      <c r="F26970">
        <v>0</v>
      </c>
      <c r="G26970">
        <v>0</v>
      </c>
      <c r="H26970">
        <v>0</v>
      </c>
    </row>
    <row r="26971" spans="1:8" x14ac:dyDescent="0.25">
      <c r="A26971" t="s">
        <v>59</v>
      </c>
      <c r="B26971">
        <v>2009</v>
      </c>
      <c r="C26971" t="s">
        <v>5</v>
      </c>
      <c r="D26971" t="s">
        <v>60</v>
      </c>
      <c r="E26971">
        <v>0</v>
      </c>
      <c r="F26971">
        <v>0</v>
      </c>
      <c r="G26971">
        <v>668.1</v>
      </c>
      <c r="H26971">
        <v>250.71</v>
      </c>
    </row>
    <row r="26972" spans="1:8" x14ac:dyDescent="0.25">
      <c r="A26972" t="s">
        <v>59</v>
      </c>
      <c r="B26972">
        <v>2009</v>
      </c>
      <c r="C26972" t="s">
        <v>5</v>
      </c>
      <c r="D26972" t="s">
        <v>60</v>
      </c>
      <c r="E26972">
        <v>0</v>
      </c>
      <c r="F26972">
        <v>0</v>
      </c>
      <c r="G26972">
        <v>-239.61</v>
      </c>
      <c r="H26972">
        <v>639.74</v>
      </c>
    </row>
    <row r="26973" spans="1:8" x14ac:dyDescent="0.25">
      <c r="A26973" t="s">
        <v>59</v>
      </c>
      <c r="B26973">
        <v>2009</v>
      </c>
      <c r="C26973" t="s">
        <v>5</v>
      </c>
      <c r="D26973" t="s">
        <v>61</v>
      </c>
      <c r="E26973">
        <v>0</v>
      </c>
      <c r="F26973">
        <v>0</v>
      </c>
      <c r="G26973">
        <v>0</v>
      </c>
      <c r="H26973">
        <v>0</v>
      </c>
    </row>
    <row r="26974" spans="1:8" x14ac:dyDescent="0.25">
      <c r="A26974" t="s">
        <v>59</v>
      </c>
      <c r="B26974">
        <v>2009</v>
      </c>
      <c r="C26974" t="s">
        <v>5</v>
      </c>
      <c r="D26974" t="s">
        <v>61</v>
      </c>
      <c r="E26974">
        <v>0</v>
      </c>
      <c r="F26974">
        <v>0</v>
      </c>
      <c r="G26974">
        <v>0</v>
      </c>
      <c r="H26974">
        <v>0</v>
      </c>
    </row>
    <row r="26975" spans="1:8" x14ac:dyDescent="0.25">
      <c r="A26975" t="s">
        <v>59</v>
      </c>
      <c r="B26975">
        <v>2009</v>
      </c>
      <c r="C26975" t="s">
        <v>5</v>
      </c>
      <c r="D26975" t="s">
        <v>61</v>
      </c>
      <c r="E26975">
        <v>4</v>
      </c>
      <c r="F26975">
        <v>3.11</v>
      </c>
      <c r="G26975">
        <v>54.81</v>
      </c>
      <c r="H26975">
        <v>54.81</v>
      </c>
    </row>
    <row r="26976" spans="1:8" x14ac:dyDescent="0.25">
      <c r="A26976" t="s">
        <v>59</v>
      </c>
      <c r="B26976">
        <v>2009</v>
      </c>
      <c r="C26976" t="s">
        <v>5</v>
      </c>
      <c r="D26976" t="s">
        <v>60</v>
      </c>
      <c r="E26976">
        <v>1012</v>
      </c>
      <c r="F26976">
        <v>562.77</v>
      </c>
      <c r="G26976">
        <v>49903.35</v>
      </c>
      <c r="H26976">
        <v>50308.5</v>
      </c>
    </row>
    <row r="26977" spans="1:8" x14ac:dyDescent="0.25">
      <c r="A26977" t="s">
        <v>59</v>
      </c>
      <c r="B26977">
        <v>2009</v>
      </c>
      <c r="C26977" t="s">
        <v>5</v>
      </c>
      <c r="D26977" t="s">
        <v>60</v>
      </c>
      <c r="E26977">
        <v>0</v>
      </c>
      <c r="F26977">
        <v>0</v>
      </c>
      <c r="G26977">
        <v>0</v>
      </c>
      <c r="H26977">
        <v>0</v>
      </c>
    </row>
    <row r="26978" spans="1:8" x14ac:dyDescent="0.25">
      <c r="A26978" t="s">
        <v>59</v>
      </c>
      <c r="B26978">
        <v>2009</v>
      </c>
      <c r="C26978" t="s">
        <v>5</v>
      </c>
      <c r="D26978" t="s">
        <v>60</v>
      </c>
      <c r="E26978">
        <v>189</v>
      </c>
      <c r="F26978">
        <v>369.02</v>
      </c>
      <c r="G26978">
        <v>88208.39</v>
      </c>
      <c r="H26978">
        <v>100003.24</v>
      </c>
    </row>
    <row r="26979" spans="1:8" x14ac:dyDescent="0.25">
      <c r="A26979" t="s">
        <v>59</v>
      </c>
      <c r="B26979">
        <v>2009</v>
      </c>
      <c r="C26979" t="s">
        <v>5</v>
      </c>
      <c r="D26979" t="s">
        <v>60</v>
      </c>
      <c r="E26979">
        <v>1094</v>
      </c>
      <c r="F26979">
        <v>534.63</v>
      </c>
      <c r="G26979">
        <v>41766.31</v>
      </c>
      <c r="H26979">
        <v>38384.620000000003</v>
      </c>
    </row>
    <row r="26980" spans="1:8" x14ac:dyDescent="0.25">
      <c r="A26980" t="s">
        <v>59</v>
      </c>
      <c r="B26980">
        <v>2009</v>
      </c>
      <c r="C26980" t="s">
        <v>5</v>
      </c>
      <c r="D26980" t="s">
        <v>60</v>
      </c>
      <c r="E26980">
        <v>0</v>
      </c>
      <c r="F26980">
        <v>0</v>
      </c>
      <c r="G26980">
        <v>0</v>
      </c>
      <c r="H26980">
        <v>0</v>
      </c>
    </row>
    <row r="26981" spans="1:8" x14ac:dyDescent="0.25">
      <c r="A26981" t="s">
        <v>59</v>
      </c>
      <c r="B26981">
        <v>2009</v>
      </c>
      <c r="C26981" t="s">
        <v>5</v>
      </c>
      <c r="D26981" t="s">
        <v>60</v>
      </c>
      <c r="E26981">
        <v>0</v>
      </c>
      <c r="F26981">
        <v>0</v>
      </c>
      <c r="G26981">
        <v>0</v>
      </c>
      <c r="H26981">
        <v>0</v>
      </c>
    </row>
    <row r="26982" spans="1:8" x14ac:dyDescent="0.25">
      <c r="A26982" t="s">
        <v>59</v>
      </c>
      <c r="B26982">
        <v>2009</v>
      </c>
      <c r="C26982" t="s">
        <v>5</v>
      </c>
      <c r="D26982" t="s">
        <v>62</v>
      </c>
      <c r="E26982">
        <v>0</v>
      </c>
      <c r="F26982">
        <v>0</v>
      </c>
      <c r="G26982">
        <v>0</v>
      </c>
      <c r="H26982">
        <v>0</v>
      </c>
    </row>
    <row r="26983" spans="1:8" x14ac:dyDescent="0.25">
      <c r="A26983" t="s">
        <v>59</v>
      </c>
      <c r="B26983">
        <v>2009</v>
      </c>
      <c r="C26983" t="s">
        <v>5</v>
      </c>
      <c r="D26983" t="s">
        <v>62</v>
      </c>
      <c r="E26983">
        <v>97</v>
      </c>
      <c r="F26983">
        <v>54.07</v>
      </c>
      <c r="G26983">
        <v>3801.45</v>
      </c>
      <c r="H26983">
        <v>3585.68</v>
      </c>
    </row>
    <row r="26984" spans="1:8" x14ac:dyDescent="0.25">
      <c r="A26984" t="s">
        <v>59</v>
      </c>
      <c r="B26984">
        <v>2009</v>
      </c>
      <c r="C26984" t="s">
        <v>5</v>
      </c>
      <c r="D26984" t="s">
        <v>62</v>
      </c>
      <c r="E26984">
        <v>546</v>
      </c>
      <c r="F26984">
        <v>310.22000000000003</v>
      </c>
      <c r="G26984">
        <v>28673.74</v>
      </c>
      <c r="H26984">
        <v>27006.6</v>
      </c>
    </row>
    <row r="26985" spans="1:8" x14ac:dyDescent="0.25">
      <c r="A26985" t="s">
        <v>59</v>
      </c>
      <c r="B26985">
        <v>2009</v>
      </c>
      <c r="C26985" t="s">
        <v>11</v>
      </c>
      <c r="D26985" t="s">
        <v>60</v>
      </c>
      <c r="E26985">
        <v>4</v>
      </c>
      <c r="F26985">
        <v>9.4</v>
      </c>
      <c r="G26985">
        <v>1005.51</v>
      </c>
      <c r="H26985">
        <v>503.98</v>
      </c>
    </row>
    <row r="26986" spans="1:8" x14ac:dyDescent="0.25">
      <c r="A26986" t="s">
        <v>59</v>
      </c>
      <c r="B26986">
        <v>2009</v>
      </c>
      <c r="C26986" t="s">
        <v>11</v>
      </c>
      <c r="D26986" t="s">
        <v>60</v>
      </c>
      <c r="E26986">
        <v>341</v>
      </c>
      <c r="F26986">
        <v>6664.8</v>
      </c>
      <c r="G26986">
        <v>444905.96</v>
      </c>
      <c r="H26986">
        <v>418178.77</v>
      </c>
    </row>
    <row r="26987" spans="1:8" x14ac:dyDescent="0.25">
      <c r="A26987" t="s">
        <v>59</v>
      </c>
      <c r="B26987">
        <v>2009</v>
      </c>
      <c r="C26987" t="s">
        <v>11</v>
      </c>
      <c r="D26987" t="s">
        <v>60</v>
      </c>
      <c r="E26987">
        <v>73</v>
      </c>
      <c r="F26987">
        <v>254.88</v>
      </c>
      <c r="G26987">
        <v>16897.14</v>
      </c>
      <c r="H26987">
        <v>16637.18</v>
      </c>
    </row>
    <row r="26988" spans="1:8" x14ac:dyDescent="0.25">
      <c r="A26988" t="s">
        <v>59</v>
      </c>
      <c r="B26988">
        <v>2009</v>
      </c>
      <c r="C26988" t="s">
        <v>11</v>
      </c>
      <c r="D26988" t="s">
        <v>60</v>
      </c>
      <c r="E26988">
        <v>0</v>
      </c>
      <c r="F26988">
        <v>0</v>
      </c>
      <c r="G26988">
        <v>0</v>
      </c>
      <c r="H26988">
        <v>0</v>
      </c>
    </row>
    <row r="26989" spans="1:8" x14ac:dyDescent="0.25">
      <c r="A26989" t="s">
        <v>59</v>
      </c>
      <c r="B26989">
        <v>2009</v>
      </c>
      <c r="C26989" t="s">
        <v>11</v>
      </c>
      <c r="D26989" t="s">
        <v>62</v>
      </c>
      <c r="E26989">
        <v>24</v>
      </c>
      <c r="F26989">
        <v>1153.8699999999999</v>
      </c>
      <c r="G26989">
        <v>86959.29</v>
      </c>
      <c r="H26989">
        <v>88143.27</v>
      </c>
    </row>
    <row r="26990" spans="1:8" x14ac:dyDescent="0.25">
      <c r="A26990" t="s">
        <v>59</v>
      </c>
      <c r="B26990">
        <v>2009</v>
      </c>
      <c r="C26990" t="s">
        <v>11</v>
      </c>
      <c r="D26990" t="s">
        <v>62</v>
      </c>
      <c r="E26990">
        <v>2</v>
      </c>
      <c r="F26990">
        <v>3.49</v>
      </c>
      <c r="G26990">
        <v>353.92</v>
      </c>
      <c r="H26990">
        <v>360.02</v>
      </c>
    </row>
    <row r="26991" spans="1:8" x14ac:dyDescent="0.25">
      <c r="A26991" t="s">
        <v>59</v>
      </c>
      <c r="B26991">
        <v>2009</v>
      </c>
      <c r="C26991" t="s">
        <v>11</v>
      </c>
      <c r="D26991" t="s">
        <v>60</v>
      </c>
      <c r="E26991">
        <v>107</v>
      </c>
      <c r="F26991">
        <v>1801.81</v>
      </c>
      <c r="G26991">
        <v>120275.28</v>
      </c>
      <c r="H26991">
        <v>167731.66</v>
      </c>
    </row>
    <row r="26992" spans="1:8" x14ac:dyDescent="0.25">
      <c r="A26992" t="s">
        <v>59</v>
      </c>
      <c r="B26992">
        <v>2009</v>
      </c>
      <c r="C26992" t="s">
        <v>11</v>
      </c>
      <c r="D26992" t="s">
        <v>60</v>
      </c>
      <c r="E26992">
        <v>29</v>
      </c>
      <c r="F26992">
        <v>57.77</v>
      </c>
      <c r="G26992">
        <v>7338.06</v>
      </c>
      <c r="H26992">
        <v>9465.19</v>
      </c>
    </row>
    <row r="26993" spans="1:8" x14ac:dyDescent="0.25">
      <c r="A26993" t="s">
        <v>59</v>
      </c>
      <c r="B26993">
        <v>2009</v>
      </c>
      <c r="C26993" t="s">
        <v>11</v>
      </c>
      <c r="D26993" t="s">
        <v>60</v>
      </c>
      <c r="E26993">
        <v>0</v>
      </c>
      <c r="F26993">
        <v>0</v>
      </c>
      <c r="G26993">
        <v>0</v>
      </c>
      <c r="H26993">
        <v>0</v>
      </c>
    </row>
    <row r="26994" spans="1:8" x14ac:dyDescent="0.25">
      <c r="A26994" t="s">
        <v>59</v>
      </c>
      <c r="B26994">
        <v>2009</v>
      </c>
      <c r="C26994" t="s">
        <v>11</v>
      </c>
      <c r="D26994" t="s">
        <v>60</v>
      </c>
      <c r="E26994">
        <v>24</v>
      </c>
      <c r="F26994">
        <v>458.17</v>
      </c>
      <c r="G26994">
        <v>25674.34</v>
      </c>
      <c r="H26994">
        <v>28150.67</v>
      </c>
    </row>
    <row r="26995" spans="1:8" x14ac:dyDescent="0.25">
      <c r="A26995" t="s">
        <v>59</v>
      </c>
      <c r="B26995">
        <v>2009</v>
      </c>
      <c r="C26995" t="s">
        <v>11</v>
      </c>
      <c r="D26995" t="s">
        <v>60</v>
      </c>
      <c r="E26995">
        <v>16</v>
      </c>
      <c r="F26995">
        <v>35.01</v>
      </c>
      <c r="G26995">
        <v>2704.12</v>
      </c>
      <c r="H26995">
        <v>1994.22</v>
      </c>
    </row>
    <row r="26996" spans="1:8" x14ac:dyDescent="0.25">
      <c r="A26996" t="s">
        <v>59</v>
      </c>
      <c r="B26996">
        <v>2009</v>
      </c>
      <c r="C26996" t="s">
        <v>11</v>
      </c>
      <c r="D26996" t="s">
        <v>60</v>
      </c>
      <c r="E26996">
        <v>0</v>
      </c>
      <c r="F26996">
        <v>0</v>
      </c>
      <c r="G26996">
        <v>0</v>
      </c>
      <c r="H26996">
        <v>0</v>
      </c>
    </row>
    <row r="26997" spans="1:8" x14ac:dyDescent="0.25">
      <c r="A26997" t="s">
        <v>59</v>
      </c>
      <c r="B26997">
        <v>2009</v>
      </c>
      <c r="C26997" t="s">
        <v>11</v>
      </c>
      <c r="D26997" t="s">
        <v>60</v>
      </c>
      <c r="E26997">
        <v>51</v>
      </c>
      <c r="F26997">
        <v>1370</v>
      </c>
      <c r="G26997">
        <v>77744.58</v>
      </c>
      <c r="H26997">
        <v>105979.35</v>
      </c>
    </row>
    <row r="26998" spans="1:8" x14ac:dyDescent="0.25">
      <c r="A26998" t="s">
        <v>59</v>
      </c>
      <c r="B26998">
        <v>2009</v>
      </c>
      <c r="C26998" t="s">
        <v>11</v>
      </c>
      <c r="D26998" t="s">
        <v>60</v>
      </c>
      <c r="E26998">
        <v>18</v>
      </c>
      <c r="F26998">
        <v>26.54</v>
      </c>
      <c r="G26998">
        <v>2142.9</v>
      </c>
      <c r="H26998">
        <v>2210.65</v>
      </c>
    </row>
    <row r="26999" spans="1:8" x14ac:dyDescent="0.25">
      <c r="A26999" t="s">
        <v>59</v>
      </c>
      <c r="B26999">
        <v>2009</v>
      </c>
      <c r="C26999" t="s">
        <v>11</v>
      </c>
      <c r="D26999" t="s">
        <v>60</v>
      </c>
      <c r="E26999">
        <v>0</v>
      </c>
      <c r="F26999">
        <v>0</v>
      </c>
      <c r="G26999">
        <v>0</v>
      </c>
      <c r="H26999">
        <v>0</v>
      </c>
    </row>
    <row r="27000" spans="1:8" x14ac:dyDescent="0.25">
      <c r="A27000" t="s">
        <v>59</v>
      </c>
      <c r="B27000">
        <v>2009</v>
      </c>
      <c r="C27000" t="s">
        <v>11</v>
      </c>
      <c r="D27000" t="s">
        <v>60</v>
      </c>
      <c r="E27000">
        <v>0</v>
      </c>
      <c r="F27000">
        <v>0</v>
      </c>
      <c r="G27000">
        <v>0</v>
      </c>
      <c r="H27000">
        <v>0</v>
      </c>
    </row>
    <row r="27001" spans="1:8" x14ac:dyDescent="0.25">
      <c r="A27001" t="s">
        <v>59</v>
      </c>
      <c r="B27001">
        <v>2009</v>
      </c>
      <c r="C27001" t="s">
        <v>11</v>
      </c>
      <c r="D27001" t="s">
        <v>60</v>
      </c>
      <c r="E27001">
        <v>0</v>
      </c>
      <c r="F27001">
        <v>0</v>
      </c>
      <c r="G27001">
        <v>3711.8</v>
      </c>
      <c r="H27001">
        <v>1524.56</v>
      </c>
    </row>
    <row r="27002" spans="1:8" x14ac:dyDescent="0.25">
      <c r="A27002" t="s">
        <v>59</v>
      </c>
      <c r="B27002">
        <v>2009</v>
      </c>
      <c r="C27002" t="s">
        <v>11</v>
      </c>
      <c r="D27002" t="s">
        <v>60</v>
      </c>
      <c r="E27002">
        <v>0</v>
      </c>
      <c r="F27002">
        <v>0</v>
      </c>
      <c r="G27002">
        <v>1570.56</v>
      </c>
      <c r="H27002">
        <v>1396.23</v>
      </c>
    </row>
    <row r="27003" spans="1:8" x14ac:dyDescent="0.25">
      <c r="A27003" t="s">
        <v>59</v>
      </c>
      <c r="B27003">
        <v>2009</v>
      </c>
      <c r="C27003" t="s">
        <v>11</v>
      </c>
      <c r="D27003" t="s">
        <v>61</v>
      </c>
      <c r="E27003">
        <v>0</v>
      </c>
      <c r="F27003">
        <v>0</v>
      </c>
      <c r="G27003">
        <v>0</v>
      </c>
      <c r="H27003">
        <v>0</v>
      </c>
    </row>
    <row r="27004" spans="1:8" x14ac:dyDescent="0.25">
      <c r="A27004" t="s">
        <v>59</v>
      </c>
      <c r="B27004">
        <v>2009</v>
      </c>
      <c r="C27004" t="s">
        <v>5</v>
      </c>
      <c r="D27004" t="s">
        <v>60</v>
      </c>
      <c r="E27004">
        <v>0</v>
      </c>
      <c r="F27004">
        <v>0</v>
      </c>
      <c r="G27004">
        <v>0</v>
      </c>
      <c r="H27004">
        <v>0</v>
      </c>
    </row>
    <row r="27005" spans="1:8" x14ac:dyDescent="0.25">
      <c r="A27005" t="s">
        <v>59</v>
      </c>
      <c r="B27005">
        <v>2009</v>
      </c>
      <c r="C27005" t="s">
        <v>5</v>
      </c>
      <c r="D27005" t="s">
        <v>60</v>
      </c>
      <c r="E27005">
        <v>142</v>
      </c>
      <c r="F27005">
        <v>80.260000000000005</v>
      </c>
      <c r="G27005">
        <v>9587.9500000000007</v>
      </c>
      <c r="H27005">
        <v>9496.69</v>
      </c>
    </row>
    <row r="27006" spans="1:8" x14ac:dyDescent="0.25">
      <c r="A27006" t="s">
        <v>59</v>
      </c>
      <c r="B27006">
        <v>2009</v>
      </c>
      <c r="C27006" t="s">
        <v>5</v>
      </c>
      <c r="D27006" t="s">
        <v>60</v>
      </c>
      <c r="E27006">
        <v>0</v>
      </c>
      <c r="F27006">
        <v>0</v>
      </c>
      <c r="G27006">
        <v>0</v>
      </c>
      <c r="H27006">
        <v>0</v>
      </c>
    </row>
    <row r="27007" spans="1:8" x14ac:dyDescent="0.25">
      <c r="A27007" t="s">
        <v>59</v>
      </c>
      <c r="B27007">
        <v>2009</v>
      </c>
      <c r="C27007" t="s">
        <v>5</v>
      </c>
      <c r="D27007" t="s">
        <v>60</v>
      </c>
      <c r="E27007">
        <v>8</v>
      </c>
      <c r="F27007">
        <v>62.25</v>
      </c>
      <c r="G27007">
        <v>6500.48</v>
      </c>
      <c r="H27007">
        <v>7750.37</v>
      </c>
    </row>
    <row r="27008" spans="1:8" x14ac:dyDescent="0.25">
      <c r="A27008" t="s">
        <v>59</v>
      </c>
      <c r="B27008">
        <v>2009</v>
      </c>
      <c r="C27008" t="s">
        <v>5</v>
      </c>
      <c r="D27008" t="s">
        <v>60</v>
      </c>
      <c r="E27008">
        <v>52</v>
      </c>
      <c r="F27008">
        <v>127.35</v>
      </c>
      <c r="G27008">
        <v>8556.56</v>
      </c>
      <c r="H27008">
        <v>7326.4</v>
      </c>
    </row>
    <row r="27009" spans="1:8" x14ac:dyDescent="0.25">
      <c r="A27009" t="s">
        <v>59</v>
      </c>
      <c r="B27009">
        <v>2009</v>
      </c>
      <c r="C27009" t="s">
        <v>5</v>
      </c>
      <c r="D27009" t="s">
        <v>60</v>
      </c>
      <c r="E27009">
        <v>495</v>
      </c>
      <c r="F27009">
        <v>368.61</v>
      </c>
      <c r="G27009">
        <v>24170.1</v>
      </c>
      <c r="H27009">
        <v>7819.69</v>
      </c>
    </row>
    <row r="27010" spans="1:8" x14ac:dyDescent="0.25">
      <c r="A27010" t="s">
        <v>59</v>
      </c>
      <c r="B27010">
        <v>2009</v>
      </c>
      <c r="C27010" t="s">
        <v>5</v>
      </c>
      <c r="D27010" t="s">
        <v>60</v>
      </c>
      <c r="E27010">
        <v>0</v>
      </c>
      <c r="F27010">
        <v>0</v>
      </c>
      <c r="G27010">
        <v>0</v>
      </c>
      <c r="H27010">
        <v>0</v>
      </c>
    </row>
    <row r="27011" spans="1:8" x14ac:dyDescent="0.25">
      <c r="A27011" t="s">
        <v>59</v>
      </c>
      <c r="B27011">
        <v>2009</v>
      </c>
      <c r="C27011" t="s">
        <v>5</v>
      </c>
      <c r="D27011" t="s">
        <v>60</v>
      </c>
      <c r="E27011">
        <v>7</v>
      </c>
      <c r="F27011">
        <v>61.21</v>
      </c>
      <c r="G27011">
        <v>3177.89</v>
      </c>
      <c r="H27011">
        <v>4501.5</v>
      </c>
    </row>
    <row r="27012" spans="1:8" x14ac:dyDescent="0.25">
      <c r="A27012" t="s">
        <v>59</v>
      </c>
      <c r="B27012">
        <v>2009</v>
      </c>
      <c r="C27012" t="s">
        <v>5</v>
      </c>
      <c r="D27012" t="s">
        <v>60</v>
      </c>
      <c r="E27012">
        <v>79</v>
      </c>
      <c r="F27012">
        <v>154.30000000000001</v>
      </c>
      <c r="G27012">
        <v>9560.43</v>
      </c>
      <c r="H27012">
        <v>8762.59</v>
      </c>
    </row>
    <row r="27013" spans="1:8" x14ac:dyDescent="0.25">
      <c r="A27013" t="s">
        <v>59</v>
      </c>
      <c r="B27013">
        <v>2009</v>
      </c>
      <c r="C27013" t="s">
        <v>5</v>
      </c>
      <c r="D27013" t="s">
        <v>60</v>
      </c>
      <c r="E27013">
        <v>188</v>
      </c>
      <c r="F27013">
        <v>112.98</v>
      </c>
      <c r="G27013">
        <v>7538.95</v>
      </c>
      <c r="H27013">
        <v>5824.57</v>
      </c>
    </row>
    <row r="27014" spans="1:8" x14ac:dyDescent="0.25">
      <c r="A27014" t="s">
        <v>59</v>
      </c>
      <c r="B27014">
        <v>2009</v>
      </c>
      <c r="C27014" t="s">
        <v>5</v>
      </c>
      <c r="D27014" t="s">
        <v>64</v>
      </c>
      <c r="E27014">
        <v>1</v>
      </c>
      <c r="F27014">
        <v>14086.767</v>
      </c>
      <c r="G27014">
        <v>1390764.1</v>
      </c>
      <c r="H27014">
        <v>1393945.22</v>
      </c>
    </row>
    <row r="27015" spans="1:8" x14ac:dyDescent="0.25">
      <c r="A27015" t="s">
        <v>59</v>
      </c>
      <c r="B27015">
        <v>2009</v>
      </c>
      <c r="C27015" t="s">
        <v>5</v>
      </c>
      <c r="D27015" t="s">
        <v>60</v>
      </c>
      <c r="E27015">
        <v>0</v>
      </c>
      <c r="F27015">
        <v>0</v>
      </c>
      <c r="G27015">
        <v>0</v>
      </c>
      <c r="H27015">
        <v>0</v>
      </c>
    </row>
    <row r="27016" spans="1:8" x14ac:dyDescent="0.25">
      <c r="A27016" t="s">
        <v>59</v>
      </c>
      <c r="B27016">
        <v>2009</v>
      </c>
      <c r="C27016" t="s">
        <v>5</v>
      </c>
      <c r="D27016" t="s">
        <v>60</v>
      </c>
      <c r="E27016">
        <v>0</v>
      </c>
      <c r="F27016">
        <v>0</v>
      </c>
      <c r="G27016">
        <v>0</v>
      </c>
      <c r="H27016">
        <v>0</v>
      </c>
    </row>
    <row r="27017" spans="1:8" x14ac:dyDescent="0.25">
      <c r="A27017" t="s">
        <v>59</v>
      </c>
      <c r="B27017">
        <v>2009</v>
      </c>
      <c r="C27017" t="s">
        <v>4</v>
      </c>
      <c r="D27017" t="s">
        <v>60</v>
      </c>
      <c r="E27017">
        <v>0</v>
      </c>
      <c r="F27017">
        <v>0</v>
      </c>
      <c r="G27017">
        <v>0</v>
      </c>
      <c r="H27017">
        <v>0</v>
      </c>
    </row>
    <row r="27018" spans="1:8" x14ac:dyDescent="0.25">
      <c r="A27018" t="s">
        <v>59</v>
      </c>
      <c r="B27018">
        <v>2009</v>
      </c>
      <c r="C27018" t="s">
        <v>4</v>
      </c>
      <c r="D27018" t="s">
        <v>61</v>
      </c>
      <c r="E27018">
        <v>0</v>
      </c>
      <c r="F27018">
        <v>0</v>
      </c>
      <c r="G27018">
        <v>0</v>
      </c>
      <c r="H27018">
        <v>0</v>
      </c>
    </row>
    <row r="27019" spans="1:8" x14ac:dyDescent="0.25">
      <c r="A27019" t="s">
        <v>59</v>
      </c>
      <c r="B27019">
        <v>2009</v>
      </c>
      <c r="C27019" t="s">
        <v>4</v>
      </c>
      <c r="D27019" t="s">
        <v>61</v>
      </c>
      <c r="E27019">
        <v>3</v>
      </c>
      <c r="F27019">
        <v>22619.66</v>
      </c>
      <c r="G27019">
        <v>782972.48</v>
      </c>
      <c r="H27019">
        <v>837538.42</v>
      </c>
    </row>
    <row r="27020" spans="1:8" x14ac:dyDescent="0.25">
      <c r="A27020" t="s">
        <v>59</v>
      </c>
      <c r="B27020">
        <v>2009</v>
      </c>
      <c r="C27020" t="s">
        <v>4</v>
      </c>
      <c r="D27020" t="s">
        <v>60</v>
      </c>
      <c r="E27020">
        <v>0</v>
      </c>
      <c r="F27020">
        <v>0</v>
      </c>
      <c r="G27020">
        <v>0</v>
      </c>
      <c r="H27020">
        <v>0</v>
      </c>
    </row>
    <row r="27021" spans="1:8" x14ac:dyDescent="0.25">
      <c r="A27021" t="s">
        <v>59</v>
      </c>
      <c r="B27021">
        <v>2009</v>
      </c>
      <c r="C27021" t="s">
        <v>4</v>
      </c>
      <c r="D27021" t="s">
        <v>60</v>
      </c>
      <c r="E27021">
        <v>0</v>
      </c>
      <c r="F27021">
        <v>0</v>
      </c>
      <c r="G27021">
        <v>0</v>
      </c>
      <c r="H27021">
        <v>0</v>
      </c>
    </row>
    <row r="27022" spans="1:8" x14ac:dyDescent="0.25">
      <c r="A27022" t="s">
        <v>59</v>
      </c>
      <c r="B27022">
        <v>2009</v>
      </c>
      <c r="C27022" t="s">
        <v>4</v>
      </c>
      <c r="D27022" t="s">
        <v>60</v>
      </c>
      <c r="E27022">
        <v>0</v>
      </c>
      <c r="F27022">
        <v>0</v>
      </c>
      <c r="G27022">
        <v>909.01</v>
      </c>
      <c r="H27022">
        <v>5836.57</v>
      </c>
    </row>
    <row r="27023" spans="1:8" x14ac:dyDescent="0.25">
      <c r="A27023" t="s">
        <v>59</v>
      </c>
      <c r="B27023">
        <v>2009</v>
      </c>
      <c r="C27023" t="s">
        <v>11</v>
      </c>
      <c r="D27023" t="s">
        <v>61</v>
      </c>
      <c r="E27023">
        <v>0</v>
      </c>
      <c r="F27023">
        <v>0</v>
      </c>
      <c r="G27023">
        <v>0</v>
      </c>
      <c r="H27023">
        <v>0</v>
      </c>
    </row>
    <row r="27024" spans="1:8" x14ac:dyDescent="0.25">
      <c r="A27024" t="s">
        <v>59</v>
      </c>
      <c r="B27024">
        <v>2009</v>
      </c>
      <c r="C27024" t="s">
        <v>11</v>
      </c>
      <c r="D27024" t="s">
        <v>61</v>
      </c>
      <c r="E27024">
        <v>2</v>
      </c>
      <c r="F27024">
        <v>1.52</v>
      </c>
      <c r="G27024">
        <v>117.23</v>
      </c>
      <c r="H27024">
        <v>117.39</v>
      </c>
    </row>
    <row r="27025" spans="1:8" x14ac:dyDescent="0.25">
      <c r="A27025" t="s">
        <v>59</v>
      </c>
      <c r="B27025">
        <v>2009</v>
      </c>
      <c r="C27025" t="s">
        <v>11</v>
      </c>
      <c r="D27025" t="s">
        <v>60</v>
      </c>
      <c r="E27025">
        <v>1027</v>
      </c>
      <c r="F27025">
        <v>572.28</v>
      </c>
      <c r="G27025">
        <v>49703.78</v>
      </c>
      <c r="H27025">
        <v>50506.15</v>
      </c>
    </row>
    <row r="27026" spans="1:8" x14ac:dyDescent="0.25">
      <c r="A27026" t="s">
        <v>59</v>
      </c>
      <c r="B27026">
        <v>2009</v>
      </c>
      <c r="C27026" t="s">
        <v>11</v>
      </c>
      <c r="D27026" t="s">
        <v>60</v>
      </c>
      <c r="E27026">
        <v>0</v>
      </c>
      <c r="F27026">
        <v>0</v>
      </c>
      <c r="G27026">
        <v>0</v>
      </c>
      <c r="H27026">
        <v>0</v>
      </c>
    </row>
    <row r="27027" spans="1:8" x14ac:dyDescent="0.25">
      <c r="A27027" t="s">
        <v>59</v>
      </c>
      <c r="B27027">
        <v>2009</v>
      </c>
      <c r="C27027" t="s">
        <v>11</v>
      </c>
      <c r="D27027" t="s">
        <v>60</v>
      </c>
      <c r="E27027">
        <v>193</v>
      </c>
      <c r="F27027">
        <v>356.55</v>
      </c>
      <c r="G27027">
        <v>81022.17</v>
      </c>
      <c r="H27027">
        <v>121188</v>
      </c>
    </row>
    <row r="27028" spans="1:8" x14ac:dyDescent="0.25">
      <c r="A27028" t="s">
        <v>59</v>
      </c>
      <c r="B27028">
        <v>2009</v>
      </c>
      <c r="C27028" t="s">
        <v>11</v>
      </c>
      <c r="D27028" t="s">
        <v>60</v>
      </c>
      <c r="E27028">
        <v>1120</v>
      </c>
      <c r="F27028">
        <v>532.48</v>
      </c>
      <c r="G27028">
        <v>41141.25</v>
      </c>
      <c r="H27028">
        <v>44502.559999999998</v>
      </c>
    </row>
    <row r="27029" spans="1:8" x14ac:dyDescent="0.25">
      <c r="A27029" t="s">
        <v>59</v>
      </c>
      <c r="B27029">
        <v>2009</v>
      </c>
      <c r="C27029" t="s">
        <v>11</v>
      </c>
      <c r="D27029" t="s">
        <v>60</v>
      </c>
      <c r="E27029">
        <v>0</v>
      </c>
      <c r="F27029">
        <v>0</v>
      </c>
      <c r="G27029">
        <v>0</v>
      </c>
      <c r="H27029">
        <v>0</v>
      </c>
    </row>
    <row r="27030" spans="1:8" x14ac:dyDescent="0.25">
      <c r="A27030" t="s">
        <v>59</v>
      </c>
      <c r="B27030">
        <v>2009</v>
      </c>
      <c r="C27030" t="s">
        <v>11</v>
      </c>
      <c r="D27030" t="s">
        <v>60</v>
      </c>
      <c r="E27030">
        <v>0</v>
      </c>
      <c r="F27030">
        <v>0</v>
      </c>
      <c r="G27030">
        <v>0</v>
      </c>
      <c r="H27030">
        <v>0</v>
      </c>
    </row>
    <row r="27031" spans="1:8" x14ac:dyDescent="0.25">
      <c r="A27031" t="s">
        <v>59</v>
      </c>
      <c r="B27031">
        <v>2009</v>
      </c>
      <c r="C27031" t="s">
        <v>11</v>
      </c>
      <c r="D27031" t="s">
        <v>62</v>
      </c>
      <c r="E27031">
        <v>0</v>
      </c>
      <c r="F27031">
        <v>0</v>
      </c>
      <c r="G27031">
        <v>0</v>
      </c>
      <c r="H27031">
        <v>0</v>
      </c>
    </row>
    <row r="27032" spans="1:8" x14ac:dyDescent="0.25">
      <c r="A27032" t="s">
        <v>59</v>
      </c>
      <c r="B27032">
        <v>2009</v>
      </c>
      <c r="C27032" t="s">
        <v>11</v>
      </c>
      <c r="D27032" t="s">
        <v>62</v>
      </c>
      <c r="E27032">
        <v>97</v>
      </c>
      <c r="F27032">
        <v>43.99</v>
      </c>
      <c r="G27032">
        <v>3378.76</v>
      </c>
      <c r="H27032">
        <v>3444.56</v>
      </c>
    </row>
    <row r="27033" spans="1:8" x14ac:dyDescent="0.25">
      <c r="A27033" t="s">
        <v>59</v>
      </c>
      <c r="B27033">
        <v>2009</v>
      </c>
      <c r="C27033" t="s">
        <v>11</v>
      </c>
      <c r="D27033" t="s">
        <v>62</v>
      </c>
      <c r="E27033">
        <v>540</v>
      </c>
      <c r="F27033">
        <v>311.8</v>
      </c>
      <c r="G27033">
        <v>22850.81</v>
      </c>
      <c r="H27033">
        <v>22800.46</v>
      </c>
    </row>
    <row r="27034" spans="1:8" x14ac:dyDescent="0.25">
      <c r="A27034" t="s">
        <v>59</v>
      </c>
      <c r="B27034">
        <v>2009</v>
      </c>
      <c r="C27034" t="s">
        <v>11</v>
      </c>
      <c r="D27034" t="s">
        <v>60</v>
      </c>
      <c r="E27034">
        <v>0</v>
      </c>
      <c r="F27034">
        <v>0</v>
      </c>
      <c r="G27034">
        <v>0</v>
      </c>
      <c r="H27034">
        <v>0</v>
      </c>
    </row>
    <row r="27035" spans="1:8" x14ac:dyDescent="0.25">
      <c r="A27035" t="s">
        <v>59</v>
      </c>
      <c r="B27035">
        <v>2009</v>
      </c>
      <c r="C27035" t="s">
        <v>11</v>
      </c>
      <c r="D27035" t="s">
        <v>60</v>
      </c>
      <c r="E27035">
        <v>145</v>
      </c>
      <c r="F27035">
        <v>105.34</v>
      </c>
      <c r="G27035">
        <v>10735.32</v>
      </c>
      <c r="H27035">
        <v>17752.46</v>
      </c>
    </row>
    <row r="27036" spans="1:8" x14ac:dyDescent="0.25">
      <c r="A27036" t="s">
        <v>59</v>
      </c>
      <c r="B27036">
        <v>2009</v>
      </c>
      <c r="C27036" t="s">
        <v>11</v>
      </c>
      <c r="D27036" t="s">
        <v>60</v>
      </c>
      <c r="E27036">
        <v>0</v>
      </c>
      <c r="F27036">
        <v>0</v>
      </c>
      <c r="G27036">
        <v>0</v>
      </c>
      <c r="H27036">
        <v>0</v>
      </c>
    </row>
    <row r="27037" spans="1:8" x14ac:dyDescent="0.25">
      <c r="A27037" t="s">
        <v>59</v>
      </c>
      <c r="B27037">
        <v>2009</v>
      </c>
      <c r="C27037" t="s">
        <v>11</v>
      </c>
      <c r="D27037" t="s">
        <v>60</v>
      </c>
      <c r="E27037">
        <v>12</v>
      </c>
      <c r="F27037">
        <v>71.91</v>
      </c>
      <c r="G27037">
        <v>4347.79</v>
      </c>
      <c r="H27037">
        <v>4415.6099999999997</v>
      </c>
    </row>
    <row r="27038" spans="1:8" x14ac:dyDescent="0.25">
      <c r="A27038" t="s">
        <v>59</v>
      </c>
      <c r="B27038">
        <v>2009</v>
      </c>
      <c r="C27038" t="s">
        <v>11</v>
      </c>
      <c r="D27038" t="s">
        <v>60</v>
      </c>
      <c r="E27038">
        <v>51</v>
      </c>
      <c r="F27038">
        <v>114.6</v>
      </c>
      <c r="G27038">
        <v>8559.8799999999992</v>
      </c>
      <c r="H27038">
        <v>7604.17</v>
      </c>
    </row>
    <row r="27039" spans="1:8" x14ac:dyDescent="0.25">
      <c r="A27039" t="s">
        <v>59</v>
      </c>
      <c r="B27039">
        <v>2009</v>
      </c>
      <c r="C27039" t="s">
        <v>11</v>
      </c>
      <c r="D27039" t="s">
        <v>60</v>
      </c>
      <c r="E27039">
        <v>494</v>
      </c>
      <c r="F27039">
        <v>310.49</v>
      </c>
      <c r="G27039">
        <v>20351.96</v>
      </c>
      <c r="H27039">
        <v>16381.13</v>
      </c>
    </row>
    <row r="27040" spans="1:8" x14ac:dyDescent="0.25">
      <c r="A27040" t="s">
        <v>59</v>
      </c>
      <c r="B27040">
        <v>2009</v>
      </c>
      <c r="C27040" t="s">
        <v>11</v>
      </c>
      <c r="D27040" t="s">
        <v>60</v>
      </c>
      <c r="E27040">
        <v>0</v>
      </c>
      <c r="F27040">
        <v>0</v>
      </c>
      <c r="G27040">
        <v>0</v>
      </c>
      <c r="H27040">
        <v>0</v>
      </c>
    </row>
    <row r="27041" spans="1:8" x14ac:dyDescent="0.25">
      <c r="A27041" t="s">
        <v>59</v>
      </c>
      <c r="B27041">
        <v>2009</v>
      </c>
      <c r="C27041" t="s">
        <v>11</v>
      </c>
      <c r="D27041" t="s">
        <v>60</v>
      </c>
      <c r="E27041">
        <v>7</v>
      </c>
      <c r="F27041">
        <v>56</v>
      </c>
      <c r="G27041">
        <v>3364.49</v>
      </c>
      <c r="H27041">
        <v>4566.34</v>
      </c>
    </row>
    <row r="27042" spans="1:8" x14ac:dyDescent="0.25">
      <c r="A27042" t="s">
        <v>59</v>
      </c>
      <c r="B27042">
        <v>2009</v>
      </c>
      <c r="C27042" t="s">
        <v>4</v>
      </c>
      <c r="D27042" t="s">
        <v>60</v>
      </c>
      <c r="E27042">
        <v>0</v>
      </c>
      <c r="F27042">
        <v>0</v>
      </c>
      <c r="G27042">
        <v>0</v>
      </c>
      <c r="H27042">
        <v>0</v>
      </c>
    </row>
    <row r="27043" spans="1:8" x14ac:dyDescent="0.25">
      <c r="A27043" t="s">
        <v>59</v>
      </c>
      <c r="B27043">
        <v>2009</v>
      </c>
      <c r="C27043" t="s">
        <v>4</v>
      </c>
      <c r="D27043" t="s">
        <v>60</v>
      </c>
      <c r="E27043">
        <v>0</v>
      </c>
      <c r="F27043">
        <v>0</v>
      </c>
      <c r="G27043">
        <v>0</v>
      </c>
      <c r="H27043">
        <v>0</v>
      </c>
    </row>
    <row r="27044" spans="1:8" x14ac:dyDescent="0.25">
      <c r="A27044" t="s">
        <v>59</v>
      </c>
      <c r="B27044">
        <v>2009</v>
      </c>
      <c r="C27044" t="s">
        <v>4</v>
      </c>
      <c r="D27044" t="s">
        <v>61</v>
      </c>
      <c r="E27044">
        <v>0</v>
      </c>
      <c r="F27044">
        <v>0</v>
      </c>
      <c r="G27044">
        <v>0</v>
      </c>
      <c r="H27044">
        <v>0</v>
      </c>
    </row>
    <row r="27045" spans="1:8" x14ac:dyDescent="0.25">
      <c r="A27045" t="s">
        <v>59</v>
      </c>
      <c r="B27045">
        <v>2009</v>
      </c>
      <c r="C27045" t="s">
        <v>4</v>
      </c>
      <c r="D27045" t="s">
        <v>61</v>
      </c>
      <c r="E27045">
        <v>1124</v>
      </c>
      <c r="F27045">
        <v>38560.32</v>
      </c>
      <c r="G27045">
        <v>3128747.22</v>
      </c>
      <c r="H27045">
        <v>3235658.09</v>
      </c>
    </row>
    <row r="27046" spans="1:8" x14ac:dyDescent="0.25">
      <c r="A27046" t="s">
        <v>59</v>
      </c>
      <c r="B27046">
        <v>2009</v>
      </c>
      <c r="C27046" t="s">
        <v>4</v>
      </c>
      <c r="D27046" t="s">
        <v>61</v>
      </c>
      <c r="E27046">
        <v>296</v>
      </c>
      <c r="F27046">
        <v>539.79</v>
      </c>
      <c r="G27046">
        <v>40808.370000000003</v>
      </c>
      <c r="H27046">
        <v>45674.03</v>
      </c>
    </row>
    <row r="27047" spans="1:8" x14ac:dyDescent="0.25">
      <c r="A27047" t="s">
        <v>59</v>
      </c>
      <c r="B27047">
        <v>2009</v>
      </c>
      <c r="C27047" t="s">
        <v>4</v>
      </c>
      <c r="D27047" t="s">
        <v>60</v>
      </c>
      <c r="E27047">
        <v>0</v>
      </c>
      <c r="F27047">
        <v>0</v>
      </c>
      <c r="G27047">
        <v>0</v>
      </c>
      <c r="H27047">
        <v>0</v>
      </c>
    </row>
    <row r="27048" spans="1:8" x14ac:dyDescent="0.25">
      <c r="A27048" t="s">
        <v>59</v>
      </c>
      <c r="B27048">
        <v>2009</v>
      </c>
      <c r="C27048" t="s">
        <v>4</v>
      </c>
      <c r="D27048" t="s">
        <v>60</v>
      </c>
      <c r="E27048">
        <v>0</v>
      </c>
      <c r="F27048">
        <v>0</v>
      </c>
      <c r="G27048">
        <v>0</v>
      </c>
      <c r="H27048">
        <v>0</v>
      </c>
    </row>
    <row r="27049" spans="1:8" x14ac:dyDescent="0.25">
      <c r="A27049" t="s">
        <v>59</v>
      </c>
      <c r="B27049">
        <v>2009</v>
      </c>
      <c r="C27049" t="s">
        <v>4</v>
      </c>
      <c r="D27049" t="s">
        <v>60</v>
      </c>
      <c r="E27049">
        <v>0</v>
      </c>
      <c r="F27049">
        <v>0</v>
      </c>
      <c r="G27049">
        <v>0</v>
      </c>
      <c r="H27049">
        <v>0</v>
      </c>
    </row>
    <row r="27050" spans="1:8" x14ac:dyDescent="0.25">
      <c r="A27050" t="s">
        <v>59</v>
      </c>
      <c r="B27050">
        <v>2009</v>
      </c>
      <c r="C27050" t="s">
        <v>4</v>
      </c>
      <c r="D27050" t="s">
        <v>60</v>
      </c>
      <c r="E27050">
        <v>0</v>
      </c>
      <c r="F27050">
        <v>0</v>
      </c>
      <c r="G27050">
        <v>0</v>
      </c>
      <c r="H27050">
        <v>0</v>
      </c>
    </row>
    <row r="27051" spans="1:8" x14ac:dyDescent="0.25">
      <c r="A27051" t="s">
        <v>59</v>
      </c>
      <c r="B27051">
        <v>2009</v>
      </c>
      <c r="C27051" t="s">
        <v>4</v>
      </c>
      <c r="D27051" t="s">
        <v>62</v>
      </c>
      <c r="E27051">
        <v>751</v>
      </c>
      <c r="F27051">
        <v>13805.52</v>
      </c>
      <c r="G27051">
        <v>1029138.89</v>
      </c>
      <c r="H27051">
        <v>1245903.19</v>
      </c>
    </row>
    <row r="27052" spans="1:8" x14ac:dyDescent="0.25">
      <c r="A27052" t="s">
        <v>59</v>
      </c>
      <c r="B27052">
        <v>2009</v>
      </c>
      <c r="C27052" t="s">
        <v>4</v>
      </c>
      <c r="D27052" t="s">
        <v>62</v>
      </c>
      <c r="E27052">
        <v>248</v>
      </c>
      <c r="F27052">
        <v>672.18</v>
      </c>
      <c r="G27052">
        <v>47946.48</v>
      </c>
      <c r="H27052">
        <v>43776.91</v>
      </c>
    </row>
    <row r="27053" spans="1:8" x14ac:dyDescent="0.25">
      <c r="A27053" t="s">
        <v>59</v>
      </c>
      <c r="B27053">
        <v>2009</v>
      </c>
      <c r="C27053" t="s">
        <v>4</v>
      </c>
      <c r="D27053" t="s">
        <v>60</v>
      </c>
      <c r="E27053">
        <v>11</v>
      </c>
      <c r="F27053">
        <v>52.84</v>
      </c>
      <c r="G27053">
        <v>3358.09</v>
      </c>
      <c r="H27053">
        <v>2725.25</v>
      </c>
    </row>
    <row r="27054" spans="1:8" x14ac:dyDescent="0.25">
      <c r="A27054" t="s">
        <v>59</v>
      </c>
      <c r="B27054">
        <v>2009</v>
      </c>
      <c r="C27054" t="s">
        <v>4</v>
      </c>
      <c r="D27054" t="s">
        <v>60</v>
      </c>
      <c r="E27054">
        <v>6</v>
      </c>
      <c r="F27054">
        <v>9.35</v>
      </c>
      <c r="G27054">
        <v>428.25</v>
      </c>
      <c r="H27054">
        <v>405.04</v>
      </c>
    </row>
    <row r="27055" spans="1:8" x14ac:dyDescent="0.25">
      <c r="A27055" t="s">
        <v>59</v>
      </c>
      <c r="B27055">
        <v>2009</v>
      </c>
      <c r="C27055" t="s">
        <v>4</v>
      </c>
      <c r="D27055" t="s">
        <v>60</v>
      </c>
      <c r="E27055">
        <v>3</v>
      </c>
      <c r="F27055">
        <v>6.19</v>
      </c>
      <c r="G27055">
        <v>367.1</v>
      </c>
      <c r="H27055">
        <v>157.49</v>
      </c>
    </row>
    <row r="27056" spans="1:8" x14ac:dyDescent="0.25">
      <c r="A27056" t="s">
        <v>59</v>
      </c>
      <c r="B27056">
        <v>2009</v>
      </c>
      <c r="C27056" t="s">
        <v>4</v>
      </c>
      <c r="D27056" t="s">
        <v>60</v>
      </c>
      <c r="E27056">
        <v>0</v>
      </c>
      <c r="F27056">
        <v>0</v>
      </c>
      <c r="G27056">
        <v>0</v>
      </c>
      <c r="H27056">
        <v>0</v>
      </c>
    </row>
    <row r="27057" spans="1:8" x14ac:dyDescent="0.25">
      <c r="A27057" t="s">
        <v>59</v>
      </c>
      <c r="B27057">
        <v>2009</v>
      </c>
      <c r="C27057" t="s">
        <v>4</v>
      </c>
      <c r="D27057" t="s">
        <v>60</v>
      </c>
      <c r="E27057">
        <v>0</v>
      </c>
      <c r="F27057">
        <v>0</v>
      </c>
      <c r="G27057">
        <v>0</v>
      </c>
      <c r="H27057">
        <v>0</v>
      </c>
    </row>
    <row r="27058" spans="1:8" x14ac:dyDescent="0.25">
      <c r="A27058" t="s">
        <v>59</v>
      </c>
      <c r="B27058">
        <v>2009</v>
      </c>
      <c r="C27058" t="s">
        <v>4</v>
      </c>
      <c r="D27058" t="s">
        <v>63</v>
      </c>
      <c r="E27058">
        <v>46</v>
      </c>
      <c r="F27058">
        <v>4.76</v>
      </c>
      <c r="G27058">
        <v>111.7</v>
      </c>
      <c r="H27058">
        <v>104.32</v>
      </c>
    </row>
    <row r="27059" spans="1:8" x14ac:dyDescent="0.25">
      <c r="A27059" t="s">
        <v>59</v>
      </c>
      <c r="B27059">
        <v>2009</v>
      </c>
      <c r="C27059" t="s">
        <v>4</v>
      </c>
      <c r="D27059" t="s">
        <v>63</v>
      </c>
      <c r="E27059">
        <v>664229</v>
      </c>
      <c r="F27059">
        <v>100580.1</v>
      </c>
      <c r="G27059">
        <v>8484240.8900000006</v>
      </c>
      <c r="H27059">
        <v>9030395.3499999996</v>
      </c>
    </row>
    <row r="27060" spans="1:8" x14ac:dyDescent="0.25">
      <c r="A27060" t="s">
        <v>59</v>
      </c>
      <c r="B27060">
        <v>2009</v>
      </c>
      <c r="C27060" t="s">
        <v>4</v>
      </c>
      <c r="D27060" t="s">
        <v>60</v>
      </c>
      <c r="E27060">
        <v>0</v>
      </c>
      <c r="F27060">
        <v>0</v>
      </c>
      <c r="G27060">
        <v>9086.76</v>
      </c>
      <c r="H27060">
        <v>17531.97</v>
      </c>
    </row>
    <row r="27061" spans="1:8" x14ac:dyDescent="0.25">
      <c r="A27061" t="s">
        <v>59</v>
      </c>
      <c r="B27061">
        <v>2009</v>
      </c>
      <c r="C27061" t="s">
        <v>11</v>
      </c>
      <c r="D27061" t="s">
        <v>60</v>
      </c>
      <c r="E27061">
        <v>76</v>
      </c>
      <c r="F27061">
        <v>138.24</v>
      </c>
      <c r="G27061">
        <v>10485.290000000001</v>
      </c>
      <c r="H27061">
        <v>10142.219999999999</v>
      </c>
    </row>
    <row r="27062" spans="1:8" x14ac:dyDescent="0.25">
      <c r="A27062" t="s">
        <v>59</v>
      </c>
      <c r="B27062">
        <v>2009</v>
      </c>
      <c r="C27062" t="s">
        <v>11</v>
      </c>
      <c r="D27062" t="s">
        <v>60</v>
      </c>
      <c r="E27062">
        <v>206</v>
      </c>
      <c r="F27062">
        <v>113.56</v>
      </c>
      <c r="G27062">
        <v>7326.71</v>
      </c>
      <c r="H27062">
        <v>8768.56</v>
      </c>
    </row>
    <row r="27063" spans="1:8" x14ac:dyDescent="0.25">
      <c r="A27063" t="s">
        <v>59</v>
      </c>
      <c r="B27063">
        <v>2009</v>
      </c>
      <c r="C27063" t="s">
        <v>11</v>
      </c>
      <c r="D27063" t="s">
        <v>64</v>
      </c>
      <c r="E27063">
        <v>1</v>
      </c>
      <c r="F27063">
        <v>14556.33</v>
      </c>
      <c r="G27063">
        <v>1394656.98</v>
      </c>
      <c r="H27063">
        <v>1383053.25</v>
      </c>
    </row>
    <row r="27064" spans="1:8" x14ac:dyDescent="0.25">
      <c r="A27064" t="s">
        <v>59</v>
      </c>
      <c r="B27064">
        <v>2009</v>
      </c>
      <c r="C27064" t="s">
        <v>11</v>
      </c>
      <c r="D27064" t="s">
        <v>60</v>
      </c>
      <c r="E27064">
        <v>0</v>
      </c>
      <c r="F27064">
        <v>0</v>
      </c>
      <c r="G27064">
        <v>0</v>
      </c>
      <c r="H27064">
        <v>0</v>
      </c>
    </row>
    <row r="27065" spans="1:8" x14ac:dyDescent="0.25">
      <c r="A27065" t="s">
        <v>59</v>
      </c>
      <c r="B27065">
        <v>2009</v>
      </c>
      <c r="C27065" t="s">
        <v>11</v>
      </c>
      <c r="D27065" t="s">
        <v>60</v>
      </c>
      <c r="E27065">
        <v>0</v>
      </c>
      <c r="F27065">
        <v>0</v>
      </c>
      <c r="G27065">
        <v>0</v>
      </c>
      <c r="H27065">
        <v>0</v>
      </c>
    </row>
    <row r="27066" spans="1:8" x14ac:dyDescent="0.25">
      <c r="A27066" t="s">
        <v>59</v>
      </c>
      <c r="B27066">
        <v>2009</v>
      </c>
      <c r="C27066" t="s">
        <v>10</v>
      </c>
      <c r="D27066" t="s">
        <v>60</v>
      </c>
      <c r="E27066">
        <v>0</v>
      </c>
      <c r="F27066">
        <v>0</v>
      </c>
      <c r="G27066">
        <v>0</v>
      </c>
      <c r="H27066">
        <v>0</v>
      </c>
    </row>
    <row r="27067" spans="1:8" x14ac:dyDescent="0.25">
      <c r="A27067" t="s">
        <v>59</v>
      </c>
      <c r="B27067">
        <v>2009</v>
      </c>
      <c r="C27067" t="s">
        <v>10</v>
      </c>
      <c r="D27067" t="s">
        <v>61</v>
      </c>
      <c r="E27067">
        <v>0</v>
      </c>
      <c r="F27067">
        <v>0</v>
      </c>
      <c r="G27067">
        <v>0</v>
      </c>
      <c r="H27067">
        <v>0</v>
      </c>
    </row>
    <row r="27068" spans="1:8" x14ac:dyDescent="0.25">
      <c r="A27068" t="s">
        <v>59</v>
      </c>
      <c r="B27068">
        <v>2009</v>
      </c>
      <c r="C27068" t="s">
        <v>10</v>
      </c>
      <c r="D27068" t="s">
        <v>61</v>
      </c>
      <c r="E27068">
        <v>3</v>
      </c>
      <c r="F27068">
        <v>14046.93</v>
      </c>
      <c r="G27068">
        <v>814400.96</v>
      </c>
      <c r="H27068">
        <v>814400.96</v>
      </c>
    </row>
    <row r="27069" spans="1:8" x14ac:dyDescent="0.25">
      <c r="A27069" t="s">
        <v>59</v>
      </c>
      <c r="B27069">
        <v>2009</v>
      </c>
      <c r="C27069" t="s">
        <v>10</v>
      </c>
      <c r="D27069" t="s">
        <v>60</v>
      </c>
      <c r="E27069">
        <v>0</v>
      </c>
      <c r="F27069">
        <v>0</v>
      </c>
      <c r="G27069">
        <v>0</v>
      </c>
      <c r="H27069">
        <v>0</v>
      </c>
    </row>
    <row r="27070" spans="1:8" x14ac:dyDescent="0.25">
      <c r="A27070" t="s">
        <v>59</v>
      </c>
      <c r="B27070">
        <v>2009</v>
      </c>
      <c r="C27070" t="s">
        <v>10</v>
      </c>
      <c r="D27070" t="s">
        <v>60</v>
      </c>
      <c r="E27070">
        <v>0</v>
      </c>
      <c r="F27070">
        <v>0</v>
      </c>
      <c r="G27070">
        <v>0</v>
      </c>
      <c r="H27070">
        <v>0</v>
      </c>
    </row>
    <row r="27071" spans="1:8" x14ac:dyDescent="0.25">
      <c r="A27071" t="s">
        <v>59</v>
      </c>
      <c r="B27071">
        <v>2009</v>
      </c>
      <c r="C27071" t="s">
        <v>10</v>
      </c>
      <c r="D27071" t="s">
        <v>60</v>
      </c>
      <c r="E27071">
        <v>0</v>
      </c>
      <c r="F27071">
        <v>0</v>
      </c>
      <c r="G27071">
        <v>4762.8500000000004</v>
      </c>
      <c r="H27071">
        <v>20602.7</v>
      </c>
    </row>
    <row r="27072" spans="1:8" x14ac:dyDescent="0.25">
      <c r="A27072" t="s">
        <v>59</v>
      </c>
      <c r="B27072">
        <v>2009</v>
      </c>
      <c r="C27072" t="s">
        <v>10</v>
      </c>
      <c r="D27072" t="s">
        <v>60</v>
      </c>
      <c r="E27072">
        <v>0</v>
      </c>
      <c r="F27072">
        <v>0</v>
      </c>
      <c r="G27072">
        <v>0</v>
      </c>
      <c r="H27072">
        <v>0</v>
      </c>
    </row>
    <row r="27073" spans="1:8" x14ac:dyDescent="0.25">
      <c r="A27073" t="s">
        <v>59</v>
      </c>
      <c r="B27073">
        <v>2009</v>
      </c>
      <c r="C27073" t="s">
        <v>10</v>
      </c>
      <c r="D27073" t="s">
        <v>60</v>
      </c>
      <c r="E27073">
        <v>0</v>
      </c>
      <c r="F27073">
        <v>0</v>
      </c>
      <c r="G27073">
        <v>0</v>
      </c>
      <c r="H27073">
        <v>0</v>
      </c>
    </row>
    <row r="27074" spans="1:8" x14ac:dyDescent="0.25">
      <c r="A27074" t="s">
        <v>59</v>
      </c>
      <c r="B27074">
        <v>2009</v>
      </c>
      <c r="C27074" t="s">
        <v>10</v>
      </c>
      <c r="D27074" t="s">
        <v>61</v>
      </c>
      <c r="E27074">
        <v>0</v>
      </c>
      <c r="F27074">
        <v>0</v>
      </c>
      <c r="G27074">
        <v>0</v>
      </c>
      <c r="H27074">
        <v>0</v>
      </c>
    </row>
    <row r="27075" spans="1:8" x14ac:dyDescent="0.25">
      <c r="A27075" t="s">
        <v>59</v>
      </c>
      <c r="B27075">
        <v>2009</v>
      </c>
      <c r="C27075" t="s">
        <v>10</v>
      </c>
      <c r="D27075" t="s">
        <v>61</v>
      </c>
      <c r="E27075">
        <v>1148</v>
      </c>
      <c r="F27075">
        <v>49901.440000000002</v>
      </c>
      <c r="G27075">
        <v>3304329.98</v>
      </c>
      <c r="H27075">
        <v>3467893.16</v>
      </c>
    </row>
    <row r="27076" spans="1:8" x14ac:dyDescent="0.25">
      <c r="A27076" t="s">
        <v>59</v>
      </c>
      <c r="B27076">
        <v>2009</v>
      </c>
      <c r="C27076" t="s">
        <v>10</v>
      </c>
      <c r="D27076" t="s">
        <v>61</v>
      </c>
      <c r="E27076">
        <v>281</v>
      </c>
      <c r="F27076">
        <v>537.24</v>
      </c>
      <c r="G27076">
        <v>59293.67</v>
      </c>
      <c r="H27076">
        <v>56914.75</v>
      </c>
    </row>
    <row r="27077" spans="1:8" x14ac:dyDescent="0.25">
      <c r="A27077" t="s">
        <v>59</v>
      </c>
      <c r="B27077">
        <v>2009</v>
      </c>
      <c r="C27077" t="s">
        <v>10</v>
      </c>
      <c r="D27077" t="s">
        <v>60</v>
      </c>
      <c r="E27077">
        <v>0</v>
      </c>
      <c r="F27077">
        <v>0</v>
      </c>
      <c r="G27077">
        <v>0</v>
      </c>
      <c r="H27077">
        <v>0</v>
      </c>
    </row>
    <row r="27078" spans="1:8" x14ac:dyDescent="0.25">
      <c r="A27078" t="s">
        <v>59</v>
      </c>
      <c r="B27078">
        <v>2009</v>
      </c>
      <c r="C27078" t="s">
        <v>10</v>
      </c>
      <c r="D27078" t="s">
        <v>60</v>
      </c>
      <c r="E27078">
        <v>0</v>
      </c>
      <c r="F27078">
        <v>0</v>
      </c>
      <c r="G27078">
        <v>0</v>
      </c>
      <c r="H27078">
        <v>0</v>
      </c>
    </row>
    <row r="27079" spans="1:8" x14ac:dyDescent="0.25">
      <c r="A27079" t="s">
        <v>59</v>
      </c>
      <c r="B27079">
        <v>2009</v>
      </c>
      <c r="C27079" t="s">
        <v>10</v>
      </c>
      <c r="D27079" t="s">
        <v>60</v>
      </c>
      <c r="E27079">
        <v>0</v>
      </c>
      <c r="F27079">
        <v>0</v>
      </c>
      <c r="G27079">
        <v>0</v>
      </c>
      <c r="H27079">
        <v>0</v>
      </c>
    </row>
    <row r="27080" spans="1:8" x14ac:dyDescent="0.25">
      <c r="A27080" t="s">
        <v>59</v>
      </c>
      <c r="B27080">
        <v>2009</v>
      </c>
      <c r="C27080" t="s">
        <v>4</v>
      </c>
      <c r="D27080" t="s">
        <v>60</v>
      </c>
      <c r="E27080">
        <v>0</v>
      </c>
      <c r="F27080">
        <v>0</v>
      </c>
      <c r="G27080">
        <v>3334.28</v>
      </c>
      <c r="H27080">
        <v>6024.36</v>
      </c>
    </row>
    <row r="27081" spans="1:8" x14ac:dyDescent="0.25">
      <c r="A27081" t="s">
        <v>59</v>
      </c>
      <c r="B27081">
        <v>2009</v>
      </c>
      <c r="C27081" t="s">
        <v>4</v>
      </c>
      <c r="D27081" t="s">
        <v>61</v>
      </c>
      <c r="E27081">
        <v>162</v>
      </c>
      <c r="F27081">
        <v>1077.98</v>
      </c>
      <c r="G27081">
        <v>92279.7</v>
      </c>
      <c r="H27081">
        <v>110130.53</v>
      </c>
    </row>
    <row r="27082" spans="1:8" x14ac:dyDescent="0.25">
      <c r="A27082" t="s">
        <v>59</v>
      </c>
      <c r="B27082">
        <v>2009</v>
      </c>
      <c r="C27082" t="s">
        <v>4</v>
      </c>
      <c r="D27082" t="s">
        <v>61</v>
      </c>
      <c r="E27082">
        <v>1065</v>
      </c>
      <c r="F27082">
        <v>1247.03</v>
      </c>
      <c r="G27082">
        <v>133957.84</v>
      </c>
      <c r="H27082">
        <v>141619.01999999999</v>
      </c>
    </row>
    <row r="27083" spans="1:8" x14ac:dyDescent="0.25">
      <c r="A27083" t="s">
        <v>59</v>
      </c>
      <c r="B27083">
        <v>2009</v>
      </c>
      <c r="C27083" t="s">
        <v>4</v>
      </c>
      <c r="D27083" t="s">
        <v>61</v>
      </c>
      <c r="E27083">
        <v>10108</v>
      </c>
      <c r="F27083">
        <v>3026.93</v>
      </c>
      <c r="G27083">
        <v>203481.12</v>
      </c>
      <c r="H27083">
        <v>221586.81</v>
      </c>
    </row>
    <row r="27084" spans="1:8" x14ac:dyDescent="0.25">
      <c r="A27084" t="s">
        <v>59</v>
      </c>
      <c r="B27084">
        <v>2009</v>
      </c>
      <c r="C27084" t="s">
        <v>4</v>
      </c>
      <c r="D27084" t="s">
        <v>60</v>
      </c>
      <c r="E27084">
        <v>0</v>
      </c>
      <c r="F27084">
        <v>0</v>
      </c>
      <c r="G27084">
        <v>0</v>
      </c>
      <c r="H27084">
        <v>0</v>
      </c>
    </row>
    <row r="27085" spans="1:8" x14ac:dyDescent="0.25">
      <c r="A27085" t="s">
        <v>59</v>
      </c>
      <c r="B27085">
        <v>2009</v>
      </c>
      <c r="C27085" t="s">
        <v>4</v>
      </c>
      <c r="D27085" t="s">
        <v>60</v>
      </c>
      <c r="E27085">
        <v>0</v>
      </c>
      <c r="F27085">
        <v>0</v>
      </c>
      <c r="G27085">
        <v>0</v>
      </c>
      <c r="H27085">
        <v>0</v>
      </c>
    </row>
    <row r="27086" spans="1:8" x14ac:dyDescent="0.25">
      <c r="A27086" t="s">
        <v>59</v>
      </c>
      <c r="B27086">
        <v>2009</v>
      </c>
      <c r="C27086" t="s">
        <v>4</v>
      </c>
      <c r="D27086" t="s">
        <v>60</v>
      </c>
      <c r="E27086">
        <v>0</v>
      </c>
      <c r="F27086">
        <v>0</v>
      </c>
      <c r="G27086">
        <v>0</v>
      </c>
      <c r="H27086">
        <v>0</v>
      </c>
    </row>
    <row r="27087" spans="1:8" x14ac:dyDescent="0.25">
      <c r="A27087" t="s">
        <v>59</v>
      </c>
      <c r="B27087">
        <v>2009</v>
      </c>
      <c r="C27087" t="s">
        <v>4</v>
      </c>
      <c r="D27087" t="s">
        <v>62</v>
      </c>
      <c r="E27087">
        <v>808</v>
      </c>
      <c r="F27087">
        <v>7165.19</v>
      </c>
      <c r="G27087">
        <v>599266.28</v>
      </c>
      <c r="H27087">
        <v>675043.15</v>
      </c>
    </row>
    <row r="27088" spans="1:8" x14ac:dyDescent="0.25">
      <c r="A27088" t="s">
        <v>59</v>
      </c>
      <c r="B27088">
        <v>2009</v>
      </c>
      <c r="C27088" t="s">
        <v>4</v>
      </c>
      <c r="D27088" t="s">
        <v>62</v>
      </c>
      <c r="E27088">
        <v>2969</v>
      </c>
      <c r="F27088">
        <v>5712.66</v>
      </c>
      <c r="G27088">
        <v>527113.32999999996</v>
      </c>
      <c r="H27088">
        <v>560589.6</v>
      </c>
    </row>
    <row r="27089" spans="1:8" x14ac:dyDescent="0.25">
      <c r="A27089" t="s">
        <v>59</v>
      </c>
      <c r="B27089">
        <v>2009</v>
      </c>
      <c r="C27089" t="s">
        <v>4</v>
      </c>
      <c r="D27089" t="s">
        <v>62</v>
      </c>
      <c r="E27089">
        <v>91950</v>
      </c>
      <c r="F27089">
        <v>24234.93</v>
      </c>
      <c r="G27089">
        <v>1915082.08</v>
      </c>
      <c r="H27089">
        <v>2061565.66</v>
      </c>
    </row>
    <row r="27090" spans="1:8" x14ac:dyDescent="0.25">
      <c r="A27090" t="s">
        <v>59</v>
      </c>
      <c r="B27090">
        <v>2009</v>
      </c>
      <c r="C27090" t="s">
        <v>4</v>
      </c>
      <c r="D27090" t="s">
        <v>60</v>
      </c>
      <c r="E27090">
        <v>0</v>
      </c>
      <c r="F27090">
        <v>0</v>
      </c>
      <c r="G27090">
        <v>0</v>
      </c>
      <c r="H27090">
        <v>0</v>
      </c>
    </row>
    <row r="27091" spans="1:8" x14ac:dyDescent="0.25">
      <c r="A27091" t="s">
        <v>59</v>
      </c>
      <c r="B27091">
        <v>2009</v>
      </c>
      <c r="C27091" t="s">
        <v>4</v>
      </c>
      <c r="D27091" t="s">
        <v>60</v>
      </c>
      <c r="E27091">
        <v>50</v>
      </c>
      <c r="F27091">
        <v>67.03</v>
      </c>
      <c r="G27091">
        <v>4898.8100000000004</v>
      </c>
      <c r="H27091">
        <v>5012.84</v>
      </c>
    </row>
    <row r="27092" spans="1:8" x14ac:dyDescent="0.25">
      <c r="A27092" t="s">
        <v>59</v>
      </c>
      <c r="B27092">
        <v>2009</v>
      </c>
      <c r="C27092" t="s">
        <v>4</v>
      </c>
      <c r="D27092" t="s">
        <v>60</v>
      </c>
      <c r="E27092">
        <v>1</v>
      </c>
      <c r="F27092">
        <v>0.89</v>
      </c>
      <c r="G27092">
        <v>545.27</v>
      </c>
      <c r="H27092">
        <v>544.79</v>
      </c>
    </row>
    <row r="27093" spans="1:8" x14ac:dyDescent="0.25">
      <c r="A27093" t="s">
        <v>59</v>
      </c>
      <c r="B27093">
        <v>2009</v>
      </c>
      <c r="C27093" t="s">
        <v>4</v>
      </c>
      <c r="D27093" t="s">
        <v>60</v>
      </c>
      <c r="E27093">
        <v>6</v>
      </c>
      <c r="F27093">
        <v>116.12</v>
      </c>
      <c r="G27093">
        <v>4347.78</v>
      </c>
      <c r="H27093">
        <v>4604.12</v>
      </c>
    </row>
    <row r="27094" spans="1:8" x14ac:dyDescent="0.25">
      <c r="A27094" t="s">
        <v>59</v>
      </c>
      <c r="B27094">
        <v>2009</v>
      </c>
      <c r="C27094" t="s">
        <v>4</v>
      </c>
      <c r="D27094" t="s">
        <v>60</v>
      </c>
      <c r="E27094">
        <v>0</v>
      </c>
      <c r="F27094">
        <v>0</v>
      </c>
      <c r="G27094">
        <v>0</v>
      </c>
      <c r="H27094">
        <v>0</v>
      </c>
    </row>
    <row r="27095" spans="1:8" x14ac:dyDescent="0.25">
      <c r="A27095" t="s">
        <v>59</v>
      </c>
      <c r="B27095">
        <v>2009</v>
      </c>
      <c r="C27095" t="s">
        <v>4</v>
      </c>
      <c r="D27095" t="s">
        <v>60</v>
      </c>
      <c r="E27095">
        <v>0</v>
      </c>
      <c r="F27095">
        <v>0</v>
      </c>
      <c r="G27095">
        <v>0</v>
      </c>
      <c r="H27095">
        <v>0</v>
      </c>
    </row>
    <row r="27096" spans="1:8" x14ac:dyDescent="0.25">
      <c r="A27096" t="s">
        <v>59</v>
      </c>
      <c r="B27096">
        <v>2009</v>
      </c>
      <c r="C27096" t="s">
        <v>4</v>
      </c>
      <c r="D27096" t="s">
        <v>60</v>
      </c>
      <c r="E27096">
        <v>0</v>
      </c>
      <c r="F27096">
        <v>0</v>
      </c>
      <c r="G27096">
        <v>0</v>
      </c>
      <c r="H27096">
        <v>0</v>
      </c>
    </row>
    <row r="27097" spans="1:8" x14ac:dyDescent="0.25">
      <c r="A27097" t="s">
        <v>59</v>
      </c>
      <c r="B27097">
        <v>2009</v>
      </c>
      <c r="C27097" t="s">
        <v>4</v>
      </c>
      <c r="D27097" t="s">
        <v>61</v>
      </c>
      <c r="E27097">
        <v>0</v>
      </c>
      <c r="F27097">
        <v>0</v>
      </c>
      <c r="G27097">
        <v>0</v>
      </c>
      <c r="H27097">
        <v>0</v>
      </c>
    </row>
    <row r="27098" spans="1:8" x14ac:dyDescent="0.25">
      <c r="A27098" t="s">
        <v>59</v>
      </c>
      <c r="B27098">
        <v>2009</v>
      </c>
      <c r="C27098" t="s">
        <v>4</v>
      </c>
      <c r="D27098" t="s">
        <v>61</v>
      </c>
      <c r="E27098">
        <v>0</v>
      </c>
      <c r="F27098">
        <v>0</v>
      </c>
      <c r="G27098">
        <v>0</v>
      </c>
      <c r="H27098">
        <v>0</v>
      </c>
    </row>
    <row r="27099" spans="1:8" x14ac:dyDescent="0.25">
      <c r="A27099" t="s">
        <v>59</v>
      </c>
      <c r="B27099">
        <v>2009</v>
      </c>
      <c r="C27099" t="s">
        <v>10</v>
      </c>
      <c r="D27099" t="s">
        <v>60</v>
      </c>
      <c r="E27099">
        <v>0</v>
      </c>
      <c r="F27099">
        <v>0</v>
      </c>
      <c r="G27099">
        <v>0</v>
      </c>
      <c r="H27099">
        <v>0</v>
      </c>
    </row>
    <row r="27100" spans="1:8" x14ac:dyDescent="0.25">
      <c r="A27100" t="s">
        <v>59</v>
      </c>
      <c r="B27100">
        <v>2009</v>
      </c>
      <c r="C27100" t="s">
        <v>10</v>
      </c>
      <c r="D27100" t="s">
        <v>62</v>
      </c>
      <c r="E27100">
        <v>775</v>
      </c>
      <c r="F27100">
        <v>16966.48</v>
      </c>
      <c r="G27100">
        <v>1096223.2</v>
      </c>
      <c r="H27100">
        <v>1086814.02</v>
      </c>
    </row>
    <row r="27101" spans="1:8" x14ac:dyDescent="0.25">
      <c r="A27101" t="s">
        <v>59</v>
      </c>
      <c r="B27101">
        <v>2009</v>
      </c>
      <c r="C27101" t="s">
        <v>10</v>
      </c>
      <c r="D27101" t="s">
        <v>62</v>
      </c>
      <c r="E27101">
        <v>220</v>
      </c>
      <c r="F27101">
        <v>613.79999999999995</v>
      </c>
      <c r="G27101">
        <v>54515.29</v>
      </c>
      <c r="H27101">
        <v>51687.45</v>
      </c>
    </row>
    <row r="27102" spans="1:8" x14ac:dyDescent="0.25">
      <c r="A27102" t="s">
        <v>59</v>
      </c>
      <c r="B27102">
        <v>2009</v>
      </c>
      <c r="C27102" t="s">
        <v>10</v>
      </c>
      <c r="D27102" t="s">
        <v>60</v>
      </c>
      <c r="E27102">
        <v>10</v>
      </c>
      <c r="F27102">
        <v>67.44</v>
      </c>
      <c r="G27102">
        <v>4891.1099999999997</v>
      </c>
      <c r="H27102">
        <v>4056.62</v>
      </c>
    </row>
    <row r="27103" spans="1:8" x14ac:dyDescent="0.25">
      <c r="A27103" t="s">
        <v>59</v>
      </c>
      <c r="B27103">
        <v>2009</v>
      </c>
      <c r="C27103" t="s">
        <v>10</v>
      </c>
      <c r="D27103" t="s">
        <v>60</v>
      </c>
      <c r="E27103">
        <v>8</v>
      </c>
      <c r="F27103">
        <v>12.94</v>
      </c>
      <c r="G27103">
        <v>1381.37</v>
      </c>
      <c r="H27103">
        <v>1150.8499999999999</v>
      </c>
    </row>
    <row r="27104" spans="1:8" x14ac:dyDescent="0.25">
      <c r="A27104" t="s">
        <v>59</v>
      </c>
      <c r="B27104">
        <v>2009</v>
      </c>
      <c r="C27104" t="s">
        <v>10</v>
      </c>
      <c r="D27104" t="s">
        <v>60</v>
      </c>
      <c r="E27104">
        <v>3</v>
      </c>
      <c r="F27104">
        <v>7.77</v>
      </c>
      <c r="G27104">
        <v>312.89999999999998</v>
      </c>
      <c r="H27104">
        <v>163.52000000000001</v>
      </c>
    </row>
    <row r="27105" spans="1:8" x14ac:dyDescent="0.25">
      <c r="A27105" t="s">
        <v>59</v>
      </c>
      <c r="B27105">
        <v>2009</v>
      </c>
      <c r="C27105" t="s">
        <v>10</v>
      </c>
      <c r="D27105" t="s">
        <v>60</v>
      </c>
      <c r="E27105">
        <v>0</v>
      </c>
      <c r="F27105">
        <v>0</v>
      </c>
      <c r="G27105">
        <v>0</v>
      </c>
      <c r="H27105">
        <v>0</v>
      </c>
    </row>
    <row r="27106" spans="1:8" x14ac:dyDescent="0.25">
      <c r="A27106" t="s">
        <v>59</v>
      </c>
      <c r="B27106">
        <v>2009</v>
      </c>
      <c r="C27106" t="s">
        <v>10</v>
      </c>
      <c r="D27106" t="s">
        <v>60</v>
      </c>
      <c r="E27106">
        <v>0</v>
      </c>
      <c r="F27106">
        <v>0</v>
      </c>
      <c r="G27106">
        <v>0</v>
      </c>
      <c r="H27106">
        <v>0</v>
      </c>
    </row>
    <row r="27107" spans="1:8" x14ac:dyDescent="0.25">
      <c r="A27107" t="s">
        <v>59</v>
      </c>
      <c r="B27107">
        <v>2009</v>
      </c>
      <c r="C27107" t="s">
        <v>10</v>
      </c>
      <c r="D27107" t="s">
        <v>63</v>
      </c>
      <c r="E27107">
        <v>48</v>
      </c>
      <c r="F27107">
        <v>5.22</v>
      </c>
      <c r="G27107">
        <v>539.34</v>
      </c>
      <c r="H27107">
        <v>614.07000000000005</v>
      </c>
    </row>
    <row r="27108" spans="1:8" x14ac:dyDescent="0.25">
      <c r="A27108" t="s">
        <v>59</v>
      </c>
      <c r="B27108">
        <v>2009</v>
      </c>
      <c r="C27108" t="s">
        <v>10</v>
      </c>
      <c r="D27108" t="s">
        <v>63</v>
      </c>
      <c r="E27108">
        <v>684332</v>
      </c>
      <c r="F27108">
        <v>102777.33</v>
      </c>
      <c r="G27108">
        <v>8655140.3000000007</v>
      </c>
      <c r="H27108">
        <v>8611203.5</v>
      </c>
    </row>
    <row r="27109" spans="1:8" x14ac:dyDescent="0.25">
      <c r="A27109" t="s">
        <v>59</v>
      </c>
      <c r="B27109">
        <v>2009</v>
      </c>
      <c r="C27109" t="s">
        <v>10</v>
      </c>
      <c r="D27109" t="s">
        <v>60</v>
      </c>
      <c r="E27109">
        <v>0</v>
      </c>
      <c r="F27109">
        <v>0</v>
      </c>
      <c r="G27109">
        <v>10537.67</v>
      </c>
      <c r="H27109">
        <v>28215.93</v>
      </c>
    </row>
    <row r="27110" spans="1:8" x14ac:dyDescent="0.25">
      <c r="A27110" t="s">
        <v>59</v>
      </c>
      <c r="B27110">
        <v>2009</v>
      </c>
      <c r="C27110" t="s">
        <v>10</v>
      </c>
      <c r="D27110" t="s">
        <v>60</v>
      </c>
      <c r="E27110">
        <v>0</v>
      </c>
      <c r="F27110">
        <v>0</v>
      </c>
      <c r="G27110">
        <v>2997.43</v>
      </c>
      <c r="H27110">
        <v>8671.9</v>
      </c>
    </row>
    <row r="27111" spans="1:8" x14ac:dyDescent="0.25">
      <c r="A27111" t="s">
        <v>59</v>
      </c>
      <c r="B27111">
        <v>2009</v>
      </c>
      <c r="C27111" t="s">
        <v>10</v>
      </c>
      <c r="D27111" t="s">
        <v>61</v>
      </c>
      <c r="E27111">
        <v>176</v>
      </c>
      <c r="F27111">
        <v>1271.1400000000001</v>
      </c>
      <c r="G27111">
        <v>103240.83</v>
      </c>
      <c r="H27111">
        <v>105985.98</v>
      </c>
    </row>
    <row r="27112" spans="1:8" x14ac:dyDescent="0.25">
      <c r="A27112" t="s">
        <v>59</v>
      </c>
      <c r="B27112">
        <v>2009</v>
      </c>
      <c r="C27112" t="s">
        <v>10</v>
      </c>
      <c r="D27112" t="s">
        <v>61</v>
      </c>
      <c r="E27112">
        <v>1083</v>
      </c>
      <c r="F27112">
        <v>1301.8699999999999</v>
      </c>
      <c r="G27112">
        <v>155827.38</v>
      </c>
      <c r="H27112">
        <v>156234.41</v>
      </c>
    </row>
    <row r="27113" spans="1:8" x14ac:dyDescent="0.25">
      <c r="A27113" t="s">
        <v>59</v>
      </c>
      <c r="B27113">
        <v>2009</v>
      </c>
      <c r="C27113" t="s">
        <v>10</v>
      </c>
      <c r="D27113" t="s">
        <v>61</v>
      </c>
      <c r="E27113">
        <v>10264</v>
      </c>
      <c r="F27113">
        <v>3153.6</v>
      </c>
      <c r="G27113">
        <v>219046.05</v>
      </c>
      <c r="H27113">
        <v>221290.05</v>
      </c>
    </row>
    <row r="27114" spans="1:8" x14ac:dyDescent="0.25">
      <c r="A27114" t="s">
        <v>59</v>
      </c>
      <c r="B27114">
        <v>2009</v>
      </c>
      <c r="C27114" t="s">
        <v>10</v>
      </c>
      <c r="D27114" t="s">
        <v>60</v>
      </c>
      <c r="E27114">
        <v>0</v>
      </c>
      <c r="F27114">
        <v>0</v>
      </c>
      <c r="G27114">
        <v>0</v>
      </c>
      <c r="H27114">
        <v>0</v>
      </c>
    </row>
    <row r="27115" spans="1:8" x14ac:dyDescent="0.25">
      <c r="A27115" t="s">
        <v>59</v>
      </c>
      <c r="B27115">
        <v>2009</v>
      </c>
      <c r="C27115" t="s">
        <v>10</v>
      </c>
      <c r="D27115" t="s">
        <v>60</v>
      </c>
      <c r="E27115">
        <v>0</v>
      </c>
      <c r="F27115">
        <v>0</v>
      </c>
      <c r="G27115">
        <v>0</v>
      </c>
      <c r="H27115">
        <v>0</v>
      </c>
    </row>
    <row r="27116" spans="1:8" x14ac:dyDescent="0.25">
      <c r="A27116" t="s">
        <v>59</v>
      </c>
      <c r="B27116">
        <v>2009</v>
      </c>
      <c r="C27116" t="s">
        <v>10</v>
      </c>
      <c r="D27116" t="s">
        <v>60</v>
      </c>
      <c r="E27116">
        <v>0</v>
      </c>
      <c r="F27116">
        <v>0</v>
      </c>
      <c r="G27116">
        <v>0</v>
      </c>
      <c r="H27116">
        <v>0</v>
      </c>
    </row>
    <row r="27117" spans="1:8" x14ac:dyDescent="0.25">
      <c r="A27117" t="s">
        <v>59</v>
      </c>
      <c r="B27117">
        <v>2009</v>
      </c>
      <c r="C27117" t="s">
        <v>10</v>
      </c>
      <c r="D27117" t="s">
        <v>62</v>
      </c>
      <c r="E27117">
        <v>855</v>
      </c>
      <c r="F27117">
        <v>7898.39</v>
      </c>
      <c r="G27117">
        <v>608804.17000000004</v>
      </c>
      <c r="H27117">
        <v>597397.01</v>
      </c>
    </row>
    <row r="27118" spans="1:8" x14ac:dyDescent="0.25">
      <c r="A27118" t="s">
        <v>59</v>
      </c>
      <c r="B27118">
        <v>2009</v>
      </c>
      <c r="C27118" t="s">
        <v>4</v>
      </c>
      <c r="D27118" t="s">
        <v>60</v>
      </c>
      <c r="E27118">
        <v>524</v>
      </c>
      <c r="F27118">
        <v>261.43</v>
      </c>
      <c r="G27118">
        <v>14855.95</v>
      </c>
      <c r="H27118">
        <v>16281.35</v>
      </c>
    </row>
    <row r="27119" spans="1:8" x14ac:dyDescent="0.25">
      <c r="A27119" t="s">
        <v>59</v>
      </c>
      <c r="B27119">
        <v>2009</v>
      </c>
      <c r="C27119" t="s">
        <v>4</v>
      </c>
      <c r="D27119" t="s">
        <v>60</v>
      </c>
      <c r="E27119">
        <v>0</v>
      </c>
      <c r="F27119">
        <v>0</v>
      </c>
      <c r="G27119">
        <v>0</v>
      </c>
      <c r="H27119">
        <v>0</v>
      </c>
    </row>
    <row r="27120" spans="1:8" x14ac:dyDescent="0.25">
      <c r="A27120" t="s">
        <v>59</v>
      </c>
      <c r="B27120">
        <v>2009</v>
      </c>
      <c r="C27120" t="s">
        <v>4</v>
      </c>
      <c r="D27120" t="s">
        <v>60</v>
      </c>
      <c r="E27120">
        <v>0</v>
      </c>
      <c r="F27120">
        <v>0</v>
      </c>
      <c r="G27120">
        <v>2852.52</v>
      </c>
      <c r="H27120">
        <v>3558.91</v>
      </c>
    </row>
    <row r="27121" spans="1:8" x14ac:dyDescent="0.25">
      <c r="A27121" t="s">
        <v>59</v>
      </c>
      <c r="B27121">
        <v>2009</v>
      </c>
      <c r="C27121" t="s">
        <v>4</v>
      </c>
      <c r="D27121" t="s">
        <v>60</v>
      </c>
      <c r="E27121">
        <v>0</v>
      </c>
      <c r="F27121">
        <v>0</v>
      </c>
      <c r="G27121">
        <v>0</v>
      </c>
      <c r="H27121">
        <v>0</v>
      </c>
    </row>
    <row r="27122" spans="1:8" x14ac:dyDescent="0.25">
      <c r="A27122" t="s">
        <v>59</v>
      </c>
      <c r="B27122">
        <v>2009</v>
      </c>
      <c r="C27122" t="s">
        <v>4</v>
      </c>
      <c r="D27122" t="s">
        <v>60</v>
      </c>
      <c r="E27122">
        <v>0</v>
      </c>
      <c r="F27122">
        <v>0</v>
      </c>
      <c r="G27122">
        <v>0</v>
      </c>
      <c r="H27122">
        <v>0</v>
      </c>
    </row>
    <row r="27123" spans="1:8" x14ac:dyDescent="0.25">
      <c r="A27123" t="s">
        <v>59</v>
      </c>
      <c r="B27123">
        <v>2009</v>
      </c>
      <c r="C27123" t="s">
        <v>4</v>
      </c>
      <c r="D27123" t="s">
        <v>61</v>
      </c>
      <c r="E27123">
        <v>0</v>
      </c>
      <c r="F27123">
        <v>0</v>
      </c>
      <c r="G27123">
        <v>0</v>
      </c>
      <c r="H27123">
        <v>0</v>
      </c>
    </row>
    <row r="27124" spans="1:8" x14ac:dyDescent="0.25">
      <c r="A27124" t="s">
        <v>59</v>
      </c>
      <c r="B27124">
        <v>2009</v>
      </c>
      <c r="C27124" t="s">
        <v>4</v>
      </c>
      <c r="D27124" t="s">
        <v>61</v>
      </c>
      <c r="E27124">
        <v>4</v>
      </c>
      <c r="F27124">
        <v>439.46</v>
      </c>
      <c r="G27124">
        <v>10002.68</v>
      </c>
      <c r="H27124">
        <v>10880.01</v>
      </c>
    </row>
    <row r="27125" spans="1:8" x14ac:dyDescent="0.25">
      <c r="A27125" t="s">
        <v>59</v>
      </c>
      <c r="B27125">
        <v>2009</v>
      </c>
      <c r="C27125" t="s">
        <v>4</v>
      </c>
      <c r="D27125" t="s">
        <v>61</v>
      </c>
      <c r="E27125">
        <v>1</v>
      </c>
      <c r="F27125">
        <v>0.7</v>
      </c>
      <c r="G27125">
        <v>92.15</v>
      </c>
      <c r="H27125">
        <v>92.15</v>
      </c>
    </row>
    <row r="27126" spans="1:8" x14ac:dyDescent="0.25">
      <c r="A27126" t="s">
        <v>59</v>
      </c>
      <c r="B27126">
        <v>2009</v>
      </c>
      <c r="C27126" t="s">
        <v>4</v>
      </c>
      <c r="D27126" t="s">
        <v>60</v>
      </c>
      <c r="E27126">
        <v>0</v>
      </c>
      <c r="F27126">
        <v>0</v>
      </c>
      <c r="G27126">
        <v>0</v>
      </c>
      <c r="H27126">
        <v>0</v>
      </c>
    </row>
    <row r="27127" spans="1:8" x14ac:dyDescent="0.25">
      <c r="A27127" t="s">
        <v>59</v>
      </c>
      <c r="B27127">
        <v>2009</v>
      </c>
      <c r="C27127" t="s">
        <v>4</v>
      </c>
      <c r="D27127" t="s">
        <v>60</v>
      </c>
      <c r="E27127">
        <v>4</v>
      </c>
      <c r="F27127">
        <v>10.71</v>
      </c>
      <c r="G27127">
        <v>2418.1999999999998</v>
      </c>
      <c r="H27127">
        <v>2418.1999999999998</v>
      </c>
    </row>
    <row r="27128" spans="1:8" x14ac:dyDescent="0.25">
      <c r="A27128" t="s">
        <v>59</v>
      </c>
      <c r="B27128">
        <v>2009</v>
      </c>
      <c r="C27128" t="s">
        <v>4</v>
      </c>
      <c r="D27128" t="s">
        <v>60</v>
      </c>
      <c r="E27128">
        <v>4</v>
      </c>
      <c r="F27128">
        <v>10.64</v>
      </c>
      <c r="G27128">
        <v>1077.49</v>
      </c>
      <c r="H27128">
        <v>1077.49</v>
      </c>
    </row>
    <row r="27129" spans="1:8" x14ac:dyDescent="0.25">
      <c r="A27129" t="s">
        <v>59</v>
      </c>
      <c r="B27129">
        <v>2009</v>
      </c>
      <c r="C27129" t="s">
        <v>4</v>
      </c>
      <c r="D27129" t="s">
        <v>60</v>
      </c>
      <c r="E27129">
        <v>322</v>
      </c>
      <c r="F27129">
        <v>6293.32</v>
      </c>
      <c r="G27129">
        <v>418522.12</v>
      </c>
      <c r="H27129">
        <v>463831.55</v>
      </c>
    </row>
    <row r="27130" spans="1:8" x14ac:dyDescent="0.25">
      <c r="A27130" t="s">
        <v>59</v>
      </c>
      <c r="B27130">
        <v>2009</v>
      </c>
      <c r="C27130" t="s">
        <v>4</v>
      </c>
      <c r="D27130" t="s">
        <v>60</v>
      </c>
      <c r="E27130">
        <v>69</v>
      </c>
      <c r="F27130">
        <v>96.59</v>
      </c>
      <c r="G27130">
        <v>10438.14</v>
      </c>
      <c r="H27130">
        <v>15559.7</v>
      </c>
    </row>
    <row r="27131" spans="1:8" x14ac:dyDescent="0.25">
      <c r="A27131" t="s">
        <v>59</v>
      </c>
      <c r="B27131">
        <v>2009</v>
      </c>
      <c r="C27131" t="s">
        <v>4</v>
      </c>
      <c r="D27131" t="s">
        <v>60</v>
      </c>
      <c r="E27131">
        <v>0</v>
      </c>
      <c r="F27131">
        <v>0</v>
      </c>
      <c r="G27131">
        <v>0</v>
      </c>
      <c r="H27131">
        <v>0</v>
      </c>
    </row>
    <row r="27132" spans="1:8" x14ac:dyDescent="0.25">
      <c r="A27132" t="s">
        <v>59</v>
      </c>
      <c r="B27132">
        <v>2009</v>
      </c>
      <c r="C27132" t="s">
        <v>4</v>
      </c>
      <c r="D27132" t="s">
        <v>62</v>
      </c>
      <c r="E27132">
        <v>25</v>
      </c>
      <c r="F27132">
        <v>1139.01</v>
      </c>
      <c r="G27132">
        <v>78679.199999999997</v>
      </c>
      <c r="H27132">
        <v>79527.37</v>
      </c>
    </row>
    <row r="27133" spans="1:8" x14ac:dyDescent="0.25">
      <c r="A27133" t="s">
        <v>59</v>
      </c>
      <c r="B27133">
        <v>2009</v>
      </c>
      <c r="C27133" t="s">
        <v>4</v>
      </c>
      <c r="D27133" t="s">
        <v>62</v>
      </c>
      <c r="E27133">
        <v>2</v>
      </c>
      <c r="F27133">
        <v>3.01</v>
      </c>
      <c r="G27133">
        <v>336.13</v>
      </c>
      <c r="H27133">
        <v>692.8</v>
      </c>
    </row>
    <row r="27134" spans="1:8" x14ac:dyDescent="0.25">
      <c r="A27134" t="s">
        <v>59</v>
      </c>
      <c r="B27134">
        <v>2009</v>
      </c>
      <c r="C27134" t="s">
        <v>4</v>
      </c>
      <c r="D27134" t="s">
        <v>60</v>
      </c>
      <c r="E27134">
        <v>104</v>
      </c>
      <c r="F27134">
        <v>1416.65</v>
      </c>
      <c r="G27134">
        <v>100198.13</v>
      </c>
      <c r="H27134">
        <v>107335.91</v>
      </c>
    </row>
    <row r="27135" spans="1:8" x14ac:dyDescent="0.25">
      <c r="A27135" t="s">
        <v>59</v>
      </c>
      <c r="B27135">
        <v>2009</v>
      </c>
      <c r="C27135" t="s">
        <v>4</v>
      </c>
      <c r="D27135" t="s">
        <v>60</v>
      </c>
      <c r="E27135">
        <v>28</v>
      </c>
      <c r="F27135">
        <v>68.03</v>
      </c>
      <c r="G27135">
        <v>3097.89</v>
      </c>
      <c r="H27135">
        <v>3998.18</v>
      </c>
    </row>
    <row r="27136" spans="1:8" x14ac:dyDescent="0.25">
      <c r="A27136" t="s">
        <v>59</v>
      </c>
      <c r="B27136">
        <v>2009</v>
      </c>
      <c r="C27136" t="s">
        <v>4</v>
      </c>
      <c r="D27136" t="s">
        <v>60</v>
      </c>
      <c r="E27136">
        <v>0</v>
      </c>
      <c r="F27136">
        <v>0</v>
      </c>
      <c r="G27136">
        <v>0</v>
      </c>
      <c r="H27136">
        <v>0</v>
      </c>
    </row>
    <row r="27137" spans="1:8" x14ac:dyDescent="0.25">
      <c r="A27137" t="s">
        <v>59</v>
      </c>
      <c r="B27137">
        <v>2009</v>
      </c>
      <c r="C27137" t="s">
        <v>10</v>
      </c>
      <c r="D27137" t="s">
        <v>62</v>
      </c>
      <c r="E27137">
        <v>3114</v>
      </c>
      <c r="F27137">
        <v>5965.09</v>
      </c>
      <c r="G27137">
        <v>605654.32999999996</v>
      </c>
      <c r="H27137">
        <v>602079.32999999996</v>
      </c>
    </row>
    <row r="27138" spans="1:8" x14ac:dyDescent="0.25">
      <c r="A27138" t="s">
        <v>59</v>
      </c>
      <c r="B27138">
        <v>2009</v>
      </c>
      <c r="C27138" t="s">
        <v>10</v>
      </c>
      <c r="D27138" t="s">
        <v>62</v>
      </c>
      <c r="E27138">
        <v>94047</v>
      </c>
      <c r="F27138">
        <v>24900.58</v>
      </c>
      <c r="G27138">
        <v>1891018.64</v>
      </c>
      <c r="H27138">
        <v>1896721.39</v>
      </c>
    </row>
    <row r="27139" spans="1:8" x14ac:dyDescent="0.25">
      <c r="A27139" t="s">
        <v>59</v>
      </c>
      <c r="B27139">
        <v>2009</v>
      </c>
      <c r="C27139" t="s">
        <v>10</v>
      </c>
      <c r="D27139" t="s">
        <v>60</v>
      </c>
      <c r="E27139">
        <v>0</v>
      </c>
      <c r="F27139">
        <v>0</v>
      </c>
      <c r="G27139">
        <v>0</v>
      </c>
      <c r="H27139">
        <v>0</v>
      </c>
    </row>
    <row r="27140" spans="1:8" x14ac:dyDescent="0.25">
      <c r="A27140" t="s">
        <v>59</v>
      </c>
      <c r="B27140">
        <v>2009</v>
      </c>
      <c r="C27140" t="s">
        <v>10</v>
      </c>
      <c r="D27140" t="s">
        <v>60</v>
      </c>
      <c r="E27140">
        <v>45</v>
      </c>
      <c r="F27140">
        <v>63.81</v>
      </c>
      <c r="G27140">
        <v>6325.31</v>
      </c>
      <c r="H27140">
        <v>5683.66</v>
      </c>
    </row>
    <row r="27141" spans="1:8" x14ac:dyDescent="0.25">
      <c r="A27141" t="s">
        <v>59</v>
      </c>
      <c r="B27141">
        <v>2009</v>
      </c>
      <c r="C27141" t="s">
        <v>10</v>
      </c>
      <c r="D27141" t="s">
        <v>60</v>
      </c>
      <c r="E27141">
        <v>7</v>
      </c>
      <c r="F27141">
        <v>12.68</v>
      </c>
      <c r="G27141">
        <v>637.91</v>
      </c>
      <c r="H27141">
        <v>637.57000000000005</v>
      </c>
    </row>
    <row r="27142" spans="1:8" x14ac:dyDescent="0.25">
      <c r="A27142" t="s">
        <v>59</v>
      </c>
      <c r="B27142">
        <v>2009</v>
      </c>
      <c r="C27142" t="s">
        <v>10</v>
      </c>
      <c r="D27142" t="s">
        <v>60</v>
      </c>
      <c r="E27142">
        <v>6</v>
      </c>
      <c r="F27142">
        <v>78.650000000000006</v>
      </c>
      <c r="G27142">
        <v>4480.32</v>
      </c>
      <c r="H27142">
        <v>4603.21</v>
      </c>
    </row>
    <row r="27143" spans="1:8" x14ac:dyDescent="0.25">
      <c r="A27143" t="s">
        <v>59</v>
      </c>
      <c r="B27143">
        <v>2009</v>
      </c>
      <c r="C27143" t="s">
        <v>10</v>
      </c>
      <c r="D27143" t="s">
        <v>60</v>
      </c>
      <c r="E27143">
        <v>0</v>
      </c>
      <c r="F27143">
        <v>0</v>
      </c>
      <c r="G27143">
        <v>0</v>
      </c>
      <c r="H27143">
        <v>0</v>
      </c>
    </row>
    <row r="27144" spans="1:8" x14ac:dyDescent="0.25">
      <c r="A27144" t="s">
        <v>59</v>
      </c>
      <c r="B27144">
        <v>2009</v>
      </c>
      <c r="C27144" t="s">
        <v>10</v>
      </c>
      <c r="D27144" t="s">
        <v>60</v>
      </c>
      <c r="E27144">
        <v>0</v>
      </c>
      <c r="F27144">
        <v>0</v>
      </c>
      <c r="G27144">
        <v>0</v>
      </c>
      <c r="H27144">
        <v>0</v>
      </c>
    </row>
    <row r="27145" spans="1:8" x14ac:dyDescent="0.25">
      <c r="A27145" t="s">
        <v>59</v>
      </c>
      <c r="B27145">
        <v>2009</v>
      </c>
      <c r="C27145" t="s">
        <v>10</v>
      </c>
      <c r="D27145" t="s">
        <v>60</v>
      </c>
      <c r="E27145">
        <v>0</v>
      </c>
      <c r="F27145">
        <v>0</v>
      </c>
      <c r="G27145">
        <v>0</v>
      </c>
      <c r="H27145">
        <v>0</v>
      </c>
    </row>
    <row r="27146" spans="1:8" x14ac:dyDescent="0.25">
      <c r="A27146" t="s">
        <v>59</v>
      </c>
      <c r="B27146">
        <v>2009</v>
      </c>
      <c r="C27146" t="s">
        <v>10</v>
      </c>
      <c r="D27146" t="s">
        <v>61</v>
      </c>
      <c r="E27146">
        <v>0</v>
      </c>
      <c r="F27146">
        <v>0</v>
      </c>
      <c r="G27146">
        <v>0</v>
      </c>
      <c r="H27146">
        <v>0</v>
      </c>
    </row>
    <row r="27147" spans="1:8" x14ac:dyDescent="0.25">
      <c r="A27147" t="s">
        <v>59</v>
      </c>
      <c r="B27147">
        <v>2009</v>
      </c>
      <c r="C27147" t="s">
        <v>10</v>
      </c>
      <c r="D27147" t="s">
        <v>61</v>
      </c>
      <c r="E27147">
        <v>0</v>
      </c>
      <c r="F27147">
        <v>0</v>
      </c>
      <c r="G27147">
        <v>0</v>
      </c>
      <c r="H27147">
        <v>0</v>
      </c>
    </row>
    <row r="27148" spans="1:8" x14ac:dyDescent="0.25">
      <c r="A27148" t="s">
        <v>59</v>
      </c>
      <c r="B27148">
        <v>2009</v>
      </c>
      <c r="C27148" t="s">
        <v>10</v>
      </c>
      <c r="D27148" t="s">
        <v>60</v>
      </c>
      <c r="E27148">
        <v>535</v>
      </c>
      <c r="F27148">
        <v>252.9</v>
      </c>
      <c r="G27148">
        <v>16402.55</v>
      </c>
      <c r="H27148">
        <v>16083.07</v>
      </c>
    </row>
    <row r="27149" spans="1:8" x14ac:dyDescent="0.25">
      <c r="A27149" t="s">
        <v>59</v>
      </c>
      <c r="B27149">
        <v>2009</v>
      </c>
      <c r="C27149" t="s">
        <v>10</v>
      </c>
      <c r="D27149" t="s">
        <v>60</v>
      </c>
      <c r="E27149">
        <v>0</v>
      </c>
      <c r="F27149">
        <v>0</v>
      </c>
      <c r="G27149">
        <v>0</v>
      </c>
      <c r="H27149">
        <v>0</v>
      </c>
    </row>
    <row r="27150" spans="1:8" x14ac:dyDescent="0.25">
      <c r="A27150" t="s">
        <v>59</v>
      </c>
      <c r="B27150">
        <v>2009</v>
      </c>
      <c r="C27150" t="s">
        <v>10</v>
      </c>
      <c r="D27150" t="s">
        <v>60</v>
      </c>
      <c r="E27150">
        <v>0</v>
      </c>
      <c r="F27150">
        <v>7.1</v>
      </c>
      <c r="G27150">
        <v>1357.19</v>
      </c>
      <c r="H27150">
        <v>3401.66</v>
      </c>
    </row>
    <row r="27151" spans="1:8" x14ac:dyDescent="0.25">
      <c r="A27151" t="s">
        <v>59</v>
      </c>
      <c r="B27151">
        <v>2009</v>
      </c>
      <c r="C27151" t="s">
        <v>10</v>
      </c>
      <c r="D27151" t="s">
        <v>60</v>
      </c>
      <c r="E27151">
        <v>1</v>
      </c>
      <c r="F27151">
        <v>5.29</v>
      </c>
      <c r="G27151">
        <v>299.39999999999998</v>
      </c>
      <c r="H27151">
        <v>278.52</v>
      </c>
    </row>
    <row r="27152" spans="1:8" x14ac:dyDescent="0.25">
      <c r="A27152" t="s">
        <v>59</v>
      </c>
      <c r="B27152">
        <v>2009</v>
      </c>
      <c r="C27152" t="s">
        <v>10</v>
      </c>
      <c r="D27152" t="s">
        <v>60</v>
      </c>
      <c r="E27152">
        <v>0</v>
      </c>
      <c r="F27152">
        <v>0</v>
      </c>
      <c r="G27152">
        <v>0</v>
      </c>
      <c r="H27152">
        <v>0</v>
      </c>
    </row>
    <row r="27153" spans="1:8" x14ac:dyDescent="0.25">
      <c r="A27153" t="s">
        <v>59</v>
      </c>
      <c r="B27153">
        <v>2009</v>
      </c>
      <c r="C27153" t="s">
        <v>10</v>
      </c>
      <c r="D27153" t="s">
        <v>61</v>
      </c>
      <c r="E27153">
        <v>0</v>
      </c>
      <c r="F27153">
        <v>0</v>
      </c>
      <c r="G27153">
        <v>0</v>
      </c>
      <c r="H27153">
        <v>0</v>
      </c>
    </row>
    <row r="27154" spans="1:8" x14ac:dyDescent="0.25">
      <c r="A27154" t="s">
        <v>59</v>
      </c>
      <c r="B27154">
        <v>2009</v>
      </c>
      <c r="C27154" t="s">
        <v>10</v>
      </c>
      <c r="D27154" t="s">
        <v>61</v>
      </c>
      <c r="E27154">
        <v>4</v>
      </c>
      <c r="F27154">
        <v>161.02000000000001</v>
      </c>
      <c r="G27154">
        <v>10068.36</v>
      </c>
      <c r="H27154">
        <v>9615.92</v>
      </c>
    </row>
    <row r="27155" spans="1:8" x14ac:dyDescent="0.25">
      <c r="A27155" t="s">
        <v>59</v>
      </c>
      <c r="B27155">
        <v>2009</v>
      </c>
      <c r="C27155" t="s">
        <v>10</v>
      </c>
      <c r="D27155" t="s">
        <v>61</v>
      </c>
      <c r="E27155">
        <v>1</v>
      </c>
      <c r="F27155">
        <v>0.51</v>
      </c>
      <c r="G27155">
        <v>81.239999999999995</v>
      </c>
      <c r="H27155">
        <v>0</v>
      </c>
    </row>
    <row r="27156" spans="1:8" x14ac:dyDescent="0.25">
      <c r="A27156" t="s">
        <v>59</v>
      </c>
      <c r="B27156">
        <v>2009</v>
      </c>
      <c r="C27156" t="s">
        <v>4</v>
      </c>
      <c r="D27156" t="s">
        <v>60</v>
      </c>
      <c r="E27156">
        <v>23</v>
      </c>
      <c r="F27156">
        <v>455.04</v>
      </c>
      <c r="G27156">
        <v>27430.86</v>
      </c>
      <c r="H27156">
        <v>33328.54</v>
      </c>
    </row>
    <row r="27157" spans="1:8" x14ac:dyDescent="0.25">
      <c r="A27157" t="s">
        <v>59</v>
      </c>
      <c r="B27157">
        <v>2009</v>
      </c>
      <c r="C27157" t="s">
        <v>4</v>
      </c>
      <c r="D27157" t="s">
        <v>60</v>
      </c>
      <c r="E27157">
        <v>17</v>
      </c>
      <c r="F27157">
        <v>32.06</v>
      </c>
      <c r="G27157">
        <v>1588.67</v>
      </c>
      <c r="H27157">
        <v>1830.84</v>
      </c>
    </row>
    <row r="27158" spans="1:8" x14ac:dyDescent="0.25">
      <c r="A27158" t="s">
        <v>59</v>
      </c>
      <c r="B27158">
        <v>2009</v>
      </c>
      <c r="C27158" t="s">
        <v>4</v>
      </c>
      <c r="D27158" t="s">
        <v>60</v>
      </c>
      <c r="E27158">
        <v>0</v>
      </c>
      <c r="F27158">
        <v>0</v>
      </c>
      <c r="G27158">
        <v>0</v>
      </c>
      <c r="H27158">
        <v>0</v>
      </c>
    </row>
    <row r="27159" spans="1:8" x14ac:dyDescent="0.25">
      <c r="A27159" t="s">
        <v>59</v>
      </c>
      <c r="B27159">
        <v>2009</v>
      </c>
      <c r="C27159" t="s">
        <v>4</v>
      </c>
      <c r="D27159" t="s">
        <v>60</v>
      </c>
      <c r="E27159">
        <v>47</v>
      </c>
      <c r="F27159">
        <v>1292.42</v>
      </c>
      <c r="G27159">
        <v>76592.259999999995</v>
      </c>
      <c r="H27159">
        <v>79606.78</v>
      </c>
    </row>
    <row r="27160" spans="1:8" x14ac:dyDescent="0.25">
      <c r="A27160" t="s">
        <v>59</v>
      </c>
      <c r="B27160">
        <v>2009</v>
      </c>
      <c r="C27160" t="s">
        <v>4</v>
      </c>
      <c r="D27160" t="s">
        <v>60</v>
      </c>
      <c r="E27160">
        <v>19</v>
      </c>
      <c r="F27160">
        <v>28.19</v>
      </c>
      <c r="G27160">
        <v>2030.51</v>
      </c>
      <c r="H27160">
        <v>3187.82</v>
      </c>
    </row>
    <row r="27161" spans="1:8" x14ac:dyDescent="0.25">
      <c r="A27161" t="s">
        <v>59</v>
      </c>
      <c r="B27161">
        <v>2009</v>
      </c>
      <c r="C27161" t="s">
        <v>4</v>
      </c>
      <c r="D27161" t="s">
        <v>60</v>
      </c>
      <c r="E27161">
        <v>0</v>
      </c>
      <c r="F27161">
        <v>0</v>
      </c>
      <c r="G27161">
        <v>0</v>
      </c>
      <c r="H27161">
        <v>0</v>
      </c>
    </row>
    <row r="27162" spans="1:8" x14ac:dyDescent="0.25">
      <c r="A27162" t="s">
        <v>59</v>
      </c>
      <c r="B27162">
        <v>2009</v>
      </c>
      <c r="C27162" t="s">
        <v>4</v>
      </c>
      <c r="D27162" t="s">
        <v>60</v>
      </c>
      <c r="E27162">
        <v>0</v>
      </c>
      <c r="F27162">
        <v>0</v>
      </c>
      <c r="G27162">
        <v>0</v>
      </c>
      <c r="H27162">
        <v>0</v>
      </c>
    </row>
    <row r="27163" spans="1:8" x14ac:dyDescent="0.25">
      <c r="A27163" t="s">
        <v>59</v>
      </c>
      <c r="B27163">
        <v>2009</v>
      </c>
      <c r="C27163" t="s">
        <v>4</v>
      </c>
      <c r="D27163" t="s">
        <v>60</v>
      </c>
      <c r="E27163">
        <v>0</v>
      </c>
      <c r="F27163">
        <v>0</v>
      </c>
      <c r="G27163">
        <v>1800.44</v>
      </c>
      <c r="H27163">
        <v>2667.21</v>
      </c>
    </row>
    <row r="27164" spans="1:8" x14ac:dyDescent="0.25">
      <c r="A27164" t="s">
        <v>59</v>
      </c>
      <c r="B27164">
        <v>2009</v>
      </c>
      <c r="C27164" t="s">
        <v>4</v>
      </c>
      <c r="D27164" t="s">
        <v>60</v>
      </c>
      <c r="E27164">
        <v>0</v>
      </c>
      <c r="F27164">
        <v>0</v>
      </c>
      <c r="G27164">
        <v>-366.02</v>
      </c>
      <c r="H27164">
        <v>810.68</v>
      </c>
    </row>
    <row r="27165" spans="1:8" x14ac:dyDescent="0.25">
      <c r="A27165" t="s">
        <v>59</v>
      </c>
      <c r="B27165">
        <v>2009</v>
      </c>
      <c r="C27165" t="s">
        <v>4</v>
      </c>
      <c r="D27165" t="s">
        <v>61</v>
      </c>
      <c r="E27165">
        <v>0</v>
      </c>
      <c r="F27165">
        <v>0</v>
      </c>
      <c r="G27165">
        <v>0</v>
      </c>
      <c r="H27165">
        <v>0</v>
      </c>
    </row>
    <row r="27166" spans="1:8" x14ac:dyDescent="0.25">
      <c r="A27166" t="s">
        <v>59</v>
      </c>
      <c r="B27166">
        <v>2009</v>
      </c>
      <c r="C27166" t="s">
        <v>4</v>
      </c>
      <c r="D27166" t="s">
        <v>61</v>
      </c>
      <c r="E27166">
        <v>0</v>
      </c>
      <c r="F27166">
        <v>0</v>
      </c>
      <c r="G27166">
        <v>0</v>
      </c>
      <c r="H27166">
        <v>0</v>
      </c>
    </row>
    <row r="27167" spans="1:8" x14ac:dyDescent="0.25">
      <c r="A27167" t="s">
        <v>59</v>
      </c>
      <c r="B27167">
        <v>2009</v>
      </c>
      <c r="C27167" t="s">
        <v>4</v>
      </c>
      <c r="D27167" t="s">
        <v>61</v>
      </c>
      <c r="E27167">
        <v>4</v>
      </c>
      <c r="F27167">
        <v>2.4</v>
      </c>
      <c r="G27167">
        <v>37.17</v>
      </c>
      <c r="H27167">
        <v>73.92</v>
      </c>
    </row>
    <row r="27168" spans="1:8" x14ac:dyDescent="0.25">
      <c r="A27168" t="s">
        <v>59</v>
      </c>
      <c r="B27168">
        <v>2009</v>
      </c>
      <c r="C27168" t="s">
        <v>4</v>
      </c>
      <c r="D27168" t="s">
        <v>60</v>
      </c>
      <c r="E27168">
        <v>1014</v>
      </c>
      <c r="F27168">
        <v>1537.55</v>
      </c>
      <c r="G27168">
        <v>47856.35</v>
      </c>
      <c r="H27168">
        <v>51884.71</v>
      </c>
    </row>
    <row r="27169" spans="1:8" x14ac:dyDescent="0.25">
      <c r="A27169" t="s">
        <v>59</v>
      </c>
      <c r="B27169">
        <v>2009</v>
      </c>
      <c r="C27169" t="s">
        <v>4</v>
      </c>
      <c r="D27169" t="s">
        <v>60</v>
      </c>
      <c r="E27169">
        <v>0</v>
      </c>
      <c r="F27169">
        <v>0</v>
      </c>
      <c r="G27169">
        <v>0</v>
      </c>
      <c r="H27169">
        <v>0</v>
      </c>
    </row>
    <row r="27170" spans="1:8" x14ac:dyDescent="0.25">
      <c r="A27170" t="s">
        <v>59</v>
      </c>
      <c r="B27170">
        <v>2009</v>
      </c>
      <c r="C27170" t="s">
        <v>4</v>
      </c>
      <c r="D27170" t="s">
        <v>60</v>
      </c>
      <c r="E27170">
        <v>191</v>
      </c>
      <c r="F27170">
        <v>346.82</v>
      </c>
      <c r="G27170">
        <v>72085.37</v>
      </c>
      <c r="H27170">
        <v>119913.03</v>
      </c>
    </row>
    <row r="27171" spans="1:8" x14ac:dyDescent="0.25">
      <c r="A27171" t="s">
        <v>59</v>
      </c>
      <c r="B27171">
        <v>2009</v>
      </c>
      <c r="C27171" t="s">
        <v>4</v>
      </c>
      <c r="D27171" t="s">
        <v>60</v>
      </c>
      <c r="E27171">
        <v>1105</v>
      </c>
      <c r="F27171">
        <v>527.59</v>
      </c>
      <c r="G27171">
        <v>40019.74</v>
      </c>
      <c r="H27171">
        <v>45248.11</v>
      </c>
    </row>
    <row r="27172" spans="1:8" x14ac:dyDescent="0.25">
      <c r="A27172" t="s">
        <v>59</v>
      </c>
      <c r="B27172">
        <v>2009</v>
      </c>
      <c r="C27172" t="s">
        <v>4</v>
      </c>
      <c r="D27172" t="s">
        <v>60</v>
      </c>
      <c r="E27172">
        <v>0</v>
      </c>
      <c r="F27172">
        <v>0</v>
      </c>
      <c r="G27172">
        <v>0</v>
      </c>
      <c r="H27172">
        <v>0</v>
      </c>
    </row>
    <row r="27173" spans="1:8" x14ac:dyDescent="0.25">
      <c r="A27173" t="s">
        <v>59</v>
      </c>
      <c r="B27173">
        <v>2009</v>
      </c>
      <c r="C27173" t="s">
        <v>4</v>
      </c>
      <c r="D27173" t="s">
        <v>60</v>
      </c>
      <c r="E27173">
        <v>0</v>
      </c>
      <c r="F27173">
        <v>0</v>
      </c>
      <c r="G27173">
        <v>0</v>
      </c>
      <c r="H27173">
        <v>0</v>
      </c>
    </row>
    <row r="27174" spans="1:8" x14ac:dyDescent="0.25">
      <c r="A27174" t="s">
        <v>59</v>
      </c>
      <c r="B27174">
        <v>2009</v>
      </c>
      <c r="C27174" t="s">
        <v>4</v>
      </c>
      <c r="D27174" t="s">
        <v>62</v>
      </c>
      <c r="E27174">
        <v>0</v>
      </c>
      <c r="F27174">
        <v>0</v>
      </c>
      <c r="G27174">
        <v>0</v>
      </c>
      <c r="H27174">
        <v>0</v>
      </c>
    </row>
    <row r="27175" spans="1:8" x14ac:dyDescent="0.25">
      <c r="A27175" t="s">
        <v>59</v>
      </c>
      <c r="B27175">
        <v>2009</v>
      </c>
      <c r="C27175" t="s">
        <v>10</v>
      </c>
      <c r="D27175" t="s">
        <v>60</v>
      </c>
      <c r="E27175">
        <v>0</v>
      </c>
      <c r="F27175">
        <v>0</v>
      </c>
      <c r="G27175">
        <v>0</v>
      </c>
      <c r="H27175">
        <v>0</v>
      </c>
    </row>
    <row r="27176" spans="1:8" x14ac:dyDescent="0.25">
      <c r="A27176" t="s">
        <v>59</v>
      </c>
      <c r="B27176">
        <v>2009</v>
      </c>
      <c r="C27176" t="s">
        <v>10</v>
      </c>
      <c r="D27176" t="s">
        <v>60</v>
      </c>
      <c r="E27176">
        <v>4</v>
      </c>
      <c r="F27176">
        <v>12.58</v>
      </c>
      <c r="G27176">
        <v>1970.55</v>
      </c>
      <c r="H27176">
        <v>1972.64</v>
      </c>
    </row>
    <row r="27177" spans="1:8" x14ac:dyDescent="0.25">
      <c r="A27177" t="s">
        <v>59</v>
      </c>
      <c r="B27177">
        <v>2009</v>
      </c>
      <c r="C27177" t="s">
        <v>10</v>
      </c>
      <c r="D27177" t="s">
        <v>60</v>
      </c>
      <c r="E27177">
        <v>4</v>
      </c>
      <c r="F27177">
        <v>9.6199999999999992</v>
      </c>
      <c r="G27177">
        <v>1018.27</v>
      </c>
      <c r="H27177">
        <v>1018.27</v>
      </c>
    </row>
    <row r="27178" spans="1:8" x14ac:dyDescent="0.25">
      <c r="A27178" t="s">
        <v>59</v>
      </c>
      <c r="B27178">
        <v>2009</v>
      </c>
      <c r="C27178" t="s">
        <v>10</v>
      </c>
      <c r="D27178" t="s">
        <v>60</v>
      </c>
      <c r="E27178">
        <v>340</v>
      </c>
      <c r="F27178">
        <v>6727.74</v>
      </c>
      <c r="G27178">
        <v>445039.08</v>
      </c>
      <c r="H27178">
        <v>496671.44</v>
      </c>
    </row>
    <row r="27179" spans="1:8" x14ac:dyDescent="0.25">
      <c r="A27179" t="s">
        <v>59</v>
      </c>
      <c r="B27179">
        <v>2009</v>
      </c>
      <c r="C27179" t="s">
        <v>10</v>
      </c>
      <c r="D27179" t="s">
        <v>60</v>
      </c>
      <c r="E27179">
        <v>73</v>
      </c>
      <c r="F27179">
        <v>83.09</v>
      </c>
      <c r="G27179">
        <v>12116.6</v>
      </c>
      <c r="H27179">
        <v>10575.43</v>
      </c>
    </row>
    <row r="27180" spans="1:8" x14ac:dyDescent="0.25">
      <c r="A27180" t="s">
        <v>59</v>
      </c>
      <c r="B27180">
        <v>2009</v>
      </c>
      <c r="C27180" t="s">
        <v>10</v>
      </c>
      <c r="D27180" t="s">
        <v>60</v>
      </c>
      <c r="E27180">
        <v>0</v>
      </c>
      <c r="F27180">
        <v>0</v>
      </c>
      <c r="G27180">
        <v>0</v>
      </c>
      <c r="H27180">
        <v>0</v>
      </c>
    </row>
    <row r="27181" spans="1:8" x14ac:dyDescent="0.25">
      <c r="A27181" t="s">
        <v>59</v>
      </c>
      <c r="B27181">
        <v>2009</v>
      </c>
      <c r="C27181" t="s">
        <v>10</v>
      </c>
      <c r="D27181" t="s">
        <v>62</v>
      </c>
      <c r="E27181">
        <v>24</v>
      </c>
      <c r="F27181">
        <v>1098.6199999999999</v>
      </c>
      <c r="G27181">
        <v>84783.97</v>
      </c>
      <c r="H27181">
        <v>85156.11</v>
      </c>
    </row>
    <row r="27182" spans="1:8" x14ac:dyDescent="0.25">
      <c r="A27182" t="s">
        <v>59</v>
      </c>
      <c r="B27182">
        <v>2009</v>
      </c>
      <c r="C27182" t="s">
        <v>10</v>
      </c>
      <c r="D27182" t="s">
        <v>62</v>
      </c>
      <c r="E27182">
        <v>2</v>
      </c>
      <c r="F27182">
        <v>3.31</v>
      </c>
      <c r="G27182">
        <v>355.21</v>
      </c>
      <c r="H27182">
        <v>350.97</v>
      </c>
    </row>
    <row r="27183" spans="1:8" x14ac:dyDescent="0.25">
      <c r="A27183" t="s">
        <v>59</v>
      </c>
      <c r="B27183">
        <v>2009</v>
      </c>
      <c r="C27183" t="s">
        <v>10</v>
      </c>
      <c r="D27183" t="s">
        <v>60</v>
      </c>
      <c r="E27183">
        <v>107</v>
      </c>
      <c r="F27183">
        <v>1772.74</v>
      </c>
      <c r="G27183">
        <v>118702.59</v>
      </c>
      <c r="H27183">
        <v>116302.89</v>
      </c>
    </row>
    <row r="27184" spans="1:8" x14ac:dyDescent="0.25">
      <c r="A27184" t="s">
        <v>59</v>
      </c>
      <c r="B27184">
        <v>2009</v>
      </c>
      <c r="C27184" t="s">
        <v>10</v>
      </c>
      <c r="D27184" t="s">
        <v>60</v>
      </c>
      <c r="E27184">
        <v>29</v>
      </c>
      <c r="F27184">
        <v>57.78</v>
      </c>
      <c r="G27184">
        <v>6860.7</v>
      </c>
      <c r="H27184">
        <v>2962.88</v>
      </c>
    </row>
    <row r="27185" spans="1:8" x14ac:dyDescent="0.25">
      <c r="A27185" t="s">
        <v>59</v>
      </c>
      <c r="B27185">
        <v>2009</v>
      </c>
      <c r="C27185" t="s">
        <v>10</v>
      </c>
      <c r="D27185" t="s">
        <v>60</v>
      </c>
      <c r="E27185">
        <v>0</v>
      </c>
      <c r="F27185">
        <v>0</v>
      </c>
      <c r="G27185">
        <v>0</v>
      </c>
      <c r="H27185">
        <v>0</v>
      </c>
    </row>
    <row r="27186" spans="1:8" x14ac:dyDescent="0.25">
      <c r="A27186" t="s">
        <v>59</v>
      </c>
      <c r="B27186">
        <v>2009</v>
      </c>
      <c r="C27186" t="s">
        <v>10</v>
      </c>
      <c r="D27186" t="s">
        <v>60</v>
      </c>
      <c r="E27186">
        <v>24</v>
      </c>
      <c r="F27186">
        <v>353.77</v>
      </c>
      <c r="G27186">
        <v>20354.2</v>
      </c>
      <c r="H27186">
        <v>18295.330000000002</v>
      </c>
    </row>
    <row r="27187" spans="1:8" x14ac:dyDescent="0.25">
      <c r="A27187" t="s">
        <v>59</v>
      </c>
      <c r="B27187">
        <v>2009</v>
      </c>
      <c r="C27187" t="s">
        <v>10</v>
      </c>
      <c r="D27187" t="s">
        <v>60</v>
      </c>
      <c r="E27187">
        <v>16</v>
      </c>
      <c r="F27187">
        <v>29.95</v>
      </c>
      <c r="G27187">
        <v>2304.69</v>
      </c>
      <c r="H27187">
        <v>2081.88</v>
      </c>
    </row>
    <row r="27188" spans="1:8" x14ac:dyDescent="0.25">
      <c r="A27188" t="s">
        <v>59</v>
      </c>
      <c r="B27188">
        <v>2009</v>
      </c>
      <c r="C27188" t="s">
        <v>10</v>
      </c>
      <c r="D27188" t="s">
        <v>60</v>
      </c>
      <c r="E27188">
        <v>0</v>
      </c>
      <c r="F27188">
        <v>0</v>
      </c>
      <c r="G27188">
        <v>0</v>
      </c>
      <c r="H27188">
        <v>0</v>
      </c>
    </row>
    <row r="27189" spans="1:8" x14ac:dyDescent="0.25">
      <c r="A27189" t="s">
        <v>59</v>
      </c>
      <c r="B27189">
        <v>2009</v>
      </c>
      <c r="C27189" t="s">
        <v>10</v>
      </c>
      <c r="D27189" t="s">
        <v>60</v>
      </c>
      <c r="E27189">
        <v>50</v>
      </c>
      <c r="F27189">
        <v>1358.83</v>
      </c>
      <c r="G27189">
        <v>76469.52</v>
      </c>
      <c r="H27189">
        <v>79751.149999999994</v>
      </c>
    </row>
    <row r="27190" spans="1:8" x14ac:dyDescent="0.25">
      <c r="A27190" t="s">
        <v>59</v>
      </c>
      <c r="B27190">
        <v>2009</v>
      </c>
      <c r="C27190" t="s">
        <v>10</v>
      </c>
      <c r="D27190" t="s">
        <v>60</v>
      </c>
      <c r="E27190">
        <v>18</v>
      </c>
      <c r="F27190">
        <v>25.71</v>
      </c>
      <c r="G27190">
        <v>2108.23</v>
      </c>
      <c r="H27190">
        <v>2052.63</v>
      </c>
    </row>
    <row r="27191" spans="1:8" x14ac:dyDescent="0.25">
      <c r="A27191" t="s">
        <v>59</v>
      </c>
      <c r="B27191">
        <v>2009</v>
      </c>
      <c r="C27191" t="s">
        <v>10</v>
      </c>
      <c r="D27191" t="s">
        <v>60</v>
      </c>
      <c r="E27191">
        <v>0</v>
      </c>
      <c r="F27191">
        <v>0</v>
      </c>
      <c r="G27191">
        <v>0</v>
      </c>
      <c r="H27191">
        <v>0</v>
      </c>
    </row>
    <row r="27192" spans="1:8" x14ac:dyDescent="0.25">
      <c r="A27192" t="s">
        <v>59</v>
      </c>
      <c r="B27192">
        <v>2009</v>
      </c>
      <c r="C27192" t="s">
        <v>10</v>
      </c>
      <c r="D27192" t="s">
        <v>60</v>
      </c>
      <c r="E27192">
        <v>0</v>
      </c>
      <c r="F27192">
        <v>0</v>
      </c>
      <c r="G27192">
        <v>0</v>
      </c>
      <c r="H27192">
        <v>0</v>
      </c>
    </row>
    <row r="27193" spans="1:8" x14ac:dyDescent="0.25">
      <c r="A27193" t="s">
        <v>59</v>
      </c>
      <c r="B27193">
        <v>2009</v>
      </c>
      <c r="C27193" t="s">
        <v>10</v>
      </c>
      <c r="D27193" t="s">
        <v>60</v>
      </c>
      <c r="E27193">
        <v>0</v>
      </c>
      <c r="F27193">
        <v>0</v>
      </c>
      <c r="G27193">
        <v>-15.82</v>
      </c>
      <c r="H27193">
        <v>227.12</v>
      </c>
    </row>
    <row r="27194" spans="1:8" x14ac:dyDescent="0.25">
      <c r="A27194" t="s">
        <v>59</v>
      </c>
      <c r="B27194">
        <v>2009</v>
      </c>
      <c r="C27194" t="s">
        <v>4</v>
      </c>
      <c r="D27194" t="s">
        <v>62</v>
      </c>
      <c r="E27194">
        <v>97</v>
      </c>
      <c r="F27194">
        <v>45.8</v>
      </c>
      <c r="G27194">
        <v>3489.56</v>
      </c>
      <c r="H27194">
        <v>3484.85</v>
      </c>
    </row>
    <row r="27195" spans="1:8" x14ac:dyDescent="0.25">
      <c r="A27195" t="s">
        <v>59</v>
      </c>
      <c r="B27195">
        <v>2009</v>
      </c>
      <c r="C27195" t="s">
        <v>4</v>
      </c>
      <c r="D27195" t="s">
        <v>62</v>
      </c>
      <c r="E27195">
        <v>532</v>
      </c>
      <c r="F27195">
        <v>296.56</v>
      </c>
      <c r="G27195">
        <v>27159.62</v>
      </c>
      <c r="H27195">
        <v>30458.55</v>
      </c>
    </row>
    <row r="27196" spans="1:8" x14ac:dyDescent="0.25">
      <c r="A27196" t="s">
        <v>59</v>
      </c>
      <c r="B27196">
        <v>2009</v>
      </c>
      <c r="C27196" t="s">
        <v>4</v>
      </c>
      <c r="D27196" t="s">
        <v>60</v>
      </c>
      <c r="E27196">
        <v>0</v>
      </c>
      <c r="F27196">
        <v>0</v>
      </c>
      <c r="G27196">
        <v>0</v>
      </c>
      <c r="H27196">
        <v>0</v>
      </c>
    </row>
    <row r="27197" spans="1:8" x14ac:dyDescent="0.25">
      <c r="A27197" t="s">
        <v>59</v>
      </c>
      <c r="B27197">
        <v>2009</v>
      </c>
      <c r="C27197" t="s">
        <v>4</v>
      </c>
      <c r="D27197" t="s">
        <v>60</v>
      </c>
      <c r="E27197">
        <v>142</v>
      </c>
      <c r="F27197">
        <v>78.42</v>
      </c>
      <c r="G27197">
        <v>9510.25</v>
      </c>
      <c r="H27197">
        <v>11316.64</v>
      </c>
    </row>
    <row r="27198" spans="1:8" x14ac:dyDescent="0.25">
      <c r="A27198" t="s">
        <v>59</v>
      </c>
      <c r="B27198">
        <v>2009</v>
      </c>
      <c r="C27198" t="s">
        <v>4</v>
      </c>
      <c r="D27198" t="s">
        <v>60</v>
      </c>
      <c r="E27198">
        <v>0</v>
      </c>
      <c r="F27198">
        <v>0</v>
      </c>
      <c r="G27198">
        <v>0</v>
      </c>
      <c r="H27198">
        <v>0</v>
      </c>
    </row>
    <row r="27199" spans="1:8" x14ac:dyDescent="0.25">
      <c r="A27199" t="s">
        <v>59</v>
      </c>
      <c r="B27199">
        <v>2009</v>
      </c>
      <c r="C27199" t="s">
        <v>4</v>
      </c>
      <c r="D27199" t="s">
        <v>60</v>
      </c>
      <c r="E27199">
        <v>7</v>
      </c>
      <c r="F27199">
        <v>56.48</v>
      </c>
      <c r="G27199">
        <v>6465.03</v>
      </c>
      <c r="H27199">
        <v>7187.1</v>
      </c>
    </row>
    <row r="27200" spans="1:8" x14ac:dyDescent="0.25">
      <c r="A27200" t="s">
        <v>59</v>
      </c>
      <c r="B27200">
        <v>2009</v>
      </c>
      <c r="C27200" t="s">
        <v>4</v>
      </c>
      <c r="D27200" t="s">
        <v>60</v>
      </c>
      <c r="E27200">
        <v>55</v>
      </c>
      <c r="F27200">
        <v>139.31</v>
      </c>
      <c r="G27200">
        <v>8797.51</v>
      </c>
      <c r="H27200">
        <v>11973.44</v>
      </c>
    </row>
    <row r="27201" spans="1:8" x14ac:dyDescent="0.25">
      <c r="A27201" t="s">
        <v>59</v>
      </c>
      <c r="B27201">
        <v>2009</v>
      </c>
      <c r="C27201" t="s">
        <v>4</v>
      </c>
      <c r="D27201" t="s">
        <v>60</v>
      </c>
      <c r="E27201">
        <v>494</v>
      </c>
      <c r="F27201">
        <v>370.14</v>
      </c>
      <c r="G27201">
        <v>24002.29</v>
      </c>
      <c r="H27201">
        <v>36700.04</v>
      </c>
    </row>
    <row r="27202" spans="1:8" x14ac:dyDescent="0.25">
      <c r="A27202" t="s">
        <v>59</v>
      </c>
      <c r="B27202">
        <v>2009</v>
      </c>
      <c r="C27202" t="s">
        <v>4</v>
      </c>
      <c r="D27202" t="s">
        <v>60</v>
      </c>
      <c r="E27202">
        <v>0</v>
      </c>
      <c r="F27202">
        <v>0</v>
      </c>
      <c r="G27202">
        <v>0</v>
      </c>
      <c r="H27202">
        <v>0</v>
      </c>
    </row>
    <row r="27203" spans="1:8" x14ac:dyDescent="0.25">
      <c r="A27203" t="s">
        <v>59</v>
      </c>
      <c r="B27203">
        <v>2009</v>
      </c>
      <c r="C27203" t="s">
        <v>4</v>
      </c>
      <c r="D27203" t="s">
        <v>60</v>
      </c>
      <c r="E27203">
        <v>7</v>
      </c>
      <c r="F27203">
        <v>55.62</v>
      </c>
      <c r="G27203">
        <v>3265.18</v>
      </c>
      <c r="H27203">
        <v>1974.14</v>
      </c>
    </row>
    <row r="27204" spans="1:8" x14ac:dyDescent="0.25">
      <c r="A27204" t="s">
        <v>59</v>
      </c>
      <c r="B27204">
        <v>2009</v>
      </c>
      <c r="C27204" t="s">
        <v>4</v>
      </c>
      <c r="D27204" t="s">
        <v>60</v>
      </c>
      <c r="E27204">
        <v>81</v>
      </c>
      <c r="F27204">
        <v>166.81</v>
      </c>
      <c r="G27204">
        <v>9506.57</v>
      </c>
      <c r="H27204">
        <v>10554.01</v>
      </c>
    </row>
    <row r="27205" spans="1:8" x14ac:dyDescent="0.25">
      <c r="A27205" t="s">
        <v>59</v>
      </c>
      <c r="B27205">
        <v>2009</v>
      </c>
      <c r="C27205" t="s">
        <v>4</v>
      </c>
      <c r="D27205" t="s">
        <v>60</v>
      </c>
      <c r="E27205">
        <v>192</v>
      </c>
      <c r="F27205">
        <v>102.06</v>
      </c>
      <c r="G27205">
        <v>7312.75</v>
      </c>
      <c r="H27205">
        <v>8656.76</v>
      </c>
    </row>
    <row r="27206" spans="1:8" x14ac:dyDescent="0.25">
      <c r="A27206" t="s">
        <v>59</v>
      </c>
      <c r="B27206">
        <v>2009</v>
      </c>
      <c r="C27206" t="s">
        <v>4</v>
      </c>
      <c r="D27206" t="s">
        <v>64</v>
      </c>
      <c r="E27206">
        <v>1</v>
      </c>
      <c r="F27206">
        <v>14556.33</v>
      </c>
      <c r="G27206">
        <v>1325604.29</v>
      </c>
      <c r="H27206">
        <v>1394214.5</v>
      </c>
    </row>
    <row r="27207" spans="1:8" x14ac:dyDescent="0.25">
      <c r="A27207" t="s">
        <v>59</v>
      </c>
      <c r="B27207">
        <v>2009</v>
      </c>
      <c r="C27207" t="s">
        <v>4</v>
      </c>
      <c r="D27207" t="s">
        <v>60</v>
      </c>
      <c r="E27207">
        <v>0</v>
      </c>
      <c r="F27207">
        <v>0</v>
      </c>
      <c r="G27207">
        <v>0</v>
      </c>
      <c r="H27207">
        <v>0</v>
      </c>
    </row>
    <row r="27208" spans="1:8" x14ac:dyDescent="0.25">
      <c r="A27208" t="s">
        <v>59</v>
      </c>
      <c r="B27208">
        <v>2009</v>
      </c>
      <c r="C27208" t="s">
        <v>4</v>
      </c>
      <c r="D27208" t="s">
        <v>60</v>
      </c>
      <c r="E27208">
        <v>0</v>
      </c>
      <c r="F27208">
        <v>0</v>
      </c>
      <c r="G27208">
        <v>0</v>
      </c>
      <c r="H27208">
        <v>0</v>
      </c>
    </row>
    <row r="27209" spans="1:8" x14ac:dyDescent="0.25">
      <c r="A27209" t="s">
        <v>59</v>
      </c>
      <c r="B27209">
        <v>2009</v>
      </c>
      <c r="C27209" t="s">
        <v>3</v>
      </c>
      <c r="D27209" t="s">
        <v>60</v>
      </c>
      <c r="E27209">
        <v>0</v>
      </c>
      <c r="F27209">
        <v>0</v>
      </c>
      <c r="G27209">
        <v>0</v>
      </c>
      <c r="H27209">
        <v>0</v>
      </c>
    </row>
    <row r="27210" spans="1:8" x14ac:dyDescent="0.25">
      <c r="A27210" t="s">
        <v>59</v>
      </c>
      <c r="B27210">
        <v>2009</v>
      </c>
      <c r="C27210" t="s">
        <v>3</v>
      </c>
      <c r="D27210" t="s">
        <v>61</v>
      </c>
      <c r="E27210">
        <v>0</v>
      </c>
      <c r="F27210">
        <v>0</v>
      </c>
      <c r="G27210">
        <v>0</v>
      </c>
      <c r="H27210">
        <v>0</v>
      </c>
    </row>
    <row r="27211" spans="1:8" x14ac:dyDescent="0.25">
      <c r="A27211" t="s">
        <v>59</v>
      </c>
      <c r="B27211">
        <v>2009</v>
      </c>
      <c r="C27211" t="s">
        <v>3</v>
      </c>
      <c r="D27211" t="s">
        <v>61</v>
      </c>
      <c r="E27211">
        <v>3</v>
      </c>
      <c r="F27211">
        <v>9049.48</v>
      </c>
      <c r="G27211">
        <v>620212.92000000004</v>
      </c>
      <c r="H27211">
        <v>565646.98</v>
      </c>
    </row>
    <row r="27212" spans="1:8" x14ac:dyDescent="0.25">
      <c r="A27212" t="s">
        <v>59</v>
      </c>
      <c r="B27212">
        <v>2009</v>
      </c>
      <c r="C27212" t="s">
        <v>3</v>
      </c>
      <c r="D27212" t="s">
        <v>60</v>
      </c>
      <c r="E27212">
        <v>0</v>
      </c>
      <c r="F27212">
        <v>0</v>
      </c>
      <c r="G27212">
        <v>0</v>
      </c>
      <c r="H27212">
        <v>0</v>
      </c>
    </row>
    <row r="27213" spans="1:8" x14ac:dyDescent="0.25">
      <c r="A27213" t="s">
        <v>59</v>
      </c>
      <c r="B27213">
        <v>2009</v>
      </c>
      <c r="C27213" t="s">
        <v>10</v>
      </c>
      <c r="D27213" t="s">
        <v>60</v>
      </c>
      <c r="E27213">
        <v>0</v>
      </c>
      <c r="F27213">
        <v>0</v>
      </c>
      <c r="G27213">
        <v>2518.34</v>
      </c>
      <c r="H27213">
        <v>6628.28</v>
      </c>
    </row>
    <row r="27214" spans="1:8" x14ac:dyDescent="0.25">
      <c r="A27214" t="s">
        <v>59</v>
      </c>
      <c r="B27214">
        <v>2009</v>
      </c>
      <c r="C27214" t="s">
        <v>10</v>
      </c>
      <c r="D27214" t="s">
        <v>61</v>
      </c>
      <c r="E27214">
        <v>0</v>
      </c>
      <c r="F27214">
        <v>0</v>
      </c>
      <c r="G27214">
        <v>0</v>
      </c>
      <c r="H27214">
        <v>0</v>
      </c>
    </row>
    <row r="27215" spans="1:8" x14ac:dyDescent="0.25">
      <c r="A27215" t="s">
        <v>59</v>
      </c>
      <c r="B27215">
        <v>2009</v>
      </c>
      <c r="C27215" t="s">
        <v>10</v>
      </c>
      <c r="D27215" t="s">
        <v>61</v>
      </c>
      <c r="E27215">
        <v>0</v>
      </c>
      <c r="F27215">
        <v>0</v>
      </c>
      <c r="G27215">
        <v>0</v>
      </c>
      <c r="H27215">
        <v>0</v>
      </c>
    </row>
    <row r="27216" spans="1:8" x14ac:dyDescent="0.25">
      <c r="A27216" t="s">
        <v>59</v>
      </c>
      <c r="B27216">
        <v>2009</v>
      </c>
      <c r="C27216" t="s">
        <v>10</v>
      </c>
      <c r="D27216" t="s">
        <v>61</v>
      </c>
      <c r="E27216">
        <v>2</v>
      </c>
      <c r="F27216">
        <v>1.5</v>
      </c>
      <c r="G27216">
        <v>115.54</v>
      </c>
      <c r="H27216">
        <v>116.68</v>
      </c>
    </row>
    <row r="27217" spans="1:8" x14ac:dyDescent="0.25">
      <c r="A27217" t="s">
        <v>59</v>
      </c>
      <c r="B27217">
        <v>2009</v>
      </c>
      <c r="C27217" t="s">
        <v>10</v>
      </c>
      <c r="D27217" t="s">
        <v>60</v>
      </c>
      <c r="E27217">
        <v>1020</v>
      </c>
      <c r="F27217">
        <v>603.75</v>
      </c>
      <c r="G27217">
        <v>50518.77</v>
      </c>
      <c r="H27217">
        <v>50323.43</v>
      </c>
    </row>
    <row r="27218" spans="1:8" x14ac:dyDescent="0.25">
      <c r="A27218" t="s">
        <v>59</v>
      </c>
      <c r="B27218">
        <v>2009</v>
      </c>
      <c r="C27218" t="s">
        <v>10</v>
      </c>
      <c r="D27218" t="s">
        <v>60</v>
      </c>
      <c r="E27218">
        <v>0</v>
      </c>
      <c r="F27218">
        <v>0</v>
      </c>
      <c r="G27218">
        <v>0</v>
      </c>
      <c r="H27218">
        <v>0</v>
      </c>
    </row>
    <row r="27219" spans="1:8" x14ac:dyDescent="0.25">
      <c r="A27219" t="s">
        <v>59</v>
      </c>
      <c r="B27219">
        <v>2009</v>
      </c>
      <c r="C27219" t="s">
        <v>10</v>
      </c>
      <c r="D27219" t="s">
        <v>60</v>
      </c>
      <c r="E27219">
        <v>194</v>
      </c>
      <c r="F27219">
        <v>363.53</v>
      </c>
      <c r="G27219">
        <v>81206.14</v>
      </c>
      <c r="H27219">
        <v>106839.31</v>
      </c>
    </row>
    <row r="27220" spans="1:8" x14ac:dyDescent="0.25">
      <c r="A27220" t="s">
        <v>59</v>
      </c>
      <c r="B27220">
        <v>2009</v>
      </c>
      <c r="C27220" t="s">
        <v>10</v>
      </c>
      <c r="D27220" t="s">
        <v>60</v>
      </c>
      <c r="E27220">
        <v>1113</v>
      </c>
      <c r="F27220">
        <v>498.49</v>
      </c>
      <c r="G27220">
        <v>38326.67</v>
      </c>
      <c r="H27220">
        <v>38129.31</v>
      </c>
    </row>
    <row r="27221" spans="1:8" x14ac:dyDescent="0.25">
      <c r="A27221" t="s">
        <v>59</v>
      </c>
      <c r="B27221">
        <v>2009</v>
      </c>
      <c r="C27221" t="s">
        <v>10</v>
      </c>
      <c r="D27221" t="s">
        <v>60</v>
      </c>
      <c r="E27221">
        <v>0</v>
      </c>
      <c r="F27221">
        <v>0</v>
      </c>
      <c r="G27221">
        <v>0</v>
      </c>
      <c r="H27221">
        <v>0</v>
      </c>
    </row>
    <row r="27222" spans="1:8" x14ac:dyDescent="0.25">
      <c r="A27222" t="s">
        <v>59</v>
      </c>
      <c r="B27222">
        <v>2009</v>
      </c>
      <c r="C27222" t="s">
        <v>10</v>
      </c>
      <c r="D27222" t="s">
        <v>60</v>
      </c>
      <c r="E27222">
        <v>0</v>
      </c>
      <c r="F27222">
        <v>0</v>
      </c>
      <c r="G27222">
        <v>0</v>
      </c>
      <c r="H27222">
        <v>0</v>
      </c>
    </row>
    <row r="27223" spans="1:8" x14ac:dyDescent="0.25">
      <c r="A27223" t="s">
        <v>59</v>
      </c>
      <c r="B27223">
        <v>2009</v>
      </c>
      <c r="C27223" t="s">
        <v>10</v>
      </c>
      <c r="D27223" t="s">
        <v>62</v>
      </c>
      <c r="E27223">
        <v>1</v>
      </c>
      <c r="F27223">
        <v>0</v>
      </c>
      <c r="G27223">
        <v>0</v>
      </c>
      <c r="H27223">
        <v>0</v>
      </c>
    </row>
    <row r="27224" spans="1:8" x14ac:dyDescent="0.25">
      <c r="A27224" t="s">
        <v>59</v>
      </c>
      <c r="B27224">
        <v>2009</v>
      </c>
      <c r="C27224" t="s">
        <v>10</v>
      </c>
      <c r="D27224" t="s">
        <v>62</v>
      </c>
      <c r="E27224">
        <v>99</v>
      </c>
      <c r="F27224">
        <v>47.69</v>
      </c>
      <c r="G27224">
        <v>3668.56</v>
      </c>
      <c r="H27224">
        <v>3674.96</v>
      </c>
    </row>
    <row r="27225" spans="1:8" x14ac:dyDescent="0.25">
      <c r="A27225" t="s">
        <v>59</v>
      </c>
      <c r="B27225">
        <v>2009</v>
      </c>
      <c r="C27225" t="s">
        <v>10</v>
      </c>
      <c r="D27225" t="s">
        <v>62</v>
      </c>
      <c r="E27225">
        <v>540</v>
      </c>
      <c r="F27225">
        <v>305.61</v>
      </c>
      <c r="G27225">
        <v>21999.64</v>
      </c>
      <c r="H27225">
        <v>22624.15</v>
      </c>
    </row>
    <row r="27226" spans="1:8" x14ac:dyDescent="0.25">
      <c r="A27226" t="s">
        <v>59</v>
      </c>
      <c r="B27226">
        <v>2009</v>
      </c>
      <c r="C27226" t="s">
        <v>10</v>
      </c>
      <c r="D27226" t="s">
        <v>60</v>
      </c>
      <c r="E27226">
        <v>0</v>
      </c>
      <c r="F27226">
        <v>0</v>
      </c>
      <c r="G27226">
        <v>0</v>
      </c>
      <c r="H27226">
        <v>0</v>
      </c>
    </row>
    <row r="27227" spans="1:8" x14ac:dyDescent="0.25">
      <c r="A27227" t="s">
        <v>59</v>
      </c>
      <c r="B27227">
        <v>2009</v>
      </c>
      <c r="C27227" t="s">
        <v>10</v>
      </c>
      <c r="D27227" t="s">
        <v>60</v>
      </c>
      <c r="E27227">
        <v>145</v>
      </c>
      <c r="F27227">
        <v>78.78</v>
      </c>
      <c r="G27227">
        <v>9714.6</v>
      </c>
      <c r="H27227">
        <v>218.44</v>
      </c>
    </row>
    <row r="27228" spans="1:8" x14ac:dyDescent="0.25">
      <c r="A27228" t="s">
        <v>59</v>
      </c>
      <c r="B27228">
        <v>2009</v>
      </c>
      <c r="C27228" t="s">
        <v>10</v>
      </c>
      <c r="D27228" t="s">
        <v>60</v>
      </c>
      <c r="E27228">
        <v>0</v>
      </c>
      <c r="F27228">
        <v>0</v>
      </c>
      <c r="G27228">
        <v>0</v>
      </c>
      <c r="H27228">
        <v>0</v>
      </c>
    </row>
    <row r="27229" spans="1:8" x14ac:dyDescent="0.25">
      <c r="A27229" t="s">
        <v>59</v>
      </c>
      <c r="B27229">
        <v>2009</v>
      </c>
      <c r="C27229" t="s">
        <v>10</v>
      </c>
      <c r="D27229" t="s">
        <v>60</v>
      </c>
      <c r="E27229">
        <v>12</v>
      </c>
      <c r="F27229">
        <v>65.37</v>
      </c>
      <c r="G27229">
        <v>3833.14</v>
      </c>
      <c r="H27229">
        <v>4203.28</v>
      </c>
    </row>
    <row r="27230" spans="1:8" x14ac:dyDescent="0.25">
      <c r="A27230" t="s">
        <v>59</v>
      </c>
      <c r="B27230">
        <v>2009</v>
      </c>
      <c r="C27230" t="s">
        <v>10</v>
      </c>
      <c r="D27230" t="s">
        <v>60</v>
      </c>
      <c r="E27230">
        <v>51</v>
      </c>
      <c r="F27230">
        <v>91.96</v>
      </c>
      <c r="G27230">
        <v>7382.81</v>
      </c>
      <c r="H27230">
        <v>10642.5</v>
      </c>
    </row>
    <row r="27231" spans="1:8" x14ac:dyDescent="0.25">
      <c r="A27231" t="s">
        <v>59</v>
      </c>
      <c r="B27231">
        <v>2009</v>
      </c>
      <c r="C27231" t="s">
        <v>10</v>
      </c>
      <c r="D27231" t="s">
        <v>60</v>
      </c>
      <c r="E27231">
        <v>495</v>
      </c>
      <c r="F27231">
        <v>249.69</v>
      </c>
      <c r="G27231">
        <v>15790.44</v>
      </c>
      <c r="H27231">
        <v>14568.01</v>
      </c>
    </row>
    <row r="27232" spans="1:8" x14ac:dyDescent="0.25">
      <c r="A27232" t="s">
        <v>59</v>
      </c>
      <c r="B27232">
        <v>2009</v>
      </c>
      <c r="C27232" t="s">
        <v>3</v>
      </c>
      <c r="D27232" t="s">
        <v>60</v>
      </c>
      <c r="E27232">
        <v>0</v>
      </c>
      <c r="F27232">
        <v>0</v>
      </c>
      <c r="G27232">
        <v>0</v>
      </c>
      <c r="H27232">
        <v>0</v>
      </c>
    </row>
    <row r="27233" spans="1:8" x14ac:dyDescent="0.25">
      <c r="A27233" t="s">
        <v>59</v>
      </c>
      <c r="B27233">
        <v>2009</v>
      </c>
      <c r="C27233" t="s">
        <v>3</v>
      </c>
      <c r="D27233" t="s">
        <v>60</v>
      </c>
      <c r="E27233">
        <v>0</v>
      </c>
      <c r="F27233">
        <v>0</v>
      </c>
      <c r="G27233">
        <v>2817.5</v>
      </c>
      <c r="H27233">
        <v>4773.74</v>
      </c>
    </row>
    <row r="27234" spans="1:8" x14ac:dyDescent="0.25">
      <c r="A27234" t="s">
        <v>59</v>
      </c>
      <c r="B27234">
        <v>2009</v>
      </c>
      <c r="C27234" t="s">
        <v>3</v>
      </c>
      <c r="D27234" t="s">
        <v>60</v>
      </c>
      <c r="E27234">
        <v>0</v>
      </c>
      <c r="F27234">
        <v>0</v>
      </c>
      <c r="G27234">
        <v>0</v>
      </c>
      <c r="H27234">
        <v>0</v>
      </c>
    </row>
    <row r="27235" spans="1:8" x14ac:dyDescent="0.25">
      <c r="A27235" t="s">
        <v>59</v>
      </c>
      <c r="B27235">
        <v>2009</v>
      </c>
      <c r="C27235" t="s">
        <v>3</v>
      </c>
      <c r="D27235" t="s">
        <v>60</v>
      </c>
      <c r="E27235">
        <v>0</v>
      </c>
      <c r="F27235">
        <v>0</v>
      </c>
      <c r="G27235">
        <v>0</v>
      </c>
      <c r="H27235">
        <v>0</v>
      </c>
    </row>
    <row r="27236" spans="1:8" x14ac:dyDescent="0.25">
      <c r="A27236" t="s">
        <v>59</v>
      </c>
      <c r="B27236">
        <v>2009</v>
      </c>
      <c r="C27236" t="s">
        <v>3</v>
      </c>
      <c r="D27236" t="s">
        <v>61</v>
      </c>
      <c r="E27236">
        <v>0</v>
      </c>
      <c r="F27236">
        <v>0</v>
      </c>
      <c r="G27236">
        <v>0</v>
      </c>
      <c r="H27236">
        <v>0</v>
      </c>
    </row>
    <row r="27237" spans="1:8" x14ac:dyDescent="0.25">
      <c r="A27237" t="s">
        <v>59</v>
      </c>
      <c r="B27237">
        <v>2009</v>
      </c>
      <c r="C27237" t="s">
        <v>3</v>
      </c>
      <c r="D27237" t="s">
        <v>61</v>
      </c>
      <c r="E27237">
        <v>1116</v>
      </c>
      <c r="F27237">
        <v>45465.43</v>
      </c>
      <c r="G27237">
        <v>3222038.22</v>
      </c>
      <c r="H27237">
        <v>2791879.52</v>
      </c>
    </row>
    <row r="27238" spans="1:8" x14ac:dyDescent="0.25">
      <c r="A27238" t="s">
        <v>59</v>
      </c>
      <c r="B27238">
        <v>2009</v>
      </c>
      <c r="C27238" t="s">
        <v>3</v>
      </c>
      <c r="D27238" t="s">
        <v>61</v>
      </c>
      <c r="E27238">
        <v>297</v>
      </c>
      <c r="F27238">
        <v>622.54999999999995</v>
      </c>
      <c r="G27238">
        <v>38802.81</v>
      </c>
      <c r="H27238">
        <v>28424.17</v>
      </c>
    </row>
    <row r="27239" spans="1:8" x14ac:dyDescent="0.25">
      <c r="A27239" t="s">
        <v>59</v>
      </c>
      <c r="B27239">
        <v>2009</v>
      </c>
      <c r="C27239" t="s">
        <v>3</v>
      </c>
      <c r="D27239" t="s">
        <v>60</v>
      </c>
      <c r="E27239">
        <v>0</v>
      </c>
      <c r="F27239">
        <v>0</v>
      </c>
      <c r="G27239">
        <v>0</v>
      </c>
      <c r="H27239">
        <v>0</v>
      </c>
    </row>
    <row r="27240" spans="1:8" x14ac:dyDescent="0.25">
      <c r="A27240" t="s">
        <v>59</v>
      </c>
      <c r="B27240">
        <v>2009</v>
      </c>
      <c r="C27240" t="s">
        <v>3</v>
      </c>
      <c r="D27240" t="s">
        <v>60</v>
      </c>
      <c r="E27240">
        <v>0</v>
      </c>
      <c r="F27240">
        <v>0</v>
      </c>
      <c r="G27240">
        <v>0</v>
      </c>
      <c r="H27240">
        <v>0</v>
      </c>
    </row>
    <row r="27241" spans="1:8" x14ac:dyDescent="0.25">
      <c r="A27241" t="s">
        <v>59</v>
      </c>
      <c r="B27241">
        <v>2009</v>
      </c>
      <c r="C27241" t="s">
        <v>3</v>
      </c>
      <c r="D27241" t="s">
        <v>60</v>
      </c>
      <c r="E27241">
        <v>0</v>
      </c>
      <c r="F27241">
        <v>0</v>
      </c>
      <c r="G27241">
        <v>0</v>
      </c>
      <c r="H27241">
        <v>0</v>
      </c>
    </row>
    <row r="27242" spans="1:8" x14ac:dyDescent="0.25">
      <c r="A27242" t="s">
        <v>59</v>
      </c>
      <c r="B27242">
        <v>2009</v>
      </c>
      <c r="C27242" t="s">
        <v>3</v>
      </c>
      <c r="D27242" t="s">
        <v>60</v>
      </c>
      <c r="E27242">
        <v>0</v>
      </c>
      <c r="F27242">
        <v>0</v>
      </c>
      <c r="G27242">
        <v>0</v>
      </c>
      <c r="H27242">
        <v>0</v>
      </c>
    </row>
    <row r="27243" spans="1:8" x14ac:dyDescent="0.25">
      <c r="A27243" t="s">
        <v>59</v>
      </c>
      <c r="B27243">
        <v>2009</v>
      </c>
      <c r="C27243" t="s">
        <v>3</v>
      </c>
      <c r="D27243" t="s">
        <v>62</v>
      </c>
      <c r="E27243">
        <v>752</v>
      </c>
      <c r="F27243">
        <v>15382.25</v>
      </c>
      <c r="G27243">
        <v>1071283.1599999999</v>
      </c>
      <c r="H27243">
        <v>820869.85</v>
      </c>
    </row>
    <row r="27244" spans="1:8" x14ac:dyDescent="0.25">
      <c r="A27244" t="s">
        <v>59</v>
      </c>
      <c r="B27244">
        <v>2009</v>
      </c>
      <c r="C27244" t="s">
        <v>3</v>
      </c>
      <c r="D27244" t="s">
        <v>62</v>
      </c>
      <c r="E27244">
        <v>247</v>
      </c>
      <c r="F27244">
        <v>729.86</v>
      </c>
      <c r="G27244">
        <v>50605.78</v>
      </c>
      <c r="H27244">
        <v>45169.69</v>
      </c>
    </row>
    <row r="27245" spans="1:8" x14ac:dyDescent="0.25">
      <c r="A27245" t="s">
        <v>59</v>
      </c>
      <c r="B27245">
        <v>2009</v>
      </c>
      <c r="C27245" t="s">
        <v>3</v>
      </c>
      <c r="D27245" t="s">
        <v>60</v>
      </c>
      <c r="E27245">
        <v>11</v>
      </c>
      <c r="F27245">
        <v>48.19</v>
      </c>
      <c r="G27245">
        <v>2840.5</v>
      </c>
      <c r="H27245">
        <v>2529.4299999999998</v>
      </c>
    </row>
    <row r="27246" spans="1:8" x14ac:dyDescent="0.25">
      <c r="A27246" t="s">
        <v>59</v>
      </c>
      <c r="B27246">
        <v>2003</v>
      </c>
      <c r="C27246" t="s">
        <v>2</v>
      </c>
      <c r="D27246" t="s">
        <v>64</v>
      </c>
      <c r="E27246">
        <v>1</v>
      </c>
      <c r="F27246">
        <v>13438.055124</v>
      </c>
      <c r="G27246">
        <v>1129816.344547</v>
      </c>
      <c r="H27246">
        <v>1223507.293054</v>
      </c>
    </row>
    <row r="27247" spans="1:8" x14ac:dyDescent="0.25">
      <c r="A27247" t="s">
        <v>59</v>
      </c>
      <c r="B27247">
        <v>2003</v>
      </c>
      <c r="C27247" t="s">
        <v>2</v>
      </c>
      <c r="D27247" t="s">
        <v>61</v>
      </c>
      <c r="E27247">
        <v>0</v>
      </c>
      <c r="F27247">
        <v>5.1830000000000001E-3</v>
      </c>
      <c r="G27247">
        <v>3.8405279999999999</v>
      </c>
      <c r="H27247">
        <v>0</v>
      </c>
    </row>
    <row r="27248" spans="1:8" x14ac:dyDescent="0.25">
      <c r="A27248" t="s">
        <v>59</v>
      </c>
      <c r="B27248">
        <v>2003</v>
      </c>
      <c r="C27248" t="s">
        <v>2</v>
      </c>
      <c r="D27248" t="s">
        <v>60</v>
      </c>
      <c r="E27248">
        <v>1</v>
      </c>
      <c r="F27248">
        <v>0.19359699999999999</v>
      </c>
      <c r="G27248">
        <v>1519.4239700000001</v>
      </c>
      <c r="H27248">
        <v>1645.4234509999999</v>
      </c>
    </row>
    <row r="27249" spans="1:8" x14ac:dyDescent="0.25">
      <c r="A27249" t="s">
        <v>59</v>
      </c>
      <c r="B27249">
        <v>2003</v>
      </c>
      <c r="C27249" t="s">
        <v>2</v>
      </c>
      <c r="D27249" t="s">
        <v>62</v>
      </c>
      <c r="E27249">
        <v>63559</v>
      </c>
      <c r="F27249">
        <v>17218.102778</v>
      </c>
      <c r="G27249">
        <v>1238098.1792820001</v>
      </c>
      <c r="H27249">
        <v>1340768.487887</v>
      </c>
    </row>
    <row r="27250" spans="1:8" x14ac:dyDescent="0.25">
      <c r="A27250" t="s">
        <v>59</v>
      </c>
      <c r="B27250">
        <v>2003</v>
      </c>
      <c r="C27250" t="s">
        <v>2</v>
      </c>
      <c r="D27250" t="s">
        <v>62</v>
      </c>
      <c r="E27250">
        <v>2109</v>
      </c>
      <c r="F27250">
        <v>7270.8684560000002</v>
      </c>
      <c r="G27250">
        <v>649975.38381599996</v>
      </c>
      <c r="H27250">
        <v>703875.12646900001</v>
      </c>
    </row>
    <row r="27251" spans="1:8" x14ac:dyDescent="0.25">
      <c r="A27251" t="s">
        <v>59</v>
      </c>
      <c r="B27251">
        <v>2003</v>
      </c>
      <c r="C27251" t="s">
        <v>2</v>
      </c>
      <c r="D27251" t="s">
        <v>61</v>
      </c>
      <c r="E27251">
        <v>8166</v>
      </c>
      <c r="F27251">
        <v>2197.9598769999998</v>
      </c>
      <c r="G27251">
        <v>140313.84452000001</v>
      </c>
      <c r="H27251">
        <v>151949.48534300001</v>
      </c>
    </row>
    <row r="27252" spans="1:8" x14ac:dyDescent="0.25">
      <c r="A27252" t="s">
        <v>59</v>
      </c>
      <c r="B27252">
        <v>2003</v>
      </c>
      <c r="C27252" t="s">
        <v>2</v>
      </c>
      <c r="D27252" t="s">
        <v>61</v>
      </c>
      <c r="E27252">
        <v>1023</v>
      </c>
      <c r="F27252">
        <v>2457.521608</v>
      </c>
      <c r="G27252">
        <v>237702.06469200001</v>
      </c>
      <c r="H27252">
        <v>257413.70367799999</v>
      </c>
    </row>
    <row r="27253" spans="1:8" x14ac:dyDescent="0.25">
      <c r="A27253" t="s">
        <v>59</v>
      </c>
      <c r="B27253">
        <v>2003</v>
      </c>
      <c r="C27253" t="s">
        <v>2</v>
      </c>
      <c r="D27253" t="s">
        <v>60</v>
      </c>
      <c r="E27253">
        <v>4794</v>
      </c>
      <c r="F27253">
        <v>2085.497656</v>
      </c>
      <c r="G27253">
        <v>152379.38091899999</v>
      </c>
      <c r="H27253">
        <v>165015.56625999999</v>
      </c>
    </row>
    <row r="27254" spans="1:8" x14ac:dyDescent="0.25">
      <c r="A27254" t="s">
        <v>59</v>
      </c>
      <c r="B27254">
        <v>2003</v>
      </c>
      <c r="C27254" t="s">
        <v>2</v>
      </c>
      <c r="D27254" t="s">
        <v>60</v>
      </c>
      <c r="E27254">
        <v>606</v>
      </c>
      <c r="F27254">
        <v>1417.1896360000001</v>
      </c>
      <c r="G27254">
        <v>129929.28413299999</v>
      </c>
      <c r="H27254">
        <v>140703.77675600001</v>
      </c>
    </row>
    <row r="27255" spans="1:8" x14ac:dyDescent="0.25">
      <c r="A27255" t="s">
        <v>59</v>
      </c>
      <c r="B27255">
        <v>2003</v>
      </c>
      <c r="C27255" t="s">
        <v>2</v>
      </c>
      <c r="D27255" t="s">
        <v>62</v>
      </c>
      <c r="E27255">
        <v>583</v>
      </c>
      <c r="F27255">
        <v>12192.317971</v>
      </c>
      <c r="G27255">
        <v>900923.256605</v>
      </c>
      <c r="H27255">
        <v>975633.05776</v>
      </c>
    </row>
    <row r="27256" spans="1:8" x14ac:dyDescent="0.25">
      <c r="A27256" t="s">
        <v>59</v>
      </c>
      <c r="B27256">
        <v>2003</v>
      </c>
      <c r="C27256" t="s">
        <v>2</v>
      </c>
      <c r="D27256" t="s">
        <v>61</v>
      </c>
      <c r="E27256">
        <v>1174</v>
      </c>
      <c r="F27256">
        <v>45900.207702</v>
      </c>
      <c r="G27256">
        <v>3196038.9233550001</v>
      </c>
      <c r="H27256">
        <v>3461073.0765960002</v>
      </c>
    </row>
    <row r="27257" spans="1:8" x14ac:dyDescent="0.25">
      <c r="A27257" t="s">
        <v>59</v>
      </c>
      <c r="B27257">
        <v>2003</v>
      </c>
      <c r="C27257" t="s">
        <v>2</v>
      </c>
      <c r="D27257" t="s">
        <v>60</v>
      </c>
      <c r="E27257">
        <v>377</v>
      </c>
      <c r="F27257">
        <v>7758.0629170000002</v>
      </c>
      <c r="G27257">
        <v>572689.37817899999</v>
      </c>
      <c r="H27257">
        <v>620180.11532400001</v>
      </c>
    </row>
    <row r="27258" spans="1:8" x14ac:dyDescent="0.25">
      <c r="A27258" t="s">
        <v>59</v>
      </c>
      <c r="B27258">
        <v>2003</v>
      </c>
      <c r="C27258" t="s">
        <v>2</v>
      </c>
      <c r="D27258" t="s">
        <v>63</v>
      </c>
      <c r="E27258">
        <v>489071</v>
      </c>
      <c r="F27258">
        <v>74990.292277999994</v>
      </c>
      <c r="G27258">
        <v>5623158.4625340002</v>
      </c>
      <c r="H27258">
        <v>6089463.4974220004</v>
      </c>
    </row>
    <row r="27259" spans="1:8" x14ac:dyDescent="0.25">
      <c r="A27259" t="s">
        <v>59</v>
      </c>
      <c r="B27259">
        <v>2003</v>
      </c>
      <c r="C27259" t="s">
        <v>3</v>
      </c>
      <c r="D27259" t="s">
        <v>64</v>
      </c>
      <c r="E27259">
        <v>1</v>
      </c>
      <c r="F27259">
        <v>12203.928209</v>
      </c>
      <c r="G27259">
        <v>1050784.877292</v>
      </c>
      <c r="H27259">
        <v>1033808.559883</v>
      </c>
    </row>
    <row r="27260" spans="1:8" x14ac:dyDescent="0.25">
      <c r="A27260" t="s">
        <v>59</v>
      </c>
      <c r="B27260">
        <v>2003</v>
      </c>
      <c r="C27260" t="s">
        <v>3</v>
      </c>
      <c r="D27260" t="s">
        <v>61</v>
      </c>
      <c r="E27260">
        <v>0</v>
      </c>
      <c r="F27260">
        <v>0</v>
      </c>
      <c r="G27260">
        <v>0</v>
      </c>
      <c r="H27260">
        <v>0</v>
      </c>
    </row>
    <row r="27261" spans="1:8" x14ac:dyDescent="0.25">
      <c r="A27261" t="s">
        <v>59</v>
      </c>
      <c r="B27261">
        <v>2003</v>
      </c>
      <c r="C27261" t="s">
        <v>3</v>
      </c>
      <c r="D27261" t="s">
        <v>60</v>
      </c>
      <c r="E27261">
        <v>1</v>
      </c>
      <c r="F27261">
        <v>1.4322779999999999</v>
      </c>
      <c r="G27261">
        <v>6263.029227</v>
      </c>
      <c r="H27261">
        <v>6161.8446990000002</v>
      </c>
    </row>
    <row r="27262" spans="1:8" x14ac:dyDescent="0.25">
      <c r="A27262" t="s">
        <v>59</v>
      </c>
      <c r="B27262">
        <v>2003</v>
      </c>
      <c r="C27262" t="s">
        <v>3</v>
      </c>
      <c r="D27262" t="s">
        <v>62</v>
      </c>
      <c r="E27262">
        <v>63786</v>
      </c>
      <c r="F27262">
        <v>15907.574031</v>
      </c>
      <c r="G27262">
        <v>1154856.3453869999</v>
      </c>
      <c r="H27262">
        <v>1136198.66549</v>
      </c>
    </row>
    <row r="27263" spans="1:8" x14ac:dyDescent="0.25">
      <c r="A27263" t="s">
        <v>59</v>
      </c>
      <c r="B27263">
        <v>2003</v>
      </c>
      <c r="C27263" t="s">
        <v>3</v>
      </c>
      <c r="D27263" t="s">
        <v>62</v>
      </c>
      <c r="E27263">
        <v>2111</v>
      </c>
      <c r="F27263">
        <v>6799.4825819999996</v>
      </c>
      <c r="G27263">
        <v>608456.88067900005</v>
      </c>
      <c r="H27263">
        <v>598626.74574000004</v>
      </c>
    </row>
    <row r="27264" spans="1:8" x14ac:dyDescent="0.25">
      <c r="A27264" t="s">
        <v>59</v>
      </c>
      <c r="B27264">
        <v>2003</v>
      </c>
      <c r="C27264" t="s">
        <v>3</v>
      </c>
      <c r="D27264" t="s">
        <v>61</v>
      </c>
      <c r="E27264">
        <v>8206</v>
      </c>
      <c r="F27264">
        <v>2106.4435910000002</v>
      </c>
      <c r="G27264">
        <v>136772.69657999999</v>
      </c>
      <c r="H27264">
        <v>134563.01811899999</v>
      </c>
    </row>
    <row r="27265" spans="1:8" x14ac:dyDescent="0.25">
      <c r="A27265" t="s">
        <v>59</v>
      </c>
      <c r="B27265">
        <v>2003</v>
      </c>
      <c r="C27265" t="s">
        <v>3</v>
      </c>
      <c r="D27265" t="s">
        <v>61</v>
      </c>
      <c r="E27265">
        <v>1015</v>
      </c>
      <c r="F27265">
        <v>2280.0470620000001</v>
      </c>
      <c r="G27265">
        <v>219721.32999900001</v>
      </c>
      <c r="H27265">
        <v>216171.54628899999</v>
      </c>
    </row>
    <row r="27266" spans="1:8" x14ac:dyDescent="0.25">
      <c r="A27266" t="s">
        <v>59</v>
      </c>
      <c r="B27266">
        <v>2003</v>
      </c>
      <c r="C27266" t="s">
        <v>3</v>
      </c>
      <c r="D27266" t="s">
        <v>60</v>
      </c>
      <c r="E27266">
        <v>4833</v>
      </c>
      <c r="F27266">
        <v>1950.0265010000001</v>
      </c>
      <c r="G27266">
        <v>142923.08082900001</v>
      </c>
      <c r="H27266">
        <v>140614.03771500001</v>
      </c>
    </row>
    <row r="27267" spans="1:8" x14ac:dyDescent="0.25">
      <c r="A27267" t="s">
        <v>59</v>
      </c>
      <c r="B27267">
        <v>2003</v>
      </c>
      <c r="C27267" t="s">
        <v>3</v>
      </c>
      <c r="D27267" t="s">
        <v>60</v>
      </c>
      <c r="E27267">
        <v>602</v>
      </c>
      <c r="F27267">
        <v>1109.734025</v>
      </c>
      <c r="G27267">
        <v>95069.733947999994</v>
      </c>
      <c r="H27267">
        <v>122401.056991</v>
      </c>
    </row>
    <row r="27268" spans="1:8" x14ac:dyDescent="0.25">
      <c r="A27268" t="s">
        <v>59</v>
      </c>
      <c r="B27268">
        <v>2003</v>
      </c>
      <c r="C27268" t="s">
        <v>3</v>
      </c>
      <c r="D27268" t="s">
        <v>62</v>
      </c>
      <c r="E27268">
        <v>588</v>
      </c>
      <c r="F27268">
        <v>11329.055393000001</v>
      </c>
      <c r="G27268">
        <v>831242.05761599995</v>
      </c>
      <c r="H27268">
        <v>817812.63993199996</v>
      </c>
    </row>
    <row r="27269" spans="1:8" x14ac:dyDescent="0.25">
      <c r="A27269" t="s">
        <v>59</v>
      </c>
      <c r="B27269">
        <v>2003</v>
      </c>
      <c r="C27269" t="s">
        <v>3</v>
      </c>
      <c r="D27269" t="s">
        <v>61</v>
      </c>
      <c r="E27269">
        <v>1183</v>
      </c>
      <c r="F27269">
        <v>40215.260391000003</v>
      </c>
      <c r="G27269">
        <v>2797748.6962939999</v>
      </c>
      <c r="H27269">
        <v>2752548.7025330001</v>
      </c>
    </row>
    <row r="27270" spans="1:8" x14ac:dyDescent="0.25">
      <c r="A27270" t="s">
        <v>59</v>
      </c>
      <c r="B27270">
        <v>2003</v>
      </c>
      <c r="C27270" t="s">
        <v>3</v>
      </c>
      <c r="D27270" t="s">
        <v>60</v>
      </c>
      <c r="E27270">
        <v>379</v>
      </c>
      <c r="F27270">
        <v>7428.5807969999996</v>
      </c>
      <c r="G27270">
        <v>551291.37263600004</v>
      </c>
      <c r="H27270">
        <v>542384.79477399995</v>
      </c>
    </row>
    <row r="27271" spans="1:8" x14ac:dyDescent="0.25">
      <c r="A27271" t="s">
        <v>59</v>
      </c>
      <c r="B27271">
        <v>2003</v>
      </c>
      <c r="C27271" t="s">
        <v>3</v>
      </c>
      <c r="D27271" t="s">
        <v>63</v>
      </c>
      <c r="E27271">
        <v>490799</v>
      </c>
      <c r="F27271">
        <v>68831.647255000003</v>
      </c>
      <c r="G27271">
        <v>5228353.3735610005</v>
      </c>
      <c r="H27271">
        <v>5143884.907834</v>
      </c>
    </row>
    <row r="27272" spans="1:8" x14ac:dyDescent="0.25">
      <c r="A27272" t="s">
        <v>59</v>
      </c>
      <c r="B27272">
        <v>2003</v>
      </c>
      <c r="C27272" t="s">
        <v>4</v>
      </c>
      <c r="D27272" t="s">
        <v>64</v>
      </c>
      <c r="E27272">
        <v>1</v>
      </c>
      <c r="F27272">
        <v>13567.996148</v>
      </c>
      <c r="G27272">
        <v>1179050.611205</v>
      </c>
      <c r="H27272">
        <v>1154565.9699520001</v>
      </c>
    </row>
    <row r="27273" spans="1:8" x14ac:dyDescent="0.25">
      <c r="A27273" t="s">
        <v>59</v>
      </c>
      <c r="B27273">
        <v>2003</v>
      </c>
      <c r="C27273" t="s">
        <v>4</v>
      </c>
      <c r="D27273" t="s">
        <v>61</v>
      </c>
      <c r="E27273">
        <v>0</v>
      </c>
      <c r="F27273">
        <v>0</v>
      </c>
      <c r="G27273">
        <v>0</v>
      </c>
      <c r="H27273">
        <v>0</v>
      </c>
    </row>
    <row r="27274" spans="1:8" x14ac:dyDescent="0.25">
      <c r="A27274" t="s">
        <v>59</v>
      </c>
      <c r="B27274">
        <v>2003</v>
      </c>
      <c r="C27274" t="s">
        <v>4</v>
      </c>
      <c r="D27274" t="s">
        <v>60</v>
      </c>
      <c r="E27274">
        <v>1</v>
      </c>
      <c r="F27274">
        <v>1.003E-3</v>
      </c>
      <c r="G27274">
        <v>5.6475330000000001</v>
      </c>
      <c r="H27274">
        <v>5.5302540000000002</v>
      </c>
    </row>
    <row r="27275" spans="1:8" x14ac:dyDescent="0.25">
      <c r="A27275" t="s">
        <v>59</v>
      </c>
      <c r="B27275">
        <v>2003</v>
      </c>
      <c r="C27275" t="s">
        <v>4</v>
      </c>
      <c r="D27275" t="s">
        <v>62</v>
      </c>
      <c r="E27275">
        <v>63943</v>
      </c>
      <c r="F27275">
        <v>17084.391223999999</v>
      </c>
      <c r="G27275">
        <v>1250478.0988179999</v>
      </c>
      <c r="H27275">
        <v>1224510.1655059999</v>
      </c>
    </row>
    <row r="27276" spans="1:8" x14ac:dyDescent="0.25">
      <c r="A27276" t="s">
        <v>59</v>
      </c>
      <c r="B27276">
        <v>2003</v>
      </c>
      <c r="C27276" t="s">
        <v>4</v>
      </c>
      <c r="D27276" t="s">
        <v>62</v>
      </c>
      <c r="E27276">
        <v>2118</v>
      </c>
      <c r="F27276">
        <v>7326.5962879999997</v>
      </c>
      <c r="G27276">
        <v>655418.61075500003</v>
      </c>
      <c r="H27276">
        <v>641807.92313799995</v>
      </c>
    </row>
    <row r="27277" spans="1:8" x14ac:dyDescent="0.25">
      <c r="A27277" t="s">
        <v>59</v>
      </c>
      <c r="B27277">
        <v>2003</v>
      </c>
      <c r="C27277" t="s">
        <v>4</v>
      </c>
      <c r="D27277" t="s">
        <v>61</v>
      </c>
      <c r="E27277">
        <v>8256</v>
      </c>
      <c r="F27277">
        <v>2302.9499489999998</v>
      </c>
      <c r="G27277">
        <v>151815.27125600001</v>
      </c>
      <c r="H27277">
        <v>148662.61400900001</v>
      </c>
    </row>
    <row r="27278" spans="1:8" x14ac:dyDescent="0.25">
      <c r="A27278" t="s">
        <v>59</v>
      </c>
      <c r="B27278">
        <v>2003</v>
      </c>
      <c r="C27278" t="s">
        <v>4</v>
      </c>
      <c r="D27278" t="s">
        <v>61</v>
      </c>
      <c r="E27278">
        <v>1016</v>
      </c>
      <c r="F27278">
        <v>2550.7178960000001</v>
      </c>
      <c r="G27278">
        <v>245055.71878299999</v>
      </c>
      <c r="H27278">
        <v>239966.79274</v>
      </c>
    </row>
    <row r="27279" spans="1:8" x14ac:dyDescent="0.25">
      <c r="A27279" t="s">
        <v>59</v>
      </c>
      <c r="B27279">
        <v>2003</v>
      </c>
      <c r="C27279" t="s">
        <v>4</v>
      </c>
      <c r="D27279" t="s">
        <v>60</v>
      </c>
      <c r="E27279">
        <v>4855</v>
      </c>
      <c r="F27279">
        <v>2114.9546700000001</v>
      </c>
      <c r="G27279">
        <v>157080.642991</v>
      </c>
      <c r="H27279">
        <v>153818.64290800001</v>
      </c>
    </row>
    <row r="27280" spans="1:8" x14ac:dyDescent="0.25">
      <c r="A27280" t="s">
        <v>59</v>
      </c>
      <c r="B27280">
        <v>2003</v>
      </c>
      <c r="C27280" t="s">
        <v>4</v>
      </c>
      <c r="D27280" t="s">
        <v>60</v>
      </c>
      <c r="E27280">
        <v>598</v>
      </c>
      <c r="F27280">
        <v>1451.2273130000001</v>
      </c>
      <c r="G27280">
        <v>133184.03849499999</v>
      </c>
      <c r="H27280">
        <v>130418.284954</v>
      </c>
    </row>
    <row r="27281" spans="1:8" x14ac:dyDescent="0.25">
      <c r="A27281" t="s">
        <v>59</v>
      </c>
      <c r="B27281">
        <v>2003</v>
      </c>
      <c r="C27281" t="s">
        <v>4</v>
      </c>
      <c r="D27281" t="s">
        <v>62</v>
      </c>
      <c r="E27281">
        <v>598</v>
      </c>
      <c r="F27281">
        <v>11897.863337999999</v>
      </c>
      <c r="G27281">
        <v>878029.07374899997</v>
      </c>
      <c r="H27281">
        <v>859795.56733600004</v>
      </c>
    </row>
    <row r="27282" spans="1:8" x14ac:dyDescent="0.25">
      <c r="A27282" t="s">
        <v>59</v>
      </c>
      <c r="B27282">
        <v>2003</v>
      </c>
      <c r="C27282" t="s">
        <v>4</v>
      </c>
      <c r="D27282" t="s">
        <v>61</v>
      </c>
      <c r="E27282">
        <v>1174</v>
      </c>
      <c r="F27282">
        <v>46471.900078999999</v>
      </c>
      <c r="G27282">
        <v>3235902.7823120002</v>
      </c>
      <c r="H27282">
        <v>3168704.7180389999</v>
      </c>
    </row>
    <row r="27283" spans="1:8" x14ac:dyDescent="0.25">
      <c r="A27283" t="s">
        <v>59</v>
      </c>
      <c r="B27283">
        <v>2003</v>
      </c>
      <c r="C27283" t="s">
        <v>4</v>
      </c>
      <c r="D27283" t="s">
        <v>60</v>
      </c>
      <c r="E27283">
        <v>387</v>
      </c>
      <c r="F27283">
        <v>7907.7801509999999</v>
      </c>
      <c r="G27283">
        <v>585887.905165</v>
      </c>
      <c r="H27283">
        <v>573721.12026500003</v>
      </c>
    </row>
    <row r="27284" spans="1:8" x14ac:dyDescent="0.25">
      <c r="A27284" t="s">
        <v>59</v>
      </c>
      <c r="B27284">
        <v>2003</v>
      </c>
      <c r="C27284" t="s">
        <v>4</v>
      </c>
      <c r="D27284" t="s">
        <v>63</v>
      </c>
      <c r="E27284">
        <v>492211</v>
      </c>
      <c r="F27284">
        <v>73938.481285000002</v>
      </c>
      <c r="G27284">
        <v>5696221.5586919999</v>
      </c>
      <c r="H27284">
        <v>5577931.5208989996</v>
      </c>
    </row>
    <row r="27285" spans="1:8" x14ac:dyDescent="0.25">
      <c r="A27285" t="s">
        <v>59</v>
      </c>
      <c r="B27285">
        <v>2003</v>
      </c>
      <c r="C27285" t="s">
        <v>5</v>
      </c>
      <c r="D27285" t="s">
        <v>64</v>
      </c>
      <c r="E27285">
        <v>1</v>
      </c>
      <c r="F27285">
        <v>13195.742539000001</v>
      </c>
      <c r="G27285">
        <v>1167540.489324</v>
      </c>
      <c r="H27285">
        <v>1029678.508099</v>
      </c>
    </row>
    <row r="27286" spans="1:8" x14ac:dyDescent="0.25">
      <c r="A27286" t="s">
        <v>59</v>
      </c>
      <c r="B27286">
        <v>2003</v>
      </c>
      <c r="C27286" t="s">
        <v>5</v>
      </c>
      <c r="D27286" t="s">
        <v>61</v>
      </c>
      <c r="E27286">
        <v>0</v>
      </c>
      <c r="F27286">
        <v>0</v>
      </c>
      <c r="G27286">
        <v>0</v>
      </c>
      <c r="H27286">
        <v>0</v>
      </c>
    </row>
    <row r="27287" spans="1:8" x14ac:dyDescent="0.25">
      <c r="A27287" t="s">
        <v>59</v>
      </c>
      <c r="B27287">
        <v>2003</v>
      </c>
      <c r="C27287" t="s">
        <v>5</v>
      </c>
      <c r="D27287" t="s">
        <v>60</v>
      </c>
      <c r="E27287">
        <v>1</v>
      </c>
      <c r="F27287">
        <v>0.47715000000000002</v>
      </c>
      <c r="G27287">
        <v>436.54154599999998</v>
      </c>
      <c r="H27287">
        <v>433.71775600000001</v>
      </c>
    </row>
    <row r="27288" spans="1:8" x14ac:dyDescent="0.25">
      <c r="A27288" t="s">
        <v>59</v>
      </c>
      <c r="B27288">
        <v>2003</v>
      </c>
      <c r="C27288" t="s">
        <v>5</v>
      </c>
      <c r="D27288" t="s">
        <v>62</v>
      </c>
      <c r="E27288">
        <v>64170</v>
      </c>
      <c r="F27288">
        <v>17496.820732</v>
      </c>
      <c r="G27288">
        <v>1289805.1163840001</v>
      </c>
      <c r="H27288">
        <v>1285615.4830980001</v>
      </c>
    </row>
    <row r="27289" spans="1:8" x14ac:dyDescent="0.25">
      <c r="A27289" t="s">
        <v>59</v>
      </c>
      <c r="B27289">
        <v>2003</v>
      </c>
      <c r="C27289" t="s">
        <v>5</v>
      </c>
      <c r="D27289" t="s">
        <v>62</v>
      </c>
      <c r="E27289">
        <v>2102</v>
      </c>
      <c r="F27289">
        <v>6834.7049939999997</v>
      </c>
      <c r="G27289">
        <v>613944.76587500004</v>
      </c>
      <c r="H27289">
        <v>597010.23898300005</v>
      </c>
    </row>
    <row r="27290" spans="1:8" x14ac:dyDescent="0.25">
      <c r="A27290" t="s">
        <v>59</v>
      </c>
      <c r="B27290">
        <v>2003</v>
      </c>
      <c r="C27290" t="s">
        <v>5</v>
      </c>
      <c r="D27290" t="s">
        <v>61</v>
      </c>
      <c r="E27290">
        <v>8283</v>
      </c>
      <c r="F27290">
        <v>2472.9944599999999</v>
      </c>
      <c r="G27290">
        <v>164264.87033400001</v>
      </c>
      <c r="H27290">
        <v>164979.21842600001</v>
      </c>
    </row>
    <row r="27291" spans="1:8" x14ac:dyDescent="0.25">
      <c r="A27291" t="s">
        <v>59</v>
      </c>
      <c r="B27291">
        <v>2003</v>
      </c>
      <c r="C27291" t="s">
        <v>5</v>
      </c>
      <c r="D27291" t="s">
        <v>61</v>
      </c>
      <c r="E27291">
        <v>1025</v>
      </c>
      <c r="F27291">
        <v>2249.9285690000002</v>
      </c>
      <c r="G27291">
        <v>222583.38603200001</v>
      </c>
      <c r="H27291">
        <v>223129.76102800001</v>
      </c>
    </row>
    <row r="27292" spans="1:8" x14ac:dyDescent="0.25">
      <c r="A27292" t="s">
        <v>59</v>
      </c>
      <c r="B27292">
        <v>2003</v>
      </c>
      <c r="C27292" t="s">
        <v>5</v>
      </c>
      <c r="D27292" t="s">
        <v>60</v>
      </c>
      <c r="E27292">
        <v>4880</v>
      </c>
      <c r="F27292">
        <v>2151.7147669999999</v>
      </c>
      <c r="G27292">
        <v>161086.46508299999</v>
      </c>
      <c r="H27292">
        <v>185235.928269</v>
      </c>
    </row>
    <row r="27293" spans="1:8" x14ac:dyDescent="0.25">
      <c r="A27293" t="s">
        <v>59</v>
      </c>
      <c r="B27293">
        <v>2003</v>
      </c>
      <c r="C27293" t="s">
        <v>5</v>
      </c>
      <c r="D27293" t="s">
        <v>60</v>
      </c>
      <c r="E27293">
        <v>602</v>
      </c>
      <c r="F27293">
        <v>1393.6297709999999</v>
      </c>
      <c r="G27293">
        <v>128077.420803</v>
      </c>
      <c r="H27293">
        <v>99493.780492999998</v>
      </c>
    </row>
    <row r="27294" spans="1:8" x14ac:dyDescent="0.25">
      <c r="A27294" t="s">
        <v>59</v>
      </c>
      <c r="B27294">
        <v>2003</v>
      </c>
      <c r="C27294" t="s">
        <v>5</v>
      </c>
      <c r="D27294" t="s">
        <v>62</v>
      </c>
      <c r="E27294">
        <v>624</v>
      </c>
      <c r="F27294">
        <v>11460.519361000001</v>
      </c>
      <c r="G27294">
        <v>844999.09092500003</v>
      </c>
      <c r="H27294">
        <v>821691.35931099998</v>
      </c>
    </row>
    <row r="27295" spans="1:8" x14ac:dyDescent="0.25">
      <c r="A27295" t="s">
        <v>59</v>
      </c>
      <c r="B27295">
        <v>2003</v>
      </c>
      <c r="C27295" t="s">
        <v>5</v>
      </c>
      <c r="D27295" t="s">
        <v>61</v>
      </c>
      <c r="E27295">
        <v>1181</v>
      </c>
      <c r="F27295">
        <v>43221.354396000002</v>
      </c>
      <c r="G27295">
        <v>3006206.5504919998</v>
      </c>
      <c r="H27295">
        <v>3004951.6790539999</v>
      </c>
    </row>
    <row r="27296" spans="1:8" x14ac:dyDescent="0.25">
      <c r="A27296" t="s">
        <v>59</v>
      </c>
      <c r="B27296">
        <v>2003</v>
      </c>
      <c r="C27296" t="s">
        <v>5</v>
      </c>
      <c r="D27296" t="s">
        <v>60</v>
      </c>
      <c r="E27296">
        <v>385</v>
      </c>
      <c r="F27296">
        <v>7515.6282330000004</v>
      </c>
      <c r="G27296">
        <v>554070.97126799996</v>
      </c>
      <c r="H27296">
        <v>551372.37523699994</v>
      </c>
    </row>
    <row r="27297" spans="1:8" x14ac:dyDescent="0.25">
      <c r="A27297" t="s">
        <v>59</v>
      </c>
      <c r="B27297">
        <v>2003</v>
      </c>
      <c r="C27297" t="s">
        <v>5</v>
      </c>
      <c r="D27297" t="s">
        <v>63</v>
      </c>
      <c r="E27297">
        <v>493874</v>
      </c>
      <c r="F27297">
        <v>75430.169727</v>
      </c>
      <c r="G27297">
        <v>5892362.9718930004</v>
      </c>
      <c r="H27297">
        <v>5851999.7193210004</v>
      </c>
    </row>
    <row r="27298" spans="1:8" x14ac:dyDescent="0.25">
      <c r="A27298" t="s">
        <v>59</v>
      </c>
      <c r="B27298">
        <v>2003</v>
      </c>
      <c r="C27298" t="s">
        <v>6</v>
      </c>
      <c r="D27298" t="s">
        <v>64</v>
      </c>
      <c r="E27298">
        <v>1</v>
      </c>
      <c r="F27298">
        <v>13697.937173</v>
      </c>
      <c r="G27298">
        <v>1229111.628944</v>
      </c>
      <c r="H27298">
        <v>1229893.7006089999</v>
      </c>
    </row>
    <row r="27299" spans="1:8" x14ac:dyDescent="0.25">
      <c r="A27299" t="s">
        <v>59</v>
      </c>
      <c r="B27299">
        <v>2003</v>
      </c>
      <c r="C27299" t="s">
        <v>6</v>
      </c>
      <c r="D27299" t="s">
        <v>61</v>
      </c>
      <c r="E27299">
        <v>0</v>
      </c>
      <c r="F27299">
        <v>0</v>
      </c>
      <c r="G27299">
        <v>0</v>
      </c>
      <c r="H27299">
        <v>0</v>
      </c>
    </row>
    <row r="27300" spans="1:8" x14ac:dyDescent="0.25">
      <c r="A27300" t="s">
        <v>59</v>
      </c>
      <c r="B27300">
        <v>2003</v>
      </c>
      <c r="C27300" t="s">
        <v>6</v>
      </c>
      <c r="D27300" t="s">
        <v>60</v>
      </c>
      <c r="E27300">
        <v>1</v>
      </c>
      <c r="F27300">
        <v>0.340918</v>
      </c>
      <c r="G27300">
        <v>426.969786</v>
      </c>
      <c r="H27300">
        <v>427.24146300000001</v>
      </c>
    </row>
    <row r="27301" spans="1:8" x14ac:dyDescent="0.25">
      <c r="A27301" t="s">
        <v>59</v>
      </c>
      <c r="B27301">
        <v>2003</v>
      </c>
      <c r="C27301" t="s">
        <v>6</v>
      </c>
      <c r="D27301" t="s">
        <v>62</v>
      </c>
      <c r="E27301">
        <v>64902</v>
      </c>
      <c r="F27301">
        <v>17644.452913000001</v>
      </c>
      <c r="G27301">
        <v>1312300.9887079999</v>
      </c>
      <c r="H27301">
        <v>1313135.9929460001</v>
      </c>
    </row>
    <row r="27302" spans="1:8" x14ac:dyDescent="0.25">
      <c r="A27302" t="s">
        <v>59</v>
      </c>
      <c r="B27302">
        <v>2003</v>
      </c>
      <c r="C27302" t="s">
        <v>6</v>
      </c>
      <c r="D27302" t="s">
        <v>62</v>
      </c>
      <c r="E27302">
        <v>2110</v>
      </c>
      <c r="F27302">
        <v>6850.6655280000004</v>
      </c>
      <c r="G27302">
        <v>618301.31783700001</v>
      </c>
      <c r="H27302">
        <v>618694.736897</v>
      </c>
    </row>
    <row r="27303" spans="1:8" x14ac:dyDescent="0.25">
      <c r="A27303" t="s">
        <v>59</v>
      </c>
      <c r="B27303">
        <v>2003</v>
      </c>
      <c r="C27303" t="s">
        <v>6</v>
      </c>
      <c r="D27303" t="s">
        <v>61</v>
      </c>
      <c r="E27303">
        <v>8313</v>
      </c>
      <c r="F27303">
        <v>2370.5895249999999</v>
      </c>
      <c r="G27303">
        <v>158821.01087999999</v>
      </c>
      <c r="H27303">
        <v>158922.06713000001</v>
      </c>
    </row>
    <row r="27304" spans="1:8" x14ac:dyDescent="0.25">
      <c r="A27304" t="s">
        <v>59</v>
      </c>
      <c r="B27304">
        <v>2003</v>
      </c>
      <c r="C27304" t="s">
        <v>6</v>
      </c>
      <c r="D27304" t="s">
        <v>61</v>
      </c>
      <c r="E27304">
        <v>1019</v>
      </c>
      <c r="F27304">
        <v>2175.9212069999999</v>
      </c>
      <c r="G27304">
        <v>219249.84641299999</v>
      </c>
      <c r="H27304">
        <v>219389.352938</v>
      </c>
    </row>
    <row r="27305" spans="1:8" x14ac:dyDescent="0.25">
      <c r="A27305" t="s">
        <v>59</v>
      </c>
      <c r="B27305">
        <v>2003</v>
      </c>
      <c r="C27305" t="s">
        <v>6</v>
      </c>
      <c r="D27305" t="s">
        <v>60</v>
      </c>
      <c r="E27305">
        <v>4925</v>
      </c>
      <c r="F27305">
        <v>2175.5226109999999</v>
      </c>
      <c r="G27305">
        <v>163945.04003599999</v>
      </c>
      <c r="H27305">
        <v>164049.35665599999</v>
      </c>
    </row>
    <row r="27306" spans="1:8" x14ac:dyDescent="0.25">
      <c r="A27306" t="s">
        <v>59</v>
      </c>
      <c r="B27306">
        <v>2003</v>
      </c>
      <c r="C27306" t="s">
        <v>6</v>
      </c>
      <c r="D27306" t="s">
        <v>60</v>
      </c>
      <c r="E27306">
        <v>598</v>
      </c>
      <c r="F27306">
        <v>1443.986664</v>
      </c>
      <c r="G27306">
        <v>133959.857964</v>
      </c>
      <c r="H27306">
        <v>134045.09530700001</v>
      </c>
    </row>
    <row r="27307" spans="1:8" x14ac:dyDescent="0.25">
      <c r="A27307" t="s">
        <v>59</v>
      </c>
      <c r="B27307">
        <v>2003</v>
      </c>
      <c r="C27307" t="s">
        <v>6</v>
      </c>
      <c r="D27307" t="s">
        <v>62</v>
      </c>
      <c r="E27307">
        <v>627</v>
      </c>
      <c r="F27307">
        <v>12241.885663999999</v>
      </c>
      <c r="G27307">
        <v>904257.71824800002</v>
      </c>
      <c r="H27307">
        <v>904833.08855800005</v>
      </c>
    </row>
    <row r="27308" spans="1:8" x14ac:dyDescent="0.25">
      <c r="A27308" t="s">
        <v>59</v>
      </c>
      <c r="B27308">
        <v>2003</v>
      </c>
      <c r="C27308" t="s">
        <v>6</v>
      </c>
      <c r="D27308" t="s">
        <v>61</v>
      </c>
      <c r="E27308">
        <v>1189</v>
      </c>
      <c r="F27308">
        <v>47610.120336</v>
      </c>
      <c r="G27308">
        <v>3315923.9396210001</v>
      </c>
      <c r="H27308">
        <v>3318033.8294779998</v>
      </c>
    </row>
    <row r="27309" spans="1:8" x14ac:dyDescent="0.25">
      <c r="A27309" t="s">
        <v>59</v>
      </c>
      <c r="B27309">
        <v>2003</v>
      </c>
      <c r="C27309" t="s">
        <v>6</v>
      </c>
      <c r="D27309" t="s">
        <v>60</v>
      </c>
      <c r="E27309">
        <v>388</v>
      </c>
      <c r="F27309">
        <v>8495.5517909999999</v>
      </c>
      <c r="G27309">
        <v>630425.23799099994</v>
      </c>
      <c r="H27309">
        <v>630826.37138300005</v>
      </c>
    </row>
    <row r="27310" spans="1:8" x14ac:dyDescent="0.25">
      <c r="A27310" t="s">
        <v>59</v>
      </c>
      <c r="B27310">
        <v>2003</v>
      </c>
      <c r="C27310" t="s">
        <v>6</v>
      </c>
      <c r="D27310" t="s">
        <v>63</v>
      </c>
      <c r="E27310">
        <v>494411</v>
      </c>
      <c r="F27310">
        <v>76185.256418000004</v>
      </c>
      <c r="G27310">
        <v>6035913.4441520004</v>
      </c>
      <c r="H27310">
        <v>6039754.036634</v>
      </c>
    </row>
    <row r="27311" spans="1:8" x14ac:dyDescent="0.25">
      <c r="A27311" t="s">
        <v>59</v>
      </c>
      <c r="B27311">
        <v>2003</v>
      </c>
      <c r="C27311" t="s">
        <v>7</v>
      </c>
      <c r="D27311" t="s">
        <v>64</v>
      </c>
      <c r="E27311">
        <v>1</v>
      </c>
      <c r="F27311">
        <v>13321.491918</v>
      </c>
      <c r="G27311">
        <v>1217803.2582980001</v>
      </c>
      <c r="H27311">
        <v>1203073.912672</v>
      </c>
    </row>
    <row r="27312" spans="1:8" x14ac:dyDescent="0.25">
      <c r="A27312" t="s">
        <v>59</v>
      </c>
      <c r="B27312">
        <v>2003</v>
      </c>
      <c r="C27312" t="s">
        <v>7</v>
      </c>
      <c r="D27312" t="s">
        <v>61</v>
      </c>
      <c r="E27312">
        <v>0</v>
      </c>
      <c r="F27312">
        <v>0</v>
      </c>
      <c r="G27312">
        <v>0</v>
      </c>
      <c r="H27312">
        <v>0</v>
      </c>
    </row>
    <row r="27313" spans="1:8" x14ac:dyDescent="0.25">
      <c r="A27313" t="s">
        <v>59</v>
      </c>
      <c r="B27313">
        <v>2003</v>
      </c>
      <c r="C27313" t="s">
        <v>7</v>
      </c>
      <c r="D27313" t="s">
        <v>60</v>
      </c>
      <c r="E27313">
        <v>1</v>
      </c>
      <c r="F27313">
        <v>1.0139999999999999E-3</v>
      </c>
      <c r="G27313">
        <v>5.7910620000000002</v>
      </c>
      <c r="H27313">
        <v>5.7210200000000002</v>
      </c>
    </row>
    <row r="27314" spans="1:8" x14ac:dyDescent="0.25">
      <c r="A27314" t="s">
        <v>59</v>
      </c>
      <c r="B27314">
        <v>2003</v>
      </c>
      <c r="C27314" t="s">
        <v>7</v>
      </c>
      <c r="D27314" t="s">
        <v>62</v>
      </c>
      <c r="E27314">
        <v>65239</v>
      </c>
      <c r="F27314">
        <v>17009.585213999999</v>
      </c>
      <c r="G27314">
        <v>1275973.936031</v>
      </c>
      <c r="H27314">
        <v>1260541.0153310001</v>
      </c>
    </row>
    <row r="27315" spans="1:8" x14ac:dyDescent="0.25">
      <c r="A27315" t="s">
        <v>59</v>
      </c>
      <c r="B27315">
        <v>2003</v>
      </c>
      <c r="C27315" t="s">
        <v>7</v>
      </c>
      <c r="D27315" t="s">
        <v>62</v>
      </c>
      <c r="E27315">
        <v>2110</v>
      </c>
      <c r="F27315">
        <v>7253.1209550000003</v>
      </c>
      <c r="G27315">
        <v>651124.40645100002</v>
      </c>
      <c r="H27315">
        <v>643249.04861900001</v>
      </c>
    </row>
    <row r="27316" spans="1:8" x14ac:dyDescent="0.25">
      <c r="A27316" t="s">
        <v>59</v>
      </c>
      <c r="B27316">
        <v>2003</v>
      </c>
      <c r="C27316" t="s">
        <v>7</v>
      </c>
      <c r="D27316" t="s">
        <v>61</v>
      </c>
      <c r="E27316">
        <v>8340</v>
      </c>
      <c r="F27316">
        <v>2315.1102350000001</v>
      </c>
      <c r="G27316">
        <v>156300.50005199999</v>
      </c>
      <c r="H27316">
        <v>154410.04355100001</v>
      </c>
    </row>
    <row r="27317" spans="1:8" x14ac:dyDescent="0.25">
      <c r="A27317" t="s">
        <v>59</v>
      </c>
      <c r="B27317">
        <v>2003</v>
      </c>
      <c r="C27317" t="s">
        <v>7</v>
      </c>
      <c r="D27317" t="s">
        <v>61</v>
      </c>
      <c r="E27317">
        <v>1011</v>
      </c>
      <c r="F27317">
        <v>2297.1005789999999</v>
      </c>
      <c r="G27317">
        <v>224561.07840500001</v>
      </c>
      <c r="H27317">
        <v>221845.009356</v>
      </c>
    </row>
    <row r="27318" spans="1:8" x14ac:dyDescent="0.25">
      <c r="A27318" t="s">
        <v>59</v>
      </c>
      <c r="B27318">
        <v>2003</v>
      </c>
      <c r="C27318" t="s">
        <v>7</v>
      </c>
      <c r="D27318" t="s">
        <v>60</v>
      </c>
      <c r="E27318">
        <v>4935</v>
      </c>
      <c r="F27318">
        <v>2056.2972460000001</v>
      </c>
      <c r="G27318">
        <v>156991.68272499999</v>
      </c>
      <c r="H27318">
        <v>155092.86636099999</v>
      </c>
    </row>
    <row r="27319" spans="1:8" x14ac:dyDescent="0.25">
      <c r="A27319" t="s">
        <v>59</v>
      </c>
      <c r="B27319">
        <v>2003</v>
      </c>
      <c r="C27319" t="s">
        <v>7</v>
      </c>
      <c r="D27319" t="s">
        <v>60</v>
      </c>
      <c r="E27319">
        <v>598</v>
      </c>
      <c r="F27319">
        <v>1448.5935649999999</v>
      </c>
      <c r="G27319">
        <v>133267.74866000001</v>
      </c>
      <c r="H27319">
        <v>131655.87357500001</v>
      </c>
    </row>
    <row r="27320" spans="1:8" x14ac:dyDescent="0.25">
      <c r="A27320" t="s">
        <v>59</v>
      </c>
      <c r="B27320">
        <v>2003</v>
      </c>
      <c r="C27320" t="s">
        <v>7</v>
      </c>
      <c r="D27320" t="s">
        <v>62</v>
      </c>
      <c r="E27320">
        <v>643</v>
      </c>
      <c r="F27320">
        <v>12737.964255999999</v>
      </c>
      <c r="G27320">
        <v>943525.969882</v>
      </c>
      <c r="H27320">
        <v>932114.01148700004</v>
      </c>
    </row>
    <row r="27321" spans="1:8" x14ac:dyDescent="0.25">
      <c r="A27321" t="s">
        <v>59</v>
      </c>
      <c r="B27321">
        <v>2003</v>
      </c>
      <c r="C27321" t="s">
        <v>7</v>
      </c>
      <c r="D27321" t="s">
        <v>61</v>
      </c>
      <c r="E27321">
        <v>1189</v>
      </c>
      <c r="F27321">
        <v>46019.990527000002</v>
      </c>
      <c r="G27321">
        <v>3206311.9517760002</v>
      </c>
      <c r="H27321">
        <v>3167531.5686550001</v>
      </c>
    </row>
    <row r="27322" spans="1:8" x14ac:dyDescent="0.25">
      <c r="A27322" t="s">
        <v>59</v>
      </c>
      <c r="B27322">
        <v>2003</v>
      </c>
      <c r="C27322" t="s">
        <v>7</v>
      </c>
      <c r="D27322" t="s">
        <v>60</v>
      </c>
      <c r="E27322">
        <v>389</v>
      </c>
      <c r="F27322">
        <v>8065.5924240000004</v>
      </c>
      <c r="G27322">
        <v>600807.63051199995</v>
      </c>
      <c r="H27322">
        <v>593540.85471400002</v>
      </c>
    </row>
    <row r="27323" spans="1:8" x14ac:dyDescent="0.25">
      <c r="A27323" t="s">
        <v>59</v>
      </c>
      <c r="B27323">
        <v>2003</v>
      </c>
      <c r="C27323" t="s">
        <v>7</v>
      </c>
      <c r="D27323" t="s">
        <v>63</v>
      </c>
      <c r="E27323">
        <v>493919</v>
      </c>
      <c r="F27323">
        <v>72408.512602000003</v>
      </c>
      <c r="G27323">
        <v>5813667.860072</v>
      </c>
      <c r="H27323">
        <v>5743351.4746610001</v>
      </c>
    </row>
    <row r="27324" spans="1:8" x14ac:dyDescent="0.25">
      <c r="A27324" t="s">
        <v>59</v>
      </c>
      <c r="B27324">
        <v>2003</v>
      </c>
      <c r="C27324" t="s">
        <v>8</v>
      </c>
      <c r="D27324" t="s">
        <v>64</v>
      </c>
      <c r="E27324">
        <v>1</v>
      </c>
      <c r="F27324">
        <v>13827.878198</v>
      </c>
      <c r="G27324">
        <v>1281344.8734790001</v>
      </c>
      <c r="H27324">
        <v>1281486.0645079999</v>
      </c>
    </row>
    <row r="27325" spans="1:8" x14ac:dyDescent="0.25">
      <c r="A27325" t="s">
        <v>59</v>
      </c>
      <c r="B27325">
        <v>2003</v>
      </c>
      <c r="C27325" t="s">
        <v>8</v>
      </c>
      <c r="D27325" t="s">
        <v>61</v>
      </c>
      <c r="E27325">
        <v>0</v>
      </c>
      <c r="F27325">
        <v>0</v>
      </c>
      <c r="G27325">
        <v>0</v>
      </c>
      <c r="H27325">
        <v>0</v>
      </c>
    </row>
    <row r="27326" spans="1:8" x14ac:dyDescent="0.25">
      <c r="A27326" t="s">
        <v>59</v>
      </c>
      <c r="B27326">
        <v>2003</v>
      </c>
      <c r="C27326" t="s">
        <v>8</v>
      </c>
      <c r="D27326" t="s">
        <v>60</v>
      </c>
      <c r="E27326">
        <v>1</v>
      </c>
      <c r="F27326">
        <v>0.17332500000000001</v>
      </c>
      <c r="G27326">
        <v>473.66201899999999</v>
      </c>
      <c r="H27326">
        <v>473.71421199999997</v>
      </c>
    </row>
    <row r="27327" spans="1:8" x14ac:dyDescent="0.25">
      <c r="A27327" t="s">
        <v>59</v>
      </c>
      <c r="B27327">
        <v>2003</v>
      </c>
      <c r="C27327" t="s">
        <v>8</v>
      </c>
      <c r="D27327" t="s">
        <v>62</v>
      </c>
      <c r="E27327">
        <v>65842</v>
      </c>
      <c r="F27327">
        <v>17724.256939999999</v>
      </c>
      <c r="G27327">
        <v>1340896.11525</v>
      </c>
      <c r="H27327">
        <v>1341043.868213</v>
      </c>
    </row>
    <row r="27328" spans="1:8" x14ac:dyDescent="0.25">
      <c r="A27328" t="s">
        <v>59</v>
      </c>
      <c r="B27328">
        <v>2003</v>
      </c>
      <c r="C27328" t="s">
        <v>8</v>
      </c>
      <c r="D27328" t="s">
        <v>62</v>
      </c>
      <c r="E27328">
        <v>2150</v>
      </c>
      <c r="F27328">
        <v>7021.6468359999999</v>
      </c>
      <c r="G27328">
        <v>639212.43345000001</v>
      </c>
      <c r="H27328">
        <v>639282.86808699998</v>
      </c>
    </row>
    <row r="27329" spans="1:8" x14ac:dyDescent="0.25">
      <c r="A27329" t="s">
        <v>59</v>
      </c>
      <c r="B27329">
        <v>2003</v>
      </c>
      <c r="C27329" t="s">
        <v>8</v>
      </c>
      <c r="D27329" t="s">
        <v>61</v>
      </c>
      <c r="E27329">
        <v>8384</v>
      </c>
      <c r="F27329">
        <v>2394.3442359999999</v>
      </c>
      <c r="G27329">
        <v>163039.917388</v>
      </c>
      <c r="H27329">
        <v>163057.88271000001</v>
      </c>
    </row>
    <row r="27330" spans="1:8" x14ac:dyDescent="0.25">
      <c r="A27330" t="s">
        <v>59</v>
      </c>
      <c r="B27330">
        <v>2003</v>
      </c>
      <c r="C27330" t="s">
        <v>8</v>
      </c>
      <c r="D27330" t="s">
        <v>61</v>
      </c>
      <c r="E27330">
        <v>1002</v>
      </c>
      <c r="F27330">
        <v>2125.3684979999998</v>
      </c>
      <c r="G27330">
        <v>218820.47810099999</v>
      </c>
      <c r="H27330">
        <v>218844.589867</v>
      </c>
    </row>
    <row r="27331" spans="1:8" x14ac:dyDescent="0.25">
      <c r="A27331" t="s">
        <v>59</v>
      </c>
      <c r="B27331">
        <v>2003</v>
      </c>
      <c r="C27331" t="s">
        <v>8</v>
      </c>
      <c r="D27331" t="s">
        <v>60</v>
      </c>
      <c r="E27331">
        <v>4988</v>
      </c>
      <c r="F27331">
        <v>2297.023338</v>
      </c>
      <c r="G27331">
        <v>176016.51368500001</v>
      </c>
      <c r="H27331">
        <v>176035.90889399999</v>
      </c>
    </row>
    <row r="27332" spans="1:8" x14ac:dyDescent="0.25">
      <c r="A27332" t="s">
        <v>59</v>
      </c>
      <c r="B27332">
        <v>2003</v>
      </c>
      <c r="C27332" t="s">
        <v>8</v>
      </c>
      <c r="D27332" t="s">
        <v>60</v>
      </c>
      <c r="E27332">
        <v>583</v>
      </c>
      <c r="F27332">
        <v>1422.8364079999999</v>
      </c>
      <c r="G27332">
        <v>132408.93402399999</v>
      </c>
      <c r="H27332">
        <v>132423.52412700001</v>
      </c>
    </row>
    <row r="27333" spans="1:8" x14ac:dyDescent="0.25">
      <c r="A27333" t="s">
        <v>59</v>
      </c>
      <c r="B27333">
        <v>2003</v>
      </c>
      <c r="C27333" t="s">
        <v>8</v>
      </c>
      <c r="D27333" t="s">
        <v>62</v>
      </c>
      <c r="E27333">
        <v>652</v>
      </c>
      <c r="F27333">
        <v>13038.920435</v>
      </c>
      <c r="G27333">
        <v>960538.84143499995</v>
      </c>
      <c r="H27333">
        <v>960644.68293799995</v>
      </c>
    </row>
    <row r="27334" spans="1:8" x14ac:dyDescent="0.25">
      <c r="A27334" t="s">
        <v>59</v>
      </c>
      <c r="B27334">
        <v>2003</v>
      </c>
      <c r="C27334" t="s">
        <v>8</v>
      </c>
      <c r="D27334" t="s">
        <v>61</v>
      </c>
      <c r="E27334">
        <v>1199</v>
      </c>
      <c r="F27334">
        <v>48016.931929999999</v>
      </c>
      <c r="G27334">
        <v>3341658.6260449998</v>
      </c>
      <c r="H27334">
        <v>3342026.842462</v>
      </c>
    </row>
    <row r="27335" spans="1:8" x14ac:dyDescent="0.25">
      <c r="A27335" t="s">
        <v>59</v>
      </c>
      <c r="B27335">
        <v>2003</v>
      </c>
      <c r="C27335" t="s">
        <v>8</v>
      </c>
      <c r="D27335" t="s">
        <v>60</v>
      </c>
      <c r="E27335">
        <v>403</v>
      </c>
      <c r="F27335">
        <v>8703.2552770000002</v>
      </c>
      <c r="G27335">
        <v>647974.48637000006</v>
      </c>
      <c r="H27335">
        <v>648045.88649499998</v>
      </c>
    </row>
    <row r="27336" spans="1:8" x14ac:dyDescent="0.25">
      <c r="A27336" t="s">
        <v>59</v>
      </c>
      <c r="B27336">
        <v>2003</v>
      </c>
      <c r="C27336" t="s">
        <v>8</v>
      </c>
      <c r="D27336" t="s">
        <v>63</v>
      </c>
      <c r="E27336">
        <v>495585</v>
      </c>
      <c r="F27336">
        <v>75240.677863999997</v>
      </c>
      <c r="G27336">
        <v>6134046.5986289997</v>
      </c>
      <c r="H27336">
        <v>6134722.5074859997</v>
      </c>
    </row>
    <row r="27337" spans="1:8" x14ac:dyDescent="0.25">
      <c r="A27337" t="s">
        <v>59</v>
      </c>
      <c r="B27337">
        <v>2003</v>
      </c>
      <c r="C27337" t="s">
        <v>9</v>
      </c>
      <c r="D27337" t="s">
        <v>64</v>
      </c>
      <c r="E27337">
        <v>1</v>
      </c>
      <c r="F27337">
        <v>13892.84871</v>
      </c>
      <c r="G27337">
        <v>1309132.8562439999</v>
      </c>
      <c r="H27337">
        <v>1277708.800572</v>
      </c>
    </row>
    <row r="27338" spans="1:8" x14ac:dyDescent="0.25">
      <c r="A27338" t="s">
        <v>59</v>
      </c>
      <c r="B27338">
        <v>2003</v>
      </c>
      <c r="C27338" t="s">
        <v>9</v>
      </c>
      <c r="D27338" t="s">
        <v>61</v>
      </c>
      <c r="E27338">
        <v>0</v>
      </c>
      <c r="F27338">
        <v>0</v>
      </c>
      <c r="G27338">
        <v>0</v>
      </c>
      <c r="H27338">
        <v>0</v>
      </c>
    </row>
    <row r="27339" spans="1:8" x14ac:dyDescent="0.25">
      <c r="A27339" t="s">
        <v>59</v>
      </c>
      <c r="B27339">
        <v>2003</v>
      </c>
      <c r="C27339" t="s">
        <v>9</v>
      </c>
      <c r="D27339" t="s">
        <v>60</v>
      </c>
      <c r="E27339">
        <v>1</v>
      </c>
      <c r="F27339">
        <v>0.1832</v>
      </c>
      <c r="G27339">
        <v>389.180046</v>
      </c>
      <c r="H27339">
        <v>5.6674810000000004</v>
      </c>
    </row>
    <row r="27340" spans="1:8" x14ac:dyDescent="0.25">
      <c r="A27340" t="s">
        <v>59</v>
      </c>
      <c r="B27340">
        <v>2003</v>
      </c>
      <c r="C27340" t="s">
        <v>9</v>
      </c>
      <c r="D27340" t="s">
        <v>62</v>
      </c>
      <c r="E27340">
        <v>66154</v>
      </c>
      <c r="F27340">
        <v>17273.547405000001</v>
      </c>
      <c r="G27340">
        <v>1318265.156037</v>
      </c>
      <c r="H27340">
        <v>1311019.4267180001</v>
      </c>
    </row>
    <row r="27341" spans="1:8" x14ac:dyDescent="0.25">
      <c r="A27341" t="s">
        <v>59</v>
      </c>
      <c r="B27341">
        <v>2003</v>
      </c>
      <c r="C27341" t="s">
        <v>9</v>
      </c>
      <c r="D27341" t="s">
        <v>62</v>
      </c>
      <c r="E27341">
        <v>2142</v>
      </c>
      <c r="F27341">
        <v>7094.9192080000003</v>
      </c>
      <c r="G27341">
        <v>643335.48012199998</v>
      </c>
      <c r="H27341">
        <v>609821.89030299999</v>
      </c>
    </row>
    <row r="27342" spans="1:8" x14ac:dyDescent="0.25">
      <c r="A27342" t="s">
        <v>59</v>
      </c>
      <c r="B27342">
        <v>2003</v>
      </c>
      <c r="C27342" t="s">
        <v>9</v>
      </c>
      <c r="D27342" t="s">
        <v>61</v>
      </c>
      <c r="E27342">
        <v>8416</v>
      </c>
      <c r="F27342">
        <v>2355.9586730000001</v>
      </c>
      <c r="G27342">
        <v>161678.367864</v>
      </c>
      <c r="H27342">
        <v>160655.86021300001</v>
      </c>
    </row>
    <row r="27343" spans="1:8" x14ac:dyDescent="0.25">
      <c r="A27343" t="s">
        <v>59</v>
      </c>
      <c r="B27343">
        <v>2003</v>
      </c>
      <c r="C27343" t="s">
        <v>9</v>
      </c>
      <c r="D27343" t="s">
        <v>61</v>
      </c>
      <c r="E27343">
        <v>1001</v>
      </c>
      <c r="F27343">
        <v>2083.911118</v>
      </c>
      <c r="G27343">
        <v>213730.299467</v>
      </c>
      <c r="H27343">
        <v>208140.90065299999</v>
      </c>
    </row>
    <row r="27344" spans="1:8" x14ac:dyDescent="0.25">
      <c r="A27344" t="s">
        <v>59</v>
      </c>
      <c r="B27344">
        <v>2003</v>
      </c>
      <c r="C27344" t="s">
        <v>9</v>
      </c>
      <c r="D27344" t="s">
        <v>60</v>
      </c>
      <c r="E27344">
        <v>5000</v>
      </c>
      <c r="F27344">
        <v>3113.9048699999998</v>
      </c>
      <c r="G27344">
        <v>243354.18434499999</v>
      </c>
      <c r="H27344">
        <v>247783.61009599999</v>
      </c>
    </row>
    <row r="27345" spans="1:8" x14ac:dyDescent="0.25">
      <c r="A27345" t="s">
        <v>59</v>
      </c>
      <c r="B27345">
        <v>2003</v>
      </c>
      <c r="C27345" t="s">
        <v>9</v>
      </c>
      <c r="D27345" t="s">
        <v>60</v>
      </c>
      <c r="E27345">
        <v>578</v>
      </c>
      <c r="F27345">
        <v>1477.18445</v>
      </c>
      <c r="G27345">
        <v>136308.412228</v>
      </c>
      <c r="H27345">
        <v>126706.000012</v>
      </c>
    </row>
    <row r="27346" spans="1:8" x14ac:dyDescent="0.25">
      <c r="A27346" t="s">
        <v>59</v>
      </c>
      <c r="B27346">
        <v>2003</v>
      </c>
      <c r="C27346" t="s">
        <v>9</v>
      </c>
      <c r="D27346" t="s">
        <v>62</v>
      </c>
      <c r="E27346">
        <v>664</v>
      </c>
      <c r="F27346">
        <v>12744.712895000001</v>
      </c>
      <c r="G27346">
        <v>938885.06138099998</v>
      </c>
      <c r="H27346">
        <v>889975.26267199998</v>
      </c>
    </row>
    <row r="27347" spans="1:8" x14ac:dyDescent="0.25">
      <c r="A27347" t="s">
        <v>59</v>
      </c>
      <c r="B27347">
        <v>2003</v>
      </c>
      <c r="C27347" t="s">
        <v>9</v>
      </c>
      <c r="D27347" t="s">
        <v>61</v>
      </c>
      <c r="E27347">
        <v>1210</v>
      </c>
      <c r="F27347">
        <v>46225.721523</v>
      </c>
      <c r="G27347">
        <v>3216619.4575769999</v>
      </c>
      <c r="H27347">
        <v>3124266.8892290001</v>
      </c>
    </row>
    <row r="27348" spans="1:8" x14ac:dyDescent="0.25">
      <c r="A27348" t="s">
        <v>59</v>
      </c>
      <c r="B27348">
        <v>2003</v>
      </c>
      <c r="C27348" t="s">
        <v>9</v>
      </c>
      <c r="D27348" t="s">
        <v>60</v>
      </c>
      <c r="E27348">
        <v>406</v>
      </c>
      <c r="F27348">
        <v>8725.0982559999993</v>
      </c>
      <c r="G27348">
        <v>646981.87179400004</v>
      </c>
      <c r="H27348">
        <v>604568.57254900003</v>
      </c>
    </row>
    <row r="27349" spans="1:8" x14ac:dyDescent="0.25">
      <c r="A27349" t="s">
        <v>59</v>
      </c>
      <c r="B27349">
        <v>2003</v>
      </c>
      <c r="C27349" t="s">
        <v>9</v>
      </c>
      <c r="D27349" t="s">
        <v>63</v>
      </c>
      <c r="E27349">
        <v>498149</v>
      </c>
      <c r="F27349">
        <v>71959.286751000007</v>
      </c>
      <c r="G27349">
        <v>5946003.1097609997</v>
      </c>
      <c r="H27349">
        <v>5891631.9395019999</v>
      </c>
    </row>
    <row r="27350" spans="1:8" x14ac:dyDescent="0.25">
      <c r="A27350" t="s">
        <v>59</v>
      </c>
      <c r="B27350">
        <v>2003</v>
      </c>
      <c r="C27350" t="s">
        <v>10</v>
      </c>
      <c r="D27350" t="s">
        <v>64</v>
      </c>
      <c r="E27350">
        <v>1</v>
      </c>
      <c r="F27350">
        <v>13510.115986000001</v>
      </c>
      <c r="G27350">
        <v>1297387.128178</v>
      </c>
      <c r="H27350">
        <v>1248783.1766979999</v>
      </c>
    </row>
    <row r="27351" spans="1:8" x14ac:dyDescent="0.25">
      <c r="A27351" t="s">
        <v>59</v>
      </c>
      <c r="B27351">
        <v>2003</v>
      </c>
      <c r="C27351" t="s">
        <v>10</v>
      </c>
      <c r="D27351" t="s">
        <v>61</v>
      </c>
      <c r="E27351">
        <v>0</v>
      </c>
      <c r="F27351">
        <v>0</v>
      </c>
      <c r="G27351">
        <v>0</v>
      </c>
      <c r="H27351">
        <v>0</v>
      </c>
    </row>
    <row r="27352" spans="1:8" x14ac:dyDescent="0.25">
      <c r="A27352" t="s">
        <v>59</v>
      </c>
      <c r="B27352">
        <v>2003</v>
      </c>
      <c r="C27352" t="s">
        <v>10</v>
      </c>
      <c r="D27352" t="s">
        <v>60</v>
      </c>
      <c r="E27352">
        <v>1</v>
      </c>
      <c r="F27352">
        <v>0.13065399999999999</v>
      </c>
      <c r="G27352">
        <v>387.45772399999998</v>
      </c>
      <c r="H27352">
        <v>0</v>
      </c>
    </row>
    <row r="27353" spans="1:8" x14ac:dyDescent="0.25">
      <c r="A27353" t="s">
        <v>59</v>
      </c>
      <c r="B27353">
        <v>2003</v>
      </c>
      <c r="C27353" t="s">
        <v>10</v>
      </c>
      <c r="D27353" t="s">
        <v>62</v>
      </c>
      <c r="E27353">
        <v>66373</v>
      </c>
      <c r="F27353">
        <v>17611.595817000001</v>
      </c>
      <c r="G27353">
        <v>1356347.4242710001</v>
      </c>
      <c r="H27353">
        <v>1345514.8161609999</v>
      </c>
    </row>
    <row r="27354" spans="1:8" x14ac:dyDescent="0.25">
      <c r="A27354" t="s">
        <v>59</v>
      </c>
      <c r="B27354">
        <v>2003</v>
      </c>
      <c r="C27354" t="s">
        <v>10</v>
      </c>
      <c r="D27354" t="s">
        <v>62</v>
      </c>
      <c r="E27354">
        <v>2149</v>
      </c>
      <c r="F27354">
        <v>7106.3251600000003</v>
      </c>
      <c r="G27354">
        <v>639336.62301099999</v>
      </c>
      <c r="H27354">
        <v>601861.17077900004</v>
      </c>
    </row>
    <row r="27355" spans="1:8" x14ac:dyDescent="0.25">
      <c r="A27355" t="s">
        <v>59</v>
      </c>
      <c r="B27355">
        <v>2003</v>
      </c>
      <c r="C27355" t="s">
        <v>10</v>
      </c>
      <c r="D27355" t="s">
        <v>61</v>
      </c>
      <c r="E27355">
        <v>8435</v>
      </c>
      <c r="F27355">
        <v>2287.8101409999999</v>
      </c>
      <c r="G27355">
        <v>158419.14067399999</v>
      </c>
      <c r="H27355">
        <v>157115.570595</v>
      </c>
    </row>
    <row r="27356" spans="1:8" x14ac:dyDescent="0.25">
      <c r="A27356" t="s">
        <v>59</v>
      </c>
      <c r="B27356">
        <v>2003</v>
      </c>
      <c r="C27356" t="s">
        <v>10</v>
      </c>
      <c r="D27356" t="s">
        <v>61</v>
      </c>
      <c r="E27356">
        <v>993</v>
      </c>
      <c r="F27356">
        <v>1976.879586</v>
      </c>
      <c r="G27356">
        <v>209931.88294400001</v>
      </c>
      <c r="H27356">
        <v>196993.83515999999</v>
      </c>
    </row>
    <row r="27357" spans="1:8" x14ac:dyDescent="0.25">
      <c r="A27357" t="s">
        <v>59</v>
      </c>
      <c r="B27357">
        <v>2003</v>
      </c>
      <c r="C27357" t="s">
        <v>10</v>
      </c>
      <c r="D27357" t="s">
        <v>60</v>
      </c>
      <c r="E27357">
        <v>5034</v>
      </c>
      <c r="F27357">
        <v>2053.8896380000001</v>
      </c>
      <c r="G27357">
        <v>162018.94876900001</v>
      </c>
      <c r="H27357">
        <v>159974.53658000001</v>
      </c>
    </row>
    <row r="27358" spans="1:8" x14ac:dyDescent="0.25">
      <c r="A27358" t="s">
        <v>59</v>
      </c>
      <c r="B27358">
        <v>2003</v>
      </c>
      <c r="C27358" t="s">
        <v>10</v>
      </c>
      <c r="D27358" t="s">
        <v>60</v>
      </c>
      <c r="E27358">
        <v>572</v>
      </c>
      <c r="F27358">
        <v>1369.0971890000001</v>
      </c>
      <c r="G27358">
        <v>126828.320586</v>
      </c>
      <c r="H27358">
        <v>119211.440439</v>
      </c>
    </row>
    <row r="27359" spans="1:8" x14ac:dyDescent="0.25">
      <c r="A27359" t="s">
        <v>59</v>
      </c>
      <c r="B27359">
        <v>2003</v>
      </c>
      <c r="C27359" t="s">
        <v>10</v>
      </c>
      <c r="D27359" t="s">
        <v>62</v>
      </c>
      <c r="E27359">
        <v>672</v>
      </c>
      <c r="F27359">
        <v>12524.816249</v>
      </c>
      <c r="G27359">
        <v>926277.07233800006</v>
      </c>
      <c r="H27359">
        <v>871982.27531199995</v>
      </c>
    </row>
    <row r="27360" spans="1:8" x14ac:dyDescent="0.25">
      <c r="A27360" t="s">
        <v>59</v>
      </c>
      <c r="B27360">
        <v>2003</v>
      </c>
      <c r="C27360" t="s">
        <v>10</v>
      </c>
      <c r="D27360" t="s">
        <v>61</v>
      </c>
      <c r="E27360">
        <v>1219</v>
      </c>
      <c r="F27360">
        <v>49098.627009000003</v>
      </c>
      <c r="G27360">
        <v>3416818.3005900001</v>
      </c>
      <c r="H27360">
        <v>3198773.7742229998</v>
      </c>
    </row>
    <row r="27361" spans="1:8" x14ac:dyDescent="0.25">
      <c r="A27361" t="s">
        <v>59</v>
      </c>
      <c r="B27361">
        <v>2003</v>
      </c>
      <c r="C27361" t="s">
        <v>10</v>
      </c>
      <c r="D27361" t="s">
        <v>60</v>
      </c>
      <c r="E27361">
        <v>406</v>
      </c>
      <c r="F27361">
        <v>8243.2861209999992</v>
      </c>
      <c r="G27361">
        <v>612330.32284499996</v>
      </c>
      <c r="H27361">
        <v>577264.90770400001</v>
      </c>
    </row>
    <row r="27362" spans="1:8" x14ac:dyDescent="0.25">
      <c r="A27362" t="s">
        <v>59</v>
      </c>
      <c r="B27362">
        <v>2003</v>
      </c>
      <c r="C27362" t="s">
        <v>10</v>
      </c>
      <c r="D27362" t="s">
        <v>63</v>
      </c>
      <c r="E27362">
        <v>499974</v>
      </c>
      <c r="F27362">
        <v>70754.140186000004</v>
      </c>
      <c r="G27362">
        <v>5923392.775994</v>
      </c>
      <c r="H27362">
        <v>5851897.2463490004</v>
      </c>
    </row>
    <row r="27363" spans="1:8" x14ac:dyDescent="0.25">
      <c r="A27363" t="s">
        <v>59</v>
      </c>
      <c r="B27363">
        <v>2003</v>
      </c>
      <c r="C27363" t="s">
        <v>11</v>
      </c>
      <c r="D27363" t="s">
        <v>64</v>
      </c>
      <c r="E27363">
        <v>1</v>
      </c>
      <c r="F27363">
        <v>14022.789735</v>
      </c>
      <c r="G27363">
        <v>1357672.5281150001</v>
      </c>
      <c r="H27363">
        <v>1312698.283386</v>
      </c>
    </row>
    <row r="27364" spans="1:8" x14ac:dyDescent="0.25">
      <c r="A27364" t="s">
        <v>59</v>
      </c>
      <c r="B27364">
        <v>2003</v>
      </c>
      <c r="C27364" t="s">
        <v>11</v>
      </c>
      <c r="D27364" t="s">
        <v>61</v>
      </c>
      <c r="E27364">
        <v>0</v>
      </c>
      <c r="F27364">
        <v>0</v>
      </c>
      <c r="G27364">
        <v>0</v>
      </c>
      <c r="H27364">
        <v>0</v>
      </c>
    </row>
    <row r="27365" spans="1:8" x14ac:dyDescent="0.25">
      <c r="A27365" t="s">
        <v>59</v>
      </c>
      <c r="B27365">
        <v>2003</v>
      </c>
      <c r="C27365" t="s">
        <v>11</v>
      </c>
      <c r="D27365" t="s">
        <v>60</v>
      </c>
      <c r="E27365">
        <v>1</v>
      </c>
      <c r="F27365">
        <v>1E-3</v>
      </c>
      <c r="G27365">
        <v>28.845872</v>
      </c>
      <c r="H27365">
        <v>27.890711</v>
      </c>
    </row>
    <row r="27366" spans="1:8" x14ac:dyDescent="0.25">
      <c r="A27366" t="s">
        <v>59</v>
      </c>
      <c r="B27366">
        <v>2003</v>
      </c>
      <c r="C27366" t="s">
        <v>11</v>
      </c>
      <c r="D27366" t="s">
        <v>62</v>
      </c>
      <c r="E27366">
        <v>66645</v>
      </c>
      <c r="F27366">
        <v>17895.446535999999</v>
      </c>
      <c r="G27366">
        <v>1391638.8304310001</v>
      </c>
      <c r="H27366">
        <v>1345558.085218</v>
      </c>
    </row>
    <row r="27367" spans="1:8" x14ac:dyDescent="0.25">
      <c r="A27367" t="s">
        <v>59</v>
      </c>
      <c r="B27367">
        <v>2003</v>
      </c>
      <c r="C27367" t="s">
        <v>11</v>
      </c>
      <c r="D27367" t="s">
        <v>62</v>
      </c>
      <c r="E27367">
        <v>2147</v>
      </c>
      <c r="F27367">
        <v>7297.6059219999997</v>
      </c>
      <c r="G27367">
        <v>662573.13275600004</v>
      </c>
      <c r="H27367">
        <v>640633.63017300004</v>
      </c>
    </row>
    <row r="27368" spans="1:8" x14ac:dyDescent="0.25">
      <c r="A27368" t="s">
        <v>59</v>
      </c>
      <c r="B27368">
        <v>2003</v>
      </c>
      <c r="C27368" t="s">
        <v>11</v>
      </c>
      <c r="D27368" t="s">
        <v>61</v>
      </c>
      <c r="E27368">
        <v>8470</v>
      </c>
      <c r="F27368">
        <v>2424.9812440000001</v>
      </c>
      <c r="G27368">
        <v>169689.70635699999</v>
      </c>
      <c r="H27368">
        <v>164070.84322000001</v>
      </c>
    </row>
    <row r="27369" spans="1:8" x14ac:dyDescent="0.25">
      <c r="A27369" t="s">
        <v>59</v>
      </c>
      <c r="B27369">
        <v>2003</v>
      </c>
      <c r="C27369" t="s">
        <v>11</v>
      </c>
      <c r="D27369" t="s">
        <v>61</v>
      </c>
      <c r="E27369">
        <v>984</v>
      </c>
      <c r="F27369">
        <v>2057.2916209999999</v>
      </c>
      <c r="G27369">
        <v>212164.65633</v>
      </c>
      <c r="H27369">
        <v>205139.33822500001</v>
      </c>
    </row>
    <row r="27370" spans="1:8" x14ac:dyDescent="0.25">
      <c r="A27370" t="s">
        <v>59</v>
      </c>
      <c r="B27370">
        <v>2003</v>
      </c>
      <c r="C27370" t="s">
        <v>11</v>
      </c>
      <c r="D27370" t="s">
        <v>60</v>
      </c>
      <c r="E27370">
        <v>5082</v>
      </c>
      <c r="F27370">
        <v>2297.9429030000001</v>
      </c>
      <c r="G27370">
        <v>180793.58835199999</v>
      </c>
      <c r="H27370">
        <v>174807.047089</v>
      </c>
    </row>
    <row r="27371" spans="1:8" x14ac:dyDescent="0.25">
      <c r="A27371" t="s">
        <v>59</v>
      </c>
      <c r="B27371">
        <v>2003</v>
      </c>
      <c r="C27371" t="s">
        <v>11</v>
      </c>
      <c r="D27371" t="s">
        <v>60</v>
      </c>
      <c r="E27371">
        <v>571</v>
      </c>
      <c r="F27371">
        <v>1412.0726079999999</v>
      </c>
      <c r="G27371">
        <v>129860.958738</v>
      </c>
      <c r="H27371">
        <v>125560.927996</v>
      </c>
    </row>
    <row r="27372" spans="1:8" x14ac:dyDescent="0.25">
      <c r="A27372" t="s">
        <v>59</v>
      </c>
      <c r="B27372">
        <v>2003</v>
      </c>
      <c r="C27372" t="s">
        <v>11</v>
      </c>
      <c r="D27372" t="s">
        <v>62</v>
      </c>
      <c r="E27372">
        <v>681</v>
      </c>
      <c r="F27372">
        <v>13802.059884</v>
      </c>
      <c r="G27372">
        <v>1020546.496891</v>
      </c>
      <c r="H27372">
        <v>986753.57442199998</v>
      </c>
    </row>
    <row r="27373" spans="1:8" x14ac:dyDescent="0.25">
      <c r="A27373" t="s">
        <v>59</v>
      </c>
      <c r="B27373">
        <v>2003</v>
      </c>
      <c r="C27373" t="s">
        <v>11</v>
      </c>
      <c r="D27373" t="s">
        <v>61</v>
      </c>
      <c r="E27373">
        <v>1222</v>
      </c>
      <c r="F27373">
        <v>50468.126013000001</v>
      </c>
      <c r="G27373">
        <v>3517544.3405360002</v>
      </c>
      <c r="H27373">
        <v>3401069.3895729999</v>
      </c>
    </row>
    <row r="27374" spans="1:8" x14ac:dyDescent="0.25">
      <c r="A27374" t="s">
        <v>59</v>
      </c>
      <c r="B27374">
        <v>2003</v>
      </c>
      <c r="C27374" t="s">
        <v>11</v>
      </c>
      <c r="D27374" t="s">
        <v>60</v>
      </c>
      <c r="E27374">
        <v>406</v>
      </c>
      <c r="F27374">
        <v>8736.6561029999993</v>
      </c>
      <c r="G27374">
        <v>652905.79861199996</v>
      </c>
      <c r="H27374">
        <v>631286.40635599999</v>
      </c>
    </row>
    <row r="27375" spans="1:8" x14ac:dyDescent="0.25">
      <c r="A27375" t="s">
        <v>59</v>
      </c>
      <c r="B27375">
        <v>2003</v>
      </c>
      <c r="C27375" t="s">
        <v>11</v>
      </c>
      <c r="D27375" t="s">
        <v>63</v>
      </c>
      <c r="E27375">
        <v>502123</v>
      </c>
      <c r="F27375">
        <v>76943.480576000002</v>
      </c>
      <c r="G27375">
        <v>6523635.4211050002</v>
      </c>
      <c r="H27375">
        <v>6307621.0536320005</v>
      </c>
    </row>
    <row r="27376" spans="1:8" x14ac:dyDescent="0.25">
      <c r="A27376" t="s">
        <v>59</v>
      </c>
      <c r="B27376">
        <v>2003</v>
      </c>
      <c r="C27376" t="s">
        <v>12</v>
      </c>
      <c r="D27376" t="s">
        <v>64</v>
      </c>
      <c r="E27376">
        <v>1</v>
      </c>
      <c r="F27376">
        <v>13635.865365</v>
      </c>
      <c r="G27376">
        <v>1337425.2809669999</v>
      </c>
      <c r="H27376">
        <v>1278656.4537239999</v>
      </c>
    </row>
    <row r="27377" spans="1:8" x14ac:dyDescent="0.25">
      <c r="A27377" t="s">
        <v>59</v>
      </c>
      <c r="B27377">
        <v>2003</v>
      </c>
      <c r="C27377" t="s">
        <v>12</v>
      </c>
      <c r="D27377" t="s">
        <v>61</v>
      </c>
      <c r="E27377">
        <v>0</v>
      </c>
      <c r="F27377">
        <v>0</v>
      </c>
      <c r="G27377">
        <v>0</v>
      </c>
      <c r="H27377">
        <v>0</v>
      </c>
    </row>
    <row r="27378" spans="1:8" x14ac:dyDescent="0.25">
      <c r="A27378" t="s">
        <v>59</v>
      </c>
      <c r="B27378">
        <v>2003</v>
      </c>
      <c r="C27378" t="s">
        <v>12</v>
      </c>
      <c r="D27378" t="s">
        <v>60</v>
      </c>
      <c r="E27378">
        <v>1</v>
      </c>
      <c r="F27378">
        <v>1E-3</v>
      </c>
      <c r="G27378">
        <v>5.681667</v>
      </c>
      <c r="H27378">
        <v>5.4320050000000002</v>
      </c>
    </row>
    <row r="27379" spans="1:8" x14ac:dyDescent="0.25">
      <c r="A27379" t="s">
        <v>59</v>
      </c>
      <c r="B27379">
        <v>2003</v>
      </c>
      <c r="C27379" t="s">
        <v>12</v>
      </c>
      <c r="D27379" t="s">
        <v>62</v>
      </c>
      <c r="E27379">
        <v>66974</v>
      </c>
      <c r="F27379">
        <v>17479.502704999999</v>
      </c>
      <c r="G27379">
        <v>1358667.2584160001</v>
      </c>
      <c r="H27379">
        <v>1298965.021195</v>
      </c>
    </row>
    <row r="27380" spans="1:8" x14ac:dyDescent="0.25">
      <c r="A27380" t="s">
        <v>59</v>
      </c>
      <c r="B27380">
        <v>2003</v>
      </c>
      <c r="C27380" t="s">
        <v>12</v>
      </c>
      <c r="D27380" t="s">
        <v>62</v>
      </c>
      <c r="E27380">
        <v>2154</v>
      </c>
      <c r="F27380">
        <v>7028.0899890000001</v>
      </c>
      <c r="G27380">
        <v>633182.85632799997</v>
      </c>
      <c r="H27380">
        <v>605359.68412899994</v>
      </c>
    </row>
    <row r="27381" spans="1:8" x14ac:dyDescent="0.25">
      <c r="A27381" t="s">
        <v>59</v>
      </c>
      <c r="B27381">
        <v>2003</v>
      </c>
      <c r="C27381" t="s">
        <v>12</v>
      </c>
      <c r="D27381" t="s">
        <v>61</v>
      </c>
      <c r="E27381">
        <v>8523</v>
      </c>
      <c r="F27381">
        <v>2355.1292589999998</v>
      </c>
      <c r="G27381">
        <v>166088.419746</v>
      </c>
      <c r="H27381">
        <v>158790.20145600001</v>
      </c>
    </row>
    <row r="27382" spans="1:8" x14ac:dyDescent="0.25">
      <c r="A27382" t="s">
        <v>59</v>
      </c>
      <c r="B27382">
        <v>2003</v>
      </c>
      <c r="C27382" t="s">
        <v>12</v>
      </c>
      <c r="D27382" t="s">
        <v>61</v>
      </c>
      <c r="E27382">
        <v>988</v>
      </c>
      <c r="F27382">
        <v>1989.8931620000001</v>
      </c>
      <c r="G27382">
        <v>202889.28862899999</v>
      </c>
      <c r="H27382">
        <v>193973.97521100001</v>
      </c>
    </row>
    <row r="27383" spans="1:8" x14ac:dyDescent="0.25">
      <c r="A27383" t="s">
        <v>59</v>
      </c>
      <c r="B27383">
        <v>2003</v>
      </c>
      <c r="C27383" t="s">
        <v>12</v>
      </c>
      <c r="D27383" t="s">
        <v>60</v>
      </c>
      <c r="E27383">
        <v>5116</v>
      </c>
      <c r="F27383">
        <v>2236.9042629999999</v>
      </c>
      <c r="G27383">
        <v>177189.94676799999</v>
      </c>
      <c r="H27383">
        <v>169403.90778800001</v>
      </c>
    </row>
    <row r="27384" spans="1:8" x14ac:dyDescent="0.25">
      <c r="A27384" t="s">
        <v>59</v>
      </c>
      <c r="B27384">
        <v>2003</v>
      </c>
      <c r="C27384" t="s">
        <v>12</v>
      </c>
      <c r="D27384" t="s">
        <v>60</v>
      </c>
      <c r="E27384">
        <v>573</v>
      </c>
      <c r="F27384">
        <v>1431.0293119999999</v>
      </c>
      <c r="G27384">
        <v>130164.90452500001</v>
      </c>
      <c r="H27384">
        <v>124445.22889499999</v>
      </c>
    </row>
    <row r="27385" spans="1:8" x14ac:dyDescent="0.25">
      <c r="A27385" t="s">
        <v>59</v>
      </c>
      <c r="B27385">
        <v>2003</v>
      </c>
      <c r="C27385" t="s">
        <v>12</v>
      </c>
      <c r="D27385" t="s">
        <v>62</v>
      </c>
      <c r="E27385">
        <v>693</v>
      </c>
      <c r="F27385">
        <v>13066.742848</v>
      </c>
      <c r="G27385">
        <v>969821.43176599999</v>
      </c>
      <c r="H27385">
        <v>927205.76643399999</v>
      </c>
    </row>
    <row r="27386" spans="1:8" x14ac:dyDescent="0.25">
      <c r="A27386" t="s">
        <v>59</v>
      </c>
      <c r="B27386">
        <v>2003</v>
      </c>
      <c r="C27386" t="s">
        <v>12</v>
      </c>
      <c r="D27386" t="s">
        <v>61</v>
      </c>
      <c r="E27386">
        <v>1231</v>
      </c>
      <c r="F27386">
        <v>47113.842170000004</v>
      </c>
      <c r="G27386">
        <v>3283855.3549330002</v>
      </c>
      <c r="H27386">
        <v>3139556.9550219998</v>
      </c>
    </row>
    <row r="27387" spans="1:8" x14ac:dyDescent="0.25">
      <c r="A27387" t="s">
        <v>59</v>
      </c>
      <c r="B27387">
        <v>2003</v>
      </c>
      <c r="C27387" t="s">
        <v>12</v>
      </c>
      <c r="D27387" t="s">
        <v>60</v>
      </c>
      <c r="E27387">
        <v>411</v>
      </c>
      <c r="F27387">
        <v>8258.0236669999995</v>
      </c>
      <c r="G27387">
        <v>616310.77526699996</v>
      </c>
      <c r="H27387">
        <v>589228.99208600004</v>
      </c>
    </row>
    <row r="27388" spans="1:8" x14ac:dyDescent="0.25">
      <c r="A27388" t="s">
        <v>59</v>
      </c>
      <c r="B27388">
        <v>2003</v>
      </c>
      <c r="C27388" t="s">
        <v>12</v>
      </c>
      <c r="D27388" t="s">
        <v>63</v>
      </c>
      <c r="E27388">
        <v>504526</v>
      </c>
      <c r="F27388">
        <v>74923.926659000004</v>
      </c>
      <c r="G27388">
        <v>6378106.9374900004</v>
      </c>
      <c r="H27388">
        <v>6097841.6620549997</v>
      </c>
    </row>
    <row r="27389" spans="1:8" x14ac:dyDescent="0.25">
      <c r="A27389" t="s">
        <v>59</v>
      </c>
      <c r="B27389">
        <v>2003</v>
      </c>
      <c r="C27389" t="s">
        <v>13</v>
      </c>
      <c r="D27389" t="s">
        <v>64</v>
      </c>
      <c r="E27389">
        <v>1</v>
      </c>
      <c r="F27389">
        <v>14152.73076</v>
      </c>
      <c r="G27389">
        <v>1383997.0528180001</v>
      </c>
      <c r="H27389">
        <v>1372815.590331</v>
      </c>
    </row>
    <row r="27390" spans="1:8" x14ac:dyDescent="0.25">
      <c r="A27390" t="s">
        <v>59</v>
      </c>
      <c r="B27390">
        <v>2003</v>
      </c>
      <c r="C27390" t="s">
        <v>13</v>
      </c>
      <c r="D27390" t="s">
        <v>61</v>
      </c>
      <c r="E27390">
        <v>0</v>
      </c>
      <c r="F27390">
        <v>0</v>
      </c>
      <c r="G27390">
        <v>0</v>
      </c>
      <c r="H27390">
        <v>0</v>
      </c>
    </row>
    <row r="27391" spans="1:8" x14ac:dyDescent="0.25">
      <c r="A27391" t="s">
        <v>59</v>
      </c>
      <c r="B27391">
        <v>2003</v>
      </c>
      <c r="C27391" t="s">
        <v>13</v>
      </c>
      <c r="D27391" t="s">
        <v>60</v>
      </c>
      <c r="E27391">
        <v>1</v>
      </c>
      <c r="F27391">
        <v>1E-3</v>
      </c>
      <c r="G27391">
        <v>783.84694000000002</v>
      </c>
      <c r="H27391">
        <v>777.51339800000005</v>
      </c>
    </row>
    <row r="27392" spans="1:8" x14ac:dyDescent="0.25">
      <c r="A27392" t="s">
        <v>59</v>
      </c>
      <c r="B27392">
        <v>2003</v>
      </c>
      <c r="C27392" t="s">
        <v>13</v>
      </c>
      <c r="D27392" t="s">
        <v>62</v>
      </c>
      <c r="E27392">
        <v>67153</v>
      </c>
      <c r="F27392">
        <v>19098.863937999999</v>
      </c>
      <c r="G27392">
        <v>1492477.349131</v>
      </c>
      <c r="H27392">
        <v>1480418.0203460001</v>
      </c>
    </row>
    <row r="27393" spans="1:8" x14ac:dyDescent="0.25">
      <c r="A27393" t="s">
        <v>59</v>
      </c>
      <c r="B27393">
        <v>2003</v>
      </c>
      <c r="C27393" t="s">
        <v>13</v>
      </c>
      <c r="D27393" t="s">
        <v>62</v>
      </c>
      <c r="E27393">
        <v>2183</v>
      </c>
      <c r="F27393">
        <v>7196.6043449999997</v>
      </c>
      <c r="G27393">
        <v>650021.44538499997</v>
      </c>
      <c r="H27393">
        <v>644769.22341199999</v>
      </c>
    </row>
    <row r="27394" spans="1:8" x14ac:dyDescent="0.25">
      <c r="A27394" t="s">
        <v>59</v>
      </c>
      <c r="B27394">
        <v>2003</v>
      </c>
      <c r="C27394" t="s">
        <v>13</v>
      </c>
      <c r="D27394" t="s">
        <v>61</v>
      </c>
      <c r="E27394">
        <v>8545</v>
      </c>
      <c r="F27394">
        <v>3384.123478</v>
      </c>
      <c r="G27394">
        <v>239245.08818399999</v>
      </c>
      <c r="H27394">
        <v>237311.96994899999</v>
      </c>
    </row>
    <row r="27395" spans="1:8" x14ac:dyDescent="0.25">
      <c r="A27395" t="s">
        <v>59</v>
      </c>
      <c r="B27395">
        <v>2003</v>
      </c>
      <c r="C27395" t="s">
        <v>13</v>
      </c>
      <c r="D27395" t="s">
        <v>61</v>
      </c>
      <c r="E27395">
        <v>977</v>
      </c>
      <c r="F27395">
        <v>2019.930155</v>
      </c>
      <c r="G27395">
        <v>207072.59851099999</v>
      </c>
      <c r="H27395">
        <v>205399.436403</v>
      </c>
    </row>
    <row r="27396" spans="1:8" x14ac:dyDescent="0.25">
      <c r="A27396" t="s">
        <v>59</v>
      </c>
      <c r="B27396">
        <v>2003</v>
      </c>
      <c r="C27396" t="s">
        <v>13</v>
      </c>
      <c r="D27396" t="s">
        <v>60</v>
      </c>
      <c r="E27396">
        <v>5137</v>
      </c>
      <c r="F27396">
        <v>2261.361727</v>
      </c>
      <c r="G27396">
        <v>179735.630902</v>
      </c>
      <c r="H27396">
        <v>178283.35354000001</v>
      </c>
    </row>
    <row r="27397" spans="1:8" x14ac:dyDescent="0.25">
      <c r="A27397" t="s">
        <v>59</v>
      </c>
      <c r="B27397">
        <v>2003</v>
      </c>
      <c r="C27397" t="s">
        <v>13</v>
      </c>
      <c r="D27397" t="s">
        <v>60</v>
      </c>
      <c r="E27397">
        <v>574</v>
      </c>
      <c r="F27397">
        <v>1381.3649459999999</v>
      </c>
      <c r="G27397">
        <v>128648.63209100001</v>
      </c>
      <c r="H27397">
        <v>127609.14150699999</v>
      </c>
    </row>
    <row r="27398" spans="1:8" x14ac:dyDescent="0.25">
      <c r="A27398" t="s">
        <v>59</v>
      </c>
      <c r="B27398">
        <v>2003</v>
      </c>
      <c r="C27398" t="s">
        <v>13</v>
      </c>
      <c r="D27398" t="s">
        <v>62</v>
      </c>
      <c r="E27398">
        <v>704</v>
      </c>
      <c r="F27398">
        <v>13089.922669</v>
      </c>
      <c r="G27398">
        <v>967500.26775400003</v>
      </c>
      <c r="H27398">
        <v>959682.793114</v>
      </c>
    </row>
    <row r="27399" spans="1:8" x14ac:dyDescent="0.25">
      <c r="A27399" t="s">
        <v>59</v>
      </c>
      <c r="B27399">
        <v>2003</v>
      </c>
      <c r="C27399" t="s">
        <v>13</v>
      </c>
      <c r="D27399" t="s">
        <v>61</v>
      </c>
      <c r="E27399">
        <v>1244</v>
      </c>
      <c r="F27399">
        <v>46759.747825999999</v>
      </c>
      <c r="G27399">
        <v>3256661.469027</v>
      </c>
      <c r="H27399">
        <v>3230347.4003949999</v>
      </c>
    </row>
    <row r="27400" spans="1:8" x14ac:dyDescent="0.25">
      <c r="A27400" t="s">
        <v>59</v>
      </c>
      <c r="B27400">
        <v>2003</v>
      </c>
      <c r="C27400" t="s">
        <v>13</v>
      </c>
      <c r="D27400" t="s">
        <v>60</v>
      </c>
      <c r="E27400">
        <v>412</v>
      </c>
      <c r="F27400">
        <v>8561.3439909999997</v>
      </c>
      <c r="G27400">
        <v>639498.95364700002</v>
      </c>
      <c r="H27400">
        <v>634331.75419500005</v>
      </c>
    </row>
    <row r="27401" spans="1:8" x14ac:dyDescent="0.25">
      <c r="A27401" t="s">
        <v>59</v>
      </c>
      <c r="B27401">
        <v>2003</v>
      </c>
      <c r="C27401" t="s">
        <v>13</v>
      </c>
      <c r="D27401" t="s">
        <v>63</v>
      </c>
      <c r="E27401">
        <v>505829</v>
      </c>
      <c r="F27401">
        <v>76130.034985000006</v>
      </c>
      <c r="G27401">
        <v>6483187.110936</v>
      </c>
      <c r="H27401">
        <v>6430802.4734119996</v>
      </c>
    </row>
    <row r="27402" spans="1:8" x14ac:dyDescent="0.25">
      <c r="A27402" t="s">
        <v>59</v>
      </c>
      <c r="B27402">
        <v>2009</v>
      </c>
      <c r="C27402" t="s">
        <v>3</v>
      </c>
      <c r="D27402" t="s">
        <v>60</v>
      </c>
      <c r="E27402">
        <v>6</v>
      </c>
      <c r="F27402">
        <v>14.38</v>
      </c>
      <c r="G27402">
        <v>427.61</v>
      </c>
      <c r="H27402">
        <v>392.44</v>
      </c>
    </row>
    <row r="27403" spans="1:8" x14ac:dyDescent="0.25">
      <c r="A27403" t="s">
        <v>59</v>
      </c>
      <c r="B27403">
        <v>2009</v>
      </c>
      <c r="C27403" t="s">
        <v>3</v>
      </c>
      <c r="D27403" t="s">
        <v>60</v>
      </c>
      <c r="E27403">
        <v>3</v>
      </c>
      <c r="F27403">
        <v>7.23</v>
      </c>
      <c r="G27403">
        <v>320.91000000000003</v>
      </c>
      <c r="H27403">
        <v>171.54</v>
      </c>
    </row>
    <row r="27404" spans="1:8" x14ac:dyDescent="0.25">
      <c r="A27404" t="s">
        <v>59</v>
      </c>
      <c r="B27404">
        <v>2009</v>
      </c>
      <c r="C27404" t="s">
        <v>3</v>
      </c>
      <c r="D27404" t="s">
        <v>60</v>
      </c>
      <c r="E27404">
        <v>0</v>
      </c>
      <c r="F27404">
        <v>0</v>
      </c>
      <c r="G27404">
        <v>0</v>
      </c>
      <c r="H27404">
        <v>0</v>
      </c>
    </row>
    <row r="27405" spans="1:8" x14ac:dyDescent="0.25">
      <c r="A27405" t="s">
        <v>59</v>
      </c>
      <c r="B27405">
        <v>2009</v>
      </c>
      <c r="C27405" t="s">
        <v>3</v>
      </c>
      <c r="D27405" t="s">
        <v>60</v>
      </c>
      <c r="E27405">
        <v>0</v>
      </c>
      <c r="F27405">
        <v>0</v>
      </c>
      <c r="G27405">
        <v>0</v>
      </c>
      <c r="H27405">
        <v>0</v>
      </c>
    </row>
    <row r="27406" spans="1:8" x14ac:dyDescent="0.25">
      <c r="A27406" t="s">
        <v>59</v>
      </c>
      <c r="B27406">
        <v>2009</v>
      </c>
      <c r="C27406" t="s">
        <v>3</v>
      </c>
      <c r="D27406" t="s">
        <v>63</v>
      </c>
      <c r="E27406">
        <v>46</v>
      </c>
      <c r="F27406">
        <v>5.35</v>
      </c>
      <c r="G27406">
        <v>105.14</v>
      </c>
      <c r="H27406">
        <v>102.85</v>
      </c>
    </row>
    <row r="27407" spans="1:8" x14ac:dyDescent="0.25">
      <c r="A27407" t="s">
        <v>59</v>
      </c>
      <c r="B27407">
        <v>2009</v>
      </c>
      <c r="C27407" t="s">
        <v>10</v>
      </c>
      <c r="D27407" t="s">
        <v>60</v>
      </c>
      <c r="E27407">
        <v>0</v>
      </c>
      <c r="F27407">
        <v>0</v>
      </c>
      <c r="G27407">
        <v>0</v>
      </c>
      <c r="H27407">
        <v>0</v>
      </c>
    </row>
    <row r="27408" spans="1:8" x14ac:dyDescent="0.25">
      <c r="A27408" t="s">
        <v>59</v>
      </c>
      <c r="B27408">
        <v>2009</v>
      </c>
      <c r="C27408" t="s">
        <v>10</v>
      </c>
      <c r="D27408" t="s">
        <v>60</v>
      </c>
      <c r="E27408">
        <v>7</v>
      </c>
      <c r="F27408">
        <v>55.24</v>
      </c>
      <c r="G27408">
        <v>3327.16</v>
      </c>
      <c r="H27408">
        <v>5217.6899999999996</v>
      </c>
    </row>
    <row r="27409" spans="1:8" x14ac:dyDescent="0.25">
      <c r="A27409" t="s">
        <v>59</v>
      </c>
      <c r="B27409">
        <v>2009</v>
      </c>
      <c r="C27409" t="s">
        <v>10</v>
      </c>
      <c r="D27409" t="s">
        <v>60</v>
      </c>
      <c r="E27409">
        <v>75</v>
      </c>
      <c r="F27409">
        <v>126.59</v>
      </c>
      <c r="G27409">
        <v>10180.31</v>
      </c>
      <c r="H27409">
        <v>8804.8799999999992</v>
      </c>
    </row>
    <row r="27410" spans="1:8" x14ac:dyDescent="0.25">
      <c r="A27410" t="s">
        <v>59</v>
      </c>
      <c r="B27410">
        <v>2009</v>
      </c>
      <c r="C27410" t="s">
        <v>10</v>
      </c>
      <c r="D27410" t="s">
        <v>60</v>
      </c>
      <c r="E27410">
        <v>186</v>
      </c>
      <c r="F27410">
        <v>88.5</v>
      </c>
      <c r="G27410">
        <v>5515.97</v>
      </c>
      <c r="H27410">
        <v>4707.6400000000003</v>
      </c>
    </row>
    <row r="27411" spans="1:8" x14ac:dyDescent="0.25">
      <c r="A27411" t="s">
        <v>59</v>
      </c>
      <c r="B27411">
        <v>2009</v>
      </c>
      <c r="C27411" t="s">
        <v>10</v>
      </c>
      <c r="D27411" t="s">
        <v>64</v>
      </c>
      <c r="E27411">
        <v>1</v>
      </c>
      <c r="F27411">
        <v>14086.767</v>
      </c>
      <c r="G27411">
        <v>1353062.5</v>
      </c>
      <c r="H27411">
        <v>1353772.83</v>
      </c>
    </row>
    <row r="27412" spans="1:8" x14ac:dyDescent="0.25">
      <c r="A27412" t="s">
        <v>59</v>
      </c>
      <c r="B27412">
        <v>2009</v>
      </c>
      <c r="C27412" t="s">
        <v>10</v>
      </c>
      <c r="D27412" t="s">
        <v>60</v>
      </c>
      <c r="E27412">
        <v>0</v>
      </c>
      <c r="F27412">
        <v>0</v>
      </c>
      <c r="G27412">
        <v>0</v>
      </c>
      <c r="H27412">
        <v>0</v>
      </c>
    </row>
    <row r="27413" spans="1:8" x14ac:dyDescent="0.25">
      <c r="A27413" t="s">
        <v>59</v>
      </c>
      <c r="B27413">
        <v>2009</v>
      </c>
      <c r="C27413" t="s">
        <v>10</v>
      </c>
      <c r="D27413" t="s">
        <v>60</v>
      </c>
      <c r="E27413">
        <v>0</v>
      </c>
      <c r="F27413">
        <v>0</v>
      </c>
      <c r="G27413">
        <v>0</v>
      </c>
      <c r="H27413">
        <v>0</v>
      </c>
    </row>
    <row r="27414" spans="1:8" x14ac:dyDescent="0.25">
      <c r="A27414" t="s">
        <v>59</v>
      </c>
      <c r="B27414">
        <v>2009</v>
      </c>
      <c r="C27414" t="s">
        <v>9</v>
      </c>
      <c r="D27414" t="s">
        <v>60</v>
      </c>
      <c r="E27414">
        <v>0</v>
      </c>
      <c r="F27414">
        <v>0</v>
      </c>
      <c r="G27414">
        <v>0</v>
      </c>
      <c r="H27414">
        <v>0</v>
      </c>
    </row>
    <row r="27415" spans="1:8" x14ac:dyDescent="0.25">
      <c r="A27415" t="s">
        <v>59</v>
      </c>
      <c r="B27415">
        <v>2009</v>
      </c>
      <c r="C27415" t="s">
        <v>9</v>
      </c>
      <c r="D27415" t="s">
        <v>61</v>
      </c>
      <c r="E27415">
        <v>0</v>
      </c>
      <c r="F27415">
        <v>0</v>
      </c>
      <c r="G27415">
        <v>0</v>
      </c>
      <c r="H27415">
        <v>0</v>
      </c>
    </row>
    <row r="27416" spans="1:8" x14ac:dyDescent="0.25">
      <c r="A27416" t="s">
        <v>59</v>
      </c>
      <c r="B27416">
        <v>2009</v>
      </c>
      <c r="C27416" t="s">
        <v>9</v>
      </c>
      <c r="D27416" t="s">
        <v>61</v>
      </c>
      <c r="E27416">
        <v>3</v>
      </c>
      <c r="F27416">
        <v>11500.08</v>
      </c>
      <c r="G27416">
        <v>690388.04</v>
      </c>
      <c r="H27416">
        <v>690388.04</v>
      </c>
    </row>
    <row r="27417" spans="1:8" x14ac:dyDescent="0.25">
      <c r="A27417" t="s">
        <v>59</v>
      </c>
      <c r="B27417">
        <v>2009</v>
      </c>
      <c r="C27417" t="s">
        <v>9</v>
      </c>
      <c r="D27417" t="s">
        <v>60</v>
      </c>
      <c r="E27417">
        <v>0</v>
      </c>
      <c r="F27417">
        <v>0</v>
      </c>
      <c r="G27417">
        <v>0</v>
      </c>
      <c r="H27417">
        <v>0</v>
      </c>
    </row>
    <row r="27418" spans="1:8" x14ac:dyDescent="0.25">
      <c r="A27418" t="s">
        <v>59</v>
      </c>
      <c r="B27418">
        <v>2009</v>
      </c>
      <c r="C27418" t="s">
        <v>9</v>
      </c>
      <c r="D27418" t="s">
        <v>60</v>
      </c>
      <c r="E27418">
        <v>0</v>
      </c>
      <c r="F27418">
        <v>0</v>
      </c>
      <c r="G27418">
        <v>0</v>
      </c>
      <c r="H27418">
        <v>0</v>
      </c>
    </row>
    <row r="27419" spans="1:8" x14ac:dyDescent="0.25">
      <c r="A27419" t="s">
        <v>59</v>
      </c>
      <c r="B27419">
        <v>2009</v>
      </c>
      <c r="C27419" t="s">
        <v>9</v>
      </c>
      <c r="D27419" t="s">
        <v>60</v>
      </c>
      <c r="E27419">
        <v>0</v>
      </c>
      <c r="F27419">
        <v>0</v>
      </c>
      <c r="G27419">
        <v>-4259.17</v>
      </c>
      <c r="H27419">
        <v>6634.66</v>
      </c>
    </row>
    <row r="27420" spans="1:8" x14ac:dyDescent="0.25">
      <c r="A27420" t="s">
        <v>59</v>
      </c>
      <c r="B27420">
        <v>2009</v>
      </c>
      <c r="C27420" t="s">
        <v>9</v>
      </c>
      <c r="D27420" t="s">
        <v>60</v>
      </c>
      <c r="E27420">
        <v>0</v>
      </c>
      <c r="F27420">
        <v>0</v>
      </c>
      <c r="G27420">
        <v>0</v>
      </c>
      <c r="H27420">
        <v>0</v>
      </c>
    </row>
    <row r="27421" spans="1:8" x14ac:dyDescent="0.25">
      <c r="A27421" t="s">
        <v>59</v>
      </c>
      <c r="B27421">
        <v>2009</v>
      </c>
      <c r="C27421" t="s">
        <v>9</v>
      </c>
      <c r="D27421" t="s">
        <v>60</v>
      </c>
      <c r="E27421">
        <v>0</v>
      </c>
      <c r="F27421">
        <v>0</v>
      </c>
      <c r="G27421">
        <v>0</v>
      </c>
      <c r="H27421">
        <v>0</v>
      </c>
    </row>
    <row r="27422" spans="1:8" x14ac:dyDescent="0.25">
      <c r="A27422" t="s">
        <v>59</v>
      </c>
      <c r="B27422">
        <v>2009</v>
      </c>
      <c r="C27422" t="s">
        <v>9</v>
      </c>
      <c r="D27422" t="s">
        <v>61</v>
      </c>
      <c r="E27422">
        <v>0</v>
      </c>
      <c r="F27422">
        <v>0</v>
      </c>
      <c r="G27422">
        <v>0</v>
      </c>
      <c r="H27422">
        <v>0</v>
      </c>
    </row>
    <row r="27423" spans="1:8" x14ac:dyDescent="0.25">
      <c r="A27423" t="s">
        <v>59</v>
      </c>
      <c r="B27423">
        <v>2009</v>
      </c>
      <c r="C27423" t="s">
        <v>9</v>
      </c>
      <c r="D27423" t="s">
        <v>61</v>
      </c>
      <c r="E27423">
        <v>1140</v>
      </c>
      <c r="F27423">
        <v>53470.2</v>
      </c>
      <c r="G27423">
        <v>3569333.74</v>
      </c>
      <c r="H27423">
        <v>3446008.48</v>
      </c>
    </row>
    <row r="27424" spans="1:8" x14ac:dyDescent="0.25">
      <c r="A27424" t="s">
        <v>59</v>
      </c>
      <c r="B27424">
        <v>2009</v>
      </c>
      <c r="C27424" t="s">
        <v>9</v>
      </c>
      <c r="D27424" t="s">
        <v>61</v>
      </c>
      <c r="E27424">
        <v>279</v>
      </c>
      <c r="F27424">
        <v>536.13</v>
      </c>
      <c r="G27424">
        <v>55559.95</v>
      </c>
      <c r="H27424">
        <v>53197.72</v>
      </c>
    </row>
    <row r="27425" spans="1:8" x14ac:dyDescent="0.25">
      <c r="A27425" t="s">
        <v>59</v>
      </c>
      <c r="B27425">
        <v>2009</v>
      </c>
      <c r="C27425" t="s">
        <v>9</v>
      </c>
      <c r="D27425" t="s">
        <v>60</v>
      </c>
      <c r="E27425">
        <v>0</v>
      </c>
      <c r="F27425">
        <v>0</v>
      </c>
      <c r="G27425">
        <v>0</v>
      </c>
      <c r="H27425">
        <v>0</v>
      </c>
    </row>
    <row r="27426" spans="1:8" x14ac:dyDescent="0.25">
      <c r="A27426" t="s">
        <v>59</v>
      </c>
      <c r="B27426">
        <v>2009</v>
      </c>
      <c r="C27426" t="s">
        <v>3</v>
      </c>
      <c r="D27426" t="s">
        <v>63</v>
      </c>
      <c r="E27426">
        <v>661810</v>
      </c>
      <c r="F27426">
        <v>104922.43</v>
      </c>
      <c r="G27426">
        <v>8829569.4100000001</v>
      </c>
      <c r="H27426">
        <v>8327244.2300000004</v>
      </c>
    </row>
    <row r="27427" spans="1:8" x14ac:dyDescent="0.25">
      <c r="A27427" t="s">
        <v>59</v>
      </c>
      <c r="B27427">
        <v>2009</v>
      </c>
      <c r="C27427" t="s">
        <v>3</v>
      </c>
      <c r="D27427" t="s">
        <v>60</v>
      </c>
      <c r="E27427">
        <v>0</v>
      </c>
      <c r="F27427">
        <v>0</v>
      </c>
      <c r="G27427">
        <v>6362.25</v>
      </c>
      <c r="H27427">
        <v>11282.53</v>
      </c>
    </row>
    <row r="27428" spans="1:8" x14ac:dyDescent="0.25">
      <c r="A27428" t="s">
        <v>59</v>
      </c>
      <c r="B27428">
        <v>2009</v>
      </c>
      <c r="C27428" t="s">
        <v>3</v>
      </c>
      <c r="D27428" t="s">
        <v>60</v>
      </c>
      <c r="E27428">
        <v>0</v>
      </c>
      <c r="F27428">
        <v>0</v>
      </c>
      <c r="G27428">
        <v>3286.6</v>
      </c>
      <c r="H27428">
        <v>5904.46</v>
      </c>
    </row>
    <row r="27429" spans="1:8" x14ac:dyDescent="0.25">
      <c r="A27429" t="s">
        <v>59</v>
      </c>
      <c r="B27429">
        <v>2009</v>
      </c>
      <c r="C27429" t="s">
        <v>3</v>
      </c>
      <c r="D27429" t="s">
        <v>61</v>
      </c>
      <c r="E27429">
        <v>157</v>
      </c>
      <c r="F27429">
        <v>1207.26</v>
      </c>
      <c r="G27429">
        <v>103188.15</v>
      </c>
      <c r="H27429">
        <v>65122.77</v>
      </c>
    </row>
    <row r="27430" spans="1:8" x14ac:dyDescent="0.25">
      <c r="A27430" t="s">
        <v>59</v>
      </c>
      <c r="B27430">
        <v>2009</v>
      </c>
      <c r="C27430" t="s">
        <v>3</v>
      </c>
      <c r="D27430" t="s">
        <v>61</v>
      </c>
      <c r="E27430">
        <v>1067</v>
      </c>
      <c r="F27430">
        <v>1342.4</v>
      </c>
      <c r="G27430">
        <v>136838.76</v>
      </c>
      <c r="H27430">
        <v>123521.39</v>
      </c>
    </row>
    <row r="27431" spans="1:8" x14ac:dyDescent="0.25">
      <c r="A27431" t="s">
        <v>59</v>
      </c>
      <c r="B27431">
        <v>2009</v>
      </c>
      <c r="C27431" t="s">
        <v>3</v>
      </c>
      <c r="D27431" t="s">
        <v>61</v>
      </c>
      <c r="E27431">
        <v>10104</v>
      </c>
      <c r="F27431">
        <v>3196.18</v>
      </c>
      <c r="G27431">
        <v>212826.72</v>
      </c>
      <c r="H27431">
        <v>193813.36</v>
      </c>
    </row>
    <row r="27432" spans="1:8" x14ac:dyDescent="0.25">
      <c r="A27432" t="s">
        <v>59</v>
      </c>
      <c r="B27432">
        <v>2009</v>
      </c>
      <c r="C27432" t="s">
        <v>3</v>
      </c>
      <c r="D27432" t="s">
        <v>60</v>
      </c>
      <c r="E27432">
        <v>0</v>
      </c>
      <c r="F27432">
        <v>0</v>
      </c>
      <c r="G27432">
        <v>0</v>
      </c>
      <c r="H27432">
        <v>0</v>
      </c>
    </row>
    <row r="27433" spans="1:8" x14ac:dyDescent="0.25">
      <c r="A27433" t="s">
        <v>59</v>
      </c>
      <c r="B27433">
        <v>2009</v>
      </c>
      <c r="C27433" t="s">
        <v>3</v>
      </c>
      <c r="D27433" t="s">
        <v>60</v>
      </c>
      <c r="E27433">
        <v>0</v>
      </c>
      <c r="F27433">
        <v>0</v>
      </c>
      <c r="G27433">
        <v>0</v>
      </c>
      <c r="H27433">
        <v>0</v>
      </c>
    </row>
    <row r="27434" spans="1:8" x14ac:dyDescent="0.25">
      <c r="A27434" t="s">
        <v>59</v>
      </c>
      <c r="B27434">
        <v>2009</v>
      </c>
      <c r="C27434" t="s">
        <v>3</v>
      </c>
      <c r="D27434" t="s">
        <v>60</v>
      </c>
      <c r="E27434">
        <v>0</v>
      </c>
      <c r="F27434">
        <v>0</v>
      </c>
      <c r="G27434">
        <v>0</v>
      </c>
      <c r="H27434">
        <v>0</v>
      </c>
    </row>
    <row r="27435" spans="1:8" x14ac:dyDescent="0.25">
      <c r="A27435" t="s">
        <v>59</v>
      </c>
      <c r="B27435">
        <v>2009</v>
      </c>
      <c r="C27435" t="s">
        <v>3</v>
      </c>
      <c r="D27435" t="s">
        <v>62</v>
      </c>
      <c r="E27435">
        <v>791</v>
      </c>
      <c r="F27435">
        <v>7754.74</v>
      </c>
      <c r="G27435">
        <v>636451.05000000005</v>
      </c>
      <c r="H27435">
        <v>449091.13</v>
      </c>
    </row>
    <row r="27436" spans="1:8" x14ac:dyDescent="0.25">
      <c r="A27436" t="s">
        <v>59</v>
      </c>
      <c r="B27436">
        <v>2009</v>
      </c>
      <c r="C27436" t="s">
        <v>3</v>
      </c>
      <c r="D27436" t="s">
        <v>62</v>
      </c>
      <c r="E27436">
        <v>2983</v>
      </c>
      <c r="F27436">
        <v>6005.14</v>
      </c>
      <c r="G27436">
        <v>536003.67000000004</v>
      </c>
      <c r="H27436">
        <v>477619.68</v>
      </c>
    </row>
    <row r="27437" spans="1:8" x14ac:dyDescent="0.25">
      <c r="A27437" t="s">
        <v>59</v>
      </c>
      <c r="B27437">
        <v>2009</v>
      </c>
      <c r="C27437" t="s">
        <v>3</v>
      </c>
      <c r="D27437" t="s">
        <v>62</v>
      </c>
      <c r="E27437">
        <v>91686</v>
      </c>
      <c r="F27437">
        <v>24153.02</v>
      </c>
      <c r="G27437">
        <v>1909995</v>
      </c>
      <c r="H27437">
        <v>1739126.38</v>
      </c>
    </row>
    <row r="27438" spans="1:8" x14ac:dyDescent="0.25">
      <c r="A27438" t="s">
        <v>59</v>
      </c>
      <c r="B27438">
        <v>2009</v>
      </c>
      <c r="C27438" t="s">
        <v>3</v>
      </c>
      <c r="D27438" t="s">
        <v>60</v>
      </c>
      <c r="E27438">
        <v>0</v>
      </c>
      <c r="F27438">
        <v>0</v>
      </c>
      <c r="G27438">
        <v>0</v>
      </c>
      <c r="H27438">
        <v>0</v>
      </c>
    </row>
    <row r="27439" spans="1:8" x14ac:dyDescent="0.25">
      <c r="A27439" t="s">
        <v>59</v>
      </c>
      <c r="B27439">
        <v>2009</v>
      </c>
      <c r="C27439" t="s">
        <v>3</v>
      </c>
      <c r="D27439" t="s">
        <v>60</v>
      </c>
      <c r="E27439">
        <v>50</v>
      </c>
      <c r="F27439">
        <v>89.81</v>
      </c>
      <c r="G27439">
        <v>4790.43</v>
      </c>
      <c r="H27439">
        <v>4272.3100000000004</v>
      </c>
    </row>
    <row r="27440" spans="1:8" x14ac:dyDescent="0.25">
      <c r="A27440" t="s">
        <v>59</v>
      </c>
      <c r="B27440">
        <v>2009</v>
      </c>
      <c r="C27440" t="s">
        <v>3</v>
      </c>
      <c r="D27440" t="s">
        <v>60</v>
      </c>
      <c r="E27440">
        <v>1</v>
      </c>
      <c r="F27440">
        <v>0.89</v>
      </c>
      <c r="G27440">
        <v>614.29</v>
      </c>
      <c r="H27440">
        <v>614.36</v>
      </c>
    </row>
    <row r="27441" spans="1:8" x14ac:dyDescent="0.25">
      <c r="A27441" t="s">
        <v>59</v>
      </c>
      <c r="B27441">
        <v>2009</v>
      </c>
      <c r="C27441" t="s">
        <v>3</v>
      </c>
      <c r="D27441" t="s">
        <v>60</v>
      </c>
      <c r="E27441">
        <v>5</v>
      </c>
      <c r="F27441">
        <v>72.41</v>
      </c>
      <c r="G27441">
        <v>4604.12</v>
      </c>
      <c r="H27441">
        <v>3074.78</v>
      </c>
    </row>
    <row r="27442" spans="1:8" x14ac:dyDescent="0.25">
      <c r="A27442" t="s">
        <v>59</v>
      </c>
      <c r="B27442">
        <v>2009</v>
      </c>
      <c r="C27442" t="s">
        <v>3</v>
      </c>
      <c r="D27442" t="s">
        <v>60</v>
      </c>
      <c r="E27442">
        <v>0</v>
      </c>
      <c r="F27442">
        <v>0</v>
      </c>
      <c r="G27442">
        <v>0</v>
      </c>
      <c r="H27442">
        <v>0</v>
      </c>
    </row>
    <row r="27443" spans="1:8" x14ac:dyDescent="0.25">
      <c r="A27443" t="s">
        <v>59</v>
      </c>
      <c r="B27443">
        <v>2009</v>
      </c>
      <c r="C27443" t="s">
        <v>3</v>
      </c>
      <c r="D27443" t="s">
        <v>60</v>
      </c>
      <c r="E27443">
        <v>0</v>
      </c>
      <c r="F27443">
        <v>0</v>
      </c>
      <c r="G27443">
        <v>0</v>
      </c>
      <c r="H27443">
        <v>0</v>
      </c>
    </row>
    <row r="27444" spans="1:8" x14ac:dyDescent="0.25">
      <c r="A27444" t="s">
        <v>59</v>
      </c>
      <c r="B27444">
        <v>2009</v>
      </c>
      <c r="C27444" t="s">
        <v>3</v>
      </c>
      <c r="D27444" t="s">
        <v>60</v>
      </c>
      <c r="E27444">
        <v>0</v>
      </c>
      <c r="F27444">
        <v>0</v>
      </c>
      <c r="G27444">
        <v>0</v>
      </c>
      <c r="H27444">
        <v>0</v>
      </c>
    </row>
    <row r="27445" spans="1:8" x14ac:dyDescent="0.25">
      <c r="A27445" t="s">
        <v>59</v>
      </c>
      <c r="B27445">
        <v>2009</v>
      </c>
      <c r="C27445" t="s">
        <v>9</v>
      </c>
      <c r="D27445" t="s">
        <v>60</v>
      </c>
      <c r="E27445">
        <v>0</v>
      </c>
      <c r="F27445">
        <v>0</v>
      </c>
      <c r="G27445">
        <v>0</v>
      </c>
      <c r="H27445">
        <v>0</v>
      </c>
    </row>
    <row r="27446" spans="1:8" x14ac:dyDescent="0.25">
      <c r="A27446" t="s">
        <v>59</v>
      </c>
      <c r="B27446">
        <v>2009</v>
      </c>
      <c r="C27446" t="s">
        <v>9</v>
      </c>
      <c r="D27446" t="s">
        <v>60</v>
      </c>
      <c r="E27446">
        <v>0</v>
      </c>
      <c r="F27446">
        <v>0</v>
      </c>
      <c r="G27446">
        <v>0</v>
      </c>
      <c r="H27446">
        <v>0</v>
      </c>
    </row>
    <row r="27447" spans="1:8" x14ac:dyDescent="0.25">
      <c r="A27447" t="s">
        <v>59</v>
      </c>
      <c r="B27447">
        <v>2009</v>
      </c>
      <c r="C27447" t="s">
        <v>9</v>
      </c>
      <c r="D27447" t="s">
        <v>60</v>
      </c>
      <c r="E27447">
        <v>0</v>
      </c>
      <c r="F27447">
        <v>0</v>
      </c>
      <c r="G27447">
        <v>0</v>
      </c>
      <c r="H27447">
        <v>0</v>
      </c>
    </row>
    <row r="27448" spans="1:8" x14ac:dyDescent="0.25">
      <c r="A27448" t="s">
        <v>59</v>
      </c>
      <c r="B27448">
        <v>2009</v>
      </c>
      <c r="C27448" t="s">
        <v>9</v>
      </c>
      <c r="D27448" t="s">
        <v>62</v>
      </c>
      <c r="E27448">
        <v>770</v>
      </c>
      <c r="F27448">
        <v>17727.740000000002</v>
      </c>
      <c r="G27448">
        <v>1138448.55</v>
      </c>
      <c r="H27448">
        <v>1119313.58</v>
      </c>
    </row>
    <row r="27449" spans="1:8" x14ac:dyDescent="0.25">
      <c r="A27449" t="s">
        <v>59</v>
      </c>
      <c r="B27449">
        <v>2009</v>
      </c>
      <c r="C27449" t="s">
        <v>9</v>
      </c>
      <c r="D27449" t="s">
        <v>62</v>
      </c>
      <c r="E27449">
        <v>222</v>
      </c>
      <c r="F27449">
        <v>662.45</v>
      </c>
      <c r="G27449">
        <v>57735.3</v>
      </c>
      <c r="H27449">
        <v>54533.63</v>
      </c>
    </row>
    <row r="27450" spans="1:8" x14ac:dyDescent="0.25">
      <c r="A27450" t="s">
        <v>59</v>
      </c>
      <c r="B27450">
        <v>2009</v>
      </c>
      <c r="C27450" t="s">
        <v>9</v>
      </c>
      <c r="D27450" t="s">
        <v>60</v>
      </c>
      <c r="E27450">
        <v>10</v>
      </c>
      <c r="F27450">
        <v>53.08</v>
      </c>
      <c r="G27450">
        <v>4065.59</v>
      </c>
      <c r="H27450">
        <v>3653.88</v>
      </c>
    </row>
    <row r="27451" spans="1:8" x14ac:dyDescent="0.25">
      <c r="A27451" t="s">
        <v>59</v>
      </c>
      <c r="B27451">
        <v>2009</v>
      </c>
      <c r="C27451" t="s">
        <v>9</v>
      </c>
      <c r="D27451" t="s">
        <v>60</v>
      </c>
      <c r="E27451">
        <v>7</v>
      </c>
      <c r="F27451">
        <v>6.28</v>
      </c>
      <c r="G27451">
        <v>877.15</v>
      </c>
      <c r="H27451">
        <v>853.33</v>
      </c>
    </row>
    <row r="27452" spans="1:8" x14ac:dyDescent="0.25">
      <c r="A27452" t="s">
        <v>59</v>
      </c>
      <c r="B27452">
        <v>2009</v>
      </c>
      <c r="C27452" t="s">
        <v>9</v>
      </c>
      <c r="D27452" t="s">
        <v>60</v>
      </c>
      <c r="E27452">
        <v>3</v>
      </c>
      <c r="F27452">
        <v>6.74</v>
      </c>
      <c r="G27452">
        <v>271.94</v>
      </c>
      <c r="H27452">
        <v>374.08</v>
      </c>
    </row>
    <row r="27453" spans="1:8" x14ac:dyDescent="0.25">
      <c r="A27453" t="s">
        <v>59</v>
      </c>
      <c r="B27453">
        <v>2009</v>
      </c>
      <c r="C27453" t="s">
        <v>9</v>
      </c>
      <c r="D27453" t="s">
        <v>60</v>
      </c>
      <c r="E27453">
        <v>0</v>
      </c>
      <c r="F27453">
        <v>0</v>
      </c>
      <c r="G27453">
        <v>0</v>
      </c>
      <c r="H27453">
        <v>0</v>
      </c>
    </row>
    <row r="27454" spans="1:8" x14ac:dyDescent="0.25">
      <c r="A27454" t="s">
        <v>59</v>
      </c>
      <c r="B27454">
        <v>2009</v>
      </c>
      <c r="C27454" t="s">
        <v>9</v>
      </c>
      <c r="D27454" t="s">
        <v>60</v>
      </c>
      <c r="E27454">
        <v>0</v>
      </c>
      <c r="F27454">
        <v>0</v>
      </c>
      <c r="G27454">
        <v>0</v>
      </c>
      <c r="H27454">
        <v>0</v>
      </c>
    </row>
    <row r="27455" spans="1:8" x14ac:dyDescent="0.25">
      <c r="A27455" t="s">
        <v>59</v>
      </c>
      <c r="B27455">
        <v>2009</v>
      </c>
      <c r="C27455" t="s">
        <v>9</v>
      </c>
      <c r="D27455" t="s">
        <v>63</v>
      </c>
      <c r="E27455">
        <v>48</v>
      </c>
      <c r="F27455">
        <v>5.29</v>
      </c>
      <c r="G27455">
        <v>538.59</v>
      </c>
      <c r="H27455">
        <v>466.45</v>
      </c>
    </row>
    <row r="27456" spans="1:8" x14ac:dyDescent="0.25">
      <c r="A27456" t="s">
        <v>59</v>
      </c>
      <c r="B27456">
        <v>2009</v>
      </c>
      <c r="C27456" t="s">
        <v>9</v>
      </c>
      <c r="D27456" t="s">
        <v>63</v>
      </c>
      <c r="E27456">
        <v>680596</v>
      </c>
      <c r="F27456">
        <v>103432.99</v>
      </c>
      <c r="G27456">
        <v>8702973.3499999996</v>
      </c>
      <c r="H27456">
        <v>8847652.9700000007</v>
      </c>
    </row>
    <row r="27457" spans="1:8" x14ac:dyDescent="0.25">
      <c r="A27457" t="s">
        <v>59</v>
      </c>
      <c r="B27457">
        <v>2009</v>
      </c>
      <c r="C27457" t="s">
        <v>9</v>
      </c>
      <c r="D27457" t="s">
        <v>60</v>
      </c>
      <c r="E27457">
        <v>0</v>
      </c>
      <c r="F27457">
        <v>0</v>
      </c>
      <c r="G27457">
        <v>13874.51</v>
      </c>
      <c r="H27457">
        <v>26166.38</v>
      </c>
    </row>
    <row r="27458" spans="1:8" x14ac:dyDescent="0.25">
      <c r="A27458" t="s">
        <v>59</v>
      </c>
      <c r="B27458">
        <v>2009</v>
      </c>
      <c r="C27458" t="s">
        <v>9</v>
      </c>
      <c r="D27458" t="s">
        <v>60</v>
      </c>
      <c r="E27458">
        <v>0</v>
      </c>
      <c r="F27458">
        <v>0</v>
      </c>
      <c r="G27458">
        <v>4049.69</v>
      </c>
      <c r="H27458">
        <v>7780.91</v>
      </c>
    </row>
    <row r="27459" spans="1:8" x14ac:dyDescent="0.25">
      <c r="A27459" t="s">
        <v>59</v>
      </c>
      <c r="B27459">
        <v>2009</v>
      </c>
      <c r="C27459" t="s">
        <v>9</v>
      </c>
      <c r="D27459" t="s">
        <v>61</v>
      </c>
      <c r="E27459">
        <v>174</v>
      </c>
      <c r="F27459">
        <v>1227.69</v>
      </c>
      <c r="G27459">
        <v>101494.28</v>
      </c>
      <c r="H27459">
        <v>92201.48</v>
      </c>
    </row>
    <row r="27460" spans="1:8" x14ac:dyDescent="0.25">
      <c r="A27460" t="s">
        <v>59</v>
      </c>
      <c r="B27460">
        <v>2009</v>
      </c>
      <c r="C27460" t="s">
        <v>9</v>
      </c>
      <c r="D27460" t="s">
        <v>61</v>
      </c>
      <c r="E27460">
        <v>1086</v>
      </c>
      <c r="F27460">
        <v>1272.1500000000001</v>
      </c>
      <c r="G27460">
        <v>155706.4</v>
      </c>
      <c r="H27460">
        <v>151757.45000000001</v>
      </c>
    </row>
    <row r="27461" spans="1:8" x14ac:dyDescent="0.25">
      <c r="A27461" t="s">
        <v>59</v>
      </c>
      <c r="B27461">
        <v>2009</v>
      </c>
      <c r="C27461" t="s">
        <v>9</v>
      </c>
      <c r="D27461" t="s">
        <v>61</v>
      </c>
      <c r="E27461">
        <v>10238</v>
      </c>
      <c r="F27461">
        <v>3211.24</v>
      </c>
      <c r="G27461">
        <v>222507.02</v>
      </c>
      <c r="H27461">
        <v>226454.24</v>
      </c>
    </row>
    <row r="27462" spans="1:8" x14ac:dyDescent="0.25">
      <c r="A27462" t="s">
        <v>59</v>
      </c>
      <c r="B27462">
        <v>2009</v>
      </c>
      <c r="C27462" t="s">
        <v>9</v>
      </c>
      <c r="D27462" t="s">
        <v>60</v>
      </c>
      <c r="E27462">
        <v>1</v>
      </c>
      <c r="F27462">
        <v>7.0000000000000007E-2</v>
      </c>
      <c r="G27462">
        <v>0</v>
      </c>
      <c r="H27462">
        <v>0</v>
      </c>
    </row>
    <row r="27463" spans="1:8" x14ac:dyDescent="0.25">
      <c r="A27463" t="s">
        <v>59</v>
      </c>
      <c r="B27463">
        <v>2009</v>
      </c>
      <c r="C27463" t="s">
        <v>9</v>
      </c>
      <c r="D27463" t="s">
        <v>60</v>
      </c>
      <c r="E27463">
        <v>0</v>
      </c>
      <c r="F27463">
        <v>0</v>
      </c>
      <c r="G27463">
        <v>0</v>
      </c>
      <c r="H27463">
        <v>0</v>
      </c>
    </row>
    <row r="27464" spans="1:8" x14ac:dyDescent="0.25">
      <c r="A27464" t="s">
        <v>59</v>
      </c>
      <c r="B27464">
        <v>2009</v>
      </c>
      <c r="C27464" t="s">
        <v>3</v>
      </c>
      <c r="D27464" t="s">
        <v>61</v>
      </c>
      <c r="E27464">
        <v>0</v>
      </c>
      <c r="F27464">
        <v>0</v>
      </c>
      <c r="G27464">
        <v>0</v>
      </c>
      <c r="H27464">
        <v>0</v>
      </c>
    </row>
    <row r="27465" spans="1:8" x14ac:dyDescent="0.25">
      <c r="A27465" t="s">
        <v>59</v>
      </c>
      <c r="B27465">
        <v>2009</v>
      </c>
      <c r="C27465" t="s">
        <v>3</v>
      </c>
      <c r="D27465" t="s">
        <v>61</v>
      </c>
      <c r="E27465">
        <v>0</v>
      </c>
      <c r="F27465">
        <v>0</v>
      </c>
      <c r="G27465">
        <v>0</v>
      </c>
      <c r="H27465">
        <v>0</v>
      </c>
    </row>
    <row r="27466" spans="1:8" x14ac:dyDescent="0.25">
      <c r="A27466" t="s">
        <v>59</v>
      </c>
      <c r="B27466">
        <v>2009</v>
      </c>
      <c r="C27466" t="s">
        <v>3</v>
      </c>
      <c r="D27466" t="s">
        <v>60</v>
      </c>
      <c r="E27466">
        <v>522</v>
      </c>
      <c r="F27466">
        <v>280.82</v>
      </c>
      <c r="G27466">
        <v>15973.47</v>
      </c>
      <c r="H27466">
        <v>14780.88</v>
      </c>
    </row>
    <row r="27467" spans="1:8" x14ac:dyDescent="0.25">
      <c r="A27467" t="s">
        <v>59</v>
      </c>
      <c r="B27467">
        <v>2009</v>
      </c>
      <c r="C27467" t="s">
        <v>3</v>
      </c>
      <c r="D27467" t="s">
        <v>60</v>
      </c>
      <c r="E27467">
        <v>0</v>
      </c>
      <c r="F27467">
        <v>0</v>
      </c>
      <c r="G27467">
        <v>0</v>
      </c>
      <c r="H27467">
        <v>0</v>
      </c>
    </row>
    <row r="27468" spans="1:8" x14ac:dyDescent="0.25">
      <c r="A27468" t="s">
        <v>59</v>
      </c>
      <c r="B27468">
        <v>2009</v>
      </c>
      <c r="C27468" t="s">
        <v>3</v>
      </c>
      <c r="D27468" t="s">
        <v>60</v>
      </c>
      <c r="E27468">
        <v>0</v>
      </c>
      <c r="F27468">
        <v>0</v>
      </c>
      <c r="G27468">
        <v>5985.8</v>
      </c>
      <c r="H27468">
        <v>12295.01</v>
      </c>
    </row>
    <row r="27469" spans="1:8" x14ac:dyDescent="0.25">
      <c r="A27469" t="s">
        <v>59</v>
      </c>
      <c r="B27469">
        <v>2009</v>
      </c>
      <c r="C27469" t="s">
        <v>3</v>
      </c>
      <c r="D27469" t="s">
        <v>60</v>
      </c>
      <c r="E27469">
        <v>0</v>
      </c>
      <c r="F27469">
        <v>0</v>
      </c>
      <c r="G27469">
        <v>0</v>
      </c>
      <c r="H27469">
        <v>0</v>
      </c>
    </row>
    <row r="27470" spans="1:8" x14ac:dyDescent="0.25">
      <c r="A27470" t="s">
        <v>59</v>
      </c>
      <c r="B27470">
        <v>2009</v>
      </c>
      <c r="C27470" t="s">
        <v>3</v>
      </c>
      <c r="D27470" t="s">
        <v>60</v>
      </c>
      <c r="E27470">
        <v>0</v>
      </c>
      <c r="F27470">
        <v>0</v>
      </c>
      <c r="G27470">
        <v>0</v>
      </c>
      <c r="H27470">
        <v>0</v>
      </c>
    </row>
    <row r="27471" spans="1:8" x14ac:dyDescent="0.25">
      <c r="A27471" t="s">
        <v>59</v>
      </c>
      <c r="B27471">
        <v>2009</v>
      </c>
      <c r="C27471" t="s">
        <v>3</v>
      </c>
      <c r="D27471" t="s">
        <v>61</v>
      </c>
      <c r="E27471">
        <v>0</v>
      </c>
      <c r="F27471">
        <v>0</v>
      </c>
      <c r="G27471">
        <v>0</v>
      </c>
      <c r="H27471">
        <v>0</v>
      </c>
    </row>
    <row r="27472" spans="1:8" x14ac:dyDescent="0.25">
      <c r="A27472" t="s">
        <v>59</v>
      </c>
      <c r="B27472">
        <v>2009</v>
      </c>
      <c r="C27472" t="s">
        <v>3</v>
      </c>
      <c r="D27472" t="s">
        <v>61</v>
      </c>
      <c r="E27472">
        <v>4</v>
      </c>
      <c r="F27472">
        <v>146.88</v>
      </c>
      <c r="G27472">
        <v>9594.6200000000008</v>
      </c>
      <c r="H27472">
        <v>8920.77</v>
      </c>
    </row>
    <row r="27473" spans="1:8" x14ac:dyDescent="0.25">
      <c r="A27473" t="s">
        <v>59</v>
      </c>
      <c r="B27473">
        <v>2009</v>
      </c>
      <c r="C27473" t="s">
        <v>3</v>
      </c>
      <c r="D27473" t="s">
        <v>61</v>
      </c>
      <c r="E27473">
        <v>1</v>
      </c>
      <c r="F27473">
        <v>0.82</v>
      </c>
      <c r="G27473">
        <v>99.46</v>
      </c>
      <c r="H27473">
        <v>0</v>
      </c>
    </row>
    <row r="27474" spans="1:8" x14ac:dyDescent="0.25">
      <c r="A27474" t="s">
        <v>59</v>
      </c>
      <c r="B27474">
        <v>2009</v>
      </c>
      <c r="C27474" t="s">
        <v>3</v>
      </c>
      <c r="D27474" t="s">
        <v>60</v>
      </c>
      <c r="E27474">
        <v>0</v>
      </c>
      <c r="F27474">
        <v>0</v>
      </c>
      <c r="G27474">
        <v>0</v>
      </c>
      <c r="H27474">
        <v>0</v>
      </c>
    </row>
    <row r="27475" spans="1:8" x14ac:dyDescent="0.25">
      <c r="A27475" t="s">
        <v>59</v>
      </c>
      <c r="B27475">
        <v>2009</v>
      </c>
      <c r="C27475" t="s">
        <v>3</v>
      </c>
      <c r="D27475" t="s">
        <v>60</v>
      </c>
      <c r="E27475">
        <v>4</v>
      </c>
      <c r="F27475">
        <v>7.25</v>
      </c>
      <c r="G27475">
        <v>2143.41</v>
      </c>
      <c r="H27475">
        <v>3111.61</v>
      </c>
    </row>
    <row r="27476" spans="1:8" x14ac:dyDescent="0.25">
      <c r="A27476" t="s">
        <v>59</v>
      </c>
      <c r="B27476">
        <v>2009</v>
      </c>
      <c r="C27476" t="s">
        <v>3</v>
      </c>
      <c r="D27476" t="s">
        <v>60</v>
      </c>
      <c r="E27476">
        <v>4</v>
      </c>
      <c r="F27476">
        <v>9.7200000000000006</v>
      </c>
      <c r="G27476">
        <v>1024.31</v>
      </c>
      <c r="H27476">
        <v>1389.08</v>
      </c>
    </row>
    <row r="27477" spans="1:8" x14ac:dyDescent="0.25">
      <c r="A27477" t="s">
        <v>59</v>
      </c>
      <c r="B27477">
        <v>2009</v>
      </c>
      <c r="C27477" t="s">
        <v>3</v>
      </c>
      <c r="D27477" t="s">
        <v>60</v>
      </c>
      <c r="E27477">
        <v>321</v>
      </c>
      <c r="F27477">
        <v>10539.57</v>
      </c>
      <c r="G27477">
        <v>437652.42</v>
      </c>
      <c r="H27477">
        <v>330089.28999999998</v>
      </c>
    </row>
    <row r="27478" spans="1:8" x14ac:dyDescent="0.25">
      <c r="A27478" t="s">
        <v>59</v>
      </c>
      <c r="B27478">
        <v>2009</v>
      </c>
      <c r="C27478" t="s">
        <v>3</v>
      </c>
      <c r="D27478" t="s">
        <v>60</v>
      </c>
      <c r="E27478">
        <v>69</v>
      </c>
      <c r="F27478">
        <v>141.76</v>
      </c>
      <c r="G27478">
        <v>10657.13</v>
      </c>
      <c r="H27478">
        <v>9213.77</v>
      </c>
    </row>
    <row r="27479" spans="1:8" x14ac:dyDescent="0.25">
      <c r="A27479" t="s">
        <v>59</v>
      </c>
      <c r="B27479">
        <v>2009</v>
      </c>
      <c r="C27479" t="s">
        <v>3</v>
      </c>
      <c r="D27479" t="s">
        <v>60</v>
      </c>
      <c r="E27479">
        <v>0</v>
      </c>
      <c r="F27479">
        <v>0</v>
      </c>
      <c r="G27479">
        <v>0</v>
      </c>
      <c r="H27479">
        <v>0</v>
      </c>
    </row>
    <row r="27480" spans="1:8" x14ac:dyDescent="0.25">
      <c r="A27480" t="s">
        <v>59</v>
      </c>
      <c r="B27480">
        <v>2009</v>
      </c>
      <c r="C27480" t="s">
        <v>3</v>
      </c>
      <c r="D27480" t="s">
        <v>62</v>
      </c>
      <c r="E27480">
        <v>22</v>
      </c>
      <c r="F27480">
        <v>1416.69</v>
      </c>
      <c r="G27480">
        <v>75995.11</v>
      </c>
      <c r="H27480">
        <v>67742.539999999994</v>
      </c>
    </row>
    <row r="27481" spans="1:8" x14ac:dyDescent="0.25">
      <c r="A27481" t="s">
        <v>59</v>
      </c>
      <c r="B27481">
        <v>2009</v>
      </c>
      <c r="C27481" t="s">
        <v>3</v>
      </c>
      <c r="D27481" t="s">
        <v>62</v>
      </c>
      <c r="E27481">
        <v>2</v>
      </c>
      <c r="F27481">
        <v>4.83</v>
      </c>
      <c r="G27481">
        <v>442.2</v>
      </c>
      <c r="H27481">
        <v>99.53</v>
      </c>
    </row>
    <row r="27482" spans="1:8" x14ac:dyDescent="0.25">
      <c r="A27482" t="s">
        <v>59</v>
      </c>
      <c r="B27482">
        <v>2009</v>
      </c>
      <c r="C27482" t="s">
        <v>3</v>
      </c>
      <c r="D27482" t="s">
        <v>60</v>
      </c>
      <c r="E27482">
        <v>102</v>
      </c>
      <c r="F27482">
        <v>1530.45</v>
      </c>
      <c r="G27482">
        <v>105139.82</v>
      </c>
      <c r="H27482">
        <v>63227.8</v>
      </c>
    </row>
    <row r="27483" spans="1:8" x14ac:dyDescent="0.25">
      <c r="A27483" t="s">
        <v>59</v>
      </c>
      <c r="B27483">
        <v>2009</v>
      </c>
      <c r="C27483" t="s">
        <v>9</v>
      </c>
      <c r="D27483" t="s">
        <v>60</v>
      </c>
      <c r="E27483">
        <v>0</v>
      </c>
      <c r="F27483">
        <v>0</v>
      </c>
      <c r="G27483">
        <v>0</v>
      </c>
      <c r="H27483">
        <v>0</v>
      </c>
    </row>
    <row r="27484" spans="1:8" x14ac:dyDescent="0.25">
      <c r="A27484" t="s">
        <v>59</v>
      </c>
      <c r="B27484">
        <v>2009</v>
      </c>
      <c r="C27484" t="s">
        <v>9</v>
      </c>
      <c r="D27484" t="s">
        <v>62</v>
      </c>
      <c r="E27484">
        <v>852</v>
      </c>
      <c r="F27484">
        <v>7858.8</v>
      </c>
      <c r="G27484">
        <v>603553.18999999994</v>
      </c>
      <c r="H27484">
        <v>597763.68000000005</v>
      </c>
    </row>
    <row r="27485" spans="1:8" x14ac:dyDescent="0.25">
      <c r="A27485" t="s">
        <v>59</v>
      </c>
      <c r="B27485">
        <v>2009</v>
      </c>
      <c r="C27485" t="s">
        <v>9</v>
      </c>
      <c r="D27485" t="s">
        <v>62</v>
      </c>
      <c r="E27485">
        <v>3083</v>
      </c>
      <c r="F27485">
        <v>6056.41</v>
      </c>
      <c r="G27485">
        <v>609506.80000000005</v>
      </c>
      <c r="H27485">
        <v>595860.4</v>
      </c>
    </row>
    <row r="27486" spans="1:8" x14ac:dyDescent="0.25">
      <c r="A27486" t="s">
        <v>59</v>
      </c>
      <c r="B27486">
        <v>2009</v>
      </c>
      <c r="C27486" t="s">
        <v>9</v>
      </c>
      <c r="D27486" t="s">
        <v>62</v>
      </c>
      <c r="E27486">
        <v>93720</v>
      </c>
      <c r="F27486">
        <v>26308.28</v>
      </c>
      <c r="G27486">
        <v>1923810.79</v>
      </c>
      <c r="H27486">
        <v>1920321.29</v>
      </c>
    </row>
    <row r="27487" spans="1:8" x14ac:dyDescent="0.25">
      <c r="A27487" t="s">
        <v>59</v>
      </c>
      <c r="B27487">
        <v>2009</v>
      </c>
      <c r="C27487" t="s">
        <v>9</v>
      </c>
      <c r="D27487" t="s">
        <v>60</v>
      </c>
      <c r="E27487">
        <v>0</v>
      </c>
      <c r="F27487">
        <v>0</v>
      </c>
      <c r="G27487">
        <v>0</v>
      </c>
      <c r="H27487">
        <v>0</v>
      </c>
    </row>
    <row r="27488" spans="1:8" x14ac:dyDescent="0.25">
      <c r="A27488" t="s">
        <v>59</v>
      </c>
      <c r="B27488">
        <v>2009</v>
      </c>
      <c r="C27488" t="s">
        <v>9</v>
      </c>
      <c r="D27488" t="s">
        <v>60</v>
      </c>
      <c r="E27488">
        <v>50</v>
      </c>
      <c r="F27488">
        <v>74.75</v>
      </c>
      <c r="G27488">
        <v>6968.42</v>
      </c>
      <c r="H27488">
        <v>6532.54</v>
      </c>
    </row>
    <row r="27489" spans="1:8" x14ac:dyDescent="0.25">
      <c r="A27489" t="s">
        <v>59</v>
      </c>
      <c r="B27489">
        <v>2009</v>
      </c>
      <c r="C27489" t="s">
        <v>9</v>
      </c>
      <c r="D27489" t="s">
        <v>60</v>
      </c>
      <c r="E27489">
        <v>6</v>
      </c>
      <c r="F27489">
        <v>12.98</v>
      </c>
      <c r="G27489">
        <v>523.36</v>
      </c>
      <c r="H27489">
        <v>522.66</v>
      </c>
    </row>
    <row r="27490" spans="1:8" x14ac:dyDescent="0.25">
      <c r="A27490" t="s">
        <v>59</v>
      </c>
      <c r="B27490">
        <v>2009</v>
      </c>
      <c r="C27490" t="s">
        <v>9</v>
      </c>
      <c r="D27490" t="s">
        <v>60</v>
      </c>
      <c r="E27490">
        <v>6</v>
      </c>
      <c r="F27490">
        <v>79.56</v>
      </c>
      <c r="G27490">
        <v>4489.12</v>
      </c>
      <c r="H27490">
        <v>3135.69</v>
      </c>
    </row>
    <row r="27491" spans="1:8" x14ac:dyDescent="0.25">
      <c r="A27491" t="s">
        <v>59</v>
      </c>
      <c r="B27491">
        <v>2009</v>
      </c>
      <c r="C27491" t="s">
        <v>9</v>
      </c>
      <c r="D27491" t="s">
        <v>60</v>
      </c>
      <c r="E27491">
        <v>0</v>
      </c>
      <c r="F27491">
        <v>0</v>
      </c>
      <c r="G27491">
        <v>0</v>
      </c>
      <c r="H27491">
        <v>0</v>
      </c>
    </row>
    <row r="27492" spans="1:8" x14ac:dyDescent="0.25">
      <c r="A27492" t="s">
        <v>59</v>
      </c>
      <c r="B27492">
        <v>2009</v>
      </c>
      <c r="C27492" t="s">
        <v>9</v>
      </c>
      <c r="D27492" t="s">
        <v>60</v>
      </c>
      <c r="E27492">
        <v>0</v>
      </c>
      <c r="F27492">
        <v>0</v>
      </c>
      <c r="G27492">
        <v>0</v>
      </c>
      <c r="H27492">
        <v>0</v>
      </c>
    </row>
    <row r="27493" spans="1:8" x14ac:dyDescent="0.25">
      <c r="A27493" t="s">
        <v>59</v>
      </c>
      <c r="B27493">
        <v>2009</v>
      </c>
      <c r="C27493" t="s">
        <v>9</v>
      </c>
      <c r="D27493" t="s">
        <v>60</v>
      </c>
      <c r="E27493">
        <v>0</v>
      </c>
      <c r="F27493">
        <v>0</v>
      </c>
      <c r="G27493">
        <v>0</v>
      </c>
      <c r="H27493">
        <v>0</v>
      </c>
    </row>
    <row r="27494" spans="1:8" x14ac:dyDescent="0.25">
      <c r="A27494" t="s">
        <v>59</v>
      </c>
      <c r="B27494">
        <v>2009</v>
      </c>
      <c r="C27494" t="s">
        <v>9</v>
      </c>
      <c r="D27494" t="s">
        <v>61</v>
      </c>
      <c r="E27494">
        <v>0</v>
      </c>
      <c r="F27494">
        <v>0</v>
      </c>
      <c r="G27494">
        <v>0</v>
      </c>
      <c r="H27494">
        <v>0</v>
      </c>
    </row>
    <row r="27495" spans="1:8" x14ac:dyDescent="0.25">
      <c r="A27495" t="s">
        <v>59</v>
      </c>
      <c r="B27495">
        <v>2009</v>
      </c>
      <c r="C27495" t="s">
        <v>9</v>
      </c>
      <c r="D27495" t="s">
        <v>61</v>
      </c>
      <c r="E27495">
        <v>0</v>
      </c>
      <c r="F27495">
        <v>0</v>
      </c>
      <c r="G27495">
        <v>0</v>
      </c>
      <c r="H27495">
        <v>0</v>
      </c>
    </row>
    <row r="27496" spans="1:8" x14ac:dyDescent="0.25">
      <c r="A27496" t="s">
        <v>59</v>
      </c>
      <c r="B27496">
        <v>2009</v>
      </c>
      <c r="C27496" t="s">
        <v>9</v>
      </c>
      <c r="D27496" t="s">
        <v>60</v>
      </c>
      <c r="E27496">
        <v>534</v>
      </c>
      <c r="F27496">
        <v>264.47000000000003</v>
      </c>
      <c r="G27496">
        <v>16996.11</v>
      </c>
      <c r="H27496">
        <v>16836.11</v>
      </c>
    </row>
    <row r="27497" spans="1:8" x14ac:dyDescent="0.25">
      <c r="A27497" t="s">
        <v>59</v>
      </c>
      <c r="B27497">
        <v>2009</v>
      </c>
      <c r="C27497" t="s">
        <v>9</v>
      </c>
      <c r="D27497" t="s">
        <v>60</v>
      </c>
      <c r="E27497">
        <v>0</v>
      </c>
      <c r="F27497">
        <v>0</v>
      </c>
      <c r="G27497">
        <v>0</v>
      </c>
      <c r="H27497">
        <v>0</v>
      </c>
    </row>
    <row r="27498" spans="1:8" x14ac:dyDescent="0.25">
      <c r="A27498" t="s">
        <v>59</v>
      </c>
      <c r="B27498">
        <v>2009</v>
      </c>
      <c r="C27498" t="s">
        <v>9</v>
      </c>
      <c r="D27498" t="s">
        <v>60</v>
      </c>
      <c r="E27498">
        <v>0</v>
      </c>
      <c r="F27498">
        <v>7.53</v>
      </c>
      <c r="G27498">
        <v>1958.43</v>
      </c>
      <c r="H27498">
        <v>344.35</v>
      </c>
    </row>
    <row r="27499" spans="1:8" x14ac:dyDescent="0.25">
      <c r="A27499" t="s">
        <v>59</v>
      </c>
      <c r="B27499">
        <v>2009</v>
      </c>
      <c r="C27499" t="s">
        <v>9</v>
      </c>
      <c r="D27499" t="s">
        <v>60</v>
      </c>
      <c r="E27499">
        <v>1</v>
      </c>
      <c r="F27499">
        <v>4.84</v>
      </c>
      <c r="G27499">
        <v>278.52</v>
      </c>
      <c r="H27499">
        <v>275.27999999999997</v>
      </c>
    </row>
    <row r="27500" spans="1:8" x14ac:dyDescent="0.25">
      <c r="A27500" t="s">
        <v>59</v>
      </c>
      <c r="B27500">
        <v>2009</v>
      </c>
      <c r="C27500" t="s">
        <v>9</v>
      </c>
      <c r="D27500" t="s">
        <v>60</v>
      </c>
      <c r="E27500">
        <v>0</v>
      </c>
      <c r="F27500">
        <v>0</v>
      </c>
      <c r="G27500">
        <v>0</v>
      </c>
      <c r="H27500">
        <v>0</v>
      </c>
    </row>
    <row r="27501" spans="1:8" x14ac:dyDescent="0.25">
      <c r="A27501" t="s">
        <v>59</v>
      </c>
      <c r="B27501">
        <v>2009</v>
      </c>
      <c r="C27501" t="s">
        <v>9</v>
      </c>
      <c r="D27501" t="s">
        <v>61</v>
      </c>
      <c r="E27501">
        <v>0</v>
      </c>
      <c r="F27501">
        <v>0</v>
      </c>
      <c r="G27501">
        <v>0</v>
      </c>
      <c r="H27501">
        <v>0</v>
      </c>
    </row>
    <row r="27502" spans="1:8" x14ac:dyDescent="0.25">
      <c r="A27502" t="s">
        <v>59</v>
      </c>
      <c r="B27502">
        <v>2009</v>
      </c>
      <c r="C27502" t="s">
        <v>3</v>
      </c>
      <c r="D27502" t="s">
        <v>60</v>
      </c>
      <c r="E27502">
        <v>28</v>
      </c>
      <c r="F27502">
        <v>42.13</v>
      </c>
      <c r="G27502">
        <v>3394.19</v>
      </c>
      <c r="H27502">
        <v>1843.99</v>
      </c>
    </row>
    <row r="27503" spans="1:8" x14ac:dyDescent="0.25">
      <c r="A27503" t="s">
        <v>59</v>
      </c>
      <c r="B27503">
        <v>2009</v>
      </c>
      <c r="C27503" t="s">
        <v>3</v>
      </c>
      <c r="D27503" t="s">
        <v>60</v>
      </c>
      <c r="E27503">
        <v>0</v>
      </c>
      <c r="F27503">
        <v>0</v>
      </c>
      <c r="G27503">
        <v>0</v>
      </c>
      <c r="H27503">
        <v>0</v>
      </c>
    </row>
    <row r="27504" spans="1:8" x14ac:dyDescent="0.25">
      <c r="A27504" t="s">
        <v>59</v>
      </c>
      <c r="B27504">
        <v>2009</v>
      </c>
      <c r="C27504" t="s">
        <v>3</v>
      </c>
      <c r="D27504" t="s">
        <v>60</v>
      </c>
      <c r="E27504">
        <v>23</v>
      </c>
      <c r="F27504">
        <v>1419.5</v>
      </c>
      <c r="G27504">
        <v>124595.33</v>
      </c>
      <c r="H27504">
        <v>104426.02</v>
      </c>
    </row>
    <row r="27505" spans="1:8" x14ac:dyDescent="0.25">
      <c r="A27505" t="s">
        <v>59</v>
      </c>
      <c r="B27505">
        <v>2009</v>
      </c>
      <c r="C27505" t="s">
        <v>3</v>
      </c>
      <c r="D27505" t="s">
        <v>60</v>
      </c>
      <c r="E27505">
        <v>17</v>
      </c>
      <c r="F27505">
        <v>68.349999999999994</v>
      </c>
      <c r="G27505">
        <v>1750.96</v>
      </c>
      <c r="H27505">
        <v>1394.87</v>
      </c>
    </row>
    <row r="27506" spans="1:8" x14ac:dyDescent="0.25">
      <c r="A27506" t="s">
        <v>59</v>
      </c>
      <c r="B27506">
        <v>2009</v>
      </c>
      <c r="C27506" t="s">
        <v>3</v>
      </c>
      <c r="D27506" t="s">
        <v>60</v>
      </c>
      <c r="E27506">
        <v>0</v>
      </c>
      <c r="F27506">
        <v>0</v>
      </c>
      <c r="G27506">
        <v>0</v>
      </c>
      <c r="H27506">
        <v>0</v>
      </c>
    </row>
    <row r="27507" spans="1:8" x14ac:dyDescent="0.25">
      <c r="A27507" t="s">
        <v>59</v>
      </c>
      <c r="B27507">
        <v>2009</v>
      </c>
      <c r="C27507" t="s">
        <v>3</v>
      </c>
      <c r="D27507" t="s">
        <v>60</v>
      </c>
      <c r="E27507">
        <v>45</v>
      </c>
      <c r="F27507">
        <v>1398.71</v>
      </c>
      <c r="G27507">
        <v>77554.399999999994</v>
      </c>
      <c r="H27507">
        <v>44044.160000000003</v>
      </c>
    </row>
    <row r="27508" spans="1:8" x14ac:dyDescent="0.25">
      <c r="A27508" t="s">
        <v>59</v>
      </c>
      <c r="B27508">
        <v>2009</v>
      </c>
      <c r="C27508" t="s">
        <v>3</v>
      </c>
      <c r="D27508" t="s">
        <v>60</v>
      </c>
      <c r="E27508">
        <v>19</v>
      </c>
      <c r="F27508">
        <v>39.979999999999997</v>
      </c>
      <c r="G27508">
        <v>2110.44</v>
      </c>
      <c r="H27508">
        <v>1694.87</v>
      </c>
    </row>
    <row r="27509" spans="1:8" x14ac:dyDescent="0.25">
      <c r="A27509" t="s">
        <v>59</v>
      </c>
      <c r="B27509">
        <v>2009</v>
      </c>
      <c r="C27509" t="s">
        <v>3</v>
      </c>
      <c r="D27509" t="s">
        <v>60</v>
      </c>
      <c r="E27509">
        <v>0</v>
      </c>
      <c r="F27509">
        <v>0</v>
      </c>
      <c r="G27509">
        <v>0</v>
      </c>
      <c r="H27509">
        <v>0</v>
      </c>
    </row>
    <row r="27510" spans="1:8" x14ac:dyDescent="0.25">
      <c r="A27510" t="s">
        <v>59</v>
      </c>
      <c r="B27510">
        <v>2009</v>
      </c>
      <c r="C27510" t="s">
        <v>3</v>
      </c>
      <c r="D27510" t="s">
        <v>60</v>
      </c>
      <c r="E27510">
        <v>0</v>
      </c>
      <c r="F27510">
        <v>0</v>
      </c>
      <c r="G27510">
        <v>0</v>
      </c>
      <c r="H27510">
        <v>0</v>
      </c>
    </row>
    <row r="27511" spans="1:8" x14ac:dyDescent="0.25">
      <c r="A27511" t="s">
        <v>59</v>
      </c>
      <c r="B27511">
        <v>2009</v>
      </c>
      <c r="C27511" t="s">
        <v>3</v>
      </c>
      <c r="D27511" t="s">
        <v>60</v>
      </c>
      <c r="E27511">
        <v>0</v>
      </c>
      <c r="F27511">
        <v>0</v>
      </c>
      <c r="G27511">
        <v>760.83</v>
      </c>
      <c r="H27511">
        <v>1228.23</v>
      </c>
    </row>
    <row r="27512" spans="1:8" x14ac:dyDescent="0.25">
      <c r="A27512" t="s">
        <v>59</v>
      </c>
      <c r="B27512">
        <v>2009</v>
      </c>
      <c r="C27512" t="s">
        <v>3</v>
      </c>
      <c r="D27512" t="s">
        <v>60</v>
      </c>
      <c r="E27512">
        <v>0</v>
      </c>
      <c r="F27512">
        <v>0</v>
      </c>
      <c r="G27512">
        <v>724.13</v>
      </c>
      <c r="H27512">
        <v>798.93</v>
      </c>
    </row>
    <row r="27513" spans="1:8" x14ac:dyDescent="0.25">
      <c r="A27513" t="s">
        <v>59</v>
      </c>
      <c r="B27513">
        <v>2009</v>
      </c>
      <c r="C27513" t="s">
        <v>3</v>
      </c>
      <c r="D27513" t="s">
        <v>61</v>
      </c>
      <c r="E27513">
        <v>0</v>
      </c>
      <c r="F27513">
        <v>0</v>
      </c>
      <c r="G27513">
        <v>0</v>
      </c>
      <c r="H27513">
        <v>0</v>
      </c>
    </row>
    <row r="27514" spans="1:8" x14ac:dyDescent="0.25">
      <c r="A27514" t="s">
        <v>59</v>
      </c>
      <c r="B27514">
        <v>2009</v>
      </c>
      <c r="C27514" t="s">
        <v>3</v>
      </c>
      <c r="D27514" t="s">
        <v>61</v>
      </c>
      <c r="E27514">
        <v>0</v>
      </c>
      <c r="F27514">
        <v>0</v>
      </c>
      <c r="G27514">
        <v>0</v>
      </c>
      <c r="H27514">
        <v>0</v>
      </c>
    </row>
    <row r="27515" spans="1:8" x14ac:dyDescent="0.25">
      <c r="A27515" t="s">
        <v>59</v>
      </c>
      <c r="B27515">
        <v>2009</v>
      </c>
      <c r="C27515" t="s">
        <v>3</v>
      </c>
      <c r="D27515" t="s">
        <v>61</v>
      </c>
      <c r="E27515">
        <v>3</v>
      </c>
      <c r="F27515">
        <v>0.94</v>
      </c>
      <c r="G27515">
        <v>36.75</v>
      </c>
      <c r="H27515">
        <v>0</v>
      </c>
    </row>
    <row r="27516" spans="1:8" x14ac:dyDescent="0.25">
      <c r="A27516" t="s">
        <v>59</v>
      </c>
      <c r="B27516">
        <v>2009</v>
      </c>
      <c r="C27516" t="s">
        <v>3</v>
      </c>
      <c r="D27516" t="s">
        <v>60</v>
      </c>
      <c r="E27516">
        <v>1010</v>
      </c>
      <c r="F27516">
        <v>561.99</v>
      </c>
      <c r="G27516">
        <v>49810.03</v>
      </c>
      <c r="H27516">
        <v>50226.25</v>
      </c>
    </row>
    <row r="27517" spans="1:8" x14ac:dyDescent="0.25">
      <c r="A27517" t="s">
        <v>59</v>
      </c>
      <c r="B27517">
        <v>2009</v>
      </c>
      <c r="C27517" t="s">
        <v>3</v>
      </c>
      <c r="D27517" t="s">
        <v>60</v>
      </c>
      <c r="E27517">
        <v>0</v>
      </c>
      <c r="F27517">
        <v>0</v>
      </c>
      <c r="G27517">
        <v>0</v>
      </c>
      <c r="H27517">
        <v>0</v>
      </c>
    </row>
    <row r="27518" spans="1:8" x14ac:dyDescent="0.25">
      <c r="A27518" t="s">
        <v>59</v>
      </c>
      <c r="B27518">
        <v>2009</v>
      </c>
      <c r="C27518" t="s">
        <v>3</v>
      </c>
      <c r="D27518" t="s">
        <v>60</v>
      </c>
      <c r="E27518">
        <v>190</v>
      </c>
      <c r="F27518">
        <v>404.53</v>
      </c>
      <c r="G27518">
        <v>66211.320000000007</v>
      </c>
      <c r="H27518">
        <v>107353.43</v>
      </c>
    </row>
    <row r="27519" spans="1:8" x14ac:dyDescent="0.25">
      <c r="A27519" t="s">
        <v>59</v>
      </c>
      <c r="B27519">
        <v>2009</v>
      </c>
      <c r="C27519" t="s">
        <v>3</v>
      </c>
      <c r="D27519" t="s">
        <v>60</v>
      </c>
      <c r="E27519">
        <v>1087</v>
      </c>
      <c r="F27519">
        <v>646.36</v>
      </c>
      <c r="G27519">
        <v>42120.43</v>
      </c>
      <c r="H27519">
        <v>36033.68</v>
      </c>
    </row>
    <row r="27520" spans="1:8" x14ac:dyDescent="0.25">
      <c r="A27520" t="s">
        <v>59</v>
      </c>
      <c r="B27520">
        <v>2009</v>
      </c>
      <c r="C27520" t="s">
        <v>3</v>
      </c>
      <c r="D27520" t="s">
        <v>60</v>
      </c>
      <c r="E27520">
        <v>0</v>
      </c>
      <c r="F27520">
        <v>0</v>
      </c>
      <c r="G27520">
        <v>0</v>
      </c>
      <c r="H27520">
        <v>0</v>
      </c>
    </row>
    <row r="27521" spans="1:8" x14ac:dyDescent="0.25">
      <c r="A27521" t="s">
        <v>59</v>
      </c>
      <c r="B27521">
        <v>2009</v>
      </c>
      <c r="C27521" t="s">
        <v>9</v>
      </c>
      <c r="D27521" t="s">
        <v>61</v>
      </c>
      <c r="E27521">
        <v>4</v>
      </c>
      <c r="F27521">
        <v>199.57</v>
      </c>
      <c r="G27521">
        <v>12373.22</v>
      </c>
      <c r="H27521">
        <v>11695.87</v>
      </c>
    </row>
    <row r="27522" spans="1:8" x14ac:dyDescent="0.25">
      <c r="A27522" t="s">
        <v>59</v>
      </c>
      <c r="B27522">
        <v>2009</v>
      </c>
      <c r="C27522" t="s">
        <v>9</v>
      </c>
      <c r="D27522" t="s">
        <v>61</v>
      </c>
      <c r="E27522">
        <v>1</v>
      </c>
      <c r="F27522">
        <v>0.56999999999999995</v>
      </c>
      <c r="G27522">
        <v>84.67</v>
      </c>
      <c r="H27522">
        <v>0</v>
      </c>
    </row>
    <row r="27523" spans="1:8" x14ac:dyDescent="0.25">
      <c r="A27523" t="s">
        <v>59</v>
      </c>
      <c r="B27523">
        <v>2009</v>
      </c>
      <c r="C27523" t="s">
        <v>9</v>
      </c>
      <c r="D27523" t="s">
        <v>60</v>
      </c>
      <c r="E27523">
        <v>0</v>
      </c>
      <c r="F27523">
        <v>0</v>
      </c>
      <c r="G27523">
        <v>0</v>
      </c>
      <c r="H27523">
        <v>0</v>
      </c>
    </row>
    <row r="27524" spans="1:8" x14ac:dyDescent="0.25">
      <c r="A27524" t="s">
        <v>59</v>
      </c>
      <c r="B27524">
        <v>2009</v>
      </c>
      <c r="C27524" t="s">
        <v>9</v>
      </c>
      <c r="D27524" t="s">
        <v>60</v>
      </c>
      <c r="E27524">
        <v>4</v>
      </c>
      <c r="F27524">
        <v>7.03</v>
      </c>
      <c r="G27524">
        <v>2310.59</v>
      </c>
      <c r="H27524">
        <v>2320.46</v>
      </c>
    </row>
    <row r="27525" spans="1:8" x14ac:dyDescent="0.25">
      <c r="A27525" t="s">
        <v>59</v>
      </c>
      <c r="B27525">
        <v>2009</v>
      </c>
      <c r="C27525" t="s">
        <v>9</v>
      </c>
      <c r="D27525" t="s">
        <v>60</v>
      </c>
      <c r="E27525">
        <v>4</v>
      </c>
      <c r="F27525">
        <v>10.08</v>
      </c>
      <c r="G27525">
        <v>1044.72</v>
      </c>
      <c r="H27525">
        <v>1044.72</v>
      </c>
    </row>
    <row r="27526" spans="1:8" x14ac:dyDescent="0.25">
      <c r="A27526" t="s">
        <v>59</v>
      </c>
      <c r="B27526">
        <v>2009</v>
      </c>
      <c r="C27526" t="s">
        <v>9</v>
      </c>
      <c r="D27526" t="s">
        <v>60</v>
      </c>
      <c r="E27526">
        <v>336</v>
      </c>
      <c r="F27526">
        <v>6894.43</v>
      </c>
      <c r="G27526">
        <v>457080.66</v>
      </c>
      <c r="H27526">
        <v>412969.16</v>
      </c>
    </row>
    <row r="27527" spans="1:8" x14ac:dyDescent="0.25">
      <c r="A27527" t="s">
        <v>59</v>
      </c>
      <c r="B27527">
        <v>2009</v>
      </c>
      <c r="C27527" t="s">
        <v>9</v>
      </c>
      <c r="D27527" t="s">
        <v>60</v>
      </c>
      <c r="E27527">
        <v>73</v>
      </c>
      <c r="F27527">
        <v>89.14</v>
      </c>
      <c r="G27527">
        <v>12204.14</v>
      </c>
      <c r="H27527">
        <v>13222.76</v>
      </c>
    </row>
    <row r="27528" spans="1:8" x14ac:dyDescent="0.25">
      <c r="A27528" t="s">
        <v>59</v>
      </c>
      <c r="B27528">
        <v>2009</v>
      </c>
      <c r="C27528" t="s">
        <v>9</v>
      </c>
      <c r="D27528" t="s">
        <v>60</v>
      </c>
      <c r="E27528">
        <v>0</v>
      </c>
      <c r="F27528">
        <v>0</v>
      </c>
      <c r="G27528">
        <v>0</v>
      </c>
      <c r="H27528">
        <v>0</v>
      </c>
    </row>
    <row r="27529" spans="1:8" x14ac:dyDescent="0.25">
      <c r="A27529" t="s">
        <v>59</v>
      </c>
      <c r="B27529">
        <v>2009</v>
      </c>
      <c r="C27529" t="s">
        <v>9</v>
      </c>
      <c r="D27529" t="s">
        <v>62</v>
      </c>
      <c r="E27529">
        <v>24</v>
      </c>
      <c r="F27529">
        <v>1156.1199999999999</v>
      </c>
      <c r="G27529">
        <v>87265.17</v>
      </c>
      <c r="H27529">
        <v>85492.34</v>
      </c>
    </row>
    <row r="27530" spans="1:8" x14ac:dyDescent="0.25">
      <c r="A27530" t="s">
        <v>59</v>
      </c>
      <c r="B27530">
        <v>2009</v>
      </c>
      <c r="C27530" t="s">
        <v>9</v>
      </c>
      <c r="D27530" t="s">
        <v>62</v>
      </c>
      <c r="E27530">
        <v>2</v>
      </c>
      <c r="F27530">
        <v>3.36</v>
      </c>
      <c r="G27530">
        <v>336.01</v>
      </c>
      <c r="H27530">
        <v>320.31</v>
      </c>
    </row>
    <row r="27531" spans="1:8" x14ac:dyDescent="0.25">
      <c r="A27531" t="s">
        <v>59</v>
      </c>
      <c r="B27531">
        <v>2009</v>
      </c>
      <c r="C27531" t="s">
        <v>9</v>
      </c>
      <c r="D27531" t="s">
        <v>60</v>
      </c>
      <c r="E27531">
        <v>107</v>
      </c>
      <c r="F27531">
        <v>1770.61</v>
      </c>
      <c r="G27531">
        <v>113245.2</v>
      </c>
      <c r="H27531">
        <v>100024.4</v>
      </c>
    </row>
    <row r="27532" spans="1:8" x14ac:dyDescent="0.25">
      <c r="A27532" t="s">
        <v>59</v>
      </c>
      <c r="B27532">
        <v>2009</v>
      </c>
      <c r="C27532" t="s">
        <v>9</v>
      </c>
      <c r="D27532" t="s">
        <v>60</v>
      </c>
      <c r="E27532">
        <v>29</v>
      </c>
      <c r="F27532">
        <v>54.53</v>
      </c>
      <c r="G27532">
        <v>5818.98</v>
      </c>
      <c r="H27532">
        <v>6434.83</v>
      </c>
    </row>
    <row r="27533" spans="1:8" x14ac:dyDescent="0.25">
      <c r="A27533" t="s">
        <v>59</v>
      </c>
      <c r="B27533">
        <v>2009</v>
      </c>
      <c r="C27533" t="s">
        <v>9</v>
      </c>
      <c r="D27533" t="s">
        <v>60</v>
      </c>
      <c r="E27533">
        <v>0</v>
      </c>
      <c r="F27533">
        <v>0</v>
      </c>
      <c r="G27533">
        <v>0</v>
      </c>
      <c r="H27533">
        <v>0</v>
      </c>
    </row>
    <row r="27534" spans="1:8" x14ac:dyDescent="0.25">
      <c r="A27534" t="s">
        <v>59</v>
      </c>
      <c r="B27534">
        <v>2009</v>
      </c>
      <c r="C27534" t="s">
        <v>9</v>
      </c>
      <c r="D27534" t="s">
        <v>60</v>
      </c>
      <c r="E27534">
        <v>24</v>
      </c>
      <c r="F27534">
        <v>372.72</v>
      </c>
      <c r="G27534">
        <v>22051.56</v>
      </c>
      <c r="H27534">
        <v>43076.57</v>
      </c>
    </row>
    <row r="27535" spans="1:8" x14ac:dyDescent="0.25">
      <c r="A27535" t="s">
        <v>59</v>
      </c>
      <c r="B27535">
        <v>2009</v>
      </c>
      <c r="C27535" t="s">
        <v>9</v>
      </c>
      <c r="D27535" t="s">
        <v>60</v>
      </c>
      <c r="E27535">
        <v>16</v>
      </c>
      <c r="F27535">
        <v>23.08</v>
      </c>
      <c r="G27535">
        <v>2197.7800000000002</v>
      </c>
      <c r="H27535">
        <v>2774.09</v>
      </c>
    </row>
    <row r="27536" spans="1:8" x14ac:dyDescent="0.25">
      <c r="A27536" t="s">
        <v>59</v>
      </c>
      <c r="B27536">
        <v>2009</v>
      </c>
      <c r="C27536" t="s">
        <v>9</v>
      </c>
      <c r="D27536" t="s">
        <v>60</v>
      </c>
      <c r="E27536">
        <v>0</v>
      </c>
      <c r="F27536">
        <v>0</v>
      </c>
      <c r="G27536">
        <v>0</v>
      </c>
      <c r="H27536">
        <v>0</v>
      </c>
    </row>
    <row r="27537" spans="1:8" x14ac:dyDescent="0.25">
      <c r="A27537" t="s">
        <v>59</v>
      </c>
      <c r="B27537">
        <v>2009</v>
      </c>
      <c r="C27537" t="s">
        <v>9</v>
      </c>
      <c r="D27537" t="s">
        <v>60</v>
      </c>
      <c r="E27537">
        <v>51</v>
      </c>
      <c r="F27537">
        <v>1277.02</v>
      </c>
      <c r="G27537">
        <v>70441.23</v>
      </c>
      <c r="H27537">
        <v>65364.5</v>
      </c>
    </row>
    <row r="27538" spans="1:8" x14ac:dyDescent="0.25">
      <c r="A27538" t="s">
        <v>59</v>
      </c>
      <c r="B27538">
        <v>2009</v>
      </c>
      <c r="C27538" t="s">
        <v>9</v>
      </c>
      <c r="D27538" t="s">
        <v>60</v>
      </c>
      <c r="E27538">
        <v>18</v>
      </c>
      <c r="F27538">
        <v>29.76</v>
      </c>
      <c r="G27538">
        <v>2174.9699999999998</v>
      </c>
      <c r="H27538">
        <v>2090.67</v>
      </c>
    </row>
    <row r="27539" spans="1:8" x14ac:dyDescent="0.25">
      <c r="A27539" t="s">
        <v>59</v>
      </c>
      <c r="B27539">
        <v>2009</v>
      </c>
      <c r="C27539" t="s">
        <v>9</v>
      </c>
      <c r="D27539" t="s">
        <v>60</v>
      </c>
      <c r="E27539">
        <v>0</v>
      </c>
      <c r="F27539">
        <v>0</v>
      </c>
      <c r="G27539">
        <v>0</v>
      </c>
      <c r="H27539">
        <v>0</v>
      </c>
    </row>
    <row r="27540" spans="1:8" x14ac:dyDescent="0.25">
      <c r="A27540" t="s">
        <v>59</v>
      </c>
      <c r="B27540">
        <v>2009</v>
      </c>
      <c r="C27540" t="s">
        <v>3</v>
      </c>
      <c r="D27540" t="s">
        <v>60</v>
      </c>
      <c r="E27540">
        <v>0</v>
      </c>
      <c r="F27540">
        <v>0</v>
      </c>
      <c r="G27540">
        <v>0</v>
      </c>
      <c r="H27540">
        <v>0</v>
      </c>
    </row>
    <row r="27541" spans="1:8" x14ac:dyDescent="0.25">
      <c r="A27541" t="s">
        <v>59</v>
      </c>
      <c r="B27541">
        <v>2009</v>
      </c>
      <c r="C27541" t="s">
        <v>3</v>
      </c>
      <c r="D27541" t="s">
        <v>62</v>
      </c>
      <c r="E27541">
        <v>0</v>
      </c>
      <c r="F27541">
        <v>0</v>
      </c>
      <c r="G27541">
        <v>0</v>
      </c>
      <c r="H27541">
        <v>0</v>
      </c>
    </row>
    <row r="27542" spans="1:8" x14ac:dyDescent="0.25">
      <c r="A27542" t="s">
        <v>59</v>
      </c>
      <c r="B27542">
        <v>2009</v>
      </c>
      <c r="C27542" t="s">
        <v>3</v>
      </c>
      <c r="D27542" t="s">
        <v>62</v>
      </c>
      <c r="E27542">
        <v>97</v>
      </c>
      <c r="F27542">
        <v>50.36</v>
      </c>
      <c r="G27542">
        <v>3707.84</v>
      </c>
      <c r="H27542">
        <v>3674</v>
      </c>
    </row>
    <row r="27543" spans="1:8" x14ac:dyDescent="0.25">
      <c r="A27543" t="s">
        <v>59</v>
      </c>
      <c r="B27543">
        <v>2009</v>
      </c>
      <c r="C27543" t="s">
        <v>3</v>
      </c>
      <c r="D27543" t="s">
        <v>62</v>
      </c>
      <c r="E27543">
        <v>281</v>
      </c>
      <c r="F27543">
        <v>200.04</v>
      </c>
      <c r="G27543">
        <v>14562.83</v>
      </c>
      <c r="H27543">
        <v>13934.14</v>
      </c>
    </row>
    <row r="27544" spans="1:8" x14ac:dyDescent="0.25">
      <c r="A27544" t="s">
        <v>59</v>
      </c>
      <c r="B27544">
        <v>2009</v>
      </c>
      <c r="C27544" t="s">
        <v>3</v>
      </c>
      <c r="D27544" t="s">
        <v>60</v>
      </c>
      <c r="E27544">
        <v>0</v>
      </c>
      <c r="F27544">
        <v>0</v>
      </c>
      <c r="G27544">
        <v>0</v>
      </c>
      <c r="H27544">
        <v>0</v>
      </c>
    </row>
    <row r="27545" spans="1:8" x14ac:dyDescent="0.25">
      <c r="A27545" t="s">
        <v>59</v>
      </c>
      <c r="B27545">
        <v>2009</v>
      </c>
      <c r="C27545" t="s">
        <v>3</v>
      </c>
      <c r="D27545" t="s">
        <v>60</v>
      </c>
      <c r="E27545">
        <v>142</v>
      </c>
      <c r="F27545">
        <v>77.73</v>
      </c>
      <c r="G27545">
        <v>9454.7199999999993</v>
      </c>
      <c r="H27545">
        <v>6252.23</v>
      </c>
    </row>
    <row r="27546" spans="1:8" x14ac:dyDescent="0.25">
      <c r="A27546" t="s">
        <v>59</v>
      </c>
      <c r="B27546">
        <v>2009</v>
      </c>
      <c r="C27546" t="s">
        <v>3</v>
      </c>
      <c r="D27546" t="s">
        <v>60</v>
      </c>
      <c r="E27546">
        <v>0</v>
      </c>
      <c r="F27546">
        <v>0</v>
      </c>
      <c r="G27546">
        <v>0</v>
      </c>
      <c r="H27546">
        <v>0</v>
      </c>
    </row>
    <row r="27547" spans="1:8" x14ac:dyDescent="0.25">
      <c r="A27547" t="s">
        <v>59</v>
      </c>
      <c r="B27547">
        <v>2009</v>
      </c>
      <c r="C27547" t="s">
        <v>3</v>
      </c>
      <c r="D27547" t="s">
        <v>60</v>
      </c>
      <c r="E27547">
        <v>7</v>
      </c>
      <c r="F27547">
        <v>57.2</v>
      </c>
      <c r="G27547">
        <v>6647.64</v>
      </c>
      <c r="H27547">
        <v>4480.4399999999996</v>
      </c>
    </row>
    <row r="27548" spans="1:8" x14ac:dyDescent="0.25">
      <c r="A27548" t="s">
        <v>59</v>
      </c>
      <c r="B27548">
        <v>2009</v>
      </c>
      <c r="C27548" t="s">
        <v>3</v>
      </c>
      <c r="D27548" t="s">
        <v>60</v>
      </c>
      <c r="E27548">
        <v>55</v>
      </c>
      <c r="F27548">
        <v>185.58</v>
      </c>
      <c r="G27548">
        <v>9433.34</v>
      </c>
      <c r="H27548">
        <v>7962.28</v>
      </c>
    </row>
    <row r="27549" spans="1:8" x14ac:dyDescent="0.25">
      <c r="A27549" t="s">
        <v>59</v>
      </c>
      <c r="B27549">
        <v>2009</v>
      </c>
      <c r="C27549" t="s">
        <v>3</v>
      </c>
      <c r="D27549" t="s">
        <v>60</v>
      </c>
      <c r="E27549">
        <v>740</v>
      </c>
      <c r="F27549">
        <v>551.71</v>
      </c>
      <c r="G27549">
        <v>31082.67</v>
      </c>
      <c r="H27549">
        <v>24806.16</v>
      </c>
    </row>
    <row r="27550" spans="1:8" x14ac:dyDescent="0.25">
      <c r="A27550" t="s">
        <v>59</v>
      </c>
      <c r="B27550">
        <v>2009</v>
      </c>
      <c r="C27550" t="s">
        <v>3</v>
      </c>
      <c r="D27550" t="s">
        <v>60</v>
      </c>
      <c r="E27550">
        <v>0</v>
      </c>
      <c r="F27550">
        <v>0</v>
      </c>
      <c r="G27550">
        <v>0</v>
      </c>
      <c r="H27550">
        <v>0</v>
      </c>
    </row>
    <row r="27551" spans="1:8" x14ac:dyDescent="0.25">
      <c r="A27551" t="s">
        <v>59</v>
      </c>
      <c r="B27551">
        <v>2009</v>
      </c>
      <c r="C27551" t="s">
        <v>3</v>
      </c>
      <c r="D27551" t="s">
        <v>60</v>
      </c>
      <c r="E27551">
        <v>7</v>
      </c>
      <c r="F27551">
        <v>76.599999999999994</v>
      </c>
      <c r="G27551">
        <v>3581.48</v>
      </c>
      <c r="H27551">
        <v>2863.25</v>
      </c>
    </row>
    <row r="27552" spans="1:8" x14ac:dyDescent="0.25">
      <c r="A27552" t="s">
        <v>59</v>
      </c>
      <c r="B27552">
        <v>2009</v>
      </c>
      <c r="C27552" t="s">
        <v>3</v>
      </c>
      <c r="D27552" t="s">
        <v>60</v>
      </c>
      <c r="E27552">
        <v>82</v>
      </c>
      <c r="F27552">
        <v>181.4</v>
      </c>
      <c r="G27552">
        <v>9880.25</v>
      </c>
      <c r="H27552">
        <v>9349.01</v>
      </c>
    </row>
    <row r="27553" spans="1:8" x14ac:dyDescent="0.25">
      <c r="A27553" t="s">
        <v>59</v>
      </c>
      <c r="B27553">
        <v>2009</v>
      </c>
      <c r="C27553" t="s">
        <v>3</v>
      </c>
      <c r="D27553" t="s">
        <v>60</v>
      </c>
      <c r="E27553">
        <v>192</v>
      </c>
      <c r="F27553">
        <v>126.93</v>
      </c>
      <c r="G27553">
        <v>7821.81</v>
      </c>
      <c r="H27553">
        <v>7712.19</v>
      </c>
    </row>
    <row r="27554" spans="1:8" x14ac:dyDescent="0.25">
      <c r="A27554" t="s">
        <v>59</v>
      </c>
      <c r="B27554">
        <v>2009</v>
      </c>
      <c r="C27554" t="s">
        <v>3</v>
      </c>
      <c r="D27554" t="s">
        <v>64</v>
      </c>
      <c r="E27554">
        <v>1</v>
      </c>
      <c r="F27554">
        <v>13147.65</v>
      </c>
      <c r="G27554">
        <v>1352137.19</v>
      </c>
      <c r="H27554">
        <v>1205297.1599999999</v>
      </c>
    </row>
    <row r="27555" spans="1:8" x14ac:dyDescent="0.25">
      <c r="A27555" t="s">
        <v>59</v>
      </c>
      <c r="B27555">
        <v>2009</v>
      </c>
      <c r="C27555" t="s">
        <v>3</v>
      </c>
      <c r="D27555" t="s">
        <v>60</v>
      </c>
      <c r="E27555">
        <v>0</v>
      </c>
      <c r="F27555">
        <v>0</v>
      </c>
      <c r="G27555">
        <v>0</v>
      </c>
      <c r="H27555">
        <v>0</v>
      </c>
    </row>
    <row r="27556" spans="1:8" x14ac:dyDescent="0.25">
      <c r="A27556" t="s">
        <v>59</v>
      </c>
      <c r="B27556">
        <v>2009</v>
      </c>
      <c r="C27556" t="s">
        <v>3</v>
      </c>
      <c r="D27556" t="s">
        <v>60</v>
      </c>
      <c r="E27556">
        <v>0</v>
      </c>
      <c r="F27556">
        <v>0</v>
      </c>
      <c r="G27556">
        <v>0</v>
      </c>
      <c r="H27556">
        <v>0</v>
      </c>
    </row>
    <row r="27557" spans="1:8" x14ac:dyDescent="0.25">
      <c r="A27557" t="s">
        <v>59</v>
      </c>
      <c r="B27557">
        <v>2009</v>
      </c>
      <c r="C27557" t="s">
        <v>2</v>
      </c>
      <c r="D27557" t="s">
        <v>60</v>
      </c>
      <c r="E27557">
        <v>0</v>
      </c>
      <c r="F27557">
        <v>0</v>
      </c>
      <c r="G27557">
        <v>-31844.84</v>
      </c>
      <c r="H27557">
        <v>0</v>
      </c>
    </row>
    <row r="27558" spans="1:8" x14ac:dyDescent="0.25">
      <c r="A27558" t="s">
        <v>59</v>
      </c>
      <c r="B27558">
        <v>2009</v>
      </c>
      <c r="C27558" t="s">
        <v>2</v>
      </c>
      <c r="D27558" t="s">
        <v>61</v>
      </c>
      <c r="E27558">
        <v>0</v>
      </c>
      <c r="F27558">
        <v>0</v>
      </c>
      <c r="G27558">
        <v>0</v>
      </c>
      <c r="H27558">
        <v>0</v>
      </c>
    </row>
    <row r="27559" spans="1:8" x14ac:dyDescent="0.25">
      <c r="A27559" t="s">
        <v>59</v>
      </c>
      <c r="B27559">
        <v>2009</v>
      </c>
      <c r="C27559" t="s">
        <v>2</v>
      </c>
      <c r="D27559" t="s">
        <v>61</v>
      </c>
      <c r="E27559">
        <v>3</v>
      </c>
      <c r="F27559">
        <v>10256.18</v>
      </c>
      <c r="G27559">
        <v>727405.67</v>
      </c>
      <c r="H27559">
        <v>1080563.56</v>
      </c>
    </row>
    <row r="27560" spans="1:8" x14ac:dyDescent="0.25">
      <c r="A27560" t="s">
        <v>59</v>
      </c>
      <c r="B27560">
        <v>2009</v>
      </c>
      <c r="C27560" t="s">
        <v>2</v>
      </c>
      <c r="D27560" t="s">
        <v>60</v>
      </c>
      <c r="E27560">
        <v>0</v>
      </c>
      <c r="F27560">
        <v>0</v>
      </c>
      <c r="G27560">
        <v>0</v>
      </c>
      <c r="H27560">
        <v>0</v>
      </c>
    </row>
    <row r="27561" spans="1:8" x14ac:dyDescent="0.25">
      <c r="A27561" t="s">
        <v>59</v>
      </c>
      <c r="B27561">
        <v>2009</v>
      </c>
      <c r="C27561" t="s">
        <v>2</v>
      </c>
      <c r="D27561" t="s">
        <v>60</v>
      </c>
      <c r="E27561">
        <v>0</v>
      </c>
      <c r="F27561">
        <v>0</v>
      </c>
      <c r="G27561">
        <v>0</v>
      </c>
      <c r="H27561">
        <v>0</v>
      </c>
    </row>
    <row r="27562" spans="1:8" x14ac:dyDescent="0.25">
      <c r="A27562" t="s">
        <v>59</v>
      </c>
      <c r="B27562">
        <v>2009</v>
      </c>
      <c r="C27562" t="s">
        <v>2</v>
      </c>
      <c r="D27562" t="s">
        <v>60</v>
      </c>
      <c r="E27562">
        <v>0</v>
      </c>
      <c r="F27562">
        <v>0</v>
      </c>
      <c r="G27562">
        <v>-5232.79</v>
      </c>
      <c r="H27562">
        <v>9808.7900000000009</v>
      </c>
    </row>
    <row r="27563" spans="1:8" x14ac:dyDescent="0.25">
      <c r="A27563" t="s">
        <v>59</v>
      </c>
      <c r="B27563">
        <v>2009</v>
      </c>
      <c r="C27563" t="s">
        <v>2</v>
      </c>
      <c r="D27563" t="s">
        <v>60</v>
      </c>
      <c r="E27563">
        <v>0</v>
      </c>
      <c r="F27563">
        <v>0</v>
      </c>
      <c r="G27563">
        <v>0</v>
      </c>
      <c r="H27563">
        <v>0</v>
      </c>
    </row>
    <row r="27564" spans="1:8" x14ac:dyDescent="0.25">
      <c r="A27564" t="s">
        <v>59</v>
      </c>
      <c r="B27564">
        <v>2009</v>
      </c>
      <c r="C27564" t="s">
        <v>2</v>
      </c>
      <c r="D27564" t="s">
        <v>60</v>
      </c>
      <c r="E27564">
        <v>0</v>
      </c>
      <c r="F27564">
        <v>0</v>
      </c>
      <c r="G27564">
        <v>0</v>
      </c>
      <c r="H27564">
        <v>0</v>
      </c>
    </row>
    <row r="27565" spans="1:8" x14ac:dyDescent="0.25">
      <c r="A27565" t="s">
        <v>59</v>
      </c>
      <c r="B27565">
        <v>2009</v>
      </c>
      <c r="C27565" t="s">
        <v>2</v>
      </c>
      <c r="D27565" t="s">
        <v>61</v>
      </c>
      <c r="E27565">
        <v>0</v>
      </c>
      <c r="F27565">
        <v>0</v>
      </c>
      <c r="G27565">
        <v>0</v>
      </c>
      <c r="H27565">
        <v>0</v>
      </c>
    </row>
    <row r="27566" spans="1:8" x14ac:dyDescent="0.25">
      <c r="A27566" t="s">
        <v>59</v>
      </c>
      <c r="B27566">
        <v>2009</v>
      </c>
      <c r="C27566" t="s">
        <v>2</v>
      </c>
      <c r="D27566" t="s">
        <v>61</v>
      </c>
      <c r="E27566">
        <v>1117</v>
      </c>
      <c r="F27566">
        <v>47592.19</v>
      </c>
      <c r="G27566">
        <v>3179553.95</v>
      </c>
      <c r="H27566">
        <v>3515817.41</v>
      </c>
    </row>
    <row r="27567" spans="1:8" x14ac:dyDescent="0.25">
      <c r="A27567" t="s">
        <v>59</v>
      </c>
      <c r="B27567">
        <v>2009</v>
      </c>
      <c r="C27567" t="s">
        <v>2</v>
      </c>
      <c r="D27567" t="s">
        <v>61</v>
      </c>
      <c r="E27567">
        <v>295</v>
      </c>
      <c r="F27567">
        <v>524.32000000000005</v>
      </c>
      <c r="G27567">
        <v>33109.410000000003</v>
      </c>
      <c r="H27567">
        <v>36397.949999999997</v>
      </c>
    </row>
    <row r="27568" spans="1:8" x14ac:dyDescent="0.25">
      <c r="A27568" t="s">
        <v>59</v>
      </c>
      <c r="B27568">
        <v>2009</v>
      </c>
      <c r="C27568" t="s">
        <v>2</v>
      </c>
      <c r="D27568" t="s">
        <v>60</v>
      </c>
      <c r="E27568">
        <v>1</v>
      </c>
      <c r="F27568">
        <v>3.3</v>
      </c>
      <c r="G27568">
        <v>283.64999999999998</v>
      </c>
      <c r="H27568">
        <v>283.64999999999998</v>
      </c>
    </row>
    <row r="27569" spans="1:8" x14ac:dyDescent="0.25">
      <c r="A27569" t="s">
        <v>59</v>
      </c>
      <c r="B27569">
        <v>2009</v>
      </c>
      <c r="C27569" t="s">
        <v>2</v>
      </c>
      <c r="D27569" t="s">
        <v>60</v>
      </c>
      <c r="E27569">
        <v>0</v>
      </c>
      <c r="F27569">
        <v>0</v>
      </c>
      <c r="G27569">
        <v>0</v>
      </c>
      <c r="H27569">
        <v>0</v>
      </c>
    </row>
    <row r="27570" spans="1:8" x14ac:dyDescent="0.25">
      <c r="A27570" t="s">
        <v>59</v>
      </c>
      <c r="B27570">
        <v>2009</v>
      </c>
      <c r="C27570" t="s">
        <v>2</v>
      </c>
      <c r="D27570" t="s">
        <v>60</v>
      </c>
      <c r="E27570">
        <v>0</v>
      </c>
      <c r="F27570">
        <v>0</v>
      </c>
      <c r="G27570">
        <v>0</v>
      </c>
      <c r="H27570">
        <v>0</v>
      </c>
    </row>
    <row r="27571" spans="1:8" x14ac:dyDescent="0.25">
      <c r="A27571" t="s">
        <v>59</v>
      </c>
      <c r="B27571">
        <v>2009</v>
      </c>
      <c r="C27571" t="s">
        <v>2</v>
      </c>
      <c r="D27571" t="s">
        <v>60</v>
      </c>
      <c r="E27571">
        <v>0</v>
      </c>
      <c r="F27571">
        <v>0</v>
      </c>
      <c r="G27571">
        <v>0</v>
      </c>
      <c r="H27571">
        <v>0</v>
      </c>
    </row>
    <row r="27572" spans="1:8" x14ac:dyDescent="0.25">
      <c r="A27572" t="s">
        <v>59</v>
      </c>
      <c r="B27572">
        <v>2009</v>
      </c>
      <c r="C27572" t="s">
        <v>2</v>
      </c>
      <c r="D27572" t="s">
        <v>62</v>
      </c>
      <c r="E27572">
        <v>739</v>
      </c>
      <c r="F27572">
        <v>16486.63</v>
      </c>
      <c r="G27572">
        <v>1183507.6499999999</v>
      </c>
      <c r="H27572">
        <v>1190931.8999999999</v>
      </c>
    </row>
    <row r="27573" spans="1:8" x14ac:dyDescent="0.25">
      <c r="A27573" t="s">
        <v>59</v>
      </c>
      <c r="B27573">
        <v>2009</v>
      </c>
      <c r="C27573" t="s">
        <v>2</v>
      </c>
      <c r="D27573" t="s">
        <v>62</v>
      </c>
      <c r="E27573">
        <v>252</v>
      </c>
      <c r="F27573">
        <v>773.66</v>
      </c>
      <c r="G27573">
        <v>49923.27</v>
      </c>
      <c r="H27573">
        <v>52981.58</v>
      </c>
    </row>
    <row r="27574" spans="1:8" x14ac:dyDescent="0.25">
      <c r="A27574" t="s">
        <v>59</v>
      </c>
      <c r="B27574">
        <v>2009</v>
      </c>
      <c r="C27574" t="s">
        <v>2</v>
      </c>
      <c r="D27574" t="s">
        <v>60</v>
      </c>
      <c r="E27574">
        <v>11</v>
      </c>
      <c r="F27574">
        <v>40.1</v>
      </c>
      <c r="G27574">
        <v>2367.88</v>
      </c>
      <c r="H27574">
        <v>2815.44</v>
      </c>
    </row>
    <row r="27575" spans="1:8" x14ac:dyDescent="0.25">
      <c r="A27575" t="s">
        <v>59</v>
      </c>
      <c r="B27575">
        <v>2009</v>
      </c>
      <c r="C27575" t="s">
        <v>2</v>
      </c>
      <c r="D27575" t="s">
        <v>60</v>
      </c>
      <c r="E27575">
        <v>6</v>
      </c>
      <c r="F27575">
        <v>8.8699999999999992</v>
      </c>
      <c r="G27575">
        <v>506.55</v>
      </c>
      <c r="H27575">
        <v>414.44</v>
      </c>
    </row>
    <row r="27576" spans="1:8" x14ac:dyDescent="0.25">
      <c r="A27576" t="s">
        <v>59</v>
      </c>
      <c r="B27576">
        <v>2009</v>
      </c>
      <c r="C27576" t="s">
        <v>2</v>
      </c>
      <c r="D27576" t="s">
        <v>60</v>
      </c>
      <c r="E27576">
        <v>3</v>
      </c>
      <c r="F27576">
        <v>22.99</v>
      </c>
      <c r="G27576">
        <v>238.48</v>
      </c>
      <c r="H27576">
        <v>1384.55</v>
      </c>
    </row>
    <row r="27577" spans="1:8" x14ac:dyDescent="0.25">
      <c r="A27577" t="s">
        <v>59</v>
      </c>
      <c r="B27577">
        <v>2009</v>
      </c>
      <c r="C27577" t="s">
        <v>2</v>
      </c>
      <c r="D27577" t="s">
        <v>60</v>
      </c>
      <c r="E27577">
        <v>0</v>
      </c>
      <c r="F27577">
        <v>0</v>
      </c>
      <c r="G27577">
        <v>0</v>
      </c>
      <c r="H27577">
        <v>0</v>
      </c>
    </row>
    <row r="27578" spans="1:8" x14ac:dyDescent="0.25">
      <c r="A27578" t="s">
        <v>59</v>
      </c>
      <c r="B27578">
        <v>2009</v>
      </c>
      <c r="C27578" t="s">
        <v>9</v>
      </c>
      <c r="D27578" t="s">
        <v>60</v>
      </c>
      <c r="E27578">
        <v>0</v>
      </c>
      <c r="F27578">
        <v>0</v>
      </c>
      <c r="G27578">
        <v>0</v>
      </c>
      <c r="H27578">
        <v>0</v>
      </c>
    </row>
    <row r="27579" spans="1:8" x14ac:dyDescent="0.25">
      <c r="A27579" t="s">
        <v>59</v>
      </c>
      <c r="B27579">
        <v>2009</v>
      </c>
      <c r="C27579" t="s">
        <v>9</v>
      </c>
      <c r="D27579" t="s">
        <v>60</v>
      </c>
      <c r="E27579">
        <v>0</v>
      </c>
      <c r="F27579">
        <v>0</v>
      </c>
      <c r="G27579">
        <v>-1173.06</v>
      </c>
      <c r="H27579">
        <v>988.14</v>
      </c>
    </row>
    <row r="27580" spans="1:8" x14ac:dyDescent="0.25">
      <c r="A27580" t="s">
        <v>59</v>
      </c>
      <c r="B27580">
        <v>2009</v>
      </c>
      <c r="C27580" t="s">
        <v>9</v>
      </c>
      <c r="D27580" t="s">
        <v>60</v>
      </c>
      <c r="E27580">
        <v>0</v>
      </c>
      <c r="F27580">
        <v>0</v>
      </c>
      <c r="G27580">
        <v>1676.66</v>
      </c>
      <c r="H27580">
        <v>302.62</v>
      </c>
    </row>
    <row r="27581" spans="1:8" x14ac:dyDescent="0.25">
      <c r="A27581" t="s">
        <v>59</v>
      </c>
      <c r="B27581">
        <v>2009</v>
      </c>
      <c r="C27581" t="s">
        <v>9</v>
      </c>
      <c r="D27581" t="s">
        <v>61</v>
      </c>
      <c r="E27581">
        <v>0</v>
      </c>
      <c r="F27581">
        <v>0</v>
      </c>
      <c r="G27581">
        <v>0</v>
      </c>
      <c r="H27581">
        <v>0</v>
      </c>
    </row>
    <row r="27582" spans="1:8" x14ac:dyDescent="0.25">
      <c r="A27582" t="s">
        <v>59</v>
      </c>
      <c r="B27582">
        <v>2009</v>
      </c>
      <c r="C27582" t="s">
        <v>9</v>
      </c>
      <c r="D27582" t="s">
        <v>61</v>
      </c>
      <c r="E27582">
        <v>0</v>
      </c>
      <c r="F27582">
        <v>0</v>
      </c>
      <c r="G27582">
        <v>0</v>
      </c>
      <c r="H27582">
        <v>0</v>
      </c>
    </row>
    <row r="27583" spans="1:8" x14ac:dyDescent="0.25">
      <c r="A27583" t="s">
        <v>59</v>
      </c>
      <c r="B27583">
        <v>2009</v>
      </c>
      <c r="C27583" t="s">
        <v>9</v>
      </c>
      <c r="D27583" t="s">
        <v>61</v>
      </c>
      <c r="E27583">
        <v>2</v>
      </c>
      <c r="F27583">
        <v>0.92</v>
      </c>
      <c r="G27583">
        <v>65.86</v>
      </c>
      <c r="H27583">
        <v>65.760000000000005</v>
      </c>
    </row>
    <row r="27584" spans="1:8" x14ac:dyDescent="0.25">
      <c r="A27584" t="s">
        <v>59</v>
      </c>
      <c r="B27584">
        <v>2009</v>
      </c>
      <c r="C27584" t="s">
        <v>9</v>
      </c>
      <c r="D27584" t="s">
        <v>60</v>
      </c>
      <c r="E27584">
        <v>1019</v>
      </c>
      <c r="F27584">
        <v>579.59</v>
      </c>
      <c r="G27584">
        <v>48784.49</v>
      </c>
      <c r="H27584">
        <v>46102.81</v>
      </c>
    </row>
    <row r="27585" spans="1:8" x14ac:dyDescent="0.25">
      <c r="A27585" t="s">
        <v>59</v>
      </c>
      <c r="B27585">
        <v>2009</v>
      </c>
      <c r="C27585" t="s">
        <v>9</v>
      </c>
      <c r="D27585" t="s">
        <v>60</v>
      </c>
      <c r="E27585">
        <v>0</v>
      </c>
      <c r="F27585">
        <v>0</v>
      </c>
      <c r="G27585">
        <v>0</v>
      </c>
      <c r="H27585">
        <v>0</v>
      </c>
    </row>
    <row r="27586" spans="1:8" x14ac:dyDescent="0.25">
      <c r="A27586" t="s">
        <v>59</v>
      </c>
      <c r="B27586">
        <v>2009</v>
      </c>
      <c r="C27586" t="s">
        <v>9</v>
      </c>
      <c r="D27586" t="s">
        <v>60</v>
      </c>
      <c r="E27586">
        <v>201</v>
      </c>
      <c r="F27586">
        <v>375.28</v>
      </c>
      <c r="G27586">
        <v>72437.789999999994</v>
      </c>
      <c r="H27586">
        <v>107901.55</v>
      </c>
    </row>
    <row r="27587" spans="1:8" x14ac:dyDescent="0.25">
      <c r="A27587" t="s">
        <v>59</v>
      </c>
      <c r="B27587">
        <v>2009</v>
      </c>
      <c r="C27587" t="s">
        <v>9</v>
      </c>
      <c r="D27587" t="s">
        <v>60</v>
      </c>
      <c r="E27587">
        <v>1126</v>
      </c>
      <c r="F27587">
        <v>531.55999999999995</v>
      </c>
      <c r="G27587">
        <v>41260.410000000003</v>
      </c>
      <c r="H27587">
        <v>43230.5</v>
      </c>
    </row>
    <row r="27588" spans="1:8" x14ac:dyDescent="0.25">
      <c r="A27588" t="s">
        <v>59</v>
      </c>
      <c r="B27588">
        <v>2009</v>
      </c>
      <c r="C27588" t="s">
        <v>9</v>
      </c>
      <c r="D27588" t="s">
        <v>60</v>
      </c>
      <c r="E27588">
        <v>0</v>
      </c>
      <c r="F27588">
        <v>0</v>
      </c>
      <c r="G27588">
        <v>0</v>
      </c>
      <c r="H27588">
        <v>0</v>
      </c>
    </row>
    <row r="27589" spans="1:8" x14ac:dyDescent="0.25">
      <c r="A27589" t="s">
        <v>59</v>
      </c>
      <c r="B27589">
        <v>2009</v>
      </c>
      <c r="C27589" t="s">
        <v>9</v>
      </c>
      <c r="D27589" t="s">
        <v>60</v>
      </c>
      <c r="E27589">
        <v>0</v>
      </c>
      <c r="F27589">
        <v>0</v>
      </c>
      <c r="G27589">
        <v>0</v>
      </c>
      <c r="H27589">
        <v>0</v>
      </c>
    </row>
    <row r="27590" spans="1:8" x14ac:dyDescent="0.25">
      <c r="A27590" t="s">
        <v>59</v>
      </c>
      <c r="B27590">
        <v>2009</v>
      </c>
      <c r="C27590" t="s">
        <v>9</v>
      </c>
      <c r="D27590" t="s">
        <v>62</v>
      </c>
      <c r="E27590">
        <v>1</v>
      </c>
      <c r="F27590">
        <v>0</v>
      </c>
      <c r="G27590">
        <v>377.79</v>
      </c>
      <c r="H27590">
        <v>0</v>
      </c>
    </row>
    <row r="27591" spans="1:8" x14ac:dyDescent="0.25">
      <c r="A27591" t="s">
        <v>59</v>
      </c>
      <c r="B27591">
        <v>2009</v>
      </c>
      <c r="C27591" t="s">
        <v>9</v>
      </c>
      <c r="D27591" t="s">
        <v>62</v>
      </c>
      <c r="E27591">
        <v>100</v>
      </c>
      <c r="F27591">
        <v>49.35</v>
      </c>
      <c r="G27591">
        <v>3694.6</v>
      </c>
      <c r="H27591">
        <v>4029.77</v>
      </c>
    </row>
    <row r="27592" spans="1:8" x14ac:dyDescent="0.25">
      <c r="A27592" t="s">
        <v>59</v>
      </c>
      <c r="B27592">
        <v>2009</v>
      </c>
      <c r="C27592" t="s">
        <v>9</v>
      </c>
      <c r="D27592" t="s">
        <v>62</v>
      </c>
      <c r="E27592">
        <v>552</v>
      </c>
      <c r="F27592">
        <v>318.91000000000003</v>
      </c>
      <c r="G27592">
        <v>23421.31</v>
      </c>
      <c r="H27592">
        <v>23246.92</v>
      </c>
    </row>
    <row r="27593" spans="1:8" x14ac:dyDescent="0.25">
      <c r="A27593" t="s">
        <v>59</v>
      </c>
      <c r="B27593">
        <v>2009</v>
      </c>
      <c r="C27593" t="s">
        <v>9</v>
      </c>
      <c r="D27593" t="s">
        <v>60</v>
      </c>
      <c r="E27593">
        <v>0</v>
      </c>
      <c r="F27593">
        <v>0</v>
      </c>
      <c r="G27593">
        <v>0</v>
      </c>
      <c r="H27593">
        <v>0</v>
      </c>
    </row>
    <row r="27594" spans="1:8" x14ac:dyDescent="0.25">
      <c r="A27594" t="s">
        <v>59</v>
      </c>
      <c r="B27594">
        <v>2009</v>
      </c>
      <c r="C27594" t="s">
        <v>9</v>
      </c>
      <c r="D27594" t="s">
        <v>60</v>
      </c>
      <c r="E27594">
        <v>143</v>
      </c>
      <c r="F27594">
        <v>78.58</v>
      </c>
      <c r="G27594">
        <v>9581.82</v>
      </c>
      <c r="H27594">
        <v>9526.49</v>
      </c>
    </row>
    <row r="27595" spans="1:8" x14ac:dyDescent="0.25">
      <c r="A27595" t="s">
        <v>59</v>
      </c>
      <c r="B27595">
        <v>2009</v>
      </c>
      <c r="C27595" t="s">
        <v>9</v>
      </c>
      <c r="D27595" t="s">
        <v>60</v>
      </c>
      <c r="E27595">
        <v>0</v>
      </c>
      <c r="F27595">
        <v>0</v>
      </c>
      <c r="G27595">
        <v>0</v>
      </c>
      <c r="H27595">
        <v>0</v>
      </c>
    </row>
    <row r="27596" spans="1:8" x14ac:dyDescent="0.25">
      <c r="A27596" t="s">
        <v>59</v>
      </c>
      <c r="B27596">
        <v>2009</v>
      </c>
      <c r="C27596" t="s">
        <v>9</v>
      </c>
      <c r="D27596" t="s">
        <v>60</v>
      </c>
      <c r="E27596">
        <v>12</v>
      </c>
      <c r="F27596">
        <v>52.57</v>
      </c>
      <c r="G27596">
        <v>2787.7</v>
      </c>
      <c r="H27596">
        <v>4013.51</v>
      </c>
    </row>
    <row r="27597" spans="1:8" x14ac:dyDescent="0.25">
      <c r="A27597" t="s">
        <v>59</v>
      </c>
      <c r="B27597">
        <v>2009</v>
      </c>
      <c r="C27597" t="s">
        <v>9</v>
      </c>
      <c r="D27597" t="s">
        <v>60</v>
      </c>
      <c r="E27597">
        <v>51</v>
      </c>
      <c r="F27597">
        <v>74.87</v>
      </c>
      <c r="G27597">
        <v>6380.08</v>
      </c>
      <c r="H27597">
        <v>5841.67</v>
      </c>
    </row>
    <row r="27598" spans="1:8" x14ac:dyDescent="0.25">
      <c r="A27598" t="s">
        <v>59</v>
      </c>
      <c r="B27598">
        <v>2009</v>
      </c>
      <c r="C27598" t="s">
        <v>9</v>
      </c>
      <c r="D27598" t="s">
        <v>60</v>
      </c>
      <c r="E27598">
        <v>496</v>
      </c>
      <c r="F27598">
        <v>222.6</v>
      </c>
      <c r="G27598">
        <v>13765.39</v>
      </c>
      <c r="H27598">
        <v>18307.02</v>
      </c>
    </row>
    <row r="27599" spans="1:8" x14ac:dyDescent="0.25">
      <c r="A27599" t="s">
        <v>59</v>
      </c>
      <c r="B27599">
        <v>2009</v>
      </c>
      <c r="C27599" t="s">
        <v>9</v>
      </c>
      <c r="D27599" t="s">
        <v>60</v>
      </c>
      <c r="E27599">
        <v>0</v>
      </c>
      <c r="F27599">
        <v>0</v>
      </c>
      <c r="G27599">
        <v>0</v>
      </c>
      <c r="H27599">
        <v>0</v>
      </c>
    </row>
    <row r="27600" spans="1:8" x14ac:dyDescent="0.25">
      <c r="A27600" t="s">
        <v>59</v>
      </c>
      <c r="B27600">
        <v>2009</v>
      </c>
      <c r="C27600" t="s">
        <v>9</v>
      </c>
      <c r="D27600" t="s">
        <v>60</v>
      </c>
      <c r="E27600">
        <v>7</v>
      </c>
      <c r="F27600">
        <v>65.959999999999994</v>
      </c>
      <c r="G27600">
        <v>3373.11</v>
      </c>
      <c r="H27600">
        <v>2182.67</v>
      </c>
    </row>
    <row r="27601" spans="1:8" x14ac:dyDescent="0.25">
      <c r="A27601" t="s">
        <v>59</v>
      </c>
      <c r="B27601">
        <v>2009</v>
      </c>
      <c r="C27601" t="s">
        <v>9</v>
      </c>
      <c r="D27601" t="s">
        <v>60</v>
      </c>
      <c r="E27601">
        <v>76</v>
      </c>
      <c r="F27601">
        <v>137.21</v>
      </c>
      <c r="G27601">
        <v>10538</v>
      </c>
      <c r="H27601">
        <v>11871.83</v>
      </c>
    </row>
    <row r="27602" spans="1:8" x14ac:dyDescent="0.25">
      <c r="A27602" t="s">
        <v>59</v>
      </c>
      <c r="B27602">
        <v>2009</v>
      </c>
      <c r="C27602" t="s">
        <v>9</v>
      </c>
      <c r="D27602" t="s">
        <v>60</v>
      </c>
      <c r="E27602">
        <v>186</v>
      </c>
      <c r="F27602">
        <v>90.83</v>
      </c>
      <c r="G27602">
        <v>5695.51</v>
      </c>
      <c r="H27602">
        <v>5664.1</v>
      </c>
    </row>
    <row r="27603" spans="1:8" x14ac:dyDescent="0.25">
      <c r="A27603" t="s">
        <v>59</v>
      </c>
      <c r="B27603">
        <v>2009</v>
      </c>
      <c r="C27603" t="s">
        <v>9</v>
      </c>
      <c r="D27603" t="s">
        <v>64</v>
      </c>
      <c r="E27603">
        <v>1</v>
      </c>
      <c r="F27603">
        <v>14556.325999999999</v>
      </c>
      <c r="G27603">
        <v>1391877.8</v>
      </c>
      <c r="H27603">
        <v>1395977.08</v>
      </c>
    </row>
    <row r="27604" spans="1:8" x14ac:dyDescent="0.25">
      <c r="A27604" t="s">
        <v>59</v>
      </c>
      <c r="B27604">
        <v>2009</v>
      </c>
      <c r="C27604" t="s">
        <v>9</v>
      </c>
      <c r="D27604" t="s">
        <v>60</v>
      </c>
      <c r="E27604">
        <v>0</v>
      </c>
      <c r="F27604">
        <v>0</v>
      </c>
      <c r="G27604">
        <v>0</v>
      </c>
      <c r="H27604">
        <v>0</v>
      </c>
    </row>
    <row r="27605" spans="1:8" x14ac:dyDescent="0.25">
      <c r="A27605" t="s">
        <v>59</v>
      </c>
      <c r="B27605">
        <v>2009</v>
      </c>
      <c r="C27605" t="s">
        <v>9</v>
      </c>
      <c r="D27605" t="s">
        <v>60</v>
      </c>
      <c r="E27605">
        <v>0</v>
      </c>
      <c r="F27605">
        <v>0</v>
      </c>
      <c r="G27605">
        <v>0</v>
      </c>
      <c r="H27605">
        <v>0</v>
      </c>
    </row>
    <row r="27606" spans="1:8" x14ac:dyDescent="0.25">
      <c r="A27606" t="s">
        <v>59</v>
      </c>
      <c r="B27606">
        <v>2009</v>
      </c>
      <c r="C27606" t="s">
        <v>8</v>
      </c>
      <c r="D27606" t="s">
        <v>60</v>
      </c>
      <c r="E27606">
        <v>0</v>
      </c>
      <c r="F27606">
        <v>0</v>
      </c>
      <c r="G27606">
        <v>0</v>
      </c>
      <c r="H27606">
        <v>0</v>
      </c>
    </row>
    <row r="27607" spans="1:8" x14ac:dyDescent="0.25">
      <c r="A27607" t="s">
        <v>59</v>
      </c>
      <c r="B27607">
        <v>2009</v>
      </c>
      <c r="C27607" t="s">
        <v>8</v>
      </c>
      <c r="D27607" t="s">
        <v>61</v>
      </c>
      <c r="E27607">
        <v>0</v>
      </c>
      <c r="F27607">
        <v>0</v>
      </c>
      <c r="G27607">
        <v>0</v>
      </c>
      <c r="H27607">
        <v>0</v>
      </c>
    </row>
    <row r="27608" spans="1:8" x14ac:dyDescent="0.25">
      <c r="A27608" t="s">
        <v>59</v>
      </c>
      <c r="B27608">
        <v>2009</v>
      </c>
      <c r="C27608" t="s">
        <v>8</v>
      </c>
      <c r="D27608" t="s">
        <v>61</v>
      </c>
      <c r="E27608">
        <v>3</v>
      </c>
      <c r="F27608">
        <v>14994.84</v>
      </c>
      <c r="G27608">
        <v>761406.68</v>
      </c>
      <c r="H27608">
        <v>761406.68</v>
      </c>
    </row>
    <row r="27609" spans="1:8" x14ac:dyDescent="0.25">
      <c r="A27609" t="s">
        <v>59</v>
      </c>
      <c r="B27609">
        <v>2009</v>
      </c>
      <c r="C27609" t="s">
        <v>8</v>
      </c>
      <c r="D27609" t="s">
        <v>60</v>
      </c>
      <c r="E27609">
        <v>0</v>
      </c>
      <c r="F27609">
        <v>0</v>
      </c>
      <c r="G27609">
        <v>0</v>
      </c>
      <c r="H27609">
        <v>0</v>
      </c>
    </row>
    <row r="27610" spans="1:8" x14ac:dyDescent="0.25">
      <c r="A27610" t="s">
        <v>59</v>
      </c>
      <c r="B27610">
        <v>2009</v>
      </c>
      <c r="C27610" t="s">
        <v>8</v>
      </c>
      <c r="D27610" t="s">
        <v>60</v>
      </c>
      <c r="E27610">
        <v>0</v>
      </c>
      <c r="F27610">
        <v>0</v>
      </c>
      <c r="G27610">
        <v>0</v>
      </c>
      <c r="H27610">
        <v>0</v>
      </c>
    </row>
    <row r="27611" spans="1:8" x14ac:dyDescent="0.25">
      <c r="A27611" t="s">
        <v>59</v>
      </c>
      <c r="B27611">
        <v>2009</v>
      </c>
      <c r="C27611" t="s">
        <v>8</v>
      </c>
      <c r="D27611" t="s">
        <v>60</v>
      </c>
      <c r="E27611">
        <v>0</v>
      </c>
      <c r="F27611">
        <v>0</v>
      </c>
      <c r="G27611">
        <v>26354.880000000001</v>
      </c>
      <c r="H27611">
        <v>33701.410000000003</v>
      </c>
    </row>
    <row r="27612" spans="1:8" x14ac:dyDescent="0.25">
      <c r="A27612" t="s">
        <v>59</v>
      </c>
      <c r="B27612">
        <v>2009</v>
      </c>
      <c r="C27612" t="s">
        <v>8</v>
      </c>
      <c r="D27612" t="s">
        <v>60</v>
      </c>
      <c r="E27612">
        <v>0</v>
      </c>
      <c r="F27612">
        <v>0</v>
      </c>
      <c r="G27612">
        <v>0</v>
      </c>
      <c r="H27612">
        <v>0</v>
      </c>
    </row>
    <row r="27613" spans="1:8" x14ac:dyDescent="0.25">
      <c r="A27613" t="s">
        <v>59</v>
      </c>
      <c r="B27613">
        <v>2009</v>
      </c>
      <c r="C27613" t="s">
        <v>8</v>
      </c>
      <c r="D27613" t="s">
        <v>60</v>
      </c>
      <c r="E27613">
        <v>0</v>
      </c>
      <c r="F27613">
        <v>0</v>
      </c>
      <c r="G27613">
        <v>0</v>
      </c>
      <c r="H27613">
        <v>0</v>
      </c>
    </row>
    <row r="27614" spans="1:8" x14ac:dyDescent="0.25">
      <c r="A27614" t="s">
        <v>59</v>
      </c>
      <c r="B27614">
        <v>2009</v>
      </c>
      <c r="C27614" t="s">
        <v>8</v>
      </c>
      <c r="D27614" t="s">
        <v>61</v>
      </c>
      <c r="E27614">
        <v>0</v>
      </c>
      <c r="F27614">
        <v>0</v>
      </c>
      <c r="G27614">
        <v>0</v>
      </c>
      <c r="H27614">
        <v>0</v>
      </c>
    </row>
    <row r="27615" spans="1:8" x14ac:dyDescent="0.25">
      <c r="A27615" t="s">
        <v>59</v>
      </c>
      <c r="B27615">
        <v>2009</v>
      </c>
      <c r="C27615" t="s">
        <v>8</v>
      </c>
      <c r="D27615" t="s">
        <v>61</v>
      </c>
      <c r="E27615">
        <v>1313</v>
      </c>
      <c r="F27615">
        <v>47157.74</v>
      </c>
      <c r="G27615">
        <v>3283684.12</v>
      </c>
      <c r="H27615">
        <v>3534751.95</v>
      </c>
    </row>
    <row r="27616" spans="1:8" x14ac:dyDescent="0.25">
      <c r="A27616" t="s">
        <v>59</v>
      </c>
      <c r="B27616">
        <v>2009</v>
      </c>
      <c r="C27616" t="s">
        <v>2</v>
      </c>
      <c r="D27616" t="s">
        <v>60</v>
      </c>
      <c r="E27616">
        <v>0</v>
      </c>
      <c r="F27616">
        <v>0</v>
      </c>
      <c r="G27616">
        <v>0</v>
      </c>
      <c r="H27616">
        <v>0</v>
      </c>
    </row>
    <row r="27617" spans="1:8" x14ac:dyDescent="0.25">
      <c r="A27617" t="s">
        <v>59</v>
      </c>
      <c r="B27617">
        <v>2009</v>
      </c>
      <c r="C27617" t="s">
        <v>2</v>
      </c>
      <c r="D27617" t="s">
        <v>63</v>
      </c>
      <c r="E27617">
        <v>43</v>
      </c>
      <c r="F27617">
        <v>4.96</v>
      </c>
      <c r="G27617">
        <v>104.78</v>
      </c>
      <c r="H27617">
        <v>116.95</v>
      </c>
    </row>
    <row r="27618" spans="1:8" x14ac:dyDescent="0.25">
      <c r="A27618" t="s">
        <v>59</v>
      </c>
      <c r="B27618">
        <v>2009</v>
      </c>
      <c r="C27618" t="s">
        <v>2</v>
      </c>
      <c r="D27618" t="s">
        <v>63</v>
      </c>
      <c r="E27618">
        <v>659456</v>
      </c>
      <c r="F27618">
        <v>107234.42</v>
      </c>
      <c r="G27618">
        <v>8907877.5700000003</v>
      </c>
      <c r="H27618">
        <v>8724155.3900000006</v>
      </c>
    </row>
    <row r="27619" spans="1:8" x14ac:dyDescent="0.25">
      <c r="A27619" t="s">
        <v>59</v>
      </c>
      <c r="B27619">
        <v>2009</v>
      </c>
      <c r="C27619" t="s">
        <v>2</v>
      </c>
      <c r="D27619" t="s">
        <v>60</v>
      </c>
      <c r="E27619">
        <v>0</v>
      </c>
      <c r="F27619">
        <v>0</v>
      </c>
      <c r="G27619">
        <v>-2337.54</v>
      </c>
      <c r="H27619">
        <v>14785.88</v>
      </c>
    </row>
    <row r="27620" spans="1:8" x14ac:dyDescent="0.25">
      <c r="A27620" t="s">
        <v>59</v>
      </c>
      <c r="B27620">
        <v>2009</v>
      </c>
      <c r="C27620" t="s">
        <v>2</v>
      </c>
      <c r="D27620" t="s">
        <v>60</v>
      </c>
      <c r="E27620">
        <v>0</v>
      </c>
      <c r="F27620">
        <v>0</v>
      </c>
      <c r="G27620">
        <v>2579.54</v>
      </c>
      <c r="H27620">
        <v>4998.55</v>
      </c>
    </row>
    <row r="27621" spans="1:8" x14ac:dyDescent="0.25">
      <c r="A27621" t="s">
        <v>59</v>
      </c>
      <c r="B27621">
        <v>2009</v>
      </c>
      <c r="C27621" t="s">
        <v>2</v>
      </c>
      <c r="D27621" t="s">
        <v>61</v>
      </c>
      <c r="E27621">
        <v>156</v>
      </c>
      <c r="F27621">
        <v>961.16</v>
      </c>
      <c r="G27621">
        <v>85317.14</v>
      </c>
      <c r="H27621">
        <v>104758.51</v>
      </c>
    </row>
    <row r="27622" spans="1:8" x14ac:dyDescent="0.25">
      <c r="A27622" t="s">
        <v>59</v>
      </c>
      <c r="B27622">
        <v>2009</v>
      </c>
      <c r="C27622" t="s">
        <v>2</v>
      </c>
      <c r="D27622" t="s">
        <v>61</v>
      </c>
      <c r="E27622">
        <v>1052</v>
      </c>
      <c r="F27622">
        <v>1207.3</v>
      </c>
      <c r="G27622">
        <v>127616.16</v>
      </c>
      <c r="H27622">
        <v>132937.69</v>
      </c>
    </row>
    <row r="27623" spans="1:8" x14ac:dyDescent="0.25">
      <c r="A27623" t="s">
        <v>59</v>
      </c>
      <c r="B27623">
        <v>2009</v>
      </c>
      <c r="C27623" t="s">
        <v>2</v>
      </c>
      <c r="D27623" t="s">
        <v>61</v>
      </c>
      <c r="E27623">
        <v>10063</v>
      </c>
      <c r="F27623">
        <v>3111.23</v>
      </c>
      <c r="G27623">
        <v>203937.7</v>
      </c>
      <c r="H27623">
        <v>208738.1</v>
      </c>
    </row>
    <row r="27624" spans="1:8" x14ac:dyDescent="0.25">
      <c r="A27624" t="s">
        <v>59</v>
      </c>
      <c r="B27624">
        <v>2009</v>
      </c>
      <c r="C27624" t="s">
        <v>2</v>
      </c>
      <c r="D27624" t="s">
        <v>60</v>
      </c>
      <c r="E27624">
        <v>0</v>
      </c>
      <c r="F27624">
        <v>0</v>
      </c>
      <c r="G27624">
        <v>0</v>
      </c>
      <c r="H27624">
        <v>0</v>
      </c>
    </row>
    <row r="27625" spans="1:8" x14ac:dyDescent="0.25">
      <c r="A27625" t="s">
        <v>59</v>
      </c>
      <c r="B27625">
        <v>2009</v>
      </c>
      <c r="C27625" t="s">
        <v>2</v>
      </c>
      <c r="D27625" t="s">
        <v>60</v>
      </c>
      <c r="E27625">
        <v>0</v>
      </c>
      <c r="F27625">
        <v>0</v>
      </c>
      <c r="G27625">
        <v>0</v>
      </c>
      <c r="H27625">
        <v>0</v>
      </c>
    </row>
    <row r="27626" spans="1:8" x14ac:dyDescent="0.25">
      <c r="A27626" t="s">
        <v>59</v>
      </c>
      <c r="B27626">
        <v>2009</v>
      </c>
      <c r="C27626" t="s">
        <v>2</v>
      </c>
      <c r="D27626" t="s">
        <v>60</v>
      </c>
      <c r="E27626">
        <v>0</v>
      </c>
      <c r="F27626">
        <v>0</v>
      </c>
      <c r="G27626">
        <v>0</v>
      </c>
      <c r="H27626">
        <v>0</v>
      </c>
    </row>
    <row r="27627" spans="1:8" x14ac:dyDescent="0.25">
      <c r="A27627" t="s">
        <v>59</v>
      </c>
      <c r="B27627">
        <v>2009</v>
      </c>
      <c r="C27627" t="s">
        <v>2</v>
      </c>
      <c r="D27627" t="s">
        <v>62</v>
      </c>
      <c r="E27627">
        <v>785</v>
      </c>
      <c r="F27627">
        <v>7102.46</v>
      </c>
      <c r="G27627">
        <v>592675.29</v>
      </c>
      <c r="H27627">
        <v>757154.96</v>
      </c>
    </row>
    <row r="27628" spans="1:8" x14ac:dyDescent="0.25">
      <c r="A27628" t="s">
        <v>59</v>
      </c>
      <c r="B27628">
        <v>2009</v>
      </c>
      <c r="C27628" t="s">
        <v>2</v>
      </c>
      <c r="D27628" t="s">
        <v>62</v>
      </c>
      <c r="E27628">
        <v>2961</v>
      </c>
      <c r="F27628">
        <v>5830.92</v>
      </c>
      <c r="G27628">
        <v>528020.72</v>
      </c>
      <c r="H27628">
        <v>534097.41</v>
      </c>
    </row>
    <row r="27629" spans="1:8" x14ac:dyDescent="0.25">
      <c r="A27629" t="s">
        <v>59</v>
      </c>
      <c r="B27629">
        <v>2009</v>
      </c>
      <c r="C27629" t="s">
        <v>2</v>
      </c>
      <c r="D27629" t="s">
        <v>62</v>
      </c>
      <c r="E27629">
        <v>91367</v>
      </c>
      <c r="F27629">
        <v>24357.9</v>
      </c>
      <c r="G27629">
        <v>1923309.66</v>
      </c>
      <c r="H27629">
        <v>1956687.78</v>
      </c>
    </row>
    <row r="27630" spans="1:8" x14ac:dyDescent="0.25">
      <c r="A27630" t="s">
        <v>59</v>
      </c>
      <c r="B27630">
        <v>2009</v>
      </c>
      <c r="C27630" t="s">
        <v>2</v>
      </c>
      <c r="D27630" t="s">
        <v>60</v>
      </c>
      <c r="E27630">
        <v>4</v>
      </c>
      <c r="F27630">
        <v>32.04</v>
      </c>
      <c r="G27630">
        <v>2348.0100000000002</v>
      </c>
      <c r="H27630">
        <v>2522.98</v>
      </c>
    </row>
    <row r="27631" spans="1:8" x14ac:dyDescent="0.25">
      <c r="A27631" t="s">
        <v>59</v>
      </c>
      <c r="B27631">
        <v>2009</v>
      </c>
      <c r="C27631" t="s">
        <v>2</v>
      </c>
      <c r="D27631" t="s">
        <v>60</v>
      </c>
      <c r="E27631">
        <v>50</v>
      </c>
      <c r="F27631">
        <v>65.25</v>
      </c>
      <c r="G27631">
        <v>5067.7</v>
      </c>
      <c r="H27631">
        <v>5055.03</v>
      </c>
    </row>
    <row r="27632" spans="1:8" x14ac:dyDescent="0.25">
      <c r="A27632" t="s">
        <v>59</v>
      </c>
      <c r="B27632">
        <v>2009</v>
      </c>
      <c r="C27632" t="s">
        <v>2</v>
      </c>
      <c r="D27632" t="s">
        <v>60</v>
      </c>
      <c r="E27632">
        <v>0</v>
      </c>
      <c r="F27632">
        <v>0</v>
      </c>
      <c r="G27632">
        <v>0</v>
      </c>
      <c r="H27632">
        <v>0</v>
      </c>
    </row>
    <row r="27633" spans="1:8" x14ac:dyDescent="0.25">
      <c r="A27633" t="s">
        <v>59</v>
      </c>
      <c r="B27633">
        <v>2009</v>
      </c>
      <c r="C27633" t="s">
        <v>2</v>
      </c>
      <c r="D27633" t="s">
        <v>60</v>
      </c>
      <c r="E27633">
        <v>5</v>
      </c>
      <c r="F27633">
        <v>60.56</v>
      </c>
      <c r="G27633">
        <v>3949.1</v>
      </c>
      <c r="H27633">
        <v>4326.38</v>
      </c>
    </row>
    <row r="27634" spans="1:8" x14ac:dyDescent="0.25">
      <c r="A27634" t="s">
        <v>59</v>
      </c>
      <c r="B27634">
        <v>2009</v>
      </c>
      <c r="C27634" t="s">
        <v>2</v>
      </c>
      <c r="D27634" t="s">
        <v>60</v>
      </c>
      <c r="E27634">
        <v>0</v>
      </c>
      <c r="F27634">
        <v>0</v>
      </c>
      <c r="G27634">
        <v>0</v>
      </c>
      <c r="H27634">
        <v>0</v>
      </c>
    </row>
    <row r="27635" spans="1:8" x14ac:dyDescent="0.25">
      <c r="A27635" t="s">
        <v>59</v>
      </c>
      <c r="B27635">
        <v>2009</v>
      </c>
      <c r="C27635" t="s">
        <v>8</v>
      </c>
      <c r="D27635" t="s">
        <v>61</v>
      </c>
      <c r="E27635">
        <v>280</v>
      </c>
      <c r="F27635">
        <v>494.92</v>
      </c>
      <c r="G27635">
        <v>54597.37</v>
      </c>
      <c r="H27635">
        <v>56646.67</v>
      </c>
    </row>
    <row r="27636" spans="1:8" x14ac:dyDescent="0.25">
      <c r="A27636" t="s">
        <v>59</v>
      </c>
      <c r="B27636">
        <v>2009</v>
      </c>
      <c r="C27636" t="s">
        <v>8</v>
      </c>
      <c r="D27636" t="s">
        <v>60</v>
      </c>
      <c r="E27636">
        <v>0</v>
      </c>
      <c r="F27636">
        <v>0</v>
      </c>
      <c r="G27636">
        <v>0</v>
      </c>
      <c r="H27636">
        <v>0</v>
      </c>
    </row>
    <row r="27637" spans="1:8" x14ac:dyDescent="0.25">
      <c r="A27637" t="s">
        <v>59</v>
      </c>
      <c r="B27637">
        <v>2009</v>
      </c>
      <c r="C27637" t="s">
        <v>8</v>
      </c>
      <c r="D27637" t="s">
        <v>60</v>
      </c>
      <c r="E27637">
        <v>0</v>
      </c>
      <c r="F27637">
        <v>0</v>
      </c>
      <c r="G27637">
        <v>0</v>
      </c>
      <c r="H27637">
        <v>0</v>
      </c>
    </row>
    <row r="27638" spans="1:8" x14ac:dyDescent="0.25">
      <c r="A27638" t="s">
        <v>59</v>
      </c>
      <c r="B27638">
        <v>2009</v>
      </c>
      <c r="C27638" t="s">
        <v>8</v>
      </c>
      <c r="D27638" t="s">
        <v>60</v>
      </c>
      <c r="E27638">
        <v>0</v>
      </c>
      <c r="F27638">
        <v>0</v>
      </c>
      <c r="G27638">
        <v>0</v>
      </c>
      <c r="H27638">
        <v>0</v>
      </c>
    </row>
    <row r="27639" spans="1:8" x14ac:dyDescent="0.25">
      <c r="A27639" t="s">
        <v>59</v>
      </c>
      <c r="B27639">
        <v>2009</v>
      </c>
      <c r="C27639" t="s">
        <v>8</v>
      </c>
      <c r="D27639" t="s">
        <v>60</v>
      </c>
      <c r="E27639">
        <v>0</v>
      </c>
      <c r="F27639">
        <v>0</v>
      </c>
      <c r="G27639">
        <v>0</v>
      </c>
      <c r="H27639">
        <v>0</v>
      </c>
    </row>
    <row r="27640" spans="1:8" x14ac:dyDescent="0.25">
      <c r="A27640" t="s">
        <v>59</v>
      </c>
      <c r="B27640">
        <v>2009</v>
      </c>
      <c r="C27640" t="s">
        <v>8</v>
      </c>
      <c r="D27640" t="s">
        <v>62</v>
      </c>
      <c r="E27640">
        <v>768</v>
      </c>
      <c r="F27640">
        <v>16625.88</v>
      </c>
      <c r="G27640">
        <v>1068412.6100000001</v>
      </c>
      <c r="H27640">
        <v>1151117.83</v>
      </c>
    </row>
    <row r="27641" spans="1:8" x14ac:dyDescent="0.25">
      <c r="A27641" t="s">
        <v>59</v>
      </c>
      <c r="B27641">
        <v>2009</v>
      </c>
      <c r="C27641" t="s">
        <v>8</v>
      </c>
      <c r="D27641" t="s">
        <v>62</v>
      </c>
      <c r="E27641">
        <v>227</v>
      </c>
      <c r="F27641">
        <v>648.45000000000005</v>
      </c>
      <c r="G27641">
        <v>57420.38</v>
      </c>
      <c r="H27641">
        <v>59756.85</v>
      </c>
    </row>
    <row r="27642" spans="1:8" x14ac:dyDescent="0.25">
      <c r="A27642" t="s">
        <v>59</v>
      </c>
      <c r="B27642">
        <v>2009</v>
      </c>
      <c r="C27642" t="s">
        <v>8</v>
      </c>
      <c r="D27642" t="s">
        <v>60</v>
      </c>
      <c r="E27642">
        <v>10</v>
      </c>
      <c r="F27642">
        <v>44.63</v>
      </c>
      <c r="G27642">
        <v>3621.45</v>
      </c>
      <c r="H27642">
        <v>3886.42</v>
      </c>
    </row>
    <row r="27643" spans="1:8" x14ac:dyDescent="0.25">
      <c r="A27643" t="s">
        <v>59</v>
      </c>
      <c r="B27643">
        <v>2009</v>
      </c>
      <c r="C27643" t="s">
        <v>8</v>
      </c>
      <c r="D27643" t="s">
        <v>60</v>
      </c>
      <c r="E27643">
        <v>6</v>
      </c>
      <c r="F27643">
        <v>12.05</v>
      </c>
      <c r="G27643">
        <v>1143.8800000000001</v>
      </c>
      <c r="H27643">
        <v>2211.64</v>
      </c>
    </row>
    <row r="27644" spans="1:8" x14ac:dyDescent="0.25">
      <c r="A27644" t="s">
        <v>59</v>
      </c>
      <c r="B27644">
        <v>2009</v>
      </c>
      <c r="C27644" t="s">
        <v>8</v>
      </c>
      <c r="D27644" t="s">
        <v>60</v>
      </c>
      <c r="E27644">
        <v>3</v>
      </c>
      <c r="F27644">
        <v>5.65</v>
      </c>
      <c r="G27644">
        <v>228.26</v>
      </c>
      <c r="H27644">
        <v>615.20000000000005</v>
      </c>
    </row>
    <row r="27645" spans="1:8" x14ac:dyDescent="0.25">
      <c r="A27645" t="s">
        <v>59</v>
      </c>
      <c r="B27645">
        <v>2009</v>
      </c>
      <c r="C27645" t="s">
        <v>8</v>
      </c>
      <c r="D27645" t="s">
        <v>60</v>
      </c>
      <c r="E27645">
        <v>0</v>
      </c>
      <c r="F27645">
        <v>0</v>
      </c>
      <c r="G27645">
        <v>0</v>
      </c>
      <c r="H27645">
        <v>0</v>
      </c>
    </row>
    <row r="27646" spans="1:8" x14ac:dyDescent="0.25">
      <c r="A27646" t="s">
        <v>59</v>
      </c>
      <c r="B27646">
        <v>2009</v>
      </c>
      <c r="C27646" t="s">
        <v>8</v>
      </c>
      <c r="D27646" t="s">
        <v>60</v>
      </c>
      <c r="E27646">
        <v>0</v>
      </c>
      <c r="F27646">
        <v>0</v>
      </c>
      <c r="G27646">
        <v>0</v>
      </c>
      <c r="H27646">
        <v>0</v>
      </c>
    </row>
    <row r="27647" spans="1:8" x14ac:dyDescent="0.25">
      <c r="A27647" t="s">
        <v>59</v>
      </c>
      <c r="B27647">
        <v>2009</v>
      </c>
      <c r="C27647" t="s">
        <v>8</v>
      </c>
      <c r="D27647" t="s">
        <v>63</v>
      </c>
      <c r="E27647">
        <v>48</v>
      </c>
      <c r="F27647">
        <v>5.53</v>
      </c>
      <c r="G27647">
        <v>558.91</v>
      </c>
      <c r="H27647">
        <v>574.34</v>
      </c>
    </row>
    <row r="27648" spans="1:8" x14ac:dyDescent="0.25">
      <c r="A27648" t="s">
        <v>59</v>
      </c>
      <c r="B27648">
        <v>2009</v>
      </c>
      <c r="C27648" t="s">
        <v>8</v>
      </c>
      <c r="D27648" t="s">
        <v>63</v>
      </c>
      <c r="E27648">
        <v>677755</v>
      </c>
      <c r="F27648">
        <v>106548.27</v>
      </c>
      <c r="G27648">
        <v>8951332.3100000005</v>
      </c>
      <c r="H27648">
        <v>9157890.9199999999</v>
      </c>
    </row>
    <row r="27649" spans="1:8" x14ac:dyDescent="0.25">
      <c r="A27649" t="s">
        <v>59</v>
      </c>
      <c r="B27649">
        <v>2009</v>
      </c>
      <c r="C27649" t="s">
        <v>8</v>
      </c>
      <c r="D27649" t="s">
        <v>60</v>
      </c>
      <c r="E27649">
        <v>0</v>
      </c>
      <c r="F27649">
        <v>0</v>
      </c>
      <c r="G27649">
        <v>5699.4</v>
      </c>
      <c r="H27649">
        <v>18564.66</v>
      </c>
    </row>
    <row r="27650" spans="1:8" x14ac:dyDescent="0.25">
      <c r="A27650" t="s">
        <v>59</v>
      </c>
      <c r="B27650">
        <v>2009</v>
      </c>
      <c r="C27650" t="s">
        <v>8</v>
      </c>
      <c r="D27650" t="s">
        <v>60</v>
      </c>
      <c r="E27650">
        <v>0</v>
      </c>
      <c r="F27650">
        <v>0</v>
      </c>
      <c r="G27650">
        <v>3659.16</v>
      </c>
      <c r="H27650">
        <v>7600.25</v>
      </c>
    </row>
    <row r="27651" spans="1:8" x14ac:dyDescent="0.25">
      <c r="A27651" t="s">
        <v>59</v>
      </c>
      <c r="B27651">
        <v>2009</v>
      </c>
      <c r="C27651" t="s">
        <v>8</v>
      </c>
      <c r="D27651" t="s">
        <v>61</v>
      </c>
      <c r="E27651">
        <v>174</v>
      </c>
      <c r="F27651">
        <v>1111.04</v>
      </c>
      <c r="G27651">
        <v>92301.91</v>
      </c>
      <c r="H27651">
        <v>107475.1</v>
      </c>
    </row>
    <row r="27652" spans="1:8" x14ac:dyDescent="0.25">
      <c r="A27652" t="s">
        <v>59</v>
      </c>
      <c r="B27652">
        <v>2009</v>
      </c>
      <c r="C27652" t="s">
        <v>8</v>
      </c>
      <c r="D27652" t="s">
        <v>61</v>
      </c>
      <c r="E27652">
        <v>1087</v>
      </c>
      <c r="F27652">
        <v>1290.68</v>
      </c>
      <c r="G27652">
        <v>156705.79</v>
      </c>
      <c r="H27652">
        <v>156995.81</v>
      </c>
    </row>
    <row r="27653" spans="1:8" x14ac:dyDescent="0.25">
      <c r="A27653" t="s">
        <v>59</v>
      </c>
      <c r="B27653">
        <v>2009</v>
      </c>
      <c r="C27653" t="s">
        <v>8</v>
      </c>
      <c r="D27653" t="s">
        <v>61</v>
      </c>
      <c r="E27653">
        <v>10192</v>
      </c>
      <c r="F27653">
        <v>3232.52</v>
      </c>
      <c r="G27653">
        <v>223737.95</v>
      </c>
      <c r="H27653">
        <v>229290.52</v>
      </c>
    </row>
    <row r="27654" spans="1:8" x14ac:dyDescent="0.25">
      <c r="A27654" t="s">
        <v>59</v>
      </c>
      <c r="B27654">
        <v>2009</v>
      </c>
      <c r="C27654" t="s">
        <v>2</v>
      </c>
      <c r="D27654" t="s">
        <v>60</v>
      </c>
      <c r="E27654">
        <v>0</v>
      </c>
      <c r="F27654">
        <v>0</v>
      </c>
      <c r="G27654">
        <v>0</v>
      </c>
      <c r="H27654">
        <v>0</v>
      </c>
    </row>
    <row r="27655" spans="1:8" x14ac:dyDescent="0.25">
      <c r="A27655" t="s">
        <v>59</v>
      </c>
      <c r="B27655">
        <v>2009</v>
      </c>
      <c r="C27655" t="s">
        <v>2</v>
      </c>
      <c r="D27655" t="s">
        <v>60</v>
      </c>
      <c r="E27655">
        <v>0</v>
      </c>
      <c r="F27655">
        <v>0</v>
      </c>
      <c r="G27655">
        <v>0</v>
      </c>
      <c r="H27655">
        <v>0</v>
      </c>
    </row>
    <row r="27656" spans="1:8" x14ac:dyDescent="0.25">
      <c r="A27656" t="s">
        <v>59</v>
      </c>
      <c r="B27656">
        <v>2009</v>
      </c>
      <c r="C27656" t="s">
        <v>2</v>
      </c>
      <c r="D27656" t="s">
        <v>61</v>
      </c>
      <c r="E27656">
        <v>0</v>
      </c>
      <c r="F27656">
        <v>0</v>
      </c>
      <c r="G27656">
        <v>0</v>
      </c>
      <c r="H27656">
        <v>0</v>
      </c>
    </row>
    <row r="27657" spans="1:8" x14ac:dyDescent="0.25">
      <c r="A27657" t="s">
        <v>59</v>
      </c>
      <c r="B27657">
        <v>2009</v>
      </c>
      <c r="C27657" t="s">
        <v>2</v>
      </c>
      <c r="D27657" t="s">
        <v>61</v>
      </c>
      <c r="E27657">
        <v>0</v>
      </c>
      <c r="F27657">
        <v>0</v>
      </c>
      <c r="G27657">
        <v>0</v>
      </c>
      <c r="H27657">
        <v>0</v>
      </c>
    </row>
    <row r="27658" spans="1:8" x14ac:dyDescent="0.25">
      <c r="A27658" t="s">
        <v>59</v>
      </c>
      <c r="B27658">
        <v>2009</v>
      </c>
      <c r="C27658" t="s">
        <v>2</v>
      </c>
      <c r="D27658" t="s">
        <v>60</v>
      </c>
      <c r="E27658">
        <v>0</v>
      </c>
      <c r="F27658">
        <v>0</v>
      </c>
      <c r="G27658">
        <v>0</v>
      </c>
      <c r="H27658">
        <v>0</v>
      </c>
    </row>
    <row r="27659" spans="1:8" x14ac:dyDescent="0.25">
      <c r="A27659" t="s">
        <v>59</v>
      </c>
      <c r="B27659">
        <v>2009</v>
      </c>
      <c r="C27659" t="s">
        <v>2</v>
      </c>
      <c r="D27659" t="s">
        <v>60</v>
      </c>
      <c r="E27659">
        <v>0</v>
      </c>
      <c r="F27659">
        <v>0</v>
      </c>
      <c r="G27659">
        <v>0</v>
      </c>
      <c r="H27659">
        <v>0</v>
      </c>
    </row>
    <row r="27660" spans="1:8" x14ac:dyDescent="0.25">
      <c r="A27660" t="s">
        <v>59</v>
      </c>
      <c r="B27660">
        <v>2009</v>
      </c>
      <c r="C27660" t="s">
        <v>2</v>
      </c>
      <c r="D27660" t="s">
        <v>60</v>
      </c>
      <c r="E27660">
        <v>0</v>
      </c>
      <c r="F27660">
        <v>0</v>
      </c>
      <c r="G27660">
        <v>11025.03</v>
      </c>
      <c r="H27660">
        <v>2220.23</v>
      </c>
    </row>
    <row r="27661" spans="1:8" x14ac:dyDescent="0.25">
      <c r="A27661" t="s">
        <v>59</v>
      </c>
      <c r="B27661">
        <v>2009</v>
      </c>
      <c r="C27661" t="s">
        <v>2</v>
      </c>
      <c r="D27661" t="s">
        <v>60</v>
      </c>
      <c r="E27661">
        <v>0</v>
      </c>
      <c r="F27661">
        <v>0</v>
      </c>
      <c r="G27661">
        <v>0</v>
      </c>
      <c r="H27661">
        <v>0</v>
      </c>
    </row>
    <row r="27662" spans="1:8" x14ac:dyDescent="0.25">
      <c r="A27662" t="s">
        <v>59</v>
      </c>
      <c r="B27662">
        <v>2009</v>
      </c>
      <c r="C27662" t="s">
        <v>2</v>
      </c>
      <c r="D27662" t="s">
        <v>60</v>
      </c>
      <c r="E27662">
        <v>0</v>
      </c>
      <c r="F27662">
        <v>0</v>
      </c>
      <c r="G27662">
        <v>0</v>
      </c>
      <c r="H27662">
        <v>0</v>
      </c>
    </row>
    <row r="27663" spans="1:8" x14ac:dyDescent="0.25">
      <c r="A27663" t="s">
        <v>59</v>
      </c>
      <c r="B27663">
        <v>2009</v>
      </c>
      <c r="C27663" t="s">
        <v>2</v>
      </c>
      <c r="D27663" t="s">
        <v>61</v>
      </c>
      <c r="E27663">
        <v>0</v>
      </c>
      <c r="F27663">
        <v>0</v>
      </c>
      <c r="G27663">
        <v>0</v>
      </c>
      <c r="H27663">
        <v>0</v>
      </c>
    </row>
    <row r="27664" spans="1:8" x14ac:dyDescent="0.25">
      <c r="A27664" t="s">
        <v>59</v>
      </c>
      <c r="B27664">
        <v>2009</v>
      </c>
      <c r="C27664" t="s">
        <v>2</v>
      </c>
      <c r="D27664" t="s">
        <v>61</v>
      </c>
      <c r="E27664">
        <v>4</v>
      </c>
      <c r="F27664">
        <v>188.95</v>
      </c>
      <c r="G27664">
        <v>11728.31</v>
      </c>
      <c r="H27664">
        <v>11058.47</v>
      </c>
    </row>
    <row r="27665" spans="1:8" x14ac:dyDescent="0.25">
      <c r="A27665" t="s">
        <v>59</v>
      </c>
      <c r="B27665">
        <v>2009</v>
      </c>
      <c r="C27665" t="s">
        <v>2</v>
      </c>
      <c r="D27665" t="s">
        <v>61</v>
      </c>
      <c r="E27665">
        <v>1</v>
      </c>
      <c r="F27665">
        <v>0.83</v>
      </c>
      <c r="G27665">
        <v>100.04</v>
      </c>
      <c r="H27665">
        <v>0</v>
      </c>
    </row>
    <row r="27666" spans="1:8" x14ac:dyDescent="0.25">
      <c r="A27666" t="s">
        <v>59</v>
      </c>
      <c r="B27666">
        <v>2009</v>
      </c>
      <c r="C27666" t="s">
        <v>2</v>
      </c>
      <c r="D27666" t="s">
        <v>60</v>
      </c>
      <c r="E27666">
        <v>0</v>
      </c>
      <c r="F27666">
        <v>0</v>
      </c>
      <c r="G27666">
        <v>0</v>
      </c>
      <c r="H27666">
        <v>0</v>
      </c>
    </row>
    <row r="27667" spans="1:8" x14ac:dyDescent="0.25">
      <c r="A27667" t="s">
        <v>59</v>
      </c>
      <c r="B27667">
        <v>2009</v>
      </c>
      <c r="C27667" t="s">
        <v>2</v>
      </c>
      <c r="D27667" t="s">
        <v>60</v>
      </c>
      <c r="E27667">
        <v>4</v>
      </c>
      <c r="F27667">
        <v>3.64</v>
      </c>
      <c r="G27667">
        <v>1031.55</v>
      </c>
      <c r="H27667">
        <v>63.35</v>
      </c>
    </row>
    <row r="27668" spans="1:8" x14ac:dyDescent="0.25">
      <c r="A27668" t="s">
        <v>59</v>
      </c>
      <c r="B27668">
        <v>2009</v>
      </c>
      <c r="C27668" t="s">
        <v>2</v>
      </c>
      <c r="D27668" t="s">
        <v>60</v>
      </c>
      <c r="E27668">
        <v>4</v>
      </c>
      <c r="F27668">
        <v>6.84</v>
      </c>
      <c r="G27668">
        <v>857.32</v>
      </c>
      <c r="H27668">
        <v>896.29</v>
      </c>
    </row>
    <row r="27669" spans="1:8" x14ac:dyDescent="0.25">
      <c r="A27669" t="s">
        <v>59</v>
      </c>
      <c r="B27669">
        <v>2009</v>
      </c>
      <c r="C27669" t="s">
        <v>2</v>
      </c>
      <c r="D27669" t="s">
        <v>60</v>
      </c>
      <c r="E27669">
        <v>268</v>
      </c>
      <c r="F27669">
        <v>6513.65</v>
      </c>
      <c r="G27669">
        <v>364526.74</v>
      </c>
      <c r="H27669">
        <v>356197.17</v>
      </c>
    </row>
    <row r="27670" spans="1:8" x14ac:dyDescent="0.25">
      <c r="A27670" t="s">
        <v>59</v>
      </c>
      <c r="B27670">
        <v>2009</v>
      </c>
      <c r="C27670" t="s">
        <v>2</v>
      </c>
      <c r="D27670" t="s">
        <v>60</v>
      </c>
      <c r="E27670">
        <v>71</v>
      </c>
      <c r="F27670">
        <v>125.33</v>
      </c>
      <c r="G27670">
        <v>10760.56</v>
      </c>
      <c r="H27670">
        <v>9045.2900000000009</v>
      </c>
    </row>
    <row r="27671" spans="1:8" x14ac:dyDescent="0.25">
      <c r="A27671" t="s">
        <v>59</v>
      </c>
      <c r="B27671">
        <v>2009</v>
      </c>
      <c r="C27671" t="s">
        <v>2</v>
      </c>
      <c r="D27671" t="s">
        <v>60</v>
      </c>
      <c r="E27671">
        <v>0</v>
      </c>
      <c r="F27671">
        <v>0</v>
      </c>
      <c r="G27671">
        <v>0</v>
      </c>
      <c r="H27671">
        <v>0</v>
      </c>
    </row>
    <row r="27672" spans="1:8" x14ac:dyDescent="0.25">
      <c r="A27672" t="s">
        <v>59</v>
      </c>
      <c r="B27672">
        <v>2009</v>
      </c>
      <c r="C27672" t="s">
        <v>2</v>
      </c>
      <c r="D27672" t="s">
        <v>62</v>
      </c>
      <c r="E27672">
        <v>22</v>
      </c>
      <c r="F27672">
        <v>1454.57</v>
      </c>
      <c r="G27672">
        <v>78809.399999999994</v>
      </c>
      <c r="H27672">
        <v>80795.25</v>
      </c>
    </row>
    <row r="27673" spans="1:8" x14ac:dyDescent="0.25">
      <c r="A27673" t="s">
        <v>59</v>
      </c>
      <c r="B27673">
        <v>2009</v>
      </c>
      <c r="C27673" t="s">
        <v>8</v>
      </c>
      <c r="D27673" t="s">
        <v>60</v>
      </c>
      <c r="E27673">
        <v>1</v>
      </c>
      <c r="F27673">
        <v>0.72</v>
      </c>
      <c r="G27673">
        <v>0</v>
      </c>
      <c r="H27673">
        <v>0</v>
      </c>
    </row>
    <row r="27674" spans="1:8" x14ac:dyDescent="0.25">
      <c r="A27674" t="s">
        <v>59</v>
      </c>
      <c r="B27674">
        <v>2009</v>
      </c>
      <c r="C27674" t="s">
        <v>8</v>
      </c>
      <c r="D27674" t="s">
        <v>60</v>
      </c>
      <c r="E27674">
        <v>0</v>
      </c>
      <c r="F27674">
        <v>0</v>
      </c>
      <c r="G27674">
        <v>0</v>
      </c>
      <c r="H27674">
        <v>0</v>
      </c>
    </row>
    <row r="27675" spans="1:8" x14ac:dyDescent="0.25">
      <c r="A27675" t="s">
        <v>59</v>
      </c>
      <c r="B27675">
        <v>2009</v>
      </c>
      <c r="C27675" t="s">
        <v>8</v>
      </c>
      <c r="D27675" t="s">
        <v>60</v>
      </c>
      <c r="E27675">
        <v>0</v>
      </c>
      <c r="F27675">
        <v>0</v>
      </c>
      <c r="G27675">
        <v>0</v>
      </c>
      <c r="H27675">
        <v>0</v>
      </c>
    </row>
    <row r="27676" spans="1:8" x14ac:dyDescent="0.25">
      <c r="A27676" t="s">
        <v>59</v>
      </c>
      <c r="B27676">
        <v>2009</v>
      </c>
      <c r="C27676" t="s">
        <v>8</v>
      </c>
      <c r="D27676" t="s">
        <v>62</v>
      </c>
      <c r="E27676">
        <v>844</v>
      </c>
      <c r="F27676">
        <v>7197.1</v>
      </c>
      <c r="G27676">
        <v>560678.18000000005</v>
      </c>
      <c r="H27676">
        <v>638553.25</v>
      </c>
    </row>
    <row r="27677" spans="1:8" x14ac:dyDescent="0.25">
      <c r="A27677" t="s">
        <v>59</v>
      </c>
      <c r="B27677">
        <v>2009</v>
      </c>
      <c r="C27677" t="s">
        <v>8</v>
      </c>
      <c r="D27677" t="s">
        <v>62</v>
      </c>
      <c r="E27677">
        <v>3089</v>
      </c>
      <c r="F27677">
        <v>6180.03</v>
      </c>
      <c r="G27677">
        <v>614608.01</v>
      </c>
      <c r="H27677">
        <v>633496.32999999996</v>
      </c>
    </row>
    <row r="27678" spans="1:8" x14ac:dyDescent="0.25">
      <c r="A27678" t="s">
        <v>59</v>
      </c>
      <c r="B27678">
        <v>2009</v>
      </c>
      <c r="C27678" t="s">
        <v>8</v>
      </c>
      <c r="D27678" t="s">
        <v>62</v>
      </c>
      <c r="E27678">
        <v>93418</v>
      </c>
      <c r="F27678">
        <v>25713.61</v>
      </c>
      <c r="G27678">
        <v>1946554.73</v>
      </c>
      <c r="H27678">
        <v>2036734.29</v>
      </c>
    </row>
    <row r="27679" spans="1:8" x14ac:dyDescent="0.25">
      <c r="A27679" t="s">
        <v>59</v>
      </c>
      <c r="B27679">
        <v>2009</v>
      </c>
      <c r="C27679" t="s">
        <v>8</v>
      </c>
      <c r="D27679" t="s">
        <v>60</v>
      </c>
      <c r="E27679">
        <v>0</v>
      </c>
      <c r="F27679">
        <v>0</v>
      </c>
      <c r="G27679">
        <v>0</v>
      </c>
      <c r="H27679">
        <v>0</v>
      </c>
    </row>
    <row r="27680" spans="1:8" x14ac:dyDescent="0.25">
      <c r="A27680" t="s">
        <v>59</v>
      </c>
      <c r="B27680">
        <v>2009</v>
      </c>
      <c r="C27680" t="s">
        <v>8</v>
      </c>
      <c r="D27680" t="s">
        <v>60</v>
      </c>
      <c r="E27680">
        <v>49</v>
      </c>
      <c r="F27680">
        <v>53.54</v>
      </c>
      <c r="G27680">
        <v>5922.04</v>
      </c>
      <c r="H27680">
        <v>6442.96</v>
      </c>
    </row>
    <row r="27681" spans="1:8" x14ac:dyDescent="0.25">
      <c r="A27681" t="s">
        <v>59</v>
      </c>
      <c r="B27681">
        <v>2009</v>
      </c>
      <c r="C27681" t="s">
        <v>8</v>
      </c>
      <c r="D27681" t="s">
        <v>60</v>
      </c>
      <c r="E27681">
        <v>6</v>
      </c>
      <c r="F27681">
        <v>10.9</v>
      </c>
      <c r="G27681">
        <v>438.68</v>
      </c>
      <c r="H27681">
        <v>438.68</v>
      </c>
    </row>
    <row r="27682" spans="1:8" x14ac:dyDescent="0.25">
      <c r="A27682" t="s">
        <v>59</v>
      </c>
      <c r="B27682">
        <v>2009</v>
      </c>
      <c r="C27682" t="s">
        <v>8</v>
      </c>
      <c r="D27682" t="s">
        <v>60</v>
      </c>
      <c r="E27682">
        <v>5</v>
      </c>
      <c r="F27682">
        <v>57.95</v>
      </c>
      <c r="G27682">
        <v>3417.26</v>
      </c>
      <c r="H27682">
        <v>6910.21</v>
      </c>
    </row>
    <row r="27683" spans="1:8" x14ac:dyDescent="0.25">
      <c r="A27683" t="s">
        <v>59</v>
      </c>
      <c r="B27683">
        <v>2009</v>
      </c>
      <c r="C27683" t="s">
        <v>8</v>
      </c>
      <c r="D27683" t="s">
        <v>60</v>
      </c>
      <c r="E27683">
        <v>0</v>
      </c>
      <c r="F27683">
        <v>0</v>
      </c>
      <c r="G27683">
        <v>0</v>
      </c>
      <c r="H27683">
        <v>0</v>
      </c>
    </row>
    <row r="27684" spans="1:8" x14ac:dyDescent="0.25">
      <c r="A27684" t="s">
        <v>59</v>
      </c>
      <c r="B27684">
        <v>2009</v>
      </c>
      <c r="C27684" t="s">
        <v>8</v>
      </c>
      <c r="D27684" t="s">
        <v>60</v>
      </c>
      <c r="E27684">
        <v>0</v>
      </c>
      <c r="F27684">
        <v>0</v>
      </c>
      <c r="G27684">
        <v>0</v>
      </c>
      <c r="H27684">
        <v>0</v>
      </c>
    </row>
    <row r="27685" spans="1:8" x14ac:dyDescent="0.25">
      <c r="A27685" t="s">
        <v>59</v>
      </c>
      <c r="B27685">
        <v>2009</v>
      </c>
      <c r="C27685" t="s">
        <v>8</v>
      </c>
      <c r="D27685" t="s">
        <v>60</v>
      </c>
      <c r="E27685">
        <v>0</v>
      </c>
      <c r="F27685">
        <v>0</v>
      </c>
      <c r="G27685">
        <v>0</v>
      </c>
      <c r="H27685">
        <v>0</v>
      </c>
    </row>
    <row r="27686" spans="1:8" x14ac:dyDescent="0.25">
      <c r="A27686" t="s">
        <v>59</v>
      </c>
      <c r="B27686">
        <v>2009</v>
      </c>
      <c r="C27686" t="s">
        <v>8</v>
      </c>
      <c r="D27686" t="s">
        <v>61</v>
      </c>
      <c r="E27686">
        <v>0</v>
      </c>
      <c r="F27686">
        <v>0</v>
      </c>
      <c r="G27686">
        <v>0</v>
      </c>
      <c r="H27686">
        <v>0</v>
      </c>
    </row>
    <row r="27687" spans="1:8" x14ac:dyDescent="0.25">
      <c r="A27687" t="s">
        <v>59</v>
      </c>
      <c r="B27687">
        <v>2009</v>
      </c>
      <c r="C27687" t="s">
        <v>8</v>
      </c>
      <c r="D27687" t="s">
        <v>61</v>
      </c>
      <c r="E27687">
        <v>0</v>
      </c>
      <c r="F27687">
        <v>0</v>
      </c>
      <c r="G27687">
        <v>0</v>
      </c>
      <c r="H27687">
        <v>0</v>
      </c>
    </row>
    <row r="27688" spans="1:8" x14ac:dyDescent="0.25">
      <c r="A27688" t="s">
        <v>59</v>
      </c>
      <c r="B27688">
        <v>2009</v>
      </c>
      <c r="C27688" t="s">
        <v>8</v>
      </c>
      <c r="D27688" t="s">
        <v>60</v>
      </c>
      <c r="E27688">
        <v>531</v>
      </c>
      <c r="F27688">
        <v>278.81</v>
      </c>
      <c r="G27688">
        <v>18033.23</v>
      </c>
      <c r="H27688">
        <v>20172.64</v>
      </c>
    </row>
    <row r="27689" spans="1:8" x14ac:dyDescent="0.25">
      <c r="A27689" t="s">
        <v>59</v>
      </c>
      <c r="B27689">
        <v>2009</v>
      </c>
      <c r="C27689" t="s">
        <v>8</v>
      </c>
      <c r="D27689" t="s">
        <v>60</v>
      </c>
      <c r="E27689">
        <v>0</v>
      </c>
      <c r="F27689">
        <v>0</v>
      </c>
      <c r="G27689">
        <v>0</v>
      </c>
      <c r="H27689">
        <v>0</v>
      </c>
    </row>
    <row r="27690" spans="1:8" x14ac:dyDescent="0.25">
      <c r="A27690" t="s">
        <v>59</v>
      </c>
      <c r="B27690">
        <v>2009</v>
      </c>
      <c r="C27690" t="s">
        <v>8</v>
      </c>
      <c r="D27690" t="s">
        <v>60</v>
      </c>
      <c r="E27690">
        <v>0</v>
      </c>
      <c r="F27690">
        <v>6.14</v>
      </c>
      <c r="G27690">
        <v>7</v>
      </c>
      <c r="H27690">
        <v>1674.98</v>
      </c>
    </row>
    <row r="27691" spans="1:8" x14ac:dyDescent="0.25">
      <c r="A27691" t="s">
        <v>59</v>
      </c>
      <c r="B27691">
        <v>2009</v>
      </c>
      <c r="C27691" t="s">
        <v>8</v>
      </c>
      <c r="D27691" t="s">
        <v>60</v>
      </c>
      <c r="E27691">
        <v>1</v>
      </c>
      <c r="F27691">
        <v>4.8</v>
      </c>
      <c r="G27691">
        <v>275.27999999999997</v>
      </c>
      <c r="H27691">
        <v>240.22</v>
      </c>
    </row>
    <row r="27692" spans="1:8" x14ac:dyDescent="0.25">
      <c r="A27692" t="s">
        <v>59</v>
      </c>
      <c r="B27692">
        <v>2009</v>
      </c>
      <c r="C27692" t="s">
        <v>2</v>
      </c>
      <c r="D27692" t="s">
        <v>62</v>
      </c>
      <c r="E27692">
        <v>2</v>
      </c>
      <c r="F27692">
        <v>2.87</v>
      </c>
      <c r="G27692">
        <v>337.25</v>
      </c>
      <c r="H27692">
        <v>324.02</v>
      </c>
    </row>
    <row r="27693" spans="1:8" x14ac:dyDescent="0.25">
      <c r="A27693" t="s">
        <v>59</v>
      </c>
      <c r="B27693">
        <v>2009</v>
      </c>
      <c r="C27693" t="s">
        <v>2</v>
      </c>
      <c r="D27693" t="s">
        <v>60</v>
      </c>
      <c r="E27693">
        <v>617</v>
      </c>
      <c r="F27693">
        <v>1191.19</v>
      </c>
      <c r="G27693">
        <v>113978.13</v>
      </c>
      <c r="H27693">
        <v>160989.16</v>
      </c>
    </row>
    <row r="27694" spans="1:8" x14ac:dyDescent="0.25">
      <c r="A27694" t="s">
        <v>59</v>
      </c>
      <c r="B27694">
        <v>2009</v>
      </c>
      <c r="C27694" t="s">
        <v>2</v>
      </c>
      <c r="D27694" t="s">
        <v>60</v>
      </c>
      <c r="E27694">
        <v>29</v>
      </c>
      <c r="F27694">
        <v>53.76</v>
      </c>
      <c r="G27694">
        <v>3094.51</v>
      </c>
      <c r="H27694">
        <v>2477.39</v>
      </c>
    </row>
    <row r="27695" spans="1:8" x14ac:dyDescent="0.25">
      <c r="A27695" t="s">
        <v>59</v>
      </c>
      <c r="B27695">
        <v>2009</v>
      </c>
      <c r="C27695" t="s">
        <v>2</v>
      </c>
      <c r="D27695" t="s">
        <v>60</v>
      </c>
      <c r="E27695">
        <v>0</v>
      </c>
      <c r="F27695">
        <v>0</v>
      </c>
      <c r="G27695">
        <v>0</v>
      </c>
      <c r="H27695">
        <v>0</v>
      </c>
    </row>
    <row r="27696" spans="1:8" x14ac:dyDescent="0.25">
      <c r="A27696" t="s">
        <v>59</v>
      </c>
      <c r="B27696">
        <v>2009</v>
      </c>
      <c r="C27696" t="s">
        <v>2</v>
      </c>
      <c r="D27696" t="s">
        <v>60</v>
      </c>
      <c r="E27696">
        <v>23</v>
      </c>
      <c r="F27696">
        <v>463.26</v>
      </c>
      <c r="G27696">
        <v>24771.69</v>
      </c>
      <c r="H27696">
        <v>30008.41</v>
      </c>
    </row>
    <row r="27697" spans="1:8" x14ac:dyDescent="0.25">
      <c r="A27697" t="s">
        <v>59</v>
      </c>
      <c r="B27697">
        <v>2009</v>
      </c>
      <c r="C27697" t="s">
        <v>2</v>
      </c>
      <c r="D27697" t="s">
        <v>60</v>
      </c>
      <c r="E27697">
        <v>17</v>
      </c>
      <c r="F27697">
        <v>30.31</v>
      </c>
      <c r="G27697">
        <v>1495.32</v>
      </c>
      <c r="H27697">
        <v>1059.43</v>
      </c>
    </row>
    <row r="27698" spans="1:8" x14ac:dyDescent="0.25">
      <c r="A27698" t="s">
        <v>59</v>
      </c>
      <c r="B27698">
        <v>2009</v>
      </c>
      <c r="C27698" t="s">
        <v>2</v>
      </c>
      <c r="D27698" t="s">
        <v>60</v>
      </c>
      <c r="E27698">
        <v>0</v>
      </c>
      <c r="F27698">
        <v>0</v>
      </c>
      <c r="G27698">
        <v>0</v>
      </c>
      <c r="H27698">
        <v>0</v>
      </c>
    </row>
    <row r="27699" spans="1:8" x14ac:dyDescent="0.25">
      <c r="A27699" t="s">
        <v>59</v>
      </c>
      <c r="B27699">
        <v>2009</v>
      </c>
      <c r="C27699" t="s">
        <v>2</v>
      </c>
      <c r="D27699" t="s">
        <v>60</v>
      </c>
      <c r="E27699">
        <v>42</v>
      </c>
      <c r="F27699">
        <v>1256.82</v>
      </c>
      <c r="G27699">
        <v>68100.25</v>
      </c>
      <c r="H27699">
        <v>110314.06</v>
      </c>
    </row>
    <row r="27700" spans="1:8" x14ac:dyDescent="0.25">
      <c r="A27700" t="s">
        <v>59</v>
      </c>
      <c r="B27700">
        <v>2009</v>
      </c>
      <c r="C27700" t="s">
        <v>2</v>
      </c>
      <c r="D27700" t="s">
        <v>60</v>
      </c>
      <c r="E27700">
        <v>22</v>
      </c>
      <c r="F27700">
        <v>56.57</v>
      </c>
      <c r="G27700">
        <v>1975.27</v>
      </c>
      <c r="H27700">
        <v>1690.75</v>
      </c>
    </row>
    <row r="27701" spans="1:8" x14ac:dyDescent="0.25">
      <c r="A27701" t="s">
        <v>59</v>
      </c>
      <c r="B27701">
        <v>2009</v>
      </c>
      <c r="C27701" t="s">
        <v>2</v>
      </c>
      <c r="D27701" t="s">
        <v>60</v>
      </c>
      <c r="E27701">
        <v>0</v>
      </c>
      <c r="F27701">
        <v>0</v>
      </c>
      <c r="G27701">
        <v>0</v>
      </c>
      <c r="H27701">
        <v>0</v>
      </c>
    </row>
    <row r="27702" spans="1:8" x14ac:dyDescent="0.25">
      <c r="A27702" t="s">
        <v>59</v>
      </c>
      <c r="B27702">
        <v>2009</v>
      </c>
      <c r="C27702" t="s">
        <v>2</v>
      </c>
      <c r="D27702" t="s">
        <v>60</v>
      </c>
      <c r="E27702">
        <v>0</v>
      </c>
      <c r="F27702">
        <v>0</v>
      </c>
      <c r="G27702">
        <v>0</v>
      </c>
      <c r="H27702">
        <v>0</v>
      </c>
    </row>
    <row r="27703" spans="1:8" x14ac:dyDescent="0.25">
      <c r="A27703" t="s">
        <v>59</v>
      </c>
      <c r="B27703">
        <v>2009</v>
      </c>
      <c r="C27703" t="s">
        <v>2</v>
      </c>
      <c r="D27703" t="s">
        <v>60</v>
      </c>
      <c r="E27703">
        <v>0</v>
      </c>
      <c r="F27703">
        <v>0</v>
      </c>
      <c r="G27703">
        <v>1059.49</v>
      </c>
      <c r="H27703">
        <v>3399.53</v>
      </c>
    </row>
    <row r="27704" spans="1:8" x14ac:dyDescent="0.25">
      <c r="A27704" t="s">
        <v>59</v>
      </c>
      <c r="B27704">
        <v>2009</v>
      </c>
      <c r="C27704" t="s">
        <v>2</v>
      </c>
      <c r="D27704" t="s">
        <v>60</v>
      </c>
      <c r="E27704">
        <v>0</v>
      </c>
      <c r="F27704">
        <v>0</v>
      </c>
      <c r="G27704">
        <v>477.03</v>
      </c>
      <c r="H27704">
        <v>185.08</v>
      </c>
    </row>
    <row r="27705" spans="1:8" x14ac:dyDescent="0.25">
      <c r="A27705" t="s">
        <v>59</v>
      </c>
      <c r="B27705">
        <v>2009</v>
      </c>
      <c r="C27705" t="s">
        <v>2</v>
      </c>
      <c r="D27705" t="s">
        <v>61</v>
      </c>
      <c r="E27705">
        <v>0</v>
      </c>
      <c r="F27705">
        <v>0</v>
      </c>
      <c r="G27705">
        <v>0</v>
      </c>
      <c r="H27705">
        <v>0</v>
      </c>
    </row>
    <row r="27706" spans="1:8" x14ac:dyDescent="0.25">
      <c r="A27706" t="s">
        <v>59</v>
      </c>
      <c r="B27706">
        <v>2009</v>
      </c>
      <c r="C27706" t="s">
        <v>2</v>
      </c>
      <c r="D27706" t="s">
        <v>61</v>
      </c>
      <c r="E27706">
        <v>1</v>
      </c>
      <c r="F27706">
        <v>0.01</v>
      </c>
      <c r="G27706">
        <v>0</v>
      </c>
      <c r="H27706">
        <v>0</v>
      </c>
    </row>
    <row r="27707" spans="1:8" x14ac:dyDescent="0.25">
      <c r="A27707" t="s">
        <v>59</v>
      </c>
      <c r="B27707">
        <v>2009</v>
      </c>
      <c r="C27707" t="s">
        <v>2</v>
      </c>
      <c r="D27707" t="s">
        <v>61</v>
      </c>
      <c r="E27707">
        <v>3</v>
      </c>
      <c r="F27707">
        <v>1.57</v>
      </c>
      <c r="G27707">
        <v>92.02</v>
      </c>
      <c r="H27707">
        <v>92.02</v>
      </c>
    </row>
    <row r="27708" spans="1:8" x14ac:dyDescent="0.25">
      <c r="A27708" t="s">
        <v>59</v>
      </c>
      <c r="B27708">
        <v>2009</v>
      </c>
      <c r="C27708" t="s">
        <v>2</v>
      </c>
      <c r="D27708" t="s">
        <v>60</v>
      </c>
      <c r="E27708">
        <v>1012</v>
      </c>
      <c r="F27708">
        <v>568.33000000000004</v>
      </c>
      <c r="G27708">
        <v>49853.99</v>
      </c>
      <c r="H27708">
        <v>49699.62</v>
      </c>
    </row>
    <row r="27709" spans="1:8" x14ac:dyDescent="0.25">
      <c r="A27709" t="s">
        <v>59</v>
      </c>
      <c r="B27709">
        <v>2009</v>
      </c>
      <c r="C27709" t="s">
        <v>2</v>
      </c>
      <c r="D27709" t="s">
        <v>60</v>
      </c>
      <c r="E27709">
        <v>52</v>
      </c>
      <c r="F27709">
        <v>596.92999999999995</v>
      </c>
      <c r="G27709">
        <v>40679.599999999999</v>
      </c>
      <c r="H27709">
        <v>55087.09</v>
      </c>
    </row>
    <row r="27710" spans="1:8" x14ac:dyDescent="0.25">
      <c r="A27710" t="s">
        <v>59</v>
      </c>
      <c r="B27710">
        <v>2009</v>
      </c>
      <c r="C27710" t="s">
        <v>2</v>
      </c>
      <c r="D27710" t="s">
        <v>60</v>
      </c>
      <c r="E27710">
        <v>189</v>
      </c>
      <c r="F27710">
        <v>384.58</v>
      </c>
      <c r="G27710">
        <v>59691.82</v>
      </c>
      <c r="H27710">
        <v>108904.85</v>
      </c>
    </row>
    <row r="27711" spans="1:8" x14ac:dyDescent="0.25">
      <c r="A27711" t="s">
        <v>59</v>
      </c>
      <c r="B27711">
        <v>2009</v>
      </c>
      <c r="C27711" t="s">
        <v>8</v>
      </c>
      <c r="D27711" t="s">
        <v>60</v>
      </c>
      <c r="E27711">
        <v>0</v>
      </c>
      <c r="F27711">
        <v>0</v>
      </c>
      <c r="G27711">
        <v>0</v>
      </c>
      <c r="H27711">
        <v>0</v>
      </c>
    </row>
    <row r="27712" spans="1:8" x14ac:dyDescent="0.25">
      <c r="A27712" t="s">
        <v>59</v>
      </c>
      <c r="B27712">
        <v>2009</v>
      </c>
      <c r="C27712" t="s">
        <v>8</v>
      </c>
      <c r="D27712" t="s">
        <v>61</v>
      </c>
      <c r="E27712">
        <v>0</v>
      </c>
      <c r="F27712">
        <v>0</v>
      </c>
      <c r="G27712">
        <v>0</v>
      </c>
      <c r="H27712">
        <v>0</v>
      </c>
    </row>
    <row r="27713" spans="1:8" x14ac:dyDescent="0.25">
      <c r="A27713" t="s">
        <v>59</v>
      </c>
      <c r="B27713">
        <v>2009</v>
      </c>
      <c r="C27713" t="s">
        <v>8</v>
      </c>
      <c r="D27713" t="s">
        <v>61</v>
      </c>
      <c r="E27713">
        <v>4</v>
      </c>
      <c r="F27713">
        <v>173.73</v>
      </c>
      <c r="G27713">
        <v>11175.43</v>
      </c>
      <c r="H27713">
        <v>12274.91</v>
      </c>
    </row>
    <row r="27714" spans="1:8" x14ac:dyDescent="0.25">
      <c r="A27714" t="s">
        <v>59</v>
      </c>
      <c r="B27714">
        <v>2009</v>
      </c>
      <c r="C27714" t="s">
        <v>8</v>
      </c>
      <c r="D27714" t="s">
        <v>61</v>
      </c>
      <c r="E27714">
        <v>1</v>
      </c>
      <c r="F27714">
        <v>0.52</v>
      </c>
      <c r="G27714">
        <v>82.17</v>
      </c>
      <c r="H27714">
        <v>0</v>
      </c>
    </row>
    <row r="27715" spans="1:8" x14ac:dyDescent="0.25">
      <c r="A27715" t="s">
        <v>59</v>
      </c>
      <c r="B27715">
        <v>2009</v>
      </c>
      <c r="C27715" t="s">
        <v>8</v>
      </c>
      <c r="D27715" t="s">
        <v>60</v>
      </c>
      <c r="E27715">
        <v>0</v>
      </c>
      <c r="F27715">
        <v>0</v>
      </c>
      <c r="G27715">
        <v>0</v>
      </c>
      <c r="H27715">
        <v>0</v>
      </c>
    </row>
    <row r="27716" spans="1:8" x14ac:dyDescent="0.25">
      <c r="A27716" t="s">
        <v>59</v>
      </c>
      <c r="B27716">
        <v>2009</v>
      </c>
      <c r="C27716" t="s">
        <v>8</v>
      </c>
      <c r="D27716" t="s">
        <v>60</v>
      </c>
      <c r="E27716">
        <v>4</v>
      </c>
      <c r="F27716">
        <v>9.5399999999999991</v>
      </c>
      <c r="G27716">
        <v>2464.92</v>
      </c>
      <c r="H27716">
        <v>2470.02</v>
      </c>
    </row>
    <row r="27717" spans="1:8" x14ac:dyDescent="0.25">
      <c r="A27717" t="s">
        <v>59</v>
      </c>
      <c r="B27717">
        <v>2009</v>
      </c>
      <c r="C27717" t="s">
        <v>8</v>
      </c>
      <c r="D27717" t="s">
        <v>60</v>
      </c>
      <c r="E27717">
        <v>4</v>
      </c>
      <c r="F27717">
        <v>8.74</v>
      </c>
      <c r="G27717">
        <v>967.11</v>
      </c>
      <c r="H27717">
        <v>967.11</v>
      </c>
    </row>
    <row r="27718" spans="1:8" x14ac:dyDescent="0.25">
      <c r="A27718" t="s">
        <v>59</v>
      </c>
      <c r="B27718">
        <v>2009</v>
      </c>
      <c r="C27718" t="s">
        <v>8</v>
      </c>
      <c r="D27718" t="s">
        <v>60</v>
      </c>
      <c r="E27718">
        <v>332</v>
      </c>
      <c r="F27718">
        <v>6537</v>
      </c>
      <c r="G27718">
        <v>427278.3</v>
      </c>
      <c r="H27718">
        <v>547577.89</v>
      </c>
    </row>
    <row r="27719" spans="1:8" x14ac:dyDescent="0.25">
      <c r="A27719" t="s">
        <v>59</v>
      </c>
      <c r="B27719">
        <v>2009</v>
      </c>
      <c r="C27719" t="s">
        <v>8</v>
      </c>
      <c r="D27719" t="s">
        <v>60</v>
      </c>
      <c r="E27719">
        <v>73</v>
      </c>
      <c r="F27719">
        <v>94.14</v>
      </c>
      <c r="G27719">
        <v>12687.8</v>
      </c>
      <c r="H27719">
        <v>10768.99</v>
      </c>
    </row>
    <row r="27720" spans="1:8" x14ac:dyDescent="0.25">
      <c r="A27720" t="s">
        <v>59</v>
      </c>
      <c r="B27720">
        <v>2009</v>
      </c>
      <c r="C27720" t="s">
        <v>8</v>
      </c>
      <c r="D27720" t="s">
        <v>60</v>
      </c>
      <c r="E27720">
        <v>0</v>
      </c>
      <c r="F27720">
        <v>0</v>
      </c>
      <c r="G27720">
        <v>0</v>
      </c>
      <c r="H27720">
        <v>0</v>
      </c>
    </row>
    <row r="27721" spans="1:8" x14ac:dyDescent="0.25">
      <c r="A27721" t="s">
        <v>59</v>
      </c>
      <c r="B27721">
        <v>2009</v>
      </c>
      <c r="C27721" t="s">
        <v>8</v>
      </c>
      <c r="D27721" t="s">
        <v>62</v>
      </c>
      <c r="E27721">
        <v>24</v>
      </c>
      <c r="F27721">
        <v>1121.97</v>
      </c>
      <c r="G27721">
        <v>86437.81</v>
      </c>
      <c r="H27721">
        <v>96761.45</v>
      </c>
    </row>
    <row r="27722" spans="1:8" x14ac:dyDescent="0.25">
      <c r="A27722" t="s">
        <v>59</v>
      </c>
      <c r="B27722">
        <v>2009</v>
      </c>
      <c r="C27722" t="s">
        <v>8</v>
      </c>
      <c r="D27722" t="s">
        <v>62</v>
      </c>
      <c r="E27722">
        <v>2</v>
      </c>
      <c r="F27722">
        <v>3.6</v>
      </c>
      <c r="G27722">
        <v>352.03</v>
      </c>
      <c r="H27722">
        <v>356.3</v>
      </c>
    </row>
    <row r="27723" spans="1:8" x14ac:dyDescent="0.25">
      <c r="A27723" t="s">
        <v>59</v>
      </c>
      <c r="B27723">
        <v>2009</v>
      </c>
      <c r="C27723" t="s">
        <v>8</v>
      </c>
      <c r="D27723" t="s">
        <v>60</v>
      </c>
      <c r="E27723">
        <v>106</v>
      </c>
      <c r="F27723">
        <v>1424.85</v>
      </c>
      <c r="G27723">
        <v>99363.98</v>
      </c>
      <c r="H27723">
        <v>106650.76</v>
      </c>
    </row>
    <row r="27724" spans="1:8" x14ac:dyDescent="0.25">
      <c r="A27724" t="s">
        <v>59</v>
      </c>
      <c r="B27724">
        <v>2009</v>
      </c>
      <c r="C27724" t="s">
        <v>8</v>
      </c>
      <c r="D27724" t="s">
        <v>60</v>
      </c>
      <c r="E27724">
        <v>28</v>
      </c>
      <c r="F27724">
        <v>55.49</v>
      </c>
      <c r="G27724">
        <v>5327.44</v>
      </c>
      <c r="H27724">
        <v>3912.09</v>
      </c>
    </row>
    <row r="27725" spans="1:8" x14ac:dyDescent="0.25">
      <c r="A27725" t="s">
        <v>59</v>
      </c>
      <c r="B27725">
        <v>2009</v>
      </c>
      <c r="C27725" t="s">
        <v>8</v>
      </c>
      <c r="D27725" t="s">
        <v>60</v>
      </c>
      <c r="E27725">
        <v>0</v>
      </c>
      <c r="F27725">
        <v>0</v>
      </c>
      <c r="G27725">
        <v>0</v>
      </c>
      <c r="H27725">
        <v>0</v>
      </c>
    </row>
    <row r="27726" spans="1:8" x14ac:dyDescent="0.25">
      <c r="A27726" t="s">
        <v>59</v>
      </c>
      <c r="B27726">
        <v>2009</v>
      </c>
      <c r="C27726" t="s">
        <v>8</v>
      </c>
      <c r="D27726" t="s">
        <v>60</v>
      </c>
      <c r="E27726">
        <v>24</v>
      </c>
      <c r="F27726">
        <v>446</v>
      </c>
      <c r="G27726">
        <v>26360.35</v>
      </c>
      <c r="H27726">
        <v>28706.57</v>
      </c>
    </row>
    <row r="27727" spans="1:8" x14ac:dyDescent="0.25">
      <c r="A27727" t="s">
        <v>59</v>
      </c>
      <c r="B27727">
        <v>2009</v>
      </c>
      <c r="C27727" t="s">
        <v>8</v>
      </c>
      <c r="D27727" t="s">
        <v>60</v>
      </c>
      <c r="E27727">
        <v>16</v>
      </c>
      <c r="F27727">
        <v>24.2</v>
      </c>
      <c r="G27727">
        <v>2266.79</v>
      </c>
      <c r="H27727">
        <v>2272.81</v>
      </c>
    </row>
    <row r="27728" spans="1:8" x14ac:dyDescent="0.25">
      <c r="A27728" t="s">
        <v>59</v>
      </c>
      <c r="B27728">
        <v>2009</v>
      </c>
      <c r="C27728" t="s">
        <v>8</v>
      </c>
      <c r="D27728" t="s">
        <v>60</v>
      </c>
      <c r="E27728">
        <v>0</v>
      </c>
      <c r="F27728">
        <v>0</v>
      </c>
      <c r="G27728">
        <v>0</v>
      </c>
      <c r="H27728">
        <v>0</v>
      </c>
    </row>
    <row r="27729" spans="1:8" x14ac:dyDescent="0.25">
      <c r="A27729" t="s">
        <v>59</v>
      </c>
      <c r="B27729">
        <v>2009</v>
      </c>
      <c r="C27729" t="s">
        <v>8</v>
      </c>
      <c r="D27729" t="s">
        <v>60</v>
      </c>
      <c r="E27729">
        <v>50</v>
      </c>
      <c r="F27729">
        <v>1262.01</v>
      </c>
      <c r="G27729">
        <v>71154.8</v>
      </c>
      <c r="H27729">
        <v>82858.92</v>
      </c>
    </row>
    <row r="27730" spans="1:8" x14ac:dyDescent="0.25">
      <c r="A27730" t="s">
        <v>59</v>
      </c>
      <c r="B27730">
        <v>2009</v>
      </c>
      <c r="C27730" t="s">
        <v>2</v>
      </c>
      <c r="D27730" t="s">
        <v>60</v>
      </c>
      <c r="E27730">
        <v>1087</v>
      </c>
      <c r="F27730">
        <v>637.86</v>
      </c>
      <c r="G27730">
        <v>39578.080000000002</v>
      </c>
      <c r="H27730">
        <v>38430.339999999997</v>
      </c>
    </row>
    <row r="27731" spans="1:8" x14ac:dyDescent="0.25">
      <c r="A27731" t="s">
        <v>59</v>
      </c>
      <c r="B27731">
        <v>2009</v>
      </c>
      <c r="C27731" t="s">
        <v>2</v>
      </c>
      <c r="D27731" t="s">
        <v>60</v>
      </c>
      <c r="E27731">
        <v>0</v>
      </c>
      <c r="F27731">
        <v>0</v>
      </c>
      <c r="G27731">
        <v>0</v>
      </c>
      <c r="H27731">
        <v>0</v>
      </c>
    </row>
    <row r="27732" spans="1:8" x14ac:dyDescent="0.25">
      <c r="A27732" t="s">
        <v>59</v>
      </c>
      <c r="B27732">
        <v>2009</v>
      </c>
      <c r="C27732" t="s">
        <v>2</v>
      </c>
      <c r="D27732" t="s">
        <v>60</v>
      </c>
      <c r="E27732">
        <v>0</v>
      </c>
      <c r="F27732">
        <v>0</v>
      </c>
      <c r="G27732">
        <v>0</v>
      </c>
      <c r="H27732">
        <v>0</v>
      </c>
    </row>
    <row r="27733" spans="1:8" x14ac:dyDescent="0.25">
      <c r="A27733" t="s">
        <v>59</v>
      </c>
      <c r="B27733">
        <v>2009</v>
      </c>
      <c r="C27733" t="s">
        <v>2</v>
      </c>
      <c r="D27733" t="s">
        <v>62</v>
      </c>
      <c r="E27733">
        <v>0</v>
      </c>
      <c r="F27733">
        <v>0</v>
      </c>
      <c r="G27733">
        <v>0</v>
      </c>
      <c r="H27733">
        <v>0</v>
      </c>
    </row>
    <row r="27734" spans="1:8" x14ac:dyDescent="0.25">
      <c r="A27734" t="s">
        <v>59</v>
      </c>
      <c r="B27734">
        <v>2009</v>
      </c>
      <c r="C27734" t="s">
        <v>2</v>
      </c>
      <c r="D27734" t="s">
        <v>62</v>
      </c>
      <c r="E27734">
        <v>96</v>
      </c>
      <c r="F27734">
        <v>51.08</v>
      </c>
      <c r="G27734">
        <v>3658.13</v>
      </c>
      <c r="H27734">
        <v>4081.13</v>
      </c>
    </row>
    <row r="27735" spans="1:8" x14ac:dyDescent="0.25">
      <c r="A27735" t="s">
        <v>59</v>
      </c>
      <c r="B27735">
        <v>2009</v>
      </c>
      <c r="C27735" t="s">
        <v>2</v>
      </c>
      <c r="D27735" t="s">
        <v>62</v>
      </c>
      <c r="E27735">
        <v>518</v>
      </c>
      <c r="F27735">
        <v>353.8</v>
      </c>
      <c r="G27735">
        <v>28419.1</v>
      </c>
      <c r="H27735">
        <v>26082.85</v>
      </c>
    </row>
    <row r="27736" spans="1:8" x14ac:dyDescent="0.25">
      <c r="A27736" t="s">
        <v>59</v>
      </c>
      <c r="B27736">
        <v>2009</v>
      </c>
      <c r="C27736" t="s">
        <v>2</v>
      </c>
      <c r="D27736" t="s">
        <v>60</v>
      </c>
      <c r="E27736">
        <v>7</v>
      </c>
      <c r="F27736">
        <v>50.1</v>
      </c>
      <c r="G27736">
        <v>3844.78</v>
      </c>
      <c r="H27736">
        <v>5493.29</v>
      </c>
    </row>
    <row r="27737" spans="1:8" x14ac:dyDescent="0.25">
      <c r="A27737" t="s">
        <v>59</v>
      </c>
      <c r="B27737">
        <v>2009</v>
      </c>
      <c r="C27737" t="s">
        <v>2</v>
      </c>
      <c r="D27737" t="s">
        <v>60</v>
      </c>
      <c r="E27737">
        <v>143</v>
      </c>
      <c r="F27737">
        <v>78.67</v>
      </c>
      <c r="G27737">
        <v>9989.4699999999993</v>
      </c>
      <c r="H27737">
        <v>10083.64</v>
      </c>
    </row>
    <row r="27738" spans="1:8" x14ac:dyDescent="0.25">
      <c r="A27738" t="s">
        <v>59</v>
      </c>
      <c r="B27738">
        <v>2009</v>
      </c>
      <c r="C27738" t="s">
        <v>2</v>
      </c>
      <c r="D27738" t="s">
        <v>60</v>
      </c>
      <c r="E27738">
        <v>0</v>
      </c>
      <c r="F27738">
        <v>0</v>
      </c>
      <c r="G27738">
        <v>0</v>
      </c>
      <c r="H27738">
        <v>0</v>
      </c>
    </row>
    <row r="27739" spans="1:8" x14ac:dyDescent="0.25">
      <c r="A27739" t="s">
        <v>59</v>
      </c>
      <c r="B27739">
        <v>2009</v>
      </c>
      <c r="C27739" t="s">
        <v>2</v>
      </c>
      <c r="D27739" t="s">
        <v>60</v>
      </c>
      <c r="E27739">
        <v>7</v>
      </c>
      <c r="F27739">
        <v>49.2</v>
      </c>
      <c r="G27739">
        <v>4981.58</v>
      </c>
      <c r="H27739">
        <v>7352.47</v>
      </c>
    </row>
    <row r="27740" spans="1:8" x14ac:dyDescent="0.25">
      <c r="A27740" t="s">
        <v>59</v>
      </c>
      <c r="B27740">
        <v>2009</v>
      </c>
      <c r="C27740" t="s">
        <v>2</v>
      </c>
      <c r="D27740" t="s">
        <v>60</v>
      </c>
      <c r="E27740">
        <v>55</v>
      </c>
      <c r="F27740">
        <v>148.43</v>
      </c>
      <c r="G27740">
        <v>8086.58</v>
      </c>
      <c r="H27740">
        <v>5389.83</v>
      </c>
    </row>
    <row r="27741" spans="1:8" x14ac:dyDescent="0.25">
      <c r="A27741" t="s">
        <v>59</v>
      </c>
      <c r="B27741">
        <v>2009</v>
      </c>
      <c r="C27741" t="s">
        <v>2</v>
      </c>
      <c r="D27741" t="s">
        <v>60</v>
      </c>
      <c r="E27741">
        <v>493</v>
      </c>
      <c r="F27741">
        <v>349.73</v>
      </c>
      <c r="G27741">
        <v>21140.28</v>
      </c>
      <c r="H27741">
        <v>5982.38</v>
      </c>
    </row>
    <row r="27742" spans="1:8" x14ac:dyDescent="0.25">
      <c r="A27742" t="s">
        <v>59</v>
      </c>
      <c r="B27742">
        <v>2009</v>
      </c>
      <c r="C27742" t="s">
        <v>2</v>
      </c>
      <c r="D27742" t="s">
        <v>60</v>
      </c>
      <c r="E27742">
        <v>0</v>
      </c>
      <c r="F27742">
        <v>0</v>
      </c>
      <c r="G27742">
        <v>0</v>
      </c>
      <c r="H27742">
        <v>0</v>
      </c>
    </row>
    <row r="27743" spans="1:8" x14ac:dyDescent="0.25">
      <c r="A27743" t="s">
        <v>59</v>
      </c>
      <c r="B27743">
        <v>2009</v>
      </c>
      <c r="C27743" t="s">
        <v>2</v>
      </c>
      <c r="D27743" t="s">
        <v>60</v>
      </c>
      <c r="E27743">
        <v>6</v>
      </c>
      <c r="F27743">
        <v>63.43</v>
      </c>
      <c r="G27743">
        <v>2982.2</v>
      </c>
      <c r="H27743">
        <v>2979.25</v>
      </c>
    </row>
    <row r="27744" spans="1:8" x14ac:dyDescent="0.25">
      <c r="A27744" t="s">
        <v>59</v>
      </c>
      <c r="B27744">
        <v>2009</v>
      </c>
      <c r="C27744" t="s">
        <v>2</v>
      </c>
      <c r="D27744" t="s">
        <v>60</v>
      </c>
      <c r="E27744">
        <v>82</v>
      </c>
      <c r="F27744">
        <v>159.59</v>
      </c>
      <c r="G27744">
        <v>9457.7099999999991</v>
      </c>
      <c r="H27744">
        <v>9823.7999999999993</v>
      </c>
    </row>
    <row r="27745" spans="1:8" x14ac:dyDescent="0.25">
      <c r="A27745" t="s">
        <v>59</v>
      </c>
      <c r="B27745">
        <v>2009</v>
      </c>
      <c r="C27745" t="s">
        <v>2</v>
      </c>
      <c r="D27745" t="s">
        <v>60</v>
      </c>
      <c r="E27745">
        <v>188</v>
      </c>
      <c r="F27745">
        <v>100.51</v>
      </c>
      <c r="G27745">
        <v>6997.83</v>
      </c>
      <c r="H27745">
        <v>5130.99</v>
      </c>
    </row>
    <row r="27746" spans="1:8" x14ac:dyDescent="0.25">
      <c r="A27746" t="s">
        <v>59</v>
      </c>
      <c r="B27746">
        <v>2009</v>
      </c>
      <c r="C27746" t="s">
        <v>2</v>
      </c>
      <c r="D27746" t="s">
        <v>64</v>
      </c>
      <c r="E27746">
        <v>1</v>
      </c>
      <c r="F27746">
        <v>14556.326026999999</v>
      </c>
      <c r="G27746">
        <v>1355362.2</v>
      </c>
      <c r="H27746">
        <v>1363428.12</v>
      </c>
    </row>
    <row r="27747" spans="1:8" x14ac:dyDescent="0.25">
      <c r="A27747" t="s">
        <v>59</v>
      </c>
      <c r="B27747">
        <v>2009</v>
      </c>
      <c r="C27747" t="s">
        <v>2</v>
      </c>
      <c r="D27747" t="s">
        <v>60</v>
      </c>
      <c r="E27747">
        <v>0</v>
      </c>
      <c r="F27747">
        <v>0</v>
      </c>
      <c r="G27747">
        <v>0</v>
      </c>
      <c r="H27747">
        <v>0</v>
      </c>
    </row>
    <row r="27748" spans="1:8" x14ac:dyDescent="0.25">
      <c r="A27748" t="s">
        <v>59</v>
      </c>
      <c r="B27748">
        <v>2009</v>
      </c>
      <c r="C27748" t="s">
        <v>2</v>
      </c>
      <c r="D27748" t="s">
        <v>60</v>
      </c>
      <c r="E27748">
        <v>0</v>
      </c>
      <c r="F27748">
        <v>0</v>
      </c>
      <c r="G27748">
        <v>0</v>
      </c>
      <c r="H27748">
        <v>0</v>
      </c>
    </row>
    <row r="27749" spans="1:8" x14ac:dyDescent="0.25">
      <c r="A27749" t="s">
        <v>59</v>
      </c>
      <c r="B27749">
        <v>2009</v>
      </c>
      <c r="C27749" t="s">
        <v>8</v>
      </c>
      <c r="D27749" t="s">
        <v>60</v>
      </c>
      <c r="E27749">
        <v>18</v>
      </c>
      <c r="F27749">
        <v>26.1</v>
      </c>
      <c r="G27749">
        <v>2126.67</v>
      </c>
      <c r="H27749">
        <v>2770.94</v>
      </c>
    </row>
    <row r="27750" spans="1:8" x14ac:dyDescent="0.25">
      <c r="A27750" t="s">
        <v>59</v>
      </c>
      <c r="B27750">
        <v>2009</v>
      </c>
      <c r="C27750" t="s">
        <v>8</v>
      </c>
      <c r="D27750" t="s">
        <v>60</v>
      </c>
      <c r="E27750">
        <v>0</v>
      </c>
      <c r="F27750">
        <v>0</v>
      </c>
      <c r="G27750">
        <v>0</v>
      </c>
      <c r="H27750">
        <v>0</v>
      </c>
    </row>
    <row r="27751" spans="1:8" x14ac:dyDescent="0.25">
      <c r="A27751" t="s">
        <v>59</v>
      </c>
      <c r="B27751">
        <v>2009</v>
      </c>
      <c r="C27751" t="s">
        <v>8</v>
      </c>
      <c r="D27751" t="s">
        <v>60</v>
      </c>
      <c r="E27751">
        <v>0</v>
      </c>
      <c r="F27751">
        <v>0</v>
      </c>
      <c r="G27751">
        <v>0</v>
      </c>
      <c r="H27751">
        <v>0</v>
      </c>
    </row>
    <row r="27752" spans="1:8" x14ac:dyDescent="0.25">
      <c r="A27752" t="s">
        <v>59</v>
      </c>
      <c r="B27752">
        <v>2009</v>
      </c>
      <c r="C27752" t="s">
        <v>8</v>
      </c>
      <c r="D27752" t="s">
        <v>60</v>
      </c>
      <c r="E27752">
        <v>0</v>
      </c>
      <c r="F27752">
        <v>0</v>
      </c>
      <c r="G27752">
        <v>888.21</v>
      </c>
      <c r="H27752">
        <v>776.2</v>
      </c>
    </row>
    <row r="27753" spans="1:8" x14ac:dyDescent="0.25">
      <c r="A27753" t="s">
        <v>59</v>
      </c>
      <c r="B27753">
        <v>2009</v>
      </c>
      <c r="C27753" t="s">
        <v>8</v>
      </c>
      <c r="D27753" t="s">
        <v>60</v>
      </c>
      <c r="E27753">
        <v>0</v>
      </c>
      <c r="F27753">
        <v>0</v>
      </c>
      <c r="G27753">
        <v>-144.96</v>
      </c>
      <c r="H27753">
        <v>197.22</v>
      </c>
    </row>
    <row r="27754" spans="1:8" x14ac:dyDescent="0.25">
      <c r="A27754" t="s">
        <v>59</v>
      </c>
      <c r="B27754">
        <v>2009</v>
      </c>
      <c r="C27754" t="s">
        <v>8</v>
      </c>
      <c r="D27754" t="s">
        <v>61</v>
      </c>
      <c r="E27754">
        <v>0</v>
      </c>
      <c r="F27754">
        <v>0</v>
      </c>
      <c r="G27754">
        <v>0</v>
      </c>
      <c r="H27754">
        <v>0</v>
      </c>
    </row>
    <row r="27755" spans="1:8" x14ac:dyDescent="0.25">
      <c r="A27755" t="s">
        <v>59</v>
      </c>
      <c r="B27755">
        <v>2009</v>
      </c>
      <c r="C27755" t="s">
        <v>8</v>
      </c>
      <c r="D27755" t="s">
        <v>61</v>
      </c>
      <c r="E27755">
        <v>0</v>
      </c>
      <c r="F27755">
        <v>0</v>
      </c>
      <c r="G27755">
        <v>0</v>
      </c>
      <c r="H27755">
        <v>0</v>
      </c>
    </row>
    <row r="27756" spans="1:8" x14ac:dyDescent="0.25">
      <c r="A27756" t="s">
        <v>59</v>
      </c>
      <c r="B27756">
        <v>2009</v>
      </c>
      <c r="C27756" t="s">
        <v>8</v>
      </c>
      <c r="D27756" t="s">
        <v>61</v>
      </c>
      <c r="E27756">
        <v>2</v>
      </c>
      <c r="F27756">
        <v>1.45</v>
      </c>
      <c r="G27756">
        <v>110.7</v>
      </c>
      <c r="H27756">
        <v>110.96</v>
      </c>
    </row>
    <row r="27757" spans="1:8" x14ac:dyDescent="0.25">
      <c r="A27757" t="s">
        <v>59</v>
      </c>
      <c r="B27757">
        <v>2009</v>
      </c>
      <c r="C27757" t="s">
        <v>8</v>
      </c>
      <c r="D27757" t="s">
        <v>60</v>
      </c>
      <c r="E27757">
        <v>1016</v>
      </c>
      <c r="F27757">
        <v>591.64</v>
      </c>
      <c r="G27757">
        <v>48262.87</v>
      </c>
      <c r="H27757">
        <v>52963.86</v>
      </c>
    </row>
    <row r="27758" spans="1:8" x14ac:dyDescent="0.25">
      <c r="A27758" t="s">
        <v>59</v>
      </c>
      <c r="B27758">
        <v>2009</v>
      </c>
      <c r="C27758" t="s">
        <v>8</v>
      </c>
      <c r="D27758" t="s">
        <v>60</v>
      </c>
      <c r="E27758">
        <v>0</v>
      </c>
      <c r="F27758">
        <v>0</v>
      </c>
      <c r="G27758">
        <v>0</v>
      </c>
      <c r="H27758">
        <v>0</v>
      </c>
    </row>
    <row r="27759" spans="1:8" x14ac:dyDescent="0.25">
      <c r="A27759" t="s">
        <v>59</v>
      </c>
      <c r="B27759">
        <v>2009</v>
      </c>
      <c r="C27759" t="s">
        <v>8</v>
      </c>
      <c r="D27759" t="s">
        <v>60</v>
      </c>
      <c r="E27759">
        <v>199</v>
      </c>
      <c r="F27759">
        <v>399.55</v>
      </c>
      <c r="G27759">
        <v>79156.5</v>
      </c>
      <c r="H27759">
        <v>106868.7</v>
      </c>
    </row>
    <row r="27760" spans="1:8" x14ac:dyDescent="0.25">
      <c r="A27760" t="s">
        <v>59</v>
      </c>
      <c r="B27760">
        <v>2009</v>
      </c>
      <c r="C27760" t="s">
        <v>8</v>
      </c>
      <c r="D27760" t="s">
        <v>60</v>
      </c>
      <c r="E27760">
        <v>1117</v>
      </c>
      <c r="F27760">
        <v>593.01</v>
      </c>
      <c r="G27760">
        <v>45303.8</v>
      </c>
      <c r="H27760">
        <v>42763.86</v>
      </c>
    </row>
    <row r="27761" spans="1:8" x14ac:dyDescent="0.25">
      <c r="A27761" t="s">
        <v>59</v>
      </c>
      <c r="B27761">
        <v>2009</v>
      </c>
      <c r="C27761" t="s">
        <v>8</v>
      </c>
      <c r="D27761" t="s">
        <v>60</v>
      </c>
      <c r="E27761">
        <v>0</v>
      </c>
      <c r="F27761">
        <v>0</v>
      </c>
      <c r="G27761">
        <v>0</v>
      </c>
      <c r="H27761">
        <v>0</v>
      </c>
    </row>
    <row r="27762" spans="1:8" x14ac:dyDescent="0.25">
      <c r="A27762" t="s">
        <v>59</v>
      </c>
      <c r="B27762">
        <v>2009</v>
      </c>
      <c r="C27762" t="s">
        <v>8</v>
      </c>
      <c r="D27762" t="s">
        <v>60</v>
      </c>
      <c r="E27762">
        <v>0</v>
      </c>
      <c r="F27762">
        <v>0</v>
      </c>
      <c r="G27762">
        <v>0</v>
      </c>
      <c r="H27762">
        <v>0</v>
      </c>
    </row>
    <row r="27763" spans="1:8" x14ac:dyDescent="0.25">
      <c r="A27763" t="s">
        <v>59</v>
      </c>
      <c r="B27763">
        <v>2009</v>
      </c>
      <c r="C27763" t="s">
        <v>8</v>
      </c>
      <c r="D27763" t="s">
        <v>62</v>
      </c>
      <c r="E27763">
        <v>0</v>
      </c>
      <c r="F27763">
        <v>0</v>
      </c>
      <c r="G27763">
        <v>0</v>
      </c>
      <c r="H27763">
        <v>0</v>
      </c>
    </row>
    <row r="27764" spans="1:8" x14ac:dyDescent="0.25">
      <c r="A27764" t="s">
        <v>59</v>
      </c>
      <c r="B27764">
        <v>2009</v>
      </c>
      <c r="C27764" t="s">
        <v>8</v>
      </c>
      <c r="D27764" t="s">
        <v>62</v>
      </c>
      <c r="E27764">
        <v>99</v>
      </c>
      <c r="F27764">
        <v>49.7</v>
      </c>
      <c r="G27764">
        <v>3834.18</v>
      </c>
      <c r="H27764">
        <v>4087.33</v>
      </c>
    </row>
    <row r="27765" spans="1:8" x14ac:dyDescent="0.25">
      <c r="A27765" t="s">
        <v>59</v>
      </c>
      <c r="B27765">
        <v>2009</v>
      </c>
      <c r="C27765" t="s">
        <v>8</v>
      </c>
      <c r="D27765" t="s">
        <v>62</v>
      </c>
      <c r="E27765">
        <v>550</v>
      </c>
      <c r="F27765">
        <v>310.7</v>
      </c>
      <c r="G27765">
        <v>23002.69</v>
      </c>
      <c r="H27765">
        <v>22043.65</v>
      </c>
    </row>
    <row r="27766" spans="1:8" x14ac:dyDescent="0.25">
      <c r="A27766" t="s">
        <v>59</v>
      </c>
      <c r="B27766">
        <v>2009</v>
      </c>
      <c r="C27766" t="s">
        <v>8</v>
      </c>
      <c r="D27766" t="s">
        <v>60</v>
      </c>
      <c r="E27766">
        <v>0</v>
      </c>
      <c r="F27766">
        <v>0</v>
      </c>
      <c r="G27766">
        <v>0</v>
      </c>
      <c r="H27766">
        <v>0</v>
      </c>
    </row>
    <row r="27767" spans="1:8" x14ac:dyDescent="0.25">
      <c r="A27767" t="s">
        <v>59</v>
      </c>
      <c r="B27767">
        <v>2009</v>
      </c>
      <c r="C27767" t="s">
        <v>8</v>
      </c>
      <c r="D27767" t="s">
        <v>60</v>
      </c>
      <c r="E27767">
        <v>143</v>
      </c>
      <c r="F27767">
        <v>79.91</v>
      </c>
      <c r="G27767">
        <v>9721.3799999999992</v>
      </c>
      <c r="H27767">
        <v>8588.9599999999991</v>
      </c>
    </row>
    <row r="27768" spans="1:8" x14ac:dyDescent="0.25">
      <c r="A27768" t="s">
        <v>59</v>
      </c>
      <c r="B27768">
        <v>2008</v>
      </c>
      <c r="C27768" t="s">
        <v>13</v>
      </c>
      <c r="D27768" t="s">
        <v>60</v>
      </c>
      <c r="E27768">
        <v>0</v>
      </c>
      <c r="F27768">
        <v>0</v>
      </c>
      <c r="G27768">
        <v>0</v>
      </c>
      <c r="H27768">
        <v>0</v>
      </c>
    </row>
    <row r="27769" spans="1:8" x14ac:dyDescent="0.25">
      <c r="A27769" t="s">
        <v>59</v>
      </c>
      <c r="B27769">
        <v>2008</v>
      </c>
      <c r="C27769" t="s">
        <v>13</v>
      </c>
      <c r="D27769" t="s">
        <v>60</v>
      </c>
      <c r="E27769">
        <v>0</v>
      </c>
      <c r="F27769">
        <v>0</v>
      </c>
      <c r="G27769">
        <v>0</v>
      </c>
      <c r="H27769">
        <v>0</v>
      </c>
    </row>
    <row r="27770" spans="1:8" x14ac:dyDescent="0.25">
      <c r="A27770" t="s">
        <v>59</v>
      </c>
      <c r="B27770">
        <v>2008</v>
      </c>
      <c r="C27770" t="s">
        <v>13</v>
      </c>
      <c r="D27770" t="s">
        <v>60</v>
      </c>
      <c r="E27770">
        <v>5</v>
      </c>
      <c r="F27770">
        <v>14641.094449</v>
      </c>
      <c r="G27770">
        <v>936448.00301700004</v>
      </c>
      <c r="H27770">
        <v>947293.87683600001</v>
      </c>
    </row>
    <row r="27771" spans="1:8" x14ac:dyDescent="0.25">
      <c r="A27771" t="s">
        <v>59</v>
      </c>
      <c r="B27771">
        <v>2008</v>
      </c>
      <c r="C27771" t="s">
        <v>13</v>
      </c>
      <c r="D27771" t="s">
        <v>60</v>
      </c>
      <c r="E27771">
        <v>0</v>
      </c>
      <c r="F27771">
        <v>0</v>
      </c>
      <c r="G27771">
        <v>0</v>
      </c>
      <c r="H27771">
        <v>0</v>
      </c>
    </row>
    <row r="27772" spans="1:8" x14ac:dyDescent="0.25">
      <c r="A27772" t="s">
        <v>59</v>
      </c>
      <c r="B27772">
        <v>2008</v>
      </c>
      <c r="C27772" t="s">
        <v>13</v>
      </c>
      <c r="D27772" t="s">
        <v>60</v>
      </c>
      <c r="E27772">
        <v>12</v>
      </c>
      <c r="F27772">
        <v>800.02417400000002</v>
      </c>
      <c r="G27772">
        <v>62482.537393999999</v>
      </c>
      <c r="H27772">
        <v>63206.205674999997</v>
      </c>
    </row>
    <row r="27773" spans="1:8" x14ac:dyDescent="0.25">
      <c r="A27773" t="s">
        <v>59</v>
      </c>
      <c r="B27773">
        <v>2008</v>
      </c>
      <c r="C27773" t="s">
        <v>13</v>
      </c>
      <c r="D27773" t="s">
        <v>60</v>
      </c>
      <c r="E27773">
        <v>0</v>
      </c>
      <c r="F27773">
        <v>0</v>
      </c>
      <c r="G27773">
        <v>0</v>
      </c>
      <c r="H27773">
        <v>0</v>
      </c>
    </row>
    <row r="27774" spans="1:8" x14ac:dyDescent="0.25">
      <c r="A27774" t="s">
        <v>59</v>
      </c>
      <c r="B27774">
        <v>2008</v>
      </c>
      <c r="C27774" t="s">
        <v>13</v>
      </c>
      <c r="D27774" t="s">
        <v>60</v>
      </c>
      <c r="E27774">
        <v>0</v>
      </c>
      <c r="F27774">
        <v>0</v>
      </c>
      <c r="G27774">
        <v>0</v>
      </c>
      <c r="H27774">
        <v>0</v>
      </c>
    </row>
    <row r="27775" spans="1:8" x14ac:dyDescent="0.25">
      <c r="A27775" t="s">
        <v>59</v>
      </c>
      <c r="B27775">
        <v>2008</v>
      </c>
      <c r="C27775" t="s">
        <v>13</v>
      </c>
      <c r="D27775" t="s">
        <v>60</v>
      </c>
      <c r="E27775">
        <v>346</v>
      </c>
      <c r="F27775">
        <v>5858.8693080000003</v>
      </c>
      <c r="G27775">
        <v>417897.09399299999</v>
      </c>
      <c r="H27775">
        <v>422737.14825799997</v>
      </c>
    </row>
    <row r="27776" spans="1:8" x14ac:dyDescent="0.25">
      <c r="A27776" t="s">
        <v>59</v>
      </c>
      <c r="B27776">
        <v>2008</v>
      </c>
      <c r="C27776" t="s">
        <v>13</v>
      </c>
      <c r="D27776" t="s">
        <v>60</v>
      </c>
      <c r="E27776">
        <v>142</v>
      </c>
      <c r="F27776">
        <v>1585.136589</v>
      </c>
      <c r="G27776">
        <v>110196.95376</v>
      </c>
      <c r="H27776">
        <v>111473.247</v>
      </c>
    </row>
    <row r="27777" spans="1:8" x14ac:dyDescent="0.25">
      <c r="A27777" t="s">
        <v>59</v>
      </c>
      <c r="B27777">
        <v>2008</v>
      </c>
      <c r="C27777" t="s">
        <v>13</v>
      </c>
      <c r="D27777" t="s">
        <v>60</v>
      </c>
      <c r="E27777">
        <v>60</v>
      </c>
      <c r="F27777">
        <v>81.951223999999996</v>
      </c>
      <c r="G27777">
        <v>7193.4767700000002</v>
      </c>
      <c r="H27777">
        <v>7276.7911039999999</v>
      </c>
    </row>
    <row r="27778" spans="1:8" x14ac:dyDescent="0.25">
      <c r="A27778" t="s">
        <v>59</v>
      </c>
      <c r="B27778">
        <v>2008</v>
      </c>
      <c r="C27778" t="s">
        <v>13</v>
      </c>
      <c r="D27778" t="s">
        <v>60</v>
      </c>
      <c r="E27778">
        <v>86</v>
      </c>
      <c r="F27778">
        <v>1828.0462729999999</v>
      </c>
      <c r="G27778">
        <v>109765.721305</v>
      </c>
      <c r="H27778">
        <v>111037.020041</v>
      </c>
    </row>
    <row r="27779" spans="1:8" x14ac:dyDescent="0.25">
      <c r="A27779" t="s">
        <v>59</v>
      </c>
      <c r="B27779">
        <v>2008</v>
      </c>
      <c r="C27779" t="s">
        <v>13</v>
      </c>
      <c r="D27779" t="s">
        <v>61</v>
      </c>
      <c r="E27779">
        <v>1446</v>
      </c>
      <c r="F27779">
        <v>50414.824709</v>
      </c>
      <c r="G27779">
        <v>3348301.4643569998</v>
      </c>
      <c r="H27779">
        <v>3387081.2525269999</v>
      </c>
    </row>
    <row r="27780" spans="1:8" x14ac:dyDescent="0.25">
      <c r="A27780" t="s">
        <v>59</v>
      </c>
      <c r="B27780">
        <v>2008</v>
      </c>
      <c r="C27780" t="s">
        <v>13</v>
      </c>
      <c r="D27780" t="s">
        <v>62</v>
      </c>
      <c r="E27780">
        <v>1032</v>
      </c>
      <c r="F27780">
        <v>16619.915822999999</v>
      </c>
      <c r="G27780">
        <v>1144754.0505230001</v>
      </c>
      <c r="H27780">
        <v>1158012.510091</v>
      </c>
    </row>
    <row r="27781" spans="1:8" x14ac:dyDescent="0.25">
      <c r="A27781" t="s">
        <v>59</v>
      </c>
      <c r="B27781">
        <v>2008</v>
      </c>
      <c r="C27781" t="s">
        <v>13</v>
      </c>
      <c r="D27781" t="s">
        <v>64</v>
      </c>
      <c r="E27781">
        <v>1</v>
      </c>
      <c r="F27781">
        <v>14633.555955</v>
      </c>
      <c r="G27781">
        <v>1325872.96</v>
      </c>
      <c r="H27781">
        <v>1341229.125828</v>
      </c>
    </row>
    <row r="27782" spans="1:8" x14ac:dyDescent="0.25">
      <c r="A27782" t="s">
        <v>59</v>
      </c>
      <c r="B27782">
        <v>2008</v>
      </c>
      <c r="C27782" t="s">
        <v>13</v>
      </c>
      <c r="D27782" t="s">
        <v>60</v>
      </c>
      <c r="E27782">
        <v>0</v>
      </c>
      <c r="F27782">
        <v>0</v>
      </c>
      <c r="G27782">
        <v>0</v>
      </c>
      <c r="H27782">
        <v>0</v>
      </c>
    </row>
    <row r="27783" spans="1:8" x14ac:dyDescent="0.25">
      <c r="A27783" t="s">
        <v>59</v>
      </c>
      <c r="B27783">
        <v>2008</v>
      </c>
      <c r="C27783" t="s">
        <v>13</v>
      </c>
      <c r="D27783" t="s">
        <v>60</v>
      </c>
      <c r="E27783">
        <v>270</v>
      </c>
      <c r="F27783">
        <v>910.49306100000001</v>
      </c>
      <c r="G27783">
        <v>86923.450052</v>
      </c>
      <c r="H27783">
        <v>87930.191235999999</v>
      </c>
    </row>
    <row r="27784" spans="1:8" x14ac:dyDescent="0.25">
      <c r="A27784" t="s">
        <v>59</v>
      </c>
      <c r="B27784">
        <v>2008</v>
      </c>
      <c r="C27784" t="s">
        <v>13</v>
      </c>
      <c r="D27784" t="s">
        <v>60</v>
      </c>
      <c r="E27784">
        <v>204</v>
      </c>
      <c r="F27784">
        <v>221.98885200000001</v>
      </c>
      <c r="G27784">
        <v>22246.482360000002</v>
      </c>
      <c r="H27784">
        <v>22504.139528</v>
      </c>
    </row>
    <row r="27785" spans="1:8" x14ac:dyDescent="0.25">
      <c r="A27785" t="s">
        <v>59</v>
      </c>
      <c r="B27785">
        <v>2008</v>
      </c>
      <c r="C27785" t="s">
        <v>13</v>
      </c>
      <c r="D27785" t="s">
        <v>60</v>
      </c>
      <c r="E27785">
        <v>57</v>
      </c>
      <c r="F27785">
        <v>147.77686299999999</v>
      </c>
      <c r="G27785">
        <v>10792.619457000001</v>
      </c>
      <c r="H27785">
        <v>10917.618804</v>
      </c>
    </row>
    <row r="27786" spans="1:8" x14ac:dyDescent="0.25">
      <c r="A27786" t="s">
        <v>59</v>
      </c>
      <c r="B27786">
        <v>2008</v>
      </c>
      <c r="C27786" t="s">
        <v>13</v>
      </c>
      <c r="D27786" t="s">
        <v>60</v>
      </c>
      <c r="E27786">
        <v>101</v>
      </c>
      <c r="F27786">
        <v>338.39415500000001</v>
      </c>
      <c r="G27786">
        <v>23414.288484000001</v>
      </c>
      <c r="H27786">
        <v>23685.471098999999</v>
      </c>
    </row>
    <row r="27787" spans="1:8" x14ac:dyDescent="0.25">
      <c r="A27787" t="s">
        <v>59</v>
      </c>
      <c r="B27787">
        <v>2008</v>
      </c>
      <c r="C27787" t="s">
        <v>13</v>
      </c>
      <c r="D27787" t="s">
        <v>61</v>
      </c>
      <c r="E27787">
        <v>1210</v>
      </c>
      <c r="F27787">
        <v>2430.4433779999999</v>
      </c>
      <c r="G27787">
        <v>252025.540113</v>
      </c>
      <c r="H27787">
        <v>254944.48190000001</v>
      </c>
    </row>
    <row r="27788" spans="1:8" x14ac:dyDescent="0.25">
      <c r="A27788" t="s">
        <v>59</v>
      </c>
      <c r="B27788">
        <v>2008</v>
      </c>
      <c r="C27788" t="s">
        <v>13</v>
      </c>
      <c r="D27788" t="s">
        <v>62</v>
      </c>
      <c r="E27788">
        <v>3774</v>
      </c>
      <c r="F27788">
        <v>13447.346739000001</v>
      </c>
      <c r="G27788">
        <v>1197469.66612</v>
      </c>
      <c r="H27788">
        <v>1211338.6741790001</v>
      </c>
    </row>
    <row r="27789" spans="1:8" x14ac:dyDescent="0.25">
      <c r="A27789" t="s">
        <v>59</v>
      </c>
      <c r="B27789">
        <v>2008</v>
      </c>
      <c r="C27789" t="s">
        <v>13</v>
      </c>
      <c r="D27789" t="s">
        <v>60</v>
      </c>
      <c r="E27789">
        <v>0</v>
      </c>
      <c r="F27789">
        <v>0</v>
      </c>
      <c r="G27789">
        <v>0</v>
      </c>
      <c r="H27789">
        <v>0</v>
      </c>
    </row>
    <row r="27790" spans="1:8" x14ac:dyDescent="0.25">
      <c r="A27790" t="s">
        <v>59</v>
      </c>
      <c r="B27790">
        <v>2008</v>
      </c>
      <c r="C27790" t="s">
        <v>13</v>
      </c>
      <c r="D27790" t="s">
        <v>60</v>
      </c>
      <c r="E27790">
        <v>0</v>
      </c>
      <c r="F27790">
        <v>0</v>
      </c>
      <c r="G27790">
        <v>0</v>
      </c>
      <c r="H27790">
        <v>0</v>
      </c>
    </row>
    <row r="27791" spans="1:8" x14ac:dyDescent="0.25">
      <c r="A27791" t="s">
        <v>59</v>
      </c>
      <c r="B27791">
        <v>2008</v>
      </c>
      <c r="C27791" t="s">
        <v>13</v>
      </c>
      <c r="D27791" t="s">
        <v>60</v>
      </c>
      <c r="E27791">
        <v>0</v>
      </c>
      <c r="F27791">
        <v>0</v>
      </c>
      <c r="G27791">
        <v>0</v>
      </c>
      <c r="H27791">
        <v>0</v>
      </c>
    </row>
    <row r="27792" spans="1:8" x14ac:dyDescent="0.25">
      <c r="A27792" t="s">
        <v>59</v>
      </c>
      <c r="B27792">
        <v>2008</v>
      </c>
      <c r="C27792" t="s">
        <v>13</v>
      </c>
      <c r="D27792" t="s">
        <v>60</v>
      </c>
      <c r="E27792">
        <v>1122</v>
      </c>
      <c r="F27792">
        <v>537.43557999999996</v>
      </c>
      <c r="G27792">
        <v>42244.093079999999</v>
      </c>
      <c r="H27792">
        <v>42733.361146000003</v>
      </c>
    </row>
    <row r="27793" spans="1:8" x14ac:dyDescent="0.25">
      <c r="A27793" t="s">
        <v>59</v>
      </c>
      <c r="B27793">
        <v>2008</v>
      </c>
      <c r="C27793" t="s">
        <v>13</v>
      </c>
      <c r="D27793" t="s">
        <v>60</v>
      </c>
      <c r="E27793">
        <v>5574</v>
      </c>
      <c r="F27793">
        <v>2426.6110570000001</v>
      </c>
      <c r="G27793">
        <v>202947.379781</v>
      </c>
      <c r="H27793">
        <v>205297.90182299999</v>
      </c>
    </row>
    <row r="27794" spans="1:8" x14ac:dyDescent="0.25">
      <c r="A27794" t="s">
        <v>59</v>
      </c>
      <c r="B27794">
        <v>2008</v>
      </c>
      <c r="C27794" t="s">
        <v>13</v>
      </c>
      <c r="D27794" t="s">
        <v>60</v>
      </c>
      <c r="E27794">
        <v>710</v>
      </c>
      <c r="F27794">
        <v>355.11551400000002</v>
      </c>
      <c r="G27794">
        <v>22994.798169000002</v>
      </c>
      <c r="H27794">
        <v>23261.122276999999</v>
      </c>
    </row>
    <row r="27795" spans="1:8" x14ac:dyDescent="0.25">
      <c r="A27795" t="s">
        <v>59</v>
      </c>
      <c r="B27795">
        <v>2008</v>
      </c>
      <c r="C27795" t="s">
        <v>13</v>
      </c>
      <c r="D27795" t="s">
        <v>61</v>
      </c>
      <c r="E27795">
        <v>10189</v>
      </c>
      <c r="F27795">
        <v>3035.0802020000001</v>
      </c>
      <c r="G27795">
        <v>213413.001067</v>
      </c>
      <c r="H27795">
        <v>215884.73518700001</v>
      </c>
    </row>
    <row r="27796" spans="1:8" x14ac:dyDescent="0.25">
      <c r="A27796" t="s">
        <v>59</v>
      </c>
      <c r="B27796">
        <v>2008</v>
      </c>
      <c r="C27796" t="s">
        <v>13</v>
      </c>
      <c r="D27796" t="s">
        <v>62</v>
      </c>
      <c r="E27796">
        <v>91435</v>
      </c>
      <c r="F27796">
        <v>23411.336319999999</v>
      </c>
      <c r="G27796">
        <v>1787366.1765960001</v>
      </c>
      <c r="H27796">
        <v>1808067.3238639999</v>
      </c>
    </row>
    <row r="27797" spans="1:8" x14ac:dyDescent="0.25">
      <c r="A27797" t="s">
        <v>59</v>
      </c>
      <c r="B27797">
        <v>2008</v>
      </c>
      <c r="C27797" t="s">
        <v>13</v>
      </c>
      <c r="D27797" t="s">
        <v>63</v>
      </c>
      <c r="E27797">
        <v>0</v>
      </c>
      <c r="F27797">
        <v>0</v>
      </c>
      <c r="G27797">
        <v>0</v>
      </c>
      <c r="H27797">
        <v>0</v>
      </c>
    </row>
    <row r="27798" spans="1:8" x14ac:dyDescent="0.25">
      <c r="A27798" t="s">
        <v>59</v>
      </c>
      <c r="B27798">
        <v>2008</v>
      </c>
      <c r="C27798" t="s">
        <v>13</v>
      </c>
      <c r="D27798" t="s">
        <v>63</v>
      </c>
      <c r="E27798">
        <v>654790</v>
      </c>
      <c r="F27798">
        <v>97403.197773000007</v>
      </c>
      <c r="G27798">
        <v>8217387.4971129997</v>
      </c>
      <c r="H27798">
        <v>8312560.6915960005</v>
      </c>
    </row>
    <row r="27799" spans="1:8" x14ac:dyDescent="0.25">
      <c r="A27799" t="s">
        <v>59</v>
      </c>
      <c r="B27799">
        <v>2008</v>
      </c>
      <c r="C27799" t="s">
        <v>12</v>
      </c>
      <c r="D27799" t="s">
        <v>60</v>
      </c>
      <c r="E27799">
        <v>0</v>
      </c>
      <c r="F27799">
        <v>0</v>
      </c>
      <c r="G27799">
        <v>0</v>
      </c>
      <c r="H27799">
        <v>0</v>
      </c>
    </row>
    <row r="27800" spans="1:8" x14ac:dyDescent="0.25">
      <c r="A27800" t="s">
        <v>59</v>
      </c>
      <c r="B27800">
        <v>2008</v>
      </c>
      <c r="C27800" t="s">
        <v>12</v>
      </c>
      <c r="D27800" t="s">
        <v>60</v>
      </c>
      <c r="E27800">
        <v>0</v>
      </c>
      <c r="F27800">
        <v>0</v>
      </c>
      <c r="G27800">
        <v>0</v>
      </c>
      <c r="H27800">
        <v>0</v>
      </c>
    </row>
    <row r="27801" spans="1:8" x14ac:dyDescent="0.25">
      <c r="A27801" t="s">
        <v>59</v>
      </c>
      <c r="B27801">
        <v>2008</v>
      </c>
      <c r="C27801" t="s">
        <v>12</v>
      </c>
      <c r="D27801" t="s">
        <v>60</v>
      </c>
      <c r="E27801">
        <v>5</v>
      </c>
      <c r="F27801">
        <v>11813.559295999999</v>
      </c>
      <c r="G27801">
        <v>808583.10112200002</v>
      </c>
      <c r="H27801">
        <v>758345.00729700003</v>
      </c>
    </row>
    <row r="27802" spans="1:8" x14ac:dyDescent="0.25">
      <c r="A27802" t="s">
        <v>59</v>
      </c>
      <c r="B27802">
        <v>2008</v>
      </c>
      <c r="C27802" t="s">
        <v>12</v>
      </c>
      <c r="D27802" t="s">
        <v>60</v>
      </c>
      <c r="E27802">
        <v>0</v>
      </c>
      <c r="F27802">
        <v>0</v>
      </c>
      <c r="G27802">
        <v>0</v>
      </c>
      <c r="H27802">
        <v>0</v>
      </c>
    </row>
    <row r="27803" spans="1:8" x14ac:dyDescent="0.25">
      <c r="A27803" t="s">
        <v>59</v>
      </c>
      <c r="B27803">
        <v>2008</v>
      </c>
      <c r="C27803" t="s">
        <v>12</v>
      </c>
      <c r="D27803" t="s">
        <v>60</v>
      </c>
      <c r="E27803">
        <v>12</v>
      </c>
      <c r="F27803">
        <v>877.96994700000005</v>
      </c>
      <c r="G27803">
        <v>68641.975156999993</v>
      </c>
      <c r="H27803">
        <v>64377.179141000001</v>
      </c>
    </row>
    <row r="27804" spans="1:8" x14ac:dyDescent="0.25">
      <c r="A27804" t="s">
        <v>59</v>
      </c>
      <c r="B27804">
        <v>2008</v>
      </c>
      <c r="C27804" t="s">
        <v>12</v>
      </c>
      <c r="D27804" t="s">
        <v>60</v>
      </c>
      <c r="E27804">
        <v>0</v>
      </c>
      <c r="F27804">
        <v>0</v>
      </c>
      <c r="G27804">
        <v>0</v>
      </c>
      <c r="H27804">
        <v>0</v>
      </c>
    </row>
    <row r="27805" spans="1:8" x14ac:dyDescent="0.25">
      <c r="A27805" t="s">
        <v>59</v>
      </c>
      <c r="B27805">
        <v>2008</v>
      </c>
      <c r="C27805" t="s">
        <v>12</v>
      </c>
      <c r="D27805" t="s">
        <v>60</v>
      </c>
      <c r="E27805">
        <v>0</v>
      </c>
      <c r="F27805">
        <v>0</v>
      </c>
      <c r="G27805">
        <v>0</v>
      </c>
      <c r="H27805">
        <v>0</v>
      </c>
    </row>
    <row r="27806" spans="1:8" x14ac:dyDescent="0.25">
      <c r="A27806" t="s">
        <v>59</v>
      </c>
      <c r="B27806">
        <v>2008</v>
      </c>
      <c r="C27806" t="s">
        <v>12</v>
      </c>
      <c r="D27806" t="s">
        <v>60</v>
      </c>
      <c r="E27806">
        <v>346</v>
      </c>
      <c r="F27806">
        <v>6103.6085069999999</v>
      </c>
      <c r="G27806">
        <v>426688.56140200002</v>
      </c>
      <c r="H27806">
        <v>400177.96533400001</v>
      </c>
    </row>
    <row r="27807" spans="1:8" x14ac:dyDescent="0.25">
      <c r="A27807" t="s">
        <v>59</v>
      </c>
      <c r="B27807">
        <v>2008</v>
      </c>
      <c r="C27807" t="s">
        <v>12</v>
      </c>
      <c r="D27807" t="s">
        <v>60</v>
      </c>
      <c r="E27807">
        <v>144</v>
      </c>
      <c r="F27807">
        <v>1526.7057</v>
      </c>
      <c r="G27807">
        <v>108008.113082</v>
      </c>
      <c r="H27807">
        <v>101297.458715</v>
      </c>
    </row>
    <row r="27808" spans="1:8" x14ac:dyDescent="0.25">
      <c r="A27808" t="s">
        <v>59</v>
      </c>
      <c r="B27808">
        <v>2008</v>
      </c>
      <c r="C27808" t="s">
        <v>12</v>
      </c>
      <c r="D27808" t="s">
        <v>60</v>
      </c>
      <c r="E27808">
        <v>62</v>
      </c>
      <c r="F27808">
        <v>96.899057999999997</v>
      </c>
      <c r="G27808">
        <v>8167.8570250000002</v>
      </c>
      <c r="H27808">
        <v>7660.3797269999995</v>
      </c>
    </row>
    <row r="27809" spans="1:8" x14ac:dyDescent="0.25">
      <c r="A27809" t="s">
        <v>59</v>
      </c>
      <c r="B27809">
        <v>2008</v>
      </c>
      <c r="C27809" t="s">
        <v>12</v>
      </c>
      <c r="D27809" t="s">
        <v>60</v>
      </c>
      <c r="E27809">
        <v>85</v>
      </c>
      <c r="F27809">
        <v>1872.3837149999999</v>
      </c>
      <c r="G27809">
        <v>110579.51368400001</v>
      </c>
      <c r="H27809">
        <v>103709.095571</v>
      </c>
    </row>
    <row r="27810" spans="1:8" x14ac:dyDescent="0.25">
      <c r="A27810" t="s">
        <v>59</v>
      </c>
      <c r="B27810">
        <v>2008</v>
      </c>
      <c r="C27810" t="s">
        <v>12</v>
      </c>
      <c r="D27810" t="s">
        <v>61</v>
      </c>
      <c r="E27810">
        <v>1447</v>
      </c>
      <c r="F27810">
        <v>57016.659791999999</v>
      </c>
      <c r="G27810">
        <v>3712463.0135499998</v>
      </c>
      <c r="H27810">
        <v>3481803.8952279999</v>
      </c>
    </row>
    <row r="27811" spans="1:8" x14ac:dyDescent="0.25">
      <c r="A27811" t="s">
        <v>59</v>
      </c>
      <c r="B27811">
        <v>2008</v>
      </c>
      <c r="C27811" t="s">
        <v>12</v>
      </c>
      <c r="D27811" t="s">
        <v>62</v>
      </c>
      <c r="E27811">
        <v>1026</v>
      </c>
      <c r="F27811">
        <v>18066.230694000002</v>
      </c>
      <c r="G27811">
        <v>1223147.794464</v>
      </c>
      <c r="H27811">
        <v>1147152.3728740001</v>
      </c>
    </row>
    <row r="27812" spans="1:8" x14ac:dyDescent="0.25">
      <c r="A27812" t="s">
        <v>59</v>
      </c>
      <c r="B27812">
        <v>2008</v>
      </c>
      <c r="C27812" t="s">
        <v>12</v>
      </c>
      <c r="D27812" t="s">
        <v>64</v>
      </c>
      <c r="E27812">
        <v>1</v>
      </c>
      <c r="F27812">
        <v>14099.129192</v>
      </c>
      <c r="G27812">
        <v>1361633.88</v>
      </c>
      <c r="H27812">
        <v>1277034.17649</v>
      </c>
    </row>
    <row r="27813" spans="1:8" x14ac:dyDescent="0.25">
      <c r="A27813" t="s">
        <v>59</v>
      </c>
      <c r="B27813">
        <v>2008</v>
      </c>
      <c r="C27813" t="s">
        <v>12</v>
      </c>
      <c r="D27813" t="s">
        <v>60</v>
      </c>
      <c r="E27813">
        <v>0</v>
      </c>
      <c r="F27813">
        <v>0</v>
      </c>
      <c r="G27813">
        <v>0</v>
      </c>
      <c r="H27813">
        <v>0</v>
      </c>
    </row>
    <row r="27814" spans="1:8" x14ac:dyDescent="0.25">
      <c r="A27814" t="s">
        <v>59</v>
      </c>
      <c r="B27814">
        <v>2008</v>
      </c>
      <c r="C27814" t="s">
        <v>12</v>
      </c>
      <c r="D27814" t="s">
        <v>60</v>
      </c>
      <c r="E27814">
        <v>270</v>
      </c>
      <c r="F27814">
        <v>925.76171999999997</v>
      </c>
      <c r="G27814">
        <v>86925.525322000001</v>
      </c>
      <c r="H27814">
        <v>81524.753662999996</v>
      </c>
    </row>
    <row r="27815" spans="1:8" x14ac:dyDescent="0.25">
      <c r="A27815" t="s">
        <v>59</v>
      </c>
      <c r="B27815">
        <v>2008</v>
      </c>
      <c r="C27815" t="s">
        <v>12</v>
      </c>
      <c r="D27815" t="s">
        <v>60</v>
      </c>
      <c r="E27815">
        <v>203</v>
      </c>
      <c r="F27815">
        <v>200.77783199999999</v>
      </c>
      <c r="G27815">
        <v>20830.672910000001</v>
      </c>
      <c r="H27815">
        <v>19536.441929000001</v>
      </c>
    </row>
    <row r="27816" spans="1:8" x14ac:dyDescent="0.25">
      <c r="A27816" t="s">
        <v>59</v>
      </c>
      <c r="B27816">
        <v>2008</v>
      </c>
      <c r="C27816" t="s">
        <v>12</v>
      </c>
      <c r="D27816" t="s">
        <v>60</v>
      </c>
      <c r="E27816">
        <v>56</v>
      </c>
      <c r="F27816">
        <v>148.165109</v>
      </c>
      <c r="G27816">
        <v>10623.198897</v>
      </c>
      <c r="H27816">
        <v>9963.1687010000005</v>
      </c>
    </row>
    <row r="27817" spans="1:8" x14ac:dyDescent="0.25">
      <c r="A27817" t="s">
        <v>59</v>
      </c>
      <c r="B27817">
        <v>2008</v>
      </c>
      <c r="C27817" t="s">
        <v>12</v>
      </c>
      <c r="D27817" t="s">
        <v>60</v>
      </c>
      <c r="E27817">
        <v>100</v>
      </c>
      <c r="F27817">
        <v>349.30614300000002</v>
      </c>
      <c r="G27817">
        <v>23684.61937</v>
      </c>
      <c r="H27817">
        <v>22213.069780999998</v>
      </c>
    </row>
    <row r="27818" spans="1:8" x14ac:dyDescent="0.25">
      <c r="A27818" t="s">
        <v>59</v>
      </c>
      <c r="B27818">
        <v>2008</v>
      </c>
      <c r="C27818" t="s">
        <v>12</v>
      </c>
      <c r="D27818" t="s">
        <v>61</v>
      </c>
      <c r="E27818">
        <v>1209</v>
      </c>
      <c r="F27818">
        <v>2446.3329039999999</v>
      </c>
      <c r="G27818">
        <v>253290.24684199999</v>
      </c>
      <c r="H27818">
        <v>237553.065137</v>
      </c>
    </row>
    <row r="27819" spans="1:8" x14ac:dyDescent="0.25">
      <c r="A27819" t="s">
        <v>59</v>
      </c>
      <c r="B27819">
        <v>2008</v>
      </c>
      <c r="C27819" t="s">
        <v>12</v>
      </c>
      <c r="D27819" t="s">
        <v>62</v>
      </c>
      <c r="E27819">
        <v>3771</v>
      </c>
      <c r="F27819">
        <v>13240.166252000001</v>
      </c>
      <c r="G27819">
        <v>1184619.3000090001</v>
      </c>
      <c r="H27819">
        <v>1111017.693127</v>
      </c>
    </row>
    <row r="27820" spans="1:8" x14ac:dyDescent="0.25">
      <c r="A27820" t="s">
        <v>59</v>
      </c>
      <c r="B27820">
        <v>2008</v>
      </c>
      <c r="C27820" t="s">
        <v>12</v>
      </c>
      <c r="D27820" t="s">
        <v>60</v>
      </c>
      <c r="E27820">
        <v>0</v>
      </c>
      <c r="F27820">
        <v>0</v>
      </c>
      <c r="G27820">
        <v>0</v>
      </c>
      <c r="H27820">
        <v>0</v>
      </c>
    </row>
    <row r="27821" spans="1:8" x14ac:dyDescent="0.25">
      <c r="A27821" t="s">
        <v>59</v>
      </c>
      <c r="B27821">
        <v>2008</v>
      </c>
      <c r="C27821" t="s">
        <v>12</v>
      </c>
      <c r="D27821" t="s">
        <v>60</v>
      </c>
      <c r="E27821">
        <v>0</v>
      </c>
      <c r="F27821">
        <v>0</v>
      </c>
      <c r="G27821">
        <v>0</v>
      </c>
      <c r="H27821">
        <v>0</v>
      </c>
    </row>
    <row r="27822" spans="1:8" x14ac:dyDescent="0.25">
      <c r="A27822" t="s">
        <v>59</v>
      </c>
      <c r="B27822">
        <v>2008</v>
      </c>
      <c r="C27822" t="s">
        <v>12</v>
      </c>
      <c r="D27822" t="s">
        <v>60</v>
      </c>
      <c r="E27822">
        <v>0</v>
      </c>
      <c r="F27822">
        <v>0</v>
      </c>
      <c r="G27822">
        <v>0</v>
      </c>
      <c r="H27822">
        <v>0</v>
      </c>
    </row>
    <row r="27823" spans="1:8" x14ac:dyDescent="0.25">
      <c r="A27823" t="s">
        <v>59</v>
      </c>
      <c r="B27823">
        <v>2008</v>
      </c>
      <c r="C27823" t="s">
        <v>12</v>
      </c>
      <c r="D27823" t="s">
        <v>60</v>
      </c>
      <c r="E27823">
        <v>1113</v>
      </c>
      <c r="F27823">
        <v>574.76420299999995</v>
      </c>
      <c r="G27823">
        <v>45025.143248</v>
      </c>
      <c r="H27823">
        <v>42227.685117000001</v>
      </c>
    </row>
    <row r="27824" spans="1:8" x14ac:dyDescent="0.25">
      <c r="A27824" t="s">
        <v>59</v>
      </c>
      <c r="B27824">
        <v>2008</v>
      </c>
      <c r="C27824" t="s">
        <v>12</v>
      </c>
      <c r="D27824" t="s">
        <v>60</v>
      </c>
      <c r="E27824">
        <v>5525</v>
      </c>
      <c r="F27824">
        <v>2524.8206249999998</v>
      </c>
      <c r="G27824">
        <v>210674.22487599999</v>
      </c>
      <c r="H27824">
        <v>197584.820137</v>
      </c>
    </row>
    <row r="27825" spans="1:8" x14ac:dyDescent="0.25">
      <c r="A27825" t="s">
        <v>59</v>
      </c>
      <c r="B27825">
        <v>2008</v>
      </c>
      <c r="C27825" t="s">
        <v>12</v>
      </c>
      <c r="D27825" t="s">
        <v>60</v>
      </c>
      <c r="E27825">
        <v>709</v>
      </c>
      <c r="F27825">
        <v>383.25533200000001</v>
      </c>
      <c r="G27825">
        <v>24955.936975000001</v>
      </c>
      <c r="H27825">
        <v>23405.399125</v>
      </c>
    </row>
    <row r="27826" spans="1:8" x14ac:dyDescent="0.25">
      <c r="A27826" t="s">
        <v>59</v>
      </c>
      <c r="B27826">
        <v>2008</v>
      </c>
      <c r="C27826" t="s">
        <v>12</v>
      </c>
      <c r="D27826" t="s">
        <v>61</v>
      </c>
      <c r="E27826">
        <v>10144</v>
      </c>
      <c r="F27826">
        <v>3199.653386</v>
      </c>
      <c r="G27826">
        <v>224335.28755199999</v>
      </c>
      <c r="H27826">
        <v>210397.10703799999</v>
      </c>
    </row>
    <row r="27827" spans="1:8" x14ac:dyDescent="0.25">
      <c r="A27827" t="s">
        <v>59</v>
      </c>
      <c r="B27827">
        <v>2008</v>
      </c>
      <c r="C27827" t="s">
        <v>12</v>
      </c>
      <c r="D27827" t="s">
        <v>62</v>
      </c>
      <c r="E27827">
        <v>91113</v>
      </c>
      <c r="F27827">
        <v>24613.074518000001</v>
      </c>
      <c r="G27827">
        <v>1871056.193527</v>
      </c>
      <c r="H27827">
        <v>1754805.5614390001</v>
      </c>
    </row>
    <row r="27828" spans="1:8" x14ac:dyDescent="0.25">
      <c r="A27828" t="s">
        <v>59</v>
      </c>
      <c r="B27828">
        <v>2008</v>
      </c>
      <c r="C27828" t="s">
        <v>12</v>
      </c>
      <c r="D27828" t="s">
        <v>63</v>
      </c>
      <c r="E27828">
        <v>0</v>
      </c>
      <c r="F27828">
        <v>0</v>
      </c>
      <c r="G27828">
        <v>0</v>
      </c>
      <c r="H27828">
        <v>0</v>
      </c>
    </row>
    <row r="27829" spans="1:8" x14ac:dyDescent="0.25">
      <c r="A27829" t="s">
        <v>59</v>
      </c>
      <c r="B27829">
        <v>2008</v>
      </c>
      <c r="C27829" t="s">
        <v>12</v>
      </c>
      <c r="D27829" t="s">
        <v>63</v>
      </c>
      <c r="E27829">
        <v>652294</v>
      </c>
      <c r="F27829">
        <v>103199.197074</v>
      </c>
      <c r="G27829">
        <v>8667659.3409870006</v>
      </c>
      <c r="H27829">
        <v>8129128.8144300003</v>
      </c>
    </row>
    <row r="27830" spans="1:8" x14ac:dyDescent="0.25">
      <c r="A27830" t="s">
        <v>59</v>
      </c>
      <c r="B27830">
        <v>2008</v>
      </c>
      <c r="C27830" t="s">
        <v>11</v>
      </c>
      <c r="D27830" t="s">
        <v>60</v>
      </c>
      <c r="E27830">
        <v>0</v>
      </c>
      <c r="F27830">
        <v>0</v>
      </c>
      <c r="G27830">
        <v>0</v>
      </c>
      <c r="H27830">
        <v>0</v>
      </c>
    </row>
    <row r="27831" spans="1:8" x14ac:dyDescent="0.25">
      <c r="A27831" t="s">
        <v>59</v>
      </c>
      <c r="B27831">
        <v>2008</v>
      </c>
      <c r="C27831" t="s">
        <v>11</v>
      </c>
      <c r="D27831" t="s">
        <v>60</v>
      </c>
      <c r="E27831">
        <v>0</v>
      </c>
      <c r="F27831">
        <v>0</v>
      </c>
      <c r="G27831">
        <v>0</v>
      </c>
      <c r="H27831">
        <v>0</v>
      </c>
    </row>
    <row r="27832" spans="1:8" x14ac:dyDescent="0.25">
      <c r="A27832" t="s">
        <v>59</v>
      </c>
      <c r="B27832">
        <v>2008</v>
      </c>
      <c r="C27832" t="s">
        <v>11</v>
      </c>
      <c r="D27832" t="s">
        <v>60</v>
      </c>
      <c r="E27832">
        <v>5</v>
      </c>
      <c r="F27832">
        <v>8992.1437249999999</v>
      </c>
      <c r="G27832">
        <v>660248.50021099998</v>
      </c>
      <c r="H27832">
        <v>642282.14361399994</v>
      </c>
    </row>
    <row r="27833" spans="1:8" x14ac:dyDescent="0.25">
      <c r="A27833" t="s">
        <v>59</v>
      </c>
      <c r="B27833">
        <v>2008</v>
      </c>
      <c r="C27833" t="s">
        <v>11</v>
      </c>
      <c r="D27833" t="s">
        <v>60</v>
      </c>
      <c r="E27833">
        <v>0</v>
      </c>
      <c r="F27833">
        <v>0</v>
      </c>
      <c r="G27833">
        <v>0</v>
      </c>
      <c r="H27833">
        <v>0</v>
      </c>
    </row>
    <row r="27834" spans="1:8" x14ac:dyDescent="0.25">
      <c r="A27834" t="s">
        <v>59</v>
      </c>
      <c r="B27834">
        <v>2008</v>
      </c>
      <c r="C27834" t="s">
        <v>11</v>
      </c>
      <c r="D27834" t="s">
        <v>60</v>
      </c>
      <c r="E27834">
        <v>12</v>
      </c>
      <c r="F27834">
        <v>834.27375400000005</v>
      </c>
      <c r="G27834">
        <v>68533.562791999997</v>
      </c>
      <c r="H27834">
        <v>66668.661277000007</v>
      </c>
    </row>
    <row r="27835" spans="1:8" x14ac:dyDescent="0.25">
      <c r="A27835" t="s">
        <v>59</v>
      </c>
      <c r="B27835">
        <v>2008</v>
      </c>
      <c r="C27835" t="s">
        <v>11</v>
      </c>
      <c r="D27835" t="s">
        <v>60</v>
      </c>
      <c r="E27835">
        <v>0</v>
      </c>
      <c r="F27835">
        <v>0</v>
      </c>
      <c r="G27835">
        <v>0</v>
      </c>
      <c r="H27835">
        <v>0</v>
      </c>
    </row>
    <row r="27836" spans="1:8" x14ac:dyDescent="0.25">
      <c r="A27836" t="s">
        <v>59</v>
      </c>
      <c r="B27836">
        <v>2008</v>
      </c>
      <c r="C27836" t="s">
        <v>11</v>
      </c>
      <c r="D27836" t="s">
        <v>60</v>
      </c>
      <c r="E27836">
        <v>0</v>
      </c>
      <c r="F27836">
        <v>0</v>
      </c>
      <c r="G27836">
        <v>0</v>
      </c>
      <c r="H27836">
        <v>0</v>
      </c>
    </row>
    <row r="27837" spans="1:8" x14ac:dyDescent="0.25">
      <c r="A27837" t="s">
        <v>59</v>
      </c>
      <c r="B27837">
        <v>2008</v>
      </c>
      <c r="C27837" t="s">
        <v>11</v>
      </c>
      <c r="D27837" t="s">
        <v>60</v>
      </c>
      <c r="E27837">
        <v>343</v>
      </c>
      <c r="F27837">
        <v>5532.0736150000002</v>
      </c>
      <c r="G27837">
        <v>396660.32878500002</v>
      </c>
      <c r="H27837">
        <v>385866.60352499998</v>
      </c>
    </row>
    <row r="27838" spans="1:8" x14ac:dyDescent="0.25">
      <c r="A27838" t="s">
        <v>59</v>
      </c>
      <c r="B27838">
        <v>2008</v>
      </c>
      <c r="C27838" t="s">
        <v>11</v>
      </c>
      <c r="D27838" t="s">
        <v>60</v>
      </c>
      <c r="E27838">
        <v>145</v>
      </c>
      <c r="F27838">
        <v>1578.7635049999999</v>
      </c>
      <c r="G27838">
        <v>111154.648607</v>
      </c>
      <c r="H27838">
        <v>108129.963124</v>
      </c>
    </row>
    <row r="27839" spans="1:8" x14ac:dyDescent="0.25">
      <c r="A27839" t="s">
        <v>59</v>
      </c>
      <c r="B27839">
        <v>2008</v>
      </c>
      <c r="C27839" t="s">
        <v>11</v>
      </c>
      <c r="D27839" t="s">
        <v>60</v>
      </c>
      <c r="E27839">
        <v>65</v>
      </c>
      <c r="F27839">
        <v>103.590199</v>
      </c>
      <c r="G27839">
        <v>8762.9814530000003</v>
      </c>
      <c r="H27839">
        <v>8524.5275230000007</v>
      </c>
    </row>
    <row r="27840" spans="1:8" x14ac:dyDescent="0.25">
      <c r="A27840" t="s">
        <v>59</v>
      </c>
      <c r="B27840">
        <v>2008</v>
      </c>
      <c r="C27840" t="s">
        <v>11</v>
      </c>
      <c r="D27840" t="s">
        <v>60</v>
      </c>
      <c r="E27840">
        <v>84</v>
      </c>
      <c r="F27840">
        <v>1573.3961220000001</v>
      </c>
      <c r="G27840">
        <v>94832.105345000004</v>
      </c>
      <c r="H27840">
        <v>92251.580858999994</v>
      </c>
    </row>
    <row r="27841" spans="1:8" x14ac:dyDescent="0.25">
      <c r="A27841" t="s">
        <v>59</v>
      </c>
      <c r="B27841">
        <v>2008</v>
      </c>
      <c r="C27841" t="s">
        <v>11</v>
      </c>
      <c r="D27841" t="s">
        <v>61</v>
      </c>
      <c r="E27841">
        <v>1448</v>
      </c>
      <c r="F27841">
        <v>52659.397713999999</v>
      </c>
      <c r="G27841">
        <v>3486644.828915</v>
      </c>
      <c r="H27841">
        <v>3391767.9692159998</v>
      </c>
    </row>
    <row r="27842" spans="1:8" x14ac:dyDescent="0.25">
      <c r="A27842" t="s">
        <v>59</v>
      </c>
      <c r="B27842">
        <v>2008</v>
      </c>
      <c r="C27842" t="s">
        <v>11</v>
      </c>
      <c r="D27842" t="s">
        <v>62</v>
      </c>
      <c r="E27842">
        <v>1032</v>
      </c>
      <c r="F27842">
        <v>15578.076133</v>
      </c>
      <c r="G27842">
        <v>1087700.8518940001</v>
      </c>
      <c r="H27842">
        <v>1058102.8726949999</v>
      </c>
    </row>
    <row r="27843" spans="1:8" x14ac:dyDescent="0.25">
      <c r="A27843" t="s">
        <v>59</v>
      </c>
      <c r="B27843">
        <v>2008</v>
      </c>
      <c r="C27843" t="s">
        <v>11</v>
      </c>
      <c r="D27843" t="s">
        <v>64</v>
      </c>
      <c r="E27843">
        <v>1</v>
      </c>
      <c r="F27843">
        <v>14499.199049999999</v>
      </c>
      <c r="G27843">
        <v>1300058.1299999999</v>
      </c>
      <c r="H27843">
        <v>1264681.5892700001</v>
      </c>
    </row>
    <row r="27844" spans="1:8" x14ac:dyDescent="0.25">
      <c r="A27844" t="s">
        <v>59</v>
      </c>
      <c r="B27844">
        <v>2008</v>
      </c>
      <c r="C27844" t="s">
        <v>11</v>
      </c>
      <c r="D27844" t="s">
        <v>60</v>
      </c>
      <c r="E27844">
        <v>0</v>
      </c>
      <c r="F27844">
        <v>0</v>
      </c>
      <c r="G27844">
        <v>0</v>
      </c>
      <c r="H27844">
        <v>0</v>
      </c>
    </row>
    <row r="27845" spans="1:8" x14ac:dyDescent="0.25">
      <c r="A27845" t="s">
        <v>59</v>
      </c>
      <c r="B27845">
        <v>2008</v>
      </c>
      <c r="C27845" t="s">
        <v>11</v>
      </c>
      <c r="D27845" t="s">
        <v>60</v>
      </c>
      <c r="E27845">
        <v>270</v>
      </c>
      <c r="F27845">
        <v>862.25373300000001</v>
      </c>
      <c r="G27845">
        <v>83238.394709999993</v>
      </c>
      <c r="H27845">
        <v>80973.352561000007</v>
      </c>
    </row>
    <row r="27846" spans="1:8" x14ac:dyDescent="0.25">
      <c r="A27846" t="s">
        <v>59</v>
      </c>
      <c r="B27846">
        <v>2008</v>
      </c>
      <c r="C27846" t="s">
        <v>11</v>
      </c>
      <c r="D27846" t="s">
        <v>60</v>
      </c>
      <c r="E27846">
        <v>203</v>
      </c>
      <c r="F27846">
        <v>206.54842099999999</v>
      </c>
      <c r="G27846">
        <v>21244.341768999999</v>
      </c>
      <c r="H27846">
        <v>20666.251217000001</v>
      </c>
    </row>
    <row r="27847" spans="1:8" x14ac:dyDescent="0.25">
      <c r="A27847" t="s">
        <v>59</v>
      </c>
      <c r="B27847">
        <v>2008</v>
      </c>
      <c r="C27847" t="s">
        <v>11</v>
      </c>
      <c r="D27847" t="s">
        <v>60</v>
      </c>
      <c r="E27847">
        <v>56</v>
      </c>
      <c r="F27847">
        <v>141.25426999999999</v>
      </c>
      <c r="G27847">
        <v>10308.366275</v>
      </c>
      <c r="H27847">
        <v>10027.860095</v>
      </c>
    </row>
    <row r="27848" spans="1:8" x14ac:dyDescent="0.25">
      <c r="A27848" t="s">
        <v>59</v>
      </c>
      <c r="B27848">
        <v>2008</v>
      </c>
      <c r="C27848" t="s">
        <v>11</v>
      </c>
      <c r="D27848" t="s">
        <v>60</v>
      </c>
      <c r="E27848">
        <v>99</v>
      </c>
      <c r="F27848">
        <v>304.05571800000001</v>
      </c>
      <c r="G27848">
        <v>21394.669333000002</v>
      </c>
      <c r="H27848">
        <v>20812.488141999998</v>
      </c>
    </row>
    <row r="27849" spans="1:8" x14ac:dyDescent="0.25">
      <c r="A27849" t="s">
        <v>59</v>
      </c>
      <c r="B27849">
        <v>2008</v>
      </c>
      <c r="C27849" t="s">
        <v>11</v>
      </c>
      <c r="D27849" t="s">
        <v>61</v>
      </c>
      <c r="E27849">
        <v>1202</v>
      </c>
      <c r="F27849">
        <v>2325.8922259999999</v>
      </c>
      <c r="G27849">
        <v>244371.939488</v>
      </c>
      <c r="H27849">
        <v>237722.21077899999</v>
      </c>
    </row>
    <row r="27850" spans="1:8" x14ac:dyDescent="0.25">
      <c r="A27850" t="s">
        <v>59</v>
      </c>
      <c r="B27850">
        <v>2008</v>
      </c>
      <c r="C27850" t="s">
        <v>11</v>
      </c>
      <c r="D27850" t="s">
        <v>62</v>
      </c>
      <c r="E27850">
        <v>3762</v>
      </c>
      <c r="F27850">
        <v>12730.522625</v>
      </c>
      <c r="G27850">
        <v>1156177.6191189999</v>
      </c>
      <c r="H27850">
        <v>1124716.2838989999</v>
      </c>
    </row>
    <row r="27851" spans="1:8" x14ac:dyDescent="0.25">
      <c r="A27851" t="s">
        <v>59</v>
      </c>
      <c r="B27851">
        <v>2008</v>
      </c>
      <c r="C27851" t="s">
        <v>11</v>
      </c>
      <c r="D27851" t="s">
        <v>60</v>
      </c>
      <c r="E27851">
        <v>0</v>
      </c>
      <c r="F27851">
        <v>0</v>
      </c>
      <c r="G27851">
        <v>0</v>
      </c>
      <c r="H27851">
        <v>0</v>
      </c>
    </row>
    <row r="27852" spans="1:8" x14ac:dyDescent="0.25">
      <c r="A27852" t="s">
        <v>59</v>
      </c>
      <c r="B27852">
        <v>2008</v>
      </c>
      <c r="C27852" t="s">
        <v>11</v>
      </c>
      <c r="D27852" t="s">
        <v>60</v>
      </c>
      <c r="E27852">
        <v>0</v>
      </c>
      <c r="F27852">
        <v>0</v>
      </c>
      <c r="G27852">
        <v>0</v>
      </c>
      <c r="H27852">
        <v>0</v>
      </c>
    </row>
    <row r="27853" spans="1:8" x14ac:dyDescent="0.25">
      <c r="A27853" t="s">
        <v>59</v>
      </c>
      <c r="B27853">
        <v>2008</v>
      </c>
      <c r="C27853" t="s">
        <v>11</v>
      </c>
      <c r="D27853" t="s">
        <v>60</v>
      </c>
      <c r="E27853">
        <v>0</v>
      </c>
      <c r="F27853">
        <v>0</v>
      </c>
      <c r="G27853">
        <v>0</v>
      </c>
      <c r="H27853">
        <v>0</v>
      </c>
    </row>
    <row r="27854" spans="1:8" x14ac:dyDescent="0.25">
      <c r="A27854" t="s">
        <v>59</v>
      </c>
      <c r="B27854">
        <v>2008</v>
      </c>
      <c r="C27854" t="s">
        <v>11</v>
      </c>
      <c r="D27854" t="s">
        <v>60</v>
      </c>
      <c r="E27854">
        <v>1108</v>
      </c>
      <c r="F27854">
        <v>547.47111199999995</v>
      </c>
      <c r="G27854">
        <v>42921.634488999996</v>
      </c>
      <c r="H27854">
        <v>41753.672137000001</v>
      </c>
    </row>
    <row r="27855" spans="1:8" x14ac:dyDescent="0.25">
      <c r="A27855" t="s">
        <v>59</v>
      </c>
      <c r="B27855">
        <v>2008</v>
      </c>
      <c r="C27855" t="s">
        <v>11</v>
      </c>
      <c r="D27855" t="s">
        <v>60</v>
      </c>
      <c r="E27855">
        <v>5492</v>
      </c>
      <c r="F27855">
        <v>2401.2734409999998</v>
      </c>
      <c r="G27855">
        <v>200608.08644799999</v>
      </c>
      <c r="H27855">
        <v>195149.23812600001</v>
      </c>
    </row>
    <row r="27856" spans="1:8" x14ac:dyDescent="0.25">
      <c r="A27856" t="s">
        <v>59</v>
      </c>
      <c r="B27856">
        <v>2008</v>
      </c>
      <c r="C27856" t="s">
        <v>11</v>
      </c>
      <c r="D27856" t="s">
        <v>60</v>
      </c>
      <c r="E27856">
        <v>710</v>
      </c>
      <c r="F27856">
        <v>360.63978900000001</v>
      </c>
      <c r="G27856">
        <v>23218.722798999999</v>
      </c>
      <c r="H27856">
        <v>22586.906363999999</v>
      </c>
    </row>
    <row r="27857" spans="1:8" x14ac:dyDescent="0.25">
      <c r="A27857" t="s">
        <v>59</v>
      </c>
      <c r="B27857">
        <v>2008</v>
      </c>
      <c r="C27857" t="s">
        <v>11</v>
      </c>
      <c r="D27857" t="s">
        <v>61</v>
      </c>
      <c r="E27857">
        <v>10131</v>
      </c>
      <c r="F27857">
        <v>3165.6228040000001</v>
      </c>
      <c r="G27857">
        <v>222586.26124699999</v>
      </c>
      <c r="H27857">
        <v>216529.35367099999</v>
      </c>
    </row>
    <row r="27858" spans="1:8" x14ac:dyDescent="0.25">
      <c r="A27858" t="s">
        <v>59</v>
      </c>
      <c r="B27858">
        <v>2008</v>
      </c>
      <c r="C27858" t="s">
        <v>11</v>
      </c>
      <c r="D27858" t="s">
        <v>62</v>
      </c>
      <c r="E27858">
        <v>90608</v>
      </c>
      <c r="F27858">
        <v>24357.800831</v>
      </c>
      <c r="G27858">
        <v>1855543.6219190001</v>
      </c>
      <c r="H27858">
        <v>1805051.483913</v>
      </c>
    </row>
    <row r="27859" spans="1:8" x14ac:dyDescent="0.25">
      <c r="A27859" t="s">
        <v>59</v>
      </c>
      <c r="B27859">
        <v>2008</v>
      </c>
      <c r="C27859" t="s">
        <v>11</v>
      </c>
      <c r="D27859" t="s">
        <v>63</v>
      </c>
      <c r="E27859">
        <v>0</v>
      </c>
      <c r="F27859">
        <v>0</v>
      </c>
      <c r="G27859">
        <v>0</v>
      </c>
      <c r="H27859">
        <v>0</v>
      </c>
    </row>
    <row r="27860" spans="1:8" x14ac:dyDescent="0.25">
      <c r="A27860" t="s">
        <v>59</v>
      </c>
      <c r="B27860">
        <v>2008</v>
      </c>
      <c r="C27860" t="s">
        <v>11</v>
      </c>
      <c r="D27860" t="s">
        <v>63</v>
      </c>
      <c r="E27860">
        <v>649764</v>
      </c>
      <c r="F27860">
        <v>100620.557214</v>
      </c>
      <c r="G27860">
        <v>8477236.7644030005</v>
      </c>
      <c r="H27860">
        <v>8246558.3779910002</v>
      </c>
    </row>
    <row r="27861" spans="1:8" x14ac:dyDescent="0.25">
      <c r="A27861" t="s">
        <v>59</v>
      </c>
      <c r="B27861">
        <v>2008</v>
      </c>
      <c r="C27861" t="s">
        <v>10</v>
      </c>
      <c r="D27861" t="s">
        <v>60</v>
      </c>
      <c r="E27861">
        <v>0</v>
      </c>
      <c r="F27861">
        <v>0</v>
      </c>
      <c r="G27861">
        <v>0</v>
      </c>
      <c r="H27861">
        <v>0</v>
      </c>
    </row>
    <row r="27862" spans="1:8" x14ac:dyDescent="0.25">
      <c r="A27862" t="s">
        <v>59</v>
      </c>
      <c r="B27862">
        <v>2008</v>
      </c>
      <c r="C27862" t="s">
        <v>10</v>
      </c>
      <c r="D27862" t="s">
        <v>60</v>
      </c>
      <c r="E27862">
        <v>0</v>
      </c>
      <c r="F27862">
        <v>0</v>
      </c>
      <c r="G27862">
        <v>0</v>
      </c>
      <c r="H27862">
        <v>0</v>
      </c>
    </row>
    <row r="27863" spans="1:8" x14ac:dyDescent="0.25">
      <c r="A27863" t="s">
        <v>59</v>
      </c>
      <c r="B27863">
        <v>2008</v>
      </c>
      <c r="C27863" t="s">
        <v>10</v>
      </c>
      <c r="D27863" t="s">
        <v>60</v>
      </c>
      <c r="E27863">
        <v>5</v>
      </c>
      <c r="F27863">
        <v>8744.7712890000003</v>
      </c>
      <c r="G27863">
        <v>544611.06092199998</v>
      </c>
      <c r="H27863">
        <v>533167.55607699999</v>
      </c>
    </row>
    <row r="27864" spans="1:8" x14ac:dyDescent="0.25">
      <c r="A27864" t="s">
        <v>59</v>
      </c>
      <c r="B27864">
        <v>2008</v>
      </c>
      <c r="C27864" t="s">
        <v>10</v>
      </c>
      <c r="D27864" t="s">
        <v>60</v>
      </c>
      <c r="E27864">
        <v>0</v>
      </c>
      <c r="F27864">
        <v>0</v>
      </c>
      <c r="G27864">
        <v>0</v>
      </c>
      <c r="H27864">
        <v>0</v>
      </c>
    </row>
    <row r="27865" spans="1:8" x14ac:dyDescent="0.25">
      <c r="A27865" t="s">
        <v>59</v>
      </c>
      <c r="B27865">
        <v>2008</v>
      </c>
      <c r="C27865" t="s">
        <v>10</v>
      </c>
      <c r="D27865" t="s">
        <v>60</v>
      </c>
      <c r="E27865">
        <v>12</v>
      </c>
      <c r="F27865">
        <v>824.04141900000002</v>
      </c>
      <c r="G27865">
        <v>66245.295631999994</v>
      </c>
      <c r="H27865">
        <v>64853.332786999999</v>
      </c>
    </row>
    <row r="27866" spans="1:8" x14ac:dyDescent="0.25">
      <c r="A27866" t="s">
        <v>59</v>
      </c>
      <c r="B27866">
        <v>2008</v>
      </c>
      <c r="C27866" t="s">
        <v>10</v>
      </c>
      <c r="D27866" t="s">
        <v>60</v>
      </c>
      <c r="E27866">
        <v>0</v>
      </c>
      <c r="F27866">
        <v>0</v>
      </c>
      <c r="G27866">
        <v>0</v>
      </c>
      <c r="H27866">
        <v>0</v>
      </c>
    </row>
    <row r="27867" spans="1:8" x14ac:dyDescent="0.25">
      <c r="A27867" t="s">
        <v>59</v>
      </c>
      <c r="B27867">
        <v>2008</v>
      </c>
      <c r="C27867" t="s">
        <v>10</v>
      </c>
      <c r="D27867" t="s">
        <v>60</v>
      </c>
      <c r="E27867">
        <v>0</v>
      </c>
      <c r="F27867">
        <v>0</v>
      </c>
      <c r="G27867">
        <v>0</v>
      </c>
      <c r="H27867">
        <v>0</v>
      </c>
    </row>
    <row r="27868" spans="1:8" x14ac:dyDescent="0.25">
      <c r="A27868" t="s">
        <v>59</v>
      </c>
      <c r="B27868">
        <v>2008</v>
      </c>
      <c r="C27868" t="s">
        <v>10</v>
      </c>
      <c r="D27868" t="s">
        <v>60</v>
      </c>
      <c r="E27868">
        <v>342</v>
      </c>
      <c r="F27868">
        <v>5896.2728219999999</v>
      </c>
      <c r="G27868">
        <v>414313.7402</v>
      </c>
      <c r="H27868">
        <v>405608.07549100003</v>
      </c>
    </row>
    <row r="27869" spans="1:8" x14ac:dyDescent="0.25">
      <c r="A27869" t="s">
        <v>59</v>
      </c>
      <c r="B27869">
        <v>2008</v>
      </c>
      <c r="C27869" t="s">
        <v>10</v>
      </c>
      <c r="D27869" t="s">
        <v>60</v>
      </c>
      <c r="E27869">
        <v>146</v>
      </c>
      <c r="F27869">
        <v>1728.657381</v>
      </c>
      <c r="G27869">
        <v>117942.661643</v>
      </c>
      <c r="H27869">
        <v>115464.420717</v>
      </c>
    </row>
    <row r="27870" spans="1:8" x14ac:dyDescent="0.25">
      <c r="A27870" t="s">
        <v>59</v>
      </c>
      <c r="B27870">
        <v>2008</v>
      </c>
      <c r="C27870" t="s">
        <v>10</v>
      </c>
      <c r="D27870" t="s">
        <v>60</v>
      </c>
      <c r="E27870">
        <v>66</v>
      </c>
      <c r="F27870">
        <v>91.722845000000007</v>
      </c>
      <c r="G27870">
        <v>7776.3939289999998</v>
      </c>
      <c r="H27870">
        <v>7612.9943810000004</v>
      </c>
    </row>
    <row r="27871" spans="1:8" x14ac:dyDescent="0.25">
      <c r="A27871" t="s">
        <v>59</v>
      </c>
      <c r="B27871">
        <v>2008</v>
      </c>
      <c r="C27871" t="s">
        <v>10</v>
      </c>
      <c r="D27871" t="s">
        <v>60</v>
      </c>
      <c r="E27871">
        <v>83</v>
      </c>
      <c r="F27871">
        <v>1796.4587959999999</v>
      </c>
      <c r="G27871">
        <v>107537.046929</v>
      </c>
      <c r="H27871">
        <v>105277.451401</v>
      </c>
    </row>
    <row r="27872" spans="1:8" x14ac:dyDescent="0.25">
      <c r="A27872" t="s">
        <v>59</v>
      </c>
      <c r="B27872">
        <v>2008</v>
      </c>
      <c r="C27872" t="s">
        <v>10</v>
      </c>
      <c r="D27872" t="s">
        <v>61</v>
      </c>
      <c r="E27872">
        <v>1450</v>
      </c>
      <c r="F27872">
        <v>57046.337122999998</v>
      </c>
      <c r="G27872">
        <v>3764676.0315350001</v>
      </c>
      <c r="H27872">
        <v>3685571.710126</v>
      </c>
    </row>
    <row r="27873" spans="1:8" x14ac:dyDescent="0.25">
      <c r="A27873" t="s">
        <v>59</v>
      </c>
      <c r="B27873">
        <v>2008</v>
      </c>
      <c r="C27873" t="s">
        <v>10</v>
      </c>
      <c r="D27873" t="s">
        <v>62</v>
      </c>
      <c r="E27873">
        <v>1048</v>
      </c>
      <c r="F27873">
        <v>17064.472935000002</v>
      </c>
      <c r="G27873">
        <v>1166940.3662650001</v>
      </c>
      <c r="H27873">
        <v>1142420.32124</v>
      </c>
    </row>
    <row r="27874" spans="1:8" x14ac:dyDescent="0.25">
      <c r="A27874" t="s">
        <v>59</v>
      </c>
      <c r="B27874">
        <v>2008</v>
      </c>
      <c r="C27874" t="s">
        <v>10</v>
      </c>
      <c r="D27874" t="s">
        <v>64</v>
      </c>
      <c r="E27874">
        <v>1</v>
      </c>
      <c r="F27874">
        <v>13969.108314999999</v>
      </c>
      <c r="G27874">
        <v>1289201.33</v>
      </c>
      <c r="H27874">
        <v>1262112.3067970001</v>
      </c>
    </row>
    <row r="27875" spans="1:8" x14ac:dyDescent="0.25">
      <c r="A27875" t="s">
        <v>59</v>
      </c>
      <c r="B27875">
        <v>2008</v>
      </c>
      <c r="C27875" t="s">
        <v>10</v>
      </c>
      <c r="D27875" t="s">
        <v>60</v>
      </c>
      <c r="E27875">
        <v>0</v>
      </c>
      <c r="F27875">
        <v>0</v>
      </c>
      <c r="G27875">
        <v>0</v>
      </c>
      <c r="H27875">
        <v>0</v>
      </c>
    </row>
    <row r="27876" spans="1:8" x14ac:dyDescent="0.25">
      <c r="A27876" t="s">
        <v>59</v>
      </c>
      <c r="B27876">
        <v>2008</v>
      </c>
      <c r="C27876" t="s">
        <v>10</v>
      </c>
      <c r="D27876" t="s">
        <v>60</v>
      </c>
      <c r="E27876">
        <v>261</v>
      </c>
      <c r="F27876">
        <v>906.24949800000002</v>
      </c>
      <c r="G27876">
        <v>84955.079471999998</v>
      </c>
      <c r="H27876">
        <v>83169.981935000003</v>
      </c>
    </row>
    <row r="27877" spans="1:8" x14ac:dyDescent="0.25">
      <c r="A27877" t="s">
        <v>59</v>
      </c>
      <c r="B27877">
        <v>2008</v>
      </c>
      <c r="C27877" t="s">
        <v>10</v>
      </c>
      <c r="D27877" t="s">
        <v>60</v>
      </c>
      <c r="E27877">
        <v>200</v>
      </c>
      <c r="F27877">
        <v>212.95191399999999</v>
      </c>
      <c r="G27877">
        <v>21304.846418000001</v>
      </c>
      <c r="H27877">
        <v>20857.183616999999</v>
      </c>
    </row>
    <row r="27878" spans="1:8" x14ac:dyDescent="0.25">
      <c r="A27878" t="s">
        <v>59</v>
      </c>
      <c r="B27878">
        <v>2008</v>
      </c>
      <c r="C27878" t="s">
        <v>10</v>
      </c>
      <c r="D27878" t="s">
        <v>60</v>
      </c>
      <c r="E27878">
        <v>57</v>
      </c>
      <c r="F27878">
        <v>116.70200800000001</v>
      </c>
      <c r="G27878">
        <v>9430.8258010000009</v>
      </c>
      <c r="H27878">
        <v>9232.6629130000001</v>
      </c>
    </row>
    <row r="27879" spans="1:8" x14ac:dyDescent="0.25">
      <c r="A27879" t="s">
        <v>59</v>
      </c>
      <c r="B27879">
        <v>2008</v>
      </c>
      <c r="C27879" t="s">
        <v>10</v>
      </c>
      <c r="D27879" t="s">
        <v>60</v>
      </c>
      <c r="E27879">
        <v>100</v>
      </c>
      <c r="F27879">
        <v>319.58851600000003</v>
      </c>
      <c r="G27879">
        <v>22025.229237</v>
      </c>
      <c r="H27879">
        <v>21562.429571000001</v>
      </c>
    </row>
    <row r="27880" spans="1:8" x14ac:dyDescent="0.25">
      <c r="A27880" t="s">
        <v>59</v>
      </c>
      <c r="B27880">
        <v>2008</v>
      </c>
      <c r="C27880" t="s">
        <v>10</v>
      </c>
      <c r="D27880" t="s">
        <v>61</v>
      </c>
      <c r="E27880">
        <v>1195</v>
      </c>
      <c r="F27880">
        <v>2378.8472310000002</v>
      </c>
      <c r="G27880">
        <v>256970.78844400001</v>
      </c>
      <c r="H27880">
        <v>251571.25348499999</v>
      </c>
    </row>
    <row r="27881" spans="1:8" x14ac:dyDescent="0.25">
      <c r="A27881" t="s">
        <v>59</v>
      </c>
      <c r="B27881">
        <v>2008</v>
      </c>
      <c r="C27881" t="s">
        <v>10</v>
      </c>
      <c r="D27881" t="s">
        <v>62</v>
      </c>
      <c r="E27881">
        <v>3711</v>
      </c>
      <c r="F27881">
        <v>13266.352078</v>
      </c>
      <c r="G27881">
        <v>1188576.8981069999</v>
      </c>
      <c r="H27881">
        <v>1163602.220823</v>
      </c>
    </row>
    <row r="27882" spans="1:8" x14ac:dyDescent="0.25">
      <c r="A27882" t="s">
        <v>59</v>
      </c>
      <c r="B27882">
        <v>2008</v>
      </c>
      <c r="C27882" t="s">
        <v>10</v>
      </c>
      <c r="D27882" t="s">
        <v>60</v>
      </c>
      <c r="E27882">
        <v>0</v>
      </c>
      <c r="F27882">
        <v>0</v>
      </c>
      <c r="G27882">
        <v>0</v>
      </c>
      <c r="H27882">
        <v>0</v>
      </c>
    </row>
    <row r="27883" spans="1:8" x14ac:dyDescent="0.25">
      <c r="A27883" t="s">
        <v>59</v>
      </c>
      <c r="B27883">
        <v>2008</v>
      </c>
      <c r="C27883" t="s">
        <v>10</v>
      </c>
      <c r="D27883" t="s">
        <v>60</v>
      </c>
      <c r="E27883">
        <v>0</v>
      </c>
      <c r="F27883">
        <v>0</v>
      </c>
      <c r="G27883">
        <v>0</v>
      </c>
      <c r="H27883">
        <v>0</v>
      </c>
    </row>
    <row r="27884" spans="1:8" x14ac:dyDescent="0.25">
      <c r="A27884" t="s">
        <v>59</v>
      </c>
      <c r="B27884">
        <v>2008</v>
      </c>
      <c r="C27884" t="s">
        <v>10</v>
      </c>
      <c r="D27884" t="s">
        <v>60</v>
      </c>
      <c r="E27884">
        <v>0</v>
      </c>
      <c r="F27884">
        <v>0</v>
      </c>
      <c r="G27884">
        <v>0</v>
      </c>
      <c r="H27884">
        <v>0</v>
      </c>
    </row>
    <row r="27885" spans="1:8" x14ac:dyDescent="0.25">
      <c r="A27885" t="s">
        <v>59</v>
      </c>
      <c r="B27885">
        <v>2008</v>
      </c>
      <c r="C27885" t="s">
        <v>10</v>
      </c>
      <c r="D27885" t="s">
        <v>60</v>
      </c>
      <c r="E27885">
        <v>1107</v>
      </c>
      <c r="F27885">
        <v>518.19570099999999</v>
      </c>
      <c r="G27885">
        <v>40067.807063</v>
      </c>
      <c r="H27885">
        <v>39225.892204999996</v>
      </c>
    </row>
    <row r="27886" spans="1:8" x14ac:dyDescent="0.25">
      <c r="A27886" t="s">
        <v>59</v>
      </c>
      <c r="B27886">
        <v>2008</v>
      </c>
      <c r="C27886" t="s">
        <v>10</v>
      </c>
      <c r="D27886" t="s">
        <v>60</v>
      </c>
      <c r="E27886">
        <v>5456</v>
      </c>
      <c r="F27886">
        <v>2277.5583310000002</v>
      </c>
      <c r="G27886">
        <v>188766.85498500001</v>
      </c>
      <c r="H27886">
        <v>184800.43826200001</v>
      </c>
    </row>
    <row r="27887" spans="1:8" x14ac:dyDescent="0.25">
      <c r="A27887" t="s">
        <v>59</v>
      </c>
      <c r="B27887">
        <v>2008</v>
      </c>
      <c r="C27887" t="s">
        <v>10</v>
      </c>
      <c r="D27887" t="s">
        <v>60</v>
      </c>
      <c r="E27887">
        <v>708</v>
      </c>
      <c r="F27887">
        <v>346.35701999999998</v>
      </c>
      <c r="G27887">
        <v>21945.140704000001</v>
      </c>
      <c r="H27887">
        <v>21484.023878</v>
      </c>
    </row>
    <row r="27888" spans="1:8" x14ac:dyDescent="0.25">
      <c r="A27888" t="s">
        <v>59</v>
      </c>
      <c r="B27888">
        <v>2008</v>
      </c>
      <c r="C27888" t="s">
        <v>10</v>
      </c>
      <c r="D27888" t="s">
        <v>61</v>
      </c>
      <c r="E27888">
        <v>10091</v>
      </c>
      <c r="F27888">
        <v>3077.040583</v>
      </c>
      <c r="G27888">
        <v>213240.08504000001</v>
      </c>
      <c r="H27888">
        <v>208759.43064100001</v>
      </c>
    </row>
    <row r="27889" spans="1:8" x14ac:dyDescent="0.25">
      <c r="A27889" t="s">
        <v>59</v>
      </c>
      <c r="B27889">
        <v>2008</v>
      </c>
      <c r="C27889" t="s">
        <v>10</v>
      </c>
      <c r="D27889" t="s">
        <v>62</v>
      </c>
      <c r="E27889">
        <v>89636</v>
      </c>
      <c r="F27889">
        <v>23695.595926000002</v>
      </c>
      <c r="G27889">
        <v>1784112.4058290001</v>
      </c>
      <c r="H27889">
        <v>1746624.1863919999</v>
      </c>
    </row>
    <row r="27890" spans="1:8" x14ac:dyDescent="0.25">
      <c r="A27890" t="s">
        <v>59</v>
      </c>
      <c r="B27890">
        <v>2008</v>
      </c>
      <c r="C27890" t="s">
        <v>10</v>
      </c>
      <c r="D27890" t="s">
        <v>63</v>
      </c>
      <c r="E27890">
        <v>0</v>
      </c>
      <c r="F27890">
        <v>0</v>
      </c>
      <c r="G27890">
        <v>0</v>
      </c>
      <c r="H27890">
        <v>0</v>
      </c>
    </row>
    <row r="27891" spans="1:8" x14ac:dyDescent="0.25">
      <c r="A27891" t="s">
        <v>59</v>
      </c>
      <c r="B27891">
        <v>2008</v>
      </c>
      <c r="C27891" t="s">
        <v>10</v>
      </c>
      <c r="D27891" t="s">
        <v>63</v>
      </c>
      <c r="E27891">
        <v>647369</v>
      </c>
      <c r="F27891">
        <v>97479.450956999994</v>
      </c>
      <c r="G27891">
        <v>8114277.5518439999</v>
      </c>
      <c r="H27891">
        <v>7943778.3072640002</v>
      </c>
    </row>
    <row r="27892" spans="1:8" x14ac:dyDescent="0.25">
      <c r="A27892" t="s">
        <v>59</v>
      </c>
      <c r="B27892">
        <v>2008</v>
      </c>
      <c r="C27892" t="s">
        <v>9</v>
      </c>
      <c r="D27892" t="s">
        <v>60</v>
      </c>
      <c r="E27892">
        <v>0</v>
      </c>
      <c r="F27892">
        <v>0</v>
      </c>
      <c r="G27892">
        <v>0</v>
      </c>
      <c r="H27892">
        <v>0</v>
      </c>
    </row>
    <row r="27893" spans="1:8" x14ac:dyDescent="0.25">
      <c r="A27893" t="s">
        <v>59</v>
      </c>
      <c r="B27893">
        <v>2008</v>
      </c>
      <c r="C27893" t="s">
        <v>9</v>
      </c>
      <c r="D27893" t="s">
        <v>60</v>
      </c>
      <c r="E27893">
        <v>0</v>
      </c>
      <c r="F27893">
        <v>0</v>
      </c>
      <c r="G27893">
        <v>0</v>
      </c>
      <c r="H27893">
        <v>0</v>
      </c>
    </row>
    <row r="27894" spans="1:8" x14ac:dyDescent="0.25">
      <c r="A27894" t="s">
        <v>59</v>
      </c>
      <c r="B27894">
        <v>2008</v>
      </c>
      <c r="C27894" t="s">
        <v>9</v>
      </c>
      <c r="D27894" t="s">
        <v>60</v>
      </c>
      <c r="E27894">
        <v>5</v>
      </c>
      <c r="F27894">
        <v>7272.7181909999999</v>
      </c>
      <c r="G27894">
        <v>615459.86774699995</v>
      </c>
      <c r="H27894">
        <v>605348.320786</v>
      </c>
    </row>
    <row r="27895" spans="1:8" x14ac:dyDescent="0.25">
      <c r="A27895" t="s">
        <v>59</v>
      </c>
      <c r="B27895">
        <v>2008</v>
      </c>
      <c r="C27895" t="s">
        <v>9</v>
      </c>
      <c r="D27895" t="s">
        <v>60</v>
      </c>
      <c r="E27895">
        <v>0</v>
      </c>
      <c r="F27895">
        <v>0</v>
      </c>
      <c r="G27895">
        <v>0</v>
      </c>
      <c r="H27895">
        <v>0</v>
      </c>
    </row>
    <row r="27896" spans="1:8" x14ac:dyDescent="0.25">
      <c r="A27896" t="s">
        <v>59</v>
      </c>
      <c r="B27896">
        <v>2008</v>
      </c>
      <c r="C27896" t="s">
        <v>9</v>
      </c>
      <c r="D27896" t="s">
        <v>60</v>
      </c>
      <c r="E27896">
        <v>12</v>
      </c>
      <c r="F27896">
        <v>943.23654499999998</v>
      </c>
      <c r="G27896">
        <v>71124.458010000002</v>
      </c>
      <c r="H27896">
        <v>69955.936170000001</v>
      </c>
    </row>
    <row r="27897" spans="1:8" x14ac:dyDescent="0.25">
      <c r="A27897" t="s">
        <v>59</v>
      </c>
      <c r="B27897">
        <v>2008</v>
      </c>
      <c r="C27897" t="s">
        <v>9</v>
      </c>
      <c r="D27897" t="s">
        <v>60</v>
      </c>
      <c r="E27897">
        <v>0</v>
      </c>
      <c r="F27897">
        <v>0</v>
      </c>
      <c r="G27897">
        <v>0</v>
      </c>
      <c r="H27897">
        <v>0</v>
      </c>
    </row>
    <row r="27898" spans="1:8" x14ac:dyDescent="0.25">
      <c r="A27898" t="s">
        <v>59</v>
      </c>
      <c r="B27898">
        <v>2008</v>
      </c>
      <c r="C27898" t="s">
        <v>9</v>
      </c>
      <c r="D27898" t="s">
        <v>60</v>
      </c>
      <c r="E27898">
        <v>0</v>
      </c>
      <c r="F27898">
        <v>0</v>
      </c>
      <c r="G27898">
        <v>0</v>
      </c>
      <c r="H27898">
        <v>0</v>
      </c>
    </row>
    <row r="27899" spans="1:8" x14ac:dyDescent="0.25">
      <c r="A27899" t="s">
        <v>59</v>
      </c>
      <c r="B27899">
        <v>2008</v>
      </c>
      <c r="C27899" t="s">
        <v>9</v>
      </c>
      <c r="D27899" t="s">
        <v>60</v>
      </c>
      <c r="E27899">
        <v>339</v>
      </c>
      <c r="F27899">
        <v>5804.0011299999996</v>
      </c>
      <c r="G27899">
        <v>406542.65083100001</v>
      </c>
      <c r="H27899">
        <v>399863.45805000002</v>
      </c>
    </row>
    <row r="27900" spans="1:8" x14ac:dyDescent="0.25">
      <c r="A27900" t="s">
        <v>59</v>
      </c>
      <c r="B27900">
        <v>2008</v>
      </c>
      <c r="C27900" t="s">
        <v>9</v>
      </c>
      <c r="D27900" t="s">
        <v>60</v>
      </c>
      <c r="E27900">
        <v>145</v>
      </c>
      <c r="F27900">
        <v>1531.0837140000001</v>
      </c>
      <c r="G27900">
        <v>109040.220268</v>
      </c>
      <c r="H27900">
        <v>107248.770711</v>
      </c>
    </row>
    <row r="27901" spans="1:8" x14ac:dyDescent="0.25">
      <c r="A27901" t="s">
        <v>59</v>
      </c>
      <c r="B27901">
        <v>2008</v>
      </c>
      <c r="C27901" t="s">
        <v>9</v>
      </c>
      <c r="D27901" t="s">
        <v>60</v>
      </c>
      <c r="E27901">
        <v>64</v>
      </c>
      <c r="F27901">
        <v>86.450145000000006</v>
      </c>
      <c r="G27901">
        <v>7505.1773290000001</v>
      </c>
      <c r="H27901">
        <v>7381.8728590000001</v>
      </c>
    </row>
    <row r="27902" spans="1:8" x14ac:dyDescent="0.25">
      <c r="A27902" t="s">
        <v>59</v>
      </c>
      <c r="B27902">
        <v>2008</v>
      </c>
      <c r="C27902" t="s">
        <v>9</v>
      </c>
      <c r="D27902" t="s">
        <v>60</v>
      </c>
      <c r="E27902">
        <v>83</v>
      </c>
      <c r="F27902">
        <v>1516.4390410000001</v>
      </c>
      <c r="G27902">
        <v>90210.099749000001</v>
      </c>
      <c r="H27902">
        <v>88728.015037999998</v>
      </c>
    </row>
    <row r="27903" spans="1:8" x14ac:dyDescent="0.25">
      <c r="A27903" t="s">
        <v>59</v>
      </c>
      <c r="B27903">
        <v>2008</v>
      </c>
      <c r="C27903" t="s">
        <v>9</v>
      </c>
      <c r="D27903" t="s">
        <v>61</v>
      </c>
      <c r="E27903">
        <v>1448</v>
      </c>
      <c r="F27903">
        <v>55226.938495000002</v>
      </c>
      <c r="G27903">
        <v>3625209.0271220002</v>
      </c>
      <c r="H27903">
        <v>3565649.5444629998</v>
      </c>
    </row>
    <row r="27904" spans="1:8" x14ac:dyDescent="0.25">
      <c r="A27904" t="s">
        <v>59</v>
      </c>
      <c r="B27904">
        <v>2008</v>
      </c>
      <c r="C27904" t="s">
        <v>9</v>
      </c>
      <c r="D27904" t="s">
        <v>62</v>
      </c>
      <c r="E27904">
        <v>1042</v>
      </c>
      <c r="F27904">
        <v>16508.083085999999</v>
      </c>
      <c r="G27904">
        <v>1113600.334267</v>
      </c>
      <c r="H27904">
        <v>1095304.710676</v>
      </c>
    </row>
    <row r="27905" spans="1:8" x14ac:dyDescent="0.25">
      <c r="A27905" t="s">
        <v>59</v>
      </c>
      <c r="B27905">
        <v>2008</v>
      </c>
      <c r="C27905" t="s">
        <v>9</v>
      </c>
      <c r="D27905" t="s">
        <v>64</v>
      </c>
      <c r="E27905">
        <v>1</v>
      </c>
      <c r="F27905">
        <v>14364.843235</v>
      </c>
      <c r="G27905">
        <v>1332705.1000000001</v>
      </c>
      <c r="H27905">
        <v>1310809.7483940001</v>
      </c>
    </row>
    <row r="27906" spans="1:8" x14ac:dyDescent="0.25">
      <c r="A27906" t="s">
        <v>59</v>
      </c>
      <c r="B27906">
        <v>2008</v>
      </c>
      <c r="C27906" t="s">
        <v>9</v>
      </c>
      <c r="D27906" t="s">
        <v>60</v>
      </c>
      <c r="E27906">
        <v>0</v>
      </c>
      <c r="F27906">
        <v>0</v>
      </c>
      <c r="G27906">
        <v>0</v>
      </c>
      <c r="H27906">
        <v>0</v>
      </c>
    </row>
    <row r="27907" spans="1:8" x14ac:dyDescent="0.25">
      <c r="A27907" t="s">
        <v>59</v>
      </c>
      <c r="B27907">
        <v>2008</v>
      </c>
      <c r="C27907" t="s">
        <v>9</v>
      </c>
      <c r="D27907" t="s">
        <v>60</v>
      </c>
      <c r="E27907">
        <v>260</v>
      </c>
      <c r="F27907">
        <v>892.77349900000002</v>
      </c>
      <c r="G27907">
        <v>86564.906956999999</v>
      </c>
      <c r="H27907">
        <v>85142.710047</v>
      </c>
    </row>
    <row r="27908" spans="1:8" x14ac:dyDescent="0.25">
      <c r="A27908" t="s">
        <v>59</v>
      </c>
      <c r="B27908">
        <v>2008</v>
      </c>
      <c r="C27908" t="s">
        <v>9</v>
      </c>
      <c r="D27908" t="s">
        <v>60</v>
      </c>
      <c r="E27908">
        <v>200</v>
      </c>
      <c r="F27908">
        <v>247.60765900000001</v>
      </c>
      <c r="G27908">
        <v>23745.055052</v>
      </c>
      <c r="H27908">
        <v>23354.941492999998</v>
      </c>
    </row>
    <row r="27909" spans="1:8" x14ac:dyDescent="0.25">
      <c r="A27909" t="s">
        <v>59</v>
      </c>
      <c r="B27909">
        <v>2008</v>
      </c>
      <c r="C27909" t="s">
        <v>9</v>
      </c>
      <c r="D27909" t="s">
        <v>60</v>
      </c>
      <c r="E27909">
        <v>58</v>
      </c>
      <c r="F27909">
        <v>88.546892</v>
      </c>
      <c r="G27909">
        <v>7778.0153309999996</v>
      </c>
      <c r="H27909">
        <v>7650.2283349999998</v>
      </c>
    </row>
    <row r="27910" spans="1:8" x14ac:dyDescent="0.25">
      <c r="A27910" t="s">
        <v>59</v>
      </c>
      <c r="B27910">
        <v>2008</v>
      </c>
      <c r="C27910" t="s">
        <v>9</v>
      </c>
      <c r="D27910" t="s">
        <v>60</v>
      </c>
      <c r="E27910">
        <v>99</v>
      </c>
      <c r="F27910">
        <v>297.53295100000003</v>
      </c>
      <c r="G27910">
        <v>20848.507586</v>
      </c>
      <c r="H27910">
        <v>20505.982144000001</v>
      </c>
    </row>
    <row r="27911" spans="1:8" x14ac:dyDescent="0.25">
      <c r="A27911" t="s">
        <v>59</v>
      </c>
      <c r="B27911">
        <v>2008</v>
      </c>
      <c r="C27911" t="s">
        <v>9</v>
      </c>
      <c r="D27911" t="s">
        <v>61</v>
      </c>
      <c r="E27911">
        <v>1188</v>
      </c>
      <c r="F27911">
        <v>2302.8536519999998</v>
      </c>
      <c r="G27911">
        <v>249028.34786400001</v>
      </c>
      <c r="H27911">
        <v>244936.997695</v>
      </c>
    </row>
    <row r="27912" spans="1:8" x14ac:dyDescent="0.25">
      <c r="A27912" t="s">
        <v>59</v>
      </c>
      <c r="B27912">
        <v>2008</v>
      </c>
      <c r="C27912" t="s">
        <v>9</v>
      </c>
      <c r="D27912" t="s">
        <v>62</v>
      </c>
      <c r="E27912">
        <v>3652</v>
      </c>
      <c r="F27912">
        <v>12757.913014</v>
      </c>
      <c r="G27912">
        <v>1157601.308774</v>
      </c>
      <c r="H27912">
        <v>1138582.7819640001</v>
      </c>
    </row>
    <row r="27913" spans="1:8" x14ac:dyDescent="0.25">
      <c r="A27913" t="s">
        <v>59</v>
      </c>
      <c r="B27913">
        <v>2008</v>
      </c>
      <c r="C27913" t="s">
        <v>9</v>
      </c>
      <c r="D27913" t="s">
        <v>60</v>
      </c>
      <c r="E27913">
        <v>0</v>
      </c>
      <c r="F27913">
        <v>0</v>
      </c>
      <c r="G27913">
        <v>0</v>
      </c>
      <c r="H27913">
        <v>0</v>
      </c>
    </row>
    <row r="27914" spans="1:8" x14ac:dyDescent="0.25">
      <c r="A27914" t="s">
        <v>59</v>
      </c>
      <c r="B27914">
        <v>2008</v>
      </c>
      <c r="C27914" t="s">
        <v>9</v>
      </c>
      <c r="D27914" t="s">
        <v>60</v>
      </c>
      <c r="E27914">
        <v>0</v>
      </c>
      <c r="F27914">
        <v>0</v>
      </c>
      <c r="G27914">
        <v>0</v>
      </c>
      <c r="H27914">
        <v>0</v>
      </c>
    </row>
    <row r="27915" spans="1:8" x14ac:dyDescent="0.25">
      <c r="A27915" t="s">
        <v>59</v>
      </c>
      <c r="B27915">
        <v>2008</v>
      </c>
      <c r="C27915" t="s">
        <v>9</v>
      </c>
      <c r="D27915" t="s">
        <v>60</v>
      </c>
      <c r="E27915">
        <v>0</v>
      </c>
      <c r="F27915">
        <v>0</v>
      </c>
      <c r="G27915">
        <v>0</v>
      </c>
      <c r="H27915">
        <v>0</v>
      </c>
    </row>
    <row r="27916" spans="1:8" x14ac:dyDescent="0.25">
      <c r="A27916" t="s">
        <v>59</v>
      </c>
      <c r="B27916">
        <v>2008</v>
      </c>
      <c r="C27916" t="s">
        <v>9</v>
      </c>
      <c r="D27916" t="s">
        <v>60</v>
      </c>
      <c r="E27916">
        <v>1080</v>
      </c>
      <c r="F27916">
        <v>542.44887900000003</v>
      </c>
      <c r="G27916">
        <v>42356.226149000002</v>
      </c>
      <c r="H27916">
        <v>41660.344919000003</v>
      </c>
    </row>
    <row r="27917" spans="1:8" x14ac:dyDescent="0.25">
      <c r="A27917" t="s">
        <v>59</v>
      </c>
      <c r="B27917">
        <v>2008</v>
      </c>
      <c r="C27917" t="s">
        <v>9</v>
      </c>
      <c r="D27917" t="s">
        <v>60</v>
      </c>
      <c r="E27917">
        <v>5412</v>
      </c>
      <c r="F27917">
        <v>2238.7296780000001</v>
      </c>
      <c r="G27917">
        <v>186943.40140199999</v>
      </c>
      <c r="H27917">
        <v>183872.060635</v>
      </c>
    </row>
    <row r="27918" spans="1:8" x14ac:dyDescent="0.25">
      <c r="A27918" t="s">
        <v>59</v>
      </c>
      <c r="B27918">
        <v>2008</v>
      </c>
      <c r="C27918" t="s">
        <v>9</v>
      </c>
      <c r="D27918" t="s">
        <v>60</v>
      </c>
      <c r="E27918">
        <v>705</v>
      </c>
      <c r="F27918">
        <v>374.34496300000001</v>
      </c>
      <c r="G27918">
        <v>24273.497906000001</v>
      </c>
      <c r="H27918">
        <v>23874.702424999999</v>
      </c>
    </row>
    <row r="27919" spans="1:8" x14ac:dyDescent="0.25">
      <c r="A27919" t="s">
        <v>59</v>
      </c>
      <c r="B27919">
        <v>2008</v>
      </c>
      <c r="C27919" t="s">
        <v>9</v>
      </c>
      <c r="D27919" t="s">
        <v>61</v>
      </c>
      <c r="E27919">
        <v>10093</v>
      </c>
      <c r="F27919">
        <v>3129.6718529999998</v>
      </c>
      <c r="G27919">
        <v>218530.009445</v>
      </c>
      <c r="H27919">
        <v>214939.72424700001</v>
      </c>
    </row>
    <row r="27920" spans="1:8" x14ac:dyDescent="0.25">
      <c r="A27920" t="s">
        <v>59</v>
      </c>
      <c r="B27920">
        <v>2008</v>
      </c>
      <c r="C27920" t="s">
        <v>9</v>
      </c>
      <c r="D27920" t="s">
        <v>62</v>
      </c>
      <c r="E27920">
        <v>89402</v>
      </c>
      <c r="F27920">
        <v>24058.152167</v>
      </c>
      <c r="G27920">
        <v>1824660.658484</v>
      </c>
      <c r="H27920">
        <v>1794682.8436779999</v>
      </c>
    </row>
    <row r="27921" spans="1:8" x14ac:dyDescent="0.25">
      <c r="A27921" t="s">
        <v>59</v>
      </c>
      <c r="B27921">
        <v>2008</v>
      </c>
      <c r="C27921" t="s">
        <v>9</v>
      </c>
      <c r="D27921" t="s">
        <v>63</v>
      </c>
      <c r="E27921">
        <v>0</v>
      </c>
      <c r="F27921">
        <v>0</v>
      </c>
      <c r="G27921">
        <v>0</v>
      </c>
      <c r="H27921">
        <v>0</v>
      </c>
    </row>
    <row r="27922" spans="1:8" x14ac:dyDescent="0.25">
      <c r="A27922" t="s">
        <v>59</v>
      </c>
      <c r="B27922">
        <v>2008</v>
      </c>
      <c r="C27922" t="s">
        <v>9</v>
      </c>
      <c r="D27922" t="s">
        <v>63</v>
      </c>
      <c r="E27922">
        <v>644401</v>
      </c>
      <c r="F27922">
        <v>98348.693924000007</v>
      </c>
      <c r="G27922">
        <v>8238709.3297279999</v>
      </c>
      <c r="H27922">
        <v>8103353.4752700003</v>
      </c>
    </row>
    <row r="27923" spans="1:8" x14ac:dyDescent="0.25">
      <c r="A27923" t="s">
        <v>59</v>
      </c>
      <c r="B27923">
        <v>2008</v>
      </c>
      <c r="C27923" t="s">
        <v>8</v>
      </c>
      <c r="D27923" t="s">
        <v>60</v>
      </c>
      <c r="E27923">
        <v>0</v>
      </c>
      <c r="F27923">
        <v>0</v>
      </c>
      <c r="G27923">
        <v>0</v>
      </c>
      <c r="H27923">
        <v>0</v>
      </c>
    </row>
    <row r="27924" spans="1:8" x14ac:dyDescent="0.25">
      <c r="A27924" t="s">
        <v>59</v>
      </c>
      <c r="B27924">
        <v>2008</v>
      </c>
      <c r="C27924" t="s">
        <v>8</v>
      </c>
      <c r="D27924" t="s">
        <v>60</v>
      </c>
      <c r="E27924">
        <v>0</v>
      </c>
      <c r="F27924">
        <v>0</v>
      </c>
      <c r="G27924">
        <v>0</v>
      </c>
      <c r="H27924">
        <v>0</v>
      </c>
    </row>
    <row r="27925" spans="1:8" x14ac:dyDescent="0.25">
      <c r="A27925" t="s">
        <v>59</v>
      </c>
      <c r="B27925">
        <v>2008</v>
      </c>
      <c r="C27925" t="s">
        <v>8</v>
      </c>
      <c r="D27925" t="s">
        <v>60</v>
      </c>
      <c r="E27925">
        <v>5</v>
      </c>
      <c r="F27925">
        <v>8211.6747720000003</v>
      </c>
      <c r="G27925">
        <v>496384.22956299997</v>
      </c>
      <c r="H27925">
        <v>511653.68583600002</v>
      </c>
    </row>
    <row r="27926" spans="1:8" x14ac:dyDescent="0.25">
      <c r="A27926" t="s">
        <v>59</v>
      </c>
      <c r="B27926">
        <v>2008</v>
      </c>
      <c r="C27926" t="s">
        <v>8</v>
      </c>
      <c r="D27926" t="s">
        <v>60</v>
      </c>
      <c r="E27926">
        <v>0</v>
      </c>
      <c r="F27926">
        <v>0</v>
      </c>
      <c r="G27926">
        <v>0</v>
      </c>
      <c r="H27926">
        <v>0</v>
      </c>
    </row>
    <row r="27927" spans="1:8" x14ac:dyDescent="0.25">
      <c r="A27927" t="s">
        <v>59</v>
      </c>
      <c r="B27927">
        <v>2008</v>
      </c>
      <c r="C27927" t="s">
        <v>8</v>
      </c>
      <c r="D27927" t="s">
        <v>60</v>
      </c>
      <c r="E27927">
        <v>12</v>
      </c>
      <c r="F27927">
        <v>831.59684700000003</v>
      </c>
      <c r="G27927">
        <v>65368.486917000002</v>
      </c>
      <c r="H27927">
        <v>67379.310777000006</v>
      </c>
    </row>
    <row r="27928" spans="1:8" x14ac:dyDescent="0.25">
      <c r="A27928" t="s">
        <v>59</v>
      </c>
      <c r="B27928">
        <v>2008</v>
      </c>
      <c r="C27928" t="s">
        <v>8</v>
      </c>
      <c r="D27928" t="s">
        <v>60</v>
      </c>
      <c r="E27928">
        <v>0</v>
      </c>
      <c r="F27928">
        <v>0</v>
      </c>
      <c r="G27928">
        <v>0</v>
      </c>
      <c r="H27928">
        <v>0</v>
      </c>
    </row>
    <row r="27929" spans="1:8" x14ac:dyDescent="0.25">
      <c r="A27929" t="s">
        <v>59</v>
      </c>
      <c r="B27929">
        <v>2008</v>
      </c>
      <c r="C27929" t="s">
        <v>8</v>
      </c>
      <c r="D27929" t="s">
        <v>60</v>
      </c>
      <c r="E27929">
        <v>0</v>
      </c>
      <c r="F27929">
        <v>0</v>
      </c>
      <c r="G27929">
        <v>0</v>
      </c>
      <c r="H27929">
        <v>0</v>
      </c>
    </row>
    <row r="27930" spans="1:8" x14ac:dyDescent="0.25">
      <c r="A27930" t="s">
        <v>59</v>
      </c>
      <c r="B27930">
        <v>2008</v>
      </c>
      <c r="C27930" t="s">
        <v>8</v>
      </c>
      <c r="D27930" t="s">
        <v>60</v>
      </c>
      <c r="E27930">
        <v>338</v>
      </c>
      <c r="F27930">
        <v>5620.5491240000001</v>
      </c>
      <c r="G27930">
        <v>398452.25760499999</v>
      </c>
      <c r="H27930">
        <v>410709.192782</v>
      </c>
    </row>
    <row r="27931" spans="1:8" x14ac:dyDescent="0.25">
      <c r="A27931" t="s">
        <v>59</v>
      </c>
      <c r="B27931">
        <v>2008</v>
      </c>
      <c r="C27931" t="s">
        <v>8</v>
      </c>
      <c r="D27931" t="s">
        <v>60</v>
      </c>
      <c r="E27931">
        <v>144</v>
      </c>
      <c r="F27931">
        <v>1538.760728</v>
      </c>
      <c r="G27931">
        <v>108763.348155</v>
      </c>
      <c r="H27931">
        <v>112109.057164</v>
      </c>
    </row>
    <row r="27932" spans="1:8" x14ac:dyDescent="0.25">
      <c r="A27932" t="s">
        <v>59</v>
      </c>
      <c r="B27932">
        <v>2008</v>
      </c>
      <c r="C27932" t="s">
        <v>8</v>
      </c>
      <c r="D27932" t="s">
        <v>60</v>
      </c>
      <c r="E27932">
        <v>67</v>
      </c>
      <c r="F27932">
        <v>101.942807</v>
      </c>
      <c r="G27932">
        <v>8745.3036969999994</v>
      </c>
      <c r="H27932">
        <v>9014.3211730000003</v>
      </c>
    </row>
    <row r="27933" spans="1:8" x14ac:dyDescent="0.25">
      <c r="A27933" t="s">
        <v>59</v>
      </c>
      <c r="B27933">
        <v>2008</v>
      </c>
      <c r="C27933" t="s">
        <v>8</v>
      </c>
      <c r="D27933" t="s">
        <v>60</v>
      </c>
      <c r="E27933">
        <v>82</v>
      </c>
      <c r="F27933">
        <v>1652.699325</v>
      </c>
      <c r="G27933">
        <v>98995.642527000004</v>
      </c>
      <c r="H27933">
        <v>102040.88358199999</v>
      </c>
    </row>
    <row r="27934" spans="1:8" x14ac:dyDescent="0.25">
      <c r="A27934" t="s">
        <v>59</v>
      </c>
      <c r="B27934">
        <v>2008</v>
      </c>
      <c r="C27934" t="s">
        <v>8</v>
      </c>
      <c r="D27934" t="s">
        <v>61</v>
      </c>
      <c r="E27934">
        <v>1448</v>
      </c>
      <c r="F27934">
        <v>50959.388242000001</v>
      </c>
      <c r="G27934">
        <v>3401107.563451</v>
      </c>
      <c r="H27934">
        <v>3505730.2732970002</v>
      </c>
    </row>
    <row r="27935" spans="1:8" x14ac:dyDescent="0.25">
      <c r="A27935" t="s">
        <v>59</v>
      </c>
      <c r="B27935">
        <v>2008</v>
      </c>
      <c r="C27935" t="s">
        <v>8</v>
      </c>
      <c r="D27935" t="s">
        <v>62</v>
      </c>
      <c r="E27935">
        <v>1043</v>
      </c>
      <c r="F27935">
        <v>16080.808827999999</v>
      </c>
      <c r="G27935">
        <v>1093152.3912180001</v>
      </c>
      <c r="H27935">
        <v>1126779.2505010001</v>
      </c>
    </row>
    <row r="27936" spans="1:8" x14ac:dyDescent="0.25">
      <c r="A27936" t="s">
        <v>59</v>
      </c>
      <c r="B27936">
        <v>2008</v>
      </c>
      <c r="C27936" t="s">
        <v>8</v>
      </c>
      <c r="D27936" t="s">
        <v>64</v>
      </c>
      <c r="E27936">
        <v>1</v>
      </c>
      <c r="F27936">
        <v>14297.665873</v>
      </c>
      <c r="G27936">
        <v>1320311.44</v>
      </c>
      <c r="H27936">
        <v>1360926.0216079999</v>
      </c>
    </row>
    <row r="27937" spans="1:8" x14ac:dyDescent="0.25">
      <c r="A27937" t="s">
        <v>59</v>
      </c>
      <c r="B27937">
        <v>2008</v>
      </c>
      <c r="C27937" t="s">
        <v>8</v>
      </c>
      <c r="D27937" t="s">
        <v>60</v>
      </c>
      <c r="E27937">
        <v>0</v>
      </c>
      <c r="F27937">
        <v>0</v>
      </c>
      <c r="G27937">
        <v>0</v>
      </c>
      <c r="H27937">
        <v>0</v>
      </c>
    </row>
    <row r="27938" spans="1:8" x14ac:dyDescent="0.25">
      <c r="A27938" t="s">
        <v>59</v>
      </c>
      <c r="B27938">
        <v>2008</v>
      </c>
      <c r="C27938" t="s">
        <v>8</v>
      </c>
      <c r="D27938" t="s">
        <v>60</v>
      </c>
      <c r="E27938">
        <v>258</v>
      </c>
      <c r="F27938">
        <v>860.76993100000004</v>
      </c>
      <c r="G27938">
        <v>85259.126160999993</v>
      </c>
      <c r="H27938">
        <v>87881.813227000006</v>
      </c>
    </row>
    <row r="27939" spans="1:8" x14ac:dyDescent="0.25">
      <c r="A27939" t="s">
        <v>59</v>
      </c>
      <c r="B27939">
        <v>2008</v>
      </c>
      <c r="C27939" t="s">
        <v>8</v>
      </c>
      <c r="D27939" t="s">
        <v>60</v>
      </c>
      <c r="E27939">
        <v>201</v>
      </c>
      <c r="F27939">
        <v>207.31173100000001</v>
      </c>
      <c r="G27939">
        <v>21531.928169999999</v>
      </c>
      <c r="H27939">
        <v>22194.279663000001</v>
      </c>
    </row>
    <row r="27940" spans="1:8" x14ac:dyDescent="0.25">
      <c r="A27940" t="s">
        <v>59</v>
      </c>
      <c r="B27940">
        <v>2008</v>
      </c>
      <c r="C27940" t="s">
        <v>8</v>
      </c>
      <c r="D27940" t="s">
        <v>60</v>
      </c>
      <c r="E27940">
        <v>58</v>
      </c>
      <c r="F27940">
        <v>106.88104800000001</v>
      </c>
      <c r="G27940">
        <v>8629.5723529999996</v>
      </c>
      <c r="H27940">
        <v>8895.0297750000009</v>
      </c>
    </row>
    <row r="27941" spans="1:8" x14ac:dyDescent="0.25">
      <c r="A27941" t="s">
        <v>59</v>
      </c>
      <c r="B27941">
        <v>2008</v>
      </c>
      <c r="C27941" t="s">
        <v>8</v>
      </c>
      <c r="D27941" t="s">
        <v>60</v>
      </c>
      <c r="E27941">
        <v>100</v>
      </c>
      <c r="F27941">
        <v>290.40067499999998</v>
      </c>
      <c r="G27941">
        <v>20584.713489000002</v>
      </c>
      <c r="H27941">
        <v>21217.927366</v>
      </c>
    </row>
    <row r="27942" spans="1:8" x14ac:dyDescent="0.25">
      <c r="A27942" t="s">
        <v>59</v>
      </c>
      <c r="B27942">
        <v>2008</v>
      </c>
      <c r="C27942" t="s">
        <v>8</v>
      </c>
      <c r="D27942" t="s">
        <v>61</v>
      </c>
      <c r="E27942">
        <v>1184</v>
      </c>
      <c r="F27942">
        <v>2204.7878449999998</v>
      </c>
      <c r="G27942">
        <v>242726.17662099999</v>
      </c>
      <c r="H27942">
        <v>250192.76504100001</v>
      </c>
    </row>
    <row r="27943" spans="1:8" x14ac:dyDescent="0.25">
      <c r="A27943" t="s">
        <v>59</v>
      </c>
      <c r="B27943">
        <v>2008</v>
      </c>
      <c r="C27943" t="s">
        <v>8</v>
      </c>
      <c r="D27943" t="s">
        <v>62</v>
      </c>
      <c r="E27943">
        <v>3641</v>
      </c>
      <c r="F27943">
        <v>12279.865733000001</v>
      </c>
      <c r="G27943">
        <v>1129666.72239</v>
      </c>
      <c r="H27943">
        <v>1164416.8123290001</v>
      </c>
    </row>
    <row r="27944" spans="1:8" x14ac:dyDescent="0.25">
      <c r="A27944" t="s">
        <v>59</v>
      </c>
      <c r="B27944">
        <v>2008</v>
      </c>
      <c r="C27944" t="s">
        <v>8</v>
      </c>
      <c r="D27944" t="s">
        <v>60</v>
      </c>
      <c r="E27944">
        <v>0</v>
      </c>
      <c r="F27944">
        <v>0</v>
      </c>
      <c r="G27944">
        <v>0</v>
      </c>
      <c r="H27944">
        <v>0</v>
      </c>
    </row>
    <row r="27945" spans="1:8" x14ac:dyDescent="0.25">
      <c r="A27945" t="s">
        <v>59</v>
      </c>
      <c r="B27945">
        <v>2008</v>
      </c>
      <c r="C27945" t="s">
        <v>8</v>
      </c>
      <c r="D27945" t="s">
        <v>60</v>
      </c>
      <c r="E27945">
        <v>0</v>
      </c>
      <c r="F27945">
        <v>0</v>
      </c>
      <c r="G27945">
        <v>0</v>
      </c>
      <c r="H27945">
        <v>0</v>
      </c>
    </row>
    <row r="27946" spans="1:8" x14ac:dyDescent="0.25">
      <c r="A27946" t="s">
        <v>59</v>
      </c>
      <c r="B27946">
        <v>2008</v>
      </c>
      <c r="C27946" t="s">
        <v>8</v>
      </c>
      <c r="D27946" t="s">
        <v>60</v>
      </c>
      <c r="E27946">
        <v>0</v>
      </c>
      <c r="F27946">
        <v>0</v>
      </c>
      <c r="G27946">
        <v>0</v>
      </c>
      <c r="H27946">
        <v>0</v>
      </c>
    </row>
    <row r="27947" spans="1:8" x14ac:dyDescent="0.25">
      <c r="A27947" t="s">
        <v>59</v>
      </c>
      <c r="B27947">
        <v>2008</v>
      </c>
      <c r="C27947" t="s">
        <v>8</v>
      </c>
      <c r="D27947" t="s">
        <v>60</v>
      </c>
      <c r="E27947">
        <v>1077</v>
      </c>
      <c r="F27947">
        <v>552.18193399999996</v>
      </c>
      <c r="G27947">
        <v>43326.968045000001</v>
      </c>
      <c r="H27947">
        <v>44659.764707000002</v>
      </c>
    </row>
    <row r="27948" spans="1:8" x14ac:dyDescent="0.25">
      <c r="A27948" t="s">
        <v>59</v>
      </c>
      <c r="B27948">
        <v>2008</v>
      </c>
      <c r="C27948" t="s">
        <v>8</v>
      </c>
      <c r="D27948" t="s">
        <v>60</v>
      </c>
      <c r="E27948">
        <v>5380</v>
      </c>
      <c r="F27948">
        <v>2236.7302359999999</v>
      </c>
      <c r="G27948">
        <v>186800.08832400001</v>
      </c>
      <c r="H27948">
        <v>192546.31395099999</v>
      </c>
    </row>
    <row r="27949" spans="1:8" x14ac:dyDescent="0.25">
      <c r="A27949" t="s">
        <v>59</v>
      </c>
      <c r="B27949">
        <v>2008</v>
      </c>
      <c r="C27949" t="s">
        <v>8</v>
      </c>
      <c r="D27949" t="s">
        <v>60</v>
      </c>
      <c r="E27949">
        <v>714</v>
      </c>
      <c r="F27949">
        <v>343.60328800000002</v>
      </c>
      <c r="G27949">
        <v>22172.643294000001</v>
      </c>
      <c r="H27949">
        <v>22854.704057999999</v>
      </c>
    </row>
    <row r="27950" spans="1:8" x14ac:dyDescent="0.25">
      <c r="A27950" t="s">
        <v>59</v>
      </c>
      <c r="B27950">
        <v>2008</v>
      </c>
      <c r="C27950" t="s">
        <v>8</v>
      </c>
      <c r="D27950" t="s">
        <v>61</v>
      </c>
      <c r="E27950">
        <v>10104</v>
      </c>
      <c r="F27950">
        <v>3021.13015</v>
      </c>
      <c r="G27950">
        <v>211683.19078199999</v>
      </c>
      <c r="H27950">
        <v>218194.85459599999</v>
      </c>
    </row>
    <row r="27951" spans="1:8" x14ac:dyDescent="0.25">
      <c r="A27951" t="s">
        <v>59</v>
      </c>
      <c r="B27951">
        <v>2008</v>
      </c>
      <c r="C27951" t="s">
        <v>8</v>
      </c>
      <c r="D27951" t="s">
        <v>62</v>
      </c>
      <c r="E27951">
        <v>89019</v>
      </c>
      <c r="F27951">
        <v>23175.770724999998</v>
      </c>
      <c r="G27951">
        <v>1764647.8427619999</v>
      </c>
      <c r="H27951">
        <v>1818930.818466</v>
      </c>
    </row>
    <row r="27952" spans="1:8" x14ac:dyDescent="0.25">
      <c r="A27952" t="s">
        <v>59</v>
      </c>
      <c r="B27952">
        <v>2008</v>
      </c>
      <c r="C27952" t="s">
        <v>8</v>
      </c>
      <c r="D27952" t="s">
        <v>63</v>
      </c>
      <c r="E27952">
        <v>0</v>
      </c>
      <c r="F27952">
        <v>0</v>
      </c>
      <c r="G27952">
        <v>0</v>
      </c>
      <c r="H27952">
        <v>0</v>
      </c>
    </row>
    <row r="27953" spans="1:8" x14ac:dyDescent="0.25">
      <c r="A27953" t="s">
        <v>59</v>
      </c>
      <c r="B27953">
        <v>2008</v>
      </c>
      <c r="C27953" t="s">
        <v>8</v>
      </c>
      <c r="D27953" t="s">
        <v>63</v>
      </c>
      <c r="E27953">
        <v>641201</v>
      </c>
      <c r="F27953">
        <v>96087.681008</v>
      </c>
      <c r="G27953">
        <v>8091847.9644769998</v>
      </c>
      <c r="H27953">
        <v>8340764.2501020003</v>
      </c>
    </row>
    <row r="27954" spans="1:8" x14ac:dyDescent="0.25">
      <c r="A27954" t="s">
        <v>59</v>
      </c>
      <c r="B27954">
        <v>2008</v>
      </c>
      <c r="C27954" t="s">
        <v>7</v>
      </c>
      <c r="D27954" t="s">
        <v>60</v>
      </c>
      <c r="E27954">
        <v>0</v>
      </c>
      <c r="F27954">
        <v>0</v>
      </c>
      <c r="G27954">
        <v>0</v>
      </c>
      <c r="H27954">
        <v>0</v>
      </c>
    </row>
    <row r="27955" spans="1:8" x14ac:dyDescent="0.25">
      <c r="A27955" t="s">
        <v>59</v>
      </c>
      <c r="B27955">
        <v>2008</v>
      </c>
      <c r="C27955" t="s">
        <v>7</v>
      </c>
      <c r="D27955" t="s">
        <v>60</v>
      </c>
      <c r="E27955">
        <v>0</v>
      </c>
      <c r="F27955">
        <v>0</v>
      </c>
      <c r="G27955">
        <v>0</v>
      </c>
      <c r="H27955">
        <v>0</v>
      </c>
    </row>
    <row r="27956" spans="1:8" x14ac:dyDescent="0.25">
      <c r="A27956" t="s">
        <v>59</v>
      </c>
      <c r="B27956">
        <v>2008</v>
      </c>
      <c r="C27956" t="s">
        <v>7</v>
      </c>
      <c r="D27956" t="s">
        <v>60</v>
      </c>
      <c r="E27956">
        <v>4</v>
      </c>
      <c r="F27956">
        <v>5910.4460310000004</v>
      </c>
      <c r="G27956">
        <v>355122.09992499999</v>
      </c>
      <c r="H27956">
        <v>339864.76556899998</v>
      </c>
    </row>
    <row r="27957" spans="1:8" x14ac:dyDescent="0.25">
      <c r="A27957" t="s">
        <v>59</v>
      </c>
      <c r="B27957">
        <v>2008</v>
      </c>
      <c r="C27957" t="s">
        <v>7</v>
      </c>
      <c r="D27957" t="s">
        <v>60</v>
      </c>
      <c r="E27957">
        <v>0</v>
      </c>
      <c r="F27957">
        <v>0</v>
      </c>
      <c r="G27957">
        <v>0</v>
      </c>
      <c r="H27957">
        <v>0</v>
      </c>
    </row>
    <row r="27958" spans="1:8" x14ac:dyDescent="0.25">
      <c r="A27958" t="s">
        <v>59</v>
      </c>
      <c r="B27958">
        <v>2008</v>
      </c>
      <c r="C27958" t="s">
        <v>7</v>
      </c>
      <c r="D27958" t="s">
        <v>60</v>
      </c>
      <c r="E27958">
        <v>12</v>
      </c>
      <c r="F27958">
        <v>899.61263399999996</v>
      </c>
      <c r="G27958">
        <v>73694.145780000006</v>
      </c>
      <c r="H27958">
        <v>70527.977799</v>
      </c>
    </row>
    <row r="27959" spans="1:8" x14ac:dyDescent="0.25">
      <c r="A27959" t="s">
        <v>59</v>
      </c>
      <c r="B27959">
        <v>2008</v>
      </c>
      <c r="C27959" t="s">
        <v>7</v>
      </c>
      <c r="D27959" t="s">
        <v>60</v>
      </c>
      <c r="E27959">
        <v>0</v>
      </c>
      <c r="F27959">
        <v>0</v>
      </c>
      <c r="G27959">
        <v>0</v>
      </c>
      <c r="H27959">
        <v>0</v>
      </c>
    </row>
    <row r="27960" spans="1:8" x14ac:dyDescent="0.25">
      <c r="A27960" t="s">
        <v>59</v>
      </c>
      <c r="B27960">
        <v>2008</v>
      </c>
      <c r="C27960" t="s">
        <v>7</v>
      </c>
      <c r="D27960" t="s">
        <v>60</v>
      </c>
      <c r="E27960">
        <v>0</v>
      </c>
      <c r="F27960">
        <v>0</v>
      </c>
      <c r="G27960">
        <v>0</v>
      </c>
      <c r="H27960">
        <v>0</v>
      </c>
    </row>
    <row r="27961" spans="1:8" x14ac:dyDescent="0.25">
      <c r="A27961" t="s">
        <v>59</v>
      </c>
      <c r="B27961">
        <v>2008</v>
      </c>
      <c r="C27961" t="s">
        <v>7</v>
      </c>
      <c r="D27961" t="s">
        <v>60</v>
      </c>
      <c r="E27961">
        <v>337</v>
      </c>
      <c r="F27961">
        <v>5992.8676169999999</v>
      </c>
      <c r="G27961">
        <v>422943.65143799997</v>
      </c>
      <c r="H27961">
        <v>404772.45706599997</v>
      </c>
    </row>
    <row r="27962" spans="1:8" x14ac:dyDescent="0.25">
      <c r="A27962" t="s">
        <v>59</v>
      </c>
      <c r="B27962">
        <v>2008</v>
      </c>
      <c r="C27962" t="s">
        <v>7</v>
      </c>
      <c r="D27962" t="s">
        <v>60</v>
      </c>
      <c r="E27962">
        <v>144</v>
      </c>
      <c r="F27962">
        <v>1468.1386419999999</v>
      </c>
      <c r="G27962">
        <v>105325.96055800001</v>
      </c>
      <c r="H27962">
        <v>100800.775004</v>
      </c>
    </row>
    <row r="27963" spans="1:8" x14ac:dyDescent="0.25">
      <c r="A27963" t="s">
        <v>59</v>
      </c>
      <c r="B27963">
        <v>2008</v>
      </c>
      <c r="C27963" t="s">
        <v>7</v>
      </c>
      <c r="D27963" t="s">
        <v>60</v>
      </c>
      <c r="E27963">
        <v>69</v>
      </c>
      <c r="F27963">
        <v>129.75617299999999</v>
      </c>
      <c r="G27963">
        <v>10484.698272</v>
      </c>
      <c r="H27963">
        <v>10034.237579000001</v>
      </c>
    </row>
    <row r="27964" spans="1:8" x14ac:dyDescent="0.25">
      <c r="A27964" t="s">
        <v>59</v>
      </c>
      <c r="B27964">
        <v>2008</v>
      </c>
      <c r="C27964" t="s">
        <v>7</v>
      </c>
      <c r="D27964" t="s">
        <v>60</v>
      </c>
      <c r="E27964">
        <v>80</v>
      </c>
      <c r="F27964">
        <v>1845.5418219999999</v>
      </c>
      <c r="G27964">
        <v>109675.035862</v>
      </c>
      <c r="H27964">
        <v>104962.998248</v>
      </c>
    </row>
    <row r="27965" spans="1:8" x14ac:dyDescent="0.25">
      <c r="A27965" t="s">
        <v>59</v>
      </c>
      <c r="B27965">
        <v>2008</v>
      </c>
      <c r="C27965" t="s">
        <v>7</v>
      </c>
      <c r="D27965" t="s">
        <v>61</v>
      </c>
      <c r="E27965">
        <v>1447</v>
      </c>
      <c r="F27965">
        <v>54247.190798000003</v>
      </c>
      <c r="G27965">
        <v>3577661.904445</v>
      </c>
      <c r="H27965">
        <v>3423952.563631</v>
      </c>
    </row>
    <row r="27966" spans="1:8" x14ac:dyDescent="0.25">
      <c r="A27966" t="s">
        <v>59</v>
      </c>
      <c r="B27966">
        <v>2008</v>
      </c>
      <c r="C27966" t="s">
        <v>7</v>
      </c>
      <c r="D27966" t="s">
        <v>62</v>
      </c>
      <c r="E27966">
        <v>1035</v>
      </c>
      <c r="F27966">
        <v>18158.184083</v>
      </c>
      <c r="G27966">
        <v>1188540.9557129999</v>
      </c>
      <c r="H27966">
        <v>1137476.9223549999</v>
      </c>
    </row>
    <row r="27967" spans="1:8" x14ac:dyDescent="0.25">
      <c r="A27967" t="s">
        <v>59</v>
      </c>
      <c r="B27967">
        <v>2008</v>
      </c>
      <c r="C27967" t="s">
        <v>7</v>
      </c>
      <c r="D27967" t="s">
        <v>64</v>
      </c>
      <c r="E27967">
        <v>1</v>
      </c>
      <c r="F27967">
        <v>13774.075364</v>
      </c>
      <c r="G27967">
        <v>1366754.01</v>
      </c>
      <c r="H27967">
        <v>1308033.296992</v>
      </c>
    </row>
    <row r="27968" spans="1:8" x14ac:dyDescent="0.25">
      <c r="A27968" t="s">
        <v>59</v>
      </c>
      <c r="B27968">
        <v>2008</v>
      </c>
      <c r="C27968" t="s">
        <v>7</v>
      </c>
      <c r="D27968" t="s">
        <v>60</v>
      </c>
      <c r="E27968">
        <v>0</v>
      </c>
      <c r="F27968">
        <v>0</v>
      </c>
      <c r="G27968">
        <v>0</v>
      </c>
      <c r="H27968">
        <v>0</v>
      </c>
    </row>
    <row r="27969" spans="1:8" x14ac:dyDescent="0.25">
      <c r="A27969" t="s">
        <v>59</v>
      </c>
      <c r="B27969">
        <v>2008</v>
      </c>
      <c r="C27969" t="s">
        <v>7</v>
      </c>
      <c r="D27969" t="s">
        <v>60</v>
      </c>
      <c r="E27969">
        <v>255</v>
      </c>
      <c r="F27969">
        <v>891.037372</v>
      </c>
      <c r="G27969">
        <v>87364.082555999994</v>
      </c>
      <c r="H27969">
        <v>83610.604475</v>
      </c>
    </row>
    <row r="27970" spans="1:8" x14ac:dyDescent="0.25">
      <c r="A27970" t="s">
        <v>59</v>
      </c>
      <c r="B27970">
        <v>2008</v>
      </c>
      <c r="C27970" t="s">
        <v>7</v>
      </c>
      <c r="D27970" t="s">
        <v>60</v>
      </c>
      <c r="E27970">
        <v>200</v>
      </c>
      <c r="F27970">
        <v>229.25222199999999</v>
      </c>
      <c r="G27970">
        <v>23090.535612</v>
      </c>
      <c r="H27970">
        <v>22098.482392999998</v>
      </c>
    </row>
    <row r="27971" spans="1:8" x14ac:dyDescent="0.25">
      <c r="A27971" t="s">
        <v>59</v>
      </c>
      <c r="B27971">
        <v>2008</v>
      </c>
      <c r="C27971" t="s">
        <v>7</v>
      </c>
      <c r="D27971" t="s">
        <v>60</v>
      </c>
      <c r="E27971">
        <v>59</v>
      </c>
      <c r="F27971">
        <v>145.345519</v>
      </c>
      <c r="G27971">
        <v>10774.594579000001</v>
      </c>
      <c r="H27971">
        <v>10311.678889000001</v>
      </c>
    </row>
    <row r="27972" spans="1:8" x14ac:dyDescent="0.25">
      <c r="A27972" t="s">
        <v>59</v>
      </c>
      <c r="B27972">
        <v>2008</v>
      </c>
      <c r="C27972" t="s">
        <v>7</v>
      </c>
      <c r="D27972" t="s">
        <v>60</v>
      </c>
      <c r="E27972">
        <v>99</v>
      </c>
      <c r="F27972">
        <v>324.04036100000002</v>
      </c>
      <c r="G27972">
        <v>22272.732827</v>
      </c>
      <c r="H27972">
        <v>21315.815384000001</v>
      </c>
    </row>
    <row r="27973" spans="1:8" x14ac:dyDescent="0.25">
      <c r="A27973" t="s">
        <v>59</v>
      </c>
      <c r="B27973">
        <v>2008</v>
      </c>
      <c r="C27973" t="s">
        <v>7</v>
      </c>
      <c r="D27973" t="s">
        <v>61</v>
      </c>
      <c r="E27973">
        <v>1189</v>
      </c>
      <c r="F27973">
        <v>2321.4561739999999</v>
      </c>
      <c r="G27973">
        <v>251867.19467900001</v>
      </c>
      <c r="H27973">
        <v>241046.06582399999</v>
      </c>
    </row>
    <row r="27974" spans="1:8" x14ac:dyDescent="0.25">
      <c r="A27974" t="s">
        <v>59</v>
      </c>
      <c r="B27974">
        <v>2008</v>
      </c>
      <c r="C27974" t="s">
        <v>7</v>
      </c>
      <c r="D27974" t="s">
        <v>62</v>
      </c>
      <c r="E27974">
        <v>3631</v>
      </c>
      <c r="F27974">
        <v>12894.448721999999</v>
      </c>
      <c r="G27974">
        <v>1204405.320507</v>
      </c>
      <c r="H27974">
        <v>1152659.696456</v>
      </c>
    </row>
    <row r="27975" spans="1:8" x14ac:dyDescent="0.25">
      <c r="A27975" t="s">
        <v>59</v>
      </c>
      <c r="B27975">
        <v>2008</v>
      </c>
      <c r="C27975" t="s">
        <v>7</v>
      </c>
      <c r="D27975" t="s">
        <v>60</v>
      </c>
      <c r="E27975">
        <v>0</v>
      </c>
      <c r="F27975">
        <v>0</v>
      </c>
      <c r="G27975">
        <v>0</v>
      </c>
      <c r="H27975">
        <v>0</v>
      </c>
    </row>
    <row r="27976" spans="1:8" x14ac:dyDescent="0.25">
      <c r="A27976" t="s">
        <v>59</v>
      </c>
      <c r="B27976">
        <v>2008</v>
      </c>
      <c r="C27976" t="s">
        <v>7</v>
      </c>
      <c r="D27976" t="s">
        <v>60</v>
      </c>
      <c r="E27976">
        <v>0</v>
      </c>
      <c r="F27976">
        <v>0</v>
      </c>
      <c r="G27976">
        <v>0</v>
      </c>
      <c r="H27976">
        <v>0</v>
      </c>
    </row>
    <row r="27977" spans="1:8" x14ac:dyDescent="0.25">
      <c r="A27977" t="s">
        <v>59</v>
      </c>
      <c r="B27977">
        <v>2008</v>
      </c>
      <c r="C27977" t="s">
        <v>7</v>
      </c>
      <c r="D27977" t="s">
        <v>60</v>
      </c>
      <c r="E27977">
        <v>0</v>
      </c>
      <c r="F27977">
        <v>0</v>
      </c>
      <c r="G27977">
        <v>0</v>
      </c>
      <c r="H27977">
        <v>0</v>
      </c>
    </row>
    <row r="27978" spans="1:8" x14ac:dyDescent="0.25">
      <c r="A27978" t="s">
        <v>59</v>
      </c>
      <c r="B27978">
        <v>2008</v>
      </c>
      <c r="C27978" t="s">
        <v>7</v>
      </c>
      <c r="D27978" t="s">
        <v>60</v>
      </c>
      <c r="E27978">
        <v>1039</v>
      </c>
      <c r="F27978">
        <v>585.67165699999998</v>
      </c>
      <c r="G27978">
        <v>46181.827015000003</v>
      </c>
      <c r="H27978">
        <v>44197.688106000001</v>
      </c>
    </row>
    <row r="27979" spans="1:8" x14ac:dyDescent="0.25">
      <c r="A27979" t="s">
        <v>59</v>
      </c>
      <c r="B27979">
        <v>2008</v>
      </c>
      <c r="C27979" t="s">
        <v>7</v>
      </c>
      <c r="D27979" t="s">
        <v>60</v>
      </c>
      <c r="E27979">
        <v>5334</v>
      </c>
      <c r="F27979">
        <v>2383.8574389999999</v>
      </c>
      <c r="G27979">
        <v>199007.42947599999</v>
      </c>
      <c r="H27979">
        <v>190457.347993</v>
      </c>
    </row>
    <row r="27980" spans="1:8" x14ac:dyDescent="0.25">
      <c r="A27980" t="s">
        <v>59</v>
      </c>
      <c r="B27980">
        <v>2008</v>
      </c>
      <c r="C27980" t="s">
        <v>7</v>
      </c>
      <c r="D27980" t="s">
        <v>60</v>
      </c>
      <c r="E27980">
        <v>779</v>
      </c>
      <c r="F27980">
        <v>386.68443300000001</v>
      </c>
      <c r="G27980">
        <v>25028.868624999999</v>
      </c>
      <c r="H27980">
        <v>23953.537584999998</v>
      </c>
    </row>
    <row r="27981" spans="1:8" x14ac:dyDescent="0.25">
      <c r="A27981" t="s">
        <v>59</v>
      </c>
      <c r="B27981">
        <v>2008</v>
      </c>
      <c r="C27981" t="s">
        <v>7</v>
      </c>
      <c r="D27981" t="s">
        <v>61</v>
      </c>
      <c r="E27981">
        <v>10093</v>
      </c>
      <c r="F27981">
        <v>3100.8084159999999</v>
      </c>
      <c r="G27981">
        <v>217948.945634</v>
      </c>
      <c r="H27981">
        <v>208585.06786700001</v>
      </c>
    </row>
    <row r="27982" spans="1:8" x14ac:dyDescent="0.25">
      <c r="A27982" t="s">
        <v>59</v>
      </c>
      <c r="B27982">
        <v>2008</v>
      </c>
      <c r="C27982" t="s">
        <v>7</v>
      </c>
      <c r="D27982" t="s">
        <v>62</v>
      </c>
      <c r="E27982">
        <v>88139</v>
      </c>
      <c r="F27982">
        <v>23818.502386</v>
      </c>
      <c r="G27982">
        <v>1818811.2460759999</v>
      </c>
      <c r="H27982">
        <v>1740668.513429</v>
      </c>
    </row>
    <row r="27983" spans="1:8" x14ac:dyDescent="0.25">
      <c r="A27983" t="s">
        <v>59</v>
      </c>
      <c r="B27983">
        <v>2008</v>
      </c>
      <c r="C27983" t="s">
        <v>7</v>
      </c>
      <c r="D27983" t="s">
        <v>63</v>
      </c>
      <c r="E27983">
        <v>0</v>
      </c>
      <c r="F27983">
        <v>0</v>
      </c>
      <c r="G27983">
        <v>0</v>
      </c>
      <c r="H27983">
        <v>0</v>
      </c>
    </row>
    <row r="27984" spans="1:8" x14ac:dyDescent="0.25">
      <c r="A27984" t="s">
        <v>59</v>
      </c>
      <c r="B27984">
        <v>2008</v>
      </c>
      <c r="C27984" t="s">
        <v>7</v>
      </c>
      <c r="D27984" t="s">
        <v>63</v>
      </c>
      <c r="E27984">
        <v>638513</v>
      </c>
      <c r="F27984">
        <v>100045.503471</v>
      </c>
      <c r="G27984">
        <v>8435681.4504189994</v>
      </c>
      <c r="H27984">
        <v>8073253.9573550001</v>
      </c>
    </row>
    <row r="27985" spans="1:8" x14ac:dyDescent="0.25">
      <c r="A27985" t="s">
        <v>59</v>
      </c>
      <c r="B27985">
        <v>2008</v>
      </c>
      <c r="C27985" t="s">
        <v>6</v>
      </c>
      <c r="D27985" t="s">
        <v>60</v>
      </c>
      <c r="E27985">
        <v>0</v>
      </c>
      <c r="F27985">
        <v>0</v>
      </c>
      <c r="G27985">
        <v>0</v>
      </c>
      <c r="H27985">
        <v>0</v>
      </c>
    </row>
    <row r="27986" spans="1:8" x14ac:dyDescent="0.25">
      <c r="A27986" t="s">
        <v>59</v>
      </c>
      <c r="B27986">
        <v>2008</v>
      </c>
      <c r="C27986" t="s">
        <v>6</v>
      </c>
      <c r="D27986" t="s">
        <v>60</v>
      </c>
      <c r="E27986">
        <v>0</v>
      </c>
      <c r="F27986">
        <v>0</v>
      </c>
      <c r="G27986">
        <v>0</v>
      </c>
      <c r="H27986">
        <v>0</v>
      </c>
    </row>
    <row r="27987" spans="1:8" x14ac:dyDescent="0.25">
      <c r="A27987" t="s">
        <v>59</v>
      </c>
      <c r="B27987">
        <v>2008</v>
      </c>
      <c r="C27987" t="s">
        <v>6</v>
      </c>
      <c r="D27987" t="s">
        <v>60</v>
      </c>
      <c r="E27987">
        <v>4</v>
      </c>
      <c r="F27987">
        <v>5555.4900799999996</v>
      </c>
      <c r="G27987">
        <v>339704.95101000002</v>
      </c>
      <c r="H27987">
        <v>333648.55764499999</v>
      </c>
    </row>
    <row r="27988" spans="1:8" x14ac:dyDescent="0.25">
      <c r="A27988" t="s">
        <v>59</v>
      </c>
      <c r="B27988">
        <v>2008</v>
      </c>
      <c r="C27988" t="s">
        <v>6</v>
      </c>
      <c r="D27988" t="s">
        <v>60</v>
      </c>
      <c r="E27988">
        <v>0</v>
      </c>
      <c r="F27988">
        <v>0</v>
      </c>
      <c r="G27988">
        <v>0</v>
      </c>
      <c r="H27988">
        <v>0</v>
      </c>
    </row>
    <row r="27989" spans="1:8" x14ac:dyDescent="0.25">
      <c r="A27989" t="s">
        <v>59</v>
      </c>
      <c r="B27989">
        <v>2008</v>
      </c>
      <c r="C27989" t="s">
        <v>6</v>
      </c>
      <c r="D27989" t="s">
        <v>60</v>
      </c>
      <c r="E27989">
        <v>11</v>
      </c>
      <c r="F27989">
        <v>871.508464</v>
      </c>
      <c r="G27989">
        <v>70740.094385000004</v>
      </c>
      <c r="H27989">
        <v>69478.912182</v>
      </c>
    </row>
    <row r="27990" spans="1:8" x14ac:dyDescent="0.25">
      <c r="A27990" t="s">
        <v>59</v>
      </c>
      <c r="B27990">
        <v>2008</v>
      </c>
      <c r="C27990" t="s">
        <v>6</v>
      </c>
      <c r="D27990" t="s">
        <v>60</v>
      </c>
      <c r="E27990">
        <v>0</v>
      </c>
      <c r="F27990">
        <v>0</v>
      </c>
      <c r="G27990">
        <v>0</v>
      </c>
      <c r="H27990">
        <v>0</v>
      </c>
    </row>
    <row r="27991" spans="1:8" x14ac:dyDescent="0.25">
      <c r="A27991" t="s">
        <v>59</v>
      </c>
      <c r="B27991">
        <v>2008</v>
      </c>
      <c r="C27991" t="s">
        <v>6</v>
      </c>
      <c r="D27991" t="s">
        <v>60</v>
      </c>
      <c r="E27991">
        <v>0</v>
      </c>
      <c r="F27991">
        <v>0</v>
      </c>
      <c r="G27991">
        <v>0</v>
      </c>
      <c r="H27991">
        <v>0</v>
      </c>
    </row>
    <row r="27992" spans="1:8" x14ac:dyDescent="0.25">
      <c r="A27992" t="s">
        <v>59</v>
      </c>
      <c r="B27992">
        <v>2008</v>
      </c>
      <c r="C27992" t="s">
        <v>6</v>
      </c>
      <c r="D27992" t="s">
        <v>60</v>
      </c>
      <c r="E27992">
        <v>334</v>
      </c>
      <c r="F27992">
        <v>5443.0896080000002</v>
      </c>
      <c r="G27992">
        <v>388366.83683799999</v>
      </c>
      <c r="H27992">
        <v>381442.88024899998</v>
      </c>
    </row>
    <row r="27993" spans="1:8" x14ac:dyDescent="0.25">
      <c r="A27993" t="s">
        <v>59</v>
      </c>
      <c r="B27993">
        <v>2008</v>
      </c>
      <c r="C27993" t="s">
        <v>6</v>
      </c>
      <c r="D27993" t="s">
        <v>60</v>
      </c>
      <c r="E27993">
        <v>143</v>
      </c>
      <c r="F27993">
        <v>1483.9144140000001</v>
      </c>
      <c r="G27993">
        <v>106889.27998599999</v>
      </c>
      <c r="H27993">
        <v>104983.615896</v>
      </c>
    </row>
    <row r="27994" spans="1:8" x14ac:dyDescent="0.25">
      <c r="A27994" t="s">
        <v>59</v>
      </c>
      <c r="B27994">
        <v>2008</v>
      </c>
      <c r="C27994" t="s">
        <v>6</v>
      </c>
      <c r="D27994" t="s">
        <v>60</v>
      </c>
      <c r="E27994">
        <v>69</v>
      </c>
      <c r="F27994">
        <v>118.296116</v>
      </c>
      <c r="G27994">
        <v>9699.0709129999996</v>
      </c>
      <c r="H27994">
        <v>9526.1520660000006</v>
      </c>
    </row>
    <row r="27995" spans="1:8" x14ac:dyDescent="0.25">
      <c r="A27995" t="s">
        <v>59</v>
      </c>
      <c r="B27995">
        <v>2008</v>
      </c>
      <c r="C27995" t="s">
        <v>6</v>
      </c>
      <c r="D27995" t="s">
        <v>60</v>
      </c>
      <c r="E27995">
        <v>78</v>
      </c>
      <c r="F27995">
        <v>1629.2893240000001</v>
      </c>
      <c r="G27995">
        <v>98160.835814000005</v>
      </c>
      <c r="H27995">
        <v>96410.785858000003</v>
      </c>
    </row>
    <row r="27996" spans="1:8" x14ac:dyDescent="0.25">
      <c r="A27996" t="s">
        <v>59</v>
      </c>
      <c r="B27996">
        <v>2008</v>
      </c>
      <c r="C27996" t="s">
        <v>6</v>
      </c>
      <c r="D27996" t="s">
        <v>61</v>
      </c>
      <c r="E27996">
        <v>1441</v>
      </c>
      <c r="F27996">
        <v>49240.988841999999</v>
      </c>
      <c r="G27996">
        <v>3295108.0262199999</v>
      </c>
      <c r="H27996">
        <v>3236361.5454060002</v>
      </c>
    </row>
    <row r="27997" spans="1:8" x14ac:dyDescent="0.25">
      <c r="A27997" t="s">
        <v>59</v>
      </c>
      <c r="B27997">
        <v>2008</v>
      </c>
      <c r="C27997" t="s">
        <v>6</v>
      </c>
      <c r="D27997" t="s">
        <v>62</v>
      </c>
      <c r="E27997">
        <v>1035</v>
      </c>
      <c r="F27997">
        <v>15718.370357</v>
      </c>
      <c r="G27997">
        <v>1077995.6174620001</v>
      </c>
      <c r="H27997">
        <v>1058776.687959</v>
      </c>
    </row>
    <row r="27998" spans="1:8" x14ac:dyDescent="0.25">
      <c r="A27998" t="s">
        <v>59</v>
      </c>
      <c r="B27998">
        <v>2008</v>
      </c>
      <c r="C27998" t="s">
        <v>6</v>
      </c>
      <c r="D27998" t="s">
        <v>64</v>
      </c>
      <c r="E27998">
        <v>1</v>
      </c>
      <c r="F27998">
        <v>14163.310057999999</v>
      </c>
      <c r="G27998">
        <v>1337021.94</v>
      </c>
      <c r="H27998">
        <v>1313184.9874259999</v>
      </c>
    </row>
    <row r="27999" spans="1:8" x14ac:dyDescent="0.25">
      <c r="A27999" t="s">
        <v>59</v>
      </c>
      <c r="B27999">
        <v>2008</v>
      </c>
      <c r="C27999" t="s">
        <v>6</v>
      </c>
      <c r="D27999" t="s">
        <v>60</v>
      </c>
      <c r="E27999">
        <v>0</v>
      </c>
      <c r="F27999">
        <v>0</v>
      </c>
      <c r="G27999">
        <v>0</v>
      </c>
      <c r="H27999">
        <v>0</v>
      </c>
    </row>
    <row r="28000" spans="1:8" x14ac:dyDescent="0.25">
      <c r="A28000" t="s">
        <v>59</v>
      </c>
      <c r="B28000">
        <v>2008</v>
      </c>
      <c r="C28000" t="s">
        <v>6</v>
      </c>
      <c r="D28000" t="s">
        <v>60</v>
      </c>
      <c r="E28000">
        <v>254</v>
      </c>
      <c r="F28000">
        <v>828.47271599999999</v>
      </c>
      <c r="G28000">
        <v>83027.156522000005</v>
      </c>
      <c r="H28000">
        <v>81546.915747999999</v>
      </c>
    </row>
    <row r="28001" spans="1:8" x14ac:dyDescent="0.25">
      <c r="A28001" t="s">
        <v>59</v>
      </c>
      <c r="B28001">
        <v>2008</v>
      </c>
      <c r="C28001" t="s">
        <v>6</v>
      </c>
      <c r="D28001" t="s">
        <v>60</v>
      </c>
      <c r="E28001">
        <v>201</v>
      </c>
      <c r="F28001">
        <v>223.49831599999999</v>
      </c>
      <c r="G28001">
        <v>22957.634349</v>
      </c>
      <c r="H28001">
        <v>22548.336621999999</v>
      </c>
    </row>
    <row r="28002" spans="1:8" x14ac:dyDescent="0.25">
      <c r="A28002" t="s">
        <v>59</v>
      </c>
      <c r="B28002">
        <v>2008</v>
      </c>
      <c r="C28002" t="s">
        <v>6</v>
      </c>
      <c r="D28002" t="s">
        <v>60</v>
      </c>
      <c r="E28002">
        <v>59</v>
      </c>
      <c r="F28002">
        <v>154.86772999999999</v>
      </c>
      <c r="G28002">
        <v>11208.606272999999</v>
      </c>
      <c r="H28002">
        <v>11008.774836000001</v>
      </c>
    </row>
    <row r="28003" spans="1:8" x14ac:dyDescent="0.25">
      <c r="A28003" t="s">
        <v>59</v>
      </c>
      <c r="B28003">
        <v>2008</v>
      </c>
      <c r="C28003" t="s">
        <v>6</v>
      </c>
      <c r="D28003" t="s">
        <v>60</v>
      </c>
      <c r="E28003">
        <v>99</v>
      </c>
      <c r="F28003">
        <v>302.73125900000002</v>
      </c>
      <c r="G28003">
        <v>21174.261664000001</v>
      </c>
      <c r="H28003">
        <v>20796.758605999999</v>
      </c>
    </row>
    <row r="28004" spans="1:8" x14ac:dyDescent="0.25">
      <c r="A28004" t="s">
        <v>59</v>
      </c>
      <c r="B28004">
        <v>2008</v>
      </c>
      <c r="C28004" t="s">
        <v>6</v>
      </c>
      <c r="D28004" t="s">
        <v>61</v>
      </c>
      <c r="E28004">
        <v>1184</v>
      </c>
      <c r="F28004">
        <v>2195.3965819999999</v>
      </c>
      <c r="G28004">
        <v>243748.65750199999</v>
      </c>
      <c r="H28004">
        <v>239403.01064699999</v>
      </c>
    </row>
    <row r="28005" spans="1:8" x14ac:dyDescent="0.25">
      <c r="A28005" t="s">
        <v>59</v>
      </c>
      <c r="B28005">
        <v>2008</v>
      </c>
      <c r="C28005" t="s">
        <v>6</v>
      </c>
      <c r="D28005" t="s">
        <v>62</v>
      </c>
      <c r="E28005">
        <v>3625</v>
      </c>
      <c r="F28005">
        <v>12403.618917</v>
      </c>
      <c r="G28005">
        <v>1142200.132375</v>
      </c>
      <c r="H28005">
        <v>1121836.5395500001</v>
      </c>
    </row>
    <row r="28006" spans="1:8" x14ac:dyDescent="0.25">
      <c r="A28006" t="s">
        <v>59</v>
      </c>
      <c r="B28006">
        <v>2008</v>
      </c>
      <c r="C28006" t="s">
        <v>6</v>
      </c>
      <c r="D28006" t="s">
        <v>60</v>
      </c>
      <c r="E28006">
        <v>0</v>
      </c>
      <c r="F28006">
        <v>0</v>
      </c>
      <c r="G28006">
        <v>0</v>
      </c>
      <c r="H28006">
        <v>0</v>
      </c>
    </row>
    <row r="28007" spans="1:8" x14ac:dyDescent="0.25">
      <c r="A28007" t="s">
        <v>59</v>
      </c>
      <c r="B28007">
        <v>2008</v>
      </c>
      <c r="C28007" t="s">
        <v>6</v>
      </c>
      <c r="D28007" t="s">
        <v>60</v>
      </c>
      <c r="E28007">
        <v>0</v>
      </c>
      <c r="F28007">
        <v>0</v>
      </c>
      <c r="G28007">
        <v>0</v>
      </c>
      <c r="H28007">
        <v>0</v>
      </c>
    </row>
    <row r="28008" spans="1:8" x14ac:dyDescent="0.25">
      <c r="A28008" t="s">
        <v>59</v>
      </c>
      <c r="B28008">
        <v>2008</v>
      </c>
      <c r="C28008" t="s">
        <v>6</v>
      </c>
      <c r="D28008" t="s">
        <v>60</v>
      </c>
      <c r="E28008">
        <v>0</v>
      </c>
      <c r="F28008">
        <v>0</v>
      </c>
      <c r="G28008">
        <v>0</v>
      </c>
      <c r="H28008">
        <v>0</v>
      </c>
    </row>
    <row r="28009" spans="1:8" x14ac:dyDescent="0.25">
      <c r="A28009" t="s">
        <v>59</v>
      </c>
      <c r="B28009">
        <v>2008</v>
      </c>
      <c r="C28009" t="s">
        <v>6</v>
      </c>
      <c r="D28009" t="s">
        <v>60</v>
      </c>
      <c r="E28009">
        <v>975</v>
      </c>
      <c r="F28009">
        <v>536.14582199999995</v>
      </c>
      <c r="G28009">
        <v>42197.040095999997</v>
      </c>
      <c r="H28009">
        <v>41444.734683000002</v>
      </c>
    </row>
    <row r="28010" spans="1:8" x14ac:dyDescent="0.25">
      <c r="A28010" t="s">
        <v>59</v>
      </c>
      <c r="B28010">
        <v>2008</v>
      </c>
      <c r="C28010" t="s">
        <v>6</v>
      </c>
      <c r="D28010" t="s">
        <v>60</v>
      </c>
      <c r="E28010">
        <v>5297</v>
      </c>
      <c r="F28010">
        <v>2354.2408089999999</v>
      </c>
      <c r="G28010">
        <v>196403.413137</v>
      </c>
      <c r="H28010">
        <v>192901.855904</v>
      </c>
    </row>
    <row r="28011" spans="1:8" x14ac:dyDescent="0.25">
      <c r="A28011" t="s">
        <v>59</v>
      </c>
      <c r="B28011">
        <v>2008</v>
      </c>
      <c r="C28011" t="s">
        <v>6</v>
      </c>
      <c r="D28011" t="s">
        <v>60</v>
      </c>
      <c r="E28011">
        <v>771</v>
      </c>
      <c r="F28011">
        <v>375.07958000000002</v>
      </c>
      <c r="G28011">
        <v>24223.312537999998</v>
      </c>
      <c r="H28011">
        <v>23791.449801999999</v>
      </c>
    </row>
    <row r="28012" spans="1:8" x14ac:dyDescent="0.25">
      <c r="A28012" t="s">
        <v>59</v>
      </c>
      <c r="B28012">
        <v>2008</v>
      </c>
      <c r="C28012" t="s">
        <v>6</v>
      </c>
      <c r="D28012" t="s">
        <v>61</v>
      </c>
      <c r="E28012">
        <v>10037</v>
      </c>
      <c r="F28012">
        <v>3118.821997</v>
      </c>
      <c r="G28012">
        <v>219063.78417599999</v>
      </c>
      <c r="H28012">
        <v>215158.22894299999</v>
      </c>
    </row>
    <row r="28013" spans="1:8" x14ac:dyDescent="0.25">
      <c r="A28013" t="s">
        <v>59</v>
      </c>
      <c r="B28013">
        <v>2008</v>
      </c>
      <c r="C28013" t="s">
        <v>6</v>
      </c>
      <c r="D28013" t="s">
        <v>62</v>
      </c>
      <c r="E28013">
        <v>87803</v>
      </c>
      <c r="F28013">
        <v>23691.578167</v>
      </c>
      <c r="G28013">
        <v>1807341.710432</v>
      </c>
      <c r="H28013">
        <v>1775119.7121629999</v>
      </c>
    </row>
    <row r="28014" spans="1:8" x14ac:dyDescent="0.25">
      <c r="A28014" t="s">
        <v>59</v>
      </c>
      <c r="B28014">
        <v>2008</v>
      </c>
      <c r="C28014" t="s">
        <v>6</v>
      </c>
      <c r="D28014" t="s">
        <v>63</v>
      </c>
      <c r="E28014">
        <v>0</v>
      </c>
      <c r="F28014">
        <v>0</v>
      </c>
      <c r="G28014">
        <v>0</v>
      </c>
      <c r="H28014">
        <v>0</v>
      </c>
    </row>
    <row r="28015" spans="1:8" x14ac:dyDescent="0.25">
      <c r="A28015" t="s">
        <v>59</v>
      </c>
      <c r="B28015">
        <v>2008</v>
      </c>
      <c r="C28015" t="s">
        <v>6</v>
      </c>
      <c r="D28015" t="s">
        <v>63</v>
      </c>
      <c r="E28015">
        <v>635207</v>
      </c>
      <c r="F28015">
        <v>100962.812769</v>
      </c>
      <c r="G28015">
        <v>8503167.9883069992</v>
      </c>
      <c r="H28015">
        <v>8351570.167808</v>
      </c>
    </row>
    <row r="28016" spans="1:8" x14ac:dyDescent="0.25">
      <c r="A28016" t="s">
        <v>59</v>
      </c>
      <c r="B28016">
        <v>2008</v>
      </c>
      <c r="C28016" t="s">
        <v>5</v>
      </c>
      <c r="D28016" t="s">
        <v>60</v>
      </c>
      <c r="E28016">
        <v>0</v>
      </c>
      <c r="F28016">
        <v>0</v>
      </c>
      <c r="G28016">
        <v>0</v>
      </c>
      <c r="H28016">
        <v>0</v>
      </c>
    </row>
    <row r="28017" spans="1:8" x14ac:dyDescent="0.25">
      <c r="A28017" t="s">
        <v>59</v>
      </c>
      <c r="B28017">
        <v>2008</v>
      </c>
      <c r="C28017" t="s">
        <v>5</v>
      </c>
      <c r="D28017" t="s">
        <v>60</v>
      </c>
      <c r="E28017">
        <v>0</v>
      </c>
      <c r="F28017">
        <v>0</v>
      </c>
      <c r="G28017">
        <v>0</v>
      </c>
      <c r="H28017">
        <v>0</v>
      </c>
    </row>
    <row r="28018" spans="1:8" x14ac:dyDescent="0.25">
      <c r="A28018" t="s">
        <v>59</v>
      </c>
      <c r="B28018">
        <v>2008</v>
      </c>
      <c r="C28018" t="s">
        <v>5</v>
      </c>
      <c r="D28018" t="s">
        <v>60</v>
      </c>
      <c r="E28018">
        <v>1</v>
      </c>
      <c r="F28018">
        <v>6626.6670270000004</v>
      </c>
      <c r="G28018">
        <v>394742.30041099997</v>
      </c>
      <c r="H28018">
        <v>407218.35017699999</v>
      </c>
    </row>
    <row r="28019" spans="1:8" x14ac:dyDescent="0.25">
      <c r="A28019" t="s">
        <v>59</v>
      </c>
      <c r="B28019">
        <v>2008</v>
      </c>
      <c r="C28019" t="s">
        <v>5</v>
      </c>
      <c r="D28019" t="s">
        <v>60</v>
      </c>
      <c r="E28019">
        <v>0</v>
      </c>
      <c r="F28019">
        <v>0</v>
      </c>
      <c r="G28019">
        <v>0</v>
      </c>
      <c r="H28019">
        <v>0</v>
      </c>
    </row>
    <row r="28020" spans="1:8" x14ac:dyDescent="0.25">
      <c r="A28020" t="s">
        <v>59</v>
      </c>
      <c r="B28020">
        <v>2008</v>
      </c>
      <c r="C28020" t="s">
        <v>5</v>
      </c>
      <c r="D28020" t="s">
        <v>60</v>
      </c>
      <c r="E28020">
        <v>11</v>
      </c>
      <c r="F28020">
        <v>851.06112599999994</v>
      </c>
      <c r="G28020">
        <v>62720.249747000002</v>
      </c>
      <c r="H28020">
        <v>64702.558095</v>
      </c>
    </row>
    <row r="28021" spans="1:8" x14ac:dyDescent="0.25">
      <c r="A28021" t="s">
        <v>59</v>
      </c>
      <c r="B28021">
        <v>2008</v>
      </c>
      <c r="C28021" t="s">
        <v>5</v>
      </c>
      <c r="D28021" t="s">
        <v>60</v>
      </c>
      <c r="E28021">
        <v>0</v>
      </c>
      <c r="F28021">
        <v>0</v>
      </c>
      <c r="G28021">
        <v>0</v>
      </c>
      <c r="H28021">
        <v>0</v>
      </c>
    </row>
    <row r="28022" spans="1:8" x14ac:dyDescent="0.25">
      <c r="A28022" t="s">
        <v>59</v>
      </c>
      <c r="B28022">
        <v>2008</v>
      </c>
      <c r="C28022" t="s">
        <v>5</v>
      </c>
      <c r="D28022" t="s">
        <v>60</v>
      </c>
      <c r="E28022">
        <v>0</v>
      </c>
      <c r="F28022">
        <v>0</v>
      </c>
      <c r="G28022">
        <v>0</v>
      </c>
      <c r="H28022">
        <v>0</v>
      </c>
    </row>
    <row r="28023" spans="1:8" x14ac:dyDescent="0.25">
      <c r="A28023" t="s">
        <v>59</v>
      </c>
      <c r="B28023">
        <v>2008</v>
      </c>
      <c r="C28023" t="s">
        <v>5</v>
      </c>
      <c r="D28023" t="s">
        <v>60</v>
      </c>
      <c r="E28023">
        <v>331</v>
      </c>
      <c r="F28023">
        <v>5737.0018719999998</v>
      </c>
      <c r="G28023">
        <v>397608.31087400002</v>
      </c>
      <c r="H28023">
        <v>410174.94249400002</v>
      </c>
    </row>
    <row r="28024" spans="1:8" x14ac:dyDescent="0.25">
      <c r="A28024" t="s">
        <v>59</v>
      </c>
      <c r="B28024">
        <v>2008</v>
      </c>
      <c r="C28024" t="s">
        <v>5</v>
      </c>
      <c r="D28024" t="s">
        <v>60</v>
      </c>
      <c r="E28024">
        <v>141</v>
      </c>
      <c r="F28024">
        <v>1583.8386330000001</v>
      </c>
      <c r="G28024">
        <v>110187.72174399999</v>
      </c>
      <c r="H28024">
        <v>113670.26592200001</v>
      </c>
    </row>
    <row r="28025" spans="1:8" x14ac:dyDescent="0.25">
      <c r="A28025" t="s">
        <v>59</v>
      </c>
      <c r="B28025">
        <v>2008</v>
      </c>
      <c r="C28025" t="s">
        <v>5</v>
      </c>
      <c r="D28025" t="s">
        <v>60</v>
      </c>
      <c r="E28025">
        <v>68</v>
      </c>
      <c r="F28025">
        <v>120.644676</v>
      </c>
      <c r="G28025">
        <v>9621.8454349999993</v>
      </c>
      <c r="H28025">
        <v>9925.9492069999997</v>
      </c>
    </row>
    <row r="28026" spans="1:8" x14ac:dyDescent="0.25">
      <c r="A28026" t="s">
        <v>59</v>
      </c>
      <c r="B28026">
        <v>2008</v>
      </c>
      <c r="C28026" t="s">
        <v>5</v>
      </c>
      <c r="D28026" t="s">
        <v>60</v>
      </c>
      <c r="E28026">
        <v>78</v>
      </c>
      <c r="F28026">
        <v>1607.463876</v>
      </c>
      <c r="G28026">
        <v>95288.826826999997</v>
      </c>
      <c r="H28026">
        <v>98300.483152000001</v>
      </c>
    </row>
    <row r="28027" spans="1:8" x14ac:dyDescent="0.25">
      <c r="A28027" t="s">
        <v>59</v>
      </c>
      <c r="B28027">
        <v>2008</v>
      </c>
      <c r="C28027" t="s">
        <v>5</v>
      </c>
      <c r="D28027" t="s">
        <v>61</v>
      </c>
      <c r="E28027">
        <v>1438</v>
      </c>
      <c r="F28027">
        <v>50642.208479000001</v>
      </c>
      <c r="G28027">
        <v>3318610.0786379999</v>
      </c>
      <c r="H28027">
        <v>3423496.5943519999</v>
      </c>
    </row>
    <row r="28028" spans="1:8" x14ac:dyDescent="0.25">
      <c r="A28028" t="s">
        <v>59</v>
      </c>
      <c r="B28028">
        <v>2008</v>
      </c>
      <c r="C28028" t="s">
        <v>5</v>
      </c>
      <c r="D28028" t="s">
        <v>62</v>
      </c>
      <c r="E28028">
        <v>1032</v>
      </c>
      <c r="F28028">
        <v>17369.924848999999</v>
      </c>
      <c r="G28028">
        <v>1111888.535285</v>
      </c>
      <c r="H28028">
        <v>1147030.3903290001</v>
      </c>
    </row>
    <row r="28029" spans="1:8" x14ac:dyDescent="0.25">
      <c r="A28029" t="s">
        <v>59</v>
      </c>
      <c r="B28029">
        <v>2008</v>
      </c>
      <c r="C28029" t="s">
        <v>5</v>
      </c>
      <c r="D28029" t="s">
        <v>64</v>
      </c>
      <c r="E28029">
        <v>1</v>
      </c>
      <c r="F28029">
        <v>13644.054488</v>
      </c>
      <c r="G28029">
        <v>1301711.8500000001</v>
      </c>
      <c r="H28029">
        <v>1342853.1763909999</v>
      </c>
    </row>
    <row r="28030" spans="1:8" x14ac:dyDescent="0.25">
      <c r="A28030" t="s">
        <v>59</v>
      </c>
      <c r="B28030">
        <v>2008</v>
      </c>
      <c r="C28030" t="s">
        <v>5</v>
      </c>
      <c r="D28030" t="s">
        <v>60</v>
      </c>
      <c r="E28030">
        <v>0</v>
      </c>
      <c r="F28030">
        <v>0</v>
      </c>
      <c r="G28030">
        <v>0</v>
      </c>
      <c r="H28030">
        <v>0</v>
      </c>
    </row>
    <row r="28031" spans="1:8" x14ac:dyDescent="0.25">
      <c r="A28031" t="s">
        <v>59</v>
      </c>
      <c r="B28031">
        <v>2008</v>
      </c>
      <c r="C28031" t="s">
        <v>5</v>
      </c>
      <c r="D28031" t="s">
        <v>60</v>
      </c>
      <c r="E28031">
        <v>250</v>
      </c>
      <c r="F28031">
        <v>837.112798</v>
      </c>
      <c r="G28031">
        <v>82112.645799999998</v>
      </c>
      <c r="H28031">
        <v>84707.861602000004</v>
      </c>
    </row>
    <row r="28032" spans="1:8" x14ac:dyDescent="0.25">
      <c r="A28032" t="s">
        <v>59</v>
      </c>
      <c r="B28032">
        <v>2008</v>
      </c>
      <c r="C28032" t="s">
        <v>5</v>
      </c>
      <c r="D28032" t="s">
        <v>60</v>
      </c>
      <c r="E28032">
        <v>202</v>
      </c>
      <c r="F28032">
        <v>226.83557300000001</v>
      </c>
      <c r="G28032">
        <v>22606.768914</v>
      </c>
      <c r="H28032">
        <v>23321.268409</v>
      </c>
    </row>
    <row r="28033" spans="1:8" x14ac:dyDescent="0.25">
      <c r="A28033" t="s">
        <v>59</v>
      </c>
      <c r="B28033">
        <v>2008</v>
      </c>
      <c r="C28033" t="s">
        <v>5</v>
      </c>
      <c r="D28033" t="s">
        <v>60</v>
      </c>
      <c r="E28033">
        <v>59</v>
      </c>
      <c r="F28033">
        <v>139.70814100000001</v>
      </c>
      <c r="G28033">
        <v>10325.197812</v>
      </c>
      <c r="H28033">
        <v>10651.531427</v>
      </c>
    </row>
    <row r="28034" spans="1:8" x14ac:dyDescent="0.25">
      <c r="A28034" t="s">
        <v>59</v>
      </c>
      <c r="B28034">
        <v>2008</v>
      </c>
      <c r="C28034" t="s">
        <v>5</v>
      </c>
      <c r="D28034" t="s">
        <v>60</v>
      </c>
      <c r="E28034">
        <v>98</v>
      </c>
      <c r="F28034">
        <v>304.83162600000003</v>
      </c>
      <c r="G28034">
        <v>20772.062234000001</v>
      </c>
      <c r="H28034">
        <v>21428.574804</v>
      </c>
    </row>
    <row r="28035" spans="1:8" x14ac:dyDescent="0.25">
      <c r="A28035" t="s">
        <v>59</v>
      </c>
      <c r="B28035">
        <v>2008</v>
      </c>
      <c r="C28035" t="s">
        <v>5</v>
      </c>
      <c r="D28035" t="s">
        <v>61</v>
      </c>
      <c r="E28035">
        <v>1185</v>
      </c>
      <c r="F28035">
        <v>2282.5787799999998</v>
      </c>
      <c r="G28035">
        <v>247533.18698</v>
      </c>
      <c r="H28035">
        <v>255356.610911</v>
      </c>
    </row>
    <row r="28036" spans="1:8" x14ac:dyDescent="0.25">
      <c r="A28036" t="s">
        <v>59</v>
      </c>
      <c r="B28036">
        <v>2008</v>
      </c>
      <c r="C28036" t="s">
        <v>5</v>
      </c>
      <c r="D28036" t="s">
        <v>62</v>
      </c>
      <c r="E28036">
        <v>3616</v>
      </c>
      <c r="F28036">
        <v>12433.738055</v>
      </c>
      <c r="G28036">
        <v>1151458.208263</v>
      </c>
      <c r="H28036">
        <v>1187850.68481</v>
      </c>
    </row>
    <row r="28037" spans="1:8" x14ac:dyDescent="0.25">
      <c r="A28037" t="s">
        <v>59</v>
      </c>
      <c r="B28037">
        <v>2008</v>
      </c>
      <c r="C28037" t="s">
        <v>5</v>
      </c>
      <c r="D28037" t="s">
        <v>60</v>
      </c>
      <c r="E28037">
        <v>0</v>
      </c>
      <c r="F28037">
        <v>0</v>
      </c>
      <c r="G28037">
        <v>0</v>
      </c>
      <c r="H28037">
        <v>0</v>
      </c>
    </row>
    <row r="28038" spans="1:8" x14ac:dyDescent="0.25">
      <c r="A28038" t="s">
        <v>59</v>
      </c>
      <c r="B28038">
        <v>2008</v>
      </c>
      <c r="C28038" t="s">
        <v>5</v>
      </c>
      <c r="D28038" t="s">
        <v>60</v>
      </c>
      <c r="E28038">
        <v>0</v>
      </c>
      <c r="F28038">
        <v>0</v>
      </c>
      <c r="G28038">
        <v>0</v>
      </c>
      <c r="H28038">
        <v>0</v>
      </c>
    </row>
    <row r="28039" spans="1:8" x14ac:dyDescent="0.25">
      <c r="A28039" t="s">
        <v>59</v>
      </c>
      <c r="B28039">
        <v>2008</v>
      </c>
      <c r="C28039" t="s">
        <v>5</v>
      </c>
      <c r="D28039" t="s">
        <v>60</v>
      </c>
      <c r="E28039">
        <v>0</v>
      </c>
      <c r="F28039">
        <v>0</v>
      </c>
      <c r="G28039">
        <v>0</v>
      </c>
      <c r="H28039">
        <v>0</v>
      </c>
    </row>
    <row r="28040" spans="1:8" x14ac:dyDescent="0.25">
      <c r="A28040" t="s">
        <v>59</v>
      </c>
      <c r="B28040">
        <v>2008</v>
      </c>
      <c r="C28040" t="s">
        <v>5</v>
      </c>
      <c r="D28040" t="s">
        <v>60</v>
      </c>
      <c r="E28040">
        <v>960</v>
      </c>
      <c r="F28040">
        <v>518.55477399999995</v>
      </c>
      <c r="G28040">
        <v>40331.680256</v>
      </c>
      <c r="H28040">
        <v>41606.385423</v>
      </c>
    </row>
    <row r="28041" spans="1:8" x14ac:dyDescent="0.25">
      <c r="A28041" t="s">
        <v>59</v>
      </c>
      <c r="B28041">
        <v>2008</v>
      </c>
      <c r="C28041" t="s">
        <v>5</v>
      </c>
      <c r="D28041" t="s">
        <v>60</v>
      </c>
      <c r="E28041">
        <v>5259</v>
      </c>
      <c r="F28041">
        <v>2240.5040450000001</v>
      </c>
      <c r="G28041">
        <v>184561.358133</v>
      </c>
      <c r="H28041">
        <v>190394.52241899999</v>
      </c>
    </row>
    <row r="28042" spans="1:8" x14ac:dyDescent="0.25">
      <c r="A28042" t="s">
        <v>59</v>
      </c>
      <c r="B28042">
        <v>2008</v>
      </c>
      <c r="C28042" t="s">
        <v>5</v>
      </c>
      <c r="D28042" t="s">
        <v>60</v>
      </c>
      <c r="E28042">
        <v>768</v>
      </c>
      <c r="F28042">
        <v>370.54040300000003</v>
      </c>
      <c r="G28042">
        <v>23622.214363999999</v>
      </c>
      <c r="H28042">
        <v>24368.807575999999</v>
      </c>
    </row>
    <row r="28043" spans="1:8" x14ac:dyDescent="0.25">
      <c r="A28043" t="s">
        <v>59</v>
      </c>
      <c r="B28043">
        <v>2008</v>
      </c>
      <c r="C28043" t="s">
        <v>5</v>
      </c>
      <c r="D28043" t="s">
        <v>61</v>
      </c>
      <c r="E28043">
        <v>10035</v>
      </c>
      <c r="F28043">
        <v>2978.9177840000002</v>
      </c>
      <c r="G28043">
        <v>206007.12349200001</v>
      </c>
      <c r="H28043">
        <v>212518.09310999999</v>
      </c>
    </row>
    <row r="28044" spans="1:8" x14ac:dyDescent="0.25">
      <c r="A28044" t="s">
        <v>59</v>
      </c>
      <c r="B28044">
        <v>2008</v>
      </c>
      <c r="C28044" t="s">
        <v>5</v>
      </c>
      <c r="D28044" t="s">
        <v>62</v>
      </c>
      <c r="E28044">
        <v>87468</v>
      </c>
      <c r="F28044">
        <v>22778.415102999999</v>
      </c>
      <c r="G28044">
        <v>1715893.631273</v>
      </c>
      <c r="H28044">
        <v>1770125.4030249999</v>
      </c>
    </row>
    <row r="28045" spans="1:8" x14ac:dyDescent="0.25">
      <c r="A28045" t="s">
        <v>59</v>
      </c>
      <c r="B28045">
        <v>2008</v>
      </c>
      <c r="C28045" t="s">
        <v>5</v>
      </c>
      <c r="D28045" t="s">
        <v>63</v>
      </c>
      <c r="E28045">
        <v>0</v>
      </c>
      <c r="F28045">
        <v>0</v>
      </c>
      <c r="G28045">
        <v>0</v>
      </c>
      <c r="H28045">
        <v>0</v>
      </c>
    </row>
    <row r="28046" spans="1:8" x14ac:dyDescent="0.25">
      <c r="A28046" t="s">
        <v>59</v>
      </c>
      <c r="B28046">
        <v>2008</v>
      </c>
      <c r="C28046" t="s">
        <v>5</v>
      </c>
      <c r="D28046" t="s">
        <v>63</v>
      </c>
      <c r="E28046">
        <v>632411</v>
      </c>
      <c r="F28046">
        <v>96568.101622999995</v>
      </c>
      <c r="G28046">
        <v>8044747.4235159997</v>
      </c>
      <c r="H28046">
        <v>8299006.1363679999</v>
      </c>
    </row>
    <row r="28047" spans="1:8" x14ac:dyDescent="0.25">
      <c r="A28047" t="s">
        <v>59</v>
      </c>
      <c r="B28047">
        <v>2008</v>
      </c>
      <c r="C28047" t="s">
        <v>4</v>
      </c>
      <c r="D28047" t="s">
        <v>60</v>
      </c>
      <c r="E28047">
        <v>0</v>
      </c>
      <c r="F28047">
        <v>0</v>
      </c>
      <c r="G28047">
        <v>0</v>
      </c>
      <c r="H28047">
        <v>0</v>
      </c>
    </row>
    <row r="28048" spans="1:8" x14ac:dyDescent="0.25">
      <c r="A28048" t="s">
        <v>59</v>
      </c>
      <c r="B28048">
        <v>2008</v>
      </c>
      <c r="C28048" t="s">
        <v>4</v>
      </c>
      <c r="D28048" t="s">
        <v>60</v>
      </c>
      <c r="E28048">
        <v>0</v>
      </c>
      <c r="F28048">
        <v>0</v>
      </c>
      <c r="G28048">
        <v>0</v>
      </c>
      <c r="H28048">
        <v>0</v>
      </c>
    </row>
    <row r="28049" spans="1:8" x14ac:dyDescent="0.25">
      <c r="A28049" t="s">
        <v>59</v>
      </c>
      <c r="B28049">
        <v>2008</v>
      </c>
      <c r="C28049" t="s">
        <v>4</v>
      </c>
      <c r="D28049" t="s">
        <v>60</v>
      </c>
      <c r="E28049">
        <v>4</v>
      </c>
      <c r="F28049">
        <v>6054.5143589999998</v>
      </c>
      <c r="G28049">
        <v>363756.41470899998</v>
      </c>
      <c r="H28049">
        <v>360798.71199899999</v>
      </c>
    </row>
    <row r="28050" spans="1:8" x14ac:dyDescent="0.25">
      <c r="A28050" t="s">
        <v>59</v>
      </c>
      <c r="B28050">
        <v>2008</v>
      </c>
      <c r="C28050" t="s">
        <v>4</v>
      </c>
      <c r="D28050" t="s">
        <v>60</v>
      </c>
      <c r="E28050">
        <v>0</v>
      </c>
      <c r="F28050">
        <v>0</v>
      </c>
      <c r="G28050">
        <v>0</v>
      </c>
      <c r="H28050">
        <v>0</v>
      </c>
    </row>
    <row r="28051" spans="1:8" x14ac:dyDescent="0.25">
      <c r="A28051" t="s">
        <v>59</v>
      </c>
      <c r="B28051">
        <v>2008</v>
      </c>
      <c r="C28051" t="s">
        <v>4</v>
      </c>
      <c r="D28051" t="s">
        <v>60</v>
      </c>
      <c r="E28051">
        <v>11</v>
      </c>
      <c r="F28051">
        <v>767.02830100000006</v>
      </c>
      <c r="G28051">
        <v>61520.950666999997</v>
      </c>
      <c r="H28051">
        <v>61020.723935000002</v>
      </c>
    </row>
    <row r="28052" spans="1:8" x14ac:dyDescent="0.25">
      <c r="A28052" t="s">
        <v>59</v>
      </c>
      <c r="B28052">
        <v>2008</v>
      </c>
      <c r="C28052" t="s">
        <v>4</v>
      </c>
      <c r="D28052" t="s">
        <v>60</v>
      </c>
      <c r="E28052">
        <v>0</v>
      </c>
      <c r="F28052">
        <v>0</v>
      </c>
      <c r="G28052">
        <v>0</v>
      </c>
      <c r="H28052">
        <v>0</v>
      </c>
    </row>
    <row r="28053" spans="1:8" x14ac:dyDescent="0.25">
      <c r="A28053" t="s">
        <v>59</v>
      </c>
      <c r="B28053">
        <v>2008</v>
      </c>
      <c r="C28053" t="s">
        <v>4</v>
      </c>
      <c r="D28053" t="s">
        <v>60</v>
      </c>
      <c r="E28053">
        <v>0</v>
      </c>
      <c r="F28053">
        <v>0</v>
      </c>
      <c r="G28053">
        <v>0</v>
      </c>
      <c r="H28053">
        <v>0</v>
      </c>
    </row>
    <row r="28054" spans="1:8" x14ac:dyDescent="0.25">
      <c r="A28054" t="s">
        <v>59</v>
      </c>
      <c r="B28054">
        <v>2008</v>
      </c>
      <c r="C28054" t="s">
        <v>4</v>
      </c>
      <c r="D28054" t="s">
        <v>60</v>
      </c>
      <c r="E28054">
        <v>327</v>
      </c>
      <c r="F28054">
        <v>5450.2285009999996</v>
      </c>
      <c r="G28054">
        <v>388441.75407299999</v>
      </c>
      <c r="H28054">
        <v>385283.33491600002</v>
      </c>
    </row>
    <row r="28055" spans="1:8" x14ac:dyDescent="0.25">
      <c r="A28055" t="s">
        <v>59</v>
      </c>
      <c r="B28055">
        <v>2008</v>
      </c>
      <c r="C28055" t="s">
        <v>4</v>
      </c>
      <c r="D28055" t="s">
        <v>60</v>
      </c>
      <c r="E28055">
        <v>140</v>
      </c>
      <c r="F28055">
        <v>1708.720615</v>
      </c>
      <c r="G28055">
        <v>117807.689489</v>
      </c>
      <c r="H28055">
        <v>116849.795392</v>
      </c>
    </row>
    <row r="28056" spans="1:8" x14ac:dyDescent="0.25">
      <c r="A28056" t="s">
        <v>59</v>
      </c>
      <c r="B28056">
        <v>2008</v>
      </c>
      <c r="C28056" t="s">
        <v>4</v>
      </c>
      <c r="D28056" t="s">
        <v>60</v>
      </c>
      <c r="E28056">
        <v>67</v>
      </c>
      <c r="F28056">
        <v>116.53912099999999</v>
      </c>
      <c r="G28056">
        <v>9489.0125439999993</v>
      </c>
      <c r="H28056">
        <v>9411.8574009999993</v>
      </c>
    </row>
    <row r="28057" spans="1:8" x14ac:dyDescent="0.25">
      <c r="A28057" t="s">
        <v>59</v>
      </c>
      <c r="B28057">
        <v>2008</v>
      </c>
      <c r="C28057" t="s">
        <v>4</v>
      </c>
      <c r="D28057" t="s">
        <v>60</v>
      </c>
      <c r="E28057">
        <v>78</v>
      </c>
      <c r="F28057">
        <v>1655.9881370000001</v>
      </c>
      <c r="G28057">
        <v>99276.766464</v>
      </c>
      <c r="H28057">
        <v>98469.547267000002</v>
      </c>
    </row>
    <row r="28058" spans="1:8" x14ac:dyDescent="0.25">
      <c r="A28058" t="s">
        <v>59</v>
      </c>
      <c r="B28058">
        <v>2008</v>
      </c>
      <c r="C28058" t="s">
        <v>4</v>
      </c>
      <c r="D28058" t="s">
        <v>61</v>
      </c>
      <c r="E28058">
        <v>1442</v>
      </c>
      <c r="F28058">
        <v>46684.709049999998</v>
      </c>
      <c r="G28058">
        <v>3154315.4682229999</v>
      </c>
      <c r="H28058">
        <v>3128667.7352080001</v>
      </c>
    </row>
    <row r="28059" spans="1:8" x14ac:dyDescent="0.25">
      <c r="A28059" t="s">
        <v>59</v>
      </c>
      <c r="B28059">
        <v>2008</v>
      </c>
      <c r="C28059" t="s">
        <v>4</v>
      </c>
      <c r="D28059" t="s">
        <v>62</v>
      </c>
      <c r="E28059">
        <v>1029</v>
      </c>
      <c r="F28059">
        <v>16226.747259</v>
      </c>
      <c r="G28059">
        <v>1074354.2046990001</v>
      </c>
      <c r="H28059">
        <v>1065618.6327229999</v>
      </c>
    </row>
    <row r="28060" spans="1:8" x14ac:dyDescent="0.25">
      <c r="A28060" t="s">
        <v>59</v>
      </c>
      <c r="B28060">
        <v>2008</v>
      </c>
      <c r="C28060" t="s">
        <v>4</v>
      </c>
      <c r="D28060" t="s">
        <v>64</v>
      </c>
      <c r="E28060">
        <v>1</v>
      </c>
      <c r="F28060">
        <v>14028.954243</v>
      </c>
      <c r="G28060">
        <v>1312936.6100000001</v>
      </c>
      <c r="H28060">
        <v>1302261.124945</v>
      </c>
    </row>
    <row r="28061" spans="1:8" x14ac:dyDescent="0.25">
      <c r="A28061" t="s">
        <v>59</v>
      </c>
      <c r="B28061">
        <v>2008</v>
      </c>
      <c r="C28061" t="s">
        <v>4</v>
      </c>
      <c r="D28061" t="s">
        <v>60</v>
      </c>
      <c r="E28061">
        <v>0</v>
      </c>
      <c r="F28061">
        <v>0</v>
      </c>
      <c r="G28061">
        <v>0</v>
      </c>
      <c r="H28061">
        <v>0</v>
      </c>
    </row>
    <row r="28062" spans="1:8" x14ac:dyDescent="0.25">
      <c r="A28062" t="s">
        <v>59</v>
      </c>
      <c r="B28062">
        <v>2008</v>
      </c>
      <c r="C28062" t="s">
        <v>4</v>
      </c>
      <c r="D28062" t="s">
        <v>60</v>
      </c>
      <c r="E28062">
        <v>251</v>
      </c>
      <c r="F28062">
        <v>842.68001200000003</v>
      </c>
      <c r="G28062">
        <v>83697.507255999997</v>
      </c>
      <c r="H28062">
        <v>83016.962985000006</v>
      </c>
    </row>
    <row r="28063" spans="1:8" x14ac:dyDescent="0.25">
      <c r="A28063" t="s">
        <v>59</v>
      </c>
      <c r="B28063">
        <v>2008</v>
      </c>
      <c r="C28063" t="s">
        <v>4</v>
      </c>
      <c r="D28063" t="s">
        <v>60</v>
      </c>
      <c r="E28063">
        <v>202</v>
      </c>
      <c r="F28063">
        <v>221.037994</v>
      </c>
      <c r="G28063">
        <v>22552.299881999999</v>
      </c>
      <c r="H28063">
        <v>22368.927175000001</v>
      </c>
    </row>
    <row r="28064" spans="1:8" x14ac:dyDescent="0.25">
      <c r="A28064" t="s">
        <v>59</v>
      </c>
      <c r="B28064">
        <v>2008</v>
      </c>
      <c r="C28064" t="s">
        <v>4</v>
      </c>
      <c r="D28064" t="s">
        <v>60</v>
      </c>
      <c r="E28064">
        <v>60</v>
      </c>
      <c r="F28064">
        <v>156.43985000000001</v>
      </c>
      <c r="G28064">
        <v>11370.165129000001</v>
      </c>
      <c r="H28064">
        <v>11277.714338</v>
      </c>
    </row>
    <row r="28065" spans="1:8" x14ac:dyDescent="0.25">
      <c r="A28065" t="s">
        <v>59</v>
      </c>
      <c r="B28065">
        <v>2008</v>
      </c>
      <c r="C28065" t="s">
        <v>4</v>
      </c>
      <c r="D28065" t="s">
        <v>60</v>
      </c>
      <c r="E28065">
        <v>96</v>
      </c>
      <c r="F28065">
        <v>305.82581699999997</v>
      </c>
      <c r="G28065">
        <v>21031.737501</v>
      </c>
      <c r="H28065">
        <v>20860.728482999999</v>
      </c>
    </row>
    <row r="28066" spans="1:8" x14ac:dyDescent="0.25">
      <c r="A28066" t="s">
        <v>59</v>
      </c>
      <c r="B28066">
        <v>2008</v>
      </c>
      <c r="C28066" t="s">
        <v>4</v>
      </c>
      <c r="D28066" t="s">
        <v>61</v>
      </c>
      <c r="E28066">
        <v>1156</v>
      </c>
      <c r="F28066">
        <v>3227.3502819999999</v>
      </c>
      <c r="G28066">
        <v>315036.839607</v>
      </c>
      <c r="H28066">
        <v>312475.275669</v>
      </c>
    </row>
    <row r="28067" spans="1:8" x14ac:dyDescent="0.25">
      <c r="A28067" t="s">
        <v>59</v>
      </c>
      <c r="B28067">
        <v>2008</v>
      </c>
      <c r="C28067" t="s">
        <v>4</v>
      </c>
      <c r="D28067" t="s">
        <v>62</v>
      </c>
      <c r="E28067">
        <v>3596</v>
      </c>
      <c r="F28067">
        <v>12053.229292</v>
      </c>
      <c r="G28067">
        <v>1144180.6572980001</v>
      </c>
      <c r="H28067">
        <v>1134877.326571</v>
      </c>
    </row>
    <row r="28068" spans="1:8" x14ac:dyDescent="0.25">
      <c r="A28068" t="s">
        <v>59</v>
      </c>
      <c r="B28068">
        <v>2008</v>
      </c>
      <c r="C28068" t="s">
        <v>4</v>
      </c>
      <c r="D28068" t="s">
        <v>60</v>
      </c>
      <c r="E28068">
        <v>0</v>
      </c>
      <c r="F28068">
        <v>0</v>
      </c>
      <c r="G28068">
        <v>0</v>
      </c>
      <c r="H28068">
        <v>0</v>
      </c>
    </row>
    <row r="28069" spans="1:8" x14ac:dyDescent="0.25">
      <c r="A28069" t="s">
        <v>59</v>
      </c>
      <c r="B28069">
        <v>2008</v>
      </c>
      <c r="C28069" t="s">
        <v>4</v>
      </c>
      <c r="D28069" t="s">
        <v>60</v>
      </c>
      <c r="E28069">
        <v>0</v>
      </c>
      <c r="F28069">
        <v>0</v>
      </c>
      <c r="G28069">
        <v>0</v>
      </c>
      <c r="H28069">
        <v>0</v>
      </c>
    </row>
    <row r="28070" spans="1:8" x14ac:dyDescent="0.25">
      <c r="A28070" t="s">
        <v>59</v>
      </c>
      <c r="B28070">
        <v>2008</v>
      </c>
      <c r="C28070" t="s">
        <v>4</v>
      </c>
      <c r="D28070" t="s">
        <v>60</v>
      </c>
      <c r="E28070">
        <v>0</v>
      </c>
      <c r="F28070">
        <v>0</v>
      </c>
      <c r="G28070">
        <v>0</v>
      </c>
      <c r="H28070">
        <v>0</v>
      </c>
    </row>
    <row r="28071" spans="1:8" x14ac:dyDescent="0.25">
      <c r="A28071" t="s">
        <v>59</v>
      </c>
      <c r="B28071">
        <v>2008</v>
      </c>
      <c r="C28071" t="s">
        <v>4</v>
      </c>
      <c r="D28071" t="s">
        <v>60</v>
      </c>
      <c r="E28071">
        <v>956</v>
      </c>
      <c r="F28071">
        <v>529.26479900000004</v>
      </c>
      <c r="G28071">
        <v>41593.405903999999</v>
      </c>
      <c r="H28071">
        <v>41255.21</v>
      </c>
    </row>
    <row r="28072" spans="1:8" x14ac:dyDescent="0.25">
      <c r="A28072" t="s">
        <v>59</v>
      </c>
      <c r="B28072">
        <v>2008</v>
      </c>
      <c r="C28072" t="s">
        <v>4</v>
      </c>
      <c r="D28072" t="s">
        <v>60</v>
      </c>
      <c r="E28072">
        <v>5221</v>
      </c>
      <c r="F28072">
        <v>2295.7287769999998</v>
      </c>
      <c r="G28072">
        <v>190978.49968499999</v>
      </c>
      <c r="H28072">
        <v>189425.65387000001</v>
      </c>
    </row>
    <row r="28073" spans="1:8" x14ac:dyDescent="0.25">
      <c r="A28073" t="s">
        <v>59</v>
      </c>
      <c r="B28073">
        <v>2008</v>
      </c>
      <c r="C28073" t="s">
        <v>4</v>
      </c>
      <c r="D28073" t="s">
        <v>60</v>
      </c>
      <c r="E28073">
        <v>759</v>
      </c>
      <c r="F28073">
        <v>377.25029899999998</v>
      </c>
      <c r="G28073">
        <v>24378.870696000002</v>
      </c>
      <c r="H28073">
        <v>24180.646144999999</v>
      </c>
    </row>
    <row r="28074" spans="1:8" x14ac:dyDescent="0.25">
      <c r="A28074" t="s">
        <v>59</v>
      </c>
      <c r="B28074">
        <v>2008</v>
      </c>
      <c r="C28074" t="s">
        <v>4</v>
      </c>
      <c r="D28074" t="s">
        <v>61</v>
      </c>
      <c r="E28074">
        <v>10024</v>
      </c>
      <c r="F28074">
        <v>3016.5625839999998</v>
      </c>
      <c r="G28074">
        <v>210964.54298100001</v>
      </c>
      <c r="H28074">
        <v>209249.19068699999</v>
      </c>
    </row>
    <row r="28075" spans="1:8" x14ac:dyDescent="0.25">
      <c r="A28075" t="s">
        <v>59</v>
      </c>
      <c r="B28075">
        <v>2008</v>
      </c>
      <c r="C28075" t="s">
        <v>4</v>
      </c>
      <c r="D28075" t="s">
        <v>62</v>
      </c>
      <c r="E28075">
        <v>87182</v>
      </c>
      <c r="F28075">
        <v>23248.903824000001</v>
      </c>
      <c r="G28075">
        <v>1770951.563603</v>
      </c>
      <c r="H28075">
        <v>1756551.9598399999</v>
      </c>
    </row>
    <row r="28076" spans="1:8" x14ac:dyDescent="0.25">
      <c r="A28076" t="s">
        <v>59</v>
      </c>
      <c r="B28076">
        <v>2008</v>
      </c>
      <c r="C28076" t="s">
        <v>4</v>
      </c>
      <c r="D28076" t="s">
        <v>63</v>
      </c>
      <c r="E28076">
        <v>0</v>
      </c>
      <c r="F28076">
        <v>0</v>
      </c>
      <c r="G28076">
        <v>0</v>
      </c>
      <c r="H28076">
        <v>0</v>
      </c>
    </row>
    <row r="28077" spans="1:8" x14ac:dyDescent="0.25">
      <c r="A28077" t="s">
        <v>59</v>
      </c>
      <c r="B28077">
        <v>2008</v>
      </c>
      <c r="C28077" t="s">
        <v>4</v>
      </c>
      <c r="D28077" t="s">
        <v>63</v>
      </c>
      <c r="E28077">
        <v>629121</v>
      </c>
      <c r="F28077">
        <v>98527.546380999993</v>
      </c>
      <c r="G28077">
        <v>8298982.2995920004</v>
      </c>
      <c r="H28077">
        <v>8231503.290449</v>
      </c>
    </row>
    <row r="28078" spans="1:8" x14ac:dyDescent="0.25">
      <c r="A28078" t="s">
        <v>59</v>
      </c>
      <c r="B28078">
        <v>2008</v>
      </c>
      <c r="C28078" t="s">
        <v>3</v>
      </c>
      <c r="D28078" t="s">
        <v>60</v>
      </c>
      <c r="E28078">
        <v>0</v>
      </c>
      <c r="F28078">
        <v>0</v>
      </c>
      <c r="G28078">
        <v>0</v>
      </c>
      <c r="H28078">
        <v>0</v>
      </c>
    </row>
    <row r="28079" spans="1:8" x14ac:dyDescent="0.25">
      <c r="A28079" t="s">
        <v>59</v>
      </c>
      <c r="B28079">
        <v>2008</v>
      </c>
      <c r="C28079" t="s">
        <v>3</v>
      </c>
      <c r="D28079" t="s">
        <v>60</v>
      </c>
      <c r="E28079">
        <v>0</v>
      </c>
      <c r="F28079">
        <v>0</v>
      </c>
      <c r="G28079">
        <v>0</v>
      </c>
      <c r="H28079">
        <v>0</v>
      </c>
    </row>
    <row r="28080" spans="1:8" x14ac:dyDescent="0.25">
      <c r="A28080" t="s">
        <v>59</v>
      </c>
      <c r="B28080">
        <v>2008</v>
      </c>
      <c r="C28080" t="s">
        <v>3</v>
      </c>
      <c r="D28080" t="s">
        <v>60</v>
      </c>
      <c r="E28080">
        <v>4</v>
      </c>
      <c r="F28080">
        <v>4857.8601980000003</v>
      </c>
      <c r="G28080">
        <v>307534.95335199998</v>
      </c>
      <c r="H28080">
        <v>288809.79011499998</v>
      </c>
    </row>
    <row r="28081" spans="1:8" x14ac:dyDescent="0.25">
      <c r="A28081" t="s">
        <v>59</v>
      </c>
      <c r="B28081">
        <v>2008</v>
      </c>
      <c r="C28081" t="s">
        <v>3</v>
      </c>
      <c r="D28081" t="s">
        <v>60</v>
      </c>
      <c r="E28081">
        <v>0</v>
      </c>
      <c r="F28081">
        <v>0</v>
      </c>
      <c r="G28081">
        <v>0</v>
      </c>
      <c r="H28081">
        <v>0</v>
      </c>
    </row>
    <row r="28082" spans="1:8" x14ac:dyDescent="0.25">
      <c r="A28082" t="s">
        <v>59</v>
      </c>
      <c r="B28082">
        <v>2008</v>
      </c>
      <c r="C28082" t="s">
        <v>3</v>
      </c>
      <c r="D28082" t="s">
        <v>60</v>
      </c>
      <c r="E28082">
        <v>11</v>
      </c>
      <c r="F28082">
        <v>808.44507599999997</v>
      </c>
      <c r="G28082">
        <v>62473.812888</v>
      </c>
      <c r="H28082">
        <v>58669.912448000003</v>
      </c>
    </row>
    <row r="28083" spans="1:8" x14ac:dyDescent="0.25">
      <c r="A28083" t="s">
        <v>59</v>
      </c>
      <c r="B28083">
        <v>2008</v>
      </c>
      <c r="C28083" t="s">
        <v>3</v>
      </c>
      <c r="D28083" t="s">
        <v>60</v>
      </c>
      <c r="E28083">
        <v>0</v>
      </c>
      <c r="F28083">
        <v>0</v>
      </c>
      <c r="G28083">
        <v>0</v>
      </c>
      <c r="H28083">
        <v>0</v>
      </c>
    </row>
    <row r="28084" spans="1:8" x14ac:dyDescent="0.25">
      <c r="A28084" t="s">
        <v>59</v>
      </c>
      <c r="B28084">
        <v>2008</v>
      </c>
      <c r="C28084" t="s">
        <v>3</v>
      </c>
      <c r="D28084" t="s">
        <v>60</v>
      </c>
      <c r="E28084">
        <v>0</v>
      </c>
      <c r="F28084">
        <v>0</v>
      </c>
      <c r="G28084">
        <v>0</v>
      </c>
      <c r="H28084">
        <v>0</v>
      </c>
    </row>
    <row r="28085" spans="1:8" x14ac:dyDescent="0.25">
      <c r="A28085" t="s">
        <v>59</v>
      </c>
      <c r="B28085">
        <v>2008</v>
      </c>
      <c r="C28085" t="s">
        <v>3</v>
      </c>
      <c r="D28085" t="s">
        <v>60</v>
      </c>
      <c r="E28085">
        <v>324</v>
      </c>
      <c r="F28085">
        <v>5425.5226430000002</v>
      </c>
      <c r="G28085">
        <v>380158.61966800003</v>
      </c>
      <c r="H28085">
        <v>357011.55254200002</v>
      </c>
    </row>
    <row r="28086" spans="1:8" x14ac:dyDescent="0.25">
      <c r="A28086" t="s">
        <v>59</v>
      </c>
      <c r="B28086">
        <v>2008</v>
      </c>
      <c r="C28086" t="s">
        <v>3</v>
      </c>
      <c r="D28086" t="s">
        <v>60</v>
      </c>
      <c r="E28086">
        <v>140</v>
      </c>
      <c r="F28086">
        <v>1651.6261589999999</v>
      </c>
      <c r="G28086">
        <v>114404.236577</v>
      </c>
      <c r="H28086">
        <v>107438.40072200001</v>
      </c>
    </row>
    <row r="28087" spans="1:8" x14ac:dyDescent="0.25">
      <c r="A28087" t="s">
        <v>59</v>
      </c>
      <c r="B28087">
        <v>2008</v>
      </c>
      <c r="C28087" t="s">
        <v>3</v>
      </c>
      <c r="D28087" t="s">
        <v>60</v>
      </c>
      <c r="E28087">
        <v>67</v>
      </c>
      <c r="F28087">
        <v>119.476151</v>
      </c>
      <c r="G28087">
        <v>9506.0066960000004</v>
      </c>
      <c r="H28087">
        <v>8927.2057330000007</v>
      </c>
    </row>
    <row r="28088" spans="1:8" x14ac:dyDescent="0.25">
      <c r="A28088" t="s">
        <v>59</v>
      </c>
      <c r="B28088">
        <v>2008</v>
      </c>
      <c r="C28088" t="s">
        <v>3</v>
      </c>
      <c r="D28088" t="s">
        <v>60</v>
      </c>
      <c r="E28088">
        <v>78</v>
      </c>
      <c r="F28088">
        <v>1564.191581</v>
      </c>
      <c r="G28088">
        <v>93844.309317000007</v>
      </c>
      <c r="H28088">
        <v>88130.324640999999</v>
      </c>
    </row>
    <row r="28089" spans="1:8" x14ac:dyDescent="0.25">
      <c r="A28089" t="s">
        <v>59</v>
      </c>
      <c r="B28089">
        <v>2008</v>
      </c>
      <c r="C28089" t="s">
        <v>3</v>
      </c>
      <c r="D28089" t="s">
        <v>61</v>
      </c>
      <c r="E28089">
        <v>1432</v>
      </c>
      <c r="F28089">
        <v>48736.783128000003</v>
      </c>
      <c r="G28089">
        <v>3240148.2120010001</v>
      </c>
      <c r="H28089">
        <v>3042862.3311000001</v>
      </c>
    </row>
    <row r="28090" spans="1:8" x14ac:dyDescent="0.25">
      <c r="A28090" t="s">
        <v>59</v>
      </c>
      <c r="B28090">
        <v>2008</v>
      </c>
      <c r="C28090" t="s">
        <v>3</v>
      </c>
      <c r="D28090" t="s">
        <v>62</v>
      </c>
      <c r="E28090">
        <v>1029</v>
      </c>
      <c r="F28090">
        <v>16013.682887000001</v>
      </c>
      <c r="G28090">
        <v>1081209.5407209999</v>
      </c>
      <c r="H28090">
        <v>1015376.9421099999</v>
      </c>
    </row>
    <row r="28091" spans="1:8" x14ac:dyDescent="0.25">
      <c r="A28091" t="s">
        <v>59</v>
      </c>
      <c r="B28091">
        <v>2008</v>
      </c>
      <c r="C28091" t="s">
        <v>3</v>
      </c>
      <c r="D28091" t="s">
        <v>64</v>
      </c>
      <c r="E28091">
        <v>1</v>
      </c>
      <c r="F28091">
        <v>12618.543798999999</v>
      </c>
      <c r="G28091">
        <v>1317020.76</v>
      </c>
      <c r="H28091">
        <v>1236830.1070419999</v>
      </c>
    </row>
    <row r="28092" spans="1:8" x14ac:dyDescent="0.25">
      <c r="A28092" t="s">
        <v>59</v>
      </c>
      <c r="B28092">
        <v>2008</v>
      </c>
      <c r="C28092" t="s">
        <v>3</v>
      </c>
      <c r="D28092" t="s">
        <v>60</v>
      </c>
      <c r="E28092">
        <v>0</v>
      </c>
      <c r="F28092">
        <v>0</v>
      </c>
      <c r="G28092">
        <v>0</v>
      </c>
      <c r="H28092">
        <v>0</v>
      </c>
    </row>
    <row r="28093" spans="1:8" x14ac:dyDescent="0.25">
      <c r="A28093" t="s">
        <v>59</v>
      </c>
      <c r="B28093">
        <v>2008</v>
      </c>
      <c r="C28093" t="s">
        <v>3</v>
      </c>
      <c r="D28093" t="s">
        <v>60</v>
      </c>
      <c r="E28093">
        <v>245</v>
      </c>
      <c r="F28093">
        <v>845.13219100000003</v>
      </c>
      <c r="G28093">
        <v>83126.952802999993</v>
      </c>
      <c r="H28093">
        <v>78065.525659000006</v>
      </c>
    </row>
    <row r="28094" spans="1:8" x14ac:dyDescent="0.25">
      <c r="A28094" t="s">
        <v>59</v>
      </c>
      <c r="B28094">
        <v>2008</v>
      </c>
      <c r="C28094" t="s">
        <v>3</v>
      </c>
      <c r="D28094" t="s">
        <v>60</v>
      </c>
      <c r="E28094">
        <v>200</v>
      </c>
      <c r="F28094">
        <v>237.70622499999999</v>
      </c>
      <c r="G28094">
        <v>23502.357062999999</v>
      </c>
      <c r="H28094">
        <v>22071.347457</v>
      </c>
    </row>
    <row r="28095" spans="1:8" x14ac:dyDescent="0.25">
      <c r="A28095" t="s">
        <v>59</v>
      </c>
      <c r="B28095">
        <v>2008</v>
      </c>
      <c r="C28095" t="s">
        <v>3</v>
      </c>
      <c r="D28095" t="s">
        <v>60</v>
      </c>
      <c r="E28095">
        <v>59</v>
      </c>
      <c r="F28095">
        <v>155.838244</v>
      </c>
      <c r="G28095">
        <v>11216.706544999999</v>
      </c>
      <c r="H28095">
        <v>10533.744628</v>
      </c>
    </row>
    <row r="28096" spans="1:8" x14ac:dyDescent="0.25">
      <c r="A28096" t="s">
        <v>59</v>
      </c>
      <c r="B28096">
        <v>2008</v>
      </c>
      <c r="C28096" t="s">
        <v>3</v>
      </c>
      <c r="D28096" t="s">
        <v>60</v>
      </c>
      <c r="E28096">
        <v>98</v>
      </c>
      <c r="F28096">
        <v>297.94803400000001</v>
      </c>
      <c r="G28096">
        <v>20553.275978000001</v>
      </c>
      <c r="H28096">
        <v>19301.829781</v>
      </c>
    </row>
    <row r="28097" spans="1:8" x14ac:dyDescent="0.25">
      <c r="A28097" t="s">
        <v>59</v>
      </c>
      <c r="B28097">
        <v>2008</v>
      </c>
      <c r="C28097" t="s">
        <v>3</v>
      </c>
      <c r="D28097" t="s">
        <v>61</v>
      </c>
      <c r="E28097">
        <v>1146</v>
      </c>
      <c r="F28097">
        <v>2193.2113140000001</v>
      </c>
      <c r="G28097">
        <v>239515.40791800001</v>
      </c>
      <c r="H28097">
        <v>224931.813234</v>
      </c>
    </row>
    <row r="28098" spans="1:8" x14ac:dyDescent="0.25">
      <c r="A28098" t="s">
        <v>59</v>
      </c>
      <c r="B28098">
        <v>2008</v>
      </c>
      <c r="C28098" t="s">
        <v>3</v>
      </c>
      <c r="D28098" t="s">
        <v>62</v>
      </c>
      <c r="E28098">
        <v>3603</v>
      </c>
      <c r="F28098">
        <v>12296.981263</v>
      </c>
      <c r="G28098">
        <v>1123843.9890089999</v>
      </c>
      <c r="H28098">
        <v>1055415.4675779999</v>
      </c>
    </row>
    <row r="28099" spans="1:8" x14ac:dyDescent="0.25">
      <c r="A28099" t="s">
        <v>59</v>
      </c>
      <c r="B28099">
        <v>2008</v>
      </c>
      <c r="C28099" t="s">
        <v>3</v>
      </c>
      <c r="D28099" t="s">
        <v>60</v>
      </c>
      <c r="E28099">
        <v>0</v>
      </c>
      <c r="F28099">
        <v>0</v>
      </c>
      <c r="G28099">
        <v>0</v>
      </c>
      <c r="H28099">
        <v>0</v>
      </c>
    </row>
    <row r="28100" spans="1:8" x14ac:dyDescent="0.25">
      <c r="A28100" t="s">
        <v>59</v>
      </c>
      <c r="B28100">
        <v>2008</v>
      </c>
      <c r="C28100" t="s">
        <v>3</v>
      </c>
      <c r="D28100" t="s">
        <v>60</v>
      </c>
      <c r="E28100">
        <v>0</v>
      </c>
      <c r="F28100">
        <v>0</v>
      </c>
      <c r="G28100">
        <v>0</v>
      </c>
      <c r="H28100">
        <v>0</v>
      </c>
    </row>
    <row r="28101" spans="1:8" x14ac:dyDescent="0.25">
      <c r="A28101" t="s">
        <v>59</v>
      </c>
      <c r="B28101">
        <v>2008</v>
      </c>
      <c r="C28101" t="s">
        <v>3</v>
      </c>
      <c r="D28101" t="s">
        <v>60</v>
      </c>
      <c r="E28101">
        <v>0</v>
      </c>
      <c r="F28101">
        <v>0</v>
      </c>
      <c r="G28101">
        <v>0</v>
      </c>
      <c r="H28101">
        <v>0</v>
      </c>
    </row>
    <row r="28102" spans="1:8" x14ac:dyDescent="0.25">
      <c r="A28102" t="s">
        <v>59</v>
      </c>
      <c r="B28102">
        <v>2008</v>
      </c>
      <c r="C28102" t="s">
        <v>3</v>
      </c>
      <c r="D28102" t="s">
        <v>60</v>
      </c>
      <c r="E28102">
        <v>955</v>
      </c>
      <c r="F28102">
        <v>511.59582999999998</v>
      </c>
      <c r="G28102">
        <v>39839.988666999998</v>
      </c>
      <c r="H28102">
        <v>37414.214676000003</v>
      </c>
    </row>
    <row r="28103" spans="1:8" x14ac:dyDescent="0.25">
      <c r="A28103" t="s">
        <v>59</v>
      </c>
      <c r="B28103">
        <v>2008</v>
      </c>
      <c r="C28103" t="s">
        <v>3</v>
      </c>
      <c r="D28103" t="s">
        <v>60</v>
      </c>
      <c r="E28103">
        <v>5186</v>
      </c>
      <c r="F28103">
        <v>2272.645074</v>
      </c>
      <c r="G28103">
        <v>187462.51150399999</v>
      </c>
      <c r="H28103">
        <v>176048.30934400001</v>
      </c>
    </row>
    <row r="28104" spans="1:8" x14ac:dyDescent="0.25">
      <c r="A28104" t="s">
        <v>59</v>
      </c>
      <c r="B28104">
        <v>2008</v>
      </c>
      <c r="C28104" t="s">
        <v>3</v>
      </c>
      <c r="D28104" t="s">
        <v>60</v>
      </c>
      <c r="E28104">
        <v>753</v>
      </c>
      <c r="F28104">
        <v>369.61860200000001</v>
      </c>
      <c r="G28104">
        <v>23625.04523</v>
      </c>
      <c r="H28104">
        <v>22186.565396999998</v>
      </c>
    </row>
    <row r="28105" spans="1:8" x14ac:dyDescent="0.25">
      <c r="A28105" t="s">
        <v>59</v>
      </c>
      <c r="B28105">
        <v>2008</v>
      </c>
      <c r="C28105" t="s">
        <v>3</v>
      </c>
      <c r="D28105" t="s">
        <v>61</v>
      </c>
      <c r="E28105">
        <v>10020</v>
      </c>
      <c r="F28105">
        <v>3025.8483620000002</v>
      </c>
      <c r="G28105">
        <v>209987.263015</v>
      </c>
      <c r="H28105">
        <v>197201.57561699999</v>
      </c>
    </row>
    <row r="28106" spans="1:8" x14ac:dyDescent="0.25">
      <c r="A28106" t="s">
        <v>59</v>
      </c>
      <c r="B28106">
        <v>2008</v>
      </c>
      <c r="C28106" t="s">
        <v>3</v>
      </c>
      <c r="D28106" t="s">
        <v>62</v>
      </c>
      <c r="E28106">
        <v>86901</v>
      </c>
      <c r="F28106">
        <v>23196.820941000002</v>
      </c>
      <c r="G28106">
        <v>1753340.6189840001</v>
      </c>
      <c r="H28106">
        <v>1646583.3579249999</v>
      </c>
    </row>
    <row r="28107" spans="1:8" x14ac:dyDescent="0.25">
      <c r="A28107" t="s">
        <v>59</v>
      </c>
      <c r="B28107">
        <v>2008</v>
      </c>
      <c r="C28107" t="s">
        <v>3</v>
      </c>
      <c r="D28107" t="s">
        <v>63</v>
      </c>
      <c r="E28107">
        <v>0</v>
      </c>
      <c r="F28107">
        <v>0</v>
      </c>
      <c r="G28107">
        <v>0</v>
      </c>
      <c r="H28107">
        <v>0</v>
      </c>
    </row>
    <row r="28108" spans="1:8" x14ac:dyDescent="0.25">
      <c r="A28108" t="s">
        <v>59</v>
      </c>
      <c r="B28108">
        <v>2008</v>
      </c>
      <c r="C28108" t="s">
        <v>3</v>
      </c>
      <c r="D28108" t="s">
        <v>63</v>
      </c>
      <c r="E28108">
        <v>626460</v>
      </c>
      <c r="F28108">
        <v>98808.586320000002</v>
      </c>
      <c r="G28108">
        <v>8246536.4320660001</v>
      </c>
      <c r="H28108">
        <v>7744421.9922519997</v>
      </c>
    </row>
    <row r="28109" spans="1:8" x14ac:dyDescent="0.25">
      <c r="A28109" t="s">
        <v>59</v>
      </c>
      <c r="B28109">
        <v>2008</v>
      </c>
      <c r="C28109" t="s">
        <v>2</v>
      </c>
      <c r="D28109" t="s">
        <v>60</v>
      </c>
      <c r="E28109">
        <v>0</v>
      </c>
      <c r="F28109">
        <v>0</v>
      </c>
      <c r="G28109">
        <v>0</v>
      </c>
      <c r="H28109">
        <v>0</v>
      </c>
    </row>
    <row r="28110" spans="1:8" x14ac:dyDescent="0.25">
      <c r="A28110" t="s">
        <v>59</v>
      </c>
      <c r="B28110">
        <v>2008</v>
      </c>
      <c r="C28110" t="s">
        <v>2</v>
      </c>
      <c r="D28110" t="s">
        <v>60</v>
      </c>
      <c r="E28110">
        <v>0</v>
      </c>
      <c r="F28110">
        <v>0</v>
      </c>
      <c r="G28110">
        <v>0</v>
      </c>
      <c r="H28110">
        <v>0</v>
      </c>
    </row>
    <row r="28111" spans="1:8" x14ac:dyDescent="0.25">
      <c r="A28111" t="s">
        <v>59</v>
      </c>
      <c r="B28111">
        <v>2008</v>
      </c>
      <c r="C28111" t="s">
        <v>2</v>
      </c>
      <c r="D28111" t="s">
        <v>60</v>
      </c>
      <c r="E28111">
        <v>4</v>
      </c>
      <c r="F28111">
        <v>4936.7739359999996</v>
      </c>
      <c r="G28111">
        <v>311821.13097499998</v>
      </c>
      <c r="H28111">
        <v>325543.84629999998</v>
      </c>
    </row>
    <row r="28112" spans="1:8" x14ac:dyDescent="0.25">
      <c r="A28112" t="s">
        <v>59</v>
      </c>
      <c r="B28112">
        <v>2008</v>
      </c>
      <c r="C28112" t="s">
        <v>2</v>
      </c>
      <c r="D28112" t="s">
        <v>60</v>
      </c>
      <c r="E28112">
        <v>0</v>
      </c>
      <c r="F28112">
        <v>0</v>
      </c>
      <c r="G28112">
        <v>0</v>
      </c>
      <c r="H28112">
        <v>0</v>
      </c>
    </row>
    <row r="28113" spans="1:8" x14ac:dyDescent="0.25">
      <c r="A28113" t="s">
        <v>59</v>
      </c>
      <c r="B28113">
        <v>2008</v>
      </c>
      <c r="C28113" t="s">
        <v>2</v>
      </c>
      <c r="D28113" t="s">
        <v>60</v>
      </c>
      <c r="E28113">
        <v>11</v>
      </c>
      <c r="F28113">
        <v>773.93275000000006</v>
      </c>
      <c r="G28113">
        <v>60661.959757999997</v>
      </c>
      <c r="H28113">
        <v>63331.588985000002</v>
      </c>
    </row>
    <row r="28114" spans="1:8" x14ac:dyDescent="0.25">
      <c r="A28114" t="s">
        <v>59</v>
      </c>
      <c r="B28114">
        <v>2008</v>
      </c>
      <c r="C28114" t="s">
        <v>2</v>
      </c>
      <c r="D28114" t="s">
        <v>60</v>
      </c>
      <c r="E28114">
        <v>0</v>
      </c>
      <c r="F28114">
        <v>0</v>
      </c>
      <c r="G28114">
        <v>0</v>
      </c>
      <c r="H28114">
        <v>0</v>
      </c>
    </row>
    <row r="28115" spans="1:8" x14ac:dyDescent="0.25">
      <c r="A28115" t="s">
        <v>59</v>
      </c>
      <c r="B28115">
        <v>2008</v>
      </c>
      <c r="C28115" t="s">
        <v>2</v>
      </c>
      <c r="D28115" t="s">
        <v>60</v>
      </c>
      <c r="E28115">
        <v>0</v>
      </c>
      <c r="F28115">
        <v>0</v>
      </c>
      <c r="G28115">
        <v>0</v>
      </c>
      <c r="H28115">
        <v>0</v>
      </c>
    </row>
    <row r="28116" spans="1:8" x14ac:dyDescent="0.25">
      <c r="A28116" t="s">
        <v>59</v>
      </c>
      <c r="B28116">
        <v>2008</v>
      </c>
      <c r="C28116" t="s">
        <v>2</v>
      </c>
      <c r="D28116" t="s">
        <v>60</v>
      </c>
      <c r="E28116">
        <v>322</v>
      </c>
      <c r="F28116">
        <v>5234.953211</v>
      </c>
      <c r="G28116">
        <v>371086.60044399998</v>
      </c>
      <c r="H28116">
        <v>387417.48784399999</v>
      </c>
    </row>
    <row r="28117" spans="1:8" x14ac:dyDescent="0.25">
      <c r="A28117" t="s">
        <v>59</v>
      </c>
      <c r="B28117">
        <v>2008</v>
      </c>
      <c r="C28117" t="s">
        <v>2</v>
      </c>
      <c r="D28117" t="s">
        <v>60</v>
      </c>
      <c r="E28117">
        <v>139</v>
      </c>
      <c r="F28117">
        <v>1716.865256</v>
      </c>
      <c r="G28117">
        <v>118455.449991</v>
      </c>
      <c r="H28117">
        <v>123668.47200199999</v>
      </c>
    </row>
    <row r="28118" spans="1:8" x14ac:dyDescent="0.25">
      <c r="A28118" t="s">
        <v>59</v>
      </c>
      <c r="B28118">
        <v>2008</v>
      </c>
      <c r="C28118" t="s">
        <v>2</v>
      </c>
      <c r="D28118" t="s">
        <v>60</v>
      </c>
      <c r="E28118">
        <v>65</v>
      </c>
      <c r="F28118">
        <v>110.776242</v>
      </c>
      <c r="G28118">
        <v>9356.7887150000006</v>
      </c>
      <c r="H28118">
        <v>9768.5650029999997</v>
      </c>
    </row>
    <row r="28119" spans="1:8" x14ac:dyDescent="0.25">
      <c r="A28119" t="s">
        <v>59</v>
      </c>
      <c r="B28119">
        <v>2008</v>
      </c>
      <c r="C28119" t="s">
        <v>2</v>
      </c>
      <c r="D28119" t="s">
        <v>60</v>
      </c>
      <c r="E28119">
        <v>78</v>
      </c>
      <c r="F28119">
        <v>1585.1651690000001</v>
      </c>
      <c r="G28119">
        <v>96296.491565999997</v>
      </c>
      <c r="H28119">
        <v>100534.335668</v>
      </c>
    </row>
    <row r="28120" spans="1:8" x14ac:dyDescent="0.25">
      <c r="A28120" t="s">
        <v>59</v>
      </c>
      <c r="B28120">
        <v>2008</v>
      </c>
      <c r="C28120" t="s">
        <v>2</v>
      </c>
      <c r="D28120" t="s">
        <v>61</v>
      </c>
      <c r="E28120">
        <v>1430</v>
      </c>
      <c r="F28120">
        <v>43661.556138</v>
      </c>
      <c r="G28120">
        <v>2973415.1245260001</v>
      </c>
      <c r="H28120">
        <v>3104270.045006</v>
      </c>
    </row>
    <row r="28121" spans="1:8" x14ac:dyDescent="0.25">
      <c r="A28121" t="s">
        <v>59</v>
      </c>
      <c r="B28121">
        <v>2008</v>
      </c>
      <c r="C28121" t="s">
        <v>2</v>
      </c>
      <c r="D28121" t="s">
        <v>62</v>
      </c>
      <c r="E28121">
        <v>1029</v>
      </c>
      <c r="F28121">
        <v>16091.823554000001</v>
      </c>
      <c r="G28121">
        <v>1096556.7923379999</v>
      </c>
      <c r="H28121">
        <v>1144814.3836439999</v>
      </c>
    </row>
    <row r="28122" spans="1:8" x14ac:dyDescent="0.25">
      <c r="A28122" t="s">
        <v>59</v>
      </c>
      <c r="B28122">
        <v>2008</v>
      </c>
      <c r="C28122" t="s">
        <v>2</v>
      </c>
      <c r="D28122" t="s">
        <v>64</v>
      </c>
      <c r="E28122">
        <v>1</v>
      </c>
      <c r="F28122">
        <v>13894.598427999999</v>
      </c>
      <c r="G28122">
        <v>1313433.1100000001</v>
      </c>
      <c r="H28122">
        <v>1371235.057581</v>
      </c>
    </row>
    <row r="28123" spans="1:8" x14ac:dyDescent="0.25">
      <c r="A28123" t="s">
        <v>59</v>
      </c>
      <c r="B28123">
        <v>2008</v>
      </c>
      <c r="C28123" t="s">
        <v>2</v>
      </c>
      <c r="D28123" t="s">
        <v>60</v>
      </c>
      <c r="E28123">
        <v>0</v>
      </c>
      <c r="F28123">
        <v>0</v>
      </c>
      <c r="G28123">
        <v>0</v>
      </c>
      <c r="H28123">
        <v>0</v>
      </c>
    </row>
    <row r="28124" spans="1:8" x14ac:dyDescent="0.25">
      <c r="A28124" t="s">
        <v>59</v>
      </c>
      <c r="B28124">
        <v>2008</v>
      </c>
      <c r="C28124" t="s">
        <v>2</v>
      </c>
      <c r="D28124" t="s">
        <v>60</v>
      </c>
      <c r="E28124">
        <v>243</v>
      </c>
      <c r="F28124">
        <v>780.74201200000005</v>
      </c>
      <c r="G28124">
        <v>79447.956961999997</v>
      </c>
      <c r="H28124">
        <v>82944.325836000004</v>
      </c>
    </row>
    <row r="28125" spans="1:8" x14ac:dyDescent="0.25">
      <c r="A28125" t="s">
        <v>59</v>
      </c>
      <c r="B28125">
        <v>2008</v>
      </c>
      <c r="C28125" t="s">
        <v>2</v>
      </c>
      <c r="D28125" t="s">
        <v>60</v>
      </c>
      <c r="E28125">
        <v>199</v>
      </c>
      <c r="F28125">
        <v>254.062487</v>
      </c>
      <c r="G28125">
        <v>24969.451754999998</v>
      </c>
      <c r="H28125">
        <v>23449.113807000002</v>
      </c>
    </row>
    <row r="28126" spans="1:8" x14ac:dyDescent="0.25">
      <c r="A28126" t="s">
        <v>59</v>
      </c>
      <c r="B28126">
        <v>2008</v>
      </c>
      <c r="C28126" t="s">
        <v>2</v>
      </c>
      <c r="D28126" t="s">
        <v>60</v>
      </c>
      <c r="E28126">
        <v>60</v>
      </c>
      <c r="F28126">
        <v>140.93954400000001</v>
      </c>
      <c r="G28126">
        <v>10625.241553</v>
      </c>
      <c r="H28126">
        <v>11092.840284</v>
      </c>
    </row>
    <row r="28127" spans="1:8" x14ac:dyDescent="0.25">
      <c r="A28127" t="s">
        <v>59</v>
      </c>
      <c r="B28127">
        <v>2008</v>
      </c>
      <c r="C28127" t="s">
        <v>2</v>
      </c>
      <c r="D28127" t="s">
        <v>60</v>
      </c>
      <c r="E28127">
        <v>97</v>
      </c>
      <c r="F28127">
        <v>288.88873899999999</v>
      </c>
      <c r="G28127">
        <v>20101.505816000001</v>
      </c>
      <c r="H28127">
        <v>20986.138749000002</v>
      </c>
    </row>
    <row r="28128" spans="1:8" x14ac:dyDescent="0.25">
      <c r="A28128" t="s">
        <v>59</v>
      </c>
      <c r="B28128">
        <v>2008</v>
      </c>
      <c r="C28128" t="s">
        <v>2</v>
      </c>
      <c r="D28128" t="s">
        <v>61</v>
      </c>
      <c r="E28128">
        <v>1152</v>
      </c>
      <c r="F28128">
        <v>2050.3540710000002</v>
      </c>
      <c r="G28128">
        <v>233000.80075699999</v>
      </c>
      <c r="H28128">
        <v>243254.76798900001</v>
      </c>
    </row>
    <row r="28129" spans="1:8" x14ac:dyDescent="0.25">
      <c r="A28129" t="s">
        <v>59</v>
      </c>
      <c r="B28129">
        <v>2008</v>
      </c>
      <c r="C28129" t="s">
        <v>2</v>
      </c>
      <c r="D28129" t="s">
        <v>62</v>
      </c>
      <c r="E28129">
        <v>3575</v>
      </c>
      <c r="F28129">
        <v>12448.640455999999</v>
      </c>
      <c r="G28129">
        <v>1146578.3690879999</v>
      </c>
      <c r="H28129">
        <v>1197037.324541</v>
      </c>
    </row>
    <row r="28130" spans="1:8" x14ac:dyDescent="0.25">
      <c r="A28130" t="s">
        <v>59</v>
      </c>
      <c r="B28130">
        <v>2008</v>
      </c>
      <c r="C28130" t="s">
        <v>2</v>
      </c>
      <c r="D28130" t="s">
        <v>60</v>
      </c>
      <c r="E28130">
        <v>0</v>
      </c>
      <c r="F28130">
        <v>0</v>
      </c>
      <c r="G28130">
        <v>0</v>
      </c>
      <c r="H28130">
        <v>0</v>
      </c>
    </row>
    <row r="28131" spans="1:8" x14ac:dyDescent="0.25">
      <c r="A28131" t="s">
        <v>59</v>
      </c>
      <c r="B28131">
        <v>2008</v>
      </c>
      <c r="C28131" t="s">
        <v>2</v>
      </c>
      <c r="D28131" t="s">
        <v>60</v>
      </c>
      <c r="E28131">
        <v>0</v>
      </c>
      <c r="F28131">
        <v>0</v>
      </c>
      <c r="G28131">
        <v>0</v>
      </c>
      <c r="H28131">
        <v>0</v>
      </c>
    </row>
    <row r="28132" spans="1:8" x14ac:dyDescent="0.25">
      <c r="A28132" t="s">
        <v>59</v>
      </c>
      <c r="B28132">
        <v>2008</v>
      </c>
      <c r="C28132" t="s">
        <v>2</v>
      </c>
      <c r="D28132" t="s">
        <v>60</v>
      </c>
      <c r="E28132">
        <v>0</v>
      </c>
      <c r="F28132">
        <v>0</v>
      </c>
      <c r="G28132">
        <v>0</v>
      </c>
      <c r="H28132">
        <v>0</v>
      </c>
    </row>
    <row r="28133" spans="1:8" x14ac:dyDescent="0.25">
      <c r="A28133" t="s">
        <v>59</v>
      </c>
      <c r="B28133">
        <v>2008</v>
      </c>
      <c r="C28133" t="s">
        <v>2</v>
      </c>
      <c r="D28133" t="s">
        <v>60</v>
      </c>
      <c r="E28133">
        <v>961</v>
      </c>
      <c r="F28133">
        <v>498.69200499999999</v>
      </c>
      <c r="G28133">
        <v>39251.621287000002</v>
      </c>
      <c r="H28133">
        <v>40979.018090999998</v>
      </c>
    </row>
    <row r="28134" spans="1:8" x14ac:dyDescent="0.25">
      <c r="A28134" t="s">
        <v>59</v>
      </c>
      <c r="B28134">
        <v>2008</v>
      </c>
      <c r="C28134" t="s">
        <v>2</v>
      </c>
      <c r="D28134" t="s">
        <v>60</v>
      </c>
      <c r="E28134">
        <v>5136</v>
      </c>
      <c r="F28134">
        <v>3137.1012959999998</v>
      </c>
      <c r="G28134">
        <v>267319.079394</v>
      </c>
      <c r="H28134">
        <v>279083.33544699999</v>
      </c>
    </row>
    <row r="28135" spans="1:8" x14ac:dyDescent="0.25">
      <c r="A28135" t="s">
        <v>59</v>
      </c>
      <c r="B28135">
        <v>2008</v>
      </c>
      <c r="C28135" t="s">
        <v>2</v>
      </c>
      <c r="D28135" t="s">
        <v>60</v>
      </c>
      <c r="E28135">
        <v>752</v>
      </c>
      <c r="F28135">
        <v>358.32120800000001</v>
      </c>
      <c r="G28135">
        <v>23125.238365000001</v>
      </c>
      <c r="H28135">
        <v>24142.940602999999</v>
      </c>
    </row>
    <row r="28136" spans="1:8" x14ac:dyDescent="0.25">
      <c r="A28136" t="s">
        <v>59</v>
      </c>
      <c r="B28136">
        <v>2008</v>
      </c>
      <c r="C28136" t="s">
        <v>2</v>
      </c>
      <c r="D28136" t="s">
        <v>61</v>
      </c>
      <c r="E28136">
        <v>10022</v>
      </c>
      <c r="F28136">
        <v>2938.4018809999998</v>
      </c>
      <c r="G28136">
        <v>205593.403177</v>
      </c>
      <c r="H28136">
        <v>214641.21765899999</v>
      </c>
    </row>
    <row r="28137" spans="1:8" x14ac:dyDescent="0.25">
      <c r="A28137" t="s">
        <v>59</v>
      </c>
      <c r="B28137">
        <v>2008</v>
      </c>
      <c r="C28137" t="s">
        <v>2</v>
      </c>
      <c r="D28137" t="s">
        <v>62</v>
      </c>
      <c r="E28137">
        <v>86644</v>
      </c>
      <c r="F28137">
        <v>22925.381680999999</v>
      </c>
      <c r="G28137">
        <v>1754321.8252079999</v>
      </c>
      <c r="H28137">
        <v>1831526.5320250001</v>
      </c>
    </row>
    <row r="28138" spans="1:8" x14ac:dyDescent="0.25">
      <c r="A28138" t="s">
        <v>59</v>
      </c>
      <c r="B28138">
        <v>2008</v>
      </c>
      <c r="C28138" t="s">
        <v>2</v>
      </c>
      <c r="D28138" t="s">
        <v>63</v>
      </c>
      <c r="E28138">
        <v>0</v>
      </c>
      <c r="F28138">
        <v>0</v>
      </c>
      <c r="G28138">
        <v>0</v>
      </c>
      <c r="H28138">
        <v>0</v>
      </c>
    </row>
    <row r="28139" spans="1:8" x14ac:dyDescent="0.25">
      <c r="A28139" t="s">
        <v>59</v>
      </c>
      <c r="B28139">
        <v>2008</v>
      </c>
      <c r="C28139" t="s">
        <v>2</v>
      </c>
      <c r="D28139" t="s">
        <v>63</v>
      </c>
      <c r="E28139">
        <v>623897</v>
      </c>
      <c r="F28139">
        <v>99540.75606</v>
      </c>
      <c r="G28139">
        <v>8411484.9383269995</v>
      </c>
      <c r="H28139">
        <v>8781660.0220699999</v>
      </c>
    </row>
    <row r="28140" spans="1:8" x14ac:dyDescent="0.25">
      <c r="A28140" t="s">
        <v>59</v>
      </c>
      <c r="B28140">
        <v>2007</v>
      </c>
      <c r="C28140" t="s">
        <v>13</v>
      </c>
      <c r="D28140" t="s">
        <v>60</v>
      </c>
      <c r="E28140">
        <v>0</v>
      </c>
      <c r="F28140">
        <v>0</v>
      </c>
      <c r="G28140">
        <v>0</v>
      </c>
      <c r="H28140">
        <v>0</v>
      </c>
    </row>
    <row r="28141" spans="1:8" x14ac:dyDescent="0.25">
      <c r="A28141" t="s">
        <v>59</v>
      </c>
      <c r="B28141">
        <v>2007</v>
      </c>
      <c r="C28141" t="s">
        <v>13</v>
      </c>
      <c r="D28141" t="s">
        <v>60</v>
      </c>
      <c r="E28141">
        <v>0</v>
      </c>
      <c r="F28141">
        <v>0</v>
      </c>
      <c r="G28141">
        <v>0</v>
      </c>
      <c r="H28141">
        <v>0</v>
      </c>
    </row>
    <row r="28142" spans="1:8" x14ac:dyDescent="0.25">
      <c r="A28142" t="s">
        <v>59</v>
      </c>
      <c r="B28142">
        <v>2007</v>
      </c>
      <c r="C28142" t="s">
        <v>13</v>
      </c>
      <c r="D28142" t="s">
        <v>60</v>
      </c>
      <c r="E28142">
        <v>4</v>
      </c>
      <c r="F28142">
        <v>5951.3383629999998</v>
      </c>
      <c r="G28142">
        <v>352794.238893</v>
      </c>
      <c r="H28142">
        <v>329094.62713099999</v>
      </c>
    </row>
    <row r="28143" spans="1:8" x14ac:dyDescent="0.25">
      <c r="A28143" t="s">
        <v>59</v>
      </c>
      <c r="B28143">
        <v>2007</v>
      </c>
      <c r="C28143" t="s">
        <v>13</v>
      </c>
      <c r="D28143" t="s">
        <v>60</v>
      </c>
      <c r="E28143">
        <v>0</v>
      </c>
      <c r="F28143">
        <v>0</v>
      </c>
      <c r="G28143">
        <v>0</v>
      </c>
      <c r="H28143">
        <v>0</v>
      </c>
    </row>
    <row r="28144" spans="1:8" x14ac:dyDescent="0.25">
      <c r="A28144" t="s">
        <v>59</v>
      </c>
      <c r="B28144">
        <v>2007</v>
      </c>
      <c r="C28144" t="s">
        <v>13</v>
      </c>
      <c r="D28144" t="s">
        <v>60</v>
      </c>
      <c r="E28144">
        <v>12</v>
      </c>
      <c r="F28144">
        <v>831.06478200000004</v>
      </c>
      <c r="G28144">
        <v>65466.227167999998</v>
      </c>
      <c r="H28144">
        <v>61068.411115000003</v>
      </c>
    </row>
    <row r="28145" spans="1:8" x14ac:dyDescent="0.25">
      <c r="A28145" t="s">
        <v>59</v>
      </c>
      <c r="B28145">
        <v>2007</v>
      </c>
      <c r="C28145" t="s">
        <v>13</v>
      </c>
      <c r="D28145" t="s">
        <v>60</v>
      </c>
      <c r="E28145">
        <v>0</v>
      </c>
      <c r="F28145">
        <v>0</v>
      </c>
      <c r="G28145">
        <v>0</v>
      </c>
      <c r="H28145">
        <v>0</v>
      </c>
    </row>
    <row r="28146" spans="1:8" x14ac:dyDescent="0.25">
      <c r="A28146" t="s">
        <v>59</v>
      </c>
      <c r="B28146">
        <v>2007</v>
      </c>
      <c r="C28146" t="s">
        <v>13</v>
      </c>
      <c r="D28146" t="s">
        <v>60</v>
      </c>
      <c r="E28146">
        <v>0</v>
      </c>
      <c r="F28146">
        <v>0</v>
      </c>
      <c r="G28146">
        <v>0</v>
      </c>
      <c r="H28146">
        <v>0</v>
      </c>
    </row>
    <row r="28147" spans="1:8" x14ac:dyDescent="0.25">
      <c r="A28147" t="s">
        <v>59</v>
      </c>
      <c r="B28147">
        <v>2007</v>
      </c>
      <c r="C28147" t="s">
        <v>13</v>
      </c>
      <c r="D28147" t="s">
        <v>60</v>
      </c>
      <c r="E28147">
        <v>321</v>
      </c>
      <c r="F28147">
        <v>5376.0335800000003</v>
      </c>
      <c r="G28147">
        <v>383123.43354900001</v>
      </c>
      <c r="H28147">
        <v>357386.401503</v>
      </c>
    </row>
    <row r="28148" spans="1:8" x14ac:dyDescent="0.25">
      <c r="A28148" t="s">
        <v>59</v>
      </c>
      <c r="B28148">
        <v>2007</v>
      </c>
      <c r="C28148" t="s">
        <v>13</v>
      </c>
      <c r="D28148" t="s">
        <v>60</v>
      </c>
      <c r="E28148">
        <v>140</v>
      </c>
      <c r="F28148">
        <v>1626.1492069999999</v>
      </c>
      <c r="G28148">
        <v>114143.914556</v>
      </c>
      <c r="H28148">
        <v>106476.083958</v>
      </c>
    </row>
    <row r="28149" spans="1:8" x14ac:dyDescent="0.25">
      <c r="A28149" t="s">
        <v>59</v>
      </c>
      <c r="B28149">
        <v>2007</v>
      </c>
      <c r="C28149" t="s">
        <v>13</v>
      </c>
      <c r="D28149" t="s">
        <v>60</v>
      </c>
      <c r="E28149">
        <v>65</v>
      </c>
      <c r="F28149">
        <v>104.454869</v>
      </c>
      <c r="G28149">
        <v>8782.1848829999999</v>
      </c>
      <c r="H28149">
        <v>8192.2252140000001</v>
      </c>
    </row>
    <row r="28150" spans="1:8" x14ac:dyDescent="0.25">
      <c r="A28150" t="s">
        <v>59</v>
      </c>
      <c r="B28150">
        <v>2007</v>
      </c>
      <c r="C28150" t="s">
        <v>13</v>
      </c>
      <c r="D28150" t="s">
        <v>60</v>
      </c>
      <c r="E28150">
        <v>78</v>
      </c>
      <c r="F28150">
        <v>1623.622689</v>
      </c>
      <c r="G28150">
        <v>98421.805458999996</v>
      </c>
      <c r="H28150">
        <v>91810.136895999996</v>
      </c>
    </row>
    <row r="28151" spans="1:8" x14ac:dyDescent="0.25">
      <c r="A28151" t="s">
        <v>59</v>
      </c>
      <c r="B28151">
        <v>2007</v>
      </c>
      <c r="C28151" t="s">
        <v>13</v>
      </c>
      <c r="D28151" t="s">
        <v>61</v>
      </c>
      <c r="E28151">
        <v>1431</v>
      </c>
      <c r="F28151">
        <v>51334.020732999998</v>
      </c>
      <c r="G28151">
        <v>3433307.6326779998</v>
      </c>
      <c r="H28151">
        <v>3202668.781519</v>
      </c>
    </row>
    <row r="28152" spans="1:8" x14ac:dyDescent="0.25">
      <c r="A28152" t="s">
        <v>59</v>
      </c>
      <c r="B28152">
        <v>2007</v>
      </c>
      <c r="C28152" t="s">
        <v>13</v>
      </c>
      <c r="D28152" t="s">
        <v>62</v>
      </c>
      <c r="E28152">
        <v>1025</v>
      </c>
      <c r="F28152">
        <v>16694.138686999999</v>
      </c>
      <c r="G28152">
        <v>1138262.707626</v>
      </c>
      <c r="H28152">
        <v>1061797.7847899999</v>
      </c>
    </row>
    <row r="28153" spans="1:8" x14ac:dyDescent="0.25">
      <c r="A28153" t="s">
        <v>59</v>
      </c>
      <c r="B28153">
        <v>2007</v>
      </c>
      <c r="C28153" t="s">
        <v>13</v>
      </c>
      <c r="D28153" t="s">
        <v>64</v>
      </c>
      <c r="E28153">
        <v>1</v>
      </c>
      <c r="F28153">
        <v>13951.733</v>
      </c>
      <c r="G28153">
        <v>1273191.6713070001</v>
      </c>
      <c r="H28153">
        <v>1254116.5423719999</v>
      </c>
    </row>
    <row r="28154" spans="1:8" x14ac:dyDescent="0.25">
      <c r="A28154" t="s">
        <v>59</v>
      </c>
      <c r="B28154">
        <v>2007</v>
      </c>
      <c r="C28154" t="s">
        <v>13</v>
      </c>
      <c r="D28154" t="s">
        <v>60</v>
      </c>
      <c r="E28154">
        <v>0</v>
      </c>
      <c r="F28154">
        <v>0</v>
      </c>
      <c r="G28154">
        <v>0</v>
      </c>
      <c r="H28154">
        <v>0</v>
      </c>
    </row>
    <row r="28155" spans="1:8" x14ac:dyDescent="0.25">
      <c r="A28155" t="s">
        <v>59</v>
      </c>
      <c r="B28155">
        <v>2007</v>
      </c>
      <c r="C28155" t="s">
        <v>13</v>
      </c>
      <c r="D28155" t="s">
        <v>60</v>
      </c>
      <c r="E28155">
        <v>241</v>
      </c>
      <c r="F28155">
        <v>766.28897500000005</v>
      </c>
      <c r="G28155">
        <v>78883.787632000007</v>
      </c>
      <c r="H28155">
        <v>73584.621899999998</v>
      </c>
    </row>
    <row r="28156" spans="1:8" x14ac:dyDescent="0.25">
      <c r="A28156" t="s">
        <v>59</v>
      </c>
      <c r="B28156">
        <v>2007</v>
      </c>
      <c r="C28156" t="s">
        <v>13</v>
      </c>
      <c r="D28156" t="s">
        <v>60</v>
      </c>
      <c r="E28156">
        <v>201</v>
      </c>
      <c r="F28156">
        <v>261.53965399999998</v>
      </c>
      <c r="G28156">
        <v>25396.317028000001</v>
      </c>
      <c r="H28156">
        <v>23690.272010000001</v>
      </c>
    </row>
    <row r="28157" spans="1:8" x14ac:dyDescent="0.25">
      <c r="A28157" t="s">
        <v>59</v>
      </c>
      <c r="B28157">
        <v>2007</v>
      </c>
      <c r="C28157" t="s">
        <v>13</v>
      </c>
      <c r="D28157" t="s">
        <v>60</v>
      </c>
      <c r="E28157">
        <v>60</v>
      </c>
      <c r="F28157">
        <v>151.92696599999999</v>
      </c>
      <c r="G28157">
        <v>11263.632748</v>
      </c>
      <c r="H28157">
        <v>10506.977186</v>
      </c>
    </row>
    <row r="28158" spans="1:8" x14ac:dyDescent="0.25">
      <c r="A28158" t="s">
        <v>59</v>
      </c>
      <c r="B28158">
        <v>2007</v>
      </c>
      <c r="C28158" t="s">
        <v>13</v>
      </c>
      <c r="D28158" t="s">
        <v>60</v>
      </c>
      <c r="E28158">
        <v>97</v>
      </c>
      <c r="F28158">
        <v>280.06843099999998</v>
      </c>
      <c r="G28158">
        <v>19614.514794999999</v>
      </c>
      <c r="H28158">
        <v>18296.873137999999</v>
      </c>
    </row>
    <row r="28159" spans="1:8" x14ac:dyDescent="0.25">
      <c r="A28159" t="s">
        <v>59</v>
      </c>
      <c r="B28159">
        <v>2007</v>
      </c>
      <c r="C28159" t="s">
        <v>13</v>
      </c>
      <c r="D28159" t="s">
        <v>61</v>
      </c>
      <c r="E28159">
        <v>1149</v>
      </c>
      <c r="F28159">
        <v>2307.6265010000002</v>
      </c>
      <c r="G28159">
        <v>252216.76967099999</v>
      </c>
      <c r="H28159">
        <v>235273.63720999999</v>
      </c>
    </row>
    <row r="28160" spans="1:8" x14ac:dyDescent="0.25">
      <c r="A28160" t="s">
        <v>59</v>
      </c>
      <c r="B28160">
        <v>2007</v>
      </c>
      <c r="C28160" t="s">
        <v>13</v>
      </c>
      <c r="D28160" t="s">
        <v>62</v>
      </c>
      <c r="E28160">
        <v>3557</v>
      </c>
      <c r="F28160">
        <v>12354.951838000001</v>
      </c>
      <c r="G28160">
        <v>1144148.6034589999</v>
      </c>
      <c r="H28160">
        <v>1067288.28458</v>
      </c>
    </row>
    <row r="28161" spans="1:8" x14ac:dyDescent="0.25">
      <c r="A28161" t="s">
        <v>59</v>
      </c>
      <c r="B28161">
        <v>2007</v>
      </c>
      <c r="C28161" t="s">
        <v>13</v>
      </c>
      <c r="D28161" t="s">
        <v>60</v>
      </c>
      <c r="E28161">
        <v>0</v>
      </c>
      <c r="F28161">
        <v>0</v>
      </c>
      <c r="G28161">
        <v>0</v>
      </c>
      <c r="H28161">
        <v>0</v>
      </c>
    </row>
    <row r="28162" spans="1:8" x14ac:dyDescent="0.25">
      <c r="A28162" t="s">
        <v>59</v>
      </c>
      <c r="B28162">
        <v>2007</v>
      </c>
      <c r="C28162" t="s">
        <v>13</v>
      </c>
      <c r="D28162" t="s">
        <v>60</v>
      </c>
      <c r="E28162">
        <v>0</v>
      </c>
      <c r="F28162">
        <v>0</v>
      </c>
      <c r="G28162">
        <v>0</v>
      </c>
      <c r="H28162">
        <v>0</v>
      </c>
    </row>
    <row r="28163" spans="1:8" x14ac:dyDescent="0.25">
      <c r="A28163" t="s">
        <v>59</v>
      </c>
      <c r="B28163">
        <v>2007</v>
      </c>
      <c r="C28163" t="s">
        <v>13</v>
      </c>
      <c r="D28163" t="s">
        <v>60</v>
      </c>
      <c r="E28163">
        <v>0</v>
      </c>
      <c r="F28163">
        <v>0</v>
      </c>
      <c r="G28163">
        <v>0</v>
      </c>
      <c r="H28163">
        <v>0</v>
      </c>
    </row>
    <row r="28164" spans="1:8" x14ac:dyDescent="0.25">
      <c r="A28164" t="s">
        <v>59</v>
      </c>
      <c r="B28164">
        <v>2007</v>
      </c>
      <c r="C28164" t="s">
        <v>13</v>
      </c>
      <c r="D28164" t="s">
        <v>60</v>
      </c>
      <c r="E28164">
        <v>944</v>
      </c>
      <c r="F28164">
        <v>503.33329600000002</v>
      </c>
      <c r="G28164">
        <v>39904.523010999997</v>
      </c>
      <c r="H28164">
        <v>37223.862164999999</v>
      </c>
    </row>
    <row r="28165" spans="1:8" x14ac:dyDescent="0.25">
      <c r="A28165" t="s">
        <v>59</v>
      </c>
      <c r="B28165">
        <v>2007</v>
      </c>
      <c r="C28165" t="s">
        <v>13</v>
      </c>
      <c r="D28165" t="s">
        <v>60</v>
      </c>
      <c r="E28165">
        <v>5105</v>
      </c>
      <c r="F28165">
        <v>2259.7274419999999</v>
      </c>
      <c r="G28165">
        <v>190022.14061500001</v>
      </c>
      <c r="H28165">
        <v>177257.048495</v>
      </c>
    </row>
    <row r="28166" spans="1:8" x14ac:dyDescent="0.25">
      <c r="A28166" t="s">
        <v>59</v>
      </c>
      <c r="B28166">
        <v>2007</v>
      </c>
      <c r="C28166" t="s">
        <v>13</v>
      </c>
      <c r="D28166" t="s">
        <v>60</v>
      </c>
      <c r="E28166">
        <v>747</v>
      </c>
      <c r="F28166">
        <v>359.12298199999998</v>
      </c>
      <c r="G28166">
        <v>23454.708557000002</v>
      </c>
      <c r="H28166">
        <v>21879.094713999999</v>
      </c>
    </row>
    <row r="28167" spans="1:8" x14ac:dyDescent="0.25">
      <c r="A28167" t="s">
        <v>59</v>
      </c>
      <c r="B28167">
        <v>2007</v>
      </c>
      <c r="C28167" t="s">
        <v>13</v>
      </c>
      <c r="D28167" t="s">
        <v>61</v>
      </c>
      <c r="E28167">
        <v>10019</v>
      </c>
      <c r="F28167">
        <v>3082.4370880000001</v>
      </c>
      <c r="G28167">
        <v>218610.89867900001</v>
      </c>
      <c r="H28167">
        <v>203925.303354</v>
      </c>
    </row>
    <row r="28168" spans="1:8" x14ac:dyDescent="0.25">
      <c r="A28168" t="s">
        <v>59</v>
      </c>
      <c r="B28168">
        <v>2007</v>
      </c>
      <c r="C28168" t="s">
        <v>13</v>
      </c>
      <c r="D28168" t="s">
        <v>62</v>
      </c>
      <c r="E28168">
        <v>86327</v>
      </c>
      <c r="F28168">
        <v>23482.270564999999</v>
      </c>
      <c r="G28168">
        <v>1808232.646527</v>
      </c>
      <c r="H28168">
        <v>1686761.2420260001</v>
      </c>
    </row>
    <row r="28169" spans="1:8" x14ac:dyDescent="0.25">
      <c r="A28169" t="s">
        <v>59</v>
      </c>
      <c r="B28169">
        <v>2007</v>
      </c>
      <c r="C28169" t="s">
        <v>13</v>
      </c>
      <c r="D28169" t="s">
        <v>63</v>
      </c>
      <c r="E28169">
        <v>0</v>
      </c>
      <c r="F28169">
        <v>0</v>
      </c>
      <c r="G28169">
        <v>0</v>
      </c>
      <c r="H28169">
        <v>0</v>
      </c>
    </row>
    <row r="28170" spans="1:8" x14ac:dyDescent="0.25">
      <c r="A28170" t="s">
        <v>59</v>
      </c>
      <c r="B28170">
        <v>2007</v>
      </c>
      <c r="C28170" t="s">
        <v>13</v>
      </c>
      <c r="D28170" t="s">
        <v>63</v>
      </c>
      <c r="E28170">
        <v>620721</v>
      </c>
      <c r="F28170">
        <v>98428.753194999998</v>
      </c>
      <c r="G28170">
        <v>8368964.8603919996</v>
      </c>
      <c r="H28170">
        <v>7806764.0187250003</v>
      </c>
    </row>
    <row r="28171" spans="1:8" x14ac:dyDescent="0.25">
      <c r="A28171" t="s">
        <v>59</v>
      </c>
      <c r="B28171">
        <v>2007</v>
      </c>
      <c r="C28171" t="s">
        <v>12</v>
      </c>
      <c r="D28171" t="s">
        <v>60</v>
      </c>
      <c r="E28171">
        <v>0</v>
      </c>
      <c r="F28171">
        <v>0</v>
      </c>
      <c r="G28171">
        <v>0</v>
      </c>
      <c r="H28171">
        <v>0</v>
      </c>
    </row>
    <row r="28172" spans="1:8" x14ac:dyDescent="0.25">
      <c r="A28172" t="s">
        <v>59</v>
      </c>
      <c r="B28172">
        <v>2007</v>
      </c>
      <c r="C28172" t="s">
        <v>12</v>
      </c>
      <c r="D28172" t="s">
        <v>60</v>
      </c>
      <c r="E28172">
        <v>0</v>
      </c>
      <c r="F28172">
        <v>0</v>
      </c>
      <c r="G28172">
        <v>0</v>
      </c>
      <c r="H28172">
        <v>0</v>
      </c>
    </row>
    <row r="28173" spans="1:8" x14ac:dyDescent="0.25">
      <c r="A28173" t="s">
        <v>59</v>
      </c>
      <c r="B28173">
        <v>2007</v>
      </c>
      <c r="C28173" t="s">
        <v>12</v>
      </c>
      <c r="D28173" t="s">
        <v>60</v>
      </c>
      <c r="E28173">
        <v>4</v>
      </c>
      <c r="F28173">
        <v>5038.2229340000004</v>
      </c>
      <c r="G28173">
        <v>306349.48446399998</v>
      </c>
      <c r="H28173">
        <v>295598.40207000001</v>
      </c>
    </row>
    <row r="28174" spans="1:8" x14ac:dyDescent="0.25">
      <c r="A28174" t="s">
        <v>59</v>
      </c>
      <c r="B28174">
        <v>2007</v>
      </c>
      <c r="C28174" t="s">
        <v>12</v>
      </c>
      <c r="D28174" t="s">
        <v>60</v>
      </c>
      <c r="E28174">
        <v>0</v>
      </c>
      <c r="F28174">
        <v>0</v>
      </c>
      <c r="G28174">
        <v>0</v>
      </c>
      <c r="H28174">
        <v>0</v>
      </c>
    </row>
    <row r="28175" spans="1:8" x14ac:dyDescent="0.25">
      <c r="A28175" t="s">
        <v>59</v>
      </c>
      <c r="B28175">
        <v>2007</v>
      </c>
      <c r="C28175" t="s">
        <v>12</v>
      </c>
      <c r="D28175" t="s">
        <v>60</v>
      </c>
      <c r="E28175">
        <v>12</v>
      </c>
      <c r="F28175">
        <v>820.91742299999999</v>
      </c>
      <c r="G28175">
        <v>63756.766277000002</v>
      </c>
      <c r="H28175">
        <v>61519.275169</v>
      </c>
    </row>
    <row r="28176" spans="1:8" x14ac:dyDescent="0.25">
      <c r="A28176" t="s">
        <v>59</v>
      </c>
      <c r="B28176">
        <v>2007</v>
      </c>
      <c r="C28176" t="s">
        <v>12</v>
      </c>
      <c r="D28176" t="s">
        <v>60</v>
      </c>
      <c r="E28176">
        <v>0</v>
      </c>
      <c r="F28176">
        <v>0</v>
      </c>
      <c r="G28176">
        <v>0</v>
      </c>
      <c r="H28176">
        <v>0</v>
      </c>
    </row>
    <row r="28177" spans="1:8" x14ac:dyDescent="0.25">
      <c r="A28177" t="s">
        <v>59</v>
      </c>
      <c r="B28177">
        <v>2007</v>
      </c>
      <c r="C28177" t="s">
        <v>12</v>
      </c>
      <c r="D28177" t="s">
        <v>60</v>
      </c>
      <c r="E28177">
        <v>0</v>
      </c>
      <c r="F28177">
        <v>0</v>
      </c>
      <c r="G28177">
        <v>0</v>
      </c>
      <c r="H28177">
        <v>0</v>
      </c>
    </row>
    <row r="28178" spans="1:8" x14ac:dyDescent="0.25">
      <c r="A28178" t="s">
        <v>59</v>
      </c>
      <c r="B28178">
        <v>2007</v>
      </c>
      <c r="C28178" t="s">
        <v>12</v>
      </c>
      <c r="D28178" t="s">
        <v>60</v>
      </c>
      <c r="E28178">
        <v>319</v>
      </c>
      <c r="F28178">
        <v>5252.0453269999998</v>
      </c>
      <c r="G28178">
        <v>379064.48973099998</v>
      </c>
      <c r="H28178">
        <v>365761.534223</v>
      </c>
    </row>
    <row r="28179" spans="1:8" x14ac:dyDescent="0.25">
      <c r="A28179" t="s">
        <v>59</v>
      </c>
      <c r="B28179">
        <v>2007</v>
      </c>
      <c r="C28179" t="s">
        <v>12</v>
      </c>
      <c r="D28179" t="s">
        <v>60</v>
      </c>
      <c r="E28179">
        <v>139</v>
      </c>
      <c r="F28179">
        <v>1683.2618090000001</v>
      </c>
      <c r="G28179">
        <v>118834.097809</v>
      </c>
      <c r="H28179">
        <v>114663.713194</v>
      </c>
    </row>
    <row r="28180" spans="1:8" x14ac:dyDescent="0.25">
      <c r="A28180" t="s">
        <v>59</v>
      </c>
      <c r="B28180">
        <v>2007</v>
      </c>
      <c r="C28180" t="s">
        <v>12</v>
      </c>
      <c r="D28180" t="s">
        <v>60</v>
      </c>
      <c r="E28180">
        <v>65</v>
      </c>
      <c r="F28180">
        <v>113.556668</v>
      </c>
      <c r="G28180">
        <v>9285.1833860000006</v>
      </c>
      <c r="H28180">
        <v>8959.3275360000007</v>
      </c>
    </row>
    <row r="28181" spans="1:8" x14ac:dyDescent="0.25">
      <c r="A28181" t="s">
        <v>59</v>
      </c>
      <c r="B28181">
        <v>2007</v>
      </c>
      <c r="C28181" t="s">
        <v>12</v>
      </c>
      <c r="D28181" t="s">
        <v>60</v>
      </c>
      <c r="E28181">
        <v>78</v>
      </c>
      <c r="F28181">
        <v>1582.5044800000001</v>
      </c>
      <c r="G28181">
        <v>97315.995628000004</v>
      </c>
      <c r="H28181">
        <v>93900.771055000005</v>
      </c>
    </row>
    <row r="28182" spans="1:8" x14ac:dyDescent="0.25">
      <c r="A28182" t="s">
        <v>59</v>
      </c>
      <c r="B28182">
        <v>2007</v>
      </c>
      <c r="C28182" t="s">
        <v>12</v>
      </c>
      <c r="D28182" t="s">
        <v>61</v>
      </c>
      <c r="E28182">
        <v>1432</v>
      </c>
      <c r="F28182">
        <v>51943.207038</v>
      </c>
      <c r="G28182">
        <v>3480749.5996630001</v>
      </c>
      <c r="H28182">
        <v>3358595.5643620002</v>
      </c>
    </row>
    <row r="28183" spans="1:8" x14ac:dyDescent="0.25">
      <c r="A28183" t="s">
        <v>59</v>
      </c>
      <c r="B28183">
        <v>2007</v>
      </c>
      <c r="C28183" t="s">
        <v>12</v>
      </c>
      <c r="D28183" t="s">
        <v>62</v>
      </c>
      <c r="E28183">
        <v>1018</v>
      </c>
      <c r="F28183">
        <v>16260.892126000001</v>
      </c>
      <c r="G28183">
        <v>1122845.119222</v>
      </c>
      <c r="H28183">
        <v>1083439.7962</v>
      </c>
    </row>
    <row r="28184" spans="1:8" x14ac:dyDescent="0.25">
      <c r="A28184" t="s">
        <v>59</v>
      </c>
      <c r="B28184">
        <v>2007</v>
      </c>
      <c r="C28184" t="s">
        <v>12</v>
      </c>
      <c r="D28184" t="s">
        <v>64</v>
      </c>
      <c r="E28184">
        <v>1</v>
      </c>
      <c r="F28184">
        <v>13442.207</v>
      </c>
      <c r="G28184">
        <v>1261726.256207</v>
      </c>
      <c r="H28184">
        <v>1282572.612916</v>
      </c>
    </row>
    <row r="28185" spans="1:8" x14ac:dyDescent="0.25">
      <c r="A28185" t="s">
        <v>59</v>
      </c>
      <c r="B28185">
        <v>2007</v>
      </c>
      <c r="C28185" t="s">
        <v>12</v>
      </c>
      <c r="D28185" t="s">
        <v>60</v>
      </c>
      <c r="E28185">
        <v>0</v>
      </c>
      <c r="F28185">
        <v>0</v>
      </c>
      <c r="G28185">
        <v>0</v>
      </c>
      <c r="H28185">
        <v>0</v>
      </c>
    </row>
    <row r="28186" spans="1:8" x14ac:dyDescent="0.25">
      <c r="A28186" t="s">
        <v>59</v>
      </c>
      <c r="B28186">
        <v>2007</v>
      </c>
      <c r="C28186" t="s">
        <v>12</v>
      </c>
      <c r="D28186" t="s">
        <v>60</v>
      </c>
      <c r="E28186">
        <v>242</v>
      </c>
      <c r="F28186">
        <v>759.23381900000004</v>
      </c>
      <c r="G28186">
        <v>78334.656675999999</v>
      </c>
      <c r="H28186">
        <v>75585.566531999997</v>
      </c>
    </row>
    <row r="28187" spans="1:8" x14ac:dyDescent="0.25">
      <c r="A28187" t="s">
        <v>59</v>
      </c>
      <c r="B28187">
        <v>2007</v>
      </c>
      <c r="C28187" t="s">
        <v>12</v>
      </c>
      <c r="D28187" t="s">
        <v>60</v>
      </c>
      <c r="E28187">
        <v>201</v>
      </c>
      <c r="F28187">
        <v>257.51739400000002</v>
      </c>
      <c r="G28187">
        <v>25228.527423</v>
      </c>
      <c r="H28187">
        <v>24343.153069</v>
      </c>
    </row>
    <row r="28188" spans="1:8" x14ac:dyDescent="0.25">
      <c r="A28188" t="s">
        <v>59</v>
      </c>
      <c r="B28188">
        <v>2007</v>
      </c>
      <c r="C28188" t="s">
        <v>12</v>
      </c>
      <c r="D28188" t="s">
        <v>60</v>
      </c>
      <c r="E28188">
        <v>60</v>
      </c>
      <c r="F28188">
        <v>161.139455</v>
      </c>
      <c r="G28188">
        <v>11855.733533000001</v>
      </c>
      <c r="H28188">
        <v>11439.666346</v>
      </c>
    </row>
    <row r="28189" spans="1:8" x14ac:dyDescent="0.25">
      <c r="A28189" t="s">
        <v>59</v>
      </c>
      <c r="B28189">
        <v>2007</v>
      </c>
      <c r="C28189" t="s">
        <v>12</v>
      </c>
      <c r="D28189" t="s">
        <v>60</v>
      </c>
      <c r="E28189">
        <v>96</v>
      </c>
      <c r="F28189">
        <v>283.57535799999999</v>
      </c>
      <c r="G28189">
        <v>19959.350437000001</v>
      </c>
      <c r="H28189">
        <v>19258.893500999999</v>
      </c>
    </row>
    <row r="28190" spans="1:8" x14ac:dyDescent="0.25">
      <c r="A28190" t="s">
        <v>59</v>
      </c>
      <c r="B28190">
        <v>2007</v>
      </c>
      <c r="C28190" t="s">
        <v>12</v>
      </c>
      <c r="D28190" t="s">
        <v>61</v>
      </c>
      <c r="E28190">
        <v>1140</v>
      </c>
      <c r="F28190">
        <v>2213.3424289999998</v>
      </c>
      <c r="G28190">
        <v>246098.16250899999</v>
      </c>
      <c r="H28190">
        <v>237461.55054600001</v>
      </c>
    </row>
    <row r="28191" spans="1:8" x14ac:dyDescent="0.25">
      <c r="A28191" t="s">
        <v>59</v>
      </c>
      <c r="B28191">
        <v>2007</v>
      </c>
      <c r="C28191" t="s">
        <v>12</v>
      </c>
      <c r="D28191" t="s">
        <v>62</v>
      </c>
      <c r="E28191">
        <v>3520</v>
      </c>
      <c r="F28191">
        <v>12193.425047999999</v>
      </c>
      <c r="G28191">
        <v>1138157.7677569999</v>
      </c>
      <c r="H28191">
        <v>1098215.0599700001</v>
      </c>
    </row>
    <row r="28192" spans="1:8" x14ac:dyDescent="0.25">
      <c r="A28192" t="s">
        <v>59</v>
      </c>
      <c r="B28192">
        <v>2007</v>
      </c>
      <c r="C28192" t="s">
        <v>12</v>
      </c>
      <c r="D28192" t="s">
        <v>60</v>
      </c>
      <c r="E28192">
        <v>0</v>
      </c>
      <c r="F28192">
        <v>0</v>
      </c>
      <c r="G28192">
        <v>0</v>
      </c>
      <c r="H28192">
        <v>0</v>
      </c>
    </row>
    <row r="28193" spans="1:8" x14ac:dyDescent="0.25">
      <c r="A28193" t="s">
        <v>59</v>
      </c>
      <c r="B28193">
        <v>2007</v>
      </c>
      <c r="C28193" t="s">
        <v>12</v>
      </c>
      <c r="D28193" t="s">
        <v>60</v>
      </c>
      <c r="E28193">
        <v>0</v>
      </c>
      <c r="F28193">
        <v>0</v>
      </c>
      <c r="G28193">
        <v>0</v>
      </c>
      <c r="H28193">
        <v>0</v>
      </c>
    </row>
    <row r="28194" spans="1:8" x14ac:dyDescent="0.25">
      <c r="A28194" t="s">
        <v>59</v>
      </c>
      <c r="B28194">
        <v>2007</v>
      </c>
      <c r="C28194" t="s">
        <v>12</v>
      </c>
      <c r="D28194" t="s">
        <v>60</v>
      </c>
      <c r="E28194">
        <v>0</v>
      </c>
      <c r="F28194">
        <v>0</v>
      </c>
      <c r="G28194">
        <v>0</v>
      </c>
      <c r="H28194">
        <v>0</v>
      </c>
    </row>
    <row r="28195" spans="1:8" x14ac:dyDescent="0.25">
      <c r="A28195" t="s">
        <v>59</v>
      </c>
      <c r="B28195">
        <v>2007</v>
      </c>
      <c r="C28195" t="s">
        <v>12</v>
      </c>
      <c r="D28195" t="s">
        <v>60</v>
      </c>
      <c r="E28195">
        <v>944</v>
      </c>
      <c r="F28195">
        <v>499.711816</v>
      </c>
      <c r="G28195">
        <v>39877.230474000004</v>
      </c>
      <c r="H28195">
        <v>38477.771972000002</v>
      </c>
    </row>
    <row r="28196" spans="1:8" x14ac:dyDescent="0.25">
      <c r="A28196" t="s">
        <v>59</v>
      </c>
      <c r="B28196">
        <v>2007</v>
      </c>
      <c r="C28196" t="s">
        <v>12</v>
      </c>
      <c r="D28196" t="s">
        <v>60</v>
      </c>
      <c r="E28196">
        <v>5075</v>
      </c>
      <c r="F28196">
        <v>2200.4471210000002</v>
      </c>
      <c r="G28196">
        <v>186288.89829899999</v>
      </c>
      <c r="H28196">
        <v>179751.24311700001</v>
      </c>
    </row>
    <row r="28197" spans="1:8" x14ac:dyDescent="0.25">
      <c r="A28197" t="s">
        <v>59</v>
      </c>
      <c r="B28197">
        <v>2007</v>
      </c>
      <c r="C28197" t="s">
        <v>12</v>
      </c>
      <c r="D28197" t="s">
        <v>60</v>
      </c>
      <c r="E28197">
        <v>746</v>
      </c>
      <c r="F28197">
        <v>354.69541299999997</v>
      </c>
      <c r="G28197">
        <v>23308.053148999999</v>
      </c>
      <c r="H28197">
        <v>22490.076255</v>
      </c>
    </row>
    <row r="28198" spans="1:8" x14ac:dyDescent="0.25">
      <c r="A28198" t="s">
        <v>59</v>
      </c>
      <c r="B28198">
        <v>2007</v>
      </c>
      <c r="C28198" t="s">
        <v>12</v>
      </c>
      <c r="D28198" t="s">
        <v>61</v>
      </c>
      <c r="E28198">
        <v>10011</v>
      </c>
      <c r="F28198">
        <v>3064.9028589999998</v>
      </c>
      <c r="G28198">
        <v>218829.52800300001</v>
      </c>
      <c r="H28198">
        <v>211149.88626999999</v>
      </c>
    </row>
    <row r="28199" spans="1:8" x14ac:dyDescent="0.25">
      <c r="A28199" t="s">
        <v>59</v>
      </c>
      <c r="B28199">
        <v>2007</v>
      </c>
      <c r="C28199" t="s">
        <v>12</v>
      </c>
      <c r="D28199" t="s">
        <v>62</v>
      </c>
      <c r="E28199">
        <v>84607</v>
      </c>
      <c r="F28199">
        <v>22962.779290999999</v>
      </c>
      <c r="G28199">
        <v>1779467.9620910001</v>
      </c>
      <c r="H28199">
        <v>1717019.002166</v>
      </c>
    </row>
    <row r="28200" spans="1:8" x14ac:dyDescent="0.25">
      <c r="A28200" t="s">
        <v>59</v>
      </c>
      <c r="B28200">
        <v>2007</v>
      </c>
      <c r="C28200" t="s">
        <v>12</v>
      </c>
      <c r="D28200" t="s">
        <v>63</v>
      </c>
      <c r="E28200">
        <v>0</v>
      </c>
      <c r="F28200">
        <v>0</v>
      </c>
      <c r="G28200">
        <v>0</v>
      </c>
      <c r="H28200">
        <v>0</v>
      </c>
    </row>
    <row r="28201" spans="1:8" x14ac:dyDescent="0.25">
      <c r="A28201" t="s">
        <v>59</v>
      </c>
      <c r="B28201">
        <v>2007</v>
      </c>
      <c r="C28201" t="s">
        <v>12</v>
      </c>
      <c r="D28201" t="s">
        <v>63</v>
      </c>
      <c r="E28201">
        <v>617834</v>
      </c>
      <c r="F28201">
        <v>97218.908351999999</v>
      </c>
      <c r="G28201">
        <v>8326701.2434700001</v>
      </c>
      <c r="H28201">
        <v>8034482.5335309999</v>
      </c>
    </row>
    <row r="28202" spans="1:8" x14ac:dyDescent="0.25">
      <c r="A28202" t="s">
        <v>59</v>
      </c>
      <c r="B28202">
        <v>2007</v>
      </c>
      <c r="C28202" t="s">
        <v>11</v>
      </c>
      <c r="D28202" t="s">
        <v>60</v>
      </c>
      <c r="E28202">
        <v>0</v>
      </c>
      <c r="F28202">
        <v>0</v>
      </c>
      <c r="G28202">
        <v>0</v>
      </c>
      <c r="H28202">
        <v>0</v>
      </c>
    </row>
    <row r="28203" spans="1:8" x14ac:dyDescent="0.25">
      <c r="A28203" t="s">
        <v>59</v>
      </c>
      <c r="B28203">
        <v>2007</v>
      </c>
      <c r="C28203" t="s">
        <v>11</v>
      </c>
      <c r="D28203" t="s">
        <v>60</v>
      </c>
      <c r="E28203">
        <v>0</v>
      </c>
      <c r="F28203">
        <v>0</v>
      </c>
      <c r="G28203">
        <v>0</v>
      </c>
      <c r="H28203">
        <v>0</v>
      </c>
    </row>
    <row r="28204" spans="1:8" x14ac:dyDescent="0.25">
      <c r="A28204" t="s">
        <v>59</v>
      </c>
      <c r="B28204">
        <v>2007</v>
      </c>
      <c r="C28204" t="s">
        <v>11</v>
      </c>
      <c r="D28204" t="s">
        <v>60</v>
      </c>
      <c r="E28204">
        <v>4</v>
      </c>
      <c r="F28204">
        <v>5515.3248789999998</v>
      </c>
      <c r="G28204">
        <v>334855.660546</v>
      </c>
      <c r="H28204">
        <v>329358.11346199998</v>
      </c>
    </row>
    <row r="28205" spans="1:8" x14ac:dyDescent="0.25">
      <c r="A28205" t="s">
        <v>59</v>
      </c>
      <c r="B28205">
        <v>2007</v>
      </c>
      <c r="C28205" t="s">
        <v>11</v>
      </c>
      <c r="D28205" t="s">
        <v>60</v>
      </c>
      <c r="E28205">
        <v>0</v>
      </c>
      <c r="F28205">
        <v>0</v>
      </c>
      <c r="G28205">
        <v>0</v>
      </c>
      <c r="H28205">
        <v>0</v>
      </c>
    </row>
    <row r="28206" spans="1:8" x14ac:dyDescent="0.25">
      <c r="A28206" t="s">
        <v>59</v>
      </c>
      <c r="B28206">
        <v>2007</v>
      </c>
      <c r="C28206" t="s">
        <v>11</v>
      </c>
      <c r="D28206" t="s">
        <v>60</v>
      </c>
      <c r="E28206">
        <v>12</v>
      </c>
      <c r="F28206">
        <v>826.73017600000003</v>
      </c>
      <c r="G28206">
        <v>65995.441091000001</v>
      </c>
      <c r="H28206">
        <v>64911.950239999998</v>
      </c>
    </row>
    <row r="28207" spans="1:8" x14ac:dyDescent="0.25">
      <c r="A28207" t="s">
        <v>59</v>
      </c>
      <c r="B28207">
        <v>2007</v>
      </c>
      <c r="C28207" t="s">
        <v>11</v>
      </c>
      <c r="D28207" t="s">
        <v>60</v>
      </c>
      <c r="E28207">
        <v>0</v>
      </c>
      <c r="F28207">
        <v>0</v>
      </c>
      <c r="G28207">
        <v>0</v>
      </c>
      <c r="H28207">
        <v>0</v>
      </c>
    </row>
    <row r="28208" spans="1:8" x14ac:dyDescent="0.25">
      <c r="A28208" t="s">
        <v>59</v>
      </c>
      <c r="B28208">
        <v>2007</v>
      </c>
      <c r="C28208" t="s">
        <v>11</v>
      </c>
      <c r="D28208" t="s">
        <v>60</v>
      </c>
      <c r="E28208">
        <v>0</v>
      </c>
      <c r="F28208">
        <v>0</v>
      </c>
      <c r="G28208">
        <v>0</v>
      </c>
      <c r="H28208">
        <v>0</v>
      </c>
    </row>
    <row r="28209" spans="1:8" x14ac:dyDescent="0.25">
      <c r="A28209" t="s">
        <v>59</v>
      </c>
      <c r="B28209">
        <v>2007</v>
      </c>
      <c r="C28209" t="s">
        <v>11</v>
      </c>
      <c r="D28209" t="s">
        <v>60</v>
      </c>
      <c r="E28209">
        <v>318</v>
      </c>
      <c r="F28209">
        <v>5100.3590340000001</v>
      </c>
      <c r="G28209">
        <v>355996.00563999999</v>
      </c>
      <c r="H28209">
        <v>350151.38351399999</v>
      </c>
    </row>
    <row r="28210" spans="1:8" x14ac:dyDescent="0.25">
      <c r="A28210" t="s">
        <v>59</v>
      </c>
      <c r="B28210">
        <v>2007</v>
      </c>
      <c r="C28210" t="s">
        <v>11</v>
      </c>
      <c r="D28210" t="s">
        <v>60</v>
      </c>
      <c r="E28210">
        <v>138</v>
      </c>
      <c r="F28210">
        <v>2148.3318650000001</v>
      </c>
      <c r="G28210">
        <v>145688.66942300001</v>
      </c>
      <c r="H28210">
        <v>143296.80207800001</v>
      </c>
    </row>
    <row r="28211" spans="1:8" x14ac:dyDescent="0.25">
      <c r="A28211" t="s">
        <v>59</v>
      </c>
      <c r="B28211">
        <v>2007</v>
      </c>
      <c r="C28211" t="s">
        <v>11</v>
      </c>
      <c r="D28211" t="s">
        <v>60</v>
      </c>
      <c r="E28211">
        <v>66</v>
      </c>
      <c r="F28211">
        <v>112.626372</v>
      </c>
      <c r="G28211">
        <v>9421.8605490000009</v>
      </c>
      <c r="H28211">
        <v>9267.1756270000005</v>
      </c>
    </row>
    <row r="28212" spans="1:8" x14ac:dyDescent="0.25">
      <c r="A28212" t="s">
        <v>59</v>
      </c>
      <c r="B28212">
        <v>2007</v>
      </c>
      <c r="C28212" t="s">
        <v>11</v>
      </c>
      <c r="D28212" t="s">
        <v>60</v>
      </c>
      <c r="E28212">
        <v>77</v>
      </c>
      <c r="F28212">
        <v>1407.4129290000001</v>
      </c>
      <c r="G28212">
        <v>83472.593116000004</v>
      </c>
      <c r="H28212">
        <v>82102.168288000001</v>
      </c>
    </row>
    <row r="28213" spans="1:8" x14ac:dyDescent="0.25">
      <c r="A28213" t="s">
        <v>59</v>
      </c>
      <c r="B28213">
        <v>2007</v>
      </c>
      <c r="C28213" t="s">
        <v>11</v>
      </c>
      <c r="D28213" t="s">
        <v>61</v>
      </c>
      <c r="E28213">
        <v>1429</v>
      </c>
      <c r="F28213">
        <v>45299.955862000003</v>
      </c>
      <c r="G28213">
        <v>3048828.1084560002</v>
      </c>
      <c r="H28213">
        <v>2998773.4787989999</v>
      </c>
    </row>
    <row r="28214" spans="1:8" x14ac:dyDescent="0.25">
      <c r="A28214" t="s">
        <v>59</v>
      </c>
      <c r="B28214">
        <v>2007</v>
      </c>
      <c r="C28214" t="s">
        <v>11</v>
      </c>
      <c r="D28214" t="s">
        <v>62</v>
      </c>
      <c r="E28214">
        <v>1009</v>
      </c>
      <c r="F28214">
        <v>17095.915688000001</v>
      </c>
      <c r="G28214">
        <v>1120426.1118409999</v>
      </c>
      <c r="H28214">
        <v>1102031.33454</v>
      </c>
    </row>
    <row r="28215" spans="1:8" x14ac:dyDescent="0.25">
      <c r="A28215" t="s">
        <v>59</v>
      </c>
      <c r="B28215">
        <v>2007</v>
      </c>
      <c r="C28215" t="s">
        <v>11</v>
      </c>
      <c r="D28215" t="s">
        <v>64</v>
      </c>
      <c r="E28215">
        <v>1</v>
      </c>
      <c r="F28215">
        <v>13823.636</v>
      </c>
      <c r="G28215">
        <v>1378307</v>
      </c>
      <c r="H28215">
        <v>1330418.836845</v>
      </c>
    </row>
    <row r="28216" spans="1:8" x14ac:dyDescent="0.25">
      <c r="A28216" t="s">
        <v>59</v>
      </c>
      <c r="B28216">
        <v>2007</v>
      </c>
      <c r="C28216" t="s">
        <v>11</v>
      </c>
      <c r="D28216" t="s">
        <v>60</v>
      </c>
      <c r="E28216">
        <v>0</v>
      </c>
      <c r="F28216">
        <v>0</v>
      </c>
      <c r="G28216">
        <v>0</v>
      </c>
      <c r="H28216">
        <v>0</v>
      </c>
    </row>
    <row r="28217" spans="1:8" x14ac:dyDescent="0.25">
      <c r="A28217" t="s">
        <v>59</v>
      </c>
      <c r="B28217">
        <v>2007</v>
      </c>
      <c r="C28217" t="s">
        <v>11</v>
      </c>
      <c r="D28217" t="s">
        <v>60</v>
      </c>
      <c r="E28217">
        <v>243</v>
      </c>
      <c r="F28217">
        <v>887.39857199999994</v>
      </c>
      <c r="G28217">
        <v>87983.759376000002</v>
      </c>
      <c r="H28217">
        <v>86539.271745999999</v>
      </c>
    </row>
    <row r="28218" spans="1:8" x14ac:dyDescent="0.25">
      <c r="A28218" t="s">
        <v>59</v>
      </c>
      <c r="B28218">
        <v>2007</v>
      </c>
      <c r="C28218" t="s">
        <v>11</v>
      </c>
      <c r="D28218" t="s">
        <v>60</v>
      </c>
      <c r="E28218">
        <v>202</v>
      </c>
      <c r="F28218">
        <v>349.72819099999998</v>
      </c>
      <c r="G28218">
        <v>32171.354460999999</v>
      </c>
      <c r="H28218">
        <v>31643.176035</v>
      </c>
    </row>
    <row r="28219" spans="1:8" x14ac:dyDescent="0.25">
      <c r="A28219" t="s">
        <v>59</v>
      </c>
      <c r="B28219">
        <v>2007</v>
      </c>
      <c r="C28219" t="s">
        <v>11</v>
      </c>
      <c r="D28219" t="s">
        <v>60</v>
      </c>
      <c r="E28219">
        <v>60</v>
      </c>
      <c r="F28219">
        <v>168.27356900000001</v>
      </c>
      <c r="G28219">
        <v>12545.557197</v>
      </c>
      <c r="H28219">
        <v>12339.588478</v>
      </c>
    </row>
    <row r="28220" spans="1:8" x14ac:dyDescent="0.25">
      <c r="A28220" t="s">
        <v>59</v>
      </c>
      <c r="B28220">
        <v>2007</v>
      </c>
      <c r="C28220" t="s">
        <v>11</v>
      </c>
      <c r="D28220" t="s">
        <v>60</v>
      </c>
      <c r="E28220">
        <v>95</v>
      </c>
      <c r="F28220">
        <v>307.62620099999998</v>
      </c>
      <c r="G28220">
        <v>21135.081936999999</v>
      </c>
      <c r="H28220">
        <v>20788.093304000002</v>
      </c>
    </row>
    <row r="28221" spans="1:8" x14ac:dyDescent="0.25">
      <c r="A28221" t="s">
        <v>59</v>
      </c>
      <c r="B28221">
        <v>2007</v>
      </c>
      <c r="C28221" t="s">
        <v>11</v>
      </c>
      <c r="D28221" t="s">
        <v>61</v>
      </c>
      <c r="E28221">
        <v>1140</v>
      </c>
      <c r="F28221">
        <v>2647.6490859999999</v>
      </c>
      <c r="G28221">
        <v>283435.68744900002</v>
      </c>
      <c r="H28221">
        <v>278782.33610800002</v>
      </c>
    </row>
    <row r="28222" spans="1:8" x14ac:dyDescent="0.25">
      <c r="A28222" t="s">
        <v>59</v>
      </c>
      <c r="B28222">
        <v>2007</v>
      </c>
      <c r="C28222" t="s">
        <v>11</v>
      </c>
      <c r="D28222" t="s">
        <v>62</v>
      </c>
      <c r="E28222">
        <v>3415</v>
      </c>
      <c r="F28222">
        <v>14227.467151999999</v>
      </c>
      <c r="G28222">
        <v>1303244.3177360001</v>
      </c>
      <c r="H28222">
        <v>1281848.0929060001</v>
      </c>
    </row>
    <row r="28223" spans="1:8" x14ac:dyDescent="0.25">
      <c r="A28223" t="s">
        <v>59</v>
      </c>
      <c r="B28223">
        <v>2007</v>
      </c>
      <c r="C28223" t="s">
        <v>11</v>
      </c>
      <c r="D28223" t="s">
        <v>60</v>
      </c>
      <c r="E28223">
        <v>0</v>
      </c>
      <c r="F28223">
        <v>0</v>
      </c>
      <c r="G28223">
        <v>0</v>
      </c>
      <c r="H28223">
        <v>0</v>
      </c>
    </row>
    <row r="28224" spans="1:8" x14ac:dyDescent="0.25">
      <c r="A28224" t="s">
        <v>59</v>
      </c>
      <c r="B28224">
        <v>2007</v>
      </c>
      <c r="C28224" t="s">
        <v>11</v>
      </c>
      <c r="D28224" t="s">
        <v>60</v>
      </c>
      <c r="E28224">
        <v>0</v>
      </c>
      <c r="F28224">
        <v>0</v>
      </c>
      <c r="G28224">
        <v>0</v>
      </c>
      <c r="H28224">
        <v>0</v>
      </c>
    </row>
    <row r="28225" spans="1:8" x14ac:dyDescent="0.25">
      <c r="A28225" t="s">
        <v>59</v>
      </c>
      <c r="B28225">
        <v>2007</v>
      </c>
      <c r="C28225" t="s">
        <v>11</v>
      </c>
      <c r="D28225" t="s">
        <v>60</v>
      </c>
      <c r="E28225">
        <v>0</v>
      </c>
      <c r="F28225">
        <v>0</v>
      </c>
      <c r="G28225">
        <v>0</v>
      </c>
      <c r="H28225">
        <v>0</v>
      </c>
    </row>
    <row r="28226" spans="1:8" x14ac:dyDescent="0.25">
      <c r="A28226" t="s">
        <v>59</v>
      </c>
      <c r="B28226">
        <v>2007</v>
      </c>
      <c r="C28226" t="s">
        <v>11</v>
      </c>
      <c r="D28226" t="s">
        <v>60</v>
      </c>
      <c r="E28226">
        <v>939</v>
      </c>
      <c r="F28226">
        <v>541.11466499999995</v>
      </c>
      <c r="G28226">
        <v>42014.122692999998</v>
      </c>
      <c r="H28226">
        <v>41324.349024000003</v>
      </c>
    </row>
    <row r="28227" spans="1:8" x14ac:dyDescent="0.25">
      <c r="A28227" t="s">
        <v>59</v>
      </c>
      <c r="B28227">
        <v>2007</v>
      </c>
      <c r="C28227" t="s">
        <v>11</v>
      </c>
      <c r="D28227" t="s">
        <v>60</v>
      </c>
      <c r="E28227">
        <v>5041</v>
      </c>
      <c r="F28227">
        <v>2371.3292419999998</v>
      </c>
      <c r="G28227">
        <v>195594.016825</v>
      </c>
      <c r="H28227">
        <v>192382.82034999999</v>
      </c>
    </row>
    <row r="28228" spans="1:8" x14ac:dyDescent="0.25">
      <c r="A28228" t="s">
        <v>59</v>
      </c>
      <c r="B28228">
        <v>2007</v>
      </c>
      <c r="C28228" t="s">
        <v>11</v>
      </c>
      <c r="D28228" t="s">
        <v>60</v>
      </c>
      <c r="E28228">
        <v>740</v>
      </c>
      <c r="F28228">
        <v>382.83364</v>
      </c>
      <c r="G28228">
        <v>24466.128772</v>
      </c>
      <c r="H28228">
        <v>24064.452137</v>
      </c>
    </row>
    <row r="28229" spans="1:8" x14ac:dyDescent="0.25">
      <c r="A28229" t="s">
        <v>59</v>
      </c>
      <c r="B28229">
        <v>2007</v>
      </c>
      <c r="C28229" t="s">
        <v>11</v>
      </c>
      <c r="D28229" t="s">
        <v>61</v>
      </c>
      <c r="E28229">
        <v>9985</v>
      </c>
      <c r="F28229">
        <v>3295.2721280000001</v>
      </c>
      <c r="G28229">
        <v>228485.76889800001</v>
      </c>
      <c r="H28229">
        <v>224734.56675200001</v>
      </c>
    </row>
    <row r="28230" spans="1:8" x14ac:dyDescent="0.25">
      <c r="A28230" t="s">
        <v>59</v>
      </c>
      <c r="B28230">
        <v>2007</v>
      </c>
      <c r="C28230" t="s">
        <v>11</v>
      </c>
      <c r="D28230" t="s">
        <v>62</v>
      </c>
      <c r="E28230">
        <v>84282</v>
      </c>
      <c r="F28230">
        <v>25364.054131000001</v>
      </c>
      <c r="G28230">
        <v>1915621.7953949999</v>
      </c>
      <c r="H28230">
        <v>1884171.764065</v>
      </c>
    </row>
    <row r="28231" spans="1:8" x14ac:dyDescent="0.25">
      <c r="A28231" t="s">
        <v>59</v>
      </c>
      <c r="B28231">
        <v>2007</v>
      </c>
      <c r="C28231" t="s">
        <v>11</v>
      </c>
      <c r="D28231" t="s">
        <v>63</v>
      </c>
      <c r="E28231">
        <v>0</v>
      </c>
      <c r="F28231">
        <v>0</v>
      </c>
      <c r="G28231">
        <v>0</v>
      </c>
      <c r="H28231">
        <v>0</v>
      </c>
    </row>
    <row r="28232" spans="1:8" x14ac:dyDescent="0.25">
      <c r="A28232" t="s">
        <v>59</v>
      </c>
      <c r="B28232">
        <v>2007</v>
      </c>
      <c r="C28232" t="s">
        <v>11</v>
      </c>
      <c r="D28232" t="s">
        <v>63</v>
      </c>
      <c r="E28232">
        <v>614519</v>
      </c>
      <c r="F28232">
        <v>104723.073517</v>
      </c>
      <c r="G28232">
        <v>8742430.6885969993</v>
      </c>
      <c r="H28232">
        <v>8598900.4157030005</v>
      </c>
    </row>
    <row r="28233" spans="1:8" x14ac:dyDescent="0.25">
      <c r="A28233" t="s">
        <v>59</v>
      </c>
      <c r="B28233">
        <v>2007</v>
      </c>
      <c r="C28233" t="s">
        <v>10</v>
      </c>
      <c r="D28233" t="s">
        <v>60</v>
      </c>
      <c r="E28233">
        <v>0</v>
      </c>
      <c r="F28233">
        <v>0</v>
      </c>
      <c r="G28233">
        <v>0</v>
      </c>
      <c r="H28233">
        <v>0</v>
      </c>
    </row>
    <row r="28234" spans="1:8" x14ac:dyDescent="0.25">
      <c r="A28234" t="s">
        <v>59</v>
      </c>
      <c r="B28234">
        <v>2007</v>
      </c>
      <c r="C28234" t="s">
        <v>10</v>
      </c>
      <c r="D28234" t="s">
        <v>60</v>
      </c>
      <c r="E28234">
        <v>0</v>
      </c>
      <c r="F28234">
        <v>0</v>
      </c>
      <c r="G28234">
        <v>0</v>
      </c>
      <c r="H28234">
        <v>0</v>
      </c>
    </row>
    <row r="28235" spans="1:8" x14ac:dyDescent="0.25">
      <c r="A28235" t="s">
        <v>59</v>
      </c>
      <c r="B28235">
        <v>2007</v>
      </c>
      <c r="C28235" t="s">
        <v>10</v>
      </c>
      <c r="D28235" t="s">
        <v>60</v>
      </c>
      <c r="E28235">
        <v>4</v>
      </c>
      <c r="F28235">
        <v>4658.0720780000001</v>
      </c>
      <c r="G28235">
        <v>283755.94638099999</v>
      </c>
      <c r="H28235">
        <v>262453.35288800002</v>
      </c>
    </row>
    <row r="28236" spans="1:8" x14ac:dyDescent="0.25">
      <c r="A28236" t="s">
        <v>59</v>
      </c>
      <c r="B28236">
        <v>2007</v>
      </c>
      <c r="C28236" t="s">
        <v>10</v>
      </c>
      <c r="D28236" t="s">
        <v>60</v>
      </c>
      <c r="E28236">
        <v>0</v>
      </c>
      <c r="F28236">
        <v>0</v>
      </c>
      <c r="G28236">
        <v>0</v>
      </c>
      <c r="H28236">
        <v>0</v>
      </c>
    </row>
    <row r="28237" spans="1:8" x14ac:dyDescent="0.25">
      <c r="A28237" t="s">
        <v>59</v>
      </c>
      <c r="B28237">
        <v>2007</v>
      </c>
      <c r="C28237" t="s">
        <v>10</v>
      </c>
      <c r="D28237" t="s">
        <v>60</v>
      </c>
      <c r="E28237">
        <v>12</v>
      </c>
      <c r="F28237">
        <v>753.45753400000001</v>
      </c>
      <c r="G28237">
        <v>61724.621620999998</v>
      </c>
      <c r="H28237">
        <v>57090.729223000002</v>
      </c>
    </row>
    <row r="28238" spans="1:8" x14ac:dyDescent="0.25">
      <c r="A28238" t="s">
        <v>59</v>
      </c>
      <c r="B28238">
        <v>2007</v>
      </c>
      <c r="C28238" t="s">
        <v>10</v>
      </c>
      <c r="D28238" t="s">
        <v>60</v>
      </c>
      <c r="E28238">
        <v>0</v>
      </c>
      <c r="F28238">
        <v>0</v>
      </c>
      <c r="G28238">
        <v>0</v>
      </c>
      <c r="H28238">
        <v>0</v>
      </c>
    </row>
    <row r="28239" spans="1:8" x14ac:dyDescent="0.25">
      <c r="A28239" t="s">
        <v>59</v>
      </c>
      <c r="B28239">
        <v>2007</v>
      </c>
      <c r="C28239" t="s">
        <v>10</v>
      </c>
      <c r="D28239" t="s">
        <v>60</v>
      </c>
      <c r="E28239">
        <v>0</v>
      </c>
      <c r="F28239">
        <v>0</v>
      </c>
      <c r="G28239">
        <v>0</v>
      </c>
      <c r="H28239">
        <v>0</v>
      </c>
    </row>
    <row r="28240" spans="1:8" x14ac:dyDescent="0.25">
      <c r="A28240" t="s">
        <v>59</v>
      </c>
      <c r="B28240">
        <v>2007</v>
      </c>
      <c r="C28240" t="s">
        <v>10</v>
      </c>
      <c r="D28240" t="s">
        <v>60</v>
      </c>
      <c r="E28240">
        <v>316</v>
      </c>
      <c r="F28240">
        <v>5224.4359370000002</v>
      </c>
      <c r="G28240">
        <v>370364.54894399998</v>
      </c>
      <c r="H28240">
        <v>342559.931874</v>
      </c>
    </row>
    <row r="28241" spans="1:8" x14ac:dyDescent="0.25">
      <c r="A28241" t="s">
        <v>59</v>
      </c>
      <c r="B28241">
        <v>2007</v>
      </c>
      <c r="C28241" t="s">
        <v>10</v>
      </c>
      <c r="D28241" t="s">
        <v>60</v>
      </c>
      <c r="E28241">
        <v>137</v>
      </c>
      <c r="F28241">
        <v>1744.6043529999999</v>
      </c>
      <c r="G28241">
        <v>121412.953198</v>
      </c>
      <c r="H28241">
        <v>112298.040119</v>
      </c>
    </row>
    <row r="28242" spans="1:8" x14ac:dyDescent="0.25">
      <c r="A28242" t="s">
        <v>59</v>
      </c>
      <c r="B28242">
        <v>2007</v>
      </c>
      <c r="C28242" t="s">
        <v>10</v>
      </c>
      <c r="D28242" t="s">
        <v>60</v>
      </c>
      <c r="E28242">
        <v>65</v>
      </c>
      <c r="F28242">
        <v>79.966262</v>
      </c>
      <c r="G28242">
        <v>7159.2137110000003</v>
      </c>
      <c r="H28242">
        <v>6621.7454340000004</v>
      </c>
    </row>
    <row r="28243" spans="1:8" x14ac:dyDescent="0.25">
      <c r="A28243" t="s">
        <v>59</v>
      </c>
      <c r="B28243">
        <v>2007</v>
      </c>
      <c r="C28243" t="s">
        <v>10</v>
      </c>
      <c r="D28243" t="s">
        <v>60</v>
      </c>
      <c r="E28243">
        <v>76</v>
      </c>
      <c r="F28243">
        <v>1364.733185</v>
      </c>
      <c r="G28243">
        <v>82662.038576000006</v>
      </c>
      <c r="H28243">
        <v>76456.297946999999</v>
      </c>
    </row>
    <row r="28244" spans="1:8" x14ac:dyDescent="0.25">
      <c r="A28244" t="s">
        <v>59</v>
      </c>
      <c r="B28244">
        <v>2007</v>
      </c>
      <c r="C28244" t="s">
        <v>10</v>
      </c>
      <c r="D28244" t="s">
        <v>61</v>
      </c>
      <c r="E28244">
        <v>1425</v>
      </c>
      <c r="F28244">
        <v>49757.420598999997</v>
      </c>
      <c r="G28244">
        <v>3338169.7460500002</v>
      </c>
      <c r="H28244">
        <v>3087561.1719590002</v>
      </c>
    </row>
    <row r="28245" spans="1:8" x14ac:dyDescent="0.25">
      <c r="A28245" t="s">
        <v>59</v>
      </c>
      <c r="B28245">
        <v>2007</v>
      </c>
      <c r="C28245" t="s">
        <v>10</v>
      </c>
      <c r="D28245" t="s">
        <v>62</v>
      </c>
      <c r="E28245">
        <v>1000</v>
      </c>
      <c r="F28245">
        <v>15081.753675</v>
      </c>
      <c r="G28245">
        <v>1036227.224314</v>
      </c>
      <c r="H28245">
        <v>958433.868411</v>
      </c>
    </row>
    <row r="28246" spans="1:8" x14ac:dyDescent="0.25">
      <c r="A28246" t="s">
        <v>59</v>
      </c>
      <c r="B28246">
        <v>2007</v>
      </c>
      <c r="C28246" t="s">
        <v>10</v>
      </c>
      <c r="D28246" t="s">
        <v>64</v>
      </c>
      <c r="E28246">
        <v>1</v>
      </c>
      <c r="F28246">
        <v>13318.244000000001</v>
      </c>
      <c r="G28246">
        <v>1307017.31</v>
      </c>
      <c r="H28246">
        <v>1186013.9361469999</v>
      </c>
    </row>
    <row r="28247" spans="1:8" x14ac:dyDescent="0.25">
      <c r="A28247" t="s">
        <v>59</v>
      </c>
      <c r="B28247">
        <v>2007</v>
      </c>
      <c r="C28247" t="s">
        <v>10</v>
      </c>
      <c r="D28247" t="s">
        <v>60</v>
      </c>
      <c r="E28247">
        <v>0</v>
      </c>
      <c r="F28247">
        <v>0</v>
      </c>
      <c r="G28247">
        <v>0</v>
      </c>
      <c r="H28247">
        <v>0</v>
      </c>
    </row>
    <row r="28248" spans="1:8" x14ac:dyDescent="0.25">
      <c r="A28248" t="s">
        <v>59</v>
      </c>
      <c r="B28248">
        <v>2007</v>
      </c>
      <c r="C28248" t="s">
        <v>10</v>
      </c>
      <c r="D28248" t="s">
        <v>60</v>
      </c>
      <c r="E28248">
        <v>242</v>
      </c>
      <c r="F28248">
        <v>734.53438500000004</v>
      </c>
      <c r="G28248">
        <v>75321.814807999996</v>
      </c>
      <c r="H28248">
        <v>69667.131540000002</v>
      </c>
    </row>
    <row r="28249" spans="1:8" x14ac:dyDescent="0.25">
      <c r="A28249" t="s">
        <v>59</v>
      </c>
      <c r="B28249">
        <v>2007</v>
      </c>
      <c r="C28249" t="s">
        <v>10</v>
      </c>
      <c r="D28249" t="s">
        <v>60</v>
      </c>
      <c r="E28249">
        <v>202</v>
      </c>
      <c r="F28249">
        <v>286.681288</v>
      </c>
      <c r="G28249">
        <v>27040.479128999999</v>
      </c>
      <c r="H28249">
        <v>25010.451768999999</v>
      </c>
    </row>
    <row r="28250" spans="1:8" x14ac:dyDescent="0.25">
      <c r="A28250" t="s">
        <v>59</v>
      </c>
      <c r="B28250">
        <v>2007</v>
      </c>
      <c r="C28250" t="s">
        <v>10</v>
      </c>
      <c r="D28250" t="s">
        <v>60</v>
      </c>
      <c r="E28250">
        <v>61</v>
      </c>
      <c r="F28250">
        <v>119.001763</v>
      </c>
      <c r="G28250">
        <v>9549.6927410000008</v>
      </c>
      <c r="H28250">
        <v>8832.7624880000003</v>
      </c>
    </row>
    <row r="28251" spans="1:8" x14ac:dyDescent="0.25">
      <c r="A28251" t="s">
        <v>59</v>
      </c>
      <c r="B28251">
        <v>2007</v>
      </c>
      <c r="C28251" t="s">
        <v>10</v>
      </c>
      <c r="D28251" t="s">
        <v>60</v>
      </c>
      <c r="E28251">
        <v>95</v>
      </c>
      <c r="F28251">
        <v>245.94594499999999</v>
      </c>
      <c r="G28251">
        <v>17835.605748000002</v>
      </c>
      <c r="H28251">
        <v>16496.621793999999</v>
      </c>
    </row>
    <row r="28252" spans="1:8" x14ac:dyDescent="0.25">
      <c r="A28252" t="s">
        <v>59</v>
      </c>
      <c r="B28252">
        <v>2007</v>
      </c>
      <c r="C28252" t="s">
        <v>10</v>
      </c>
      <c r="D28252" t="s">
        <v>61</v>
      </c>
      <c r="E28252">
        <v>1133</v>
      </c>
      <c r="F28252">
        <v>2235.7833099999998</v>
      </c>
      <c r="G28252">
        <v>245044.05772300001</v>
      </c>
      <c r="H28252">
        <v>226647.70685799999</v>
      </c>
    </row>
    <row r="28253" spans="1:8" x14ac:dyDescent="0.25">
      <c r="A28253" t="s">
        <v>59</v>
      </c>
      <c r="B28253">
        <v>2007</v>
      </c>
      <c r="C28253" t="s">
        <v>10</v>
      </c>
      <c r="D28253" t="s">
        <v>62</v>
      </c>
      <c r="E28253">
        <v>3387</v>
      </c>
      <c r="F28253">
        <v>11671.477183999999</v>
      </c>
      <c r="G28253">
        <v>1081021.8935980001</v>
      </c>
      <c r="H28253">
        <v>999865.63854700001</v>
      </c>
    </row>
    <row r="28254" spans="1:8" x14ac:dyDescent="0.25">
      <c r="A28254" t="s">
        <v>59</v>
      </c>
      <c r="B28254">
        <v>2007</v>
      </c>
      <c r="C28254" t="s">
        <v>10</v>
      </c>
      <c r="D28254" t="s">
        <v>60</v>
      </c>
      <c r="E28254">
        <v>0</v>
      </c>
      <c r="F28254">
        <v>0</v>
      </c>
      <c r="G28254">
        <v>0</v>
      </c>
      <c r="H28254">
        <v>0</v>
      </c>
    </row>
    <row r="28255" spans="1:8" x14ac:dyDescent="0.25">
      <c r="A28255" t="s">
        <v>59</v>
      </c>
      <c r="B28255">
        <v>2007</v>
      </c>
      <c r="C28255" t="s">
        <v>10</v>
      </c>
      <c r="D28255" t="s">
        <v>60</v>
      </c>
      <c r="E28255">
        <v>0</v>
      </c>
      <c r="F28255">
        <v>0</v>
      </c>
      <c r="G28255">
        <v>0</v>
      </c>
      <c r="H28255">
        <v>0</v>
      </c>
    </row>
    <row r="28256" spans="1:8" x14ac:dyDescent="0.25">
      <c r="A28256" t="s">
        <v>59</v>
      </c>
      <c r="B28256">
        <v>2007</v>
      </c>
      <c r="C28256" t="s">
        <v>10</v>
      </c>
      <c r="D28256" t="s">
        <v>60</v>
      </c>
      <c r="E28256">
        <v>0</v>
      </c>
      <c r="F28256">
        <v>0</v>
      </c>
      <c r="G28256">
        <v>0</v>
      </c>
      <c r="H28256">
        <v>0</v>
      </c>
    </row>
    <row r="28257" spans="1:8" x14ac:dyDescent="0.25">
      <c r="A28257" t="s">
        <v>59</v>
      </c>
      <c r="B28257">
        <v>2007</v>
      </c>
      <c r="C28257" t="s">
        <v>10</v>
      </c>
      <c r="D28257" t="s">
        <v>60</v>
      </c>
      <c r="E28257">
        <v>937</v>
      </c>
      <c r="F28257">
        <v>476.726857</v>
      </c>
      <c r="G28257">
        <v>37563.412707000003</v>
      </c>
      <c r="H28257">
        <v>34743.390355000003</v>
      </c>
    </row>
    <row r="28258" spans="1:8" x14ac:dyDescent="0.25">
      <c r="A28258" t="s">
        <v>59</v>
      </c>
      <c r="B28258">
        <v>2007</v>
      </c>
      <c r="C28258" t="s">
        <v>10</v>
      </c>
      <c r="D28258" t="s">
        <v>60</v>
      </c>
      <c r="E28258">
        <v>5003</v>
      </c>
      <c r="F28258">
        <v>2064.4684189999998</v>
      </c>
      <c r="G28258">
        <v>173718.38074200001</v>
      </c>
      <c r="H28258">
        <v>160676.708507</v>
      </c>
    </row>
    <row r="28259" spans="1:8" x14ac:dyDescent="0.25">
      <c r="A28259" t="s">
        <v>59</v>
      </c>
      <c r="B28259">
        <v>2007</v>
      </c>
      <c r="C28259" t="s">
        <v>10</v>
      </c>
      <c r="D28259" t="s">
        <v>60</v>
      </c>
      <c r="E28259">
        <v>739</v>
      </c>
      <c r="F28259">
        <v>326.56327299999998</v>
      </c>
      <c r="G28259">
        <v>21085.085732</v>
      </c>
      <c r="H28259">
        <v>19502.151468</v>
      </c>
    </row>
    <row r="28260" spans="1:8" x14ac:dyDescent="0.25">
      <c r="A28260" t="s">
        <v>59</v>
      </c>
      <c r="B28260">
        <v>2007</v>
      </c>
      <c r="C28260" t="s">
        <v>10</v>
      </c>
      <c r="D28260" t="s">
        <v>61</v>
      </c>
      <c r="E28260">
        <v>9983</v>
      </c>
      <c r="F28260">
        <v>3004.3734720000002</v>
      </c>
      <c r="G28260">
        <v>212169.61904600001</v>
      </c>
      <c r="H28260">
        <v>196241.27215500001</v>
      </c>
    </row>
    <row r="28261" spans="1:8" x14ac:dyDescent="0.25">
      <c r="A28261" t="s">
        <v>59</v>
      </c>
      <c r="B28261">
        <v>2007</v>
      </c>
      <c r="C28261" t="s">
        <v>10</v>
      </c>
      <c r="D28261" t="s">
        <v>62</v>
      </c>
      <c r="E28261">
        <v>83922</v>
      </c>
      <c r="F28261">
        <v>22859.182640999999</v>
      </c>
      <c r="G28261">
        <v>1753916.5680120001</v>
      </c>
      <c r="H28261">
        <v>1622243.6563200001</v>
      </c>
    </row>
    <row r="28262" spans="1:8" x14ac:dyDescent="0.25">
      <c r="A28262" t="s">
        <v>59</v>
      </c>
      <c r="B28262">
        <v>2007</v>
      </c>
      <c r="C28262" t="s">
        <v>10</v>
      </c>
      <c r="D28262" t="s">
        <v>63</v>
      </c>
      <c r="E28262">
        <v>0</v>
      </c>
      <c r="F28262">
        <v>0</v>
      </c>
      <c r="G28262">
        <v>0</v>
      </c>
      <c r="H28262">
        <v>0</v>
      </c>
    </row>
    <row r="28263" spans="1:8" x14ac:dyDescent="0.25">
      <c r="A28263" t="s">
        <v>59</v>
      </c>
      <c r="B28263">
        <v>2007</v>
      </c>
      <c r="C28263" t="s">
        <v>10</v>
      </c>
      <c r="D28263" t="s">
        <v>63</v>
      </c>
      <c r="E28263">
        <v>611637</v>
      </c>
      <c r="F28263">
        <v>94108.870024999997</v>
      </c>
      <c r="G28263">
        <v>7983119.1672200002</v>
      </c>
      <c r="H28263">
        <v>7383797.3041960001</v>
      </c>
    </row>
    <row r="28264" spans="1:8" x14ac:dyDescent="0.25">
      <c r="A28264" t="s">
        <v>59</v>
      </c>
      <c r="B28264">
        <v>2007</v>
      </c>
      <c r="C28264" t="s">
        <v>9</v>
      </c>
      <c r="D28264" t="s">
        <v>60</v>
      </c>
      <c r="E28264">
        <v>0</v>
      </c>
      <c r="F28264">
        <v>0</v>
      </c>
      <c r="G28264">
        <v>0</v>
      </c>
      <c r="H28264">
        <v>0</v>
      </c>
    </row>
    <row r="28265" spans="1:8" x14ac:dyDescent="0.25">
      <c r="A28265" t="s">
        <v>59</v>
      </c>
      <c r="B28265">
        <v>2007</v>
      </c>
      <c r="C28265" t="s">
        <v>9</v>
      </c>
      <c r="D28265" t="s">
        <v>60</v>
      </c>
      <c r="E28265">
        <v>0</v>
      </c>
      <c r="F28265">
        <v>0</v>
      </c>
      <c r="G28265">
        <v>0</v>
      </c>
      <c r="H28265">
        <v>0</v>
      </c>
    </row>
    <row r="28266" spans="1:8" x14ac:dyDescent="0.25">
      <c r="A28266" t="s">
        <v>59</v>
      </c>
      <c r="B28266">
        <v>2007</v>
      </c>
      <c r="C28266" t="s">
        <v>9</v>
      </c>
      <c r="D28266" t="s">
        <v>60</v>
      </c>
      <c r="E28266">
        <v>4</v>
      </c>
      <c r="F28266">
        <v>3414.674794</v>
      </c>
      <c r="G28266">
        <v>217582.74747199999</v>
      </c>
      <c r="H28266">
        <v>213112.00270000001</v>
      </c>
    </row>
    <row r="28267" spans="1:8" x14ac:dyDescent="0.25">
      <c r="A28267" t="s">
        <v>59</v>
      </c>
      <c r="B28267">
        <v>2007</v>
      </c>
      <c r="C28267" t="s">
        <v>9</v>
      </c>
      <c r="D28267" t="s">
        <v>60</v>
      </c>
      <c r="E28267">
        <v>0</v>
      </c>
      <c r="F28267">
        <v>0</v>
      </c>
      <c r="G28267">
        <v>0</v>
      </c>
      <c r="H28267">
        <v>0</v>
      </c>
    </row>
    <row r="28268" spans="1:8" x14ac:dyDescent="0.25">
      <c r="A28268" t="s">
        <v>59</v>
      </c>
      <c r="B28268">
        <v>2007</v>
      </c>
      <c r="C28268" t="s">
        <v>9</v>
      </c>
      <c r="D28268" t="s">
        <v>60</v>
      </c>
      <c r="E28268">
        <v>12</v>
      </c>
      <c r="F28268">
        <v>819.00939300000005</v>
      </c>
      <c r="G28268">
        <v>64077.329677000002</v>
      </c>
      <c r="H28268">
        <v>62760.711562999997</v>
      </c>
    </row>
    <row r="28269" spans="1:8" x14ac:dyDescent="0.25">
      <c r="A28269" t="s">
        <v>59</v>
      </c>
      <c r="B28269">
        <v>2007</v>
      </c>
      <c r="C28269" t="s">
        <v>9</v>
      </c>
      <c r="D28269" t="s">
        <v>60</v>
      </c>
      <c r="E28269">
        <v>0</v>
      </c>
      <c r="F28269">
        <v>0</v>
      </c>
      <c r="G28269">
        <v>0</v>
      </c>
      <c r="H28269">
        <v>0</v>
      </c>
    </row>
    <row r="28270" spans="1:8" x14ac:dyDescent="0.25">
      <c r="A28270" t="s">
        <v>59</v>
      </c>
      <c r="B28270">
        <v>2007</v>
      </c>
      <c r="C28270" t="s">
        <v>9</v>
      </c>
      <c r="D28270" t="s">
        <v>60</v>
      </c>
      <c r="E28270">
        <v>0</v>
      </c>
      <c r="F28270">
        <v>0</v>
      </c>
      <c r="G28270">
        <v>0</v>
      </c>
      <c r="H28270">
        <v>0</v>
      </c>
    </row>
    <row r="28271" spans="1:8" x14ac:dyDescent="0.25">
      <c r="A28271" t="s">
        <v>59</v>
      </c>
      <c r="B28271">
        <v>2007</v>
      </c>
      <c r="C28271" t="s">
        <v>9</v>
      </c>
      <c r="D28271" t="s">
        <v>60</v>
      </c>
      <c r="E28271">
        <v>316</v>
      </c>
      <c r="F28271">
        <v>5182.1279590000004</v>
      </c>
      <c r="G28271">
        <v>363571.50749799999</v>
      </c>
      <c r="H28271">
        <v>356101.08332500001</v>
      </c>
    </row>
    <row r="28272" spans="1:8" x14ac:dyDescent="0.25">
      <c r="A28272" t="s">
        <v>59</v>
      </c>
      <c r="B28272">
        <v>2007</v>
      </c>
      <c r="C28272" t="s">
        <v>9</v>
      </c>
      <c r="D28272" t="s">
        <v>60</v>
      </c>
      <c r="E28272">
        <v>137</v>
      </c>
      <c r="F28272">
        <v>1820.377915</v>
      </c>
      <c r="G28272">
        <v>123154.96514499999</v>
      </c>
      <c r="H28272">
        <v>120624.45929</v>
      </c>
    </row>
    <row r="28273" spans="1:8" x14ac:dyDescent="0.25">
      <c r="A28273" t="s">
        <v>59</v>
      </c>
      <c r="B28273">
        <v>2007</v>
      </c>
      <c r="C28273" t="s">
        <v>9</v>
      </c>
      <c r="D28273" t="s">
        <v>60</v>
      </c>
      <c r="E28273">
        <v>67</v>
      </c>
      <c r="F28273">
        <v>85.821297999999999</v>
      </c>
      <c r="G28273">
        <v>7464.8660250000003</v>
      </c>
      <c r="H28273">
        <v>7311.4829499999996</v>
      </c>
    </row>
    <row r="28274" spans="1:8" x14ac:dyDescent="0.25">
      <c r="A28274" t="s">
        <v>59</v>
      </c>
      <c r="B28274">
        <v>2007</v>
      </c>
      <c r="C28274" t="s">
        <v>9</v>
      </c>
      <c r="D28274" t="s">
        <v>60</v>
      </c>
      <c r="E28274">
        <v>75</v>
      </c>
      <c r="F28274">
        <v>1471.77304</v>
      </c>
      <c r="G28274">
        <v>87324.358533000006</v>
      </c>
      <c r="H28274">
        <v>85530.076018000007</v>
      </c>
    </row>
    <row r="28275" spans="1:8" x14ac:dyDescent="0.25">
      <c r="A28275" t="s">
        <v>59</v>
      </c>
      <c r="B28275">
        <v>2007</v>
      </c>
      <c r="C28275" t="s">
        <v>9</v>
      </c>
      <c r="D28275" t="s">
        <v>61</v>
      </c>
      <c r="E28275">
        <v>1420</v>
      </c>
      <c r="F28275">
        <v>53282.713036000001</v>
      </c>
      <c r="G28275">
        <v>3468955.8017179999</v>
      </c>
      <c r="H28275">
        <v>3397678.0180080002</v>
      </c>
    </row>
    <row r="28276" spans="1:8" x14ac:dyDescent="0.25">
      <c r="A28276" t="s">
        <v>59</v>
      </c>
      <c r="B28276">
        <v>2007</v>
      </c>
      <c r="C28276" t="s">
        <v>9</v>
      </c>
      <c r="D28276" t="s">
        <v>62</v>
      </c>
      <c r="E28276">
        <v>996</v>
      </c>
      <c r="F28276">
        <v>15650.173570999999</v>
      </c>
      <c r="G28276">
        <v>1056592.6436320001</v>
      </c>
      <c r="H28276">
        <v>1034882.48466</v>
      </c>
    </row>
    <row r="28277" spans="1:8" x14ac:dyDescent="0.25">
      <c r="A28277" t="s">
        <v>59</v>
      </c>
      <c r="B28277">
        <v>2007</v>
      </c>
      <c r="C28277" t="s">
        <v>9</v>
      </c>
      <c r="D28277" t="s">
        <v>64</v>
      </c>
      <c r="E28277">
        <v>1</v>
      </c>
      <c r="F28277">
        <v>13695.540999999999</v>
      </c>
      <c r="G28277">
        <v>1293036.01</v>
      </c>
      <c r="H28277">
        <v>1243507.182644</v>
      </c>
    </row>
    <row r="28278" spans="1:8" x14ac:dyDescent="0.25">
      <c r="A28278" t="s">
        <v>59</v>
      </c>
      <c r="B28278">
        <v>2007</v>
      </c>
      <c r="C28278" t="s">
        <v>9</v>
      </c>
      <c r="D28278" t="s">
        <v>60</v>
      </c>
      <c r="E28278">
        <v>0</v>
      </c>
      <c r="F28278">
        <v>0</v>
      </c>
      <c r="G28278">
        <v>0</v>
      </c>
      <c r="H28278">
        <v>0</v>
      </c>
    </row>
    <row r="28279" spans="1:8" x14ac:dyDescent="0.25">
      <c r="A28279" t="s">
        <v>59</v>
      </c>
      <c r="B28279">
        <v>2007</v>
      </c>
      <c r="C28279" t="s">
        <v>9</v>
      </c>
      <c r="D28279" t="s">
        <v>60</v>
      </c>
      <c r="E28279">
        <v>245</v>
      </c>
      <c r="F28279">
        <v>758.97326599999997</v>
      </c>
      <c r="G28279">
        <v>76667.441709999999</v>
      </c>
      <c r="H28279">
        <v>75092.130394000007</v>
      </c>
    </row>
    <row r="28280" spans="1:8" x14ac:dyDescent="0.25">
      <c r="A28280" t="s">
        <v>59</v>
      </c>
      <c r="B28280">
        <v>2007</v>
      </c>
      <c r="C28280" t="s">
        <v>9</v>
      </c>
      <c r="D28280" t="s">
        <v>60</v>
      </c>
      <c r="E28280">
        <v>200</v>
      </c>
      <c r="F28280">
        <v>281.57609300000001</v>
      </c>
      <c r="G28280">
        <v>26241.749519000001</v>
      </c>
      <c r="H28280">
        <v>25702.551600999999</v>
      </c>
    </row>
    <row r="28281" spans="1:8" x14ac:dyDescent="0.25">
      <c r="A28281" t="s">
        <v>59</v>
      </c>
      <c r="B28281">
        <v>2007</v>
      </c>
      <c r="C28281" t="s">
        <v>9</v>
      </c>
      <c r="D28281" t="s">
        <v>60</v>
      </c>
      <c r="E28281">
        <v>61</v>
      </c>
      <c r="F28281">
        <v>85.945954999999998</v>
      </c>
      <c r="G28281">
        <v>7666.7853459999997</v>
      </c>
      <c r="H28281">
        <v>7509.2533679999997</v>
      </c>
    </row>
    <row r="28282" spans="1:8" x14ac:dyDescent="0.25">
      <c r="A28282" t="s">
        <v>59</v>
      </c>
      <c r="B28282">
        <v>2007</v>
      </c>
      <c r="C28282" t="s">
        <v>9</v>
      </c>
      <c r="D28282" t="s">
        <v>60</v>
      </c>
      <c r="E28282">
        <v>92</v>
      </c>
      <c r="F28282">
        <v>228.68300199999999</v>
      </c>
      <c r="G28282">
        <v>16373.759302</v>
      </c>
      <c r="H28282">
        <v>16037.322247</v>
      </c>
    </row>
    <row r="28283" spans="1:8" x14ac:dyDescent="0.25">
      <c r="A28283" t="s">
        <v>59</v>
      </c>
      <c r="B28283">
        <v>2007</v>
      </c>
      <c r="C28283" t="s">
        <v>9</v>
      </c>
      <c r="D28283" t="s">
        <v>61</v>
      </c>
      <c r="E28283">
        <v>1131</v>
      </c>
      <c r="F28283">
        <v>2245.4211879999998</v>
      </c>
      <c r="G28283">
        <v>241599.126055</v>
      </c>
      <c r="H28283">
        <v>236634.90879799999</v>
      </c>
    </row>
    <row r="28284" spans="1:8" x14ac:dyDescent="0.25">
      <c r="A28284" t="s">
        <v>59</v>
      </c>
      <c r="B28284">
        <v>2007</v>
      </c>
      <c r="C28284" t="s">
        <v>9</v>
      </c>
      <c r="D28284" t="s">
        <v>62</v>
      </c>
      <c r="E28284">
        <v>3365</v>
      </c>
      <c r="F28284">
        <v>11405.032825</v>
      </c>
      <c r="G28284">
        <v>1043751.188674</v>
      </c>
      <c r="H28284">
        <v>1022304.8873300001</v>
      </c>
    </row>
    <row r="28285" spans="1:8" x14ac:dyDescent="0.25">
      <c r="A28285" t="s">
        <v>59</v>
      </c>
      <c r="B28285">
        <v>2007</v>
      </c>
      <c r="C28285" t="s">
        <v>9</v>
      </c>
      <c r="D28285" t="s">
        <v>60</v>
      </c>
      <c r="E28285">
        <v>0</v>
      </c>
      <c r="F28285">
        <v>0</v>
      </c>
      <c r="G28285">
        <v>0</v>
      </c>
      <c r="H28285">
        <v>0</v>
      </c>
    </row>
    <row r="28286" spans="1:8" x14ac:dyDescent="0.25">
      <c r="A28286" t="s">
        <v>59</v>
      </c>
      <c r="B28286">
        <v>2007</v>
      </c>
      <c r="C28286" t="s">
        <v>9</v>
      </c>
      <c r="D28286" t="s">
        <v>60</v>
      </c>
      <c r="E28286">
        <v>0</v>
      </c>
      <c r="F28286">
        <v>0</v>
      </c>
      <c r="G28286">
        <v>0</v>
      </c>
      <c r="H28286">
        <v>0</v>
      </c>
    </row>
    <row r="28287" spans="1:8" x14ac:dyDescent="0.25">
      <c r="A28287" t="s">
        <v>59</v>
      </c>
      <c r="B28287">
        <v>2007</v>
      </c>
      <c r="C28287" t="s">
        <v>9</v>
      </c>
      <c r="D28287" t="s">
        <v>60</v>
      </c>
      <c r="E28287">
        <v>0</v>
      </c>
      <c r="F28287">
        <v>0</v>
      </c>
      <c r="G28287">
        <v>0</v>
      </c>
      <c r="H28287">
        <v>0</v>
      </c>
    </row>
    <row r="28288" spans="1:8" x14ac:dyDescent="0.25">
      <c r="A28288" t="s">
        <v>59</v>
      </c>
      <c r="B28288">
        <v>2007</v>
      </c>
      <c r="C28288" t="s">
        <v>9</v>
      </c>
      <c r="D28288" t="s">
        <v>60</v>
      </c>
      <c r="E28288">
        <v>935</v>
      </c>
      <c r="F28288">
        <v>471.008015</v>
      </c>
      <c r="G28288">
        <v>36587.022674</v>
      </c>
      <c r="H28288">
        <v>35835.257002999999</v>
      </c>
    </row>
    <row r="28289" spans="1:8" x14ac:dyDescent="0.25">
      <c r="A28289" t="s">
        <v>59</v>
      </c>
      <c r="B28289">
        <v>2007</v>
      </c>
      <c r="C28289" t="s">
        <v>9</v>
      </c>
      <c r="D28289" t="s">
        <v>60</v>
      </c>
      <c r="E28289">
        <v>4967</v>
      </c>
      <c r="F28289">
        <v>2021.234737</v>
      </c>
      <c r="G28289">
        <v>167692.198993</v>
      </c>
      <c r="H28289">
        <v>164246.57184399999</v>
      </c>
    </row>
    <row r="28290" spans="1:8" x14ac:dyDescent="0.25">
      <c r="A28290" t="s">
        <v>59</v>
      </c>
      <c r="B28290">
        <v>2007</v>
      </c>
      <c r="C28290" t="s">
        <v>9</v>
      </c>
      <c r="D28290" t="s">
        <v>60</v>
      </c>
      <c r="E28290">
        <v>738</v>
      </c>
      <c r="F28290">
        <v>324.10683599999999</v>
      </c>
      <c r="G28290">
        <v>20678.029532</v>
      </c>
      <c r="H28290">
        <v>20253.151211</v>
      </c>
    </row>
    <row r="28291" spans="1:8" x14ac:dyDescent="0.25">
      <c r="A28291" t="s">
        <v>59</v>
      </c>
      <c r="B28291">
        <v>2007</v>
      </c>
      <c r="C28291" t="s">
        <v>9</v>
      </c>
      <c r="D28291" t="s">
        <v>61</v>
      </c>
      <c r="E28291">
        <v>9958</v>
      </c>
      <c r="F28291">
        <v>2988.3206449999998</v>
      </c>
      <c r="G28291">
        <v>207988.100947</v>
      </c>
      <c r="H28291">
        <v>203714.50055500001</v>
      </c>
    </row>
    <row r="28292" spans="1:8" x14ac:dyDescent="0.25">
      <c r="A28292" t="s">
        <v>59</v>
      </c>
      <c r="B28292">
        <v>2007</v>
      </c>
      <c r="C28292" t="s">
        <v>9</v>
      </c>
      <c r="D28292" t="s">
        <v>62</v>
      </c>
      <c r="E28292">
        <v>82929</v>
      </c>
      <c r="F28292">
        <v>23582.165482</v>
      </c>
      <c r="G28292">
        <v>1792382.043362</v>
      </c>
      <c r="H28292">
        <v>1755553.375914</v>
      </c>
    </row>
    <row r="28293" spans="1:8" x14ac:dyDescent="0.25">
      <c r="A28293" t="s">
        <v>59</v>
      </c>
      <c r="B28293">
        <v>2007</v>
      </c>
      <c r="C28293" t="s">
        <v>9</v>
      </c>
      <c r="D28293" t="s">
        <v>63</v>
      </c>
      <c r="E28293">
        <v>0</v>
      </c>
      <c r="F28293">
        <v>0</v>
      </c>
      <c r="G28293">
        <v>0</v>
      </c>
      <c r="H28293">
        <v>0</v>
      </c>
    </row>
    <row r="28294" spans="1:8" x14ac:dyDescent="0.25">
      <c r="A28294" t="s">
        <v>59</v>
      </c>
      <c r="B28294">
        <v>2007</v>
      </c>
      <c r="C28294" t="s">
        <v>9</v>
      </c>
      <c r="D28294" t="s">
        <v>63</v>
      </c>
      <c r="E28294">
        <v>608940</v>
      </c>
      <c r="F28294">
        <v>93468.243218000003</v>
      </c>
      <c r="G28294">
        <v>7820995.544187</v>
      </c>
      <c r="H28294">
        <v>7660294.9585760003</v>
      </c>
    </row>
    <row r="28295" spans="1:8" x14ac:dyDescent="0.25">
      <c r="A28295" t="s">
        <v>59</v>
      </c>
      <c r="B28295">
        <v>2007</v>
      </c>
      <c r="C28295" t="s">
        <v>8</v>
      </c>
      <c r="D28295" t="s">
        <v>60</v>
      </c>
      <c r="E28295">
        <v>0</v>
      </c>
      <c r="F28295">
        <v>0</v>
      </c>
      <c r="G28295">
        <v>0</v>
      </c>
      <c r="H28295">
        <v>0</v>
      </c>
    </row>
    <row r="28296" spans="1:8" x14ac:dyDescent="0.25">
      <c r="A28296" t="s">
        <v>59</v>
      </c>
      <c r="B28296">
        <v>2007</v>
      </c>
      <c r="C28296" t="s">
        <v>8</v>
      </c>
      <c r="D28296" t="s">
        <v>60</v>
      </c>
      <c r="E28296">
        <v>0</v>
      </c>
      <c r="F28296">
        <v>0</v>
      </c>
      <c r="G28296">
        <v>0</v>
      </c>
      <c r="H28296">
        <v>0</v>
      </c>
    </row>
    <row r="28297" spans="1:8" x14ac:dyDescent="0.25">
      <c r="A28297" t="s">
        <v>59</v>
      </c>
      <c r="B28297">
        <v>2007</v>
      </c>
      <c r="C28297" t="s">
        <v>8</v>
      </c>
      <c r="D28297" t="s">
        <v>60</v>
      </c>
      <c r="E28297">
        <v>3</v>
      </c>
      <c r="F28297">
        <v>128.88717399999999</v>
      </c>
      <c r="G28297">
        <v>7257.7246480000003</v>
      </c>
      <c r="H28297">
        <v>7593.2450939999999</v>
      </c>
    </row>
    <row r="28298" spans="1:8" x14ac:dyDescent="0.25">
      <c r="A28298" t="s">
        <v>59</v>
      </c>
      <c r="B28298">
        <v>2007</v>
      </c>
      <c r="C28298" t="s">
        <v>8</v>
      </c>
      <c r="D28298" t="s">
        <v>60</v>
      </c>
      <c r="E28298">
        <v>0</v>
      </c>
      <c r="F28298">
        <v>0</v>
      </c>
      <c r="G28298">
        <v>0</v>
      </c>
      <c r="H28298">
        <v>0</v>
      </c>
    </row>
    <row r="28299" spans="1:8" x14ac:dyDescent="0.25">
      <c r="A28299" t="s">
        <v>59</v>
      </c>
      <c r="B28299">
        <v>2007</v>
      </c>
      <c r="C28299" t="s">
        <v>8</v>
      </c>
      <c r="D28299" t="s">
        <v>60</v>
      </c>
      <c r="E28299">
        <v>12</v>
      </c>
      <c r="F28299">
        <v>781.41812600000003</v>
      </c>
      <c r="G28299">
        <v>62415.185099000002</v>
      </c>
      <c r="H28299">
        <v>65300.603293</v>
      </c>
    </row>
    <row r="28300" spans="1:8" x14ac:dyDescent="0.25">
      <c r="A28300" t="s">
        <v>59</v>
      </c>
      <c r="B28300">
        <v>2007</v>
      </c>
      <c r="C28300" t="s">
        <v>8</v>
      </c>
      <c r="D28300" t="s">
        <v>60</v>
      </c>
      <c r="E28300">
        <v>0</v>
      </c>
      <c r="F28300">
        <v>0</v>
      </c>
      <c r="G28300">
        <v>0</v>
      </c>
      <c r="H28300">
        <v>0</v>
      </c>
    </row>
    <row r="28301" spans="1:8" x14ac:dyDescent="0.25">
      <c r="A28301" t="s">
        <v>59</v>
      </c>
      <c r="B28301">
        <v>2007</v>
      </c>
      <c r="C28301" t="s">
        <v>8</v>
      </c>
      <c r="D28301" t="s">
        <v>60</v>
      </c>
      <c r="E28301">
        <v>0</v>
      </c>
      <c r="F28301">
        <v>0</v>
      </c>
      <c r="G28301">
        <v>0</v>
      </c>
      <c r="H28301">
        <v>0</v>
      </c>
    </row>
    <row r="28302" spans="1:8" x14ac:dyDescent="0.25">
      <c r="A28302" t="s">
        <v>59</v>
      </c>
      <c r="B28302">
        <v>2007</v>
      </c>
      <c r="C28302" t="s">
        <v>8</v>
      </c>
      <c r="D28302" t="s">
        <v>60</v>
      </c>
      <c r="E28302">
        <v>320</v>
      </c>
      <c r="F28302">
        <v>5278.2815259999998</v>
      </c>
      <c r="G28302">
        <v>373560.23304800002</v>
      </c>
      <c r="H28302">
        <v>390829.708277</v>
      </c>
    </row>
    <row r="28303" spans="1:8" x14ac:dyDescent="0.25">
      <c r="A28303" t="s">
        <v>59</v>
      </c>
      <c r="B28303">
        <v>2007</v>
      </c>
      <c r="C28303" t="s">
        <v>8</v>
      </c>
      <c r="D28303" t="s">
        <v>60</v>
      </c>
      <c r="E28303">
        <v>137</v>
      </c>
      <c r="F28303">
        <v>2181.8246349999999</v>
      </c>
      <c r="G28303">
        <v>138425.862127</v>
      </c>
      <c r="H28303">
        <v>144825.21030599999</v>
      </c>
    </row>
    <row r="28304" spans="1:8" x14ac:dyDescent="0.25">
      <c r="A28304" t="s">
        <v>59</v>
      </c>
      <c r="B28304">
        <v>2007</v>
      </c>
      <c r="C28304" t="s">
        <v>8</v>
      </c>
      <c r="D28304" t="s">
        <v>60</v>
      </c>
      <c r="E28304">
        <v>67</v>
      </c>
      <c r="F28304">
        <v>101.235089</v>
      </c>
      <c r="G28304">
        <v>8414.4982980000004</v>
      </c>
      <c r="H28304">
        <v>8803.4957259999992</v>
      </c>
    </row>
    <row r="28305" spans="1:8" x14ac:dyDescent="0.25">
      <c r="A28305" t="s">
        <v>59</v>
      </c>
      <c r="B28305">
        <v>2007</v>
      </c>
      <c r="C28305" t="s">
        <v>8</v>
      </c>
      <c r="D28305" t="s">
        <v>60</v>
      </c>
      <c r="E28305">
        <v>73</v>
      </c>
      <c r="F28305">
        <v>1682.913957</v>
      </c>
      <c r="G28305">
        <v>99831.927668000004</v>
      </c>
      <c r="H28305">
        <v>104447.100401</v>
      </c>
    </row>
    <row r="28306" spans="1:8" x14ac:dyDescent="0.25">
      <c r="A28306" t="s">
        <v>59</v>
      </c>
      <c r="B28306">
        <v>2007</v>
      </c>
      <c r="C28306" t="s">
        <v>8</v>
      </c>
      <c r="D28306" t="s">
        <v>61</v>
      </c>
      <c r="E28306">
        <v>1417</v>
      </c>
      <c r="F28306">
        <v>41836.666743000002</v>
      </c>
      <c r="G28306">
        <v>2827259.9730290002</v>
      </c>
      <c r="H28306">
        <v>2957962.5793329999</v>
      </c>
    </row>
    <row r="28307" spans="1:8" x14ac:dyDescent="0.25">
      <c r="A28307" t="s">
        <v>59</v>
      </c>
      <c r="B28307">
        <v>2007</v>
      </c>
      <c r="C28307" t="s">
        <v>8</v>
      </c>
      <c r="D28307" t="s">
        <v>62</v>
      </c>
      <c r="E28307">
        <v>992</v>
      </c>
      <c r="F28307">
        <v>15268.547546</v>
      </c>
      <c r="G28307">
        <v>1038692.263127</v>
      </c>
      <c r="H28307">
        <v>1086710.4104609999</v>
      </c>
    </row>
    <row r="28308" spans="1:8" x14ac:dyDescent="0.25">
      <c r="A28308" t="s">
        <v>59</v>
      </c>
      <c r="B28308">
        <v>2007</v>
      </c>
      <c r="C28308" t="s">
        <v>8</v>
      </c>
      <c r="D28308" t="s">
        <v>64</v>
      </c>
      <c r="E28308">
        <v>1</v>
      </c>
      <c r="F28308">
        <v>13631.493</v>
      </c>
      <c r="G28308">
        <v>1275401.9099999999</v>
      </c>
      <c r="H28308">
        <v>1311944.613589</v>
      </c>
    </row>
    <row r="28309" spans="1:8" x14ac:dyDescent="0.25">
      <c r="A28309" t="s">
        <v>59</v>
      </c>
      <c r="B28309">
        <v>2007</v>
      </c>
      <c r="C28309" t="s">
        <v>8</v>
      </c>
      <c r="D28309" t="s">
        <v>60</v>
      </c>
      <c r="E28309">
        <v>0</v>
      </c>
      <c r="F28309">
        <v>0</v>
      </c>
      <c r="G28309">
        <v>0</v>
      </c>
      <c r="H28309">
        <v>0</v>
      </c>
    </row>
    <row r="28310" spans="1:8" x14ac:dyDescent="0.25">
      <c r="A28310" t="s">
        <v>59</v>
      </c>
      <c r="B28310">
        <v>2007</v>
      </c>
      <c r="C28310" t="s">
        <v>8</v>
      </c>
      <c r="D28310" t="s">
        <v>60</v>
      </c>
      <c r="E28310">
        <v>242</v>
      </c>
      <c r="F28310">
        <v>736.32644100000005</v>
      </c>
      <c r="G28310">
        <v>74848.118784000006</v>
      </c>
      <c r="H28310">
        <v>78308.304369000005</v>
      </c>
    </row>
    <row r="28311" spans="1:8" x14ac:dyDescent="0.25">
      <c r="A28311" t="s">
        <v>59</v>
      </c>
      <c r="B28311">
        <v>2007</v>
      </c>
      <c r="C28311" t="s">
        <v>8</v>
      </c>
      <c r="D28311" t="s">
        <v>60</v>
      </c>
      <c r="E28311">
        <v>199</v>
      </c>
      <c r="F28311">
        <v>265.17287599999997</v>
      </c>
      <c r="G28311">
        <v>25342.204486999999</v>
      </c>
      <c r="H28311">
        <v>26513.760060000001</v>
      </c>
    </row>
    <row r="28312" spans="1:8" x14ac:dyDescent="0.25">
      <c r="A28312" t="s">
        <v>59</v>
      </c>
      <c r="B28312">
        <v>2007</v>
      </c>
      <c r="C28312" t="s">
        <v>8</v>
      </c>
      <c r="D28312" t="s">
        <v>60</v>
      </c>
      <c r="E28312">
        <v>63</v>
      </c>
      <c r="F28312">
        <v>117.474794</v>
      </c>
      <c r="G28312">
        <v>9556.3057480000007</v>
      </c>
      <c r="H28312">
        <v>9998.0882789999996</v>
      </c>
    </row>
    <row r="28313" spans="1:8" x14ac:dyDescent="0.25">
      <c r="A28313" t="s">
        <v>59</v>
      </c>
      <c r="B28313">
        <v>2007</v>
      </c>
      <c r="C28313" t="s">
        <v>8</v>
      </c>
      <c r="D28313" t="s">
        <v>60</v>
      </c>
      <c r="E28313">
        <v>92</v>
      </c>
      <c r="F28313">
        <v>252.41990300000001</v>
      </c>
      <c r="G28313">
        <v>17955.517658000001</v>
      </c>
      <c r="H28313">
        <v>18785.590936000001</v>
      </c>
    </row>
    <row r="28314" spans="1:8" x14ac:dyDescent="0.25">
      <c r="A28314" t="s">
        <v>59</v>
      </c>
      <c r="B28314">
        <v>2007</v>
      </c>
      <c r="C28314" t="s">
        <v>8</v>
      </c>
      <c r="D28314" t="s">
        <v>61</v>
      </c>
      <c r="E28314">
        <v>1127</v>
      </c>
      <c r="F28314">
        <v>2206.5844870000001</v>
      </c>
      <c r="G28314">
        <v>242056.936873</v>
      </c>
      <c r="H28314">
        <v>253247.09017499999</v>
      </c>
    </row>
    <row r="28315" spans="1:8" x14ac:dyDescent="0.25">
      <c r="A28315" t="s">
        <v>59</v>
      </c>
      <c r="B28315">
        <v>2007</v>
      </c>
      <c r="C28315" t="s">
        <v>8</v>
      </c>
      <c r="D28315" t="s">
        <v>62</v>
      </c>
      <c r="E28315">
        <v>3316</v>
      </c>
      <c r="F28315">
        <v>11052.476468000001</v>
      </c>
      <c r="G28315">
        <v>1020464.767596</v>
      </c>
      <c r="H28315">
        <v>1067640.2682709999</v>
      </c>
    </row>
    <row r="28316" spans="1:8" x14ac:dyDescent="0.25">
      <c r="A28316" t="s">
        <v>59</v>
      </c>
      <c r="B28316">
        <v>2007</v>
      </c>
      <c r="C28316" t="s">
        <v>8</v>
      </c>
      <c r="D28316" t="s">
        <v>60</v>
      </c>
      <c r="E28316">
        <v>0</v>
      </c>
      <c r="F28316">
        <v>0</v>
      </c>
      <c r="G28316">
        <v>0</v>
      </c>
      <c r="H28316">
        <v>0</v>
      </c>
    </row>
    <row r="28317" spans="1:8" x14ac:dyDescent="0.25">
      <c r="A28317" t="s">
        <v>59</v>
      </c>
      <c r="B28317">
        <v>2007</v>
      </c>
      <c r="C28317" t="s">
        <v>8</v>
      </c>
      <c r="D28317" t="s">
        <v>60</v>
      </c>
      <c r="E28317">
        <v>0</v>
      </c>
      <c r="F28317">
        <v>0</v>
      </c>
      <c r="G28317">
        <v>0</v>
      </c>
      <c r="H28317">
        <v>0</v>
      </c>
    </row>
    <row r="28318" spans="1:8" x14ac:dyDescent="0.25">
      <c r="A28318" t="s">
        <v>59</v>
      </c>
      <c r="B28318">
        <v>2007</v>
      </c>
      <c r="C28318" t="s">
        <v>8</v>
      </c>
      <c r="D28318" t="s">
        <v>60</v>
      </c>
      <c r="E28318">
        <v>0</v>
      </c>
      <c r="F28318">
        <v>0</v>
      </c>
      <c r="G28318">
        <v>0</v>
      </c>
      <c r="H28318">
        <v>0</v>
      </c>
    </row>
    <row r="28319" spans="1:8" x14ac:dyDescent="0.25">
      <c r="A28319" t="s">
        <v>59</v>
      </c>
      <c r="B28319">
        <v>2007</v>
      </c>
      <c r="C28319" t="s">
        <v>8</v>
      </c>
      <c r="D28319" t="s">
        <v>60</v>
      </c>
      <c r="E28319">
        <v>932</v>
      </c>
      <c r="F28319">
        <v>482.68583599999999</v>
      </c>
      <c r="G28319">
        <v>37623.056648999998</v>
      </c>
      <c r="H28319">
        <v>39362.348969999999</v>
      </c>
    </row>
    <row r="28320" spans="1:8" x14ac:dyDescent="0.25">
      <c r="A28320" t="s">
        <v>59</v>
      </c>
      <c r="B28320">
        <v>2007</v>
      </c>
      <c r="C28320" t="s">
        <v>8</v>
      </c>
      <c r="D28320" t="s">
        <v>60</v>
      </c>
      <c r="E28320">
        <v>4936</v>
      </c>
      <c r="F28320">
        <v>2037.5142000000001</v>
      </c>
      <c r="G28320">
        <v>168621.11191800001</v>
      </c>
      <c r="H28320">
        <v>176416.36916900001</v>
      </c>
    </row>
    <row r="28321" spans="1:8" x14ac:dyDescent="0.25">
      <c r="A28321" t="s">
        <v>59</v>
      </c>
      <c r="B28321">
        <v>2007</v>
      </c>
      <c r="C28321" t="s">
        <v>8</v>
      </c>
      <c r="D28321" t="s">
        <v>60</v>
      </c>
      <c r="E28321">
        <v>732</v>
      </c>
      <c r="F28321">
        <v>342.64092499999998</v>
      </c>
      <c r="G28321">
        <v>22026.154361000001</v>
      </c>
      <c r="H28321">
        <v>23044.410839</v>
      </c>
    </row>
    <row r="28322" spans="1:8" x14ac:dyDescent="0.25">
      <c r="A28322" t="s">
        <v>59</v>
      </c>
      <c r="B28322">
        <v>2007</v>
      </c>
      <c r="C28322" t="s">
        <v>8</v>
      </c>
      <c r="D28322" t="s">
        <v>61</v>
      </c>
      <c r="E28322">
        <v>9908</v>
      </c>
      <c r="F28322">
        <v>2884.2151469999999</v>
      </c>
      <c r="G28322">
        <v>200520.57240500001</v>
      </c>
      <c r="H28322">
        <v>209790.523411</v>
      </c>
    </row>
    <row r="28323" spans="1:8" x14ac:dyDescent="0.25">
      <c r="A28323" t="s">
        <v>59</v>
      </c>
      <c r="B28323">
        <v>2007</v>
      </c>
      <c r="C28323" t="s">
        <v>8</v>
      </c>
      <c r="D28323" t="s">
        <v>62</v>
      </c>
      <c r="E28323">
        <v>82616</v>
      </c>
      <c r="F28323">
        <v>22153.512526999999</v>
      </c>
      <c r="G28323">
        <v>1678573.144786</v>
      </c>
      <c r="H28323">
        <v>1756172.618123</v>
      </c>
    </row>
    <row r="28324" spans="1:8" x14ac:dyDescent="0.25">
      <c r="A28324" t="s">
        <v>59</v>
      </c>
      <c r="B28324">
        <v>2007</v>
      </c>
      <c r="C28324" t="s">
        <v>8</v>
      </c>
      <c r="D28324" t="s">
        <v>63</v>
      </c>
      <c r="E28324">
        <v>0</v>
      </c>
      <c r="F28324">
        <v>0</v>
      </c>
      <c r="G28324">
        <v>0</v>
      </c>
      <c r="H28324">
        <v>0</v>
      </c>
    </row>
    <row r="28325" spans="1:8" x14ac:dyDescent="0.25">
      <c r="A28325" t="s">
        <v>59</v>
      </c>
      <c r="B28325">
        <v>2007</v>
      </c>
      <c r="C28325" t="s">
        <v>8</v>
      </c>
      <c r="D28325" t="s">
        <v>63</v>
      </c>
      <c r="E28325">
        <v>606435</v>
      </c>
      <c r="F28325">
        <v>92533.590102000002</v>
      </c>
      <c r="G28325">
        <v>7762575.6716910005</v>
      </c>
      <c r="H28325">
        <v>8121435.0909160003</v>
      </c>
    </row>
    <row r="28326" spans="1:8" x14ac:dyDescent="0.25">
      <c r="A28326" t="s">
        <v>59</v>
      </c>
      <c r="B28326">
        <v>2007</v>
      </c>
      <c r="C28326" t="s">
        <v>7</v>
      </c>
      <c r="D28326" t="s">
        <v>60</v>
      </c>
      <c r="E28326">
        <v>0</v>
      </c>
      <c r="F28326">
        <v>0</v>
      </c>
      <c r="G28326">
        <v>0</v>
      </c>
      <c r="H28326">
        <v>0</v>
      </c>
    </row>
    <row r="28327" spans="1:8" x14ac:dyDescent="0.25">
      <c r="A28327" t="s">
        <v>59</v>
      </c>
      <c r="B28327">
        <v>2007</v>
      </c>
      <c r="C28327" t="s">
        <v>7</v>
      </c>
      <c r="D28327" t="s">
        <v>60</v>
      </c>
      <c r="E28327">
        <v>0</v>
      </c>
      <c r="F28327">
        <v>0</v>
      </c>
      <c r="G28327">
        <v>0</v>
      </c>
      <c r="H28327">
        <v>0</v>
      </c>
    </row>
    <row r="28328" spans="1:8" x14ac:dyDescent="0.25">
      <c r="A28328" t="s">
        <v>59</v>
      </c>
      <c r="B28328">
        <v>2007</v>
      </c>
      <c r="C28328" t="s">
        <v>7</v>
      </c>
      <c r="D28328" t="s">
        <v>60</v>
      </c>
      <c r="E28328">
        <v>3</v>
      </c>
      <c r="F28328">
        <v>147.466488</v>
      </c>
      <c r="G28328">
        <v>8250.6660200000006</v>
      </c>
      <c r="H28328">
        <v>7892.4281700000001</v>
      </c>
    </row>
    <row r="28329" spans="1:8" x14ac:dyDescent="0.25">
      <c r="A28329" t="s">
        <v>59</v>
      </c>
      <c r="B28329">
        <v>2007</v>
      </c>
      <c r="C28329" t="s">
        <v>7</v>
      </c>
      <c r="D28329" t="s">
        <v>60</v>
      </c>
      <c r="E28329">
        <v>0</v>
      </c>
      <c r="F28329">
        <v>0</v>
      </c>
      <c r="G28329">
        <v>0</v>
      </c>
      <c r="H28329">
        <v>0</v>
      </c>
    </row>
    <row r="28330" spans="1:8" x14ac:dyDescent="0.25">
      <c r="A28330" t="s">
        <v>59</v>
      </c>
      <c r="B28330">
        <v>2007</v>
      </c>
      <c r="C28330" t="s">
        <v>7</v>
      </c>
      <c r="D28330" t="s">
        <v>60</v>
      </c>
      <c r="E28330">
        <v>12</v>
      </c>
      <c r="F28330">
        <v>841.34812899999997</v>
      </c>
      <c r="G28330">
        <v>67874.794573000006</v>
      </c>
      <c r="H28330">
        <v>64927.720915999998</v>
      </c>
    </row>
    <row r="28331" spans="1:8" x14ac:dyDescent="0.25">
      <c r="A28331" t="s">
        <v>59</v>
      </c>
      <c r="B28331">
        <v>2007</v>
      </c>
      <c r="C28331" t="s">
        <v>7</v>
      </c>
      <c r="D28331" t="s">
        <v>60</v>
      </c>
      <c r="E28331">
        <v>0</v>
      </c>
      <c r="F28331">
        <v>0</v>
      </c>
      <c r="G28331">
        <v>0</v>
      </c>
      <c r="H28331">
        <v>0</v>
      </c>
    </row>
    <row r="28332" spans="1:8" x14ac:dyDescent="0.25">
      <c r="A28332" t="s">
        <v>59</v>
      </c>
      <c r="B28332">
        <v>2007</v>
      </c>
      <c r="C28332" t="s">
        <v>7</v>
      </c>
      <c r="D28332" t="s">
        <v>60</v>
      </c>
      <c r="E28332">
        <v>0</v>
      </c>
      <c r="F28332">
        <v>0</v>
      </c>
      <c r="G28332">
        <v>0</v>
      </c>
      <c r="H28332">
        <v>0</v>
      </c>
    </row>
    <row r="28333" spans="1:8" x14ac:dyDescent="0.25">
      <c r="A28333" t="s">
        <v>59</v>
      </c>
      <c r="B28333">
        <v>2007</v>
      </c>
      <c r="C28333" t="s">
        <v>7</v>
      </c>
      <c r="D28333" t="s">
        <v>60</v>
      </c>
      <c r="E28333">
        <v>312</v>
      </c>
      <c r="F28333">
        <v>5110.6012250000003</v>
      </c>
      <c r="G28333">
        <v>364688.25645599997</v>
      </c>
      <c r="H28333">
        <v>348853.760595</v>
      </c>
    </row>
    <row r="28334" spans="1:8" x14ac:dyDescent="0.25">
      <c r="A28334" t="s">
        <v>59</v>
      </c>
      <c r="B28334">
        <v>2007</v>
      </c>
      <c r="C28334" t="s">
        <v>7</v>
      </c>
      <c r="D28334" t="s">
        <v>60</v>
      </c>
      <c r="E28334">
        <v>134</v>
      </c>
      <c r="F28334">
        <v>1798.513436</v>
      </c>
      <c r="G28334">
        <v>122552.05304</v>
      </c>
      <c r="H28334">
        <v>117230.933036</v>
      </c>
    </row>
    <row r="28335" spans="1:8" x14ac:dyDescent="0.25">
      <c r="A28335" t="s">
        <v>59</v>
      </c>
      <c r="B28335">
        <v>2007</v>
      </c>
      <c r="C28335" t="s">
        <v>7</v>
      </c>
      <c r="D28335" t="s">
        <v>60</v>
      </c>
      <c r="E28335">
        <v>67</v>
      </c>
      <c r="F28335">
        <v>107.004527</v>
      </c>
      <c r="G28335">
        <v>8629.7711259999996</v>
      </c>
      <c r="H28335">
        <v>8255.072811</v>
      </c>
    </row>
    <row r="28336" spans="1:8" x14ac:dyDescent="0.25">
      <c r="A28336" t="s">
        <v>59</v>
      </c>
      <c r="B28336">
        <v>2007</v>
      </c>
      <c r="C28336" t="s">
        <v>7</v>
      </c>
      <c r="D28336" t="s">
        <v>60</v>
      </c>
      <c r="E28336">
        <v>73</v>
      </c>
      <c r="F28336">
        <v>1598.1392760000001</v>
      </c>
      <c r="G28336">
        <v>96540.630684999996</v>
      </c>
      <c r="H28336">
        <v>92348.907508000004</v>
      </c>
    </row>
    <row r="28337" spans="1:8" x14ac:dyDescent="0.25">
      <c r="A28337" t="s">
        <v>59</v>
      </c>
      <c r="B28337">
        <v>2007</v>
      </c>
      <c r="C28337" t="s">
        <v>7</v>
      </c>
      <c r="D28337" t="s">
        <v>61</v>
      </c>
      <c r="E28337">
        <v>1419</v>
      </c>
      <c r="F28337">
        <v>43616.391233000002</v>
      </c>
      <c r="G28337">
        <v>2942737.2345909998</v>
      </c>
      <c r="H28337">
        <v>2814965.7482989999</v>
      </c>
    </row>
    <row r="28338" spans="1:8" x14ac:dyDescent="0.25">
      <c r="A28338" t="s">
        <v>59</v>
      </c>
      <c r="B28338">
        <v>2007</v>
      </c>
      <c r="C28338" t="s">
        <v>7</v>
      </c>
      <c r="D28338" t="s">
        <v>62</v>
      </c>
      <c r="E28338">
        <v>987</v>
      </c>
      <c r="F28338">
        <v>15506.204437</v>
      </c>
      <c r="G28338">
        <v>1059863.02682</v>
      </c>
      <c r="H28338">
        <v>1013844.553743</v>
      </c>
    </row>
    <row r="28339" spans="1:8" x14ac:dyDescent="0.25">
      <c r="A28339" t="s">
        <v>59</v>
      </c>
      <c r="B28339">
        <v>2007</v>
      </c>
      <c r="C28339" t="s">
        <v>7</v>
      </c>
      <c r="D28339" t="s">
        <v>64</v>
      </c>
      <c r="E28339">
        <v>1</v>
      </c>
      <c r="F28339">
        <v>13132.298000000001</v>
      </c>
      <c r="G28339">
        <v>1360646.39</v>
      </c>
      <c r="H28339">
        <v>1246066.7076049999</v>
      </c>
    </row>
    <row r="28340" spans="1:8" x14ac:dyDescent="0.25">
      <c r="A28340" t="s">
        <v>59</v>
      </c>
      <c r="B28340">
        <v>2007</v>
      </c>
      <c r="C28340" t="s">
        <v>7</v>
      </c>
      <c r="D28340" t="s">
        <v>60</v>
      </c>
      <c r="E28340">
        <v>0</v>
      </c>
      <c r="F28340">
        <v>0</v>
      </c>
      <c r="G28340">
        <v>0</v>
      </c>
      <c r="H28340">
        <v>0</v>
      </c>
    </row>
    <row r="28341" spans="1:8" x14ac:dyDescent="0.25">
      <c r="A28341" t="s">
        <v>59</v>
      </c>
      <c r="B28341">
        <v>2007</v>
      </c>
      <c r="C28341" t="s">
        <v>7</v>
      </c>
      <c r="D28341" t="s">
        <v>60</v>
      </c>
      <c r="E28341">
        <v>241</v>
      </c>
      <c r="F28341">
        <v>761.542911</v>
      </c>
      <c r="G28341">
        <v>77021.982581000004</v>
      </c>
      <c r="H28341">
        <v>73677.744747999997</v>
      </c>
    </row>
    <row r="28342" spans="1:8" x14ac:dyDescent="0.25">
      <c r="A28342" t="s">
        <v>59</v>
      </c>
      <c r="B28342">
        <v>2007</v>
      </c>
      <c r="C28342" t="s">
        <v>7</v>
      </c>
      <c r="D28342" t="s">
        <v>60</v>
      </c>
      <c r="E28342">
        <v>200</v>
      </c>
      <c r="F28342">
        <v>272.71770900000001</v>
      </c>
      <c r="G28342">
        <v>26392.586502999999</v>
      </c>
      <c r="H28342">
        <v>25246.639809</v>
      </c>
    </row>
    <row r="28343" spans="1:8" x14ac:dyDescent="0.25">
      <c r="A28343" t="s">
        <v>59</v>
      </c>
      <c r="B28343">
        <v>2007</v>
      </c>
      <c r="C28343" t="s">
        <v>7</v>
      </c>
      <c r="D28343" t="s">
        <v>60</v>
      </c>
      <c r="E28343">
        <v>63</v>
      </c>
      <c r="F28343">
        <v>161.008073</v>
      </c>
      <c r="G28343">
        <v>11863.163122</v>
      </c>
      <c r="H28343">
        <v>11348.073304</v>
      </c>
    </row>
    <row r="28344" spans="1:8" x14ac:dyDescent="0.25">
      <c r="A28344" t="s">
        <v>59</v>
      </c>
      <c r="B28344">
        <v>2007</v>
      </c>
      <c r="C28344" t="s">
        <v>7</v>
      </c>
      <c r="D28344" t="s">
        <v>60</v>
      </c>
      <c r="E28344">
        <v>90</v>
      </c>
      <c r="F28344">
        <v>267.17183399999999</v>
      </c>
      <c r="G28344">
        <v>18953.652791</v>
      </c>
      <c r="H28344">
        <v>18130.699127</v>
      </c>
    </row>
    <row r="28345" spans="1:8" x14ac:dyDescent="0.25">
      <c r="A28345" t="s">
        <v>59</v>
      </c>
      <c r="B28345">
        <v>2007</v>
      </c>
      <c r="C28345" t="s">
        <v>7</v>
      </c>
      <c r="D28345" t="s">
        <v>61</v>
      </c>
      <c r="E28345">
        <v>1116</v>
      </c>
      <c r="F28345">
        <v>2251.2720829999998</v>
      </c>
      <c r="G28345">
        <v>244907.85072300001</v>
      </c>
      <c r="H28345">
        <v>234274.13197799999</v>
      </c>
    </row>
    <row r="28346" spans="1:8" x14ac:dyDescent="0.25">
      <c r="A28346" t="s">
        <v>59</v>
      </c>
      <c r="B28346">
        <v>2007</v>
      </c>
      <c r="C28346" t="s">
        <v>7</v>
      </c>
      <c r="D28346" t="s">
        <v>62</v>
      </c>
      <c r="E28346">
        <v>3242</v>
      </c>
      <c r="F28346">
        <v>11192.900989</v>
      </c>
      <c r="G28346">
        <v>1029864.586332</v>
      </c>
      <c r="H28346">
        <v>985148.62347700004</v>
      </c>
    </row>
    <row r="28347" spans="1:8" x14ac:dyDescent="0.25">
      <c r="A28347" t="s">
        <v>59</v>
      </c>
      <c r="B28347">
        <v>2007</v>
      </c>
      <c r="C28347" t="s">
        <v>7</v>
      </c>
      <c r="D28347" t="s">
        <v>60</v>
      </c>
      <c r="E28347">
        <v>0</v>
      </c>
      <c r="F28347">
        <v>0</v>
      </c>
      <c r="G28347">
        <v>0</v>
      </c>
      <c r="H28347">
        <v>0</v>
      </c>
    </row>
    <row r="28348" spans="1:8" x14ac:dyDescent="0.25">
      <c r="A28348" t="s">
        <v>59</v>
      </c>
      <c r="B28348">
        <v>2007</v>
      </c>
      <c r="C28348" t="s">
        <v>7</v>
      </c>
      <c r="D28348" t="s">
        <v>60</v>
      </c>
      <c r="E28348">
        <v>0</v>
      </c>
      <c r="F28348">
        <v>0</v>
      </c>
      <c r="G28348">
        <v>0</v>
      </c>
      <c r="H28348">
        <v>0</v>
      </c>
    </row>
    <row r="28349" spans="1:8" x14ac:dyDescent="0.25">
      <c r="A28349" t="s">
        <v>59</v>
      </c>
      <c r="B28349">
        <v>2007</v>
      </c>
      <c r="C28349" t="s">
        <v>7</v>
      </c>
      <c r="D28349" t="s">
        <v>60</v>
      </c>
      <c r="E28349">
        <v>0</v>
      </c>
      <c r="F28349">
        <v>0</v>
      </c>
      <c r="G28349">
        <v>0</v>
      </c>
      <c r="H28349">
        <v>0</v>
      </c>
    </row>
    <row r="28350" spans="1:8" x14ac:dyDescent="0.25">
      <c r="A28350" t="s">
        <v>59</v>
      </c>
      <c r="B28350">
        <v>2007</v>
      </c>
      <c r="C28350" t="s">
        <v>7</v>
      </c>
      <c r="D28350" t="s">
        <v>60</v>
      </c>
      <c r="E28350">
        <v>933</v>
      </c>
      <c r="F28350">
        <v>498.47266300000001</v>
      </c>
      <c r="G28350">
        <v>39126.224665000002</v>
      </c>
      <c r="H28350">
        <v>37427.392767999998</v>
      </c>
    </row>
    <row r="28351" spans="1:8" x14ac:dyDescent="0.25">
      <c r="A28351" t="s">
        <v>59</v>
      </c>
      <c r="B28351">
        <v>2007</v>
      </c>
      <c r="C28351" t="s">
        <v>7</v>
      </c>
      <c r="D28351" t="s">
        <v>60</v>
      </c>
      <c r="E28351">
        <v>4908</v>
      </c>
      <c r="F28351">
        <v>2187.8017369999998</v>
      </c>
      <c r="G28351">
        <v>181751.451333</v>
      </c>
      <c r="H28351">
        <v>173859.93699700001</v>
      </c>
    </row>
    <row r="28352" spans="1:8" x14ac:dyDescent="0.25">
      <c r="A28352" t="s">
        <v>59</v>
      </c>
      <c r="B28352">
        <v>2007</v>
      </c>
      <c r="C28352" t="s">
        <v>7</v>
      </c>
      <c r="D28352" t="s">
        <v>60</v>
      </c>
      <c r="E28352">
        <v>724</v>
      </c>
      <c r="F28352">
        <v>371.943915</v>
      </c>
      <c r="G28352">
        <v>24287.938833</v>
      </c>
      <c r="H28352">
        <v>23233.374392999998</v>
      </c>
    </row>
    <row r="28353" spans="1:8" x14ac:dyDescent="0.25">
      <c r="A28353" t="s">
        <v>59</v>
      </c>
      <c r="B28353">
        <v>2007</v>
      </c>
      <c r="C28353" t="s">
        <v>7</v>
      </c>
      <c r="D28353" t="s">
        <v>61</v>
      </c>
      <c r="E28353">
        <v>9884</v>
      </c>
      <c r="F28353">
        <v>3042.720237</v>
      </c>
      <c r="G28353">
        <v>213354.51704499999</v>
      </c>
      <c r="H28353">
        <v>204090.82084100001</v>
      </c>
    </row>
    <row r="28354" spans="1:8" x14ac:dyDescent="0.25">
      <c r="A28354" t="s">
        <v>59</v>
      </c>
      <c r="B28354">
        <v>2007</v>
      </c>
      <c r="C28354" t="s">
        <v>7</v>
      </c>
      <c r="D28354" t="s">
        <v>62</v>
      </c>
      <c r="E28354">
        <v>82160</v>
      </c>
      <c r="F28354">
        <v>23048.307283999999</v>
      </c>
      <c r="G28354">
        <v>1756726.9325999999</v>
      </c>
      <c r="H28354">
        <v>1680451.1412899999</v>
      </c>
    </row>
    <row r="28355" spans="1:8" x14ac:dyDescent="0.25">
      <c r="A28355" t="s">
        <v>59</v>
      </c>
      <c r="B28355">
        <v>2007</v>
      </c>
      <c r="C28355" t="s">
        <v>7</v>
      </c>
      <c r="D28355" t="s">
        <v>63</v>
      </c>
      <c r="E28355">
        <v>0</v>
      </c>
      <c r="F28355">
        <v>0</v>
      </c>
      <c r="G28355">
        <v>0</v>
      </c>
      <c r="H28355">
        <v>0</v>
      </c>
    </row>
    <row r="28356" spans="1:8" x14ac:dyDescent="0.25">
      <c r="A28356" t="s">
        <v>59</v>
      </c>
      <c r="B28356">
        <v>2007</v>
      </c>
      <c r="C28356" t="s">
        <v>7</v>
      </c>
      <c r="D28356" t="s">
        <v>63</v>
      </c>
      <c r="E28356">
        <v>603959</v>
      </c>
      <c r="F28356">
        <v>98554.413755000001</v>
      </c>
      <c r="G28356">
        <v>8304667.660162</v>
      </c>
      <c r="H28356">
        <v>7944085.098584</v>
      </c>
    </row>
    <row r="28357" spans="1:8" x14ac:dyDescent="0.25">
      <c r="A28357" t="s">
        <v>59</v>
      </c>
      <c r="B28357">
        <v>2007</v>
      </c>
      <c r="C28357" t="s">
        <v>6</v>
      </c>
      <c r="D28357" t="s">
        <v>60</v>
      </c>
      <c r="E28357">
        <v>0</v>
      </c>
      <c r="F28357">
        <v>0</v>
      </c>
      <c r="G28357">
        <v>0</v>
      </c>
      <c r="H28357">
        <v>0</v>
      </c>
    </row>
    <row r="28358" spans="1:8" x14ac:dyDescent="0.25">
      <c r="A28358" t="s">
        <v>59</v>
      </c>
      <c r="B28358">
        <v>2007</v>
      </c>
      <c r="C28358" t="s">
        <v>6</v>
      </c>
      <c r="D28358" t="s">
        <v>60</v>
      </c>
      <c r="E28358">
        <v>0</v>
      </c>
      <c r="F28358">
        <v>0</v>
      </c>
      <c r="G28358">
        <v>0</v>
      </c>
      <c r="H28358">
        <v>0</v>
      </c>
    </row>
    <row r="28359" spans="1:8" x14ac:dyDescent="0.25">
      <c r="A28359" t="s">
        <v>59</v>
      </c>
      <c r="B28359">
        <v>2007</v>
      </c>
      <c r="C28359" t="s">
        <v>6</v>
      </c>
      <c r="D28359" t="s">
        <v>60</v>
      </c>
      <c r="E28359">
        <v>3</v>
      </c>
      <c r="F28359">
        <v>143.25263899999999</v>
      </c>
      <c r="G28359">
        <v>7957.3819780000003</v>
      </c>
      <c r="H28359">
        <v>7921.7678550000001</v>
      </c>
    </row>
    <row r="28360" spans="1:8" x14ac:dyDescent="0.25">
      <c r="A28360" t="s">
        <v>59</v>
      </c>
      <c r="B28360">
        <v>2007</v>
      </c>
      <c r="C28360" t="s">
        <v>6</v>
      </c>
      <c r="D28360" t="s">
        <v>60</v>
      </c>
      <c r="E28360">
        <v>0</v>
      </c>
      <c r="F28360">
        <v>0</v>
      </c>
      <c r="G28360">
        <v>0</v>
      </c>
      <c r="H28360">
        <v>0</v>
      </c>
    </row>
    <row r="28361" spans="1:8" x14ac:dyDescent="0.25">
      <c r="A28361" t="s">
        <v>59</v>
      </c>
      <c r="B28361">
        <v>2007</v>
      </c>
      <c r="C28361" t="s">
        <v>6</v>
      </c>
      <c r="D28361" t="s">
        <v>60</v>
      </c>
      <c r="E28361">
        <v>11</v>
      </c>
      <c r="F28361">
        <v>779.22585800000002</v>
      </c>
      <c r="G28361">
        <v>61111.656044000003</v>
      </c>
      <c r="H28361">
        <v>60838.144222000003</v>
      </c>
    </row>
    <row r="28362" spans="1:8" x14ac:dyDescent="0.25">
      <c r="A28362" t="s">
        <v>59</v>
      </c>
      <c r="B28362">
        <v>2007</v>
      </c>
      <c r="C28362" t="s">
        <v>6</v>
      </c>
      <c r="D28362" t="s">
        <v>60</v>
      </c>
      <c r="E28362">
        <v>0</v>
      </c>
      <c r="F28362">
        <v>0</v>
      </c>
      <c r="G28362">
        <v>0</v>
      </c>
      <c r="H28362">
        <v>0</v>
      </c>
    </row>
    <row r="28363" spans="1:8" x14ac:dyDescent="0.25">
      <c r="A28363" t="s">
        <v>59</v>
      </c>
      <c r="B28363">
        <v>2007</v>
      </c>
      <c r="C28363" t="s">
        <v>6</v>
      </c>
      <c r="D28363" t="s">
        <v>60</v>
      </c>
      <c r="E28363">
        <v>0</v>
      </c>
      <c r="F28363">
        <v>0</v>
      </c>
      <c r="G28363">
        <v>0</v>
      </c>
      <c r="H28363">
        <v>0</v>
      </c>
    </row>
    <row r="28364" spans="1:8" x14ac:dyDescent="0.25">
      <c r="A28364" t="s">
        <v>59</v>
      </c>
      <c r="B28364">
        <v>2007</v>
      </c>
      <c r="C28364" t="s">
        <v>6</v>
      </c>
      <c r="D28364" t="s">
        <v>60</v>
      </c>
      <c r="E28364">
        <v>312</v>
      </c>
      <c r="F28364">
        <v>5445.8418970000002</v>
      </c>
      <c r="G28364">
        <v>381682.85301899997</v>
      </c>
      <c r="H28364">
        <v>379974.59015499998</v>
      </c>
    </row>
    <row r="28365" spans="1:8" x14ac:dyDescent="0.25">
      <c r="A28365" t="s">
        <v>59</v>
      </c>
      <c r="B28365">
        <v>2007</v>
      </c>
      <c r="C28365" t="s">
        <v>6</v>
      </c>
      <c r="D28365" t="s">
        <v>60</v>
      </c>
      <c r="E28365">
        <v>132</v>
      </c>
      <c r="F28365">
        <v>1618.1899519999999</v>
      </c>
      <c r="G28365">
        <v>110947.578972</v>
      </c>
      <c r="H28365">
        <v>110451.02108999999</v>
      </c>
    </row>
    <row r="28366" spans="1:8" x14ac:dyDescent="0.25">
      <c r="A28366" t="s">
        <v>59</v>
      </c>
      <c r="B28366">
        <v>2007</v>
      </c>
      <c r="C28366" t="s">
        <v>6</v>
      </c>
      <c r="D28366" t="s">
        <v>60</v>
      </c>
      <c r="E28366">
        <v>69</v>
      </c>
      <c r="F28366">
        <v>107.649941</v>
      </c>
      <c r="G28366">
        <v>8567.6664369999999</v>
      </c>
      <c r="H28366">
        <v>8529.3209200000001</v>
      </c>
    </row>
    <row r="28367" spans="1:8" x14ac:dyDescent="0.25">
      <c r="A28367" t="s">
        <v>59</v>
      </c>
      <c r="B28367">
        <v>2007</v>
      </c>
      <c r="C28367" t="s">
        <v>6</v>
      </c>
      <c r="D28367" t="s">
        <v>60</v>
      </c>
      <c r="E28367">
        <v>71</v>
      </c>
      <c r="F28367">
        <v>1770.6155249999999</v>
      </c>
      <c r="G28367">
        <v>104473.63473999999</v>
      </c>
      <c r="H28367">
        <v>104006.051695</v>
      </c>
    </row>
    <row r="28368" spans="1:8" x14ac:dyDescent="0.25">
      <c r="A28368" t="s">
        <v>59</v>
      </c>
      <c r="B28368">
        <v>2007</v>
      </c>
      <c r="C28368" t="s">
        <v>6</v>
      </c>
      <c r="D28368" t="s">
        <v>61</v>
      </c>
      <c r="E28368">
        <v>1415</v>
      </c>
      <c r="F28368">
        <v>42425.466315999998</v>
      </c>
      <c r="G28368">
        <v>2867607.8325339998</v>
      </c>
      <c r="H28368">
        <v>2854773.543728</v>
      </c>
    </row>
    <row r="28369" spans="1:8" x14ac:dyDescent="0.25">
      <c r="A28369" t="s">
        <v>59</v>
      </c>
      <c r="B28369">
        <v>2007</v>
      </c>
      <c r="C28369" t="s">
        <v>6</v>
      </c>
      <c r="D28369" t="s">
        <v>62</v>
      </c>
      <c r="E28369">
        <v>978</v>
      </c>
      <c r="F28369">
        <v>16424.549435000001</v>
      </c>
      <c r="G28369">
        <v>1103817.5190359999</v>
      </c>
      <c r="H28369">
        <v>1098877.2644209999</v>
      </c>
    </row>
    <row r="28370" spans="1:8" x14ac:dyDescent="0.25">
      <c r="A28370" t="s">
        <v>59</v>
      </c>
      <c r="B28370">
        <v>2007</v>
      </c>
      <c r="C28370" t="s">
        <v>6</v>
      </c>
      <c r="D28370" t="s">
        <v>64</v>
      </c>
      <c r="E28370">
        <v>1</v>
      </c>
      <c r="F28370">
        <v>13503.397000000001</v>
      </c>
      <c r="G28370">
        <v>1315429.2</v>
      </c>
      <c r="H28370">
        <v>1255241.275135</v>
      </c>
    </row>
    <row r="28371" spans="1:8" x14ac:dyDescent="0.25">
      <c r="A28371" t="s">
        <v>59</v>
      </c>
      <c r="B28371">
        <v>2007</v>
      </c>
      <c r="C28371" t="s">
        <v>6</v>
      </c>
      <c r="D28371" t="s">
        <v>60</v>
      </c>
      <c r="E28371">
        <v>0</v>
      </c>
      <c r="F28371">
        <v>0</v>
      </c>
      <c r="G28371">
        <v>0</v>
      </c>
      <c r="H28371">
        <v>0</v>
      </c>
    </row>
    <row r="28372" spans="1:8" x14ac:dyDescent="0.25">
      <c r="A28372" t="s">
        <v>59</v>
      </c>
      <c r="B28372">
        <v>2007</v>
      </c>
      <c r="C28372" t="s">
        <v>6</v>
      </c>
      <c r="D28372" t="s">
        <v>60</v>
      </c>
      <c r="E28372">
        <v>236</v>
      </c>
      <c r="F28372">
        <v>723.452631</v>
      </c>
      <c r="G28372">
        <v>73584.819755000004</v>
      </c>
      <c r="H28372">
        <v>73255.482940999995</v>
      </c>
    </row>
    <row r="28373" spans="1:8" x14ac:dyDescent="0.25">
      <c r="A28373" t="s">
        <v>59</v>
      </c>
      <c r="B28373">
        <v>2007</v>
      </c>
      <c r="C28373" t="s">
        <v>6</v>
      </c>
      <c r="D28373" t="s">
        <v>60</v>
      </c>
      <c r="E28373">
        <v>194</v>
      </c>
      <c r="F28373">
        <v>249.884027</v>
      </c>
      <c r="G28373">
        <v>24725.637894</v>
      </c>
      <c r="H28373">
        <v>24614.975629</v>
      </c>
    </row>
    <row r="28374" spans="1:8" x14ac:dyDescent="0.25">
      <c r="A28374" t="s">
        <v>59</v>
      </c>
      <c r="B28374">
        <v>2007</v>
      </c>
      <c r="C28374" t="s">
        <v>6</v>
      </c>
      <c r="D28374" t="s">
        <v>60</v>
      </c>
      <c r="E28374">
        <v>63</v>
      </c>
      <c r="F28374">
        <v>155.96866900000001</v>
      </c>
      <c r="G28374">
        <v>11525.903817</v>
      </c>
      <c r="H28374">
        <v>11474.318389</v>
      </c>
    </row>
    <row r="28375" spans="1:8" x14ac:dyDescent="0.25">
      <c r="A28375" t="s">
        <v>59</v>
      </c>
      <c r="B28375">
        <v>2007</v>
      </c>
      <c r="C28375" t="s">
        <v>6</v>
      </c>
      <c r="D28375" t="s">
        <v>60</v>
      </c>
      <c r="E28375">
        <v>90</v>
      </c>
      <c r="F28375">
        <v>255.04032699999999</v>
      </c>
      <c r="G28375">
        <v>18315.278012999999</v>
      </c>
      <c r="H28375">
        <v>18233.306006999999</v>
      </c>
    </row>
    <row r="28376" spans="1:8" x14ac:dyDescent="0.25">
      <c r="A28376" t="s">
        <v>59</v>
      </c>
      <c r="B28376">
        <v>2007</v>
      </c>
      <c r="C28376" t="s">
        <v>6</v>
      </c>
      <c r="D28376" t="s">
        <v>61</v>
      </c>
      <c r="E28376">
        <v>1112</v>
      </c>
      <c r="F28376">
        <v>2163.335239</v>
      </c>
      <c r="G28376">
        <v>236233.29183900001</v>
      </c>
      <c r="H28376">
        <v>235176.004208</v>
      </c>
    </row>
    <row r="28377" spans="1:8" x14ac:dyDescent="0.25">
      <c r="A28377" t="s">
        <v>59</v>
      </c>
      <c r="B28377">
        <v>2007</v>
      </c>
      <c r="C28377" t="s">
        <v>6</v>
      </c>
      <c r="D28377" t="s">
        <v>62</v>
      </c>
      <c r="E28377">
        <v>3209</v>
      </c>
      <c r="F28377">
        <v>11181.533619</v>
      </c>
      <c r="G28377">
        <v>1017818.849715</v>
      </c>
      <c r="H28377">
        <v>1013263.49144</v>
      </c>
    </row>
    <row r="28378" spans="1:8" x14ac:dyDescent="0.25">
      <c r="A28378" t="s">
        <v>59</v>
      </c>
      <c r="B28378">
        <v>2007</v>
      </c>
      <c r="C28378" t="s">
        <v>6</v>
      </c>
      <c r="D28378" t="s">
        <v>60</v>
      </c>
      <c r="E28378">
        <v>0</v>
      </c>
      <c r="F28378">
        <v>0</v>
      </c>
      <c r="G28378">
        <v>0</v>
      </c>
      <c r="H28378">
        <v>0</v>
      </c>
    </row>
    <row r="28379" spans="1:8" x14ac:dyDescent="0.25">
      <c r="A28379" t="s">
        <v>59</v>
      </c>
      <c r="B28379">
        <v>2007</v>
      </c>
      <c r="C28379" t="s">
        <v>6</v>
      </c>
      <c r="D28379" t="s">
        <v>60</v>
      </c>
      <c r="E28379">
        <v>0</v>
      </c>
      <c r="F28379">
        <v>0</v>
      </c>
      <c r="G28379">
        <v>0</v>
      </c>
      <c r="H28379">
        <v>0</v>
      </c>
    </row>
    <row r="28380" spans="1:8" x14ac:dyDescent="0.25">
      <c r="A28380" t="s">
        <v>59</v>
      </c>
      <c r="B28380">
        <v>2007</v>
      </c>
      <c r="C28380" t="s">
        <v>6</v>
      </c>
      <c r="D28380" t="s">
        <v>60</v>
      </c>
      <c r="E28380">
        <v>0</v>
      </c>
      <c r="F28380">
        <v>0</v>
      </c>
      <c r="G28380">
        <v>0</v>
      </c>
      <c r="H28380">
        <v>0</v>
      </c>
    </row>
    <row r="28381" spans="1:8" x14ac:dyDescent="0.25">
      <c r="A28381" t="s">
        <v>59</v>
      </c>
      <c r="B28381">
        <v>2007</v>
      </c>
      <c r="C28381" t="s">
        <v>6</v>
      </c>
      <c r="D28381" t="s">
        <v>60</v>
      </c>
      <c r="E28381">
        <v>928</v>
      </c>
      <c r="F28381">
        <v>495.95989600000001</v>
      </c>
      <c r="G28381">
        <v>38716.439693</v>
      </c>
      <c r="H28381">
        <v>38543.160083000002</v>
      </c>
    </row>
    <row r="28382" spans="1:8" x14ac:dyDescent="0.25">
      <c r="A28382" t="s">
        <v>59</v>
      </c>
      <c r="B28382">
        <v>2007</v>
      </c>
      <c r="C28382" t="s">
        <v>6</v>
      </c>
      <c r="D28382" t="s">
        <v>60</v>
      </c>
      <c r="E28382">
        <v>4870</v>
      </c>
      <c r="F28382">
        <v>2068.2027800000001</v>
      </c>
      <c r="G28382">
        <v>170690.191983</v>
      </c>
      <c r="H28382">
        <v>169926.24958</v>
      </c>
    </row>
    <row r="28383" spans="1:8" x14ac:dyDescent="0.25">
      <c r="A28383" t="s">
        <v>59</v>
      </c>
      <c r="B28383">
        <v>2007</v>
      </c>
      <c r="C28383" t="s">
        <v>6</v>
      </c>
      <c r="D28383" t="s">
        <v>60</v>
      </c>
      <c r="E28383">
        <v>714</v>
      </c>
      <c r="F28383">
        <v>347.77332999999999</v>
      </c>
      <c r="G28383">
        <v>22394.120336</v>
      </c>
      <c r="H28383">
        <v>22293.893028999999</v>
      </c>
    </row>
    <row r="28384" spans="1:8" x14ac:dyDescent="0.25">
      <c r="A28384" t="s">
        <v>59</v>
      </c>
      <c r="B28384">
        <v>2007</v>
      </c>
      <c r="C28384" t="s">
        <v>6</v>
      </c>
      <c r="D28384" t="s">
        <v>61</v>
      </c>
      <c r="E28384">
        <v>9854</v>
      </c>
      <c r="F28384">
        <v>2934.328289</v>
      </c>
      <c r="G28384">
        <v>204202.42772400001</v>
      </c>
      <c r="H28384">
        <v>203288.497687</v>
      </c>
    </row>
    <row r="28385" spans="1:8" x14ac:dyDescent="0.25">
      <c r="A28385" t="s">
        <v>59</v>
      </c>
      <c r="B28385">
        <v>2007</v>
      </c>
      <c r="C28385" t="s">
        <v>6</v>
      </c>
      <c r="D28385" t="s">
        <v>62</v>
      </c>
      <c r="E28385">
        <v>81850</v>
      </c>
      <c r="F28385">
        <v>22087.772991999998</v>
      </c>
      <c r="G28385">
        <v>1673602.4535620001</v>
      </c>
      <c r="H28385">
        <v>1666112.064886</v>
      </c>
    </row>
    <row r="28386" spans="1:8" x14ac:dyDescent="0.25">
      <c r="A28386" t="s">
        <v>59</v>
      </c>
      <c r="B28386">
        <v>2007</v>
      </c>
      <c r="C28386" t="s">
        <v>6</v>
      </c>
      <c r="D28386" t="s">
        <v>63</v>
      </c>
      <c r="E28386">
        <v>0</v>
      </c>
      <c r="F28386">
        <v>0</v>
      </c>
      <c r="G28386">
        <v>0</v>
      </c>
      <c r="H28386">
        <v>0</v>
      </c>
    </row>
    <row r="28387" spans="1:8" x14ac:dyDescent="0.25">
      <c r="A28387" t="s">
        <v>59</v>
      </c>
      <c r="B28387">
        <v>2007</v>
      </c>
      <c r="C28387" t="s">
        <v>6</v>
      </c>
      <c r="D28387" t="s">
        <v>63</v>
      </c>
      <c r="E28387">
        <v>601105</v>
      </c>
      <c r="F28387">
        <v>94681.866596000007</v>
      </c>
      <c r="G28387">
        <v>7936697.1629079999</v>
      </c>
      <c r="H28387">
        <v>7901175.6168999998</v>
      </c>
    </row>
    <row r="28388" spans="1:8" x14ac:dyDescent="0.25">
      <c r="A28388" t="s">
        <v>59</v>
      </c>
      <c r="B28388">
        <v>2007</v>
      </c>
      <c r="C28388" t="s">
        <v>5</v>
      </c>
      <c r="D28388" t="s">
        <v>60</v>
      </c>
      <c r="E28388">
        <v>0</v>
      </c>
      <c r="F28388">
        <v>0</v>
      </c>
      <c r="G28388">
        <v>0</v>
      </c>
      <c r="H28388">
        <v>0</v>
      </c>
    </row>
    <row r="28389" spans="1:8" x14ac:dyDescent="0.25">
      <c r="A28389" t="s">
        <v>59</v>
      </c>
      <c r="B28389">
        <v>2007</v>
      </c>
      <c r="C28389" t="s">
        <v>5</v>
      </c>
      <c r="D28389" t="s">
        <v>60</v>
      </c>
      <c r="E28389">
        <v>0</v>
      </c>
      <c r="F28389">
        <v>0</v>
      </c>
      <c r="G28389">
        <v>0</v>
      </c>
      <c r="H28389">
        <v>0</v>
      </c>
    </row>
    <row r="28390" spans="1:8" x14ac:dyDescent="0.25">
      <c r="A28390" t="s">
        <v>59</v>
      </c>
      <c r="B28390">
        <v>2007</v>
      </c>
      <c r="C28390" t="s">
        <v>5</v>
      </c>
      <c r="D28390" t="s">
        <v>60</v>
      </c>
      <c r="E28390">
        <v>3</v>
      </c>
      <c r="F28390">
        <v>141.43144599999999</v>
      </c>
      <c r="G28390">
        <v>7916.2574629999999</v>
      </c>
      <c r="H28390">
        <v>7640.5962209999998</v>
      </c>
    </row>
    <row r="28391" spans="1:8" x14ac:dyDescent="0.25">
      <c r="A28391" t="s">
        <v>59</v>
      </c>
      <c r="B28391">
        <v>2007</v>
      </c>
      <c r="C28391" t="s">
        <v>5</v>
      </c>
      <c r="D28391" t="s">
        <v>60</v>
      </c>
      <c r="E28391">
        <v>0</v>
      </c>
      <c r="F28391">
        <v>0</v>
      </c>
      <c r="G28391">
        <v>0</v>
      </c>
      <c r="H28391">
        <v>0</v>
      </c>
    </row>
    <row r="28392" spans="1:8" x14ac:dyDescent="0.25">
      <c r="A28392" t="s">
        <v>59</v>
      </c>
      <c r="B28392">
        <v>2007</v>
      </c>
      <c r="C28392" t="s">
        <v>5</v>
      </c>
      <c r="D28392" t="s">
        <v>60</v>
      </c>
      <c r="E28392">
        <v>11</v>
      </c>
      <c r="F28392">
        <v>789.89313700000002</v>
      </c>
      <c r="G28392">
        <v>65113.853895</v>
      </c>
      <c r="H28392">
        <v>62846.448383000003</v>
      </c>
    </row>
    <row r="28393" spans="1:8" x14ac:dyDescent="0.25">
      <c r="A28393" t="s">
        <v>59</v>
      </c>
      <c r="B28393">
        <v>2007</v>
      </c>
      <c r="C28393" t="s">
        <v>5</v>
      </c>
      <c r="D28393" t="s">
        <v>60</v>
      </c>
      <c r="E28393">
        <v>0</v>
      </c>
      <c r="F28393">
        <v>0</v>
      </c>
      <c r="G28393">
        <v>0</v>
      </c>
      <c r="H28393">
        <v>0</v>
      </c>
    </row>
    <row r="28394" spans="1:8" x14ac:dyDescent="0.25">
      <c r="A28394" t="s">
        <v>59</v>
      </c>
      <c r="B28394">
        <v>2007</v>
      </c>
      <c r="C28394" t="s">
        <v>5</v>
      </c>
      <c r="D28394" t="s">
        <v>60</v>
      </c>
      <c r="E28394">
        <v>0</v>
      </c>
      <c r="F28394">
        <v>0</v>
      </c>
      <c r="G28394">
        <v>0</v>
      </c>
      <c r="H28394">
        <v>0</v>
      </c>
    </row>
    <row r="28395" spans="1:8" x14ac:dyDescent="0.25">
      <c r="A28395" t="s">
        <v>59</v>
      </c>
      <c r="B28395">
        <v>2007</v>
      </c>
      <c r="C28395" t="s">
        <v>5</v>
      </c>
      <c r="D28395" t="s">
        <v>60</v>
      </c>
      <c r="E28395">
        <v>310</v>
      </c>
      <c r="F28395">
        <v>5205.9376910000001</v>
      </c>
      <c r="G28395">
        <v>368931.601685</v>
      </c>
      <c r="H28395">
        <v>356084.60373899998</v>
      </c>
    </row>
    <row r="28396" spans="1:8" x14ac:dyDescent="0.25">
      <c r="A28396" t="s">
        <v>59</v>
      </c>
      <c r="B28396">
        <v>2007</v>
      </c>
      <c r="C28396" t="s">
        <v>5</v>
      </c>
      <c r="D28396" t="s">
        <v>60</v>
      </c>
      <c r="E28396">
        <v>131</v>
      </c>
      <c r="F28396">
        <v>1629.998904</v>
      </c>
      <c r="G28396">
        <v>113378.364474</v>
      </c>
      <c r="H28396">
        <v>109430.284101</v>
      </c>
    </row>
    <row r="28397" spans="1:8" x14ac:dyDescent="0.25">
      <c r="A28397" t="s">
        <v>59</v>
      </c>
      <c r="B28397">
        <v>2007</v>
      </c>
      <c r="C28397" t="s">
        <v>5</v>
      </c>
      <c r="D28397" t="s">
        <v>60</v>
      </c>
      <c r="E28397">
        <v>70</v>
      </c>
      <c r="F28397">
        <v>115.783225</v>
      </c>
      <c r="G28397">
        <v>9149.2665290000004</v>
      </c>
      <c r="H28397">
        <v>8830.6692390000007</v>
      </c>
    </row>
    <row r="28398" spans="1:8" x14ac:dyDescent="0.25">
      <c r="A28398" t="s">
        <v>59</v>
      </c>
      <c r="B28398">
        <v>2007</v>
      </c>
      <c r="C28398" t="s">
        <v>5</v>
      </c>
      <c r="D28398" t="s">
        <v>60</v>
      </c>
      <c r="E28398">
        <v>70</v>
      </c>
      <c r="F28398">
        <v>1594.9338310000001</v>
      </c>
      <c r="G28398">
        <v>95084.968496999994</v>
      </c>
      <c r="H28398">
        <v>91773.903818999999</v>
      </c>
    </row>
    <row r="28399" spans="1:8" x14ac:dyDescent="0.25">
      <c r="A28399" t="s">
        <v>59</v>
      </c>
      <c r="B28399">
        <v>2007</v>
      </c>
      <c r="C28399" t="s">
        <v>5</v>
      </c>
      <c r="D28399" t="s">
        <v>61</v>
      </c>
      <c r="E28399">
        <v>1411</v>
      </c>
      <c r="F28399">
        <v>42666.328998999998</v>
      </c>
      <c r="G28399">
        <v>2883221.7823700001</v>
      </c>
      <c r="H28399">
        <v>2782821.7511849999</v>
      </c>
    </row>
    <row r="28400" spans="1:8" x14ac:dyDescent="0.25">
      <c r="A28400" t="s">
        <v>59</v>
      </c>
      <c r="B28400">
        <v>2007</v>
      </c>
      <c r="C28400" t="s">
        <v>5</v>
      </c>
      <c r="D28400" t="s">
        <v>62</v>
      </c>
      <c r="E28400">
        <v>971</v>
      </c>
      <c r="F28400">
        <v>15533.009784</v>
      </c>
      <c r="G28400">
        <v>1059973.464903</v>
      </c>
      <c r="H28400">
        <v>1023062.891605</v>
      </c>
    </row>
    <row r="28401" spans="1:8" x14ac:dyDescent="0.25">
      <c r="A28401" t="s">
        <v>59</v>
      </c>
      <c r="B28401">
        <v>2007</v>
      </c>
      <c r="C28401" t="s">
        <v>5</v>
      </c>
      <c r="D28401" t="s">
        <v>64</v>
      </c>
      <c r="E28401">
        <v>1</v>
      </c>
      <c r="F28401">
        <v>13008.335999999999</v>
      </c>
      <c r="G28401">
        <v>1323905.76</v>
      </c>
      <c r="H28401">
        <v>1225635.3562799999</v>
      </c>
    </row>
    <row r="28402" spans="1:8" x14ac:dyDescent="0.25">
      <c r="A28402" t="s">
        <v>59</v>
      </c>
      <c r="B28402">
        <v>2007</v>
      </c>
      <c r="C28402" t="s">
        <v>5</v>
      </c>
      <c r="D28402" t="s">
        <v>60</v>
      </c>
      <c r="E28402">
        <v>0</v>
      </c>
      <c r="F28402">
        <v>0</v>
      </c>
      <c r="G28402">
        <v>0</v>
      </c>
      <c r="H28402">
        <v>0</v>
      </c>
    </row>
    <row r="28403" spans="1:8" x14ac:dyDescent="0.25">
      <c r="A28403" t="s">
        <v>59</v>
      </c>
      <c r="B28403">
        <v>2007</v>
      </c>
      <c r="C28403" t="s">
        <v>5</v>
      </c>
      <c r="D28403" t="s">
        <v>60</v>
      </c>
      <c r="E28403">
        <v>232</v>
      </c>
      <c r="F28403">
        <v>736.97792600000002</v>
      </c>
      <c r="G28403">
        <v>74264.102218999993</v>
      </c>
      <c r="H28403">
        <v>71678.065229</v>
      </c>
    </row>
    <row r="28404" spans="1:8" x14ac:dyDescent="0.25">
      <c r="A28404" t="s">
        <v>59</v>
      </c>
      <c r="B28404">
        <v>2007</v>
      </c>
      <c r="C28404" t="s">
        <v>5</v>
      </c>
      <c r="D28404" t="s">
        <v>60</v>
      </c>
      <c r="E28404">
        <v>194</v>
      </c>
      <c r="F28404">
        <v>252.78613000000001</v>
      </c>
      <c r="G28404">
        <v>25035.317762999999</v>
      </c>
      <c r="H28404">
        <v>24163.533739999999</v>
      </c>
    </row>
    <row r="28405" spans="1:8" x14ac:dyDescent="0.25">
      <c r="A28405" t="s">
        <v>59</v>
      </c>
      <c r="B28405">
        <v>2007</v>
      </c>
      <c r="C28405" t="s">
        <v>5</v>
      </c>
      <c r="D28405" t="s">
        <v>60</v>
      </c>
      <c r="E28405">
        <v>63</v>
      </c>
      <c r="F28405">
        <v>148.423618</v>
      </c>
      <c r="G28405">
        <v>11191.005014</v>
      </c>
      <c r="H28405">
        <v>10801.309966000001</v>
      </c>
    </row>
    <row r="28406" spans="1:8" x14ac:dyDescent="0.25">
      <c r="A28406" t="s">
        <v>59</v>
      </c>
      <c r="B28406">
        <v>2007</v>
      </c>
      <c r="C28406" t="s">
        <v>5</v>
      </c>
      <c r="D28406" t="s">
        <v>60</v>
      </c>
      <c r="E28406">
        <v>89</v>
      </c>
      <c r="F28406">
        <v>258.30940099999998</v>
      </c>
      <c r="G28406">
        <v>18451.682256</v>
      </c>
      <c r="H28406">
        <v>17809.154689999999</v>
      </c>
    </row>
    <row r="28407" spans="1:8" x14ac:dyDescent="0.25">
      <c r="A28407" t="s">
        <v>59</v>
      </c>
      <c r="B28407">
        <v>2007</v>
      </c>
      <c r="C28407" t="s">
        <v>5</v>
      </c>
      <c r="D28407" t="s">
        <v>61</v>
      </c>
      <c r="E28407">
        <v>1094</v>
      </c>
      <c r="F28407">
        <v>2132.983714</v>
      </c>
      <c r="G28407">
        <v>234662.104777</v>
      </c>
      <c r="H28407">
        <v>226490.661712</v>
      </c>
    </row>
    <row r="28408" spans="1:8" x14ac:dyDescent="0.25">
      <c r="A28408" t="s">
        <v>59</v>
      </c>
      <c r="B28408">
        <v>2007</v>
      </c>
      <c r="C28408" t="s">
        <v>5</v>
      </c>
      <c r="D28408" t="s">
        <v>62</v>
      </c>
      <c r="E28408">
        <v>3188</v>
      </c>
      <c r="F28408">
        <v>10791.137946999999</v>
      </c>
      <c r="G28408">
        <v>993990.34548200003</v>
      </c>
      <c r="H28408">
        <v>959377.44740599999</v>
      </c>
    </row>
    <row r="28409" spans="1:8" x14ac:dyDescent="0.25">
      <c r="A28409" t="s">
        <v>59</v>
      </c>
      <c r="B28409">
        <v>2007</v>
      </c>
      <c r="C28409" t="s">
        <v>5</v>
      </c>
      <c r="D28409" t="s">
        <v>60</v>
      </c>
      <c r="E28409">
        <v>0</v>
      </c>
      <c r="F28409">
        <v>0</v>
      </c>
      <c r="G28409">
        <v>0</v>
      </c>
      <c r="H28409">
        <v>0</v>
      </c>
    </row>
    <row r="28410" spans="1:8" x14ac:dyDescent="0.25">
      <c r="A28410" t="s">
        <v>59</v>
      </c>
      <c r="B28410">
        <v>2007</v>
      </c>
      <c r="C28410" t="s">
        <v>5</v>
      </c>
      <c r="D28410" t="s">
        <v>60</v>
      </c>
      <c r="E28410">
        <v>0</v>
      </c>
      <c r="F28410">
        <v>0</v>
      </c>
      <c r="G28410">
        <v>0</v>
      </c>
      <c r="H28410">
        <v>0</v>
      </c>
    </row>
    <row r="28411" spans="1:8" x14ac:dyDescent="0.25">
      <c r="A28411" t="s">
        <v>59</v>
      </c>
      <c r="B28411">
        <v>2007</v>
      </c>
      <c r="C28411" t="s">
        <v>5</v>
      </c>
      <c r="D28411" t="s">
        <v>60</v>
      </c>
      <c r="E28411">
        <v>0</v>
      </c>
      <c r="F28411">
        <v>0</v>
      </c>
      <c r="G28411">
        <v>0</v>
      </c>
      <c r="H28411">
        <v>0</v>
      </c>
    </row>
    <row r="28412" spans="1:8" x14ac:dyDescent="0.25">
      <c r="A28412" t="s">
        <v>59</v>
      </c>
      <c r="B28412">
        <v>2007</v>
      </c>
      <c r="C28412" t="s">
        <v>5</v>
      </c>
      <c r="D28412" t="s">
        <v>60</v>
      </c>
      <c r="E28412">
        <v>931</v>
      </c>
      <c r="F28412">
        <v>496.75984099999999</v>
      </c>
      <c r="G28412">
        <v>39014.366523999997</v>
      </c>
      <c r="H28412">
        <v>37655.801726999998</v>
      </c>
    </row>
    <row r="28413" spans="1:8" x14ac:dyDescent="0.25">
      <c r="A28413" t="s">
        <v>59</v>
      </c>
      <c r="B28413">
        <v>2007</v>
      </c>
      <c r="C28413" t="s">
        <v>5</v>
      </c>
      <c r="D28413" t="s">
        <v>60</v>
      </c>
      <c r="E28413">
        <v>4829</v>
      </c>
      <c r="F28413">
        <v>2133.4710319999999</v>
      </c>
      <c r="G28413">
        <v>177592.63062499999</v>
      </c>
      <c r="H28413">
        <v>171408.47033499999</v>
      </c>
    </row>
    <row r="28414" spans="1:8" x14ac:dyDescent="0.25">
      <c r="A28414" t="s">
        <v>59</v>
      </c>
      <c r="B28414">
        <v>2007</v>
      </c>
      <c r="C28414" t="s">
        <v>5</v>
      </c>
      <c r="D28414" t="s">
        <v>60</v>
      </c>
      <c r="E28414">
        <v>709</v>
      </c>
      <c r="F28414">
        <v>343.15437300000002</v>
      </c>
      <c r="G28414">
        <v>22166.115691999999</v>
      </c>
      <c r="H28414">
        <v>21394.243503000002</v>
      </c>
    </row>
    <row r="28415" spans="1:8" x14ac:dyDescent="0.25">
      <c r="A28415" t="s">
        <v>59</v>
      </c>
      <c r="B28415">
        <v>2007</v>
      </c>
      <c r="C28415" t="s">
        <v>5</v>
      </c>
      <c r="D28415" t="s">
        <v>61</v>
      </c>
      <c r="E28415">
        <v>9853</v>
      </c>
      <c r="F28415">
        <v>3001.6348130000001</v>
      </c>
      <c r="G28415">
        <v>210762.85572600001</v>
      </c>
      <c r="H28415">
        <v>203423.63630899999</v>
      </c>
    </row>
    <row r="28416" spans="1:8" x14ac:dyDescent="0.25">
      <c r="A28416" t="s">
        <v>59</v>
      </c>
      <c r="B28416">
        <v>2007</v>
      </c>
      <c r="C28416" t="s">
        <v>5</v>
      </c>
      <c r="D28416" t="s">
        <v>62</v>
      </c>
      <c r="E28416">
        <v>81463</v>
      </c>
      <c r="F28416">
        <v>22335.461368</v>
      </c>
      <c r="G28416">
        <v>1701956.328864</v>
      </c>
      <c r="H28416">
        <v>1642690.5208920001</v>
      </c>
    </row>
    <row r="28417" spans="1:8" x14ac:dyDescent="0.25">
      <c r="A28417" t="s">
        <v>59</v>
      </c>
      <c r="B28417">
        <v>2007</v>
      </c>
      <c r="C28417" t="s">
        <v>5</v>
      </c>
      <c r="D28417" t="s">
        <v>63</v>
      </c>
      <c r="E28417">
        <v>0</v>
      </c>
      <c r="F28417">
        <v>0</v>
      </c>
      <c r="G28417">
        <v>0</v>
      </c>
      <c r="H28417">
        <v>0</v>
      </c>
    </row>
    <row r="28418" spans="1:8" x14ac:dyDescent="0.25">
      <c r="A28418" t="s">
        <v>59</v>
      </c>
      <c r="B28418">
        <v>2007</v>
      </c>
      <c r="C28418" t="s">
        <v>5</v>
      </c>
      <c r="D28418" t="s">
        <v>63</v>
      </c>
      <c r="E28418">
        <v>597661</v>
      </c>
      <c r="F28418">
        <v>95574.581088999999</v>
      </c>
      <c r="G28418">
        <v>8049112.0252440004</v>
      </c>
      <c r="H28418">
        <v>7768824.4999169996</v>
      </c>
    </row>
    <row r="28419" spans="1:8" x14ac:dyDescent="0.25">
      <c r="A28419" t="s">
        <v>59</v>
      </c>
      <c r="B28419">
        <v>2007</v>
      </c>
      <c r="C28419" t="s">
        <v>4</v>
      </c>
      <c r="D28419" t="s">
        <v>60</v>
      </c>
      <c r="E28419">
        <v>0</v>
      </c>
      <c r="F28419">
        <v>0</v>
      </c>
      <c r="G28419">
        <v>0</v>
      </c>
      <c r="H28419">
        <v>0</v>
      </c>
    </row>
    <row r="28420" spans="1:8" x14ac:dyDescent="0.25">
      <c r="A28420" t="s">
        <v>59</v>
      </c>
      <c r="B28420">
        <v>2007</v>
      </c>
      <c r="C28420" t="s">
        <v>4</v>
      </c>
      <c r="D28420" t="s">
        <v>60</v>
      </c>
      <c r="E28420">
        <v>0</v>
      </c>
      <c r="F28420">
        <v>0</v>
      </c>
      <c r="G28420">
        <v>0</v>
      </c>
      <c r="H28420">
        <v>0</v>
      </c>
    </row>
    <row r="28421" spans="1:8" x14ac:dyDescent="0.25">
      <c r="A28421" t="s">
        <v>59</v>
      </c>
      <c r="B28421">
        <v>2007</v>
      </c>
      <c r="C28421" t="s">
        <v>4</v>
      </c>
      <c r="D28421" t="s">
        <v>60</v>
      </c>
      <c r="E28421">
        <v>3</v>
      </c>
      <c r="F28421">
        <v>162.603421</v>
      </c>
      <c r="G28421">
        <v>9252.6660819999997</v>
      </c>
      <c r="H28421">
        <v>10591.762213</v>
      </c>
    </row>
    <row r="28422" spans="1:8" x14ac:dyDescent="0.25">
      <c r="A28422" t="s">
        <v>59</v>
      </c>
      <c r="B28422">
        <v>2007</v>
      </c>
      <c r="C28422" t="s">
        <v>4</v>
      </c>
      <c r="D28422" t="s">
        <v>60</v>
      </c>
      <c r="E28422">
        <v>0</v>
      </c>
      <c r="F28422">
        <v>0</v>
      </c>
      <c r="G28422">
        <v>0</v>
      </c>
      <c r="H28422">
        <v>0</v>
      </c>
    </row>
    <row r="28423" spans="1:8" x14ac:dyDescent="0.25">
      <c r="A28423" t="s">
        <v>59</v>
      </c>
      <c r="B28423">
        <v>2007</v>
      </c>
      <c r="C28423" t="s">
        <v>4</v>
      </c>
      <c r="D28423" t="s">
        <v>60</v>
      </c>
      <c r="E28423">
        <v>11</v>
      </c>
      <c r="F28423">
        <v>814.80724599999996</v>
      </c>
      <c r="G28423">
        <v>68409.647582000005</v>
      </c>
      <c r="H28423">
        <v>78310.263634000003</v>
      </c>
    </row>
    <row r="28424" spans="1:8" x14ac:dyDescent="0.25">
      <c r="A28424" t="s">
        <v>59</v>
      </c>
      <c r="B28424">
        <v>2007</v>
      </c>
      <c r="C28424" t="s">
        <v>4</v>
      </c>
      <c r="D28424" t="s">
        <v>60</v>
      </c>
      <c r="E28424">
        <v>0</v>
      </c>
      <c r="F28424">
        <v>0</v>
      </c>
      <c r="G28424">
        <v>0</v>
      </c>
      <c r="H28424">
        <v>0</v>
      </c>
    </row>
    <row r="28425" spans="1:8" x14ac:dyDescent="0.25">
      <c r="A28425" t="s">
        <v>59</v>
      </c>
      <c r="B28425">
        <v>2007</v>
      </c>
      <c r="C28425" t="s">
        <v>4</v>
      </c>
      <c r="D28425" t="s">
        <v>60</v>
      </c>
      <c r="E28425">
        <v>0</v>
      </c>
      <c r="F28425">
        <v>0</v>
      </c>
      <c r="G28425">
        <v>0</v>
      </c>
      <c r="H28425">
        <v>0</v>
      </c>
    </row>
    <row r="28426" spans="1:8" x14ac:dyDescent="0.25">
      <c r="A28426" t="s">
        <v>59</v>
      </c>
      <c r="B28426">
        <v>2007</v>
      </c>
      <c r="C28426" t="s">
        <v>4</v>
      </c>
      <c r="D28426" t="s">
        <v>60</v>
      </c>
      <c r="E28426">
        <v>285</v>
      </c>
      <c r="F28426">
        <v>5017.2760410000001</v>
      </c>
      <c r="G28426">
        <v>363590.91902600002</v>
      </c>
      <c r="H28426">
        <v>416211.77319799998</v>
      </c>
    </row>
    <row r="28427" spans="1:8" x14ac:dyDescent="0.25">
      <c r="A28427" t="s">
        <v>59</v>
      </c>
      <c r="B28427">
        <v>2007</v>
      </c>
      <c r="C28427" t="s">
        <v>4</v>
      </c>
      <c r="D28427" t="s">
        <v>60</v>
      </c>
      <c r="E28427">
        <v>128</v>
      </c>
      <c r="F28427">
        <v>1724.4563459999999</v>
      </c>
      <c r="G28427">
        <v>119776.986297</v>
      </c>
      <c r="H28427">
        <v>137111.76282599999</v>
      </c>
    </row>
    <row r="28428" spans="1:8" x14ac:dyDescent="0.25">
      <c r="A28428" t="s">
        <v>59</v>
      </c>
      <c r="B28428">
        <v>2007</v>
      </c>
      <c r="C28428" t="s">
        <v>4</v>
      </c>
      <c r="D28428" t="s">
        <v>60</v>
      </c>
      <c r="E28428">
        <v>64</v>
      </c>
      <c r="F28428">
        <v>104.146518</v>
      </c>
      <c r="G28428">
        <v>8097.6891139999998</v>
      </c>
      <c r="H28428">
        <v>9269.6306989999994</v>
      </c>
    </row>
    <row r="28429" spans="1:8" x14ac:dyDescent="0.25">
      <c r="A28429" t="s">
        <v>59</v>
      </c>
      <c r="B28429">
        <v>2007</v>
      </c>
      <c r="C28429" t="s">
        <v>4</v>
      </c>
      <c r="D28429" t="s">
        <v>60</v>
      </c>
      <c r="E28429">
        <v>67</v>
      </c>
      <c r="F28429">
        <v>1543.5235270000001</v>
      </c>
      <c r="G28429">
        <v>94059.521810999999</v>
      </c>
      <c r="H28429">
        <v>107672.327086</v>
      </c>
    </row>
    <row r="28430" spans="1:8" x14ac:dyDescent="0.25">
      <c r="A28430" t="s">
        <v>59</v>
      </c>
      <c r="B28430">
        <v>2007</v>
      </c>
      <c r="C28430" t="s">
        <v>4</v>
      </c>
      <c r="D28430" t="s">
        <v>61</v>
      </c>
      <c r="E28430">
        <v>1355</v>
      </c>
      <c r="F28430">
        <v>43183.535512000002</v>
      </c>
      <c r="G28430">
        <v>2983106.622434</v>
      </c>
      <c r="H28430">
        <v>3414838.0281039998</v>
      </c>
    </row>
    <row r="28431" spans="1:8" x14ac:dyDescent="0.25">
      <c r="A28431" t="s">
        <v>59</v>
      </c>
      <c r="B28431">
        <v>2007</v>
      </c>
      <c r="C28431" t="s">
        <v>4</v>
      </c>
      <c r="D28431" t="s">
        <v>62</v>
      </c>
      <c r="E28431">
        <v>883</v>
      </c>
      <c r="F28431">
        <v>15828.767596</v>
      </c>
      <c r="G28431">
        <v>1102659.1802739999</v>
      </c>
      <c r="H28431">
        <v>1262242.0105669999</v>
      </c>
    </row>
    <row r="28432" spans="1:8" x14ac:dyDescent="0.25">
      <c r="A28432" t="s">
        <v>59</v>
      </c>
      <c r="B28432">
        <v>2007</v>
      </c>
      <c r="C28432" t="s">
        <v>4</v>
      </c>
      <c r="D28432" t="s">
        <v>64</v>
      </c>
      <c r="E28432">
        <v>1</v>
      </c>
      <c r="F28432">
        <v>13336.504000000001</v>
      </c>
      <c r="G28432">
        <v>1290605.25</v>
      </c>
      <c r="H28432">
        <v>1414907.9745680001</v>
      </c>
    </row>
    <row r="28433" spans="1:8" x14ac:dyDescent="0.25">
      <c r="A28433" t="s">
        <v>59</v>
      </c>
      <c r="B28433">
        <v>2007</v>
      </c>
      <c r="C28433" t="s">
        <v>4</v>
      </c>
      <c r="D28433" t="s">
        <v>60</v>
      </c>
      <c r="E28433">
        <v>0</v>
      </c>
      <c r="F28433">
        <v>0</v>
      </c>
      <c r="G28433">
        <v>0</v>
      </c>
      <c r="H28433">
        <v>0</v>
      </c>
    </row>
    <row r="28434" spans="1:8" x14ac:dyDescent="0.25">
      <c r="A28434" t="s">
        <v>59</v>
      </c>
      <c r="B28434">
        <v>2007</v>
      </c>
      <c r="C28434" t="s">
        <v>4</v>
      </c>
      <c r="D28434" t="s">
        <v>60</v>
      </c>
      <c r="E28434">
        <v>221</v>
      </c>
      <c r="F28434">
        <v>702.836859</v>
      </c>
      <c r="G28434">
        <v>72975.959233999994</v>
      </c>
      <c r="H28434">
        <v>83537.436728999994</v>
      </c>
    </row>
    <row r="28435" spans="1:8" x14ac:dyDescent="0.25">
      <c r="A28435" t="s">
        <v>59</v>
      </c>
      <c r="B28435">
        <v>2007</v>
      </c>
      <c r="C28435" t="s">
        <v>4</v>
      </c>
      <c r="D28435" t="s">
        <v>60</v>
      </c>
      <c r="E28435">
        <v>199</v>
      </c>
      <c r="F28435">
        <v>234.72623400000001</v>
      </c>
      <c r="G28435">
        <v>23843.997828</v>
      </c>
      <c r="H28435">
        <v>27294.830802</v>
      </c>
    </row>
    <row r="28436" spans="1:8" x14ac:dyDescent="0.25">
      <c r="A28436" t="s">
        <v>59</v>
      </c>
      <c r="B28436">
        <v>2007</v>
      </c>
      <c r="C28436" t="s">
        <v>4</v>
      </c>
      <c r="D28436" t="s">
        <v>60</v>
      </c>
      <c r="E28436">
        <v>66</v>
      </c>
      <c r="F28436">
        <v>166.344964</v>
      </c>
      <c r="G28436">
        <v>12840.948055000001</v>
      </c>
      <c r="H28436">
        <v>14699.359856999999</v>
      </c>
    </row>
    <row r="28437" spans="1:8" x14ac:dyDescent="0.25">
      <c r="A28437" t="s">
        <v>59</v>
      </c>
      <c r="B28437">
        <v>2007</v>
      </c>
      <c r="C28437" t="s">
        <v>4</v>
      </c>
      <c r="D28437" t="s">
        <v>60</v>
      </c>
      <c r="E28437">
        <v>87</v>
      </c>
      <c r="F28437">
        <v>239.716309</v>
      </c>
      <c r="G28437">
        <v>17481.007687000001</v>
      </c>
      <c r="H28437">
        <v>20010.954140999998</v>
      </c>
    </row>
    <row r="28438" spans="1:8" x14ac:dyDescent="0.25">
      <c r="A28438" t="s">
        <v>59</v>
      </c>
      <c r="B28438">
        <v>2007</v>
      </c>
      <c r="C28438" t="s">
        <v>4</v>
      </c>
      <c r="D28438" t="s">
        <v>61</v>
      </c>
      <c r="E28438">
        <v>1033</v>
      </c>
      <c r="F28438">
        <v>1758.8584510000001</v>
      </c>
      <c r="G28438">
        <v>209262.03625599999</v>
      </c>
      <c r="H28438">
        <v>239547.575629</v>
      </c>
    </row>
    <row r="28439" spans="1:8" x14ac:dyDescent="0.25">
      <c r="A28439" t="s">
        <v>59</v>
      </c>
      <c r="B28439">
        <v>2007</v>
      </c>
      <c r="C28439" t="s">
        <v>4</v>
      </c>
      <c r="D28439" t="s">
        <v>62</v>
      </c>
      <c r="E28439">
        <v>2740</v>
      </c>
      <c r="F28439">
        <v>9640.0785340000002</v>
      </c>
      <c r="G28439">
        <v>918692.93336999998</v>
      </c>
      <c r="H28439">
        <v>1051651.168426</v>
      </c>
    </row>
    <row r="28440" spans="1:8" x14ac:dyDescent="0.25">
      <c r="A28440" t="s">
        <v>59</v>
      </c>
      <c r="B28440">
        <v>2007</v>
      </c>
      <c r="C28440" t="s">
        <v>4</v>
      </c>
      <c r="D28440" t="s">
        <v>60</v>
      </c>
      <c r="E28440">
        <v>0</v>
      </c>
      <c r="F28440">
        <v>0</v>
      </c>
      <c r="G28440">
        <v>0</v>
      </c>
      <c r="H28440">
        <v>0</v>
      </c>
    </row>
    <row r="28441" spans="1:8" x14ac:dyDescent="0.25">
      <c r="A28441" t="s">
        <v>59</v>
      </c>
      <c r="B28441">
        <v>2007</v>
      </c>
      <c r="C28441" t="s">
        <v>4</v>
      </c>
      <c r="D28441" t="s">
        <v>60</v>
      </c>
      <c r="E28441">
        <v>0</v>
      </c>
      <c r="F28441">
        <v>0</v>
      </c>
      <c r="G28441">
        <v>0</v>
      </c>
      <c r="H28441">
        <v>0</v>
      </c>
    </row>
    <row r="28442" spans="1:8" x14ac:dyDescent="0.25">
      <c r="A28442" t="s">
        <v>59</v>
      </c>
      <c r="B28442">
        <v>2007</v>
      </c>
      <c r="C28442" t="s">
        <v>4</v>
      </c>
      <c r="D28442" t="s">
        <v>60</v>
      </c>
      <c r="E28442">
        <v>0</v>
      </c>
      <c r="F28442">
        <v>0</v>
      </c>
      <c r="G28442">
        <v>0</v>
      </c>
      <c r="H28442">
        <v>0</v>
      </c>
    </row>
    <row r="28443" spans="1:8" x14ac:dyDescent="0.25">
      <c r="A28443" t="s">
        <v>59</v>
      </c>
      <c r="B28443">
        <v>2007</v>
      </c>
      <c r="C28443" t="s">
        <v>4</v>
      </c>
      <c r="D28443" t="s">
        <v>60</v>
      </c>
      <c r="E28443">
        <v>970</v>
      </c>
      <c r="F28443">
        <v>473.11895600000003</v>
      </c>
      <c r="G28443">
        <v>37281.778139000002</v>
      </c>
      <c r="H28443">
        <v>42677.399724000003</v>
      </c>
    </row>
    <row r="28444" spans="1:8" x14ac:dyDescent="0.25">
      <c r="A28444" t="s">
        <v>59</v>
      </c>
      <c r="B28444">
        <v>2007</v>
      </c>
      <c r="C28444" t="s">
        <v>4</v>
      </c>
      <c r="D28444" t="s">
        <v>60</v>
      </c>
      <c r="E28444">
        <v>4353</v>
      </c>
      <c r="F28444">
        <v>1890.7100270000001</v>
      </c>
      <c r="G28444">
        <v>157673.00938</v>
      </c>
      <c r="H28444">
        <v>180492.30436000001</v>
      </c>
    </row>
    <row r="28445" spans="1:8" x14ac:dyDescent="0.25">
      <c r="A28445" t="s">
        <v>59</v>
      </c>
      <c r="B28445">
        <v>2007</v>
      </c>
      <c r="C28445" t="s">
        <v>4</v>
      </c>
      <c r="D28445" t="s">
        <v>60</v>
      </c>
      <c r="E28445">
        <v>694</v>
      </c>
      <c r="F28445">
        <v>316.02794499999999</v>
      </c>
      <c r="G28445">
        <v>20439.89877</v>
      </c>
      <c r="H28445">
        <v>23398.072026000002</v>
      </c>
    </row>
    <row r="28446" spans="1:8" x14ac:dyDescent="0.25">
      <c r="A28446" t="s">
        <v>59</v>
      </c>
      <c r="B28446">
        <v>2007</v>
      </c>
      <c r="C28446" t="s">
        <v>4</v>
      </c>
      <c r="D28446" t="s">
        <v>61</v>
      </c>
      <c r="E28446">
        <v>9528</v>
      </c>
      <c r="F28446">
        <v>3755.954444</v>
      </c>
      <c r="G28446">
        <v>264085.994833</v>
      </c>
      <c r="H28446">
        <v>302305.95549700002</v>
      </c>
    </row>
    <row r="28447" spans="1:8" x14ac:dyDescent="0.25">
      <c r="A28447" t="s">
        <v>59</v>
      </c>
      <c r="B28447">
        <v>2007</v>
      </c>
      <c r="C28447" t="s">
        <v>4</v>
      </c>
      <c r="D28447" t="s">
        <v>62</v>
      </c>
      <c r="E28447">
        <v>77285</v>
      </c>
      <c r="F28447">
        <v>20313.916029</v>
      </c>
      <c r="G28447">
        <v>1557833.8676080001</v>
      </c>
      <c r="H28447">
        <v>1783292.0528450001</v>
      </c>
    </row>
    <row r="28448" spans="1:8" x14ac:dyDescent="0.25">
      <c r="A28448" t="s">
        <v>59</v>
      </c>
      <c r="B28448">
        <v>2007</v>
      </c>
      <c r="C28448" t="s">
        <v>4</v>
      </c>
      <c r="D28448" t="s">
        <v>63</v>
      </c>
      <c r="E28448">
        <v>0</v>
      </c>
      <c r="F28448">
        <v>0</v>
      </c>
      <c r="G28448">
        <v>0</v>
      </c>
      <c r="H28448">
        <v>0</v>
      </c>
    </row>
    <row r="28449" spans="1:8" x14ac:dyDescent="0.25">
      <c r="A28449" t="s">
        <v>59</v>
      </c>
      <c r="B28449">
        <v>2007</v>
      </c>
      <c r="C28449" t="s">
        <v>4</v>
      </c>
      <c r="D28449" t="s">
        <v>63</v>
      </c>
      <c r="E28449">
        <v>566981</v>
      </c>
      <c r="F28449">
        <v>87329.689360999997</v>
      </c>
      <c r="G28449">
        <v>7412171.5762219997</v>
      </c>
      <c r="H28449">
        <v>8484901.3370699994</v>
      </c>
    </row>
    <row r="28450" spans="1:8" x14ac:dyDescent="0.25">
      <c r="A28450" t="s">
        <v>59</v>
      </c>
      <c r="B28450">
        <v>2007</v>
      </c>
      <c r="C28450" t="s">
        <v>3</v>
      </c>
      <c r="D28450" t="s">
        <v>60</v>
      </c>
      <c r="E28450">
        <v>0</v>
      </c>
      <c r="F28450">
        <v>0</v>
      </c>
      <c r="G28450">
        <v>0</v>
      </c>
      <c r="H28450">
        <v>0</v>
      </c>
    </row>
    <row r="28451" spans="1:8" x14ac:dyDescent="0.25">
      <c r="A28451" t="s">
        <v>59</v>
      </c>
      <c r="B28451">
        <v>2007</v>
      </c>
      <c r="C28451" t="s">
        <v>3</v>
      </c>
      <c r="D28451" t="s">
        <v>60</v>
      </c>
      <c r="E28451">
        <v>0</v>
      </c>
      <c r="F28451">
        <v>0</v>
      </c>
      <c r="G28451">
        <v>0</v>
      </c>
      <c r="H28451">
        <v>0</v>
      </c>
    </row>
    <row r="28452" spans="1:8" x14ac:dyDescent="0.25">
      <c r="A28452" t="s">
        <v>59</v>
      </c>
      <c r="B28452">
        <v>2007</v>
      </c>
      <c r="C28452" t="s">
        <v>3</v>
      </c>
      <c r="D28452" t="s">
        <v>60</v>
      </c>
      <c r="E28452">
        <v>3</v>
      </c>
      <c r="F28452">
        <v>167.176636</v>
      </c>
      <c r="G28452">
        <v>9303.2570890000006</v>
      </c>
      <c r="H28452">
        <v>8179.5732289999996</v>
      </c>
    </row>
    <row r="28453" spans="1:8" x14ac:dyDescent="0.25">
      <c r="A28453" t="s">
        <v>59</v>
      </c>
      <c r="B28453">
        <v>2007</v>
      </c>
      <c r="C28453" t="s">
        <v>3</v>
      </c>
      <c r="D28453" t="s">
        <v>60</v>
      </c>
      <c r="E28453">
        <v>0</v>
      </c>
      <c r="F28453">
        <v>0</v>
      </c>
      <c r="G28453">
        <v>0</v>
      </c>
      <c r="H28453">
        <v>0</v>
      </c>
    </row>
    <row r="28454" spans="1:8" x14ac:dyDescent="0.25">
      <c r="A28454" t="s">
        <v>59</v>
      </c>
      <c r="B28454">
        <v>2007</v>
      </c>
      <c r="C28454" t="s">
        <v>3</v>
      </c>
      <c r="D28454" t="s">
        <v>60</v>
      </c>
      <c r="E28454">
        <v>11</v>
      </c>
      <c r="F28454">
        <v>1141.8471649999999</v>
      </c>
      <c r="G28454">
        <v>87627.796402000007</v>
      </c>
      <c r="H28454">
        <v>77043.767651000002</v>
      </c>
    </row>
    <row r="28455" spans="1:8" x14ac:dyDescent="0.25">
      <c r="A28455" t="s">
        <v>59</v>
      </c>
      <c r="B28455">
        <v>2007</v>
      </c>
      <c r="C28455" t="s">
        <v>3</v>
      </c>
      <c r="D28455" t="s">
        <v>60</v>
      </c>
      <c r="E28455">
        <v>0</v>
      </c>
      <c r="F28455">
        <v>0</v>
      </c>
      <c r="G28455">
        <v>0</v>
      </c>
      <c r="H28455">
        <v>0</v>
      </c>
    </row>
    <row r="28456" spans="1:8" x14ac:dyDescent="0.25">
      <c r="A28456" t="s">
        <v>59</v>
      </c>
      <c r="B28456">
        <v>2007</v>
      </c>
      <c r="C28456" t="s">
        <v>3</v>
      </c>
      <c r="D28456" t="s">
        <v>60</v>
      </c>
      <c r="E28456">
        <v>0</v>
      </c>
      <c r="F28456">
        <v>0</v>
      </c>
      <c r="G28456">
        <v>0</v>
      </c>
      <c r="H28456">
        <v>0</v>
      </c>
    </row>
    <row r="28457" spans="1:8" x14ac:dyDescent="0.25">
      <c r="A28457" t="s">
        <v>59</v>
      </c>
      <c r="B28457">
        <v>2007</v>
      </c>
      <c r="C28457" t="s">
        <v>3</v>
      </c>
      <c r="D28457" t="s">
        <v>60</v>
      </c>
      <c r="E28457">
        <v>306</v>
      </c>
      <c r="F28457">
        <v>5051.4909500000003</v>
      </c>
      <c r="G28457">
        <v>360661.98094899999</v>
      </c>
      <c r="H28457">
        <v>317099.813089</v>
      </c>
    </row>
    <row r="28458" spans="1:8" x14ac:dyDescent="0.25">
      <c r="A28458" t="s">
        <v>59</v>
      </c>
      <c r="B28458">
        <v>2007</v>
      </c>
      <c r="C28458" t="s">
        <v>3</v>
      </c>
      <c r="D28458" t="s">
        <v>60</v>
      </c>
      <c r="E28458">
        <v>131</v>
      </c>
      <c r="F28458">
        <v>1724.96542</v>
      </c>
      <c r="G28458">
        <v>117892.514045</v>
      </c>
      <c r="H28458">
        <v>103652.994058</v>
      </c>
    </row>
    <row r="28459" spans="1:8" x14ac:dyDescent="0.25">
      <c r="A28459" t="s">
        <v>59</v>
      </c>
      <c r="B28459">
        <v>2007</v>
      </c>
      <c r="C28459" t="s">
        <v>3</v>
      </c>
      <c r="D28459" t="s">
        <v>60</v>
      </c>
      <c r="E28459">
        <v>71</v>
      </c>
      <c r="F28459">
        <v>158.32301699999999</v>
      </c>
      <c r="G28459">
        <v>12662.862114</v>
      </c>
      <c r="H28459">
        <v>11133.39199</v>
      </c>
    </row>
    <row r="28460" spans="1:8" x14ac:dyDescent="0.25">
      <c r="A28460" t="s">
        <v>59</v>
      </c>
      <c r="B28460">
        <v>2007</v>
      </c>
      <c r="C28460" t="s">
        <v>3</v>
      </c>
      <c r="D28460" t="s">
        <v>60</v>
      </c>
      <c r="E28460">
        <v>69</v>
      </c>
      <c r="F28460">
        <v>1631.5864610000001</v>
      </c>
      <c r="G28460">
        <v>97728.825509999995</v>
      </c>
      <c r="H28460">
        <v>85924.754866000003</v>
      </c>
    </row>
    <row r="28461" spans="1:8" x14ac:dyDescent="0.25">
      <c r="A28461" t="s">
        <v>59</v>
      </c>
      <c r="B28461">
        <v>2007</v>
      </c>
      <c r="C28461" t="s">
        <v>3</v>
      </c>
      <c r="D28461" t="s">
        <v>61</v>
      </c>
      <c r="E28461">
        <v>1399</v>
      </c>
      <c r="F28461">
        <v>42985.540523999996</v>
      </c>
      <c r="G28461">
        <v>2912378.5802369998</v>
      </c>
      <c r="H28461">
        <v>2560610.0787419998</v>
      </c>
    </row>
    <row r="28462" spans="1:8" x14ac:dyDescent="0.25">
      <c r="A28462" t="s">
        <v>59</v>
      </c>
      <c r="B28462">
        <v>2007</v>
      </c>
      <c r="C28462" t="s">
        <v>3</v>
      </c>
      <c r="D28462" t="s">
        <v>62</v>
      </c>
      <c r="E28462">
        <v>963</v>
      </c>
      <c r="F28462">
        <v>16140.698001000001</v>
      </c>
      <c r="G28462">
        <v>1099673.3165879999</v>
      </c>
      <c r="H28462">
        <v>966850.46267200005</v>
      </c>
    </row>
    <row r="28463" spans="1:8" x14ac:dyDescent="0.25">
      <c r="A28463" t="s">
        <v>59</v>
      </c>
      <c r="B28463">
        <v>2007</v>
      </c>
      <c r="C28463" t="s">
        <v>3</v>
      </c>
      <c r="D28463" t="s">
        <v>64</v>
      </c>
      <c r="E28463">
        <v>1</v>
      </c>
      <c r="F28463">
        <v>11995.564</v>
      </c>
      <c r="G28463">
        <v>1348233.69</v>
      </c>
      <c r="H28463">
        <v>1135478.5619590001</v>
      </c>
    </row>
    <row r="28464" spans="1:8" x14ac:dyDescent="0.25">
      <c r="A28464" t="s">
        <v>59</v>
      </c>
      <c r="B28464">
        <v>2007</v>
      </c>
      <c r="C28464" t="s">
        <v>3</v>
      </c>
      <c r="D28464" t="s">
        <v>60</v>
      </c>
      <c r="E28464">
        <v>0</v>
      </c>
      <c r="F28464">
        <v>0</v>
      </c>
      <c r="G28464">
        <v>0</v>
      </c>
      <c r="H28464">
        <v>0</v>
      </c>
    </row>
    <row r="28465" spans="1:8" x14ac:dyDescent="0.25">
      <c r="A28465" t="s">
        <v>59</v>
      </c>
      <c r="B28465">
        <v>2007</v>
      </c>
      <c r="C28465" t="s">
        <v>3</v>
      </c>
      <c r="D28465" t="s">
        <v>60</v>
      </c>
      <c r="E28465">
        <v>233</v>
      </c>
      <c r="F28465">
        <v>729.47118799999998</v>
      </c>
      <c r="G28465">
        <v>74365.356977999996</v>
      </c>
      <c r="H28465">
        <v>65383.217648999998</v>
      </c>
    </row>
    <row r="28466" spans="1:8" x14ac:dyDescent="0.25">
      <c r="A28466" t="s">
        <v>59</v>
      </c>
      <c r="B28466">
        <v>2007</v>
      </c>
      <c r="C28466" t="s">
        <v>3</v>
      </c>
      <c r="D28466" t="s">
        <v>60</v>
      </c>
      <c r="E28466">
        <v>194</v>
      </c>
      <c r="F28466">
        <v>299.03894400000001</v>
      </c>
      <c r="G28466">
        <v>28500.199538000001</v>
      </c>
      <c r="H28466">
        <v>25057.833717000001</v>
      </c>
    </row>
    <row r="28467" spans="1:8" x14ac:dyDescent="0.25">
      <c r="A28467" t="s">
        <v>59</v>
      </c>
      <c r="B28467">
        <v>2007</v>
      </c>
      <c r="C28467" t="s">
        <v>3</v>
      </c>
      <c r="D28467" t="s">
        <v>60</v>
      </c>
      <c r="E28467">
        <v>65</v>
      </c>
      <c r="F28467">
        <v>159.045863</v>
      </c>
      <c r="G28467">
        <v>11974.131374000001</v>
      </c>
      <c r="H28467">
        <v>10527.848846999999</v>
      </c>
    </row>
    <row r="28468" spans="1:8" x14ac:dyDescent="0.25">
      <c r="A28468" t="s">
        <v>59</v>
      </c>
      <c r="B28468">
        <v>2007</v>
      </c>
      <c r="C28468" t="s">
        <v>3</v>
      </c>
      <c r="D28468" t="s">
        <v>60</v>
      </c>
      <c r="E28468">
        <v>87</v>
      </c>
      <c r="F28468">
        <v>227.20058499999999</v>
      </c>
      <c r="G28468">
        <v>16589.925173</v>
      </c>
      <c r="H28468">
        <v>14586.128978000001</v>
      </c>
    </row>
    <row r="28469" spans="1:8" x14ac:dyDescent="0.25">
      <c r="A28469" t="s">
        <v>59</v>
      </c>
      <c r="B28469">
        <v>2007</v>
      </c>
      <c r="C28469" t="s">
        <v>3</v>
      </c>
      <c r="D28469" t="s">
        <v>61</v>
      </c>
      <c r="E28469">
        <v>1080</v>
      </c>
      <c r="F28469">
        <v>1984.451125</v>
      </c>
      <c r="G28469">
        <v>223500.851039</v>
      </c>
      <c r="H28469">
        <v>196505.542124</v>
      </c>
    </row>
    <row r="28470" spans="1:8" x14ac:dyDescent="0.25">
      <c r="A28470" t="s">
        <v>59</v>
      </c>
      <c r="B28470">
        <v>2007</v>
      </c>
      <c r="C28470" t="s">
        <v>3</v>
      </c>
      <c r="D28470" t="s">
        <v>62</v>
      </c>
      <c r="E28470">
        <v>3134</v>
      </c>
      <c r="F28470">
        <v>10700.90907</v>
      </c>
      <c r="G28470">
        <v>995559.58463099995</v>
      </c>
      <c r="H28470">
        <v>875311.99538900005</v>
      </c>
    </row>
    <row r="28471" spans="1:8" x14ac:dyDescent="0.25">
      <c r="A28471" t="s">
        <v>59</v>
      </c>
      <c r="B28471">
        <v>2007</v>
      </c>
      <c r="C28471" t="s">
        <v>3</v>
      </c>
      <c r="D28471" t="s">
        <v>60</v>
      </c>
      <c r="E28471">
        <v>0</v>
      </c>
      <c r="F28471">
        <v>0</v>
      </c>
      <c r="G28471">
        <v>0</v>
      </c>
      <c r="H28471">
        <v>0</v>
      </c>
    </row>
    <row r="28472" spans="1:8" x14ac:dyDescent="0.25">
      <c r="A28472" t="s">
        <v>59</v>
      </c>
      <c r="B28472">
        <v>2007</v>
      </c>
      <c r="C28472" t="s">
        <v>3</v>
      </c>
      <c r="D28472" t="s">
        <v>60</v>
      </c>
      <c r="E28472">
        <v>0</v>
      </c>
      <c r="F28472">
        <v>0</v>
      </c>
      <c r="G28472">
        <v>0</v>
      </c>
      <c r="H28472">
        <v>0</v>
      </c>
    </row>
    <row r="28473" spans="1:8" x14ac:dyDescent="0.25">
      <c r="A28473" t="s">
        <v>59</v>
      </c>
      <c r="B28473">
        <v>2007</v>
      </c>
      <c r="C28473" t="s">
        <v>3</v>
      </c>
      <c r="D28473" t="s">
        <v>60</v>
      </c>
      <c r="E28473">
        <v>0</v>
      </c>
      <c r="F28473">
        <v>0</v>
      </c>
      <c r="G28473">
        <v>0</v>
      </c>
      <c r="H28473">
        <v>0</v>
      </c>
    </row>
    <row r="28474" spans="1:8" x14ac:dyDescent="0.25">
      <c r="A28474" t="s">
        <v>59</v>
      </c>
      <c r="B28474">
        <v>2007</v>
      </c>
      <c r="C28474" t="s">
        <v>3</v>
      </c>
      <c r="D28474" t="s">
        <v>60</v>
      </c>
      <c r="E28474">
        <v>921</v>
      </c>
      <c r="F28474">
        <v>463.83782500000001</v>
      </c>
      <c r="G28474">
        <v>36573.663514</v>
      </c>
      <c r="H28474">
        <v>32156.153064999999</v>
      </c>
    </row>
    <row r="28475" spans="1:8" x14ac:dyDescent="0.25">
      <c r="A28475" t="s">
        <v>59</v>
      </c>
      <c r="B28475">
        <v>2007</v>
      </c>
      <c r="C28475" t="s">
        <v>3</v>
      </c>
      <c r="D28475" t="s">
        <v>60</v>
      </c>
      <c r="E28475">
        <v>4744</v>
      </c>
      <c r="F28475">
        <v>2029.0652749999999</v>
      </c>
      <c r="G28475">
        <v>169402.99276600001</v>
      </c>
      <c r="H28475">
        <v>148941.83523699999</v>
      </c>
    </row>
    <row r="28476" spans="1:8" x14ac:dyDescent="0.25">
      <c r="A28476" t="s">
        <v>59</v>
      </c>
      <c r="B28476">
        <v>2007</v>
      </c>
      <c r="C28476" t="s">
        <v>3</v>
      </c>
      <c r="D28476" t="s">
        <v>60</v>
      </c>
      <c r="E28476">
        <v>707</v>
      </c>
      <c r="F28476">
        <v>325.47387300000003</v>
      </c>
      <c r="G28476">
        <v>21024.994302999999</v>
      </c>
      <c r="H28476">
        <v>18485.513072999998</v>
      </c>
    </row>
    <row r="28477" spans="1:8" x14ac:dyDescent="0.25">
      <c r="A28477" t="s">
        <v>59</v>
      </c>
      <c r="B28477">
        <v>2007</v>
      </c>
      <c r="C28477" t="s">
        <v>3</v>
      </c>
      <c r="D28477" t="s">
        <v>61</v>
      </c>
      <c r="E28477">
        <v>9784</v>
      </c>
      <c r="F28477">
        <v>2853.2322100000001</v>
      </c>
      <c r="G28477">
        <v>200557.44208899999</v>
      </c>
      <c r="H28477">
        <v>176333.328045</v>
      </c>
    </row>
    <row r="28478" spans="1:8" x14ac:dyDescent="0.25">
      <c r="A28478" t="s">
        <v>59</v>
      </c>
      <c r="B28478">
        <v>2007</v>
      </c>
      <c r="C28478" t="s">
        <v>3</v>
      </c>
      <c r="D28478" t="s">
        <v>62</v>
      </c>
      <c r="E28478">
        <v>80605</v>
      </c>
      <c r="F28478">
        <v>21336.054064</v>
      </c>
      <c r="G28478">
        <v>1634581.3016560001</v>
      </c>
      <c r="H28478">
        <v>1437150.1644550001</v>
      </c>
    </row>
    <row r="28479" spans="1:8" x14ac:dyDescent="0.25">
      <c r="A28479" t="s">
        <v>59</v>
      </c>
      <c r="B28479">
        <v>2007</v>
      </c>
      <c r="C28479" t="s">
        <v>3</v>
      </c>
      <c r="D28479" t="s">
        <v>63</v>
      </c>
      <c r="E28479">
        <v>0</v>
      </c>
      <c r="F28479">
        <v>0</v>
      </c>
      <c r="G28479">
        <v>0</v>
      </c>
      <c r="H28479">
        <v>0</v>
      </c>
    </row>
    <row r="28480" spans="1:8" x14ac:dyDescent="0.25">
      <c r="A28480" t="s">
        <v>59</v>
      </c>
      <c r="B28480">
        <v>2007</v>
      </c>
      <c r="C28480" t="s">
        <v>3</v>
      </c>
      <c r="D28480" t="s">
        <v>63</v>
      </c>
      <c r="E28480">
        <v>592625</v>
      </c>
      <c r="F28480">
        <v>92702.895673000006</v>
      </c>
      <c r="G28480">
        <v>7859564.5240040002</v>
      </c>
      <c r="H28480">
        <v>6910255.5111659998</v>
      </c>
    </row>
    <row r="28481" spans="1:8" x14ac:dyDescent="0.25">
      <c r="A28481" t="s">
        <v>59</v>
      </c>
      <c r="B28481">
        <v>2007</v>
      </c>
      <c r="C28481" t="s">
        <v>2</v>
      </c>
      <c r="D28481" t="s">
        <v>60</v>
      </c>
      <c r="E28481">
        <v>0</v>
      </c>
      <c r="F28481">
        <v>0</v>
      </c>
      <c r="G28481">
        <v>0</v>
      </c>
      <c r="H28481">
        <v>0</v>
      </c>
    </row>
    <row r="28482" spans="1:8" x14ac:dyDescent="0.25">
      <c r="A28482" t="s">
        <v>59</v>
      </c>
      <c r="B28482">
        <v>2007</v>
      </c>
      <c r="C28482" t="s">
        <v>2</v>
      </c>
      <c r="D28482" t="s">
        <v>60</v>
      </c>
      <c r="E28482">
        <v>0</v>
      </c>
      <c r="F28482">
        <v>0</v>
      </c>
      <c r="G28482">
        <v>0</v>
      </c>
      <c r="H28482">
        <v>0</v>
      </c>
    </row>
    <row r="28483" spans="1:8" x14ac:dyDescent="0.25">
      <c r="A28483" t="s">
        <v>59</v>
      </c>
      <c r="B28483">
        <v>2007</v>
      </c>
      <c r="C28483" t="s">
        <v>2</v>
      </c>
      <c r="D28483" t="s">
        <v>60</v>
      </c>
      <c r="E28483">
        <v>3</v>
      </c>
      <c r="F28483">
        <v>129.88693000000001</v>
      </c>
      <c r="G28483">
        <v>7595.2516029999997</v>
      </c>
      <c r="H28483">
        <v>7628.870613</v>
      </c>
    </row>
    <row r="28484" spans="1:8" x14ac:dyDescent="0.25">
      <c r="A28484" t="s">
        <v>59</v>
      </c>
      <c r="B28484">
        <v>2007</v>
      </c>
      <c r="C28484" t="s">
        <v>2</v>
      </c>
      <c r="D28484" t="s">
        <v>60</v>
      </c>
      <c r="E28484">
        <v>0</v>
      </c>
      <c r="F28484">
        <v>0</v>
      </c>
      <c r="G28484">
        <v>0</v>
      </c>
      <c r="H28484">
        <v>0</v>
      </c>
    </row>
    <row r="28485" spans="1:8" x14ac:dyDescent="0.25">
      <c r="A28485" t="s">
        <v>59</v>
      </c>
      <c r="B28485">
        <v>2007</v>
      </c>
      <c r="C28485" t="s">
        <v>2</v>
      </c>
      <c r="D28485" t="s">
        <v>60</v>
      </c>
      <c r="E28485">
        <v>11</v>
      </c>
      <c r="F28485">
        <v>721.60101199999997</v>
      </c>
      <c r="G28485">
        <v>63227.933044999998</v>
      </c>
      <c r="H28485">
        <v>63507.800077</v>
      </c>
    </row>
    <row r="28486" spans="1:8" x14ac:dyDescent="0.25">
      <c r="A28486" t="s">
        <v>59</v>
      </c>
      <c r="B28486">
        <v>2007</v>
      </c>
      <c r="C28486" t="s">
        <v>2</v>
      </c>
      <c r="D28486" t="s">
        <v>60</v>
      </c>
      <c r="E28486">
        <v>0</v>
      </c>
      <c r="F28486">
        <v>0</v>
      </c>
      <c r="G28486">
        <v>0</v>
      </c>
      <c r="H28486">
        <v>0</v>
      </c>
    </row>
    <row r="28487" spans="1:8" x14ac:dyDescent="0.25">
      <c r="A28487" t="s">
        <v>59</v>
      </c>
      <c r="B28487">
        <v>2007</v>
      </c>
      <c r="C28487" t="s">
        <v>2</v>
      </c>
      <c r="D28487" t="s">
        <v>60</v>
      </c>
      <c r="E28487">
        <v>0</v>
      </c>
      <c r="F28487">
        <v>0</v>
      </c>
      <c r="G28487">
        <v>0</v>
      </c>
      <c r="H28487">
        <v>0</v>
      </c>
    </row>
    <row r="28488" spans="1:8" x14ac:dyDescent="0.25">
      <c r="A28488" t="s">
        <v>59</v>
      </c>
      <c r="B28488">
        <v>2007</v>
      </c>
      <c r="C28488" t="s">
        <v>2</v>
      </c>
      <c r="D28488" t="s">
        <v>60</v>
      </c>
      <c r="E28488">
        <v>301</v>
      </c>
      <c r="F28488">
        <v>4910.6025970000001</v>
      </c>
      <c r="G28488">
        <v>353292.88696799998</v>
      </c>
      <c r="H28488">
        <v>354856.67416</v>
      </c>
    </row>
    <row r="28489" spans="1:8" x14ac:dyDescent="0.25">
      <c r="A28489" t="s">
        <v>59</v>
      </c>
      <c r="B28489">
        <v>2007</v>
      </c>
      <c r="C28489" t="s">
        <v>2</v>
      </c>
      <c r="D28489" t="s">
        <v>60</v>
      </c>
      <c r="E28489">
        <v>134</v>
      </c>
      <c r="F28489">
        <v>1674.2234430000001</v>
      </c>
      <c r="G28489">
        <v>117838.846485</v>
      </c>
      <c r="H28489">
        <v>118360.438868</v>
      </c>
    </row>
    <row r="28490" spans="1:8" x14ac:dyDescent="0.25">
      <c r="A28490" t="s">
        <v>59</v>
      </c>
      <c r="B28490">
        <v>2007</v>
      </c>
      <c r="C28490" t="s">
        <v>2</v>
      </c>
      <c r="D28490" t="s">
        <v>60</v>
      </c>
      <c r="E28490">
        <v>70</v>
      </c>
      <c r="F28490">
        <v>107.97869799999999</v>
      </c>
      <c r="G28490">
        <v>8768.7859150000004</v>
      </c>
      <c r="H28490">
        <v>8807.5993629999994</v>
      </c>
    </row>
    <row r="28491" spans="1:8" x14ac:dyDescent="0.25">
      <c r="A28491" t="s">
        <v>59</v>
      </c>
      <c r="B28491">
        <v>2007</v>
      </c>
      <c r="C28491" t="s">
        <v>2</v>
      </c>
      <c r="D28491" t="s">
        <v>60</v>
      </c>
      <c r="E28491">
        <v>69</v>
      </c>
      <c r="F28491">
        <v>1456.41634</v>
      </c>
      <c r="G28491">
        <v>88766.788140000004</v>
      </c>
      <c r="H28491">
        <v>89159.698304000005</v>
      </c>
    </row>
    <row r="28492" spans="1:8" x14ac:dyDescent="0.25">
      <c r="A28492" t="s">
        <v>59</v>
      </c>
      <c r="B28492">
        <v>2007</v>
      </c>
      <c r="C28492" t="s">
        <v>2</v>
      </c>
      <c r="D28492" t="s">
        <v>61</v>
      </c>
      <c r="E28492">
        <v>1393</v>
      </c>
      <c r="F28492">
        <v>37041.033005999998</v>
      </c>
      <c r="G28492">
        <v>2599926.0550620002</v>
      </c>
      <c r="H28492">
        <v>2611434.1584310001</v>
      </c>
    </row>
    <row r="28493" spans="1:8" x14ac:dyDescent="0.25">
      <c r="A28493" t="s">
        <v>59</v>
      </c>
      <c r="B28493">
        <v>2007</v>
      </c>
      <c r="C28493" t="s">
        <v>2</v>
      </c>
      <c r="D28493" t="s">
        <v>62</v>
      </c>
      <c r="E28493">
        <v>957</v>
      </c>
      <c r="F28493">
        <v>15693.733416999999</v>
      </c>
      <c r="G28493">
        <v>1075364.118668</v>
      </c>
      <c r="H28493">
        <v>1080124.023825</v>
      </c>
    </row>
    <row r="28494" spans="1:8" x14ac:dyDescent="0.25">
      <c r="A28494" t="s">
        <v>59</v>
      </c>
      <c r="B28494">
        <v>2007</v>
      </c>
      <c r="C28494" t="s">
        <v>2</v>
      </c>
      <c r="D28494" t="s">
        <v>64</v>
      </c>
      <c r="E28494">
        <v>1</v>
      </c>
      <c r="F28494">
        <v>13188.573</v>
      </c>
      <c r="G28494">
        <v>1411140.24</v>
      </c>
      <c r="H28494">
        <v>1358077.032234</v>
      </c>
    </row>
    <row r="28495" spans="1:8" x14ac:dyDescent="0.25">
      <c r="A28495" t="s">
        <v>59</v>
      </c>
      <c r="B28495">
        <v>2007</v>
      </c>
      <c r="C28495" t="s">
        <v>2</v>
      </c>
      <c r="D28495" t="s">
        <v>60</v>
      </c>
      <c r="E28495">
        <v>0</v>
      </c>
      <c r="F28495">
        <v>0</v>
      </c>
      <c r="G28495">
        <v>0</v>
      </c>
      <c r="H28495">
        <v>0</v>
      </c>
    </row>
    <row r="28496" spans="1:8" x14ac:dyDescent="0.25">
      <c r="A28496" t="s">
        <v>59</v>
      </c>
      <c r="B28496">
        <v>2007</v>
      </c>
      <c r="C28496" t="s">
        <v>2</v>
      </c>
      <c r="D28496" t="s">
        <v>60</v>
      </c>
      <c r="E28496">
        <v>235</v>
      </c>
      <c r="F28496">
        <v>754.25960399999997</v>
      </c>
      <c r="G28496">
        <v>76231.630860999998</v>
      </c>
      <c r="H28496">
        <v>76569.056414000006</v>
      </c>
    </row>
    <row r="28497" spans="1:8" x14ac:dyDescent="0.25">
      <c r="A28497" t="s">
        <v>59</v>
      </c>
      <c r="B28497">
        <v>2007</v>
      </c>
      <c r="C28497" t="s">
        <v>2</v>
      </c>
      <c r="D28497" t="s">
        <v>60</v>
      </c>
      <c r="E28497">
        <v>194</v>
      </c>
      <c r="F28497">
        <v>253.915629</v>
      </c>
      <c r="G28497">
        <v>25335.821371000002</v>
      </c>
      <c r="H28497">
        <v>22275.661549</v>
      </c>
    </row>
    <row r="28498" spans="1:8" x14ac:dyDescent="0.25">
      <c r="A28498" t="s">
        <v>59</v>
      </c>
      <c r="B28498">
        <v>2007</v>
      </c>
      <c r="C28498" t="s">
        <v>2</v>
      </c>
      <c r="D28498" t="s">
        <v>60</v>
      </c>
      <c r="E28498">
        <v>66</v>
      </c>
      <c r="F28498">
        <v>154.14879099999999</v>
      </c>
      <c r="G28498">
        <v>11814.314882999999</v>
      </c>
      <c r="H28498">
        <v>11866.608815</v>
      </c>
    </row>
    <row r="28499" spans="1:8" x14ac:dyDescent="0.25">
      <c r="A28499" t="s">
        <v>59</v>
      </c>
      <c r="B28499">
        <v>2007</v>
      </c>
      <c r="C28499" t="s">
        <v>2</v>
      </c>
      <c r="D28499" t="s">
        <v>60</v>
      </c>
      <c r="E28499">
        <v>87</v>
      </c>
      <c r="F28499">
        <v>228.15690799999999</v>
      </c>
      <c r="G28499">
        <v>16772.321897000002</v>
      </c>
      <c r="H28499">
        <v>16846.561551999999</v>
      </c>
    </row>
    <row r="28500" spans="1:8" x14ac:dyDescent="0.25">
      <c r="A28500" t="s">
        <v>59</v>
      </c>
      <c r="B28500">
        <v>2007</v>
      </c>
      <c r="C28500" t="s">
        <v>2</v>
      </c>
      <c r="D28500" t="s">
        <v>61</v>
      </c>
      <c r="E28500">
        <v>1088</v>
      </c>
      <c r="F28500">
        <v>1952.759742</v>
      </c>
      <c r="G28500">
        <v>228401.27178899999</v>
      </c>
      <c r="H28500">
        <v>229412.24879000001</v>
      </c>
    </row>
    <row r="28501" spans="1:8" x14ac:dyDescent="0.25">
      <c r="A28501" t="s">
        <v>59</v>
      </c>
      <c r="B28501">
        <v>2007</v>
      </c>
      <c r="C28501" t="s">
        <v>2</v>
      </c>
      <c r="D28501" t="s">
        <v>62</v>
      </c>
      <c r="E28501">
        <v>3120</v>
      </c>
      <c r="F28501">
        <v>10809.113176000001</v>
      </c>
      <c r="G28501">
        <v>1000194.292007</v>
      </c>
      <c r="H28501">
        <v>1004621.471496</v>
      </c>
    </row>
    <row r="28502" spans="1:8" x14ac:dyDescent="0.25">
      <c r="A28502" t="s">
        <v>59</v>
      </c>
      <c r="B28502">
        <v>2007</v>
      </c>
      <c r="C28502" t="s">
        <v>2</v>
      </c>
      <c r="D28502" t="s">
        <v>60</v>
      </c>
      <c r="E28502">
        <v>0</v>
      </c>
      <c r="F28502">
        <v>0</v>
      </c>
      <c r="G28502">
        <v>0</v>
      </c>
      <c r="H28502">
        <v>0</v>
      </c>
    </row>
    <row r="28503" spans="1:8" x14ac:dyDescent="0.25">
      <c r="A28503" t="s">
        <v>59</v>
      </c>
      <c r="B28503">
        <v>2007</v>
      </c>
      <c r="C28503" t="s">
        <v>2</v>
      </c>
      <c r="D28503" t="s">
        <v>60</v>
      </c>
      <c r="E28503">
        <v>0</v>
      </c>
      <c r="F28503">
        <v>0</v>
      </c>
      <c r="G28503">
        <v>0</v>
      </c>
      <c r="H28503">
        <v>0</v>
      </c>
    </row>
    <row r="28504" spans="1:8" x14ac:dyDescent="0.25">
      <c r="A28504" t="s">
        <v>59</v>
      </c>
      <c r="B28504">
        <v>2007</v>
      </c>
      <c r="C28504" t="s">
        <v>2</v>
      </c>
      <c r="D28504" t="s">
        <v>60</v>
      </c>
      <c r="E28504">
        <v>0</v>
      </c>
      <c r="F28504">
        <v>0</v>
      </c>
      <c r="G28504">
        <v>0</v>
      </c>
      <c r="H28504">
        <v>0</v>
      </c>
    </row>
    <row r="28505" spans="1:8" x14ac:dyDescent="0.25">
      <c r="A28505" t="s">
        <v>59</v>
      </c>
      <c r="B28505">
        <v>2007</v>
      </c>
      <c r="C28505" t="s">
        <v>2</v>
      </c>
      <c r="D28505" t="s">
        <v>60</v>
      </c>
      <c r="E28505">
        <v>924</v>
      </c>
      <c r="F28505">
        <v>475.61496599999998</v>
      </c>
      <c r="G28505">
        <v>37575.243948000003</v>
      </c>
      <c r="H28505">
        <v>37741.563983</v>
      </c>
    </row>
    <row r="28506" spans="1:8" x14ac:dyDescent="0.25">
      <c r="A28506" t="s">
        <v>59</v>
      </c>
      <c r="B28506">
        <v>2007</v>
      </c>
      <c r="C28506" t="s">
        <v>2</v>
      </c>
      <c r="D28506" t="s">
        <v>60</v>
      </c>
      <c r="E28506">
        <v>4714</v>
      </c>
      <c r="F28506">
        <v>2113.2180079999998</v>
      </c>
      <c r="G28506">
        <v>177338.15844299999</v>
      </c>
      <c r="H28506">
        <v>178123.11379</v>
      </c>
    </row>
    <row r="28507" spans="1:8" x14ac:dyDescent="0.25">
      <c r="A28507" t="s">
        <v>59</v>
      </c>
      <c r="B28507">
        <v>2007</v>
      </c>
      <c r="C28507" t="s">
        <v>2</v>
      </c>
      <c r="D28507" t="s">
        <v>60</v>
      </c>
      <c r="E28507">
        <v>709</v>
      </c>
      <c r="F28507">
        <v>334.62880699999999</v>
      </c>
      <c r="G28507">
        <v>21708.789186999998</v>
      </c>
      <c r="H28507">
        <v>21804.879224</v>
      </c>
    </row>
    <row r="28508" spans="1:8" x14ac:dyDescent="0.25">
      <c r="A28508" t="s">
        <v>59</v>
      </c>
      <c r="B28508">
        <v>2007</v>
      </c>
      <c r="C28508" t="s">
        <v>2</v>
      </c>
      <c r="D28508" t="s">
        <v>61</v>
      </c>
      <c r="E28508">
        <v>9771</v>
      </c>
      <c r="F28508">
        <v>2891.6788430000001</v>
      </c>
      <c r="G28508">
        <v>203304.009655</v>
      </c>
      <c r="H28508">
        <v>204203.898155</v>
      </c>
    </row>
    <row r="28509" spans="1:8" x14ac:dyDescent="0.25">
      <c r="A28509" t="s">
        <v>59</v>
      </c>
      <c r="B28509">
        <v>2007</v>
      </c>
      <c r="C28509" t="s">
        <v>2</v>
      </c>
      <c r="D28509" t="s">
        <v>62</v>
      </c>
      <c r="E28509">
        <v>80264</v>
      </c>
      <c r="F28509">
        <v>22298.933057999999</v>
      </c>
      <c r="G28509">
        <v>1714319.5206180001</v>
      </c>
      <c r="H28509">
        <v>1721907.646523</v>
      </c>
    </row>
    <row r="28510" spans="1:8" x14ac:dyDescent="0.25">
      <c r="A28510" t="s">
        <v>59</v>
      </c>
      <c r="B28510">
        <v>2007</v>
      </c>
      <c r="C28510" t="s">
        <v>2</v>
      </c>
      <c r="D28510" t="s">
        <v>63</v>
      </c>
      <c r="E28510">
        <v>0</v>
      </c>
      <c r="F28510">
        <v>0</v>
      </c>
      <c r="G28510">
        <v>0</v>
      </c>
      <c r="H28510">
        <v>0</v>
      </c>
    </row>
    <row r="28511" spans="1:8" x14ac:dyDescent="0.25">
      <c r="A28511" t="s">
        <v>59</v>
      </c>
      <c r="B28511">
        <v>2007</v>
      </c>
      <c r="C28511" t="s">
        <v>2</v>
      </c>
      <c r="D28511" t="s">
        <v>63</v>
      </c>
      <c r="E28511">
        <v>590081</v>
      </c>
      <c r="F28511">
        <v>98016.112435999996</v>
      </c>
      <c r="G28511">
        <v>8319952.9994550003</v>
      </c>
      <c r="H28511">
        <v>8356779.7695709998</v>
      </c>
    </row>
    <row r="28512" spans="1:8" x14ac:dyDescent="0.25">
      <c r="A28512" t="s">
        <v>59</v>
      </c>
      <c r="B28512">
        <v>2006</v>
      </c>
      <c r="C28512" t="s">
        <v>13</v>
      </c>
      <c r="D28512" t="s">
        <v>60</v>
      </c>
      <c r="E28512">
        <v>0</v>
      </c>
      <c r="F28512">
        <v>0</v>
      </c>
      <c r="G28512">
        <v>0</v>
      </c>
      <c r="H28512">
        <v>0</v>
      </c>
    </row>
    <row r="28513" spans="1:8" x14ac:dyDescent="0.25">
      <c r="A28513" t="s">
        <v>59</v>
      </c>
      <c r="B28513">
        <v>2006</v>
      </c>
      <c r="C28513" t="s">
        <v>13</v>
      </c>
      <c r="D28513" t="s">
        <v>60</v>
      </c>
      <c r="E28513">
        <v>0</v>
      </c>
      <c r="F28513">
        <v>0</v>
      </c>
      <c r="G28513">
        <v>0</v>
      </c>
      <c r="H28513">
        <v>0</v>
      </c>
    </row>
    <row r="28514" spans="1:8" x14ac:dyDescent="0.25">
      <c r="A28514" t="s">
        <v>59</v>
      </c>
      <c r="B28514">
        <v>2006</v>
      </c>
      <c r="C28514" t="s">
        <v>13</v>
      </c>
      <c r="D28514" t="s">
        <v>60</v>
      </c>
      <c r="E28514">
        <v>3</v>
      </c>
      <c r="F28514">
        <v>93.509580999999997</v>
      </c>
      <c r="G28514">
        <v>5225.2425469999998</v>
      </c>
      <c r="H28514">
        <v>4991.3787940000002</v>
      </c>
    </row>
    <row r="28515" spans="1:8" x14ac:dyDescent="0.25">
      <c r="A28515" t="s">
        <v>59</v>
      </c>
      <c r="B28515">
        <v>2006</v>
      </c>
      <c r="C28515" t="s">
        <v>13</v>
      </c>
      <c r="D28515" t="s">
        <v>60</v>
      </c>
      <c r="E28515">
        <v>0</v>
      </c>
      <c r="F28515">
        <v>0</v>
      </c>
      <c r="G28515">
        <v>0</v>
      </c>
      <c r="H28515">
        <v>0</v>
      </c>
    </row>
    <row r="28516" spans="1:8" x14ac:dyDescent="0.25">
      <c r="A28516" t="s">
        <v>59</v>
      </c>
      <c r="B28516">
        <v>2006</v>
      </c>
      <c r="C28516" t="s">
        <v>13</v>
      </c>
      <c r="D28516" t="s">
        <v>60</v>
      </c>
      <c r="E28516">
        <v>11</v>
      </c>
      <c r="F28516">
        <v>994.844335</v>
      </c>
      <c r="G28516">
        <v>81293.656935000006</v>
      </c>
      <c r="H28516">
        <v>77655.234500000006</v>
      </c>
    </row>
    <row r="28517" spans="1:8" x14ac:dyDescent="0.25">
      <c r="A28517" t="s">
        <v>59</v>
      </c>
      <c r="B28517">
        <v>2006</v>
      </c>
      <c r="C28517" t="s">
        <v>13</v>
      </c>
      <c r="D28517" t="s">
        <v>60</v>
      </c>
      <c r="E28517">
        <v>0</v>
      </c>
      <c r="F28517">
        <v>0</v>
      </c>
      <c r="G28517">
        <v>0</v>
      </c>
      <c r="H28517">
        <v>0</v>
      </c>
    </row>
    <row r="28518" spans="1:8" x14ac:dyDescent="0.25">
      <c r="A28518" t="s">
        <v>59</v>
      </c>
      <c r="B28518">
        <v>2006</v>
      </c>
      <c r="C28518" t="s">
        <v>13</v>
      </c>
      <c r="D28518" t="s">
        <v>60</v>
      </c>
      <c r="E28518">
        <v>0</v>
      </c>
      <c r="F28518">
        <v>0</v>
      </c>
      <c r="G28518">
        <v>0</v>
      </c>
      <c r="H28518">
        <v>0</v>
      </c>
    </row>
    <row r="28519" spans="1:8" x14ac:dyDescent="0.25">
      <c r="A28519" t="s">
        <v>59</v>
      </c>
      <c r="B28519">
        <v>2006</v>
      </c>
      <c r="C28519" t="s">
        <v>13</v>
      </c>
      <c r="D28519" t="s">
        <v>60</v>
      </c>
      <c r="E28519">
        <v>298</v>
      </c>
      <c r="F28519">
        <v>4968.1854979999998</v>
      </c>
      <c r="G28519">
        <v>355434.86844400002</v>
      </c>
      <c r="H28519">
        <v>339526.83517099998</v>
      </c>
    </row>
    <row r="28520" spans="1:8" x14ac:dyDescent="0.25">
      <c r="A28520" t="s">
        <v>59</v>
      </c>
      <c r="B28520">
        <v>2006</v>
      </c>
      <c r="C28520" t="s">
        <v>13</v>
      </c>
      <c r="D28520" t="s">
        <v>60</v>
      </c>
      <c r="E28520">
        <v>131</v>
      </c>
      <c r="F28520">
        <v>1753.82447</v>
      </c>
      <c r="G28520">
        <v>121091.314248</v>
      </c>
      <c r="H28520">
        <v>115671.68655499999</v>
      </c>
    </row>
    <row r="28521" spans="1:8" x14ac:dyDescent="0.25">
      <c r="A28521" t="s">
        <v>59</v>
      </c>
      <c r="B28521">
        <v>2006</v>
      </c>
      <c r="C28521" t="s">
        <v>13</v>
      </c>
      <c r="D28521" t="s">
        <v>60</v>
      </c>
      <c r="E28521">
        <v>70</v>
      </c>
      <c r="F28521">
        <v>119.344982</v>
      </c>
      <c r="G28521">
        <v>9377.09483</v>
      </c>
      <c r="H28521">
        <v>8957.4085529999993</v>
      </c>
    </row>
    <row r="28522" spans="1:8" x14ac:dyDescent="0.25">
      <c r="A28522" t="s">
        <v>59</v>
      </c>
      <c r="B28522">
        <v>2006</v>
      </c>
      <c r="C28522" t="s">
        <v>13</v>
      </c>
      <c r="D28522" t="s">
        <v>60</v>
      </c>
      <c r="E28522">
        <v>70</v>
      </c>
      <c r="F28522">
        <v>1595.4704469999999</v>
      </c>
      <c r="G28522">
        <v>95962.752533000006</v>
      </c>
      <c r="H28522">
        <v>91667.792201999997</v>
      </c>
    </row>
    <row r="28523" spans="1:8" x14ac:dyDescent="0.25">
      <c r="A28523" t="s">
        <v>59</v>
      </c>
      <c r="B28523">
        <v>2006</v>
      </c>
      <c r="C28523" t="s">
        <v>13</v>
      </c>
      <c r="D28523" t="s">
        <v>61</v>
      </c>
      <c r="E28523">
        <v>1392</v>
      </c>
      <c r="F28523">
        <v>42264.622950999998</v>
      </c>
      <c r="G28523">
        <v>2870607.194689</v>
      </c>
      <c r="H28523">
        <v>2742128.7621510001</v>
      </c>
    </row>
    <row r="28524" spans="1:8" x14ac:dyDescent="0.25">
      <c r="A28524" t="s">
        <v>59</v>
      </c>
      <c r="B28524">
        <v>2006</v>
      </c>
      <c r="C28524" t="s">
        <v>13</v>
      </c>
      <c r="D28524" t="s">
        <v>62</v>
      </c>
      <c r="E28524">
        <v>949</v>
      </c>
      <c r="F28524">
        <v>16736.747917000001</v>
      </c>
      <c r="G28524">
        <v>1142808.794339</v>
      </c>
      <c r="H28524">
        <v>1091660.6320760001</v>
      </c>
    </row>
    <row r="28525" spans="1:8" x14ac:dyDescent="0.25">
      <c r="A28525" t="s">
        <v>59</v>
      </c>
      <c r="B28525">
        <v>2006</v>
      </c>
      <c r="C28525" t="s">
        <v>13</v>
      </c>
      <c r="D28525" t="s">
        <v>64</v>
      </c>
      <c r="E28525">
        <v>1</v>
      </c>
      <c r="F28525">
        <v>13951.733</v>
      </c>
      <c r="G28525">
        <v>1368818.27</v>
      </c>
      <c r="H28525">
        <v>1307554.706638</v>
      </c>
    </row>
    <row r="28526" spans="1:8" x14ac:dyDescent="0.25">
      <c r="A28526" t="s">
        <v>59</v>
      </c>
      <c r="B28526">
        <v>2006</v>
      </c>
      <c r="C28526" t="s">
        <v>13</v>
      </c>
      <c r="D28526" t="s">
        <v>60</v>
      </c>
      <c r="E28526">
        <v>0</v>
      </c>
      <c r="F28526">
        <v>0</v>
      </c>
      <c r="G28526">
        <v>0</v>
      </c>
      <c r="H28526">
        <v>0</v>
      </c>
    </row>
    <row r="28527" spans="1:8" x14ac:dyDescent="0.25">
      <c r="A28527" t="s">
        <v>59</v>
      </c>
      <c r="B28527">
        <v>2006</v>
      </c>
      <c r="C28527" t="s">
        <v>13</v>
      </c>
      <c r="D28527" t="s">
        <v>60</v>
      </c>
      <c r="E28527">
        <v>231</v>
      </c>
      <c r="F28527">
        <v>743.71723999999995</v>
      </c>
      <c r="G28527">
        <v>75622.672489999997</v>
      </c>
      <c r="H28527">
        <v>72238.063672000004</v>
      </c>
    </row>
    <row r="28528" spans="1:8" x14ac:dyDescent="0.25">
      <c r="A28528" t="s">
        <v>59</v>
      </c>
      <c r="B28528">
        <v>2006</v>
      </c>
      <c r="C28528" t="s">
        <v>13</v>
      </c>
      <c r="D28528" t="s">
        <v>60</v>
      </c>
      <c r="E28528">
        <v>194</v>
      </c>
      <c r="F28528">
        <v>261.48192999999998</v>
      </c>
      <c r="G28528">
        <v>25726.806655</v>
      </c>
      <c r="H28528">
        <v>24575.363922</v>
      </c>
    </row>
    <row r="28529" spans="1:8" x14ac:dyDescent="0.25">
      <c r="A28529" t="s">
        <v>59</v>
      </c>
      <c r="B28529">
        <v>2006</v>
      </c>
      <c r="C28529" t="s">
        <v>13</v>
      </c>
      <c r="D28529" t="s">
        <v>60</v>
      </c>
      <c r="E28529">
        <v>66</v>
      </c>
      <c r="F28529">
        <v>166.93567300000001</v>
      </c>
      <c r="G28529">
        <v>12445.793197999999</v>
      </c>
      <c r="H28529">
        <v>11888.762613999999</v>
      </c>
    </row>
    <row r="28530" spans="1:8" x14ac:dyDescent="0.25">
      <c r="A28530" t="s">
        <v>59</v>
      </c>
      <c r="B28530">
        <v>2006</v>
      </c>
      <c r="C28530" t="s">
        <v>13</v>
      </c>
      <c r="D28530" t="s">
        <v>60</v>
      </c>
      <c r="E28530">
        <v>86</v>
      </c>
      <c r="F28530">
        <v>232.57924</v>
      </c>
      <c r="G28530">
        <v>16935.387911000002</v>
      </c>
      <c r="H28530">
        <v>16177.418623</v>
      </c>
    </row>
    <row r="28531" spans="1:8" x14ac:dyDescent="0.25">
      <c r="A28531" t="s">
        <v>59</v>
      </c>
      <c r="B28531">
        <v>2006</v>
      </c>
      <c r="C28531" t="s">
        <v>13</v>
      </c>
      <c r="D28531" t="s">
        <v>61</v>
      </c>
      <c r="E28531">
        <v>1083</v>
      </c>
      <c r="F28531">
        <v>2037.7325969999999</v>
      </c>
      <c r="G28531">
        <v>229030.51728100001</v>
      </c>
      <c r="H28531">
        <v>218779.90482600001</v>
      </c>
    </row>
    <row r="28532" spans="1:8" x14ac:dyDescent="0.25">
      <c r="A28532" t="s">
        <v>59</v>
      </c>
      <c r="B28532">
        <v>2006</v>
      </c>
      <c r="C28532" t="s">
        <v>13</v>
      </c>
      <c r="D28532" t="s">
        <v>62</v>
      </c>
      <c r="E28532">
        <v>3100</v>
      </c>
      <c r="F28532">
        <v>10942.610817999999</v>
      </c>
      <c r="G28532">
        <v>1010445.865494</v>
      </c>
      <c r="H28532">
        <v>965221.80934200005</v>
      </c>
    </row>
    <row r="28533" spans="1:8" x14ac:dyDescent="0.25">
      <c r="A28533" t="s">
        <v>59</v>
      </c>
      <c r="B28533">
        <v>2006</v>
      </c>
      <c r="C28533" t="s">
        <v>13</v>
      </c>
      <c r="D28533" t="s">
        <v>60</v>
      </c>
      <c r="E28533">
        <v>0</v>
      </c>
      <c r="F28533">
        <v>0</v>
      </c>
      <c r="G28533">
        <v>0</v>
      </c>
      <c r="H28533">
        <v>0</v>
      </c>
    </row>
    <row r="28534" spans="1:8" x14ac:dyDescent="0.25">
      <c r="A28534" t="s">
        <v>59</v>
      </c>
      <c r="B28534">
        <v>2006</v>
      </c>
      <c r="C28534" t="s">
        <v>13</v>
      </c>
      <c r="D28534" t="s">
        <v>60</v>
      </c>
      <c r="E28534">
        <v>0</v>
      </c>
      <c r="F28534">
        <v>0</v>
      </c>
      <c r="G28534">
        <v>0</v>
      </c>
      <c r="H28534">
        <v>0</v>
      </c>
    </row>
    <row r="28535" spans="1:8" x14ac:dyDescent="0.25">
      <c r="A28535" t="s">
        <v>59</v>
      </c>
      <c r="B28535">
        <v>2006</v>
      </c>
      <c r="C28535" t="s">
        <v>13</v>
      </c>
      <c r="D28535" t="s">
        <v>60</v>
      </c>
      <c r="E28535">
        <v>0</v>
      </c>
      <c r="F28535">
        <v>0</v>
      </c>
      <c r="G28535">
        <v>0</v>
      </c>
      <c r="H28535">
        <v>0</v>
      </c>
    </row>
    <row r="28536" spans="1:8" x14ac:dyDescent="0.25">
      <c r="A28536" t="s">
        <v>59</v>
      </c>
      <c r="B28536">
        <v>2006</v>
      </c>
      <c r="C28536" t="s">
        <v>13</v>
      </c>
      <c r="D28536" t="s">
        <v>60</v>
      </c>
      <c r="E28536">
        <v>929</v>
      </c>
      <c r="F28536">
        <v>484.27287999999999</v>
      </c>
      <c r="G28536">
        <v>38133.648509999999</v>
      </c>
      <c r="H28536">
        <v>36426.918519999999</v>
      </c>
    </row>
    <row r="28537" spans="1:8" x14ac:dyDescent="0.25">
      <c r="A28537" t="s">
        <v>59</v>
      </c>
      <c r="B28537">
        <v>2006</v>
      </c>
      <c r="C28537" t="s">
        <v>13</v>
      </c>
      <c r="D28537" t="s">
        <v>60</v>
      </c>
      <c r="E28537">
        <v>4671</v>
      </c>
      <c r="F28537">
        <v>2044.504289</v>
      </c>
      <c r="G28537">
        <v>170188.79649099999</v>
      </c>
      <c r="H28537">
        <v>162571.73559500001</v>
      </c>
    </row>
    <row r="28538" spans="1:8" x14ac:dyDescent="0.25">
      <c r="A28538" t="s">
        <v>59</v>
      </c>
      <c r="B28538">
        <v>2006</v>
      </c>
      <c r="C28538" t="s">
        <v>13</v>
      </c>
      <c r="D28538" t="s">
        <v>60</v>
      </c>
      <c r="E28538">
        <v>707</v>
      </c>
      <c r="F28538">
        <v>336.05303800000002</v>
      </c>
      <c r="G28538">
        <v>21856.704313999999</v>
      </c>
      <c r="H28538">
        <v>20878.473953000001</v>
      </c>
    </row>
    <row r="28539" spans="1:8" x14ac:dyDescent="0.25">
      <c r="A28539" t="s">
        <v>59</v>
      </c>
      <c r="B28539">
        <v>2006</v>
      </c>
      <c r="C28539" t="s">
        <v>13</v>
      </c>
      <c r="D28539" t="s">
        <v>61</v>
      </c>
      <c r="E28539">
        <v>9744</v>
      </c>
      <c r="F28539">
        <v>2964.2417850000002</v>
      </c>
      <c r="G28539">
        <v>208516.36358899999</v>
      </c>
      <c r="H28539">
        <v>199183.89358</v>
      </c>
    </row>
    <row r="28540" spans="1:8" x14ac:dyDescent="0.25">
      <c r="A28540" t="s">
        <v>59</v>
      </c>
      <c r="B28540">
        <v>2006</v>
      </c>
      <c r="C28540" t="s">
        <v>13</v>
      </c>
      <c r="D28540" t="s">
        <v>62</v>
      </c>
      <c r="E28540">
        <v>80130</v>
      </c>
      <c r="F28540">
        <v>21784.543783000001</v>
      </c>
      <c r="G28540">
        <v>1663938.565215</v>
      </c>
      <c r="H28540">
        <v>1589466.439912</v>
      </c>
    </row>
    <row r="28541" spans="1:8" x14ac:dyDescent="0.25">
      <c r="A28541" t="s">
        <v>59</v>
      </c>
      <c r="B28541">
        <v>2006</v>
      </c>
      <c r="C28541" t="s">
        <v>13</v>
      </c>
      <c r="D28541" t="s">
        <v>63</v>
      </c>
      <c r="E28541">
        <v>0</v>
      </c>
      <c r="F28541">
        <v>0</v>
      </c>
      <c r="G28541">
        <v>0</v>
      </c>
      <c r="H28541">
        <v>0</v>
      </c>
    </row>
    <row r="28542" spans="1:8" x14ac:dyDescent="0.25">
      <c r="A28542" t="s">
        <v>59</v>
      </c>
      <c r="B28542">
        <v>2006</v>
      </c>
      <c r="C28542" t="s">
        <v>13</v>
      </c>
      <c r="D28542" t="s">
        <v>63</v>
      </c>
      <c r="E28542">
        <v>588243</v>
      </c>
      <c r="F28542">
        <v>93878.910390000005</v>
      </c>
      <c r="G28542">
        <v>7939187.0657839999</v>
      </c>
      <c r="H28542">
        <v>7583856.558801</v>
      </c>
    </row>
    <row r="28543" spans="1:8" x14ac:dyDescent="0.25">
      <c r="A28543" t="s">
        <v>59</v>
      </c>
      <c r="B28543">
        <v>2006</v>
      </c>
      <c r="C28543" t="s">
        <v>12</v>
      </c>
      <c r="D28543" t="s">
        <v>60</v>
      </c>
      <c r="E28543">
        <v>0</v>
      </c>
      <c r="F28543">
        <v>0</v>
      </c>
      <c r="G28543">
        <v>0</v>
      </c>
      <c r="H28543">
        <v>0</v>
      </c>
    </row>
    <row r="28544" spans="1:8" x14ac:dyDescent="0.25">
      <c r="A28544" t="s">
        <v>59</v>
      </c>
      <c r="B28544">
        <v>2006</v>
      </c>
      <c r="C28544" t="s">
        <v>12</v>
      </c>
      <c r="D28544" t="s">
        <v>60</v>
      </c>
      <c r="E28544">
        <v>0</v>
      </c>
      <c r="F28544">
        <v>0</v>
      </c>
      <c r="G28544">
        <v>0</v>
      </c>
      <c r="H28544">
        <v>0</v>
      </c>
    </row>
    <row r="28545" spans="1:8" x14ac:dyDescent="0.25">
      <c r="A28545" t="s">
        <v>59</v>
      </c>
      <c r="B28545">
        <v>2006</v>
      </c>
      <c r="C28545" t="s">
        <v>12</v>
      </c>
      <c r="D28545" t="s">
        <v>60</v>
      </c>
      <c r="E28545">
        <v>3</v>
      </c>
      <c r="F28545">
        <v>154.09178900000001</v>
      </c>
      <c r="G28545">
        <v>8618.6870369999997</v>
      </c>
      <c r="H28545">
        <v>8216.9535199999991</v>
      </c>
    </row>
    <row r="28546" spans="1:8" x14ac:dyDescent="0.25">
      <c r="A28546" t="s">
        <v>59</v>
      </c>
      <c r="B28546">
        <v>2006</v>
      </c>
      <c r="C28546" t="s">
        <v>12</v>
      </c>
      <c r="D28546" t="s">
        <v>60</v>
      </c>
      <c r="E28546">
        <v>0</v>
      </c>
      <c r="F28546">
        <v>0</v>
      </c>
      <c r="G28546">
        <v>0</v>
      </c>
      <c r="H28546">
        <v>0</v>
      </c>
    </row>
    <row r="28547" spans="1:8" x14ac:dyDescent="0.25">
      <c r="A28547" t="s">
        <v>59</v>
      </c>
      <c r="B28547">
        <v>2006</v>
      </c>
      <c r="C28547" t="s">
        <v>12</v>
      </c>
      <c r="D28547" t="s">
        <v>60</v>
      </c>
      <c r="E28547">
        <v>11</v>
      </c>
      <c r="F28547">
        <v>851.82896500000004</v>
      </c>
      <c r="G28547">
        <v>68438.872612000006</v>
      </c>
      <c r="H28547">
        <v>69282.673976999999</v>
      </c>
    </row>
    <row r="28548" spans="1:8" x14ac:dyDescent="0.25">
      <c r="A28548" t="s">
        <v>59</v>
      </c>
      <c r="B28548">
        <v>2006</v>
      </c>
      <c r="C28548" t="s">
        <v>12</v>
      </c>
      <c r="D28548" t="s">
        <v>60</v>
      </c>
      <c r="E28548">
        <v>0</v>
      </c>
      <c r="F28548">
        <v>0</v>
      </c>
      <c r="G28548">
        <v>0</v>
      </c>
      <c r="H28548">
        <v>0</v>
      </c>
    </row>
    <row r="28549" spans="1:8" x14ac:dyDescent="0.25">
      <c r="A28549" t="s">
        <v>59</v>
      </c>
      <c r="B28549">
        <v>2006</v>
      </c>
      <c r="C28549" t="s">
        <v>12</v>
      </c>
      <c r="D28549" t="s">
        <v>60</v>
      </c>
      <c r="E28549">
        <v>0</v>
      </c>
      <c r="F28549">
        <v>0</v>
      </c>
      <c r="G28549">
        <v>0</v>
      </c>
      <c r="H28549">
        <v>0</v>
      </c>
    </row>
    <row r="28550" spans="1:8" x14ac:dyDescent="0.25">
      <c r="A28550" t="s">
        <v>59</v>
      </c>
      <c r="B28550">
        <v>2006</v>
      </c>
      <c r="C28550" t="s">
        <v>12</v>
      </c>
      <c r="D28550" t="s">
        <v>60</v>
      </c>
      <c r="E28550">
        <v>298</v>
      </c>
      <c r="F28550">
        <v>4985.6328629999998</v>
      </c>
      <c r="G28550">
        <v>351991.88096400001</v>
      </c>
      <c r="H28550">
        <v>340077.93720099999</v>
      </c>
    </row>
    <row r="28551" spans="1:8" x14ac:dyDescent="0.25">
      <c r="A28551" t="s">
        <v>59</v>
      </c>
      <c r="B28551">
        <v>2006</v>
      </c>
      <c r="C28551" t="s">
        <v>12</v>
      </c>
      <c r="D28551" t="s">
        <v>60</v>
      </c>
      <c r="E28551">
        <v>130</v>
      </c>
      <c r="F28551">
        <v>2061.8476780000001</v>
      </c>
      <c r="G28551">
        <v>137308.856138</v>
      </c>
      <c r="H28551">
        <v>131015.614888</v>
      </c>
    </row>
    <row r="28552" spans="1:8" x14ac:dyDescent="0.25">
      <c r="A28552" t="s">
        <v>59</v>
      </c>
      <c r="B28552">
        <v>2006</v>
      </c>
      <c r="C28552" t="s">
        <v>12</v>
      </c>
      <c r="D28552" t="s">
        <v>60</v>
      </c>
      <c r="E28552">
        <v>70</v>
      </c>
      <c r="F28552">
        <v>116.72652100000001</v>
      </c>
      <c r="G28552">
        <v>9271.3176170000006</v>
      </c>
      <c r="H28552">
        <v>8765.5218829999994</v>
      </c>
    </row>
    <row r="28553" spans="1:8" x14ac:dyDescent="0.25">
      <c r="A28553" t="s">
        <v>59</v>
      </c>
      <c r="B28553">
        <v>2006</v>
      </c>
      <c r="C28553" t="s">
        <v>12</v>
      </c>
      <c r="D28553" t="s">
        <v>60</v>
      </c>
      <c r="E28553">
        <v>70</v>
      </c>
      <c r="F28553">
        <v>1564.093374</v>
      </c>
      <c r="G28553">
        <v>94151.523690999995</v>
      </c>
      <c r="H28553">
        <v>89946.973834000004</v>
      </c>
    </row>
    <row r="28554" spans="1:8" x14ac:dyDescent="0.25">
      <c r="A28554" t="s">
        <v>59</v>
      </c>
      <c r="B28554">
        <v>2006</v>
      </c>
      <c r="C28554" t="s">
        <v>12</v>
      </c>
      <c r="D28554" t="s">
        <v>61</v>
      </c>
      <c r="E28554">
        <v>1384</v>
      </c>
      <c r="F28554">
        <v>42673.069131999997</v>
      </c>
      <c r="G28554">
        <v>2874587.4981559999</v>
      </c>
      <c r="H28554">
        <v>2740597.4670699998</v>
      </c>
    </row>
    <row r="28555" spans="1:8" x14ac:dyDescent="0.25">
      <c r="A28555" t="s">
        <v>59</v>
      </c>
      <c r="B28555">
        <v>2006</v>
      </c>
      <c r="C28555" t="s">
        <v>12</v>
      </c>
      <c r="D28555" t="s">
        <v>62</v>
      </c>
      <c r="E28555">
        <v>934</v>
      </c>
      <c r="F28555">
        <v>16606.057996</v>
      </c>
      <c r="G28555">
        <v>1127345.430897</v>
      </c>
      <c r="H28555">
        <v>1077864.9318929999</v>
      </c>
    </row>
    <row r="28556" spans="1:8" x14ac:dyDescent="0.25">
      <c r="A28556" t="s">
        <v>59</v>
      </c>
      <c r="B28556">
        <v>2006</v>
      </c>
      <c r="C28556" t="s">
        <v>12</v>
      </c>
      <c r="D28556" t="s">
        <v>64</v>
      </c>
      <c r="E28556">
        <v>1</v>
      </c>
      <c r="F28556">
        <v>13442.207</v>
      </c>
      <c r="G28556">
        <v>1410911.8</v>
      </c>
      <c r="H28556">
        <v>1348056.609308</v>
      </c>
    </row>
    <row r="28557" spans="1:8" x14ac:dyDescent="0.25">
      <c r="A28557" t="s">
        <v>59</v>
      </c>
      <c r="B28557">
        <v>2006</v>
      </c>
      <c r="C28557" t="s">
        <v>12</v>
      </c>
      <c r="D28557" t="s">
        <v>60</v>
      </c>
      <c r="E28557">
        <v>0</v>
      </c>
      <c r="F28557">
        <v>0</v>
      </c>
      <c r="G28557">
        <v>0</v>
      </c>
      <c r="H28557">
        <v>0</v>
      </c>
    </row>
    <row r="28558" spans="1:8" x14ac:dyDescent="0.25">
      <c r="A28558" t="s">
        <v>59</v>
      </c>
      <c r="B28558">
        <v>2006</v>
      </c>
      <c r="C28558" t="s">
        <v>12</v>
      </c>
      <c r="D28558" t="s">
        <v>60</v>
      </c>
      <c r="E28558">
        <v>230</v>
      </c>
      <c r="F28558">
        <v>741.24023499999998</v>
      </c>
      <c r="G28558">
        <v>74529.050065999996</v>
      </c>
      <c r="H28558">
        <v>72006.449519999995</v>
      </c>
    </row>
    <row r="28559" spans="1:8" x14ac:dyDescent="0.25">
      <c r="A28559" t="s">
        <v>59</v>
      </c>
      <c r="B28559">
        <v>2006</v>
      </c>
      <c r="C28559" t="s">
        <v>12</v>
      </c>
      <c r="D28559" t="s">
        <v>60</v>
      </c>
      <c r="E28559">
        <v>194</v>
      </c>
      <c r="F28559">
        <v>282.474737</v>
      </c>
      <c r="G28559">
        <v>27132.487384</v>
      </c>
      <c r="H28559">
        <v>25888.931114999999</v>
      </c>
    </row>
    <row r="28560" spans="1:8" x14ac:dyDescent="0.25">
      <c r="A28560" t="s">
        <v>59</v>
      </c>
      <c r="B28560">
        <v>2006</v>
      </c>
      <c r="C28560" t="s">
        <v>12</v>
      </c>
      <c r="D28560" t="s">
        <v>60</v>
      </c>
      <c r="E28560">
        <v>66</v>
      </c>
      <c r="F28560">
        <v>177.191621</v>
      </c>
      <c r="G28560">
        <v>13171.632753</v>
      </c>
      <c r="H28560">
        <v>12389.114636</v>
      </c>
    </row>
    <row r="28561" spans="1:8" x14ac:dyDescent="0.25">
      <c r="A28561" t="s">
        <v>59</v>
      </c>
      <c r="B28561">
        <v>2006</v>
      </c>
      <c r="C28561" t="s">
        <v>12</v>
      </c>
      <c r="D28561" t="s">
        <v>60</v>
      </c>
      <c r="E28561">
        <v>87</v>
      </c>
      <c r="F28561">
        <v>241.076007</v>
      </c>
      <c r="G28561">
        <v>17326.869716000001</v>
      </c>
      <c r="H28561">
        <v>16553.099045999999</v>
      </c>
    </row>
    <row r="28562" spans="1:8" x14ac:dyDescent="0.25">
      <c r="A28562" t="s">
        <v>59</v>
      </c>
      <c r="B28562">
        <v>2006</v>
      </c>
      <c r="C28562" t="s">
        <v>12</v>
      </c>
      <c r="D28562" t="s">
        <v>61</v>
      </c>
      <c r="E28562">
        <v>1081</v>
      </c>
      <c r="F28562">
        <v>1964.5130320000001</v>
      </c>
      <c r="G28562">
        <v>221492.228068</v>
      </c>
      <c r="H28562">
        <v>211168.05093200001</v>
      </c>
    </row>
    <row r="28563" spans="1:8" x14ac:dyDescent="0.25">
      <c r="A28563" t="s">
        <v>59</v>
      </c>
      <c r="B28563">
        <v>2006</v>
      </c>
      <c r="C28563" t="s">
        <v>12</v>
      </c>
      <c r="D28563" t="s">
        <v>62</v>
      </c>
      <c r="E28563">
        <v>3074</v>
      </c>
      <c r="F28563">
        <v>11426.489468</v>
      </c>
      <c r="G28563">
        <v>1039836.220169</v>
      </c>
      <c r="H28563">
        <v>994196.60196</v>
      </c>
    </row>
    <row r="28564" spans="1:8" x14ac:dyDescent="0.25">
      <c r="A28564" t="s">
        <v>59</v>
      </c>
      <c r="B28564">
        <v>2006</v>
      </c>
      <c r="C28564" t="s">
        <v>12</v>
      </c>
      <c r="D28564" t="s">
        <v>60</v>
      </c>
      <c r="E28564">
        <v>0</v>
      </c>
      <c r="F28564">
        <v>0</v>
      </c>
      <c r="G28564">
        <v>0</v>
      </c>
      <c r="H28564">
        <v>0</v>
      </c>
    </row>
    <row r="28565" spans="1:8" x14ac:dyDescent="0.25">
      <c r="A28565" t="s">
        <v>59</v>
      </c>
      <c r="B28565">
        <v>2006</v>
      </c>
      <c r="C28565" t="s">
        <v>12</v>
      </c>
      <c r="D28565" t="s">
        <v>60</v>
      </c>
      <c r="E28565">
        <v>0</v>
      </c>
      <c r="F28565">
        <v>0</v>
      </c>
      <c r="G28565">
        <v>0</v>
      </c>
      <c r="H28565">
        <v>0</v>
      </c>
    </row>
    <row r="28566" spans="1:8" x14ac:dyDescent="0.25">
      <c r="A28566" t="s">
        <v>59</v>
      </c>
      <c r="B28566">
        <v>2006</v>
      </c>
      <c r="C28566" t="s">
        <v>12</v>
      </c>
      <c r="D28566" t="s">
        <v>60</v>
      </c>
      <c r="E28566">
        <v>0</v>
      </c>
      <c r="F28566">
        <v>0</v>
      </c>
      <c r="G28566">
        <v>0</v>
      </c>
      <c r="H28566">
        <v>0</v>
      </c>
    </row>
    <row r="28567" spans="1:8" x14ac:dyDescent="0.25">
      <c r="A28567" t="s">
        <v>59</v>
      </c>
      <c r="B28567">
        <v>2006</v>
      </c>
      <c r="C28567" t="s">
        <v>12</v>
      </c>
      <c r="D28567" t="s">
        <v>60</v>
      </c>
      <c r="E28567">
        <v>929</v>
      </c>
      <c r="F28567">
        <v>494.642606</v>
      </c>
      <c r="G28567">
        <v>38770.723216999999</v>
      </c>
      <c r="H28567">
        <v>37129.920523000001</v>
      </c>
    </row>
    <row r="28568" spans="1:8" x14ac:dyDescent="0.25">
      <c r="A28568" t="s">
        <v>59</v>
      </c>
      <c r="B28568">
        <v>2006</v>
      </c>
      <c r="C28568" t="s">
        <v>12</v>
      </c>
      <c r="D28568" t="s">
        <v>60</v>
      </c>
      <c r="E28568">
        <v>4648</v>
      </c>
      <c r="F28568">
        <v>2064.8896970000001</v>
      </c>
      <c r="G28568">
        <v>171039.49108599999</v>
      </c>
      <c r="H28568">
        <v>163906.21032000001</v>
      </c>
    </row>
    <row r="28569" spans="1:8" x14ac:dyDescent="0.25">
      <c r="A28569" t="s">
        <v>59</v>
      </c>
      <c r="B28569">
        <v>2006</v>
      </c>
      <c r="C28569" t="s">
        <v>12</v>
      </c>
      <c r="D28569" t="s">
        <v>60</v>
      </c>
      <c r="E28569">
        <v>707</v>
      </c>
      <c r="F28569">
        <v>331.88862899999998</v>
      </c>
      <c r="G28569">
        <v>21426.031373999998</v>
      </c>
      <c r="H28569">
        <v>20560.292593999999</v>
      </c>
    </row>
    <row r="28570" spans="1:8" x14ac:dyDescent="0.25">
      <c r="A28570" t="s">
        <v>59</v>
      </c>
      <c r="B28570">
        <v>2006</v>
      </c>
      <c r="C28570" t="s">
        <v>12</v>
      </c>
      <c r="D28570" t="s">
        <v>61</v>
      </c>
      <c r="E28570">
        <v>9707</v>
      </c>
      <c r="F28570">
        <v>2939.7826599999999</v>
      </c>
      <c r="G28570">
        <v>206500.61223299999</v>
      </c>
      <c r="H28570">
        <v>196975.70715999999</v>
      </c>
    </row>
    <row r="28571" spans="1:8" x14ac:dyDescent="0.25">
      <c r="A28571" t="s">
        <v>59</v>
      </c>
      <c r="B28571">
        <v>2006</v>
      </c>
      <c r="C28571" t="s">
        <v>12</v>
      </c>
      <c r="D28571" t="s">
        <v>62</v>
      </c>
      <c r="E28571">
        <v>80007</v>
      </c>
      <c r="F28571">
        <v>21806.823103999999</v>
      </c>
      <c r="G28571">
        <v>1662038.7204420001</v>
      </c>
      <c r="H28571">
        <v>1588633.5226769999</v>
      </c>
    </row>
    <row r="28572" spans="1:8" x14ac:dyDescent="0.25">
      <c r="A28572" t="s">
        <v>59</v>
      </c>
      <c r="B28572">
        <v>2006</v>
      </c>
      <c r="C28572" t="s">
        <v>12</v>
      </c>
      <c r="D28572" t="s">
        <v>63</v>
      </c>
      <c r="E28572">
        <v>0</v>
      </c>
      <c r="F28572">
        <v>0</v>
      </c>
      <c r="G28572">
        <v>0</v>
      </c>
      <c r="H28572">
        <v>0</v>
      </c>
    </row>
    <row r="28573" spans="1:8" x14ac:dyDescent="0.25">
      <c r="A28573" t="s">
        <v>59</v>
      </c>
      <c r="B28573">
        <v>2006</v>
      </c>
      <c r="C28573" t="s">
        <v>12</v>
      </c>
      <c r="D28573" t="s">
        <v>63</v>
      </c>
      <c r="E28573">
        <v>586460</v>
      </c>
      <c r="F28573">
        <v>93258.077231000003</v>
      </c>
      <c r="G28573">
        <v>7868605.2063800003</v>
      </c>
      <c r="H28573">
        <v>7514121.7959399996</v>
      </c>
    </row>
    <row r="28574" spans="1:8" x14ac:dyDescent="0.25">
      <c r="A28574" t="s">
        <v>59</v>
      </c>
      <c r="B28574">
        <v>2006</v>
      </c>
      <c r="C28574" t="s">
        <v>11</v>
      </c>
      <c r="D28574" t="s">
        <v>60</v>
      </c>
      <c r="E28574">
        <v>0</v>
      </c>
      <c r="F28574">
        <v>0</v>
      </c>
      <c r="G28574">
        <v>0</v>
      </c>
      <c r="H28574">
        <v>0</v>
      </c>
    </row>
    <row r="28575" spans="1:8" x14ac:dyDescent="0.25">
      <c r="A28575" t="s">
        <v>59</v>
      </c>
      <c r="B28575">
        <v>2006</v>
      </c>
      <c r="C28575" t="s">
        <v>11</v>
      </c>
      <c r="D28575" t="s">
        <v>60</v>
      </c>
      <c r="E28575">
        <v>0</v>
      </c>
      <c r="F28575">
        <v>0</v>
      </c>
      <c r="G28575">
        <v>0</v>
      </c>
      <c r="H28575">
        <v>0</v>
      </c>
    </row>
    <row r="28576" spans="1:8" x14ac:dyDescent="0.25">
      <c r="A28576" t="s">
        <v>59</v>
      </c>
      <c r="B28576">
        <v>2006</v>
      </c>
      <c r="C28576" t="s">
        <v>11</v>
      </c>
      <c r="D28576" t="s">
        <v>60</v>
      </c>
      <c r="E28576">
        <v>3</v>
      </c>
      <c r="F28576">
        <v>143.37697299999999</v>
      </c>
      <c r="G28576">
        <v>8102.7623780000004</v>
      </c>
      <c r="H28576">
        <v>8149.7397250000004</v>
      </c>
    </row>
    <row r="28577" spans="1:8" x14ac:dyDescent="0.25">
      <c r="A28577" t="s">
        <v>59</v>
      </c>
      <c r="B28577">
        <v>2006</v>
      </c>
      <c r="C28577" t="s">
        <v>11</v>
      </c>
      <c r="D28577" t="s">
        <v>60</v>
      </c>
      <c r="E28577">
        <v>0</v>
      </c>
      <c r="F28577">
        <v>0</v>
      </c>
      <c r="G28577">
        <v>0</v>
      </c>
      <c r="H28577">
        <v>0</v>
      </c>
    </row>
    <row r="28578" spans="1:8" x14ac:dyDescent="0.25">
      <c r="A28578" t="s">
        <v>59</v>
      </c>
      <c r="B28578">
        <v>2006</v>
      </c>
      <c r="C28578" t="s">
        <v>11</v>
      </c>
      <c r="D28578" t="s">
        <v>60</v>
      </c>
      <c r="E28578">
        <v>11</v>
      </c>
      <c r="F28578">
        <v>837.73657000000003</v>
      </c>
      <c r="G28578">
        <v>66756.453683</v>
      </c>
      <c r="H28578">
        <v>67143.487252999999</v>
      </c>
    </row>
    <row r="28579" spans="1:8" x14ac:dyDescent="0.25">
      <c r="A28579" t="s">
        <v>59</v>
      </c>
      <c r="B28579">
        <v>2006</v>
      </c>
      <c r="C28579" t="s">
        <v>11</v>
      </c>
      <c r="D28579" t="s">
        <v>60</v>
      </c>
      <c r="E28579">
        <v>0</v>
      </c>
      <c r="F28579">
        <v>0</v>
      </c>
      <c r="G28579">
        <v>0</v>
      </c>
      <c r="H28579">
        <v>0</v>
      </c>
    </row>
    <row r="28580" spans="1:8" x14ac:dyDescent="0.25">
      <c r="A28580" t="s">
        <v>59</v>
      </c>
      <c r="B28580">
        <v>2006</v>
      </c>
      <c r="C28580" t="s">
        <v>11</v>
      </c>
      <c r="D28580" t="s">
        <v>60</v>
      </c>
      <c r="E28580">
        <v>0</v>
      </c>
      <c r="F28580">
        <v>0</v>
      </c>
      <c r="G28580">
        <v>0</v>
      </c>
      <c r="H28580">
        <v>0</v>
      </c>
    </row>
    <row r="28581" spans="1:8" x14ac:dyDescent="0.25">
      <c r="A28581" t="s">
        <v>59</v>
      </c>
      <c r="B28581">
        <v>2006</v>
      </c>
      <c r="C28581" t="s">
        <v>11</v>
      </c>
      <c r="D28581" t="s">
        <v>60</v>
      </c>
      <c r="E28581">
        <v>293</v>
      </c>
      <c r="F28581">
        <v>5135.2762849999999</v>
      </c>
      <c r="G28581">
        <v>359487.418374</v>
      </c>
      <c r="H28581">
        <v>361571.61684500001</v>
      </c>
    </row>
    <row r="28582" spans="1:8" x14ac:dyDescent="0.25">
      <c r="A28582" t="s">
        <v>59</v>
      </c>
      <c r="B28582">
        <v>2006</v>
      </c>
      <c r="C28582" t="s">
        <v>11</v>
      </c>
      <c r="D28582" t="s">
        <v>60</v>
      </c>
      <c r="E28582">
        <v>132</v>
      </c>
      <c r="F28582">
        <v>2075.1628139999998</v>
      </c>
      <c r="G28582">
        <v>137301.56354900001</v>
      </c>
      <c r="H28582">
        <v>138097.59616099999</v>
      </c>
    </row>
    <row r="28583" spans="1:8" x14ac:dyDescent="0.25">
      <c r="A28583" t="s">
        <v>59</v>
      </c>
      <c r="B28583">
        <v>2006</v>
      </c>
      <c r="C28583" t="s">
        <v>11</v>
      </c>
      <c r="D28583" t="s">
        <v>60</v>
      </c>
      <c r="E28583">
        <v>71</v>
      </c>
      <c r="F28583">
        <v>104.127377</v>
      </c>
      <c r="G28583">
        <v>8192.4343549999994</v>
      </c>
      <c r="H28583">
        <v>8239.9315920000008</v>
      </c>
    </row>
    <row r="28584" spans="1:8" x14ac:dyDescent="0.25">
      <c r="A28584" t="s">
        <v>59</v>
      </c>
      <c r="B28584">
        <v>2006</v>
      </c>
      <c r="C28584" t="s">
        <v>11</v>
      </c>
      <c r="D28584" t="s">
        <v>60</v>
      </c>
      <c r="E28584">
        <v>70</v>
      </c>
      <c r="F28584">
        <v>1502.166273</v>
      </c>
      <c r="G28584">
        <v>89453.124024000004</v>
      </c>
      <c r="H28584">
        <v>89971.745970000004</v>
      </c>
    </row>
    <row r="28585" spans="1:8" x14ac:dyDescent="0.25">
      <c r="A28585" t="s">
        <v>59</v>
      </c>
      <c r="B28585">
        <v>2006</v>
      </c>
      <c r="C28585" t="s">
        <v>11</v>
      </c>
      <c r="D28585" t="s">
        <v>61</v>
      </c>
      <c r="E28585">
        <v>1383</v>
      </c>
      <c r="F28585">
        <v>42745.230948999997</v>
      </c>
      <c r="G28585">
        <v>2855035.9338710001</v>
      </c>
      <c r="H28585">
        <v>2871588.5619279998</v>
      </c>
    </row>
    <row r="28586" spans="1:8" x14ac:dyDescent="0.25">
      <c r="A28586" t="s">
        <v>59</v>
      </c>
      <c r="B28586">
        <v>2006</v>
      </c>
      <c r="C28586" t="s">
        <v>11</v>
      </c>
      <c r="D28586" t="s">
        <v>62</v>
      </c>
      <c r="E28586">
        <v>928</v>
      </c>
      <c r="F28586">
        <v>16675.797452999999</v>
      </c>
      <c r="G28586">
        <v>1120204.7553079999</v>
      </c>
      <c r="H28586">
        <v>1126699.3610119999</v>
      </c>
    </row>
    <row r="28587" spans="1:8" x14ac:dyDescent="0.25">
      <c r="A28587" t="s">
        <v>59</v>
      </c>
      <c r="B28587">
        <v>2006</v>
      </c>
      <c r="C28587" t="s">
        <v>11</v>
      </c>
      <c r="D28587" t="s">
        <v>64</v>
      </c>
      <c r="E28587">
        <v>1</v>
      </c>
      <c r="F28587">
        <v>13823.636</v>
      </c>
      <c r="G28587">
        <v>1350752.77</v>
      </c>
      <c r="H28587">
        <v>1358584.022817</v>
      </c>
    </row>
    <row r="28588" spans="1:8" x14ac:dyDescent="0.25">
      <c r="A28588" t="s">
        <v>59</v>
      </c>
      <c r="B28588">
        <v>2006</v>
      </c>
      <c r="C28588" t="s">
        <v>11</v>
      </c>
      <c r="D28588" t="s">
        <v>60</v>
      </c>
      <c r="E28588">
        <v>0</v>
      </c>
      <c r="F28588">
        <v>0</v>
      </c>
      <c r="G28588">
        <v>0</v>
      </c>
      <c r="H28588">
        <v>0</v>
      </c>
    </row>
    <row r="28589" spans="1:8" x14ac:dyDescent="0.25">
      <c r="A28589" t="s">
        <v>59</v>
      </c>
      <c r="B28589">
        <v>2006</v>
      </c>
      <c r="C28589" t="s">
        <v>11</v>
      </c>
      <c r="D28589" t="s">
        <v>60</v>
      </c>
      <c r="E28589">
        <v>233</v>
      </c>
      <c r="F28589">
        <v>836.55469400000004</v>
      </c>
      <c r="G28589">
        <v>81641.609137000007</v>
      </c>
      <c r="H28589">
        <v>82114.942299999995</v>
      </c>
    </row>
    <row r="28590" spans="1:8" x14ac:dyDescent="0.25">
      <c r="A28590" t="s">
        <v>59</v>
      </c>
      <c r="B28590">
        <v>2006</v>
      </c>
      <c r="C28590" t="s">
        <v>11</v>
      </c>
      <c r="D28590" t="s">
        <v>60</v>
      </c>
      <c r="E28590">
        <v>195</v>
      </c>
      <c r="F28590">
        <v>287.14889899999997</v>
      </c>
      <c r="G28590">
        <v>27047.116266000001</v>
      </c>
      <c r="H28590">
        <v>27203.927200999999</v>
      </c>
    </row>
    <row r="28591" spans="1:8" x14ac:dyDescent="0.25">
      <c r="A28591" t="s">
        <v>59</v>
      </c>
      <c r="B28591">
        <v>2006</v>
      </c>
      <c r="C28591" t="s">
        <v>11</v>
      </c>
      <c r="D28591" t="s">
        <v>60</v>
      </c>
      <c r="E28591">
        <v>65</v>
      </c>
      <c r="F28591">
        <v>161.40852699999999</v>
      </c>
      <c r="G28591">
        <v>11951.471715</v>
      </c>
      <c r="H28591">
        <v>12020.762704999999</v>
      </c>
    </row>
    <row r="28592" spans="1:8" x14ac:dyDescent="0.25">
      <c r="A28592" t="s">
        <v>59</v>
      </c>
      <c r="B28592">
        <v>2006</v>
      </c>
      <c r="C28592" t="s">
        <v>11</v>
      </c>
      <c r="D28592" t="s">
        <v>60</v>
      </c>
      <c r="E28592">
        <v>87</v>
      </c>
      <c r="F28592">
        <v>229.71454299999999</v>
      </c>
      <c r="G28592">
        <v>16625.062001999999</v>
      </c>
      <c r="H28592">
        <v>16721.449044000001</v>
      </c>
    </row>
    <row r="28593" spans="1:8" x14ac:dyDescent="0.25">
      <c r="A28593" t="s">
        <v>59</v>
      </c>
      <c r="B28593">
        <v>2006</v>
      </c>
      <c r="C28593" t="s">
        <v>11</v>
      </c>
      <c r="D28593" t="s">
        <v>61</v>
      </c>
      <c r="E28593">
        <v>1076</v>
      </c>
      <c r="F28593">
        <v>2000.1137430000001</v>
      </c>
      <c r="G28593">
        <v>222852.65482200001</v>
      </c>
      <c r="H28593">
        <v>224144.68658400001</v>
      </c>
    </row>
    <row r="28594" spans="1:8" x14ac:dyDescent="0.25">
      <c r="A28594" t="s">
        <v>59</v>
      </c>
      <c r="B28594">
        <v>2006</v>
      </c>
      <c r="C28594" t="s">
        <v>11</v>
      </c>
      <c r="D28594" t="s">
        <v>62</v>
      </c>
      <c r="E28594">
        <v>3035</v>
      </c>
      <c r="F28594">
        <v>10653.493044000001</v>
      </c>
      <c r="G28594">
        <v>975337.61349300004</v>
      </c>
      <c r="H28594">
        <v>980992.32366800006</v>
      </c>
    </row>
    <row r="28595" spans="1:8" x14ac:dyDescent="0.25">
      <c r="A28595" t="s">
        <v>59</v>
      </c>
      <c r="B28595">
        <v>2006</v>
      </c>
      <c r="C28595" t="s">
        <v>11</v>
      </c>
      <c r="D28595" t="s">
        <v>60</v>
      </c>
      <c r="E28595">
        <v>0</v>
      </c>
      <c r="F28595">
        <v>0</v>
      </c>
      <c r="G28595">
        <v>0</v>
      </c>
      <c r="H28595">
        <v>0</v>
      </c>
    </row>
    <row r="28596" spans="1:8" x14ac:dyDescent="0.25">
      <c r="A28596" t="s">
        <v>59</v>
      </c>
      <c r="B28596">
        <v>2006</v>
      </c>
      <c r="C28596" t="s">
        <v>11</v>
      </c>
      <c r="D28596" t="s">
        <v>60</v>
      </c>
      <c r="E28596">
        <v>0</v>
      </c>
      <c r="F28596">
        <v>0</v>
      </c>
      <c r="G28596">
        <v>0</v>
      </c>
      <c r="H28596">
        <v>0</v>
      </c>
    </row>
    <row r="28597" spans="1:8" x14ac:dyDescent="0.25">
      <c r="A28597" t="s">
        <v>59</v>
      </c>
      <c r="B28597">
        <v>2006</v>
      </c>
      <c r="C28597" t="s">
        <v>11</v>
      </c>
      <c r="D28597" t="s">
        <v>60</v>
      </c>
      <c r="E28597">
        <v>0</v>
      </c>
      <c r="F28597">
        <v>0</v>
      </c>
      <c r="G28597">
        <v>0</v>
      </c>
      <c r="H28597">
        <v>0</v>
      </c>
    </row>
    <row r="28598" spans="1:8" x14ac:dyDescent="0.25">
      <c r="A28598" t="s">
        <v>59</v>
      </c>
      <c r="B28598">
        <v>2006</v>
      </c>
      <c r="C28598" t="s">
        <v>11</v>
      </c>
      <c r="D28598" t="s">
        <v>60</v>
      </c>
      <c r="E28598">
        <v>938</v>
      </c>
      <c r="F28598">
        <v>479.06034899999997</v>
      </c>
      <c r="G28598">
        <v>37242.424669</v>
      </c>
      <c r="H28598">
        <v>37458.344895000002</v>
      </c>
    </row>
    <row r="28599" spans="1:8" x14ac:dyDescent="0.25">
      <c r="A28599" t="s">
        <v>59</v>
      </c>
      <c r="B28599">
        <v>2006</v>
      </c>
      <c r="C28599" t="s">
        <v>11</v>
      </c>
      <c r="D28599" t="s">
        <v>60</v>
      </c>
      <c r="E28599">
        <v>4612</v>
      </c>
      <c r="F28599">
        <v>1966.0930499999999</v>
      </c>
      <c r="G28599">
        <v>162006.68298899999</v>
      </c>
      <c r="H28599">
        <v>162945.94835300001</v>
      </c>
    </row>
    <row r="28600" spans="1:8" x14ac:dyDescent="0.25">
      <c r="A28600" t="s">
        <v>59</v>
      </c>
      <c r="B28600">
        <v>2006</v>
      </c>
      <c r="C28600" t="s">
        <v>11</v>
      </c>
      <c r="D28600" t="s">
        <v>60</v>
      </c>
      <c r="E28600">
        <v>708</v>
      </c>
      <c r="F28600">
        <v>323.03393</v>
      </c>
      <c r="G28600">
        <v>20683.919823</v>
      </c>
      <c r="H28600">
        <v>20803.838885000001</v>
      </c>
    </row>
    <row r="28601" spans="1:8" x14ac:dyDescent="0.25">
      <c r="A28601" t="s">
        <v>59</v>
      </c>
      <c r="B28601">
        <v>2006</v>
      </c>
      <c r="C28601" t="s">
        <v>11</v>
      </c>
      <c r="D28601" t="s">
        <v>61</v>
      </c>
      <c r="E28601">
        <v>9663</v>
      </c>
      <c r="F28601">
        <v>2922.8985640000001</v>
      </c>
      <c r="G28601">
        <v>203636.30302299999</v>
      </c>
      <c r="H28601">
        <v>204816.92423400001</v>
      </c>
    </row>
    <row r="28602" spans="1:8" x14ac:dyDescent="0.25">
      <c r="A28602" t="s">
        <v>59</v>
      </c>
      <c r="B28602">
        <v>2006</v>
      </c>
      <c r="C28602" t="s">
        <v>11</v>
      </c>
      <c r="D28602" t="s">
        <v>62</v>
      </c>
      <c r="E28602">
        <v>79628</v>
      </c>
      <c r="F28602">
        <v>21408.012535000002</v>
      </c>
      <c r="G28602">
        <v>1618305.191386</v>
      </c>
      <c r="H28602">
        <v>1627687.6315850001</v>
      </c>
    </row>
    <row r="28603" spans="1:8" x14ac:dyDescent="0.25">
      <c r="A28603" t="s">
        <v>59</v>
      </c>
      <c r="B28603">
        <v>2006</v>
      </c>
      <c r="C28603" t="s">
        <v>11</v>
      </c>
      <c r="D28603" t="s">
        <v>63</v>
      </c>
      <c r="E28603">
        <v>0</v>
      </c>
      <c r="F28603">
        <v>0</v>
      </c>
      <c r="G28603">
        <v>0</v>
      </c>
      <c r="H28603">
        <v>0</v>
      </c>
    </row>
    <row r="28604" spans="1:8" x14ac:dyDescent="0.25">
      <c r="A28604" t="s">
        <v>59</v>
      </c>
      <c r="B28604">
        <v>2006</v>
      </c>
      <c r="C28604" t="s">
        <v>11</v>
      </c>
      <c r="D28604" t="s">
        <v>63</v>
      </c>
      <c r="E28604">
        <v>584298</v>
      </c>
      <c r="F28604">
        <v>90523.859500000006</v>
      </c>
      <c r="G28604">
        <v>7575105.4151309999</v>
      </c>
      <c r="H28604">
        <v>7619023.5672429996</v>
      </c>
    </row>
    <row r="28605" spans="1:8" x14ac:dyDescent="0.25">
      <c r="A28605" t="s">
        <v>59</v>
      </c>
      <c r="B28605">
        <v>2006</v>
      </c>
      <c r="C28605" t="s">
        <v>10</v>
      </c>
      <c r="D28605" t="s">
        <v>60</v>
      </c>
      <c r="E28605">
        <v>0</v>
      </c>
      <c r="F28605">
        <v>0</v>
      </c>
      <c r="G28605">
        <v>0</v>
      </c>
      <c r="H28605">
        <v>0</v>
      </c>
    </row>
    <row r="28606" spans="1:8" x14ac:dyDescent="0.25">
      <c r="A28606" t="s">
        <v>59</v>
      </c>
      <c r="B28606">
        <v>2006</v>
      </c>
      <c r="C28606" t="s">
        <v>10</v>
      </c>
      <c r="D28606" t="s">
        <v>60</v>
      </c>
      <c r="E28606">
        <v>0</v>
      </c>
      <c r="F28606">
        <v>0</v>
      </c>
      <c r="G28606">
        <v>0</v>
      </c>
      <c r="H28606">
        <v>0</v>
      </c>
    </row>
    <row r="28607" spans="1:8" x14ac:dyDescent="0.25">
      <c r="A28607" t="s">
        <v>59</v>
      </c>
      <c r="B28607">
        <v>2006</v>
      </c>
      <c r="C28607" t="s">
        <v>10</v>
      </c>
      <c r="D28607" t="s">
        <v>60</v>
      </c>
      <c r="E28607">
        <v>3</v>
      </c>
      <c r="F28607">
        <v>144.81286900000001</v>
      </c>
      <c r="G28607">
        <v>8136.1501529999996</v>
      </c>
      <c r="H28607">
        <v>7807.9259860000002</v>
      </c>
    </row>
    <row r="28608" spans="1:8" x14ac:dyDescent="0.25">
      <c r="A28608" t="s">
        <v>59</v>
      </c>
      <c r="B28608">
        <v>2006</v>
      </c>
      <c r="C28608" t="s">
        <v>10</v>
      </c>
      <c r="D28608" t="s">
        <v>60</v>
      </c>
      <c r="E28608">
        <v>0</v>
      </c>
      <c r="F28608">
        <v>0</v>
      </c>
      <c r="G28608">
        <v>0</v>
      </c>
      <c r="H28608">
        <v>0</v>
      </c>
    </row>
    <row r="28609" spans="1:8" x14ac:dyDescent="0.25">
      <c r="A28609" t="s">
        <v>59</v>
      </c>
      <c r="B28609">
        <v>2006</v>
      </c>
      <c r="C28609" t="s">
        <v>10</v>
      </c>
      <c r="D28609" t="s">
        <v>60</v>
      </c>
      <c r="E28609">
        <v>11</v>
      </c>
      <c r="F28609">
        <v>845.24047399999995</v>
      </c>
      <c r="G28609">
        <v>66913.639383000002</v>
      </c>
      <c r="H28609">
        <v>64214.245553000001</v>
      </c>
    </row>
    <row r="28610" spans="1:8" x14ac:dyDescent="0.25">
      <c r="A28610" t="s">
        <v>59</v>
      </c>
      <c r="B28610">
        <v>2006</v>
      </c>
      <c r="C28610" t="s">
        <v>10</v>
      </c>
      <c r="D28610" t="s">
        <v>60</v>
      </c>
      <c r="E28610">
        <v>0</v>
      </c>
      <c r="F28610">
        <v>0</v>
      </c>
      <c r="G28610">
        <v>0</v>
      </c>
      <c r="H28610">
        <v>0</v>
      </c>
    </row>
    <row r="28611" spans="1:8" x14ac:dyDescent="0.25">
      <c r="A28611" t="s">
        <v>59</v>
      </c>
      <c r="B28611">
        <v>2006</v>
      </c>
      <c r="C28611" t="s">
        <v>10</v>
      </c>
      <c r="D28611" t="s">
        <v>60</v>
      </c>
      <c r="E28611">
        <v>0</v>
      </c>
      <c r="F28611">
        <v>0</v>
      </c>
      <c r="G28611">
        <v>0</v>
      </c>
      <c r="H28611">
        <v>0</v>
      </c>
    </row>
    <row r="28612" spans="1:8" x14ac:dyDescent="0.25">
      <c r="A28612" t="s">
        <v>59</v>
      </c>
      <c r="B28612">
        <v>2006</v>
      </c>
      <c r="C28612" t="s">
        <v>10</v>
      </c>
      <c r="D28612" t="s">
        <v>60</v>
      </c>
      <c r="E28612">
        <v>291</v>
      </c>
      <c r="F28612">
        <v>5002.9639889999999</v>
      </c>
      <c r="G28612">
        <v>353335.48423900001</v>
      </c>
      <c r="H28612">
        <v>339081.41534100001</v>
      </c>
    </row>
    <row r="28613" spans="1:8" x14ac:dyDescent="0.25">
      <c r="A28613" t="s">
        <v>59</v>
      </c>
      <c r="B28613">
        <v>2006</v>
      </c>
      <c r="C28613" t="s">
        <v>10</v>
      </c>
      <c r="D28613" t="s">
        <v>60</v>
      </c>
      <c r="E28613">
        <v>131</v>
      </c>
      <c r="F28613">
        <v>1992.939357</v>
      </c>
      <c r="G28613">
        <v>134726.357296</v>
      </c>
      <c r="H28613">
        <v>129291.299497</v>
      </c>
    </row>
    <row r="28614" spans="1:8" x14ac:dyDescent="0.25">
      <c r="A28614" t="s">
        <v>59</v>
      </c>
      <c r="B28614">
        <v>2006</v>
      </c>
      <c r="C28614" t="s">
        <v>10</v>
      </c>
      <c r="D28614" t="s">
        <v>60</v>
      </c>
      <c r="E28614">
        <v>71</v>
      </c>
      <c r="F28614">
        <v>90.080055999999999</v>
      </c>
      <c r="G28614">
        <v>7575.043917</v>
      </c>
      <c r="H28614">
        <v>7269.455594</v>
      </c>
    </row>
    <row r="28615" spans="1:8" x14ac:dyDescent="0.25">
      <c r="A28615" t="s">
        <v>59</v>
      </c>
      <c r="B28615">
        <v>2006</v>
      </c>
      <c r="C28615" t="s">
        <v>10</v>
      </c>
      <c r="D28615" t="s">
        <v>60</v>
      </c>
      <c r="E28615">
        <v>69</v>
      </c>
      <c r="F28615">
        <v>1301.8097</v>
      </c>
      <c r="G28615">
        <v>78648.726081999994</v>
      </c>
      <c r="H28615">
        <v>75475.921734999996</v>
      </c>
    </row>
    <row r="28616" spans="1:8" x14ac:dyDescent="0.25">
      <c r="A28616" t="s">
        <v>59</v>
      </c>
      <c r="B28616">
        <v>2006</v>
      </c>
      <c r="C28616" t="s">
        <v>10</v>
      </c>
      <c r="D28616" t="s">
        <v>61</v>
      </c>
      <c r="E28616">
        <v>1381</v>
      </c>
      <c r="F28616">
        <v>45128.260632999998</v>
      </c>
      <c r="G28616">
        <v>3019438.0939179999</v>
      </c>
      <c r="H28616">
        <v>2897629.5563019998</v>
      </c>
    </row>
    <row r="28617" spans="1:8" x14ac:dyDescent="0.25">
      <c r="A28617" t="s">
        <v>59</v>
      </c>
      <c r="B28617">
        <v>2006</v>
      </c>
      <c r="C28617" t="s">
        <v>10</v>
      </c>
      <c r="D28617" t="s">
        <v>62</v>
      </c>
      <c r="E28617">
        <v>921</v>
      </c>
      <c r="F28617">
        <v>16259.501598999999</v>
      </c>
      <c r="G28617">
        <v>1098632.7822370001</v>
      </c>
      <c r="H28617">
        <v>1054312.3330610001</v>
      </c>
    </row>
    <row r="28618" spans="1:8" x14ac:dyDescent="0.25">
      <c r="A28618" t="s">
        <v>59</v>
      </c>
      <c r="B28618">
        <v>2006</v>
      </c>
      <c r="C28618" t="s">
        <v>10</v>
      </c>
      <c r="D28618" t="s">
        <v>64</v>
      </c>
      <c r="E28618">
        <v>1</v>
      </c>
      <c r="F28618">
        <v>13318.244000000001</v>
      </c>
      <c r="G28618">
        <v>1398265.12</v>
      </c>
      <c r="H28618">
        <v>1341857.0652000001</v>
      </c>
    </row>
    <row r="28619" spans="1:8" x14ac:dyDescent="0.25">
      <c r="A28619" t="s">
        <v>59</v>
      </c>
      <c r="B28619">
        <v>2006</v>
      </c>
      <c r="C28619" t="s">
        <v>10</v>
      </c>
      <c r="D28619" t="s">
        <v>60</v>
      </c>
      <c r="E28619">
        <v>0</v>
      </c>
      <c r="F28619">
        <v>0</v>
      </c>
      <c r="G28619">
        <v>0</v>
      </c>
      <c r="H28619">
        <v>0</v>
      </c>
    </row>
    <row r="28620" spans="1:8" x14ac:dyDescent="0.25">
      <c r="A28620" t="s">
        <v>59</v>
      </c>
      <c r="B28620">
        <v>2006</v>
      </c>
      <c r="C28620" t="s">
        <v>10</v>
      </c>
      <c r="D28620" t="s">
        <v>60</v>
      </c>
      <c r="E28620">
        <v>231</v>
      </c>
      <c r="F28620">
        <v>780.02718400000003</v>
      </c>
      <c r="G28620">
        <v>78034.284992000001</v>
      </c>
      <c r="H28620">
        <v>74886.268095000007</v>
      </c>
    </row>
    <row r="28621" spans="1:8" x14ac:dyDescent="0.25">
      <c r="A28621" t="s">
        <v>59</v>
      </c>
      <c r="B28621">
        <v>2006</v>
      </c>
      <c r="C28621" t="s">
        <v>10</v>
      </c>
      <c r="D28621" t="s">
        <v>60</v>
      </c>
      <c r="E28621">
        <v>196</v>
      </c>
      <c r="F28621">
        <v>288.20967000000002</v>
      </c>
      <c r="G28621">
        <v>27464.601975000001</v>
      </c>
      <c r="H28621">
        <v>26356.639865000001</v>
      </c>
    </row>
    <row r="28622" spans="1:8" x14ac:dyDescent="0.25">
      <c r="A28622" t="s">
        <v>59</v>
      </c>
      <c r="B28622">
        <v>2006</v>
      </c>
      <c r="C28622" t="s">
        <v>10</v>
      </c>
      <c r="D28622" t="s">
        <v>60</v>
      </c>
      <c r="E28622">
        <v>65</v>
      </c>
      <c r="F28622">
        <v>123.969672</v>
      </c>
      <c r="G28622">
        <v>10110.889576</v>
      </c>
      <c r="H28622">
        <v>9703.0015399999993</v>
      </c>
    </row>
    <row r="28623" spans="1:8" x14ac:dyDescent="0.25">
      <c r="A28623" t="s">
        <v>59</v>
      </c>
      <c r="B28623">
        <v>2006</v>
      </c>
      <c r="C28623" t="s">
        <v>10</v>
      </c>
      <c r="D28623" t="s">
        <v>60</v>
      </c>
      <c r="E28623">
        <v>87</v>
      </c>
      <c r="F28623">
        <v>240.405789</v>
      </c>
      <c r="G28623">
        <v>16753.330462999998</v>
      </c>
      <c r="H28623">
        <v>16077.476671</v>
      </c>
    </row>
    <row r="28624" spans="1:8" x14ac:dyDescent="0.25">
      <c r="A28624" t="s">
        <v>59</v>
      </c>
      <c r="B28624">
        <v>2006</v>
      </c>
      <c r="C28624" t="s">
        <v>10</v>
      </c>
      <c r="D28624" t="s">
        <v>61</v>
      </c>
      <c r="E28624">
        <v>1074</v>
      </c>
      <c r="F28624">
        <v>2017.3529020000001</v>
      </c>
      <c r="G28624">
        <v>224693.223841</v>
      </c>
      <c r="H28624">
        <v>215628.771397</v>
      </c>
    </row>
    <row r="28625" spans="1:8" x14ac:dyDescent="0.25">
      <c r="A28625" t="s">
        <v>59</v>
      </c>
      <c r="B28625">
        <v>2006</v>
      </c>
      <c r="C28625" t="s">
        <v>10</v>
      </c>
      <c r="D28625" t="s">
        <v>62</v>
      </c>
      <c r="E28625">
        <v>3016</v>
      </c>
      <c r="F28625">
        <v>10721.509774</v>
      </c>
      <c r="G28625">
        <v>985699.68946899998</v>
      </c>
      <c r="H28625">
        <v>945935.12600799999</v>
      </c>
    </row>
    <row r="28626" spans="1:8" x14ac:dyDescent="0.25">
      <c r="A28626" t="s">
        <v>59</v>
      </c>
      <c r="B28626">
        <v>2006</v>
      </c>
      <c r="C28626" t="s">
        <v>10</v>
      </c>
      <c r="D28626" t="s">
        <v>60</v>
      </c>
      <c r="E28626">
        <v>0</v>
      </c>
      <c r="F28626">
        <v>0</v>
      </c>
      <c r="G28626">
        <v>0</v>
      </c>
      <c r="H28626">
        <v>0</v>
      </c>
    </row>
    <row r="28627" spans="1:8" x14ac:dyDescent="0.25">
      <c r="A28627" t="s">
        <v>59</v>
      </c>
      <c r="B28627">
        <v>2006</v>
      </c>
      <c r="C28627" t="s">
        <v>10</v>
      </c>
      <c r="D28627" t="s">
        <v>60</v>
      </c>
      <c r="E28627">
        <v>0</v>
      </c>
      <c r="F28627">
        <v>0</v>
      </c>
      <c r="G28627">
        <v>0</v>
      </c>
      <c r="H28627">
        <v>0</v>
      </c>
    </row>
    <row r="28628" spans="1:8" x14ac:dyDescent="0.25">
      <c r="A28628" t="s">
        <v>59</v>
      </c>
      <c r="B28628">
        <v>2006</v>
      </c>
      <c r="C28628" t="s">
        <v>10</v>
      </c>
      <c r="D28628" t="s">
        <v>60</v>
      </c>
      <c r="E28628">
        <v>0</v>
      </c>
      <c r="F28628">
        <v>0</v>
      </c>
      <c r="G28628">
        <v>0</v>
      </c>
      <c r="H28628">
        <v>0</v>
      </c>
    </row>
    <row r="28629" spans="1:8" x14ac:dyDescent="0.25">
      <c r="A28629" t="s">
        <v>59</v>
      </c>
      <c r="B28629">
        <v>2006</v>
      </c>
      <c r="C28629" t="s">
        <v>10</v>
      </c>
      <c r="D28629" t="s">
        <v>60</v>
      </c>
      <c r="E28629">
        <v>931</v>
      </c>
      <c r="F28629">
        <v>469.46819900000003</v>
      </c>
      <c r="G28629">
        <v>36865.232340000002</v>
      </c>
      <c r="H28629">
        <v>35378.035086999997</v>
      </c>
    </row>
    <row r="28630" spans="1:8" x14ac:dyDescent="0.25">
      <c r="A28630" t="s">
        <v>59</v>
      </c>
      <c r="B28630">
        <v>2006</v>
      </c>
      <c r="C28630" t="s">
        <v>10</v>
      </c>
      <c r="D28630" t="s">
        <v>60</v>
      </c>
      <c r="E28630">
        <v>4588</v>
      </c>
      <c r="F28630">
        <v>1954.6085760000001</v>
      </c>
      <c r="G28630">
        <v>163601.67336799999</v>
      </c>
      <c r="H28630">
        <v>157001.74319400001</v>
      </c>
    </row>
    <row r="28631" spans="1:8" x14ac:dyDescent="0.25">
      <c r="A28631" t="s">
        <v>59</v>
      </c>
      <c r="B28631">
        <v>2006</v>
      </c>
      <c r="C28631" t="s">
        <v>10</v>
      </c>
      <c r="D28631" t="s">
        <v>60</v>
      </c>
      <c r="E28631">
        <v>705</v>
      </c>
      <c r="F28631">
        <v>316.12330600000001</v>
      </c>
      <c r="G28631">
        <v>20391.597820999999</v>
      </c>
      <c r="H28631">
        <v>19568.971017</v>
      </c>
    </row>
    <row r="28632" spans="1:8" x14ac:dyDescent="0.25">
      <c r="A28632" t="s">
        <v>59</v>
      </c>
      <c r="B28632">
        <v>2006</v>
      </c>
      <c r="C28632" t="s">
        <v>10</v>
      </c>
      <c r="D28632" t="s">
        <v>61</v>
      </c>
      <c r="E28632">
        <v>9649</v>
      </c>
      <c r="F28632">
        <v>3053.5189610000002</v>
      </c>
      <c r="G28632">
        <v>216697.86954499999</v>
      </c>
      <c r="H28632">
        <v>207955.961358</v>
      </c>
    </row>
    <row r="28633" spans="1:8" x14ac:dyDescent="0.25">
      <c r="A28633" t="s">
        <v>59</v>
      </c>
      <c r="B28633">
        <v>2006</v>
      </c>
      <c r="C28633" t="s">
        <v>10</v>
      </c>
      <c r="D28633" t="s">
        <v>62</v>
      </c>
      <c r="E28633">
        <v>79285</v>
      </c>
      <c r="F28633">
        <v>21774.712661000001</v>
      </c>
      <c r="G28633">
        <v>1663837.426095</v>
      </c>
      <c r="H28633">
        <v>1596715.7970370001</v>
      </c>
    </row>
    <row r="28634" spans="1:8" x14ac:dyDescent="0.25">
      <c r="A28634" t="s">
        <v>59</v>
      </c>
      <c r="B28634">
        <v>2006</v>
      </c>
      <c r="C28634" t="s">
        <v>10</v>
      </c>
      <c r="D28634" t="s">
        <v>63</v>
      </c>
      <c r="E28634">
        <v>0</v>
      </c>
      <c r="F28634">
        <v>0</v>
      </c>
      <c r="G28634">
        <v>0</v>
      </c>
      <c r="H28634">
        <v>0</v>
      </c>
    </row>
    <row r="28635" spans="1:8" x14ac:dyDescent="0.25">
      <c r="A28635" t="s">
        <v>59</v>
      </c>
      <c r="B28635">
        <v>2006</v>
      </c>
      <c r="C28635" t="s">
        <v>10</v>
      </c>
      <c r="D28635" t="s">
        <v>63</v>
      </c>
      <c r="E28635">
        <v>582077</v>
      </c>
      <c r="F28635">
        <v>91694.284977999996</v>
      </c>
      <c r="G28635">
        <v>7752276.7332910001</v>
      </c>
      <c r="H28635">
        <v>7439538.5804610001</v>
      </c>
    </row>
    <row r="28636" spans="1:8" x14ac:dyDescent="0.25">
      <c r="A28636" t="s">
        <v>59</v>
      </c>
      <c r="B28636">
        <v>2006</v>
      </c>
      <c r="C28636" t="s">
        <v>9</v>
      </c>
      <c r="D28636" t="s">
        <v>60</v>
      </c>
      <c r="E28636">
        <v>0</v>
      </c>
      <c r="F28636">
        <v>0</v>
      </c>
      <c r="G28636">
        <v>0</v>
      </c>
      <c r="H28636">
        <v>0</v>
      </c>
    </row>
    <row r="28637" spans="1:8" x14ac:dyDescent="0.25">
      <c r="A28637" t="s">
        <v>59</v>
      </c>
      <c r="B28637">
        <v>2006</v>
      </c>
      <c r="C28637" t="s">
        <v>9</v>
      </c>
      <c r="D28637" t="s">
        <v>60</v>
      </c>
      <c r="E28637">
        <v>0</v>
      </c>
      <c r="F28637">
        <v>0</v>
      </c>
      <c r="G28637">
        <v>0</v>
      </c>
      <c r="H28637">
        <v>0</v>
      </c>
    </row>
    <row r="28638" spans="1:8" x14ac:dyDescent="0.25">
      <c r="A28638" t="s">
        <v>59</v>
      </c>
      <c r="B28638">
        <v>2006</v>
      </c>
      <c r="C28638" t="s">
        <v>9</v>
      </c>
      <c r="D28638" t="s">
        <v>60</v>
      </c>
      <c r="E28638">
        <v>3</v>
      </c>
      <c r="F28638">
        <v>160.71044699999999</v>
      </c>
      <c r="G28638">
        <v>9054.8018159999992</v>
      </c>
      <c r="H28638">
        <v>9023.3831030000001</v>
      </c>
    </row>
    <row r="28639" spans="1:8" x14ac:dyDescent="0.25">
      <c r="A28639" t="s">
        <v>59</v>
      </c>
      <c r="B28639">
        <v>2006</v>
      </c>
      <c r="C28639" t="s">
        <v>9</v>
      </c>
      <c r="D28639" t="s">
        <v>60</v>
      </c>
      <c r="E28639">
        <v>0</v>
      </c>
      <c r="F28639">
        <v>0</v>
      </c>
      <c r="G28639">
        <v>0</v>
      </c>
      <c r="H28639">
        <v>0</v>
      </c>
    </row>
    <row r="28640" spans="1:8" x14ac:dyDescent="0.25">
      <c r="A28640" t="s">
        <v>59</v>
      </c>
      <c r="B28640">
        <v>2006</v>
      </c>
      <c r="C28640" t="s">
        <v>9</v>
      </c>
      <c r="D28640" t="s">
        <v>60</v>
      </c>
      <c r="E28640">
        <v>11</v>
      </c>
      <c r="F28640">
        <v>788.65905699999996</v>
      </c>
      <c r="G28640">
        <v>64224.677750000003</v>
      </c>
      <c r="H28640">
        <v>64001.828395999997</v>
      </c>
    </row>
    <row r="28641" spans="1:8" x14ac:dyDescent="0.25">
      <c r="A28641" t="s">
        <v>59</v>
      </c>
      <c r="B28641">
        <v>2006</v>
      </c>
      <c r="C28641" t="s">
        <v>9</v>
      </c>
      <c r="D28641" t="s">
        <v>60</v>
      </c>
      <c r="E28641">
        <v>0</v>
      </c>
      <c r="F28641">
        <v>0</v>
      </c>
      <c r="G28641">
        <v>0</v>
      </c>
      <c r="H28641">
        <v>0</v>
      </c>
    </row>
    <row r="28642" spans="1:8" x14ac:dyDescent="0.25">
      <c r="A28642" t="s">
        <v>59</v>
      </c>
      <c r="B28642">
        <v>2006</v>
      </c>
      <c r="C28642" t="s">
        <v>9</v>
      </c>
      <c r="D28642" t="s">
        <v>60</v>
      </c>
      <c r="E28642">
        <v>0</v>
      </c>
      <c r="F28642">
        <v>0</v>
      </c>
      <c r="G28642">
        <v>0</v>
      </c>
      <c r="H28642">
        <v>0</v>
      </c>
    </row>
    <row r="28643" spans="1:8" x14ac:dyDescent="0.25">
      <c r="A28643" t="s">
        <v>59</v>
      </c>
      <c r="B28643">
        <v>2006</v>
      </c>
      <c r="C28643" t="s">
        <v>9</v>
      </c>
      <c r="D28643" t="s">
        <v>60</v>
      </c>
      <c r="E28643">
        <v>292</v>
      </c>
      <c r="F28643">
        <v>5126.2461290000001</v>
      </c>
      <c r="G28643">
        <v>359409.71447200002</v>
      </c>
      <c r="H28643">
        <v>358162.62028199999</v>
      </c>
    </row>
    <row r="28644" spans="1:8" x14ac:dyDescent="0.25">
      <c r="A28644" t="s">
        <v>59</v>
      </c>
      <c r="B28644">
        <v>2006</v>
      </c>
      <c r="C28644" t="s">
        <v>9</v>
      </c>
      <c r="D28644" t="s">
        <v>60</v>
      </c>
      <c r="E28644">
        <v>125</v>
      </c>
      <c r="F28644">
        <v>1657.8193289999999</v>
      </c>
      <c r="G28644">
        <v>114478.950585</v>
      </c>
      <c r="H28644">
        <v>114081.726948</v>
      </c>
    </row>
    <row r="28645" spans="1:8" x14ac:dyDescent="0.25">
      <c r="A28645" t="s">
        <v>59</v>
      </c>
      <c r="B28645">
        <v>2006</v>
      </c>
      <c r="C28645" t="s">
        <v>9</v>
      </c>
      <c r="D28645" t="s">
        <v>60</v>
      </c>
      <c r="E28645">
        <v>71</v>
      </c>
      <c r="F28645">
        <v>92.642392000000001</v>
      </c>
      <c r="G28645">
        <v>7656.050921</v>
      </c>
      <c r="H28645">
        <v>7629.4856490000002</v>
      </c>
    </row>
    <row r="28646" spans="1:8" x14ac:dyDescent="0.25">
      <c r="A28646" t="s">
        <v>59</v>
      </c>
      <c r="B28646">
        <v>2006</v>
      </c>
      <c r="C28646" t="s">
        <v>9</v>
      </c>
      <c r="D28646" t="s">
        <v>60</v>
      </c>
      <c r="E28646">
        <v>69</v>
      </c>
      <c r="F28646">
        <v>1438.783563</v>
      </c>
      <c r="G28646">
        <v>85573.554306000005</v>
      </c>
      <c r="H28646">
        <v>85276.627768000006</v>
      </c>
    </row>
    <row r="28647" spans="1:8" x14ac:dyDescent="0.25">
      <c r="A28647" t="s">
        <v>59</v>
      </c>
      <c r="B28647">
        <v>2006</v>
      </c>
      <c r="C28647" t="s">
        <v>9</v>
      </c>
      <c r="D28647" t="s">
        <v>61</v>
      </c>
      <c r="E28647">
        <v>1366</v>
      </c>
      <c r="F28647">
        <v>43017.068913000003</v>
      </c>
      <c r="G28647">
        <v>2860650.3115960001</v>
      </c>
      <c r="H28647">
        <v>2850724.312833</v>
      </c>
    </row>
    <row r="28648" spans="1:8" x14ac:dyDescent="0.25">
      <c r="A28648" t="s">
        <v>59</v>
      </c>
      <c r="B28648">
        <v>2006</v>
      </c>
      <c r="C28648" t="s">
        <v>9</v>
      </c>
      <c r="D28648" t="s">
        <v>62</v>
      </c>
      <c r="E28648">
        <v>914</v>
      </c>
      <c r="F28648">
        <v>16644.234337999998</v>
      </c>
      <c r="G28648">
        <v>1111751.8219880001</v>
      </c>
      <c r="H28648">
        <v>1107894.2210899999</v>
      </c>
    </row>
    <row r="28649" spans="1:8" x14ac:dyDescent="0.25">
      <c r="A28649" t="s">
        <v>59</v>
      </c>
      <c r="B28649">
        <v>2006</v>
      </c>
      <c r="C28649" t="s">
        <v>9</v>
      </c>
      <c r="D28649" t="s">
        <v>64</v>
      </c>
      <c r="E28649">
        <v>1</v>
      </c>
      <c r="F28649">
        <v>13695.540999999999</v>
      </c>
      <c r="G28649">
        <v>1366164.16</v>
      </c>
      <c r="H28649">
        <v>1361423.7890059999</v>
      </c>
    </row>
    <row r="28650" spans="1:8" x14ac:dyDescent="0.25">
      <c r="A28650" t="s">
        <v>59</v>
      </c>
      <c r="B28650">
        <v>2006</v>
      </c>
      <c r="C28650" t="s">
        <v>9</v>
      </c>
      <c r="D28650" t="s">
        <v>60</v>
      </c>
      <c r="E28650">
        <v>0</v>
      </c>
      <c r="F28650">
        <v>0</v>
      </c>
      <c r="G28650">
        <v>0</v>
      </c>
      <c r="H28650">
        <v>0</v>
      </c>
    </row>
    <row r="28651" spans="1:8" x14ac:dyDescent="0.25">
      <c r="A28651" t="s">
        <v>59</v>
      </c>
      <c r="B28651">
        <v>2006</v>
      </c>
      <c r="C28651" t="s">
        <v>9</v>
      </c>
      <c r="D28651" t="s">
        <v>60</v>
      </c>
      <c r="E28651">
        <v>230</v>
      </c>
      <c r="F28651">
        <v>792.54820600000005</v>
      </c>
      <c r="G28651">
        <v>77998.053994000002</v>
      </c>
      <c r="H28651">
        <v>77727.413228999998</v>
      </c>
    </row>
    <row r="28652" spans="1:8" x14ac:dyDescent="0.25">
      <c r="A28652" t="s">
        <v>59</v>
      </c>
      <c r="B28652">
        <v>2006</v>
      </c>
      <c r="C28652" t="s">
        <v>9</v>
      </c>
      <c r="D28652" t="s">
        <v>60</v>
      </c>
      <c r="E28652">
        <v>197</v>
      </c>
      <c r="F28652">
        <v>288.437612</v>
      </c>
      <c r="G28652">
        <v>27463.551291</v>
      </c>
      <c r="H28652">
        <v>27368.257162999998</v>
      </c>
    </row>
    <row r="28653" spans="1:8" x14ac:dyDescent="0.25">
      <c r="A28653" t="s">
        <v>59</v>
      </c>
      <c r="B28653">
        <v>2006</v>
      </c>
      <c r="C28653" t="s">
        <v>9</v>
      </c>
      <c r="D28653" t="s">
        <v>60</v>
      </c>
      <c r="E28653">
        <v>65</v>
      </c>
      <c r="F28653">
        <v>108.413507</v>
      </c>
      <c r="G28653">
        <v>9229.6291540000002</v>
      </c>
      <c r="H28653">
        <v>9197.6038179999996</v>
      </c>
    </row>
    <row r="28654" spans="1:8" x14ac:dyDescent="0.25">
      <c r="A28654" t="s">
        <v>59</v>
      </c>
      <c r="B28654">
        <v>2006</v>
      </c>
      <c r="C28654" t="s">
        <v>9</v>
      </c>
      <c r="D28654" t="s">
        <v>60</v>
      </c>
      <c r="E28654">
        <v>87</v>
      </c>
      <c r="F28654">
        <v>218.94340299999999</v>
      </c>
      <c r="G28654">
        <v>15977.703450000001</v>
      </c>
      <c r="H28654">
        <v>15922.263376000001</v>
      </c>
    </row>
    <row r="28655" spans="1:8" x14ac:dyDescent="0.25">
      <c r="A28655" t="s">
        <v>59</v>
      </c>
      <c r="B28655">
        <v>2006</v>
      </c>
      <c r="C28655" t="s">
        <v>9</v>
      </c>
      <c r="D28655" t="s">
        <v>61</v>
      </c>
      <c r="E28655">
        <v>1054</v>
      </c>
      <c r="F28655">
        <v>1955.154511</v>
      </c>
      <c r="G28655">
        <v>221072.29212</v>
      </c>
      <c r="H28655">
        <v>220305.20664600001</v>
      </c>
    </row>
    <row r="28656" spans="1:8" x14ac:dyDescent="0.25">
      <c r="A28656" t="s">
        <v>59</v>
      </c>
      <c r="B28656">
        <v>2006</v>
      </c>
      <c r="C28656" t="s">
        <v>9</v>
      </c>
      <c r="D28656" t="s">
        <v>62</v>
      </c>
      <c r="E28656">
        <v>2887</v>
      </c>
      <c r="F28656">
        <v>10200.175456999999</v>
      </c>
      <c r="G28656">
        <v>929343.09648299997</v>
      </c>
      <c r="H28656">
        <v>926118.42466999998</v>
      </c>
    </row>
    <row r="28657" spans="1:8" x14ac:dyDescent="0.25">
      <c r="A28657" t="s">
        <v>59</v>
      </c>
      <c r="B28657">
        <v>2006</v>
      </c>
      <c r="C28657" t="s">
        <v>9</v>
      </c>
      <c r="D28657" t="s">
        <v>60</v>
      </c>
      <c r="E28657">
        <v>0</v>
      </c>
      <c r="F28657">
        <v>0</v>
      </c>
      <c r="G28657">
        <v>0</v>
      </c>
      <c r="H28657">
        <v>0</v>
      </c>
    </row>
    <row r="28658" spans="1:8" x14ac:dyDescent="0.25">
      <c r="A28658" t="s">
        <v>59</v>
      </c>
      <c r="B28658">
        <v>2006</v>
      </c>
      <c r="C28658" t="s">
        <v>9</v>
      </c>
      <c r="D28658" t="s">
        <v>60</v>
      </c>
      <c r="E28658">
        <v>0</v>
      </c>
      <c r="F28658">
        <v>0</v>
      </c>
      <c r="G28658">
        <v>0</v>
      </c>
      <c r="H28658">
        <v>0</v>
      </c>
    </row>
    <row r="28659" spans="1:8" x14ac:dyDescent="0.25">
      <c r="A28659" t="s">
        <v>59</v>
      </c>
      <c r="B28659">
        <v>2006</v>
      </c>
      <c r="C28659" t="s">
        <v>9</v>
      </c>
      <c r="D28659" t="s">
        <v>60</v>
      </c>
      <c r="E28659">
        <v>0</v>
      </c>
      <c r="F28659">
        <v>0</v>
      </c>
      <c r="G28659">
        <v>0</v>
      </c>
      <c r="H28659">
        <v>0</v>
      </c>
    </row>
    <row r="28660" spans="1:8" x14ac:dyDescent="0.25">
      <c r="A28660" t="s">
        <v>59</v>
      </c>
      <c r="B28660">
        <v>2006</v>
      </c>
      <c r="C28660" t="s">
        <v>9</v>
      </c>
      <c r="D28660" t="s">
        <v>60</v>
      </c>
      <c r="E28660">
        <v>932</v>
      </c>
      <c r="F28660">
        <v>483.58430900000002</v>
      </c>
      <c r="G28660">
        <v>37641.621848000003</v>
      </c>
      <c r="H28660">
        <v>37511.011444999996</v>
      </c>
    </row>
    <row r="28661" spans="1:8" x14ac:dyDescent="0.25">
      <c r="A28661" t="s">
        <v>59</v>
      </c>
      <c r="B28661">
        <v>2006</v>
      </c>
      <c r="C28661" t="s">
        <v>9</v>
      </c>
      <c r="D28661" t="s">
        <v>60</v>
      </c>
      <c r="E28661">
        <v>4547</v>
      </c>
      <c r="F28661">
        <v>1894.725715</v>
      </c>
      <c r="G28661">
        <v>156783.81447899999</v>
      </c>
      <c r="H28661">
        <v>156239.79973500001</v>
      </c>
    </row>
    <row r="28662" spans="1:8" x14ac:dyDescent="0.25">
      <c r="A28662" t="s">
        <v>59</v>
      </c>
      <c r="B28662">
        <v>2006</v>
      </c>
      <c r="C28662" t="s">
        <v>9</v>
      </c>
      <c r="D28662" t="s">
        <v>60</v>
      </c>
      <c r="E28662">
        <v>704</v>
      </c>
      <c r="F28662">
        <v>309.87361600000003</v>
      </c>
      <c r="G28662">
        <v>19675.405873</v>
      </c>
      <c r="H28662">
        <v>19607.135364000002</v>
      </c>
    </row>
    <row r="28663" spans="1:8" x14ac:dyDescent="0.25">
      <c r="A28663" t="s">
        <v>59</v>
      </c>
      <c r="B28663">
        <v>2006</v>
      </c>
      <c r="C28663" t="s">
        <v>9</v>
      </c>
      <c r="D28663" t="s">
        <v>61</v>
      </c>
      <c r="E28663">
        <v>9615</v>
      </c>
      <c r="F28663">
        <v>2861.390809</v>
      </c>
      <c r="G28663">
        <v>199124.80588199999</v>
      </c>
      <c r="H28663">
        <v>198433.87467300001</v>
      </c>
    </row>
    <row r="28664" spans="1:8" x14ac:dyDescent="0.25">
      <c r="A28664" t="s">
        <v>59</v>
      </c>
      <c r="B28664">
        <v>2006</v>
      </c>
      <c r="C28664" t="s">
        <v>9</v>
      </c>
      <c r="D28664" t="s">
        <v>62</v>
      </c>
      <c r="E28664">
        <v>78899</v>
      </c>
      <c r="F28664">
        <v>21378.244484999999</v>
      </c>
      <c r="G28664">
        <v>1616547.8167030001</v>
      </c>
      <c r="H28664">
        <v>1610938.6544910001</v>
      </c>
    </row>
    <row r="28665" spans="1:8" x14ac:dyDescent="0.25">
      <c r="A28665" t="s">
        <v>59</v>
      </c>
      <c r="B28665">
        <v>2006</v>
      </c>
      <c r="C28665" t="s">
        <v>9</v>
      </c>
      <c r="D28665" t="s">
        <v>63</v>
      </c>
      <c r="E28665">
        <v>0</v>
      </c>
      <c r="F28665">
        <v>0</v>
      </c>
      <c r="G28665">
        <v>0</v>
      </c>
      <c r="H28665">
        <v>0</v>
      </c>
    </row>
    <row r="28666" spans="1:8" x14ac:dyDescent="0.25">
      <c r="A28666" t="s">
        <v>59</v>
      </c>
      <c r="B28666">
        <v>2006</v>
      </c>
      <c r="C28666" t="s">
        <v>9</v>
      </c>
      <c r="D28666" t="s">
        <v>63</v>
      </c>
      <c r="E28666">
        <v>579125</v>
      </c>
      <c r="F28666">
        <v>88295.198405999996</v>
      </c>
      <c r="G28666">
        <v>7384820.4152910002</v>
      </c>
      <c r="H28666">
        <v>7359196.2703149999</v>
      </c>
    </row>
    <row r="28667" spans="1:8" x14ac:dyDescent="0.25">
      <c r="A28667" t="s">
        <v>59</v>
      </c>
      <c r="B28667">
        <v>2006</v>
      </c>
      <c r="C28667" t="s">
        <v>8</v>
      </c>
      <c r="D28667" t="s">
        <v>60</v>
      </c>
      <c r="E28667">
        <v>0</v>
      </c>
      <c r="F28667">
        <v>0</v>
      </c>
      <c r="G28667">
        <v>0</v>
      </c>
      <c r="H28667">
        <v>0</v>
      </c>
    </row>
    <row r="28668" spans="1:8" x14ac:dyDescent="0.25">
      <c r="A28668" t="s">
        <v>59</v>
      </c>
      <c r="B28668">
        <v>2006</v>
      </c>
      <c r="C28668" t="s">
        <v>8</v>
      </c>
      <c r="D28668" t="s">
        <v>60</v>
      </c>
      <c r="E28668">
        <v>0</v>
      </c>
      <c r="F28668">
        <v>0</v>
      </c>
      <c r="G28668">
        <v>0</v>
      </c>
      <c r="H28668">
        <v>0</v>
      </c>
    </row>
    <row r="28669" spans="1:8" x14ac:dyDescent="0.25">
      <c r="A28669" t="s">
        <v>59</v>
      </c>
      <c r="B28669">
        <v>2006</v>
      </c>
      <c r="C28669" t="s">
        <v>8</v>
      </c>
      <c r="D28669" t="s">
        <v>60</v>
      </c>
      <c r="E28669">
        <v>3</v>
      </c>
      <c r="F28669">
        <v>148.24472800000001</v>
      </c>
      <c r="G28669">
        <v>8390.5024830000002</v>
      </c>
      <c r="H28669">
        <v>8363.1366469999994</v>
      </c>
    </row>
    <row r="28670" spans="1:8" x14ac:dyDescent="0.25">
      <c r="A28670" t="s">
        <v>59</v>
      </c>
      <c r="B28670">
        <v>2006</v>
      </c>
      <c r="C28670" t="s">
        <v>8</v>
      </c>
      <c r="D28670" t="s">
        <v>60</v>
      </c>
      <c r="E28670">
        <v>0</v>
      </c>
      <c r="F28670">
        <v>0</v>
      </c>
      <c r="G28670">
        <v>0</v>
      </c>
      <c r="H28670">
        <v>0</v>
      </c>
    </row>
    <row r="28671" spans="1:8" x14ac:dyDescent="0.25">
      <c r="A28671" t="s">
        <v>59</v>
      </c>
      <c r="B28671">
        <v>2006</v>
      </c>
      <c r="C28671" t="s">
        <v>8</v>
      </c>
      <c r="D28671" t="s">
        <v>60</v>
      </c>
      <c r="E28671">
        <v>11</v>
      </c>
      <c r="F28671">
        <v>872.34351400000003</v>
      </c>
      <c r="G28671">
        <v>68163.846065999998</v>
      </c>
      <c r="H28671">
        <v>67941.527963999994</v>
      </c>
    </row>
    <row r="28672" spans="1:8" x14ac:dyDescent="0.25">
      <c r="A28672" t="s">
        <v>59</v>
      </c>
      <c r="B28672">
        <v>2006</v>
      </c>
      <c r="C28672" t="s">
        <v>8</v>
      </c>
      <c r="D28672" t="s">
        <v>60</v>
      </c>
      <c r="E28672">
        <v>0</v>
      </c>
      <c r="F28672">
        <v>0</v>
      </c>
      <c r="G28672">
        <v>0</v>
      </c>
      <c r="H28672">
        <v>0</v>
      </c>
    </row>
    <row r="28673" spans="1:8" x14ac:dyDescent="0.25">
      <c r="A28673" t="s">
        <v>59</v>
      </c>
      <c r="B28673">
        <v>2006</v>
      </c>
      <c r="C28673" t="s">
        <v>8</v>
      </c>
      <c r="D28673" t="s">
        <v>60</v>
      </c>
      <c r="E28673">
        <v>0</v>
      </c>
      <c r="F28673">
        <v>0</v>
      </c>
      <c r="G28673">
        <v>0</v>
      </c>
      <c r="H28673">
        <v>0</v>
      </c>
    </row>
    <row r="28674" spans="1:8" x14ac:dyDescent="0.25">
      <c r="A28674" t="s">
        <v>59</v>
      </c>
      <c r="B28674">
        <v>2006</v>
      </c>
      <c r="C28674" t="s">
        <v>8</v>
      </c>
      <c r="D28674" t="s">
        <v>60</v>
      </c>
      <c r="E28674">
        <v>289</v>
      </c>
      <c r="F28674">
        <v>5266.6002070000004</v>
      </c>
      <c r="G28674">
        <v>374020.56528699998</v>
      </c>
      <c r="H28674">
        <v>372800.68779</v>
      </c>
    </row>
    <row r="28675" spans="1:8" x14ac:dyDescent="0.25">
      <c r="A28675" t="s">
        <v>59</v>
      </c>
      <c r="B28675">
        <v>2006</v>
      </c>
      <c r="C28675" t="s">
        <v>8</v>
      </c>
      <c r="D28675" t="s">
        <v>60</v>
      </c>
      <c r="E28675">
        <v>126</v>
      </c>
      <c r="F28675">
        <v>1660.861011</v>
      </c>
      <c r="G28675">
        <v>115521.047431</v>
      </c>
      <c r="H28675">
        <v>115144.272624</v>
      </c>
    </row>
    <row r="28676" spans="1:8" x14ac:dyDescent="0.25">
      <c r="A28676" t="s">
        <v>59</v>
      </c>
      <c r="B28676">
        <v>2006</v>
      </c>
      <c r="C28676" t="s">
        <v>8</v>
      </c>
      <c r="D28676" t="s">
        <v>60</v>
      </c>
      <c r="E28676">
        <v>66</v>
      </c>
      <c r="F28676">
        <v>99.337916000000007</v>
      </c>
      <c r="G28676">
        <v>7889.3469459999997</v>
      </c>
      <c r="H28676">
        <v>7863.6156419999998</v>
      </c>
    </row>
    <row r="28677" spans="1:8" x14ac:dyDescent="0.25">
      <c r="A28677" t="s">
        <v>59</v>
      </c>
      <c r="B28677">
        <v>2006</v>
      </c>
      <c r="C28677" t="s">
        <v>8</v>
      </c>
      <c r="D28677" t="s">
        <v>60</v>
      </c>
      <c r="E28677">
        <v>69</v>
      </c>
      <c r="F28677">
        <v>1652.47542</v>
      </c>
      <c r="G28677">
        <v>98971.691250000003</v>
      </c>
      <c r="H28677">
        <v>98648.892586000002</v>
      </c>
    </row>
    <row r="28678" spans="1:8" x14ac:dyDescent="0.25">
      <c r="A28678" t="s">
        <v>59</v>
      </c>
      <c r="B28678">
        <v>2006</v>
      </c>
      <c r="C28678" t="s">
        <v>8</v>
      </c>
      <c r="D28678" t="s">
        <v>61</v>
      </c>
      <c r="E28678">
        <v>1362</v>
      </c>
      <c r="F28678">
        <v>42016.057933999997</v>
      </c>
      <c r="G28678">
        <v>2849929.172826</v>
      </c>
      <c r="H28678">
        <v>2840634.057021</v>
      </c>
    </row>
    <row r="28679" spans="1:8" x14ac:dyDescent="0.25">
      <c r="A28679" t="s">
        <v>59</v>
      </c>
      <c r="B28679">
        <v>2006</v>
      </c>
      <c r="C28679" t="s">
        <v>8</v>
      </c>
      <c r="D28679" t="s">
        <v>62</v>
      </c>
      <c r="E28679">
        <v>908</v>
      </c>
      <c r="F28679">
        <v>16525.310121999999</v>
      </c>
      <c r="G28679">
        <v>1126495.3095790001</v>
      </c>
      <c r="H28679">
        <v>1122821.2167430001</v>
      </c>
    </row>
    <row r="28680" spans="1:8" x14ac:dyDescent="0.25">
      <c r="A28680" t="s">
        <v>59</v>
      </c>
      <c r="B28680">
        <v>2006</v>
      </c>
      <c r="C28680" t="s">
        <v>8</v>
      </c>
      <c r="D28680" t="s">
        <v>64</v>
      </c>
      <c r="E28680">
        <v>1</v>
      </c>
      <c r="F28680">
        <v>13631.493</v>
      </c>
      <c r="G28680">
        <v>1351356.32</v>
      </c>
      <c r="H28680">
        <v>1346948.8373130001</v>
      </c>
    </row>
    <row r="28681" spans="1:8" x14ac:dyDescent="0.25">
      <c r="A28681" t="s">
        <v>59</v>
      </c>
      <c r="B28681">
        <v>2006</v>
      </c>
      <c r="C28681" t="s">
        <v>8</v>
      </c>
      <c r="D28681" t="s">
        <v>60</v>
      </c>
      <c r="E28681">
        <v>0</v>
      </c>
      <c r="F28681">
        <v>0</v>
      </c>
      <c r="G28681">
        <v>0</v>
      </c>
      <c r="H28681">
        <v>0</v>
      </c>
    </row>
    <row r="28682" spans="1:8" x14ac:dyDescent="0.25">
      <c r="A28682" t="s">
        <v>59</v>
      </c>
      <c r="B28682">
        <v>2006</v>
      </c>
      <c r="C28682" t="s">
        <v>8</v>
      </c>
      <c r="D28682" t="s">
        <v>60</v>
      </c>
      <c r="E28682">
        <v>227</v>
      </c>
      <c r="F28682">
        <v>779.90475700000002</v>
      </c>
      <c r="G28682">
        <v>77813.01341</v>
      </c>
      <c r="H28682">
        <v>77559.224306000004</v>
      </c>
    </row>
    <row r="28683" spans="1:8" x14ac:dyDescent="0.25">
      <c r="A28683" t="s">
        <v>59</v>
      </c>
      <c r="B28683">
        <v>2006</v>
      </c>
      <c r="C28683" t="s">
        <v>8</v>
      </c>
      <c r="D28683" t="s">
        <v>60</v>
      </c>
      <c r="E28683">
        <v>195</v>
      </c>
      <c r="F28683">
        <v>271.61662200000001</v>
      </c>
      <c r="G28683">
        <v>27072.225964000001</v>
      </c>
      <c r="H28683">
        <v>26983.929217000001</v>
      </c>
    </row>
    <row r="28684" spans="1:8" x14ac:dyDescent="0.25">
      <c r="A28684" t="s">
        <v>59</v>
      </c>
      <c r="B28684">
        <v>2006</v>
      </c>
      <c r="C28684" t="s">
        <v>8</v>
      </c>
      <c r="D28684" t="s">
        <v>60</v>
      </c>
      <c r="E28684">
        <v>65</v>
      </c>
      <c r="F28684">
        <v>134.58090799999999</v>
      </c>
      <c r="G28684">
        <v>10742.685213999999</v>
      </c>
      <c r="H28684">
        <v>10707.647675</v>
      </c>
    </row>
    <row r="28685" spans="1:8" x14ac:dyDescent="0.25">
      <c r="A28685" t="s">
        <v>59</v>
      </c>
      <c r="B28685">
        <v>2006</v>
      </c>
      <c r="C28685" t="s">
        <v>8</v>
      </c>
      <c r="D28685" t="s">
        <v>60</v>
      </c>
      <c r="E28685">
        <v>87</v>
      </c>
      <c r="F28685">
        <v>219.370318</v>
      </c>
      <c r="G28685">
        <v>16389.843508000002</v>
      </c>
      <c r="H28685">
        <v>16336.387621</v>
      </c>
    </row>
    <row r="28686" spans="1:8" x14ac:dyDescent="0.25">
      <c r="A28686" t="s">
        <v>59</v>
      </c>
      <c r="B28686">
        <v>2006</v>
      </c>
      <c r="C28686" t="s">
        <v>8</v>
      </c>
      <c r="D28686" t="s">
        <v>61</v>
      </c>
      <c r="E28686">
        <v>1042</v>
      </c>
      <c r="F28686">
        <v>1957.848602</v>
      </c>
      <c r="G28686">
        <v>220334.380676</v>
      </c>
      <c r="H28686">
        <v>219615.75454200001</v>
      </c>
    </row>
    <row r="28687" spans="1:8" x14ac:dyDescent="0.25">
      <c r="A28687" t="s">
        <v>59</v>
      </c>
      <c r="B28687">
        <v>2006</v>
      </c>
      <c r="C28687" t="s">
        <v>8</v>
      </c>
      <c r="D28687" t="s">
        <v>62</v>
      </c>
      <c r="E28687">
        <v>2848</v>
      </c>
      <c r="F28687">
        <v>10345.580172</v>
      </c>
      <c r="G28687">
        <v>951720.36423099996</v>
      </c>
      <c r="H28687">
        <v>948616.30428299995</v>
      </c>
    </row>
    <row r="28688" spans="1:8" x14ac:dyDescent="0.25">
      <c r="A28688" t="s">
        <v>59</v>
      </c>
      <c r="B28688">
        <v>2006</v>
      </c>
      <c r="C28688" t="s">
        <v>8</v>
      </c>
      <c r="D28688" t="s">
        <v>60</v>
      </c>
      <c r="E28688">
        <v>0</v>
      </c>
      <c r="F28688">
        <v>0</v>
      </c>
      <c r="G28688">
        <v>0</v>
      </c>
      <c r="H28688">
        <v>0</v>
      </c>
    </row>
    <row r="28689" spans="1:8" x14ac:dyDescent="0.25">
      <c r="A28689" t="s">
        <v>59</v>
      </c>
      <c r="B28689">
        <v>2006</v>
      </c>
      <c r="C28689" t="s">
        <v>8</v>
      </c>
      <c r="D28689" t="s">
        <v>60</v>
      </c>
      <c r="E28689">
        <v>0</v>
      </c>
      <c r="F28689">
        <v>0</v>
      </c>
      <c r="G28689">
        <v>0</v>
      </c>
      <c r="H28689">
        <v>0</v>
      </c>
    </row>
    <row r="28690" spans="1:8" x14ac:dyDescent="0.25">
      <c r="A28690" t="s">
        <v>59</v>
      </c>
      <c r="B28690">
        <v>2006</v>
      </c>
      <c r="C28690" t="s">
        <v>8</v>
      </c>
      <c r="D28690" t="s">
        <v>60</v>
      </c>
      <c r="E28690">
        <v>0</v>
      </c>
      <c r="F28690">
        <v>0</v>
      </c>
      <c r="G28690">
        <v>0</v>
      </c>
      <c r="H28690">
        <v>0</v>
      </c>
    </row>
    <row r="28691" spans="1:8" x14ac:dyDescent="0.25">
      <c r="A28691" t="s">
        <v>59</v>
      </c>
      <c r="B28691">
        <v>2006</v>
      </c>
      <c r="C28691" t="s">
        <v>8</v>
      </c>
      <c r="D28691" t="s">
        <v>60</v>
      </c>
      <c r="E28691">
        <v>937</v>
      </c>
      <c r="F28691">
        <v>519.36265400000002</v>
      </c>
      <c r="G28691">
        <v>41102.175799999997</v>
      </c>
      <c r="H28691">
        <v>40968.120018000001</v>
      </c>
    </row>
    <row r="28692" spans="1:8" x14ac:dyDescent="0.25">
      <c r="A28692" t="s">
        <v>59</v>
      </c>
      <c r="B28692">
        <v>2006</v>
      </c>
      <c r="C28692" t="s">
        <v>8</v>
      </c>
      <c r="D28692" t="s">
        <v>60</v>
      </c>
      <c r="E28692">
        <v>4507</v>
      </c>
      <c r="F28692">
        <v>1999.860242</v>
      </c>
      <c r="G28692">
        <v>167344.22338700001</v>
      </c>
      <c r="H28692">
        <v>166798.42598599999</v>
      </c>
    </row>
    <row r="28693" spans="1:8" x14ac:dyDescent="0.25">
      <c r="A28693" t="s">
        <v>59</v>
      </c>
      <c r="B28693">
        <v>2006</v>
      </c>
      <c r="C28693" t="s">
        <v>8</v>
      </c>
      <c r="D28693" t="s">
        <v>60</v>
      </c>
      <c r="E28693">
        <v>701</v>
      </c>
      <c r="F28693">
        <v>328.01836100000003</v>
      </c>
      <c r="G28693">
        <v>21166.926994000001</v>
      </c>
      <c r="H28693">
        <v>21097.890528</v>
      </c>
    </row>
    <row r="28694" spans="1:8" x14ac:dyDescent="0.25">
      <c r="A28694" t="s">
        <v>59</v>
      </c>
      <c r="B28694">
        <v>2006</v>
      </c>
      <c r="C28694" t="s">
        <v>8</v>
      </c>
      <c r="D28694" t="s">
        <v>61</v>
      </c>
      <c r="E28694">
        <v>9603</v>
      </c>
      <c r="F28694">
        <v>2902.7822200000001</v>
      </c>
      <c r="G28694">
        <v>205151.701718</v>
      </c>
      <c r="H28694">
        <v>204482.594273</v>
      </c>
    </row>
    <row r="28695" spans="1:8" x14ac:dyDescent="0.25">
      <c r="A28695" t="s">
        <v>59</v>
      </c>
      <c r="B28695">
        <v>2006</v>
      </c>
      <c r="C28695" t="s">
        <v>8</v>
      </c>
      <c r="D28695" t="s">
        <v>62</v>
      </c>
      <c r="E28695">
        <v>78503</v>
      </c>
      <c r="F28695">
        <v>21838.781766</v>
      </c>
      <c r="G28695">
        <v>1676437.951747</v>
      </c>
      <c r="H28695">
        <v>1670970.207127</v>
      </c>
    </row>
    <row r="28696" spans="1:8" x14ac:dyDescent="0.25">
      <c r="A28696" t="s">
        <v>59</v>
      </c>
      <c r="B28696">
        <v>2006</v>
      </c>
      <c r="C28696" t="s">
        <v>8</v>
      </c>
      <c r="D28696" t="s">
        <v>63</v>
      </c>
      <c r="E28696">
        <v>0</v>
      </c>
      <c r="F28696">
        <v>0</v>
      </c>
      <c r="G28696">
        <v>0</v>
      </c>
      <c r="H28696">
        <v>0</v>
      </c>
    </row>
    <row r="28697" spans="1:8" x14ac:dyDescent="0.25">
      <c r="A28697" t="s">
        <v>59</v>
      </c>
      <c r="B28697">
        <v>2006</v>
      </c>
      <c r="C28697" t="s">
        <v>8</v>
      </c>
      <c r="D28697" t="s">
        <v>63</v>
      </c>
      <c r="E28697">
        <v>576071</v>
      </c>
      <c r="F28697">
        <v>92515.457452000002</v>
      </c>
      <c r="G28697">
        <v>7851834.2954839999</v>
      </c>
      <c r="H28697">
        <v>7826225.3400929999</v>
      </c>
    </row>
    <row r="28698" spans="1:8" x14ac:dyDescent="0.25">
      <c r="A28698" t="s">
        <v>59</v>
      </c>
      <c r="B28698">
        <v>2006</v>
      </c>
      <c r="C28698" t="s">
        <v>7</v>
      </c>
      <c r="D28698" t="s">
        <v>60</v>
      </c>
      <c r="E28698">
        <v>0</v>
      </c>
      <c r="F28698">
        <v>0</v>
      </c>
      <c r="G28698">
        <v>0</v>
      </c>
      <c r="H28698">
        <v>0</v>
      </c>
    </row>
    <row r="28699" spans="1:8" x14ac:dyDescent="0.25">
      <c r="A28699" t="s">
        <v>59</v>
      </c>
      <c r="B28699">
        <v>2006</v>
      </c>
      <c r="C28699" t="s">
        <v>7</v>
      </c>
      <c r="D28699" t="s">
        <v>60</v>
      </c>
      <c r="E28699">
        <v>0</v>
      </c>
      <c r="F28699">
        <v>0</v>
      </c>
      <c r="G28699">
        <v>0</v>
      </c>
      <c r="H28699">
        <v>0</v>
      </c>
    </row>
    <row r="28700" spans="1:8" x14ac:dyDescent="0.25">
      <c r="A28700" t="s">
        <v>59</v>
      </c>
      <c r="B28700">
        <v>2006</v>
      </c>
      <c r="C28700" t="s">
        <v>7</v>
      </c>
      <c r="D28700" t="s">
        <v>60</v>
      </c>
      <c r="E28700">
        <v>3</v>
      </c>
      <c r="F28700">
        <v>164.041923</v>
      </c>
      <c r="G28700">
        <v>9188.7769179999996</v>
      </c>
      <c r="H28700">
        <v>8810.6733899999999</v>
      </c>
    </row>
    <row r="28701" spans="1:8" x14ac:dyDescent="0.25">
      <c r="A28701" t="s">
        <v>59</v>
      </c>
      <c r="B28701">
        <v>2006</v>
      </c>
      <c r="C28701" t="s">
        <v>7</v>
      </c>
      <c r="D28701" t="s">
        <v>60</v>
      </c>
      <c r="E28701">
        <v>0</v>
      </c>
      <c r="F28701">
        <v>0</v>
      </c>
      <c r="G28701">
        <v>0</v>
      </c>
      <c r="H28701">
        <v>0</v>
      </c>
    </row>
    <row r="28702" spans="1:8" x14ac:dyDescent="0.25">
      <c r="A28702" t="s">
        <v>59</v>
      </c>
      <c r="B28702">
        <v>2006</v>
      </c>
      <c r="C28702" t="s">
        <v>7</v>
      </c>
      <c r="D28702" t="s">
        <v>60</v>
      </c>
      <c r="E28702">
        <v>11</v>
      </c>
      <c r="F28702">
        <v>880.47066600000005</v>
      </c>
      <c r="G28702">
        <v>71512.056486999994</v>
      </c>
      <c r="H28702">
        <v>68569.449315999998</v>
      </c>
    </row>
    <row r="28703" spans="1:8" x14ac:dyDescent="0.25">
      <c r="A28703" t="s">
        <v>59</v>
      </c>
      <c r="B28703">
        <v>2006</v>
      </c>
      <c r="C28703" t="s">
        <v>7</v>
      </c>
      <c r="D28703" t="s">
        <v>60</v>
      </c>
      <c r="E28703">
        <v>0</v>
      </c>
      <c r="F28703">
        <v>0</v>
      </c>
      <c r="G28703">
        <v>0</v>
      </c>
      <c r="H28703">
        <v>0</v>
      </c>
    </row>
    <row r="28704" spans="1:8" x14ac:dyDescent="0.25">
      <c r="A28704" t="s">
        <v>59</v>
      </c>
      <c r="B28704">
        <v>2006</v>
      </c>
      <c r="C28704" t="s">
        <v>7</v>
      </c>
      <c r="D28704" t="s">
        <v>60</v>
      </c>
      <c r="E28704">
        <v>0</v>
      </c>
      <c r="F28704">
        <v>0</v>
      </c>
      <c r="G28704">
        <v>0</v>
      </c>
      <c r="H28704">
        <v>0</v>
      </c>
    </row>
    <row r="28705" spans="1:8" x14ac:dyDescent="0.25">
      <c r="A28705" t="s">
        <v>59</v>
      </c>
      <c r="B28705">
        <v>2006</v>
      </c>
      <c r="C28705" t="s">
        <v>7</v>
      </c>
      <c r="D28705" t="s">
        <v>60</v>
      </c>
      <c r="E28705">
        <v>290</v>
      </c>
      <c r="F28705">
        <v>5198.0272450000002</v>
      </c>
      <c r="G28705">
        <v>369314.89965400001</v>
      </c>
      <c r="H28705">
        <v>354118.18003400002</v>
      </c>
    </row>
    <row r="28706" spans="1:8" x14ac:dyDescent="0.25">
      <c r="A28706" t="s">
        <v>59</v>
      </c>
      <c r="B28706">
        <v>2006</v>
      </c>
      <c r="C28706" t="s">
        <v>7</v>
      </c>
      <c r="D28706" t="s">
        <v>60</v>
      </c>
      <c r="E28706">
        <v>126</v>
      </c>
      <c r="F28706">
        <v>2759.8522539999999</v>
      </c>
      <c r="G28706">
        <v>158519.80528599999</v>
      </c>
      <c r="H28706">
        <v>151996.967898</v>
      </c>
    </row>
    <row r="28707" spans="1:8" x14ac:dyDescent="0.25">
      <c r="A28707" t="s">
        <v>59</v>
      </c>
      <c r="B28707">
        <v>2006</v>
      </c>
      <c r="C28707" t="s">
        <v>7</v>
      </c>
      <c r="D28707" t="s">
        <v>60</v>
      </c>
      <c r="E28707">
        <v>65</v>
      </c>
      <c r="F28707">
        <v>105.72949300000001</v>
      </c>
      <c r="G28707">
        <v>8064.0992219999998</v>
      </c>
      <c r="H28707">
        <v>7732.2743890000002</v>
      </c>
    </row>
    <row r="28708" spans="1:8" x14ac:dyDescent="0.25">
      <c r="A28708" t="s">
        <v>59</v>
      </c>
      <c r="B28708">
        <v>2006</v>
      </c>
      <c r="C28708" t="s">
        <v>7</v>
      </c>
      <c r="D28708" t="s">
        <v>60</v>
      </c>
      <c r="E28708">
        <v>68</v>
      </c>
      <c r="F28708">
        <v>1686.0477430000001</v>
      </c>
      <c r="G28708">
        <v>100821.68168199999</v>
      </c>
      <c r="H28708">
        <v>96673.030138999995</v>
      </c>
    </row>
    <row r="28709" spans="1:8" x14ac:dyDescent="0.25">
      <c r="A28709" t="s">
        <v>59</v>
      </c>
      <c r="B28709">
        <v>2006</v>
      </c>
      <c r="C28709" t="s">
        <v>7</v>
      </c>
      <c r="D28709" t="s">
        <v>61</v>
      </c>
      <c r="E28709">
        <v>1370</v>
      </c>
      <c r="F28709">
        <v>44187.319705000002</v>
      </c>
      <c r="G28709">
        <v>2986602.375213</v>
      </c>
      <c r="H28709">
        <v>2863708.4465999999</v>
      </c>
    </row>
    <row r="28710" spans="1:8" x14ac:dyDescent="0.25">
      <c r="A28710" t="s">
        <v>59</v>
      </c>
      <c r="B28710">
        <v>2006</v>
      </c>
      <c r="C28710" t="s">
        <v>7</v>
      </c>
      <c r="D28710" t="s">
        <v>62</v>
      </c>
      <c r="E28710">
        <v>895</v>
      </c>
      <c r="F28710">
        <v>16841.24078</v>
      </c>
      <c r="G28710">
        <v>1142409.905024</v>
      </c>
      <c r="H28710">
        <v>1095401.557854</v>
      </c>
    </row>
    <row r="28711" spans="1:8" x14ac:dyDescent="0.25">
      <c r="A28711" t="s">
        <v>59</v>
      </c>
      <c r="B28711">
        <v>2006</v>
      </c>
      <c r="C28711" t="s">
        <v>7</v>
      </c>
      <c r="D28711" t="s">
        <v>64</v>
      </c>
      <c r="E28711">
        <v>1</v>
      </c>
      <c r="F28711">
        <v>13132.298000000001</v>
      </c>
      <c r="G28711">
        <v>1335042.3400000001</v>
      </c>
      <c r="H28711">
        <v>1280107.4750880001</v>
      </c>
    </row>
    <row r="28712" spans="1:8" x14ac:dyDescent="0.25">
      <c r="A28712" t="s">
        <v>59</v>
      </c>
      <c r="B28712">
        <v>2006</v>
      </c>
      <c r="C28712" t="s">
        <v>7</v>
      </c>
      <c r="D28712" t="s">
        <v>60</v>
      </c>
      <c r="E28712">
        <v>0</v>
      </c>
      <c r="F28712">
        <v>0</v>
      </c>
      <c r="G28712">
        <v>0</v>
      </c>
      <c r="H28712">
        <v>0</v>
      </c>
    </row>
    <row r="28713" spans="1:8" x14ac:dyDescent="0.25">
      <c r="A28713" t="s">
        <v>59</v>
      </c>
      <c r="B28713">
        <v>2006</v>
      </c>
      <c r="C28713" t="s">
        <v>7</v>
      </c>
      <c r="D28713" t="s">
        <v>60</v>
      </c>
      <c r="E28713">
        <v>224</v>
      </c>
      <c r="F28713">
        <v>784.02693899999997</v>
      </c>
      <c r="G28713">
        <v>78074.408381999994</v>
      </c>
      <c r="H28713">
        <v>74861.770887999999</v>
      </c>
    </row>
    <row r="28714" spans="1:8" x14ac:dyDescent="0.25">
      <c r="A28714" t="s">
        <v>59</v>
      </c>
      <c r="B28714">
        <v>2006</v>
      </c>
      <c r="C28714" t="s">
        <v>7</v>
      </c>
      <c r="D28714" t="s">
        <v>60</v>
      </c>
      <c r="E28714">
        <v>196</v>
      </c>
      <c r="F28714">
        <v>239.421673</v>
      </c>
      <c r="G28714">
        <v>32303.817391</v>
      </c>
      <c r="H28714">
        <v>30974.566781000001</v>
      </c>
    </row>
    <row r="28715" spans="1:8" x14ac:dyDescent="0.25">
      <c r="A28715" t="s">
        <v>59</v>
      </c>
      <c r="B28715">
        <v>2006</v>
      </c>
      <c r="C28715" t="s">
        <v>7</v>
      </c>
      <c r="D28715" t="s">
        <v>60</v>
      </c>
      <c r="E28715">
        <v>66</v>
      </c>
      <c r="F28715">
        <v>169.132194</v>
      </c>
      <c r="G28715">
        <v>12616.241196999999</v>
      </c>
      <c r="H28715">
        <v>12097.102976</v>
      </c>
    </row>
    <row r="28716" spans="1:8" x14ac:dyDescent="0.25">
      <c r="A28716" t="s">
        <v>59</v>
      </c>
      <c r="B28716">
        <v>2006</v>
      </c>
      <c r="C28716" t="s">
        <v>7</v>
      </c>
      <c r="D28716" t="s">
        <v>60</v>
      </c>
      <c r="E28716">
        <v>88</v>
      </c>
      <c r="F28716">
        <v>245.70000400000001</v>
      </c>
      <c r="G28716">
        <v>17917.758722999999</v>
      </c>
      <c r="H28716">
        <v>17180.471504000001</v>
      </c>
    </row>
    <row r="28717" spans="1:8" x14ac:dyDescent="0.25">
      <c r="A28717" t="s">
        <v>59</v>
      </c>
      <c r="B28717">
        <v>2006</v>
      </c>
      <c r="C28717" t="s">
        <v>7</v>
      </c>
      <c r="D28717" t="s">
        <v>61</v>
      </c>
      <c r="E28717">
        <v>1032</v>
      </c>
      <c r="F28717">
        <v>1909.7840249999999</v>
      </c>
      <c r="G28717">
        <v>216403.11767599999</v>
      </c>
      <c r="H28717">
        <v>207498.47422</v>
      </c>
    </row>
    <row r="28718" spans="1:8" x14ac:dyDescent="0.25">
      <c r="A28718" t="s">
        <v>59</v>
      </c>
      <c r="B28718">
        <v>2006</v>
      </c>
      <c r="C28718" t="s">
        <v>7</v>
      </c>
      <c r="D28718" t="s">
        <v>62</v>
      </c>
      <c r="E28718">
        <v>2822</v>
      </c>
      <c r="F28718">
        <v>10177.116185000001</v>
      </c>
      <c r="G28718">
        <v>937575.81339200004</v>
      </c>
      <c r="H28718">
        <v>898996.06269100006</v>
      </c>
    </row>
    <row r="28719" spans="1:8" x14ac:dyDescent="0.25">
      <c r="A28719" t="s">
        <v>59</v>
      </c>
      <c r="B28719">
        <v>2006</v>
      </c>
      <c r="C28719" t="s">
        <v>7</v>
      </c>
      <c r="D28719" t="s">
        <v>60</v>
      </c>
      <c r="E28719">
        <v>0</v>
      </c>
      <c r="F28719">
        <v>0</v>
      </c>
      <c r="G28719">
        <v>0</v>
      </c>
      <c r="H28719">
        <v>0</v>
      </c>
    </row>
    <row r="28720" spans="1:8" x14ac:dyDescent="0.25">
      <c r="A28720" t="s">
        <v>59</v>
      </c>
      <c r="B28720">
        <v>2006</v>
      </c>
      <c r="C28720" t="s">
        <v>7</v>
      </c>
      <c r="D28720" t="s">
        <v>60</v>
      </c>
      <c r="E28720">
        <v>0</v>
      </c>
      <c r="F28720">
        <v>0</v>
      </c>
      <c r="G28720">
        <v>0</v>
      </c>
      <c r="H28720">
        <v>0</v>
      </c>
    </row>
    <row r="28721" spans="1:8" x14ac:dyDescent="0.25">
      <c r="A28721" t="s">
        <v>59</v>
      </c>
      <c r="B28721">
        <v>2006</v>
      </c>
      <c r="C28721" t="s">
        <v>7</v>
      </c>
      <c r="D28721" t="s">
        <v>60</v>
      </c>
      <c r="E28721">
        <v>0</v>
      </c>
      <c r="F28721">
        <v>0</v>
      </c>
      <c r="G28721">
        <v>0</v>
      </c>
      <c r="H28721">
        <v>0</v>
      </c>
    </row>
    <row r="28722" spans="1:8" x14ac:dyDescent="0.25">
      <c r="A28722" t="s">
        <v>59</v>
      </c>
      <c r="B28722">
        <v>2006</v>
      </c>
      <c r="C28722" t="s">
        <v>7</v>
      </c>
      <c r="D28722" t="s">
        <v>60</v>
      </c>
      <c r="E28722">
        <v>937</v>
      </c>
      <c r="F28722">
        <v>532.219604</v>
      </c>
      <c r="G28722">
        <v>42190.975803000001</v>
      </c>
      <c r="H28722">
        <v>40454.884379000003</v>
      </c>
    </row>
    <row r="28723" spans="1:8" x14ac:dyDescent="0.25">
      <c r="A28723" t="s">
        <v>59</v>
      </c>
      <c r="B28723">
        <v>2006</v>
      </c>
      <c r="C28723" t="s">
        <v>7</v>
      </c>
      <c r="D28723" t="s">
        <v>60</v>
      </c>
      <c r="E28723">
        <v>4458</v>
      </c>
      <c r="F28723">
        <v>2096.6585960000002</v>
      </c>
      <c r="G28723">
        <v>175360.40346199999</v>
      </c>
      <c r="H28723">
        <v>168144.60229499999</v>
      </c>
    </row>
    <row r="28724" spans="1:8" x14ac:dyDescent="0.25">
      <c r="A28724" t="s">
        <v>59</v>
      </c>
      <c r="B28724">
        <v>2006</v>
      </c>
      <c r="C28724" t="s">
        <v>7</v>
      </c>
      <c r="D28724" t="s">
        <v>60</v>
      </c>
      <c r="E28724">
        <v>702</v>
      </c>
      <c r="F28724">
        <v>341.09485699999999</v>
      </c>
      <c r="G28724">
        <v>22110.042378999999</v>
      </c>
      <c r="H28724">
        <v>21200.249368000001</v>
      </c>
    </row>
    <row r="28725" spans="1:8" x14ac:dyDescent="0.25">
      <c r="A28725" t="s">
        <v>59</v>
      </c>
      <c r="B28725">
        <v>2006</v>
      </c>
      <c r="C28725" t="s">
        <v>7</v>
      </c>
      <c r="D28725" t="s">
        <v>61</v>
      </c>
      <c r="E28725">
        <v>9567</v>
      </c>
      <c r="F28725">
        <v>2948.0848930000002</v>
      </c>
      <c r="G28725">
        <v>208545.01845900001</v>
      </c>
      <c r="H28725">
        <v>199963.723264</v>
      </c>
    </row>
    <row r="28726" spans="1:8" x14ac:dyDescent="0.25">
      <c r="A28726" t="s">
        <v>59</v>
      </c>
      <c r="B28726">
        <v>2006</v>
      </c>
      <c r="C28726" t="s">
        <v>7</v>
      </c>
      <c r="D28726" t="s">
        <v>62</v>
      </c>
      <c r="E28726">
        <v>78229</v>
      </c>
      <c r="F28726">
        <v>22075.399998000001</v>
      </c>
      <c r="G28726">
        <v>1694738.2214889999</v>
      </c>
      <c r="H28726">
        <v>1625002.444226</v>
      </c>
    </row>
    <row r="28727" spans="1:8" x14ac:dyDescent="0.25">
      <c r="A28727" t="s">
        <v>59</v>
      </c>
      <c r="B28727">
        <v>2006</v>
      </c>
      <c r="C28727" t="s">
        <v>7</v>
      </c>
      <c r="D28727" t="s">
        <v>63</v>
      </c>
      <c r="E28727">
        <v>0</v>
      </c>
      <c r="F28727">
        <v>0</v>
      </c>
      <c r="G28727">
        <v>0</v>
      </c>
      <c r="H28727">
        <v>0</v>
      </c>
    </row>
    <row r="28728" spans="1:8" x14ac:dyDescent="0.25">
      <c r="A28728" t="s">
        <v>59</v>
      </c>
      <c r="B28728">
        <v>2006</v>
      </c>
      <c r="C28728" t="s">
        <v>7</v>
      </c>
      <c r="D28728" t="s">
        <v>63</v>
      </c>
      <c r="E28728">
        <v>573600</v>
      </c>
      <c r="F28728">
        <v>93241.942607000005</v>
      </c>
      <c r="G28728">
        <v>7900315.8821620001</v>
      </c>
      <c r="H28728">
        <v>7575230.472701</v>
      </c>
    </row>
    <row r="28729" spans="1:8" x14ac:dyDescent="0.25">
      <c r="A28729" t="s">
        <v>59</v>
      </c>
      <c r="B28729">
        <v>2006</v>
      </c>
      <c r="C28729" t="s">
        <v>6</v>
      </c>
      <c r="D28729" t="s">
        <v>60</v>
      </c>
      <c r="E28729">
        <v>0</v>
      </c>
      <c r="F28729">
        <v>0</v>
      </c>
      <c r="G28729">
        <v>0</v>
      </c>
      <c r="H28729">
        <v>0</v>
      </c>
    </row>
    <row r="28730" spans="1:8" x14ac:dyDescent="0.25">
      <c r="A28730" t="s">
        <v>59</v>
      </c>
      <c r="B28730">
        <v>2006</v>
      </c>
      <c r="C28730" t="s">
        <v>6</v>
      </c>
      <c r="D28730" t="s">
        <v>60</v>
      </c>
      <c r="E28730">
        <v>0</v>
      </c>
      <c r="F28730">
        <v>0</v>
      </c>
      <c r="G28730">
        <v>0</v>
      </c>
      <c r="H28730">
        <v>0</v>
      </c>
    </row>
    <row r="28731" spans="1:8" x14ac:dyDescent="0.25">
      <c r="A28731" t="s">
        <v>59</v>
      </c>
      <c r="B28731">
        <v>2006</v>
      </c>
      <c r="C28731" t="s">
        <v>6</v>
      </c>
      <c r="D28731" t="s">
        <v>60</v>
      </c>
      <c r="E28731">
        <v>3</v>
      </c>
      <c r="F28731">
        <v>137.03597099999999</v>
      </c>
      <c r="G28731">
        <v>0</v>
      </c>
      <c r="H28731">
        <v>0</v>
      </c>
    </row>
    <row r="28732" spans="1:8" x14ac:dyDescent="0.25">
      <c r="A28732" t="s">
        <v>59</v>
      </c>
      <c r="B28732">
        <v>2006</v>
      </c>
      <c r="C28732" t="s">
        <v>6</v>
      </c>
      <c r="D28732" t="s">
        <v>60</v>
      </c>
      <c r="E28732">
        <v>0</v>
      </c>
      <c r="F28732">
        <v>0</v>
      </c>
      <c r="G28732">
        <v>0</v>
      </c>
      <c r="H28732">
        <v>0</v>
      </c>
    </row>
    <row r="28733" spans="1:8" x14ac:dyDescent="0.25">
      <c r="A28733" t="s">
        <v>59</v>
      </c>
      <c r="B28733">
        <v>2006</v>
      </c>
      <c r="C28733" t="s">
        <v>6</v>
      </c>
      <c r="D28733" t="s">
        <v>60</v>
      </c>
      <c r="E28733">
        <v>11</v>
      </c>
      <c r="F28733">
        <v>844.41354699999999</v>
      </c>
      <c r="G28733">
        <v>70345.860755000002</v>
      </c>
      <c r="H28733">
        <v>70821.512539000003</v>
      </c>
    </row>
    <row r="28734" spans="1:8" x14ac:dyDescent="0.25">
      <c r="A28734" t="s">
        <v>59</v>
      </c>
      <c r="B28734">
        <v>2006</v>
      </c>
      <c r="C28734" t="s">
        <v>6</v>
      </c>
      <c r="D28734" t="s">
        <v>60</v>
      </c>
      <c r="E28734">
        <v>0</v>
      </c>
      <c r="F28734">
        <v>0</v>
      </c>
      <c r="G28734">
        <v>0</v>
      </c>
      <c r="H28734">
        <v>0</v>
      </c>
    </row>
    <row r="28735" spans="1:8" x14ac:dyDescent="0.25">
      <c r="A28735" t="s">
        <v>59</v>
      </c>
      <c r="B28735">
        <v>2006</v>
      </c>
      <c r="C28735" t="s">
        <v>6</v>
      </c>
      <c r="D28735" t="s">
        <v>60</v>
      </c>
      <c r="E28735">
        <v>0</v>
      </c>
      <c r="F28735">
        <v>0</v>
      </c>
      <c r="G28735">
        <v>0</v>
      </c>
      <c r="H28735">
        <v>0</v>
      </c>
    </row>
    <row r="28736" spans="1:8" x14ac:dyDescent="0.25">
      <c r="A28736" t="s">
        <v>59</v>
      </c>
      <c r="B28736">
        <v>2006</v>
      </c>
      <c r="C28736" t="s">
        <v>6</v>
      </c>
      <c r="D28736" t="s">
        <v>60</v>
      </c>
      <c r="E28736">
        <v>290</v>
      </c>
      <c r="F28736">
        <v>5089.0032890000002</v>
      </c>
      <c r="G28736">
        <v>363183.799894</v>
      </c>
      <c r="H28736">
        <v>365639.50972999999</v>
      </c>
    </row>
    <row r="28737" spans="1:8" x14ac:dyDescent="0.25">
      <c r="A28737" t="s">
        <v>59</v>
      </c>
      <c r="B28737">
        <v>2006</v>
      </c>
      <c r="C28737" t="s">
        <v>6</v>
      </c>
      <c r="D28737" t="s">
        <v>60</v>
      </c>
      <c r="E28737">
        <v>125</v>
      </c>
      <c r="F28737">
        <v>1566.7013449999999</v>
      </c>
      <c r="G28737">
        <v>108984.152195</v>
      </c>
      <c r="H28737">
        <v>109721.061315</v>
      </c>
    </row>
    <row r="28738" spans="1:8" x14ac:dyDescent="0.25">
      <c r="A28738" t="s">
        <v>59</v>
      </c>
      <c r="B28738">
        <v>2006</v>
      </c>
      <c r="C28738" t="s">
        <v>6</v>
      </c>
      <c r="D28738" t="s">
        <v>60</v>
      </c>
      <c r="E28738">
        <v>65</v>
      </c>
      <c r="F28738">
        <v>90.747535999999997</v>
      </c>
      <c r="G28738">
        <v>7199.6586639999996</v>
      </c>
      <c r="H28738">
        <v>7248.34</v>
      </c>
    </row>
    <row r="28739" spans="1:8" x14ac:dyDescent="0.25">
      <c r="A28739" t="s">
        <v>59</v>
      </c>
      <c r="B28739">
        <v>2006</v>
      </c>
      <c r="C28739" t="s">
        <v>6</v>
      </c>
      <c r="D28739" t="s">
        <v>60</v>
      </c>
      <c r="E28739">
        <v>68</v>
      </c>
      <c r="F28739">
        <v>1630.2853990000001</v>
      </c>
      <c r="G28739">
        <v>98120.696570999993</v>
      </c>
      <c r="H28739">
        <v>98784.151161999995</v>
      </c>
    </row>
    <row r="28740" spans="1:8" x14ac:dyDescent="0.25">
      <c r="A28740" t="s">
        <v>59</v>
      </c>
      <c r="B28740">
        <v>2006</v>
      </c>
      <c r="C28740" t="s">
        <v>6</v>
      </c>
      <c r="D28740" t="s">
        <v>61</v>
      </c>
      <c r="E28740">
        <v>1360</v>
      </c>
      <c r="F28740">
        <v>40390.055443999998</v>
      </c>
      <c r="G28740">
        <v>2769176.6699359999</v>
      </c>
      <c r="H28740">
        <v>2787900.7825930002</v>
      </c>
    </row>
    <row r="28741" spans="1:8" x14ac:dyDescent="0.25">
      <c r="A28741" t="s">
        <v>59</v>
      </c>
      <c r="B28741">
        <v>2006</v>
      </c>
      <c r="C28741" t="s">
        <v>6</v>
      </c>
      <c r="D28741" t="s">
        <v>62</v>
      </c>
      <c r="E28741">
        <v>887</v>
      </c>
      <c r="F28741">
        <v>16308.403671</v>
      </c>
      <c r="G28741">
        <v>1102420.6169479999</v>
      </c>
      <c r="H28741">
        <v>1109874.763175</v>
      </c>
    </row>
    <row r="28742" spans="1:8" x14ac:dyDescent="0.25">
      <c r="A28742" t="s">
        <v>59</v>
      </c>
      <c r="B28742">
        <v>2006</v>
      </c>
      <c r="C28742" t="s">
        <v>6</v>
      </c>
      <c r="D28742" t="s">
        <v>64</v>
      </c>
      <c r="E28742">
        <v>1</v>
      </c>
      <c r="F28742">
        <v>13503.397000000001</v>
      </c>
      <c r="G28742">
        <v>1269441.77</v>
      </c>
      <c r="H28742">
        <v>1278025.249332</v>
      </c>
    </row>
    <row r="28743" spans="1:8" x14ac:dyDescent="0.25">
      <c r="A28743" t="s">
        <v>59</v>
      </c>
      <c r="B28743">
        <v>2006</v>
      </c>
      <c r="C28743" t="s">
        <v>6</v>
      </c>
      <c r="D28743" t="s">
        <v>60</v>
      </c>
      <c r="E28743">
        <v>0</v>
      </c>
      <c r="F28743">
        <v>0</v>
      </c>
      <c r="G28743">
        <v>0</v>
      </c>
      <c r="H28743">
        <v>0</v>
      </c>
    </row>
    <row r="28744" spans="1:8" x14ac:dyDescent="0.25">
      <c r="A28744" t="s">
        <v>59</v>
      </c>
      <c r="B28744">
        <v>2006</v>
      </c>
      <c r="C28744" t="s">
        <v>6</v>
      </c>
      <c r="D28744" t="s">
        <v>60</v>
      </c>
      <c r="E28744">
        <v>223</v>
      </c>
      <c r="F28744">
        <v>731.58069899999998</v>
      </c>
      <c r="G28744">
        <v>74416.114868000004</v>
      </c>
      <c r="H28744">
        <v>74919.288151000001</v>
      </c>
    </row>
    <row r="28745" spans="1:8" x14ac:dyDescent="0.25">
      <c r="A28745" t="s">
        <v>59</v>
      </c>
      <c r="B28745">
        <v>2006</v>
      </c>
      <c r="C28745" t="s">
        <v>6</v>
      </c>
      <c r="D28745" t="s">
        <v>60</v>
      </c>
      <c r="E28745">
        <v>197</v>
      </c>
      <c r="F28745">
        <v>249.13171399999999</v>
      </c>
      <c r="G28745">
        <v>25356.108254999999</v>
      </c>
      <c r="H28745">
        <v>25527.556552999999</v>
      </c>
    </row>
    <row r="28746" spans="1:8" x14ac:dyDescent="0.25">
      <c r="A28746" t="s">
        <v>59</v>
      </c>
      <c r="B28746">
        <v>2006</v>
      </c>
      <c r="C28746" t="s">
        <v>6</v>
      </c>
      <c r="D28746" t="s">
        <v>60</v>
      </c>
      <c r="E28746">
        <v>65</v>
      </c>
      <c r="F28746">
        <v>160.92574999999999</v>
      </c>
      <c r="G28746">
        <v>12050.250638</v>
      </c>
      <c r="H28746">
        <v>12131.729821000001</v>
      </c>
    </row>
    <row r="28747" spans="1:8" x14ac:dyDescent="0.25">
      <c r="A28747" t="s">
        <v>59</v>
      </c>
      <c r="B28747">
        <v>2006</v>
      </c>
      <c r="C28747" t="s">
        <v>6</v>
      </c>
      <c r="D28747" t="s">
        <v>60</v>
      </c>
      <c r="E28747">
        <v>88</v>
      </c>
      <c r="F28747">
        <v>241.31003999999999</v>
      </c>
      <c r="G28747">
        <v>17418.343483000001</v>
      </c>
      <c r="H28747">
        <v>17536.119653999998</v>
      </c>
    </row>
    <row r="28748" spans="1:8" x14ac:dyDescent="0.25">
      <c r="A28748" t="s">
        <v>59</v>
      </c>
      <c r="B28748">
        <v>2006</v>
      </c>
      <c r="C28748" t="s">
        <v>6</v>
      </c>
      <c r="D28748" t="s">
        <v>61</v>
      </c>
      <c r="E28748">
        <v>1029</v>
      </c>
      <c r="F28748">
        <v>1823.540338</v>
      </c>
      <c r="G28748">
        <v>208127.48011900001</v>
      </c>
      <c r="H28748">
        <v>209534.75847299999</v>
      </c>
    </row>
    <row r="28749" spans="1:8" x14ac:dyDescent="0.25">
      <c r="A28749" t="s">
        <v>59</v>
      </c>
      <c r="B28749">
        <v>2006</v>
      </c>
      <c r="C28749" t="s">
        <v>6</v>
      </c>
      <c r="D28749" t="s">
        <v>62</v>
      </c>
      <c r="E28749">
        <v>2803</v>
      </c>
      <c r="F28749">
        <v>10029.610627</v>
      </c>
      <c r="G28749">
        <v>924517.08927700005</v>
      </c>
      <c r="H28749">
        <v>930768.31994800002</v>
      </c>
    </row>
    <row r="28750" spans="1:8" x14ac:dyDescent="0.25">
      <c r="A28750" t="s">
        <v>59</v>
      </c>
      <c r="B28750">
        <v>2006</v>
      </c>
      <c r="C28750" t="s">
        <v>6</v>
      </c>
      <c r="D28750" t="s">
        <v>60</v>
      </c>
      <c r="E28750">
        <v>0</v>
      </c>
      <c r="F28750">
        <v>0</v>
      </c>
      <c r="G28750">
        <v>0</v>
      </c>
      <c r="H28750">
        <v>0</v>
      </c>
    </row>
    <row r="28751" spans="1:8" x14ac:dyDescent="0.25">
      <c r="A28751" t="s">
        <v>59</v>
      </c>
      <c r="B28751">
        <v>2006</v>
      </c>
      <c r="C28751" t="s">
        <v>6</v>
      </c>
      <c r="D28751" t="s">
        <v>60</v>
      </c>
      <c r="E28751">
        <v>0</v>
      </c>
      <c r="F28751">
        <v>0</v>
      </c>
      <c r="G28751">
        <v>0</v>
      </c>
      <c r="H28751">
        <v>0</v>
      </c>
    </row>
    <row r="28752" spans="1:8" x14ac:dyDescent="0.25">
      <c r="A28752" t="s">
        <v>59</v>
      </c>
      <c r="B28752">
        <v>2006</v>
      </c>
      <c r="C28752" t="s">
        <v>6</v>
      </c>
      <c r="D28752" t="s">
        <v>60</v>
      </c>
      <c r="E28752">
        <v>0</v>
      </c>
      <c r="F28752">
        <v>0</v>
      </c>
      <c r="G28752">
        <v>0</v>
      </c>
      <c r="H28752">
        <v>0</v>
      </c>
    </row>
    <row r="28753" spans="1:8" x14ac:dyDescent="0.25">
      <c r="A28753" t="s">
        <v>59</v>
      </c>
      <c r="B28753">
        <v>2006</v>
      </c>
      <c r="C28753" t="s">
        <v>6</v>
      </c>
      <c r="D28753" t="s">
        <v>60</v>
      </c>
      <c r="E28753">
        <v>934</v>
      </c>
      <c r="F28753">
        <v>483.76403599999998</v>
      </c>
      <c r="G28753">
        <v>38220.704488000003</v>
      </c>
      <c r="H28753">
        <v>38479.138261</v>
      </c>
    </row>
    <row r="28754" spans="1:8" x14ac:dyDescent="0.25">
      <c r="A28754" t="s">
        <v>59</v>
      </c>
      <c r="B28754">
        <v>2006</v>
      </c>
      <c r="C28754" t="s">
        <v>6</v>
      </c>
      <c r="D28754" t="s">
        <v>60</v>
      </c>
      <c r="E28754">
        <v>4427</v>
      </c>
      <c r="F28754">
        <v>1951.1829399999999</v>
      </c>
      <c r="G28754">
        <v>162267.32735899999</v>
      </c>
      <c r="H28754">
        <v>163364.51691400001</v>
      </c>
    </row>
    <row r="28755" spans="1:8" x14ac:dyDescent="0.25">
      <c r="A28755" t="s">
        <v>59</v>
      </c>
      <c r="B28755">
        <v>2006</v>
      </c>
      <c r="C28755" t="s">
        <v>6</v>
      </c>
      <c r="D28755" t="s">
        <v>60</v>
      </c>
      <c r="E28755">
        <v>696</v>
      </c>
      <c r="F28755">
        <v>321.88034800000003</v>
      </c>
      <c r="G28755">
        <v>20648.121267999999</v>
      </c>
      <c r="H28755">
        <v>20787.735960999998</v>
      </c>
    </row>
    <row r="28756" spans="1:8" x14ac:dyDescent="0.25">
      <c r="A28756" t="s">
        <v>59</v>
      </c>
      <c r="B28756">
        <v>2006</v>
      </c>
      <c r="C28756" t="s">
        <v>6</v>
      </c>
      <c r="D28756" t="s">
        <v>61</v>
      </c>
      <c r="E28756">
        <v>9569</v>
      </c>
      <c r="F28756">
        <v>2848.372644</v>
      </c>
      <c r="G28756">
        <v>200371.17874599999</v>
      </c>
      <c r="H28756">
        <v>201726.011959</v>
      </c>
    </row>
    <row r="28757" spans="1:8" x14ac:dyDescent="0.25">
      <c r="A28757" t="s">
        <v>59</v>
      </c>
      <c r="B28757">
        <v>2006</v>
      </c>
      <c r="C28757" t="s">
        <v>6</v>
      </c>
      <c r="D28757" t="s">
        <v>62</v>
      </c>
      <c r="E28757">
        <v>77774</v>
      </c>
      <c r="F28757">
        <v>20972.056296999999</v>
      </c>
      <c r="G28757">
        <v>1603752.4534390001</v>
      </c>
      <c r="H28757">
        <v>1614596.413645</v>
      </c>
    </row>
    <row r="28758" spans="1:8" x14ac:dyDescent="0.25">
      <c r="A28758" t="s">
        <v>59</v>
      </c>
      <c r="B28758">
        <v>2006</v>
      </c>
      <c r="C28758" t="s">
        <v>6</v>
      </c>
      <c r="D28758" t="s">
        <v>63</v>
      </c>
      <c r="E28758">
        <v>0</v>
      </c>
      <c r="F28758">
        <v>0</v>
      </c>
      <c r="G28758">
        <v>0</v>
      </c>
      <c r="H28758">
        <v>0</v>
      </c>
    </row>
    <row r="28759" spans="1:8" x14ac:dyDescent="0.25">
      <c r="A28759" t="s">
        <v>59</v>
      </c>
      <c r="B28759">
        <v>2006</v>
      </c>
      <c r="C28759" t="s">
        <v>6</v>
      </c>
      <c r="D28759" t="s">
        <v>63</v>
      </c>
      <c r="E28759">
        <v>571553</v>
      </c>
      <c r="F28759">
        <v>89813.337689000007</v>
      </c>
      <c r="G28759">
        <v>7595439.9730970003</v>
      </c>
      <c r="H28759">
        <v>7646797.4308139998</v>
      </c>
    </row>
    <row r="28760" spans="1:8" x14ac:dyDescent="0.25">
      <c r="A28760" t="s">
        <v>59</v>
      </c>
      <c r="B28760">
        <v>2006</v>
      </c>
      <c r="C28760" t="s">
        <v>5</v>
      </c>
      <c r="D28760" t="s">
        <v>60</v>
      </c>
      <c r="E28760">
        <v>0</v>
      </c>
      <c r="F28760">
        <v>0</v>
      </c>
      <c r="G28760">
        <v>0</v>
      </c>
      <c r="H28760">
        <v>0</v>
      </c>
    </row>
    <row r="28761" spans="1:8" x14ac:dyDescent="0.25">
      <c r="A28761" t="s">
        <v>59</v>
      </c>
      <c r="B28761">
        <v>2006</v>
      </c>
      <c r="C28761" t="s">
        <v>5</v>
      </c>
      <c r="D28761" t="s">
        <v>60</v>
      </c>
      <c r="E28761">
        <v>0</v>
      </c>
      <c r="F28761">
        <v>0</v>
      </c>
      <c r="G28761">
        <v>0</v>
      </c>
      <c r="H28761">
        <v>0</v>
      </c>
    </row>
    <row r="28762" spans="1:8" x14ac:dyDescent="0.25">
      <c r="A28762" t="s">
        <v>59</v>
      </c>
      <c r="B28762">
        <v>2006</v>
      </c>
      <c r="C28762" t="s">
        <v>5</v>
      </c>
      <c r="D28762" t="s">
        <v>60</v>
      </c>
      <c r="E28762">
        <v>3</v>
      </c>
      <c r="F28762">
        <v>144.50648000000001</v>
      </c>
      <c r="G28762">
        <v>8135.6984789999997</v>
      </c>
      <c r="H28762">
        <v>7709.8599759999997</v>
      </c>
    </row>
    <row r="28763" spans="1:8" x14ac:dyDescent="0.25">
      <c r="A28763" t="s">
        <v>59</v>
      </c>
      <c r="B28763">
        <v>2006</v>
      </c>
      <c r="C28763" t="s">
        <v>5</v>
      </c>
      <c r="D28763" t="s">
        <v>60</v>
      </c>
      <c r="E28763">
        <v>0</v>
      </c>
      <c r="F28763">
        <v>0</v>
      </c>
      <c r="G28763">
        <v>0</v>
      </c>
      <c r="H28763">
        <v>0</v>
      </c>
    </row>
    <row r="28764" spans="1:8" x14ac:dyDescent="0.25">
      <c r="A28764" t="s">
        <v>59</v>
      </c>
      <c r="B28764">
        <v>2006</v>
      </c>
      <c r="C28764" t="s">
        <v>5</v>
      </c>
      <c r="D28764" t="s">
        <v>60</v>
      </c>
      <c r="E28764">
        <v>11</v>
      </c>
      <c r="F28764">
        <v>810.02484700000002</v>
      </c>
      <c r="G28764">
        <v>68788.253200000006</v>
      </c>
      <c r="H28764">
        <v>65187.740373000001</v>
      </c>
    </row>
    <row r="28765" spans="1:8" x14ac:dyDescent="0.25">
      <c r="A28765" t="s">
        <v>59</v>
      </c>
      <c r="B28765">
        <v>2006</v>
      </c>
      <c r="C28765" t="s">
        <v>5</v>
      </c>
      <c r="D28765" t="s">
        <v>60</v>
      </c>
      <c r="E28765">
        <v>0</v>
      </c>
      <c r="F28765">
        <v>0</v>
      </c>
      <c r="G28765">
        <v>0</v>
      </c>
      <c r="H28765">
        <v>0</v>
      </c>
    </row>
    <row r="28766" spans="1:8" x14ac:dyDescent="0.25">
      <c r="A28766" t="s">
        <v>59</v>
      </c>
      <c r="B28766">
        <v>2006</v>
      </c>
      <c r="C28766" t="s">
        <v>5</v>
      </c>
      <c r="D28766" t="s">
        <v>60</v>
      </c>
      <c r="E28766">
        <v>0</v>
      </c>
      <c r="F28766">
        <v>0</v>
      </c>
      <c r="G28766">
        <v>0</v>
      </c>
      <c r="H28766">
        <v>0</v>
      </c>
    </row>
    <row r="28767" spans="1:8" x14ac:dyDescent="0.25">
      <c r="A28767" t="s">
        <v>59</v>
      </c>
      <c r="B28767">
        <v>2006</v>
      </c>
      <c r="C28767" t="s">
        <v>5</v>
      </c>
      <c r="D28767" t="s">
        <v>60</v>
      </c>
      <c r="E28767">
        <v>289</v>
      </c>
      <c r="F28767">
        <v>4923.5899330000002</v>
      </c>
      <c r="G28767">
        <v>351801.81654899998</v>
      </c>
      <c r="H28767">
        <v>333387.81569299998</v>
      </c>
    </row>
    <row r="28768" spans="1:8" x14ac:dyDescent="0.25">
      <c r="A28768" t="s">
        <v>59</v>
      </c>
      <c r="B28768">
        <v>2006</v>
      </c>
      <c r="C28768" t="s">
        <v>5</v>
      </c>
      <c r="D28768" t="s">
        <v>60</v>
      </c>
      <c r="E28768">
        <v>127</v>
      </c>
      <c r="F28768">
        <v>1647.276417</v>
      </c>
      <c r="G28768">
        <v>113138.478357</v>
      </c>
      <c r="H28768">
        <v>107216.587283</v>
      </c>
    </row>
    <row r="28769" spans="1:8" x14ac:dyDescent="0.25">
      <c r="A28769" t="s">
        <v>59</v>
      </c>
      <c r="B28769">
        <v>2006</v>
      </c>
      <c r="C28769" t="s">
        <v>5</v>
      </c>
      <c r="D28769" t="s">
        <v>60</v>
      </c>
      <c r="E28769">
        <v>64</v>
      </c>
      <c r="F28769">
        <v>100.99543199999999</v>
      </c>
      <c r="G28769">
        <v>7858.5475280000001</v>
      </c>
      <c r="H28769">
        <v>7447.2156530000002</v>
      </c>
    </row>
    <row r="28770" spans="1:8" x14ac:dyDescent="0.25">
      <c r="A28770" t="s">
        <v>59</v>
      </c>
      <c r="B28770">
        <v>2006</v>
      </c>
      <c r="C28770" t="s">
        <v>5</v>
      </c>
      <c r="D28770" t="s">
        <v>60</v>
      </c>
      <c r="E28770">
        <v>68</v>
      </c>
      <c r="F28770">
        <v>1576.9423730000001</v>
      </c>
      <c r="G28770">
        <v>94177.746234000006</v>
      </c>
      <c r="H28770">
        <v>89248.297271000003</v>
      </c>
    </row>
    <row r="28771" spans="1:8" x14ac:dyDescent="0.25">
      <c r="A28771" t="s">
        <v>59</v>
      </c>
      <c r="B28771">
        <v>2006</v>
      </c>
      <c r="C28771" t="s">
        <v>5</v>
      </c>
      <c r="D28771" t="s">
        <v>61</v>
      </c>
      <c r="E28771">
        <v>1359</v>
      </c>
      <c r="F28771">
        <v>42889.436669000002</v>
      </c>
      <c r="G28771">
        <v>2891864.3311689999</v>
      </c>
      <c r="H28771">
        <v>2740498.449116</v>
      </c>
    </row>
    <row r="28772" spans="1:8" x14ac:dyDescent="0.25">
      <c r="A28772" t="s">
        <v>59</v>
      </c>
      <c r="B28772">
        <v>2006</v>
      </c>
      <c r="C28772" t="s">
        <v>5</v>
      </c>
      <c r="D28772" t="s">
        <v>62</v>
      </c>
      <c r="E28772">
        <v>878</v>
      </c>
      <c r="F28772">
        <v>15213.121515999999</v>
      </c>
      <c r="G28772">
        <v>1031877.4397</v>
      </c>
      <c r="H28772">
        <v>977866.93957100005</v>
      </c>
    </row>
    <row r="28773" spans="1:8" x14ac:dyDescent="0.25">
      <c r="A28773" t="s">
        <v>59</v>
      </c>
      <c r="B28773">
        <v>2006</v>
      </c>
      <c r="C28773" t="s">
        <v>5</v>
      </c>
      <c r="D28773" t="s">
        <v>64</v>
      </c>
      <c r="E28773">
        <v>1</v>
      </c>
      <c r="F28773">
        <v>13008.335999999999</v>
      </c>
      <c r="G28773">
        <v>1269483.68</v>
      </c>
      <c r="H28773">
        <v>1203036.4006779999</v>
      </c>
    </row>
    <row r="28774" spans="1:8" x14ac:dyDescent="0.25">
      <c r="A28774" t="s">
        <v>59</v>
      </c>
      <c r="B28774">
        <v>2006</v>
      </c>
      <c r="C28774" t="s">
        <v>5</v>
      </c>
      <c r="D28774" t="s">
        <v>60</v>
      </c>
      <c r="E28774">
        <v>0</v>
      </c>
      <c r="F28774">
        <v>0</v>
      </c>
      <c r="G28774">
        <v>0</v>
      </c>
      <c r="H28774">
        <v>0</v>
      </c>
    </row>
    <row r="28775" spans="1:8" x14ac:dyDescent="0.25">
      <c r="A28775" t="s">
        <v>59</v>
      </c>
      <c r="B28775">
        <v>2006</v>
      </c>
      <c r="C28775" t="s">
        <v>5</v>
      </c>
      <c r="D28775" t="s">
        <v>60</v>
      </c>
      <c r="E28775">
        <v>224</v>
      </c>
      <c r="F28775">
        <v>748.10443699999996</v>
      </c>
      <c r="G28775">
        <v>74745.761098999996</v>
      </c>
      <c r="H28775">
        <v>70833.420559000006</v>
      </c>
    </row>
    <row r="28776" spans="1:8" x14ac:dyDescent="0.25">
      <c r="A28776" t="s">
        <v>59</v>
      </c>
      <c r="B28776">
        <v>2006</v>
      </c>
      <c r="C28776" t="s">
        <v>5</v>
      </c>
      <c r="D28776" t="s">
        <v>60</v>
      </c>
      <c r="E28776">
        <v>197</v>
      </c>
      <c r="F28776">
        <v>262.21184</v>
      </c>
      <c r="G28776">
        <v>25887.314402</v>
      </c>
      <c r="H28776">
        <v>24532.321314000001</v>
      </c>
    </row>
    <row r="28777" spans="1:8" x14ac:dyDescent="0.25">
      <c r="A28777" t="s">
        <v>59</v>
      </c>
      <c r="B28777">
        <v>2006</v>
      </c>
      <c r="C28777" t="s">
        <v>5</v>
      </c>
      <c r="D28777" t="s">
        <v>60</v>
      </c>
      <c r="E28777">
        <v>66</v>
      </c>
      <c r="F28777">
        <v>171.44681499999999</v>
      </c>
      <c r="G28777">
        <v>12580.933406</v>
      </c>
      <c r="H28777">
        <v>11922.422541</v>
      </c>
    </row>
    <row r="28778" spans="1:8" x14ac:dyDescent="0.25">
      <c r="A28778" t="s">
        <v>59</v>
      </c>
      <c r="B28778">
        <v>2006</v>
      </c>
      <c r="C28778" t="s">
        <v>5</v>
      </c>
      <c r="D28778" t="s">
        <v>60</v>
      </c>
      <c r="E28778">
        <v>87</v>
      </c>
      <c r="F28778">
        <v>244.085883</v>
      </c>
      <c r="G28778">
        <v>17328.325015999999</v>
      </c>
      <c r="H28778">
        <v>16421.326312000001</v>
      </c>
    </row>
    <row r="28779" spans="1:8" x14ac:dyDescent="0.25">
      <c r="A28779" t="s">
        <v>59</v>
      </c>
      <c r="B28779">
        <v>2006</v>
      </c>
      <c r="C28779" t="s">
        <v>5</v>
      </c>
      <c r="D28779" t="s">
        <v>61</v>
      </c>
      <c r="E28779">
        <v>1025</v>
      </c>
      <c r="F28779">
        <v>1889.24323</v>
      </c>
      <c r="G28779">
        <v>204095.17199599999</v>
      </c>
      <c r="H28779">
        <v>193412.428204</v>
      </c>
    </row>
    <row r="28780" spans="1:8" x14ac:dyDescent="0.25">
      <c r="A28780" t="s">
        <v>59</v>
      </c>
      <c r="B28780">
        <v>2006</v>
      </c>
      <c r="C28780" t="s">
        <v>5</v>
      </c>
      <c r="D28780" t="s">
        <v>62</v>
      </c>
      <c r="E28780">
        <v>2762</v>
      </c>
      <c r="F28780">
        <v>9609.0554229999998</v>
      </c>
      <c r="G28780">
        <v>886125.60929299996</v>
      </c>
      <c r="H28780">
        <v>839744.04740100005</v>
      </c>
    </row>
    <row r="28781" spans="1:8" x14ac:dyDescent="0.25">
      <c r="A28781" t="s">
        <v>59</v>
      </c>
      <c r="B28781">
        <v>2006</v>
      </c>
      <c r="C28781" t="s">
        <v>5</v>
      </c>
      <c r="D28781" t="s">
        <v>60</v>
      </c>
      <c r="E28781">
        <v>0</v>
      </c>
      <c r="F28781">
        <v>0</v>
      </c>
      <c r="G28781">
        <v>0</v>
      </c>
      <c r="H28781">
        <v>0</v>
      </c>
    </row>
    <row r="28782" spans="1:8" x14ac:dyDescent="0.25">
      <c r="A28782" t="s">
        <v>59</v>
      </c>
      <c r="B28782">
        <v>2006</v>
      </c>
      <c r="C28782" t="s">
        <v>5</v>
      </c>
      <c r="D28782" t="s">
        <v>60</v>
      </c>
      <c r="E28782">
        <v>0</v>
      </c>
      <c r="F28782">
        <v>0</v>
      </c>
      <c r="G28782">
        <v>0</v>
      </c>
      <c r="H28782">
        <v>0</v>
      </c>
    </row>
    <row r="28783" spans="1:8" x14ac:dyDescent="0.25">
      <c r="A28783" t="s">
        <v>59</v>
      </c>
      <c r="B28783">
        <v>2006</v>
      </c>
      <c r="C28783" t="s">
        <v>5</v>
      </c>
      <c r="D28783" t="s">
        <v>60</v>
      </c>
      <c r="E28783">
        <v>0</v>
      </c>
      <c r="F28783">
        <v>0</v>
      </c>
      <c r="G28783">
        <v>0</v>
      </c>
      <c r="H28783">
        <v>0</v>
      </c>
    </row>
    <row r="28784" spans="1:8" x14ac:dyDescent="0.25">
      <c r="A28784" t="s">
        <v>59</v>
      </c>
      <c r="B28784">
        <v>2006</v>
      </c>
      <c r="C28784" t="s">
        <v>5</v>
      </c>
      <c r="D28784" t="s">
        <v>60</v>
      </c>
      <c r="E28784">
        <v>969</v>
      </c>
      <c r="F28784">
        <v>511.70826399999999</v>
      </c>
      <c r="G28784">
        <v>40197.568471999999</v>
      </c>
      <c r="H28784">
        <v>38093.548465</v>
      </c>
    </row>
    <row r="28785" spans="1:8" x14ac:dyDescent="0.25">
      <c r="A28785" t="s">
        <v>59</v>
      </c>
      <c r="B28785">
        <v>2006</v>
      </c>
      <c r="C28785" t="s">
        <v>5</v>
      </c>
      <c r="D28785" t="s">
        <v>60</v>
      </c>
      <c r="E28785">
        <v>4382</v>
      </c>
      <c r="F28785">
        <v>2017.584713</v>
      </c>
      <c r="G28785">
        <v>166950.44732400001</v>
      </c>
      <c r="H28785">
        <v>158211.93167300001</v>
      </c>
    </row>
    <row r="28786" spans="1:8" x14ac:dyDescent="0.25">
      <c r="A28786" t="s">
        <v>59</v>
      </c>
      <c r="B28786">
        <v>2006</v>
      </c>
      <c r="C28786" t="s">
        <v>5</v>
      </c>
      <c r="D28786" t="s">
        <v>60</v>
      </c>
      <c r="E28786">
        <v>693</v>
      </c>
      <c r="F28786">
        <v>326.841995</v>
      </c>
      <c r="G28786">
        <v>20929.291871000001</v>
      </c>
      <c r="H28786">
        <v>19833.811461000001</v>
      </c>
    </row>
    <row r="28787" spans="1:8" x14ac:dyDescent="0.25">
      <c r="A28787" t="s">
        <v>59</v>
      </c>
      <c r="B28787">
        <v>2006</v>
      </c>
      <c r="C28787" t="s">
        <v>5</v>
      </c>
      <c r="D28787" t="s">
        <v>61</v>
      </c>
      <c r="E28787">
        <v>9570</v>
      </c>
      <c r="F28787">
        <v>2879.0131759999999</v>
      </c>
      <c r="G28787">
        <v>201356.933643</v>
      </c>
      <c r="H28787">
        <v>190817.514646</v>
      </c>
    </row>
    <row r="28788" spans="1:8" x14ac:dyDescent="0.25">
      <c r="A28788" t="s">
        <v>59</v>
      </c>
      <c r="B28788">
        <v>2006</v>
      </c>
      <c r="C28788" t="s">
        <v>5</v>
      </c>
      <c r="D28788" t="s">
        <v>62</v>
      </c>
      <c r="E28788">
        <v>77572</v>
      </c>
      <c r="F28788">
        <v>21190.625287999999</v>
      </c>
      <c r="G28788">
        <v>1609775.0666159999</v>
      </c>
      <c r="H28788">
        <v>1525516.26504</v>
      </c>
    </row>
    <row r="28789" spans="1:8" x14ac:dyDescent="0.25">
      <c r="A28789" t="s">
        <v>59</v>
      </c>
      <c r="B28789">
        <v>2006</v>
      </c>
      <c r="C28789" t="s">
        <v>5</v>
      </c>
      <c r="D28789" t="s">
        <v>63</v>
      </c>
      <c r="E28789">
        <v>0</v>
      </c>
      <c r="F28789">
        <v>0</v>
      </c>
      <c r="G28789">
        <v>0</v>
      </c>
      <c r="H28789">
        <v>0</v>
      </c>
    </row>
    <row r="28790" spans="1:8" x14ac:dyDescent="0.25">
      <c r="A28790" t="s">
        <v>59</v>
      </c>
      <c r="B28790">
        <v>2006</v>
      </c>
      <c r="C28790" t="s">
        <v>5</v>
      </c>
      <c r="D28790" t="s">
        <v>63</v>
      </c>
      <c r="E28790">
        <v>569240</v>
      </c>
      <c r="F28790">
        <v>90661.807316000006</v>
      </c>
      <c r="G28790">
        <v>7616900.2256450001</v>
      </c>
      <c r="H28790">
        <v>7218216.6467709998</v>
      </c>
    </row>
    <row r="28791" spans="1:8" x14ac:dyDescent="0.25">
      <c r="A28791" t="s">
        <v>59</v>
      </c>
      <c r="B28791">
        <v>2006</v>
      </c>
      <c r="C28791" t="s">
        <v>4</v>
      </c>
      <c r="D28791" t="s">
        <v>60</v>
      </c>
      <c r="E28791">
        <v>0</v>
      </c>
      <c r="F28791">
        <v>0</v>
      </c>
      <c r="G28791">
        <v>0</v>
      </c>
      <c r="H28791">
        <v>0</v>
      </c>
    </row>
    <row r="28792" spans="1:8" x14ac:dyDescent="0.25">
      <c r="A28792" t="s">
        <v>59</v>
      </c>
      <c r="B28792">
        <v>2006</v>
      </c>
      <c r="C28792" t="s">
        <v>4</v>
      </c>
      <c r="D28792" t="s">
        <v>60</v>
      </c>
      <c r="E28792">
        <v>0</v>
      </c>
      <c r="F28792">
        <v>0</v>
      </c>
      <c r="G28792">
        <v>0</v>
      </c>
      <c r="H28792">
        <v>0</v>
      </c>
    </row>
    <row r="28793" spans="1:8" x14ac:dyDescent="0.25">
      <c r="A28793" t="s">
        <v>59</v>
      </c>
      <c r="B28793">
        <v>2006</v>
      </c>
      <c r="C28793" t="s">
        <v>4</v>
      </c>
      <c r="D28793" t="s">
        <v>60</v>
      </c>
      <c r="E28793">
        <v>3</v>
      </c>
      <c r="F28793">
        <v>159.117233</v>
      </c>
      <c r="G28793">
        <v>8880.3936659999999</v>
      </c>
      <c r="H28793">
        <v>10335.557455</v>
      </c>
    </row>
    <row r="28794" spans="1:8" x14ac:dyDescent="0.25">
      <c r="A28794" t="s">
        <v>59</v>
      </c>
      <c r="B28794">
        <v>2006</v>
      </c>
      <c r="C28794" t="s">
        <v>4</v>
      </c>
      <c r="D28794" t="s">
        <v>60</v>
      </c>
      <c r="E28794">
        <v>0</v>
      </c>
      <c r="F28794">
        <v>0</v>
      </c>
      <c r="G28794">
        <v>0</v>
      </c>
      <c r="H28794">
        <v>0</v>
      </c>
    </row>
    <row r="28795" spans="1:8" x14ac:dyDescent="0.25">
      <c r="A28795" t="s">
        <v>59</v>
      </c>
      <c r="B28795">
        <v>2006</v>
      </c>
      <c r="C28795" t="s">
        <v>4</v>
      </c>
      <c r="D28795" t="s">
        <v>60</v>
      </c>
      <c r="E28795">
        <v>11</v>
      </c>
      <c r="F28795">
        <v>797.33792500000004</v>
      </c>
      <c r="G28795">
        <v>68072.413077000005</v>
      </c>
      <c r="H28795">
        <v>79226.931031</v>
      </c>
    </row>
    <row r="28796" spans="1:8" x14ac:dyDescent="0.25">
      <c r="A28796" t="s">
        <v>59</v>
      </c>
      <c r="B28796">
        <v>2006</v>
      </c>
      <c r="C28796" t="s">
        <v>4</v>
      </c>
      <c r="D28796" t="s">
        <v>60</v>
      </c>
      <c r="E28796">
        <v>0</v>
      </c>
      <c r="F28796">
        <v>0</v>
      </c>
      <c r="G28796">
        <v>0</v>
      </c>
      <c r="H28796">
        <v>0</v>
      </c>
    </row>
    <row r="28797" spans="1:8" x14ac:dyDescent="0.25">
      <c r="A28797" t="s">
        <v>59</v>
      </c>
      <c r="B28797">
        <v>2006</v>
      </c>
      <c r="C28797" t="s">
        <v>4</v>
      </c>
      <c r="D28797" t="s">
        <v>60</v>
      </c>
      <c r="E28797">
        <v>0</v>
      </c>
      <c r="F28797">
        <v>0</v>
      </c>
      <c r="G28797">
        <v>0</v>
      </c>
      <c r="H28797">
        <v>0</v>
      </c>
    </row>
    <row r="28798" spans="1:8" x14ac:dyDescent="0.25">
      <c r="A28798" t="s">
        <v>59</v>
      </c>
      <c r="B28798">
        <v>2006</v>
      </c>
      <c r="C28798" t="s">
        <v>4</v>
      </c>
      <c r="D28798" t="s">
        <v>60</v>
      </c>
      <c r="E28798">
        <v>285</v>
      </c>
      <c r="F28798">
        <v>4909.706545</v>
      </c>
      <c r="G28798">
        <v>352261.77624199999</v>
      </c>
      <c r="H28798">
        <v>409984.28276199999</v>
      </c>
    </row>
    <row r="28799" spans="1:8" x14ac:dyDescent="0.25">
      <c r="A28799" t="s">
        <v>59</v>
      </c>
      <c r="B28799">
        <v>2006</v>
      </c>
      <c r="C28799" t="s">
        <v>4</v>
      </c>
      <c r="D28799" t="s">
        <v>60</v>
      </c>
      <c r="E28799">
        <v>128</v>
      </c>
      <c r="F28799">
        <v>1687.484312</v>
      </c>
      <c r="G28799">
        <v>116579.179821</v>
      </c>
      <c r="H28799">
        <v>135682.13938400001</v>
      </c>
    </row>
    <row r="28800" spans="1:8" x14ac:dyDescent="0.25">
      <c r="A28800" t="s">
        <v>59</v>
      </c>
      <c r="B28800">
        <v>2006</v>
      </c>
      <c r="C28800" t="s">
        <v>4</v>
      </c>
      <c r="D28800" t="s">
        <v>60</v>
      </c>
      <c r="E28800">
        <v>64</v>
      </c>
      <c r="F28800">
        <v>101.913635</v>
      </c>
      <c r="G28800">
        <v>7733.8509329999997</v>
      </c>
      <c r="H28800">
        <v>9001.1393279999993</v>
      </c>
    </row>
    <row r="28801" spans="1:8" x14ac:dyDescent="0.25">
      <c r="A28801" t="s">
        <v>59</v>
      </c>
      <c r="B28801">
        <v>2006</v>
      </c>
      <c r="C28801" t="s">
        <v>4</v>
      </c>
      <c r="D28801" t="s">
        <v>60</v>
      </c>
      <c r="E28801">
        <v>67</v>
      </c>
      <c r="F28801">
        <v>1510.43066</v>
      </c>
      <c r="G28801">
        <v>90866.145434000005</v>
      </c>
      <c r="H28801">
        <v>105755.702082</v>
      </c>
    </row>
    <row r="28802" spans="1:8" x14ac:dyDescent="0.25">
      <c r="A28802" t="s">
        <v>59</v>
      </c>
      <c r="B28802">
        <v>2006</v>
      </c>
      <c r="C28802" t="s">
        <v>4</v>
      </c>
      <c r="D28802" t="s">
        <v>61</v>
      </c>
      <c r="E28802">
        <v>1355</v>
      </c>
      <c r="F28802">
        <v>42257.688281000002</v>
      </c>
      <c r="G28802">
        <v>2863084.1011720002</v>
      </c>
      <c r="H28802">
        <v>3332236.3108120002</v>
      </c>
    </row>
    <row r="28803" spans="1:8" x14ac:dyDescent="0.25">
      <c r="A28803" t="s">
        <v>59</v>
      </c>
      <c r="B28803">
        <v>2006</v>
      </c>
      <c r="C28803" t="s">
        <v>4</v>
      </c>
      <c r="D28803" t="s">
        <v>62</v>
      </c>
      <c r="E28803">
        <v>883</v>
      </c>
      <c r="F28803">
        <v>15489.401667</v>
      </c>
      <c r="G28803">
        <v>1054805.41032</v>
      </c>
      <c r="H28803">
        <v>1227648.4954359999</v>
      </c>
    </row>
    <row r="28804" spans="1:8" x14ac:dyDescent="0.25">
      <c r="A28804" t="s">
        <v>59</v>
      </c>
      <c r="B28804">
        <v>2006</v>
      </c>
      <c r="C28804" t="s">
        <v>4</v>
      </c>
      <c r="D28804" t="s">
        <v>64</v>
      </c>
      <c r="E28804">
        <v>1</v>
      </c>
      <c r="F28804">
        <v>13375.302</v>
      </c>
      <c r="G28804">
        <v>1221818.7</v>
      </c>
      <c r="H28804">
        <v>1422029.0056109999</v>
      </c>
    </row>
    <row r="28805" spans="1:8" x14ac:dyDescent="0.25">
      <c r="A28805" t="s">
        <v>59</v>
      </c>
      <c r="B28805">
        <v>2006</v>
      </c>
      <c r="C28805" t="s">
        <v>4</v>
      </c>
      <c r="D28805" t="s">
        <v>60</v>
      </c>
      <c r="E28805">
        <v>0</v>
      </c>
      <c r="F28805">
        <v>0</v>
      </c>
      <c r="G28805">
        <v>0</v>
      </c>
      <c r="H28805">
        <v>0</v>
      </c>
    </row>
    <row r="28806" spans="1:8" x14ac:dyDescent="0.25">
      <c r="A28806" t="s">
        <v>59</v>
      </c>
      <c r="B28806">
        <v>2006</v>
      </c>
      <c r="C28806" t="s">
        <v>4</v>
      </c>
      <c r="D28806" t="s">
        <v>60</v>
      </c>
      <c r="E28806">
        <v>221</v>
      </c>
      <c r="F28806">
        <v>687.76816299999996</v>
      </c>
      <c r="G28806">
        <v>70702.098643000005</v>
      </c>
      <c r="H28806">
        <v>82287.523532000007</v>
      </c>
    </row>
    <row r="28807" spans="1:8" x14ac:dyDescent="0.25">
      <c r="A28807" t="s">
        <v>59</v>
      </c>
      <c r="B28807">
        <v>2006</v>
      </c>
      <c r="C28807" t="s">
        <v>4</v>
      </c>
      <c r="D28807" t="s">
        <v>60</v>
      </c>
      <c r="E28807">
        <v>199</v>
      </c>
      <c r="F28807">
        <v>229.693746</v>
      </c>
      <c r="G28807">
        <v>23207.410674999999</v>
      </c>
      <c r="H28807">
        <v>27010.235745000002</v>
      </c>
    </row>
    <row r="28808" spans="1:8" x14ac:dyDescent="0.25">
      <c r="A28808" t="s">
        <v>59</v>
      </c>
      <c r="B28808">
        <v>2006</v>
      </c>
      <c r="C28808" t="s">
        <v>4</v>
      </c>
      <c r="D28808" t="s">
        <v>60</v>
      </c>
      <c r="E28808">
        <v>66</v>
      </c>
      <c r="F28808">
        <v>162.77855700000001</v>
      </c>
      <c r="G28808">
        <v>12211.195331999999</v>
      </c>
      <c r="H28808">
        <v>14212.152715</v>
      </c>
    </row>
    <row r="28809" spans="1:8" x14ac:dyDescent="0.25">
      <c r="A28809" t="s">
        <v>59</v>
      </c>
      <c r="B28809">
        <v>2006</v>
      </c>
      <c r="C28809" t="s">
        <v>4</v>
      </c>
      <c r="D28809" t="s">
        <v>60</v>
      </c>
      <c r="E28809">
        <v>87</v>
      </c>
      <c r="F28809">
        <v>234.57683499999999</v>
      </c>
      <c r="G28809">
        <v>16887.51714</v>
      </c>
      <c r="H28809">
        <v>19654.748455000001</v>
      </c>
    </row>
    <row r="28810" spans="1:8" x14ac:dyDescent="0.25">
      <c r="A28810" t="s">
        <v>59</v>
      </c>
      <c r="B28810">
        <v>2006</v>
      </c>
      <c r="C28810" t="s">
        <v>4</v>
      </c>
      <c r="D28810" t="s">
        <v>61</v>
      </c>
      <c r="E28810">
        <v>1033</v>
      </c>
      <c r="F28810">
        <v>1721.1488420000001</v>
      </c>
      <c r="G28810">
        <v>200842.57279899999</v>
      </c>
      <c r="H28810">
        <v>233753.145276</v>
      </c>
    </row>
    <row r="28811" spans="1:8" x14ac:dyDescent="0.25">
      <c r="A28811" t="s">
        <v>59</v>
      </c>
      <c r="B28811">
        <v>2006</v>
      </c>
      <c r="C28811" t="s">
        <v>4</v>
      </c>
      <c r="D28811" t="s">
        <v>62</v>
      </c>
      <c r="E28811">
        <v>2740</v>
      </c>
      <c r="F28811">
        <v>9433.3969849999994</v>
      </c>
      <c r="G28811">
        <v>878823.02517200005</v>
      </c>
      <c r="H28811">
        <v>1022829.1911009999</v>
      </c>
    </row>
    <row r="28812" spans="1:8" x14ac:dyDescent="0.25">
      <c r="A28812" t="s">
        <v>59</v>
      </c>
      <c r="B28812">
        <v>2006</v>
      </c>
      <c r="C28812" t="s">
        <v>4</v>
      </c>
      <c r="D28812" t="s">
        <v>60</v>
      </c>
      <c r="E28812">
        <v>0</v>
      </c>
      <c r="F28812">
        <v>0</v>
      </c>
      <c r="G28812">
        <v>0</v>
      </c>
      <c r="H28812">
        <v>0</v>
      </c>
    </row>
    <row r="28813" spans="1:8" x14ac:dyDescent="0.25">
      <c r="A28813" t="s">
        <v>59</v>
      </c>
      <c r="B28813">
        <v>2006</v>
      </c>
      <c r="C28813" t="s">
        <v>4</v>
      </c>
      <c r="D28813" t="s">
        <v>60</v>
      </c>
      <c r="E28813">
        <v>0</v>
      </c>
      <c r="F28813">
        <v>0</v>
      </c>
      <c r="G28813">
        <v>0</v>
      </c>
      <c r="H28813">
        <v>0</v>
      </c>
    </row>
    <row r="28814" spans="1:8" x14ac:dyDescent="0.25">
      <c r="A28814" t="s">
        <v>59</v>
      </c>
      <c r="B28814">
        <v>2006</v>
      </c>
      <c r="C28814" t="s">
        <v>4</v>
      </c>
      <c r="D28814" t="s">
        <v>60</v>
      </c>
      <c r="E28814">
        <v>0</v>
      </c>
      <c r="F28814">
        <v>0</v>
      </c>
      <c r="G28814">
        <v>0</v>
      </c>
      <c r="H28814">
        <v>0</v>
      </c>
    </row>
    <row r="28815" spans="1:8" x14ac:dyDescent="0.25">
      <c r="A28815" t="s">
        <v>59</v>
      </c>
      <c r="B28815">
        <v>2006</v>
      </c>
      <c r="C28815" t="s">
        <v>4</v>
      </c>
      <c r="D28815" t="s">
        <v>60</v>
      </c>
      <c r="E28815">
        <v>970</v>
      </c>
      <c r="F28815">
        <v>462.975371</v>
      </c>
      <c r="G28815">
        <v>36431.174424999997</v>
      </c>
      <c r="H28815">
        <v>42400.878903999997</v>
      </c>
    </row>
    <row r="28816" spans="1:8" x14ac:dyDescent="0.25">
      <c r="A28816" t="s">
        <v>59</v>
      </c>
      <c r="B28816">
        <v>2006</v>
      </c>
      <c r="C28816" t="s">
        <v>4</v>
      </c>
      <c r="D28816" t="s">
        <v>60</v>
      </c>
      <c r="E28816">
        <v>4353</v>
      </c>
      <c r="F28816">
        <v>1850.1735450000001</v>
      </c>
      <c r="G28816">
        <v>153596.94991</v>
      </c>
      <c r="H28816">
        <v>178765.73500300001</v>
      </c>
    </row>
    <row r="28817" spans="1:8" x14ac:dyDescent="0.25">
      <c r="A28817" t="s">
        <v>59</v>
      </c>
      <c r="B28817">
        <v>2006</v>
      </c>
      <c r="C28817" t="s">
        <v>4</v>
      </c>
      <c r="D28817" t="s">
        <v>60</v>
      </c>
      <c r="E28817">
        <v>694</v>
      </c>
      <c r="F28817">
        <v>309.25236200000001</v>
      </c>
      <c r="G28817">
        <v>19716.863283999999</v>
      </c>
      <c r="H28817">
        <v>22947.718422000002</v>
      </c>
    </row>
    <row r="28818" spans="1:8" x14ac:dyDescent="0.25">
      <c r="A28818" t="s">
        <v>59</v>
      </c>
      <c r="B28818">
        <v>2006</v>
      </c>
      <c r="C28818" t="s">
        <v>4</v>
      </c>
      <c r="D28818" t="s">
        <v>61</v>
      </c>
      <c r="E28818">
        <v>9528</v>
      </c>
      <c r="F28818">
        <v>3675.4274569999998</v>
      </c>
      <c r="G28818">
        <v>271521.57396800001</v>
      </c>
      <c r="H28818">
        <v>316013.78652299999</v>
      </c>
    </row>
    <row r="28819" spans="1:8" x14ac:dyDescent="0.25">
      <c r="A28819" t="s">
        <v>59</v>
      </c>
      <c r="B28819">
        <v>2006</v>
      </c>
      <c r="C28819" t="s">
        <v>4</v>
      </c>
      <c r="D28819" t="s">
        <v>62</v>
      </c>
      <c r="E28819">
        <v>77285</v>
      </c>
      <c r="F28819">
        <v>19878.389324</v>
      </c>
      <c r="G28819">
        <v>1519561.0996300001</v>
      </c>
      <c r="H28819">
        <v>1768560.2286749999</v>
      </c>
    </row>
    <row r="28820" spans="1:8" x14ac:dyDescent="0.25">
      <c r="A28820" t="s">
        <v>59</v>
      </c>
      <c r="B28820">
        <v>2006</v>
      </c>
      <c r="C28820" t="s">
        <v>4</v>
      </c>
      <c r="D28820" t="s">
        <v>63</v>
      </c>
      <c r="E28820">
        <v>0</v>
      </c>
      <c r="F28820">
        <v>0</v>
      </c>
      <c r="G28820">
        <v>0</v>
      </c>
      <c r="H28820">
        <v>0</v>
      </c>
    </row>
    <row r="28821" spans="1:8" x14ac:dyDescent="0.25">
      <c r="A28821" t="s">
        <v>59</v>
      </c>
      <c r="B28821">
        <v>2006</v>
      </c>
      <c r="C28821" t="s">
        <v>4</v>
      </c>
      <c r="D28821" t="s">
        <v>63</v>
      </c>
      <c r="E28821">
        <v>566981</v>
      </c>
      <c r="F28821">
        <v>85457.593735000002</v>
      </c>
      <c r="G28821">
        <v>7231013.8883560002</v>
      </c>
      <c r="H28821">
        <v>8415906.1317490004</v>
      </c>
    </row>
    <row r="28822" spans="1:8" x14ac:dyDescent="0.25">
      <c r="A28822" t="s">
        <v>59</v>
      </c>
      <c r="B28822">
        <v>2006</v>
      </c>
      <c r="C28822" t="s">
        <v>3</v>
      </c>
      <c r="D28822" t="s">
        <v>60</v>
      </c>
      <c r="E28822">
        <v>0</v>
      </c>
      <c r="F28822">
        <v>0</v>
      </c>
      <c r="G28822">
        <v>0</v>
      </c>
      <c r="H28822">
        <v>0</v>
      </c>
    </row>
    <row r="28823" spans="1:8" x14ac:dyDescent="0.25">
      <c r="A28823" t="s">
        <v>59</v>
      </c>
      <c r="B28823">
        <v>2006</v>
      </c>
      <c r="C28823" t="s">
        <v>3</v>
      </c>
      <c r="D28823" t="s">
        <v>60</v>
      </c>
      <c r="E28823">
        <v>0</v>
      </c>
      <c r="F28823">
        <v>0</v>
      </c>
      <c r="G28823">
        <v>0</v>
      </c>
      <c r="H28823">
        <v>0</v>
      </c>
    </row>
    <row r="28824" spans="1:8" x14ac:dyDescent="0.25">
      <c r="A28824" t="s">
        <v>59</v>
      </c>
      <c r="B28824">
        <v>2006</v>
      </c>
      <c r="C28824" t="s">
        <v>3</v>
      </c>
      <c r="D28824" t="s">
        <v>60</v>
      </c>
      <c r="E28824">
        <v>3</v>
      </c>
      <c r="F28824">
        <v>167.574986</v>
      </c>
      <c r="G28824">
        <v>9317.1535160000003</v>
      </c>
      <c r="H28824">
        <v>7670.1923939999997</v>
      </c>
    </row>
    <row r="28825" spans="1:8" x14ac:dyDescent="0.25">
      <c r="A28825" t="s">
        <v>59</v>
      </c>
      <c r="B28825">
        <v>2006</v>
      </c>
      <c r="C28825" t="s">
        <v>3</v>
      </c>
      <c r="D28825" t="s">
        <v>60</v>
      </c>
      <c r="E28825">
        <v>0</v>
      </c>
      <c r="F28825">
        <v>0</v>
      </c>
      <c r="G28825">
        <v>0</v>
      </c>
      <c r="H28825">
        <v>0</v>
      </c>
    </row>
    <row r="28826" spans="1:8" x14ac:dyDescent="0.25">
      <c r="A28826" t="s">
        <v>59</v>
      </c>
      <c r="B28826">
        <v>2006</v>
      </c>
      <c r="C28826" t="s">
        <v>3</v>
      </c>
      <c r="D28826" t="s">
        <v>60</v>
      </c>
      <c r="E28826">
        <v>11</v>
      </c>
      <c r="F28826">
        <v>786.19106799999997</v>
      </c>
      <c r="G28826">
        <v>64284.566199000001</v>
      </c>
      <c r="H28826">
        <v>52921.204942999997</v>
      </c>
    </row>
    <row r="28827" spans="1:8" x14ac:dyDescent="0.25">
      <c r="A28827" t="s">
        <v>59</v>
      </c>
      <c r="B28827">
        <v>2006</v>
      </c>
      <c r="C28827" t="s">
        <v>3</v>
      </c>
      <c r="D28827" t="s">
        <v>60</v>
      </c>
      <c r="E28827">
        <v>0</v>
      </c>
      <c r="F28827">
        <v>0</v>
      </c>
      <c r="G28827">
        <v>0</v>
      </c>
      <c r="H28827">
        <v>0</v>
      </c>
    </row>
    <row r="28828" spans="1:8" x14ac:dyDescent="0.25">
      <c r="A28828" t="s">
        <v>59</v>
      </c>
      <c r="B28828">
        <v>2006</v>
      </c>
      <c r="C28828" t="s">
        <v>3</v>
      </c>
      <c r="D28828" t="s">
        <v>60</v>
      </c>
      <c r="E28828">
        <v>0</v>
      </c>
      <c r="F28828">
        <v>0</v>
      </c>
      <c r="G28828">
        <v>0</v>
      </c>
      <c r="H28828">
        <v>0</v>
      </c>
    </row>
    <row r="28829" spans="1:8" x14ac:dyDescent="0.25">
      <c r="A28829" t="s">
        <v>59</v>
      </c>
      <c r="B28829">
        <v>2006</v>
      </c>
      <c r="C28829" t="s">
        <v>3</v>
      </c>
      <c r="D28829" t="s">
        <v>60</v>
      </c>
      <c r="E28829">
        <v>285</v>
      </c>
      <c r="F28829">
        <v>4989.7439990000003</v>
      </c>
      <c r="G28829">
        <v>358423.449013</v>
      </c>
      <c r="H28829">
        <v>295066.17098</v>
      </c>
    </row>
    <row r="28830" spans="1:8" x14ac:dyDescent="0.25">
      <c r="A28830" t="s">
        <v>59</v>
      </c>
      <c r="B28830">
        <v>2006</v>
      </c>
      <c r="C28830" t="s">
        <v>3</v>
      </c>
      <c r="D28830" t="s">
        <v>60</v>
      </c>
      <c r="E28830">
        <v>125</v>
      </c>
      <c r="F28830">
        <v>1903.67371</v>
      </c>
      <c r="G28830">
        <v>129298.773172</v>
      </c>
      <c r="H28830">
        <v>106443.07457300001</v>
      </c>
    </row>
    <row r="28831" spans="1:8" x14ac:dyDescent="0.25">
      <c r="A28831" t="s">
        <v>59</v>
      </c>
      <c r="B28831">
        <v>2006</v>
      </c>
      <c r="C28831" t="s">
        <v>3</v>
      </c>
      <c r="D28831" t="s">
        <v>60</v>
      </c>
      <c r="E28831">
        <v>62</v>
      </c>
      <c r="F28831">
        <v>97.755056999999994</v>
      </c>
      <c r="G28831">
        <v>7600.681259</v>
      </c>
      <c r="H28831">
        <v>6257.1350229999998</v>
      </c>
    </row>
    <row r="28832" spans="1:8" x14ac:dyDescent="0.25">
      <c r="A28832" t="s">
        <v>59</v>
      </c>
      <c r="B28832">
        <v>2006</v>
      </c>
      <c r="C28832" t="s">
        <v>3</v>
      </c>
      <c r="D28832" t="s">
        <v>60</v>
      </c>
      <c r="E28832">
        <v>67</v>
      </c>
      <c r="F28832">
        <v>1593.071584</v>
      </c>
      <c r="G28832">
        <v>95550.610310000004</v>
      </c>
      <c r="H28832">
        <v>78660.458171999999</v>
      </c>
    </row>
    <row r="28833" spans="1:8" x14ac:dyDescent="0.25">
      <c r="A28833" t="s">
        <v>59</v>
      </c>
      <c r="B28833">
        <v>2006</v>
      </c>
      <c r="C28833" t="s">
        <v>3</v>
      </c>
      <c r="D28833" t="s">
        <v>61</v>
      </c>
      <c r="E28833">
        <v>1344</v>
      </c>
      <c r="F28833">
        <v>41974.041416</v>
      </c>
      <c r="G28833">
        <v>2834248.960833</v>
      </c>
      <c r="H28833">
        <v>2333248.5382269998</v>
      </c>
    </row>
    <row r="28834" spans="1:8" x14ac:dyDescent="0.25">
      <c r="A28834" t="s">
        <v>59</v>
      </c>
      <c r="B28834">
        <v>2006</v>
      </c>
      <c r="C28834" t="s">
        <v>3</v>
      </c>
      <c r="D28834" t="s">
        <v>62</v>
      </c>
      <c r="E28834">
        <v>870</v>
      </c>
      <c r="F28834">
        <v>15270.396849000001</v>
      </c>
      <c r="G28834">
        <v>1041426.982887</v>
      </c>
      <c r="H28834">
        <v>857337.523652</v>
      </c>
    </row>
    <row r="28835" spans="1:8" x14ac:dyDescent="0.25">
      <c r="A28835" t="s">
        <v>59</v>
      </c>
      <c r="B28835">
        <v>2006</v>
      </c>
      <c r="C28835" t="s">
        <v>3</v>
      </c>
      <c r="D28835" t="s">
        <v>64</v>
      </c>
      <c r="E28835">
        <v>1</v>
      </c>
      <c r="F28835">
        <v>12030.607</v>
      </c>
      <c r="G28835">
        <v>1234234.93</v>
      </c>
      <c r="H28835">
        <v>1016063.474327</v>
      </c>
    </row>
    <row r="28836" spans="1:8" x14ac:dyDescent="0.25">
      <c r="A28836" t="s">
        <v>59</v>
      </c>
      <c r="B28836">
        <v>2006</v>
      </c>
      <c r="C28836" t="s">
        <v>3</v>
      </c>
      <c r="D28836" t="s">
        <v>60</v>
      </c>
      <c r="E28836">
        <v>0</v>
      </c>
      <c r="F28836">
        <v>0</v>
      </c>
      <c r="G28836">
        <v>0</v>
      </c>
      <c r="H28836">
        <v>0</v>
      </c>
    </row>
    <row r="28837" spans="1:8" x14ac:dyDescent="0.25">
      <c r="A28837" t="s">
        <v>59</v>
      </c>
      <c r="B28837">
        <v>2006</v>
      </c>
      <c r="C28837" t="s">
        <v>3</v>
      </c>
      <c r="D28837" t="s">
        <v>60</v>
      </c>
      <c r="E28837">
        <v>219</v>
      </c>
      <c r="F28837">
        <v>688.60298999999998</v>
      </c>
      <c r="G28837">
        <v>70693.479632000002</v>
      </c>
      <c r="H28837">
        <v>58197.236831000002</v>
      </c>
    </row>
    <row r="28838" spans="1:8" x14ac:dyDescent="0.25">
      <c r="A28838" t="s">
        <v>59</v>
      </c>
      <c r="B28838">
        <v>2006</v>
      </c>
      <c r="C28838" t="s">
        <v>3</v>
      </c>
      <c r="D28838" t="s">
        <v>60</v>
      </c>
      <c r="E28838">
        <v>196</v>
      </c>
      <c r="F28838">
        <v>248.24952099999999</v>
      </c>
      <c r="G28838">
        <v>24569.188396000001</v>
      </c>
      <c r="H28838">
        <v>20226.177623</v>
      </c>
    </row>
    <row r="28839" spans="1:8" x14ac:dyDescent="0.25">
      <c r="A28839" t="s">
        <v>59</v>
      </c>
      <c r="B28839">
        <v>2006</v>
      </c>
      <c r="C28839" t="s">
        <v>3</v>
      </c>
      <c r="D28839" t="s">
        <v>60</v>
      </c>
      <c r="E28839">
        <v>66</v>
      </c>
      <c r="F28839">
        <v>166.988573</v>
      </c>
      <c r="G28839">
        <v>12401.059670000001</v>
      </c>
      <c r="H28839">
        <v>10208.967083</v>
      </c>
    </row>
    <row r="28840" spans="1:8" x14ac:dyDescent="0.25">
      <c r="A28840" t="s">
        <v>59</v>
      </c>
      <c r="B28840">
        <v>2006</v>
      </c>
      <c r="C28840" t="s">
        <v>3</v>
      </c>
      <c r="D28840" t="s">
        <v>60</v>
      </c>
      <c r="E28840">
        <v>87</v>
      </c>
      <c r="F28840">
        <v>240.121239</v>
      </c>
      <c r="G28840">
        <v>17376.999429</v>
      </c>
      <c r="H28840">
        <v>14305.327117999999</v>
      </c>
    </row>
    <row r="28841" spans="1:8" x14ac:dyDescent="0.25">
      <c r="A28841" t="s">
        <v>59</v>
      </c>
      <c r="B28841">
        <v>2006</v>
      </c>
      <c r="C28841" t="s">
        <v>3</v>
      </c>
      <c r="D28841" t="s">
        <v>61</v>
      </c>
      <c r="E28841">
        <v>1037</v>
      </c>
      <c r="F28841">
        <v>1848.1225030000001</v>
      </c>
      <c r="G28841">
        <v>210780.828396</v>
      </c>
      <c r="H28841">
        <v>173521.82766499999</v>
      </c>
    </row>
    <row r="28842" spans="1:8" x14ac:dyDescent="0.25">
      <c r="A28842" t="s">
        <v>59</v>
      </c>
      <c r="B28842">
        <v>2006</v>
      </c>
      <c r="C28842" t="s">
        <v>3</v>
      </c>
      <c r="D28842" t="s">
        <v>62</v>
      </c>
      <c r="E28842">
        <v>2632</v>
      </c>
      <c r="F28842">
        <v>9062.7256020000004</v>
      </c>
      <c r="G28842">
        <v>843972.67521699995</v>
      </c>
      <c r="H28842">
        <v>694786.53356400004</v>
      </c>
    </row>
    <row r="28843" spans="1:8" x14ac:dyDescent="0.25">
      <c r="A28843" t="s">
        <v>59</v>
      </c>
      <c r="B28843">
        <v>2006</v>
      </c>
      <c r="C28843" t="s">
        <v>3</v>
      </c>
      <c r="D28843" t="s">
        <v>60</v>
      </c>
      <c r="E28843">
        <v>0</v>
      </c>
      <c r="F28843">
        <v>0</v>
      </c>
      <c r="G28843">
        <v>0</v>
      </c>
      <c r="H28843">
        <v>0</v>
      </c>
    </row>
    <row r="28844" spans="1:8" x14ac:dyDescent="0.25">
      <c r="A28844" t="s">
        <v>59</v>
      </c>
      <c r="B28844">
        <v>2006</v>
      </c>
      <c r="C28844" t="s">
        <v>3</v>
      </c>
      <c r="D28844" t="s">
        <v>60</v>
      </c>
      <c r="E28844">
        <v>0</v>
      </c>
      <c r="F28844">
        <v>0</v>
      </c>
      <c r="G28844">
        <v>0</v>
      </c>
      <c r="H28844">
        <v>0</v>
      </c>
    </row>
    <row r="28845" spans="1:8" x14ac:dyDescent="0.25">
      <c r="A28845" t="s">
        <v>59</v>
      </c>
      <c r="B28845">
        <v>2006</v>
      </c>
      <c r="C28845" t="s">
        <v>3</v>
      </c>
      <c r="D28845" t="s">
        <v>60</v>
      </c>
      <c r="E28845">
        <v>0</v>
      </c>
      <c r="F28845">
        <v>0</v>
      </c>
      <c r="G28845">
        <v>0</v>
      </c>
      <c r="H28845">
        <v>0</v>
      </c>
    </row>
    <row r="28846" spans="1:8" x14ac:dyDescent="0.25">
      <c r="A28846" t="s">
        <v>59</v>
      </c>
      <c r="B28846">
        <v>2006</v>
      </c>
      <c r="C28846" t="s">
        <v>3</v>
      </c>
      <c r="D28846" t="s">
        <v>60</v>
      </c>
      <c r="E28846">
        <v>1020</v>
      </c>
      <c r="F28846">
        <v>496.61334199999999</v>
      </c>
      <c r="G28846">
        <v>39127.543245000001</v>
      </c>
      <c r="H28846">
        <v>32211.10225</v>
      </c>
    </row>
    <row r="28847" spans="1:8" x14ac:dyDescent="0.25">
      <c r="A28847" t="s">
        <v>59</v>
      </c>
      <c r="B28847">
        <v>2006</v>
      </c>
      <c r="C28847" t="s">
        <v>3</v>
      </c>
      <c r="D28847" t="s">
        <v>60</v>
      </c>
      <c r="E28847">
        <v>4301</v>
      </c>
      <c r="F28847">
        <v>1891.30934</v>
      </c>
      <c r="G28847">
        <v>156657.54174300001</v>
      </c>
      <c r="H28847">
        <v>128965.727897</v>
      </c>
    </row>
    <row r="28848" spans="1:8" x14ac:dyDescent="0.25">
      <c r="A28848" t="s">
        <v>59</v>
      </c>
      <c r="B28848">
        <v>2006</v>
      </c>
      <c r="C28848" t="s">
        <v>3</v>
      </c>
      <c r="D28848" t="s">
        <v>60</v>
      </c>
      <c r="E28848">
        <v>695</v>
      </c>
      <c r="F28848">
        <v>314.476427</v>
      </c>
      <c r="G28848">
        <v>20002.306218000002</v>
      </c>
      <c r="H28848">
        <v>16466.567471999999</v>
      </c>
    </row>
    <row r="28849" spans="1:8" x14ac:dyDescent="0.25">
      <c r="A28849" t="s">
        <v>59</v>
      </c>
      <c r="B28849">
        <v>2006</v>
      </c>
      <c r="C28849" t="s">
        <v>3</v>
      </c>
      <c r="D28849" t="s">
        <v>61</v>
      </c>
      <c r="E28849">
        <v>9478</v>
      </c>
      <c r="F28849">
        <v>2773.4534870000002</v>
      </c>
      <c r="G28849">
        <v>194455.529454</v>
      </c>
      <c r="H28849">
        <v>160082.295564</v>
      </c>
    </row>
    <row r="28850" spans="1:8" x14ac:dyDescent="0.25">
      <c r="A28850" t="s">
        <v>59</v>
      </c>
      <c r="B28850">
        <v>2006</v>
      </c>
      <c r="C28850" t="s">
        <v>3</v>
      </c>
      <c r="D28850" t="s">
        <v>62</v>
      </c>
      <c r="E28850">
        <v>76987</v>
      </c>
      <c r="F28850">
        <v>20906.81928</v>
      </c>
      <c r="G28850">
        <v>1597875.9863700001</v>
      </c>
      <c r="H28850">
        <v>1315424.95419</v>
      </c>
    </row>
    <row r="28851" spans="1:8" x14ac:dyDescent="0.25">
      <c r="A28851" t="s">
        <v>59</v>
      </c>
      <c r="B28851">
        <v>2006</v>
      </c>
      <c r="C28851" t="s">
        <v>3</v>
      </c>
      <c r="D28851" t="s">
        <v>63</v>
      </c>
      <c r="E28851">
        <v>0</v>
      </c>
      <c r="F28851">
        <v>0</v>
      </c>
      <c r="G28851">
        <v>0</v>
      </c>
      <c r="H28851">
        <v>0</v>
      </c>
    </row>
    <row r="28852" spans="1:8" x14ac:dyDescent="0.25">
      <c r="A28852" t="s">
        <v>59</v>
      </c>
      <c r="B28852">
        <v>2006</v>
      </c>
      <c r="C28852" t="s">
        <v>3</v>
      </c>
      <c r="D28852" t="s">
        <v>63</v>
      </c>
      <c r="E28852">
        <v>564006</v>
      </c>
      <c r="F28852">
        <v>86830.664724999995</v>
      </c>
      <c r="G28852">
        <v>7332645.7050409997</v>
      </c>
      <c r="H28852">
        <v>6036479.1904520001</v>
      </c>
    </row>
    <row r="28853" spans="1:8" x14ac:dyDescent="0.25">
      <c r="A28853" t="s">
        <v>59</v>
      </c>
      <c r="B28853">
        <v>2006</v>
      </c>
      <c r="C28853" t="s">
        <v>2</v>
      </c>
      <c r="D28853" t="s">
        <v>60</v>
      </c>
      <c r="E28853">
        <v>0</v>
      </c>
      <c r="F28853">
        <v>0</v>
      </c>
      <c r="G28853">
        <v>0</v>
      </c>
      <c r="H28853">
        <v>0</v>
      </c>
    </row>
    <row r="28854" spans="1:8" x14ac:dyDescent="0.25">
      <c r="A28854" t="s">
        <v>59</v>
      </c>
      <c r="B28854">
        <v>2006</v>
      </c>
      <c r="C28854" t="s">
        <v>2</v>
      </c>
      <c r="D28854" t="s">
        <v>60</v>
      </c>
      <c r="E28854">
        <v>0</v>
      </c>
      <c r="F28854">
        <v>0</v>
      </c>
      <c r="G28854">
        <v>0</v>
      </c>
      <c r="H28854">
        <v>0</v>
      </c>
    </row>
    <row r="28855" spans="1:8" x14ac:dyDescent="0.25">
      <c r="A28855" t="s">
        <v>59</v>
      </c>
      <c r="B28855">
        <v>2006</v>
      </c>
      <c r="C28855" t="s">
        <v>2</v>
      </c>
      <c r="D28855" t="s">
        <v>60</v>
      </c>
      <c r="E28855">
        <v>3</v>
      </c>
      <c r="F28855">
        <v>148.16213200000001</v>
      </c>
      <c r="G28855">
        <v>8364.6913459999996</v>
      </c>
      <c r="H28855">
        <v>8532.8733370000009</v>
      </c>
    </row>
    <row r="28856" spans="1:8" x14ac:dyDescent="0.25">
      <c r="A28856" t="s">
        <v>59</v>
      </c>
      <c r="B28856">
        <v>2006</v>
      </c>
      <c r="C28856" t="s">
        <v>2</v>
      </c>
      <c r="D28856" t="s">
        <v>60</v>
      </c>
      <c r="E28856">
        <v>0</v>
      </c>
      <c r="F28856">
        <v>0</v>
      </c>
      <c r="G28856">
        <v>0</v>
      </c>
      <c r="H28856">
        <v>0</v>
      </c>
    </row>
    <row r="28857" spans="1:8" x14ac:dyDescent="0.25">
      <c r="A28857" t="s">
        <v>59</v>
      </c>
      <c r="B28857">
        <v>2006</v>
      </c>
      <c r="C28857" t="s">
        <v>2</v>
      </c>
      <c r="D28857" t="s">
        <v>60</v>
      </c>
      <c r="E28857">
        <v>11</v>
      </c>
      <c r="F28857">
        <v>870.84022900000002</v>
      </c>
      <c r="G28857">
        <v>68699.117557000005</v>
      </c>
      <c r="H28857">
        <v>70080.394386</v>
      </c>
    </row>
    <row r="28858" spans="1:8" x14ac:dyDescent="0.25">
      <c r="A28858" t="s">
        <v>59</v>
      </c>
      <c r="B28858">
        <v>2006</v>
      </c>
      <c r="C28858" t="s">
        <v>2</v>
      </c>
      <c r="D28858" t="s">
        <v>60</v>
      </c>
      <c r="E28858">
        <v>0</v>
      </c>
      <c r="F28858">
        <v>0</v>
      </c>
      <c r="G28858">
        <v>0</v>
      </c>
      <c r="H28858">
        <v>0</v>
      </c>
    </row>
    <row r="28859" spans="1:8" x14ac:dyDescent="0.25">
      <c r="A28859" t="s">
        <v>59</v>
      </c>
      <c r="B28859">
        <v>2006</v>
      </c>
      <c r="C28859" t="s">
        <v>2</v>
      </c>
      <c r="D28859" t="s">
        <v>60</v>
      </c>
      <c r="E28859">
        <v>0</v>
      </c>
      <c r="F28859">
        <v>0</v>
      </c>
      <c r="G28859">
        <v>0</v>
      </c>
      <c r="H28859">
        <v>0</v>
      </c>
    </row>
    <row r="28860" spans="1:8" x14ac:dyDescent="0.25">
      <c r="A28860" t="s">
        <v>59</v>
      </c>
      <c r="B28860">
        <v>2006</v>
      </c>
      <c r="C28860" t="s">
        <v>2</v>
      </c>
      <c r="D28860" t="s">
        <v>60</v>
      </c>
      <c r="E28860">
        <v>285</v>
      </c>
      <c r="F28860">
        <v>5039.1955189999999</v>
      </c>
      <c r="G28860">
        <v>360709.88951499999</v>
      </c>
      <c r="H28860">
        <v>367962.38751199999</v>
      </c>
    </row>
    <row r="28861" spans="1:8" x14ac:dyDescent="0.25">
      <c r="A28861" t="s">
        <v>59</v>
      </c>
      <c r="B28861">
        <v>2006</v>
      </c>
      <c r="C28861" t="s">
        <v>2</v>
      </c>
      <c r="D28861" t="s">
        <v>60</v>
      </c>
      <c r="E28861">
        <v>121</v>
      </c>
      <c r="F28861">
        <v>2013.860776</v>
      </c>
      <c r="G28861">
        <v>136445.351773</v>
      </c>
      <c r="H28861">
        <v>139188.746587</v>
      </c>
    </row>
    <row r="28862" spans="1:8" x14ac:dyDescent="0.25">
      <c r="A28862" t="s">
        <v>59</v>
      </c>
      <c r="B28862">
        <v>2006</v>
      </c>
      <c r="C28862" t="s">
        <v>2</v>
      </c>
      <c r="D28862" t="s">
        <v>60</v>
      </c>
      <c r="E28862">
        <v>60</v>
      </c>
      <c r="F28862">
        <v>90.734393999999995</v>
      </c>
      <c r="G28862">
        <v>7189.267151</v>
      </c>
      <c r="H28862">
        <v>7333.8158510000003</v>
      </c>
    </row>
    <row r="28863" spans="1:8" x14ac:dyDescent="0.25">
      <c r="A28863" t="s">
        <v>59</v>
      </c>
      <c r="B28863">
        <v>2006</v>
      </c>
      <c r="C28863" t="s">
        <v>2</v>
      </c>
      <c r="D28863" t="s">
        <v>60</v>
      </c>
      <c r="E28863">
        <v>67</v>
      </c>
      <c r="F28863">
        <v>1529.688521</v>
      </c>
      <c r="G28863">
        <v>92359.069247000007</v>
      </c>
      <c r="H28863">
        <v>94216.057325999995</v>
      </c>
    </row>
    <row r="28864" spans="1:8" x14ac:dyDescent="0.25">
      <c r="A28864" t="s">
        <v>59</v>
      </c>
      <c r="B28864">
        <v>2006</v>
      </c>
      <c r="C28864" t="s">
        <v>2</v>
      </c>
      <c r="D28864" t="s">
        <v>61</v>
      </c>
      <c r="E28864">
        <v>1338</v>
      </c>
      <c r="F28864">
        <v>37959.252567000003</v>
      </c>
      <c r="G28864">
        <v>2625083.9275989998</v>
      </c>
      <c r="H28864">
        <v>2677864.337785</v>
      </c>
    </row>
    <row r="28865" spans="1:8" x14ac:dyDescent="0.25">
      <c r="A28865" t="s">
        <v>59</v>
      </c>
      <c r="B28865">
        <v>2006</v>
      </c>
      <c r="C28865" t="s">
        <v>2</v>
      </c>
      <c r="D28865" t="s">
        <v>62</v>
      </c>
      <c r="E28865">
        <v>865</v>
      </c>
      <c r="F28865">
        <v>15665.370908999999</v>
      </c>
      <c r="G28865">
        <v>1064584.377441</v>
      </c>
      <c r="H28865">
        <v>1085989.102649</v>
      </c>
    </row>
    <row r="28866" spans="1:8" x14ac:dyDescent="0.25">
      <c r="A28866" t="s">
        <v>59</v>
      </c>
      <c r="B28866">
        <v>2006</v>
      </c>
      <c r="C28866" t="s">
        <v>2</v>
      </c>
      <c r="D28866" t="s">
        <v>64</v>
      </c>
      <c r="E28866">
        <v>1</v>
      </c>
      <c r="F28866">
        <v>13247.206</v>
      </c>
      <c r="G28866">
        <v>1241667.8500000001</v>
      </c>
      <c r="H28866">
        <v>1266633.047397</v>
      </c>
    </row>
    <row r="28867" spans="1:8" x14ac:dyDescent="0.25">
      <c r="A28867" t="s">
        <v>59</v>
      </c>
      <c r="B28867">
        <v>2006</v>
      </c>
      <c r="C28867" t="s">
        <v>2</v>
      </c>
      <c r="D28867" t="s">
        <v>60</v>
      </c>
      <c r="E28867">
        <v>0</v>
      </c>
      <c r="F28867">
        <v>0</v>
      </c>
      <c r="G28867">
        <v>0</v>
      </c>
      <c r="H28867">
        <v>0</v>
      </c>
    </row>
    <row r="28868" spans="1:8" x14ac:dyDescent="0.25">
      <c r="A28868" t="s">
        <v>59</v>
      </c>
      <c r="B28868">
        <v>2006</v>
      </c>
      <c r="C28868" t="s">
        <v>2</v>
      </c>
      <c r="D28868" t="s">
        <v>60</v>
      </c>
      <c r="E28868">
        <v>218</v>
      </c>
      <c r="F28868">
        <v>703.41423599999996</v>
      </c>
      <c r="G28868">
        <v>70976.520680000001</v>
      </c>
      <c r="H28868">
        <v>72403.587385999999</v>
      </c>
    </row>
    <row r="28869" spans="1:8" x14ac:dyDescent="0.25">
      <c r="A28869" t="s">
        <v>59</v>
      </c>
      <c r="B28869">
        <v>2006</v>
      </c>
      <c r="C28869" t="s">
        <v>2</v>
      </c>
      <c r="D28869" t="s">
        <v>60</v>
      </c>
      <c r="E28869">
        <v>195</v>
      </c>
      <c r="F28869">
        <v>277.06239199999999</v>
      </c>
      <c r="G28869">
        <v>26914.221452000002</v>
      </c>
      <c r="H28869">
        <v>22156.687267000001</v>
      </c>
    </row>
    <row r="28870" spans="1:8" x14ac:dyDescent="0.25">
      <c r="A28870" t="s">
        <v>59</v>
      </c>
      <c r="B28870">
        <v>2006</v>
      </c>
      <c r="C28870" t="s">
        <v>2</v>
      </c>
      <c r="D28870" t="s">
        <v>60</v>
      </c>
      <c r="E28870">
        <v>66</v>
      </c>
      <c r="F28870">
        <v>149.329217</v>
      </c>
      <c r="G28870">
        <v>11485.749601</v>
      </c>
      <c r="H28870">
        <v>11716.684150999999</v>
      </c>
    </row>
    <row r="28871" spans="1:8" x14ac:dyDescent="0.25">
      <c r="A28871" t="s">
        <v>59</v>
      </c>
      <c r="B28871">
        <v>2006</v>
      </c>
      <c r="C28871" t="s">
        <v>2</v>
      </c>
      <c r="D28871" t="s">
        <v>60</v>
      </c>
      <c r="E28871">
        <v>85</v>
      </c>
      <c r="F28871">
        <v>232.29464300000001</v>
      </c>
      <c r="G28871">
        <v>16840.043459</v>
      </c>
      <c r="H28871">
        <v>17178.632405</v>
      </c>
    </row>
    <row r="28872" spans="1:8" x14ac:dyDescent="0.25">
      <c r="A28872" t="s">
        <v>59</v>
      </c>
      <c r="B28872">
        <v>2006</v>
      </c>
      <c r="C28872" t="s">
        <v>2</v>
      </c>
      <c r="D28872" t="s">
        <v>61</v>
      </c>
      <c r="E28872">
        <v>1033</v>
      </c>
      <c r="F28872">
        <v>1720.347855</v>
      </c>
      <c r="G28872">
        <v>201908.15001099999</v>
      </c>
      <c r="H28872">
        <v>205967.75163499999</v>
      </c>
    </row>
    <row r="28873" spans="1:8" x14ac:dyDescent="0.25">
      <c r="A28873" t="s">
        <v>59</v>
      </c>
      <c r="B28873">
        <v>2006</v>
      </c>
      <c r="C28873" t="s">
        <v>2</v>
      </c>
      <c r="D28873" t="s">
        <v>62</v>
      </c>
      <c r="E28873">
        <v>2618</v>
      </c>
      <c r="F28873">
        <v>9353.8678739999996</v>
      </c>
      <c r="G28873">
        <v>863080.81220599997</v>
      </c>
      <c r="H28873">
        <v>880434.07044399995</v>
      </c>
    </row>
    <row r="28874" spans="1:8" x14ac:dyDescent="0.25">
      <c r="A28874" t="s">
        <v>59</v>
      </c>
      <c r="B28874">
        <v>2006</v>
      </c>
      <c r="C28874" t="s">
        <v>2</v>
      </c>
      <c r="D28874" t="s">
        <v>60</v>
      </c>
      <c r="E28874">
        <v>0</v>
      </c>
      <c r="F28874">
        <v>0</v>
      </c>
      <c r="G28874">
        <v>0</v>
      </c>
      <c r="H28874">
        <v>0</v>
      </c>
    </row>
    <row r="28875" spans="1:8" x14ac:dyDescent="0.25">
      <c r="A28875" t="s">
        <v>59</v>
      </c>
      <c r="B28875">
        <v>2006</v>
      </c>
      <c r="C28875" t="s">
        <v>2</v>
      </c>
      <c r="D28875" t="s">
        <v>60</v>
      </c>
      <c r="E28875">
        <v>0</v>
      </c>
      <c r="F28875">
        <v>0</v>
      </c>
      <c r="G28875">
        <v>0</v>
      </c>
      <c r="H28875">
        <v>0</v>
      </c>
    </row>
    <row r="28876" spans="1:8" x14ac:dyDescent="0.25">
      <c r="A28876" t="s">
        <v>59</v>
      </c>
      <c r="B28876">
        <v>2006</v>
      </c>
      <c r="C28876" t="s">
        <v>2</v>
      </c>
      <c r="D28876" t="s">
        <v>60</v>
      </c>
      <c r="E28876">
        <v>0</v>
      </c>
      <c r="F28876">
        <v>0</v>
      </c>
      <c r="G28876">
        <v>0</v>
      </c>
      <c r="H28876">
        <v>0</v>
      </c>
    </row>
    <row r="28877" spans="1:8" x14ac:dyDescent="0.25">
      <c r="A28877" t="s">
        <v>59</v>
      </c>
      <c r="B28877">
        <v>2006</v>
      </c>
      <c r="C28877" t="s">
        <v>2</v>
      </c>
      <c r="D28877" t="s">
        <v>60</v>
      </c>
      <c r="E28877">
        <v>1004</v>
      </c>
      <c r="F28877">
        <v>489.60407199999997</v>
      </c>
      <c r="G28877">
        <v>38561.469429999997</v>
      </c>
      <c r="H28877">
        <v>39336.793278999998</v>
      </c>
    </row>
    <row r="28878" spans="1:8" x14ac:dyDescent="0.25">
      <c r="A28878" t="s">
        <v>59</v>
      </c>
      <c r="B28878">
        <v>2006</v>
      </c>
      <c r="C28878" t="s">
        <v>2</v>
      </c>
      <c r="D28878" t="s">
        <v>60</v>
      </c>
      <c r="E28878">
        <v>4264</v>
      </c>
      <c r="F28878">
        <v>1913.7429790000001</v>
      </c>
      <c r="G28878">
        <v>158771.41596099999</v>
      </c>
      <c r="H28878">
        <v>161963.702643</v>
      </c>
    </row>
    <row r="28879" spans="1:8" x14ac:dyDescent="0.25">
      <c r="A28879" t="s">
        <v>59</v>
      </c>
      <c r="B28879">
        <v>2006</v>
      </c>
      <c r="C28879" t="s">
        <v>2</v>
      </c>
      <c r="D28879" t="s">
        <v>60</v>
      </c>
      <c r="E28879">
        <v>694</v>
      </c>
      <c r="F28879">
        <v>321.27145100000001</v>
      </c>
      <c r="G28879">
        <v>20598.185762000001</v>
      </c>
      <c r="H28879">
        <v>21012.336594</v>
      </c>
    </row>
    <row r="28880" spans="1:8" x14ac:dyDescent="0.25">
      <c r="A28880" t="s">
        <v>59</v>
      </c>
      <c r="B28880">
        <v>2006</v>
      </c>
      <c r="C28880" t="s">
        <v>2</v>
      </c>
      <c r="D28880" t="s">
        <v>61</v>
      </c>
      <c r="E28880">
        <v>9462</v>
      </c>
      <c r="F28880">
        <v>2807.8642669999999</v>
      </c>
      <c r="G28880">
        <v>197259.90599200001</v>
      </c>
      <c r="H28880">
        <v>201226.04918500001</v>
      </c>
    </row>
    <row r="28881" spans="1:8" x14ac:dyDescent="0.25">
      <c r="A28881" t="s">
        <v>59</v>
      </c>
      <c r="B28881">
        <v>2006</v>
      </c>
      <c r="C28881" t="s">
        <v>2</v>
      </c>
      <c r="D28881" t="s">
        <v>62</v>
      </c>
      <c r="E28881">
        <v>76734</v>
      </c>
      <c r="F28881">
        <v>21096.323250000001</v>
      </c>
      <c r="G28881">
        <v>1612731.756183</v>
      </c>
      <c r="H28881">
        <v>1645157.631301</v>
      </c>
    </row>
    <row r="28882" spans="1:8" x14ac:dyDescent="0.25">
      <c r="A28882" t="s">
        <v>59</v>
      </c>
      <c r="B28882">
        <v>2006</v>
      </c>
      <c r="C28882" t="s">
        <v>2</v>
      </c>
      <c r="D28882" t="s">
        <v>63</v>
      </c>
      <c r="E28882">
        <v>0</v>
      </c>
      <c r="F28882">
        <v>0</v>
      </c>
      <c r="G28882">
        <v>0</v>
      </c>
      <c r="H28882">
        <v>0</v>
      </c>
    </row>
    <row r="28883" spans="1:8" x14ac:dyDescent="0.25">
      <c r="A28883" t="s">
        <v>59</v>
      </c>
      <c r="B28883">
        <v>2006</v>
      </c>
      <c r="C28883" t="s">
        <v>2</v>
      </c>
      <c r="D28883" t="s">
        <v>63</v>
      </c>
      <c r="E28883">
        <v>561773</v>
      </c>
      <c r="F28883">
        <v>88687.585605999993</v>
      </c>
      <c r="G28883">
        <v>7494248.3476339998</v>
      </c>
      <c r="H28883">
        <v>7644929.0545110004</v>
      </c>
    </row>
    <row r="28884" spans="1:8" x14ac:dyDescent="0.25">
      <c r="A28884" t="s">
        <v>59</v>
      </c>
      <c r="B28884">
        <v>2005</v>
      </c>
      <c r="C28884" t="s">
        <v>13</v>
      </c>
      <c r="D28884" t="s">
        <v>60</v>
      </c>
      <c r="E28884">
        <v>0</v>
      </c>
      <c r="F28884">
        <v>0</v>
      </c>
      <c r="G28884">
        <v>0</v>
      </c>
      <c r="H28884">
        <v>0</v>
      </c>
    </row>
    <row r="28885" spans="1:8" x14ac:dyDescent="0.25">
      <c r="A28885" t="s">
        <v>59</v>
      </c>
      <c r="B28885">
        <v>2005</v>
      </c>
      <c r="C28885" t="s">
        <v>13</v>
      </c>
      <c r="D28885" t="s">
        <v>60</v>
      </c>
      <c r="E28885">
        <v>0</v>
      </c>
      <c r="F28885">
        <v>0</v>
      </c>
      <c r="G28885">
        <v>0</v>
      </c>
      <c r="H28885">
        <v>0</v>
      </c>
    </row>
    <row r="28886" spans="1:8" x14ac:dyDescent="0.25">
      <c r="A28886" t="s">
        <v>59</v>
      </c>
      <c r="B28886">
        <v>2005</v>
      </c>
      <c r="C28886" t="s">
        <v>13</v>
      </c>
      <c r="D28886" t="s">
        <v>60</v>
      </c>
      <c r="E28886">
        <v>3</v>
      </c>
      <c r="F28886">
        <v>149.72479799999999</v>
      </c>
      <c r="G28886">
        <v>8293.195393</v>
      </c>
      <c r="H28886">
        <v>8588.84915</v>
      </c>
    </row>
    <row r="28887" spans="1:8" x14ac:dyDescent="0.25">
      <c r="A28887" t="s">
        <v>59</v>
      </c>
      <c r="B28887">
        <v>2005</v>
      </c>
      <c r="C28887" t="s">
        <v>13</v>
      </c>
      <c r="D28887" t="s">
        <v>60</v>
      </c>
      <c r="E28887">
        <v>0</v>
      </c>
      <c r="F28887">
        <v>0</v>
      </c>
      <c r="G28887">
        <v>0</v>
      </c>
      <c r="H28887">
        <v>0</v>
      </c>
    </row>
    <row r="28888" spans="1:8" x14ac:dyDescent="0.25">
      <c r="A28888" t="s">
        <v>59</v>
      </c>
      <c r="B28888">
        <v>2005</v>
      </c>
      <c r="C28888" t="s">
        <v>13</v>
      </c>
      <c r="D28888" t="s">
        <v>60</v>
      </c>
      <c r="E28888">
        <v>11</v>
      </c>
      <c r="F28888">
        <v>800.46838700000001</v>
      </c>
      <c r="G28888">
        <v>65838.185257000005</v>
      </c>
      <c r="H28888">
        <v>68185.327206000002</v>
      </c>
    </row>
    <row r="28889" spans="1:8" x14ac:dyDescent="0.25">
      <c r="A28889" t="s">
        <v>59</v>
      </c>
      <c r="B28889">
        <v>2005</v>
      </c>
      <c r="C28889" t="s">
        <v>13</v>
      </c>
      <c r="D28889" t="s">
        <v>60</v>
      </c>
      <c r="E28889">
        <v>0</v>
      </c>
      <c r="F28889">
        <v>0</v>
      </c>
      <c r="G28889">
        <v>0</v>
      </c>
      <c r="H28889">
        <v>0</v>
      </c>
    </row>
    <row r="28890" spans="1:8" x14ac:dyDescent="0.25">
      <c r="A28890" t="s">
        <v>59</v>
      </c>
      <c r="B28890">
        <v>2005</v>
      </c>
      <c r="C28890" t="s">
        <v>13</v>
      </c>
      <c r="D28890" t="s">
        <v>60</v>
      </c>
      <c r="E28890">
        <v>0</v>
      </c>
      <c r="F28890">
        <v>0</v>
      </c>
      <c r="G28890">
        <v>0</v>
      </c>
      <c r="H28890">
        <v>0</v>
      </c>
    </row>
    <row r="28891" spans="1:8" x14ac:dyDescent="0.25">
      <c r="A28891" t="s">
        <v>59</v>
      </c>
      <c r="B28891">
        <v>2005</v>
      </c>
      <c r="C28891" t="s">
        <v>13</v>
      </c>
      <c r="D28891" t="s">
        <v>60</v>
      </c>
      <c r="E28891">
        <v>288</v>
      </c>
      <c r="F28891">
        <v>4733.9857890000003</v>
      </c>
      <c r="G28891">
        <v>343993.64260100003</v>
      </c>
      <c r="H28891">
        <v>356257.071581</v>
      </c>
    </row>
    <row r="28892" spans="1:8" x14ac:dyDescent="0.25">
      <c r="A28892" t="s">
        <v>59</v>
      </c>
      <c r="B28892">
        <v>2005</v>
      </c>
      <c r="C28892" t="s">
        <v>13</v>
      </c>
      <c r="D28892" t="s">
        <v>60</v>
      </c>
      <c r="E28892">
        <v>119</v>
      </c>
      <c r="F28892">
        <v>2097.0074540000001</v>
      </c>
      <c r="G28892">
        <v>140288.57064399999</v>
      </c>
      <c r="H28892">
        <v>145289.880871</v>
      </c>
    </row>
    <row r="28893" spans="1:8" x14ac:dyDescent="0.25">
      <c r="A28893" t="s">
        <v>59</v>
      </c>
      <c r="B28893">
        <v>2005</v>
      </c>
      <c r="C28893" t="s">
        <v>13</v>
      </c>
      <c r="D28893" t="s">
        <v>60</v>
      </c>
      <c r="E28893">
        <v>61</v>
      </c>
      <c r="F28893">
        <v>100.977813</v>
      </c>
      <c r="G28893">
        <v>7767.6670759999997</v>
      </c>
      <c r="H28893">
        <v>8044.5856629999998</v>
      </c>
    </row>
    <row r="28894" spans="1:8" x14ac:dyDescent="0.25">
      <c r="A28894" t="s">
        <v>59</v>
      </c>
      <c r="B28894">
        <v>2005</v>
      </c>
      <c r="C28894" t="s">
        <v>13</v>
      </c>
      <c r="D28894" t="s">
        <v>60</v>
      </c>
      <c r="E28894">
        <v>67</v>
      </c>
      <c r="F28894">
        <v>1507.3836100000001</v>
      </c>
      <c r="G28894">
        <v>91725.687076999995</v>
      </c>
      <c r="H28894">
        <v>94995.722651999997</v>
      </c>
    </row>
    <row r="28895" spans="1:8" x14ac:dyDescent="0.25">
      <c r="A28895" t="s">
        <v>59</v>
      </c>
      <c r="B28895">
        <v>2005</v>
      </c>
      <c r="C28895" t="s">
        <v>13</v>
      </c>
      <c r="D28895" t="s">
        <v>61</v>
      </c>
      <c r="E28895">
        <v>1336</v>
      </c>
      <c r="F28895">
        <v>41746.200232000003</v>
      </c>
      <c r="G28895">
        <v>2838801.2087409999</v>
      </c>
      <c r="H28895">
        <v>2940004.9308440001</v>
      </c>
    </row>
    <row r="28896" spans="1:8" x14ac:dyDescent="0.25">
      <c r="A28896" t="s">
        <v>59</v>
      </c>
      <c r="B28896">
        <v>2005</v>
      </c>
      <c r="C28896" t="s">
        <v>13</v>
      </c>
      <c r="D28896" t="s">
        <v>62</v>
      </c>
      <c r="E28896">
        <v>855</v>
      </c>
      <c r="F28896">
        <v>15503.541897999999</v>
      </c>
      <c r="G28896">
        <v>1071507.1964199999</v>
      </c>
      <c r="H28896">
        <v>1109706.6012269999</v>
      </c>
    </row>
    <row r="28897" spans="1:8" x14ac:dyDescent="0.25">
      <c r="A28897" t="s">
        <v>59</v>
      </c>
      <c r="B28897">
        <v>2005</v>
      </c>
      <c r="C28897" t="s">
        <v>13</v>
      </c>
      <c r="D28897" t="s">
        <v>64</v>
      </c>
      <c r="E28897">
        <v>1</v>
      </c>
      <c r="F28897">
        <v>13415.12702</v>
      </c>
      <c r="G28897">
        <v>1242686.8400000001</v>
      </c>
      <c r="H28897">
        <v>1286988.826779</v>
      </c>
    </row>
    <row r="28898" spans="1:8" x14ac:dyDescent="0.25">
      <c r="A28898" t="s">
        <v>59</v>
      </c>
      <c r="B28898">
        <v>2005</v>
      </c>
      <c r="C28898" t="s">
        <v>13</v>
      </c>
      <c r="D28898" t="s">
        <v>60</v>
      </c>
      <c r="E28898">
        <v>0</v>
      </c>
      <c r="F28898">
        <v>0</v>
      </c>
      <c r="G28898">
        <v>0</v>
      </c>
      <c r="H28898">
        <v>0</v>
      </c>
    </row>
    <row r="28899" spans="1:8" x14ac:dyDescent="0.25">
      <c r="A28899" t="s">
        <v>59</v>
      </c>
      <c r="B28899">
        <v>2005</v>
      </c>
      <c r="C28899" t="s">
        <v>13</v>
      </c>
      <c r="D28899" t="s">
        <v>60</v>
      </c>
      <c r="E28899">
        <v>217</v>
      </c>
      <c r="F28899">
        <v>671.731088</v>
      </c>
      <c r="G28899">
        <v>68914.174576000005</v>
      </c>
      <c r="H28899">
        <v>71370.976043000002</v>
      </c>
    </row>
    <row r="28900" spans="1:8" x14ac:dyDescent="0.25">
      <c r="A28900" t="s">
        <v>59</v>
      </c>
      <c r="B28900">
        <v>2005</v>
      </c>
      <c r="C28900" t="s">
        <v>13</v>
      </c>
      <c r="D28900" t="s">
        <v>60</v>
      </c>
      <c r="E28900">
        <v>194</v>
      </c>
      <c r="F28900">
        <v>268.161564</v>
      </c>
      <c r="G28900">
        <v>26161.846065999998</v>
      </c>
      <c r="H28900">
        <v>27094.520109000001</v>
      </c>
    </row>
    <row r="28901" spans="1:8" x14ac:dyDescent="0.25">
      <c r="A28901" t="s">
        <v>59</v>
      </c>
      <c r="B28901">
        <v>2005</v>
      </c>
      <c r="C28901" t="s">
        <v>13</v>
      </c>
      <c r="D28901" t="s">
        <v>60</v>
      </c>
      <c r="E28901">
        <v>66</v>
      </c>
      <c r="F28901">
        <v>171.75635700000001</v>
      </c>
      <c r="G28901">
        <v>12738.706259000001</v>
      </c>
      <c r="H28901">
        <v>13192.843197</v>
      </c>
    </row>
    <row r="28902" spans="1:8" x14ac:dyDescent="0.25">
      <c r="A28902" t="s">
        <v>59</v>
      </c>
      <c r="B28902">
        <v>2005</v>
      </c>
      <c r="C28902" t="s">
        <v>13</v>
      </c>
      <c r="D28902" t="s">
        <v>60</v>
      </c>
      <c r="E28902">
        <v>84</v>
      </c>
      <c r="F28902">
        <v>241.26533900000001</v>
      </c>
      <c r="G28902">
        <v>17230.132203000001</v>
      </c>
      <c r="H28902">
        <v>17844.389201999998</v>
      </c>
    </row>
    <row r="28903" spans="1:8" x14ac:dyDescent="0.25">
      <c r="A28903" t="s">
        <v>59</v>
      </c>
      <c r="B28903">
        <v>2005</v>
      </c>
      <c r="C28903" t="s">
        <v>13</v>
      </c>
      <c r="D28903" t="s">
        <v>61</v>
      </c>
      <c r="E28903">
        <v>1027</v>
      </c>
      <c r="F28903">
        <v>1891.1587050000001</v>
      </c>
      <c r="G28903">
        <v>213155.28657500001</v>
      </c>
      <c r="H28903">
        <v>220754.307007</v>
      </c>
    </row>
    <row r="28904" spans="1:8" x14ac:dyDescent="0.25">
      <c r="A28904" t="s">
        <v>59</v>
      </c>
      <c r="B28904">
        <v>2005</v>
      </c>
      <c r="C28904" t="s">
        <v>13</v>
      </c>
      <c r="D28904" t="s">
        <v>62</v>
      </c>
      <c r="E28904">
        <v>2589</v>
      </c>
      <c r="F28904">
        <v>9172.0604619999995</v>
      </c>
      <c r="G28904">
        <v>848870.89845400001</v>
      </c>
      <c r="H28904">
        <v>879133.28324000002</v>
      </c>
    </row>
    <row r="28905" spans="1:8" x14ac:dyDescent="0.25">
      <c r="A28905" t="s">
        <v>59</v>
      </c>
      <c r="B28905">
        <v>2005</v>
      </c>
      <c r="C28905" t="s">
        <v>13</v>
      </c>
      <c r="D28905" t="s">
        <v>60</v>
      </c>
      <c r="E28905">
        <v>0</v>
      </c>
      <c r="F28905">
        <v>0</v>
      </c>
      <c r="G28905">
        <v>0</v>
      </c>
      <c r="H28905">
        <v>0</v>
      </c>
    </row>
    <row r="28906" spans="1:8" x14ac:dyDescent="0.25">
      <c r="A28906" t="s">
        <v>59</v>
      </c>
      <c r="B28906">
        <v>2005</v>
      </c>
      <c r="C28906" t="s">
        <v>13</v>
      </c>
      <c r="D28906" t="s">
        <v>60</v>
      </c>
      <c r="E28906">
        <v>0</v>
      </c>
      <c r="F28906">
        <v>0</v>
      </c>
      <c r="G28906">
        <v>0</v>
      </c>
      <c r="H28906">
        <v>0</v>
      </c>
    </row>
    <row r="28907" spans="1:8" x14ac:dyDescent="0.25">
      <c r="A28907" t="s">
        <v>59</v>
      </c>
      <c r="B28907">
        <v>2005</v>
      </c>
      <c r="C28907" t="s">
        <v>13</v>
      </c>
      <c r="D28907" t="s">
        <v>60</v>
      </c>
      <c r="E28907">
        <v>0</v>
      </c>
      <c r="F28907">
        <v>0</v>
      </c>
      <c r="G28907">
        <v>0</v>
      </c>
      <c r="H28907">
        <v>0</v>
      </c>
    </row>
    <row r="28908" spans="1:8" x14ac:dyDescent="0.25">
      <c r="A28908" t="s">
        <v>59</v>
      </c>
      <c r="B28908">
        <v>2005</v>
      </c>
      <c r="C28908" t="s">
        <v>13</v>
      </c>
      <c r="D28908" t="s">
        <v>60</v>
      </c>
      <c r="E28908">
        <v>1044</v>
      </c>
      <c r="F28908">
        <v>511.88059399999997</v>
      </c>
      <c r="G28908">
        <v>40368.671763999999</v>
      </c>
      <c r="H28908">
        <v>41807.82144</v>
      </c>
    </row>
    <row r="28909" spans="1:8" x14ac:dyDescent="0.25">
      <c r="A28909" t="s">
        <v>59</v>
      </c>
      <c r="B28909">
        <v>2005</v>
      </c>
      <c r="C28909" t="s">
        <v>13</v>
      </c>
      <c r="D28909" t="s">
        <v>60</v>
      </c>
      <c r="E28909">
        <v>4245</v>
      </c>
      <c r="F28909">
        <v>1929.2465400000001</v>
      </c>
      <c r="G28909">
        <v>160172.04860400001</v>
      </c>
      <c r="H28909">
        <v>165882.208036</v>
      </c>
    </row>
    <row r="28910" spans="1:8" x14ac:dyDescent="0.25">
      <c r="A28910" t="s">
        <v>59</v>
      </c>
      <c r="B28910">
        <v>2005</v>
      </c>
      <c r="C28910" t="s">
        <v>13</v>
      </c>
      <c r="D28910" t="s">
        <v>60</v>
      </c>
      <c r="E28910">
        <v>693</v>
      </c>
      <c r="F28910">
        <v>328.79057</v>
      </c>
      <c r="G28910">
        <v>21186.119619000001</v>
      </c>
      <c r="H28910">
        <v>21941.408209000001</v>
      </c>
    </row>
    <row r="28911" spans="1:8" x14ac:dyDescent="0.25">
      <c r="A28911" t="s">
        <v>59</v>
      </c>
      <c r="B28911">
        <v>2005</v>
      </c>
      <c r="C28911" t="s">
        <v>13</v>
      </c>
      <c r="D28911" t="s">
        <v>61</v>
      </c>
      <c r="E28911">
        <v>9412</v>
      </c>
      <c r="F28911">
        <v>2914.2066329999998</v>
      </c>
      <c r="G28911">
        <v>206005.08317999999</v>
      </c>
      <c r="H28911">
        <v>213349.19770399999</v>
      </c>
    </row>
    <row r="28912" spans="1:8" x14ac:dyDescent="0.25">
      <c r="A28912" t="s">
        <v>59</v>
      </c>
      <c r="B28912">
        <v>2005</v>
      </c>
      <c r="C28912" t="s">
        <v>13</v>
      </c>
      <c r="D28912" t="s">
        <v>62</v>
      </c>
      <c r="E28912">
        <v>76360</v>
      </c>
      <c r="F28912">
        <v>21399.791266</v>
      </c>
      <c r="G28912">
        <v>1638685.2267769999</v>
      </c>
      <c r="H28912">
        <v>1697104.620074</v>
      </c>
    </row>
    <row r="28913" spans="1:8" x14ac:dyDescent="0.25">
      <c r="A28913" t="s">
        <v>59</v>
      </c>
      <c r="B28913">
        <v>2005</v>
      </c>
      <c r="C28913" t="s">
        <v>13</v>
      </c>
      <c r="D28913" t="s">
        <v>63</v>
      </c>
      <c r="E28913">
        <v>0</v>
      </c>
      <c r="F28913">
        <v>0</v>
      </c>
      <c r="G28913">
        <v>0</v>
      </c>
      <c r="H28913">
        <v>0</v>
      </c>
    </row>
    <row r="28914" spans="1:8" x14ac:dyDescent="0.25">
      <c r="A28914" t="s">
        <v>59</v>
      </c>
      <c r="B28914">
        <v>2005</v>
      </c>
      <c r="C28914" t="s">
        <v>13</v>
      </c>
      <c r="D28914" t="s">
        <v>63</v>
      </c>
      <c r="E28914">
        <v>559260</v>
      </c>
      <c r="F28914">
        <v>88127.301573000004</v>
      </c>
      <c r="G28914">
        <v>7453484.4538160004</v>
      </c>
      <c r="H28914">
        <v>7719202.3797650002</v>
      </c>
    </row>
    <row r="28915" spans="1:8" x14ac:dyDescent="0.25">
      <c r="A28915" t="s">
        <v>59</v>
      </c>
      <c r="B28915">
        <v>2005</v>
      </c>
      <c r="C28915" t="s">
        <v>12</v>
      </c>
      <c r="D28915" t="s">
        <v>60</v>
      </c>
      <c r="E28915">
        <v>0</v>
      </c>
      <c r="F28915">
        <v>0</v>
      </c>
      <c r="G28915">
        <v>0</v>
      </c>
      <c r="H28915">
        <v>0</v>
      </c>
    </row>
    <row r="28916" spans="1:8" x14ac:dyDescent="0.25">
      <c r="A28916" t="s">
        <v>59</v>
      </c>
      <c r="B28916">
        <v>2005</v>
      </c>
      <c r="C28916" t="s">
        <v>12</v>
      </c>
      <c r="D28916" t="s">
        <v>60</v>
      </c>
      <c r="E28916">
        <v>0</v>
      </c>
      <c r="F28916">
        <v>0</v>
      </c>
      <c r="G28916">
        <v>0</v>
      </c>
      <c r="H28916">
        <v>0</v>
      </c>
    </row>
    <row r="28917" spans="1:8" x14ac:dyDescent="0.25">
      <c r="A28917" t="s">
        <v>59</v>
      </c>
      <c r="B28917">
        <v>2005</v>
      </c>
      <c r="C28917" t="s">
        <v>12</v>
      </c>
      <c r="D28917" t="s">
        <v>60</v>
      </c>
      <c r="E28917">
        <v>3</v>
      </c>
      <c r="F28917">
        <v>151.166462</v>
      </c>
      <c r="G28917">
        <v>8382.9670690000003</v>
      </c>
      <c r="H28917">
        <v>8305.4239140000009</v>
      </c>
    </row>
    <row r="28918" spans="1:8" x14ac:dyDescent="0.25">
      <c r="A28918" t="s">
        <v>59</v>
      </c>
      <c r="B28918">
        <v>2005</v>
      </c>
      <c r="C28918" t="s">
        <v>12</v>
      </c>
      <c r="D28918" t="s">
        <v>60</v>
      </c>
      <c r="E28918">
        <v>0</v>
      </c>
      <c r="F28918">
        <v>0</v>
      </c>
      <c r="G28918">
        <v>0</v>
      </c>
      <c r="H28918">
        <v>0</v>
      </c>
    </row>
    <row r="28919" spans="1:8" x14ac:dyDescent="0.25">
      <c r="A28919" t="s">
        <v>59</v>
      </c>
      <c r="B28919">
        <v>2005</v>
      </c>
      <c r="C28919" t="s">
        <v>12</v>
      </c>
      <c r="D28919" t="s">
        <v>60</v>
      </c>
      <c r="E28919">
        <v>11</v>
      </c>
      <c r="F28919">
        <v>853.41342299999997</v>
      </c>
      <c r="G28919">
        <v>70145.142120999997</v>
      </c>
      <c r="H28919">
        <v>69496.293617000003</v>
      </c>
    </row>
    <row r="28920" spans="1:8" x14ac:dyDescent="0.25">
      <c r="A28920" t="s">
        <v>59</v>
      </c>
      <c r="B28920">
        <v>2005</v>
      </c>
      <c r="C28920" t="s">
        <v>12</v>
      </c>
      <c r="D28920" t="s">
        <v>60</v>
      </c>
      <c r="E28920">
        <v>0</v>
      </c>
      <c r="F28920">
        <v>0</v>
      </c>
      <c r="G28920">
        <v>0</v>
      </c>
      <c r="H28920">
        <v>0</v>
      </c>
    </row>
    <row r="28921" spans="1:8" x14ac:dyDescent="0.25">
      <c r="A28921" t="s">
        <v>59</v>
      </c>
      <c r="B28921">
        <v>2005</v>
      </c>
      <c r="C28921" t="s">
        <v>12</v>
      </c>
      <c r="D28921" t="s">
        <v>60</v>
      </c>
      <c r="E28921">
        <v>0</v>
      </c>
      <c r="F28921">
        <v>0</v>
      </c>
      <c r="G28921">
        <v>0</v>
      </c>
      <c r="H28921">
        <v>0</v>
      </c>
    </row>
    <row r="28922" spans="1:8" x14ac:dyDescent="0.25">
      <c r="A28922" t="s">
        <v>59</v>
      </c>
      <c r="B28922">
        <v>2005</v>
      </c>
      <c r="C28922" t="s">
        <v>12</v>
      </c>
      <c r="D28922" t="s">
        <v>60</v>
      </c>
      <c r="E28922">
        <v>287</v>
      </c>
      <c r="F28922">
        <v>5110.231761</v>
      </c>
      <c r="G28922">
        <v>363008.62834499998</v>
      </c>
      <c r="H28922">
        <v>359650.76779499999</v>
      </c>
    </row>
    <row r="28923" spans="1:8" x14ac:dyDescent="0.25">
      <c r="A28923" t="s">
        <v>59</v>
      </c>
      <c r="B28923">
        <v>2005</v>
      </c>
      <c r="C28923" t="s">
        <v>12</v>
      </c>
      <c r="D28923" t="s">
        <v>60</v>
      </c>
      <c r="E28923">
        <v>117</v>
      </c>
      <c r="F28923">
        <v>2118.6391269999999</v>
      </c>
      <c r="G28923">
        <v>140479.54629599999</v>
      </c>
      <c r="H28923">
        <v>139180.09859800001</v>
      </c>
    </row>
    <row r="28924" spans="1:8" x14ac:dyDescent="0.25">
      <c r="A28924" t="s">
        <v>59</v>
      </c>
      <c r="B28924">
        <v>2005</v>
      </c>
      <c r="C28924" t="s">
        <v>12</v>
      </c>
      <c r="D28924" t="s">
        <v>60</v>
      </c>
      <c r="E28924">
        <v>59</v>
      </c>
      <c r="F28924">
        <v>94.751463999999999</v>
      </c>
      <c r="G28924">
        <v>7264.9179350000004</v>
      </c>
      <c r="H28924">
        <v>7197.716829</v>
      </c>
    </row>
    <row r="28925" spans="1:8" x14ac:dyDescent="0.25">
      <c r="A28925" t="s">
        <v>59</v>
      </c>
      <c r="B28925">
        <v>2005</v>
      </c>
      <c r="C28925" t="s">
        <v>12</v>
      </c>
      <c r="D28925" t="s">
        <v>60</v>
      </c>
      <c r="E28925">
        <v>66</v>
      </c>
      <c r="F28925">
        <v>1563.5139999999999</v>
      </c>
      <c r="G28925">
        <v>93458.028084999998</v>
      </c>
      <c r="H28925">
        <v>92593.533412000004</v>
      </c>
    </row>
    <row r="28926" spans="1:8" x14ac:dyDescent="0.25">
      <c r="A28926" t="s">
        <v>59</v>
      </c>
      <c r="B28926">
        <v>2005</v>
      </c>
      <c r="C28926" t="s">
        <v>12</v>
      </c>
      <c r="D28926" t="s">
        <v>61</v>
      </c>
      <c r="E28926">
        <v>1330</v>
      </c>
      <c r="F28926">
        <v>41965.402638</v>
      </c>
      <c r="G28926">
        <v>2818126.743609</v>
      </c>
      <c r="H28926">
        <v>2792058.8326099999</v>
      </c>
    </row>
    <row r="28927" spans="1:8" x14ac:dyDescent="0.25">
      <c r="A28927" t="s">
        <v>59</v>
      </c>
      <c r="B28927">
        <v>2005</v>
      </c>
      <c r="C28927" t="s">
        <v>12</v>
      </c>
      <c r="D28927" t="s">
        <v>62</v>
      </c>
      <c r="E28927">
        <v>858</v>
      </c>
      <c r="F28927">
        <v>15595.720792</v>
      </c>
      <c r="G28927">
        <v>1051127.4906850001</v>
      </c>
      <c r="H28927">
        <v>1041404.472394</v>
      </c>
    </row>
    <row r="28928" spans="1:8" x14ac:dyDescent="0.25">
      <c r="A28928" t="s">
        <v>59</v>
      </c>
      <c r="B28928">
        <v>2005</v>
      </c>
      <c r="C28928" t="s">
        <v>12</v>
      </c>
      <c r="D28928" t="s">
        <v>64</v>
      </c>
      <c r="E28928">
        <v>1</v>
      </c>
      <c r="F28928">
        <v>12925.19931</v>
      </c>
      <c r="G28928">
        <v>1221283.01</v>
      </c>
      <c r="H28928">
        <v>1209986.038747</v>
      </c>
    </row>
    <row r="28929" spans="1:8" x14ac:dyDescent="0.25">
      <c r="A28929" t="s">
        <v>59</v>
      </c>
      <c r="B28929">
        <v>2005</v>
      </c>
      <c r="C28929" t="s">
        <v>12</v>
      </c>
      <c r="D28929" t="s">
        <v>60</v>
      </c>
      <c r="E28929">
        <v>0</v>
      </c>
      <c r="F28929">
        <v>0</v>
      </c>
      <c r="G28929">
        <v>0</v>
      </c>
      <c r="H28929">
        <v>0</v>
      </c>
    </row>
    <row r="28930" spans="1:8" x14ac:dyDescent="0.25">
      <c r="A28930" t="s">
        <v>59</v>
      </c>
      <c r="B28930">
        <v>2005</v>
      </c>
      <c r="C28930" t="s">
        <v>12</v>
      </c>
      <c r="D28930" t="s">
        <v>60</v>
      </c>
      <c r="E28930">
        <v>217</v>
      </c>
      <c r="F28930">
        <v>695.68587500000001</v>
      </c>
      <c r="G28930">
        <v>70384.643773000003</v>
      </c>
      <c r="H28930">
        <v>69733.579857999997</v>
      </c>
    </row>
    <row r="28931" spans="1:8" x14ac:dyDescent="0.25">
      <c r="A28931" t="s">
        <v>59</v>
      </c>
      <c r="B28931">
        <v>2005</v>
      </c>
      <c r="C28931" t="s">
        <v>12</v>
      </c>
      <c r="D28931" t="s">
        <v>60</v>
      </c>
      <c r="E28931">
        <v>194</v>
      </c>
      <c r="F28931">
        <v>258.84025300000002</v>
      </c>
      <c r="G28931">
        <v>25375.926222999999</v>
      </c>
      <c r="H28931">
        <v>25141.196756000001</v>
      </c>
    </row>
    <row r="28932" spans="1:8" x14ac:dyDescent="0.25">
      <c r="A28932" t="s">
        <v>59</v>
      </c>
      <c r="B28932">
        <v>2005</v>
      </c>
      <c r="C28932" t="s">
        <v>12</v>
      </c>
      <c r="D28932" t="s">
        <v>60</v>
      </c>
      <c r="E28932">
        <v>64</v>
      </c>
      <c r="F28932">
        <v>171.31801300000001</v>
      </c>
      <c r="G28932">
        <v>12575.805603000001</v>
      </c>
      <c r="H28932">
        <v>12459.478336</v>
      </c>
    </row>
    <row r="28933" spans="1:8" x14ac:dyDescent="0.25">
      <c r="A28933" t="s">
        <v>59</v>
      </c>
      <c r="B28933">
        <v>2005</v>
      </c>
      <c r="C28933" t="s">
        <v>12</v>
      </c>
      <c r="D28933" t="s">
        <v>60</v>
      </c>
      <c r="E28933">
        <v>84</v>
      </c>
      <c r="F28933">
        <v>237.026308</v>
      </c>
      <c r="G28933">
        <v>16856.508346999999</v>
      </c>
      <c r="H28933">
        <v>16700.584218</v>
      </c>
    </row>
    <row r="28934" spans="1:8" x14ac:dyDescent="0.25">
      <c r="A28934" t="s">
        <v>59</v>
      </c>
      <c r="B28934">
        <v>2005</v>
      </c>
      <c r="C28934" t="s">
        <v>12</v>
      </c>
      <c r="D28934" t="s">
        <v>61</v>
      </c>
      <c r="E28934">
        <v>1026</v>
      </c>
      <c r="F28934">
        <v>1884.699979</v>
      </c>
      <c r="G28934">
        <v>211163.72525700001</v>
      </c>
      <c r="H28934">
        <v>209210.44291799999</v>
      </c>
    </row>
    <row r="28935" spans="1:8" x14ac:dyDescent="0.25">
      <c r="A28935" t="s">
        <v>59</v>
      </c>
      <c r="B28935">
        <v>2005</v>
      </c>
      <c r="C28935" t="s">
        <v>12</v>
      </c>
      <c r="D28935" t="s">
        <v>62</v>
      </c>
      <c r="E28935">
        <v>2573</v>
      </c>
      <c r="F28935">
        <v>9273.4827910000004</v>
      </c>
      <c r="G28935">
        <v>849291.18522300001</v>
      </c>
      <c r="H28935">
        <v>841435.16984800005</v>
      </c>
    </row>
    <row r="28936" spans="1:8" x14ac:dyDescent="0.25">
      <c r="A28936" t="s">
        <v>59</v>
      </c>
      <c r="B28936">
        <v>2005</v>
      </c>
      <c r="C28936" t="s">
        <v>12</v>
      </c>
      <c r="D28936" t="s">
        <v>60</v>
      </c>
      <c r="E28936">
        <v>0</v>
      </c>
      <c r="F28936">
        <v>0</v>
      </c>
      <c r="G28936">
        <v>0</v>
      </c>
      <c r="H28936">
        <v>0</v>
      </c>
    </row>
    <row r="28937" spans="1:8" x14ac:dyDescent="0.25">
      <c r="A28937" t="s">
        <v>59</v>
      </c>
      <c r="B28937">
        <v>2005</v>
      </c>
      <c r="C28937" t="s">
        <v>12</v>
      </c>
      <c r="D28937" t="s">
        <v>60</v>
      </c>
      <c r="E28937">
        <v>0</v>
      </c>
      <c r="F28937">
        <v>0</v>
      </c>
      <c r="G28937">
        <v>0</v>
      </c>
      <c r="H28937">
        <v>0</v>
      </c>
    </row>
    <row r="28938" spans="1:8" x14ac:dyDescent="0.25">
      <c r="A28938" t="s">
        <v>59</v>
      </c>
      <c r="B28938">
        <v>2005</v>
      </c>
      <c r="C28938" t="s">
        <v>12</v>
      </c>
      <c r="D28938" t="s">
        <v>60</v>
      </c>
      <c r="E28938">
        <v>0</v>
      </c>
      <c r="F28938">
        <v>0</v>
      </c>
      <c r="G28938">
        <v>0</v>
      </c>
      <c r="H28938">
        <v>0</v>
      </c>
    </row>
    <row r="28939" spans="1:8" x14ac:dyDescent="0.25">
      <c r="A28939" t="s">
        <v>59</v>
      </c>
      <c r="B28939">
        <v>2005</v>
      </c>
      <c r="C28939" t="s">
        <v>12</v>
      </c>
      <c r="D28939" t="s">
        <v>60</v>
      </c>
      <c r="E28939">
        <v>1046</v>
      </c>
      <c r="F28939">
        <v>522.62692200000004</v>
      </c>
      <c r="G28939">
        <v>41040.479292999997</v>
      </c>
      <c r="H28939">
        <v>40660.851385000002</v>
      </c>
    </row>
    <row r="28940" spans="1:8" x14ac:dyDescent="0.25">
      <c r="A28940" t="s">
        <v>59</v>
      </c>
      <c r="B28940">
        <v>2005</v>
      </c>
      <c r="C28940" t="s">
        <v>12</v>
      </c>
      <c r="D28940" t="s">
        <v>60</v>
      </c>
      <c r="E28940">
        <v>4218</v>
      </c>
      <c r="F28940">
        <v>1896.4232340000001</v>
      </c>
      <c r="G28940">
        <v>156552.94207200001</v>
      </c>
      <c r="H28940">
        <v>155104.814102</v>
      </c>
    </row>
    <row r="28941" spans="1:8" x14ac:dyDescent="0.25">
      <c r="A28941" t="s">
        <v>59</v>
      </c>
      <c r="B28941">
        <v>2005</v>
      </c>
      <c r="C28941" t="s">
        <v>12</v>
      </c>
      <c r="D28941" t="s">
        <v>60</v>
      </c>
      <c r="E28941">
        <v>689</v>
      </c>
      <c r="F28941">
        <v>315.62411900000001</v>
      </c>
      <c r="G28941">
        <v>20145.970926999998</v>
      </c>
      <c r="H28941">
        <v>19959.618989999999</v>
      </c>
    </row>
    <row r="28942" spans="1:8" x14ac:dyDescent="0.25">
      <c r="A28942" t="s">
        <v>59</v>
      </c>
      <c r="B28942">
        <v>2005</v>
      </c>
      <c r="C28942" t="s">
        <v>12</v>
      </c>
      <c r="D28942" t="s">
        <v>61</v>
      </c>
      <c r="E28942">
        <v>9363</v>
      </c>
      <c r="F28942">
        <v>2874.3899080000001</v>
      </c>
      <c r="G28942">
        <v>202083.017597</v>
      </c>
      <c r="H28942">
        <v>200213.73257399999</v>
      </c>
    </row>
    <row r="28943" spans="1:8" x14ac:dyDescent="0.25">
      <c r="A28943" t="s">
        <v>59</v>
      </c>
      <c r="B28943">
        <v>2005</v>
      </c>
      <c r="C28943" t="s">
        <v>12</v>
      </c>
      <c r="D28943" t="s">
        <v>62</v>
      </c>
      <c r="E28943">
        <v>75850</v>
      </c>
      <c r="F28943">
        <v>20941.951796000001</v>
      </c>
      <c r="G28943">
        <v>1594576.3204290001</v>
      </c>
      <c r="H28943">
        <v>1579826.354447</v>
      </c>
    </row>
    <row r="28944" spans="1:8" x14ac:dyDescent="0.25">
      <c r="A28944" t="s">
        <v>59</v>
      </c>
      <c r="B28944">
        <v>2005</v>
      </c>
      <c r="C28944" t="s">
        <v>12</v>
      </c>
      <c r="D28944" t="s">
        <v>63</v>
      </c>
      <c r="E28944">
        <v>0</v>
      </c>
      <c r="F28944">
        <v>0</v>
      </c>
      <c r="G28944">
        <v>0</v>
      </c>
      <c r="H28944">
        <v>0</v>
      </c>
    </row>
    <row r="28945" spans="1:8" x14ac:dyDescent="0.25">
      <c r="A28945" t="s">
        <v>59</v>
      </c>
      <c r="B28945">
        <v>2005</v>
      </c>
      <c r="C28945" t="s">
        <v>12</v>
      </c>
      <c r="D28945" t="s">
        <v>63</v>
      </c>
      <c r="E28945">
        <v>556252</v>
      </c>
      <c r="F28945">
        <v>86500.559640000007</v>
      </c>
      <c r="G28945">
        <v>7277667.701111</v>
      </c>
      <c r="H28945">
        <v>7210348.6586509999</v>
      </c>
    </row>
    <row r="28946" spans="1:8" x14ac:dyDescent="0.25">
      <c r="A28946" t="s">
        <v>59</v>
      </c>
      <c r="B28946">
        <v>2005</v>
      </c>
      <c r="C28946" t="s">
        <v>11</v>
      </c>
      <c r="D28946" t="s">
        <v>60</v>
      </c>
      <c r="E28946">
        <v>0</v>
      </c>
      <c r="F28946">
        <v>0</v>
      </c>
      <c r="G28946">
        <v>0</v>
      </c>
      <c r="H28946">
        <v>0</v>
      </c>
    </row>
    <row r="28947" spans="1:8" x14ac:dyDescent="0.25">
      <c r="A28947" t="s">
        <v>59</v>
      </c>
      <c r="B28947">
        <v>2005</v>
      </c>
      <c r="C28947" t="s">
        <v>11</v>
      </c>
      <c r="D28947" t="s">
        <v>60</v>
      </c>
      <c r="E28947">
        <v>0</v>
      </c>
      <c r="F28947">
        <v>0</v>
      </c>
      <c r="G28947">
        <v>0</v>
      </c>
      <c r="H28947">
        <v>0</v>
      </c>
    </row>
    <row r="28948" spans="1:8" x14ac:dyDescent="0.25">
      <c r="A28948" t="s">
        <v>59</v>
      </c>
      <c r="B28948">
        <v>2005</v>
      </c>
      <c r="C28948" t="s">
        <v>11</v>
      </c>
      <c r="D28948" t="s">
        <v>60</v>
      </c>
      <c r="E28948">
        <v>3</v>
      </c>
      <c r="F28948">
        <v>147.01644300000001</v>
      </c>
      <c r="G28948">
        <v>8252.4898929999999</v>
      </c>
      <c r="H28948">
        <v>7336.6853430000001</v>
      </c>
    </row>
    <row r="28949" spans="1:8" x14ac:dyDescent="0.25">
      <c r="A28949" t="s">
        <v>59</v>
      </c>
      <c r="B28949">
        <v>2005</v>
      </c>
      <c r="C28949" t="s">
        <v>11</v>
      </c>
      <c r="D28949" t="s">
        <v>60</v>
      </c>
      <c r="E28949">
        <v>0</v>
      </c>
      <c r="F28949">
        <v>0</v>
      </c>
      <c r="G28949">
        <v>0</v>
      </c>
      <c r="H28949">
        <v>0</v>
      </c>
    </row>
    <row r="28950" spans="1:8" x14ac:dyDescent="0.25">
      <c r="A28950" t="s">
        <v>59</v>
      </c>
      <c r="B28950">
        <v>2005</v>
      </c>
      <c r="C28950" t="s">
        <v>11</v>
      </c>
      <c r="D28950" t="s">
        <v>60</v>
      </c>
      <c r="E28950">
        <v>11</v>
      </c>
      <c r="F28950">
        <v>850.76617599999997</v>
      </c>
      <c r="G28950">
        <v>70189.719589</v>
      </c>
      <c r="H28950">
        <v>62400.547420000003</v>
      </c>
    </row>
    <row r="28951" spans="1:8" x14ac:dyDescent="0.25">
      <c r="A28951" t="s">
        <v>59</v>
      </c>
      <c r="B28951">
        <v>2005</v>
      </c>
      <c r="C28951" t="s">
        <v>11</v>
      </c>
      <c r="D28951" t="s">
        <v>60</v>
      </c>
      <c r="E28951">
        <v>0</v>
      </c>
      <c r="F28951">
        <v>0</v>
      </c>
      <c r="G28951">
        <v>0</v>
      </c>
      <c r="H28951">
        <v>0</v>
      </c>
    </row>
    <row r="28952" spans="1:8" x14ac:dyDescent="0.25">
      <c r="A28952" t="s">
        <v>59</v>
      </c>
      <c r="B28952">
        <v>2005</v>
      </c>
      <c r="C28952" t="s">
        <v>11</v>
      </c>
      <c r="D28952" t="s">
        <v>60</v>
      </c>
      <c r="E28952">
        <v>0</v>
      </c>
      <c r="F28952">
        <v>0</v>
      </c>
      <c r="G28952">
        <v>0</v>
      </c>
      <c r="H28952">
        <v>0</v>
      </c>
    </row>
    <row r="28953" spans="1:8" x14ac:dyDescent="0.25">
      <c r="A28953" t="s">
        <v>59</v>
      </c>
      <c r="B28953">
        <v>2005</v>
      </c>
      <c r="C28953" t="s">
        <v>11</v>
      </c>
      <c r="D28953" t="s">
        <v>60</v>
      </c>
      <c r="E28953">
        <v>287</v>
      </c>
      <c r="F28953">
        <v>5105.1161499999998</v>
      </c>
      <c r="G28953">
        <v>367612.70867299999</v>
      </c>
      <c r="H28953">
        <v>326817.57946899999</v>
      </c>
    </row>
    <row r="28954" spans="1:8" x14ac:dyDescent="0.25">
      <c r="A28954" t="s">
        <v>59</v>
      </c>
      <c r="B28954">
        <v>2005</v>
      </c>
      <c r="C28954" t="s">
        <v>11</v>
      </c>
      <c r="D28954" t="s">
        <v>60</v>
      </c>
      <c r="E28954">
        <v>118</v>
      </c>
      <c r="F28954">
        <v>2197.0972959999999</v>
      </c>
      <c r="G28954">
        <v>146090.80103100001</v>
      </c>
      <c r="H28954">
        <v>129878.649049</v>
      </c>
    </row>
    <row r="28955" spans="1:8" x14ac:dyDescent="0.25">
      <c r="A28955" t="s">
        <v>59</v>
      </c>
      <c r="B28955">
        <v>2005</v>
      </c>
      <c r="C28955" t="s">
        <v>11</v>
      </c>
      <c r="D28955" t="s">
        <v>60</v>
      </c>
      <c r="E28955">
        <v>57</v>
      </c>
      <c r="F28955">
        <v>87.055333000000005</v>
      </c>
      <c r="G28955">
        <v>7037.1608679999999</v>
      </c>
      <c r="H28955">
        <v>6256.225171</v>
      </c>
    </row>
    <row r="28956" spans="1:8" x14ac:dyDescent="0.25">
      <c r="A28956" t="s">
        <v>59</v>
      </c>
      <c r="B28956">
        <v>2005</v>
      </c>
      <c r="C28956" t="s">
        <v>11</v>
      </c>
      <c r="D28956" t="s">
        <v>60</v>
      </c>
      <c r="E28956">
        <v>66</v>
      </c>
      <c r="F28956">
        <v>1454.8124290000001</v>
      </c>
      <c r="G28956">
        <v>88190.881338000007</v>
      </c>
      <c r="H28956">
        <v>78404.064087000006</v>
      </c>
    </row>
    <row r="28957" spans="1:8" x14ac:dyDescent="0.25">
      <c r="A28957" t="s">
        <v>59</v>
      </c>
      <c r="B28957">
        <v>2005</v>
      </c>
      <c r="C28957" t="s">
        <v>11</v>
      </c>
      <c r="D28957" t="s">
        <v>61</v>
      </c>
      <c r="E28957">
        <v>1334</v>
      </c>
      <c r="F28957">
        <v>42055.541184000002</v>
      </c>
      <c r="G28957">
        <v>2849655.2787259999</v>
      </c>
      <c r="H28957">
        <v>2533420.1417419999</v>
      </c>
    </row>
    <row r="28958" spans="1:8" x14ac:dyDescent="0.25">
      <c r="A28958" t="s">
        <v>59</v>
      </c>
      <c r="B28958">
        <v>2005</v>
      </c>
      <c r="C28958" t="s">
        <v>11</v>
      </c>
      <c r="D28958" t="s">
        <v>62</v>
      </c>
      <c r="E28958">
        <v>867</v>
      </c>
      <c r="F28958">
        <v>15326.405510000001</v>
      </c>
      <c r="G28958">
        <v>1050281.12827</v>
      </c>
      <c r="H28958">
        <v>933728.15466999996</v>
      </c>
    </row>
    <row r="28959" spans="1:8" x14ac:dyDescent="0.25">
      <c r="A28959" t="s">
        <v>59</v>
      </c>
      <c r="B28959">
        <v>2005</v>
      </c>
      <c r="C28959" t="s">
        <v>11</v>
      </c>
      <c r="D28959" t="s">
        <v>64</v>
      </c>
      <c r="E28959">
        <v>1</v>
      </c>
      <c r="F28959">
        <v>13291.95818</v>
      </c>
      <c r="G28959">
        <v>1237340.06</v>
      </c>
      <c r="H28959">
        <v>1100028.573137</v>
      </c>
    </row>
    <row r="28960" spans="1:8" x14ac:dyDescent="0.25">
      <c r="A28960" t="s">
        <v>59</v>
      </c>
      <c r="B28960">
        <v>2005</v>
      </c>
      <c r="C28960" t="s">
        <v>11</v>
      </c>
      <c r="D28960" t="s">
        <v>60</v>
      </c>
      <c r="E28960">
        <v>0</v>
      </c>
      <c r="F28960">
        <v>0</v>
      </c>
      <c r="G28960">
        <v>0</v>
      </c>
      <c r="H28960">
        <v>0</v>
      </c>
    </row>
    <row r="28961" spans="1:8" x14ac:dyDescent="0.25">
      <c r="A28961" t="s">
        <v>59</v>
      </c>
      <c r="B28961">
        <v>2005</v>
      </c>
      <c r="C28961" t="s">
        <v>11</v>
      </c>
      <c r="D28961" t="s">
        <v>60</v>
      </c>
      <c r="E28961">
        <v>216</v>
      </c>
      <c r="F28961">
        <v>674.94509100000005</v>
      </c>
      <c r="G28961">
        <v>69558.346197999999</v>
      </c>
      <c r="H28961">
        <v>61839.239503999997</v>
      </c>
    </row>
    <row r="28962" spans="1:8" x14ac:dyDescent="0.25">
      <c r="A28962" t="s">
        <v>59</v>
      </c>
      <c r="B28962">
        <v>2005</v>
      </c>
      <c r="C28962" t="s">
        <v>11</v>
      </c>
      <c r="D28962" t="s">
        <v>60</v>
      </c>
      <c r="E28962">
        <v>196</v>
      </c>
      <c r="F28962">
        <v>272.28173199999998</v>
      </c>
      <c r="G28962">
        <v>26669.054082999999</v>
      </c>
      <c r="H28962">
        <v>23709.505946000001</v>
      </c>
    </row>
    <row r="28963" spans="1:8" x14ac:dyDescent="0.25">
      <c r="A28963" t="s">
        <v>59</v>
      </c>
      <c r="B28963">
        <v>2005</v>
      </c>
      <c r="C28963" t="s">
        <v>11</v>
      </c>
      <c r="D28963" t="s">
        <v>60</v>
      </c>
      <c r="E28963">
        <v>64</v>
      </c>
      <c r="F28963">
        <v>177.26897399999999</v>
      </c>
      <c r="G28963">
        <v>12964.617246</v>
      </c>
      <c r="H28963">
        <v>11525.893222000001</v>
      </c>
    </row>
    <row r="28964" spans="1:8" x14ac:dyDescent="0.25">
      <c r="A28964" t="s">
        <v>59</v>
      </c>
      <c r="B28964">
        <v>2005</v>
      </c>
      <c r="C28964" t="s">
        <v>11</v>
      </c>
      <c r="D28964" t="s">
        <v>60</v>
      </c>
      <c r="E28964">
        <v>84</v>
      </c>
      <c r="F28964">
        <v>242.86054300000001</v>
      </c>
      <c r="G28964">
        <v>17272.933707</v>
      </c>
      <c r="H28964">
        <v>15356.102363</v>
      </c>
    </row>
    <row r="28965" spans="1:8" x14ac:dyDescent="0.25">
      <c r="A28965" t="s">
        <v>59</v>
      </c>
      <c r="B28965">
        <v>2005</v>
      </c>
      <c r="C28965" t="s">
        <v>11</v>
      </c>
      <c r="D28965" t="s">
        <v>61</v>
      </c>
      <c r="E28965">
        <v>1016</v>
      </c>
      <c r="F28965">
        <v>1851.659371</v>
      </c>
      <c r="G28965">
        <v>209621.092191</v>
      </c>
      <c r="H28965">
        <v>186358.78558900001</v>
      </c>
    </row>
    <row r="28966" spans="1:8" x14ac:dyDescent="0.25">
      <c r="A28966" t="s">
        <v>59</v>
      </c>
      <c r="B28966">
        <v>2005</v>
      </c>
      <c r="C28966" t="s">
        <v>11</v>
      </c>
      <c r="D28966" t="s">
        <v>62</v>
      </c>
      <c r="E28966">
        <v>2544</v>
      </c>
      <c r="F28966">
        <v>8879.7543740000001</v>
      </c>
      <c r="G28966">
        <v>825427.20578099997</v>
      </c>
      <c r="H28966">
        <v>733826.97348699998</v>
      </c>
    </row>
    <row r="28967" spans="1:8" x14ac:dyDescent="0.25">
      <c r="A28967" t="s">
        <v>59</v>
      </c>
      <c r="B28967">
        <v>2005</v>
      </c>
      <c r="C28967" t="s">
        <v>11</v>
      </c>
      <c r="D28967" t="s">
        <v>60</v>
      </c>
      <c r="E28967">
        <v>0</v>
      </c>
      <c r="F28967">
        <v>0</v>
      </c>
      <c r="G28967">
        <v>0</v>
      </c>
      <c r="H28967">
        <v>0</v>
      </c>
    </row>
    <row r="28968" spans="1:8" x14ac:dyDescent="0.25">
      <c r="A28968" t="s">
        <v>59</v>
      </c>
      <c r="B28968">
        <v>2005</v>
      </c>
      <c r="C28968" t="s">
        <v>11</v>
      </c>
      <c r="D28968" t="s">
        <v>60</v>
      </c>
      <c r="E28968">
        <v>0</v>
      </c>
      <c r="F28968">
        <v>0</v>
      </c>
      <c r="G28968">
        <v>0</v>
      </c>
      <c r="H28968">
        <v>0</v>
      </c>
    </row>
    <row r="28969" spans="1:8" x14ac:dyDescent="0.25">
      <c r="A28969" t="s">
        <v>59</v>
      </c>
      <c r="B28969">
        <v>2005</v>
      </c>
      <c r="C28969" t="s">
        <v>11</v>
      </c>
      <c r="D28969" t="s">
        <v>60</v>
      </c>
      <c r="E28969">
        <v>0</v>
      </c>
      <c r="F28969">
        <v>0</v>
      </c>
      <c r="G28969">
        <v>0</v>
      </c>
      <c r="H28969">
        <v>0</v>
      </c>
    </row>
    <row r="28970" spans="1:8" x14ac:dyDescent="0.25">
      <c r="A28970" t="s">
        <v>59</v>
      </c>
      <c r="B28970">
        <v>2005</v>
      </c>
      <c r="C28970" t="s">
        <v>11</v>
      </c>
      <c r="D28970" t="s">
        <v>60</v>
      </c>
      <c r="E28970">
        <v>1049</v>
      </c>
      <c r="F28970">
        <v>557.74661400000002</v>
      </c>
      <c r="G28970">
        <v>44263.304823999999</v>
      </c>
      <c r="H28970">
        <v>39351.267788999998</v>
      </c>
    </row>
    <row r="28971" spans="1:8" x14ac:dyDescent="0.25">
      <c r="A28971" t="s">
        <v>59</v>
      </c>
      <c r="B28971">
        <v>2005</v>
      </c>
      <c r="C28971" t="s">
        <v>11</v>
      </c>
      <c r="D28971" t="s">
        <v>60</v>
      </c>
      <c r="E28971">
        <v>4190</v>
      </c>
      <c r="F28971">
        <v>1934.5917999999999</v>
      </c>
      <c r="G28971">
        <v>161157.72956599999</v>
      </c>
      <c r="H28971">
        <v>143273.55351600001</v>
      </c>
    </row>
    <row r="28972" spans="1:8" x14ac:dyDescent="0.25">
      <c r="A28972" t="s">
        <v>59</v>
      </c>
      <c r="B28972">
        <v>2005</v>
      </c>
      <c r="C28972" t="s">
        <v>11</v>
      </c>
      <c r="D28972" t="s">
        <v>60</v>
      </c>
      <c r="E28972">
        <v>685</v>
      </c>
      <c r="F28972">
        <v>325.11477100000002</v>
      </c>
      <c r="G28972">
        <v>21058.895299</v>
      </c>
      <c r="H28972">
        <v>18721.923985000001</v>
      </c>
    </row>
    <row r="28973" spans="1:8" x14ac:dyDescent="0.25">
      <c r="A28973" t="s">
        <v>59</v>
      </c>
      <c r="B28973">
        <v>2005</v>
      </c>
      <c r="C28973" t="s">
        <v>11</v>
      </c>
      <c r="D28973" t="s">
        <v>61</v>
      </c>
      <c r="E28973">
        <v>9319</v>
      </c>
      <c r="F28973">
        <v>2914.854562</v>
      </c>
      <c r="G28973">
        <v>206618.12160700001</v>
      </c>
      <c r="H28973">
        <v>183689.06401999999</v>
      </c>
    </row>
    <row r="28974" spans="1:8" x14ac:dyDescent="0.25">
      <c r="A28974" t="s">
        <v>59</v>
      </c>
      <c r="B28974">
        <v>2005</v>
      </c>
      <c r="C28974" t="s">
        <v>11</v>
      </c>
      <c r="D28974" t="s">
        <v>62</v>
      </c>
      <c r="E28974">
        <v>75496</v>
      </c>
      <c r="F28974">
        <v>21473.254081999999</v>
      </c>
      <c r="G28974">
        <v>1649078.7038100001</v>
      </c>
      <c r="H28974">
        <v>1466075.2950510001</v>
      </c>
    </row>
    <row r="28975" spans="1:8" x14ac:dyDescent="0.25">
      <c r="A28975" t="s">
        <v>59</v>
      </c>
      <c r="B28975">
        <v>2005</v>
      </c>
      <c r="C28975" t="s">
        <v>11</v>
      </c>
      <c r="D28975" t="s">
        <v>63</v>
      </c>
      <c r="E28975">
        <v>0</v>
      </c>
      <c r="F28975">
        <v>0</v>
      </c>
      <c r="G28975">
        <v>0</v>
      </c>
      <c r="H28975">
        <v>0</v>
      </c>
    </row>
    <row r="28976" spans="1:8" x14ac:dyDescent="0.25">
      <c r="A28976" t="s">
        <v>59</v>
      </c>
      <c r="B28976">
        <v>2005</v>
      </c>
      <c r="C28976" t="s">
        <v>11</v>
      </c>
      <c r="D28976" t="s">
        <v>63</v>
      </c>
      <c r="E28976">
        <v>553949</v>
      </c>
      <c r="F28976">
        <v>87948.220495000001</v>
      </c>
      <c r="G28976">
        <v>7458584.5872989995</v>
      </c>
      <c r="H28976">
        <v>6630882.1854400001</v>
      </c>
    </row>
    <row r="28977" spans="1:8" x14ac:dyDescent="0.25">
      <c r="A28977" t="s">
        <v>59</v>
      </c>
      <c r="B28977">
        <v>2005</v>
      </c>
      <c r="C28977" t="s">
        <v>10</v>
      </c>
      <c r="D28977" t="s">
        <v>60</v>
      </c>
      <c r="E28977">
        <v>0</v>
      </c>
      <c r="F28977">
        <v>0</v>
      </c>
      <c r="G28977">
        <v>0</v>
      </c>
      <c r="H28977">
        <v>0</v>
      </c>
    </row>
    <row r="28978" spans="1:8" x14ac:dyDescent="0.25">
      <c r="A28978" t="s">
        <v>59</v>
      </c>
      <c r="B28978">
        <v>2005</v>
      </c>
      <c r="C28978" t="s">
        <v>10</v>
      </c>
      <c r="D28978" t="s">
        <v>60</v>
      </c>
      <c r="E28978">
        <v>0</v>
      </c>
      <c r="F28978">
        <v>0</v>
      </c>
      <c r="G28978">
        <v>0</v>
      </c>
      <c r="H28978">
        <v>0</v>
      </c>
    </row>
    <row r="28979" spans="1:8" x14ac:dyDescent="0.25">
      <c r="A28979" t="s">
        <v>59</v>
      </c>
      <c r="B28979">
        <v>2005</v>
      </c>
      <c r="C28979" t="s">
        <v>10</v>
      </c>
      <c r="D28979" t="s">
        <v>60</v>
      </c>
      <c r="E28979">
        <v>3</v>
      </c>
      <c r="F28979">
        <v>156.55833000000001</v>
      </c>
      <c r="G28979">
        <v>8722.8516380000001</v>
      </c>
      <c r="H28979">
        <v>8689.4122829999997</v>
      </c>
    </row>
    <row r="28980" spans="1:8" x14ac:dyDescent="0.25">
      <c r="A28980" t="s">
        <v>59</v>
      </c>
      <c r="B28980">
        <v>2005</v>
      </c>
      <c r="C28980" t="s">
        <v>10</v>
      </c>
      <c r="D28980" t="s">
        <v>60</v>
      </c>
      <c r="E28980">
        <v>0</v>
      </c>
      <c r="F28980">
        <v>0</v>
      </c>
      <c r="G28980">
        <v>0</v>
      </c>
      <c r="H28980">
        <v>0</v>
      </c>
    </row>
    <row r="28981" spans="1:8" x14ac:dyDescent="0.25">
      <c r="A28981" t="s">
        <v>59</v>
      </c>
      <c r="B28981">
        <v>2005</v>
      </c>
      <c r="C28981" t="s">
        <v>10</v>
      </c>
      <c r="D28981" t="s">
        <v>60</v>
      </c>
      <c r="E28981">
        <v>11</v>
      </c>
      <c r="F28981">
        <v>910.42396199999996</v>
      </c>
      <c r="G28981">
        <v>74067.681813000003</v>
      </c>
      <c r="H28981">
        <v>73783.740779999993</v>
      </c>
    </row>
    <row r="28982" spans="1:8" x14ac:dyDescent="0.25">
      <c r="A28982" t="s">
        <v>59</v>
      </c>
      <c r="B28982">
        <v>2005</v>
      </c>
      <c r="C28982" t="s">
        <v>10</v>
      </c>
      <c r="D28982" t="s">
        <v>60</v>
      </c>
      <c r="E28982">
        <v>0</v>
      </c>
      <c r="F28982">
        <v>0</v>
      </c>
      <c r="G28982">
        <v>0</v>
      </c>
      <c r="H28982">
        <v>0</v>
      </c>
    </row>
    <row r="28983" spans="1:8" x14ac:dyDescent="0.25">
      <c r="A28983" t="s">
        <v>59</v>
      </c>
      <c r="B28983">
        <v>2005</v>
      </c>
      <c r="C28983" t="s">
        <v>10</v>
      </c>
      <c r="D28983" t="s">
        <v>60</v>
      </c>
      <c r="E28983">
        <v>0</v>
      </c>
      <c r="F28983">
        <v>0</v>
      </c>
      <c r="G28983">
        <v>0</v>
      </c>
      <c r="H28983">
        <v>0</v>
      </c>
    </row>
    <row r="28984" spans="1:8" x14ac:dyDescent="0.25">
      <c r="A28984" t="s">
        <v>59</v>
      </c>
      <c r="B28984">
        <v>2005</v>
      </c>
      <c r="C28984" t="s">
        <v>10</v>
      </c>
      <c r="D28984" t="s">
        <v>60</v>
      </c>
      <c r="E28984">
        <v>287</v>
      </c>
      <c r="F28984">
        <v>5174.234899</v>
      </c>
      <c r="G28984">
        <v>369114.94414899999</v>
      </c>
      <c r="H28984">
        <v>367699.92917800002</v>
      </c>
    </row>
    <row r="28985" spans="1:8" x14ac:dyDescent="0.25">
      <c r="A28985" t="s">
        <v>59</v>
      </c>
      <c r="B28985">
        <v>2005</v>
      </c>
      <c r="C28985" t="s">
        <v>10</v>
      </c>
      <c r="D28985" t="s">
        <v>60</v>
      </c>
      <c r="E28985">
        <v>116</v>
      </c>
      <c r="F28985">
        <v>2136.2110710000002</v>
      </c>
      <c r="G28985">
        <v>142376.67425800001</v>
      </c>
      <c r="H28985">
        <v>141830.868327</v>
      </c>
    </row>
    <row r="28986" spans="1:8" x14ac:dyDescent="0.25">
      <c r="A28986" t="s">
        <v>59</v>
      </c>
      <c r="B28986">
        <v>2005</v>
      </c>
      <c r="C28986" t="s">
        <v>10</v>
      </c>
      <c r="D28986" t="s">
        <v>60</v>
      </c>
      <c r="E28986">
        <v>46</v>
      </c>
      <c r="F28986">
        <v>61.017988000000003</v>
      </c>
      <c r="G28986">
        <v>5278.7038469999998</v>
      </c>
      <c r="H28986">
        <v>5258.4677519999996</v>
      </c>
    </row>
    <row r="28987" spans="1:8" x14ac:dyDescent="0.25">
      <c r="A28987" t="s">
        <v>59</v>
      </c>
      <c r="B28987">
        <v>2005</v>
      </c>
      <c r="C28987" t="s">
        <v>10</v>
      </c>
      <c r="D28987" t="s">
        <v>60</v>
      </c>
      <c r="E28987">
        <v>66</v>
      </c>
      <c r="F28987">
        <v>1299.836714</v>
      </c>
      <c r="G28987">
        <v>77572.919544999997</v>
      </c>
      <c r="H28987">
        <v>77275.541060999996</v>
      </c>
    </row>
    <row r="28988" spans="1:8" x14ac:dyDescent="0.25">
      <c r="A28988" t="s">
        <v>59</v>
      </c>
      <c r="B28988">
        <v>2005</v>
      </c>
      <c r="C28988" t="s">
        <v>10</v>
      </c>
      <c r="D28988" t="s">
        <v>61</v>
      </c>
      <c r="E28988">
        <v>1330</v>
      </c>
      <c r="F28988">
        <v>42692.173183999999</v>
      </c>
      <c r="G28988">
        <v>2870730.5796170002</v>
      </c>
      <c r="H28988">
        <v>2859725.5341340001</v>
      </c>
    </row>
    <row r="28989" spans="1:8" x14ac:dyDescent="0.25">
      <c r="A28989" t="s">
        <v>59</v>
      </c>
      <c r="B28989">
        <v>2005</v>
      </c>
      <c r="C28989" t="s">
        <v>10</v>
      </c>
      <c r="D28989" t="s">
        <v>62</v>
      </c>
      <c r="E28989">
        <v>857</v>
      </c>
      <c r="F28989">
        <v>15324.023727</v>
      </c>
      <c r="G28989">
        <v>1042529.773849</v>
      </c>
      <c r="H28989">
        <v>1038533.199716</v>
      </c>
    </row>
    <row r="28990" spans="1:8" x14ac:dyDescent="0.25">
      <c r="A28990" t="s">
        <v>59</v>
      </c>
      <c r="B28990">
        <v>2005</v>
      </c>
      <c r="C28990" t="s">
        <v>10</v>
      </c>
      <c r="D28990" t="s">
        <v>64</v>
      </c>
      <c r="E28990">
        <v>1</v>
      </c>
      <c r="F28990">
        <v>12806.00367</v>
      </c>
      <c r="G28990">
        <v>1210620.6399999999</v>
      </c>
      <c r="H28990">
        <v>1205979.6836870001</v>
      </c>
    </row>
    <row r="28991" spans="1:8" x14ac:dyDescent="0.25">
      <c r="A28991" t="s">
        <v>59</v>
      </c>
      <c r="B28991">
        <v>2005</v>
      </c>
      <c r="C28991" t="s">
        <v>10</v>
      </c>
      <c r="D28991" t="s">
        <v>60</v>
      </c>
      <c r="E28991">
        <v>0</v>
      </c>
      <c r="F28991">
        <v>0</v>
      </c>
      <c r="G28991">
        <v>0</v>
      </c>
      <c r="H28991">
        <v>0</v>
      </c>
    </row>
    <row r="28992" spans="1:8" x14ac:dyDescent="0.25">
      <c r="A28992" t="s">
        <v>59</v>
      </c>
      <c r="B28992">
        <v>2005</v>
      </c>
      <c r="C28992" t="s">
        <v>10</v>
      </c>
      <c r="D28992" t="s">
        <v>60</v>
      </c>
      <c r="E28992">
        <v>215</v>
      </c>
      <c r="F28992">
        <v>678.66693899999996</v>
      </c>
      <c r="G28992">
        <v>68336.229844999994</v>
      </c>
      <c r="H28992">
        <v>68074.260532</v>
      </c>
    </row>
    <row r="28993" spans="1:8" x14ac:dyDescent="0.25">
      <c r="A28993" t="s">
        <v>59</v>
      </c>
      <c r="B28993">
        <v>2005</v>
      </c>
      <c r="C28993" t="s">
        <v>10</v>
      </c>
      <c r="D28993" t="s">
        <v>60</v>
      </c>
      <c r="E28993">
        <v>195</v>
      </c>
      <c r="F28993">
        <v>266.80521399999998</v>
      </c>
      <c r="G28993">
        <v>26046.028836000001</v>
      </c>
      <c r="H28993">
        <v>25946.180478999999</v>
      </c>
    </row>
    <row r="28994" spans="1:8" x14ac:dyDescent="0.25">
      <c r="A28994" t="s">
        <v>59</v>
      </c>
      <c r="B28994">
        <v>2005</v>
      </c>
      <c r="C28994" t="s">
        <v>10</v>
      </c>
      <c r="D28994" t="s">
        <v>60</v>
      </c>
      <c r="E28994">
        <v>65</v>
      </c>
      <c r="F28994">
        <v>129.026926</v>
      </c>
      <c r="G28994">
        <v>10424.239856</v>
      </c>
      <c r="H28994">
        <v>10384.27817</v>
      </c>
    </row>
    <row r="28995" spans="1:8" x14ac:dyDescent="0.25">
      <c r="A28995" t="s">
        <v>59</v>
      </c>
      <c r="B28995">
        <v>2005</v>
      </c>
      <c r="C28995" t="s">
        <v>10</v>
      </c>
      <c r="D28995" t="s">
        <v>60</v>
      </c>
      <c r="E28995">
        <v>84</v>
      </c>
      <c r="F28995">
        <v>227.31175999999999</v>
      </c>
      <c r="G28995">
        <v>16263.349585</v>
      </c>
      <c r="H28995">
        <v>16201.003468999999</v>
      </c>
    </row>
    <row r="28996" spans="1:8" x14ac:dyDescent="0.25">
      <c r="A28996" t="s">
        <v>59</v>
      </c>
      <c r="B28996">
        <v>2005</v>
      </c>
      <c r="C28996" t="s">
        <v>10</v>
      </c>
      <c r="D28996" t="s">
        <v>61</v>
      </c>
      <c r="E28996">
        <v>1003</v>
      </c>
      <c r="F28996">
        <v>1800.9764479999999</v>
      </c>
      <c r="G28996">
        <v>203966.85796699999</v>
      </c>
      <c r="H28996">
        <v>203184.94392600001</v>
      </c>
    </row>
    <row r="28997" spans="1:8" x14ac:dyDescent="0.25">
      <c r="A28997" t="s">
        <v>59</v>
      </c>
      <c r="B28997">
        <v>2005</v>
      </c>
      <c r="C28997" t="s">
        <v>10</v>
      </c>
      <c r="D28997" t="s">
        <v>62</v>
      </c>
      <c r="E28997">
        <v>2535</v>
      </c>
      <c r="F28997">
        <v>8886.9048509999993</v>
      </c>
      <c r="G28997">
        <v>819060.47345399996</v>
      </c>
      <c r="H28997">
        <v>815920.57665299997</v>
      </c>
    </row>
    <row r="28998" spans="1:8" x14ac:dyDescent="0.25">
      <c r="A28998" t="s">
        <v>59</v>
      </c>
      <c r="B28998">
        <v>2005</v>
      </c>
      <c r="C28998" t="s">
        <v>10</v>
      </c>
      <c r="D28998" t="s">
        <v>60</v>
      </c>
      <c r="E28998">
        <v>0</v>
      </c>
      <c r="F28998">
        <v>0</v>
      </c>
      <c r="G28998">
        <v>0</v>
      </c>
      <c r="H28998">
        <v>0</v>
      </c>
    </row>
    <row r="28999" spans="1:8" x14ac:dyDescent="0.25">
      <c r="A28999" t="s">
        <v>59</v>
      </c>
      <c r="B28999">
        <v>2005</v>
      </c>
      <c r="C28999" t="s">
        <v>10</v>
      </c>
      <c r="D28999" t="s">
        <v>60</v>
      </c>
      <c r="E28999">
        <v>0</v>
      </c>
      <c r="F28999">
        <v>0</v>
      </c>
      <c r="G28999">
        <v>0</v>
      </c>
      <c r="H28999">
        <v>0</v>
      </c>
    </row>
    <row r="29000" spans="1:8" x14ac:dyDescent="0.25">
      <c r="A29000" t="s">
        <v>59</v>
      </c>
      <c r="B29000">
        <v>2005</v>
      </c>
      <c r="C29000" t="s">
        <v>10</v>
      </c>
      <c r="D29000" t="s">
        <v>60</v>
      </c>
      <c r="E29000">
        <v>0</v>
      </c>
      <c r="F29000">
        <v>0</v>
      </c>
      <c r="G29000">
        <v>0</v>
      </c>
      <c r="H29000">
        <v>0</v>
      </c>
    </row>
    <row r="29001" spans="1:8" x14ac:dyDescent="0.25">
      <c r="A29001" t="s">
        <v>59</v>
      </c>
      <c r="B29001">
        <v>2005</v>
      </c>
      <c r="C29001" t="s">
        <v>10</v>
      </c>
      <c r="D29001" t="s">
        <v>60</v>
      </c>
      <c r="E29001">
        <v>1052</v>
      </c>
      <c r="F29001">
        <v>544.74445900000001</v>
      </c>
      <c r="G29001">
        <v>43017.935331000001</v>
      </c>
      <c r="H29001">
        <v>42853.024579999998</v>
      </c>
    </row>
    <row r="29002" spans="1:8" x14ac:dyDescent="0.25">
      <c r="A29002" t="s">
        <v>59</v>
      </c>
      <c r="B29002">
        <v>2005</v>
      </c>
      <c r="C29002" t="s">
        <v>10</v>
      </c>
      <c r="D29002" t="s">
        <v>60</v>
      </c>
      <c r="E29002">
        <v>4163</v>
      </c>
      <c r="F29002">
        <v>1852.1407039999999</v>
      </c>
      <c r="G29002">
        <v>154277.40317999999</v>
      </c>
      <c r="H29002">
        <v>153685.97539100001</v>
      </c>
    </row>
    <row r="29003" spans="1:8" x14ac:dyDescent="0.25">
      <c r="A29003" t="s">
        <v>59</v>
      </c>
      <c r="B29003">
        <v>2005</v>
      </c>
      <c r="C29003" t="s">
        <v>10</v>
      </c>
      <c r="D29003" t="s">
        <v>60</v>
      </c>
      <c r="E29003">
        <v>680</v>
      </c>
      <c r="F29003">
        <v>305.84241200000002</v>
      </c>
      <c r="G29003">
        <v>19586.179855999999</v>
      </c>
      <c r="H29003">
        <v>19511.095554</v>
      </c>
    </row>
    <row r="29004" spans="1:8" x14ac:dyDescent="0.25">
      <c r="A29004" t="s">
        <v>59</v>
      </c>
      <c r="B29004">
        <v>2005</v>
      </c>
      <c r="C29004" t="s">
        <v>10</v>
      </c>
      <c r="D29004" t="s">
        <v>61</v>
      </c>
      <c r="E29004">
        <v>9287</v>
      </c>
      <c r="F29004">
        <v>2893.8967269999998</v>
      </c>
      <c r="G29004">
        <v>203951.52627</v>
      </c>
      <c r="H29004">
        <v>203169.671003</v>
      </c>
    </row>
    <row r="29005" spans="1:8" x14ac:dyDescent="0.25">
      <c r="A29005" t="s">
        <v>59</v>
      </c>
      <c r="B29005">
        <v>2005</v>
      </c>
      <c r="C29005" t="s">
        <v>10</v>
      </c>
      <c r="D29005" t="s">
        <v>62</v>
      </c>
      <c r="E29005">
        <v>74922</v>
      </c>
      <c r="F29005">
        <v>21342.280982</v>
      </c>
      <c r="G29005">
        <v>1632923.6147139999</v>
      </c>
      <c r="H29005">
        <v>1626663.745265</v>
      </c>
    </row>
    <row r="29006" spans="1:8" x14ac:dyDescent="0.25">
      <c r="A29006" t="s">
        <v>59</v>
      </c>
      <c r="B29006">
        <v>2005</v>
      </c>
      <c r="C29006" t="s">
        <v>10</v>
      </c>
      <c r="D29006" t="s">
        <v>63</v>
      </c>
      <c r="E29006">
        <v>0</v>
      </c>
      <c r="F29006">
        <v>0</v>
      </c>
      <c r="G29006">
        <v>0</v>
      </c>
      <c r="H29006">
        <v>0</v>
      </c>
    </row>
    <row r="29007" spans="1:8" x14ac:dyDescent="0.25">
      <c r="A29007" t="s">
        <v>59</v>
      </c>
      <c r="B29007">
        <v>2005</v>
      </c>
      <c r="C29007" t="s">
        <v>10</v>
      </c>
      <c r="D29007" t="s">
        <v>63</v>
      </c>
      <c r="E29007">
        <v>551430</v>
      </c>
      <c r="F29007">
        <v>86948.764842999997</v>
      </c>
      <c r="G29007">
        <v>7342250.9623919996</v>
      </c>
      <c r="H29007">
        <v>7314104.1880609998</v>
      </c>
    </row>
    <row r="29008" spans="1:8" x14ac:dyDescent="0.25">
      <c r="A29008" t="s">
        <v>59</v>
      </c>
      <c r="B29008">
        <v>2005</v>
      </c>
      <c r="C29008" t="s">
        <v>9</v>
      </c>
      <c r="D29008" t="s">
        <v>60</v>
      </c>
      <c r="E29008">
        <v>0</v>
      </c>
      <c r="F29008">
        <v>0</v>
      </c>
      <c r="G29008">
        <v>0</v>
      </c>
      <c r="H29008">
        <v>0</v>
      </c>
    </row>
    <row r="29009" spans="1:8" x14ac:dyDescent="0.25">
      <c r="A29009" t="s">
        <v>59</v>
      </c>
      <c r="B29009">
        <v>2005</v>
      </c>
      <c r="C29009" t="s">
        <v>9</v>
      </c>
      <c r="D29009" t="s">
        <v>60</v>
      </c>
      <c r="E29009">
        <v>0</v>
      </c>
      <c r="F29009">
        <v>0</v>
      </c>
      <c r="G29009">
        <v>0</v>
      </c>
      <c r="H29009">
        <v>0</v>
      </c>
    </row>
    <row r="29010" spans="1:8" x14ac:dyDescent="0.25">
      <c r="A29010" t="s">
        <v>59</v>
      </c>
      <c r="B29010">
        <v>2005</v>
      </c>
      <c r="C29010" t="s">
        <v>9</v>
      </c>
      <c r="D29010" t="s">
        <v>60</v>
      </c>
      <c r="E29010">
        <v>3</v>
      </c>
      <c r="F29010">
        <v>149.05882600000001</v>
      </c>
      <c r="G29010">
        <v>8346.1806419999994</v>
      </c>
      <c r="H29010">
        <v>9227.0982349999995</v>
      </c>
    </row>
    <row r="29011" spans="1:8" x14ac:dyDescent="0.25">
      <c r="A29011" t="s">
        <v>59</v>
      </c>
      <c r="B29011">
        <v>2005</v>
      </c>
      <c r="C29011" t="s">
        <v>9</v>
      </c>
      <c r="D29011" t="s">
        <v>60</v>
      </c>
      <c r="E29011">
        <v>0</v>
      </c>
      <c r="F29011">
        <v>0</v>
      </c>
      <c r="G29011">
        <v>0</v>
      </c>
      <c r="H29011">
        <v>0</v>
      </c>
    </row>
    <row r="29012" spans="1:8" x14ac:dyDescent="0.25">
      <c r="A29012" t="s">
        <v>59</v>
      </c>
      <c r="B29012">
        <v>2005</v>
      </c>
      <c r="C29012" t="s">
        <v>9</v>
      </c>
      <c r="D29012" t="s">
        <v>60</v>
      </c>
      <c r="E29012">
        <v>11</v>
      </c>
      <c r="F29012">
        <v>897.26975500000003</v>
      </c>
      <c r="G29012">
        <v>75197.502152000001</v>
      </c>
      <c r="H29012">
        <v>83134.402325000003</v>
      </c>
    </row>
    <row r="29013" spans="1:8" x14ac:dyDescent="0.25">
      <c r="A29013" t="s">
        <v>59</v>
      </c>
      <c r="B29013">
        <v>2005</v>
      </c>
      <c r="C29013" t="s">
        <v>9</v>
      </c>
      <c r="D29013" t="s">
        <v>60</v>
      </c>
      <c r="E29013">
        <v>0</v>
      </c>
      <c r="F29013">
        <v>0</v>
      </c>
      <c r="G29013">
        <v>0</v>
      </c>
      <c r="H29013">
        <v>0</v>
      </c>
    </row>
    <row r="29014" spans="1:8" x14ac:dyDescent="0.25">
      <c r="A29014" t="s">
        <v>59</v>
      </c>
      <c r="B29014">
        <v>2005</v>
      </c>
      <c r="C29014" t="s">
        <v>9</v>
      </c>
      <c r="D29014" t="s">
        <v>60</v>
      </c>
      <c r="E29014">
        <v>0</v>
      </c>
      <c r="F29014">
        <v>0</v>
      </c>
      <c r="G29014">
        <v>0</v>
      </c>
      <c r="H29014">
        <v>0</v>
      </c>
    </row>
    <row r="29015" spans="1:8" x14ac:dyDescent="0.25">
      <c r="A29015" t="s">
        <v>59</v>
      </c>
      <c r="B29015">
        <v>2005</v>
      </c>
      <c r="C29015" t="s">
        <v>9</v>
      </c>
      <c r="D29015" t="s">
        <v>60</v>
      </c>
      <c r="E29015">
        <v>287</v>
      </c>
      <c r="F29015">
        <v>5259.3719499999997</v>
      </c>
      <c r="G29015">
        <v>369393.19537199999</v>
      </c>
      <c r="H29015">
        <v>408381.68345299998</v>
      </c>
    </row>
    <row r="29016" spans="1:8" x14ac:dyDescent="0.25">
      <c r="A29016" t="s">
        <v>59</v>
      </c>
      <c r="B29016">
        <v>2005</v>
      </c>
      <c r="C29016" t="s">
        <v>9</v>
      </c>
      <c r="D29016" t="s">
        <v>60</v>
      </c>
      <c r="E29016">
        <v>113</v>
      </c>
      <c r="F29016">
        <v>1906.8847029999999</v>
      </c>
      <c r="G29016">
        <v>126450.051731</v>
      </c>
      <c r="H29016">
        <v>139796.524802</v>
      </c>
    </row>
    <row r="29017" spans="1:8" x14ac:dyDescent="0.25">
      <c r="A29017" t="s">
        <v>59</v>
      </c>
      <c r="B29017">
        <v>2005</v>
      </c>
      <c r="C29017" t="s">
        <v>9</v>
      </c>
      <c r="D29017" t="s">
        <v>60</v>
      </c>
      <c r="E29017">
        <v>46</v>
      </c>
      <c r="F29017">
        <v>67.665412000000003</v>
      </c>
      <c r="G29017">
        <v>5772.022363</v>
      </c>
      <c r="H29017">
        <v>6381.2442650000003</v>
      </c>
    </row>
    <row r="29018" spans="1:8" x14ac:dyDescent="0.25">
      <c r="A29018" t="s">
        <v>59</v>
      </c>
      <c r="B29018">
        <v>2005</v>
      </c>
      <c r="C29018" t="s">
        <v>9</v>
      </c>
      <c r="D29018" t="s">
        <v>60</v>
      </c>
      <c r="E29018">
        <v>66</v>
      </c>
      <c r="F29018">
        <v>1403.010466</v>
      </c>
      <c r="G29018">
        <v>83508.378247000001</v>
      </c>
      <c r="H29018">
        <v>92322.469710000005</v>
      </c>
    </row>
    <row r="29019" spans="1:8" x14ac:dyDescent="0.25">
      <c r="A29019" t="s">
        <v>59</v>
      </c>
      <c r="B29019">
        <v>2005</v>
      </c>
      <c r="C29019" t="s">
        <v>9</v>
      </c>
      <c r="D29019" t="s">
        <v>61</v>
      </c>
      <c r="E29019">
        <v>1320</v>
      </c>
      <c r="F29019">
        <v>40335.441769999998</v>
      </c>
      <c r="G29019">
        <v>2694083.475228</v>
      </c>
      <c r="H29019">
        <v>2978436.9575820002</v>
      </c>
    </row>
    <row r="29020" spans="1:8" x14ac:dyDescent="0.25">
      <c r="A29020" t="s">
        <v>59</v>
      </c>
      <c r="B29020">
        <v>2005</v>
      </c>
      <c r="C29020" t="s">
        <v>9</v>
      </c>
      <c r="D29020" t="s">
        <v>62</v>
      </c>
      <c r="E29020">
        <v>847</v>
      </c>
      <c r="F29020">
        <v>15378.237002</v>
      </c>
      <c r="G29020">
        <v>1027774.919509</v>
      </c>
      <c r="H29020">
        <v>1136253.8809539999</v>
      </c>
    </row>
    <row r="29021" spans="1:8" x14ac:dyDescent="0.25">
      <c r="A29021" t="s">
        <v>59</v>
      </c>
      <c r="B29021">
        <v>2005</v>
      </c>
      <c r="C29021" t="s">
        <v>9</v>
      </c>
      <c r="D29021" t="s">
        <v>64</v>
      </c>
      <c r="E29021">
        <v>1</v>
      </c>
      <c r="F29021">
        <v>13168.789349999999</v>
      </c>
      <c r="G29021">
        <v>1225096.2</v>
      </c>
      <c r="H29021">
        <v>1354401.9078190001</v>
      </c>
    </row>
    <row r="29022" spans="1:8" x14ac:dyDescent="0.25">
      <c r="A29022" t="s">
        <v>59</v>
      </c>
      <c r="B29022">
        <v>2005</v>
      </c>
      <c r="C29022" t="s">
        <v>9</v>
      </c>
      <c r="D29022" t="s">
        <v>60</v>
      </c>
      <c r="E29022">
        <v>0</v>
      </c>
      <c r="F29022">
        <v>0</v>
      </c>
      <c r="G29022">
        <v>0</v>
      </c>
      <c r="H29022">
        <v>0</v>
      </c>
    </row>
    <row r="29023" spans="1:8" x14ac:dyDescent="0.25">
      <c r="A29023" t="s">
        <v>59</v>
      </c>
      <c r="B29023">
        <v>2005</v>
      </c>
      <c r="C29023" t="s">
        <v>9</v>
      </c>
      <c r="D29023" t="s">
        <v>60</v>
      </c>
      <c r="E29023">
        <v>214</v>
      </c>
      <c r="F29023">
        <v>648.64605200000005</v>
      </c>
      <c r="G29023">
        <v>64730.426147999999</v>
      </c>
      <c r="H29023">
        <v>71562.553755999994</v>
      </c>
    </row>
    <row r="29024" spans="1:8" x14ac:dyDescent="0.25">
      <c r="A29024" t="s">
        <v>59</v>
      </c>
      <c r="B29024">
        <v>2005</v>
      </c>
      <c r="C29024" t="s">
        <v>9</v>
      </c>
      <c r="D29024" t="s">
        <v>60</v>
      </c>
      <c r="E29024">
        <v>188</v>
      </c>
      <c r="F29024">
        <v>265.99994900000002</v>
      </c>
      <c r="G29024">
        <v>25359.481830000001</v>
      </c>
      <c r="H29024">
        <v>28036.108978</v>
      </c>
    </row>
    <row r="29025" spans="1:8" x14ac:dyDescent="0.25">
      <c r="A29025" t="s">
        <v>59</v>
      </c>
      <c r="B29025">
        <v>2005</v>
      </c>
      <c r="C29025" t="s">
        <v>9</v>
      </c>
      <c r="D29025" t="s">
        <v>60</v>
      </c>
      <c r="E29025">
        <v>65</v>
      </c>
      <c r="F29025">
        <v>106.01133799999999</v>
      </c>
      <c r="G29025">
        <v>9128.1116849999999</v>
      </c>
      <c r="H29025">
        <v>10091.560058999999</v>
      </c>
    </row>
    <row r="29026" spans="1:8" x14ac:dyDescent="0.25">
      <c r="A29026" t="s">
        <v>59</v>
      </c>
      <c r="B29026">
        <v>2005</v>
      </c>
      <c r="C29026" t="s">
        <v>9</v>
      </c>
      <c r="D29026" t="s">
        <v>60</v>
      </c>
      <c r="E29026">
        <v>82</v>
      </c>
      <c r="F29026">
        <v>231.37999500000001</v>
      </c>
      <c r="G29026">
        <v>16368.826324</v>
      </c>
      <c r="H29026">
        <v>18096.513238</v>
      </c>
    </row>
    <row r="29027" spans="1:8" x14ac:dyDescent="0.25">
      <c r="A29027" t="s">
        <v>59</v>
      </c>
      <c r="B29027">
        <v>2005</v>
      </c>
      <c r="C29027" t="s">
        <v>9</v>
      </c>
      <c r="D29027" t="s">
        <v>61</v>
      </c>
      <c r="E29027">
        <v>994</v>
      </c>
      <c r="F29027">
        <v>1798.521587</v>
      </c>
      <c r="G29027">
        <v>202693.05350800001</v>
      </c>
      <c r="H29027">
        <v>224086.77651</v>
      </c>
    </row>
    <row r="29028" spans="1:8" x14ac:dyDescent="0.25">
      <c r="A29028" t="s">
        <v>59</v>
      </c>
      <c r="B29028">
        <v>2005</v>
      </c>
      <c r="C29028" t="s">
        <v>9</v>
      </c>
      <c r="D29028" t="s">
        <v>62</v>
      </c>
      <c r="E29028">
        <v>2528</v>
      </c>
      <c r="F29028">
        <v>8811.3736090000002</v>
      </c>
      <c r="G29028">
        <v>802545.51879500004</v>
      </c>
      <c r="H29028">
        <v>887252.10458399996</v>
      </c>
    </row>
    <row r="29029" spans="1:8" x14ac:dyDescent="0.25">
      <c r="A29029" t="s">
        <v>59</v>
      </c>
      <c r="B29029">
        <v>2005</v>
      </c>
      <c r="C29029" t="s">
        <v>9</v>
      </c>
      <c r="D29029" t="s">
        <v>60</v>
      </c>
      <c r="E29029">
        <v>0</v>
      </c>
      <c r="F29029">
        <v>0</v>
      </c>
      <c r="G29029">
        <v>0</v>
      </c>
      <c r="H29029">
        <v>0</v>
      </c>
    </row>
    <row r="29030" spans="1:8" x14ac:dyDescent="0.25">
      <c r="A29030" t="s">
        <v>59</v>
      </c>
      <c r="B29030">
        <v>2005</v>
      </c>
      <c r="C29030" t="s">
        <v>9</v>
      </c>
      <c r="D29030" t="s">
        <v>60</v>
      </c>
      <c r="E29030">
        <v>0</v>
      </c>
      <c r="F29030">
        <v>0</v>
      </c>
      <c r="G29030">
        <v>0</v>
      </c>
      <c r="H29030">
        <v>0</v>
      </c>
    </row>
    <row r="29031" spans="1:8" x14ac:dyDescent="0.25">
      <c r="A29031" t="s">
        <v>59</v>
      </c>
      <c r="B29031">
        <v>2005</v>
      </c>
      <c r="C29031" t="s">
        <v>9</v>
      </c>
      <c r="D29031" t="s">
        <v>60</v>
      </c>
      <c r="E29031">
        <v>0</v>
      </c>
      <c r="F29031">
        <v>0</v>
      </c>
      <c r="G29031">
        <v>0</v>
      </c>
      <c r="H29031">
        <v>0</v>
      </c>
    </row>
    <row r="29032" spans="1:8" x14ac:dyDescent="0.25">
      <c r="A29032" t="s">
        <v>59</v>
      </c>
      <c r="B29032">
        <v>2005</v>
      </c>
      <c r="C29032" t="s">
        <v>9</v>
      </c>
      <c r="D29032" t="s">
        <v>60</v>
      </c>
      <c r="E29032">
        <v>1051</v>
      </c>
      <c r="F29032">
        <v>545.85146599999996</v>
      </c>
      <c r="G29032">
        <v>42485.162654</v>
      </c>
      <c r="H29032">
        <v>46969.360735000002</v>
      </c>
    </row>
    <row r="29033" spans="1:8" x14ac:dyDescent="0.25">
      <c r="A29033" t="s">
        <v>59</v>
      </c>
      <c r="B29033">
        <v>2005</v>
      </c>
      <c r="C29033" t="s">
        <v>9</v>
      </c>
      <c r="D29033" t="s">
        <v>60</v>
      </c>
      <c r="E29033">
        <v>4136</v>
      </c>
      <c r="F29033">
        <v>1833.1814010000001</v>
      </c>
      <c r="G29033">
        <v>150684.18645000001</v>
      </c>
      <c r="H29033">
        <v>166588.50921700001</v>
      </c>
    </row>
    <row r="29034" spans="1:8" x14ac:dyDescent="0.25">
      <c r="A29034" t="s">
        <v>59</v>
      </c>
      <c r="B29034">
        <v>2005</v>
      </c>
      <c r="C29034" t="s">
        <v>9</v>
      </c>
      <c r="D29034" t="s">
        <v>60</v>
      </c>
      <c r="E29034">
        <v>677</v>
      </c>
      <c r="F29034">
        <v>308.67972200000003</v>
      </c>
      <c r="G29034">
        <v>19573.238905999999</v>
      </c>
      <c r="H29034">
        <v>21639.143209000002</v>
      </c>
    </row>
    <row r="29035" spans="1:8" x14ac:dyDescent="0.25">
      <c r="A29035" t="s">
        <v>59</v>
      </c>
      <c r="B29035">
        <v>2005</v>
      </c>
      <c r="C29035" t="s">
        <v>9</v>
      </c>
      <c r="D29035" t="s">
        <v>61</v>
      </c>
      <c r="E29035">
        <v>9260</v>
      </c>
      <c r="F29035">
        <v>2803.5206739999999</v>
      </c>
      <c r="G29035">
        <v>194425.136531</v>
      </c>
      <c r="H29035">
        <v>214946.202467</v>
      </c>
    </row>
    <row r="29036" spans="1:8" x14ac:dyDescent="0.25">
      <c r="A29036" t="s">
        <v>59</v>
      </c>
      <c r="B29036">
        <v>2005</v>
      </c>
      <c r="C29036" t="s">
        <v>9</v>
      </c>
      <c r="D29036" t="s">
        <v>62</v>
      </c>
      <c r="E29036">
        <v>74591</v>
      </c>
      <c r="F29036">
        <v>21918.922922000002</v>
      </c>
      <c r="G29036">
        <v>1659497.4196560001</v>
      </c>
      <c r="H29036">
        <v>1834653.0429229999</v>
      </c>
    </row>
    <row r="29037" spans="1:8" x14ac:dyDescent="0.25">
      <c r="A29037" t="s">
        <v>59</v>
      </c>
      <c r="B29037">
        <v>2005</v>
      </c>
      <c r="C29037" t="s">
        <v>9</v>
      </c>
      <c r="D29037" t="s">
        <v>63</v>
      </c>
      <c r="E29037">
        <v>0</v>
      </c>
      <c r="F29037">
        <v>0</v>
      </c>
      <c r="G29037">
        <v>0</v>
      </c>
      <c r="H29037">
        <v>0</v>
      </c>
    </row>
    <row r="29038" spans="1:8" x14ac:dyDescent="0.25">
      <c r="A29038" t="s">
        <v>59</v>
      </c>
      <c r="B29038">
        <v>2005</v>
      </c>
      <c r="C29038" t="s">
        <v>9</v>
      </c>
      <c r="D29038" t="s">
        <v>63</v>
      </c>
      <c r="E29038">
        <v>549209</v>
      </c>
      <c r="F29038">
        <v>84651.173150999995</v>
      </c>
      <c r="G29038">
        <v>7050599.2122689998</v>
      </c>
      <c r="H29038">
        <v>7794771.5651780004</v>
      </c>
    </row>
    <row r="29039" spans="1:8" x14ac:dyDescent="0.25">
      <c r="A29039" t="s">
        <v>59</v>
      </c>
      <c r="B29039">
        <v>2005</v>
      </c>
      <c r="C29039" t="s">
        <v>8</v>
      </c>
      <c r="D29039" t="s">
        <v>60</v>
      </c>
      <c r="E29039">
        <v>0</v>
      </c>
      <c r="F29039">
        <v>0</v>
      </c>
      <c r="G29039">
        <v>0</v>
      </c>
      <c r="H29039">
        <v>0</v>
      </c>
    </row>
    <row r="29040" spans="1:8" x14ac:dyDescent="0.25">
      <c r="A29040" t="s">
        <v>59</v>
      </c>
      <c r="B29040">
        <v>2005</v>
      </c>
      <c r="C29040" t="s">
        <v>8</v>
      </c>
      <c r="D29040" t="s">
        <v>60</v>
      </c>
      <c r="E29040">
        <v>0</v>
      </c>
      <c r="F29040">
        <v>0</v>
      </c>
      <c r="G29040">
        <v>0</v>
      </c>
      <c r="H29040">
        <v>0</v>
      </c>
    </row>
    <row r="29041" spans="1:8" x14ac:dyDescent="0.25">
      <c r="A29041" t="s">
        <v>59</v>
      </c>
      <c r="B29041">
        <v>2005</v>
      </c>
      <c r="C29041" t="s">
        <v>8</v>
      </c>
      <c r="D29041" t="s">
        <v>60</v>
      </c>
      <c r="E29041">
        <v>3</v>
      </c>
      <c r="F29041">
        <v>150.87769299999999</v>
      </c>
      <c r="G29041">
        <v>8436.8272940000006</v>
      </c>
      <c r="H29041">
        <v>8369.7055280000004</v>
      </c>
    </row>
    <row r="29042" spans="1:8" x14ac:dyDescent="0.25">
      <c r="A29042" t="s">
        <v>59</v>
      </c>
      <c r="B29042">
        <v>2005</v>
      </c>
      <c r="C29042" t="s">
        <v>8</v>
      </c>
      <c r="D29042" t="s">
        <v>60</v>
      </c>
      <c r="E29042">
        <v>0</v>
      </c>
      <c r="F29042">
        <v>0</v>
      </c>
      <c r="G29042">
        <v>0</v>
      </c>
      <c r="H29042">
        <v>0</v>
      </c>
    </row>
    <row r="29043" spans="1:8" x14ac:dyDescent="0.25">
      <c r="A29043" t="s">
        <v>59</v>
      </c>
      <c r="B29043">
        <v>2005</v>
      </c>
      <c r="C29043" t="s">
        <v>8</v>
      </c>
      <c r="D29043" t="s">
        <v>60</v>
      </c>
      <c r="E29043">
        <v>11</v>
      </c>
      <c r="F29043">
        <v>781.41325400000005</v>
      </c>
      <c r="G29043">
        <v>68589.259833999997</v>
      </c>
      <c r="H29043">
        <v>68043.576942999993</v>
      </c>
    </row>
    <row r="29044" spans="1:8" x14ac:dyDescent="0.25">
      <c r="A29044" t="s">
        <v>59</v>
      </c>
      <c r="B29044">
        <v>2005</v>
      </c>
      <c r="C29044" t="s">
        <v>8</v>
      </c>
      <c r="D29044" t="s">
        <v>60</v>
      </c>
      <c r="E29044">
        <v>0</v>
      </c>
      <c r="F29044">
        <v>0</v>
      </c>
      <c r="G29044">
        <v>0</v>
      </c>
      <c r="H29044">
        <v>0</v>
      </c>
    </row>
    <row r="29045" spans="1:8" x14ac:dyDescent="0.25">
      <c r="A29045" t="s">
        <v>59</v>
      </c>
      <c r="B29045">
        <v>2005</v>
      </c>
      <c r="C29045" t="s">
        <v>8</v>
      </c>
      <c r="D29045" t="s">
        <v>60</v>
      </c>
      <c r="E29045">
        <v>0</v>
      </c>
      <c r="F29045">
        <v>0</v>
      </c>
      <c r="G29045">
        <v>0</v>
      </c>
      <c r="H29045">
        <v>0</v>
      </c>
    </row>
    <row r="29046" spans="1:8" x14ac:dyDescent="0.25">
      <c r="A29046" t="s">
        <v>59</v>
      </c>
      <c r="B29046">
        <v>2005</v>
      </c>
      <c r="C29046" t="s">
        <v>8</v>
      </c>
      <c r="D29046" t="s">
        <v>60</v>
      </c>
      <c r="E29046">
        <v>286</v>
      </c>
      <c r="F29046">
        <v>4948.7813749999996</v>
      </c>
      <c r="G29046">
        <v>355492.31054199999</v>
      </c>
      <c r="H29046">
        <v>352664.08244500001</v>
      </c>
    </row>
    <row r="29047" spans="1:8" x14ac:dyDescent="0.25">
      <c r="A29047" t="s">
        <v>59</v>
      </c>
      <c r="B29047">
        <v>2005</v>
      </c>
      <c r="C29047" t="s">
        <v>8</v>
      </c>
      <c r="D29047" t="s">
        <v>60</v>
      </c>
      <c r="E29047">
        <v>111</v>
      </c>
      <c r="F29047">
        <v>1886.95472</v>
      </c>
      <c r="G29047">
        <v>126135.951751</v>
      </c>
      <c r="H29047">
        <v>125132.43850400001</v>
      </c>
    </row>
    <row r="29048" spans="1:8" x14ac:dyDescent="0.25">
      <c r="A29048" t="s">
        <v>59</v>
      </c>
      <c r="B29048">
        <v>2005</v>
      </c>
      <c r="C29048" t="s">
        <v>8</v>
      </c>
      <c r="D29048" t="s">
        <v>60</v>
      </c>
      <c r="E29048">
        <v>45</v>
      </c>
      <c r="F29048">
        <v>84.240044999999995</v>
      </c>
      <c r="G29048">
        <v>6572.2907949999999</v>
      </c>
      <c r="H29048">
        <v>6520.0029199999999</v>
      </c>
    </row>
    <row r="29049" spans="1:8" x14ac:dyDescent="0.25">
      <c r="A29049" t="s">
        <v>59</v>
      </c>
      <c r="B29049">
        <v>2005</v>
      </c>
      <c r="C29049" t="s">
        <v>8</v>
      </c>
      <c r="D29049" t="s">
        <v>60</v>
      </c>
      <c r="E29049">
        <v>66</v>
      </c>
      <c r="F29049">
        <v>1515.0625090000001</v>
      </c>
      <c r="G29049">
        <v>90655.500220000002</v>
      </c>
      <c r="H29049">
        <v>89934.262587000005</v>
      </c>
    </row>
    <row r="29050" spans="1:8" x14ac:dyDescent="0.25">
      <c r="A29050" t="s">
        <v>59</v>
      </c>
      <c r="B29050">
        <v>2005</v>
      </c>
      <c r="C29050" t="s">
        <v>8</v>
      </c>
      <c r="D29050" t="s">
        <v>61</v>
      </c>
      <c r="E29050">
        <v>1317</v>
      </c>
      <c r="F29050">
        <v>40088.010009999998</v>
      </c>
      <c r="G29050">
        <v>2717131.1003490002</v>
      </c>
      <c r="H29050">
        <v>2695514.1306099999</v>
      </c>
    </row>
    <row r="29051" spans="1:8" x14ac:dyDescent="0.25">
      <c r="A29051" t="s">
        <v>59</v>
      </c>
      <c r="B29051">
        <v>2005</v>
      </c>
      <c r="C29051" t="s">
        <v>8</v>
      </c>
      <c r="D29051" t="s">
        <v>62</v>
      </c>
      <c r="E29051">
        <v>840</v>
      </c>
      <c r="F29051">
        <v>14421.185797</v>
      </c>
      <c r="G29051">
        <v>986681.55166</v>
      </c>
      <c r="H29051">
        <v>978831.70398700004</v>
      </c>
    </row>
    <row r="29052" spans="1:8" x14ac:dyDescent="0.25">
      <c r="A29052" t="s">
        <v>59</v>
      </c>
      <c r="B29052">
        <v>2005</v>
      </c>
      <c r="C29052" t="s">
        <v>8</v>
      </c>
      <c r="D29052" t="s">
        <v>64</v>
      </c>
      <c r="E29052">
        <v>1</v>
      </c>
      <c r="F29052">
        <v>13107.20493</v>
      </c>
      <c r="G29052">
        <v>1234741.48</v>
      </c>
      <c r="H29052">
        <v>1224918.115494</v>
      </c>
    </row>
    <row r="29053" spans="1:8" x14ac:dyDescent="0.25">
      <c r="A29053" t="s">
        <v>59</v>
      </c>
      <c r="B29053">
        <v>2005</v>
      </c>
      <c r="C29053" t="s">
        <v>8</v>
      </c>
      <c r="D29053" t="s">
        <v>60</v>
      </c>
      <c r="E29053">
        <v>0</v>
      </c>
      <c r="F29053">
        <v>0</v>
      </c>
      <c r="G29053">
        <v>0</v>
      </c>
      <c r="H29053">
        <v>0</v>
      </c>
    </row>
    <row r="29054" spans="1:8" x14ac:dyDescent="0.25">
      <c r="A29054" t="s">
        <v>59</v>
      </c>
      <c r="B29054">
        <v>2005</v>
      </c>
      <c r="C29054" t="s">
        <v>8</v>
      </c>
      <c r="D29054" t="s">
        <v>60</v>
      </c>
      <c r="E29054">
        <v>215</v>
      </c>
      <c r="F29054">
        <v>661.21979899999997</v>
      </c>
      <c r="G29054">
        <v>66492.344022000005</v>
      </c>
      <c r="H29054">
        <v>65963.343787999998</v>
      </c>
    </row>
    <row r="29055" spans="1:8" x14ac:dyDescent="0.25">
      <c r="A29055" t="s">
        <v>59</v>
      </c>
      <c r="B29055">
        <v>2005</v>
      </c>
      <c r="C29055" t="s">
        <v>8</v>
      </c>
      <c r="D29055" t="s">
        <v>60</v>
      </c>
      <c r="E29055">
        <v>186</v>
      </c>
      <c r="F29055">
        <v>227.208506</v>
      </c>
      <c r="G29055">
        <v>23066.618566000001</v>
      </c>
      <c r="H29055">
        <v>22883.105007999999</v>
      </c>
    </row>
    <row r="29056" spans="1:8" x14ac:dyDescent="0.25">
      <c r="A29056" t="s">
        <v>59</v>
      </c>
      <c r="B29056">
        <v>2005</v>
      </c>
      <c r="C29056" t="s">
        <v>8</v>
      </c>
      <c r="D29056" t="s">
        <v>60</v>
      </c>
      <c r="E29056">
        <v>65</v>
      </c>
      <c r="F29056">
        <v>144.361163</v>
      </c>
      <c r="G29056">
        <v>11206.175281</v>
      </c>
      <c r="H29056">
        <v>11117.021117</v>
      </c>
    </row>
    <row r="29057" spans="1:8" x14ac:dyDescent="0.25">
      <c r="A29057" t="s">
        <v>59</v>
      </c>
      <c r="B29057">
        <v>2005</v>
      </c>
      <c r="C29057" t="s">
        <v>8</v>
      </c>
      <c r="D29057" t="s">
        <v>60</v>
      </c>
      <c r="E29057">
        <v>83</v>
      </c>
      <c r="F29057">
        <v>251.22788499999999</v>
      </c>
      <c r="G29057">
        <v>17729.780084000002</v>
      </c>
      <c r="H29057">
        <v>17588.725381</v>
      </c>
    </row>
    <row r="29058" spans="1:8" x14ac:dyDescent="0.25">
      <c r="A29058" t="s">
        <v>59</v>
      </c>
      <c r="B29058">
        <v>2005</v>
      </c>
      <c r="C29058" t="s">
        <v>8</v>
      </c>
      <c r="D29058" t="s">
        <v>61</v>
      </c>
      <c r="E29058">
        <v>995</v>
      </c>
      <c r="F29058">
        <v>1757.9919219999999</v>
      </c>
      <c r="G29058">
        <v>200819.162358</v>
      </c>
      <c r="H29058">
        <v>199221.48392599999</v>
      </c>
    </row>
    <row r="29059" spans="1:8" x14ac:dyDescent="0.25">
      <c r="A29059" t="s">
        <v>59</v>
      </c>
      <c r="B29059">
        <v>2005</v>
      </c>
      <c r="C29059" t="s">
        <v>8</v>
      </c>
      <c r="D29059" t="s">
        <v>62</v>
      </c>
      <c r="E29059">
        <v>2512</v>
      </c>
      <c r="F29059">
        <v>8376.5242660000004</v>
      </c>
      <c r="G29059">
        <v>778886.38974300004</v>
      </c>
      <c r="H29059">
        <v>772689.72020600003</v>
      </c>
    </row>
    <row r="29060" spans="1:8" x14ac:dyDescent="0.25">
      <c r="A29060" t="s">
        <v>59</v>
      </c>
      <c r="B29060">
        <v>2005</v>
      </c>
      <c r="C29060" t="s">
        <v>8</v>
      </c>
      <c r="D29060" t="s">
        <v>60</v>
      </c>
      <c r="E29060">
        <v>0</v>
      </c>
      <c r="F29060">
        <v>0</v>
      </c>
      <c r="G29060">
        <v>0</v>
      </c>
      <c r="H29060">
        <v>0</v>
      </c>
    </row>
    <row r="29061" spans="1:8" x14ac:dyDescent="0.25">
      <c r="A29061" t="s">
        <v>59</v>
      </c>
      <c r="B29061">
        <v>2005</v>
      </c>
      <c r="C29061" t="s">
        <v>8</v>
      </c>
      <c r="D29061" t="s">
        <v>60</v>
      </c>
      <c r="E29061">
        <v>0</v>
      </c>
      <c r="F29061">
        <v>0</v>
      </c>
      <c r="G29061">
        <v>0</v>
      </c>
      <c r="H29061">
        <v>0</v>
      </c>
    </row>
    <row r="29062" spans="1:8" x14ac:dyDescent="0.25">
      <c r="A29062" t="s">
        <v>59</v>
      </c>
      <c r="B29062">
        <v>2005</v>
      </c>
      <c r="C29062" t="s">
        <v>8</v>
      </c>
      <c r="D29062" t="s">
        <v>60</v>
      </c>
      <c r="E29062">
        <v>0</v>
      </c>
      <c r="F29062">
        <v>0</v>
      </c>
      <c r="G29062">
        <v>0</v>
      </c>
      <c r="H29062">
        <v>0</v>
      </c>
    </row>
    <row r="29063" spans="1:8" x14ac:dyDescent="0.25">
      <c r="A29063" t="s">
        <v>59</v>
      </c>
      <c r="B29063">
        <v>2005</v>
      </c>
      <c r="C29063" t="s">
        <v>8</v>
      </c>
      <c r="D29063" t="s">
        <v>60</v>
      </c>
      <c r="E29063">
        <v>1049</v>
      </c>
      <c r="F29063">
        <v>553.45314699999994</v>
      </c>
      <c r="G29063">
        <v>43459.767264000002</v>
      </c>
      <c r="H29063">
        <v>43114.009758</v>
      </c>
    </row>
    <row r="29064" spans="1:8" x14ac:dyDescent="0.25">
      <c r="A29064" t="s">
        <v>59</v>
      </c>
      <c r="B29064">
        <v>2005</v>
      </c>
      <c r="C29064" t="s">
        <v>8</v>
      </c>
      <c r="D29064" t="s">
        <v>60</v>
      </c>
      <c r="E29064">
        <v>4100</v>
      </c>
      <c r="F29064">
        <v>1864.9183740000001</v>
      </c>
      <c r="G29064">
        <v>153662.087402</v>
      </c>
      <c r="H29064">
        <v>152439.581542</v>
      </c>
    </row>
    <row r="29065" spans="1:8" x14ac:dyDescent="0.25">
      <c r="A29065" t="s">
        <v>59</v>
      </c>
      <c r="B29065">
        <v>2005</v>
      </c>
      <c r="C29065" t="s">
        <v>8</v>
      </c>
      <c r="D29065" t="s">
        <v>60</v>
      </c>
      <c r="E29065">
        <v>677</v>
      </c>
      <c r="F29065">
        <v>320.72559899999999</v>
      </c>
      <c r="G29065">
        <v>20541.266133000001</v>
      </c>
      <c r="H29065">
        <v>20377.843790999999</v>
      </c>
    </row>
    <row r="29066" spans="1:8" x14ac:dyDescent="0.25">
      <c r="A29066" t="s">
        <v>59</v>
      </c>
      <c r="B29066">
        <v>2005</v>
      </c>
      <c r="C29066" t="s">
        <v>8</v>
      </c>
      <c r="D29066" t="s">
        <v>61</v>
      </c>
      <c r="E29066">
        <v>9205</v>
      </c>
      <c r="F29066">
        <v>2804.0543659999998</v>
      </c>
      <c r="G29066">
        <v>196093.95307799999</v>
      </c>
      <c r="H29066">
        <v>194533.867497</v>
      </c>
    </row>
    <row r="29067" spans="1:8" x14ac:dyDescent="0.25">
      <c r="A29067" t="s">
        <v>59</v>
      </c>
      <c r="B29067">
        <v>2005</v>
      </c>
      <c r="C29067" t="s">
        <v>8</v>
      </c>
      <c r="D29067" t="s">
        <v>62</v>
      </c>
      <c r="E29067">
        <v>74070</v>
      </c>
      <c r="F29067">
        <v>20880.996919000001</v>
      </c>
      <c r="G29067">
        <v>1585084.9661999999</v>
      </c>
      <c r="H29067">
        <v>1572474.3366489999</v>
      </c>
    </row>
    <row r="29068" spans="1:8" x14ac:dyDescent="0.25">
      <c r="A29068" t="s">
        <v>59</v>
      </c>
      <c r="B29068">
        <v>2005</v>
      </c>
      <c r="C29068" t="s">
        <v>8</v>
      </c>
      <c r="D29068" t="s">
        <v>63</v>
      </c>
      <c r="E29068">
        <v>0</v>
      </c>
      <c r="F29068">
        <v>0</v>
      </c>
      <c r="G29068">
        <v>0</v>
      </c>
      <c r="H29068">
        <v>0</v>
      </c>
    </row>
    <row r="29069" spans="1:8" x14ac:dyDescent="0.25">
      <c r="A29069" t="s">
        <v>59</v>
      </c>
      <c r="B29069">
        <v>2005</v>
      </c>
      <c r="C29069" t="s">
        <v>8</v>
      </c>
      <c r="D29069" t="s">
        <v>63</v>
      </c>
      <c r="E29069">
        <v>546986</v>
      </c>
      <c r="F29069">
        <v>86233.402172000002</v>
      </c>
      <c r="G29069">
        <v>7237888.9374230001</v>
      </c>
      <c r="H29069">
        <v>7180305.6923179999</v>
      </c>
    </row>
    <row r="29070" spans="1:8" x14ac:dyDescent="0.25">
      <c r="A29070" t="s">
        <v>59</v>
      </c>
      <c r="B29070">
        <v>2005</v>
      </c>
      <c r="C29070" t="s">
        <v>7</v>
      </c>
      <c r="D29070" t="s">
        <v>60</v>
      </c>
      <c r="E29070">
        <v>0</v>
      </c>
      <c r="F29070">
        <v>0</v>
      </c>
      <c r="G29070">
        <v>0</v>
      </c>
      <c r="H29070">
        <v>0</v>
      </c>
    </row>
    <row r="29071" spans="1:8" x14ac:dyDescent="0.25">
      <c r="A29071" t="s">
        <v>59</v>
      </c>
      <c r="B29071">
        <v>2005</v>
      </c>
      <c r="C29071" t="s">
        <v>7</v>
      </c>
      <c r="D29071" t="s">
        <v>60</v>
      </c>
      <c r="E29071">
        <v>0</v>
      </c>
      <c r="F29071">
        <v>0</v>
      </c>
      <c r="G29071">
        <v>0</v>
      </c>
      <c r="H29071">
        <v>0</v>
      </c>
    </row>
    <row r="29072" spans="1:8" x14ac:dyDescent="0.25">
      <c r="A29072" t="s">
        <v>59</v>
      </c>
      <c r="B29072">
        <v>2005</v>
      </c>
      <c r="C29072" t="s">
        <v>7</v>
      </c>
      <c r="D29072" t="s">
        <v>60</v>
      </c>
      <c r="E29072">
        <v>3</v>
      </c>
      <c r="F29072">
        <v>177.813354</v>
      </c>
      <c r="G29072">
        <v>9793.0146120000009</v>
      </c>
      <c r="H29072">
        <v>9739.8804870000004</v>
      </c>
    </row>
    <row r="29073" spans="1:8" x14ac:dyDescent="0.25">
      <c r="A29073" t="s">
        <v>59</v>
      </c>
      <c r="B29073">
        <v>2005</v>
      </c>
      <c r="C29073" t="s">
        <v>7</v>
      </c>
      <c r="D29073" t="s">
        <v>60</v>
      </c>
      <c r="E29073">
        <v>0</v>
      </c>
      <c r="F29073">
        <v>0</v>
      </c>
      <c r="G29073">
        <v>0</v>
      </c>
      <c r="H29073">
        <v>0</v>
      </c>
    </row>
    <row r="29074" spans="1:8" x14ac:dyDescent="0.25">
      <c r="A29074" t="s">
        <v>59</v>
      </c>
      <c r="B29074">
        <v>2005</v>
      </c>
      <c r="C29074" t="s">
        <v>7</v>
      </c>
      <c r="D29074" t="s">
        <v>60</v>
      </c>
      <c r="E29074">
        <v>11</v>
      </c>
      <c r="F29074">
        <v>870.35569399999997</v>
      </c>
      <c r="G29074">
        <v>71573.905280999999</v>
      </c>
      <c r="H29074">
        <v>71185.565533000001</v>
      </c>
    </row>
    <row r="29075" spans="1:8" x14ac:dyDescent="0.25">
      <c r="A29075" t="s">
        <v>59</v>
      </c>
      <c r="B29075">
        <v>2005</v>
      </c>
      <c r="C29075" t="s">
        <v>7</v>
      </c>
      <c r="D29075" t="s">
        <v>60</v>
      </c>
      <c r="E29075">
        <v>0</v>
      </c>
      <c r="F29075">
        <v>0</v>
      </c>
      <c r="G29075">
        <v>0</v>
      </c>
      <c r="H29075">
        <v>0</v>
      </c>
    </row>
    <row r="29076" spans="1:8" x14ac:dyDescent="0.25">
      <c r="A29076" t="s">
        <v>59</v>
      </c>
      <c r="B29076">
        <v>2005</v>
      </c>
      <c r="C29076" t="s">
        <v>7</v>
      </c>
      <c r="D29076" t="s">
        <v>60</v>
      </c>
      <c r="E29076">
        <v>0</v>
      </c>
      <c r="F29076">
        <v>0</v>
      </c>
      <c r="G29076">
        <v>0</v>
      </c>
      <c r="H29076">
        <v>0</v>
      </c>
    </row>
    <row r="29077" spans="1:8" x14ac:dyDescent="0.25">
      <c r="A29077" t="s">
        <v>59</v>
      </c>
      <c r="B29077">
        <v>2005</v>
      </c>
      <c r="C29077" t="s">
        <v>7</v>
      </c>
      <c r="D29077" t="s">
        <v>60</v>
      </c>
      <c r="E29077">
        <v>283</v>
      </c>
      <c r="F29077">
        <v>5079.1701419999999</v>
      </c>
      <c r="G29077">
        <v>365297.982816</v>
      </c>
      <c r="H29077">
        <v>363315.97937299998</v>
      </c>
    </row>
    <row r="29078" spans="1:8" x14ac:dyDescent="0.25">
      <c r="A29078" t="s">
        <v>59</v>
      </c>
      <c r="B29078">
        <v>2005</v>
      </c>
      <c r="C29078" t="s">
        <v>7</v>
      </c>
      <c r="D29078" t="s">
        <v>60</v>
      </c>
      <c r="E29078">
        <v>108</v>
      </c>
      <c r="F29078">
        <v>1709.642141</v>
      </c>
      <c r="G29078">
        <v>116440.518129</v>
      </c>
      <c r="H29078">
        <v>115808.74484</v>
      </c>
    </row>
    <row r="29079" spans="1:8" x14ac:dyDescent="0.25">
      <c r="A29079" t="s">
        <v>59</v>
      </c>
      <c r="B29079">
        <v>2005</v>
      </c>
      <c r="C29079" t="s">
        <v>7</v>
      </c>
      <c r="D29079" t="s">
        <v>60</v>
      </c>
      <c r="E29079">
        <v>46</v>
      </c>
      <c r="F29079">
        <v>99.013625000000005</v>
      </c>
      <c r="G29079">
        <v>7646.0461329999998</v>
      </c>
      <c r="H29079">
        <v>7604.5608510000002</v>
      </c>
    </row>
    <row r="29080" spans="1:8" x14ac:dyDescent="0.25">
      <c r="A29080" t="s">
        <v>59</v>
      </c>
      <c r="B29080">
        <v>2005</v>
      </c>
      <c r="C29080" t="s">
        <v>7</v>
      </c>
      <c r="D29080" t="s">
        <v>60</v>
      </c>
      <c r="E29080">
        <v>66</v>
      </c>
      <c r="F29080">
        <v>1557.227402</v>
      </c>
      <c r="G29080">
        <v>93508.374838999996</v>
      </c>
      <c r="H29080">
        <v>93001.024869000001</v>
      </c>
    </row>
    <row r="29081" spans="1:8" x14ac:dyDescent="0.25">
      <c r="A29081" t="s">
        <v>59</v>
      </c>
      <c r="B29081">
        <v>2005</v>
      </c>
      <c r="C29081" t="s">
        <v>7</v>
      </c>
      <c r="D29081" t="s">
        <v>61</v>
      </c>
      <c r="E29081">
        <v>1312</v>
      </c>
      <c r="F29081">
        <v>41048.534477000001</v>
      </c>
      <c r="G29081">
        <v>2774242.4606289999</v>
      </c>
      <c r="H29081">
        <v>2759190.2064</v>
      </c>
    </row>
    <row r="29082" spans="1:8" x14ac:dyDescent="0.25">
      <c r="A29082" t="s">
        <v>59</v>
      </c>
      <c r="B29082">
        <v>2005</v>
      </c>
      <c r="C29082" t="s">
        <v>7</v>
      </c>
      <c r="D29082" t="s">
        <v>62</v>
      </c>
      <c r="E29082">
        <v>837</v>
      </c>
      <c r="F29082">
        <v>14782.296015</v>
      </c>
      <c r="G29082">
        <v>1011788.713469</v>
      </c>
      <c r="H29082">
        <v>1006299.034338</v>
      </c>
    </row>
    <row r="29083" spans="1:8" x14ac:dyDescent="0.25">
      <c r="A29083" t="s">
        <v>59</v>
      </c>
      <c r="B29083">
        <v>2005</v>
      </c>
      <c r="C29083" t="s">
        <v>7</v>
      </c>
      <c r="D29083" t="s">
        <v>64</v>
      </c>
      <c r="E29083">
        <v>1</v>
      </c>
      <c r="F29083">
        <v>12627.2102</v>
      </c>
      <c r="G29083">
        <v>1253243.26</v>
      </c>
      <c r="H29083">
        <v>1246443.516853</v>
      </c>
    </row>
    <row r="29084" spans="1:8" x14ac:dyDescent="0.25">
      <c r="A29084" t="s">
        <v>59</v>
      </c>
      <c r="B29084">
        <v>2005</v>
      </c>
      <c r="C29084" t="s">
        <v>7</v>
      </c>
      <c r="D29084" t="s">
        <v>60</v>
      </c>
      <c r="E29084">
        <v>0</v>
      </c>
      <c r="F29084">
        <v>0</v>
      </c>
      <c r="G29084">
        <v>0</v>
      </c>
      <c r="H29084">
        <v>0</v>
      </c>
    </row>
    <row r="29085" spans="1:8" x14ac:dyDescent="0.25">
      <c r="A29085" t="s">
        <v>59</v>
      </c>
      <c r="B29085">
        <v>2005</v>
      </c>
      <c r="C29085" t="s">
        <v>7</v>
      </c>
      <c r="D29085" t="s">
        <v>60</v>
      </c>
      <c r="E29085">
        <v>213</v>
      </c>
      <c r="F29085">
        <v>666.26307199999997</v>
      </c>
      <c r="G29085">
        <v>66813.690229</v>
      </c>
      <c r="H29085">
        <v>66451.178060000006</v>
      </c>
    </row>
    <row r="29086" spans="1:8" x14ac:dyDescent="0.25">
      <c r="A29086" t="s">
        <v>59</v>
      </c>
      <c r="B29086">
        <v>2005</v>
      </c>
      <c r="C29086" t="s">
        <v>7</v>
      </c>
      <c r="D29086" t="s">
        <v>60</v>
      </c>
      <c r="E29086">
        <v>186</v>
      </c>
      <c r="F29086">
        <v>215.049162</v>
      </c>
      <c r="G29086">
        <v>22370.007664000001</v>
      </c>
      <c r="H29086">
        <v>22248.634334999999</v>
      </c>
    </row>
    <row r="29087" spans="1:8" x14ac:dyDescent="0.25">
      <c r="A29087" t="s">
        <v>59</v>
      </c>
      <c r="B29087">
        <v>2005</v>
      </c>
      <c r="C29087" t="s">
        <v>7</v>
      </c>
      <c r="D29087" t="s">
        <v>60</v>
      </c>
      <c r="E29087">
        <v>65</v>
      </c>
      <c r="F29087">
        <v>174.55224100000001</v>
      </c>
      <c r="G29087">
        <v>12824.797196</v>
      </c>
      <c r="H29087">
        <v>12755.213476999999</v>
      </c>
    </row>
    <row r="29088" spans="1:8" x14ac:dyDescent="0.25">
      <c r="A29088" t="s">
        <v>59</v>
      </c>
      <c r="B29088">
        <v>2005</v>
      </c>
      <c r="C29088" t="s">
        <v>7</v>
      </c>
      <c r="D29088" t="s">
        <v>60</v>
      </c>
      <c r="E29088">
        <v>80</v>
      </c>
      <c r="F29088">
        <v>234.463559</v>
      </c>
      <c r="G29088">
        <v>16638.997631999999</v>
      </c>
      <c r="H29088">
        <v>16548.719141000001</v>
      </c>
    </row>
    <row r="29089" spans="1:8" x14ac:dyDescent="0.25">
      <c r="A29089" t="s">
        <v>59</v>
      </c>
      <c r="B29089">
        <v>2005</v>
      </c>
      <c r="C29089" t="s">
        <v>7</v>
      </c>
      <c r="D29089" t="s">
        <v>61</v>
      </c>
      <c r="E29089">
        <v>993</v>
      </c>
      <c r="F29089">
        <v>1738.5844</v>
      </c>
      <c r="G29089">
        <v>200217.65583199999</v>
      </c>
      <c r="H29089">
        <v>199131.331511</v>
      </c>
    </row>
    <row r="29090" spans="1:8" x14ac:dyDescent="0.25">
      <c r="A29090" t="s">
        <v>59</v>
      </c>
      <c r="B29090">
        <v>2005</v>
      </c>
      <c r="C29090" t="s">
        <v>7</v>
      </c>
      <c r="D29090" t="s">
        <v>62</v>
      </c>
      <c r="E29090">
        <v>2490</v>
      </c>
      <c r="F29090">
        <v>8526.7204139999994</v>
      </c>
      <c r="G29090">
        <v>792720.19944200001</v>
      </c>
      <c r="H29090">
        <v>788419.12405099999</v>
      </c>
    </row>
    <row r="29091" spans="1:8" x14ac:dyDescent="0.25">
      <c r="A29091" t="s">
        <v>59</v>
      </c>
      <c r="B29091">
        <v>2005</v>
      </c>
      <c r="C29091" t="s">
        <v>7</v>
      </c>
      <c r="D29091" t="s">
        <v>60</v>
      </c>
      <c r="E29091">
        <v>0</v>
      </c>
      <c r="F29091">
        <v>0</v>
      </c>
      <c r="G29091">
        <v>0</v>
      </c>
      <c r="H29091">
        <v>0</v>
      </c>
    </row>
    <row r="29092" spans="1:8" x14ac:dyDescent="0.25">
      <c r="A29092" t="s">
        <v>59</v>
      </c>
      <c r="B29092">
        <v>2005</v>
      </c>
      <c r="C29092" t="s">
        <v>7</v>
      </c>
      <c r="D29092" t="s">
        <v>60</v>
      </c>
      <c r="E29092">
        <v>0</v>
      </c>
      <c r="F29092">
        <v>0</v>
      </c>
      <c r="G29092">
        <v>0</v>
      </c>
      <c r="H29092">
        <v>0</v>
      </c>
    </row>
    <row r="29093" spans="1:8" x14ac:dyDescent="0.25">
      <c r="A29093" t="s">
        <v>59</v>
      </c>
      <c r="B29093">
        <v>2005</v>
      </c>
      <c r="C29093" t="s">
        <v>7</v>
      </c>
      <c r="D29093" t="s">
        <v>60</v>
      </c>
      <c r="E29093">
        <v>0</v>
      </c>
      <c r="F29093">
        <v>0</v>
      </c>
      <c r="G29093">
        <v>0</v>
      </c>
      <c r="H29093">
        <v>0</v>
      </c>
    </row>
    <row r="29094" spans="1:8" x14ac:dyDescent="0.25">
      <c r="A29094" t="s">
        <v>59</v>
      </c>
      <c r="B29094">
        <v>2005</v>
      </c>
      <c r="C29094" t="s">
        <v>7</v>
      </c>
      <c r="D29094" t="s">
        <v>60</v>
      </c>
      <c r="E29094">
        <v>1022</v>
      </c>
      <c r="F29094">
        <v>550.82365300000004</v>
      </c>
      <c r="G29094">
        <v>43511.206294000003</v>
      </c>
      <c r="H29094">
        <v>43275.126807000001</v>
      </c>
    </row>
    <row r="29095" spans="1:8" x14ac:dyDescent="0.25">
      <c r="A29095" t="s">
        <v>59</v>
      </c>
      <c r="B29095">
        <v>2005</v>
      </c>
      <c r="C29095" t="s">
        <v>7</v>
      </c>
      <c r="D29095" t="s">
        <v>60</v>
      </c>
      <c r="E29095">
        <v>4054</v>
      </c>
      <c r="F29095">
        <v>1925.7743330000001</v>
      </c>
      <c r="G29095">
        <v>159444.64634800001</v>
      </c>
      <c r="H29095">
        <v>158579.54483500001</v>
      </c>
    </row>
    <row r="29096" spans="1:8" x14ac:dyDescent="0.25">
      <c r="A29096" t="s">
        <v>59</v>
      </c>
      <c r="B29096">
        <v>2005</v>
      </c>
      <c r="C29096" t="s">
        <v>7</v>
      </c>
      <c r="D29096" t="s">
        <v>60</v>
      </c>
      <c r="E29096">
        <v>670</v>
      </c>
      <c r="F29096">
        <v>320.643124</v>
      </c>
      <c r="G29096">
        <v>20652.347528999999</v>
      </c>
      <c r="H29096">
        <v>20540.293737</v>
      </c>
    </row>
    <row r="29097" spans="1:8" x14ac:dyDescent="0.25">
      <c r="A29097" t="s">
        <v>59</v>
      </c>
      <c r="B29097">
        <v>2005</v>
      </c>
      <c r="C29097" t="s">
        <v>7</v>
      </c>
      <c r="D29097" t="s">
        <v>61</v>
      </c>
      <c r="E29097">
        <v>9147</v>
      </c>
      <c r="F29097">
        <v>2831.619561</v>
      </c>
      <c r="G29097">
        <v>198883.513083</v>
      </c>
      <c r="H29097">
        <v>197804.42744299999</v>
      </c>
    </row>
    <row r="29098" spans="1:8" x14ac:dyDescent="0.25">
      <c r="A29098" t="s">
        <v>59</v>
      </c>
      <c r="B29098">
        <v>2005</v>
      </c>
      <c r="C29098" t="s">
        <v>7</v>
      </c>
      <c r="D29098" t="s">
        <v>62</v>
      </c>
      <c r="E29098">
        <v>73573</v>
      </c>
      <c r="F29098">
        <v>21009.269993999998</v>
      </c>
      <c r="G29098">
        <v>1603191.7599309999</v>
      </c>
      <c r="H29098">
        <v>1594493.29529</v>
      </c>
    </row>
    <row r="29099" spans="1:8" x14ac:dyDescent="0.25">
      <c r="A29099" t="s">
        <v>59</v>
      </c>
      <c r="B29099">
        <v>2005</v>
      </c>
      <c r="C29099" t="s">
        <v>7</v>
      </c>
      <c r="D29099" t="s">
        <v>63</v>
      </c>
      <c r="E29099">
        <v>0</v>
      </c>
      <c r="F29099">
        <v>0</v>
      </c>
      <c r="G29099">
        <v>0</v>
      </c>
      <c r="H29099">
        <v>0</v>
      </c>
    </row>
    <row r="29100" spans="1:8" x14ac:dyDescent="0.25">
      <c r="A29100" t="s">
        <v>59</v>
      </c>
      <c r="B29100">
        <v>2005</v>
      </c>
      <c r="C29100" t="s">
        <v>7</v>
      </c>
      <c r="D29100" t="s">
        <v>63</v>
      </c>
      <c r="E29100">
        <v>544038</v>
      </c>
      <c r="F29100">
        <v>88433.692442</v>
      </c>
      <c r="G29100">
        <v>7459673.2229129998</v>
      </c>
      <c r="H29100">
        <v>7419199.1477690004</v>
      </c>
    </row>
    <row r="29101" spans="1:8" x14ac:dyDescent="0.25">
      <c r="A29101" t="s">
        <v>59</v>
      </c>
      <c r="B29101">
        <v>2005</v>
      </c>
      <c r="C29101" t="s">
        <v>6</v>
      </c>
      <c r="D29101" t="s">
        <v>60</v>
      </c>
      <c r="E29101">
        <v>0</v>
      </c>
      <c r="F29101">
        <v>0</v>
      </c>
      <c r="G29101">
        <v>0</v>
      </c>
      <c r="H29101">
        <v>0</v>
      </c>
    </row>
    <row r="29102" spans="1:8" x14ac:dyDescent="0.25">
      <c r="A29102" t="s">
        <v>59</v>
      </c>
      <c r="B29102">
        <v>2005</v>
      </c>
      <c r="C29102" t="s">
        <v>6</v>
      </c>
      <c r="D29102" t="s">
        <v>60</v>
      </c>
      <c r="E29102">
        <v>0</v>
      </c>
      <c r="F29102">
        <v>0</v>
      </c>
      <c r="G29102">
        <v>0</v>
      </c>
      <c r="H29102">
        <v>0</v>
      </c>
    </row>
    <row r="29103" spans="1:8" x14ac:dyDescent="0.25">
      <c r="A29103" t="s">
        <v>59</v>
      </c>
      <c r="B29103">
        <v>2005</v>
      </c>
      <c r="C29103" t="s">
        <v>6</v>
      </c>
      <c r="D29103" t="s">
        <v>60</v>
      </c>
      <c r="E29103">
        <v>3</v>
      </c>
      <c r="F29103">
        <v>156.20286300000001</v>
      </c>
      <c r="G29103">
        <v>8823.7806079999991</v>
      </c>
      <c r="H29103">
        <v>9006.8629139999994</v>
      </c>
    </row>
    <row r="29104" spans="1:8" x14ac:dyDescent="0.25">
      <c r="A29104" t="s">
        <v>59</v>
      </c>
      <c r="B29104">
        <v>2005</v>
      </c>
      <c r="C29104" t="s">
        <v>6</v>
      </c>
      <c r="D29104" t="s">
        <v>60</v>
      </c>
      <c r="E29104">
        <v>0</v>
      </c>
      <c r="F29104">
        <v>0</v>
      </c>
      <c r="G29104">
        <v>0</v>
      </c>
      <c r="H29104">
        <v>0</v>
      </c>
    </row>
    <row r="29105" spans="1:8" x14ac:dyDescent="0.25">
      <c r="A29105" t="s">
        <v>59</v>
      </c>
      <c r="B29105">
        <v>2005</v>
      </c>
      <c r="C29105" t="s">
        <v>6</v>
      </c>
      <c r="D29105" t="s">
        <v>60</v>
      </c>
      <c r="E29105">
        <v>11</v>
      </c>
      <c r="F29105">
        <v>728.91697399999998</v>
      </c>
      <c r="G29105">
        <v>64560.949439000004</v>
      </c>
      <c r="H29105">
        <v>65900.507620999997</v>
      </c>
    </row>
    <row r="29106" spans="1:8" x14ac:dyDescent="0.25">
      <c r="A29106" t="s">
        <v>59</v>
      </c>
      <c r="B29106">
        <v>2005</v>
      </c>
      <c r="C29106" t="s">
        <v>6</v>
      </c>
      <c r="D29106" t="s">
        <v>60</v>
      </c>
      <c r="E29106">
        <v>0</v>
      </c>
      <c r="F29106">
        <v>0</v>
      </c>
      <c r="G29106">
        <v>0</v>
      </c>
      <c r="H29106">
        <v>0</v>
      </c>
    </row>
    <row r="29107" spans="1:8" x14ac:dyDescent="0.25">
      <c r="A29107" t="s">
        <v>59</v>
      </c>
      <c r="B29107">
        <v>2005</v>
      </c>
      <c r="C29107" t="s">
        <v>6</v>
      </c>
      <c r="D29107" t="s">
        <v>60</v>
      </c>
      <c r="E29107">
        <v>0</v>
      </c>
      <c r="F29107">
        <v>0</v>
      </c>
      <c r="G29107">
        <v>0</v>
      </c>
      <c r="H29107">
        <v>0</v>
      </c>
    </row>
    <row r="29108" spans="1:8" x14ac:dyDescent="0.25">
      <c r="A29108" t="s">
        <v>59</v>
      </c>
      <c r="B29108">
        <v>2005</v>
      </c>
      <c r="C29108" t="s">
        <v>6</v>
      </c>
      <c r="D29108" t="s">
        <v>60</v>
      </c>
      <c r="E29108">
        <v>284</v>
      </c>
      <c r="F29108">
        <v>4886.4768809999996</v>
      </c>
      <c r="G29108">
        <v>359271.01341700001</v>
      </c>
      <c r="H29108">
        <v>366725.43330700003</v>
      </c>
    </row>
    <row r="29109" spans="1:8" x14ac:dyDescent="0.25">
      <c r="A29109" t="s">
        <v>59</v>
      </c>
      <c r="B29109">
        <v>2005</v>
      </c>
      <c r="C29109" t="s">
        <v>6</v>
      </c>
      <c r="D29109" t="s">
        <v>60</v>
      </c>
      <c r="E29109">
        <v>107</v>
      </c>
      <c r="F29109">
        <v>1692.445338</v>
      </c>
      <c r="G29109">
        <v>116973.313633</v>
      </c>
      <c r="H29109">
        <v>119400.36219299999</v>
      </c>
    </row>
    <row r="29110" spans="1:8" x14ac:dyDescent="0.25">
      <c r="A29110" t="s">
        <v>59</v>
      </c>
      <c r="B29110">
        <v>2005</v>
      </c>
      <c r="C29110" t="s">
        <v>6</v>
      </c>
      <c r="D29110" t="s">
        <v>60</v>
      </c>
      <c r="E29110">
        <v>46</v>
      </c>
      <c r="F29110">
        <v>99.724947999999998</v>
      </c>
      <c r="G29110">
        <v>8196.4676749999999</v>
      </c>
      <c r="H29110">
        <v>8366.5340300000007</v>
      </c>
    </row>
    <row r="29111" spans="1:8" x14ac:dyDescent="0.25">
      <c r="A29111" t="s">
        <v>59</v>
      </c>
      <c r="B29111">
        <v>2005</v>
      </c>
      <c r="C29111" t="s">
        <v>6</v>
      </c>
      <c r="D29111" t="s">
        <v>60</v>
      </c>
      <c r="E29111">
        <v>65</v>
      </c>
      <c r="F29111">
        <v>1561.899846</v>
      </c>
      <c r="G29111">
        <v>94646.201394000003</v>
      </c>
      <c r="H29111">
        <v>96609.990565999993</v>
      </c>
    </row>
    <row r="29112" spans="1:8" x14ac:dyDescent="0.25">
      <c r="A29112" t="s">
        <v>59</v>
      </c>
      <c r="B29112">
        <v>2005</v>
      </c>
      <c r="C29112" t="s">
        <v>6</v>
      </c>
      <c r="D29112" t="s">
        <v>61</v>
      </c>
      <c r="E29112">
        <v>1311</v>
      </c>
      <c r="F29112">
        <v>41423.933296000003</v>
      </c>
      <c r="G29112">
        <v>2825238.122982</v>
      </c>
      <c r="H29112">
        <v>2883858.2467069998</v>
      </c>
    </row>
    <row r="29113" spans="1:8" x14ac:dyDescent="0.25">
      <c r="A29113" t="s">
        <v>59</v>
      </c>
      <c r="B29113">
        <v>2005</v>
      </c>
      <c r="C29113" t="s">
        <v>6</v>
      </c>
      <c r="D29113" t="s">
        <v>62</v>
      </c>
      <c r="E29113">
        <v>827</v>
      </c>
      <c r="F29113">
        <v>13812.920689</v>
      </c>
      <c r="G29113">
        <v>970912.83750400005</v>
      </c>
      <c r="H29113">
        <v>991058.052945</v>
      </c>
    </row>
    <row r="29114" spans="1:8" x14ac:dyDescent="0.25">
      <c r="A29114" t="s">
        <v>59</v>
      </c>
      <c r="B29114">
        <v>2005</v>
      </c>
      <c r="C29114" t="s">
        <v>6</v>
      </c>
      <c r="D29114" t="s">
        <v>64</v>
      </c>
      <c r="E29114">
        <v>1</v>
      </c>
      <c r="F29114">
        <v>12984.03609</v>
      </c>
      <c r="G29114">
        <v>1270794.32</v>
      </c>
      <c r="H29114">
        <v>1297161.697554</v>
      </c>
    </row>
    <row r="29115" spans="1:8" x14ac:dyDescent="0.25">
      <c r="A29115" t="s">
        <v>59</v>
      </c>
      <c r="B29115">
        <v>2005</v>
      </c>
      <c r="C29115" t="s">
        <v>6</v>
      </c>
      <c r="D29115" t="s">
        <v>60</v>
      </c>
      <c r="E29115">
        <v>0</v>
      </c>
      <c r="F29115">
        <v>0</v>
      </c>
      <c r="G29115">
        <v>0</v>
      </c>
      <c r="H29115">
        <v>0</v>
      </c>
    </row>
    <row r="29116" spans="1:8" x14ac:dyDescent="0.25">
      <c r="A29116" t="s">
        <v>59</v>
      </c>
      <c r="B29116">
        <v>2005</v>
      </c>
      <c r="C29116" t="s">
        <v>6</v>
      </c>
      <c r="D29116" t="s">
        <v>60</v>
      </c>
      <c r="E29116">
        <v>213</v>
      </c>
      <c r="F29116">
        <v>655.95296099999996</v>
      </c>
      <c r="G29116">
        <v>67324.643418000007</v>
      </c>
      <c r="H29116">
        <v>68721.544760999997</v>
      </c>
    </row>
    <row r="29117" spans="1:8" x14ac:dyDescent="0.25">
      <c r="A29117" t="s">
        <v>59</v>
      </c>
      <c r="B29117">
        <v>2005</v>
      </c>
      <c r="C29117" t="s">
        <v>6</v>
      </c>
      <c r="D29117" t="s">
        <v>60</v>
      </c>
      <c r="E29117">
        <v>187</v>
      </c>
      <c r="F29117">
        <v>197.41711900000001</v>
      </c>
      <c r="G29117">
        <v>21606.759711999999</v>
      </c>
      <c r="H29117">
        <v>22055.072693999999</v>
      </c>
    </row>
    <row r="29118" spans="1:8" x14ac:dyDescent="0.25">
      <c r="A29118" t="s">
        <v>59</v>
      </c>
      <c r="B29118">
        <v>2005</v>
      </c>
      <c r="C29118" t="s">
        <v>6</v>
      </c>
      <c r="D29118" t="s">
        <v>60</v>
      </c>
      <c r="E29118">
        <v>65</v>
      </c>
      <c r="F29118">
        <v>165.878366</v>
      </c>
      <c r="G29118">
        <v>12542.929544000001</v>
      </c>
      <c r="H29118">
        <v>12803.179495</v>
      </c>
    </row>
    <row r="29119" spans="1:8" x14ac:dyDescent="0.25">
      <c r="A29119" t="s">
        <v>59</v>
      </c>
      <c r="B29119">
        <v>2005</v>
      </c>
      <c r="C29119" t="s">
        <v>6</v>
      </c>
      <c r="D29119" t="s">
        <v>60</v>
      </c>
      <c r="E29119">
        <v>80</v>
      </c>
      <c r="F29119">
        <v>245.552921</v>
      </c>
      <c r="G29119">
        <v>17448.136608000001</v>
      </c>
      <c r="H29119">
        <v>17810.163412000002</v>
      </c>
    </row>
    <row r="29120" spans="1:8" x14ac:dyDescent="0.25">
      <c r="A29120" t="s">
        <v>59</v>
      </c>
      <c r="B29120">
        <v>2005</v>
      </c>
      <c r="C29120" t="s">
        <v>6</v>
      </c>
      <c r="D29120" t="s">
        <v>61</v>
      </c>
      <c r="E29120">
        <v>986</v>
      </c>
      <c r="F29120">
        <v>1730.902666</v>
      </c>
      <c r="G29120">
        <v>200961.18855399999</v>
      </c>
      <c r="H29120">
        <v>205130.87947000001</v>
      </c>
    </row>
    <row r="29121" spans="1:8" x14ac:dyDescent="0.25">
      <c r="A29121" t="s">
        <v>59</v>
      </c>
      <c r="B29121">
        <v>2005</v>
      </c>
      <c r="C29121" t="s">
        <v>6</v>
      </c>
      <c r="D29121" t="s">
        <v>62</v>
      </c>
      <c r="E29121">
        <v>2486</v>
      </c>
      <c r="F29121">
        <v>8294.0223220000007</v>
      </c>
      <c r="G29121">
        <v>785605.86875400005</v>
      </c>
      <c r="H29121">
        <v>801906.19857500005</v>
      </c>
    </row>
    <row r="29122" spans="1:8" x14ac:dyDescent="0.25">
      <c r="A29122" t="s">
        <v>59</v>
      </c>
      <c r="B29122">
        <v>2005</v>
      </c>
      <c r="C29122" t="s">
        <v>6</v>
      </c>
      <c r="D29122" t="s">
        <v>60</v>
      </c>
      <c r="E29122">
        <v>0</v>
      </c>
      <c r="F29122">
        <v>0</v>
      </c>
      <c r="G29122">
        <v>0</v>
      </c>
      <c r="H29122">
        <v>0</v>
      </c>
    </row>
    <row r="29123" spans="1:8" x14ac:dyDescent="0.25">
      <c r="A29123" t="s">
        <v>59</v>
      </c>
      <c r="B29123">
        <v>2005</v>
      </c>
      <c r="C29123" t="s">
        <v>6</v>
      </c>
      <c r="D29123" t="s">
        <v>60</v>
      </c>
      <c r="E29123">
        <v>0</v>
      </c>
      <c r="F29123">
        <v>0</v>
      </c>
      <c r="G29123">
        <v>0</v>
      </c>
      <c r="H29123">
        <v>0</v>
      </c>
    </row>
    <row r="29124" spans="1:8" x14ac:dyDescent="0.25">
      <c r="A29124" t="s">
        <v>59</v>
      </c>
      <c r="B29124">
        <v>2005</v>
      </c>
      <c r="C29124" t="s">
        <v>6</v>
      </c>
      <c r="D29124" t="s">
        <v>60</v>
      </c>
      <c r="E29124">
        <v>0</v>
      </c>
      <c r="F29124">
        <v>0</v>
      </c>
      <c r="G29124">
        <v>0</v>
      </c>
      <c r="H29124">
        <v>0</v>
      </c>
    </row>
    <row r="29125" spans="1:8" x14ac:dyDescent="0.25">
      <c r="A29125" t="s">
        <v>59</v>
      </c>
      <c r="B29125">
        <v>2005</v>
      </c>
      <c r="C29125" t="s">
        <v>6</v>
      </c>
      <c r="D29125" t="s">
        <v>60</v>
      </c>
      <c r="E29125">
        <v>1028</v>
      </c>
      <c r="F29125">
        <v>532.66880100000003</v>
      </c>
      <c r="G29125">
        <v>42696.868694999997</v>
      </c>
      <c r="H29125">
        <v>43582.774809000002</v>
      </c>
    </row>
    <row r="29126" spans="1:8" x14ac:dyDescent="0.25">
      <c r="A29126" t="s">
        <v>59</v>
      </c>
      <c r="B29126">
        <v>2005</v>
      </c>
      <c r="C29126" t="s">
        <v>6</v>
      </c>
      <c r="D29126" t="s">
        <v>60</v>
      </c>
      <c r="E29126">
        <v>4031</v>
      </c>
      <c r="F29126">
        <v>1814.633859</v>
      </c>
      <c r="G29126">
        <v>152068.14358199999</v>
      </c>
      <c r="H29126">
        <v>155223.36554999999</v>
      </c>
    </row>
    <row r="29127" spans="1:8" x14ac:dyDescent="0.25">
      <c r="A29127" t="s">
        <v>59</v>
      </c>
      <c r="B29127">
        <v>2005</v>
      </c>
      <c r="C29127" t="s">
        <v>6</v>
      </c>
      <c r="D29127" t="s">
        <v>60</v>
      </c>
      <c r="E29127">
        <v>666</v>
      </c>
      <c r="F29127">
        <v>308.501645</v>
      </c>
      <c r="G29127">
        <v>20145.668119999998</v>
      </c>
      <c r="H29127">
        <v>20563.665297</v>
      </c>
    </row>
    <row r="29128" spans="1:8" x14ac:dyDescent="0.25">
      <c r="A29128" t="s">
        <v>59</v>
      </c>
      <c r="B29128">
        <v>2005</v>
      </c>
      <c r="C29128" t="s">
        <v>6</v>
      </c>
      <c r="D29128" t="s">
        <v>61</v>
      </c>
      <c r="E29128">
        <v>9115</v>
      </c>
      <c r="F29128">
        <v>2722.8215540000001</v>
      </c>
      <c r="G29128">
        <v>194225.91487800001</v>
      </c>
      <c r="H29128">
        <v>198255.85737000001</v>
      </c>
    </row>
    <row r="29129" spans="1:8" x14ac:dyDescent="0.25">
      <c r="A29129" t="s">
        <v>59</v>
      </c>
      <c r="B29129">
        <v>2005</v>
      </c>
      <c r="C29129" t="s">
        <v>6</v>
      </c>
      <c r="D29129" t="s">
        <v>62</v>
      </c>
      <c r="E29129">
        <v>73222</v>
      </c>
      <c r="F29129">
        <v>20065.137408999999</v>
      </c>
      <c r="G29129">
        <v>1553084.5244799999</v>
      </c>
      <c r="H29129">
        <v>1585309.0673390001</v>
      </c>
    </row>
    <row r="29130" spans="1:8" x14ac:dyDescent="0.25">
      <c r="A29130" t="s">
        <v>59</v>
      </c>
      <c r="B29130">
        <v>2005</v>
      </c>
      <c r="C29130" t="s">
        <v>6</v>
      </c>
      <c r="D29130" t="s">
        <v>63</v>
      </c>
      <c r="E29130">
        <v>0</v>
      </c>
      <c r="F29130">
        <v>0</v>
      </c>
      <c r="G29130">
        <v>0</v>
      </c>
      <c r="H29130">
        <v>0</v>
      </c>
    </row>
    <row r="29131" spans="1:8" x14ac:dyDescent="0.25">
      <c r="A29131" t="s">
        <v>59</v>
      </c>
      <c r="B29131">
        <v>2005</v>
      </c>
      <c r="C29131" t="s">
        <v>6</v>
      </c>
      <c r="D29131" t="s">
        <v>63</v>
      </c>
      <c r="E29131">
        <v>541434</v>
      </c>
      <c r="F29131">
        <v>84427.459373000005</v>
      </c>
      <c r="G29131">
        <v>7226408.2370020002</v>
      </c>
      <c r="H29131">
        <v>7376347.0833940003</v>
      </c>
    </row>
    <row r="29132" spans="1:8" x14ac:dyDescent="0.25">
      <c r="A29132" t="s">
        <v>59</v>
      </c>
      <c r="B29132">
        <v>2005</v>
      </c>
      <c r="C29132" t="s">
        <v>5</v>
      </c>
      <c r="D29132" t="s">
        <v>60</v>
      </c>
      <c r="E29132">
        <v>0</v>
      </c>
      <c r="F29132">
        <v>0</v>
      </c>
      <c r="G29132">
        <v>0</v>
      </c>
      <c r="H29132">
        <v>0</v>
      </c>
    </row>
    <row r="29133" spans="1:8" x14ac:dyDescent="0.25">
      <c r="A29133" t="s">
        <v>59</v>
      </c>
      <c r="B29133">
        <v>2005</v>
      </c>
      <c r="C29133" t="s">
        <v>5</v>
      </c>
      <c r="D29133" t="s">
        <v>60</v>
      </c>
      <c r="E29133">
        <v>0</v>
      </c>
      <c r="F29133">
        <v>0</v>
      </c>
      <c r="G29133">
        <v>0</v>
      </c>
      <c r="H29133">
        <v>0</v>
      </c>
    </row>
    <row r="29134" spans="1:8" x14ac:dyDescent="0.25">
      <c r="A29134" t="s">
        <v>59</v>
      </c>
      <c r="B29134">
        <v>2005</v>
      </c>
      <c r="C29134" t="s">
        <v>5</v>
      </c>
      <c r="D29134" t="s">
        <v>60</v>
      </c>
      <c r="E29134">
        <v>3</v>
      </c>
      <c r="F29134">
        <v>152.36351199999999</v>
      </c>
      <c r="G29134">
        <v>8448.606597</v>
      </c>
      <c r="H29134">
        <v>8348.2300109999996</v>
      </c>
    </row>
    <row r="29135" spans="1:8" x14ac:dyDescent="0.25">
      <c r="A29135" t="s">
        <v>59</v>
      </c>
      <c r="B29135">
        <v>2005</v>
      </c>
      <c r="C29135" t="s">
        <v>5</v>
      </c>
      <c r="D29135" t="s">
        <v>60</v>
      </c>
      <c r="E29135">
        <v>0</v>
      </c>
      <c r="F29135">
        <v>0</v>
      </c>
      <c r="G29135">
        <v>0</v>
      </c>
      <c r="H29135">
        <v>0</v>
      </c>
    </row>
    <row r="29136" spans="1:8" x14ac:dyDescent="0.25">
      <c r="A29136" t="s">
        <v>59</v>
      </c>
      <c r="B29136">
        <v>2005</v>
      </c>
      <c r="C29136" t="s">
        <v>5</v>
      </c>
      <c r="D29136" t="s">
        <v>60</v>
      </c>
      <c r="E29136">
        <v>11</v>
      </c>
      <c r="F29136">
        <v>788.87720999999999</v>
      </c>
      <c r="G29136">
        <v>65660.732153999998</v>
      </c>
      <c r="H29136">
        <v>64880.627171</v>
      </c>
    </row>
    <row r="29137" spans="1:8" x14ac:dyDescent="0.25">
      <c r="A29137" t="s">
        <v>59</v>
      </c>
      <c r="B29137">
        <v>2005</v>
      </c>
      <c r="C29137" t="s">
        <v>5</v>
      </c>
      <c r="D29137" t="s">
        <v>60</v>
      </c>
      <c r="E29137">
        <v>0</v>
      </c>
      <c r="F29137">
        <v>0</v>
      </c>
      <c r="G29137">
        <v>0</v>
      </c>
      <c r="H29137">
        <v>0</v>
      </c>
    </row>
    <row r="29138" spans="1:8" x14ac:dyDescent="0.25">
      <c r="A29138" t="s">
        <v>59</v>
      </c>
      <c r="B29138">
        <v>2005</v>
      </c>
      <c r="C29138" t="s">
        <v>5</v>
      </c>
      <c r="D29138" t="s">
        <v>60</v>
      </c>
      <c r="E29138">
        <v>0</v>
      </c>
      <c r="F29138">
        <v>0</v>
      </c>
      <c r="G29138">
        <v>0</v>
      </c>
      <c r="H29138">
        <v>0</v>
      </c>
    </row>
    <row r="29139" spans="1:8" x14ac:dyDescent="0.25">
      <c r="A29139" t="s">
        <v>59</v>
      </c>
      <c r="B29139">
        <v>2005</v>
      </c>
      <c r="C29139" t="s">
        <v>5</v>
      </c>
      <c r="D29139" t="s">
        <v>60</v>
      </c>
      <c r="E29139">
        <v>283</v>
      </c>
      <c r="F29139">
        <v>4736.914135</v>
      </c>
      <c r="G29139">
        <v>345580.14694300003</v>
      </c>
      <c r="H29139">
        <v>341474.36277299997</v>
      </c>
    </row>
    <row r="29140" spans="1:8" x14ac:dyDescent="0.25">
      <c r="A29140" t="s">
        <v>59</v>
      </c>
      <c r="B29140">
        <v>2005</v>
      </c>
      <c r="C29140" t="s">
        <v>5</v>
      </c>
      <c r="D29140" t="s">
        <v>60</v>
      </c>
      <c r="E29140">
        <v>107</v>
      </c>
      <c r="F29140">
        <v>1647.9518889999999</v>
      </c>
      <c r="G29140">
        <v>113236.968945</v>
      </c>
      <c r="H29140">
        <v>111891.618066</v>
      </c>
    </row>
    <row r="29141" spans="1:8" x14ac:dyDescent="0.25">
      <c r="A29141" t="s">
        <v>59</v>
      </c>
      <c r="B29141">
        <v>2005</v>
      </c>
      <c r="C29141" t="s">
        <v>5</v>
      </c>
      <c r="D29141" t="s">
        <v>60</v>
      </c>
      <c r="E29141">
        <v>46</v>
      </c>
      <c r="F29141">
        <v>104.939971</v>
      </c>
      <c r="G29141">
        <v>7867.2009440000002</v>
      </c>
      <c r="H29141">
        <v>7773.731949</v>
      </c>
    </row>
    <row r="29142" spans="1:8" x14ac:dyDescent="0.25">
      <c r="A29142" t="s">
        <v>59</v>
      </c>
      <c r="B29142">
        <v>2005</v>
      </c>
      <c r="C29142" t="s">
        <v>5</v>
      </c>
      <c r="D29142" t="s">
        <v>60</v>
      </c>
      <c r="E29142">
        <v>64</v>
      </c>
      <c r="F29142">
        <v>1450.1151520000001</v>
      </c>
      <c r="G29142">
        <v>87754.031950999997</v>
      </c>
      <c r="H29142">
        <v>86711.439897000004</v>
      </c>
    </row>
    <row r="29143" spans="1:8" x14ac:dyDescent="0.25">
      <c r="A29143" t="s">
        <v>59</v>
      </c>
      <c r="B29143">
        <v>2005</v>
      </c>
      <c r="C29143" t="s">
        <v>5</v>
      </c>
      <c r="D29143" t="s">
        <v>61</v>
      </c>
      <c r="E29143">
        <v>1313</v>
      </c>
      <c r="F29143">
        <v>40575.362584000002</v>
      </c>
      <c r="G29143">
        <v>2744552.9669070002</v>
      </c>
      <c r="H29143">
        <v>2711945.3584400001</v>
      </c>
    </row>
    <row r="29144" spans="1:8" x14ac:dyDescent="0.25">
      <c r="A29144" t="s">
        <v>59</v>
      </c>
      <c r="B29144">
        <v>2005</v>
      </c>
      <c r="C29144" t="s">
        <v>5</v>
      </c>
      <c r="D29144" t="s">
        <v>62</v>
      </c>
      <c r="E29144">
        <v>825</v>
      </c>
      <c r="F29144">
        <v>14113.989783000001</v>
      </c>
      <c r="G29144">
        <v>966208.19143500004</v>
      </c>
      <c r="H29144">
        <v>954728.82165000006</v>
      </c>
    </row>
    <row r="29145" spans="1:8" x14ac:dyDescent="0.25">
      <c r="A29145" t="s">
        <v>59</v>
      </c>
      <c r="B29145">
        <v>2005</v>
      </c>
      <c r="C29145" t="s">
        <v>5</v>
      </c>
      <c r="D29145" t="s">
        <v>64</v>
      </c>
      <c r="E29145">
        <v>1</v>
      </c>
      <c r="F29145">
        <v>12508.01455</v>
      </c>
      <c r="G29145">
        <v>1311749.29</v>
      </c>
      <c r="H29145">
        <v>1296164.5999720001</v>
      </c>
    </row>
    <row r="29146" spans="1:8" x14ac:dyDescent="0.25">
      <c r="A29146" t="s">
        <v>59</v>
      </c>
      <c r="B29146">
        <v>2005</v>
      </c>
      <c r="C29146" t="s">
        <v>5</v>
      </c>
      <c r="D29146" t="s">
        <v>60</v>
      </c>
      <c r="E29146">
        <v>0</v>
      </c>
      <c r="F29146">
        <v>0</v>
      </c>
      <c r="G29146">
        <v>0</v>
      </c>
      <c r="H29146">
        <v>0</v>
      </c>
    </row>
    <row r="29147" spans="1:8" x14ac:dyDescent="0.25">
      <c r="A29147" t="s">
        <v>59</v>
      </c>
      <c r="B29147">
        <v>2005</v>
      </c>
      <c r="C29147" t="s">
        <v>5</v>
      </c>
      <c r="D29147" t="s">
        <v>60</v>
      </c>
      <c r="E29147">
        <v>212</v>
      </c>
      <c r="F29147">
        <v>617.15979000000004</v>
      </c>
      <c r="G29147">
        <v>64033.722803999997</v>
      </c>
      <c r="H29147">
        <v>63272.948066999998</v>
      </c>
    </row>
    <row r="29148" spans="1:8" x14ac:dyDescent="0.25">
      <c r="A29148" t="s">
        <v>59</v>
      </c>
      <c r="B29148">
        <v>2005</v>
      </c>
      <c r="C29148" t="s">
        <v>5</v>
      </c>
      <c r="D29148" t="s">
        <v>60</v>
      </c>
      <c r="E29148">
        <v>188</v>
      </c>
      <c r="F29148">
        <v>194.74309700000001</v>
      </c>
      <c r="G29148">
        <v>21022.878547</v>
      </c>
      <c r="H29148">
        <v>20773.108984999999</v>
      </c>
    </row>
    <row r="29149" spans="1:8" x14ac:dyDescent="0.25">
      <c r="A29149" t="s">
        <v>59</v>
      </c>
      <c r="B29149">
        <v>2005</v>
      </c>
      <c r="C29149" t="s">
        <v>5</v>
      </c>
      <c r="D29149" t="s">
        <v>60</v>
      </c>
      <c r="E29149">
        <v>65</v>
      </c>
      <c r="F29149">
        <v>144.416967</v>
      </c>
      <c r="G29149">
        <v>11183.956072999999</v>
      </c>
      <c r="H29149">
        <v>11051.081224</v>
      </c>
    </row>
    <row r="29150" spans="1:8" x14ac:dyDescent="0.25">
      <c r="A29150" t="s">
        <v>59</v>
      </c>
      <c r="B29150">
        <v>2005</v>
      </c>
      <c r="C29150" t="s">
        <v>5</v>
      </c>
      <c r="D29150" t="s">
        <v>60</v>
      </c>
      <c r="E29150">
        <v>78</v>
      </c>
      <c r="F29150">
        <v>224.565031</v>
      </c>
      <c r="G29150">
        <v>15881.338573999999</v>
      </c>
      <c r="H29150">
        <v>15692.654850999999</v>
      </c>
    </row>
    <row r="29151" spans="1:8" x14ac:dyDescent="0.25">
      <c r="A29151" t="s">
        <v>59</v>
      </c>
      <c r="B29151">
        <v>2005</v>
      </c>
      <c r="C29151" t="s">
        <v>5</v>
      </c>
      <c r="D29151" t="s">
        <v>61</v>
      </c>
      <c r="E29151">
        <v>994</v>
      </c>
      <c r="F29151">
        <v>1715.811962</v>
      </c>
      <c r="G29151">
        <v>196206.01235999999</v>
      </c>
      <c r="H29151">
        <v>193874.919134</v>
      </c>
    </row>
    <row r="29152" spans="1:8" x14ac:dyDescent="0.25">
      <c r="A29152" t="s">
        <v>59</v>
      </c>
      <c r="B29152">
        <v>2005</v>
      </c>
      <c r="C29152" t="s">
        <v>5</v>
      </c>
      <c r="D29152" t="s">
        <v>62</v>
      </c>
      <c r="E29152">
        <v>2455</v>
      </c>
      <c r="F29152">
        <v>8084.7132510000001</v>
      </c>
      <c r="G29152">
        <v>755167.00716499996</v>
      </c>
      <c r="H29152">
        <v>746194.98498399998</v>
      </c>
    </row>
    <row r="29153" spans="1:8" x14ac:dyDescent="0.25">
      <c r="A29153" t="s">
        <v>59</v>
      </c>
      <c r="B29153">
        <v>2005</v>
      </c>
      <c r="C29153" t="s">
        <v>5</v>
      </c>
      <c r="D29153" t="s">
        <v>60</v>
      </c>
      <c r="E29153">
        <v>0</v>
      </c>
      <c r="F29153">
        <v>0</v>
      </c>
      <c r="G29153">
        <v>0</v>
      </c>
      <c r="H29153">
        <v>0</v>
      </c>
    </row>
    <row r="29154" spans="1:8" x14ac:dyDescent="0.25">
      <c r="A29154" t="s">
        <v>59</v>
      </c>
      <c r="B29154">
        <v>2005</v>
      </c>
      <c r="C29154" t="s">
        <v>5</v>
      </c>
      <c r="D29154" t="s">
        <v>60</v>
      </c>
      <c r="E29154">
        <v>0</v>
      </c>
      <c r="F29154">
        <v>0</v>
      </c>
      <c r="G29154">
        <v>0</v>
      </c>
      <c r="H29154">
        <v>0</v>
      </c>
    </row>
    <row r="29155" spans="1:8" x14ac:dyDescent="0.25">
      <c r="A29155" t="s">
        <v>59</v>
      </c>
      <c r="B29155">
        <v>2005</v>
      </c>
      <c r="C29155" t="s">
        <v>5</v>
      </c>
      <c r="D29155" t="s">
        <v>60</v>
      </c>
      <c r="E29155">
        <v>0</v>
      </c>
      <c r="F29155">
        <v>0</v>
      </c>
      <c r="G29155">
        <v>0</v>
      </c>
      <c r="H29155">
        <v>0</v>
      </c>
    </row>
    <row r="29156" spans="1:8" x14ac:dyDescent="0.25">
      <c r="A29156" t="s">
        <v>59</v>
      </c>
      <c r="B29156">
        <v>2005</v>
      </c>
      <c r="C29156" t="s">
        <v>5</v>
      </c>
      <c r="D29156" t="s">
        <v>60</v>
      </c>
      <c r="E29156">
        <v>1024</v>
      </c>
      <c r="F29156">
        <v>527.15864799999997</v>
      </c>
      <c r="G29156">
        <v>41403.866618</v>
      </c>
      <c r="H29156">
        <v>40911.953694999997</v>
      </c>
    </row>
    <row r="29157" spans="1:8" x14ac:dyDescent="0.25">
      <c r="A29157" t="s">
        <v>59</v>
      </c>
      <c r="B29157">
        <v>2005</v>
      </c>
      <c r="C29157" t="s">
        <v>5</v>
      </c>
      <c r="D29157" t="s">
        <v>60</v>
      </c>
      <c r="E29157">
        <v>3986</v>
      </c>
      <c r="F29157">
        <v>1794.5390809999999</v>
      </c>
      <c r="G29157">
        <v>147722.70615000001</v>
      </c>
      <c r="H29157">
        <v>145967.63557099999</v>
      </c>
    </row>
    <row r="29158" spans="1:8" x14ac:dyDescent="0.25">
      <c r="A29158" t="s">
        <v>59</v>
      </c>
      <c r="B29158">
        <v>2005</v>
      </c>
      <c r="C29158" t="s">
        <v>5</v>
      </c>
      <c r="D29158" t="s">
        <v>60</v>
      </c>
      <c r="E29158">
        <v>658</v>
      </c>
      <c r="F29158">
        <v>304.917081</v>
      </c>
      <c r="G29158">
        <v>19585.542205000002</v>
      </c>
      <c r="H29158">
        <v>19352.849414</v>
      </c>
    </row>
    <row r="29159" spans="1:8" x14ac:dyDescent="0.25">
      <c r="A29159" t="s">
        <v>59</v>
      </c>
      <c r="B29159">
        <v>2005</v>
      </c>
      <c r="C29159" t="s">
        <v>5</v>
      </c>
      <c r="D29159" t="s">
        <v>61</v>
      </c>
      <c r="E29159">
        <v>9087</v>
      </c>
      <c r="F29159">
        <v>2717.0488030000001</v>
      </c>
      <c r="G29159">
        <v>189882.921497</v>
      </c>
      <c r="H29159">
        <v>187626.95193400001</v>
      </c>
    </row>
    <row r="29160" spans="1:8" x14ac:dyDescent="0.25">
      <c r="A29160" t="s">
        <v>59</v>
      </c>
      <c r="B29160">
        <v>2005</v>
      </c>
      <c r="C29160" t="s">
        <v>5</v>
      </c>
      <c r="D29160" t="s">
        <v>62</v>
      </c>
      <c r="E29160">
        <v>72767</v>
      </c>
      <c r="F29160">
        <v>19801.901199</v>
      </c>
      <c r="G29160">
        <v>1503707.1596890001</v>
      </c>
      <c r="H29160">
        <v>1485841.8479599999</v>
      </c>
    </row>
    <row r="29161" spans="1:8" x14ac:dyDescent="0.25">
      <c r="A29161" t="s">
        <v>59</v>
      </c>
      <c r="B29161">
        <v>2005</v>
      </c>
      <c r="C29161" t="s">
        <v>5</v>
      </c>
      <c r="D29161" t="s">
        <v>63</v>
      </c>
      <c r="E29161">
        <v>0</v>
      </c>
      <c r="F29161">
        <v>0</v>
      </c>
      <c r="G29161">
        <v>0</v>
      </c>
      <c r="H29161">
        <v>0</v>
      </c>
    </row>
    <row r="29162" spans="1:8" x14ac:dyDescent="0.25">
      <c r="A29162" t="s">
        <v>59</v>
      </c>
      <c r="B29162">
        <v>2005</v>
      </c>
      <c r="C29162" t="s">
        <v>5</v>
      </c>
      <c r="D29162" t="s">
        <v>63</v>
      </c>
      <c r="E29162">
        <v>539557</v>
      </c>
      <c r="F29162">
        <v>85570.971162000002</v>
      </c>
      <c r="G29162">
        <v>7192701.1924419999</v>
      </c>
      <c r="H29162">
        <v>7107245.8242530003</v>
      </c>
    </row>
    <row r="29163" spans="1:8" x14ac:dyDescent="0.25">
      <c r="A29163" t="s">
        <v>59</v>
      </c>
      <c r="B29163">
        <v>2005</v>
      </c>
      <c r="C29163" t="s">
        <v>4</v>
      </c>
      <c r="D29163" t="s">
        <v>60</v>
      </c>
      <c r="E29163">
        <v>0</v>
      </c>
      <c r="F29163">
        <v>0</v>
      </c>
      <c r="G29163">
        <v>0</v>
      </c>
      <c r="H29163">
        <v>0</v>
      </c>
    </row>
    <row r="29164" spans="1:8" x14ac:dyDescent="0.25">
      <c r="A29164" t="s">
        <v>59</v>
      </c>
      <c r="B29164">
        <v>2005</v>
      </c>
      <c r="C29164" t="s">
        <v>4</v>
      </c>
      <c r="D29164" t="s">
        <v>60</v>
      </c>
      <c r="E29164">
        <v>0</v>
      </c>
      <c r="F29164">
        <v>0</v>
      </c>
      <c r="G29164">
        <v>0</v>
      </c>
      <c r="H29164">
        <v>0</v>
      </c>
    </row>
    <row r="29165" spans="1:8" x14ac:dyDescent="0.25">
      <c r="A29165" t="s">
        <v>59</v>
      </c>
      <c r="B29165">
        <v>2005</v>
      </c>
      <c r="C29165" t="s">
        <v>4</v>
      </c>
      <c r="D29165" t="s">
        <v>60</v>
      </c>
      <c r="E29165">
        <v>3</v>
      </c>
      <c r="F29165">
        <v>162.160292</v>
      </c>
      <c r="G29165">
        <v>8414.1909419999993</v>
      </c>
      <c r="H29165">
        <v>8104.0491410000004</v>
      </c>
    </row>
    <row r="29166" spans="1:8" x14ac:dyDescent="0.25">
      <c r="A29166" t="s">
        <v>59</v>
      </c>
      <c r="B29166">
        <v>2005</v>
      </c>
      <c r="C29166" t="s">
        <v>4</v>
      </c>
      <c r="D29166" t="s">
        <v>60</v>
      </c>
      <c r="E29166">
        <v>0</v>
      </c>
      <c r="F29166">
        <v>0</v>
      </c>
      <c r="G29166">
        <v>0</v>
      </c>
      <c r="H29166">
        <v>0</v>
      </c>
    </row>
    <row r="29167" spans="1:8" x14ac:dyDescent="0.25">
      <c r="A29167" t="s">
        <v>59</v>
      </c>
      <c r="B29167">
        <v>2005</v>
      </c>
      <c r="C29167" t="s">
        <v>4</v>
      </c>
      <c r="D29167" t="s">
        <v>60</v>
      </c>
      <c r="E29167">
        <v>11</v>
      </c>
      <c r="F29167">
        <v>751.66039999999998</v>
      </c>
      <c r="G29167">
        <v>66160.907242000001</v>
      </c>
      <c r="H29167">
        <v>63722.257696000001</v>
      </c>
    </row>
    <row r="29168" spans="1:8" x14ac:dyDescent="0.25">
      <c r="A29168" t="s">
        <v>59</v>
      </c>
      <c r="B29168">
        <v>2005</v>
      </c>
      <c r="C29168" t="s">
        <v>4</v>
      </c>
      <c r="D29168" t="s">
        <v>60</v>
      </c>
      <c r="E29168">
        <v>0</v>
      </c>
      <c r="F29168">
        <v>0</v>
      </c>
      <c r="G29168">
        <v>0</v>
      </c>
      <c r="H29168">
        <v>0</v>
      </c>
    </row>
    <row r="29169" spans="1:8" x14ac:dyDescent="0.25">
      <c r="A29169" t="s">
        <v>59</v>
      </c>
      <c r="B29169">
        <v>2005</v>
      </c>
      <c r="C29169" t="s">
        <v>4</v>
      </c>
      <c r="D29169" t="s">
        <v>60</v>
      </c>
      <c r="E29169">
        <v>0</v>
      </c>
      <c r="F29169">
        <v>0</v>
      </c>
      <c r="G29169">
        <v>0</v>
      </c>
      <c r="H29169">
        <v>0</v>
      </c>
    </row>
    <row r="29170" spans="1:8" x14ac:dyDescent="0.25">
      <c r="A29170" t="s">
        <v>59</v>
      </c>
      <c r="B29170">
        <v>2005</v>
      </c>
      <c r="C29170" t="s">
        <v>4</v>
      </c>
      <c r="D29170" t="s">
        <v>60</v>
      </c>
      <c r="E29170">
        <v>282</v>
      </c>
      <c r="F29170">
        <v>5636.8029370000004</v>
      </c>
      <c r="G29170">
        <v>405983.98492199997</v>
      </c>
      <c r="H29170">
        <v>391019.66986299999</v>
      </c>
    </row>
    <row r="29171" spans="1:8" x14ac:dyDescent="0.25">
      <c r="A29171" t="s">
        <v>59</v>
      </c>
      <c r="B29171">
        <v>2005</v>
      </c>
      <c r="C29171" t="s">
        <v>4</v>
      </c>
      <c r="D29171" t="s">
        <v>60</v>
      </c>
      <c r="E29171">
        <v>107</v>
      </c>
      <c r="F29171">
        <v>1618.5469949999999</v>
      </c>
      <c r="G29171">
        <v>111851.01446799999</v>
      </c>
      <c r="H29171">
        <v>107728.256225</v>
      </c>
    </row>
    <row r="29172" spans="1:8" x14ac:dyDescent="0.25">
      <c r="A29172" t="s">
        <v>59</v>
      </c>
      <c r="B29172">
        <v>2005</v>
      </c>
      <c r="C29172" t="s">
        <v>4</v>
      </c>
      <c r="D29172" t="s">
        <v>60</v>
      </c>
      <c r="E29172">
        <v>49</v>
      </c>
      <c r="F29172">
        <v>126.550034</v>
      </c>
      <c r="G29172">
        <v>9534.883538</v>
      </c>
      <c r="H29172">
        <v>9183.4337109999997</v>
      </c>
    </row>
    <row r="29173" spans="1:8" x14ac:dyDescent="0.25">
      <c r="A29173" t="s">
        <v>59</v>
      </c>
      <c r="B29173">
        <v>2005</v>
      </c>
      <c r="C29173" t="s">
        <v>4</v>
      </c>
      <c r="D29173" t="s">
        <v>60</v>
      </c>
      <c r="E29173">
        <v>62</v>
      </c>
      <c r="F29173">
        <v>1743.7509190000001</v>
      </c>
      <c r="G29173">
        <v>106946.099837</v>
      </c>
      <c r="H29173">
        <v>103004.133672</v>
      </c>
    </row>
    <row r="29174" spans="1:8" x14ac:dyDescent="0.25">
      <c r="A29174" t="s">
        <v>59</v>
      </c>
      <c r="B29174">
        <v>2005</v>
      </c>
      <c r="C29174" t="s">
        <v>4</v>
      </c>
      <c r="D29174" t="s">
        <v>61</v>
      </c>
      <c r="E29174">
        <v>1309</v>
      </c>
      <c r="F29174">
        <v>40806.692600000002</v>
      </c>
      <c r="G29174">
        <v>2798145.6249429998</v>
      </c>
      <c r="H29174">
        <v>2695007.7321500001</v>
      </c>
    </row>
    <row r="29175" spans="1:8" x14ac:dyDescent="0.25">
      <c r="A29175" t="s">
        <v>59</v>
      </c>
      <c r="B29175">
        <v>2005</v>
      </c>
      <c r="C29175" t="s">
        <v>4</v>
      </c>
      <c r="D29175" t="s">
        <v>62</v>
      </c>
      <c r="E29175">
        <v>811</v>
      </c>
      <c r="F29175">
        <v>16503.151955000001</v>
      </c>
      <c r="G29175">
        <v>1124337.5511690001</v>
      </c>
      <c r="H29175">
        <v>1082895.174195</v>
      </c>
    </row>
    <row r="29176" spans="1:8" x14ac:dyDescent="0.25">
      <c r="A29176" t="s">
        <v>59</v>
      </c>
      <c r="B29176">
        <v>2005</v>
      </c>
      <c r="C29176" t="s">
        <v>4</v>
      </c>
      <c r="D29176" t="s">
        <v>64</v>
      </c>
      <c r="E29176">
        <v>1</v>
      </c>
      <c r="F29176">
        <v>12860.867260000001</v>
      </c>
      <c r="G29176">
        <v>1301143.73</v>
      </c>
      <c r="H29176">
        <v>1253184.3881639999</v>
      </c>
    </row>
    <row r="29177" spans="1:8" x14ac:dyDescent="0.25">
      <c r="A29177" t="s">
        <v>59</v>
      </c>
      <c r="B29177">
        <v>2005</v>
      </c>
      <c r="C29177" t="s">
        <v>4</v>
      </c>
      <c r="D29177" t="s">
        <v>60</v>
      </c>
      <c r="E29177">
        <v>0</v>
      </c>
      <c r="F29177">
        <v>0</v>
      </c>
      <c r="G29177">
        <v>0</v>
      </c>
      <c r="H29177">
        <v>0</v>
      </c>
    </row>
    <row r="29178" spans="1:8" x14ac:dyDescent="0.25">
      <c r="A29178" t="s">
        <v>59</v>
      </c>
      <c r="B29178">
        <v>2005</v>
      </c>
      <c r="C29178" t="s">
        <v>4</v>
      </c>
      <c r="D29178" t="s">
        <v>60</v>
      </c>
      <c r="E29178">
        <v>211</v>
      </c>
      <c r="F29178">
        <v>708.89527399999997</v>
      </c>
      <c r="G29178">
        <v>71994.132159000001</v>
      </c>
      <c r="H29178">
        <v>69340.473599999998</v>
      </c>
    </row>
    <row r="29179" spans="1:8" x14ac:dyDescent="0.25">
      <c r="A29179" t="s">
        <v>59</v>
      </c>
      <c r="B29179">
        <v>2005</v>
      </c>
      <c r="C29179" t="s">
        <v>4</v>
      </c>
      <c r="D29179" t="s">
        <v>60</v>
      </c>
      <c r="E29179">
        <v>187</v>
      </c>
      <c r="F29179">
        <v>208.719191</v>
      </c>
      <c r="G29179">
        <v>22278.288661999999</v>
      </c>
      <c r="H29179">
        <v>21457.124914</v>
      </c>
    </row>
    <row r="29180" spans="1:8" x14ac:dyDescent="0.25">
      <c r="A29180" t="s">
        <v>59</v>
      </c>
      <c r="B29180">
        <v>2005</v>
      </c>
      <c r="C29180" t="s">
        <v>4</v>
      </c>
      <c r="D29180" t="s">
        <v>60</v>
      </c>
      <c r="E29180">
        <v>65</v>
      </c>
      <c r="F29180">
        <v>173.66493500000001</v>
      </c>
      <c r="G29180">
        <v>12925.723819000001</v>
      </c>
      <c r="H29180">
        <v>12449.289746</v>
      </c>
    </row>
    <row r="29181" spans="1:8" x14ac:dyDescent="0.25">
      <c r="A29181" t="s">
        <v>59</v>
      </c>
      <c r="B29181">
        <v>2005</v>
      </c>
      <c r="C29181" t="s">
        <v>4</v>
      </c>
      <c r="D29181" t="s">
        <v>60</v>
      </c>
      <c r="E29181">
        <v>78</v>
      </c>
      <c r="F29181">
        <v>237.471394</v>
      </c>
      <c r="G29181">
        <v>17214.778176</v>
      </c>
      <c r="H29181">
        <v>16580.252250000001</v>
      </c>
    </row>
    <row r="29182" spans="1:8" x14ac:dyDescent="0.25">
      <c r="A29182" t="s">
        <v>59</v>
      </c>
      <c r="B29182">
        <v>2005</v>
      </c>
      <c r="C29182" t="s">
        <v>4</v>
      </c>
      <c r="D29182" t="s">
        <v>61</v>
      </c>
      <c r="E29182">
        <v>973</v>
      </c>
      <c r="F29182">
        <v>1738.941292</v>
      </c>
      <c r="G29182">
        <v>185418.18078699999</v>
      </c>
      <c r="H29182">
        <v>178583.78293399999</v>
      </c>
    </row>
    <row r="29183" spans="1:8" x14ac:dyDescent="0.25">
      <c r="A29183" t="s">
        <v>59</v>
      </c>
      <c r="B29183">
        <v>2005</v>
      </c>
      <c r="C29183" t="s">
        <v>4</v>
      </c>
      <c r="D29183" t="s">
        <v>62</v>
      </c>
      <c r="E29183">
        <v>2438</v>
      </c>
      <c r="F29183">
        <v>9278.3466000000008</v>
      </c>
      <c r="G29183">
        <v>856592.63280599995</v>
      </c>
      <c r="H29183">
        <v>825019.16559900006</v>
      </c>
    </row>
    <row r="29184" spans="1:8" x14ac:dyDescent="0.25">
      <c r="A29184" t="s">
        <v>59</v>
      </c>
      <c r="B29184">
        <v>2005</v>
      </c>
      <c r="C29184" t="s">
        <v>4</v>
      </c>
      <c r="D29184" t="s">
        <v>60</v>
      </c>
      <c r="E29184">
        <v>0</v>
      </c>
      <c r="F29184">
        <v>0</v>
      </c>
      <c r="G29184">
        <v>0</v>
      </c>
      <c r="H29184">
        <v>0</v>
      </c>
    </row>
    <row r="29185" spans="1:8" x14ac:dyDescent="0.25">
      <c r="A29185" t="s">
        <v>59</v>
      </c>
      <c r="B29185">
        <v>2005</v>
      </c>
      <c r="C29185" t="s">
        <v>4</v>
      </c>
      <c r="D29185" t="s">
        <v>60</v>
      </c>
      <c r="E29185">
        <v>0</v>
      </c>
      <c r="F29185">
        <v>0</v>
      </c>
      <c r="G29185">
        <v>0</v>
      </c>
      <c r="H29185">
        <v>0</v>
      </c>
    </row>
    <row r="29186" spans="1:8" x14ac:dyDescent="0.25">
      <c r="A29186" t="s">
        <v>59</v>
      </c>
      <c r="B29186">
        <v>2005</v>
      </c>
      <c r="C29186" t="s">
        <v>4</v>
      </c>
      <c r="D29186" t="s">
        <v>60</v>
      </c>
      <c r="E29186">
        <v>0</v>
      </c>
      <c r="F29186">
        <v>0</v>
      </c>
      <c r="G29186">
        <v>0</v>
      </c>
      <c r="H29186">
        <v>0</v>
      </c>
    </row>
    <row r="29187" spans="1:8" x14ac:dyDescent="0.25">
      <c r="A29187" t="s">
        <v>59</v>
      </c>
      <c r="B29187">
        <v>2005</v>
      </c>
      <c r="C29187" t="s">
        <v>4</v>
      </c>
      <c r="D29187" t="s">
        <v>60</v>
      </c>
      <c r="E29187">
        <v>1024</v>
      </c>
      <c r="F29187">
        <v>525.81488300000001</v>
      </c>
      <c r="G29187">
        <v>41349.574387000001</v>
      </c>
      <c r="H29187">
        <v>39825.455008999998</v>
      </c>
    </row>
    <row r="29188" spans="1:8" x14ac:dyDescent="0.25">
      <c r="A29188" t="s">
        <v>59</v>
      </c>
      <c r="B29188">
        <v>2005</v>
      </c>
      <c r="C29188" t="s">
        <v>4</v>
      </c>
      <c r="D29188" t="s">
        <v>60</v>
      </c>
      <c r="E29188">
        <v>3954</v>
      </c>
      <c r="F29188">
        <v>1874.6036979999999</v>
      </c>
      <c r="G29188">
        <v>154822.97762399999</v>
      </c>
      <c r="H29188">
        <v>149116.29977099999</v>
      </c>
    </row>
    <row r="29189" spans="1:8" x14ac:dyDescent="0.25">
      <c r="A29189" t="s">
        <v>59</v>
      </c>
      <c r="B29189">
        <v>2005</v>
      </c>
      <c r="C29189" t="s">
        <v>4</v>
      </c>
      <c r="D29189" t="s">
        <v>60</v>
      </c>
      <c r="E29189">
        <v>656</v>
      </c>
      <c r="F29189">
        <v>316.76229999999998</v>
      </c>
      <c r="G29189">
        <v>20339.664370999999</v>
      </c>
      <c r="H29189">
        <v>19589.957098999999</v>
      </c>
    </row>
    <row r="29190" spans="1:8" x14ac:dyDescent="0.25">
      <c r="A29190" t="s">
        <v>59</v>
      </c>
      <c r="B29190">
        <v>2005</v>
      </c>
      <c r="C29190" t="s">
        <v>4</v>
      </c>
      <c r="D29190" t="s">
        <v>61</v>
      </c>
      <c r="E29190">
        <v>9015</v>
      </c>
      <c r="F29190">
        <v>2730.9576080000002</v>
      </c>
      <c r="G29190">
        <v>190957.19170600001</v>
      </c>
      <c r="H29190">
        <v>183918.62938500001</v>
      </c>
    </row>
    <row r="29191" spans="1:8" x14ac:dyDescent="0.25">
      <c r="A29191" t="s">
        <v>59</v>
      </c>
      <c r="B29191">
        <v>2005</v>
      </c>
      <c r="C29191" t="s">
        <v>4</v>
      </c>
      <c r="D29191" t="s">
        <v>62</v>
      </c>
      <c r="E29191">
        <v>72276</v>
      </c>
      <c r="F29191">
        <v>20421.80933</v>
      </c>
      <c r="G29191">
        <v>1555509.3362779999</v>
      </c>
      <c r="H29191">
        <v>1498174.2377279999</v>
      </c>
    </row>
    <row r="29192" spans="1:8" x14ac:dyDescent="0.25">
      <c r="A29192" t="s">
        <v>59</v>
      </c>
      <c r="B29192">
        <v>2005</v>
      </c>
      <c r="C29192" t="s">
        <v>4</v>
      </c>
      <c r="D29192" t="s">
        <v>63</v>
      </c>
      <c r="E29192">
        <v>0</v>
      </c>
      <c r="F29192">
        <v>0</v>
      </c>
      <c r="G29192">
        <v>0</v>
      </c>
      <c r="H29192">
        <v>0</v>
      </c>
    </row>
    <row r="29193" spans="1:8" x14ac:dyDescent="0.25">
      <c r="A29193" t="s">
        <v>59</v>
      </c>
      <c r="B29193">
        <v>2005</v>
      </c>
      <c r="C29193" t="s">
        <v>4</v>
      </c>
      <c r="D29193" t="s">
        <v>63</v>
      </c>
      <c r="E29193">
        <v>537000</v>
      </c>
      <c r="F29193">
        <v>86302.804204</v>
      </c>
      <c r="G29193">
        <v>7279620.2021639999</v>
      </c>
      <c r="H29193">
        <v>7011297.9671480004</v>
      </c>
    </row>
    <row r="29194" spans="1:8" x14ac:dyDescent="0.25">
      <c r="A29194" t="s">
        <v>59</v>
      </c>
      <c r="B29194">
        <v>2005</v>
      </c>
      <c r="C29194" t="s">
        <v>3</v>
      </c>
      <c r="D29194" t="s">
        <v>60</v>
      </c>
      <c r="E29194">
        <v>0</v>
      </c>
      <c r="F29194">
        <v>0</v>
      </c>
      <c r="G29194">
        <v>0</v>
      </c>
      <c r="H29194">
        <v>0</v>
      </c>
    </row>
    <row r="29195" spans="1:8" x14ac:dyDescent="0.25">
      <c r="A29195" t="s">
        <v>59</v>
      </c>
      <c r="B29195">
        <v>2005</v>
      </c>
      <c r="C29195" t="s">
        <v>3</v>
      </c>
      <c r="D29195" t="s">
        <v>60</v>
      </c>
      <c r="E29195">
        <v>0</v>
      </c>
      <c r="F29195">
        <v>0</v>
      </c>
      <c r="G29195">
        <v>0</v>
      </c>
      <c r="H29195">
        <v>0</v>
      </c>
    </row>
    <row r="29196" spans="1:8" x14ac:dyDescent="0.25">
      <c r="A29196" t="s">
        <v>59</v>
      </c>
      <c r="B29196">
        <v>2005</v>
      </c>
      <c r="C29196" t="s">
        <v>3</v>
      </c>
      <c r="D29196" t="s">
        <v>60</v>
      </c>
      <c r="E29196">
        <v>3</v>
      </c>
      <c r="F29196">
        <v>143.663782</v>
      </c>
      <c r="G29196">
        <v>8112.1543959999999</v>
      </c>
      <c r="H29196">
        <v>7803.17292</v>
      </c>
    </row>
    <row r="29197" spans="1:8" x14ac:dyDescent="0.25">
      <c r="A29197" t="s">
        <v>59</v>
      </c>
      <c r="B29197">
        <v>2005</v>
      </c>
      <c r="C29197" t="s">
        <v>3</v>
      </c>
      <c r="D29197" t="s">
        <v>60</v>
      </c>
      <c r="E29197">
        <v>0</v>
      </c>
      <c r="F29197">
        <v>0</v>
      </c>
      <c r="G29197">
        <v>0</v>
      </c>
      <c r="H29197">
        <v>0</v>
      </c>
    </row>
    <row r="29198" spans="1:8" x14ac:dyDescent="0.25">
      <c r="A29198" t="s">
        <v>59</v>
      </c>
      <c r="B29198">
        <v>2005</v>
      </c>
      <c r="C29198" t="s">
        <v>3</v>
      </c>
      <c r="D29198" t="s">
        <v>60</v>
      </c>
      <c r="E29198">
        <v>11</v>
      </c>
      <c r="F29198">
        <v>883.015761</v>
      </c>
      <c r="G29198">
        <v>70552.812623000005</v>
      </c>
      <c r="H29198">
        <v>67865.547179000001</v>
      </c>
    </row>
    <row r="29199" spans="1:8" x14ac:dyDescent="0.25">
      <c r="A29199" t="s">
        <v>59</v>
      </c>
      <c r="B29199">
        <v>2005</v>
      </c>
      <c r="C29199" t="s">
        <v>3</v>
      </c>
      <c r="D29199" t="s">
        <v>60</v>
      </c>
      <c r="E29199">
        <v>0</v>
      </c>
      <c r="F29199">
        <v>0</v>
      </c>
      <c r="G29199">
        <v>0</v>
      </c>
      <c r="H29199">
        <v>0</v>
      </c>
    </row>
    <row r="29200" spans="1:8" x14ac:dyDescent="0.25">
      <c r="A29200" t="s">
        <v>59</v>
      </c>
      <c r="B29200">
        <v>2005</v>
      </c>
      <c r="C29200" t="s">
        <v>3</v>
      </c>
      <c r="D29200" t="s">
        <v>60</v>
      </c>
      <c r="E29200">
        <v>0</v>
      </c>
      <c r="F29200">
        <v>0</v>
      </c>
      <c r="G29200">
        <v>0</v>
      </c>
      <c r="H29200">
        <v>0</v>
      </c>
    </row>
    <row r="29201" spans="1:8" x14ac:dyDescent="0.25">
      <c r="A29201" t="s">
        <v>59</v>
      </c>
      <c r="B29201">
        <v>2005</v>
      </c>
      <c r="C29201" t="s">
        <v>3</v>
      </c>
      <c r="D29201" t="s">
        <v>60</v>
      </c>
      <c r="E29201">
        <v>280</v>
      </c>
      <c r="F29201">
        <v>4854.6455900000001</v>
      </c>
      <c r="G29201">
        <v>353557.021664</v>
      </c>
      <c r="H29201">
        <v>340090.49167700001</v>
      </c>
    </row>
    <row r="29202" spans="1:8" x14ac:dyDescent="0.25">
      <c r="A29202" t="s">
        <v>59</v>
      </c>
      <c r="B29202">
        <v>2005</v>
      </c>
      <c r="C29202" t="s">
        <v>3</v>
      </c>
      <c r="D29202" t="s">
        <v>60</v>
      </c>
      <c r="E29202">
        <v>105</v>
      </c>
      <c r="F29202">
        <v>1809.4759819999999</v>
      </c>
      <c r="G29202">
        <v>123410.762812</v>
      </c>
      <c r="H29202">
        <v>118710.206364</v>
      </c>
    </row>
    <row r="29203" spans="1:8" x14ac:dyDescent="0.25">
      <c r="A29203" t="s">
        <v>59</v>
      </c>
      <c r="B29203">
        <v>2005</v>
      </c>
      <c r="C29203" t="s">
        <v>3</v>
      </c>
      <c r="D29203" t="s">
        <v>60</v>
      </c>
      <c r="E29203">
        <v>49</v>
      </c>
      <c r="F29203">
        <v>119.01324200000001</v>
      </c>
      <c r="G29203">
        <v>8907.5537420000001</v>
      </c>
      <c r="H29203">
        <v>8568.2765319999999</v>
      </c>
    </row>
    <row r="29204" spans="1:8" x14ac:dyDescent="0.25">
      <c r="A29204" t="s">
        <v>59</v>
      </c>
      <c r="B29204">
        <v>2005</v>
      </c>
      <c r="C29204" t="s">
        <v>3</v>
      </c>
      <c r="D29204" t="s">
        <v>60</v>
      </c>
      <c r="E29204">
        <v>61</v>
      </c>
      <c r="F29204">
        <v>1433.364679</v>
      </c>
      <c r="G29204">
        <v>88187.421038999993</v>
      </c>
      <c r="H29204">
        <v>84828.476152999996</v>
      </c>
    </row>
    <row r="29205" spans="1:8" x14ac:dyDescent="0.25">
      <c r="A29205" t="s">
        <v>59</v>
      </c>
      <c r="B29205">
        <v>2005</v>
      </c>
      <c r="C29205" t="s">
        <v>3</v>
      </c>
      <c r="D29205" t="s">
        <v>61</v>
      </c>
      <c r="E29205">
        <v>1311</v>
      </c>
      <c r="F29205">
        <v>40030.977310000002</v>
      </c>
      <c r="G29205">
        <v>2737825.1616690001</v>
      </c>
      <c r="H29205">
        <v>2633544.9398710001</v>
      </c>
    </row>
    <row r="29206" spans="1:8" x14ac:dyDescent="0.25">
      <c r="A29206" t="s">
        <v>59</v>
      </c>
      <c r="B29206">
        <v>2005</v>
      </c>
      <c r="C29206" t="s">
        <v>3</v>
      </c>
      <c r="D29206" t="s">
        <v>62</v>
      </c>
      <c r="E29206">
        <v>810</v>
      </c>
      <c r="F29206">
        <v>13938.402214</v>
      </c>
      <c r="G29206">
        <v>967250.25584600004</v>
      </c>
      <c r="H29206">
        <v>930408.94376199995</v>
      </c>
    </row>
    <row r="29207" spans="1:8" x14ac:dyDescent="0.25">
      <c r="A29207" t="s">
        <v>59</v>
      </c>
      <c r="B29207">
        <v>2005</v>
      </c>
      <c r="C29207" t="s">
        <v>3</v>
      </c>
      <c r="D29207" t="s">
        <v>64</v>
      </c>
      <c r="E29207">
        <v>1</v>
      </c>
      <c r="F29207">
        <v>11567.891019999999</v>
      </c>
      <c r="G29207">
        <v>1179934.18</v>
      </c>
      <c r="H29207">
        <v>1134992.012136</v>
      </c>
    </row>
    <row r="29208" spans="1:8" x14ac:dyDescent="0.25">
      <c r="A29208" t="s">
        <v>59</v>
      </c>
      <c r="B29208">
        <v>2005</v>
      </c>
      <c r="C29208" t="s">
        <v>3</v>
      </c>
      <c r="D29208" t="s">
        <v>60</v>
      </c>
      <c r="E29208">
        <v>0</v>
      </c>
      <c r="F29208">
        <v>0</v>
      </c>
      <c r="G29208">
        <v>0</v>
      </c>
      <c r="H29208">
        <v>0</v>
      </c>
    </row>
    <row r="29209" spans="1:8" x14ac:dyDescent="0.25">
      <c r="A29209" t="s">
        <v>59</v>
      </c>
      <c r="B29209">
        <v>2005</v>
      </c>
      <c r="C29209" t="s">
        <v>3</v>
      </c>
      <c r="D29209" t="s">
        <v>60</v>
      </c>
      <c r="E29209">
        <v>209</v>
      </c>
      <c r="F29209">
        <v>609.580871</v>
      </c>
      <c r="G29209">
        <v>63245.122099</v>
      </c>
      <c r="H29209">
        <v>60836.197141999997</v>
      </c>
    </row>
    <row r="29210" spans="1:8" x14ac:dyDescent="0.25">
      <c r="A29210" t="s">
        <v>59</v>
      </c>
      <c r="B29210">
        <v>2005</v>
      </c>
      <c r="C29210" t="s">
        <v>3</v>
      </c>
      <c r="D29210" t="s">
        <v>60</v>
      </c>
      <c r="E29210">
        <v>186</v>
      </c>
      <c r="F29210">
        <v>205.899179</v>
      </c>
      <c r="G29210">
        <v>21722.509314999999</v>
      </c>
      <c r="H29210">
        <v>20895.127011</v>
      </c>
    </row>
    <row r="29211" spans="1:8" x14ac:dyDescent="0.25">
      <c r="A29211" t="s">
        <v>59</v>
      </c>
      <c r="B29211">
        <v>2005</v>
      </c>
      <c r="C29211" t="s">
        <v>3</v>
      </c>
      <c r="D29211" t="s">
        <v>60</v>
      </c>
      <c r="E29211">
        <v>65</v>
      </c>
      <c r="F29211">
        <v>160.64250000000001</v>
      </c>
      <c r="G29211">
        <v>12203.748124</v>
      </c>
      <c r="H29211">
        <v>11738.923131</v>
      </c>
    </row>
    <row r="29212" spans="1:8" x14ac:dyDescent="0.25">
      <c r="A29212" t="s">
        <v>59</v>
      </c>
      <c r="B29212">
        <v>2005</v>
      </c>
      <c r="C29212" t="s">
        <v>3</v>
      </c>
      <c r="D29212" t="s">
        <v>60</v>
      </c>
      <c r="E29212">
        <v>78</v>
      </c>
      <c r="F29212">
        <v>215.14039399999999</v>
      </c>
      <c r="G29212">
        <v>15805.067276</v>
      </c>
      <c r="H29212">
        <v>15203.072690999999</v>
      </c>
    </row>
    <row r="29213" spans="1:8" x14ac:dyDescent="0.25">
      <c r="A29213" t="s">
        <v>59</v>
      </c>
      <c r="B29213">
        <v>2005</v>
      </c>
      <c r="C29213" t="s">
        <v>3</v>
      </c>
      <c r="D29213" t="s">
        <v>61</v>
      </c>
      <c r="E29213">
        <v>971</v>
      </c>
      <c r="F29213">
        <v>1710.124456</v>
      </c>
      <c r="G29213">
        <v>196683.47917000001</v>
      </c>
      <c r="H29213">
        <v>189192.05966</v>
      </c>
    </row>
    <row r="29214" spans="1:8" x14ac:dyDescent="0.25">
      <c r="A29214" t="s">
        <v>59</v>
      </c>
      <c r="B29214">
        <v>2005</v>
      </c>
      <c r="C29214" t="s">
        <v>3</v>
      </c>
      <c r="D29214" t="s">
        <v>62</v>
      </c>
      <c r="E29214">
        <v>2431</v>
      </c>
      <c r="F29214">
        <v>7731.7546469999997</v>
      </c>
      <c r="G29214">
        <v>728656.80772499996</v>
      </c>
      <c r="H29214">
        <v>700903.21169999999</v>
      </c>
    </row>
    <row r="29215" spans="1:8" x14ac:dyDescent="0.25">
      <c r="A29215" t="s">
        <v>59</v>
      </c>
      <c r="B29215">
        <v>2005</v>
      </c>
      <c r="C29215" t="s">
        <v>3</v>
      </c>
      <c r="D29215" t="s">
        <v>60</v>
      </c>
      <c r="E29215">
        <v>0</v>
      </c>
      <c r="F29215">
        <v>0</v>
      </c>
      <c r="G29215">
        <v>0</v>
      </c>
      <c r="H29215">
        <v>0</v>
      </c>
    </row>
    <row r="29216" spans="1:8" x14ac:dyDescent="0.25">
      <c r="A29216" t="s">
        <v>59</v>
      </c>
      <c r="B29216">
        <v>2005</v>
      </c>
      <c r="C29216" t="s">
        <v>3</v>
      </c>
      <c r="D29216" t="s">
        <v>60</v>
      </c>
      <c r="E29216">
        <v>0</v>
      </c>
      <c r="F29216">
        <v>0</v>
      </c>
      <c r="G29216">
        <v>0</v>
      </c>
      <c r="H29216">
        <v>0</v>
      </c>
    </row>
    <row r="29217" spans="1:8" x14ac:dyDescent="0.25">
      <c r="A29217" t="s">
        <v>59</v>
      </c>
      <c r="B29217">
        <v>2005</v>
      </c>
      <c r="C29217" t="s">
        <v>3</v>
      </c>
      <c r="D29217" t="s">
        <v>60</v>
      </c>
      <c r="E29217">
        <v>0</v>
      </c>
      <c r="F29217">
        <v>0</v>
      </c>
      <c r="G29217">
        <v>0</v>
      </c>
      <c r="H29217">
        <v>0</v>
      </c>
    </row>
    <row r="29218" spans="1:8" x14ac:dyDescent="0.25">
      <c r="A29218" t="s">
        <v>59</v>
      </c>
      <c r="B29218">
        <v>2005</v>
      </c>
      <c r="C29218" t="s">
        <v>3</v>
      </c>
      <c r="D29218" t="s">
        <v>60</v>
      </c>
      <c r="E29218">
        <v>1025</v>
      </c>
      <c r="F29218">
        <v>532.60092799999995</v>
      </c>
      <c r="G29218">
        <v>42423.350285</v>
      </c>
      <c r="H29218">
        <v>40807.499705000002</v>
      </c>
    </row>
    <row r="29219" spans="1:8" x14ac:dyDescent="0.25">
      <c r="A29219" t="s">
        <v>59</v>
      </c>
      <c r="B29219">
        <v>2005</v>
      </c>
      <c r="C29219" t="s">
        <v>3</v>
      </c>
      <c r="D29219" t="s">
        <v>60</v>
      </c>
      <c r="E29219">
        <v>3919</v>
      </c>
      <c r="F29219">
        <v>1788.6101020000001</v>
      </c>
      <c r="G29219">
        <v>148688.70827900001</v>
      </c>
      <c r="H29219">
        <v>143025.34755899999</v>
      </c>
    </row>
    <row r="29220" spans="1:8" x14ac:dyDescent="0.25">
      <c r="A29220" t="s">
        <v>59</v>
      </c>
      <c r="B29220">
        <v>2005</v>
      </c>
      <c r="C29220" t="s">
        <v>3</v>
      </c>
      <c r="D29220" t="s">
        <v>60</v>
      </c>
      <c r="E29220">
        <v>652</v>
      </c>
      <c r="F29220">
        <v>303.29518200000001</v>
      </c>
      <c r="G29220">
        <v>19683.950855999999</v>
      </c>
      <c r="H29220">
        <v>18934.214608999999</v>
      </c>
    </row>
    <row r="29221" spans="1:8" x14ac:dyDescent="0.25">
      <c r="A29221" t="s">
        <v>59</v>
      </c>
      <c r="B29221">
        <v>2005</v>
      </c>
      <c r="C29221" t="s">
        <v>3</v>
      </c>
      <c r="D29221" t="s">
        <v>61</v>
      </c>
      <c r="E29221">
        <v>8989</v>
      </c>
      <c r="F29221">
        <v>2561.880705</v>
      </c>
      <c r="G29221">
        <v>180105.86408199999</v>
      </c>
      <c r="H29221">
        <v>173245.864504</v>
      </c>
    </row>
    <row r="29222" spans="1:8" x14ac:dyDescent="0.25">
      <c r="A29222" t="s">
        <v>59</v>
      </c>
      <c r="B29222">
        <v>2005</v>
      </c>
      <c r="C29222" t="s">
        <v>3</v>
      </c>
      <c r="D29222" t="s">
        <v>62</v>
      </c>
      <c r="E29222">
        <v>71892</v>
      </c>
      <c r="F29222">
        <v>18993.497392000001</v>
      </c>
      <c r="G29222">
        <v>1458540.6793480001</v>
      </c>
      <c r="H29222">
        <v>1402986.7500199999</v>
      </c>
    </row>
    <row r="29223" spans="1:8" x14ac:dyDescent="0.25">
      <c r="A29223" t="s">
        <v>59</v>
      </c>
      <c r="B29223">
        <v>2005</v>
      </c>
      <c r="C29223" t="s">
        <v>3</v>
      </c>
      <c r="D29223" t="s">
        <v>63</v>
      </c>
      <c r="E29223">
        <v>0</v>
      </c>
      <c r="F29223">
        <v>0</v>
      </c>
      <c r="G29223">
        <v>0</v>
      </c>
      <c r="H29223">
        <v>0</v>
      </c>
    </row>
    <row r="29224" spans="1:8" x14ac:dyDescent="0.25">
      <c r="A29224" t="s">
        <v>59</v>
      </c>
      <c r="B29224">
        <v>2005</v>
      </c>
      <c r="C29224" t="s">
        <v>3</v>
      </c>
      <c r="D29224" t="s">
        <v>63</v>
      </c>
      <c r="E29224">
        <v>534910</v>
      </c>
      <c r="F29224">
        <v>82508.964722000004</v>
      </c>
      <c r="G29224">
        <v>7022227.3596510002</v>
      </c>
      <c r="H29224">
        <v>6754759.7956750002</v>
      </c>
    </row>
    <row r="29225" spans="1:8" x14ac:dyDescent="0.25">
      <c r="A29225" t="s">
        <v>59</v>
      </c>
      <c r="B29225">
        <v>2005</v>
      </c>
      <c r="C29225" t="s">
        <v>2</v>
      </c>
      <c r="D29225" t="s">
        <v>60</v>
      </c>
      <c r="E29225">
        <v>0</v>
      </c>
      <c r="F29225">
        <v>0</v>
      </c>
      <c r="G29225">
        <v>0</v>
      </c>
      <c r="H29225">
        <v>0</v>
      </c>
    </row>
    <row r="29226" spans="1:8" x14ac:dyDescent="0.25">
      <c r="A29226" t="s">
        <v>59</v>
      </c>
      <c r="B29226">
        <v>2005</v>
      </c>
      <c r="C29226" t="s">
        <v>2</v>
      </c>
      <c r="D29226" t="s">
        <v>60</v>
      </c>
      <c r="E29226">
        <v>0</v>
      </c>
      <c r="F29226">
        <v>0</v>
      </c>
      <c r="G29226">
        <v>0</v>
      </c>
      <c r="H29226">
        <v>0</v>
      </c>
    </row>
    <row r="29227" spans="1:8" x14ac:dyDescent="0.25">
      <c r="A29227" t="s">
        <v>59</v>
      </c>
      <c r="B29227">
        <v>2005</v>
      </c>
      <c r="C29227" t="s">
        <v>2</v>
      </c>
      <c r="D29227" t="s">
        <v>60</v>
      </c>
      <c r="E29227">
        <v>3</v>
      </c>
      <c r="F29227">
        <v>126.802437</v>
      </c>
      <c r="G29227">
        <v>7308.4692649999997</v>
      </c>
      <c r="H29227">
        <v>7067.528577</v>
      </c>
    </row>
    <row r="29228" spans="1:8" x14ac:dyDescent="0.25">
      <c r="A29228" t="s">
        <v>59</v>
      </c>
      <c r="B29228">
        <v>2005</v>
      </c>
      <c r="C29228" t="s">
        <v>2</v>
      </c>
      <c r="D29228" t="s">
        <v>60</v>
      </c>
      <c r="E29228">
        <v>0</v>
      </c>
      <c r="F29228">
        <v>0</v>
      </c>
      <c r="G29228">
        <v>0</v>
      </c>
      <c r="H29228">
        <v>0</v>
      </c>
    </row>
    <row r="29229" spans="1:8" x14ac:dyDescent="0.25">
      <c r="A29229" t="s">
        <v>59</v>
      </c>
      <c r="B29229">
        <v>2005</v>
      </c>
      <c r="C29229" t="s">
        <v>2</v>
      </c>
      <c r="D29229" t="s">
        <v>60</v>
      </c>
      <c r="E29229">
        <v>11</v>
      </c>
      <c r="F29229">
        <v>881.23813500000006</v>
      </c>
      <c r="G29229">
        <v>70796.179136999999</v>
      </c>
      <c r="H29229">
        <v>68462.218427999993</v>
      </c>
    </row>
    <row r="29230" spans="1:8" x14ac:dyDescent="0.25">
      <c r="A29230" t="s">
        <v>59</v>
      </c>
      <c r="B29230">
        <v>2005</v>
      </c>
      <c r="C29230" t="s">
        <v>2</v>
      </c>
      <c r="D29230" t="s">
        <v>60</v>
      </c>
      <c r="E29230">
        <v>0</v>
      </c>
      <c r="F29230">
        <v>0</v>
      </c>
      <c r="G29230">
        <v>0</v>
      </c>
      <c r="H29230">
        <v>0</v>
      </c>
    </row>
    <row r="29231" spans="1:8" x14ac:dyDescent="0.25">
      <c r="A29231" t="s">
        <v>59</v>
      </c>
      <c r="B29231">
        <v>2005</v>
      </c>
      <c r="C29231" t="s">
        <v>2</v>
      </c>
      <c r="D29231" t="s">
        <v>60</v>
      </c>
      <c r="E29231">
        <v>0</v>
      </c>
      <c r="F29231">
        <v>0</v>
      </c>
      <c r="G29231">
        <v>0</v>
      </c>
      <c r="H29231">
        <v>0</v>
      </c>
    </row>
    <row r="29232" spans="1:8" x14ac:dyDescent="0.25">
      <c r="A29232" t="s">
        <v>59</v>
      </c>
      <c r="B29232">
        <v>2005</v>
      </c>
      <c r="C29232" t="s">
        <v>2</v>
      </c>
      <c r="D29232" t="s">
        <v>60</v>
      </c>
      <c r="E29232">
        <v>277</v>
      </c>
      <c r="F29232">
        <v>5051.1856390000003</v>
      </c>
      <c r="G29232">
        <v>365842.10821600002</v>
      </c>
      <c r="H29232">
        <v>353781.27220800001</v>
      </c>
    </row>
    <row r="29233" spans="1:8" x14ac:dyDescent="0.25">
      <c r="A29233" t="s">
        <v>59</v>
      </c>
      <c r="B29233">
        <v>2005</v>
      </c>
      <c r="C29233" t="s">
        <v>2</v>
      </c>
      <c r="D29233" t="s">
        <v>60</v>
      </c>
      <c r="E29233">
        <v>103</v>
      </c>
      <c r="F29233">
        <v>1803.004494</v>
      </c>
      <c r="G29233">
        <v>123591.458315</v>
      </c>
      <c r="H29233">
        <v>119516.978431</v>
      </c>
    </row>
    <row r="29234" spans="1:8" x14ac:dyDescent="0.25">
      <c r="A29234" t="s">
        <v>59</v>
      </c>
      <c r="B29234">
        <v>2005</v>
      </c>
      <c r="C29234" t="s">
        <v>2</v>
      </c>
      <c r="D29234" t="s">
        <v>60</v>
      </c>
      <c r="E29234">
        <v>48</v>
      </c>
      <c r="F29234">
        <v>116.610682</v>
      </c>
      <c r="G29234">
        <v>8763.2258700000002</v>
      </c>
      <c r="H29234">
        <v>8474.3257470000008</v>
      </c>
    </row>
    <row r="29235" spans="1:8" x14ac:dyDescent="0.25">
      <c r="A29235" t="s">
        <v>59</v>
      </c>
      <c r="B29235">
        <v>2005</v>
      </c>
      <c r="C29235" t="s">
        <v>2</v>
      </c>
      <c r="D29235" t="s">
        <v>60</v>
      </c>
      <c r="E29235">
        <v>61</v>
      </c>
      <c r="F29235">
        <v>1485.026288</v>
      </c>
      <c r="G29235">
        <v>90457.675650999998</v>
      </c>
      <c r="H29235">
        <v>87475.527977999998</v>
      </c>
    </row>
    <row r="29236" spans="1:8" x14ac:dyDescent="0.25">
      <c r="A29236" t="s">
        <v>59</v>
      </c>
      <c r="B29236">
        <v>2005</v>
      </c>
      <c r="C29236" t="s">
        <v>2</v>
      </c>
      <c r="D29236" t="s">
        <v>61</v>
      </c>
      <c r="E29236">
        <v>1308</v>
      </c>
      <c r="F29236">
        <v>36129.712808999997</v>
      </c>
      <c r="G29236">
        <v>2547699.6119209998</v>
      </c>
      <c r="H29236">
        <v>2463708.768528</v>
      </c>
    </row>
    <row r="29237" spans="1:8" x14ac:dyDescent="0.25">
      <c r="A29237" t="s">
        <v>59</v>
      </c>
      <c r="B29237">
        <v>2005</v>
      </c>
      <c r="C29237" t="s">
        <v>2</v>
      </c>
      <c r="D29237" t="s">
        <v>62</v>
      </c>
      <c r="E29237">
        <v>814</v>
      </c>
      <c r="F29237">
        <v>15140.514494999999</v>
      </c>
      <c r="G29237">
        <v>1028764.139024</v>
      </c>
      <c r="H29237">
        <v>994848.53638299997</v>
      </c>
    </row>
    <row r="29238" spans="1:8" x14ac:dyDescent="0.25">
      <c r="A29238" t="s">
        <v>59</v>
      </c>
      <c r="B29238">
        <v>2005</v>
      </c>
      <c r="C29238" t="s">
        <v>2</v>
      </c>
      <c r="D29238" t="s">
        <v>64</v>
      </c>
      <c r="E29238">
        <v>1</v>
      </c>
      <c r="F29238">
        <v>12737.698420000001</v>
      </c>
      <c r="G29238">
        <v>1226479.8899999999</v>
      </c>
      <c r="H29238">
        <v>1186046.1277610001</v>
      </c>
    </row>
    <row r="29239" spans="1:8" x14ac:dyDescent="0.25">
      <c r="A29239" t="s">
        <v>59</v>
      </c>
      <c r="B29239">
        <v>2005</v>
      </c>
      <c r="C29239" t="s">
        <v>2</v>
      </c>
      <c r="D29239" t="s">
        <v>60</v>
      </c>
      <c r="E29239">
        <v>0</v>
      </c>
      <c r="F29239">
        <v>0</v>
      </c>
      <c r="G29239">
        <v>0</v>
      </c>
      <c r="H29239">
        <v>0</v>
      </c>
    </row>
    <row r="29240" spans="1:8" x14ac:dyDescent="0.25">
      <c r="A29240" t="s">
        <v>59</v>
      </c>
      <c r="B29240">
        <v>2005</v>
      </c>
      <c r="C29240" t="s">
        <v>2</v>
      </c>
      <c r="D29240" t="s">
        <v>60</v>
      </c>
      <c r="E29240">
        <v>207</v>
      </c>
      <c r="F29240">
        <v>636.70464900000002</v>
      </c>
      <c r="G29240">
        <v>64922.492677000002</v>
      </c>
      <c r="H29240">
        <v>62782.171703</v>
      </c>
    </row>
    <row r="29241" spans="1:8" x14ac:dyDescent="0.25">
      <c r="A29241" t="s">
        <v>59</v>
      </c>
      <c r="B29241">
        <v>2005</v>
      </c>
      <c r="C29241" t="s">
        <v>2</v>
      </c>
      <c r="D29241" t="s">
        <v>60</v>
      </c>
      <c r="E29241">
        <v>188</v>
      </c>
      <c r="F29241">
        <v>224.56886800000001</v>
      </c>
      <c r="G29241">
        <v>21904.966992999998</v>
      </c>
      <c r="H29241">
        <v>21070.635112</v>
      </c>
    </row>
    <row r="29242" spans="1:8" x14ac:dyDescent="0.25">
      <c r="A29242" t="s">
        <v>59</v>
      </c>
      <c r="B29242">
        <v>2005</v>
      </c>
      <c r="C29242" t="s">
        <v>2</v>
      </c>
      <c r="D29242" t="s">
        <v>60</v>
      </c>
      <c r="E29242">
        <v>65</v>
      </c>
      <c r="F29242">
        <v>155.831479</v>
      </c>
      <c r="G29242">
        <v>11925.872944999999</v>
      </c>
      <c r="H29242">
        <v>11532.708805</v>
      </c>
    </row>
    <row r="29243" spans="1:8" x14ac:dyDescent="0.25">
      <c r="A29243" t="s">
        <v>59</v>
      </c>
      <c r="B29243">
        <v>2005</v>
      </c>
      <c r="C29243" t="s">
        <v>2</v>
      </c>
      <c r="D29243" t="s">
        <v>60</v>
      </c>
      <c r="E29243">
        <v>77</v>
      </c>
      <c r="F29243">
        <v>218.09740600000001</v>
      </c>
      <c r="G29243">
        <v>15887.343328999999</v>
      </c>
      <c r="H29243">
        <v>15363.580103</v>
      </c>
    </row>
    <row r="29244" spans="1:8" x14ac:dyDescent="0.25">
      <c r="A29244" t="s">
        <v>59</v>
      </c>
      <c r="B29244">
        <v>2005</v>
      </c>
      <c r="C29244" t="s">
        <v>2</v>
      </c>
      <c r="D29244" t="s">
        <v>61</v>
      </c>
      <c r="E29244">
        <v>964</v>
      </c>
      <c r="F29244">
        <v>1594.1864310000001</v>
      </c>
      <c r="G29244">
        <v>188622.05465599999</v>
      </c>
      <c r="H29244">
        <v>182403.68990900001</v>
      </c>
    </row>
    <row r="29245" spans="1:8" x14ac:dyDescent="0.25">
      <c r="A29245" t="s">
        <v>59</v>
      </c>
      <c r="B29245">
        <v>2005</v>
      </c>
      <c r="C29245" t="s">
        <v>2</v>
      </c>
      <c r="D29245" t="s">
        <v>62</v>
      </c>
      <c r="E29245">
        <v>2467</v>
      </c>
      <c r="F29245">
        <v>8157.3856660000001</v>
      </c>
      <c r="G29245">
        <v>766447.34170200001</v>
      </c>
      <c r="H29245">
        <v>741179.62240600004</v>
      </c>
    </row>
    <row r="29246" spans="1:8" x14ac:dyDescent="0.25">
      <c r="A29246" t="s">
        <v>59</v>
      </c>
      <c r="B29246">
        <v>2005</v>
      </c>
      <c r="C29246" t="s">
        <v>2</v>
      </c>
      <c r="D29246" t="s">
        <v>60</v>
      </c>
      <c r="E29246">
        <v>0</v>
      </c>
      <c r="F29246">
        <v>0</v>
      </c>
      <c r="G29246">
        <v>0</v>
      </c>
      <c r="H29246">
        <v>0</v>
      </c>
    </row>
    <row r="29247" spans="1:8" x14ac:dyDescent="0.25">
      <c r="A29247" t="s">
        <v>59</v>
      </c>
      <c r="B29247">
        <v>2005</v>
      </c>
      <c r="C29247" t="s">
        <v>2</v>
      </c>
      <c r="D29247" t="s">
        <v>60</v>
      </c>
      <c r="E29247">
        <v>0</v>
      </c>
      <c r="F29247">
        <v>0</v>
      </c>
      <c r="G29247">
        <v>0</v>
      </c>
      <c r="H29247">
        <v>0</v>
      </c>
    </row>
    <row r="29248" spans="1:8" x14ac:dyDescent="0.25">
      <c r="A29248" t="s">
        <v>59</v>
      </c>
      <c r="B29248">
        <v>2005</v>
      </c>
      <c r="C29248" t="s">
        <v>2</v>
      </c>
      <c r="D29248" t="s">
        <v>60</v>
      </c>
      <c r="E29248">
        <v>0</v>
      </c>
      <c r="F29248">
        <v>0</v>
      </c>
      <c r="G29248">
        <v>0</v>
      </c>
      <c r="H29248">
        <v>0</v>
      </c>
    </row>
    <row r="29249" spans="1:8" x14ac:dyDescent="0.25">
      <c r="A29249" t="s">
        <v>59</v>
      </c>
      <c r="B29249">
        <v>2005</v>
      </c>
      <c r="C29249" t="s">
        <v>2</v>
      </c>
      <c r="D29249" t="s">
        <v>60</v>
      </c>
      <c r="E29249">
        <v>1027</v>
      </c>
      <c r="F29249">
        <v>510.84148900000002</v>
      </c>
      <c r="G29249">
        <v>40573.772595000002</v>
      </c>
      <c r="H29249">
        <v>39236.163810999999</v>
      </c>
    </row>
    <row r="29250" spans="1:8" x14ac:dyDescent="0.25">
      <c r="A29250" t="s">
        <v>59</v>
      </c>
      <c r="B29250">
        <v>2005</v>
      </c>
      <c r="C29250" t="s">
        <v>2</v>
      </c>
      <c r="D29250" t="s">
        <v>60</v>
      </c>
      <c r="E29250">
        <v>3881</v>
      </c>
      <c r="F29250">
        <v>1859.3044179999999</v>
      </c>
      <c r="G29250">
        <v>154997.707498</v>
      </c>
      <c r="H29250">
        <v>149887.84756200001</v>
      </c>
    </row>
    <row r="29251" spans="1:8" x14ac:dyDescent="0.25">
      <c r="A29251" t="s">
        <v>59</v>
      </c>
      <c r="B29251">
        <v>2005</v>
      </c>
      <c r="C29251" t="s">
        <v>2</v>
      </c>
      <c r="D29251" t="s">
        <v>60</v>
      </c>
      <c r="E29251">
        <v>650</v>
      </c>
      <c r="F29251">
        <v>296.747951</v>
      </c>
      <c r="G29251">
        <v>19067.120816999999</v>
      </c>
      <c r="H29251">
        <v>18438.528831</v>
      </c>
    </row>
    <row r="29252" spans="1:8" x14ac:dyDescent="0.25">
      <c r="A29252" t="s">
        <v>59</v>
      </c>
      <c r="B29252">
        <v>2005</v>
      </c>
      <c r="C29252" t="s">
        <v>2</v>
      </c>
      <c r="D29252" t="s">
        <v>61</v>
      </c>
      <c r="E29252">
        <v>8970</v>
      </c>
      <c r="F29252">
        <v>2641.1144770000001</v>
      </c>
      <c r="G29252">
        <v>185717.43732</v>
      </c>
      <c r="H29252">
        <v>179594.83003899999</v>
      </c>
    </row>
    <row r="29253" spans="1:8" x14ac:dyDescent="0.25">
      <c r="A29253" t="s">
        <v>59</v>
      </c>
      <c r="B29253">
        <v>2005</v>
      </c>
      <c r="C29253" t="s">
        <v>2</v>
      </c>
      <c r="D29253" t="s">
        <v>62</v>
      </c>
      <c r="E29253">
        <v>71509</v>
      </c>
      <c r="F29253">
        <v>19940.608622</v>
      </c>
      <c r="G29253">
        <v>1532339.2308110001</v>
      </c>
      <c r="H29253">
        <v>1481822.1040050001</v>
      </c>
    </row>
    <row r="29254" spans="1:8" x14ac:dyDescent="0.25">
      <c r="A29254" t="s">
        <v>59</v>
      </c>
      <c r="B29254">
        <v>2005</v>
      </c>
      <c r="C29254" t="s">
        <v>2</v>
      </c>
      <c r="D29254" t="s">
        <v>63</v>
      </c>
      <c r="E29254">
        <v>0</v>
      </c>
      <c r="F29254">
        <v>0</v>
      </c>
      <c r="G29254">
        <v>0</v>
      </c>
      <c r="H29254">
        <v>0</v>
      </c>
    </row>
    <row r="29255" spans="1:8" x14ac:dyDescent="0.25">
      <c r="A29255" t="s">
        <v>59</v>
      </c>
      <c r="B29255">
        <v>2005</v>
      </c>
      <c r="C29255" t="s">
        <v>2</v>
      </c>
      <c r="D29255" t="s">
        <v>63</v>
      </c>
      <c r="E29255">
        <v>532803</v>
      </c>
      <c r="F29255">
        <v>87692.140044</v>
      </c>
      <c r="G29255">
        <v>7454543.691257</v>
      </c>
      <c r="H29255">
        <v>7208787.3199779997</v>
      </c>
    </row>
    <row r="29256" spans="1:8" x14ac:dyDescent="0.25">
      <c r="A29256" t="s">
        <v>59</v>
      </c>
      <c r="B29256">
        <v>2004</v>
      </c>
      <c r="C29256" t="s">
        <v>13</v>
      </c>
      <c r="D29256" t="s">
        <v>60</v>
      </c>
      <c r="E29256">
        <v>0</v>
      </c>
      <c r="F29256">
        <v>0</v>
      </c>
      <c r="G29256">
        <v>0</v>
      </c>
      <c r="H29256">
        <v>0</v>
      </c>
    </row>
    <row r="29257" spans="1:8" x14ac:dyDescent="0.25">
      <c r="A29257" t="s">
        <v>59</v>
      </c>
      <c r="B29257">
        <v>2004</v>
      </c>
      <c r="C29257" t="s">
        <v>13</v>
      </c>
      <c r="D29257" t="s">
        <v>60</v>
      </c>
      <c r="E29257">
        <v>1</v>
      </c>
      <c r="F29257">
        <v>1E-3</v>
      </c>
      <c r="G29257">
        <v>4.0770200000000001</v>
      </c>
      <c r="H29257">
        <v>3.8702420000000002</v>
      </c>
    </row>
    <row r="29258" spans="1:8" x14ac:dyDescent="0.25">
      <c r="A29258" t="s">
        <v>59</v>
      </c>
      <c r="B29258">
        <v>2004</v>
      </c>
      <c r="C29258" t="s">
        <v>13</v>
      </c>
      <c r="D29258" t="s">
        <v>60</v>
      </c>
      <c r="E29258">
        <v>3</v>
      </c>
      <c r="F29258">
        <v>144.78607099999999</v>
      </c>
      <c r="G29258">
        <v>8010.3158729999996</v>
      </c>
      <c r="H29258">
        <v>7604.048503</v>
      </c>
    </row>
    <row r="29259" spans="1:8" x14ac:dyDescent="0.25">
      <c r="A29259" t="s">
        <v>59</v>
      </c>
      <c r="B29259">
        <v>2004</v>
      </c>
      <c r="C29259" t="s">
        <v>13</v>
      </c>
      <c r="D29259" t="s">
        <v>60</v>
      </c>
      <c r="E29259">
        <v>0</v>
      </c>
      <c r="F29259">
        <v>0</v>
      </c>
      <c r="G29259">
        <v>0</v>
      </c>
      <c r="H29259">
        <v>0</v>
      </c>
    </row>
    <row r="29260" spans="1:8" x14ac:dyDescent="0.25">
      <c r="A29260" t="s">
        <v>59</v>
      </c>
      <c r="B29260">
        <v>2004</v>
      </c>
      <c r="C29260" t="s">
        <v>13</v>
      </c>
      <c r="D29260" t="s">
        <v>60</v>
      </c>
      <c r="E29260">
        <v>11</v>
      </c>
      <c r="F29260">
        <v>840.23284100000001</v>
      </c>
      <c r="G29260">
        <v>67942.896229999998</v>
      </c>
      <c r="H29260">
        <v>64496.966979999997</v>
      </c>
    </row>
    <row r="29261" spans="1:8" x14ac:dyDescent="0.25">
      <c r="A29261" t="s">
        <v>59</v>
      </c>
      <c r="B29261">
        <v>2004</v>
      </c>
      <c r="C29261" t="s">
        <v>13</v>
      </c>
      <c r="D29261" t="s">
        <v>60</v>
      </c>
      <c r="E29261">
        <v>0</v>
      </c>
      <c r="F29261">
        <v>0</v>
      </c>
      <c r="G29261">
        <v>0</v>
      </c>
      <c r="H29261">
        <v>0</v>
      </c>
    </row>
    <row r="29262" spans="1:8" x14ac:dyDescent="0.25">
      <c r="A29262" t="s">
        <v>59</v>
      </c>
      <c r="B29262">
        <v>2004</v>
      </c>
      <c r="C29262" t="s">
        <v>13</v>
      </c>
      <c r="D29262" t="s">
        <v>60</v>
      </c>
      <c r="E29262">
        <v>0</v>
      </c>
      <c r="F29262">
        <v>0</v>
      </c>
      <c r="G29262">
        <v>0</v>
      </c>
      <c r="H29262">
        <v>0</v>
      </c>
    </row>
    <row r="29263" spans="1:8" x14ac:dyDescent="0.25">
      <c r="A29263" t="s">
        <v>59</v>
      </c>
      <c r="B29263">
        <v>2004</v>
      </c>
      <c r="C29263" t="s">
        <v>13</v>
      </c>
      <c r="D29263" t="s">
        <v>60</v>
      </c>
      <c r="E29263">
        <v>277</v>
      </c>
      <c r="F29263">
        <v>5233.1929339999997</v>
      </c>
      <c r="G29263">
        <v>377106.42732399999</v>
      </c>
      <c r="H29263">
        <v>357980.33555800002</v>
      </c>
    </row>
    <row r="29264" spans="1:8" x14ac:dyDescent="0.25">
      <c r="A29264" t="s">
        <v>59</v>
      </c>
      <c r="B29264">
        <v>2004</v>
      </c>
      <c r="C29264" t="s">
        <v>13</v>
      </c>
      <c r="D29264" t="s">
        <v>60</v>
      </c>
      <c r="E29264">
        <v>101</v>
      </c>
      <c r="F29264">
        <v>1869.1686990000001</v>
      </c>
      <c r="G29264">
        <v>124767.94858900001</v>
      </c>
      <c r="H29264">
        <v>118439.96513</v>
      </c>
    </row>
    <row r="29265" spans="1:8" x14ac:dyDescent="0.25">
      <c r="A29265" t="s">
        <v>59</v>
      </c>
      <c r="B29265">
        <v>2004</v>
      </c>
      <c r="C29265" t="s">
        <v>13</v>
      </c>
      <c r="D29265" t="s">
        <v>60</v>
      </c>
      <c r="E29265">
        <v>47</v>
      </c>
      <c r="F29265">
        <v>120.94478700000001</v>
      </c>
      <c r="G29265">
        <v>8961.9392029999999</v>
      </c>
      <c r="H29265">
        <v>8507.4073810000009</v>
      </c>
    </row>
    <row r="29266" spans="1:8" x14ac:dyDescent="0.25">
      <c r="A29266" t="s">
        <v>59</v>
      </c>
      <c r="B29266">
        <v>2004</v>
      </c>
      <c r="C29266" t="s">
        <v>13</v>
      </c>
      <c r="D29266" t="s">
        <v>60</v>
      </c>
      <c r="E29266">
        <v>61</v>
      </c>
      <c r="F29266">
        <v>1538.732495</v>
      </c>
      <c r="G29266">
        <v>93356.098327</v>
      </c>
      <c r="H29266">
        <v>88621.261755</v>
      </c>
    </row>
    <row r="29267" spans="1:8" x14ac:dyDescent="0.25">
      <c r="A29267" t="s">
        <v>59</v>
      </c>
      <c r="B29267">
        <v>2004</v>
      </c>
      <c r="C29267" t="s">
        <v>13</v>
      </c>
      <c r="D29267" t="s">
        <v>61</v>
      </c>
      <c r="E29267">
        <v>1304</v>
      </c>
      <c r="F29267">
        <v>43866.540976999997</v>
      </c>
      <c r="G29267">
        <v>2931559.7695459998</v>
      </c>
      <c r="H29267">
        <v>2782876.8590810001</v>
      </c>
    </row>
    <row r="29268" spans="1:8" x14ac:dyDescent="0.25">
      <c r="A29268" t="s">
        <v>59</v>
      </c>
      <c r="B29268">
        <v>2004</v>
      </c>
      <c r="C29268" t="s">
        <v>13</v>
      </c>
      <c r="D29268" t="s">
        <v>62</v>
      </c>
      <c r="E29268">
        <v>809</v>
      </c>
      <c r="F29268">
        <v>15479.115395000001</v>
      </c>
      <c r="G29268">
        <v>1045765.975391</v>
      </c>
      <c r="H29268">
        <v>992726.79450800002</v>
      </c>
    </row>
    <row r="29269" spans="1:8" x14ac:dyDescent="0.25">
      <c r="A29269" t="s">
        <v>59</v>
      </c>
      <c r="B29269">
        <v>2004</v>
      </c>
      <c r="C29269" t="s">
        <v>13</v>
      </c>
      <c r="D29269" t="s">
        <v>64</v>
      </c>
      <c r="E29269">
        <v>1</v>
      </c>
      <c r="F29269">
        <v>13415.12702</v>
      </c>
      <c r="G29269">
        <v>1289243.719794</v>
      </c>
      <c r="H29269">
        <v>1223855.8295140001</v>
      </c>
    </row>
    <row r="29270" spans="1:8" x14ac:dyDescent="0.25">
      <c r="A29270" t="s">
        <v>59</v>
      </c>
      <c r="B29270">
        <v>2004</v>
      </c>
      <c r="C29270" t="s">
        <v>13</v>
      </c>
      <c r="D29270" t="s">
        <v>60</v>
      </c>
      <c r="E29270">
        <v>0</v>
      </c>
      <c r="F29270">
        <v>0</v>
      </c>
      <c r="G29270">
        <v>0</v>
      </c>
      <c r="H29270">
        <v>0</v>
      </c>
    </row>
    <row r="29271" spans="1:8" x14ac:dyDescent="0.25">
      <c r="A29271" t="s">
        <v>59</v>
      </c>
      <c r="B29271">
        <v>2004</v>
      </c>
      <c r="C29271" t="s">
        <v>13</v>
      </c>
      <c r="D29271" t="s">
        <v>60</v>
      </c>
      <c r="E29271">
        <v>205</v>
      </c>
      <c r="F29271">
        <v>601.23221100000001</v>
      </c>
      <c r="G29271">
        <v>61473.512695999998</v>
      </c>
      <c r="H29271">
        <v>58355.697777000001</v>
      </c>
    </row>
    <row r="29272" spans="1:8" x14ac:dyDescent="0.25">
      <c r="A29272" t="s">
        <v>59</v>
      </c>
      <c r="B29272">
        <v>2004</v>
      </c>
      <c r="C29272" t="s">
        <v>13</v>
      </c>
      <c r="D29272" t="s">
        <v>60</v>
      </c>
      <c r="E29272">
        <v>191</v>
      </c>
      <c r="F29272">
        <v>207.61810199999999</v>
      </c>
      <c r="G29272">
        <v>22075.123622999999</v>
      </c>
      <c r="H29272">
        <v>20955.517037000001</v>
      </c>
    </row>
    <row r="29273" spans="1:8" x14ac:dyDescent="0.25">
      <c r="A29273" t="s">
        <v>59</v>
      </c>
      <c r="B29273">
        <v>2004</v>
      </c>
      <c r="C29273" t="s">
        <v>13</v>
      </c>
      <c r="D29273" t="s">
        <v>60</v>
      </c>
      <c r="E29273">
        <v>77</v>
      </c>
      <c r="F29273">
        <v>173.306645</v>
      </c>
      <c r="G29273">
        <v>12808.064426000001</v>
      </c>
      <c r="H29273">
        <v>12158.464744000001</v>
      </c>
    </row>
    <row r="29274" spans="1:8" x14ac:dyDescent="0.25">
      <c r="A29274" t="s">
        <v>59</v>
      </c>
      <c r="B29274">
        <v>2004</v>
      </c>
      <c r="C29274" t="s">
        <v>13</v>
      </c>
      <c r="D29274" t="s">
        <v>60</v>
      </c>
      <c r="E29274">
        <v>77</v>
      </c>
      <c r="F29274">
        <v>227.50383299999999</v>
      </c>
      <c r="G29274">
        <v>16282.119117</v>
      </c>
      <c r="H29274">
        <v>15456.322254999999</v>
      </c>
    </row>
    <row r="29275" spans="1:8" x14ac:dyDescent="0.25">
      <c r="A29275" t="s">
        <v>59</v>
      </c>
      <c r="B29275">
        <v>2004</v>
      </c>
      <c r="C29275" t="s">
        <v>13</v>
      </c>
      <c r="D29275" t="s">
        <v>61</v>
      </c>
      <c r="E29275">
        <v>944</v>
      </c>
      <c r="F29275">
        <v>1705.4085640000001</v>
      </c>
      <c r="G29275">
        <v>195532.20545000001</v>
      </c>
      <c r="H29275">
        <v>185615.19891400001</v>
      </c>
    </row>
    <row r="29276" spans="1:8" x14ac:dyDescent="0.25">
      <c r="A29276" t="s">
        <v>59</v>
      </c>
      <c r="B29276">
        <v>2004</v>
      </c>
      <c r="C29276" t="s">
        <v>13</v>
      </c>
      <c r="D29276" t="s">
        <v>62</v>
      </c>
      <c r="E29276">
        <v>2432</v>
      </c>
      <c r="F29276">
        <v>8032.7455179999997</v>
      </c>
      <c r="G29276">
        <v>752620.98157900001</v>
      </c>
      <c r="H29276">
        <v>714449.53469999996</v>
      </c>
    </row>
    <row r="29277" spans="1:8" x14ac:dyDescent="0.25">
      <c r="A29277" t="s">
        <v>59</v>
      </c>
      <c r="B29277">
        <v>2004</v>
      </c>
      <c r="C29277" t="s">
        <v>13</v>
      </c>
      <c r="D29277" t="s">
        <v>60</v>
      </c>
      <c r="E29277">
        <v>0</v>
      </c>
      <c r="F29277">
        <v>0</v>
      </c>
      <c r="G29277">
        <v>0</v>
      </c>
      <c r="H29277">
        <v>0</v>
      </c>
    </row>
    <row r="29278" spans="1:8" x14ac:dyDescent="0.25">
      <c r="A29278" t="s">
        <v>59</v>
      </c>
      <c r="B29278">
        <v>2004</v>
      </c>
      <c r="C29278" t="s">
        <v>13</v>
      </c>
      <c r="D29278" t="s">
        <v>60</v>
      </c>
      <c r="E29278">
        <v>0</v>
      </c>
      <c r="F29278">
        <v>0</v>
      </c>
      <c r="G29278">
        <v>0</v>
      </c>
      <c r="H29278">
        <v>0</v>
      </c>
    </row>
    <row r="29279" spans="1:8" x14ac:dyDescent="0.25">
      <c r="A29279" t="s">
        <v>59</v>
      </c>
      <c r="B29279">
        <v>2004</v>
      </c>
      <c r="C29279" t="s">
        <v>13</v>
      </c>
      <c r="D29279" t="s">
        <v>60</v>
      </c>
      <c r="E29279">
        <v>0</v>
      </c>
      <c r="F29279">
        <v>0</v>
      </c>
      <c r="G29279">
        <v>0</v>
      </c>
      <c r="H29279">
        <v>0</v>
      </c>
    </row>
    <row r="29280" spans="1:8" x14ac:dyDescent="0.25">
      <c r="A29280" t="s">
        <v>59</v>
      </c>
      <c r="B29280">
        <v>2004</v>
      </c>
      <c r="C29280" t="s">
        <v>13</v>
      </c>
      <c r="D29280" t="s">
        <v>60</v>
      </c>
      <c r="E29280">
        <v>1025</v>
      </c>
      <c r="F29280">
        <v>509.02391899999998</v>
      </c>
      <c r="G29280">
        <v>40204.746884</v>
      </c>
      <c r="H29280">
        <v>38165.641680000001</v>
      </c>
    </row>
    <row r="29281" spans="1:8" x14ac:dyDescent="0.25">
      <c r="A29281" t="s">
        <v>59</v>
      </c>
      <c r="B29281">
        <v>2004</v>
      </c>
      <c r="C29281" t="s">
        <v>13</v>
      </c>
      <c r="D29281" t="s">
        <v>60</v>
      </c>
      <c r="E29281">
        <v>3847</v>
      </c>
      <c r="F29281">
        <v>1798.4065680000001</v>
      </c>
      <c r="G29281">
        <v>148966.54934900001</v>
      </c>
      <c r="H29281">
        <v>141411.26074500001</v>
      </c>
    </row>
    <row r="29282" spans="1:8" x14ac:dyDescent="0.25">
      <c r="A29282" t="s">
        <v>59</v>
      </c>
      <c r="B29282">
        <v>2004</v>
      </c>
      <c r="C29282" t="s">
        <v>13</v>
      </c>
      <c r="D29282" t="s">
        <v>60</v>
      </c>
      <c r="E29282">
        <v>650</v>
      </c>
      <c r="F29282">
        <v>297.57521700000001</v>
      </c>
      <c r="G29282">
        <v>19093.018571000001</v>
      </c>
      <c r="H29282">
        <v>18124.658450999999</v>
      </c>
    </row>
    <row r="29283" spans="1:8" x14ac:dyDescent="0.25">
      <c r="A29283" t="s">
        <v>59</v>
      </c>
      <c r="B29283">
        <v>2004</v>
      </c>
      <c r="C29283" t="s">
        <v>13</v>
      </c>
      <c r="D29283" t="s">
        <v>61</v>
      </c>
      <c r="E29283">
        <v>8933</v>
      </c>
      <c r="F29283">
        <v>2664.729871</v>
      </c>
      <c r="G29283">
        <v>187437.96573</v>
      </c>
      <c r="H29283">
        <v>177931.48301500001</v>
      </c>
    </row>
    <row r="29284" spans="1:8" x14ac:dyDescent="0.25">
      <c r="A29284" t="s">
        <v>59</v>
      </c>
      <c r="B29284">
        <v>2004</v>
      </c>
      <c r="C29284" t="s">
        <v>13</v>
      </c>
      <c r="D29284" t="s">
        <v>62</v>
      </c>
      <c r="E29284">
        <v>71216</v>
      </c>
      <c r="F29284">
        <v>19501.237052</v>
      </c>
      <c r="G29284">
        <v>1490483.2796179999</v>
      </c>
      <c r="H29284">
        <v>1414888.9170820001</v>
      </c>
    </row>
    <row r="29285" spans="1:8" x14ac:dyDescent="0.25">
      <c r="A29285" t="s">
        <v>59</v>
      </c>
      <c r="B29285">
        <v>2004</v>
      </c>
      <c r="C29285" t="s">
        <v>13</v>
      </c>
      <c r="D29285" t="s">
        <v>63</v>
      </c>
      <c r="E29285">
        <v>0</v>
      </c>
      <c r="F29285">
        <v>0</v>
      </c>
      <c r="G29285">
        <v>0</v>
      </c>
      <c r="H29285">
        <v>0</v>
      </c>
    </row>
    <row r="29286" spans="1:8" x14ac:dyDescent="0.25">
      <c r="A29286" t="s">
        <v>59</v>
      </c>
      <c r="B29286">
        <v>2004</v>
      </c>
      <c r="C29286" t="s">
        <v>13</v>
      </c>
      <c r="D29286" t="s">
        <v>63</v>
      </c>
      <c r="E29286">
        <v>530468</v>
      </c>
      <c r="F29286">
        <v>82886.396118000004</v>
      </c>
      <c r="G29286">
        <v>7019599.7222969998</v>
      </c>
      <c r="H29286">
        <v>6663579.514947</v>
      </c>
    </row>
    <row r="29287" spans="1:8" x14ac:dyDescent="0.25">
      <c r="A29287" t="s">
        <v>59</v>
      </c>
      <c r="B29287">
        <v>2004</v>
      </c>
      <c r="C29287" t="s">
        <v>12</v>
      </c>
      <c r="D29287" t="s">
        <v>60</v>
      </c>
      <c r="E29287">
        <v>0</v>
      </c>
      <c r="F29287">
        <v>0</v>
      </c>
      <c r="G29287">
        <v>0</v>
      </c>
      <c r="H29287">
        <v>0</v>
      </c>
    </row>
    <row r="29288" spans="1:8" x14ac:dyDescent="0.25">
      <c r="A29288" t="s">
        <v>59</v>
      </c>
      <c r="B29288">
        <v>2004</v>
      </c>
      <c r="C29288" t="s">
        <v>12</v>
      </c>
      <c r="D29288" t="s">
        <v>60</v>
      </c>
      <c r="E29288">
        <v>1</v>
      </c>
      <c r="F29288">
        <v>9.9400000000000009E-4</v>
      </c>
      <c r="G29288">
        <v>4.0573589999999999</v>
      </c>
      <c r="H29288">
        <v>3.957681</v>
      </c>
    </row>
    <row r="29289" spans="1:8" x14ac:dyDescent="0.25">
      <c r="A29289" t="s">
        <v>59</v>
      </c>
      <c r="B29289">
        <v>2004</v>
      </c>
      <c r="C29289" t="s">
        <v>12</v>
      </c>
      <c r="D29289" t="s">
        <v>60</v>
      </c>
      <c r="E29289">
        <v>3</v>
      </c>
      <c r="F29289">
        <v>120.065444</v>
      </c>
      <c r="G29289">
        <v>6705.9308579999997</v>
      </c>
      <c r="H29289">
        <v>6541.1838719999996</v>
      </c>
    </row>
    <row r="29290" spans="1:8" x14ac:dyDescent="0.25">
      <c r="A29290" t="s">
        <v>59</v>
      </c>
      <c r="B29290">
        <v>2004</v>
      </c>
      <c r="C29290" t="s">
        <v>12</v>
      </c>
      <c r="D29290" t="s">
        <v>60</v>
      </c>
      <c r="E29290">
        <v>0</v>
      </c>
      <c r="F29290">
        <v>0</v>
      </c>
      <c r="G29290">
        <v>0</v>
      </c>
      <c r="H29290">
        <v>0</v>
      </c>
    </row>
    <row r="29291" spans="1:8" x14ac:dyDescent="0.25">
      <c r="A29291" t="s">
        <v>59</v>
      </c>
      <c r="B29291">
        <v>2004</v>
      </c>
      <c r="C29291" t="s">
        <v>12</v>
      </c>
      <c r="D29291" t="s">
        <v>60</v>
      </c>
      <c r="E29291">
        <v>11</v>
      </c>
      <c r="F29291">
        <v>898.91400399999998</v>
      </c>
      <c r="G29291">
        <v>73143.513370999994</v>
      </c>
      <c r="H29291">
        <v>71346.570680999997</v>
      </c>
    </row>
    <row r="29292" spans="1:8" x14ac:dyDescent="0.25">
      <c r="A29292" t="s">
        <v>59</v>
      </c>
      <c r="B29292">
        <v>2004</v>
      </c>
      <c r="C29292" t="s">
        <v>12</v>
      </c>
      <c r="D29292" t="s">
        <v>60</v>
      </c>
      <c r="E29292">
        <v>0</v>
      </c>
      <c r="F29292">
        <v>0</v>
      </c>
      <c r="G29292">
        <v>0</v>
      </c>
      <c r="H29292">
        <v>0</v>
      </c>
    </row>
    <row r="29293" spans="1:8" x14ac:dyDescent="0.25">
      <c r="A29293" t="s">
        <v>59</v>
      </c>
      <c r="B29293">
        <v>2004</v>
      </c>
      <c r="C29293" t="s">
        <v>12</v>
      </c>
      <c r="D29293" t="s">
        <v>60</v>
      </c>
      <c r="E29293">
        <v>0</v>
      </c>
      <c r="F29293">
        <v>0</v>
      </c>
      <c r="G29293">
        <v>0</v>
      </c>
      <c r="H29293">
        <v>0</v>
      </c>
    </row>
    <row r="29294" spans="1:8" x14ac:dyDescent="0.25">
      <c r="A29294" t="s">
        <v>59</v>
      </c>
      <c r="B29294">
        <v>2004</v>
      </c>
      <c r="C29294" t="s">
        <v>12</v>
      </c>
      <c r="D29294" t="s">
        <v>60</v>
      </c>
      <c r="E29294">
        <v>265</v>
      </c>
      <c r="F29294">
        <v>4881.4820069999996</v>
      </c>
      <c r="G29294">
        <v>353475.15558899997</v>
      </c>
      <c r="H29294">
        <v>344791.205808</v>
      </c>
    </row>
    <row r="29295" spans="1:8" x14ac:dyDescent="0.25">
      <c r="A29295" t="s">
        <v>59</v>
      </c>
      <c r="B29295">
        <v>2004</v>
      </c>
      <c r="C29295" t="s">
        <v>12</v>
      </c>
      <c r="D29295" t="s">
        <v>60</v>
      </c>
      <c r="E29295">
        <v>98</v>
      </c>
      <c r="F29295">
        <v>1729.6846089999999</v>
      </c>
      <c r="G29295">
        <v>116543.715683</v>
      </c>
      <c r="H29295">
        <v>113680.544797</v>
      </c>
    </row>
    <row r="29296" spans="1:8" x14ac:dyDescent="0.25">
      <c r="A29296" t="s">
        <v>59</v>
      </c>
      <c r="B29296">
        <v>2004</v>
      </c>
      <c r="C29296" t="s">
        <v>12</v>
      </c>
      <c r="D29296" t="s">
        <v>60</v>
      </c>
      <c r="E29296">
        <v>47</v>
      </c>
      <c r="F29296">
        <v>117.972943</v>
      </c>
      <c r="G29296">
        <v>8804.4941899999994</v>
      </c>
      <c r="H29296">
        <v>8588.1910520000001</v>
      </c>
    </row>
    <row r="29297" spans="1:8" x14ac:dyDescent="0.25">
      <c r="A29297" t="s">
        <v>59</v>
      </c>
      <c r="B29297">
        <v>2004</v>
      </c>
      <c r="C29297" t="s">
        <v>12</v>
      </c>
      <c r="D29297" t="s">
        <v>60</v>
      </c>
      <c r="E29297">
        <v>61</v>
      </c>
      <c r="F29297">
        <v>1474.9449629999999</v>
      </c>
      <c r="G29297">
        <v>89374.127504999997</v>
      </c>
      <c r="H29297">
        <v>87178.441548999996</v>
      </c>
    </row>
    <row r="29298" spans="1:8" x14ac:dyDescent="0.25">
      <c r="A29298" t="s">
        <v>59</v>
      </c>
      <c r="B29298">
        <v>2004</v>
      </c>
      <c r="C29298" t="s">
        <v>12</v>
      </c>
      <c r="D29298" t="s">
        <v>61</v>
      </c>
      <c r="E29298">
        <v>1299</v>
      </c>
      <c r="F29298">
        <v>40072.928006000002</v>
      </c>
      <c r="G29298">
        <v>2783727.1839990001</v>
      </c>
      <c r="H29298">
        <v>2715338.3688670001</v>
      </c>
    </row>
    <row r="29299" spans="1:8" x14ac:dyDescent="0.25">
      <c r="A29299" t="s">
        <v>59</v>
      </c>
      <c r="B29299">
        <v>2004</v>
      </c>
      <c r="C29299" t="s">
        <v>12</v>
      </c>
      <c r="D29299" t="s">
        <v>62</v>
      </c>
      <c r="E29299">
        <v>804</v>
      </c>
      <c r="F29299">
        <v>14307.810694</v>
      </c>
      <c r="G29299">
        <v>980556.44484999997</v>
      </c>
      <c r="H29299">
        <v>956466.76615599997</v>
      </c>
    </row>
    <row r="29300" spans="1:8" x14ac:dyDescent="0.25">
      <c r="A29300" t="s">
        <v>59</v>
      </c>
      <c r="B29300">
        <v>2004</v>
      </c>
      <c r="C29300" t="s">
        <v>12</v>
      </c>
      <c r="D29300" t="s">
        <v>64</v>
      </c>
      <c r="E29300">
        <v>1</v>
      </c>
      <c r="F29300">
        <v>12925.19931</v>
      </c>
      <c r="G29300">
        <v>1245141.3210750001</v>
      </c>
      <c r="H29300">
        <v>1214551.491687</v>
      </c>
    </row>
    <row r="29301" spans="1:8" x14ac:dyDescent="0.25">
      <c r="A29301" t="s">
        <v>59</v>
      </c>
      <c r="B29301">
        <v>2004</v>
      </c>
      <c r="C29301" t="s">
        <v>12</v>
      </c>
      <c r="D29301" t="s">
        <v>60</v>
      </c>
      <c r="E29301">
        <v>0</v>
      </c>
      <c r="F29301">
        <v>0</v>
      </c>
      <c r="G29301">
        <v>0</v>
      </c>
      <c r="H29301">
        <v>0</v>
      </c>
    </row>
    <row r="29302" spans="1:8" x14ac:dyDescent="0.25">
      <c r="A29302" t="s">
        <v>59</v>
      </c>
      <c r="B29302">
        <v>2004</v>
      </c>
      <c r="C29302" t="s">
        <v>12</v>
      </c>
      <c r="D29302" t="s">
        <v>60</v>
      </c>
      <c r="E29302">
        <v>207</v>
      </c>
      <c r="F29302">
        <v>590.44695999999999</v>
      </c>
      <c r="G29302">
        <v>60643.586388999996</v>
      </c>
      <c r="H29302">
        <v>59153.733848000003</v>
      </c>
    </row>
    <row r="29303" spans="1:8" x14ac:dyDescent="0.25">
      <c r="A29303" t="s">
        <v>59</v>
      </c>
      <c r="B29303">
        <v>2004</v>
      </c>
      <c r="C29303" t="s">
        <v>12</v>
      </c>
      <c r="D29303" t="s">
        <v>60</v>
      </c>
      <c r="E29303">
        <v>193</v>
      </c>
      <c r="F29303">
        <v>219.151231</v>
      </c>
      <c r="G29303">
        <v>22881.425674999999</v>
      </c>
      <c r="H29303">
        <v>22319.289558</v>
      </c>
    </row>
    <row r="29304" spans="1:8" x14ac:dyDescent="0.25">
      <c r="A29304" t="s">
        <v>59</v>
      </c>
      <c r="B29304">
        <v>2004</v>
      </c>
      <c r="C29304" t="s">
        <v>12</v>
      </c>
      <c r="D29304" t="s">
        <v>60</v>
      </c>
      <c r="E29304">
        <v>77</v>
      </c>
      <c r="F29304">
        <v>159.915368</v>
      </c>
      <c r="G29304">
        <v>12075.470657</v>
      </c>
      <c r="H29304">
        <v>11778.808278</v>
      </c>
    </row>
    <row r="29305" spans="1:8" x14ac:dyDescent="0.25">
      <c r="A29305" t="s">
        <v>59</v>
      </c>
      <c r="B29305">
        <v>2004</v>
      </c>
      <c r="C29305" t="s">
        <v>12</v>
      </c>
      <c r="D29305" t="s">
        <v>60</v>
      </c>
      <c r="E29305">
        <v>77</v>
      </c>
      <c r="F29305">
        <v>220.97943699999999</v>
      </c>
      <c r="G29305">
        <v>15884.425529</v>
      </c>
      <c r="H29305">
        <v>15494.187201000001</v>
      </c>
    </row>
    <row r="29306" spans="1:8" x14ac:dyDescent="0.25">
      <c r="A29306" t="s">
        <v>59</v>
      </c>
      <c r="B29306">
        <v>2004</v>
      </c>
      <c r="C29306" t="s">
        <v>12</v>
      </c>
      <c r="D29306" t="s">
        <v>61</v>
      </c>
      <c r="E29306">
        <v>930</v>
      </c>
      <c r="F29306">
        <v>2666.8905869999999</v>
      </c>
      <c r="G29306">
        <v>192801.25476499999</v>
      </c>
      <c r="H29306">
        <v>188064.63781300001</v>
      </c>
    </row>
    <row r="29307" spans="1:8" x14ac:dyDescent="0.25">
      <c r="A29307" t="s">
        <v>59</v>
      </c>
      <c r="B29307">
        <v>2004</v>
      </c>
      <c r="C29307" t="s">
        <v>12</v>
      </c>
      <c r="D29307" t="s">
        <v>62</v>
      </c>
      <c r="E29307">
        <v>2352</v>
      </c>
      <c r="F29307">
        <v>7517.9081239999996</v>
      </c>
      <c r="G29307">
        <v>710655.730706</v>
      </c>
      <c r="H29307">
        <v>693196.798786</v>
      </c>
    </row>
    <row r="29308" spans="1:8" x14ac:dyDescent="0.25">
      <c r="A29308" t="s">
        <v>59</v>
      </c>
      <c r="B29308">
        <v>2004</v>
      </c>
      <c r="C29308" t="s">
        <v>12</v>
      </c>
      <c r="D29308" t="s">
        <v>60</v>
      </c>
      <c r="E29308">
        <v>0</v>
      </c>
      <c r="F29308">
        <v>0</v>
      </c>
      <c r="G29308">
        <v>0</v>
      </c>
      <c r="H29308">
        <v>0</v>
      </c>
    </row>
    <row r="29309" spans="1:8" x14ac:dyDescent="0.25">
      <c r="A29309" t="s">
        <v>59</v>
      </c>
      <c r="B29309">
        <v>2004</v>
      </c>
      <c r="C29309" t="s">
        <v>12</v>
      </c>
      <c r="D29309" t="s">
        <v>60</v>
      </c>
      <c r="E29309">
        <v>0</v>
      </c>
      <c r="F29309">
        <v>0</v>
      </c>
      <c r="G29309">
        <v>0</v>
      </c>
      <c r="H29309">
        <v>0</v>
      </c>
    </row>
    <row r="29310" spans="1:8" x14ac:dyDescent="0.25">
      <c r="A29310" t="s">
        <v>59</v>
      </c>
      <c r="B29310">
        <v>2004</v>
      </c>
      <c r="C29310" t="s">
        <v>12</v>
      </c>
      <c r="D29310" t="s">
        <v>60</v>
      </c>
      <c r="E29310">
        <v>0</v>
      </c>
      <c r="F29310">
        <v>0</v>
      </c>
      <c r="G29310">
        <v>0</v>
      </c>
      <c r="H29310">
        <v>0</v>
      </c>
    </row>
    <row r="29311" spans="1:8" x14ac:dyDescent="0.25">
      <c r="A29311" t="s">
        <v>59</v>
      </c>
      <c r="B29311">
        <v>2004</v>
      </c>
      <c r="C29311" t="s">
        <v>12</v>
      </c>
      <c r="D29311" t="s">
        <v>60</v>
      </c>
      <c r="E29311">
        <v>1024</v>
      </c>
      <c r="F29311">
        <v>493.64841799999999</v>
      </c>
      <c r="G29311">
        <v>38981.626369999998</v>
      </c>
      <c r="H29311">
        <v>38023.950900000003</v>
      </c>
    </row>
    <row r="29312" spans="1:8" x14ac:dyDescent="0.25">
      <c r="A29312" t="s">
        <v>59</v>
      </c>
      <c r="B29312">
        <v>2004</v>
      </c>
      <c r="C29312" t="s">
        <v>12</v>
      </c>
      <c r="D29312" t="s">
        <v>60</v>
      </c>
      <c r="E29312">
        <v>3815</v>
      </c>
      <c r="F29312">
        <v>1732.602783</v>
      </c>
      <c r="G29312">
        <v>143491.905963</v>
      </c>
      <c r="H29312">
        <v>139966.68930900001</v>
      </c>
    </row>
    <row r="29313" spans="1:8" x14ac:dyDescent="0.25">
      <c r="A29313" t="s">
        <v>59</v>
      </c>
      <c r="B29313">
        <v>2004</v>
      </c>
      <c r="C29313" t="s">
        <v>12</v>
      </c>
      <c r="D29313" t="s">
        <v>60</v>
      </c>
      <c r="E29313">
        <v>649</v>
      </c>
      <c r="F29313">
        <v>288.91318799999999</v>
      </c>
      <c r="G29313">
        <v>18516.453291000002</v>
      </c>
      <c r="H29313">
        <v>18061.553002000001</v>
      </c>
    </row>
    <row r="29314" spans="1:8" x14ac:dyDescent="0.25">
      <c r="A29314" t="s">
        <v>59</v>
      </c>
      <c r="B29314">
        <v>2004</v>
      </c>
      <c r="C29314" t="s">
        <v>12</v>
      </c>
      <c r="D29314" t="s">
        <v>61</v>
      </c>
      <c r="E29314">
        <v>8924</v>
      </c>
      <c r="F29314">
        <v>2599.9504259999999</v>
      </c>
      <c r="G29314">
        <v>182230.331447</v>
      </c>
      <c r="H29314">
        <v>177753.41412599999</v>
      </c>
    </row>
    <row r="29315" spans="1:8" x14ac:dyDescent="0.25">
      <c r="A29315" t="s">
        <v>59</v>
      </c>
      <c r="B29315">
        <v>2004</v>
      </c>
      <c r="C29315" t="s">
        <v>12</v>
      </c>
      <c r="D29315" t="s">
        <v>62</v>
      </c>
      <c r="E29315">
        <v>70869</v>
      </c>
      <c r="F29315">
        <v>19877.332081</v>
      </c>
      <c r="G29315">
        <v>1527160.8783740001</v>
      </c>
      <c r="H29315">
        <v>1489642.5742860001</v>
      </c>
    </row>
    <row r="29316" spans="1:8" x14ac:dyDescent="0.25">
      <c r="A29316" t="s">
        <v>59</v>
      </c>
      <c r="B29316">
        <v>2004</v>
      </c>
      <c r="C29316" t="s">
        <v>12</v>
      </c>
      <c r="D29316" t="s">
        <v>63</v>
      </c>
      <c r="E29316">
        <v>0</v>
      </c>
      <c r="F29316">
        <v>0</v>
      </c>
      <c r="G29316">
        <v>0</v>
      </c>
      <c r="H29316">
        <v>0</v>
      </c>
    </row>
    <row r="29317" spans="1:8" x14ac:dyDescent="0.25">
      <c r="A29317" t="s">
        <v>59</v>
      </c>
      <c r="B29317">
        <v>2004</v>
      </c>
      <c r="C29317" t="s">
        <v>12</v>
      </c>
      <c r="D29317" t="s">
        <v>63</v>
      </c>
      <c r="E29317">
        <v>528394</v>
      </c>
      <c r="F29317">
        <v>80787.235077000005</v>
      </c>
      <c r="G29317">
        <v>6841783.2413659999</v>
      </c>
      <c r="H29317">
        <v>6673698.7207429996</v>
      </c>
    </row>
    <row r="29318" spans="1:8" x14ac:dyDescent="0.25">
      <c r="A29318" t="s">
        <v>59</v>
      </c>
      <c r="B29318">
        <v>2004</v>
      </c>
      <c r="C29318" t="s">
        <v>11</v>
      </c>
      <c r="D29318" t="s">
        <v>60</v>
      </c>
      <c r="E29318">
        <v>0</v>
      </c>
      <c r="F29318">
        <v>0</v>
      </c>
      <c r="G29318">
        <v>0</v>
      </c>
      <c r="H29318">
        <v>0</v>
      </c>
    </row>
    <row r="29319" spans="1:8" x14ac:dyDescent="0.25">
      <c r="A29319" t="s">
        <v>59</v>
      </c>
      <c r="B29319">
        <v>2004</v>
      </c>
      <c r="C29319" t="s">
        <v>11</v>
      </c>
      <c r="D29319" t="s">
        <v>60</v>
      </c>
      <c r="E29319">
        <v>1</v>
      </c>
      <c r="F29319">
        <v>9.9500000000000001E-4</v>
      </c>
      <c r="G29319">
        <v>4.0532729999999999</v>
      </c>
      <c r="H29319">
        <v>3.9189620000000001</v>
      </c>
    </row>
    <row r="29320" spans="1:8" x14ac:dyDescent="0.25">
      <c r="A29320" t="s">
        <v>59</v>
      </c>
      <c r="B29320">
        <v>2004</v>
      </c>
      <c r="C29320" t="s">
        <v>11</v>
      </c>
      <c r="D29320" t="s">
        <v>60</v>
      </c>
      <c r="E29320">
        <v>3</v>
      </c>
      <c r="F29320">
        <v>132.44391100000001</v>
      </c>
      <c r="G29320">
        <v>7346.0359909999997</v>
      </c>
      <c r="H29320">
        <v>7102.6135830000003</v>
      </c>
    </row>
    <row r="29321" spans="1:8" x14ac:dyDescent="0.25">
      <c r="A29321" t="s">
        <v>59</v>
      </c>
      <c r="B29321">
        <v>2004</v>
      </c>
      <c r="C29321" t="s">
        <v>11</v>
      </c>
      <c r="D29321" t="s">
        <v>60</v>
      </c>
      <c r="E29321">
        <v>0</v>
      </c>
      <c r="F29321">
        <v>0</v>
      </c>
      <c r="G29321">
        <v>0</v>
      </c>
      <c r="H29321">
        <v>0</v>
      </c>
    </row>
    <row r="29322" spans="1:8" x14ac:dyDescent="0.25">
      <c r="A29322" t="s">
        <v>59</v>
      </c>
      <c r="B29322">
        <v>2004</v>
      </c>
      <c r="C29322" t="s">
        <v>11</v>
      </c>
      <c r="D29322" t="s">
        <v>60</v>
      </c>
      <c r="E29322">
        <v>11</v>
      </c>
      <c r="F29322">
        <v>848.13863900000001</v>
      </c>
      <c r="G29322">
        <v>64303.340296000002</v>
      </c>
      <c r="H29322">
        <v>62172.548407000002</v>
      </c>
    </row>
    <row r="29323" spans="1:8" x14ac:dyDescent="0.25">
      <c r="A29323" t="s">
        <v>59</v>
      </c>
      <c r="B29323">
        <v>2004</v>
      </c>
      <c r="C29323" t="s">
        <v>11</v>
      </c>
      <c r="D29323" t="s">
        <v>60</v>
      </c>
      <c r="E29323">
        <v>0</v>
      </c>
      <c r="F29323">
        <v>0</v>
      </c>
      <c r="G29323">
        <v>0</v>
      </c>
      <c r="H29323">
        <v>0</v>
      </c>
    </row>
    <row r="29324" spans="1:8" x14ac:dyDescent="0.25">
      <c r="A29324" t="s">
        <v>59</v>
      </c>
      <c r="B29324">
        <v>2004</v>
      </c>
      <c r="C29324" t="s">
        <v>11</v>
      </c>
      <c r="D29324" t="s">
        <v>60</v>
      </c>
      <c r="E29324">
        <v>0</v>
      </c>
      <c r="F29324">
        <v>0</v>
      </c>
      <c r="G29324">
        <v>0</v>
      </c>
      <c r="H29324">
        <v>0</v>
      </c>
    </row>
    <row r="29325" spans="1:8" x14ac:dyDescent="0.25">
      <c r="A29325" t="s">
        <v>59</v>
      </c>
      <c r="B29325">
        <v>2004</v>
      </c>
      <c r="C29325" t="s">
        <v>11</v>
      </c>
      <c r="D29325" t="s">
        <v>60</v>
      </c>
      <c r="E29325">
        <v>262</v>
      </c>
      <c r="F29325">
        <v>5060.9109289999997</v>
      </c>
      <c r="G29325">
        <v>362563.54862700001</v>
      </c>
      <c r="H29325">
        <v>350549.43761299999</v>
      </c>
    </row>
    <row r="29326" spans="1:8" x14ac:dyDescent="0.25">
      <c r="A29326" t="s">
        <v>59</v>
      </c>
      <c r="B29326">
        <v>2004</v>
      </c>
      <c r="C29326" t="s">
        <v>11</v>
      </c>
      <c r="D29326" t="s">
        <v>60</v>
      </c>
      <c r="E29326">
        <v>98</v>
      </c>
      <c r="F29326">
        <v>1848.465363</v>
      </c>
      <c r="G29326">
        <v>123883.257018</v>
      </c>
      <c r="H29326">
        <v>119778.191276</v>
      </c>
    </row>
    <row r="29327" spans="1:8" x14ac:dyDescent="0.25">
      <c r="A29327" t="s">
        <v>59</v>
      </c>
      <c r="B29327">
        <v>2004</v>
      </c>
      <c r="C29327" t="s">
        <v>11</v>
      </c>
      <c r="D29327" t="s">
        <v>60</v>
      </c>
      <c r="E29327">
        <v>48</v>
      </c>
      <c r="F29327">
        <v>99.990774000000002</v>
      </c>
      <c r="G29327">
        <v>7834.1701290000001</v>
      </c>
      <c r="H29327">
        <v>7574.5726320000003</v>
      </c>
    </row>
    <row r="29328" spans="1:8" x14ac:dyDescent="0.25">
      <c r="A29328" t="s">
        <v>59</v>
      </c>
      <c r="B29328">
        <v>2004</v>
      </c>
      <c r="C29328" t="s">
        <v>11</v>
      </c>
      <c r="D29328" t="s">
        <v>60</v>
      </c>
      <c r="E29328">
        <v>60</v>
      </c>
      <c r="F29328">
        <v>1434.190006</v>
      </c>
      <c r="G29328">
        <v>86197.869233000005</v>
      </c>
      <c r="H29328">
        <v>83341.567836999995</v>
      </c>
    </row>
    <row r="29329" spans="1:8" x14ac:dyDescent="0.25">
      <c r="A29329" t="s">
        <v>59</v>
      </c>
      <c r="B29329">
        <v>2004</v>
      </c>
      <c r="C29329" t="s">
        <v>11</v>
      </c>
      <c r="D29329" t="s">
        <v>61</v>
      </c>
      <c r="E29329">
        <v>1302</v>
      </c>
      <c r="F29329">
        <v>43973.968924000001</v>
      </c>
      <c r="G29329">
        <v>2962610.8526960001</v>
      </c>
      <c r="H29329">
        <v>2864440.1021830002</v>
      </c>
    </row>
    <row r="29330" spans="1:8" x14ac:dyDescent="0.25">
      <c r="A29330" t="s">
        <v>59</v>
      </c>
      <c r="B29330">
        <v>2004</v>
      </c>
      <c r="C29330" t="s">
        <v>11</v>
      </c>
      <c r="D29330" t="s">
        <v>62</v>
      </c>
      <c r="E29330">
        <v>797</v>
      </c>
      <c r="F29330">
        <v>14921.806936999999</v>
      </c>
      <c r="G29330">
        <v>1007094.655071</v>
      </c>
      <c r="H29330">
        <v>973722.99640900001</v>
      </c>
    </row>
    <row r="29331" spans="1:8" x14ac:dyDescent="0.25">
      <c r="A29331" t="s">
        <v>59</v>
      </c>
      <c r="B29331">
        <v>2004</v>
      </c>
      <c r="C29331" t="s">
        <v>11</v>
      </c>
      <c r="D29331" t="s">
        <v>64</v>
      </c>
      <c r="E29331">
        <v>1</v>
      </c>
      <c r="F29331">
        <v>13291.95818</v>
      </c>
      <c r="G29331">
        <v>1277406.735082</v>
      </c>
      <c r="H29331">
        <v>1235077.8622969999</v>
      </c>
    </row>
    <row r="29332" spans="1:8" x14ac:dyDescent="0.25">
      <c r="A29332" t="s">
        <v>59</v>
      </c>
      <c r="B29332">
        <v>2004</v>
      </c>
      <c r="C29332" t="s">
        <v>11</v>
      </c>
      <c r="D29332" t="s">
        <v>60</v>
      </c>
      <c r="E29332">
        <v>0</v>
      </c>
      <c r="F29332">
        <v>0</v>
      </c>
      <c r="G29332">
        <v>0</v>
      </c>
      <c r="H29332">
        <v>0</v>
      </c>
    </row>
    <row r="29333" spans="1:8" x14ac:dyDescent="0.25">
      <c r="A29333" t="s">
        <v>59</v>
      </c>
      <c r="B29333">
        <v>2004</v>
      </c>
      <c r="C29333" t="s">
        <v>11</v>
      </c>
      <c r="D29333" t="s">
        <v>60</v>
      </c>
      <c r="E29333">
        <v>209</v>
      </c>
      <c r="F29333">
        <v>611.39763600000003</v>
      </c>
      <c r="G29333">
        <v>62431.964070000002</v>
      </c>
      <c r="H29333">
        <v>60363.183163000002</v>
      </c>
    </row>
    <row r="29334" spans="1:8" x14ac:dyDescent="0.25">
      <c r="A29334" t="s">
        <v>59</v>
      </c>
      <c r="B29334">
        <v>2004</v>
      </c>
      <c r="C29334" t="s">
        <v>11</v>
      </c>
      <c r="D29334" t="s">
        <v>60</v>
      </c>
      <c r="E29334">
        <v>195</v>
      </c>
      <c r="F29334">
        <v>226.52506700000001</v>
      </c>
      <c r="G29334">
        <v>22974.673967999999</v>
      </c>
      <c r="H29334">
        <v>22213.372164</v>
      </c>
    </row>
    <row r="29335" spans="1:8" x14ac:dyDescent="0.25">
      <c r="A29335" t="s">
        <v>59</v>
      </c>
      <c r="B29335">
        <v>2004</v>
      </c>
      <c r="C29335" t="s">
        <v>11</v>
      </c>
      <c r="D29335" t="s">
        <v>60</v>
      </c>
      <c r="E29335">
        <v>77</v>
      </c>
      <c r="F29335">
        <v>162.75632899999999</v>
      </c>
      <c r="G29335">
        <v>12222.789948</v>
      </c>
      <c r="H29335">
        <v>11817.76866</v>
      </c>
    </row>
    <row r="29336" spans="1:8" x14ac:dyDescent="0.25">
      <c r="A29336" t="s">
        <v>59</v>
      </c>
      <c r="B29336">
        <v>2004</v>
      </c>
      <c r="C29336" t="s">
        <v>11</v>
      </c>
      <c r="D29336" t="s">
        <v>60</v>
      </c>
      <c r="E29336">
        <v>77</v>
      </c>
      <c r="F29336">
        <v>226.61662699999999</v>
      </c>
      <c r="G29336">
        <v>16207.381502</v>
      </c>
      <c r="H29336">
        <v>15670.324533000001</v>
      </c>
    </row>
    <row r="29337" spans="1:8" x14ac:dyDescent="0.25">
      <c r="A29337" t="s">
        <v>59</v>
      </c>
      <c r="B29337">
        <v>2004</v>
      </c>
      <c r="C29337" t="s">
        <v>11</v>
      </c>
      <c r="D29337" t="s">
        <v>61</v>
      </c>
      <c r="E29337">
        <v>933</v>
      </c>
      <c r="F29337">
        <v>1969.303015</v>
      </c>
      <c r="G29337">
        <v>214016.868005</v>
      </c>
      <c r="H29337">
        <v>206925.0839</v>
      </c>
    </row>
    <row r="29338" spans="1:8" x14ac:dyDescent="0.25">
      <c r="A29338" t="s">
        <v>59</v>
      </c>
      <c r="B29338">
        <v>2004</v>
      </c>
      <c r="C29338" t="s">
        <v>11</v>
      </c>
      <c r="D29338" t="s">
        <v>62</v>
      </c>
      <c r="E29338">
        <v>2341</v>
      </c>
      <c r="F29338">
        <v>8233.9218880000008</v>
      </c>
      <c r="G29338">
        <v>763024.513591</v>
      </c>
      <c r="H29338">
        <v>737740.50131800002</v>
      </c>
    </row>
    <row r="29339" spans="1:8" x14ac:dyDescent="0.25">
      <c r="A29339" t="s">
        <v>59</v>
      </c>
      <c r="B29339">
        <v>2004</v>
      </c>
      <c r="C29339" t="s">
        <v>11</v>
      </c>
      <c r="D29339" t="s">
        <v>60</v>
      </c>
      <c r="E29339">
        <v>0</v>
      </c>
      <c r="F29339">
        <v>0</v>
      </c>
      <c r="G29339">
        <v>0</v>
      </c>
      <c r="H29339">
        <v>0</v>
      </c>
    </row>
    <row r="29340" spans="1:8" x14ac:dyDescent="0.25">
      <c r="A29340" t="s">
        <v>59</v>
      </c>
      <c r="B29340">
        <v>2004</v>
      </c>
      <c r="C29340" t="s">
        <v>11</v>
      </c>
      <c r="D29340" t="s">
        <v>60</v>
      </c>
      <c r="E29340">
        <v>0</v>
      </c>
      <c r="F29340">
        <v>0</v>
      </c>
      <c r="G29340">
        <v>0</v>
      </c>
      <c r="H29340">
        <v>0</v>
      </c>
    </row>
    <row r="29341" spans="1:8" x14ac:dyDescent="0.25">
      <c r="A29341" t="s">
        <v>59</v>
      </c>
      <c r="B29341">
        <v>2004</v>
      </c>
      <c r="C29341" t="s">
        <v>11</v>
      </c>
      <c r="D29341" t="s">
        <v>60</v>
      </c>
      <c r="E29341">
        <v>0</v>
      </c>
      <c r="F29341">
        <v>0</v>
      </c>
      <c r="G29341">
        <v>0</v>
      </c>
      <c r="H29341">
        <v>0</v>
      </c>
    </row>
    <row r="29342" spans="1:8" x14ac:dyDescent="0.25">
      <c r="A29342" t="s">
        <v>59</v>
      </c>
      <c r="B29342">
        <v>2004</v>
      </c>
      <c r="C29342" t="s">
        <v>11</v>
      </c>
      <c r="D29342" t="s">
        <v>60</v>
      </c>
      <c r="E29342">
        <v>1021</v>
      </c>
      <c r="F29342">
        <v>502.17520000000002</v>
      </c>
      <c r="G29342">
        <v>39702.628011000001</v>
      </c>
      <c r="H29342">
        <v>38387.019250999998</v>
      </c>
    </row>
    <row r="29343" spans="1:8" x14ac:dyDescent="0.25">
      <c r="A29343" t="s">
        <v>59</v>
      </c>
      <c r="B29343">
        <v>2004</v>
      </c>
      <c r="C29343" t="s">
        <v>11</v>
      </c>
      <c r="D29343" t="s">
        <v>60</v>
      </c>
      <c r="E29343">
        <v>3801</v>
      </c>
      <c r="F29343">
        <v>1745.694939</v>
      </c>
      <c r="G29343">
        <v>145086.45889400001</v>
      </c>
      <c r="H29343">
        <v>140278.79185099999</v>
      </c>
    </row>
    <row r="29344" spans="1:8" x14ac:dyDescent="0.25">
      <c r="A29344" t="s">
        <v>59</v>
      </c>
      <c r="B29344">
        <v>2004</v>
      </c>
      <c r="C29344" t="s">
        <v>11</v>
      </c>
      <c r="D29344" t="s">
        <v>60</v>
      </c>
      <c r="E29344">
        <v>646</v>
      </c>
      <c r="F29344">
        <v>287.40169400000002</v>
      </c>
      <c r="G29344">
        <v>18393.135913999999</v>
      </c>
      <c r="H29344">
        <v>17783.650549000002</v>
      </c>
    </row>
    <row r="29345" spans="1:8" x14ac:dyDescent="0.25">
      <c r="A29345" t="s">
        <v>59</v>
      </c>
      <c r="B29345">
        <v>2004</v>
      </c>
      <c r="C29345" t="s">
        <v>11</v>
      </c>
      <c r="D29345" t="s">
        <v>61</v>
      </c>
      <c r="E29345">
        <v>8892</v>
      </c>
      <c r="F29345">
        <v>2622.1137570000001</v>
      </c>
      <c r="G29345">
        <v>184141.799627</v>
      </c>
      <c r="H29345">
        <v>178039.972702</v>
      </c>
    </row>
    <row r="29346" spans="1:8" x14ac:dyDescent="0.25">
      <c r="A29346" t="s">
        <v>59</v>
      </c>
      <c r="B29346">
        <v>2004</v>
      </c>
      <c r="C29346" t="s">
        <v>11</v>
      </c>
      <c r="D29346" t="s">
        <v>62</v>
      </c>
      <c r="E29346">
        <v>70665</v>
      </c>
      <c r="F29346">
        <v>19471.29508</v>
      </c>
      <c r="G29346">
        <v>1490810.4660130001</v>
      </c>
      <c r="H29346">
        <v>1441410.126381</v>
      </c>
    </row>
    <row r="29347" spans="1:8" x14ac:dyDescent="0.25">
      <c r="A29347" t="s">
        <v>59</v>
      </c>
      <c r="B29347">
        <v>2004</v>
      </c>
      <c r="C29347" t="s">
        <v>11</v>
      </c>
      <c r="D29347" t="s">
        <v>63</v>
      </c>
      <c r="E29347">
        <v>0</v>
      </c>
      <c r="F29347">
        <v>0</v>
      </c>
      <c r="G29347">
        <v>0</v>
      </c>
      <c r="H29347">
        <v>0</v>
      </c>
    </row>
    <row r="29348" spans="1:8" x14ac:dyDescent="0.25">
      <c r="A29348" t="s">
        <v>59</v>
      </c>
      <c r="B29348">
        <v>2004</v>
      </c>
      <c r="C29348" t="s">
        <v>11</v>
      </c>
      <c r="D29348" t="s">
        <v>63</v>
      </c>
      <c r="E29348">
        <v>526734</v>
      </c>
      <c r="F29348">
        <v>81084.506964999993</v>
      </c>
      <c r="G29348">
        <v>6868178.1851279996</v>
      </c>
      <c r="H29348">
        <v>6640590.3443299998</v>
      </c>
    </row>
    <row r="29349" spans="1:8" x14ac:dyDescent="0.25">
      <c r="A29349" t="s">
        <v>59</v>
      </c>
      <c r="B29349">
        <v>2004</v>
      </c>
      <c r="C29349" t="s">
        <v>10</v>
      </c>
      <c r="D29349" t="s">
        <v>60</v>
      </c>
      <c r="E29349">
        <v>0</v>
      </c>
      <c r="F29349">
        <v>0</v>
      </c>
      <c r="G29349">
        <v>0</v>
      </c>
      <c r="H29349">
        <v>0</v>
      </c>
    </row>
    <row r="29350" spans="1:8" x14ac:dyDescent="0.25">
      <c r="A29350" t="s">
        <v>59</v>
      </c>
      <c r="B29350">
        <v>2004</v>
      </c>
      <c r="C29350" t="s">
        <v>10</v>
      </c>
      <c r="D29350" t="s">
        <v>60</v>
      </c>
      <c r="E29350">
        <v>1</v>
      </c>
      <c r="F29350">
        <v>9.9700000000000006E-4</v>
      </c>
      <c r="G29350">
        <v>4.0584030000000002</v>
      </c>
      <c r="H29350">
        <v>3.9454509999999998</v>
      </c>
    </row>
    <row r="29351" spans="1:8" x14ac:dyDescent="0.25">
      <c r="A29351" t="s">
        <v>59</v>
      </c>
      <c r="B29351">
        <v>2004</v>
      </c>
      <c r="C29351" t="s">
        <v>10</v>
      </c>
      <c r="D29351" t="s">
        <v>60</v>
      </c>
      <c r="E29351">
        <v>3</v>
      </c>
      <c r="F29351">
        <v>142.144372</v>
      </c>
      <c r="G29351">
        <v>7908.4007410000004</v>
      </c>
      <c r="H29351">
        <v>7688.2970439999999</v>
      </c>
    </row>
    <row r="29352" spans="1:8" x14ac:dyDescent="0.25">
      <c r="A29352" t="s">
        <v>59</v>
      </c>
      <c r="B29352">
        <v>2004</v>
      </c>
      <c r="C29352" t="s">
        <v>10</v>
      </c>
      <c r="D29352" t="s">
        <v>60</v>
      </c>
      <c r="E29352">
        <v>0</v>
      </c>
      <c r="F29352">
        <v>0</v>
      </c>
      <c r="G29352">
        <v>0</v>
      </c>
      <c r="H29352">
        <v>0</v>
      </c>
    </row>
    <row r="29353" spans="1:8" x14ac:dyDescent="0.25">
      <c r="A29353" t="s">
        <v>59</v>
      </c>
      <c r="B29353">
        <v>2004</v>
      </c>
      <c r="C29353" t="s">
        <v>10</v>
      </c>
      <c r="D29353" t="s">
        <v>60</v>
      </c>
      <c r="E29353">
        <v>11</v>
      </c>
      <c r="F29353">
        <v>842.48558400000002</v>
      </c>
      <c r="G29353">
        <v>65846.558462999994</v>
      </c>
      <c r="H29353">
        <v>64013.941293999997</v>
      </c>
    </row>
    <row r="29354" spans="1:8" x14ac:dyDescent="0.25">
      <c r="A29354" t="s">
        <v>59</v>
      </c>
      <c r="B29354">
        <v>2004</v>
      </c>
      <c r="C29354" t="s">
        <v>10</v>
      </c>
      <c r="D29354" t="s">
        <v>60</v>
      </c>
      <c r="E29354">
        <v>0</v>
      </c>
      <c r="F29354">
        <v>0</v>
      </c>
      <c r="G29354">
        <v>0</v>
      </c>
      <c r="H29354">
        <v>0</v>
      </c>
    </row>
    <row r="29355" spans="1:8" x14ac:dyDescent="0.25">
      <c r="A29355" t="s">
        <v>59</v>
      </c>
      <c r="B29355">
        <v>2004</v>
      </c>
      <c r="C29355" t="s">
        <v>10</v>
      </c>
      <c r="D29355" t="s">
        <v>60</v>
      </c>
      <c r="E29355">
        <v>0</v>
      </c>
      <c r="F29355">
        <v>0</v>
      </c>
      <c r="G29355">
        <v>0</v>
      </c>
      <c r="H29355">
        <v>0</v>
      </c>
    </row>
    <row r="29356" spans="1:8" x14ac:dyDescent="0.25">
      <c r="A29356" t="s">
        <v>59</v>
      </c>
      <c r="B29356">
        <v>2004</v>
      </c>
      <c r="C29356" t="s">
        <v>10</v>
      </c>
      <c r="D29356" t="s">
        <v>60</v>
      </c>
      <c r="E29356">
        <v>262</v>
      </c>
      <c r="F29356">
        <v>4803.4926530000002</v>
      </c>
      <c r="G29356">
        <v>347607.50656399998</v>
      </c>
      <c r="H29356">
        <v>337933.02243499999</v>
      </c>
    </row>
    <row r="29357" spans="1:8" x14ac:dyDescent="0.25">
      <c r="A29357" t="s">
        <v>59</v>
      </c>
      <c r="B29357">
        <v>2004</v>
      </c>
      <c r="C29357" t="s">
        <v>10</v>
      </c>
      <c r="D29357" t="s">
        <v>60</v>
      </c>
      <c r="E29357">
        <v>98</v>
      </c>
      <c r="F29357">
        <v>1714.7301520000001</v>
      </c>
      <c r="G29357">
        <v>115015.007654</v>
      </c>
      <c r="H29357">
        <v>111813.952311</v>
      </c>
    </row>
    <row r="29358" spans="1:8" x14ac:dyDescent="0.25">
      <c r="A29358" t="s">
        <v>59</v>
      </c>
      <c r="B29358">
        <v>2004</v>
      </c>
      <c r="C29358" t="s">
        <v>10</v>
      </c>
      <c r="D29358" t="s">
        <v>60</v>
      </c>
      <c r="E29358">
        <v>52</v>
      </c>
      <c r="F29358">
        <v>105.922285</v>
      </c>
      <c r="G29358">
        <v>8994.0880010000001</v>
      </c>
      <c r="H29358">
        <v>8743.7678550000001</v>
      </c>
    </row>
    <row r="29359" spans="1:8" x14ac:dyDescent="0.25">
      <c r="A29359" t="s">
        <v>59</v>
      </c>
      <c r="B29359">
        <v>2004</v>
      </c>
      <c r="C29359" t="s">
        <v>10</v>
      </c>
      <c r="D29359" t="s">
        <v>60</v>
      </c>
      <c r="E29359">
        <v>60</v>
      </c>
      <c r="F29359">
        <v>1251.6511889999999</v>
      </c>
      <c r="G29359">
        <v>76761.748861</v>
      </c>
      <c r="H29359">
        <v>74625.344131000005</v>
      </c>
    </row>
    <row r="29360" spans="1:8" x14ac:dyDescent="0.25">
      <c r="A29360" t="s">
        <v>59</v>
      </c>
      <c r="B29360">
        <v>2004</v>
      </c>
      <c r="C29360" t="s">
        <v>10</v>
      </c>
      <c r="D29360" t="s">
        <v>61</v>
      </c>
      <c r="E29360">
        <v>1304</v>
      </c>
      <c r="F29360">
        <v>40831.175201999999</v>
      </c>
      <c r="G29360">
        <v>2772660.2401800002</v>
      </c>
      <c r="H29360">
        <v>2695492.581307</v>
      </c>
    </row>
    <row r="29361" spans="1:8" x14ac:dyDescent="0.25">
      <c r="A29361" t="s">
        <v>59</v>
      </c>
      <c r="B29361">
        <v>2004</v>
      </c>
      <c r="C29361" t="s">
        <v>10</v>
      </c>
      <c r="D29361" t="s">
        <v>62</v>
      </c>
      <c r="E29361">
        <v>796</v>
      </c>
      <c r="F29361">
        <v>14072.448353</v>
      </c>
      <c r="G29361">
        <v>955099.09524699999</v>
      </c>
      <c r="H29361">
        <v>928517.12890799996</v>
      </c>
    </row>
    <row r="29362" spans="1:8" x14ac:dyDescent="0.25">
      <c r="A29362" t="s">
        <v>59</v>
      </c>
      <c r="B29362">
        <v>2004</v>
      </c>
      <c r="C29362" t="s">
        <v>10</v>
      </c>
      <c r="D29362" t="s">
        <v>64</v>
      </c>
      <c r="E29362">
        <v>1</v>
      </c>
      <c r="F29362">
        <v>12806.00367</v>
      </c>
      <c r="G29362">
        <v>1233658.6806069999</v>
      </c>
      <c r="H29362">
        <v>1199323.946458</v>
      </c>
    </row>
    <row r="29363" spans="1:8" x14ac:dyDescent="0.25">
      <c r="A29363" t="s">
        <v>59</v>
      </c>
      <c r="B29363">
        <v>2004</v>
      </c>
      <c r="C29363" t="s">
        <v>10</v>
      </c>
      <c r="D29363" t="s">
        <v>60</v>
      </c>
      <c r="E29363">
        <v>0</v>
      </c>
      <c r="F29363">
        <v>0</v>
      </c>
      <c r="G29363">
        <v>0</v>
      </c>
      <c r="H29363">
        <v>0</v>
      </c>
    </row>
    <row r="29364" spans="1:8" x14ac:dyDescent="0.25">
      <c r="A29364" t="s">
        <v>59</v>
      </c>
      <c r="B29364">
        <v>2004</v>
      </c>
      <c r="C29364" t="s">
        <v>10</v>
      </c>
      <c r="D29364" t="s">
        <v>60</v>
      </c>
      <c r="E29364">
        <v>210</v>
      </c>
      <c r="F29364">
        <v>587.87207000000001</v>
      </c>
      <c r="G29364">
        <v>61303.989679999999</v>
      </c>
      <c r="H29364">
        <v>59597.799612000003</v>
      </c>
    </row>
    <row r="29365" spans="1:8" x14ac:dyDescent="0.25">
      <c r="A29365" t="s">
        <v>59</v>
      </c>
      <c r="B29365">
        <v>2004</v>
      </c>
      <c r="C29365" t="s">
        <v>10</v>
      </c>
      <c r="D29365" t="s">
        <v>60</v>
      </c>
      <c r="E29365">
        <v>195</v>
      </c>
      <c r="F29365">
        <v>258.98672599999998</v>
      </c>
      <c r="G29365">
        <v>25500.889975999999</v>
      </c>
      <c r="H29365">
        <v>24791.158596000001</v>
      </c>
    </row>
    <row r="29366" spans="1:8" x14ac:dyDescent="0.25">
      <c r="A29366" t="s">
        <v>59</v>
      </c>
      <c r="B29366">
        <v>2004</v>
      </c>
      <c r="C29366" t="s">
        <v>10</v>
      </c>
      <c r="D29366" t="s">
        <v>60</v>
      </c>
      <c r="E29366">
        <v>76</v>
      </c>
      <c r="F29366">
        <v>112.212891</v>
      </c>
      <c r="G29366">
        <v>9561.0429839999997</v>
      </c>
      <c r="H29366">
        <v>9294.9435560000002</v>
      </c>
    </row>
    <row r="29367" spans="1:8" x14ac:dyDescent="0.25">
      <c r="A29367" t="s">
        <v>59</v>
      </c>
      <c r="B29367">
        <v>2004</v>
      </c>
      <c r="C29367" t="s">
        <v>10</v>
      </c>
      <c r="D29367" t="s">
        <v>60</v>
      </c>
      <c r="E29367">
        <v>76</v>
      </c>
      <c r="F29367">
        <v>204.78222</v>
      </c>
      <c r="G29367">
        <v>14845.462869000001</v>
      </c>
      <c r="H29367">
        <v>14432.289413</v>
      </c>
    </row>
    <row r="29368" spans="1:8" x14ac:dyDescent="0.25">
      <c r="A29368" t="s">
        <v>59</v>
      </c>
      <c r="B29368">
        <v>2004</v>
      </c>
      <c r="C29368" t="s">
        <v>10</v>
      </c>
      <c r="D29368" t="s">
        <v>61</v>
      </c>
      <c r="E29368">
        <v>920</v>
      </c>
      <c r="F29368">
        <v>1584.37132</v>
      </c>
      <c r="G29368">
        <v>182430.38163300001</v>
      </c>
      <c r="H29368">
        <v>177353.04642500001</v>
      </c>
    </row>
    <row r="29369" spans="1:8" x14ac:dyDescent="0.25">
      <c r="A29369" t="s">
        <v>59</v>
      </c>
      <c r="B29369">
        <v>2004</v>
      </c>
      <c r="C29369" t="s">
        <v>10</v>
      </c>
      <c r="D29369" t="s">
        <v>62</v>
      </c>
      <c r="E29369">
        <v>2319</v>
      </c>
      <c r="F29369">
        <v>7279.1708040000003</v>
      </c>
      <c r="G29369">
        <v>690161.74403199996</v>
      </c>
      <c r="H29369">
        <v>670953.41649900004</v>
      </c>
    </row>
    <row r="29370" spans="1:8" x14ac:dyDescent="0.25">
      <c r="A29370" t="s">
        <v>59</v>
      </c>
      <c r="B29370">
        <v>2004</v>
      </c>
      <c r="C29370" t="s">
        <v>10</v>
      </c>
      <c r="D29370" t="s">
        <v>60</v>
      </c>
      <c r="E29370">
        <v>0</v>
      </c>
      <c r="F29370">
        <v>0</v>
      </c>
      <c r="G29370">
        <v>0</v>
      </c>
      <c r="H29370">
        <v>0</v>
      </c>
    </row>
    <row r="29371" spans="1:8" x14ac:dyDescent="0.25">
      <c r="A29371" t="s">
        <v>59</v>
      </c>
      <c r="B29371">
        <v>2004</v>
      </c>
      <c r="C29371" t="s">
        <v>10</v>
      </c>
      <c r="D29371" t="s">
        <v>60</v>
      </c>
      <c r="E29371">
        <v>0</v>
      </c>
      <c r="F29371">
        <v>0</v>
      </c>
      <c r="G29371">
        <v>0</v>
      </c>
      <c r="H29371">
        <v>0</v>
      </c>
    </row>
    <row r="29372" spans="1:8" x14ac:dyDescent="0.25">
      <c r="A29372" t="s">
        <v>59</v>
      </c>
      <c r="B29372">
        <v>2004</v>
      </c>
      <c r="C29372" t="s">
        <v>10</v>
      </c>
      <c r="D29372" t="s">
        <v>60</v>
      </c>
      <c r="E29372">
        <v>0</v>
      </c>
      <c r="F29372">
        <v>0</v>
      </c>
      <c r="G29372">
        <v>0</v>
      </c>
      <c r="H29372">
        <v>0</v>
      </c>
    </row>
    <row r="29373" spans="1:8" x14ac:dyDescent="0.25">
      <c r="A29373" t="s">
        <v>59</v>
      </c>
      <c r="B29373">
        <v>2004</v>
      </c>
      <c r="C29373" t="s">
        <v>10</v>
      </c>
      <c r="D29373" t="s">
        <v>60</v>
      </c>
      <c r="E29373">
        <v>1019</v>
      </c>
      <c r="F29373">
        <v>491.98244999999997</v>
      </c>
      <c r="G29373">
        <v>38955.656631999998</v>
      </c>
      <c r="H29373">
        <v>37871.457140999999</v>
      </c>
    </row>
    <row r="29374" spans="1:8" x14ac:dyDescent="0.25">
      <c r="A29374" t="s">
        <v>59</v>
      </c>
      <c r="B29374">
        <v>2004</v>
      </c>
      <c r="C29374" t="s">
        <v>10</v>
      </c>
      <c r="D29374" t="s">
        <v>60</v>
      </c>
      <c r="E29374">
        <v>3770</v>
      </c>
      <c r="F29374">
        <v>1623.984492</v>
      </c>
      <c r="G29374">
        <v>134936.21071399999</v>
      </c>
      <c r="H29374">
        <v>131180.71578299999</v>
      </c>
    </row>
    <row r="29375" spans="1:8" x14ac:dyDescent="0.25">
      <c r="A29375" t="s">
        <v>59</v>
      </c>
      <c r="B29375">
        <v>2004</v>
      </c>
      <c r="C29375" t="s">
        <v>10</v>
      </c>
      <c r="D29375" t="s">
        <v>60</v>
      </c>
      <c r="E29375">
        <v>643</v>
      </c>
      <c r="F29375">
        <v>275.54530899999997</v>
      </c>
      <c r="G29375">
        <v>17633.753533999999</v>
      </c>
      <c r="H29375">
        <v>17142.977398999999</v>
      </c>
    </row>
    <row r="29376" spans="1:8" x14ac:dyDescent="0.25">
      <c r="A29376" t="s">
        <v>59</v>
      </c>
      <c r="B29376">
        <v>2004</v>
      </c>
      <c r="C29376" t="s">
        <v>10</v>
      </c>
      <c r="D29376" t="s">
        <v>61</v>
      </c>
      <c r="E29376">
        <v>8874</v>
      </c>
      <c r="F29376">
        <v>2583.5626980000002</v>
      </c>
      <c r="G29376">
        <v>181046.34751399999</v>
      </c>
      <c r="H29376">
        <v>176007.53223400001</v>
      </c>
    </row>
    <row r="29377" spans="1:8" x14ac:dyDescent="0.25">
      <c r="A29377" t="s">
        <v>59</v>
      </c>
      <c r="B29377">
        <v>2004</v>
      </c>
      <c r="C29377" t="s">
        <v>10</v>
      </c>
      <c r="D29377" t="s">
        <v>62</v>
      </c>
      <c r="E29377">
        <v>70407</v>
      </c>
      <c r="F29377">
        <v>18983.865437</v>
      </c>
      <c r="G29377">
        <v>1453615.1822949999</v>
      </c>
      <c r="H29377">
        <v>1413158.6997819999</v>
      </c>
    </row>
    <row r="29378" spans="1:8" x14ac:dyDescent="0.25">
      <c r="A29378" t="s">
        <v>59</v>
      </c>
      <c r="B29378">
        <v>2004</v>
      </c>
      <c r="C29378" t="s">
        <v>10</v>
      </c>
      <c r="D29378" t="s">
        <v>63</v>
      </c>
      <c r="E29378">
        <v>0</v>
      </c>
      <c r="F29378">
        <v>0</v>
      </c>
      <c r="G29378">
        <v>0</v>
      </c>
      <c r="H29378">
        <v>0</v>
      </c>
    </row>
    <row r="29379" spans="1:8" x14ac:dyDescent="0.25">
      <c r="A29379" t="s">
        <v>59</v>
      </c>
      <c r="B29379">
        <v>2004</v>
      </c>
      <c r="C29379" t="s">
        <v>10</v>
      </c>
      <c r="D29379" t="s">
        <v>63</v>
      </c>
      <c r="E29379">
        <v>525289</v>
      </c>
      <c r="F29379">
        <v>79371.615114999993</v>
      </c>
      <c r="G29379">
        <v>6729209.5178789999</v>
      </c>
      <c r="H29379">
        <v>6541924.6363650002</v>
      </c>
    </row>
    <row r="29380" spans="1:8" x14ac:dyDescent="0.25">
      <c r="A29380" t="s">
        <v>59</v>
      </c>
      <c r="B29380">
        <v>2004</v>
      </c>
      <c r="C29380" t="s">
        <v>9</v>
      </c>
      <c r="D29380" t="s">
        <v>60</v>
      </c>
      <c r="E29380">
        <v>0</v>
      </c>
      <c r="F29380">
        <v>0</v>
      </c>
      <c r="G29380">
        <v>0</v>
      </c>
      <c r="H29380">
        <v>0</v>
      </c>
    </row>
    <row r="29381" spans="1:8" x14ac:dyDescent="0.25">
      <c r="A29381" t="s">
        <v>59</v>
      </c>
      <c r="B29381">
        <v>2004</v>
      </c>
      <c r="C29381" t="s">
        <v>9</v>
      </c>
      <c r="D29381" t="s">
        <v>60</v>
      </c>
      <c r="E29381">
        <v>1</v>
      </c>
      <c r="F29381">
        <v>0.107777</v>
      </c>
      <c r="G29381">
        <v>369.47829000000002</v>
      </c>
      <c r="H29381">
        <v>368.86730499999999</v>
      </c>
    </row>
    <row r="29382" spans="1:8" x14ac:dyDescent="0.25">
      <c r="A29382" t="s">
        <v>59</v>
      </c>
      <c r="B29382">
        <v>2004</v>
      </c>
      <c r="C29382" t="s">
        <v>9</v>
      </c>
      <c r="D29382" t="s">
        <v>60</v>
      </c>
      <c r="E29382">
        <v>3</v>
      </c>
      <c r="F29382">
        <v>130.03788</v>
      </c>
      <c r="G29382">
        <v>7284.4962519999999</v>
      </c>
      <c r="H29382">
        <v>7272.4502970000003</v>
      </c>
    </row>
    <row r="29383" spans="1:8" x14ac:dyDescent="0.25">
      <c r="A29383" t="s">
        <v>59</v>
      </c>
      <c r="B29383">
        <v>2004</v>
      </c>
      <c r="C29383" t="s">
        <v>9</v>
      </c>
      <c r="D29383" t="s">
        <v>60</v>
      </c>
      <c r="E29383">
        <v>0</v>
      </c>
      <c r="F29383">
        <v>0</v>
      </c>
      <c r="G29383">
        <v>0</v>
      </c>
      <c r="H29383">
        <v>0</v>
      </c>
    </row>
    <row r="29384" spans="1:8" x14ac:dyDescent="0.25">
      <c r="A29384" t="s">
        <v>59</v>
      </c>
      <c r="B29384">
        <v>2004</v>
      </c>
      <c r="C29384" t="s">
        <v>9</v>
      </c>
      <c r="D29384" t="s">
        <v>60</v>
      </c>
      <c r="E29384">
        <v>11</v>
      </c>
      <c r="F29384">
        <v>886.62083800000005</v>
      </c>
      <c r="G29384">
        <v>68320.612154000002</v>
      </c>
      <c r="H29384">
        <v>68207.634271999996</v>
      </c>
    </row>
    <row r="29385" spans="1:8" x14ac:dyDescent="0.25">
      <c r="A29385" t="s">
        <v>59</v>
      </c>
      <c r="B29385">
        <v>2004</v>
      </c>
      <c r="C29385" t="s">
        <v>9</v>
      </c>
      <c r="D29385" t="s">
        <v>60</v>
      </c>
      <c r="E29385">
        <v>0</v>
      </c>
      <c r="F29385">
        <v>0</v>
      </c>
      <c r="G29385">
        <v>0</v>
      </c>
      <c r="H29385">
        <v>0</v>
      </c>
    </row>
    <row r="29386" spans="1:8" x14ac:dyDescent="0.25">
      <c r="A29386" t="s">
        <v>59</v>
      </c>
      <c r="B29386">
        <v>2004</v>
      </c>
      <c r="C29386" t="s">
        <v>9</v>
      </c>
      <c r="D29386" t="s">
        <v>60</v>
      </c>
      <c r="E29386">
        <v>0</v>
      </c>
      <c r="F29386">
        <v>0</v>
      </c>
      <c r="G29386">
        <v>0</v>
      </c>
      <c r="H29386">
        <v>0</v>
      </c>
    </row>
    <row r="29387" spans="1:8" x14ac:dyDescent="0.25">
      <c r="A29387" t="s">
        <v>59</v>
      </c>
      <c r="B29387">
        <v>2004</v>
      </c>
      <c r="C29387" t="s">
        <v>9</v>
      </c>
      <c r="D29387" t="s">
        <v>60</v>
      </c>
      <c r="E29387">
        <v>264</v>
      </c>
      <c r="F29387">
        <v>4979.0242150000004</v>
      </c>
      <c r="G29387">
        <v>356879.28442600003</v>
      </c>
      <c r="H29387">
        <v>356289.13360300002</v>
      </c>
    </row>
    <row r="29388" spans="1:8" x14ac:dyDescent="0.25">
      <c r="A29388" t="s">
        <v>59</v>
      </c>
      <c r="B29388">
        <v>2004</v>
      </c>
      <c r="C29388" t="s">
        <v>9</v>
      </c>
      <c r="D29388" t="s">
        <v>60</v>
      </c>
      <c r="E29388">
        <v>97</v>
      </c>
      <c r="F29388">
        <v>1630.7153780000001</v>
      </c>
      <c r="G29388">
        <v>110110.65263300001</v>
      </c>
      <c r="H29388">
        <v>109928.568956</v>
      </c>
    </row>
    <row r="29389" spans="1:8" x14ac:dyDescent="0.25">
      <c r="A29389" t="s">
        <v>59</v>
      </c>
      <c r="B29389">
        <v>2004</v>
      </c>
      <c r="C29389" t="s">
        <v>9</v>
      </c>
      <c r="D29389" t="s">
        <v>60</v>
      </c>
      <c r="E29389">
        <v>51</v>
      </c>
      <c r="F29389">
        <v>142.88098199999999</v>
      </c>
      <c r="G29389">
        <v>10959.328739</v>
      </c>
      <c r="H29389">
        <v>10941.205925</v>
      </c>
    </row>
    <row r="29390" spans="1:8" x14ac:dyDescent="0.25">
      <c r="A29390" t="s">
        <v>59</v>
      </c>
      <c r="B29390">
        <v>2004</v>
      </c>
      <c r="C29390" t="s">
        <v>9</v>
      </c>
      <c r="D29390" t="s">
        <v>60</v>
      </c>
      <c r="E29390">
        <v>60</v>
      </c>
      <c r="F29390">
        <v>1517.834621</v>
      </c>
      <c r="G29390">
        <v>90407.736527999994</v>
      </c>
      <c r="H29390">
        <v>90258.234435000006</v>
      </c>
    </row>
    <row r="29391" spans="1:8" x14ac:dyDescent="0.25">
      <c r="A29391" t="s">
        <v>59</v>
      </c>
      <c r="B29391">
        <v>2004</v>
      </c>
      <c r="C29391" t="s">
        <v>9</v>
      </c>
      <c r="D29391" t="s">
        <v>61</v>
      </c>
      <c r="E29391">
        <v>1303</v>
      </c>
      <c r="F29391">
        <v>45448.042986</v>
      </c>
      <c r="G29391">
        <v>3045070.048899</v>
      </c>
      <c r="H29391">
        <v>3040034.5910430001</v>
      </c>
    </row>
    <row r="29392" spans="1:8" x14ac:dyDescent="0.25">
      <c r="A29392" t="s">
        <v>59</v>
      </c>
      <c r="B29392">
        <v>2004</v>
      </c>
      <c r="C29392" t="s">
        <v>9</v>
      </c>
      <c r="D29392" t="s">
        <v>62</v>
      </c>
      <c r="E29392">
        <v>792</v>
      </c>
      <c r="F29392">
        <v>14170.163669</v>
      </c>
      <c r="G29392">
        <v>959021.90528900002</v>
      </c>
      <c r="H29392">
        <v>957436.02571700001</v>
      </c>
    </row>
    <row r="29393" spans="1:8" x14ac:dyDescent="0.25">
      <c r="A29393" t="s">
        <v>59</v>
      </c>
      <c r="B29393">
        <v>2004</v>
      </c>
      <c r="C29393" t="s">
        <v>9</v>
      </c>
      <c r="D29393" t="s">
        <v>64</v>
      </c>
      <c r="E29393">
        <v>1</v>
      </c>
      <c r="F29393">
        <v>13168.789349999999</v>
      </c>
      <c r="G29393">
        <v>1265569.7513309999</v>
      </c>
      <c r="H29393">
        <v>1263476.9511510001</v>
      </c>
    </row>
    <row r="29394" spans="1:8" x14ac:dyDescent="0.25">
      <c r="A29394" t="s">
        <v>59</v>
      </c>
      <c r="B29394">
        <v>2004</v>
      </c>
      <c r="C29394" t="s">
        <v>9</v>
      </c>
      <c r="D29394" t="s">
        <v>60</v>
      </c>
      <c r="E29394">
        <v>0</v>
      </c>
      <c r="F29394">
        <v>0</v>
      </c>
      <c r="G29394">
        <v>0</v>
      </c>
      <c r="H29394">
        <v>0</v>
      </c>
    </row>
    <row r="29395" spans="1:8" x14ac:dyDescent="0.25">
      <c r="A29395" t="s">
        <v>59</v>
      </c>
      <c r="B29395">
        <v>2004</v>
      </c>
      <c r="C29395" t="s">
        <v>9</v>
      </c>
      <c r="D29395" t="s">
        <v>60</v>
      </c>
      <c r="E29395">
        <v>210</v>
      </c>
      <c r="F29395">
        <v>614.64061600000002</v>
      </c>
      <c r="G29395">
        <v>62848.299565000001</v>
      </c>
      <c r="H29395">
        <v>62744.370933999999</v>
      </c>
    </row>
    <row r="29396" spans="1:8" x14ac:dyDescent="0.25">
      <c r="A29396" t="s">
        <v>59</v>
      </c>
      <c r="B29396">
        <v>2004</v>
      </c>
      <c r="C29396" t="s">
        <v>9</v>
      </c>
      <c r="D29396" t="s">
        <v>60</v>
      </c>
      <c r="E29396">
        <v>196</v>
      </c>
      <c r="F29396">
        <v>252.73712399999999</v>
      </c>
      <c r="G29396">
        <v>24906.100708000002</v>
      </c>
      <c r="H29396">
        <v>24864.914916999998</v>
      </c>
    </row>
    <row r="29397" spans="1:8" x14ac:dyDescent="0.25">
      <c r="A29397" t="s">
        <v>59</v>
      </c>
      <c r="B29397">
        <v>2004</v>
      </c>
      <c r="C29397" t="s">
        <v>9</v>
      </c>
      <c r="D29397" t="s">
        <v>60</v>
      </c>
      <c r="E29397">
        <v>64</v>
      </c>
      <c r="F29397">
        <v>124.873401</v>
      </c>
      <c r="G29397">
        <v>10125.564496999999</v>
      </c>
      <c r="H29397">
        <v>10108.820432</v>
      </c>
    </row>
    <row r="29398" spans="1:8" x14ac:dyDescent="0.25">
      <c r="A29398" t="s">
        <v>59</v>
      </c>
      <c r="B29398">
        <v>2004</v>
      </c>
      <c r="C29398" t="s">
        <v>9</v>
      </c>
      <c r="D29398" t="s">
        <v>60</v>
      </c>
      <c r="E29398">
        <v>74</v>
      </c>
      <c r="F29398">
        <v>198.15002000000001</v>
      </c>
      <c r="G29398">
        <v>14218.073812000001</v>
      </c>
      <c r="H29398">
        <v>14194.562198</v>
      </c>
    </row>
    <row r="29399" spans="1:8" x14ac:dyDescent="0.25">
      <c r="A29399" t="s">
        <v>59</v>
      </c>
      <c r="B29399">
        <v>2004</v>
      </c>
      <c r="C29399" t="s">
        <v>9</v>
      </c>
      <c r="D29399" t="s">
        <v>61</v>
      </c>
      <c r="E29399">
        <v>924</v>
      </c>
      <c r="F29399">
        <v>1536.5594100000001</v>
      </c>
      <c r="G29399">
        <v>179168.149087</v>
      </c>
      <c r="H29399">
        <v>178871.86898500001</v>
      </c>
    </row>
    <row r="29400" spans="1:8" x14ac:dyDescent="0.25">
      <c r="A29400" t="s">
        <v>59</v>
      </c>
      <c r="B29400">
        <v>2004</v>
      </c>
      <c r="C29400" t="s">
        <v>9</v>
      </c>
      <c r="D29400" t="s">
        <v>62</v>
      </c>
      <c r="E29400">
        <v>2292</v>
      </c>
      <c r="F29400">
        <v>7052.064343</v>
      </c>
      <c r="G29400">
        <v>669099.22377499996</v>
      </c>
      <c r="H29400">
        <v>667992.77272799995</v>
      </c>
    </row>
    <row r="29401" spans="1:8" x14ac:dyDescent="0.25">
      <c r="A29401" t="s">
        <v>59</v>
      </c>
      <c r="B29401">
        <v>2004</v>
      </c>
      <c r="C29401" t="s">
        <v>9</v>
      </c>
      <c r="D29401" t="s">
        <v>60</v>
      </c>
      <c r="E29401">
        <v>0</v>
      </c>
      <c r="F29401">
        <v>0</v>
      </c>
      <c r="G29401">
        <v>0</v>
      </c>
      <c r="H29401">
        <v>0</v>
      </c>
    </row>
    <row r="29402" spans="1:8" x14ac:dyDescent="0.25">
      <c r="A29402" t="s">
        <v>59</v>
      </c>
      <c r="B29402">
        <v>2004</v>
      </c>
      <c r="C29402" t="s">
        <v>9</v>
      </c>
      <c r="D29402" t="s">
        <v>60</v>
      </c>
      <c r="E29402">
        <v>0</v>
      </c>
      <c r="F29402">
        <v>0</v>
      </c>
      <c r="G29402">
        <v>0</v>
      </c>
      <c r="H29402">
        <v>0</v>
      </c>
    </row>
    <row r="29403" spans="1:8" x14ac:dyDescent="0.25">
      <c r="A29403" t="s">
        <v>59</v>
      </c>
      <c r="B29403">
        <v>2004</v>
      </c>
      <c r="C29403" t="s">
        <v>9</v>
      </c>
      <c r="D29403" t="s">
        <v>60</v>
      </c>
      <c r="E29403">
        <v>0</v>
      </c>
      <c r="F29403">
        <v>0</v>
      </c>
      <c r="G29403">
        <v>0</v>
      </c>
      <c r="H29403">
        <v>0</v>
      </c>
    </row>
    <row r="29404" spans="1:8" x14ac:dyDescent="0.25">
      <c r="A29404" t="s">
        <v>59</v>
      </c>
      <c r="B29404">
        <v>2004</v>
      </c>
      <c r="C29404" t="s">
        <v>9</v>
      </c>
      <c r="D29404" t="s">
        <v>60</v>
      </c>
      <c r="E29404">
        <v>1022</v>
      </c>
      <c r="F29404">
        <v>481.92300799999998</v>
      </c>
      <c r="G29404">
        <v>38102.147792000003</v>
      </c>
      <c r="H29404">
        <v>38039.140453</v>
      </c>
    </row>
    <row r="29405" spans="1:8" x14ac:dyDescent="0.25">
      <c r="A29405" t="s">
        <v>59</v>
      </c>
      <c r="B29405">
        <v>2004</v>
      </c>
      <c r="C29405" t="s">
        <v>9</v>
      </c>
      <c r="D29405" t="s">
        <v>60</v>
      </c>
      <c r="E29405">
        <v>3729</v>
      </c>
      <c r="F29405">
        <v>1604.4501170000001</v>
      </c>
      <c r="G29405">
        <v>132958.67266400001</v>
      </c>
      <c r="H29405">
        <v>132738.806526</v>
      </c>
    </row>
    <row r="29406" spans="1:8" x14ac:dyDescent="0.25">
      <c r="A29406" t="s">
        <v>59</v>
      </c>
      <c r="B29406">
        <v>2004</v>
      </c>
      <c r="C29406" t="s">
        <v>9</v>
      </c>
      <c r="D29406" t="s">
        <v>60</v>
      </c>
      <c r="E29406">
        <v>638</v>
      </c>
      <c r="F29406">
        <v>274.34837700000003</v>
      </c>
      <c r="G29406">
        <v>17652.161641999999</v>
      </c>
      <c r="H29406">
        <v>17622.971274</v>
      </c>
    </row>
    <row r="29407" spans="1:8" x14ac:dyDescent="0.25">
      <c r="A29407" t="s">
        <v>59</v>
      </c>
      <c r="B29407">
        <v>2004</v>
      </c>
      <c r="C29407" t="s">
        <v>9</v>
      </c>
      <c r="D29407" t="s">
        <v>61</v>
      </c>
      <c r="E29407">
        <v>8832</v>
      </c>
      <c r="F29407">
        <v>2486.6844310000001</v>
      </c>
      <c r="G29407">
        <v>174352.905608</v>
      </c>
      <c r="H29407">
        <v>174064.58819800001</v>
      </c>
    </row>
    <row r="29408" spans="1:8" x14ac:dyDescent="0.25">
      <c r="A29408" t="s">
        <v>59</v>
      </c>
      <c r="B29408">
        <v>2004</v>
      </c>
      <c r="C29408" t="s">
        <v>9</v>
      </c>
      <c r="D29408" t="s">
        <v>62</v>
      </c>
      <c r="E29408">
        <v>69909</v>
      </c>
      <c r="F29408">
        <v>18295.904439999998</v>
      </c>
      <c r="G29408">
        <v>1400387.8117780001</v>
      </c>
      <c r="H29408">
        <v>1398072.070697</v>
      </c>
    </row>
    <row r="29409" spans="1:8" x14ac:dyDescent="0.25">
      <c r="A29409" t="s">
        <v>59</v>
      </c>
      <c r="B29409">
        <v>2004</v>
      </c>
      <c r="C29409" t="s">
        <v>9</v>
      </c>
      <c r="D29409" t="s">
        <v>63</v>
      </c>
      <c r="E29409">
        <v>0</v>
      </c>
      <c r="F29409">
        <v>0</v>
      </c>
      <c r="G29409">
        <v>0</v>
      </c>
      <c r="H29409">
        <v>0</v>
      </c>
    </row>
    <row r="29410" spans="1:8" x14ac:dyDescent="0.25">
      <c r="A29410" t="s">
        <v>59</v>
      </c>
      <c r="B29410">
        <v>2004</v>
      </c>
      <c r="C29410" t="s">
        <v>9</v>
      </c>
      <c r="D29410" t="s">
        <v>63</v>
      </c>
      <c r="E29410">
        <v>522094</v>
      </c>
      <c r="F29410">
        <v>77405.017219000001</v>
      </c>
      <c r="G29410">
        <v>6568055.3467290001</v>
      </c>
      <c r="H29410">
        <v>6557194.1299559996</v>
      </c>
    </row>
    <row r="29411" spans="1:8" x14ac:dyDescent="0.25">
      <c r="A29411" t="s">
        <v>59</v>
      </c>
      <c r="B29411">
        <v>2004</v>
      </c>
      <c r="C29411" t="s">
        <v>8</v>
      </c>
      <c r="D29411" t="s">
        <v>60</v>
      </c>
      <c r="E29411">
        <v>0</v>
      </c>
      <c r="F29411">
        <v>0</v>
      </c>
      <c r="G29411">
        <v>0</v>
      </c>
      <c r="H29411">
        <v>0</v>
      </c>
    </row>
    <row r="29412" spans="1:8" x14ac:dyDescent="0.25">
      <c r="A29412" t="s">
        <v>59</v>
      </c>
      <c r="B29412">
        <v>2004</v>
      </c>
      <c r="C29412" t="s">
        <v>8</v>
      </c>
      <c r="D29412" t="s">
        <v>60</v>
      </c>
      <c r="E29412">
        <v>1</v>
      </c>
      <c r="F29412">
        <v>9.7799999999999992E-4</v>
      </c>
      <c r="G29412">
        <v>4.0435910000000002</v>
      </c>
      <c r="H29412">
        <v>4.0062620000000004</v>
      </c>
    </row>
    <row r="29413" spans="1:8" x14ac:dyDescent="0.25">
      <c r="A29413" t="s">
        <v>59</v>
      </c>
      <c r="B29413">
        <v>2004</v>
      </c>
      <c r="C29413" t="s">
        <v>8</v>
      </c>
      <c r="D29413" t="s">
        <v>60</v>
      </c>
      <c r="E29413">
        <v>3</v>
      </c>
      <c r="F29413">
        <v>136.559572</v>
      </c>
      <c r="G29413">
        <v>7701.1798449999997</v>
      </c>
      <c r="H29413">
        <v>7630.0851739999998</v>
      </c>
    </row>
    <row r="29414" spans="1:8" x14ac:dyDescent="0.25">
      <c r="A29414" t="s">
        <v>59</v>
      </c>
      <c r="B29414">
        <v>2004</v>
      </c>
      <c r="C29414" t="s">
        <v>8</v>
      </c>
      <c r="D29414" t="s">
        <v>60</v>
      </c>
      <c r="E29414">
        <v>0</v>
      </c>
      <c r="F29414">
        <v>0</v>
      </c>
      <c r="G29414">
        <v>0</v>
      </c>
      <c r="H29414">
        <v>0</v>
      </c>
    </row>
    <row r="29415" spans="1:8" x14ac:dyDescent="0.25">
      <c r="A29415" t="s">
        <v>59</v>
      </c>
      <c r="B29415">
        <v>2004</v>
      </c>
      <c r="C29415" t="s">
        <v>8</v>
      </c>
      <c r="D29415" t="s">
        <v>60</v>
      </c>
      <c r="E29415">
        <v>11</v>
      </c>
      <c r="F29415">
        <v>800.49848099999997</v>
      </c>
      <c r="G29415">
        <v>61188.867397000002</v>
      </c>
      <c r="H29415">
        <v>60623.992598999997</v>
      </c>
    </row>
    <row r="29416" spans="1:8" x14ac:dyDescent="0.25">
      <c r="A29416" t="s">
        <v>59</v>
      </c>
      <c r="B29416">
        <v>2004</v>
      </c>
      <c r="C29416" t="s">
        <v>8</v>
      </c>
      <c r="D29416" t="s">
        <v>60</v>
      </c>
      <c r="E29416">
        <v>0</v>
      </c>
      <c r="F29416">
        <v>0</v>
      </c>
      <c r="G29416">
        <v>0</v>
      </c>
      <c r="H29416">
        <v>0</v>
      </c>
    </row>
    <row r="29417" spans="1:8" x14ac:dyDescent="0.25">
      <c r="A29417" t="s">
        <v>59</v>
      </c>
      <c r="B29417">
        <v>2004</v>
      </c>
      <c r="C29417" t="s">
        <v>8</v>
      </c>
      <c r="D29417" t="s">
        <v>60</v>
      </c>
      <c r="E29417">
        <v>0</v>
      </c>
      <c r="F29417">
        <v>0</v>
      </c>
      <c r="G29417">
        <v>0</v>
      </c>
      <c r="H29417">
        <v>0</v>
      </c>
    </row>
    <row r="29418" spans="1:8" x14ac:dyDescent="0.25">
      <c r="A29418" t="s">
        <v>59</v>
      </c>
      <c r="B29418">
        <v>2004</v>
      </c>
      <c r="C29418" t="s">
        <v>8</v>
      </c>
      <c r="D29418" t="s">
        <v>60</v>
      </c>
      <c r="E29418">
        <v>264</v>
      </c>
      <c r="F29418">
        <v>5162.3510189999997</v>
      </c>
      <c r="G29418">
        <v>368131.465272</v>
      </c>
      <c r="H29418">
        <v>364733.00087799999</v>
      </c>
    </row>
    <row r="29419" spans="1:8" x14ac:dyDescent="0.25">
      <c r="A29419" t="s">
        <v>59</v>
      </c>
      <c r="B29419">
        <v>2004</v>
      </c>
      <c r="C29419" t="s">
        <v>8</v>
      </c>
      <c r="D29419" t="s">
        <v>60</v>
      </c>
      <c r="E29419">
        <v>97</v>
      </c>
      <c r="F29419">
        <v>1762.1639680000001</v>
      </c>
      <c r="G29419">
        <v>117442.52699699999</v>
      </c>
      <c r="H29419">
        <v>116358.33755900001</v>
      </c>
    </row>
    <row r="29420" spans="1:8" x14ac:dyDescent="0.25">
      <c r="A29420" t="s">
        <v>59</v>
      </c>
      <c r="B29420">
        <v>2004</v>
      </c>
      <c r="C29420" t="s">
        <v>8</v>
      </c>
      <c r="D29420" t="s">
        <v>60</v>
      </c>
      <c r="E29420">
        <v>51</v>
      </c>
      <c r="F29420">
        <v>171.43894</v>
      </c>
      <c r="G29420">
        <v>12732.306892000001</v>
      </c>
      <c r="H29420">
        <v>12614.766567999999</v>
      </c>
    </row>
    <row r="29421" spans="1:8" x14ac:dyDescent="0.25">
      <c r="A29421" t="s">
        <v>59</v>
      </c>
      <c r="B29421">
        <v>2004</v>
      </c>
      <c r="C29421" t="s">
        <v>8</v>
      </c>
      <c r="D29421" t="s">
        <v>60</v>
      </c>
      <c r="E29421">
        <v>60</v>
      </c>
      <c r="F29421">
        <v>1534.7323260000001</v>
      </c>
      <c r="G29421">
        <v>91230.615634999995</v>
      </c>
      <c r="H29421">
        <v>90388.405641000005</v>
      </c>
    </row>
    <row r="29422" spans="1:8" x14ac:dyDescent="0.25">
      <c r="A29422" t="s">
        <v>59</v>
      </c>
      <c r="B29422">
        <v>2004</v>
      </c>
      <c r="C29422" t="s">
        <v>8</v>
      </c>
      <c r="D29422" t="s">
        <v>61</v>
      </c>
      <c r="E29422">
        <v>1311</v>
      </c>
      <c r="F29422">
        <v>46924.251355</v>
      </c>
      <c r="G29422">
        <v>3125958.995931</v>
      </c>
      <c r="H29422">
        <v>3097101.2063930002</v>
      </c>
    </row>
    <row r="29423" spans="1:8" x14ac:dyDescent="0.25">
      <c r="A29423" t="s">
        <v>59</v>
      </c>
      <c r="B29423">
        <v>2004</v>
      </c>
      <c r="C29423" t="s">
        <v>8</v>
      </c>
      <c r="D29423" t="s">
        <v>62</v>
      </c>
      <c r="E29423">
        <v>789</v>
      </c>
      <c r="F29423">
        <v>14799.811008999999</v>
      </c>
      <c r="G29423">
        <v>998663.529171</v>
      </c>
      <c r="H29423">
        <v>989444.20736200002</v>
      </c>
    </row>
    <row r="29424" spans="1:8" x14ac:dyDescent="0.25">
      <c r="A29424" t="s">
        <v>59</v>
      </c>
      <c r="B29424">
        <v>2004</v>
      </c>
      <c r="C29424" t="s">
        <v>8</v>
      </c>
      <c r="D29424" t="s">
        <v>64</v>
      </c>
      <c r="E29424">
        <v>1</v>
      </c>
      <c r="F29424">
        <v>13107.20493</v>
      </c>
      <c r="G29424">
        <v>1259651.2589749999</v>
      </c>
      <c r="H29424">
        <v>1248022.587271</v>
      </c>
    </row>
    <row r="29425" spans="1:8" x14ac:dyDescent="0.25">
      <c r="A29425" t="s">
        <v>59</v>
      </c>
      <c r="B29425">
        <v>2004</v>
      </c>
      <c r="C29425" t="s">
        <v>8</v>
      </c>
      <c r="D29425" t="s">
        <v>60</v>
      </c>
      <c r="E29425">
        <v>0</v>
      </c>
      <c r="F29425">
        <v>0</v>
      </c>
      <c r="G29425">
        <v>0</v>
      </c>
      <c r="H29425">
        <v>0</v>
      </c>
    </row>
    <row r="29426" spans="1:8" x14ac:dyDescent="0.25">
      <c r="A29426" t="s">
        <v>59</v>
      </c>
      <c r="B29426">
        <v>2004</v>
      </c>
      <c r="C29426" t="s">
        <v>8</v>
      </c>
      <c r="D29426" t="s">
        <v>60</v>
      </c>
      <c r="E29426">
        <v>195</v>
      </c>
      <c r="F29426">
        <v>625.74254199999996</v>
      </c>
      <c r="G29426">
        <v>63729.000453000001</v>
      </c>
      <c r="H29426">
        <v>63140.676011000003</v>
      </c>
    </row>
    <row r="29427" spans="1:8" x14ac:dyDescent="0.25">
      <c r="A29427" t="s">
        <v>59</v>
      </c>
      <c r="B29427">
        <v>2004</v>
      </c>
      <c r="C29427" t="s">
        <v>8</v>
      </c>
      <c r="D29427" t="s">
        <v>60</v>
      </c>
      <c r="E29427">
        <v>195</v>
      </c>
      <c r="F29427">
        <v>223.71249399999999</v>
      </c>
      <c r="G29427">
        <v>22917.045795999999</v>
      </c>
      <c r="H29427">
        <v>22705.483429</v>
      </c>
    </row>
    <row r="29428" spans="1:8" x14ac:dyDescent="0.25">
      <c r="A29428" t="s">
        <v>59</v>
      </c>
      <c r="B29428">
        <v>2004</v>
      </c>
      <c r="C29428" t="s">
        <v>8</v>
      </c>
      <c r="D29428" t="s">
        <v>60</v>
      </c>
      <c r="E29428">
        <v>65</v>
      </c>
      <c r="F29428">
        <v>162.88323500000001</v>
      </c>
      <c r="G29428">
        <v>12157.218129000001</v>
      </c>
      <c r="H29428">
        <v>12044.986828999999</v>
      </c>
    </row>
    <row r="29429" spans="1:8" x14ac:dyDescent="0.25">
      <c r="A29429" t="s">
        <v>59</v>
      </c>
      <c r="B29429">
        <v>2004</v>
      </c>
      <c r="C29429" t="s">
        <v>8</v>
      </c>
      <c r="D29429" t="s">
        <v>60</v>
      </c>
      <c r="E29429">
        <v>75</v>
      </c>
      <c r="F29429">
        <v>212.08049299999999</v>
      </c>
      <c r="G29429">
        <v>14919.006733</v>
      </c>
      <c r="H29429">
        <v>14781.27954</v>
      </c>
    </row>
    <row r="29430" spans="1:8" x14ac:dyDescent="0.25">
      <c r="A29430" t="s">
        <v>59</v>
      </c>
      <c r="B29430">
        <v>2004</v>
      </c>
      <c r="C29430" t="s">
        <v>8</v>
      </c>
      <c r="D29430" t="s">
        <v>61</v>
      </c>
      <c r="E29430">
        <v>922</v>
      </c>
      <c r="F29430">
        <v>1511.4624530000001</v>
      </c>
      <c r="G29430">
        <v>177330.50828800001</v>
      </c>
      <c r="H29430">
        <v>175693.45339000001</v>
      </c>
    </row>
    <row r="29431" spans="1:8" x14ac:dyDescent="0.25">
      <c r="A29431" t="s">
        <v>59</v>
      </c>
      <c r="B29431">
        <v>2004</v>
      </c>
      <c r="C29431" t="s">
        <v>8</v>
      </c>
      <c r="D29431" t="s">
        <v>62</v>
      </c>
      <c r="E29431">
        <v>2289</v>
      </c>
      <c r="F29431">
        <v>7330.2749469999999</v>
      </c>
      <c r="G29431">
        <v>689272.28616699995</v>
      </c>
      <c r="H29431">
        <v>682909.15901299997</v>
      </c>
    </row>
    <row r="29432" spans="1:8" x14ac:dyDescent="0.25">
      <c r="A29432" t="s">
        <v>59</v>
      </c>
      <c r="B29432">
        <v>2004</v>
      </c>
      <c r="C29432" t="s">
        <v>8</v>
      </c>
      <c r="D29432" t="s">
        <v>60</v>
      </c>
      <c r="E29432">
        <v>0</v>
      </c>
      <c r="F29432">
        <v>0</v>
      </c>
      <c r="G29432">
        <v>0</v>
      </c>
      <c r="H29432">
        <v>0</v>
      </c>
    </row>
    <row r="29433" spans="1:8" x14ac:dyDescent="0.25">
      <c r="A29433" t="s">
        <v>59</v>
      </c>
      <c r="B29433">
        <v>2004</v>
      </c>
      <c r="C29433" t="s">
        <v>8</v>
      </c>
      <c r="D29433" t="s">
        <v>60</v>
      </c>
      <c r="E29433">
        <v>0</v>
      </c>
      <c r="F29433">
        <v>0</v>
      </c>
      <c r="G29433">
        <v>0</v>
      </c>
      <c r="H29433">
        <v>0</v>
      </c>
    </row>
    <row r="29434" spans="1:8" x14ac:dyDescent="0.25">
      <c r="A29434" t="s">
        <v>59</v>
      </c>
      <c r="B29434">
        <v>2004</v>
      </c>
      <c r="C29434" t="s">
        <v>8</v>
      </c>
      <c r="D29434" t="s">
        <v>60</v>
      </c>
      <c r="E29434">
        <v>0</v>
      </c>
      <c r="F29434">
        <v>0</v>
      </c>
      <c r="G29434">
        <v>0</v>
      </c>
      <c r="H29434">
        <v>0</v>
      </c>
    </row>
    <row r="29435" spans="1:8" x14ac:dyDescent="0.25">
      <c r="A29435" t="s">
        <v>59</v>
      </c>
      <c r="B29435">
        <v>2004</v>
      </c>
      <c r="C29435" t="s">
        <v>8</v>
      </c>
      <c r="D29435" t="s">
        <v>60</v>
      </c>
      <c r="E29435">
        <v>1023</v>
      </c>
      <c r="F29435">
        <v>503.04293799999999</v>
      </c>
      <c r="G29435">
        <v>39805.016305999998</v>
      </c>
      <c r="H29435">
        <v>39437.549942999998</v>
      </c>
    </row>
    <row r="29436" spans="1:8" x14ac:dyDescent="0.25">
      <c r="A29436" t="s">
        <v>59</v>
      </c>
      <c r="B29436">
        <v>2004</v>
      </c>
      <c r="C29436" t="s">
        <v>8</v>
      </c>
      <c r="D29436" t="s">
        <v>60</v>
      </c>
      <c r="E29436">
        <v>3698</v>
      </c>
      <c r="F29436">
        <v>1784.7557629999999</v>
      </c>
      <c r="G29436">
        <v>147155.17342800001</v>
      </c>
      <c r="H29436">
        <v>145796.68695100001</v>
      </c>
    </row>
    <row r="29437" spans="1:8" x14ac:dyDescent="0.25">
      <c r="A29437" t="s">
        <v>59</v>
      </c>
      <c r="B29437">
        <v>2004</v>
      </c>
      <c r="C29437" t="s">
        <v>8</v>
      </c>
      <c r="D29437" t="s">
        <v>60</v>
      </c>
      <c r="E29437">
        <v>636</v>
      </c>
      <c r="F29437">
        <v>295.23442599999998</v>
      </c>
      <c r="G29437">
        <v>19088.286802999999</v>
      </c>
      <c r="H29437">
        <v>18912.070236</v>
      </c>
    </row>
    <row r="29438" spans="1:8" x14ac:dyDescent="0.25">
      <c r="A29438" t="s">
        <v>59</v>
      </c>
      <c r="B29438">
        <v>2004</v>
      </c>
      <c r="C29438" t="s">
        <v>8</v>
      </c>
      <c r="D29438" t="s">
        <v>61</v>
      </c>
      <c r="E29438">
        <v>8801</v>
      </c>
      <c r="F29438">
        <v>2492.0798439999999</v>
      </c>
      <c r="G29438">
        <v>174472.41361600001</v>
      </c>
      <c r="H29438">
        <v>172861.743674</v>
      </c>
    </row>
    <row r="29439" spans="1:8" x14ac:dyDescent="0.25">
      <c r="A29439" t="s">
        <v>59</v>
      </c>
      <c r="B29439">
        <v>2004</v>
      </c>
      <c r="C29439" t="s">
        <v>8</v>
      </c>
      <c r="D29439" t="s">
        <v>62</v>
      </c>
      <c r="E29439">
        <v>69609</v>
      </c>
      <c r="F29439">
        <v>19568.085928</v>
      </c>
      <c r="G29439">
        <v>1505498.569475</v>
      </c>
      <c r="H29439">
        <v>1491600.319074</v>
      </c>
    </row>
    <row r="29440" spans="1:8" x14ac:dyDescent="0.25">
      <c r="A29440" t="s">
        <v>59</v>
      </c>
      <c r="B29440">
        <v>2004</v>
      </c>
      <c r="C29440" t="s">
        <v>8</v>
      </c>
      <c r="D29440" t="s">
        <v>63</v>
      </c>
      <c r="E29440">
        <v>0</v>
      </c>
      <c r="F29440">
        <v>0</v>
      </c>
      <c r="G29440">
        <v>0</v>
      </c>
      <c r="H29440">
        <v>0</v>
      </c>
    </row>
    <row r="29441" spans="1:8" x14ac:dyDescent="0.25">
      <c r="A29441" t="s">
        <v>59</v>
      </c>
      <c r="B29441">
        <v>2004</v>
      </c>
      <c r="C29441" t="s">
        <v>8</v>
      </c>
      <c r="D29441" t="s">
        <v>63</v>
      </c>
      <c r="E29441">
        <v>520105</v>
      </c>
      <c r="F29441">
        <v>79176.474417000005</v>
      </c>
      <c r="G29441">
        <v>6716508.2746479996</v>
      </c>
      <c r="H29441">
        <v>6654503.7562030004</v>
      </c>
    </row>
    <row r="29442" spans="1:8" x14ac:dyDescent="0.25">
      <c r="A29442" t="s">
        <v>59</v>
      </c>
      <c r="B29442">
        <v>2004</v>
      </c>
      <c r="C29442" t="s">
        <v>7</v>
      </c>
      <c r="D29442" t="s">
        <v>60</v>
      </c>
      <c r="E29442">
        <v>0</v>
      </c>
      <c r="F29442">
        <v>0</v>
      </c>
      <c r="G29442">
        <v>0</v>
      </c>
      <c r="H29442">
        <v>0</v>
      </c>
    </row>
    <row r="29443" spans="1:8" x14ac:dyDescent="0.25">
      <c r="A29443" t="s">
        <v>59</v>
      </c>
      <c r="B29443">
        <v>2004</v>
      </c>
      <c r="C29443" t="s">
        <v>7</v>
      </c>
      <c r="D29443" t="s">
        <v>60</v>
      </c>
      <c r="E29443">
        <v>2</v>
      </c>
      <c r="F29443">
        <v>0.28707100000000002</v>
      </c>
      <c r="G29443">
        <v>1604.4023259999999</v>
      </c>
      <c r="H29443">
        <v>1649.848819</v>
      </c>
    </row>
    <row r="29444" spans="1:8" x14ac:dyDescent="0.25">
      <c r="A29444" t="s">
        <v>59</v>
      </c>
      <c r="B29444">
        <v>2004</v>
      </c>
      <c r="C29444" t="s">
        <v>7</v>
      </c>
      <c r="D29444" t="s">
        <v>60</v>
      </c>
      <c r="E29444">
        <v>3</v>
      </c>
      <c r="F29444">
        <v>139.91413399999999</v>
      </c>
      <c r="G29444">
        <v>7889.0557259999996</v>
      </c>
      <c r="H29444">
        <v>8112.5220660000005</v>
      </c>
    </row>
    <row r="29445" spans="1:8" x14ac:dyDescent="0.25">
      <c r="A29445" t="s">
        <v>59</v>
      </c>
      <c r="B29445">
        <v>2004</v>
      </c>
      <c r="C29445" t="s">
        <v>7</v>
      </c>
      <c r="D29445" t="s">
        <v>60</v>
      </c>
      <c r="E29445">
        <v>0</v>
      </c>
      <c r="F29445">
        <v>0</v>
      </c>
      <c r="G29445">
        <v>0</v>
      </c>
      <c r="H29445">
        <v>0</v>
      </c>
    </row>
    <row r="29446" spans="1:8" x14ac:dyDescent="0.25">
      <c r="A29446" t="s">
        <v>59</v>
      </c>
      <c r="B29446">
        <v>2004</v>
      </c>
      <c r="C29446" t="s">
        <v>7</v>
      </c>
      <c r="D29446" t="s">
        <v>60</v>
      </c>
      <c r="E29446">
        <v>11</v>
      </c>
      <c r="F29446">
        <v>849.65717299999994</v>
      </c>
      <c r="G29446">
        <v>70243.607147999996</v>
      </c>
      <c r="H29446">
        <v>72233.336009999999</v>
      </c>
    </row>
    <row r="29447" spans="1:8" x14ac:dyDescent="0.25">
      <c r="A29447" t="s">
        <v>59</v>
      </c>
      <c r="B29447">
        <v>2004</v>
      </c>
      <c r="C29447" t="s">
        <v>7</v>
      </c>
      <c r="D29447" t="s">
        <v>60</v>
      </c>
      <c r="E29447">
        <v>0</v>
      </c>
      <c r="F29447">
        <v>0</v>
      </c>
      <c r="G29447">
        <v>0</v>
      </c>
      <c r="H29447">
        <v>0</v>
      </c>
    </row>
    <row r="29448" spans="1:8" x14ac:dyDescent="0.25">
      <c r="A29448" t="s">
        <v>59</v>
      </c>
      <c r="B29448">
        <v>2004</v>
      </c>
      <c r="C29448" t="s">
        <v>7</v>
      </c>
      <c r="D29448" t="s">
        <v>60</v>
      </c>
      <c r="E29448">
        <v>0</v>
      </c>
      <c r="F29448">
        <v>0</v>
      </c>
      <c r="G29448">
        <v>0</v>
      </c>
      <c r="H29448">
        <v>0</v>
      </c>
    </row>
    <row r="29449" spans="1:8" x14ac:dyDescent="0.25">
      <c r="A29449" t="s">
        <v>59</v>
      </c>
      <c r="B29449">
        <v>2004</v>
      </c>
      <c r="C29449" t="s">
        <v>7</v>
      </c>
      <c r="D29449" t="s">
        <v>60</v>
      </c>
      <c r="E29449">
        <v>261</v>
      </c>
      <c r="F29449">
        <v>4770.1175910000002</v>
      </c>
      <c r="G29449">
        <v>347285.96883000003</v>
      </c>
      <c r="H29449">
        <v>357123.23293699999</v>
      </c>
    </row>
    <row r="29450" spans="1:8" x14ac:dyDescent="0.25">
      <c r="A29450" t="s">
        <v>59</v>
      </c>
      <c r="B29450">
        <v>2004</v>
      </c>
      <c r="C29450" t="s">
        <v>7</v>
      </c>
      <c r="D29450" t="s">
        <v>60</v>
      </c>
      <c r="E29450">
        <v>95</v>
      </c>
      <c r="F29450">
        <v>1602.713612</v>
      </c>
      <c r="G29450">
        <v>109443.54581</v>
      </c>
      <c r="H29450">
        <v>112543.65684700001</v>
      </c>
    </row>
    <row r="29451" spans="1:8" x14ac:dyDescent="0.25">
      <c r="A29451" t="s">
        <v>59</v>
      </c>
      <c r="B29451">
        <v>2004</v>
      </c>
      <c r="C29451" t="s">
        <v>7</v>
      </c>
      <c r="D29451" t="s">
        <v>60</v>
      </c>
      <c r="E29451">
        <v>48</v>
      </c>
      <c r="F29451">
        <v>162.615871</v>
      </c>
      <c r="G29451">
        <v>12159.920340999999</v>
      </c>
      <c r="H29451">
        <v>12504.363707</v>
      </c>
    </row>
    <row r="29452" spans="1:8" x14ac:dyDescent="0.25">
      <c r="A29452" t="s">
        <v>59</v>
      </c>
      <c r="B29452">
        <v>2004</v>
      </c>
      <c r="C29452" t="s">
        <v>7</v>
      </c>
      <c r="D29452" t="s">
        <v>60</v>
      </c>
      <c r="E29452">
        <v>60</v>
      </c>
      <c r="F29452">
        <v>1464.087769</v>
      </c>
      <c r="G29452">
        <v>88387.133333999998</v>
      </c>
      <c r="H29452">
        <v>90890.797900000005</v>
      </c>
    </row>
    <row r="29453" spans="1:8" x14ac:dyDescent="0.25">
      <c r="A29453" t="s">
        <v>59</v>
      </c>
      <c r="B29453">
        <v>2004</v>
      </c>
      <c r="C29453" t="s">
        <v>7</v>
      </c>
      <c r="D29453" t="s">
        <v>61</v>
      </c>
      <c r="E29453">
        <v>1298</v>
      </c>
      <c r="F29453">
        <v>44669.515987999999</v>
      </c>
      <c r="G29453">
        <v>3025642.9911480001</v>
      </c>
      <c r="H29453">
        <v>3111347.7182880002</v>
      </c>
    </row>
    <row r="29454" spans="1:8" x14ac:dyDescent="0.25">
      <c r="A29454" t="s">
        <v>59</v>
      </c>
      <c r="B29454">
        <v>2004</v>
      </c>
      <c r="C29454" t="s">
        <v>7</v>
      </c>
      <c r="D29454" t="s">
        <v>62</v>
      </c>
      <c r="E29454">
        <v>778</v>
      </c>
      <c r="F29454">
        <v>14017.392792000001</v>
      </c>
      <c r="G29454">
        <v>959388.64185100002</v>
      </c>
      <c r="H29454">
        <v>986564.39986799995</v>
      </c>
    </row>
    <row r="29455" spans="1:8" x14ac:dyDescent="0.25">
      <c r="A29455" t="s">
        <v>59</v>
      </c>
      <c r="B29455">
        <v>2004</v>
      </c>
      <c r="C29455" t="s">
        <v>7</v>
      </c>
      <c r="D29455" t="s">
        <v>64</v>
      </c>
      <c r="E29455">
        <v>1</v>
      </c>
      <c r="F29455">
        <v>12627.2102</v>
      </c>
      <c r="G29455">
        <v>1216434.7189410001</v>
      </c>
      <c r="H29455">
        <v>1250891.5950420001</v>
      </c>
    </row>
    <row r="29456" spans="1:8" x14ac:dyDescent="0.25">
      <c r="A29456" t="s">
        <v>59</v>
      </c>
      <c r="B29456">
        <v>2004</v>
      </c>
      <c r="C29456" t="s">
        <v>7</v>
      </c>
      <c r="D29456" t="s">
        <v>60</v>
      </c>
      <c r="E29456">
        <v>0</v>
      </c>
      <c r="F29456">
        <v>0</v>
      </c>
      <c r="G29456">
        <v>0</v>
      </c>
      <c r="H29456">
        <v>0</v>
      </c>
    </row>
    <row r="29457" spans="1:8" x14ac:dyDescent="0.25">
      <c r="A29457" t="s">
        <v>59</v>
      </c>
      <c r="B29457">
        <v>2004</v>
      </c>
      <c r="C29457" t="s">
        <v>7</v>
      </c>
      <c r="D29457" t="s">
        <v>60</v>
      </c>
      <c r="E29457">
        <v>212</v>
      </c>
      <c r="F29457">
        <v>592.55985299999998</v>
      </c>
      <c r="G29457">
        <v>62167.242449999998</v>
      </c>
      <c r="H29457">
        <v>63928.199234</v>
      </c>
    </row>
    <row r="29458" spans="1:8" x14ac:dyDescent="0.25">
      <c r="A29458" t="s">
        <v>59</v>
      </c>
      <c r="B29458">
        <v>2004</v>
      </c>
      <c r="C29458" t="s">
        <v>7</v>
      </c>
      <c r="D29458" t="s">
        <v>60</v>
      </c>
      <c r="E29458">
        <v>197</v>
      </c>
      <c r="F29458">
        <v>199.57644999999999</v>
      </c>
      <c r="G29458">
        <v>21786.832856000001</v>
      </c>
      <c r="H29458">
        <v>22403.969303000002</v>
      </c>
    </row>
    <row r="29459" spans="1:8" x14ac:dyDescent="0.25">
      <c r="A29459" t="s">
        <v>59</v>
      </c>
      <c r="B29459">
        <v>2004</v>
      </c>
      <c r="C29459" t="s">
        <v>7</v>
      </c>
      <c r="D29459" t="s">
        <v>60</v>
      </c>
      <c r="E29459">
        <v>65</v>
      </c>
      <c r="F29459">
        <v>167.81033600000001</v>
      </c>
      <c r="G29459">
        <v>12459.143013000001</v>
      </c>
      <c r="H29459">
        <v>12812.062196000001</v>
      </c>
    </row>
    <row r="29460" spans="1:8" x14ac:dyDescent="0.25">
      <c r="A29460" t="s">
        <v>59</v>
      </c>
      <c r="B29460">
        <v>2004</v>
      </c>
      <c r="C29460" t="s">
        <v>7</v>
      </c>
      <c r="D29460" t="s">
        <v>60</v>
      </c>
      <c r="E29460">
        <v>74</v>
      </c>
      <c r="F29460">
        <v>211.525634</v>
      </c>
      <c r="G29460">
        <v>15110.183105</v>
      </c>
      <c r="H29460">
        <v>15538.195969</v>
      </c>
    </row>
    <row r="29461" spans="1:8" x14ac:dyDescent="0.25">
      <c r="A29461" t="s">
        <v>59</v>
      </c>
      <c r="B29461">
        <v>2004</v>
      </c>
      <c r="C29461" t="s">
        <v>7</v>
      </c>
      <c r="D29461" t="s">
        <v>61</v>
      </c>
      <c r="E29461">
        <v>936</v>
      </c>
      <c r="F29461">
        <v>1557.8006760000001</v>
      </c>
      <c r="G29461">
        <v>183210.57127099999</v>
      </c>
      <c r="H29461">
        <v>188400.21593999999</v>
      </c>
    </row>
    <row r="29462" spans="1:8" x14ac:dyDescent="0.25">
      <c r="A29462" t="s">
        <v>59</v>
      </c>
      <c r="B29462">
        <v>2004</v>
      </c>
      <c r="C29462" t="s">
        <v>7</v>
      </c>
      <c r="D29462" t="s">
        <v>62</v>
      </c>
      <c r="E29462">
        <v>2283</v>
      </c>
      <c r="F29462">
        <v>7106.0717180000001</v>
      </c>
      <c r="G29462">
        <v>678684.36283300002</v>
      </c>
      <c r="H29462">
        <v>697908.857693</v>
      </c>
    </row>
    <row r="29463" spans="1:8" x14ac:dyDescent="0.25">
      <c r="A29463" t="s">
        <v>59</v>
      </c>
      <c r="B29463">
        <v>2004</v>
      </c>
      <c r="C29463" t="s">
        <v>7</v>
      </c>
      <c r="D29463" t="s">
        <v>60</v>
      </c>
      <c r="E29463">
        <v>0</v>
      </c>
      <c r="F29463">
        <v>0</v>
      </c>
      <c r="G29463">
        <v>0</v>
      </c>
      <c r="H29463">
        <v>0</v>
      </c>
    </row>
    <row r="29464" spans="1:8" x14ac:dyDescent="0.25">
      <c r="A29464" t="s">
        <v>59</v>
      </c>
      <c r="B29464">
        <v>2004</v>
      </c>
      <c r="C29464" t="s">
        <v>7</v>
      </c>
      <c r="D29464" t="s">
        <v>60</v>
      </c>
      <c r="E29464">
        <v>0</v>
      </c>
      <c r="F29464">
        <v>0</v>
      </c>
      <c r="G29464">
        <v>0</v>
      </c>
      <c r="H29464">
        <v>0</v>
      </c>
    </row>
    <row r="29465" spans="1:8" x14ac:dyDescent="0.25">
      <c r="A29465" t="s">
        <v>59</v>
      </c>
      <c r="B29465">
        <v>2004</v>
      </c>
      <c r="C29465" t="s">
        <v>7</v>
      </c>
      <c r="D29465" t="s">
        <v>60</v>
      </c>
      <c r="E29465">
        <v>0</v>
      </c>
      <c r="F29465">
        <v>0</v>
      </c>
      <c r="G29465">
        <v>0</v>
      </c>
      <c r="H29465">
        <v>0</v>
      </c>
    </row>
    <row r="29466" spans="1:8" x14ac:dyDescent="0.25">
      <c r="A29466" t="s">
        <v>59</v>
      </c>
      <c r="B29466">
        <v>2004</v>
      </c>
      <c r="C29466" t="s">
        <v>7</v>
      </c>
      <c r="D29466" t="s">
        <v>60</v>
      </c>
      <c r="E29466">
        <v>1031</v>
      </c>
      <c r="F29466">
        <v>503.32121699999999</v>
      </c>
      <c r="G29466">
        <v>39813.090654</v>
      </c>
      <c r="H29466">
        <v>40940.841046000001</v>
      </c>
    </row>
    <row r="29467" spans="1:8" x14ac:dyDescent="0.25">
      <c r="A29467" t="s">
        <v>59</v>
      </c>
      <c r="B29467">
        <v>2004</v>
      </c>
      <c r="C29467" t="s">
        <v>7</v>
      </c>
      <c r="D29467" t="s">
        <v>60</v>
      </c>
      <c r="E29467">
        <v>3660</v>
      </c>
      <c r="F29467">
        <v>1666.9781210000001</v>
      </c>
      <c r="G29467">
        <v>137466.362697</v>
      </c>
      <c r="H29467">
        <v>141360.25141500001</v>
      </c>
    </row>
    <row r="29468" spans="1:8" x14ac:dyDescent="0.25">
      <c r="A29468" t="s">
        <v>59</v>
      </c>
      <c r="B29468">
        <v>2004</v>
      </c>
      <c r="C29468" t="s">
        <v>7</v>
      </c>
      <c r="D29468" t="s">
        <v>60</v>
      </c>
      <c r="E29468">
        <v>635</v>
      </c>
      <c r="F29468">
        <v>282.17015900000001</v>
      </c>
      <c r="G29468">
        <v>18029.466077000001</v>
      </c>
      <c r="H29468">
        <v>18540.170901000001</v>
      </c>
    </row>
    <row r="29469" spans="1:8" x14ac:dyDescent="0.25">
      <c r="A29469" t="s">
        <v>59</v>
      </c>
      <c r="B29469">
        <v>2004</v>
      </c>
      <c r="C29469" t="s">
        <v>7</v>
      </c>
      <c r="D29469" t="s">
        <v>61</v>
      </c>
      <c r="E29469">
        <v>8749</v>
      </c>
      <c r="F29469">
        <v>3491.3705970000001</v>
      </c>
      <c r="G29469">
        <v>244277.824513</v>
      </c>
      <c r="H29469">
        <v>251197.26754</v>
      </c>
    </row>
    <row r="29470" spans="1:8" x14ac:dyDescent="0.25">
      <c r="A29470" t="s">
        <v>59</v>
      </c>
      <c r="B29470">
        <v>2004</v>
      </c>
      <c r="C29470" t="s">
        <v>7</v>
      </c>
      <c r="D29470" t="s">
        <v>62</v>
      </c>
      <c r="E29470">
        <v>69062</v>
      </c>
      <c r="F29470">
        <v>18081.781295000001</v>
      </c>
      <c r="G29470">
        <v>1382953.282937</v>
      </c>
      <c r="H29470">
        <v>1422126.9839029999</v>
      </c>
    </row>
    <row r="29471" spans="1:8" x14ac:dyDescent="0.25">
      <c r="A29471" t="s">
        <v>59</v>
      </c>
      <c r="B29471">
        <v>2004</v>
      </c>
      <c r="C29471" t="s">
        <v>7</v>
      </c>
      <c r="D29471" t="s">
        <v>63</v>
      </c>
      <c r="E29471">
        <v>0</v>
      </c>
      <c r="F29471">
        <v>0</v>
      </c>
      <c r="G29471">
        <v>0</v>
      </c>
      <c r="H29471">
        <v>0</v>
      </c>
    </row>
    <row r="29472" spans="1:8" x14ac:dyDescent="0.25">
      <c r="A29472" t="s">
        <v>59</v>
      </c>
      <c r="B29472">
        <v>2004</v>
      </c>
      <c r="C29472" t="s">
        <v>7</v>
      </c>
      <c r="D29472" t="s">
        <v>63</v>
      </c>
      <c r="E29472">
        <v>517709</v>
      </c>
      <c r="F29472">
        <v>79072.827990999998</v>
      </c>
      <c r="G29472">
        <v>6719232.0874150004</v>
      </c>
      <c r="H29472">
        <v>6909561.8633770002</v>
      </c>
    </row>
    <row r="29473" spans="1:8" x14ac:dyDescent="0.25">
      <c r="A29473" t="s">
        <v>59</v>
      </c>
      <c r="B29473">
        <v>2004</v>
      </c>
      <c r="C29473" t="s">
        <v>6</v>
      </c>
      <c r="D29473" t="s">
        <v>60</v>
      </c>
      <c r="E29473">
        <v>0</v>
      </c>
      <c r="F29473">
        <v>0</v>
      </c>
      <c r="G29473">
        <v>0</v>
      </c>
      <c r="H29473">
        <v>0</v>
      </c>
    </row>
    <row r="29474" spans="1:8" x14ac:dyDescent="0.25">
      <c r="A29474" t="s">
        <v>59</v>
      </c>
      <c r="B29474">
        <v>2004</v>
      </c>
      <c r="C29474" t="s">
        <v>6</v>
      </c>
      <c r="D29474" t="s">
        <v>60</v>
      </c>
      <c r="E29474">
        <v>2</v>
      </c>
      <c r="F29474">
        <v>6.8690049999999996</v>
      </c>
      <c r="G29474">
        <v>3354.1423669999999</v>
      </c>
      <c r="H29474">
        <v>3176.946109</v>
      </c>
    </row>
    <row r="29475" spans="1:8" x14ac:dyDescent="0.25">
      <c r="A29475" t="s">
        <v>59</v>
      </c>
      <c r="B29475">
        <v>2004</v>
      </c>
      <c r="C29475" t="s">
        <v>6</v>
      </c>
      <c r="D29475" t="s">
        <v>60</v>
      </c>
      <c r="E29475">
        <v>3</v>
      </c>
      <c r="F29475">
        <v>141.10908000000001</v>
      </c>
      <c r="G29475">
        <v>7847.0080550000002</v>
      </c>
      <c r="H29475">
        <v>7432.4578309999997</v>
      </c>
    </row>
    <row r="29476" spans="1:8" x14ac:dyDescent="0.25">
      <c r="A29476" t="s">
        <v>59</v>
      </c>
      <c r="B29476">
        <v>2004</v>
      </c>
      <c r="C29476" t="s">
        <v>6</v>
      </c>
      <c r="D29476" t="s">
        <v>60</v>
      </c>
      <c r="E29476">
        <v>0</v>
      </c>
      <c r="F29476">
        <v>0</v>
      </c>
      <c r="G29476">
        <v>0</v>
      </c>
      <c r="H29476">
        <v>0</v>
      </c>
    </row>
    <row r="29477" spans="1:8" x14ac:dyDescent="0.25">
      <c r="A29477" t="s">
        <v>59</v>
      </c>
      <c r="B29477">
        <v>2004</v>
      </c>
      <c r="C29477" t="s">
        <v>6</v>
      </c>
      <c r="D29477" t="s">
        <v>60</v>
      </c>
      <c r="E29477">
        <v>11</v>
      </c>
      <c r="F29477">
        <v>859.57933000000003</v>
      </c>
      <c r="G29477">
        <v>63105.869573000004</v>
      </c>
      <c r="H29477">
        <v>59772.044481999998</v>
      </c>
    </row>
    <row r="29478" spans="1:8" x14ac:dyDescent="0.25">
      <c r="A29478" t="s">
        <v>59</v>
      </c>
      <c r="B29478">
        <v>2004</v>
      </c>
      <c r="C29478" t="s">
        <v>6</v>
      </c>
      <c r="D29478" t="s">
        <v>60</v>
      </c>
      <c r="E29478">
        <v>0</v>
      </c>
      <c r="F29478">
        <v>0</v>
      </c>
      <c r="G29478">
        <v>0</v>
      </c>
      <c r="H29478">
        <v>0</v>
      </c>
    </row>
    <row r="29479" spans="1:8" x14ac:dyDescent="0.25">
      <c r="A29479" t="s">
        <v>59</v>
      </c>
      <c r="B29479">
        <v>2004</v>
      </c>
      <c r="C29479" t="s">
        <v>6</v>
      </c>
      <c r="D29479" t="s">
        <v>60</v>
      </c>
      <c r="E29479">
        <v>0</v>
      </c>
      <c r="F29479">
        <v>0</v>
      </c>
      <c r="G29479">
        <v>0</v>
      </c>
      <c r="H29479">
        <v>0</v>
      </c>
    </row>
    <row r="29480" spans="1:8" x14ac:dyDescent="0.25">
      <c r="A29480" t="s">
        <v>59</v>
      </c>
      <c r="B29480">
        <v>2004</v>
      </c>
      <c r="C29480" t="s">
        <v>6</v>
      </c>
      <c r="D29480" t="s">
        <v>60</v>
      </c>
      <c r="E29480">
        <v>254</v>
      </c>
      <c r="F29480">
        <v>4935.7674500000003</v>
      </c>
      <c r="G29480">
        <v>353739.53746899997</v>
      </c>
      <c r="H29480">
        <v>335051.80281299999</v>
      </c>
    </row>
    <row r="29481" spans="1:8" x14ac:dyDescent="0.25">
      <c r="A29481" t="s">
        <v>59</v>
      </c>
      <c r="B29481">
        <v>2004</v>
      </c>
      <c r="C29481" t="s">
        <v>6</v>
      </c>
      <c r="D29481" t="s">
        <v>60</v>
      </c>
      <c r="E29481">
        <v>90</v>
      </c>
      <c r="F29481">
        <v>1641.494954</v>
      </c>
      <c r="G29481">
        <v>111598.340603</v>
      </c>
      <c r="H29481">
        <v>105702.702834</v>
      </c>
    </row>
    <row r="29482" spans="1:8" x14ac:dyDescent="0.25">
      <c r="A29482" t="s">
        <v>59</v>
      </c>
      <c r="B29482">
        <v>2004</v>
      </c>
      <c r="C29482" t="s">
        <v>6</v>
      </c>
      <c r="D29482" t="s">
        <v>60</v>
      </c>
      <c r="E29482">
        <v>47</v>
      </c>
      <c r="F29482">
        <v>169.18500499999999</v>
      </c>
      <c r="G29482">
        <v>12922.384586</v>
      </c>
      <c r="H29482">
        <v>12239.706885</v>
      </c>
    </row>
    <row r="29483" spans="1:8" x14ac:dyDescent="0.25">
      <c r="A29483" t="s">
        <v>59</v>
      </c>
      <c r="B29483">
        <v>2004</v>
      </c>
      <c r="C29483" t="s">
        <v>6</v>
      </c>
      <c r="D29483" t="s">
        <v>60</v>
      </c>
      <c r="E29483">
        <v>59</v>
      </c>
      <c r="F29483">
        <v>1541.1714030000001</v>
      </c>
      <c r="G29483">
        <v>91485.947197000001</v>
      </c>
      <c r="H29483">
        <v>86652.828687999994</v>
      </c>
    </row>
    <row r="29484" spans="1:8" x14ac:dyDescent="0.25">
      <c r="A29484" t="s">
        <v>59</v>
      </c>
      <c r="B29484">
        <v>2004</v>
      </c>
      <c r="C29484" t="s">
        <v>6</v>
      </c>
      <c r="D29484" t="s">
        <v>61</v>
      </c>
      <c r="E29484">
        <v>1276</v>
      </c>
      <c r="F29484">
        <v>46414.214546000003</v>
      </c>
      <c r="G29484">
        <v>3106831.4981769999</v>
      </c>
      <c r="H29484">
        <v>2942700.4455030002</v>
      </c>
    </row>
    <row r="29485" spans="1:8" x14ac:dyDescent="0.25">
      <c r="A29485" t="s">
        <v>59</v>
      </c>
      <c r="B29485">
        <v>2004</v>
      </c>
      <c r="C29485" t="s">
        <v>6</v>
      </c>
      <c r="D29485" t="s">
        <v>62</v>
      </c>
      <c r="E29485">
        <v>770</v>
      </c>
      <c r="F29485">
        <v>14502.581794</v>
      </c>
      <c r="G29485">
        <v>989528.85186000005</v>
      </c>
      <c r="H29485">
        <v>937252.95205600001</v>
      </c>
    </row>
    <row r="29486" spans="1:8" x14ac:dyDescent="0.25">
      <c r="A29486" t="s">
        <v>59</v>
      </c>
      <c r="B29486">
        <v>2004</v>
      </c>
      <c r="C29486" t="s">
        <v>6</v>
      </c>
      <c r="D29486" t="s">
        <v>64</v>
      </c>
      <c r="E29486">
        <v>1</v>
      </c>
      <c r="F29486">
        <v>12984.03609</v>
      </c>
      <c r="G29486">
        <v>1247814.2742630001</v>
      </c>
      <c r="H29486">
        <v>1181893.392974</v>
      </c>
    </row>
    <row r="29487" spans="1:8" x14ac:dyDescent="0.25">
      <c r="A29487" t="s">
        <v>59</v>
      </c>
      <c r="B29487">
        <v>2004</v>
      </c>
      <c r="C29487" t="s">
        <v>6</v>
      </c>
      <c r="D29487" t="s">
        <v>60</v>
      </c>
      <c r="E29487">
        <v>0</v>
      </c>
      <c r="F29487">
        <v>0</v>
      </c>
      <c r="G29487">
        <v>0</v>
      </c>
      <c r="H29487">
        <v>0</v>
      </c>
    </row>
    <row r="29488" spans="1:8" x14ac:dyDescent="0.25">
      <c r="A29488" t="s">
        <v>59</v>
      </c>
      <c r="B29488">
        <v>2004</v>
      </c>
      <c r="C29488" t="s">
        <v>6</v>
      </c>
      <c r="D29488" t="s">
        <v>60</v>
      </c>
      <c r="E29488">
        <v>215</v>
      </c>
      <c r="F29488">
        <v>619.83480199999997</v>
      </c>
      <c r="G29488">
        <v>63298.395921000003</v>
      </c>
      <c r="H29488">
        <v>59954.399839999998</v>
      </c>
    </row>
    <row r="29489" spans="1:8" x14ac:dyDescent="0.25">
      <c r="A29489" t="s">
        <v>59</v>
      </c>
      <c r="B29489">
        <v>2004</v>
      </c>
      <c r="C29489" t="s">
        <v>6</v>
      </c>
      <c r="D29489" t="s">
        <v>60</v>
      </c>
      <c r="E29489">
        <v>202</v>
      </c>
      <c r="F29489">
        <v>211.27697000000001</v>
      </c>
      <c r="G29489">
        <v>22684.600330000001</v>
      </c>
      <c r="H29489">
        <v>21486.193743</v>
      </c>
    </row>
    <row r="29490" spans="1:8" x14ac:dyDescent="0.25">
      <c r="A29490" t="s">
        <v>59</v>
      </c>
      <c r="B29490">
        <v>2004</v>
      </c>
      <c r="C29490" t="s">
        <v>6</v>
      </c>
      <c r="D29490" t="s">
        <v>60</v>
      </c>
      <c r="E29490">
        <v>65</v>
      </c>
      <c r="F29490">
        <v>173.75504100000001</v>
      </c>
      <c r="G29490">
        <v>12370.254376999999</v>
      </c>
      <c r="H29490">
        <v>11716.745207</v>
      </c>
    </row>
    <row r="29491" spans="1:8" x14ac:dyDescent="0.25">
      <c r="A29491" t="s">
        <v>59</v>
      </c>
      <c r="B29491">
        <v>2004</v>
      </c>
      <c r="C29491" t="s">
        <v>6</v>
      </c>
      <c r="D29491" t="s">
        <v>60</v>
      </c>
      <c r="E29491">
        <v>74</v>
      </c>
      <c r="F29491">
        <v>205.676534</v>
      </c>
      <c r="G29491">
        <v>14836.449074</v>
      </c>
      <c r="H29491">
        <v>14052.653104999999</v>
      </c>
    </row>
    <row r="29492" spans="1:8" x14ac:dyDescent="0.25">
      <c r="A29492" t="s">
        <v>59</v>
      </c>
      <c r="B29492">
        <v>2004</v>
      </c>
      <c r="C29492" t="s">
        <v>6</v>
      </c>
      <c r="D29492" t="s">
        <v>61</v>
      </c>
      <c r="E29492">
        <v>941</v>
      </c>
      <c r="F29492">
        <v>1743.8593760000001</v>
      </c>
      <c r="G29492">
        <v>205000.757557</v>
      </c>
      <c r="H29492">
        <v>194170.755944</v>
      </c>
    </row>
    <row r="29493" spans="1:8" x14ac:dyDescent="0.25">
      <c r="A29493" t="s">
        <v>59</v>
      </c>
      <c r="B29493">
        <v>2004</v>
      </c>
      <c r="C29493" t="s">
        <v>6</v>
      </c>
      <c r="D29493" t="s">
        <v>62</v>
      </c>
      <c r="E29493">
        <v>2276</v>
      </c>
      <c r="F29493">
        <v>7463.9022059999998</v>
      </c>
      <c r="G29493">
        <v>693684.45856199996</v>
      </c>
      <c r="H29493">
        <v>657037.74615599995</v>
      </c>
    </row>
    <row r="29494" spans="1:8" x14ac:dyDescent="0.25">
      <c r="A29494" t="s">
        <v>59</v>
      </c>
      <c r="B29494">
        <v>2004</v>
      </c>
      <c r="C29494" t="s">
        <v>6</v>
      </c>
      <c r="D29494" t="s">
        <v>60</v>
      </c>
      <c r="E29494">
        <v>0</v>
      </c>
      <c r="F29494">
        <v>0</v>
      </c>
      <c r="G29494">
        <v>0</v>
      </c>
      <c r="H29494">
        <v>0</v>
      </c>
    </row>
    <row r="29495" spans="1:8" x14ac:dyDescent="0.25">
      <c r="A29495" t="s">
        <v>59</v>
      </c>
      <c r="B29495">
        <v>2004</v>
      </c>
      <c r="C29495" t="s">
        <v>6</v>
      </c>
      <c r="D29495" t="s">
        <v>60</v>
      </c>
      <c r="E29495">
        <v>0</v>
      </c>
      <c r="F29495">
        <v>0</v>
      </c>
      <c r="G29495">
        <v>0</v>
      </c>
      <c r="H29495">
        <v>0</v>
      </c>
    </row>
    <row r="29496" spans="1:8" x14ac:dyDescent="0.25">
      <c r="A29496" t="s">
        <v>59</v>
      </c>
      <c r="B29496">
        <v>2004</v>
      </c>
      <c r="C29496" t="s">
        <v>6</v>
      </c>
      <c r="D29496" t="s">
        <v>60</v>
      </c>
      <c r="E29496">
        <v>0</v>
      </c>
      <c r="F29496">
        <v>0</v>
      </c>
      <c r="G29496">
        <v>0</v>
      </c>
      <c r="H29496">
        <v>0</v>
      </c>
    </row>
    <row r="29497" spans="1:8" x14ac:dyDescent="0.25">
      <c r="A29497" t="s">
        <v>59</v>
      </c>
      <c r="B29497">
        <v>2004</v>
      </c>
      <c r="C29497" t="s">
        <v>6</v>
      </c>
      <c r="D29497" t="s">
        <v>60</v>
      </c>
      <c r="E29497">
        <v>1026</v>
      </c>
      <c r="F29497">
        <v>526.62440300000003</v>
      </c>
      <c r="G29497">
        <v>41685.995769000001</v>
      </c>
      <c r="H29497">
        <v>39483.762924000002</v>
      </c>
    </row>
    <row r="29498" spans="1:8" x14ac:dyDescent="0.25">
      <c r="A29498" t="s">
        <v>59</v>
      </c>
      <c r="B29498">
        <v>2004</v>
      </c>
      <c r="C29498" t="s">
        <v>6</v>
      </c>
      <c r="D29498" t="s">
        <v>60</v>
      </c>
      <c r="E29498">
        <v>3630</v>
      </c>
      <c r="F29498">
        <v>1707.3469210000001</v>
      </c>
      <c r="G29498">
        <v>140802.14314199999</v>
      </c>
      <c r="H29498">
        <v>133363.69532599999</v>
      </c>
    </row>
    <row r="29499" spans="1:8" x14ac:dyDescent="0.25">
      <c r="A29499" t="s">
        <v>59</v>
      </c>
      <c r="B29499">
        <v>2004</v>
      </c>
      <c r="C29499" t="s">
        <v>6</v>
      </c>
      <c r="D29499" t="s">
        <v>60</v>
      </c>
      <c r="E29499">
        <v>633</v>
      </c>
      <c r="F29499">
        <v>285.85047100000003</v>
      </c>
      <c r="G29499">
        <v>18272.586046</v>
      </c>
      <c r="H29499">
        <v>17307.262118999999</v>
      </c>
    </row>
    <row r="29500" spans="1:8" x14ac:dyDescent="0.25">
      <c r="A29500" t="s">
        <v>59</v>
      </c>
      <c r="B29500">
        <v>2004</v>
      </c>
      <c r="C29500" t="s">
        <v>6</v>
      </c>
      <c r="D29500" t="s">
        <v>61</v>
      </c>
      <c r="E29500">
        <v>8736</v>
      </c>
      <c r="F29500">
        <v>2518.2492889999999</v>
      </c>
      <c r="G29500">
        <v>176434.25279200001</v>
      </c>
      <c r="H29500">
        <v>167113.39337199999</v>
      </c>
    </row>
    <row r="29501" spans="1:8" x14ac:dyDescent="0.25">
      <c r="A29501" t="s">
        <v>59</v>
      </c>
      <c r="B29501">
        <v>2004</v>
      </c>
      <c r="C29501" t="s">
        <v>6</v>
      </c>
      <c r="D29501" t="s">
        <v>62</v>
      </c>
      <c r="E29501">
        <v>68595</v>
      </c>
      <c r="F29501">
        <v>18762.580827999998</v>
      </c>
      <c r="G29501">
        <v>1437206.3429169999</v>
      </c>
      <c r="H29501">
        <v>1361280.0527039999</v>
      </c>
    </row>
    <row r="29502" spans="1:8" x14ac:dyDescent="0.25">
      <c r="A29502" t="s">
        <v>59</v>
      </c>
      <c r="B29502">
        <v>2004</v>
      </c>
      <c r="C29502" t="s">
        <v>6</v>
      </c>
      <c r="D29502" t="s">
        <v>63</v>
      </c>
      <c r="E29502">
        <v>0</v>
      </c>
      <c r="F29502">
        <v>0</v>
      </c>
      <c r="G29502">
        <v>0</v>
      </c>
      <c r="H29502">
        <v>0</v>
      </c>
    </row>
    <row r="29503" spans="1:8" x14ac:dyDescent="0.25">
      <c r="A29503" t="s">
        <v>59</v>
      </c>
      <c r="B29503">
        <v>2004</v>
      </c>
      <c r="C29503" t="s">
        <v>6</v>
      </c>
      <c r="D29503" t="s">
        <v>63</v>
      </c>
      <c r="E29503">
        <v>515856</v>
      </c>
      <c r="F29503">
        <v>79885.574695999996</v>
      </c>
      <c r="G29503">
        <v>6776521.5445280001</v>
      </c>
      <c r="H29503">
        <v>6418524.1393830003</v>
      </c>
    </row>
    <row r="29504" spans="1:8" x14ac:dyDescent="0.25">
      <c r="A29504" t="s">
        <v>59</v>
      </c>
      <c r="B29504">
        <v>2004</v>
      </c>
      <c r="C29504" t="s">
        <v>5</v>
      </c>
      <c r="D29504" t="s">
        <v>60</v>
      </c>
      <c r="E29504">
        <v>0</v>
      </c>
      <c r="F29504">
        <v>0</v>
      </c>
      <c r="G29504">
        <v>0</v>
      </c>
      <c r="H29504">
        <v>0</v>
      </c>
    </row>
    <row r="29505" spans="1:8" x14ac:dyDescent="0.25">
      <c r="A29505" t="s">
        <v>59</v>
      </c>
      <c r="B29505">
        <v>2004</v>
      </c>
      <c r="C29505" t="s">
        <v>5</v>
      </c>
      <c r="D29505" t="s">
        <v>60</v>
      </c>
      <c r="E29505">
        <v>2</v>
      </c>
      <c r="F29505">
        <v>5.8130709999999999</v>
      </c>
      <c r="G29505">
        <v>1705.0358209999999</v>
      </c>
      <c r="H29505">
        <v>1730.682386</v>
      </c>
    </row>
    <row r="29506" spans="1:8" x14ac:dyDescent="0.25">
      <c r="A29506" t="s">
        <v>59</v>
      </c>
      <c r="B29506">
        <v>2004</v>
      </c>
      <c r="C29506" t="s">
        <v>5</v>
      </c>
      <c r="D29506" t="s">
        <v>60</v>
      </c>
      <c r="E29506">
        <v>3</v>
      </c>
      <c r="F29506">
        <v>139.324513</v>
      </c>
      <c r="G29506">
        <v>8805.9143509999994</v>
      </c>
      <c r="H29506">
        <v>8938.3698960000002</v>
      </c>
    </row>
    <row r="29507" spans="1:8" x14ac:dyDescent="0.25">
      <c r="A29507" t="s">
        <v>59</v>
      </c>
      <c r="B29507">
        <v>2004</v>
      </c>
      <c r="C29507" t="s">
        <v>5</v>
      </c>
      <c r="D29507" t="s">
        <v>60</v>
      </c>
      <c r="E29507">
        <v>0</v>
      </c>
      <c r="F29507">
        <v>0</v>
      </c>
      <c r="G29507">
        <v>0</v>
      </c>
      <c r="H29507">
        <v>0</v>
      </c>
    </row>
    <row r="29508" spans="1:8" x14ac:dyDescent="0.25">
      <c r="A29508" t="s">
        <v>59</v>
      </c>
      <c r="B29508">
        <v>2004</v>
      </c>
      <c r="C29508" t="s">
        <v>5</v>
      </c>
      <c r="D29508" t="s">
        <v>60</v>
      </c>
      <c r="E29508">
        <v>11</v>
      </c>
      <c r="F29508">
        <v>736.69969600000002</v>
      </c>
      <c r="G29508">
        <v>55285.249505</v>
      </c>
      <c r="H29508">
        <v>56116.831278999998</v>
      </c>
    </row>
    <row r="29509" spans="1:8" x14ac:dyDescent="0.25">
      <c r="A29509" t="s">
        <v>59</v>
      </c>
      <c r="B29509">
        <v>2004</v>
      </c>
      <c r="C29509" t="s">
        <v>5</v>
      </c>
      <c r="D29509" t="s">
        <v>60</v>
      </c>
      <c r="E29509">
        <v>0</v>
      </c>
      <c r="F29509">
        <v>0</v>
      </c>
      <c r="G29509">
        <v>0</v>
      </c>
      <c r="H29509">
        <v>0</v>
      </c>
    </row>
    <row r="29510" spans="1:8" x14ac:dyDescent="0.25">
      <c r="A29510" t="s">
        <v>59</v>
      </c>
      <c r="B29510">
        <v>2004</v>
      </c>
      <c r="C29510" t="s">
        <v>5</v>
      </c>
      <c r="D29510" t="s">
        <v>60</v>
      </c>
      <c r="E29510">
        <v>0</v>
      </c>
      <c r="F29510">
        <v>0</v>
      </c>
      <c r="G29510">
        <v>0</v>
      </c>
      <c r="H29510">
        <v>0</v>
      </c>
    </row>
    <row r="29511" spans="1:8" x14ac:dyDescent="0.25">
      <c r="A29511" t="s">
        <v>59</v>
      </c>
      <c r="B29511">
        <v>2004</v>
      </c>
      <c r="C29511" t="s">
        <v>5</v>
      </c>
      <c r="D29511" t="s">
        <v>60</v>
      </c>
      <c r="E29511">
        <v>238</v>
      </c>
      <c r="F29511">
        <v>4617.7868259999996</v>
      </c>
      <c r="G29511">
        <v>339513.70512300002</v>
      </c>
      <c r="H29511">
        <v>344620.553908</v>
      </c>
    </row>
    <row r="29512" spans="1:8" x14ac:dyDescent="0.25">
      <c r="A29512" t="s">
        <v>59</v>
      </c>
      <c r="B29512">
        <v>2004</v>
      </c>
      <c r="C29512" t="s">
        <v>5</v>
      </c>
      <c r="D29512" t="s">
        <v>60</v>
      </c>
      <c r="E29512">
        <v>86</v>
      </c>
      <c r="F29512">
        <v>1632.592699</v>
      </c>
      <c r="G29512">
        <v>112375.592714</v>
      </c>
      <c r="H29512">
        <v>114065.907863</v>
      </c>
    </row>
    <row r="29513" spans="1:8" x14ac:dyDescent="0.25">
      <c r="A29513" t="s">
        <v>59</v>
      </c>
      <c r="B29513">
        <v>2004</v>
      </c>
      <c r="C29513" t="s">
        <v>5</v>
      </c>
      <c r="D29513" t="s">
        <v>60</v>
      </c>
      <c r="E29513">
        <v>32</v>
      </c>
      <c r="F29513">
        <v>128.745879</v>
      </c>
      <c r="G29513">
        <v>8967.5460050000002</v>
      </c>
      <c r="H29513">
        <v>9102.4327580000008</v>
      </c>
    </row>
    <row r="29514" spans="1:8" x14ac:dyDescent="0.25">
      <c r="A29514" t="s">
        <v>59</v>
      </c>
      <c r="B29514">
        <v>2004</v>
      </c>
      <c r="C29514" t="s">
        <v>5</v>
      </c>
      <c r="D29514" t="s">
        <v>60</v>
      </c>
      <c r="E29514">
        <v>54</v>
      </c>
      <c r="F29514">
        <v>1298.160895</v>
      </c>
      <c r="G29514">
        <v>77981.936581000002</v>
      </c>
      <c r="H29514">
        <v>79154.914143000002</v>
      </c>
    </row>
    <row r="29515" spans="1:8" x14ac:dyDescent="0.25">
      <c r="A29515" t="s">
        <v>59</v>
      </c>
      <c r="B29515">
        <v>2004</v>
      </c>
      <c r="C29515" t="s">
        <v>5</v>
      </c>
      <c r="D29515" t="s">
        <v>61</v>
      </c>
      <c r="E29515">
        <v>1250</v>
      </c>
      <c r="F29515">
        <v>44571.079901999998</v>
      </c>
      <c r="G29515">
        <v>3048870.392215</v>
      </c>
      <c r="H29515">
        <v>3094730.455668</v>
      </c>
    </row>
    <row r="29516" spans="1:8" x14ac:dyDescent="0.25">
      <c r="A29516" t="s">
        <v>59</v>
      </c>
      <c r="B29516">
        <v>2004</v>
      </c>
      <c r="C29516" t="s">
        <v>5</v>
      </c>
      <c r="D29516" t="s">
        <v>62</v>
      </c>
      <c r="E29516">
        <v>730</v>
      </c>
      <c r="F29516">
        <v>13034.075944</v>
      </c>
      <c r="G29516">
        <v>945437.40661299997</v>
      </c>
      <c r="H29516">
        <v>959658.35203900002</v>
      </c>
    </row>
    <row r="29517" spans="1:8" x14ac:dyDescent="0.25">
      <c r="A29517" t="s">
        <v>59</v>
      </c>
      <c r="B29517">
        <v>2004</v>
      </c>
      <c r="C29517" t="s">
        <v>5</v>
      </c>
      <c r="D29517" t="s">
        <v>64</v>
      </c>
      <c r="E29517">
        <v>1</v>
      </c>
      <c r="F29517">
        <v>12508.01455</v>
      </c>
      <c r="G29517">
        <v>1204952.07751</v>
      </c>
      <c r="H29517">
        <v>1223076.553667</v>
      </c>
    </row>
    <row r="29518" spans="1:8" x14ac:dyDescent="0.25">
      <c r="A29518" t="s">
        <v>59</v>
      </c>
      <c r="B29518">
        <v>2004</v>
      </c>
      <c r="C29518" t="s">
        <v>5</v>
      </c>
      <c r="D29518" t="s">
        <v>60</v>
      </c>
      <c r="E29518">
        <v>0</v>
      </c>
      <c r="F29518">
        <v>0</v>
      </c>
      <c r="G29518">
        <v>0</v>
      </c>
      <c r="H29518">
        <v>0</v>
      </c>
    </row>
    <row r="29519" spans="1:8" x14ac:dyDescent="0.25">
      <c r="A29519" t="s">
        <v>59</v>
      </c>
      <c r="B29519">
        <v>2004</v>
      </c>
      <c r="C29519" t="s">
        <v>5</v>
      </c>
      <c r="D29519" t="s">
        <v>60</v>
      </c>
      <c r="E29519">
        <v>229</v>
      </c>
      <c r="F29519">
        <v>740.25843499999996</v>
      </c>
      <c r="G29519">
        <v>67485.076149999994</v>
      </c>
      <c r="H29519">
        <v>68500.163535</v>
      </c>
    </row>
    <row r="29520" spans="1:8" x14ac:dyDescent="0.25">
      <c r="A29520" t="s">
        <v>59</v>
      </c>
      <c r="B29520">
        <v>2004</v>
      </c>
      <c r="C29520" t="s">
        <v>5</v>
      </c>
      <c r="D29520" t="s">
        <v>60</v>
      </c>
      <c r="E29520">
        <v>207</v>
      </c>
      <c r="F29520">
        <v>255.004425</v>
      </c>
      <c r="G29520">
        <v>23531.977151999999</v>
      </c>
      <c r="H29520">
        <v>23885.937086999998</v>
      </c>
    </row>
    <row r="29521" spans="1:8" x14ac:dyDescent="0.25">
      <c r="A29521" t="s">
        <v>59</v>
      </c>
      <c r="B29521">
        <v>2004</v>
      </c>
      <c r="C29521" t="s">
        <v>5</v>
      </c>
      <c r="D29521" t="s">
        <v>60</v>
      </c>
      <c r="E29521">
        <v>68</v>
      </c>
      <c r="F29521">
        <v>172.45642799999999</v>
      </c>
      <c r="G29521">
        <v>12960.444947</v>
      </c>
      <c r="H29521">
        <v>13155.391518</v>
      </c>
    </row>
    <row r="29522" spans="1:8" x14ac:dyDescent="0.25">
      <c r="A29522" t="s">
        <v>59</v>
      </c>
      <c r="B29522">
        <v>2004</v>
      </c>
      <c r="C29522" t="s">
        <v>5</v>
      </c>
      <c r="D29522" t="s">
        <v>60</v>
      </c>
      <c r="E29522">
        <v>79</v>
      </c>
      <c r="F29522">
        <v>271.54449299999999</v>
      </c>
      <c r="G29522">
        <v>19011.530384999998</v>
      </c>
      <c r="H29522">
        <v>19297.495309000002</v>
      </c>
    </row>
    <row r="29523" spans="1:8" x14ac:dyDescent="0.25">
      <c r="A29523" t="s">
        <v>59</v>
      </c>
      <c r="B29523">
        <v>2004</v>
      </c>
      <c r="C29523" t="s">
        <v>5</v>
      </c>
      <c r="D29523" t="s">
        <v>61</v>
      </c>
      <c r="E29523">
        <v>970</v>
      </c>
      <c r="F29523">
        <v>1768.925043</v>
      </c>
      <c r="G29523">
        <v>176636.46773999999</v>
      </c>
      <c r="H29523">
        <v>179293.37294599999</v>
      </c>
    </row>
    <row r="29524" spans="1:8" x14ac:dyDescent="0.25">
      <c r="A29524" t="s">
        <v>59</v>
      </c>
      <c r="B29524">
        <v>2004</v>
      </c>
      <c r="C29524" t="s">
        <v>5</v>
      </c>
      <c r="D29524" t="s">
        <v>62</v>
      </c>
      <c r="E29524">
        <v>2234</v>
      </c>
      <c r="F29524">
        <v>7386.8139760000004</v>
      </c>
      <c r="G29524">
        <v>637853.05910700001</v>
      </c>
      <c r="H29524">
        <v>647447.42620099999</v>
      </c>
    </row>
    <row r="29525" spans="1:8" x14ac:dyDescent="0.25">
      <c r="A29525" t="s">
        <v>59</v>
      </c>
      <c r="B29525">
        <v>2004</v>
      </c>
      <c r="C29525" t="s">
        <v>5</v>
      </c>
      <c r="D29525" t="s">
        <v>60</v>
      </c>
      <c r="E29525">
        <v>0</v>
      </c>
      <c r="F29525">
        <v>0</v>
      </c>
      <c r="G29525">
        <v>0</v>
      </c>
      <c r="H29525">
        <v>0</v>
      </c>
    </row>
    <row r="29526" spans="1:8" x14ac:dyDescent="0.25">
      <c r="A29526" t="s">
        <v>59</v>
      </c>
      <c r="B29526">
        <v>2004</v>
      </c>
      <c r="C29526" t="s">
        <v>5</v>
      </c>
      <c r="D29526" t="s">
        <v>60</v>
      </c>
      <c r="E29526">
        <v>0</v>
      </c>
      <c r="F29526">
        <v>0</v>
      </c>
      <c r="G29526">
        <v>0</v>
      </c>
      <c r="H29526">
        <v>0</v>
      </c>
    </row>
    <row r="29527" spans="1:8" x14ac:dyDescent="0.25">
      <c r="A29527" t="s">
        <v>59</v>
      </c>
      <c r="B29527">
        <v>2004</v>
      </c>
      <c r="C29527" t="s">
        <v>5</v>
      </c>
      <c r="D29527" t="s">
        <v>60</v>
      </c>
      <c r="E29527">
        <v>0</v>
      </c>
      <c r="F29527">
        <v>0</v>
      </c>
      <c r="G29527">
        <v>0</v>
      </c>
      <c r="H29527">
        <v>0</v>
      </c>
    </row>
    <row r="29528" spans="1:8" x14ac:dyDescent="0.25">
      <c r="A29528" t="s">
        <v>59</v>
      </c>
      <c r="B29528">
        <v>2004</v>
      </c>
      <c r="C29528" t="s">
        <v>5</v>
      </c>
      <c r="D29528" t="s">
        <v>60</v>
      </c>
      <c r="E29528">
        <v>1026</v>
      </c>
      <c r="F29528">
        <v>497.41386299999999</v>
      </c>
      <c r="G29528">
        <v>39248.527178999997</v>
      </c>
      <c r="H29528">
        <v>39838.890073000002</v>
      </c>
    </row>
    <row r="29529" spans="1:8" x14ac:dyDescent="0.25">
      <c r="A29529" t="s">
        <v>59</v>
      </c>
      <c r="B29529">
        <v>2004</v>
      </c>
      <c r="C29529" t="s">
        <v>5</v>
      </c>
      <c r="D29529" t="s">
        <v>60</v>
      </c>
      <c r="E29529">
        <v>3603</v>
      </c>
      <c r="F29529">
        <v>1633.866237</v>
      </c>
      <c r="G29529">
        <v>134725.107487</v>
      </c>
      <c r="H29529">
        <v>136751.59637700001</v>
      </c>
    </row>
    <row r="29530" spans="1:8" x14ac:dyDescent="0.25">
      <c r="A29530" t="s">
        <v>59</v>
      </c>
      <c r="B29530">
        <v>2004</v>
      </c>
      <c r="C29530" t="s">
        <v>5</v>
      </c>
      <c r="D29530" t="s">
        <v>60</v>
      </c>
      <c r="E29530">
        <v>631</v>
      </c>
      <c r="F29530">
        <v>276.51119399999999</v>
      </c>
      <c r="G29530">
        <v>17659.397381999999</v>
      </c>
      <c r="H29530">
        <v>17925.023983999999</v>
      </c>
    </row>
    <row r="29531" spans="1:8" x14ac:dyDescent="0.25">
      <c r="A29531" t="s">
        <v>59</v>
      </c>
      <c r="B29531">
        <v>2004</v>
      </c>
      <c r="C29531" t="s">
        <v>5</v>
      </c>
      <c r="D29531" t="s">
        <v>61</v>
      </c>
      <c r="E29531">
        <v>8664</v>
      </c>
      <c r="F29531">
        <v>2443.9472409999998</v>
      </c>
      <c r="G29531">
        <v>170751.28356499999</v>
      </c>
      <c r="H29531">
        <v>173319.665848</v>
      </c>
    </row>
    <row r="29532" spans="1:8" x14ac:dyDescent="0.25">
      <c r="A29532" t="s">
        <v>59</v>
      </c>
      <c r="B29532">
        <v>2004</v>
      </c>
      <c r="C29532" t="s">
        <v>5</v>
      </c>
      <c r="D29532" t="s">
        <v>62</v>
      </c>
      <c r="E29532">
        <v>68254</v>
      </c>
      <c r="F29532">
        <v>18285.790199999999</v>
      </c>
      <c r="G29532">
        <v>1400365.681931</v>
      </c>
      <c r="H29532">
        <v>1421429.5025500001</v>
      </c>
    </row>
    <row r="29533" spans="1:8" x14ac:dyDescent="0.25">
      <c r="A29533" t="s">
        <v>59</v>
      </c>
      <c r="B29533">
        <v>2004</v>
      </c>
      <c r="C29533" t="s">
        <v>5</v>
      </c>
      <c r="D29533" t="s">
        <v>63</v>
      </c>
      <c r="E29533">
        <v>0</v>
      </c>
      <c r="F29533">
        <v>0</v>
      </c>
      <c r="G29533">
        <v>0</v>
      </c>
      <c r="H29533">
        <v>0</v>
      </c>
    </row>
    <row r="29534" spans="1:8" x14ac:dyDescent="0.25">
      <c r="A29534" t="s">
        <v>59</v>
      </c>
      <c r="B29534">
        <v>2004</v>
      </c>
      <c r="C29534" t="s">
        <v>5</v>
      </c>
      <c r="D29534" t="s">
        <v>63</v>
      </c>
      <c r="E29534">
        <v>513362</v>
      </c>
      <c r="F29534">
        <v>78477.160369000005</v>
      </c>
      <c r="G29534">
        <v>6656904.376952</v>
      </c>
      <c r="H29534">
        <v>6757035.2509650001</v>
      </c>
    </row>
    <row r="29535" spans="1:8" x14ac:dyDescent="0.25">
      <c r="A29535" t="s">
        <v>59</v>
      </c>
      <c r="B29535">
        <v>2004</v>
      </c>
      <c r="C29535" t="s">
        <v>4</v>
      </c>
      <c r="D29535" t="s">
        <v>60</v>
      </c>
      <c r="E29535">
        <v>0</v>
      </c>
      <c r="F29535">
        <v>0</v>
      </c>
      <c r="G29535">
        <v>0</v>
      </c>
      <c r="H29535">
        <v>0</v>
      </c>
    </row>
    <row r="29536" spans="1:8" x14ac:dyDescent="0.25">
      <c r="A29536" t="s">
        <v>59</v>
      </c>
      <c r="B29536">
        <v>2004</v>
      </c>
      <c r="C29536" t="s">
        <v>4</v>
      </c>
      <c r="D29536" t="s">
        <v>60</v>
      </c>
      <c r="E29536">
        <v>1</v>
      </c>
      <c r="F29536">
        <v>1.0460000000000001E-3</v>
      </c>
      <c r="G29536">
        <v>6.3181000000000003</v>
      </c>
      <c r="H29536">
        <v>6.2792919999999999</v>
      </c>
    </row>
    <row r="29537" spans="1:8" x14ac:dyDescent="0.25">
      <c r="A29537" t="s">
        <v>59</v>
      </c>
      <c r="B29537">
        <v>2004</v>
      </c>
      <c r="C29537" t="s">
        <v>4</v>
      </c>
      <c r="D29537" t="s">
        <v>60</v>
      </c>
      <c r="E29537">
        <v>3</v>
      </c>
      <c r="F29537">
        <v>152.29521399999999</v>
      </c>
      <c r="G29537">
        <v>9961.5986389999998</v>
      </c>
      <c r="H29537">
        <v>9900.4109310000003</v>
      </c>
    </row>
    <row r="29538" spans="1:8" x14ac:dyDescent="0.25">
      <c r="A29538" t="s">
        <v>59</v>
      </c>
      <c r="B29538">
        <v>2004</v>
      </c>
      <c r="C29538" t="s">
        <v>4</v>
      </c>
      <c r="D29538" t="s">
        <v>60</v>
      </c>
      <c r="E29538">
        <v>0</v>
      </c>
      <c r="F29538">
        <v>0</v>
      </c>
      <c r="G29538">
        <v>0</v>
      </c>
      <c r="H29538">
        <v>0</v>
      </c>
    </row>
    <row r="29539" spans="1:8" x14ac:dyDescent="0.25">
      <c r="A29539" t="s">
        <v>59</v>
      </c>
      <c r="B29539">
        <v>2004</v>
      </c>
      <c r="C29539" t="s">
        <v>4</v>
      </c>
      <c r="D29539" t="s">
        <v>60</v>
      </c>
      <c r="E29539">
        <v>11</v>
      </c>
      <c r="F29539">
        <v>728.298225</v>
      </c>
      <c r="G29539">
        <v>63471.204397000001</v>
      </c>
      <c r="H29539">
        <v>63081.341522000002</v>
      </c>
    </row>
    <row r="29540" spans="1:8" x14ac:dyDescent="0.25">
      <c r="A29540" t="s">
        <v>59</v>
      </c>
      <c r="B29540">
        <v>2004</v>
      </c>
      <c r="C29540" t="s">
        <v>4</v>
      </c>
      <c r="D29540" t="s">
        <v>60</v>
      </c>
      <c r="E29540">
        <v>0</v>
      </c>
      <c r="F29540">
        <v>0</v>
      </c>
      <c r="G29540">
        <v>0</v>
      </c>
      <c r="H29540">
        <v>0</v>
      </c>
    </row>
    <row r="29541" spans="1:8" x14ac:dyDescent="0.25">
      <c r="A29541" t="s">
        <v>59</v>
      </c>
      <c r="B29541">
        <v>2004</v>
      </c>
      <c r="C29541" t="s">
        <v>4</v>
      </c>
      <c r="D29541" t="s">
        <v>60</v>
      </c>
      <c r="E29541">
        <v>0</v>
      </c>
      <c r="F29541">
        <v>0</v>
      </c>
      <c r="G29541">
        <v>0</v>
      </c>
      <c r="H29541">
        <v>0</v>
      </c>
    </row>
    <row r="29542" spans="1:8" x14ac:dyDescent="0.25">
      <c r="A29542" t="s">
        <v>59</v>
      </c>
      <c r="B29542">
        <v>2004</v>
      </c>
      <c r="C29542" t="s">
        <v>4</v>
      </c>
      <c r="D29542" t="s">
        <v>60</v>
      </c>
      <c r="E29542">
        <v>235</v>
      </c>
      <c r="F29542">
        <v>4771.3604509999996</v>
      </c>
      <c r="G29542">
        <v>368480.11408799997</v>
      </c>
      <c r="H29542">
        <v>366216.77722699998</v>
      </c>
    </row>
    <row r="29543" spans="1:8" x14ac:dyDescent="0.25">
      <c r="A29543" t="s">
        <v>59</v>
      </c>
      <c r="B29543">
        <v>2004</v>
      </c>
      <c r="C29543" t="s">
        <v>4</v>
      </c>
      <c r="D29543" t="s">
        <v>60</v>
      </c>
      <c r="E29543">
        <v>87</v>
      </c>
      <c r="F29543">
        <v>1628.9661920000001</v>
      </c>
      <c r="G29543">
        <v>119479.70709500001</v>
      </c>
      <c r="H29543">
        <v>118745.819932</v>
      </c>
    </row>
    <row r="29544" spans="1:8" x14ac:dyDescent="0.25">
      <c r="A29544" t="s">
        <v>59</v>
      </c>
      <c r="B29544">
        <v>2004</v>
      </c>
      <c r="C29544" t="s">
        <v>4</v>
      </c>
      <c r="D29544" t="s">
        <v>60</v>
      </c>
      <c r="E29544">
        <v>44</v>
      </c>
      <c r="F29544">
        <v>161.45414500000001</v>
      </c>
      <c r="G29544">
        <v>14670.458602999999</v>
      </c>
      <c r="H29544">
        <v>14580.347390999999</v>
      </c>
    </row>
    <row r="29545" spans="1:8" x14ac:dyDescent="0.25">
      <c r="A29545" t="s">
        <v>59</v>
      </c>
      <c r="B29545">
        <v>2004</v>
      </c>
      <c r="C29545" t="s">
        <v>4</v>
      </c>
      <c r="D29545" t="s">
        <v>60</v>
      </c>
      <c r="E29545">
        <v>54</v>
      </c>
      <c r="F29545">
        <v>1415.894974</v>
      </c>
      <c r="G29545">
        <v>92566.603946000003</v>
      </c>
      <c r="H29545">
        <v>91998.026704000004</v>
      </c>
    </row>
    <row r="29546" spans="1:8" x14ac:dyDescent="0.25">
      <c r="A29546" t="s">
        <v>59</v>
      </c>
      <c r="B29546">
        <v>2004</v>
      </c>
      <c r="C29546" t="s">
        <v>4</v>
      </c>
      <c r="D29546" t="s">
        <v>61</v>
      </c>
      <c r="E29546">
        <v>1253</v>
      </c>
      <c r="F29546">
        <v>48499.210400999997</v>
      </c>
      <c r="G29546">
        <v>3477315.9809610001</v>
      </c>
      <c r="H29546">
        <v>3455957.0605299999</v>
      </c>
    </row>
    <row r="29547" spans="1:8" x14ac:dyDescent="0.25">
      <c r="A29547" t="s">
        <v>59</v>
      </c>
      <c r="B29547">
        <v>2004</v>
      </c>
      <c r="C29547" t="s">
        <v>4</v>
      </c>
      <c r="D29547" t="s">
        <v>62</v>
      </c>
      <c r="E29547">
        <v>722</v>
      </c>
      <c r="F29547">
        <v>13708.457770000001</v>
      </c>
      <c r="G29547">
        <v>1036791.202458</v>
      </c>
      <c r="H29547">
        <v>1030422.859484</v>
      </c>
    </row>
    <row r="29548" spans="1:8" x14ac:dyDescent="0.25">
      <c r="A29548" t="s">
        <v>59</v>
      </c>
      <c r="B29548">
        <v>2004</v>
      </c>
      <c r="C29548" t="s">
        <v>4</v>
      </c>
      <c r="D29548" t="s">
        <v>64</v>
      </c>
      <c r="E29548">
        <v>1</v>
      </c>
      <c r="F29548">
        <v>12860.867260000001</v>
      </c>
      <c r="G29548">
        <v>1292203.7429180001</v>
      </c>
      <c r="H29548">
        <v>1284266.5646240001</v>
      </c>
    </row>
    <row r="29549" spans="1:8" x14ac:dyDescent="0.25">
      <c r="A29549" t="s">
        <v>59</v>
      </c>
      <c r="B29549">
        <v>2004</v>
      </c>
      <c r="C29549" t="s">
        <v>4</v>
      </c>
      <c r="D29549" t="s">
        <v>60</v>
      </c>
      <c r="E29549">
        <v>0</v>
      </c>
      <c r="F29549">
        <v>0</v>
      </c>
      <c r="G29549">
        <v>0</v>
      </c>
      <c r="H29549">
        <v>0</v>
      </c>
    </row>
    <row r="29550" spans="1:8" x14ac:dyDescent="0.25">
      <c r="A29550" t="s">
        <v>59</v>
      </c>
      <c r="B29550">
        <v>2004</v>
      </c>
      <c r="C29550" t="s">
        <v>4</v>
      </c>
      <c r="D29550" t="s">
        <v>60</v>
      </c>
      <c r="E29550">
        <v>229</v>
      </c>
      <c r="F29550">
        <v>752.73982799999999</v>
      </c>
      <c r="G29550">
        <v>74169.991926999995</v>
      </c>
      <c r="H29550">
        <v>73714.413266999996</v>
      </c>
    </row>
    <row r="29551" spans="1:8" x14ac:dyDescent="0.25">
      <c r="A29551" t="s">
        <v>59</v>
      </c>
      <c r="B29551">
        <v>2004</v>
      </c>
      <c r="C29551" t="s">
        <v>4</v>
      </c>
      <c r="D29551" t="s">
        <v>60</v>
      </c>
      <c r="E29551">
        <v>205</v>
      </c>
      <c r="F29551">
        <v>287.41089399999998</v>
      </c>
      <c r="G29551">
        <v>28091.613496000002</v>
      </c>
      <c r="H29551">
        <v>27919.064742999999</v>
      </c>
    </row>
    <row r="29552" spans="1:8" x14ac:dyDescent="0.25">
      <c r="A29552" t="s">
        <v>59</v>
      </c>
      <c r="B29552">
        <v>2004</v>
      </c>
      <c r="C29552" t="s">
        <v>4</v>
      </c>
      <c r="D29552" t="s">
        <v>60</v>
      </c>
      <c r="E29552">
        <v>68</v>
      </c>
      <c r="F29552">
        <v>188.55428599999999</v>
      </c>
      <c r="G29552">
        <v>17575.460679</v>
      </c>
      <c r="H29552">
        <v>17467.505903000001</v>
      </c>
    </row>
    <row r="29553" spans="1:8" x14ac:dyDescent="0.25">
      <c r="A29553" t="s">
        <v>59</v>
      </c>
      <c r="B29553">
        <v>2004</v>
      </c>
      <c r="C29553" t="s">
        <v>4</v>
      </c>
      <c r="D29553" t="s">
        <v>60</v>
      </c>
      <c r="E29553">
        <v>80</v>
      </c>
      <c r="F29553">
        <v>287.14200599999998</v>
      </c>
      <c r="G29553">
        <v>21857.614353000001</v>
      </c>
      <c r="H29553">
        <v>21723.357056000001</v>
      </c>
    </row>
    <row r="29554" spans="1:8" x14ac:dyDescent="0.25">
      <c r="A29554" t="s">
        <v>59</v>
      </c>
      <c r="B29554">
        <v>2004</v>
      </c>
      <c r="C29554" t="s">
        <v>4</v>
      </c>
      <c r="D29554" t="s">
        <v>61</v>
      </c>
      <c r="E29554">
        <v>960</v>
      </c>
      <c r="F29554">
        <v>2943.4516910000002</v>
      </c>
      <c r="G29554">
        <v>207659.06053700001</v>
      </c>
      <c r="H29554">
        <v>206383.54419700001</v>
      </c>
    </row>
    <row r="29555" spans="1:8" x14ac:dyDescent="0.25">
      <c r="A29555" t="s">
        <v>59</v>
      </c>
      <c r="B29555">
        <v>2004</v>
      </c>
      <c r="C29555" t="s">
        <v>4</v>
      </c>
      <c r="D29555" t="s">
        <v>62</v>
      </c>
      <c r="E29555">
        <v>2224</v>
      </c>
      <c r="F29555">
        <v>7487.2042339999998</v>
      </c>
      <c r="G29555">
        <v>694852.73390600004</v>
      </c>
      <c r="H29555">
        <v>690584.69949799997</v>
      </c>
    </row>
    <row r="29556" spans="1:8" x14ac:dyDescent="0.25">
      <c r="A29556" t="s">
        <v>59</v>
      </c>
      <c r="B29556">
        <v>2004</v>
      </c>
      <c r="C29556" t="s">
        <v>4</v>
      </c>
      <c r="D29556" t="s">
        <v>60</v>
      </c>
      <c r="E29556">
        <v>0</v>
      </c>
      <c r="F29556">
        <v>0</v>
      </c>
      <c r="G29556">
        <v>0</v>
      </c>
      <c r="H29556">
        <v>0</v>
      </c>
    </row>
    <row r="29557" spans="1:8" x14ac:dyDescent="0.25">
      <c r="A29557" t="s">
        <v>59</v>
      </c>
      <c r="B29557">
        <v>2004</v>
      </c>
      <c r="C29557" t="s">
        <v>4</v>
      </c>
      <c r="D29557" t="s">
        <v>60</v>
      </c>
      <c r="E29557">
        <v>0</v>
      </c>
      <c r="F29557">
        <v>0</v>
      </c>
      <c r="G29557">
        <v>0</v>
      </c>
      <c r="H29557">
        <v>0</v>
      </c>
    </row>
    <row r="29558" spans="1:8" x14ac:dyDescent="0.25">
      <c r="A29558" t="s">
        <v>59</v>
      </c>
      <c r="B29558">
        <v>2004</v>
      </c>
      <c r="C29558" t="s">
        <v>4</v>
      </c>
      <c r="D29558" t="s">
        <v>60</v>
      </c>
      <c r="E29558">
        <v>0</v>
      </c>
      <c r="F29558">
        <v>0</v>
      </c>
      <c r="G29558">
        <v>0</v>
      </c>
      <c r="H29558">
        <v>0</v>
      </c>
    </row>
    <row r="29559" spans="1:8" x14ac:dyDescent="0.25">
      <c r="A29559" t="s">
        <v>59</v>
      </c>
      <c r="B29559">
        <v>2004</v>
      </c>
      <c r="C29559" t="s">
        <v>4</v>
      </c>
      <c r="D29559" t="s">
        <v>60</v>
      </c>
      <c r="E29559">
        <v>1028</v>
      </c>
      <c r="F29559">
        <v>507.09654699999999</v>
      </c>
      <c r="G29559">
        <v>41980.091944</v>
      </c>
      <c r="H29559">
        <v>41722.235180000003</v>
      </c>
    </row>
    <row r="29560" spans="1:8" x14ac:dyDescent="0.25">
      <c r="A29560" t="s">
        <v>59</v>
      </c>
      <c r="B29560">
        <v>2004</v>
      </c>
      <c r="C29560" t="s">
        <v>4</v>
      </c>
      <c r="D29560" t="s">
        <v>60</v>
      </c>
      <c r="E29560">
        <v>3570</v>
      </c>
      <c r="F29560">
        <v>1751.397056</v>
      </c>
      <c r="G29560">
        <v>148757.99165899999</v>
      </c>
      <c r="H29560">
        <v>147844.26678500001</v>
      </c>
    </row>
    <row r="29561" spans="1:8" x14ac:dyDescent="0.25">
      <c r="A29561" t="s">
        <v>59</v>
      </c>
      <c r="B29561">
        <v>2004</v>
      </c>
      <c r="C29561" t="s">
        <v>4</v>
      </c>
      <c r="D29561" t="s">
        <v>60</v>
      </c>
      <c r="E29561">
        <v>630</v>
      </c>
      <c r="F29561">
        <v>283.41419300000001</v>
      </c>
      <c r="G29561">
        <v>18114.493154</v>
      </c>
      <c r="H29561">
        <v>18003.227448000001</v>
      </c>
    </row>
    <row r="29562" spans="1:8" x14ac:dyDescent="0.25">
      <c r="A29562" t="s">
        <v>59</v>
      </c>
      <c r="B29562">
        <v>2004</v>
      </c>
      <c r="C29562" t="s">
        <v>4</v>
      </c>
      <c r="D29562" t="s">
        <v>61</v>
      </c>
      <c r="E29562">
        <v>8621</v>
      </c>
      <c r="F29562">
        <v>3533.0089579999999</v>
      </c>
      <c r="G29562">
        <v>263398.02913099999</v>
      </c>
      <c r="H29562">
        <v>261780.14407899999</v>
      </c>
    </row>
    <row r="29563" spans="1:8" x14ac:dyDescent="0.25">
      <c r="A29563" t="s">
        <v>59</v>
      </c>
      <c r="B29563">
        <v>2004</v>
      </c>
      <c r="C29563" t="s">
        <v>4</v>
      </c>
      <c r="D29563" t="s">
        <v>62</v>
      </c>
      <c r="E29563">
        <v>67960</v>
      </c>
      <c r="F29563">
        <v>18924.149829999998</v>
      </c>
      <c r="G29563">
        <v>1521453.8990730001</v>
      </c>
      <c r="H29563">
        <v>1512108.5841959999</v>
      </c>
    </row>
    <row r="29564" spans="1:8" x14ac:dyDescent="0.25">
      <c r="A29564" t="s">
        <v>59</v>
      </c>
      <c r="B29564">
        <v>2004</v>
      </c>
      <c r="C29564" t="s">
        <v>4</v>
      </c>
      <c r="D29564" t="s">
        <v>63</v>
      </c>
      <c r="E29564">
        <v>0</v>
      </c>
      <c r="F29564">
        <v>0</v>
      </c>
      <c r="G29564">
        <v>0</v>
      </c>
      <c r="H29564">
        <v>0</v>
      </c>
    </row>
    <row r="29565" spans="1:8" x14ac:dyDescent="0.25">
      <c r="A29565" t="s">
        <v>59</v>
      </c>
      <c r="B29565">
        <v>2004</v>
      </c>
      <c r="C29565" t="s">
        <v>4</v>
      </c>
      <c r="D29565" t="s">
        <v>63</v>
      </c>
      <c r="E29565">
        <v>511259</v>
      </c>
      <c r="F29565">
        <v>79807.731494000007</v>
      </c>
      <c r="G29565">
        <v>7011430.5783219999</v>
      </c>
      <c r="H29565">
        <v>6968363.8600110002</v>
      </c>
    </row>
    <row r="29566" spans="1:8" x14ac:dyDescent="0.25">
      <c r="A29566" t="s">
        <v>59</v>
      </c>
      <c r="B29566">
        <v>2004</v>
      </c>
      <c r="C29566" t="s">
        <v>3</v>
      </c>
      <c r="D29566" t="s">
        <v>60</v>
      </c>
      <c r="E29566">
        <v>0</v>
      </c>
      <c r="F29566">
        <v>0</v>
      </c>
      <c r="G29566">
        <v>0</v>
      </c>
      <c r="H29566">
        <v>0</v>
      </c>
    </row>
    <row r="29567" spans="1:8" x14ac:dyDescent="0.25">
      <c r="A29567" t="s">
        <v>59</v>
      </c>
      <c r="B29567">
        <v>2004</v>
      </c>
      <c r="C29567" t="s">
        <v>3</v>
      </c>
      <c r="D29567" t="s">
        <v>60</v>
      </c>
      <c r="E29567">
        <v>1</v>
      </c>
      <c r="F29567">
        <v>6.0982799999999999</v>
      </c>
      <c r="G29567">
        <v>6541.8181260000001</v>
      </c>
      <c r="H29567">
        <v>6020.8253850000001</v>
      </c>
    </row>
    <row r="29568" spans="1:8" x14ac:dyDescent="0.25">
      <c r="A29568" t="s">
        <v>59</v>
      </c>
      <c r="B29568">
        <v>2004</v>
      </c>
      <c r="C29568" t="s">
        <v>3</v>
      </c>
      <c r="D29568" t="s">
        <v>60</v>
      </c>
      <c r="E29568">
        <v>3</v>
      </c>
      <c r="F29568">
        <v>134.60769999999999</v>
      </c>
      <c r="G29568">
        <v>8706.46011</v>
      </c>
      <c r="H29568">
        <v>8013.0745049999996</v>
      </c>
    </row>
    <row r="29569" spans="1:8" x14ac:dyDescent="0.25">
      <c r="A29569" t="s">
        <v>59</v>
      </c>
      <c r="B29569">
        <v>2004</v>
      </c>
      <c r="C29569" t="s">
        <v>3</v>
      </c>
      <c r="D29569" t="s">
        <v>60</v>
      </c>
      <c r="E29569">
        <v>0</v>
      </c>
      <c r="F29569">
        <v>0</v>
      </c>
      <c r="G29569">
        <v>0</v>
      </c>
      <c r="H29569">
        <v>0</v>
      </c>
    </row>
    <row r="29570" spans="1:8" x14ac:dyDescent="0.25">
      <c r="A29570" t="s">
        <v>59</v>
      </c>
      <c r="B29570">
        <v>2004</v>
      </c>
      <c r="C29570" t="s">
        <v>3</v>
      </c>
      <c r="D29570" t="s">
        <v>60</v>
      </c>
      <c r="E29570">
        <v>11</v>
      </c>
      <c r="F29570">
        <v>813.31463599999995</v>
      </c>
      <c r="G29570">
        <v>66919.481566999995</v>
      </c>
      <c r="H29570">
        <v>61589.990060999997</v>
      </c>
    </row>
    <row r="29571" spans="1:8" x14ac:dyDescent="0.25">
      <c r="A29571" t="s">
        <v>59</v>
      </c>
      <c r="B29571">
        <v>2004</v>
      </c>
      <c r="C29571" t="s">
        <v>3</v>
      </c>
      <c r="D29571" t="s">
        <v>60</v>
      </c>
      <c r="E29571">
        <v>0</v>
      </c>
      <c r="F29571">
        <v>0</v>
      </c>
      <c r="G29571">
        <v>0</v>
      </c>
      <c r="H29571">
        <v>0</v>
      </c>
    </row>
    <row r="29572" spans="1:8" x14ac:dyDescent="0.25">
      <c r="A29572" t="s">
        <v>59</v>
      </c>
      <c r="B29572">
        <v>2004</v>
      </c>
      <c r="C29572" t="s">
        <v>3</v>
      </c>
      <c r="D29572" t="s">
        <v>60</v>
      </c>
      <c r="E29572">
        <v>0</v>
      </c>
      <c r="F29572">
        <v>0</v>
      </c>
      <c r="G29572">
        <v>0</v>
      </c>
      <c r="H29572">
        <v>0</v>
      </c>
    </row>
    <row r="29573" spans="1:8" x14ac:dyDescent="0.25">
      <c r="A29573" t="s">
        <v>59</v>
      </c>
      <c r="B29573">
        <v>2004</v>
      </c>
      <c r="C29573" t="s">
        <v>3</v>
      </c>
      <c r="D29573" t="s">
        <v>60</v>
      </c>
      <c r="E29573">
        <v>234</v>
      </c>
      <c r="F29573">
        <v>4461.629637</v>
      </c>
      <c r="G29573">
        <v>347198.34357099998</v>
      </c>
      <c r="H29573">
        <v>319547.34300300002</v>
      </c>
    </row>
    <row r="29574" spans="1:8" x14ac:dyDescent="0.25">
      <c r="A29574" t="s">
        <v>59</v>
      </c>
      <c r="B29574">
        <v>2004</v>
      </c>
      <c r="C29574" t="s">
        <v>3</v>
      </c>
      <c r="D29574" t="s">
        <v>60</v>
      </c>
      <c r="E29574">
        <v>84</v>
      </c>
      <c r="F29574">
        <v>1731.522825</v>
      </c>
      <c r="G29574">
        <v>124189.62265400001</v>
      </c>
      <c r="H29574">
        <v>114299.116578</v>
      </c>
    </row>
    <row r="29575" spans="1:8" x14ac:dyDescent="0.25">
      <c r="A29575" t="s">
        <v>59</v>
      </c>
      <c r="B29575">
        <v>2004</v>
      </c>
      <c r="C29575" t="s">
        <v>3</v>
      </c>
      <c r="D29575" t="s">
        <v>60</v>
      </c>
      <c r="E29575">
        <v>42</v>
      </c>
      <c r="F29575">
        <v>145.562817</v>
      </c>
      <c r="G29575">
        <v>11117.915378</v>
      </c>
      <c r="H29575">
        <v>10232.480611000001</v>
      </c>
    </row>
    <row r="29576" spans="1:8" x14ac:dyDescent="0.25">
      <c r="A29576" t="s">
        <v>59</v>
      </c>
      <c r="B29576">
        <v>2004</v>
      </c>
      <c r="C29576" t="s">
        <v>3</v>
      </c>
      <c r="D29576" t="s">
        <v>60</v>
      </c>
      <c r="E29576">
        <v>53</v>
      </c>
      <c r="F29576">
        <v>1166.5084710000001</v>
      </c>
      <c r="G29576">
        <v>70439.757234999997</v>
      </c>
      <c r="H29576">
        <v>64829.909713000001</v>
      </c>
    </row>
    <row r="29577" spans="1:8" x14ac:dyDescent="0.25">
      <c r="A29577" t="s">
        <v>59</v>
      </c>
      <c r="B29577">
        <v>2004</v>
      </c>
      <c r="C29577" t="s">
        <v>3</v>
      </c>
      <c r="D29577" t="s">
        <v>61</v>
      </c>
      <c r="E29577">
        <v>1253</v>
      </c>
      <c r="F29577">
        <v>40655.249728000003</v>
      </c>
      <c r="G29577">
        <v>2974710.8104289998</v>
      </c>
      <c r="H29577">
        <v>2737803.774919</v>
      </c>
    </row>
    <row r="29578" spans="1:8" x14ac:dyDescent="0.25">
      <c r="A29578" t="s">
        <v>59</v>
      </c>
      <c r="B29578">
        <v>2004</v>
      </c>
      <c r="C29578" t="s">
        <v>3</v>
      </c>
      <c r="D29578" t="s">
        <v>62</v>
      </c>
      <c r="E29578">
        <v>712</v>
      </c>
      <c r="F29578">
        <v>12574.341759000001</v>
      </c>
      <c r="G29578">
        <v>948543.76945699996</v>
      </c>
      <c r="H29578">
        <v>873001.40356100001</v>
      </c>
    </row>
    <row r="29579" spans="1:8" x14ac:dyDescent="0.25">
      <c r="A29579" t="s">
        <v>59</v>
      </c>
      <c r="B29579">
        <v>2004</v>
      </c>
      <c r="C29579" t="s">
        <v>3</v>
      </c>
      <c r="D29579" t="s">
        <v>64</v>
      </c>
      <c r="E29579">
        <v>1</v>
      </c>
      <c r="F29579">
        <v>11567.891019999999</v>
      </c>
      <c r="G29579">
        <v>1168102.0588150001</v>
      </c>
      <c r="H29579">
        <v>1075073.9920340001</v>
      </c>
    </row>
    <row r="29580" spans="1:8" x14ac:dyDescent="0.25">
      <c r="A29580" t="s">
        <v>59</v>
      </c>
      <c r="B29580">
        <v>2004</v>
      </c>
      <c r="C29580" t="s">
        <v>3</v>
      </c>
      <c r="D29580" t="s">
        <v>60</v>
      </c>
      <c r="E29580">
        <v>0</v>
      </c>
      <c r="F29580">
        <v>0</v>
      </c>
      <c r="G29580">
        <v>0</v>
      </c>
      <c r="H29580">
        <v>0</v>
      </c>
    </row>
    <row r="29581" spans="1:8" x14ac:dyDescent="0.25">
      <c r="A29581" t="s">
        <v>59</v>
      </c>
      <c r="B29581">
        <v>2004</v>
      </c>
      <c r="C29581" t="s">
        <v>3</v>
      </c>
      <c r="D29581" t="s">
        <v>60</v>
      </c>
      <c r="E29581">
        <v>230</v>
      </c>
      <c r="F29581">
        <v>769.39799400000004</v>
      </c>
      <c r="G29581">
        <v>74080.568092999994</v>
      </c>
      <c r="H29581">
        <v>68180.765088999993</v>
      </c>
    </row>
    <row r="29582" spans="1:8" x14ac:dyDescent="0.25">
      <c r="A29582" t="s">
        <v>59</v>
      </c>
      <c r="B29582">
        <v>2004</v>
      </c>
      <c r="C29582" t="s">
        <v>3</v>
      </c>
      <c r="D29582" t="s">
        <v>60</v>
      </c>
      <c r="E29582">
        <v>67</v>
      </c>
      <c r="F29582">
        <v>272.81509299999999</v>
      </c>
      <c r="G29582">
        <v>26732.776002999999</v>
      </c>
      <c r="H29582">
        <v>24603.768136999999</v>
      </c>
    </row>
    <row r="29583" spans="1:8" x14ac:dyDescent="0.25">
      <c r="A29583" t="s">
        <v>59</v>
      </c>
      <c r="B29583">
        <v>2004</v>
      </c>
      <c r="C29583" t="s">
        <v>3</v>
      </c>
      <c r="D29583" t="s">
        <v>60</v>
      </c>
      <c r="E29583">
        <v>67</v>
      </c>
      <c r="F29583">
        <v>163.13339999999999</v>
      </c>
      <c r="G29583">
        <v>12328.683333000001</v>
      </c>
      <c r="H29583">
        <v>11346.822571999999</v>
      </c>
    </row>
    <row r="29584" spans="1:8" x14ac:dyDescent="0.25">
      <c r="A29584" t="s">
        <v>59</v>
      </c>
      <c r="B29584">
        <v>2004</v>
      </c>
      <c r="C29584" t="s">
        <v>3</v>
      </c>
      <c r="D29584" t="s">
        <v>60</v>
      </c>
      <c r="E29584">
        <v>77</v>
      </c>
      <c r="F29584">
        <v>210.322937</v>
      </c>
      <c r="G29584">
        <v>14974.133421</v>
      </c>
      <c r="H29584">
        <v>13781.588067000001</v>
      </c>
    </row>
    <row r="29585" spans="1:8" x14ac:dyDescent="0.25">
      <c r="A29585" t="s">
        <v>59</v>
      </c>
      <c r="B29585">
        <v>2004</v>
      </c>
      <c r="C29585" t="s">
        <v>3</v>
      </c>
      <c r="D29585" t="s">
        <v>61</v>
      </c>
      <c r="E29585">
        <v>976</v>
      </c>
      <c r="F29585">
        <v>1907.7811670000001</v>
      </c>
      <c r="G29585">
        <v>203453.89487600001</v>
      </c>
      <c r="H29585">
        <v>187250.75374099999</v>
      </c>
    </row>
    <row r="29586" spans="1:8" x14ac:dyDescent="0.25">
      <c r="A29586" t="s">
        <v>59</v>
      </c>
      <c r="B29586">
        <v>2004</v>
      </c>
      <c r="C29586" t="s">
        <v>3</v>
      </c>
      <c r="D29586" t="s">
        <v>62</v>
      </c>
      <c r="E29586">
        <v>2187</v>
      </c>
      <c r="F29586">
        <v>7124.6229860000003</v>
      </c>
      <c r="G29586">
        <v>657149.26960600005</v>
      </c>
      <c r="H29586">
        <v>604813.666157</v>
      </c>
    </row>
    <row r="29587" spans="1:8" x14ac:dyDescent="0.25">
      <c r="A29587" t="s">
        <v>59</v>
      </c>
      <c r="B29587">
        <v>2004</v>
      </c>
      <c r="C29587" t="s">
        <v>3</v>
      </c>
      <c r="D29587" t="s">
        <v>60</v>
      </c>
      <c r="E29587">
        <v>0</v>
      </c>
      <c r="F29587">
        <v>0</v>
      </c>
      <c r="G29587">
        <v>0</v>
      </c>
      <c r="H29587">
        <v>0</v>
      </c>
    </row>
    <row r="29588" spans="1:8" x14ac:dyDescent="0.25">
      <c r="A29588" t="s">
        <v>59</v>
      </c>
      <c r="B29588">
        <v>2004</v>
      </c>
      <c r="C29588" t="s">
        <v>3</v>
      </c>
      <c r="D29588" t="s">
        <v>60</v>
      </c>
      <c r="E29588">
        <v>0</v>
      </c>
      <c r="F29588">
        <v>0</v>
      </c>
      <c r="G29588">
        <v>0</v>
      </c>
      <c r="H29588">
        <v>0</v>
      </c>
    </row>
    <row r="29589" spans="1:8" x14ac:dyDescent="0.25">
      <c r="A29589" t="s">
        <v>59</v>
      </c>
      <c r="B29589">
        <v>2004</v>
      </c>
      <c r="C29589" t="s">
        <v>3</v>
      </c>
      <c r="D29589" t="s">
        <v>60</v>
      </c>
      <c r="E29589">
        <v>0</v>
      </c>
      <c r="F29589">
        <v>0</v>
      </c>
      <c r="G29589">
        <v>0</v>
      </c>
      <c r="H29589">
        <v>0</v>
      </c>
    </row>
    <row r="29590" spans="1:8" x14ac:dyDescent="0.25">
      <c r="A29590" t="s">
        <v>59</v>
      </c>
      <c r="B29590">
        <v>2004</v>
      </c>
      <c r="C29590" t="s">
        <v>3</v>
      </c>
      <c r="D29590" t="s">
        <v>60</v>
      </c>
      <c r="E29590">
        <v>1028</v>
      </c>
      <c r="F29590">
        <v>482.71211099999999</v>
      </c>
      <c r="G29590">
        <v>39937.885026000004</v>
      </c>
      <c r="H29590">
        <v>36757.217542999999</v>
      </c>
    </row>
    <row r="29591" spans="1:8" x14ac:dyDescent="0.25">
      <c r="A29591" t="s">
        <v>59</v>
      </c>
      <c r="B29591">
        <v>2004</v>
      </c>
      <c r="C29591" t="s">
        <v>3</v>
      </c>
      <c r="D29591" t="s">
        <v>60</v>
      </c>
      <c r="E29591">
        <v>3545</v>
      </c>
      <c r="F29591">
        <v>1506.5665690000001</v>
      </c>
      <c r="G29591">
        <v>126985.177284</v>
      </c>
      <c r="H29591">
        <v>116872.03223500001</v>
      </c>
    </row>
    <row r="29592" spans="1:8" x14ac:dyDescent="0.25">
      <c r="A29592" t="s">
        <v>59</v>
      </c>
      <c r="B29592">
        <v>2004</v>
      </c>
      <c r="C29592" t="s">
        <v>3</v>
      </c>
      <c r="D29592" t="s">
        <v>60</v>
      </c>
      <c r="E29592">
        <v>628</v>
      </c>
      <c r="F29592">
        <v>271.07511</v>
      </c>
      <c r="G29592">
        <v>17461.259404</v>
      </c>
      <c r="H29592">
        <v>16070.638444</v>
      </c>
    </row>
    <row r="29593" spans="1:8" x14ac:dyDescent="0.25">
      <c r="A29593" t="s">
        <v>59</v>
      </c>
      <c r="B29593">
        <v>2004</v>
      </c>
      <c r="C29593" t="s">
        <v>3</v>
      </c>
      <c r="D29593" t="s">
        <v>61</v>
      </c>
      <c r="E29593">
        <v>8586</v>
      </c>
      <c r="F29593">
        <v>3279.8411179999998</v>
      </c>
      <c r="G29593">
        <v>243833.30436000001</v>
      </c>
      <c r="H29593">
        <v>224414.33257500001</v>
      </c>
    </row>
    <row r="29594" spans="1:8" x14ac:dyDescent="0.25">
      <c r="A29594" t="s">
        <v>59</v>
      </c>
      <c r="B29594">
        <v>2004</v>
      </c>
      <c r="C29594" t="s">
        <v>3</v>
      </c>
      <c r="D29594" t="s">
        <v>62</v>
      </c>
      <c r="E29594">
        <v>67682</v>
      </c>
      <c r="F29594">
        <v>17378.451532999999</v>
      </c>
      <c r="G29594">
        <v>1395109.2780019999</v>
      </c>
      <c r="H29594">
        <v>1284002.274893</v>
      </c>
    </row>
    <row r="29595" spans="1:8" x14ac:dyDescent="0.25">
      <c r="A29595" t="s">
        <v>59</v>
      </c>
      <c r="B29595">
        <v>2004</v>
      </c>
      <c r="C29595" t="s">
        <v>3</v>
      </c>
      <c r="D29595" t="s">
        <v>63</v>
      </c>
      <c r="E29595">
        <v>0</v>
      </c>
      <c r="F29595">
        <v>0</v>
      </c>
      <c r="G29595">
        <v>0</v>
      </c>
      <c r="H29595">
        <v>0</v>
      </c>
    </row>
    <row r="29596" spans="1:8" x14ac:dyDescent="0.25">
      <c r="A29596" t="s">
        <v>59</v>
      </c>
      <c r="B29596">
        <v>2004</v>
      </c>
      <c r="C29596" t="s">
        <v>3</v>
      </c>
      <c r="D29596" t="s">
        <v>63</v>
      </c>
      <c r="E29596">
        <v>509364</v>
      </c>
      <c r="F29596">
        <v>74486.070005999994</v>
      </c>
      <c r="G29596">
        <v>6544882.7923959997</v>
      </c>
      <c r="H29596">
        <v>6023645.9801749997</v>
      </c>
    </row>
    <row r="29597" spans="1:8" x14ac:dyDescent="0.25">
      <c r="A29597" t="s">
        <v>59</v>
      </c>
      <c r="B29597">
        <v>2004</v>
      </c>
      <c r="C29597" t="s">
        <v>2</v>
      </c>
      <c r="D29597" t="s">
        <v>60</v>
      </c>
      <c r="E29597">
        <v>0</v>
      </c>
      <c r="F29597">
        <v>0</v>
      </c>
      <c r="G29597">
        <v>0</v>
      </c>
      <c r="H29597">
        <v>0</v>
      </c>
    </row>
    <row r="29598" spans="1:8" x14ac:dyDescent="0.25">
      <c r="A29598" t="s">
        <v>59</v>
      </c>
      <c r="B29598">
        <v>2004</v>
      </c>
      <c r="C29598" t="s">
        <v>2</v>
      </c>
      <c r="D29598" t="s">
        <v>60</v>
      </c>
      <c r="E29598">
        <v>1</v>
      </c>
      <c r="F29598">
        <v>1.013E-3</v>
      </c>
      <c r="G29598">
        <v>6.0829360000000001</v>
      </c>
      <c r="H29598">
        <v>6.045757</v>
      </c>
    </row>
    <row r="29599" spans="1:8" x14ac:dyDescent="0.25">
      <c r="A29599" t="s">
        <v>59</v>
      </c>
      <c r="B29599">
        <v>2004</v>
      </c>
      <c r="C29599" t="s">
        <v>2</v>
      </c>
      <c r="D29599" t="s">
        <v>60</v>
      </c>
      <c r="E29599">
        <v>3</v>
      </c>
      <c r="F29599">
        <v>133.20074399999999</v>
      </c>
      <c r="G29599">
        <v>8597.4775279999994</v>
      </c>
      <c r="H29599">
        <v>8544.9296620000005</v>
      </c>
    </row>
    <row r="29600" spans="1:8" x14ac:dyDescent="0.25">
      <c r="A29600" t="s">
        <v>59</v>
      </c>
      <c r="B29600">
        <v>2004</v>
      </c>
      <c r="C29600" t="s">
        <v>2</v>
      </c>
      <c r="D29600" t="s">
        <v>60</v>
      </c>
      <c r="E29600">
        <v>0</v>
      </c>
      <c r="F29600">
        <v>0</v>
      </c>
      <c r="G29600">
        <v>0</v>
      </c>
      <c r="H29600">
        <v>0</v>
      </c>
    </row>
    <row r="29601" spans="1:8" x14ac:dyDescent="0.25">
      <c r="A29601" t="s">
        <v>59</v>
      </c>
      <c r="B29601">
        <v>2004</v>
      </c>
      <c r="C29601" t="s">
        <v>2</v>
      </c>
      <c r="D29601" t="s">
        <v>60</v>
      </c>
      <c r="E29601">
        <v>11</v>
      </c>
      <c r="F29601">
        <v>721.32898799999998</v>
      </c>
      <c r="G29601">
        <v>62218.921536000002</v>
      </c>
      <c r="H29601">
        <v>61838.638883</v>
      </c>
    </row>
    <row r="29602" spans="1:8" x14ac:dyDescent="0.25">
      <c r="A29602" t="s">
        <v>59</v>
      </c>
      <c r="B29602">
        <v>2004</v>
      </c>
      <c r="C29602" t="s">
        <v>2</v>
      </c>
      <c r="D29602" t="s">
        <v>60</v>
      </c>
      <c r="E29602">
        <v>0</v>
      </c>
      <c r="F29602">
        <v>0</v>
      </c>
      <c r="G29602">
        <v>0</v>
      </c>
      <c r="H29602">
        <v>0</v>
      </c>
    </row>
    <row r="29603" spans="1:8" x14ac:dyDescent="0.25">
      <c r="A29603" t="s">
        <v>59</v>
      </c>
      <c r="B29603">
        <v>2004</v>
      </c>
      <c r="C29603" t="s">
        <v>2</v>
      </c>
      <c r="D29603" t="s">
        <v>60</v>
      </c>
      <c r="E29603">
        <v>0</v>
      </c>
      <c r="F29603">
        <v>0</v>
      </c>
      <c r="G29603">
        <v>0</v>
      </c>
      <c r="H29603">
        <v>0</v>
      </c>
    </row>
    <row r="29604" spans="1:8" x14ac:dyDescent="0.25">
      <c r="A29604" t="s">
        <v>59</v>
      </c>
      <c r="B29604">
        <v>2004</v>
      </c>
      <c r="C29604" t="s">
        <v>2</v>
      </c>
      <c r="D29604" t="s">
        <v>60</v>
      </c>
      <c r="E29604">
        <v>244</v>
      </c>
      <c r="F29604">
        <v>4798.0989680000002</v>
      </c>
      <c r="G29604">
        <v>375746.05226500001</v>
      </c>
      <c r="H29604">
        <v>373449.48874300002</v>
      </c>
    </row>
    <row r="29605" spans="1:8" x14ac:dyDescent="0.25">
      <c r="A29605" t="s">
        <v>59</v>
      </c>
      <c r="B29605">
        <v>2004</v>
      </c>
      <c r="C29605" t="s">
        <v>2</v>
      </c>
      <c r="D29605" t="s">
        <v>60</v>
      </c>
      <c r="E29605">
        <v>81</v>
      </c>
      <c r="F29605">
        <v>1606.7703019999999</v>
      </c>
      <c r="G29605">
        <v>118032.57262000001</v>
      </c>
      <c r="H29605">
        <v>117311.15639</v>
      </c>
    </row>
    <row r="29606" spans="1:8" x14ac:dyDescent="0.25">
      <c r="A29606" t="s">
        <v>59</v>
      </c>
      <c r="B29606">
        <v>2004</v>
      </c>
      <c r="C29606" t="s">
        <v>2</v>
      </c>
      <c r="D29606" t="s">
        <v>60</v>
      </c>
      <c r="E29606">
        <v>48</v>
      </c>
      <c r="F29606">
        <v>114.01899400000001</v>
      </c>
      <c r="G29606">
        <v>10603.646663</v>
      </c>
      <c r="H29606">
        <v>10538.837072</v>
      </c>
    </row>
    <row r="29607" spans="1:8" x14ac:dyDescent="0.25">
      <c r="A29607" t="s">
        <v>59</v>
      </c>
      <c r="B29607">
        <v>2004</v>
      </c>
      <c r="C29607" t="s">
        <v>2</v>
      </c>
      <c r="D29607" t="s">
        <v>60</v>
      </c>
      <c r="E29607">
        <v>48</v>
      </c>
      <c r="F29607">
        <v>1075.1482109999999</v>
      </c>
      <c r="G29607">
        <v>70564.470876000007</v>
      </c>
      <c r="H29607">
        <v>70133.180145000006</v>
      </c>
    </row>
    <row r="29608" spans="1:8" x14ac:dyDescent="0.25">
      <c r="A29608" t="s">
        <v>59</v>
      </c>
      <c r="B29608">
        <v>2004</v>
      </c>
      <c r="C29608" t="s">
        <v>2</v>
      </c>
      <c r="D29608" t="s">
        <v>61</v>
      </c>
      <c r="E29608">
        <v>1246</v>
      </c>
      <c r="F29608">
        <v>44617.602542000001</v>
      </c>
      <c r="G29608">
        <v>3235352.2511900002</v>
      </c>
      <c r="H29608">
        <v>3215577.7467990001</v>
      </c>
    </row>
    <row r="29609" spans="1:8" x14ac:dyDescent="0.25">
      <c r="A29609" t="s">
        <v>59</v>
      </c>
      <c r="B29609">
        <v>2004</v>
      </c>
      <c r="C29609" t="s">
        <v>2</v>
      </c>
      <c r="D29609" t="s">
        <v>62</v>
      </c>
      <c r="E29609">
        <v>707</v>
      </c>
      <c r="F29609">
        <v>13379.603612999999</v>
      </c>
      <c r="G29609">
        <v>1013744.401388</v>
      </c>
      <c r="H29609">
        <v>1007548.385758</v>
      </c>
    </row>
    <row r="29610" spans="1:8" x14ac:dyDescent="0.25">
      <c r="A29610" t="s">
        <v>59</v>
      </c>
      <c r="B29610">
        <v>2004</v>
      </c>
      <c r="C29610" t="s">
        <v>2</v>
      </c>
      <c r="D29610" t="s">
        <v>64</v>
      </c>
      <c r="E29610">
        <v>1</v>
      </c>
      <c r="F29610">
        <v>12737.698420000001</v>
      </c>
      <c r="G29610">
        <v>1282920.9085009999</v>
      </c>
      <c r="H29610">
        <v>1275079.6834440001</v>
      </c>
    </row>
    <row r="29611" spans="1:8" x14ac:dyDescent="0.25">
      <c r="A29611" t="s">
        <v>59</v>
      </c>
      <c r="B29611">
        <v>2004</v>
      </c>
      <c r="C29611" t="s">
        <v>2</v>
      </c>
      <c r="D29611" t="s">
        <v>60</v>
      </c>
      <c r="E29611">
        <v>0</v>
      </c>
      <c r="F29611">
        <v>0</v>
      </c>
      <c r="G29611">
        <v>0</v>
      </c>
      <c r="H29611">
        <v>0</v>
      </c>
    </row>
    <row r="29612" spans="1:8" x14ac:dyDescent="0.25">
      <c r="A29612" t="s">
        <v>59</v>
      </c>
      <c r="B29612">
        <v>2004</v>
      </c>
      <c r="C29612" t="s">
        <v>2</v>
      </c>
      <c r="D29612" t="s">
        <v>60</v>
      </c>
      <c r="E29612">
        <v>237</v>
      </c>
      <c r="F29612">
        <v>780.33464300000003</v>
      </c>
      <c r="G29612">
        <v>76682.036166999998</v>
      </c>
      <c r="H29612">
        <v>76213.354816999999</v>
      </c>
    </row>
    <row r="29613" spans="1:8" x14ac:dyDescent="0.25">
      <c r="A29613" t="s">
        <v>59</v>
      </c>
      <c r="B29613">
        <v>2004</v>
      </c>
      <c r="C29613" t="s">
        <v>2</v>
      </c>
      <c r="D29613" t="s">
        <v>60</v>
      </c>
      <c r="E29613">
        <v>201</v>
      </c>
      <c r="F29613">
        <v>250.21346800000001</v>
      </c>
      <c r="G29613">
        <v>25541.744229</v>
      </c>
      <c r="H29613">
        <v>23507.590561000001</v>
      </c>
    </row>
    <row r="29614" spans="1:8" x14ac:dyDescent="0.25">
      <c r="A29614" t="s">
        <v>59</v>
      </c>
      <c r="B29614">
        <v>2004</v>
      </c>
      <c r="C29614" t="s">
        <v>2</v>
      </c>
      <c r="D29614" t="s">
        <v>60</v>
      </c>
      <c r="E29614">
        <v>60</v>
      </c>
      <c r="F29614">
        <v>118.98255</v>
      </c>
      <c r="G29614">
        <v>12062.294975999999</v>
      </c>
      <c r="H29614">
        <v>11988.570111999999</v>
      </c>
    </row>
    <row r="29615" spans="1:8" x14ac:dyDescent="0.25">
      <c r="A29615" t="s">
        <v>59</v>
      </c>
      <c r="B29615">
        <v>2004</v>
      </c>
      <c r="C29615" t="s">
        <v>2</v>
      </c>
      <c r="D29615" t="s">
        <v>60</v>
      </c>
      <c r="E29615">
        <v>79</v>
      </c>
      <c r="F29615">
        <v>224.39507599999999</v>
      </c>
      <c r="G29615">
        <v>17627.800437000002</v>
      </c>
      <c r="H29615">
        <v>17520.059149000001</v>
      </c>
    </row>
    <row r="29616" spans="1:8" x14ac:dyDescent="0.25">
      <c r="A29616" t="s">
        <v>59</v>
      </c>
      <c r="B29616">
        <v>2004</v>
      </c>
      <c r="C29616" t="s">
        <v>2</v>
      </c>
      <c r="D29616" t="s">
        <v>61</v>
      </c>
      <c r="E29616">
        <v>978</v>
      </c>
      <c r="F29616">
        <v>1896.056204</v>
      </c>
      <c r="G29616">
        <v>203409.404503</v>
      </c>
      <c r="H29616">
        <v>202166.16424700001</v>
      </c>
    </row>
    <row r="29617" spans="1:8" x14ac:dyDescent="0.25">
      <c r="A29617" t="s">
        <v>59</v>
      </c>
      <c r="B29617">
        <v>2004</v>
      </c>
      <c r="C29617" t="s">
        <v>2</v>
      </c>
      <c r="D29617" t="s">
        <v>62</v>
      </c>
      <c r="E29617">
        <v>2194</v>
      </c>
      <c r="F29617">
        <v>7328.3520250000001</v>
      </c>
      <c r="G29617">
        <v>676735.75549699995</v>
      </c>
      <c r="H29617">
        <v>672599.53998400003</v>
      </c>
    </row>
    <row r="29618" spans="1:8" x14ac:dyDescent="0.25">
      <c r="A29618" t="s">
        <v>59</v>
      </c>
      <c r="B29618">
        <v>2004</v>
      </c>
      <c r="C29618" t="s">
        <v>2</v>
      </c>
      <c r="D29618" t="s">
        <v>60</v>
      </c>
      <c r="E29618">
        <v>0</v>
      </c>
      <c r="F29618">
        <v>0</v>
      </c>
      <c r="G29618">
        <v>0</v>
      </c>
      <c r="H29618">
        <v>0</v>
      </c>
    </row>
    <row r="29619" spans="1:8" x14ac:dyDescent="0.25">
      <c r="A29619" t="s">
        <v>59</v>
      </c>
      <c r="B29619">
        <v>2004</v>
      </c>
      <c r="C29619" t="s">
        <v>2</v>
      </c>
      <c r="D29619" t="s">
        <v>60</v>
      </c>
      <c r="E29619">
        <v>0</v>
      </c>
      <c r="F29619">
        <v>0</v>
      </c>
      <c r="G29619">
        <v>0</v>
      </c>
      <c r="H29619">
        <v>0</v>
      </c>
    </row>
    <row r="29620" spans="1:8" x14ac:dyDescent="0.25">
      <c r="A29620" t="s">
        <v>59</v>
      </c>
      <c r="B29620">
        <v>2004</v>
      </c>
      <c r="C29620" t="s">
        <v>2</v>
      </c>
      <c r="D29620" t="s">
        <v>60</v>
      </c>
      <c r="E29620">
        <v>0</v>
      </c>
      <c r="F29620">
        <v>0</v>
      </c>
      <c r="G29620">
        <v>0</v>
      </c>
      <c r="H29620">
        <v>0</v>
      </c>
    </row>
    <row r="29621" spans="1:8" x14ac:dyDescent="0.25">
      <c r="A29621" t="s">
        <v>59</v>
      </c>
      <c r="B29621">
        <v>2004</v>
      </c>
      <c r="C29621" t="s">
        <v>2</v>
      </c>
      <c r="D29621" t="s">
        <v>60</v>
      </c>
      <c r="E29621">
        <v>1048</v>
      </c>
      <c r="F29621">
        <v>503.968571</v>
      </c>
      <c r="G29621">
        <v>41665.345010999998</v>
      </c>
      <c r="H29621">
        <v>41410.686018</v>
      </c>
    </row>
    <row r="29622" spans="1:8" x14ac:dyDescent="0.25">
      <c r="A29622" t="s">
        <v>59</v>
      </c>
      <c r="B29622">
        <v>2004</v>
      </c>
      <c r="C29622" t="s">
        <v>2</v>
      </c>
      <c r="D29622" t="s">
        <v>60</v>
      </c>
      <c r="E29622">
        <v>3504</v>
      </c>
      <c r="F29622">
        <v>1464.1164200000001</v>
      </c>
      <c r="G29622">
        <v>123817.11330500001</v>
      </c>
      <c r="H29622">
        <v>123060.34190499999</v>
      </c>
    </row>
    <row r="29623" spans="1:8" x14ac:dyDescent="0.25">
      <c r="A29623" t="s">
        <v>59</v>
      </c>
      <c r="B29623">
        <v>2004</v>
      </c>
      <c r="C29623" t="s">
        <v>2</v>
      </c>
      <c r="D29623" t="s">
        <v>60</v>
      </c>
      <c r="E29623">
        <v>628</v>
      </c>
      <c r="F29623">
        <v>279.28789599999999</v>
      </c>
      <c r="G29623">
        <v>17886.645230999999</v>
      </c>
      <c r="H29623">
        <v>17777.321881</v>
      </c>
    </row>
    <row r="29624" spans="1:8" x14ac:dyDescent="0.25">
      <c r="A29624" t="s">
        <v>59</v>
      </c>
      <c r="B29624">
        <v>2004</v>
      </c>
      <c r="C29624" t="s">
        <v>2</v>
      </c>
      <c r="D29624" t="s">
        <v>61</v>
      </c>
      <c r="E29624">
        <v>8565</v>
      </c>
      <c r="F29624">
        <v>2328.752524</v>
      </c>
      <c r="G29624">
        <v>168276.112421</v>
      </c>
      <c r="H29624">
        <v>167247.60718699999</v>
      </c>
    </row>
    <row r="29625" spans="1:8" x14ac:dyDescent="0.25">
      <c r="A29625" t="s">
        <v>59</v>
      </c>
      <c r="B29625">
        <v>2004</v>
      </c>
      <c r="C29625" t="s">
        <v>2</v>
      </c>
      <c r="D29625" t="s">
        <v>62</v>
      </c>
      <c r="E29625">
        <v>67385</v>
      </c>
      <c r="F29625">
        <v>17670.901309000001</v>
      </c>
      <c r="G29625">
        <v>1417472.47796</v>
      </c>
      <c r="H29625">
        <v>1408808.872403</v>
      </c>
    </row>
    <row r="29626" spans="1:8" x14ac:dyDescent="0.25">
      <c r="A29626" t="s">
        <v>59</v>
      </c>
      <c r="B29626">
        <v>2004</v>
      </c>
      <c r="C29626" t="s">
        <v>2</v>
      </c>
      <c r="D29626" t="s">
        <v>63</v>
      </c>
      <c r="E29626">
        <v>0</v>
      </c>
      <c r="F29626">
        <v>0</v>
      </c>
      <c r="G29626">
        <v>0</v>
      </c>
      <c r="H29626">
        <v>0</v>
      </c>
    </row>
    <row r="29627" spans="1:8" x14ac:dyDescent="0.25">
      <c r="A29627" t="s">
        <v>59</v>
      </c>
      <c r="B29627">
        <v>2004</v>
      </c>
      <c r="C29627" t="s">
        <v>2</v>
      </c>
      <c r="D29627" t="s">
        <v>63</v>
      </c>
      <c r="E29627">
        <v>507917</v>
      </c>
      <c r="F29627">
        <v>78960.912217999998</v>
      </c>
      <c r="G29627">
        <v>6925970.3247140003</v>
      </c>
      <c r="H29627">
        <v>6883638.7268030001</v>
      </c>
    </row>
    <row r="29629" spans="1:8" x14ac:dyDescent="0.25">
      <c r="F29629" s="40">
        <f>SUM(F12629:F12633)</f>
        <v>148753.66944999999</v>
      </c>
    </row>
    <row r="29630" spans="1:8" x14ac:dyDescent="0.25">
      <c r="F29630" s="40"/>
    </row>
    <row r="29631" spans="1:8" x14ac:dyDescent="0.25">
      <c r="F29631" s="188"/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91EA76-8508-437D-99B0-3EFAB4E1ED11}">
  <dimension ref="A2:BB49"/>
  <sheetViews>
    <sheetView topLeftCell="L1" workbookViewId="0">
      <selection activeCell="AA1" sqref="AA1:AA1048576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13" width="13" customWidth="1"/>
    <col min="14" max="25" width="11" bestFit="1" customWidth="1"/>
    <col min="26" max="26" width="18.42578125" customWidth="1"/>
    <col min="27" max="27" width="14.7109375" customWidth="1"/>
    <col min="28" max="28" width="14.5703125" bestFit="1" customWidth="1"/>
  </cols>
  <sheetData>
    <row r="2" spans="1:54" x14ac:dyDescent="0.25">
      <c r="A2" t="s">
        <v>39</v>
      </c>
    </row>
    <row r="3" spans="1:54" x14ac:dyDescent="0.25">
      <c r="A3" s="191" t="s">
        <v>68</v>
      </c>
      <c r="B3" s="191" t="s">
        <v>67</v>
      </c>
    </row>
    <row r="4" spans="1:54" x14ac:dyDescent="0.25">
      <c r="A4" s="191" t="s">
        <v>65</v>
      </c>
      <c r="B4">
        <v>1999</v>
      </c>
      <c r="C4">
        <v>2000</v>
      </c>
      <c r="D4">
        <v>2001</v>
      </c>
      <c r="E4">
        <v>2002</v>
      </c>
      <c r="F4">
        <v>2003</v>
      </c>
      <c r="G4">
        <v>2004</v>
      </c>
      <c r="H4">
        <v>2005</v>
      </c>
      <c r="I4">
        <v>2006</v>
      </c>
      <c r="J4">
        <v>2007</v>
      </c>
      <c r="K4">
        <v>2008</v>
      </c>
      <c r="L4">
        <v>2009</v>
      </c>
      <c r="M4">
        <v>2010</v>
      </c>
      <c r="N4">
        <v>2011</v>
      </c>
      <c r="O4">
        <v>2012</v>
      </c>
      <c r="P4">
        <v>2013</v>
      </c>
      <c r="Q4">
        <v>2014</v>
      </c>
      <c r="R4">
        <v>2015</v>
      </c>
      <c r="S4">
        <v>2016</v>
      </c>
      <c r="T4">
        <v>2017</v>
      </c>
      <c r="U4">
        <v>2018</v>
      </c>
      <c r="V4">
        <v>2019</v>
      </c>
      <c r="W4">
        <v>2020</v>
      </c>
      <c r="X4">
        <v>2021</v>
      </c>
      <c r="Y4">
        <v>2022</v>
      </c>
      <c r="Z4">
        <v>2023</v>
      </c>
      <c r="AA4">
        <v>2024</v>
      </c>
      <c r="AC4" s="194">
        <v>1999</v>
      </c>
      <c r="AD4" s="194">
        <v>2000</v>
      </c>
      <c r="AE4" s="194">
        <v>2001</v>
      </c>
      <c r="AF4" s="194">
        <v>2002</v>
      </c>
      <c r="AG4" s="194">
        <v>2003</v>
      </c>
      <c r="AH4" s="194">
        <v>2004</v>
      </c>
      <c r="AI4" s="194">
        <v>2005</v>
      </c>
      <c r="AJ4" s="194">
        <v>2006</v>
      </c>
      <c r="AK4" s="194">
        <v>2007</v>
      </c>
      <c r="AL4" s="194">
        <v>2008</v>
      </c>
      <c r="AM4" s="194">
        <v>2009</v>
      </c>
      <c r="AN4" s="194">
        <v>2010</v>
      </c>
      <c r="AO4" s="194">
        <v>2011</v>
      </c>
      <c r="AP4" s="194">
        <v>2012</v>
      </c>
      <c r="AQ4" s="194">
        <v>2013</v>
      </c>
      <c r="AR4" s="194">
        <v>2014</v>
      </c>
      <c r="AS4" s="194">
        <v>2015</v>
      </c>
      <c r="AT4" s="194">
        <v>2016</v>
      </c>
      <c r="AU4" s="194">
        <v>2017</v>
      </c>
      <c r="AV4" s="194">
        <v>2018</v>
      </c>
      <c r="AW4" s="194">
        <v>2019</v>
      </c>
      <c r="AX4" s="194">
        <v>2020</v>
      </c>
      <c r="AY4" s="194">
        <v>2021</v>
      </c>
      <c r="AZ4" s="194">
        <v>2022</v>
      </c>
      <c r="BA4" s="194">
        <v>2023</v>
      </c>
      <c r="BB4" s="194">
        <v>2024</v>
      </c>
    </row>
    <row r="5" spans="1:54" x14ac:dyDescent="0.25">
      <c r="A5" s="192" t="s">
        <v>2</v>
      </c>
      <c r="B5" s="188">
        <v>160574.29702400003</v>
      </c>
      <c r="C5" s="188">
        <v>159894.98242499999</v>
      </c>
      <c r="D5" s="188">
        <v>172908.98543499998</v>
      </c>
      <c r="E5" s="188">
        <v>177159.32384199998</v>
      </c>
      <c r="F5" s="188">
        <v>186926.274783</v>
      </c>
      <c r="G5" s="188">
        <v>190989.74469899997</v>
      </c>
      <c r="H5" s="188">
        <v>197399.324899</v>
      </c>
      <c r="I5" s="188">
        <v>204317.018889</v>
      </c>
      <c r="J5" s="188">
        <v>215206.58841099998</v>
      </c>
      <c r="K5" s="188">
        <v>233368.72612399998</v>
      </c>
      <c r="L5" s="188">
        <v>255175.17602700004</v>
      </c>
      <c r="M5" s="188">
        <v>236091.61835599993</v>
      </c>
      <c r="N5" s="188">
        <v>281844.76900000015</v>
      </c>
      <c r="O5" s="188">
        <v>293836.34125599999</v>
      </c>
      <c r="P5" s="188">
        <v>306145.27488400007</v>
      </c>
      <c r="Q5" s="188">
        <v>297778.51000000007</v>
      </c>
      <c r="R5" s="188">
        <v>311807.6999999999</v>
      </c>
      <c r="S5" s="188">
        <v>315951.09999999998</v>
      </c>
      <c r="T5" s="188">
        <v>322951.9599999999</v>
      </c>
      <c r="U5" s="188">
        <v>336256.77140300017</v>
      </c>
      <c r="V5" s="188">
        <v>331789.48069000005</v>
      </c>
      <c r="W5" s="188">
        <v>315605.50821</v>
      </c>
      <c r="X5" s="188">
        <v>302126.24980000005</v>
      </c>
      <c r="Y5" s="188">
        <v>313033.16315000004</v>
      </c>
      <c r="Z5" s="188">
        <v>323569.17329000001</v>
      </c>
      <c r="AA5" s="188">
        <v>324477.50482000003</v>
      </c>
      <c r="AC5" s="188">
        <f>+B5/$B$17</f>
        <v>8.5470606400821339E-2</v>
      </c>
      <c r="AD5" s="188">
        <f>+C5/$C$17</f>
        <v>8.078270319268871E-2</v>
      </c>
      <c r="AE5" s="188">
        <f>+D5/$D$17</f>
        <v>8.3718817237804458E-2</v>
      </c>
      <c r="AF5" s="188">
        <f>+E5/$E$17</f>
        <v>8.1734985478123037E-2</v>
      </c>
      <c r="AG5" s="188">
        <f>+F5/$F$17</f>
        <v>8.3109210714811019E-2</v>
      </c>
      <c r="AH5" s="188">
        <f>+G5/$G$17</f>
        <v>8.2027365091415116E-2</v>
      </c>
      <c r="AI5" s="188">
        <f>+H5/$H$17</f>
        <v>8.1352105090336246E-2</v>
      </c>
      <c r="AJ5" s="188">
        <f>+I5/$I$17</f>
        <v>8.0165037953473822E-2</v>
      </c>
      <c r="AK5" s="188">
        <f>+J5/$J$17</f>
        <v>7.9486430243791165E-2</v>
      </c>
      <c r="AL5" s="188">
        <f>+K5/$K$17</f>
        <v>7.931257380721235E-2</v>
      </c>
      <c r="AM5" s="188">
        <f>+L5/$L$17</f>
        <v>8.1962703086659067E-2</v>
      </c>
      <c r="AN5" s="188">
        <f>+M5/$M$17</f>
        <v>7.2952192725610682E-2</v>
      </c>
      <c r="AO5" s="188">
        <f>+N5/$N$17</f>
        <v>8.2634996696986998E-2</v>
      </c>
      <c r="AP5" s="188">
        <f>+O5/$O$17</f>
        <v>8.1755604345187416E-2</v>
      </c>
      <c r="AQ5" s="188">
        <f>+P5/$P$17</f>
        <v>8.1829255817647856E-2</v>
      </c>
      <c r="AR5" s="188">
        <f>+Q5/$Q$17</f>
        <v>7.822819421223709E-2</v>
      </c>
      <c r="AS5" s="188">
        <f>+R5/$R$17</f>
        <v>8.0002049520815424E-2</v>
      </c>
      <c r="AT5" s="188">
        <f>+S5/$S$17</f>
        <v>8.1523838605833607E-2</v>
      </c>
      <c r="AU5" s="188">
        <f t="shared" ref="AU5:BB5" si="0">+T5/T17</f>
        <v>8.1095120783323205E-2</v>
      </c>
      <c r="AV5" s="188">
        <f t="shared" si="0"/>
        <v>8.3117515861113725E-2</v>
      </c>
      <c r="AW5" s="188">
        <f t="shared" si="0"/>
        <v>8.5446055048680317E-2</v>
      </c>
      <c r="AX5" s="188">
        <f t="shared" si="0"/>
        <v>8.8402670698956451E-2</v>
      </c>
      <c r="AY5" s="188">
        <f t="shared" si="0"/>
        <v>8.353711115574268E-2</v>
      </c>
      <c r="AZ5" s="188">
        <f t="shared" si="0"/>
        <v>8.4268742062026794E-2</v>
      </c>
      <c r="BA5" s="188">
        <f t="shared" si="0"/>
        <v>8.4615414578628756E-2</v>
      </c>
      <c r="BB5" s="188">
        <f t="shared" si="0"/>
        <v>8.6568135373892713E-2</v>
      </c>
    </row>
    <row r="6" spans="1:54" x14ac:dyDescent="0.25">
      <c r="A6" s="192" t="s">
        <v>3</v>
      </c>
      <c r="B6" s="188">
        <v>148753.66944999999</v>
      </c>
      <c r="C6" s="188">
        <v>151693.88518300003</v>
      </c>
      <c r="D6" s="188">
        <v>156916.47659700003</v>
      </c>
      <c r="E6" s="188">
        <v>163032.54418600001</v>
      </c>
      <c r="F6" s="188">
        <v>170163.212115</v>
      </c>
      <c r="G6" s="188">
        <v>181109.51689700002</v>
      </c>
      <c r="H6" s="188">
        <v>192102.44065800001</v>
      </c>
      <c r="I6" s="188">
        <v>204281.20269800001</v>
      </c>
      <c r="J6" s="188">
        <v>214807.86786900001</v>
      </c>
      <c r="K6" s="188">
        <v>236008.06402200004</v>
      </c>
      <c r="L6" s="188">
        <v>253385.48000000004</v>
      </c>
      <c r="M6" s="188">
        <v>252025.35141799995</v>
      </c>
      <c r="N6" s="188">
        <v>265558.3170000001</v>
      </c>
      <c r="O6" s="188">
        <v>288611.84956199996</v>
      </c>
      <c r="P6" s="188">
        <v>291595.46215599979</v>
      </c>
      <c r="Q6" s="188">
        <v>313339.44999999984</v>
      </c>
      <c r="R6" s="188">
        <v>320525.20000000007</v>
      </c>
      <c r="S6" s="188">
        <v>320922.63999999978</v>
      </c>
      <c r="T6" s="188">
        <v>320869.8</v>
      </c>
      <c r="U6" s="188">
        <v>324889.55090999987</v>
      </c>
      <c r="V6" s="188">
        <v>327192.99707999977</v>
      </c>
      <c r="W6" s="188">
        <v>318869.55061999982</v>
      </c>
      <c r="X6" s="188">
        <v>296982.89521900006</v>
      </c>
      <c r="Y6" s="188">
        <v>299210.4479400001</v>
      </c>
      <c r="Z6" s="188">
        <v>304823.78558999993</v>
      </c>
      <c r="AA6" s="188">
        <v>321946.63085999986</v>
      </c>
      <c r="AC6" s="188">
        <f t="shared" ref="AC6:AC16" si="1">+B6/$B$17</f>
        <v>7.9178713952822347E-2</v>
      </c>
      <c r="AD6" s="188">
        <f t="shared" ref="AD6:AD16" si="2">+C6/$C$17</f>
        <v>7.6639316112574324E-2</v>
      </c>
      <c r="AE6" s="188">
        <f t="shared" ref="AE6:AE16" si="3">+D6/$D$17</f>
        <v>7.5975587924335383E-2</v>
      </c>
      <c r="AF6" s="188">
        <f t="shared" ref="AF6:AF16" si="4">+E6/$E$17</f>
        <v>7.5217393826748372E-2</v>
      </c>
      <c r="AG6" s="188">
        <f t="shared" ref="AG6:AG16" si="5">+F6/$F$17</f>
        <v>7.5656192624562871E-2</v>
      </c>
      <c r="AH6" s="188">
        <f t="shared" ref="AH6:AH16" si="6">+G6/$G$17</f>
        <v>7.7783948491333951E-2</v>
      </c>
      <c r="AI6" s="188">
        <f t="shared" ref="AI6:AI16" si="7">+H6/$H$17</f>
        <v>7.9169155966038809E-2</v>
      </c>
      <c r="AJ6" s="188">
        <f t="shared" ref="AJ6:AJ16" si="8">+I6/$I$17</f>
        <v>8.0150985250833223E-2</v>
      </c>
      <c r="AK6" s="188">
        <f t="shared" ref="AK6:AK16" si="9">+J6/$J$17</f>
        <v>7.9339163039834001E-2</v>
      </c>
      <c r="AL6" s="188">
        <f t="shared" ref="AL6:AL16" si="10">+K6/$K$17</f>
        <v>8.0209577811622412E-2</v>
      </c>
      <c r="AM6" s="188">
        <f t="shared" ref="AM6:AM16" si="11">+L6/$L$17</f>
        <v>8.1387849661023137E-2</v>
      </c>
      <c r="AN6" s="188">
        <f t="shared" ref="AN6:AN16" si="12">+M6/$M$17</f>
        <v>7.7875708322105469E-2</v>
      </c>
      <c r="AO6" s="188">
        <f t="shared" ref="AO6:AO16" si="13">+N6/$N$17</f>
        <v>7.7859918159958547E-2</v>
      </c>
      <c r="AP6" s="188">
        <f t="shared" ref="AP6:AP16" si="14">+O6/$O$17</f>
        <v>8.0301967010834502E-2</v>
      </c>
      <c r="AQ6" s="188">
        <f t="shared" ref="AQ6:AQ16" si="15">+P6/$P$17</f>
        <v>7.7940251330253674E-2</v>
      </c>
      <c r="AR6" s="188">
        <f t="shared" ref="AR6:AR16" si="16">+Q6/$Q$17</f>
        <v>8.2316146148207731E-2</v>
      </c>
      <c r="AS6" s="188">
        <f t="shared" ref="AS6:AS16" si="17">+R6/$R$17</f>
        <v>8.2238741772795484E-2</v>
      </c>
      <c r="AT6" s="188">
        <f t="shared" ref="AT6:AT16" si="18">+S6/$S$17</f>
        <v>8.2806628963526405E-2</v>
      </c>
    </row>
    <row r="7" spans="1:54" x14ac:dyDescent="0.25">
      <c r="A7" s="192" t="s">
        <v>4</v>
      </c>
      <c r="B7" s="188">
        <v>155474.62176300003</v>
      </c>
      <c r="C7" s="188">
        <v>164336.40251900002</v>
      </c>
      <c r="D7" s="188">
        <v>179507.03488099997</v>
      </c>
      <c r="E7" s="188">
        <v>178856.39518300002</v>
      </c>
      <c r="F7" s="188">
        <v>186614.859344</v>
      </c>
      <c r="G7" s="188">
        <v>200680.10669500002</v>
      </c>
      <c r="H7" s="188">
        <v>204728.974101</v>
      </c>
      <c r="I7" s="188">
        <v>204391.55718</v>
      </c>
      <c r="J7" s="188">
        <v>208537.59831999999</v>
      </c>
      <c r="K7" s="188">
        <v>237495.24949699998</v>
      </c>
      <c r="L7" s="188">
        <v>249328.62000000002</v>
      </c>
      <c r="M7" s="188">
        <v>256267.26835599996</v>
      </c>
      <c r="N7" s="188">
        <v>272488.18899999995</v>
      </c>
      <c r="O7" s="188">
        <v>288579.78761900001</v>
      </c>
      <c r="P7" s="188">
        <v>292049.44531999994</v>
      </c>
      <c r="Q7" s="188">
        <v>302082.01999999979</v>
      </c>
      <c r="R7" s="188">
        <v>306486.94</v>
      </c>
      <c r="S7" s="188">
        <v>318030.19999999995</v>
      </c>
      <c r="T7" s="188">
        <v>316155.11</v>
      </c>
      <c r="U7" s="188">
        <v>324525.23087899992</v>
      </c>
      <c r="V7" s="188">
        <v>318689.74035000009</v>
      </c>
      <c r="W7" s="188">
        <v>315800.01443000021</v>
      </c>
      <c r="X7" s="188">
        <v>290107.83734999999</v>
      </c>
      <c r="Y7" s="188">
        <v>298095.52142999996</v>
      </c>
      <c r="Z7" s="188">
        <v>300214.46437000006</v>
      </c>
      <c r="AA7" s="188">
        <v>312883.6161799999</v>
      </c>
      <c r="AC7" s="188">
        <f t="shared" si="1"/>
        <v>8.2756147455129742E-2</v>
      </c>
      <c r="AD7" s="188">
        <f t="shared" si="2"/>
        <v>8.302661301253525E-2</v>
      </c>
      <c r="AE7" s="188">
        <f t="shared" si="3"/>
        <v>8.6913451075404075E-2</v>
      </c>
      <c r="AF7" s="188">
        <f t="shared" si="4"/>
        <v>8.2517953590688684E-2</v>
      </c>
      <c r="AG7" s="188">
        <f t="shared" si="5"/>
        <v>8.2970752430282846E-2</v>
      </c>
      <c r="AH7" s="188">
        <f t="shared" si="6"/>
        <v>8.6189237042009079E-2</v>
      </c>
      <c r="AI7" s="188">
        <f t="shared" si="7"/>
        <v>8.4372796232322134E-2</v>
      </c>
      <c r="AJ7" s="188">
        <f t="shared" si="8"/>
        <v>8.0194283510008929E-2</v>
      </c>
      <c r="AK7" s="188">
        <f t="shared" si="9"/>
        <v>7.7023242571058595E-2</v>
      </c>
      <c r="AL7" s="188">
        <f t="shared" si="10"/>
        <v>8.0715011893172275E-2</v>
      </c>
      <c r="AM7" s="188">
        <f t="shared" si="11"/>
        <v>8.0084779288656802E-2</v>
      </c>
      <c r="AN7" s="188">
        <f t="shared" si="12"/>
        <v>7.9186458547555585E-2</v>
      </c>
      <c r="AO7" s="188">
        <f t="shared" si="13"/>
        <v>7.989171017037025E-2</v>
      </c>
      <c r="AP7" s="188">
        <f t="shared" si="14"/>
        <v>8.0293046250675168E-2</v>
      </c>
      <c r="AQ7" s="188">
        <f t="shared" si="15"/>
        <v>7.8061596023481256E-2</v>
      </c>
      <c r="AR7" s="188">
        <f t="shared" si="16"/>
        <v>7.9358752008614947E-2</v>
      </c>
      <c r="AS7" s="188">
        <f t="shared" si="17"/>
        <v>7.8636875713342533E-2</v>
      </c>
      <c r="AT7" s="188">
        <f t="shared" si="18"/>
        <v>8.2060302042249525E-2</v>
      </c>
    </row>
    <row r="8" spans="1:54" x14ac:dyDescent="0.25">
      <c r="A8" s="192" t="s">
        <v>5</v>
      </c>
      <c r="B8" s="188">
        <v>151078.07501</v>
      </c>
      <c r="C8" s="188">
        <v>161938.64219300001</v>
      </c>
      <c r="D8" s="188">
        <v>169031.87300400002</v>
      </c>
      <c r="E8" s="188">
        <v>181689.55844499997</v>
      </c>
      <c r="F8" s="188">
        <v>183423.684699</v>
      </c>
      <c r="G8" s="188">
        <v>190881.98587900001</v>
      </c>
      <c r="H8" s="188">
        <v>197776.474858</v>
      </c>
      <c r="I8" s="188">
        <v>210825.95804699999</v>
      </c>
      <c r="J8" s="188">
        <v>218891.33426899998</v>
      </c>
      <c r="K8" s="188">
        <v>239862.70373099999</v>
      </c>
      <c r="L8" s="188">
        <v>257309.62699999992</v>
      </c>
      <c r="M8" s="188">
        <v>278708.46260200016</v>
      </c>
      <c r="N8" s="188">
        <v>286984.30500000011</v>
      </c>
      <c r="O8" s="188">
        <v>298462.3790149999</v>
      </c>
      <c r="P8" s="188">
        <v>306979.449157</v>
      </c>
      <c r="Q8" s="188">
        <v>314555.93</v>
      </c>
      <c r="R8" s="188">
        <v>324283.8000000001</v>
      </c>
      <c r="S8" s="188">
        <v>328046.87999999995</v>
      </c>
      <c r="T8" s="188">
        <v>346678.93000000005</v>
      </c>
      <c r="U8" s="188">
        <v>339723.45983000012</v>
      </c>
      <c r="V8" s="188">
        <v>319290.15962000011</v>
      </c>
      <c r="W8" s="188">
        <v>292686.47996999987</v>
      </c>
      <c r="X8" s="188">
        <v>307747.31372999999</v>
      </c>
      <c r="Y8" s="188">
        <v>307570.68528999982</v>
      </c>
      <c r="Z8" s="188">
        <v>331563.21604999981</v>
      </c>
      <c r="AA8" s="188">
        <v>318819.03399999987</v>
      </c>
      <c r="AC8" s="188">
        <f t="shared" si="1"/>
        <v>8.0415950275301448E-2</v>
      </c>
      <c r="AD8" s="188">
        <f t="shared" si="2"/>
        <v>8.1815208140382248E-2</v>
      </c>
      <c r="AE8" s="188">
        <f t="shared" si="3"/>
        <v>8.1841602666192018E-2</v>
      </c>
      <c r="AF8" s="188">
        <f t="shared" si="4"/>
        <v>8.3825073944586867E-2</v>
      </c>
      <c r="AG8" s="188">
        <f t="shared" si="5"/>
        <v>8.1551925642518772E-2</v>
      </c>
      <c r="AH8" s="188">
        <f t="shared" si="6"/>
        <v>8.1981084218670411E-2</v>
      </c>
      <c r="AI8" s="188">
        <f t="shared" si="7"/>
        <v>8.1507535931424901E-2</v>
      </c>
      <c r="AJ8" s="188">
        <f t="shared" si="8"/>
        <v>8.2718860231594457E-2</v>
      </c>
      <c r="AK8" s="188">
        <f t="shared" si="9"/>
        <v>8.084738901726822E-2</v>
      </c>
      <c r="AL8" s="188">
        <f t="shared" si="10"/>
        <v>8.1519613657033099E-2</v>
      </c>
      <c r="AM8" s="188">
        <f t="shared" si="11"/>
        <v>8.2648292390747599E-2</v>
      </c>
      <c r="AN8" s="188">
        <f t="shared" si="12"/>
        <v>8.6120776415454042E-2</v>
      </c>
      <c r="AO8" s="188">
        <f t="shared" si="13"/>
        <v>8.4141874195160615E-2</v>
      </c>
      <c r="AP8" s="188">
        <f t="shared" si="14"/>
        <v>8.3042730747231702E-2</v>
      </c>
      <c r="AQ8" s="188">
        <f t="shared" si="15"/>
        <v>8.2052221401577502E-2</v>
      </c>
      <c r="AR8" s="188">
        <f t="shared" si="16"/>
        <v>8.2635722714345133E-2</v>
      </c>
      <c r="AS8" s="188">
        <f t="shared" si="17"/>
        <v>8.320310443391303E-2</v>
      </c>
      <c r="AT8" s="188">
        <f t="shared" si="18"/>
        <v>8.4644873527160575E-2</v>
      </c>
    </row>
    <row r="9" spans="1:54" x14ac:dyDescent="0.25">
      <c r="A9" s="192" t="s">
        <v>6</v>
      </c>
      <c r="B9" s="188">
        <v>157165.759077</v>
      </c>
      <c r="C9" s="188">
        <v>162146.74261399999</v>
      </c>
      <c r="D9" s="188">
        <v>177699.92259899995</v>
      </c>
      <c r="E9" s="188">
        <v>185944.18763200002</v>
      </c>
      <c r="F9" s="188">
        <v>190892.230748</v>
      </c>
      <c r="G9" s="188">
        <v>197300.54019399997</v>
      </c>
      <c r="H9" s="188">
        <v>198507.505921</v>
      </c>
      <c r="I9" s="188">
        <v>209186.736324</v>
      </c>
      <c r="J9" s="188">
        <v>219563.306958</v>
      </c>
      <c r="K9" s="188">
        <v>241371.52192700002</v>
      </c>
      <c r="L9" s="188">
        <v>256768.96602700007</v>
      </c>
      <c r="M9" s="188">
        <v>271679.43835599982</v>
      </c>
      <c r="N9" s="188">
        <v>282010.44899999991</v>
      </c>
      <c r="O9" s="188">
        <v>292703.80057899992</v>
      </c>
      <c r="P9" s="188">
        <v>310061.88257300004</v>
      </c>
      <c r="Q9" s="188">
        <v>319930.48999999982</v>
      </c>
      <c r="R9" s="188">
        <v>324047.06999999989</v>
      </c>
      <c r="S9" s="188">
        <v>315784.67000000004</v>
      </c>
      <c r="T9" s="188">
        <v>324131.06000000006</v>
      </c>
      <c r="U9" s="188">
        <v>344880.67822199996</v>
      </c>
      <c r="V9" s="188">
        <v>324306.26977000007</v>
      </c>
      <c r="W9" s="188">
        <v>267986.25260999991</v>
      </c>
      <c r="X9" s="188">
        <v>292960.09885999991</v>
      </c>
      <c r="Y9" s="188">
        <v>307048.88211000001</v>
      </c>
      <c r="Z9" s="188">
        <v>321481.44775000005</v>
      </c>
      <c r="AA9" s="188">
        <v>319635.04505000007</v>
      </c>
      <c r="AC9" s="188">
        <f t="shared" si="1"/>
        <v>8.3656307284028314E-2</v>
      </c>
      <c r="AD9" s="188">
        <f t="shared" si="2"/>
        <v>8.1920345364133465E-2</v>
      </c>
      <c r="AE9" s="188">
        <f t="shared" si="3"/>
        <v>8.6038486119220089E-2</v>
      </c>
      <c r="AF9" s="188">
        <f t="shared" si="4"/>
        <v>8.578800791426261E-2</v>
      </c>
      <c r="AG9" s="188">
        <f t="shared" si="5"/>
        <v>8.4872512692360638E-2</v>
      </c>
      <c r="AH9" s="188">
        <f t="shared" si="6"/>
        <v>8.4737761541766168E-2</v>
      </c>
      <c r="AI9" s="188">
        <f t="shared" si="7"/>
        <v>8.1808808065419819E-2</v>
      </c>
      <c r="AJ9" s="188">
        <f t="shared" si="8"/>
        <v>8.2075701515042093E-2</v>
      </c>
      <c r="AK9" s="188">
        <f t="shared" si="9"/>
        <v>8.1095581745308329E-2</v>
      </c>
      <c r="AL9" s="188">
        <f t="shared" si="10"/>
        <v>8.2032399823883634E-2</v>
      </c>
      <c r="AM9" s="188">
        <f t="shared" si="11"/>
        <v>8.2474631161271891E-2</v>
      </c>
      <c r="AN9" s="188">
        <f t="shared" si="12"/>
        <v>8.3948811417128733E-2</v>
      </c>
      <c r="AO9" s="188">
        <f t="shared" si="13"/>
        <v>8.2683572962217358E-2</v>
      </c>
      <c r="AP9" s="188">
        <f t="shared" si="14"/>
        <v>8.1440491697453418E-2</v>
      </c>
      <c r="AQ9" s="188">
        <f t="shared" si="15"/>
        <v>8.2876121860711832E-2</v>
      </c>
      <c r="AR9" s="188">
        <f t="shared" si="16"/>
        <v>8.4047651746716565E-2</v>
      </c>
      <c r="AS9" s="188">
        <f t="shared" si="17"/>
        <v>8.3142365442595373E-2</v>
      </c>
      <c r="AT9" s="188">
        <f t="shared" si="18"/>
        <v>8.1480895212190846E-2</v>
      </c>
    </row>
    <row r="10" spans="1:54" x14ac:dyDescent="0.25">
      <c r="A10" s="192" t="s">
        <v>7</v>
      </c>
      <c r="B10" s="188">
        <v>157103.183701</v>
      </c>
      <c r="C10" s="188">
        <v>164693.01825300002</v>
      </c>
      <c r="D10" s="188">
        <v>172585.48456500005</v>
      </c>
      <c r="E10" s="188">
        <v>178774.59581299999</v>
      </c>
      <c r="F10" s="188">
        <v>184933.36053500001</v>
      </c>
      <c r="G10" s="188">
        <v>193237.30624800001</v>
      </c>
      <c r="H10" s="188">
        <v>204578.71900499996</v>
      </c>
      <c r="I10" s="188">
        <v>219715.60938400004</v>
      </c>
      <c r="J10" s="188">
        <v>224468.23994100001</v>
      </c>
      <c r="K10" s="188">
        <v>249552.42133600003</v>
      </c>
      <c r="L10" s="188">
        <v>270979.92699999997</v>
      </c>
      <c r="M10" s="188">
        <v>269414.94260200008</v>
      </c>
      <c r="N10" s="188">
        <v>280441.88500000007</v>
      </c>
      <c r="O10" s="188">
        <v>299617.55888700002</v>
      </c>
      <c r="P10" s="188">
        <v>318118.42397399986</v>
      </c>
      <c r="Q10" s="188">
        <v>325230.61000000004</v>
      </c>
      <c r="R10" s="188">
        <v>321631.25000000006</v>
      </c>
      <c r="S10" s="188">
        <v>319929.15699999995</v>
      </c>
      <c r="T10" s="188">
        <v>336729.62999999983</v>
      </c>
      <c r="U10" s="188">
        <v>348010.97193999984</v>
      </c>
      <c r="V10" s="188">
        <v>325903.274699</v>
      </c>
      <c r="W10" s="188">
        <v>276979.59153999994</v>
      </c>
      <c r="X10" s="188">
        <v>303430.02377000003</v>
      </c>
      <c r="Y10" s="188">
        <v>313092.13057000021</v>
      </c>
      <c r="Z10" s="188">
        <v>318408.38330000016</v>
      </c>
      <c r="AA10" s="188">
        <v>324302.63900000008</v>
      </c>
      <c r="AC10" s="188">
        <f t="shared" si="1"/>
        <v>8.3622999616290689E-2</v>
      </c>
      <c r="AD10" s="188">
        <f t="shared" si="2"/>
        <v>8.320678366302503E-2</v>
      </c>
      <c r="AE10" s="188">
        <f t="shared" si="3"/>
        <v>8.3562185064273042E-2</v>
      </c>
      <c r="AF10" s="188">
        <f t="shared" si="4"/>
        <v>8.2480214282510733E-2</v>
      </c>
      <c r="AG10" s="188">
        <f t="shared" si="5"/>
        <v>8.2223141967301572E-2</v>
      </c>
      <c r="AH10" s="188">
        <f t="shared" si="6"/>
        <v>8.2992660647130984E-2</v>
      </c>
      <c r="AI10" s="188">
        <f t="shared" si="7"/>
        <v>8.4310873181843576E-2</v>
      </c>
      <c r="AJ10" s="188">
        <f t="shared" si="8"/>
        <v>8.6206769563371255E-2</v>
      </c>
      <c r="AK10" s="188">
        <f t="shared" si="9"/>
        <v>8.2907215934960185E-2</v>
      </c>
      <c r="AL10" s="188">
        <f t="shared" si="10"/>
        <v>8.4812756039398682E-2</v>
      </c>
      <c r="AM10" s="188">
        <f t="shared" si="11"/>
        <v>8.7039216137526965E-2</v>
      </c>
      <c r="AN10" s="188">
        <f t="shared" si="12"/>
        <v>8.3249083354682174E-2</v>
      </c>
      <c r="AO10" s="188">
        <f t="shared" si="13"/>
        <v>8.2223680513551764E-2</v>
      </c>
      <c r="AP10" s="188">
        <f t="shared" si="14"/>
        <v>8.3364142415233947E-2</v>
      </c>
      <c r="AQ10" s="188">
        <f t="shared" si="15"/>
        <v>8.5029546529956465E-2</v>
      </c>
      <c r="AR10" s="188">
        <f t="shared" si="16"/>
        <v>8.5440024946206949E-2</v>
      </c>
      <c r="AS10" s="188">
        <f t="shared" si="17"/>
        <v>8.2522526512147656E-2</v>
      </c>
      <c r="AT10" s="188">
        <f t="shared" si="18"/>
        <v>8.2550283764064758E-2</v>
      </c>
    </row>
    <row r="11" spans="1:54" x14ac:dyDescent="0.25">
      <c r="A11" s="192" t="s">
        <v>8</v>
      </c>
      <c r="B11" s="188">
        <v>154677.78664599999</v>
      </c>
      <c r="C11" s="188">
        <v>172536.394157</v>
      </c>
      <c r="D11" s="188">
        <v>177207.13294100005</v>
      </c>
      <c r="E11" s="188">
        <v>188177.86336199997</v>
      </c>
      <c r="F11" s="188">
        <v>191813.31328499998</v>
      </c>
      <c r="G11" s="188">
        <v>198284.84205799998</v>
      </c>
      <c r="H11" s="188">
        <v>201059.81445099995</v>
      </c>
      <c r="I11" s="188">
        <v>215685.887926</v>
      </c>
      <c r="J11" s="188">
        <v>215955.88150199997</v>
      </c>
      <c r="K11" s="188">
        <v>240662.20084999996</v>
      </c>
      <c r="L11" s="188">
        <v>260222.02000000014</v>
      </c>
      <c r="M11" s="188">
        <v>273682.58835599996</v>
      </c>
      <c r="N11" s="188">
        <v>282028.66900000011</v>
      </c>
      <c r="O11" s="188">
        <v>297459.09129299992</v>
      </c>
      <c r="P11" s="188">
        <v>306997.77532199997</v>
      </c>
      <c r="Q11" s="188">
        <v>311089.40698200022</v>
      </c>
      <c r="R11" s="188">
        <v>324893.97000000015</v>
      </c>
      <c r="S11" s="188">
        <v>323216.53000000003</v>
      </c>
      <c r="T11" s="188">
        <v>331062.60095099994</v>
      </c>
      <c r="U11" s="188">
        <v>335245.48423999985</v>
      </c>
      <c r="V11" s="188">
        <v>323177.80669000017</v>
      </c>
      <c r="W11" s="188">
        <v>291892.45875000011</v>
      </c>
      <c r="X11" s="188">
        <v>302645.73022999993</v>
      </c>
      <c r="Y11" s="188">
        <v>302605.86822999996</v>
      </c>
      <c r="Z11" s="188">
        <v>317735.35509999999</v>
      </c>
      <c r="AA11" s="188">
        <v>323420.95397999999</v>
      </c>
      <c r="AC11" s="188">
        <f t="shared" si="1"/>
        <v>8.2332007465643856E-2</v>
      </c>
      <c r="AD11" s="188">
        <f t="shared" si="2"/>
        <v>8.7169441515523416E-2</v>
      </c>
      <c r="AE11" s="188">
        <f t="shared" si="3"/>
        <v>8.5799887950299122E-2</v>
      </c>
      <c r="AF11" s="188">
        <f t="shared" si="4"/>
        <v>8.6818546129215426E-2</v>
      </c>
      <c r="AG11" s="188">
        <f t="shared" si="5"/>
        <v>8.5282034803375414E-2</v>
      </c>
      <c r="AH11" s="188">
        <f t="shared" si="6"/>
        <v>8.5160505121458022E-2</v>
      </c>
      <c r="AI11" s="188">
        <f t="shared" si="7"/>
        <v>8.2860664103234311E-2</v>
      </c>
      <c r="AJ11" s="188">
        <f t="shared" si="8"/>
        <v>8.4625683585418512E-2</v>
      </c>
      <c r="AK11" s="188">
        <f t="shared" si="9"/>
        <v>7.9763181218051218E-2</v>
      </c>
      <c r="AL11" s="188">
        <f t="shared" si="10"/>
        <v>8.1791330331810019E-2</v>
      </c>
      <c r="AM11" s="188">
        <f t="shared" si="11"/>
        <v>8.3583758004790815E-2</v>
      </c>
      <c r="AN11" s="188">
        <f t="shared" si="12"/>
        <v>8.4567783771488061E-2</v>
      </c>
      <c r="AO11" s="188">
        <f t="shared" si="13"/>
        <v>8.2688914944064953E-2</v>
      </c>
      <c r="AP11" s="188">
        <f t="shared" si="14"/>
        <v>8.2763580817397972E-2</v>
      </c>
      <c r="AQ11" s="188">
        <f t="shared" si="15"/>
        <v>8.2057119783381718E-2</v>
      </c>
      <c r="AR11" s="188">
        <f t="shared" si="16"/>
        <v>8.1725046400284468E-2</v>
      </c>
      <c r="AS11" s="188">
        <f t="shared" si="17"/>
        <v>8.3359658779928597E-2</v>
      </c>
      <c r="AT11" s="188">
        <f t="shared" si="18"/>
        <v>8.3398513967691781E-2</v>
      </c>
    </row>
    <row r="12" spans="1:54" x14ac:dyDescent="0.25">
      <c r="A12" s="192" t="s">
        <v>9</v>
      </c>
      <c r="B12" s="188">
        <v>155937.77526599998</v>
      </c>
      <c r="C12" s="188">
        <v>162495.56070400003</v>
      </c>
      <c r="D12" s="188">
        <v>173560.37097299998</v>
      </c>
      <c r="E12" s="188">
        <v>183791.24032699998</v>
      </c>
      <c r="F12" s="188">
        <v>186947.27705900001</v>
      </c>
      <c r="G12" s="188">
        <v>192401.57020200003</v>
      </c>
      <c r="H12" s="188">
        <v>202488.99109999998</v>
      </c>
      <c r="I12" s="188">
        <v>211408.395204</v>
      </c>
      <c r="J12" s="188">
        <v>233282.92326800001</v>
      </c>
      <c r="K12" s="188">
        <v>248533.06271300005</v>
      </c>
      <c r="L12" s="188">
        <v>262802.32599999988</v>
      </c>
      <c r="M12" s="188">
        <v>270529.49835599994</v>
      </c>
      <c r="N12" s="188">
        <v>290125.63900000014</v>
      </c>
      <c r="O12" s="188">
        <v>301370.0884549999</v>
      </c>
      <c r="P12" s="188">
        <v>323963.53421800002</v>
      </c>
      <c r="Q12" s="188">
        <v>325719.04000000004</v>
      </c>
      <c r="R12" s="188">
        <v>331315.36000000016</v>
      </c>
      <c r="S12" s="188">
        <v>322405.34000000008</v>
      </c>
      <c r="T12" s="188">
        <v>328777.42</v>
      </c>
      <c r="U12" s="188">
        <v>349218.80746000004</v>
      </c>
      <c r="V12" s="188">
        <v>329161.32191000006</v>
      </c>
      <c r="W12" s="188">
        <v>296040.93854000029</v>
      </c>
      <c r="X12" s="188">
        <v>308881.73887</v>
      </c>
      <c r="Y12" s="188">
        <v>446441.38208999985</v>
      </c>
      <c r="Z12" s="188">
        <v>323645.60696</v>
      </c>
      <c r="AA12" s="188">
        <v>329256.72702000005</v>
      </c>
      <c r="AC12" s="188">
        <f t="shared" si="1"/>
        <v>8.300267514662045E-2</v>
      </c>
      <c r="AD12" s="188">
        <f t="shared" si="2"/>
        <v>8.2096576461603538E-2</v>
      </c>
      <c r="AE12" s="188">
        <f t="shared" si="3"/>
        <v>8.4034204125709555E-2</v>
      </c>
      <c r="AF12" s="188">
        <f t="shared" si="4"/>
        <v>8.4794714911709257E-2</v>
      </c>
      <c r="AG12" s="188">
        <f t="shared" si="5"/>
        <v>8.3118548527719355E-2</v>
      </c>
      <c r="AH12" s="188">
        <f t="shared" si="6"/>
        <v>8.2633723962476341E-2</v>
      </c>
      <c r="AI12" s="188">
        <f t="shared" si="7"/>
        <v>8.3449655625883093E-2</v>
      </c>
      <c r="AJ12" s="188">
        <f t="shared" si="8"/>
        <v>8.2947383029403021E-2</v>
      </c>
      <c r="AK12" s="188">
        <f t="shared" si="9"/>
        <v>8.6162914176198979E-2</v>
      </c>
      <c r="AL12" s="188">
        <f t="shared" si="10"/>
        <v>8.4466317348295974E-2</v>
      </c>
      <c r="AM12" s="188">
        <f t="shared" si="11"/>
        <v>8.4412556706308414E-2</v>
      </c>
      <c r="AN12" s="188">
        <f t="shared" si="12"/>
        <v>8.3593480528692102E-2</v>
      </c>
      <c r="AO12" s="188">
        <f t="shared" si="13"/>
        <v>8.5062892263493603E-2</v>
      </c>
      <c r="AP12" s="188">
        <f t="shared" si="14"/>
        <v>8.3851757777418878E-2</v>
      </c>
      <c r="AQ12" s="188">
        <f t="shared" si="15"/>
        <v>8.6591880038516658E-2</v>
      </c>
      <c r="AR12" s="188">
        <f t="shared" si="16"/>
        <v>8.5568338426246476E-2</v>
      </c>
      <c r="AS12" s="188">
        <f t="shared" si="17"/>
        <v>8.5007226690446747E-2</v>
      </c>
      <c r="AT12" s="188">
        <f t="shared" si="18"/>
        <v>8.318920524036448E-2</v>
      </c>
    </row>
    <row r="13" spans="1:54" x14ac:dyDescent="0.25">
      <c r="A13" s="192" t="s">
        <v>10</v>
      </c>
      <c r="B13" s="188">
        <v>155696.89798200002</v>
      </c>
      <c r="C13" s="188">
        <v>165729.19740499996</v>
      </c>
      <c r="D13" s="188">
        <v>171618.011015</v>
      </c>
      <c r="E13" s="188">
        <v>177404.30825399997</v>
      </c>
      <c r="F13" s="188">
        <v>186536.71373600001</v>
      </c>
      <c r="G13" s="188">
        <v>189928.00598899997</v>
      </c>
      <c r="H13" s="188">
        <v>206437.84581</v>
      </c>
      <c r="I13" s="188">
        <v>217518.04434899997</v>
      </c>
      <c r="J13" s="188">
        <v>230116.29618500004</v>
      </c>
      <c r="K13" s="188">
        <v>251756.73268800002</v>
      </c>
      <c r="L13" s="188">
        <v>258206.42699999994</v>
      </c>
      <c r="M13" s="188">
        <v>277224.26260200003</v>
      </c>
      <c r="N13" s="188">
        <v>287273.44499999989</v>
      </c>
      <c r="O13" s="188">
        <v>301047.29194700002</v>
      </c>
      <c r="P13" s="188">
        <v>319220.79920700006</v>
      </c>
      <c r="Q13" s="188">
        <v>321143.41000000009</v>
      </c>
      <c r="R13" s="188">
        <v>327725.93</v>
      </c>
      <c r="S13" s="188">
        <v>326985.54999999993</v>
      </c>
      <c r="T13" s="188">
        <v>330684.14419000014</v>
      </c>
      <c r="U13" s="188">
        <v>325716.83565999998</v>
      </c>
      <c r="V13" s="188">
        <v>319783.87861000001</v>
      </c>
      <c r="W13" s="188">
        <v>292589.67333000019</v>
      </c>
      <c r="X13" s="188">
        <v>299389.90799999988</v>
      </c>
      <c r="Y13" s="188">
        <v>316576.22251000011</v>
      </c>
      <c r="Z13" s="188">
        <v>325595.44781999994</v>
      </c>
      <c r="AA13" s="188">
        <v>326700.03685999999</v>
      </c>
      <c r="AC13" s="188">
        <f t="shared" si="1"/>
        <v>8.2874460806509828E-2</v>
      </c>
      <c r="AD13" s="188">
        <f t="shared" si="2"/>
        <v>8.3730285724321576E-2</v>
      </c>
      <c r="AE13" s="188">
        <f t="shared" si="3"/>
        <v>8.3093755149476561E-2</v>
      </c>
      <c r="AF13" s="188">
        <f t="shared" si="4"/>
        <v>8.1848012537173262E-2</v>
      </c>
      <c r="AG13" s="188">
        <f t="shared" si="5"/>
        <v>8.2936008145086726E-2</v>
      </c>
      <c r="AH13" s="188">
        <f t="shared" si="6"/>
        <v>8.1571363493349647E-2</v>
      </c>
      <c r="AI13" s="188">
        <f t="shared" si="7"/>
        <v>8.5077055534767063E-2</v>
      </c>
      <c r="AJ13" s="188">
        <f t="shared" si="8"/>
        <v>8.5344541417160316E-2</v>
      </c>
      <c r="AK13" s="188">
        <f t="shared" si="9"/>
        <v>8.4993322275693242E-2</v>
      </c>
      <c r="AL13" s="188">
        <f t="shared" si="10"/>
        <v>8.5561912148288274E-2</v>
      </c>
      <c r="AM13" s="188">
        <f t="shared" si="11"/>
        <v>8.2936346084968776E-2</v>
      </c>
      <c r="AN13" s="188">
        <f t="shared" si="12"/>
        <v>8.5662159353157089E-2</v>
      </c>
      <c r="AO13" s="188">
        <f t="shared" si="13"/>
        <v>8.4226648104677268E-2</v>
      </c>
      <c r="AP13" s="188">
        <f t="shared" si="14"/>
        <v>8.3761944436158087E-2</v>
      </c>
      <c r="AQ13" s="188">
        <f t="shared" si="15"/>
        <v>8.5324199272783841E-2</v>
      </c>
      <c r="AR13" s="188">
        <f t="shared" si="16"/>
        <v>8.4366293079578131E-2</v>
      </c>
      <c r="AS13" s="188">
        <f t="shared" si="17"/>
        <v>8.4086268816053286E-2</v>
      </c>
      <c r="AT13" s="188">
        <f t="shared" si="18"/>
        <v>8.4371021986122965E-2</v>
      </c>
    </row>
    <row r="14" spans="1:54" x14ac:dyDescent="0.25">
      <c r="A14" s="192" t="s">
        <v>11</v>
      </c>
      <c r="B14" s="188">
        <v>159851.64200000002</v>
      </c>
      <c r="C14" s="188">
        <v>171474.329799</v>
      </c>
      <c r="D14" s="188">
        <v>176780.20792400002</v>
      </c>
      <c r="E14" s="188">
        <v>188681.769264</v>
      </c>
      <c r="F14" s="188">
        <v>197358.45414500003</v>
      </c>
      <c r="G14" s="188">
        <v>198755.58285499996</v>
      </c>
      <c r="H14" s="188">
        <v>207768.32111000002</v>
      </c>
      <c r="I14" s="188">
        <v>214833.90207200003</v>
      </c>
      <c r="J14" s="188">
        <v>246596.112899</v>
      </c>
      <c r="K14" s="188">
        <v>249374.80600099999</v>
      </c>
      <c r="L14" s="188">
        <v>271437.07999999996</v>
      </c>
      <c r="M14" s="188">
        <v>280306.45835600013</v>
      </c>
      <c r="N14" s="188">
        <v>295760.72900000011</v>
      </c>
      <c r="O14" s="188">
        <v>303480.23450299975</v>
      </c>
      <c r="P14" s="188">
        <v>315839.21849900013</v>
      </c>
      <c r="Q14" s="188">
        <v>326403.78000000003</v>
      </c>
      <c r="R14" s="188">
        <v>337955.45999999996</v>
      </c>
      <c r="S14" s="188">
        <v>326476.64999999991</v>
      </c>
      <c r="T14" s="188">
        <v>436003.78726300003</v>
      </c>
      <c r="U14" s="188">
        <v>338008.24937000003</v>
      </c>
      <c r="V14" s="188">
        <v>327548.54332999996</v>
      </c>
      <c r="W14" s="188">
        <v>303220.28423999978</v>
      </c>
      <c r="X14" s="188">
        <v>305073.86262000003</v>
      </c>
      <c r="Y14" s="188">
        <v>322178.78468999983</v>
      </c>
      <c r="Z14" s="188">
        <v>323651.87413999991</v>
      </c>
      <c r="AA14" s="188">
        <v>295880.41039999988</v>
      </c>
      <c r="AC14" s="188">
        <f t="shared" si="1"/>
        <v>8.508595104647998E-2</v>
      </c>
      <c r="AD14" s="188">
        <f t="shared" si="2"/>
        <v>8.6632861639765954E-2</v>
      </c>
      <c r="AE14" s="188">
        <f t="shared" si="3"/>
        <v>8.5593180025996904E-2</v>
      </c>
      <c r="AF14" s="188">
        <f t="shared" si="4"/>
        <v>8.705103031739761E-2</v>
      </c>
      <c r="AG14" s="188">
        <f t="shared" si="5"/>
        <v>8.7747457498563927E-2</v>
      </c>
      <c r="AH14" s="188">
        <f t="shared" si="6"/>
        <v>8.5362681564385867E-2</v>
      </c>
      <c r="AI14" s="188">
        <f t="shared" si="7"/>
        <v>8.5625370309810392E-2</v>
      </c>
      <c r="AJ14" s="188">
        <f t="shared" si="8"/>
        <v>8.4291401699880461E-2</v>
      </c>
      <c r="AK14" s="188">
        <f t="shared" si="9"/>
        <v>9.108013314584254E-2</v>
      </c>
      <c r="AL14" s="188">
        <f t="shared" si="10"/>
        <v>8.4752391784082837E-2</v>
      </c>
      <c r="AM14" s="188">
        <f t="shared" si="11"/>
        <v>8.718605446321194E-2</v>
      </c>
      <c r="AN14" s="188">
        <f t="shared" si="12"/>
        <v>8.661455630917618E-2</v>
      </c>
      <c r="AO14" s="188">
        <f t="shared" si="13"/>
        <v>8.6715062872121149E-2</v>
      </c>
      <c r="AP14" s="188">
        <f t="shared" si="14"/>
        <v>8.4438874621691501E-2</v>
      </c>
      <c r="AQ14" s="188">
        <f t="shared" si="15"/>
        <v>8.4420340041483286E-2</v>
      </c>
      <c r="AR14" s="188">
        <f t="shared" si="16"/>
        <v>8.5748223716507629E-2</v>
      </c>
      <c r="AS14" s="188">
        <f t="shared" si="17"/>
        <v>8.671091011142433E-2</v>
      </c>
      <c r="AT14" s="188">
        <f t="shared" si="18"/>
        <v>8.4239712168032402E-2</v>
      </c>
    </row>
    <row r="15" spans="1:54" x14ac:dyDescent="0.25">
      <c r="A15" s="192" t="s">
        <v>12</v>
      </c>
      <c r="B15" s="188">
        <v>161588.79400200001</v>
      </c>
      <c r="C15" s="188">
        <v>169710.08546399997</v>
      </c>
      <c r="D15" s="188">
        <v>169022.25741400002</v>
      </c>
      <c r="E15" s="188">
        <v>179428.68833999999</v>
      </c>
      <c r="F15" s="188">
        <v>189518.95039900002</v>
      </c>
      <c r="G15" s="188">
        <v>193683.976654</v>
      </c>
      <c r="H15" s="188">
        <v>205950.66781499999</v>
      </c>
      <c r="I15" s="188">
        <v>218184.64434499998</v>
      </c>
      <c r="J15" s="188">
        <v>238306.49315999998</v>
      </c>
      <c r="K15" s="188">
        <v>263278.42099899997</v>
      </c>
      <c r="L15" s="188">
        <v>265990.23000000004</v>
      </c>
      <c r="M15" s="188">
        <v>288319.8226020002</v>
      </c>
      <c r="N15" s="188">
        <v>290042.90499999985</v>
      </c>
      <c r="O15" s="188">
        <v>314800.32915499993</v>
      </c>
      <c r="P15" s="188">
        <v>325536.98</v>
      </c>
      <c r="Q15" s="188">
        <v>331535.7300000001</v>
      </c>
      <c r="R15" s="188">
        <v>338653.51999999996</v>
      </c>
      <c r="S15" s="188">
        <v>330293.84999999992</v>
      </c>
      <c r="T15" s="188">
        <v>238027.47555400003</v>
      </c>
      <c r="U15" s="188">
        <v>347002.4423590001</v>
      </c>
      <c r="V15" s="188">
        <v>328107.12632000004</v>
      </c>
      <c r="W15" s="188">
        <v>298383.81030899991</v>
      </c>
      <c r="X15" s="188">
        <v>308618.97837000014</v>
      </c>
      <c r="Y15" s="188">
        <v>278158.21385</v>
      </c>
      <c r="Z15" s="188">
        <v>324651.69912000006</v>
      </c>
      <c r="AA15" s="188">
        <v>265588.47695999994</v>
      </c>
      <c r="AC15" s="188">
        <f t="shared" si="1"/>
        <v>8.6010603607774697E-2</v>
      </c>
      <c r="AD15" s="188">
        <f t="shared" si="2"/>
        <v>8.5741523936029435E-2</v>
      </c>
      <c r="AE15" s="188">
        <f t="shared" si="3"/>
        <v>8.1836947004024899E-2</v>
      </c>
      <c r="AF15" s="188">
        <f t="shared" si="4"/>
        <v>8.278198921614828E-2</v>
      </c>
      <c r="AG15" s="188">
        <f t="shared" si="5"/>
        <v>8.4261939106447983E-2</v>
      </c>
      <c r="AH15" s="188">
        <f t="shared" si="6"/>
        <v>8.3184499201217926E-2</v>
      </c>
      <c r="AI15" s="188">
        <f t="shared" si="7"/>
        <v>8.4876279997833398E-2</v>
      </c>
      <c r="AJ15" s="188">
        <f t="shared" si="8"/>
        <v>8.5606086022057659E-2</v>
      </c>
      <c r="AK15" s="188">
        <f t="shared" si="9"/>
        <v>8.8018366840281331E-2</v>
      </c>
      <c r="AL15" s="188">
        <f t="shared" si="10"/>
        <v>8.9477667141373007E-2</v>
      </c>
      <c r="AM15" s="188">
        <f t="shared" si="11"/>
        <v>8.5436516924888378E-2</v>
      </c>
      <c r="AN15" s="188">
        <f t="shared" si="12"/>
        <v>8.909068187824748E-2</v>
      </c>
      <c r="AO15" s="188">
        <f t="shared" si="13"/>
        <v>8.5038635209367636E-2</v>
      </c>
      <c r="AP15" s="188">
        <f t="shared" si="14"/>
        <v>8.7588523080976838E-2</v>
      </c>
      <c r="AQ15" s="188">
        <f t="shared" si="15"/>
        <v>8.7012444744142964E-2</v>
      </c>
      <c r="AR15" s="188">
        <f t="shared" si="16"/>
        <v>8.7096417651951447E-2</v>
      </c>
      <c r="AS15" s="188">
        <f t="shared" si="17"/>
        <v>8.6890014831059223E-2</v>
      </c>
      <c r="AT15" s="188">
        <f t="shared" si="18"/>
        <v>8.5224651915753458E-2</v>
      </c>
    </row>
    <row r="16" spans="1:54" x14ac:dyDescent="0.25">
      <c r="A16" s="192" t="s">
        <v>13</v>
      </c>
      <c r="B16" s="188">
        <v>160805.322743</v>
      </c>
      <c r="C16" s="188">
        <v>172672.76889300003</v>
      </c>
      <c r="D16" s="188">
        <v>168516.13965999993</v>
      </c>
      <c r="E16" s="188">
        <v>184544.14415600002</v>
      </c>
      <c r="F16" s="188">
        <v>194036.02982</v>
      </c>
      <c r="G16" s="188">
        <v>201113.02583699999</v>
      </c>
      <c r="H16" s="188">
        <v>207681.76769199999</v>
      </c>
      <c r="I16" s="188">
        <v>218355.866844</v>
      </c>
      <c r="J16" s="188">
        <v>241730.60284300003</v>
      </c>
      <c r="K16" s="188">
        <v>251128.63799800002</v>
      </c>
      <c r="L16" s="188">
        <v>251702.56999999989</v>
      </c>
      <c r="M16" s="188">
        <v>282001.44835599995</v>
      </c>
      <c r="N16" s="188">
        <v>296159.88900000014</v>
      </c>
      <c r="O16" s="188">
        <v>314113.18999399996</v>
      </c>
      <c r="P16" s="188">
        <v>324760.95999999985</v>
      </c>
      <c r="Q16" s="188">
        <v>317728.54999999987</v>
      </c>
      <c r="R16" s="188">
        <v>328170.19999999995</v>
      </c>
      <c r="S16" s="188">
        <v>327524.44999999984</v>
      </c>
      <c r="T16" s="188">
        <v>350312.68028299999</v>
      </c>
      <c r="U16" s="188">
        <v>332080.00102999998</v>
      </c>
      <c r="V16" s="188">
        <v>308078.06153999991</v>
      </c>
      <c r="W16" s="188">
        <v>300035.63624999986</v>
      </c>
      <c r="X16" s="188">
        <v>298706.39262000006</v>
      </c>
      <c r="Y16" s="188">
        <v>210689.49336000011</v>
      </c>
      <c r="Z16" s="188">
        <v>308657.51309000002</v>
      </c>
      <c r="AA16" s="188">
        <v>285321.49818999995</v>
      </c>
      <c r="AC16" s="188">
        <f t="shared" si="1"/>
        <v>8.5593576942577229E-2</v>
      </c>
      <c r="AD16" s="188">
        <f t="shared" si="2"/>
        <v>8.7238341237417055E-2</v>
      </c>
      <c r="AE16" s="188">
        <f t="shared" si="3"/>
        <v>8.159189565726381E-2</v>
      </c>
      <c r="AF16" s="188">
        <f t="shared" si="4"/>
        <v>8.5142077851435904E-2</v>
      </c>
      <c r="AG16" s="188">
        <f t="shared" si="5"/>
        <v>8.6270275846968988E-2</v>
      </c>
      <c r="AH16" s="188">
        <f t="shared" si="6"/>
        <v>8.6375169624786544E-2</v>
      </c>
      <c r="AI16" s="188">
        <f t="shared" si="7"/>
        <v>8.5589699961086202E-2</v>
      </c>
      <c r="AJ16" s="188">
        <f t="shared" si="8"/>
        <v>8.5673266221756444E-2</v>
      </c>
      <c r="AK16" s="188">
        <f t="shared" si="9"/>
        <v>8.9283059791712194E-2</v>
      </c>
      <c r="AL16" s="188">
        <f t="shared" si="10"/>
        <v>8.5348448213827435E-2</v>
      </c>
      <c r="AM16" s="188">
        <f t="shared" si="11"/>
        <v>8.0847296089946188E-2</v>
      </c>
      <c r="AN16" s="188">
        <f t="shared" si="12"/>
        <v>8.7138307376702487E-2</v>
      </c>
      <c r="AO16" s="188">
        <f t="shared" si="13"/>
        <v>8.6832093908030039E-2</v>
      </c>
      <c r="AP16" s="188">
        <f t="shared" si="14"/>
        <v>8.7397336799740585E-2</v>
      </c>
      <c r="AQ16" s="188">
        <f t="shared" si="15"/>
        <v>8.6805023156062977E-2</v>
      </c>
      <c r="AR16" s="188">
        <f t="shared" si="16"/>
        <v>8.3469188949103379E-2</v>
      </c>
      <c r="AS16" s="188">
        <f t="shared" si="17"/>
        <v>8.4200257375478246E-2</v>
      </c>
      <c r="AT16" s="188">
        <f t="shared" si="18"/>
        <v>8.4510072607009157E-2</v>
      </c>
    </row>
    <row r="17" spans="1:30" x14ac:dyDescent="0.25">
      <c r="A17" s="192" t="s">
        <v>66</v>
      </c>
      <c r="B17" s="188">
        <v>1878707.8246640002</v>
      </c>
      <c r="C17" s="188">
        <v>1979322.0096090001</v>
      </c>
      <c r="D17" s="188">
        <v>2065353.8970080002</v>
      </c>
      <c r="E17" s="188">
        <v>2167484.6188039999</v>
      </c>
      <c r="F17" s="188">
        <v>2249164.3606679998</v>
      </c>
      <c r="G17" s="188">
        <v>2328366.2042069999</v>
      </c>
      <c r="H17" s="188">
        <v>2426480.84742</v>
      </c>
      <c r="I17" s="188">
        <v>2548704.8232619995</v>
      </c>
      <c r="J17" s="188">
        <v>2707463.245625</v>
      </c>
      <c r="K17" s="188">
        <v>2942392.547886</v>
      </c>
      <c r="L17" s="188">
        <v>3113308.449054</v>
      </c>
      <c r="M17" s="188">
        <v>3236251.1603179998</v>
      </c>
      <c r="N17" s="188">
        <v>3410719.19</v>
      </c>
      <c r="O17" s="188">
        <v>3594081.9422649993</v>
      </c>
      <c r="P17" s="188">
        <v>3741269.2053099996</v>
      </c>
      <c r="Q17" s="188">
        <v>3806536.926982</v>
      </c>
      <c r="R17" s="188">
        <v>3897496.4000000004</v>
      </c>
      <c r="S17" s="188">
        <v>3875567.0169999995</v>
      </c>
      <c r="T17" s="188">
        <v>3982384.5982409995</v>
      </c>
      <c r="U17" s="188">
        <v>4045558.4833029988</v>
      </c>
      <c r="V17" s="188">
        <v>3883028.6606090004</v>
      </c>
      <c r="W17" s="188">
        <v>3570090.1987990001</v>
      </c>
      <c r="X17" s="188">
        <v>3616671.0294389999</v>
      </c>
      <c r="Y17" s="188">
        <v>3714700.7952200002</v>
      </c>
      <c r="Z17" s="188">
        <v>3823997.9665799998</v>
      </c>
      <c r="AA17" s="188">
        <v>3748232.5733200004</v>
      </c>
    </row>
    <row r="22" spans="1:30" x14ac:dyDescent="0.25">
      <c r="A22" t="s">
        <v>70</v>
      </c>
    </row>
    <row r="23" spans="1:30" x14ac:dyDescent="0.25">
      <c r="A23" s="191" t="s">
        <v>69</v>
      </c>
      <c r="B23" s="191" t="s">
        <v>67</v>
      </c>
    </row>
    <row r="24" spans="1:30" x14ac:dyDescent="0.25">
      <c r="A24" s="191" t="s">
        <v>65</v>
      </c>
      <c r="B24">
        <v>1999</v>
      </c>
      <c r="C24">
        <v>2000</v>
      </c>
      <c r="D24">
        <v>2001</v>
      </c>
      <c r="E24">
        <v>2002</v>
      </c>
      <c r="F24">
        <v>2003</v>
      </c>
      <c r="G24">
        <v>2004</v>
      </c>
      <c r="H24">
        <v>2005</v>
      </c>
      <c r="I24">
        <v>2006</v>
      </c>
      <c r="J24">
        <v>2007</v>
      </c>
      <c r="K24">
        <v>2008</v>
      </c>
      <c r="L24">
        <v>2009</v>
      </c>
      <c r="M24">
        <v>2010</v>
      </c>
      <c r="N24">
        <v>2011</v>
      </c>
      <c r="O24">
        <v>2012</v>
      </c>
      <c r="P24">
        <v>2013</v>
      </c>
      <c r="Q24">
        <v>2014</v>
      </c>
      <c r="R24">
        <v>2015</v>
      </c>
      <c r="S24">
        <v>2016</v>
      </c>
      <c r="T24">
        <v>2017</v>
      </c>
      <c r="U24">
        <v>2018</v>
      </c>
      <c r="V24">
        <v>2019</v>
      </c>
      <c r="W24">
        <v>2020</v>
      </c>
      <c r="X24">
        <v>2021</v>
      </c>
      <c r="Y24">
        <v>2022</v>
      </c>
      <c r="Z24">
        <v>2023</v>
      </c>
      <c r="AA24">
        <v>2024</v>
      </c>
    </row>
    <row r="25" spans="1:30" x14ac:dyDescent="0.25">
      <c r="A25" s="192" t="s">
        <v>2</v>
      </c>
      <c r="B25" s="193">
        <v>485795</v>
      </c>
      <c r="C25" s="193">
        <v>507340</v>
      </c>
      <c r="D25" s="193">
        <v>525599</v>
      </c>
      <c r="E25" s="193">
        <v>549648</v>
      </c>
      <c r="F25" s="193">
        <v>571464</v>
      </c>
      <c r="G25" s="193">
        <v>595186</v>
      </c>
      <c r="H25" s="193">
        <v>625434</v>
      </c>
      <c r="I25" s="193">
        <v>660897</v>
      </c>
      <c r="J25" s="193">
        <v>694192</v>
      </c>
      <c r="K25" s="193">
        <v>735817</v>
      </c>
      <c r="L25" s="193">
        <v>773435</v>
      </c>
      <c r="M25" s="193">
        <v>812695</v>
      </c>
      <c r="N25" s="193">
        <v>852424</v>
      </c>
      <c r="O25" s="193">
        <v>891234</v>
      </c>
      <c r="P25" s="193">
        <v>929347</v>
      </c>
      <c r="Q25" s="193">
        <v>967342</v>
      </c>
      <c r="R25" s="193">
        <v>1004316</v>
      </c>
      <c r="S25" s="193">
        <v>1046918</v>
      </c>
      <c r="T25" s="193">
        <v>1089570</v>
      </c>
      <c r="U25" s="193">
        <v>1115266</v>
      </c>
      <c r="V25" s="193">
        <v>1151738</v>
      </c>
      <c r="W25" s="193">
        <v>1177433</v>
      </c>
      <c r="X25" s="193">
        <v>1195203</v>
      </c>
      <c r="Y25" s="193">
        <v>1223390</v>
      </c>
      <c r="Z25" s="193">
        <v>1249308</v>
      </c>
      <c r="AA25" s="193">
        <v>1269016</v>
      </c>
      <c r="AC25" s="188">
        <f>+B25/$B$37</f>
        <v>8.1606978560393062E-2</v>
      </c>
      <c r="AD25" s="188">
        <f>+AA25/$AA$37</f>
        <v>8.298160865634395E-2</v>
      </c>
    </row>
    <row r="26" spans="1:30" x14ac:dyDescent="0.25">
      <c r="A26" s="192" t="s">
        <v>3</v>
      </c>
      <c r="B26" s="193">
        <v>486574</v>
      </c>
      <c r="C26" s="193">
        <v>508189</v>
      </c>
      <c r="D26" s="193">
        <v>527048</v>
      </c>
      <c r="E26" s="193">
        <v>551314</v>
      </c>
      <c r="F26" s="193">
        <v>573504</v>
      </c>
      <c r="G26" s="193">
        <v>596831</v>
      </c>
      <c r="H26" s="193">
        <v>627958</v>
      </c>
      <c r="I26" s="193">
        <v>663492</v>
      </c>
      <c r="J26" s="193">
        <v>697133</v>
      </c>
      <c r="K26" s="193">
        <v>738712</v>
      </c>
      <c r="L26" s="193">
        <v>776212</v>
      </c>
      <c r="M26" s="193">
        <v>816147</v>
      </c>
      <c r="N26" s="193">
        <v>854857</v>
      </c>
      <c r="O26" s="193">
        <v>893751</v>
      </c>
      <c r="P26" s="193">
        <v>930754</v>
      </c>
      <c r="Q26" s="193">
        <v>970279</v>
      </c>
      <c r="R26" s="193">
        <v>1007422</v>
      </c>
      <c r="S26" s="193">
        <v>1049683</v>
      </c>
      <c r="T26" s="193">
        <v>1092580</v>
      </c>
      <c r="U26" s="193">
        <v>1076260</v>
      </c>
      <c r="V26" s="193">
        <v>1154772</v>
      </c>
      <c r="W26" s="193">
        <v>1180665</v>
      </c>
      <c r="X26" s="193">
        <v>1197407</v>
      </c>
      <c r="Y26" s="193">
        <v>1223247</v>
      </c>
      <c r="Z26" s="193">
        <v>1250181</v>
      </c>
      <c r="AA26" s="193">
        <v>1270793</v>
      </c>
      <c r="AB26" s="193">
        <f>+Q26-Q25</f>
        <v>2937</v>
      </c>
      <c r="AC26" s="188">
        <f t="shared" ref="AC26:AC36" si="19">+B26/$B$37</f>
        <v>8.1737840006679136E-2</v>
      </c>
      <c r="AD26" s="188">
        <f t="shared" ref="AD26:AD36" si="20">+AA26/$AA$37</f>
        <v>8.3097807599920956E-2</v>
      </c>
    </row>
    <row r="27" spans="1:30" x14ac:dyDescent="0.25">
      <c r="A27" s="192" t="s">
        <v>4</v>
      </c>
      <c r="B27" s="193">
        <v>489014</v>
      </c>
      <c r="C27" s="193">
        <v>508522</v>
      </c>
      <c r="D27" s="193">
        <v>530575</v>
      </c>
      <c r="E27" s="193">
        <v>554113</v>
      </c>
      <c r="F27" s="193">
        <v>575158</v>
      </c>
      <c r="G27" s="193">
        <v>599245</v>
      </c>
      <c r="H27" s="193">
        <v>630512</v>
      </c>
      <c r="I27" s="193">
        <v>666954</v>
      </c>
      <c r="J27" s="193">
        <v>666954</v>
      </c>
      <c r="K27" s="193">
        <v>741723</v>
      </c>
      <c r="L27" s="193">
        <v>778951</v>
      </c>
      <c r="M27" s="193">
        <v>819279</v>
      </c>
      <c r="N27" s="193">
        <v>859332</v>
      </c>
      <c r="O27" s="193">
        <v>896292</v>
      </c>
      <c r="P27" s="193">
        <v>935610</v>
      </c>
      <c r="Q27" s="193">
        <v>973729</v>
      </c>
      <c r="R27" s="193">
        <v>1010363</v>
      </c>
      <c r="S27" s="193">
        <v>1052864</v>
      </c>
      <c r="T27" s="193">
        <v>1095248</v>
      </c>
      <c r="U27" s="193">
        <v>1119739</v>
      </c>
      <c r="V27" s="193">
        <v>1158399</v>
      </c>
      <c r="W27" s="193">
        <v>1180139</v>
      </c>
      <c r="X27" s="193">
        <v>1201663</v>
      </c>
      <c r="Y27" s="193">
        <v>1234031</v>
      </c>
      <c r="Z27" s="193">
        <v>1251231</v>
      </c>
      <c r="AA27" s="193">
        <v>1271086</v>
      </c>
      <c r="AB27" s="193">
        <f t="shared" ref="AB27:AB36" si="21">+Q27-Q26</f>
        <v>3450</v>
      </c>
      <c r="AC27" s="188">
        <f t="shared" si="19"/>
        <v>8.2147726950116934E-2</v>
      </c>
      <c r="AD27" s="188">
        <f t="shared" si="20"/>
        <v>8.3116967020555765E-2</v>
      </c>
    </row>
    <row r="28" spans="1:30" x14ac:dyDescent="0.25">
      <c r="A28" s="192" t="s">
        <v>5</v>
      </c>
      <c r="B28" s="193">
        <v>490700</v>
      </c>
      <c r="C28" s="193">
        <v>509657</v>
      </c>
      <c r="D28" s="193">
        <v>532704</v>
      </c>
      <c r="E28" s="193">
        <v>554789</v>
      </c>
      <c r="F28" s="193">
        <v>577128</v>
      </c>
      <c r="G28" s="193">
        <v>601734</v>
      </c>
      <c r="H28" s="193">
        <v>633724</v>
      </c>
      <c r="I28" s="193">
        <v>669587</v>
      </c>
      <c r="J28" s="193">
        <v>703284</v>
      </c>
      <c r="K28" s="193">
        <v>745412</v>
      </c>
      <c r="L28" s="193">
        <v>781741</v>
      </c>
      <c r="M28" s="193">
        <v>823063</v>
      </c>
      <c r="N28" s="193">
        <v>862459</v>
      </c>
      <c r="O28" s="193">
        <v>900719</v>
      </c>
      <c r="P28" s="193">
        <v>939111</v>
      </c>
      <c r="Q28" s="193">
        <v>977652</v>
      </c>
      <c r="R28" s="193">
        <v>1013443</v>
      </c>
      <c r="S28" s="193">
        <v>1058033</v>
      </c>
      <c r="T28" s="193">
        <v>1098694</v>
      </c>
      <c r="U28" s="193">
        <v>1122610</v>
      </c>
      <c r="V28" s="193">
        <v>1159809</v>
      </c>
      <c r="W28" s="193">
        <v>1183617</v>
      </c>
      <c r="X28" s="193">
        <v>1202652</v>
      </c>
      <c r="Y28" s="193">
        <v>1230954</v>
      </c>
      <c r="Z28" s="193">
        <v>1251894</v>
      </c>
      <c r="AA28" s="193">
        <v>1271241</v>
      </c>
      <c r="AB28" s="193">
        <f t="shared" si="21"/>
        <v>3923</v>
      </c>
      <c r="AC28" s="188">
        <f t="shared" si="19"/>
        <v>8.2430952108574346E-2</v>
      </c>
      <c r="AD28" s="188">
        <f t="shared" si="20"/>
        <v>8.3127102550243123E-2</v>
      </c>
    </row>
    <row r="29" spans="1:30" x14ac:dyDescent="0.25">
      <c r="A29" s="192" t="s">
        <v>6</v>
      </c>
      <c r="B29" s="193">
        <v>495143</v>
      </c>
      <c r="C29" s="193">
        <v>510828</v>
      </c>
      <c r="D29" s="193">
        <v>535265</v>
      </c>
      <c r="E29" s="193">
        <v>556748</v>
      </c>
      <c r="F29" s="193">
        <v>578484</v>
      </c>
      <c r="G29" s="193">
        <v>604762</v>
      </c>
      <c r="H29" s="193">
        <v>636168</v>
      </c>
      <c r="I29" s="193">
        <v>672168</v>
      </c>
      <c r="J29" s="193">
        <v>707217</v>
      </c>
      <c r="K29" s="193">
        <v>748628</v>
      </c>
      <c r="L29" s="193">
        <v>787562</v>
      </c>
      <c r="M29" s="193">
        <v>825700</v>
      </c>
      <c r="N29" s="193">
        <v>865343</v>
      </c>
      <c r="O29" s="193">
        <v>903896</v>
      </c>
      <c r="P29" s="193">
        <v>942220</v>
      </c>
      <c r="Q29" s="193">
        <v>980684</v>
      </c>
      <c r="R29" s="193">
        <v>1017626</v>
      </c>
      <c r="S29" s="193">
        <v>1064151</v>
      </c>
      <c r="T29" s="193">
        <v>1100881</v>
      </c>
      <c r="U29" s="193">
        <v>1126115</v>
      </c>
      <c r="V29" s="193">
        <v>1164898</v>
      </c>
      <c r="W29" s="193">
        <v>1183159</v>
      </c>
      <c r="X29" s="193">
        <v>1205183</v>
      </c>
      <c r="Y29" s="193">
        <v>1233674</v>
      </c>
      <c r="Z29" s="193">
        <v>1253307</v>
      </c>
      <c r="AA29" s="193">
        <v>1271951</v>
      </c>
      <c r="AB29" s="193">
        <f t="shared" si="21"/>
        <v>3032</v>
      </c>
      <c r="AC29" s="188">
        <f t="shared" si="19"/>
        <v>8.3177315915826014E-2</v>
      </c>
      <c r="AD29" s="188">
        <f t="shared" si="20"/>
        <v>8.3173529815262645E-2</v>
      </c>
    </row>
    <row r="30" spans="1:30" x14ac:dyDescent="0.25">
      <c r="A30" s="192" t="s">
        <v>7</v>
      </c>
      <c r="B30" s="193">
        <v>496344</v>
      </c>
      <c r="C30" s="193">
        <v>512595</v>
      </c>
      <c r="D30" s="193">
        <v>536639</v>
      </c>
      <c r="E30" s="193">
        <v>557980</v>
      </c>
      <c r="F30" s="193">
        <v>578375</v>
      </c>
      <c r="G30" s="193">
        <v>607170</v>
      </c>
      <c r="H30" s="193">
        <v>639198</v>
      </c>
      <c r="I30" s="193">
        <v>674750</v>
      </c>
      <c r="J30" s="193">
        <v>710528</v>
      </c>
      <c r="K30" s="193">
        <v>752459</v>
      </c>
      <c r="L30" s="193">
        <v>791240</v>
      </c>
      <c r="M30" s="193">
        <v>829114</v>
      </c>
      <c r="N30" s="193">
        <v>868770</v>
      </c>
      <c r="O30" s="193">
        <v>906831</v>
      </c>
      <c r="P30" s="193">
        <v>945428</v>
      </c>
      <c r="Q30" s="193">
        <v>983276</v>
      </c>
      <c r="R30" s="193">
        <v>1021165</v>
      </c>
      <c r="S30" s="193">
        <v>1067757</v>
      </c>
      <c r="T30" s="193">
        <v>1104557</v>
      </c>
      <c r="U30" s="193">
        <v>1129231</v>
      </c>
      <c r="V30" s="193">
        <v>1163766</v>
      </c>
      <c r="W30" s="193">
        <v>1174236</v>
      </c>
      <c r="X30" s="193">
        <v>1208287</v>
      </c>
      <c r="Y30" s="193">
        <v>1233840</v>
      </c>
      <c r="Z30" s="193">
        <v>1255109</v>
      </c>
      <c r="AA30" s="193">
        <v>1271817</v>
      </c>
      <c r="AB30" s="193">
        <f t="shared" si="21"/>
        <v>2592</v>
      </c>
      <c r="AC30" s="188">
        <f t="shared" si="19"/>
        <v>8.3379067644952565E-2</v>
      </c>
      <c r="AD30" s="188">
        <f t="shared" si="20"/>
        <v>8.3164767486371638E-2</v>
      </c>
    </row>
    <row r="31" spans="1:30" x14ac:dyDescent="0.25">
      <c r="A31" s="192" t="s">
        <v>8</v>
      </c>
      <c r="B31" s="193">
        <v>498215</v>
      </c>
      <c r="C31" s="193">
        <v>513162</v>
      </c>
      <c r="D31" s="193">
        <v>538018</v>
      </c>
      <c r="E31" s="193">
        <v>559651</v>
      </c>
      <c r="F31" s="193">
        <v>580790</v>
      </c>
      <c r="G31" s="193">
        <v>610201</v>
      </c>
      <c r="H31" s="193">
        <v>642823</v>
      </c>
      <c r="I31" s="193">
        <v>677621</v>
      </c>
      <c r="J31" s="193">
        <v>713620</v>
      </c>
      <c r="K31" s="193">
        <v>756077</v>
      </c>
      <c r="L31" s="193">
        <v>794450</v>
      </c>
      <c r="M31" s="193">
        <v>832496</v>
      </c>
      <c r="N31" s="193">
        <v>872400</v>
      </c>
      <c r="O31" s="193">
        <v>910259</v>
      </c>
      <c r="P31" s="193">
        <v>948620</v>
      </c>
      <c r="Q31" s="193">
        <v>986399</v>
      </c>
      <c r="R31" s="193">
        <v>1024307</v>
      </c>
      <c r="S31" s="193">
        <v>1070236</v>
      </c>
      <c r="T31" s="193">
        <v>1107348</v>
      </c>
      <c r="U31" s="193">
        <v>1108031</v>
      </c>
      <c r="V31" s="193">
        <v>1169348</v>
      </c>
      <c r="W31" s="193">
        <v>1184367</v>
      </c>
      <c r="X31" s="193">
        <v>1207887</v>
      </c>
      <c r="Y31" s="193">
        <v>1239601</v>
      </c>
      <c r="Z31" s="193">
        <v>1256897</v>
      </c>
      <c r="AA31" s="193">
        <v>1273166</v>
      </c>
      <c r="AB31" s="193">
        <f t="shared" si="21"/>
        <v>3123</v>
      </c>
      <c r="AC31" s="188">
        <f t="shared" si="19"/>
        <v>8.3693370297072286E-2</v>
      </c>
      <c r="AD31" s="188">
        <f t="shared" si="20"/>
        <v>8.3252979289908713E-2</v>
      </c>
    </row>
    <row r="32" spans="1:30" x14ac:dyDescent="0.25">
      <c r="A32" s="192" t="s">
        <v>9</v>
      </c>
      <c r="B32" s="193">
        <v>498994</v>
      </c>
      <c r="C32" s="193">
        <v>514477</v>
      </c>
      <c r="D32" s="193">
        <v>539368</v>
      </c>
      <c r="E32" s="193">
        <v>561253</v>
      </c>
      <c r="F32" s="193">
        <v>583722</v>
      </c>
      <c r="G32" s="193">
        <v>612567</v>
      </c>
      <c r="H32" s="193">
        <v>645689</v>
      </c>
      <c r="I32" s="193">
        <v>681194</v>
      </c>
      <c r="J32" s="193">
        <v>716589</v>
      </c>
      <c r="K32" s="193">
        <v>759689</v>
      </c>
      <c r="L32" s="193">
        <v>797495</v>
      </c>
      <c r="M32" s="193">
        <v>835133</v>
      </c>
      <c r="N32" s="193">
        <v>874253</v>
      </c>
      <c r="O32" s="193">
        <v>914324</v>
      </c>
      <c r="P32" s="193">
        <v>952140</v>
      </c>
      <c r="Q32" s="193">
        <v>989367</v>
      </c>
      <c r="R32" s="193">
        <v>1028648</v>
      </c>
      <c r="S32" s="193">
        <v>1072994</v>
      </c>
      <c r="T32" s="193">
        <v>1110641</v>
      </c>
      <c r="U32" s="193">
        <v>1137082</v>
      </c>
      <c r="V32" s="193">
        <v>1170318</v>
      </c>
      <c r="W32" s="193">
        <v>1178237</v>
      </c>
      <c r="X32" s="193">
        <v>1212433</v>
      </c>
      <c r="Y32" s="193">
        <v>1244525</v>
      </c>
      <c r="Z32" s="193">
        <v>1259167</v>
      </c>
      <c r="AA32" s="193">
        <v>1275124</v>
      </c>
      <c r="AB32" s="193">
        <f t="shared" si="21"/>
        <v>2968</v>
      </c>
      <c r="AC32" s="188">
        <f t="shared" si="19"/>
        <v>8.382423174335836E-2</v>
      </c>
      <c r="AD32" s="188">
        <f t="shared" si="20"/>
        <v>8.338101391654E-2</v>
      </c>
    </row>
    <row r="33" spans="1:30" x14ac:dyDescent="0.25">
      <c r="A33" s="192" t="s">
        <v>10</v>
      </c>
      <c r="B33" s="193">
        <v>501062</v>
      </c>
      <c r="C33" s="193">
        <v>516612</v>
      </c>
      <c r="D33" s="193">
        <v>540838</v>
      </c>
      <c r="E33" s="193">
        <v>563853</v>
      </c>
      <c r="F33" s="193">
        <v>585829</v>
      </c>
      <c r="G33" s="193">
        <v>616386</v>
      </c>
      <c r="H33" s="193">
        <v>648348</v>
      </c>
      <c r="I33" s="193">
        <v>684783</v>
      </c>
      <c r="J33" s="193">
        <v>720377</v>
      </c>
      <c r="K33" s="193">
        <v>763044</v>
      </c>
      <c r="L33" s="193">
        <v>801598</v>
      </c>
      <c r="M33" s="193">
        <v>835808</v>
      </c>
      <c r="N33" s="193">
        <v>877939</v>
      </c>
      <c r="O33" s="193">
        <v>918043</v>
      </c>
      <c r="P33" s="193">
        <v>955790</v>
      </c>
      <c r="Q33" s="193">
        <v>992163</v>
      </c>
      <c r="R33" s="193">
        <v>1033163</v>
      </c>
      <c r="S33" s="193">
        <v>1076386</v>
      </c>
      <c r="T33" s="193">
        <v>1113985</v>
      </c>
      <c r="U33" s="193">
        <v>1138607</v>
      </c>
      <c r="V33" s="193">
        <v>1172774</v>
      </c>
      <c r="W33" s="193">
        <v>1182675</v>
      </c>
      <c r="X33" s="193">
        <v>1216006</v>
      </c>
      <c r="Y33" s="193">
        <v>1245948</v>
      </c>
      <c r="Z33" s="193">
        <v>1261143</v>
      </c>
      <c r="AA33" s="193">
        <v>1276870</v>
      </c>
      <c r="AB33" s="193">
        <f t="shared" si="21"/>
        <v>2796</v>
      </c>
      <c r="AC33" s="188">
        <f t="shared" si="19"/>
        <v>8.4171627726567111E-2</v>
      </c>
      <c r="AD33" s="188">
        <f t="shared" si="20"/>
        <v>8.3495185754179538E-2</v>
      </c>
    </row>
    <row r="34" spans="1:30" x14ac:dyDescent="0.25">
      <c r="A34" s="192" t="s">
        <v>11</v>
      </c>
      <c r="B34" s="193">
        <v>501591</v>
      </c>
      <c r="C34" s="193">
        <v>518949</v>
      </c>
      <c r="D34" s="193">
        <v>542745</v>
      </c>
      <c r="E34" s="193">
        <v>566040</v>
      </c>
      <c r="F34" s="193">
        <v>588333</v>
      </c>
      <c r="G34" s="193">
        <v>618174</v>
      </c>
      <c r="H34" s="193">
        <v>651552</v>
      </c>
      <c r="I34" s="193">
        <v>687430</v>
      </c>
      <c r="J34" s="193">
        <v>723715</v>
      </c>
      <c r="K34" s="193">
        <v>766540</v>
      </c>
      <c r="L34" s="193">
        <v>804809</v>
      </c>
      <c r="M34" s="193">
        <v>843115</v>
      </c>
      <c r="N34" s="193">
        <v>882484</v>
      </c>
      <c r="O34" s="193">
        <v>920773</v>
      </c>
      <c r="P34" s="193">
        <v>959212</v>
      </c>
      <c r="Q34" s="193">
        <v>995913</v>
      </c>
      <c r="R34" s="193">
        <v>1036339</v>
      </c>
      <c r="S34" s="193">
        <v>1079871</v>
      </c>
      <c r="T34" s="193">
        <v>1117442</v>
      </c>
      <c r="U34" s="193">
        <v>1140639</v>
      </c>
      <c r="V34" s="193">
        <v>1171734</v>
      </c>
      <c r="W34" s="193">
        <v>1184594</v>
      </c>
      <c r="X34" s="193">
        <v>1219828</v>
      </c>
      <c r="Y34" s="193">
        <v>1246833</v>
      </c>
      <c r="Z34" s="193">
        <v>1264435</v>
      </c>
      <c r="AA34" s="193">
        <v>1278901</v>
      </c>
      <c r="AB34" s="193">
        <f t="shared" si="21"/>
        <v>3750</v>
      </c>
      <c r="AC34" s="188">
        <f t="shared" si="19"/>
        <v>8.4260492559796035E-2</v>
      </c>
      <c r="AD34" s="188">
        <f t="shared" si="20"/>
        <v>8.3627993888340996E-2</v>
      </c>
    </row>
    <row r="35" spans="1:30" x14ac:dyDescent="0.25">
      <c r="A35" s="192" t="s">
        <v>12</v>
      </c>
      <c r="B35" s="193">
        <v>503996</v>
      </c>
      <c r="C35" s="193">
        <v>520896</v>
      </c>
      <c r="D35" s="193">
        <v>544249</v>
      </c>
      <c r="E35" s="193">
        <v>567569</v>
      </c>
      <c r="F35" s="193">
        <v>591191</v>
      </c>
      <c r="G35" s="193">
        <v>620101</v>
      </c>
      <c r="H35" s="193">
        <v>654308</v>
      </c>
      <c r="I35" s="193">
        <v>690091</v>
      </c>
      <c r="J35" s="193">
        <v>727544</v>
      </c>
      <c r="K35" s="193">
        <v>769635</v>
      </c>
      <c r="L35" s="193">
        <v>807267</v>
      </c>
      <c r="M35" s="193">
        <v>845943</v>
      </c>
      <c r="N35" s="193">
        <v>885559</v>
      </c>
      <c r="O35" s="193">
        <v>924113</v>
      </c>
      <c r="P35" s="193">
        <v>962055</v>
      </c>
      <c r="Q35" s="193">
        <v>998894</v>
      </c>
      <c r="R35" s="193">
        <v>1039671</v>
      </c>
      <c r="S35" s="193">
        <v>1082533</v>
      </c>
      <c r="T35" s="193">
        <v>1095127</v>
      </c>
      <c r="U35" s="193">
        <v>1145537</v>
      </c>
      <c r="V35" s="193">
        <v>1171465</v>
      </c>
      <c r="W35" s="193">
        <v>1188172</v>
      </c>
      <c r="X35" s="193">
        <v>1219771</v>
      </c>
      <c r="Y35" s="193">
        <v>1248772</v>
      </c>
      <c r="Z35" s="193">
        <v>1266505</v>
      </c>
      <c r="AA35" s="193">
        <v>1281025</v>
      </c>
      <c r="AB35" s="193">
        <f t="shared" si="21"/>
        <v>2981</v>
      </c>
      <c r="AC35" s="188">
        <f t="shared" si="19"/>
        <v>8.4664499977405827E-2</v>
      </c>
      <c r="AD35" s="188">
        <f t="shared" si="20"/>
        <v>8.376688334031486E-2</v>
      </c>
    </row>
    <row r="36" spans="1:30" x14ac:dyDescent="0.25">
      <c r="A36" s="192" t="s">
        <v>13</v>
      </c>
      <c r="B36" s="193">
        <v>505433</v>
      </c>
      <c r="C36" s="193">
        <v>523128</v>
      </c>
      <c r="D36" s="193">
        <v>546574</v>
      </c>
      <c r="E36" s="193">
        <v>569897</v>
      </c>
      <c r="F36" s="193">
        <v>592760</v>
      </c>
      <c r="G36" s="193">
        <v>622680</v>
      </c>
      <c r="H36" s="193">
        <v>657932</v>
      </c>
      <c r="I36" s="193">
        <v>692109</v>
      </c>
      <c r="J36" s="193">
        <v>732245</v>
      </c>
      <c r="K36" s="193">
        <v>772566</v>
      </c>
      <c r="L36" s="193">
        <v>810929</v>
      </c>
      <c r="M36" s="193">
        <v>849079</v>
      </c>
      <c r="N36" s="193">
        <v>888751</v>
      </c>
      <c r="O36" s="193">
        <v>927046</v>
      </c>
      <c r="P36" s="193">
        <v>964882</v>
      </c>
      <c r="Q36" s="193">
        <v>1001913</v>
      </c>
      <c r="R36" s="193">
        <v>1042843</v>
      </c>
      <c r="S36" s="193">
        <v>1086120</v>
      </c>
      <c r="T36" s="193">
        <v>1113811</v>
      </c>
      <c r="U36" s="193">
        <v>1144951</v>
      </c>
      <c r="V36" s="193">
        <v>1170393</v>
      </c>
      <c r="W36" s="193">
        <v>1189555</v>
      </c>
      <c r="X36" s="193">
        <v>1220859</v>
      </c>
      <c r="Y36" s="193">
        <v>1249020</v>
      </c>
      <c r="Z36" s="193">
        <v>1267912</v>
      </c>
      <c r="AA36" s="193">
        <v>1281748</v>
      </c>
      <c r="AB36" s="193">
        <f t="shared" si="21"/>
        <v>3019</v>
      </c>
      <c r="AC36" s="188">
        <f t="shared" si="19"/>
        <v>8.4905896509258325E-2</v>
      </c>
      <c r="AD36" s="188">
        <f t="shared" si="20"/>
        <v>8.381416068201783E-2</v>
      </c>
    </row>
    <row r="37" spans="1:30" x14ac:dyDescent="0.25">
      <c r="A37" s="192" t="s">
        <v>66</v>
      </c>
      <c r="B37" s="193">
        <v>5952861</v>
      </c>
      <c r="C37" s="193">
        <v>6164355</v>
      </c>
      <c r="D37" s="193">
        <v>6439622</v>
      </c>
      <c r="E37" s="193">
        <v>6712855</v>
      </c>
      <c r="F37" s="193">
        <v>6976738</v>
      </c>
      <c r="G37" s="193">
        <v>7305037</v>
      </c>
      <c r="H37" s="193">
        <v>7693646</v>
      </c>
      <c r="I37" s="193">
        <v>8121076</v>
      </c>
      <c r="J37" s="193">
        <v>8513398</v>
      </c>
      <c r="K37" s="193">
        <v>9050302</v>
      </c>
      <c r="L37" s="193">
        <v>9505689</v>
      </c>
      <c r="M37" s="193">
        <v>9967572</v>
      </c>
      <c r="N37" s="193">
        <v>10444571</v>
      </c>
      <c r="O37" s="193">
        <v>10907281</v>
      </c>
      <c r="P37" s="193">
        <v>11365169</v>
      </c>
      <c r="Q37" s="193">
        <v>11817611</v>
      </c>
      <c r="R37" s="193">
        <v>12279306</v>
      </c>
      <c r="S37" s="193">
        <v>12807546</v>
      </c>
      <c r="T37" s="193">
        <v>13239884</v>
      </c>
      <c r="U37" s="193">
        <v>13504068</v>
      </c>
      <c r="V37" s="193">
        <v>13979414</v>
      </c>
      <c r="W37" s="193">
        <v>14186849</v>
      </c>
      <c r="X37" s="193">
        <v>14507179</v>
      </c>
      <c r="Y37" s="193">
        <v>14853835</v>
      </c>
      <c r="Z37" s="193">
        <v>15087089</v>
      </c>
      <c r="AA37" s="193">
        <v>15292738</v>
      </c>
    </row>
    <row r="39" spans="1:30" x14ac:dyDescent="0.25">
      <c r="B39" s="193">
        <f t="shared" ref="B39:Y39" si="22">+B26-B25</f>
        <v>779</v>
      </c>
      <c r="C39" s="193">
        <f t="shared" si="22"/>
        <v>849</v>
      </c>
      <c r="D39" s="193">
        <f t="shared" si="22"/>
        <v>1449</v>
      </c>
      <c r="E39" s="193">
        <f t="shared" si="22"/>
        <v>1666</v>
      </c>
      <c r="F39" s="193">
        <f t="shared" si="22"/>
        <v>2040</v>
      </c>
      <c r="G39" s="193">
        <f t="shared" si="22"/>
        <v>1645</v>
      </c>
      <c r="H39" s="193">
        <f t="shared" si="22"/>
        <v>2524</v>
      </c>
      <c r="I39" s="193">
        <f t="shared" si="22"/>
        <v>2595</v>
      </c>
      <c r="J39" s="193">
        <f t="shared" si="22"/>
        <v>2941</v>
      </c>
      <c r="K39" s="193">
        <f t="shared" si="22"/>
        <v>2895</v>
      </c>
      <c r="L39" s="193">
        <f t="shared" si="22"/>
        <v>2777</v>
      </c>
      <c r="M39" s="193">
        <f t="shared" si="22"/>
        <v>3452</v>
      </c>
      <c r="N39" s="193">
        <f t="shared" si="22"/>
        <v>2433</v>
      </c>
      <c r="O39" s="193">
        <f t="shared" si="22"/>
        <v>2517</v>
      </c>
      <c r="P39" s="193">
        <f t="shared" si="22"/>
        <v>1407</v>
      </c>
      <c r="Q39" s="193">
        <f t="shared" si="22"/>
        <v>2937</v>
      </c>
      <c r="R39" s="193">
        <f t="shared" si="22"/>
        <v>3106</v>
      </c>
      <c r="S39" s="193">
        <f t="shared" si="22"/>
        <v>2765</v>
      </c>
      <c r="T39" s="193">
        <f t="shared" si="22"/>
        <v>3010</v>
      </c>
      <c r="U39" s="193">
        <f t="shared" si="22"/>
        <v>-39006</v>
      </c>
      <c r="V39" s="193">
        <f t="shared" si="22"/>
        <v>3034</v>
      </c>
      <c r="W39" s="193">
        <f t="shared" si="22"/>
        <v>3232</v>
      </c>
      <c r="X39" s="193">
        <f t="shared" si="22"/>
        <v>2204</v>
      </c>
      <c r="Y39" s="193">
        <f t="shared" si="22"/>
        <v>-143</v>
      </c>
      <c r="Z39" s="193">
        <f>+Z26-Z25</f>
        <v>873</v>
      </c>
      <c r="AA39" s="193">
        <f>+AA26-AA25</f>
        <v>1777</v>
      </c>
    </row>
    <row r="40" spans="1:30" x14ac:dyDescent="0.25">
      <c r="B40" s="193">
        <f t="shared" ref="B40:Y40" si="23">+B27-B26</f>
        <v>2440</v>
      </c>
      <c r="C40" s="193">
        <f t="shared" si="23"/>
        <v>333</v>
      </c>
      <c r="D40" s="193">
        <f t="shared" si="23"/>
        <v>3527</v>
      </c>
      <c r="E40" s="193">
        <f t="shared" si="23"/>
        <v>2799</v>
      </c>
      <c r="F40" s="193">
        <f t="shared" si="23"/>
        <v>1654</v>
      </c>
      <c r="G40" s="193">
        <f t="shared" si="23"/>
        <v>2414</v>
      </c>
      <c r="H40" s="193">
        <f t="shared" si="23"/>
        <v>2554</v>
      </c>
      <c r="I40" s="193">
        <f t="shared" si="23"/>
        <v>3462</v>
      </c>
      <c r="J40" s="193">
        <f t="shared" si="23"/>
        <v>-30179</v>
      </c>
      <c r="K40" s="193">
        <f t="shared" si="23"/>
        <v>3011</v>
      </c>
      <c r="L40" s="193">
        <f t="shared" si="23"/>
        <v>2739</v>
      </c>
      <c r="M40" s="193">
        <f t="shared" si="23"/>
        <v>3132</v>
      </c>
      <c r="N40" s="193">
        <f t="shared" si="23"/>
        <v>4475</v>
      </c>
      <c r="O40" s="193">
        <f t="shared" si="23"/>
        <v>2541</v>
      </c>
      <c r="P40" s="193">
        <f t="shared" si="23"/>
        <v>4856</v>
      </c>
      <c r="Q40" s="193">
        <f t="shared" si="23"/>
        <v>3450</v>
      </c>
      <c r="R40" s="193">
        <f t="shared" si="23"/>
        <v>2941</v>
      </c>
      <c r="S40" s="193">
        <f t="shared" si="23"/>
        <v>3181</v>
      </c>
      <c r="T40" s="193">
        <f t="shared" si="23"/>
        <v>2668</v>
      </c>
      <c r="U40" s="193">
        <f t="shared" si="23"/>
        <v>43479</v>
      </c>
      <c r="V40" s="193">
        <f t="shared" si="23"/>
        <v>3627</v>
      </c>
      <c r="W40" s="193">
        <f t="shared" si="23"/>
        <v>-526</v>
      </c>
      <c r="X40" s="193">
        <f t="shared" si="23"/>
        <v>4256</v>
      </c>
      <c r="Y40" s="193">
        <f t="shared" si="23"/>
        <v>10784</v>
      </c>
      <c r="Z40" s="193">
        <f t="shared" ref="Z40:AA49" si="24">+Z27-Z26</f>
        <v>1050</v>
      </c>
      <c r="AA40" s="193">
        <f t="shared" si="24"/>
        <v>293</v>
      </c>
      <c r="AD40" s="193">
        <f>+AD25*AA25</f>
        <v>105304.98909063898</v>
      </c>
    </row>
    <row r="41" spans="1:30" x14ac:dyDescent="0.25">
      <c r="B41" s="193">
        <f t="shared" ref="B41:Y41" si="25">+B28-B27</f>
        <v>1686</v>
      </c>
      <c r="C41" s="193">
        <f t="shared" si="25"/>
        <v>1135</v>
      </c>
      <c r="D41" s="193">
        <f t="shared" si="25"/>
        <v>2129</v>
      </c>
      <c r="E41" s="193">
        <f t="shared" si="25"/>
        <v>676</v>
      </c>
      <c r="F41" s="193">
        <f t="shared" si="25"/>
        <v>1970</v>
      </c>
      <c r="G41" s="193">
        <f t="shared" si="25"/>
        <v>2489</v>
      </c>
      <c r="H41" s="193">
        <f t="shared" si="25"/>
        <v>3212</v>
      </c>
      <c r="I41" s="193">
        <f t="shared" si="25"/>
        <v>2633</v>
      </c>
      <c r="J41" s="193">
        <f t="shared" si="25"/>
        <v>36330</v>
      </c>
      <c r="K41" s="193">
        <f t="shared" si="25"/>
        <v>3689</v>
      </c>
      <c r="L41" s="193">
        <f t="shared" si="25"/>
        <v>2790</v>
      </c>
      <c r="M41" s="193">
        <f t="shared" si="25"/>
        <v>3784</v>
      </c>
      <c r="N41" s="193">
        <f t="shared" si="25"/>
        <v>3127</v>
      </c>
      <c r="O41" s="193">
        <f t="shared" si="25"/>
        <v>4427</v>
      </c>
      <c r="P41" s="193">
        <f t="shared" si="25"/>
        <v>3501</v>
      </c>
      <c r="Q41" s="193">
        <f t="shared" si="25"/>
        <v>3923</v>
      </c>
      <c r="R41" s="193">
        <f t="shared" si="25"/>
        <v>3080</v>
      </c>
      <c r="S41" s="193">
        <f t="shared" si="25"/>
        <v>5169</v>
      </c>
      <c r="T41" s="193">
        <f t="shared" si="25"/>
        <v>3446</v>
      </c>
      <c r="U41" s="193">
        <f t="shared" si="25"/>
        <v>2871</v>
      </c>
      <c r="V41" s="193">
        <f t="shared" si="25"/>
        <v>1410</v>
      </c>
      <c r="W41" s="193">
        <f t="shared" si="25"/>
        <v>3478</v>
      </c>
      <c r="X41" s="193">
        <f t="shared" si="25"/>
        <v>989</v>
      </c>
      <c r="Y41" s="193">
        <f t="shared" si="25"/>
        <v>-3077</v>
      </c>
      <c r="Z41" s="193">
        <f t="shared" si="24"/>
        <v>663</v>
      </c>
      <c r="AA41" s="193">
        <f t="shared" si="24"/>
        <v>155</v>
      </c>
    </row>
    <row r="42" spans="1:30" x14ac:dyDescent="0.25">
      <c r="B42" s="193">
        <f t="shared" ref="B42:Y42" si="26">+B29-B28</f>
        <v>4443</v>
      </c>
      <c r="C42" s="193">
        <f t="shared" si="26"/>
        <v>1171</v>
      </c>
      <c r="D42" s="193">
        <f t="shared" si="26"/>
        <v>2561</v>
      </c>
      <c r="E42" s="193">
        <f t="shared" si="26"/>
        <v>1959</v>
      </c>
      <c r="F42" s="193">
        <f t="shared" si="26"/>
        <v>1356</v>
      </c>
      <c r="G42" s="193">
        <f t="shared" si="26"/>
        <v>3028</v>
      </c>
      <c r="H42" s="193">
        <f t="shared" si="26"/>
        <v>2444</v>
      </c>
      <c r="I42" s="193">
        <f t="shared" si="26"/>
        <v>2581</v>
      </c>
      <c r="J42" s="193">
        <f t="shared" si="26"/>
        <v>3933</v>
      </c>
      <c r="K42" s="193">
        <f t="shared" si="26"/>
        <v>3216</v>
      </c>
      <c r="L42" s="193">
        <f t="shared" si="26"/>
        <v>5821</v>
      </c>
      <c r="M42" s="193">
        <f t="shared" si="26"/>
        <v>2637</v>
      </c>
      <c r="N42" s="193">
        <f t="shared" si="26"/>
        <v>2884</v>
      </c>
      <c r="O42" s="193">
        <f t="shared" si="26"/>
        <v>3177</v>
      </c>
      <c r="P42" s="193">
        <f t="shared" si="26"/>
        <v>3109</v>
      </c>
      <c r="Q42" s="193">
        <f t="shared" si="26"/>
        <v>3032</v>
      </c>
      <c r="R42" s="193">
        <f t="shared" si="26"/>
        <v>4183</v>
      </c>
      <c r="S42" s="193">
        <f t="shared" si="26"/>
        <v>6118</v>
      </c>
      <c r="T42" s="193">
        <f t="shared" si="26"/>
        <v>2187</v>
      </c>
      <c r="U42" s="193">
        <f t="shared" si="26"/>
        <v>3505</v>
      </c>
      <c r="V42" s="193">
        <f t="shared" si="26"/>
        <v>5089</v>
      </c>
      <c r="W42" s="193">
        <f t="shared" si="26"/>
        <v>-458</v>
      </c>
      <c r="X42" s="193">
        <f t="shared" si="26"/>
        <v>2531</v>
      </c>
      <c r="Y42" s="193">
        <f t="shared" si="26"/>
        <v>2720</v>
      </c>
      <c r="Z42" s="193">
        <f t="shared" si="24"/>
        <v>1413</v>
      </c>
      <c r="AA42" s="193">
        <f t="shared" si="24"/>
        <v>710</v>
      </c>
    </row>
    <row r="43" spans="1:30" x14ac:dyDescent="0.25">
      <c r="B43" s="193">
        <f t="shared" ref="B43:Y43" si="27">+B30-B29</f>
        <v>1201</v>
      </c>
      <c r="C43" s="193">
        <f t="shared" si="27"/>
        <v>1767</v>
      </c>
      <c r="D43" s="193">
        <f t="shared" si="27"/>
        <v>1374</v>
      </c>
      <c r="E43" s="193">
        <f t="shared" si="27"/>
        <v>1232</v>
      </c>
      <c r="F43" s="193">
        <f t="shared" si="27"/>
        <v>-109</v>
      </c>
      <c r="G43" s="193">
        <f t="shared" si="27"/>
        <v>2408</v>
      </c>
      <c r="H43" s="193">
        <f t="shared" si="27"/>
        <v>3030</v>
      </c>
      <c r="I43" s="193">
        <f t="shared" si="27"/>
        <v>2582</v>
      </c>
      <c r="J43" s="193">
        <f t="shared" si="27"/>
        <v>3311</v>
      </c>
      <c r="K43" s="193">
        <f t="shared" si="27"/>
        <v>3831</v>
      </c>
      <c r="L43" s="193">
        <f t="shared" si="27"/>
        <v>3678</v>
      </c>
      <c r="M43" s="193">
        <f t="shared" si="27"/>
        <v>3414</v>
      </c>
      <c r="N43" s="193">
        <f t="shared" si="27"/>
        <v>3427</v>
      </c>
      <c r="O43" s="193">
        <f t="shared" si="27"/>
        <v>2935</v>
      </c>
      <c r="P43" s="193">
        <f t="shared" si="27"/>
        <v>3208</v>
      </c>
      <c r="Q43" s="193">
        <f t="shared" si="27"/>
        <v>2592</v>
      </c>
      <c r="R43" s="193">
        <f t="shared" si="27"/>
        <v>3539</v>
      </c>
      <c r="S43" s="193">
        <f t="shared" si="27"/>
        <v>3606</v>
      </c>
      <c r="T43" s="193">
        <f t="shared" si="27"/>
        <v>3676</v>
      </c>
      <c r="U43" s="193">
        <f t="shared" si="27"/>
        <v>3116</v>
      </c>
      <c r="V43" s="193">
        <f t="shared" si="27"/>
        <v>-1132</v>
      </c>
      <c r="W43" s="193">
        <f t="shared" si="27"/>
        <v>-8923</v>
      </c>
      <c r="X43" s="193">
        <f t="shared" si="27"/>
        <v>3104</v>
      </c>
      <c r="Y43" s="193">
        <f t="shared" si="27"/>
        <v>166</v>
      </c>
      <c r="Z43" s="193">
        <f t="shared" si="24"/>
        <v>1802</v>
      </c>
      <c r="AA43" s="193">
        <f t="shared" si="24"/>
        <v>-134</v>
      </c>
    </row>
    <row r="44" spans="1:30" x14ac:dyDescent="0.25">
      <c r="B44" s="193">
        <f t="shared" ref="B44:Y44" si="28">+B31-B30</f>
        <v>1871</v>
      </c>
      <c r="C44" s="193">
        <f t="shared" si="28"/>
        <v>567</v>
      </c>
      <c r="D44" s="193">
        <f t="shared" si="28"/>
        <v>1379</v>
      </c>
      <c r="E44" s="193">
        <f t="shared" si="28"/>
        <v>1671</v>
      </c>
      <c r="F44" s="193">
        <f t="shared" si="28"/>
        <v>2415</v>
      </c>
      <c r="G44" s="193">
        <f t="shared" si="28"/>
        <v>3031</v>
      </c>
      <c r="H44" s="193">
        <f t="shared" si="28"/>
        <v>3625</v>
      </c>
      <c r="I44" s="193">
        <f t="shared" si="28"/>
        <v>2871</v>
      </c>
      <c r="J44" s="193">
        <f t="shared" si="28"/>
        <v>3092</v>
      </c>
      <c r="K44" s="193">
        <f t="shared" si="28"/>
        <v>3618</v>
      </c>
      <c r="L44" s="193">
        <f t="shared" si="28"/>
        <v>3210</v>
      </c>
      <c r="M44" s="193">
        <f t="shared" si="28"/>
        <v>3382</v>
      </c>
      <c r="N44" s="193">
        <f t="shared" si="28"/>
        <v>3630</v>
      </c>
      <c r="O44" s="193">
        <f t="shared" si="28"/>
        <v>3428</v>
      </c>
      <c r="P44" s="193">
        <f t="shared" si="28"/>
        <v>3192</v>
      </c>
      <c r="Q44" s="193">
        <f t="shared" si="28"/>
        <v>3123</v>
      </c>
      <c r="R44" s="193">
        <f t="shared" si="28"/>
        <v>3142</v>
      </c>
      <c r="S44" s="193">
        <f t="shared" si="28"/>
        <v>2479</v>
      </c>
      <c r="T44" s="193">
        <f t="shared" si="28"/>
        <v>2791</v>
      </c>
      <c r="U44" s="193">
        <f t="shared" si="28"/>
        <v>-21200</v>
      </c>
      <c r="V44" s="193">
        <f t="shared" si="28"/>
        <v>5582</v>
      </c>
      <c r="W44" s="193">
        <f t="shared" si="28"/>
        <v>10131</v>
      </c>
      <c r="X44" s="193">
        <f t="shared" si="28"/>
        <v>-400</v>
      </c>
      <c r="Y44" s="193">
        <f t="shared" si="28"/>
        <v>5761</v>
      </c>
      <c r="Z44" s="193">
        <f t="shared" si="24"/>
        <v>1788</v>
      </c>
      <c r="AA44" s="193">
        <f t="shared" si="24"/>
        <v>1349</v>
      </c>
    </row>
    <row r="45" spans="1:30" x14ac:dyDescent="0.25">
      <c r="B45" s="193">
        <f t="shared" ref="B45:Y45" si="29">+B32-B31</f>
        <v>779</v>
      </c>
      <c r="C45" s="193">
        <f t="shared" si="29"/>
        <v>1315</v>
      </c>
      <c r="D45" s="193">
        <f t="shared" si="29"/>
        <v>1350</v>
      </c>
      <c r="E45" s="193">
        <f t="shared" si="29"/>
        <v>1602</v>
      </c>
      <c r="F45" s="193">
        <f t="shared" si="29"/>
        <v>2932</v>
      </c>
      <c r="G45" s="193">
        <f t="shared" si="29"/>
        <v>2366</v>
      </c>
      <c r="H45" s="193">
        <f t="shared" si="29"/>
        <v>2866</v>
      </c>
      <c r="I45" s="193">
        <f t="shared" si="29"/>
        <v>3573</v>
      </c>
      <c r="J45" s="193">
        <f t="shared" si="29"/>
        <v>2969</v>
      </c>
      <c r="K45" s="193">
        <f t="shared" si="29"/>
        <v>3612</v>
      </c>
      <c r="L45" s="193">
        <f t="shared" si="29"/>
        <v>3045</v>
      </c>
      <c r="M45" s="193">
        <f t="shared" si="29"/>
        <v>2637</v>
      </c>
      <c r="N45" s="193">
        <f t="shared" si="29"/>
        <v>1853</v>
      </c>
      <c r="O45" s="193">
        <f t="shared" si="29"/>
        <v>4065</v>
      </c>
      <c r="P45" s="193">
        <f t="shared" si="29"/>
        <v>3520</v>
      </c>
      <c r="Q45" s="193">
        <f t="shared" si="29"/>
        <v>2968</v>
      </c>
      <c r="R45" s="193">
        <f t="shared" si="29"/>
        <v>4341</v>
      </c>
      <c r="S45" s="193">
        <f t="shared" si="29"/>
        <v>2758</v>
      </c>
      <c r="T45" s="193">
        <f t="shared" si="29"/>
        <v>3293</v>
      </c>
      <c r="U45" s="193">
        <f t="shared" si="29"/>
        <v>29051</v>
      </c>
      <c r="V45" s="193">
        <f t="shared" si="29"/>
        <v>970</v>
      </c>
      <c r="W45" s="193">
        <f t="shared" si="29"/>
        <v>-6130</v>
      </c>
      <c r="X45" s="193">
        <f t="shared" si="29"/>
        <v>4546</v>
      </c>
      <c r="Y45" s="193">
        <f t="shared" si="29"/>
        <v>4924</v>
      </c>
      <c r="Z45" s="193">
        <f t="shared" si="24"/>
        <v>2270</v>
      </c>
      <c r="AA45" s="193">
        <f t="shared" si="24"/>
        <v>1958</v>
      </c>
    </row>
    <row r="46" spans="1:30" x14ac:dyDescent="0.25">
      <c r="B46" s="193">
        <f t="shared" ref="B46:Y46" si="30">+B33-B32</f>
        <v>2068</v>
      </c>
      <c r="C46" s="193">
        <f t="shared" si="30"/>
        <v>2135</v>
      </c>
      <c r="D46" s="193">
        <f t="shared" si="30"/>
        <v>1470</v>
      </c>
      <c r="E46" s="193">
        <f t="shared" si="30"/>
        <v>2600</v>
      </c>
      <c r="F46" s="193">
        <f t="shared" si="30"/>
        <v>2107</v>
      </c>
      <c r="G46" s="193">
        <f t="shared" si="30"/>
        <v>3819</v>
      </c>
      <c r="H46" s="193">
        <f t="shared" si="30"/>
        <v>2659</v>
      </c>
      <c r="I46" s="193">
        <f t="shared" si="30"/>
        <v>3589</v>
      </c>
      <c r="J46" s="193">
        <f t="shared" si="30"/>
        <v>3788</v>
      </c>
      <c r="K46" s="193">
        <f t="shared" si="30"/>
        <v>3355</v>
      </c>
      <c r="L46" s="193">
        <f t="shared" si="30"/>
        <v>4103</v>
      </c>
      <c r="M46" s="193">
        <f t="shared" si="30"/>
        <v>675</v>
      </c>
      <c r="N46" s="193">
        <f t="shared" si="30"/>
        <v>3686</v>
      </c>
      <c r="O46" s="193">
        <f t="shared" si="30"/>
        <v>3719</v>
      </c>
      <c r="P46" s="193">
        <f t="shared" si="30"/>
        <v>3650</v>
      </c>
      <c r="Q46" s="193">
        <f t="shared" si="30"/>
        <v>2796</v>
      </c>
      <c r="R46" s="193">
        <f t="shared" si="30"/>
        <v>4515</v>
      </c>
      <c r="S46" s="193">
        <f t="shared" si="30"/>
        <v>3392</v>
      </c>
      <c r="T46" s="193">
        <f t="shared" si="30"/>
        <v>3344</v>
      </c>
      <c r="U46" s="193">
        <f t="shared" si="30"/>
        <v>1525</v>
      </c>
      <c r="V46" s="193">
        <f t="shared" si="30"/>
        <v>2456</v>
      </c>
      <c r="W46" s="193">
        <f t="shared" si="30"/>
        <v>4438</v>
      </c>
      <c r="X46" s="193">
        <f t="shared" si="30"/>
        <v>3573</v>
      </c>
      <c r="Y46" s="193">
        <f t="shared" si="30"/>
        <v>1423</v>
      </c>
      <c r="Z46" s="193">
        <f t="shared" si="24"/>
        <v>1976</v>
      </c>
      <c r="AA46" s="193">
        <f t="shared" si="24"/>
        <v>1746</v>
      </c>
    </row>
    <row r="47" spans="1:30" x14ac:dyDescent="0.25">
      <c r="B47" s="193">
        <f t="shared" ref="B47:Y47" si="31">+B34-B33</f>
        <v>529</v>
      </c>
      <c r="C47" s="193">
        <f t="shared" si="31"/>
        <v>2337</v>
      </c>
      <c r="D47" s="193">
        <f t="shared" si="31"/>
        <v>1907</v>
      </c>
      <c r="E47" s="193">
        <f t="shared" si="31"/>
        <v>2187</v>
      </c>
      <c r="F47" s="193">
        <f t="shared" si="31"/>
        <v>2504</v>
      </c>
      <c r="G47" s="193">
        <f t="shared" si="31"/>
        <v>1788</v>
      </c>
      <c r="H47" s="193">
        <f t="shared" si="31"/>
        <v>3204</v>
      </c>
      <c r="I47" s="193">
        <f t="shared" si="31"/>
        <v>2647</v>
      </c>
      <c r="J47" s="193">
        <f t="shared" si="31"/>
        <v>3338</v>
      </c>
      <c r="K47" s="193">
        <f t="shared" si="31"/>
        <v>3496</v>
      </c>
      <c r="L47" s="193">
        <f t="shared" si="31"/>
        <v>3211</v>
      </c>
      <c r="M47" s="193">
        <f t="shared" si="31"/>
        <v>7307</v>
      </c>
      <c r="N47" s="193">
        <f t="shared" si="31"/>
        <v>4545</v>
      </c>
      <c r="O47" s="193">
        <f t="shared" si="31"/>
        <v>2730</v>
      </c>
      <c r="P47" s="193">
        <f t="shared" si="31"/>
        <v>3422</v>
      </c>
      <c r="Q47" s="193">
        <f t="shared" si="31"/>
        <v>3750</v>
      </c>
      <c r="R47" s="193">
        <f t="shared" si="31"/>
        <v>3176</v>
      </c>
      <c r="S47" s="193">
        <f t="shared" si="31"/>
        <v>3485</v>
      </c>
      <c r="T47" s="193">
        <f t="shared" si="31"/>
        <v>3457</v>
      </c>
      <c r="U47" s="193">
        <f t="shared" si="31"/>
        <v>2032</v>
      </c>
      <c r="V47" s="193">
        <f t="shared" si="31"/>
        <v>-1040</v>
      </c>
      <c r="W47" s="193">
        <f t="shared" si="31"/>
        <v>1919</v>
      </c>
      <c r="X47" s="193">
        <f t="shared" si="31"/>
        <v>3822</v>
      </c>
      <c r="Y47" s="193">
        <f t="shared" si="31"/>
        <v>885</v>
      </c>
      <c r="Z47" s="193">
        <f t="shared" si="24"/>
        <v>3292</v>
      </c>
      <c r="AA47" s="193">
        <f t="shared" si="24"/>
        <v>2031</v>
      </c>
    </row>
    <row r="48" spans="1:30" x14ac:dyDescent="0.25">
      <c r="B48" s="193">
        <f t="shared" ref="B48:Y48" si="32">+B35-B34</f>
        <v>2405</v>
      </c>
      <c r="C48" s="193">
        <f t="shared" si="32"/>
        <v>1947</v>
      </c>
      <c r="D48" s="193">
        <f t="shared" si="32"/>
        <v>1504</v>
      </c>
      <c r="E48" s="193">
        <f t="shared" si="32"/>
        <v>1529</v>
      </c>
      <c r="F48" s="193">
        <f t="shared" si="32"/>
        <v>2858</v>
      </c>
      <c r="G48" s="193">
        <f t="shared" si="32"/>
        <v>1927</v>
      </c>
      <c r="H48" s="193">
        <f t="shared" si="32"/>
        <v>2756</v>
      </c>
      <c r="I48" s="193">
        <f t="shared" si="32"/>
        <v>2661</v>
      </c>
      <c r="J48" s="193">
        <f t="shared" si="32"/>
        <v>3829</v>
      </c>
      <c r="K48" s="193">
        <f t="shared" si="32"/>
        <v>3095</v>
      </c>
      <c r="L48" s="193">
        <f t="shared" si="32"/>
        <v>2458</v>
      </c>
      <c r="M48" s="193">
        <f t="shared" si="32"/>
        <v>2828</v>
      </c>
      <c r="N48" s="193">
        <f t="shared" si="32"/>
        <v>3075</v>
      </c>
      <c r="O48" s="193">
        <f t="shared" si="32"/>
        <v>3340</v>
      </c>
      <c r="P48" s="193">
        <f t="shared" si="32"/>
        <v>2843</v>
      </c>
      <c r="Q48" s="193">
        <f t="shared" si="32"/>
        <v>2981</v>
      </c>
      <c r="R48" s="193">
        <f t="shared" si="32"/>
        <v>3332</v>
      </c>
      <c r="S48" s="193">
        <f t="shared" si="32"/>
        <v>2662</v>
      </c>
      <c r="T48" s="193">
        <f t="shared" si="32"/>
        <v>-22315</v>
      </c>
      <c r="U48" s="193">
        <f t="shared" si="32"/>
        <v>4898</v>
      </c>
      <c r="V48" s="193">
        <f t="shared" si="32"/>
        <v>-269</v>
      </c>
      <c r="W48" s="193">
        <f t="shared" si="32"/>
        <v>3578</v>
      </c>
      <c r="X48" s="193">
        <f t="shared" si="32"/>
        <v>-57</v>
      </c>
      <c r="Y48" s="193">
        <f t="shared" si="32"/>
        <v>1939</v>
      </c>
      <c r="Z48" s="193">
        <f t="shared" si="24"/>
        <v>2070</v>
      </c>
      <c r="AA48" s="193">
        <f t="shared" si="24"/>
        <v>2124</v>
      </c>
    </row>
    <row r="49" spans="2:27" x14ac:dyDescent="0.25">
      <c r="B49" s="193">
        <f t="shared" ref="B49:Y49" si="33">+B36-B35</f>
        <v>1437</v>
      </c>
      <c r="C49" s="193">
        <f t="shared" si="33"/>
        <v>2232</v>
      </c>
      <c r="D49" s="193">
        <f t="shared" si="33"/>
        <v>2325</v>
      </c>
      <c r="E49" s="193">
        <f t="shared" si="33"/>
        <v>2328</v>
      </c>
      <c r="F49" s="193">
        <f t="shared" si="33"/>
        <v>1569</v>
      </c>
      <c r="G49" s="193">
        <f t="shared" si="33"/>
        <v>2579</v>
      </c>
      <c r="H49" s="193">
        <f t="shared" si="33"/>
        <v>3624</v>
      </c>
      <c r="I49" s="193">
        <f t="shared" si="33"/>
        <v>2018</v>
      </c>
      <c r="J49" s="193">
        <f t="shared" si="33"/>
        <v>4701</v>
      </c>
      <c r="K49" s="193">
        <f t="shared" si="33"/>
        <v>2931</v>
      </c>
      <c r="L49" s="193">
        <f t="shared" si="33"/>
        <v>3662</v>
      </c>
      <c r="M49" s="193">
        <f t="shared" si="33"/>
        <v>3136</v>
      </c>
      <c r="N49" s="193">
        <f t="shared" si="33"/>
        <v>3192</v>
      </c>
      <c r="O49" s="193">
        <f t="shared" si="33"/>
        <v>2933</v>
      </c>
      <c r="P49" s="193">
        <f t="shared" si="33"/>
        <v>2827</v>
      </c>
      <c r="Q49" s="193">
        <f t="shared" si="33"/>
        <v>3019</v>
      </c>
      <c r="R49" s="193">
        <f t="shared" si="33"/>
        <v>3172</v>
      </c>
      <c r="S49" s="193">
        <f t="shared" si="33"/>
        <v>3587</v>
      </c>
      <c r="T49" s="193">
        <f t="shared" si="33"/>
        <v>18684</v>
      </c>
      <c r="U49" s="193">
        <f t="shared" si="33"/>
        <v>-586</v>
      </c>
      <c r="V49" s="193">
        <f t="shared" si="33"/>
        <v>-1072</v>
      </c>
      <c r="W49" s="193">
        <f t="shared" si="33"/>
        <v>1383</v>
      </c>
      <c r="X49" s="193">
        <f t="shared" si="33"/>
        <v>1088</v>
      </c>
      <c r="Y49" s="193">
        <f t="shared" si="33"/>
        <v>248</v>
      </c>
      <c r="Z49" s="193">
        <f t="shared" si="24"/>
        <v>1407</v>
      </c>
      <c r="AA49" s="193">
        <f t="shared" si="24"/>
        <v>723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59D46-7FF7-4916-95EF-84C7813FC24E}">
  <sheetPr>
    <tabColor rgb="FF00B0F0"/>
    <pageSetUpPr fitToPage="1"/>
  </sheetPr>
  <dimension ref="A1:CZ64"/>
  <sheetViews>
    <sheetView tabSelected="1" zoomScaleNormal="100" workbookViewId="0">
      <pane xSplit="2" ySplit="5" topLeftCell="C37" activePane="bottomRight" state="frozen"/>
      <selection pane="topRight" activeCell="C1" sqref="C1"/>
      <selection pane="bottomLeft" activeCell="A6" sqref="A6"/>
      <selection pane="bottomRight" activeCell="C64" sqref="C64"/>
    </sheetView>
  </sheetViews>
  <sheetFormatPr baseColWidth="10" defaultColWidth="11.5703125" defaultRowHeight="12.75" x14ac:dyDescent="0.2"/>
  <cols>
    <col min="1" max="1" width="10.42578125" style="115" customWidth="1"/>
    <col min="2" max="2" width="16.5703125" style="115" bestFit="1" customWidth="1"/>
    <col min="3" max="3" width="18" style="115" customWidth="1"/>
    <col min="4" max="4" width="12.140625" style="115" customWidth="1"/>
    <col min="5" max="5" width="13.5703125" style="115" customWidth="1"/>
    <col min="6" max="6" width="11.42578125" style="115" customWidth="1"/>
    <col min="7" max="7" width="13.5703125" style="115" customWidth="1"/>
    <col min="8" max="8" width="12.140625" style="115" bestFit="1" customWidth="1"/>
    <col min="9" max="9" width="9.5703125" style="115" customWidth="1"/>
    <col min="10" max="10" width="11.5703125" style="115" customWidth="1"/>
    <col min="11" max="11" width="13.42578125" style="115" customWidth="1"/>
    <col min="12" max="12" width="11.42578125" style="115" customWidth="1"/>
    <col min="13" max="13" width="10.5703125" style="115" customWidth="1"/>
    <col min="14" max="14" width="10.140625" style="115" bestFit="1" customWidth="1"/>
    <col min="15" max="15" width="12.5703125" style="115" customWidth="1"/>
    <col min="16" max="16" width="16.5703125" style="115" customWidth="1"/>
    <col min="17" max="17" width="14.140625" style="115" bestFit="1" customWidth="1"/>
    <col min="18" max="18" width="13.42578125" style="115" customWidth="1"/>
    <col min="19" max="19" width="13" style="115" customWidth="1"/>
    <col min="20" max="20" width="14.5703125" style="115" customWidth="1"/>
    <col min="21" max="21" width="14.42578125" style="115" customWidth="1"/>
    <col min="22" max="22" width="13.5703125" style="115" customWidth="1"/>
    <col min="23" max="23" width="10.42578125" style="115" customWidth="1"/>
    <col min="24" max="24" width="11" style="115" customWidth="1"/>
    <col min="25" max="25" width="11.42578125" style="115" customWidth="1"/>
    <col min="26" max="26" width="9.42578125" style="115" customWidth="1"/>
    <col min="27" max="27" width="14" style="115" customWidth="1"/>
    <col min="28" max="28" width="15.140625" style="115" customWidth="1"/>
    <col min="29" max="29" width="7.85546875" style="115" bestFit="1" customWidth="1"/>
    <col min="30" max="30" width="10" style="115" customWidth="1"/>
    <col min="31" max="31" width="12.42578125" style="115" customWidth="1"/>
    <col min="32" max="32" width="10.42578125" style="115" customWidth="1"/>
    <col min="33" max="35" width="9.5703125" style="115" customWidth="1"/>
    <col min="36" max="36" width="10.85546875" style="115" customWidth="1"/>
    <col min="37" max="37" width="11.5703125" style="115" customWidth="1"/>
    <col min="38" max="38" width="12.5703125" style="115" customWidth="1"/>
    <col min="39" max="39" width="13.140625" style="115" customWidth="1"/>
    <col min="40" max="40" width="13.42578125" style="115" customWidth="1"/>
    <col min="41" max="41" width="12.5703125" style="115" customWidth="1"/>
    <col min="42" max="42" width="10.5703125" style="115" customWidth="1"/>
    <col min="43" max="256" width="11.5703125" style="115"/>
    <col min="257" max="257" width="10.42578125" style="115" customWidth="1"/>
    <col min="258" max="258" width="16.5703125" style="115" bestFit="1" customWidth="1"/>
    <col min="259" max="259" width="18" style="115" customWidth="1"/>
    <col min="260" max="260" width="12.140625" style="115" customWidth="1"/>
    <col min="261" max="261" width="13.5703125" style="115" customWidth="1"/>
    <col min="262" max="262" width="11.42578125" style="115" customWidth="1"/>
    <col min="263" max="263" width="13.5703125" style="115" customWidth="1"/>
    <col min="264" max="264" width="12.140625" style="115" bestFit="1" customWidth="1"/>
    <col min="265" max="265" width="9.5703125" style="115" customWidth="1"/>
    <col min="266" max="266" width="11.5703125" style="115"/>
    <col min="267" max="267" width="13.42578125" style="115" customWidth="1"/>
    <col min="268" max="268" width="11.42578125" style="115" customWidth="1"/>
    <col min="269" max="269" width="10.5703125" style="115" customWidth="1"/>
    <col min="270" max="270" width="10.140625" style="115" bestFit="1" customWidth="1"/>
    <col min="271" max="271" width="12.5703125" style="115" customWidth="1"/>
    <col min="272" max="272" width="16.5703125" style="115" customWidth="1"/>
    <col min="273" max="273" width="14.140625" style="115" bestFit="1" customWidth="1"/>
    <col min="274" max="274" width="13.42578125" style="115" customWidth="1"/>
    <col min="275" max="275" width="13" style="115" customWidth="1"/>
    <col min="276" max="276" width="14.5703125" style="115" customWidth="1"/>
    <col min="277" max="277" width="14.42578125" style="115" customWidth="1"/>
    <col min="278" max="278" width="13.5703125" style="115" customWidth="1"/>
    <col min="279" max="279" width="10.42578125" style="115" customWidth="1"/>
    <col min="280" max="280" width="11" style="115" customWidth="1"/>
    <col min="281" max="281" width="11.42578125" style="115" customWidth="1"/>
    <col min="282" max="282" width="9.42578125" style="115" customWidth="1"/>
    <col min="283" max="283" width="14" style="115" customWidth="1"/>
    <col min="284" max="284" width="15.140625" style="115" customWidth="1"/>
    <col min="285" max="285" width="7.85546875" style="115" bestFit="1" customWidth="1"/>
    <col min="286" max="286" width="10" style="115" customWidth="1"/>
    <col min="287" max="287" width="12.42578125" style="115" customWidth="1"/>
    <col min="288" max="288" width="10.42578125" style="115" customWidth="1"/>
    <col min="289" max="291" width="9.5703125" style="115" customWidth="1"/>
    <col min="292" max="292" width="10.85546875" style="115" customWidth="1"/>
    <col min="293" max="293" width="11.5703125" style="115"/>
    <col min="294" max="294" width="12.5703125" style="115" customWidth="1"/>
    <col min="295" max="295" width="13.140625" style="115" customWidth="1"/>
    <col min="296" max="296" width="13.42578125" style="115" customWidth="1"/>
    <col min="297" max="297" width="12.5703125" style="115" customWidth="1"/>
    <col min="298" max="298" width="10.5703125" style="115" customWidth="1"/>
    <col min="299" max="512" width="11.5703125" style="115"/>
    <col min="513" max="513" width="10.42578125" style="115" customWidth="1"/>
    <col min="514" max="514" width="16.5703125" style="115" bestFit="1" customWidth="1"/>
    <col min="515" max="515" width="18" style="115" customWidth="1"/>
    <col min="516" max="516" width="12.140625" style="115" customWidth="1"/>
    <col min="517" max="517" width="13.5703125" style="115" customWidth="1"/>
    <col min="518" max="518" width="11.42578125" style="115" customWidth="1"/>
    <col min="519" max="519" width="13.5703125" style="115" customWidth="1"/>
    <col min="520" max="520" width="12.140625" style="115" bestFit="1" customWidth="1"/>
    <col min="521" max="521" width="9.5703125" style="115" customWidth="1"/>
    <col min="522" max="522" width="11.5703125" style="115"/>
    <col min="523" max="523" width="13.42578125" style="115" customWidth="1"/>
    <col min="524" max="524" width="11.42578125" style="115" customWidth="1"/>
    <col min="525" max="525" width="10.5703125" style="115" customWidth="1"/>
    <col min="526" max="526" width="10.140625" style="115" bestFit="1" customWidth="1"/>
    <col min="527" max="527" width="12.5703125" style="115" customWidth="1"/>
    <col min="528" max="528" width="16.5703125" style="115" customWidth="1"/>
    <col min="529" max="529" width="14.140625" style="115" bestFit="1" customWidth="1"/>
    <col min="530" max="530" width="13.42578125" style="115" customWidth="1"/>
    <col min="531" max="531" width="13" style="115" customWidth="1"/>
    <col min="532" max="532" width="14.5703125" style="115" customWidth="1"/>
    <col min="533" max="533" width="14.42578125" style="115" customWidth="1"/>
    <col min="534" max="534" width="13.5703125" style="115" customWidth="1"/>
    <col min="535" max="535" width="10.42578125" style="115" customWidth="1"/>
    <col min="536" max="536" width="11" style="115" customWidth="1"/>
    <col min="537" max="537" width="11.42578125" style="115" customWidth="1"/>
    <col min="538" max="538" width="9.42578125" style="115" customWidth="1"/>
    <col min="539" max="539" width="14" style="115" customWidth="1"/>
    <col min="540" max="540" width="15.140625" style="115" customWidth="1"/>
    <col min="541" max="541" width="7.85546875" style="115" bestFit="1" customWidth="1"/>
    <col min="542" max="542" width="10" style="115" customWidth="1"/>
    <col min="543" max="543" width="12.42578125" style="115" customWidth="1"/>
    <col min="544" max="544" width="10.42578125" style="115" customWidth="1"/>
    <col min="545" max="547" width="9.5703125" style="115" customWidth="1"/>
    <col min="548" max="548" width="10.85546875" style="115" customWidth="1"/>
    <col min="549" max="549" width="11.5703125" style="115"/>
    <col min="550" max="550" width="12.5703125" style="115" customWidth="1"/>
    <col min="551" max="551" width="13.140625" style="115" customWidth="1"/>
    <col min="552" max="552" width="13.42578125" style="115" customWidth="1"/>
    <col min="553" max="553" width="12.5703125" style="115" customWidth="1"/>
    <col min="554" max="554" width="10.5703125" style="115" customWidth="1"/>
    <col min="555" max="768" width="11.5703125" style="115"/>
    <col min="769" max="769" width="10.42578125" style="115" customWidth="1"/>
    <col min="770" max="770" width="16.5703125" style="115" bestFit="1" customWidth="1"/>
    <col min="771" max="771" width="18" style="115" customWidth="1"/>
    <col min="772" max="772" width="12.140625" style="115" customWidth="1"/>
    <col min="773" max="773" width="13.5703125" style="115" customWidth="1"/>
    <col min="774" max="774" width="11.42578125" style="115" customWidth="1"/>
    <col min="775" max="775" width="13.5703125" style="115" customWidth="1"/>
    <col min="776" max="776" width="12.140625" style="115" bestFit="1" customWidth="1"/>
    <col min="777" max="777" width="9.5703125" style="115" customWidth="1"/>
    <col min="778" max="778" width="11.5703125" style="115"/>
    <col min="779" max="779" width="13.42578125" style="115" customWidth="1"/>
    <col min="780" max="780" width="11.42578125" style="115" customWidth="1"/>
    <col min="781" max="781" width="10.5703125" style="115" customWidth="1"/>
    <col min="782" max="782" width="10.140625" style="115" bestFit="1" customWidth="1"/>
    <col min="783" max="783" width="12.5703125" style="115" customWidth="1"/>
    <col min="784" max="784" width="16.5703125" style="115" customWidth="1"/>
    <col min="785" max="785" width="14.140625" style="115" bestFit="1" customWidth="1"/>
    <col min="786" max="786" width="13.42578125" style="115" customWidth="1"/>
    <col min="787" max="787" width="13" style="115" customWidth="1"/>
    <col min="788" max="788" width="14.5703125" style="115" customWidth="1"/>
    <col min="789" max="789" width="14.42578125" style="115" customWidth="1"/>
    <col min="790" max="790" width="13.5703125" style="115" customWidth="1"/>
    <col min="791" max="791" width="10.42578125" style="115" customWidth="1"/>
    <col min="792" max="792" width="11" style="115" customWidth="1"/>
    <col min="793" max="793" width="11.42578125" style="115" customWidth="1"/>
    <col min="794" max="794" width="9.42578125" style="115" customWidth="1"/>
    <col min="795" max="795" width="14" style="115" customWidth="1"/>
    <col min="796" max="796" width="15.140625" style="115" customWidth="1"/>
    <col min="797" max="797" width="7.85546875" style="115" bestFit="1" customWidth="1"/>
    <col min="798" max="798" width="10" style="115" customWidth="1"/>
    <col min="799" max="799" width="12.42578125" style="115" customWidth="1"/>
    <col min="800" max="800" width="10.42578125" style="115" customWidth="1"/>
    <col min="801" max="803" width="9.5703125" style="115" customWidth="1"/>
    <col min="804" max="804" width="10.85546875" style="115" customWidth="1"/>
    <col min="805" max="805" width="11.5703125" style="115"/>
    <col min="806" max="806" width="12.5703125" style="115" customWidth="1"/>
    <col min="807" max="807" width="13.140625" style="115" customWidth="1"/>
    <col min="808" max="808" width="13.42578125" style="115" customWidth="1"/>
    <col min="809" max="809" width="12.5703125" style="115" customWidth="1"/>
    <col min="810" max="810" width="10.5703125" style="115" customWidth="1"/>
    <col min="811" max="1024" width="11.5703125" style="115"/>
    <col min="1025" max="1025" width="10.42578125" style="115" customWidth="1"/>
    <col min="1026" max="1026" width="16.5703125" style="115" bestFit="1" customWidth="1"/>
    <col min="1027" max="1027" width="18" style="115" customWidth="1"/>
    <col min="1028" max="1028" width="12.140625" style="115" customWidth="1"/>
    <col min="1029" max="1029" width="13.5703125" style="115" customWidth="1"/>
    <col min="1030" max="1030" width="11.42578125" style="115" customWidth="1"/>
    <col min="1031" max="1031" width="13.5703125" style="115" customWidth="1"/>
    <col min="1032" max="1032" width="12.140625" style="115" bestFit="1" customWidth="1"/>
    <col min="1033" max="1033" width="9.5703125" style="115" customWidth="1"/>
    <col min="1034" max="1034" width="11.5703125" style="115"/>
    <col min="1035" max="1035" width="13.42578125" style="115" customWidth="1"/>
    <col min="1036" max="1036" width="11.42578125" style="115" customWidth="1"/>
    <col min="1037" max="1037" width="10.5703125" style="115" customWidth="1"/>
    <col min="1038" max="1038" width="10.140625" style="115" bestFit="1" customWidth="1"/>
    <col min="1039" max="1039" width="12.5703125" style="115" customWidth="1"/>
    <col min="1040" max="1040" width="16.5703125" style="115" customWidth="1"/>
    <col min="1041" max="1041" width="14.140625" style="115" bestFit="1" customWidth="1"/>
    <col min="1042" max="1042" width="13.42578125" style="115" customWidth="1"/>
    <col min="1043" max="1043" width="13" style="115" customWidth="1"/>
    <col min="1044" max="1044" width="14.5703125" style="115" customWidth="1"/>
    <col min="1045" max="1045" width="14.42578125" style="115" customWidth="1"/>
    <col min="1046" max="1046" width="13.5703125" style="115" customWidth="1"/>
    <col min="1047" max="1047" width="10.42578125" style="115" customWidth="1"/>
    <col min="1048" max="1048" width="11" style="115" customWidth="1"/>
    <col min="1049" max="1049" width="11.42578125" style="115" customWidth="1"/>
    <col min="1050" max="1050" width="9.42578125" style="115" customWidth="1"/>
    <col min="1051" max="1051" width="14" style="115" customWidth="1"/>
    <col min="1052" max="1052" width="15.140625" style="115" customWidth="1"/>
    <col min="1053" max="1053" width="7.85546875" style="115" bestFit="1" customWidth="1"/>
    <col min="1054" max="1054" width="10" style="115" customWidth="1"/>
    <col min="1055" max="1055" width="12.42578125" style="115" customWidth="1"/>
    <col min="1056" max="1056" width="10.42578125" style="115" customWidth="1"/>
    <col min="1057" max="1059" width="9.5703125" style="115" customWidth="1"/>
    <col min="1060" max="1060" width="10.85546875" style="115" customWidth="1"/>
    <col min="1061" max="1061" width="11.5703125" style="115"/>
    <col min="1062" max="1062" width="12.5703125" style="115" customWidth="1"/>
    <col min="1063" max="1063" width="13.140625" style="115" customWidth="1"/>
    <col min="1064" max="1064" width="13.42578125" style="115" customWidth="1"/>
    <col min="1065" max="1065" width="12.5703125" style="115" customWidth="1"/>
    <col min="1066" max="1066" width="10.5703125" style="115" customWidth="1"/>
    <col min="1067" max="1280" width="11.5703125" style="115"/>
    <col min="1281" max="1281" width="10.42578125" style="115" customWidth="1"/>
    <col min="1282" max="1282" width="16.5703125" style="115" bestFit="1" customWidth="1"/>
    <col min="1283" max="1283" width="18" style="115" customWidth="1"/>
    <col min="1284" max="1284" width="12.140625" style="115" customWidth="1"/>
    <col min="1285" max="1285" width="13.5703125" style="115" customWidth="1"/>
    <col min="1286" max="1286" width="11.42578125" style="115" customWidth="1"/>
    <col min="1287" max="1287" width="13.5703125" style="115" customWidth="1"/>
    <col min="1288" max="1288" width="12.140625" style="115" bestFit="1" customWidth="1"/>
    <col min="1289" max="1289" width="9.5703125" style="115" customWidth="1"/>
    <col min="1290" max="1290" width="11.5703125" style="115"/>
    <col min="1291" max="1291" width="13.42578125" style="115" customWidth="1"/>
    <col min="1292" max="1292" width="11.42578125" style="115" customWidth="1"/>
    <col min="1293" max="1293" width="10.5703125" style="115" customWidth="1"/>
    <col min="1294" max="1294" width="10.140625" style="115" bestFit="1" customWidth="1"/>
    <col min="1295" max="1295" width="12.5703125" style="115" customWidth="1"/>
    <col min="1296" max="1296" width="16.5703125" style="115" customWidth="1"/>
    <col min="1297" max="1297" width="14.140625" style="115" bestFit="1" customWidth="1"/>
    <col min="1298" max="1298" width="13.42578125" style="115" customWidth="1"/>
    <col min="1299" max="1299" width="13" style="115" customWidth="1"/>
    <col min="1300" max="1300" width="14.5703125" style="115" customWidth="1"/>
    <col min="1301" max="1301" width="14.42578125" style="115" customWidth="1"/>
    <col min="1302" max="1302" width="13.5703125" style="115" customWidth="1"/>
    <col min="1303" max="1303" width="10.42578125" style="115" customWidth="1"/>
    <col min="1304" max="1304" width="11" style="115" customWidth="1"/>
    <col min="1305" max="1305" width="11.42578125" style="115" customWidth="1"/>
    <col min="1306" max="1306" width="9.42578125" style="115" customWidth="1"/>
    <col min="1307" max="1307" width="14" style="115" customWidth="1"/>
    <col min="1308" max="1308" width="15.140625" style="115" customWidth="1"/>
    <col min="1309" max="1309" width="7.85546875" style="115" bestFit="1" customWidth="1"/>
    <col min="1310" max="1310" width="10" style="115" customWidth="1"/>
    <col min="1311" max="1311" width="12.42578125" style="115" customWidth="1"/>
    <col min="1312" max="1312" width="10.42578125" style="115" customWidth="1"/>
    <col min="1313" max="1315" width="9.5703125" style="115" customWidth="1"/>
    <col min="1316" max="1316" width="10.85546875" style="115" customWidth="1"/>
    <col min="1317" max="1317" width="11.5703125" style="115"/>
    <col min="1318" max="1318" width="12.5703125" style="115" customWidth="1"/>
    <col min="1319" max="1319" width="13.140625" style="115" customWidth="1"/>
    <col min="1320" max="1320" width="13.42578125" style="115" customWidth="1"/>
    <col min="1321" max="1321" width="12.5703125" style="115" customWidth="1"/>
    <col min="1322" max="1322" width="10.5703125" style="115" customWidth="1"/>
    <col min="1323" max="1536" width="11.5703125" style="115"/>
    <col min="1537" max="1537" width="10.42578125" style="115" customWidth="1"/>
    <col min="1538" max="1538" width="16.5703125" style="115" bestFit="1" customWidth="1"/>
    <col min="1539" max="1539" width="18" style="115" customWidth="1"/>
    <col min="1540" max="1540" width="12.140625" style="115" customWidth="1"/>
    <col min="1541" max="1541" width="13.5703125" style="115" customWidth="1"/>
    <col min="1542" max="1542" width="11.42578125" style="115" customWidth="1"/>
    <col min="1543" max="1543" width="13.5703125" style="115" customWidth="1"/>
    <col min="1544" max="1544" width="12.140625" style="115" bestFit="1" customWidth="1"/>
    <col min="1545" max="1545" width="9.5703125" style="115" customWidth="1"/>
    <col min="1546" max="1546" width="11.5703125" style="115"/>
    <col min="1547" max="1547" width="13.42578125" style="115" customWidth="1"/>
    <col min="1548" max="1548" width="11.42578125" style="115" customWidth="1"/>
    <col min="1549" max="1549" width="10.5703125" style="115" customWidth="1"/>
    <col min="1550" max="1550" width="10.140625" style="115" bestFit="1" customWidth="1"/>
    <col min="1551" max="1551" width="12.5703125" style="115" customWidth="1"/>
    <col min="1552" max="1552" width="16.5703125" style="115" customWidth="1"/>
    <col min="1553" max="1553" width="14.140625" style="115" bestFit="1" customWidth="1"/>
    <col min="1554" max="1554" width="13.42578125" style="115" customWidth="1"/>
    <col min="1555" max="1555" width="13" style="115" customWidth="1"/>
    <col min="1556" max="1556" width="14.5703125" style="115" customWidth="1"/>
    <col min="1557" max="1557" width="14.42578125" style="115" customWidth="1"/>
    <col min="1558" max="1558" width="13.5703125" style="115" customWidth="1"/>
    <col min="1559" max="1559" width="10.42578125" style="115" customWidth="1"/>
    <col min="1560" max="1560" width="11" style="115" customWidth="1"/>
    <col min="1561" max="1561" width="11.42578125" style="115" customWidth="1"/>
    <col min="1562" max="1562" width="9.42578125" style="115" customWidth="1"/>
    <col min="1563" max="1563" width="14" style="115" customWidth="1"/>
    <col min="1564" max="1564" width="15.140625" style="115" customWidth="1"/>
    <col min="1565" max="1565" width="7.85546875" style="115" bestFit="1" customWidth="1"/>
    <col min="1566" max="1566" width="10" style="115" customWidth="1"/>
    <col min="1567" max="1567" width="12.42578125" style="115" customWidth="1"/>
    <col min="1568" max="1568" width="10.42578125" style="115" customWidth="1"/>
    <col min="1569" max="1571" width="9.5703125" style="115" customWidth="1"/>
    <col min="1572" max="1572" width="10.85546875" style="115" customWidth="1"/>
    <col min="1573" max="1573" width="11.5703125" style="115"/>
    <col min="1574" max="1574" width="12.5703125" style="115" customWidth="1"/>
    <col min="1575" max="1575" width="13.140625" style="115" customWidth="1"/>
    <col min="1576" max="1576" width="13.42578125" style="115" customWidth="1"/>
    <col min="1577" max="1577" width="12.5703125" style="115" customWidth="1"/>
    <col min="1578" max="1578" width="10.5703125" style="115" customWidth="1"/>
    <col min="1579" max="1792" width="11.5703125" style="115"/>
    <col min="1793" max="1793" width="10.42578125" style="115" customWidth="1"/>
    <col min="1794" max="1794" width="16.5703125" style="115" bestFit="1" customWidth="1"/>
    <col min="1795" max="1795" width="18" style="115" customWidth="1"/>
    <col min="1796" max="1796" width="12.140625" style="115" customWidth="1"/>
    <col min="1797" max="1797" width="13.5703125" style="115" customWidth="1"/>
    <col min="1798" max="1798" width="11.42578125" style="115" customWidth="1"/>
    <col min="1799" max="1799" width="13.5703125" style="115" customWidth="1"/>
    <col min="1800" max="1800" width="12.140625" style="115" bestFit="1" customWidth="1"/>
    <col min="1801" max="1801" width="9.5703125" style="115" customWidth="1"/>
    <col min="1802" max="1802" width="11.5703125" style="115"/>
    <col min="1803" max="1803" width="13.42578125" style="115" customWidth="1"/>
    <col min="1804" max="1804" width="11.42578125" style="115" customWidth="1"/>
    <col min="1805" max="1805" width="10.5703125" style="115" customWidth="1"/>
    <col min="1806" max="1806" width="10.140625" style="115" bestFit="1" customWidth="1"/>
    <col min="1807" max="1807" width="12.5703125" style="115" customWidth="1"/>
    <col min="1808" max="1808" width="16.5703125" style="115" customWidth="1"/>
    <col min="1809" max="1809" width="14.140625" style="115" bestFit="1" customWidth="1"/>
    <col min="1810" max="1810" width="13.42578125" style="115" customWidth="1"/>
    <col min="1811" max="1811" width="13" style="115" customWidth="1"/>
    <col min="1812" max="1812" width="14.5703125" style="115" customWidth="1"/>
    <col min="1813" max="1813" width="14.42578125" style="115" customWidth="1"/>
    <col min="1814" max="1814" width="13.5703125" style="115" customWidth="1"/>
    <col min="1815" max="1815" width="10.42578125" style="115" customWidth="1"/>
    <col min="1816" max="1816" width="11" style="115" customWidth="1"/>
    <col min="1817" max="1817" width="11.42578125" style="115" customWidth="1"/>
    <col min="1818" max="1818" width="9.42578125" style="115" customWidth="1"/>
    <col min="1819" max="1819" width="14" style="115" customWidth="1"/>
    <col min="1820" max="1820" width="15.140625" style="115" customWidth="1"/>
    <col min="1821" max="1821" width="7.85546875" style="115" bestFit="1" customWidth="1"/>
    <col min="1822" max="1822" width="10" style="115" customWidth="1"/>
    <col min="1823" max="1823" width="12.42578125" style="115" customWidth="1"/>
    <col min="1824" max="1824" width="10.42578125" style="115" customWidth="1"/>
    <col min="1825" max="1827" width="9.5703125" style="115" customWidth="1"/>
    <col min="1828" max="1828" width="10.85546875" style="115" customWidth="1"/>
    <col min="1829" max="1829" width="11.5703125" style="115"/>
    <col min="1830" max="1830" width="12.5703125" style="115" customWidth="1"/>
    <col min="1831" max="1831" width="13.140625" style="115" customWidth="1"/>
    <col min="1832" max="1832" width="13.42578125" style="115" customWidth="1"/>
    <col min="1833" max="1833" width="12.5703125" style="115" customWidth="1"/>
    <col min="1834" max="1834" width="10.5703125" style="115" customWidth="1"/>
    <col min="1835" max="2048" width="11.5703125" style="115"/>
    <col min="2049" max="2049" width="10.42578125" style="115" customWidth="1"/>
    <col min="2050" max="2050" width="16.5703125" style="115" bestFit="1" customWidth="1"/>
    <col min="2051" max="2051" width="18" style="115" customWidth="1"/>
    <col min="2052" max="2052" width="12.140625" style="115" customWidth="1"/>
    <col min="2053" max="2053" width="13.5703125" style="115" customWidth="1"/>
    <col min="2054" max="2054" width="11.42578125" style="115" customWidth="1"/>
    <col min="2055" max="2055" width="13.5703125" style="115" customWidth="1"/>
    <col min="2056" max="2056" width="12.140625" style="115" bestFit="1" customWidth="1"/>
    <col min="2057" max="2057" width="9.5703125" style="115" customWidth="1"/>
    <col min="2058" max="2058" width="11.5703125" style="115"/>
    <col min="2059" max="2059" width="13.42578125" style="115" customWidth="1"/>
    <col min="2060" max="2060" width="11.42578125" style="115" customWidth="1"/>
    <col min="2061" max="2061" width="10.5703125" style="115" customWidth="1"/>
    <col min="2062" max="2062" width="10.140625" style="115" bestFit="1" customWidth="1"/>
    <col min="2063" max="2063" width="12.5703125" style="115" customWidth="1"/>
    <col min="2064" max="2064" width="16.5703125" style="115" customWidth="1"/>
    <col min="2065" max="2065" width="14.140625" style="115" bestFit="1" customWidth="1"/>
    <col min="2066" max="2066" width="13.42578125" style="115" customWidth="1"/>
    <col min="2067" max="2067" width="13" style="115" customWidth="1"/>
    <col min="2068" max="2068" width="14.5703125" style="115" customWidth="1"/>
    <col min="2069" max="2069" width="14.42578125" style="115" customWidth="1"/>
    <col min="2070" max="2070" width="13.5703125" style="115" customWidth="1"/>
    <col min="2071" max="2071" width="10.42578125" style="115" customWidth="1"/>
    <col min="2072" max="2072" width="11" style="115" customWidth="1"/>
    <col min="2073" max="2073" width="11.42578125" style="115" customWidth="1"/>
    <col min="2074" max="2074" width="9.42578125" style="115" customWidth="1"/>
    <col min="2075" max="2075" width="14" style="115" customWidth="1"/>
    <col min="2076" max="2076" width="15.140625" style="115" customWidth="1"/>
    <col min="2077" max="2077" width="7.85546875" style="115" bestFit="1" customWidth="1"/>
    <col min="2078" max="2078" width="10" style="115" customWidth="1"/>
    <col min="2079" max="2079" width="12.42578125" style="115" customWidth="1"/>
    <col min="2080" max="2080" width="10.42578125" style="115" customWidth="1"/>
    <col min="2081" max="2083" width="9.5703125" style="115" customWidth="1"/>
    <col min="2084" max="2084" width="10.85546875" style="115" customWidth="1"/>
    <col min="2085" max="2085" width="11.5703125" style="115"/>
    <col min="2086" max="2086" width="12.5703125" style="115" customWidth="1"/>
    <col min="2087" max="2087" width="13.140625" style="115" customWidth="1"/>
    <col min="2088" max="2088" width="13.42578125" style="115" customWidth="1"/>
    <col min="2089" max="2089" width="12.5703125" style="115" customWidth="1"/>
    <col min="2090" max="2090" width="10.5703125" style="115" customWidth="1"/>
    <col min="2091" max="2304" width="11.5703125" style="115"/>
    <col min="2305" max="2305" width="10.42578125" style="115" customWidth="1"/>
    <col min="2306" max="2306" width="16.5703125" style="115" bestFit="1" customWidth="1"/>
    <col min="2307" max="2307" width="18" style="115" customWidth="1"/>
    <col min="2308" max="2308" width="12.140625" style="115" customWidth="1"/>
    <col min="2309" max="2309" width="13.5703125" style="115" customWidth="1"/>
    <col min="2310" max="2310" width="11.42578125" style="115" customWidth="1"/>
    <col min="2311" max="2311" width="13.5703125" style="115" customWidth="1"/>
    <col min="2312" max="2312" width="12.140625" style="115" bestFit="1" customWidth="1"/>
    <col min="2313" max="2313" width="9.5703125" style="115" customWidth="1"/>
    <col min="2314" max="2314" width="11.5703125" style="115"/>
    <col min="2315" max="2315" width="13.42578125" style="115" customWidth="1"/>
    <col min="2316" max="2316" width="11.42578125" style="115" customWidth="1"/>
    <col min="2317" max="2317" width="10.5703125" style="115" customWidth="1"/>
    <col min="2318" max="2318" width="10.140625" style="115" bestFit="1" customWidth="1"/>
    <col min="2319" max="2319" width="12.5703125" style="115" customWidth="1"/>
    <col min="2320" max="2320" width="16.5703125" style="115" customWidth="1"/>
    <col min="2321" max="2321" width="14.140625" style="115" bestFit="1" customWidth="1"/>
    <col min="2322" max="2322" width="13.42578125" style="115" customWidth="1"/>
    <col min="2323" max="2323" width="13" style="115" customWidth="1"/>
    <col min="2324" max="2324" width="14.5703125" style="115" customWidth="1"/>
    <col min="2325" max="2325" width="14.42578125" style="115" customWidth="1"/>
    <col min="2326" max="2326" width="13.5703125" style="115" customWidth="1"/>
    <col min="2327" max="2327" width="10.42578125" style="115" customWidth="1"/>
    <col min="2328" max="2328" width="11" style="115" customWidth="1"/>
    <col min="2329" max="2329" width="11.42578125" style="115" customWidth="1"/>
    <col min="2330" max="2330" width="9.42578125" style="115" customWidth="1"/>
    <col min="2331" max="2331" width="14" style="115" customWidth="1"/>
    <col min="2332" max="2332" width="15.140625" style="115" customWidth="1"/>
    <col min="2333" max="2333" width="7.85546875" style="115" bestFit="1" customWidth="1"/>
    <col min="2334" max="2334" width="10" style="115" customWidth="1"/>
    <col min="2335" max="2335" width="12.42578125" style="115" customWidth="1"/>
    <col min="2336" max="2336" width="10.42578125" style="115" customWidth="1"/>
    <col min="2337" max="2339" width="9.5703125" style="115" customWidth="1"/>
    <col min="2340" max="2340" width="10.85546875" style="115" customWidth="1"/>
    <col min="2341" max="2341" width="11.5703125" style="115"/>
    <col min="2342" max="2342" width="12.5703125" style="115" customWidth="1"/>
    <col min="2343" max="2343" width="13.140625" style="115" customWidth="1"/>
    <col min="2344" max="2344" width="13.42578125" style="115" customWidth="1"/>
    <col min="2345" max="2345" width="12.5703125" style="115" customWidth="1"/>
    <col min="2346" max="2346" width="10.5703125" style="115" customWidth="1"/>
    <col min="2347" max="2560" width="11.5703125" style="115"/>
    <col min="2561" max="2561" width="10.42578125" style="115" customWidth="1"/>
    <col min="2562" max="2562" width="16.5703125" style="115" bestFit="1" customWidth="1"/>
    <col min="2563" max="2563" width="18" style="115" customWidth="1"/>
    <col min="2564" max="2564" width="12.140625" style="115" customWidth="1"/>
    <col min="2565" max="2565" width="13.5703125" style="115" customWidth="1"/>
    <col min="2566" max="2566" width="11.42578125" style="115" customWidth="1"/>
    <col min="2567" max="2567" width="13.5703125" style="115" customWidth="1"/>
    <col min="2568" max="2568" width="12.140625" style="115" bestFit="1" customWidth="1"/>
    <col min="2569" max="2569" width="9.5703125" style="115" customWidth="1"/>
    <col min="2570" max="2570" width="11.5703125" style="115"/>
    <col min="2571" max="2571" width="13.42578125" style="115" customWidth="1"/>
    <col min="2572" max="2572" width="11.42578125" style="115" customWidth="1"/>
    <col min="2573" max="2573" width="10.5703125" style="115" customWidth="1"/>
    <col min="2574" max="2574" width="10.140625" style="115" bestFit="1" customWidth="1"/>
    <col min="2575" max="2575" width="12.5703125" style="115" customWidth="1"/>
    <col min="2576" max="2576" width="16.5703125" style="115" customWidth="1"/>
    <col min="2577" max="2577" width="14.140625" style="115" bestFit="1" customWidth="1"/>
    <col min="2578" max="2578" width="13.42578125" style="115" customWidth="1"/>
    <col min="2579" max="2579" width="13" style="115" customWidth="1"/>
    <col min="2580" max="2580" width="14.5703125" style="115" customWidth="1"/>
    <col min="2581" max="2581" width="14.42578125" style="115" customWidth="1"/>
    <col min="2582" max="2582" width="13.5703125" style="115" customWidth="1"/>
    <col min="2583" max="2583" width="10.42578125" style="115" customWidth="1"/>
    <col min="2584" max="2584" width="11" style="115" customWidth="1"/>
    <col min="2585" max="2585" width="11.42578125" style="115" customWidth="1"/>
    <col min="2586" max="2586" width="9.42578125" style="115" customWidth="1"/>
    <col min="2587" max="2587" width="14" style="115" customWidth="1"/>
    <col min="2588" max="2588" width="15.140625" style="115" customWidth="1"/>
    <col min="2589" max="2589" width="7.85546875" style="115" bestFit="1" customWidth="1"/>
    <col min="2590" max="2590" width="10" style="115" customWidth="1"/>
    <col min="2591" max="2591" width="12.42578125" style="115" customWidth="1"/>
    <col min="2592" max="2592" width="10.42578125" style="115" customWidth="1"/>
    <col min="2593" max="2595" width="9.5703125" style="115" customWidth="1"/>
    <col min="2596" max="2596" width="10.85546875" style="115" customWidth="1"/>
    <col min="2597" max="2597" width="11.5703125" style="115"/>
    <col min="2598" max="2598" width="12.5703125" style="115" customWidth="1"/>
    <col min="2599" max="2599" width="13.140625" style="115" customWidth="1"/>
    <col min="2600" max="2600" width="13.42578125" style="115" customWidth="1"/>
    <col min="2601" max="2601" width="12.5703125" style="115" customWidth="1"/>
    <col min="2602" max="2602" width="10.5703125" style="115" customWidth="1"/>
    <col min="2603" max="2816" width="11.5703125" style="115"/>
    <col min="2817" max="2817" width="10.42578125" style="115" customWidth="1"/>
    <col min="2818" max="2818" width="16.5703125" style="115" bestFit="1" customWidth="1"/>
    <col min="2819" max="2819" width="18" style="115" customWidth="1"/>
    <col min="2820" max="2820" width="12.140625" style="115" customWidth="1"/>
    <col min="2821" max="2821" width="13.5703125" style="115" customWidth="1"/>
    <col min="2822" max="2822" width="11.42578125" style="115" customWidth="1"/>
    <col min="2823" max="2823" width="13.5703125" style="115" customWidth="1"/>
    <col min="2824" max="2824" width="12.140625" style="115" bestFit="1" customWidth="1"/>
    <col min="2825" max="2825" width="9.5703125" style="115" customWidth="1"/>
    <col min="2826" max="2826" width="11.5703125" style="115"/>
    <col min="2827" max="2827" width="13.42578125" style="115" customWidth="1"/>
    <col min="2828" max="2828" width="11.42578125" style="115" customWidth="1"/>
    <col min="2829" max="2829" width="10.5703125" style="115" customWidth="1"/>
    <col min="2830" max="2830" width="10.140625" style="115" bestFit="1" customWidth="1"/>
    <col min="2831" max="2831" width="12.5703125" style="115" customWidth="1"/>
    <col min="2832" max="2832" width="16.5703125" style="115" customWidth="1"/>
    <col min="2833" max="2833" width="14.140625" style="115" bestFit="1" customWidth="1"/>
    <col min="2834" max="2834" width="13.42578125" style="115" customWidth="1"/>
    <col min="2835" max="2835" width="13" style="115" customWidth="1"/>
    <col min="2836" max="2836" width="14.5703125" style="115" customWidth="1"/>
    <col min="2837" max="2837" width="14.42578125" style="115" customWidth="1"/>
    <col min="2838" max="2838" width="13.5703125" style="115" customWidth="1"/>
    <col min="2839" max="2839" width="10.42578125" style="115" customWidth="1"/>
    <col min="2840" max="2840" width="11" style="115" customWidth="1"/>
    <col min="2841" max="2841" width="11.42578125" style="115" customWidth="1"/>
    <col min="2842" max="2842" width="9.42578125" style="115" customWidth="1"/>
    <col min="2843" max="2843" width="14" style="115" customWidth="1"/>
    <col min="2844" max="2844" width="15.140625" style="115" customWidth="1"/>
    <col min="2845" max="2845" width="7.85546875" style="115" bestFit="1" customWidth="1"/>
    <col min="2846" max="2846" width="10" style="115" customWidth="1"/>
    <col min="2847" max="2847" width="12.42578125" style="115" customWidth="1"/>
    <col min="2848" max="2848" width="10.42578125" style="115" customWidth="1"/>
    <col min="2849" max="2851" width="9.5703125" style="115" customWidth="1"/>
    <col min="2852" max="2852" width="10.85546875" style="115" customWidth="1"/>
    <col min="2853" max="2853" width="11.5703125" style="115"/>
    <col min="2854" max="2854" width="12.5703125" style="115" customWidth="1"/>
    <col min="2855" max="2855" width="13.140625" style="115" customWidth="1"/>
    <col min="2856" max="2856" width="13.42578125" style="115" customWidth="1"/>
    <col min="2857" max="2857" width="12.5703125" style="115" customWidth="1"/>
    <col min="2858" max="2858" width="10.5703125" style="115" customWidth="1"/>
    <col min="2859" max="3072" width="11.5703125" style="115"/>
    <col min="3073" max="3073" width="10.42578125" style="115" customWidth="1"/>
    <col min="3074" max="3074" width="16.5703125" style="115" bestFit="1" customWidth="1"/>
    <col min="3075" max="3075" width="18" style="115" customWidth="1"/>
    <col min="3076" max="3076" width="12.140625" style="115" customWidth="1"/>
    <col min="3077" max="3077" width="13.5703125" style="115" customWidth="1"/>
    <col min="3078" max="3078" width="11.42578125" style="115" customWidth="1"/>
    <col min="3079" max="3079" width="13.5703125" style="115" customWidth="1"/>
    <col min="3080" max="3080" width="12.140625" style="115" bestFit="1" customWidth="1"/>
    <col min="3081" max="3081" width="9.5703125" style="115" customWidth="1"/>
    <col min="3082" max="3082" width="11.5703125" style="115"/>
    <col min="3083" max="3083" width="13.42578125" style="115" customWidth="1"/>
    <col min="3084" max="3084" width="11.42578125" style="115" customWidth="1"/>
    <col min="3085" max="3085" width="10.5703125" style="115" customWidth="1"/>
    <col min="3086" max="3086" width="10.140625" style="115" bestFit="1" customWidth="1"/>
    <col min="3087" max="3087" width="12.5703125" style="115" customWidth="1"/>
    <col min="3088" max="3088" width="16.5703125" style="115" customWidth="1"/>
    <col min="3089" max="3089" width="14.140625" style="115" bestFit="1" customWidth="1"/>
    <col min="3090" max="3090" width="13.42578125" style="115" customWidth="1"/>
    <col min="3091" max="3091" width="13" style="115" customWidth="1"/>
    <col min="3092" max="3092" width="14.5703125" style="115" customWidth="1"/>
    <col min="3093" max="3093" width="14.42578125" style="115" customWidth="1"/>
    <col min="3094" max="3094" width="13.5703125" style="115" customWidth="1"/>
    <col min="3095" max="3095" width="10.42578125" style="115" customWidth="1"/>
    <col min="3096" max="3096" width="11" style="115" customWidth="1"/>
    <col min="3097" max="3097" width="11.42578125" style="115" customWidth="1"/>
    <col min="3098" max="3098" width="9.42578125" style="115" customWidth="1"/>
    <col min="3099" max="3099" width="14" style="115" customWidth="1"/>
    <col min="3100" max="3100" width="15.140625" style="115" customWidth="1"/>
    <col min="3101" max="3101" width="7.85546875" style="115" bestFit="1" customWidth="1"/>
    <col min="3102" max="3102" width="10" style="115" customWidth="1"/>
    <col min="3103" max="3103" width="12.42578125" style="115" customWidth="1"/>
    <col min="3104" max="3104" width="10.42578125" style="115" customWidth="1"/>
    <col min="3105" max="3107" width="9.5703125" style="115" customWidth="1"/>
    <col min="3108" max="3108" width="10.85546875" style="115" customWidth="1"/>
    <col min="3109" max="3109" width="11.5703125" style="115"/>
    <col min="3110" max="3110" width="12.5703125" style="115" customWidth="1"/>
    <col min="3111" max="3111" width="13.140625" style="115" customWidth="1"/>
    <col min="3112" max="3112" width="13.42578125" style="115" customWidth="1"/>
    <col min="3113" max="3113" width="12.5703125" style="115" customWidth="1"/>
    <col min="3114" max="3114" width="10.5703125" style="115" customWidth="1"/>
    <col min="3115" max="3328" width="11.5703125" style="115"/>
    <col min="3329" max="3329" width="10.42578125" style="115" customWidth="1"/>
    <col min="3330" max="3330" width="16.5703125" style="115" bestFit="1" customWidth="1"/>
    <col min="3331" max="3331" width="18" style="115" customWidth="1"/>
    <col min="3332" max="3332" width="12.140625" style="115" customWidth="1"/>
    <col min="3333" max="3333" width="13.5703125" style="115" customWidth="1"/>
    <col min="3334" max="3334" width="11.42578125" style="115" customWidth="1"/>
    <col min="3335" max="3335" width="13.5703125" style="115" customWidth="1"/>
    <col min="3336" max="3336" width="12.140625" style="115" bestFit="1" customWidth="1"/>
    <col min="3337" max="3337" width="9.5703125" style="115" customWidth="1"/>
    <col min="3338" max="3338" width="11.5703125" style="115"/>
    <col min="3339" max="3339" width="13.42578125" style="115" customWidth="1"/>
    <col min="3340" max="3340" width="11.42578125" style="115" customWidth="1"/>
    <col min="3341" max="3341" width="10.5703125" style="115" customWidth="1"/>
    <col min="3342" max="3342" width="10.140625" style="115" bestFit="1" customWidth="1"/>
    <col min="3343" max="3343" width="12.5703125" style="115" customWidth="1"/>
    <col min="3344" max="3344" width="16.5703125" style="115" customWidth="1"/>
    <col min="3345" max="3345" width="14.140625" style="115" bestFit="1" customWidth="1"/>
    <col min="3346" max="3346" width="13.42578125" style="115" customWidth="1"/>
    <col min="3347" max="3347" width="13" style="115" customWidth="1"/>
    <col min="3348" max="3348" width="14.5703125" style="115" customWidth="1"/>
    <col min="3349" max="3349" width="14.42578125" style="115" customWidth="1"/>
    <col min="3350" max="3350" width="13.5703125" style="115" customWidth="1"/>
    <col min="3351" max="3351" width="10.42578125" style="115" customWidth="1"/>
    <col min="3352" max="3352" width="11" style="115" customWidth="1"/>
    <col min="3353" max="3353" width="11.42578125" style="115" customWidth="1"/>
    <col min="3354" max="3354" width="9.42578125" style="115" customWidth="1"/>
    <col min="3355" max="3355" width="14" style="115" customWidth="1"/>
    <col min="3356" max="3356" width="15.140625" style="115" customWidth="1"/>
    <col min="3357" max="3357" width="7.85546875" style="115" bestFit="1" customWidth="1"/>
    <col min="3358" max="3358" width="10" style="115" customWidth="1"/>
    <col min="3359" max="3359" width="12.42578125" style="115" customWidth="1"/>
    <col min="3360" max="3360" width="10.42578125" style="115" customWidth="1"/>
    <col min="3361" max="3363" width="9.5703125" style="115" customWidth="1"/>
    <col min="3364" max="3364" width="10.85546875" style="115" customWidth="1"/>
    <col min="3365" max="3365" width="11.5703125" style="115"/>
    <col min="3366" max="3366" width="12.5703125" style="115" customWidth="1"/>
    <col min="3367" max="3367" width="13.140625" style="115" customWidth="1"/>
    <col min="3368" max="3368" width="13.42578125" style="115" customWidth="1"/>
    <col min="3369" max="3369" width="12.5703125" style="115" customWidth="1"/>
    <col min="3370" max="3370" width="10.5703125" style="115" customWidth="1"/>
    <col min="3371" max="3584" width="11.5703125" style="115"/>
    <col min="3585" max="3585" width="10.42578125" style="115" customWidth="1"/>
    <col min="3586" max="3586" width="16.5703125" style="115" bestFit="1" customWidth="1"/>
    <col min="3587" max="3587" width="18" style="115" customWidth="1"/>
    <col min="3588" max="3588" width="12.140625" style="115" customWidth="1"/>
    <col min="3589" max="3589" width="13.5703125" style="115" customWidth="1"/>
    <col min="3590" max="3590" width="11.42578125" style="115" customWidth="1"/>
    <col min="3591" max="3591" width="13.5703125" style="115" customWidth="1"/>
    <col min="3592" max="3592" width="12.140625" style="115" bestFit="1" customWidth="1"/>
    <col min="3593" max="3593" width="9.5703125" style="115" customWidth="1"/>
    <col min="3594" max="3594" width="11.5703125" style="115"/>
    <col min="3595" max="3595" width="13.42578125" style="115" customWidth="1"/>
    <col min="3596" max="3596" width="11.42578125" style="115" customWidth="1"/>
    <col min="3597" max="3597" width="10.5703125" style="115" customWidth="1"/>
    <col min="3598" max="3598" width="10.140625" style="115" bestFit="1" customWidth="1"/>
    <col min="3599" max="3599" width="12.5703125" style="115" customWidth="1"/>
    <col min="3600" max="3600" width="16.5703125" style="115" customWidth="1"/>
    <col min="3601" max="3601" width="14.140625" style="115" bestFit="1" customWidth="1"/>
    <col min="3602" max="3602" width="13.42578125" style="115" customWidth="1"/>
    <col min="3603" max="3603" width="13" style="115" customWidth="1"/>
    <col min="3604" max="3604" width="14.5703125" style="115" customWidth="1"/>
    <col min="3605" max="3605" width="14.42578125" style="115" customWidth="1"/>
    <col min="3606" max="3606" width="13.5703125" style="115" customWidth="1"/>
    <col min="3607" max="3607" width="10.42578125" style="115" customWidth="1"/>
    <col min="3608" max="3608" width="11" style="115" customWidth="1"/>
    <col min="3609" max="3609" width="11.42578125" style="115" customWidth="1"/>
    <col min="3610" max="3610" width="9.42578125" style="115" customWidth="1"/>
    <col min="3611" max="3611" width="14" style="115" customWidth="1"/>
    <col min="3612" max="3612" width="15.140625" style="115" customWidth="1"/>
    <col min="3613" max="3613" width="7.85546875" style="115" bestFit="1" customWidth="1"/>
    <col min="3614" max="3614" width="10" style="115" customWidth="1"/>
    <col min="3615" max="3615" width="12.42578125" style="115" customWidth="1"/>
    <col min="3616" max="3616" width="10.42578125" style="115" customWidth="1"/>
    <col min="3617" max="3619" width="9.5703125" style="115" customWidth="1"/>
    <col min="3620" max="3620" width="10.85546875" style="115" customWidth="1"/>
    <col min="3621" max="3621" width="11.5703125" style="115"/>
    <col min="3622" max="3622" width="12.5703125" style="115" customWidth="1"/>
    <col min="3623" max="3623" width="13.140625" style="115" customWidth="1"/>
    <col min="3624" max="3624" width="13.42578125" style="115" customWidth="1"/>
    <col min="3625" max="3625" width="12.5703125" style="115" customWidth="1"/>
    <col min="3626" max="3626" width="10.5703125" style="115" customWidth="1"/>
    <col min="3627" max="3840" width="11.5703125" style="115"/>
    <col min="3841" max="3841" width="10.42578125" style="115" customWidth="1"/>
    <col min="3842" max="3842" width="16.5703125" style="115" bestFit="1" customWidth="1"/>
    <col min="3843" max="3843" width="18" style="115" customWidth="1"/>
    <col min="3844" max="3844" width="12.140625" style="115" customWidth="1"/>
    <col min="3845" max="3845" width="13.5703125" style="115" customWidth="1"/>
    <col min="3846" max="3846" width="11.42578125" style="115" customWidth="1"/>
    <col min="3847" max="3847" width="13.5703125" style="115" customWidth="1"/>
    <col min="3848" max="3848" width="12.140625" style="115" bestFit="1" customWidth="1"/>
    <col min="3849" max="3849" width="9.5703125" style="115" customWidth="1"/>
    <col min="3850" max="3850" width="11.5703125" style="115"/>
    <col min="3851" max="3851" width="13.42578125" style="115" customWidth="1"/>
    <col min="3852" max="3852" width="11.42578125" style="115" customWidth="1"/>
    <col min="3853" max="3853" width="10.5703125" style="115" customWidth="1"/>
    <col min="3854" max="3854" width="10.140625" style="115" bestFit="1" customWidth="1"/>
    <col min="3855" max="3855" width="12.5703125" style="115" customWidth="1"/>
    <col min="3856" max="3856" width="16.5703125" style="115" customWidth="1"/>
    <col min="3857" max="3857" width="14.140625" style="115" bestFit="1" customWidth="1"/>
    <col min="3858" max="3858" width="13.42578125" style="115" customWidth="1"/>
    <col min="3859" max="3859" width="13" style="115" customWidth="1"/>
    <col min="3860" max="3860" width="14.5703125" style="115" customWidth="1"/>
    <col min="3861" max="3861" width="14.42578125" style="115" customWidth="1"/>
    <col min="3862" max="3862" width="13.5703125" style="115" customWidth="1"/>
    <col min="3863" max="3863" width="10.42578125" style="115" customWidth="1"/>
    <col min="3864" max="3864" width="11" style="115" customWidth="1"/>
    <col min="3865" max="3865" width="11.42578125" style="115" customWidth="1"/>
    <col min="3866" max="3866" width="9.42578125" style="115" customWidth="1"/>
    <col min="3867" max="3867" width="14" style="115" customWidth="1"/>
    <col min="3868" max="3868" width="15.140625" style="115" customWidth="1"/>
    <col min="3869" max="3869" width="7.85546875" style="115" bestFit="1" customWidth="1"/>
    <col min="3870" max="3870" width="10" style="115" customWidth="1"/>
    <col min="3871" max="3871" width="12.42578125" style="115" customWidth="1"/>
    <col min="3872" max="3872" width="10.42578125" style="115" customWidth="1"/>
    <col min="3873" max="3875" width="9.5703125" style="115" customWidth="1"/>
    <col min="3876" max="3876" width="10.85546875" style="115" customWidth="1"/>
    <col min="3877" max="3877" width="11.5703125" style="115"/>
    <col min="3878" max="3878" width="12.5703125" style="115" customWidth="1"/>
    <col min="3879" max="3879" width="13.140625" style="115" customWidth="1"/>
    <col min="3880" max="3880" width="13.42578125" style="115" customWidth="1"/>
    <col min="3881" max="3881" width="12.5703125" style="115" customWidth="1"/>
    <col min="3882" max="3882" width="10.5703125" style="115" customWidth="1"/>
    <col min="3883" max="4096" width="11.5703125" style="115"/>
    <col min="4097" max="4097" width="10.42578125" style="115" customWidth="1"/>
    <col min="4098" max="4098" width="16.5703125" style="115" bestFit="1" customWidth="1"/>
    <col min="4099" max="4099" width="18" style="115" customWidth="1"/>
    <col min="4100" max="4100" width="12.140625" style="115" customWidth="1"/>
    <col min="4101" max="4101" width="13.5703125" style="115" customWidth="1"/>
    <col min="4102" max="4102" width="11.42578125" style="115" customWidth="1"/>
    <col min="4103" max="4103" width="13.5703125" style="115" customWidth="1"/>
    <col min="4104" max="4104" width="12.140625" style="115" bestFit="1" customWidth="1"/>
    <col min="4105" max="4105" width="9.5703125" style="115" customWidth="1"/>
    <col min="4106" max="4106" width="11.5703125" style="115"/>
    <col min="4107" max="4107" width="13.42578125" style="115" customWidth="1"/>
    <col min="4108" max="4108" width="11.42578125" style="115" customWidth="1"/>
    <col min="4109" max="4109" width="10.5703125" style="115" customWidth="1"/>
    <col min="4110" max="4110" width="10.140625" style="115" bestFit="1" customWidth="1"/>
    <col min="4111" max="4111" width="12.5703125" style="115" customWidth="1"/>
    <col min="4112" max="4112" width="16.5703125" style="115" customWidth="1"/>
    <col min="4113" max="4113" width="14.140625" style="115" bestFit="1" customWidth="1"/>
    <col min="4114" max="4114" width="13.42578125" style="115" customWidth="1"/>
    <col min="4115" max="4115" width="13" style="115" customWidth="1"/>
    <col min="4116" max="4116" width="14.5703125" style="115" customWidth="1"/>
    <col min="4117" max="4117" width="14.42578125" style="115" customWidth="1"/>
    <col min="4118" max="4118" width="13.5703125" style="115" customWidth="1"/>
    <col min="4119" max="4119" width="10.42578125" style="115" customWidth="1"/>
    <col min="4120" max="4120" width="11" style="115" customWidth="1"/>
    <col min="4121" max="4121" width="11.42578125" style="115" customWidth="1"/>
    <col min="4122" max="4122" width="9.42578125" style="115" customWidth="1"/>
    <col min="4123" max="4123" width="14" style="115" customWidth="1"/>
    <col min="4124" max="4124" width="15.140625" style="115" customWidth="1"/>
    <col min="4125" max="4125" width="7.85546875" style="115" bestFit="1" customWidth="1"/>
    <col min="4126" max="4126" width="10" style="115" customWidth="1"/>
    <col min="4127" max="4127" width="12.42578125" style="115" customWidth="1"/>
    <col min="4128" max="4128" width="10.42578125" style="115" customWidth="1"/>
    <col min="4129" max="4131" width="9.5703125" style="115" customWidth="1"/>
    <col min="4132" max="4132" width="10.85546875" style="115" customWidth="1"/>
    <col min="4133" max="4133" width="11.5703125" style="115"/>
    <col min="4134" max="4134" width="12.5703125" style="115" customWidth="1"/>
    <col min="4135" max="4135" width="13.140625" style="115" customWidth="1"/>
    <col min="4136" max="4136" width="13.42578125" style="115" customWidth="1"/>
    <col min="4137" max="4137" width="12.5703125" style="115" customWidth="1"/>
    <col min="4138" max="4138" width="10.5703125" style="115" customWidth="1"/>
    <col min="4139" max="4352" width="11.5703125" style="115"/>
    <col min="4353" max="4353" width="10.42578125" style="115" customWidth="1"/>
    <col min="4354" max="4354" width="16.5703125" style="115" bestFit="1" customWidth="1"/>
    <col min="4355" max="4355" width="18" style="115" customWidth="1"/>
    <col min="4356" max="4356" width="12.140625" style="115" customWidth="1"/>
    <col min="4357" max="4357" width="13.5703125" style="115" customWidth="1"/>
    <col min="4358" max="4358" width="11.42578125" style="115" customWidth="1"/>
    <col min="4359" max="4359" width="13.5703125" style="115" customWidth="1"/>
    <col min="4360" max="4360" width="12.140625" style="115" bestFit="1" customWidth="1"/>
    <col min="4361" max="4361" width="9.5703125" style="115" customWidth="1"/>
    <col min="4362" max="4362" width="11.5703125" style="115"/>
    <col min="4363" max="4363" width="13.42578125" style="115" customWidth="1"/>
    <col min="4364" max="4364" width="11.42578125" style="115" customWidth="1"/>
    <col min="4365" max="4365" width="10.5703125" style="115" customWidth="1"/>
    <col min="4366" max="4366" width="10.140625" style="115" bestFit="1" customWidth="1"/>
    <col min="4367" max="4367" width="12.5703125" style="115" customWidth="1"/>
    <col min="4368" max="4368" width="16.5703125" style="115" customWidth="1"/>
    <col min="4369" max="4369" width="14.140625" style="115" bestFit="1" customWidth="1"/>
    <col min="4370" max="4370" width="13.42578125" style="115" customWidth="1"/>
    <col min="4371" max="4371" width="13" style="115" customWidth="1"/>
    <col min="4372" max="4372" width="14.5703125" style="115" customWidth="1"/>
    <col min="4373" max="4373" width="14.42578125" style="115" customWidth="1"/>
    <col min="4374" max="4374" width="13.5703125" style="115" customWidth="1"/>
    <col min="4375" max="4375" width="10.42578125" style="115" customWidth="1"/>
    <col min="4376" max="4376" width="11" style="115" customWidth="1"/>
    <col min="4377" max="4377" width="11.42578125" style="115" customWidth="1"/>
    <col min="4378" max="4378" width="9.42578125" style="115" customWidth="1"/>
    <col min="4379" max="4379" width="14" style="115" customWidth="1"/>
    <col min="4380" max="4380" width="15.140625" style="115" customWidth="1"/>
    <col min="4381" max="4381" width="7.85546875" style="115" bestFit="1" customWidth="1"/>
    <col min="4382" max="4382" width="10" style="115" customWidth="1"/>
    <col min="4383" max="4383" width="12.42578125" style="115" customWidth="1"/>
    <col min="4384" max="4384" width="10.42578125" style="115" customWidth="1"/>
    <col min="4385" max="4387" width="9.5703125" style="115" customWidth="1"/>
    <col min="4388" max="4388" width="10.85546875" style="115" customWidth="1"/>
    <col min="4389" max="4389" width="11.5703125" style="115"/>
    <col min="4390" max="4390" width="12.5703125" style="115" customWidth="1"/>
    <col min="4391" max="4391" width="13.140625" style="115" customWidth="1"/>
    <col min="4392" max="4392" width="13.42578125" style="115" customWidth="1"/>
    <col min="4393" max="4393" width="12.5703125" style="115" customWidth="1"/>
    <col min="4394" max="4394" width="10.5703125" style="115" customWidth="1"/>
    <col min="4395" max="4608" width="11.5703125" style="115"/>
    <col min="4609" max="4609" width="10.42578125" style="115" customWidth="1"/>
    <col min="4610" max="4610" width="16.5703125" style="115" bestFit="1" customWidth="1"/>
    <col min="4611" max="4611" width="18" style="115" customWidth="1"/>
    <col min="4612" max="4612" width="12.140625" style="115" customWidth="1"/>
    <col min="4613" max="4613" width="13.5703125" style="115" customWidth="1"/>
    <col min="4614" max="4614" width="11.42578125" style="115" customWidth="1"/>
    <col min="4615" max="4615" width="13.5703125" style="115" customWidth="1"/>
    <col min="4616" max="4616" width="12.140625" style="115" bestFit="1" customWidth="1"/>
    <col min="4617" max="4617" width="9.5703125" style="115" customWidth="1"/>
    <col min="4618" max="4618" width="11.5703125" style="115"/>
    <col min="4619" max="4619" width="13.42578125" style="115" customWidth="1"/>
    <col min="4620" max="4620" width="11.42578125" style="115" customWidth="1"/>
    <col min="4621" max="4621" width="10.5703125" style="115" customWidth="1"/>
    <col min="4622" max="4622" width="10.140625" style="115" bestFit="1" customWidth="1"/>
    <col min="4623" max="4623" width="12.5703125" style="115" customWidth="1"/>
    <col min="4624" max="4624" width="16.5703125" style="115" customWidth="1"/>
    <col min="4625" max="4625" width="14.140625" style="115" bestFit="1" customWidth="1"/>
    <col min="4626" max="4626" width="13.42578125" style="115" customWidth="1"/>
    <col min="4627" max="4627" width="13" style="115" customWidth="1"/>
    <col min="4628" max="4628" width="14.5703125" style="115" customWidth="1"/>
    <col min="4629" max="4629" width="14.42578125" style="115" customWidth="1"/>
    <col min="4630" max="4630" width="13.5703125" style="115" customWidth="1"/>
    <col min="4631" max="4631" width="10.42578125" style="115" customWidth="1"/>
    <col min="4632" max="4632" width="11" style="115" customWidth="1"/>
    <col min="4633" max="4633" width="11.42578125" style="115" customWidth="1"/>
    <col min="4634" max="4634" width="9.42578125" style="115" customWidth="1"/>
    <col min="4635" max="4635" width="14" style="115" customWidth="1"/>
    <col min="4636" max="4636" width="15.140625" style="115" customWidth="1"/>
    <col min="4637" max="4637" width="7.85546875" style="115" bestFit="1" customWidth="1"/>
    <col min="4638" max="4638" width="10" style="115" customWidth="1"/>
    <col min="4639" max="4639" width="12.42578125" style="115" customWidth="1"/>
    <col min="4640" max="4640" width="10.42578125" style="115" customWidth="1"/>
    <col min="4641" max="4643" width="9.5703125" style="115" customWidth="1"/>
    <col min="4644" max="4644" width="10.85546875" style="115" customWidth="1"/>
    <col min="4645" max="4645" width="11.5703125" style="115"/>
    <col min="4646" max="4646" width="12.5703125" style="115" customWidth="1"/>
    <col min="4647" max="4647" width="13.140625" style="115" customWidth="1"/>
    <col min="4648" max="4648" width="13.42578125" style="115" customWidth="1"/>
    <col min="4649" max="4649" width="12.5703125" style="115" customWidth="1"/>
    <col min="4650" max="4650" width="10.5703125" style="115" customWidth="1"/>
    <col min="4651" max="4864" width="11.5703125" style="115"/>
    <col min="4865" max="4865" width="10.42578125" style="115" customWidth="1"/>
    <col min="4866" max="4866" width="16.5703125" style="115" bestFit="1" customWidth="1"/>
    <col min="4867" max="4867" width="18" style="115" customWidth="1"/>
    <col min="4868" max="4868" width="12.140625" style="115" customWidth="1"/>
    <col min="4869" max="4869" width="13.5703125" style="115" customWidth="1"/>
    <col min="4870" max="4870" width="11.42578125" style="115" customWidth="1"/>
    <col min="4871" max="4871" width="13.5703125" style="115" customWidth="1"/>
    <col min="4872" max="4872" width="12.140625" style="115" bestFit="1" customWidth="1"/>
    <col min="4873" max="4873" width="9.5703125" style="115" customWidth="1"/>
    <col min="4874" max="4874" width="11.5703125" style="115"/>
    <col min="4875" max="4875" width="13.42578125" style="115" customWidth="1"/>
    <col min="4876" max="4876" width="11.42578125" style="115" customWidth="1"/>
    <col min="4877" max="4877" width="10.5703125" style="115" customWidth="1"/>
    <col min="4878" max="4878" width="10.140625" style="115" bestFit="1" customWidth="1"/>
    <col min="4879" max="4879" width="12.5703125" style="115" customWidth="1"/>
    <col min="4880" max="4880" width="16.5703125" style="115" customWidth="1"/>
    <col min="4881" max="4881" width="14.140625" style="115" bestFit="1" customWidth="1"/>
    <col min="4882" max="4882" width="13.42578125" style="115" customWidth="1"/>
    <col min="4883" max="4883" width="13" style="115" customWidth="1"/>
    <col min="4884" max="4884" width="14.5703125" style="115" customWidth="1"/>
    <col min="4885" max="4885" width="14.42578125" style="115" customWidth="1"/>
    <col min="4886" max="4886" width="13.5703125" style="115" customWidth="1"/>
    <col min="4887" max="4887" width="10.42578125" style="115" customWidth="1"/>
    <col min="4888" max="4888" width="11" style="115" customWidth="1"/>
    <col min="4889" max="4889" width="11.42578125" style="115" customWidth="1"/>
    <col min="4890" max="4890" width="9.42578125" style="115" customWidth="1"/>
    <col min="4891" max="4891" width="14" style="115" customWidth="1"/>
    <col min="4892" max="4892" width="15.140625" style="115" customWidth="1"/>
    <col min="4893" max="4893" width="7.85546875" style="115" bestFit="1" customWidth="1"/>
    <col min="4894" max="4894" width="10" style="115" customWidth="1"/>
    <col min="4895" max="4895" width="12.42578125" style="115" customWidth="1"/>
    <col min="4896" max="4896" width="10.42578125" style="115" customWidth="1"/>
    <col min="4897" max="4899" width="9.5703125" style="115" customWidth="1"/>
    <col min="4900" max="4900" width="10.85546875" style="115" customWidth="1"/>
    <col min="4901" max="4901" width="11.5703125" style="115"/>
    <col min="4902" max="4902" width="12.5703125" style="115" customWidth="1"/>
    <col min="4903" max="4903" width="13.140625" style="115" customWidth="1"/>
    <col min="4904" max="4904" width="13.42578125" style="115" customWidth="1"/>
    <col min="4905" max="4905" width="12.5703125" style="115" customWidth="1"/>
    <col min="4906" max="4906" width="10.5703125" style="115" customWidth="1"/>
    <col min="4907" max="5120" width="11.5703125" style="115"/>
    <col min="5121" max="5121" width="10.42578125" style="115" customWidth="1"/>
    <col min="5122" max="5122" width="16.5703125" style="115" bestFit="1" customWidth="1"/>
    <col min="5123" max="5123" width="18" style="115" customWidth="1"/>
    <col min="5124" max="5124" width="12.140625" style="115" customWidth="1"/>
    <col min="5125" max="5125" width="13.5703125" style="115" customWidth="1"/>
    <col min="5126" max="5126" width="11.42578125" style="115" customWidth="1"/>
    <col min="5127" max="5127" width="13.5703125" style="115" customWidth="1"/>
    <col min="5128" max="5128" width="12.140625" style="115" bestFit="1" customWidth="1"/>
    <col min="5129" max="5129" width="9.5703125" style="115" customWidth="1"/>
    <col min="5130" max="5130" width="11.5703125" style="115"/>
    <col min="5131" max="5131" width="13.42578125" style="115" customWidth="1"/>
    <col min="5132" max="5132" width="11.42578125" style="115" customWidth="1"/>
    <col min="5133" max="5133" width="10.5703125" style="115" customWidth="1"/>
    <col min="5134" max="5134" width="10.140625" style="115" bestFit="1" customWidth="1"/>
    <col min="5135" max="5135" width="12.5703125" style="115" customWidth="1"/>
    <col min="5136" max="5136" width="16.5703125" style="115" customWidth="1"/>
    <col min="5137" max="5137" width="14.140625" style="115" bestFit="1" customWidth="1"/>
    <col min="5138" max="5138" width="13.42578125" style="115" customWidth="1"/>
    <col min="5139" max="5139" width="13" style="115" customWidth="1"/>
    <col min="5140" max="5140" width="14.5703125" style="115" customWidth="1"/>
    <col min="5141" max="5141" width="14.42578125" style="115" customWidth="1"/>
    <col min="5142" max="5142" width="13.5703125" style="115" customWidth="1"/>
    <col min="5143" max="5143" width="10.42578125" style="115" customWidth="1"/>
    <col min="5144" max="5144" width="11" style="115" customWidth="1"/>
    <col min="5145" max="5145" width="11.42578125" style="115" customWidth="1"/>
    <col min="5146" max="5146" width="9.42578125" style="115" customWidth="1"/>
    <col min="5147" max="5147" width="14" style="115" customWidth="1"/>
    <col min="5148" max="5148" width="15.140625" style="115" customWidth="1"/>
    <col min="5149" max="5149" width="7.85546875" style="115" bestFit="1" customWidth="1"/>
    <col min="5150" max="5150" width="10" style="115" customWidth="1"/>
    <col min="5151" max="5151" width="12.42578125" style="115" customWidth="1"/>
    <col min="5152" max="5152" width="10.42578125" style="115" customWidth="1"/>
    <col min="5153" max="5155" width="9.5703125" style="115" customWidth="1"/>
    <col min="5156" max="5156" width="10.85546875" style="115" customWidth="1"/>
    <col min="5157" max="5157" width="11.5703125" style="115"/>
    <col min="5158" max="5158" width="12.5703125" style="115" customWidth="1"/>
    <col min="5159" max="5159" width="13.140625" style="115" customWidth="1"/>
    <col min="5160" max="5160" width="13.42578125" style="115" customWidth="1"/>
    <col min="5161" max="5161" width="12.5703125" style="115" customWidth="1"/>
    <col min="5162" max="5162" width="10.5703125" style="115" customWidth="1"/>
    <col min="5163" max="5376" width="11.5703125" style="115"/>
    <col min="5377" max="5377" width="10.42578125" style="115" customWidth="1"/>
    <col min="5378" max="5378" width="16.5703125" style="115" bestFit="1" customWidth="1"/>
    <col min="5379" max="5379" width="18" style="115" customWidth="1"/>
    <col min="5380" max="5380" width="12.140625" style="115" customWidth="1"/>
    <col min="5381" max="5381" width="13.5703125" style="115" customWidth="1"/>
    <col min="5382" max="5382" width="11.42578125" style="115" customWidth="1"/>
    <col min="5383" max="5383" width="13.5703125" style="115" customWidth="1"/>
    <col min="5384" max="5384" width="12.140625" style="115" bestFit="1" customWidth="1"/>
    <col min="5385" max="5385" width="9.5703125" style="115" customWidth="1"/>
    <col min="5386" max="5386" width="11.5703125" style="115"/>
    <col min="5387" max="5387" width="13.42578125" style="115" customWidth="1"/>
    <col min="5388" max="5388" width="11.42578125" style="115" customWidth="1"/>
    <col min="5389" max="5389" width="10.5703125" style="115" customWidth="1"/>
    <col min="5390" max="5390" width="10.140625" style="115" bestFit="1" customWidth="1"/>
    <col min="5391" max="5391" width="12.5703125" style="115" customWidth="1"/>
    <col min="5392" max="5392" width="16.5703125" style="115" customWidth="1"/>
    <col min="5393" max="5393" width="14.140625" style="115" bestFit="1" customWidth="1"/>
    <col min="5394" max="5394" width="13.42578125" style="115" customWidth="1"/>
    <col min="5395" max="5395" width="13" style="115" customWidth="1"/>
    <col min="5396" max="5396" width="14.5703125" style="115" customWidth="1"/>
    <col min="5397" max="5397" width="14.42578125" style="115" customWidth="1"/>
    <col min="5398" max="5398" width="13.5703125" style="115" customWidth="1"/>
    <col min="5399" max="5399" width="10.42578125" style="115" customWidth="1"/>
    <col min="5400" max="5400" width="11" style="115" customWidth="1"/>
    <col min="5401" max="5401" width="11.42578125" style="115" customWidth="1"/>
    <col min="5402" max="5402" width="9.42578125" style="115" customWidth="1"/>
    <col min="5403" max="5403" width="14" style="115" customWidth="1"/>
    <col min="5404" max="5404" width="15.140625" style="115" customWidth="1"/>
    <col min="5405" max="5405" width="7.85546875" style="115" bestFit="1" customWidth="1"/>
    <col min="5406" max="5406" width="10" style="115" customWidth="1"/>
    <col min="5407" max="5407" width="12.42578125" style="115" customWidth="1"/>
    <col min="5408" max="5408" width="10.42578125" style="115" customWidth="1"/>
    <col min="5409" max="5411" width="9.5703125" style="115" customWidth="1"/>
    <col min="5412" max="5412" width="10.85546875" style="115" customWidth="1"/>
    <col min="5413" max="5413" width="11.5703125" style="115"/>
    <col min="5414" max="5414" width="12.5703125" style="115" customWidth="1"/>
    <col min="5415" max="5415" width="13.140625" style="115" customWidth="1"/>
    <col min="5416" max="5416" width="13.42578125" style="115" customWidth="1"/>
    <col min="5417" max="5417" width="12.5703125" style="115" customWidth="1"/>
    <col min="5418" max="5418" width="10.5703125" style="115" customWidth="1"/>
    <col min="5419" max="5632" width="11.5703125" style="115"/>
    <col min="5633" max="5633" width="10.42578125" style="115" customWidth="1"/>
    <col min="5634" max="5634" width="16.5703125" style="115" bestFit="1" customWidth="1"/>
    <col min="5635" max="5635" width="18" style="115" customWidth="1"/>
    <col min="5636" max="5636" width="12.140625" style="115" customWidth="1"/>
    <col min="5637" max="5637" width="13.5703125" style="115" customWidth="1"/>
    <col min="5638" max="5638" width="11.42578125" style="115" customWidth="1"/>
    <col min="5639" max="5639" width="13.5703125" style="115" customWidth="1"/>
    <col min="5640" max="5640" width="12.140625" style="115" bestFit="1" customWidth="1"/>
    <col min="5641" max="5641" width="9.5703125" style="115" customWidth="1"/>
    <col min="5642" max="5642" width="11.5703125" style="115"/>
    <col min="5643" max="5643" width="13.42578125" style="115" customWidth="1"/>
    <col min="5644" max="5644" width="11.42578125" style="115" customWidth="1"/>
    <col min="5645" max="5645" width="10.5703125" style="115" customWidth="1"/>
    <col min="5646" max="5646" width="10.140625" style="115" bestFit="1" customWidth="1"/>
    <col min="5647" max="5647" width="12.5703125" style="115" customWidth="1"/>
    <col min="5648" max="5648" width="16.5703125" style="115" customWidth="1"/>
    <col min="5649" max="5649" width="14.140625" style="115" bestFit="1" customWidth="1"/>
    <col min="5650" max="5650" width="13.42578125" style="115" customWidth="1"/>
    <col min="5651" max="5651" width="13" style="115" customWidth="1"/>
    <col min="5652" max="5652" width="14.5703125" style="115" customWidth="1"/>
    <col min="5653" max="5653" width="14.42578125" style="115" customWidth="1"/>
    <col min="5654" max="5654" width="13.5703125" style="115" customWidth="1"/>
    <col min="5655" max="5655" width="10.42578125" style="115" customWidth="1"/>
    <col min="5656" max="5656" width="11" style="115" customWidth="1"/>
    <col min="5657" max="5657" width="11.42578125" style="115" customWidth="1"/>
    <col min="5658" max="5658" width="9.42578125" style="115" customWidth="1"/>
    <col min="5659" max="5659" width="14" style="115" customWidth="1"/>
    <col min="5660" max="5660" width="15.140625" style="115" customWidth="1"/>
    <col min="5661" max="5661" width="7.85546875" style="115" bestFit="1" customWidth="1"/>
    <col min="5662" max="5662" width="10" style="115" customWidth="1"/>
    <col min="5663" max="5663" width="12.42578125" style="115" customWidth="1"/>
    <col min="5664" max="5664" width="10.42578125" style="115" customWidth="1"/>
    <col min="5665" max="5667" width="9.5703125" style="115" customWidth="1"/>
    <col min="5668" max="5668" width="10.85546875" style="115" customWidth="1"/>
    <col min="5669" max="5669" width="11.5703125" style="115"/>
    <col min="5670" max="5670" width="12.5703125" style="115" customWidth="1"/>
    <col min="5671" max="5671" width="13.140625" style="115" customWidth="1"/>
    <col min="5672" max="5672" width="13.42578125" style="115" customWidth="1"/>
    <col min="5673" max="5673" width="12.5703125" style="115" customWidth="1"/>
    <col min="5674" max="5674" width="10.5703125" style="115" customWidth="1"/>
    <col min="5675" max="5888" width="11.5703125" style="115"/>
    <col min="5889" max="5889" width="10.42578125" style="115" customWidth="1"/>
    <col min="5890" max="5890" width="16.5703125" style="115" bestFit="1" customWidth="1"/>
    <col min="5891" max="5891" width="18" style="115" customWidth="1"/>
    <col min="5892" max="5892" width="12.140625" style="115" customWidth="1"/>
    <col min="5893" max="5893" width="13.5703125" style="115" customWidth="1"/>
    <col min="5894" max="5894" width="11.42578125" style="115" customWidth="1"/>
    <col min="5895" max="5895" width="13.5703125" style="115" customWidth="1"/>
    <col min="5896" max="5896" width="12.140625" style="115" bestFit="1" customWidth="1"/>
    <col min="5897" max="5897" width="9.5703125" style="115" customWidth="1"/>
    <col min="5898" max="5898" width="11.5703125" style="115"/>
    <col min="5899" max="5899" width="13.42578125" style="115" customWidth="1"/>
    <col min="5900" max="5900" width="11.42578125" style="115" customWidth="1"/>
    <col min="5901" max="5901" width="10.5703125" style="115" customWidth="1"/>
    <col min="5902" max="5902" width="10.140625" style="115" bestFit="1" customWidth="1"/>
    <col min="5903" max="5903" width="12.5703125" style="115" customWidth="1"/>
    <col min="5904" max="5904" width="16.5703125" style="115" customWidth="1"/>
    <col min="5905" max="5905" width="14.140625" style="115" bestFit="1" customWidth="1"/>
    <col min="5906" max="5906" width="13.42578125" style="115" customWidth="1"/>
    <col min="5907" max="5907" width="13" style="115" customWidth="1"/>
    <col min="5908" max="5908" width="14.5703125" style="115" customWidth="1"/>
    <col min="5909" max="5909" width="14.42578125" style="115" customWidth="1"/>
    <col min="5910" max="5910" width="13.5703125" style="115" customWidth="1"/>
    <col min="5911" max="5911" width="10.42578125" style="115" customWidth="1"/>
    <col min="5912" max="5912" width="11" style="115" customWidth="1"/>
    <col min="5913" max="5913" width="11.42578125" style="115" customWidth="1"/>
    <col min="5914" max="5914" width="9.42578125" style="115" customWidth="1"/>
    <col min="5915" max="5915" width="14" style="115" customWidth="1"/>
    <col min="5916" max="5916" width="15.140625" style="115" customWidth="1"/>
    <col min="5917" max="5917" width="7.85546875" style="115" bestFit="1" customWidth="1"/>
    <col min="5918" max="5918" width="10" style="115" customWidth="1"/>
    <col min="5919" max="5919" width="12.42578125" style="115" customWidth="1"/>
    <col min="5920" max="5920" width="10.42578125" style="115" customWidth="1"/>
    <col min="5921" max="5923" width="9.5703125" style="115" customWidth="1"/>
    <col min="5924" max="5924" width="10.85546875" style="115" customWidth="1"/>
    <col min="5925" max="5925" width="11.5703125" style="115"/>
    <col min="5926" max="5926" width="12.5703125" style="115" customWidth="1"/>
    <col min="5927" max="5927" width="13.140625" style="115" customWidth="1"/>
    <col min="5928" max="5928" width="13.42578125" style="115" customWidth="1"/>
    <col min="5929" max="5929" width="12.5703125" style="115" customWidth="1"/>
    <col min="5930" max="5930" width="10.5703125" style="115" customWidth="1"/>
    <col min="5931" max="6144" width="11.5703125" style="115"/>
    <col min="6145" max="6145" width="10.42578125" style="115" customWidth="1"/>
    <col min="6146" max="6146" width="16.5703125" style="115" bestFit="1" customWidth="1"/>
    <col min="6147" max="6147" width="18" style="115" customWidth="1"/>
    <col min="6148" max="6148" width="12.140625" style="115" customWidth="1"/>
    <col min="6149" max="6149" width="13.5703125" style="115" customWidth="1"/>
    <col min="6150" max="6150" width="11.42578125" style="115" customWidth="1"/>
    <col min="6151" max="6151" width="13.5703125" style="115" customWidth="1"/>
    <col min="6152" max="6152" width="12.140625" style="115" bestFit="1" customWidth="1"/>
    <col min="6153" max="6153" width="9.5703125" style="115" customWidth="1"/>
    <col min="6154" max="6154" width="11.5703125" style="115"/>
    <col min="6155" max="6155" width="13.42578125" style="115" customWidth="1"/>
    <col min="6156" max="6156" width="11.42578125" style="115" customWidth="1"/>
    <col min="6157" max="6157" width="10.5703125" style="115" customWidth="1"/>
    <col min="6158" max="6158" width="10.140625" style="115" bestFit="1" customWidth="1"/>
    <col min="6159" max="6159" width="12.5703125" style="115" customWidth="1"/>
    <col min="6160" max="6160" width="16.5703125" style="115" customWidth="1"/>
    <col min="6161" max="6161" width="14.140625" style="115" bestFit="1" customWidth="1"/>
    <col min="6162" max="6162" width="13.42578125" style="115" customWidth="1"/>
    <col min="6163" max="6163" width="13" style="115" customWidth="1"/>
    <col min="6164" max="6164" width="14.5703125" style="115" customWidth="1"/>
    <col min="6165" max="6165" width="14.42578125" style="115" customWidth="1"/>
    <col min="6166" max="6166" width="13.5703125" style="115" customWidth="1"/>
    <col min="6167" max="6167" width="10.42578125" style="115" customWidth="1"/>
    <col min="6168" max="6168" width="11" style="115" customWidth="1"/>
    <col min="6169" max="6169" width="11.42578125" style="115" customWidth="1"/>
    <col min="6170" max="6170" width="9.42578125" style="115" customWidth="1"/>
    <col min="6171" max="6171" width="14" style="115" customWidth="1"/>
    <col min="6172" max="6172" width="15.140625" style="115" customWidth="1"/>
    <col min="6173" max="6173" width="7.85546875" style="115" bestFit="1" customWidth="1"/>
    <col min="6174" max="6174" width="10" style="115" customWidth="1"/>
    <col min="6175" max="6175" width="12.42578125" style="115" customWidth="1"/>
    <col min="6176" max="6176" width="10.42578125" style="115" customWidth="1"/>
    <col min="6177" max="6179" width="9.5703125" style="115" customWidth="1"/>
    <col min="6180" max="6180" width="10.85546875" style="115" customWidth="1"/>
    <col min="6181" max="6181" width="11.5703125" style="115"/>
    <col min="6182" max="6182" width="12.5703125" style="115" customWidth="1"/>
    <col min="6183" max="6183" width="13.140625" style="115" customWidth="1"/>
    <col min="6184" max="6184" width="13.42578125" style="115" customWidth="1"/>
    <col min="6185" max="6185" width="12.5703125" style="115" customWidth="1"/>
    <col min="6186" max="6186" width="10.5703125" style="115" customWidth="1"/>
    <col min="6187" max="6400" width="11.5703125" style="115"/>
    <col min="6401" max="6401" width="10.42578125" style="115" customWidth="1"/>
    <col min="6402" max="6402" width="16.5703125" style="115" bestFit="1" customWidth="1"/>
    <col min="6403" max="6403" width="18" style="115" customWidth="1"/>
    <col min="6404" max="6404" width="12.140625" style="115" customWidth="1"/>
    <col min="6405" max="6405" width="13.5703125" style="115" customWidth="1"/>
    <col min="6406" max="6406" width="11.42578125" style="115" customWidth="1"/>
    <col min="6407" max="6407" width="13.5703125" style="115" customWidth="1"/>
    <col min="6408" max="6408" width="12.140625" style="115" bestFit="1" customWidth="1"/>
    <col min="6409" max="6409" width="9.5703125" style="115" customWidth="1"/>
    <col min="6410" max="6410" width="11.5703125" style="115"/>
    <col min="6411" max="6411" width="13.42578125" style="115" customWidth="1"/>
    <col min="6412" max="6412" width="11.42578125" style="115" customWidth="1"/>
    <col min="6413" max="6413" width="10.5703125" style="115" customWidth="1"/>
    <col min="6414" max="6414" width="10.140625" style="115" bestFit="1" customWidth="1"/>
    <col min="6415" max="6415" width="12.5703125" style="115" customWidth="1"/>
    <col min="6416" max="6416" width="16.5703125" style="115" customWidth="1"/>
    <col min="6417" max="6417" width="14.140625" style="115" bestFit="1" customWidth="1"/>
    <col min="6418" max="6418" width="13.42578125" style="115" customWidth="1"/>
    <col min="6419" max="6419" width="13" style="115" customWidth="1"/>
    <col min="6420" max="6420" width="14.5703125" style="115" customWidth="1"/>
    <col min="6421" max="6421" width="14.42578125" style="115" customWidth="1"/>
    <col min="6422" max="6422" width="13.5703125" style="115" customWidth="1"/>
    <col min="6423" max="6423" width="10.42578125" style="115" customWidth="1"/>
    <col min="6424" max="6424" width="11" style="115" customWidth="1"/>
    <col min="6425" max="6425" width="11.42578125" style="115" customWidth="1"/>
    <col min="6426" max="6426" width="9.42578125" style="115" customWidth="1"/>
    <col min="6427" max="6427" width="14" style="115" customWidth="1"/>
    <col min="6428" max="6428" width="15.140625" style="115" customWidth="1"/>
    <col min="6429" max="6429" width="7.85546875" style="115" bestFit="1" customWidth="1"/>
    <col min="6430" max="6430" width="10" style="115" customWidth="1"/>
    <col min="6431" max="6431" width="12.42578125" style="115" customWidth="1"/>
    <col min="6432" max="6432" width="10.42578125" style="115" customWidth="1"/>
    <col min="6433" max="6435" width="9.5703125" style="115" customWidth="1"/>
    <col min="6436" max="6436" width="10.85546875" style="115" customWidth="1"/>
    <col min="6437" max="6437" width="11.5703125" style="115"/>
    <col min="6438" max="6438" width="12.5703125" style="115" customWidth="1"/>
    <col min="6439" max="6439" width="13.140625" style="115" customWidth="1"/>
    <col min="6440" max="6440" width="13.42578125" style="115" customWidth="1"/>
    <col min="6441" max="6441" width="12.5703125" style="115" customWidth="1"/>
    <col min="6442" max="6442" width="10.5703125" style="115" customWidth="1"/>
    <col min="6443" max="6656" width="11.5703125" style="115"/>
    <col min="6657" max="6657" width="10.42578125" style="115" customWidth="1"/>
    <col min="6658" max="6658" width="16.5703125" style="115" bestFit="1" customWidth="1"/>
    <col min="6659" max="6659" width="18" style="115" customWidth="1"/>
    <col min="6660" max="6660" width="12.140625" style="115" customWidth="1"/>
    <col min="6661" max="6661" width="13.5703125" style="115" customWidth="1"/>
    <col min="6662" max="6662" width="11.42578125" style="115" customWidth="1"/>
    <col min="6663" max="6663" width="13.5703125" style="115" customWidth="1"/>
    <col min="6664" max="6664" width="12.140625" style="115" bestFit="1" customWidth="1"/>
    <col min="6665" max="6665" width="9.5703125" style="115" customWidth="1"/>
    <col min="6666" max="6666" width="11.5703125" style="115"/>
    <col min="6667" max="6667" width="13.42578125" style="115" customWidth="1"/>
    <col min="6668" max="6668" width="11.42578125" style="115" customWidth="1"/>
    <col min="6669" max="6669" width="10.5703125" style="115" customWidth="1"/>
    <col min="6670" max="6670" width="10.140625" style="115" bestFit="1" customWidth="1"/>
    <col min="6671" max="6671" width="12.5703125" style="115" customWidth="1"/>
    <col min="6672" max="6672" width="16.5703125" style="115" customWidth="1"/>
    <col min="6673" max="6673" width="14.140625" style="115" bestFit="1" customWidth="1"/>
    <col min="6674" max="6674" width="13.42578125" style="115" customWidth="1"/>
    <col min="6675" max="6675" width="13" style="115" customWidth="1"/>
    <col min="6676" max="6676" width="14.5703125" style="115" customWidth="1"/>
    <col min="6677" max="6677" width="14.42578125" style="115" customWidth="1"/>
    <col min="6678" max="6678" width="13.5703125" style="115" customWidth="1"/>
    <col min="6679" max="6679" width="10.42578125" style="115" customWidth="1"/>
    <col min="6680" max="6680" width="11" style="115" customWidth="1"/>
    <col min="6681" max="6681" width="11.42578125" style="115" customWidth="1"/>
    <col min="6682" max="6682" width="9.42578125" style="115" customWidth="1"/>
    <col min="6683" max="6683" width="14" style="115" customWidth="1"/>
    <col min="6684" max="6684" width="15.140625" style="115" customWidth="1"/>
    <col min="6685" max="6685" width="7.85546875" style="115" bestFit="1" customWidth="1"/>
    <col min="6686" max="6686" width="10" style="115" customWidth="1"/>
    <col min="6687" max="6687" width="12.42578125" style="115" customWidth="1"/>
    <col min="6688" max="6688" width="10.42578125" style="115" customWidth="1"/>
    <col min="6689" max="6691" width="9.5703125" style="115" customWidth="1"/>
    <col min="6692" max="6692" width="10.85546875" style="115" customWidth="1"/>
    <col min="6693" max="6693" width="11.5703125" style="115"/>
    <col min="6694" max="6694" width="12.5703125" style="115" customWidth="1"/>
    <col min="6695" max="6695" width="13.140625" style="115" customWidth="1"/>
    <col min="6696" max="6696" width="13.42578125" style="115" customWidth="1"/>
    <col min="6697" max="6697" width="12.5703125" style="115" customWidth="1"/>
    <col min="6698" max="6698" width="10.5703125" style="115" customWidth="1"/>
    <col min="6699" max="6912" width="11.5703125" style="115"/>
    <col min="6913" max="6913" width="10.42578125" style="115" customWidth="1"/>
    <col min="6914" max="6914" width="16.5703125" style="115" bestFit="1" customWidth="1"/>
    <col min="6915" max="6915" width="18" style="115" customWidth="1"/>
    <col min="6916" max="6916" width="12.140625" style="115" customWidth="1"/>
    <col min="6917" max="6917" width="13.5703125" style="115" customWidth="1"/>
    <col min="6918" max="6918" width="11.42578125" style="115" customWidth="1"/>
    <col min="6919" max="6919" width="13.5703125" style="115" customWidth="1"/>
    <col min="6920" max="6920" width="12.140625" style="115" bestFit="1" customWidth="1"/>
    <col min="6921" max="6921" width="9.5703125" style="115" customWidth="1"/>
    <col min="6922" max="6922" width="11.5703125" style="115"/>
    <col min="6923" max="6923" width="13.42578125" style="115" customWidth="1"/>
    <col min="6924" max="6924" width="11.42578125" style="115" customWidth="1"/>
    <col min="6925" max="6925" width="10.5703125" style="115" customWidth="1"/>
    <col min="6926" max="6926" width="10.140625" style="115" bestFit="1" customWidth="1"/>
    <col min="6927" max="6927" width="12.5703125" style="115" customWidth="1"/>
    <col min="6928" max="6928" width="16.5703125" style="115" customWidth="1"/>
    <col min="6929" max="6929" width="14.140625" style="115" bestFit="1" customWidth="1"/>
    <col min="6930" max="6930" width="13.42578125" style="115" customWidth="1"/>
    <col min="6931" max="6931" width="13" style="115" customWidth="1"/>
    <col min="6932" max="6932" width="14.5703125" style="115" customWidth="1"/>
    <col min="6933" max="6933" width="14.42578125" style="115" customWidth="1"/>
    <col min="6934" max="6934" width="13.5703125" style="115" customWidth="1"/>
    <col min="6935" max="6935" width="10.42578125" style="115" customWidth="1"/>
    <col min="6936" max="6936" width="11" style="115" customWidth="1"/>
    <col min="6937" max="6937" width="11.42578125" style="115" customWidth="1"/>
    <col min="6938" max="6938" width="9.42578125" style="115" customWidth="1"/>
    <col min="6939" max="6939" width="14" style="115" customWidth="1"/>
    <col min="6940" max="6940" width="15.140625" style="115" customWidth="1"/>
    <col min="6941" max="6941" width="7.85546875" style="115" bestFit="1" customWidth="1"/>
    <col min="6942" max="6942" width="10" style="115" customWidth="1"/>
    <col min="6943" max="6943" width="12.42578125" style="115" customWidth="1"/>
    <col min="6944" max="6944" width="10.42578125" style="115" customWidth="1"/>
    <col min="6945" max="6947" width="9.5703125" style="115" customWidth="1"/>
    <col min="6948" max="6948" width="10.85546875" style="115" customWidth="1"/>
    <col min="6949" max="6949" width="11.5703125" style="115"/>
    <col min="6950" max="6950" width="12.5703125" style="115" customWidth="1"/>
    <col min="6951" max="6951" width="13.140625" style="115" customWidth="1"/>
    <col min="6952" max="6952" width="13.42578125" style="115" customWidth="1"/>
    <col min="6953" max="6953" width="12.5703125" style="115" customWidth="1"/>
    <col min="6954" max="6954" width="10.5703125" style="115" customWidth="1"/>
    <col min="6955" max="7168" width="11.5703125" style="115"/>
    <col min="7169" max="7169" width="10.42578125" style="115" customWidth="1"/>
    <col min="7170" max="7170" width="16.5703125" style="115" bestFit="1" customWidth="1"/>
    <col min="7171" max="7171" width="18" style="115" customWidth="1"/>
    <col min="7172" max="7172" width="12.140625" style="115" customWidth="1"/>
    <col min="7173" max="7173" width="13.5703125" style="115" customWidth="1"/>
    <col min="7174" max="7174" width="11.42578125" style="115" customWidth="1"/>
    <col min="7175" max="7175" width="13.5703125" style="115" customWidth="1"/>
    <col min="7176" max="7176" width="12.140625" style="115" bestFit="1" customWidth="1"/>
    <col min="7177" max="7177" width="9.5703125" style="115" customWidth="1"/>
    <col min="7178" max="7178" width="11.5703125" style="115"/>
    <col min="7179" max="7179" width="13.42578125" style="115" customWidth="1"/>
    <col min="7180" max="7180" width="11.42578125" style="115" customWidth="1"/>
    <col min="7181" max="7181" width="10.5703125" style="115" customWidth="1"/>
    <col min="7182" max="7182" width="10.140625" style="115" bestFit="1" customWidth="1"/>
    <col min="7183" max="7183" width="12.5703125" style="115" customWidth="1"/>
    <col min="7184" max="7184" width="16.5703125" style="115" customWidth="1"/>
    <col min="7185" max="7185" width="14.140625" style="115" bestFit="1" customWidth="1"/>
    <col min="7186" max="7186" width="13.42578125" style="115" customWidth="1"/>
    <col min="7187" max="7187" width="13" style="115" customWidth="1"/>
    <col min="7188" max="7188" width="14.5703125" style="115" customWidth="1"/>
    <col min="7189" max="7189" width="14.42578125" style="115" customWidth="1"/>
    <col min="7190" max="7190" width="13.5703125" style="115" customWidth="1"/>
    <col min="7191" max="7191" width="10.42578125" style="115" customWidth="1"/>
    <col min="7192" max="7192" width="11" style="115" customWidth="1"/>
    <col min="7193" max="7193" width="11.42578125" style="115" customWidth="1"/>
    <col min="7194" max="7194" width="9.42578125" style="115" customWidth="1"/>
    <col min="7195" max="7195" width="14" style="115" customWidth="1"/>
    <col min="7196" max="7196" width="15.140625" style="115" customWidth="1"/>
    <col min="7197" max="7197" width="7.85546875" style="115" bestFit="1" customWidth="1"/>
    <col min="7198" max="7198" width="10" style="115" customWidth="1"/>
    <col min="7199" max="7199" width="12.42578125" style="115" customWidth="1"/>
    <col min="7200" max="7200" width="10.42578125" style="115" customWidth="1"/>
    <col min="7201" max="7203" width="9.5703125" style="115" customWidth="1"/>
    <col min="7204" max="7204" width="10.85546875" style="115" customWidth="1"/>
    <col min="7205" max="7205" width="11.5703125" style="115"/>
    <col min="7206" max="7206" width="12.5703125" style="115" customWidth="1"/>
    <col min="7207" max="7207" width="13.140625" style="115" customWidth="1"/>
    <col min="7208" max="7208" width="13.42578125" style="115" customWidth="1"/>
    <col min="7209" max="7209" width="12.5703125" style="115" customWidth="1"/>
    <col min="7210" max="7210" width="10.5703125" style="115" customWidth="1"/>
    <col min="7211" max="7424" width="11.5703125" style="115"/>
    <col min="7425" max="7425" width="10.42578125" style="115" customWidth="1"/>
    <col min="7426" max="7426" width="16.5703125" style="115" bestFit="1" customWidth="1"/>
    <col min="7427" max="7427" width="18" style="115" customWidth="1"/>
    <col min="7428" max="7428" width="12.140625" style="115" customWidth="1"/>
    <col min="7429" max="7429" width="13.5703125" style="115" customWidth="1"/>
    <col min="7430" max="7430" width="11.42578125" style="115" customWidth="1"/>
    <col min="7431" max="7431" width="13.5703125" style="115" customWidth="1"/>
    <col min="7432" max="7432" width="12.140625" style="115" bestFit="1" customWidth="1"/>
    <col min="7433" max="7433" width="9.5703125" style="115" customWidth="1"/>
    <col min="7434" max="7434" width="11.5703125" style="115"/>
    <col min="7435" max="7435" width="13.42578125" style="115" customWidth="1"/>
    <col min="7436" max="7436" width="11.42578125" style="115" customWidth="1"/>
    <col min="7437" max="7437" width="10.5703125" style="115" customWidth="1"/>
    <col min="7438" max="7438" width="10.140625" style="115" bestFit="1" customWidth="1"/>
    <col min="7439" max="7439" width="12.5703125" style="115" customWidth="1"/>
    <col min="7440" max="7440" width="16.5703125" style="115" customWidth="1"/>
    <col min="7441" max="7441" width="14.140625" style="115" bestFit="1" customWidth="1"/>
    <col min="7442" max="7442" width="13.42578125" style="115" customWidth="1"/>
    <col min="7443" max="7443" width="13" style="115" customWidth="1"/>
    <col min="7444" max="7444" width="14.5703125" style="115" customWidth="1"/>
    <col min="7445" max="7445" width="14.42578125" style="115" customWidth="1"/>
    <col min="7446" max="7446" width="13.5703125" style="115" customWidth="1"/>
    <col min="7447" max="7447" width="10.42578125" style="115" customWidth="1"/>
    <col min="7448" max="7448" width="11" style="115" customWidth="1"/>
    <col min="7449" max="7449" width="11.42578125" style="115" customWidth="1"/>
    <col min="7450" max="7450" width="9.42578125" style="115" customWidth="1"/>
    <col min="7451" max="7451" width="14" style="115" customWidth="1"/>
    <col min="7452" max="7452" width="15.140625" style="115" customWidth="1"/>
    <col min="7453" max="7453" width="7.85546875" style="115" bestFit="1" customWidth="1"/>
    <col min="7454" max="7454" width="10" style="115" customWidth="1"/>
    <col min="7455" max="7455" width="12.42578125" style="115" customWidth="1"/>
    <col min="7456" max="7456" width="10.42578125" style="115" customWidth="1"/>
    <col min="7457" max="7459" width="9.5703125" style="115" customWidth="1"/>
    <col min="7460" max="7460" width="10.85546875" style="115" customWidth="1"/>
    <col min="7461" max="7461" width="11.5703125" style="115"/>
    <col min="7462" max="7462" width="12.5703125" style="115" customWidth="1"/>
    <col min="7463" max="7463" width="13.140625" style="115" customWidth="1"/>
    <col min="7464" max="7464" width="13.42578125" style="115" customWidth="1"/>
    <col min="7465" max="7465" width="12.5703125" style="115" customWidth="1"/>
    <col min="7466" max="7466" width="10.5703125" style="115" customWidth="1"/>
    <col min="7467" max="7680" width="11.5703125" style="115"/>
    <col min="7681" max="7681" width="10.42578125" style="115" customWidth="1"/>
    <col min="7682" max="7682" width="16.5703125" style="115" bestFit="1" customWidth="1"/>
    <col min="7683" max="7683" width="18" style="115" customWidth="1"/>
    <col min="7684" max="7684" width="12.140625" style="115" customWidth="1"/>
    <col min="7685" max="7685" width="13.5703125" style="115" customWidth="1"/>
    <col min="7686" max="7686" width="11.42578125" style="115" customWidth="1"/>
    <col min="7687" max="7687" width="13.5703125" style="115" customWidth="1"/>
    <col min="7688" max="7688" width="12.140625" style="115" bestFit="1" customWidth="1"/>
    <col min="7689" max="7689" width="9.5703125" style="115" customWidth="1"/>
    <col min="7690" max="7690" width="11.5703125" style="115"/>
    <col min="7691" max="7691" width="13.42578125" style="115" customWidth="1"/>
    <col min="7692" max="7692" width="11.42578125" style="115" customWidth="1"/>
    <col min="7693" max="7693" width="10.5703125" style="115" customWidth="1"/>
    <col min="7694" max="7694" width="10.140625" style="115" bestFit="1" customWidth="1"/>
    <col min="7695" max="7695" width="12.5703125" style="115" customWidth="1"/>
    <col min="7696" max="7696" width="16.5703125" style="115" customWidth="1"/>
    <col min="7697" max="7697" width="14.140625" style="115" bestFit="1" customWidth="1"/>
    <col min="7698" max="7698" width="13.42578125" style="115" customWidth="1"/>
    <col min="7699" max="7699" width="13" style="115" customWidth="1"/>
    <col min="7700" max="7700" width="14.5703125" style="115" customWidth="1"/>
    <col min="7701" max="7701" width="14.42578125" style="115" customWidth="1"/>
    <col min="7702" max="7702" width="13.5703125" style="115" customWidth="1"/>
    <col min="7703" max="7703" width="10.42578125" style="115" customWidth="1"/>
    <col min="7704" max="7704" width="11" style="115" customWidth="1"/>
    <col min="7705" max="7705" width="11.42578125" style="115" customWidth="1"/>
    <col min="7706" max="7706" width="9.42578125" style="115" customWidth="1"/>
    <col min="7707" max="7707" width="14" style="115" customWidth="1"/>
    <col min="7708" max="7708" width="15.140625" style="115" customWidth="1"/>
    <col min="7709" max="7709" width="7.85546875" style="115" bestFit="1" customWidth="1"/>
    <col min="7710" max="7710" width="10" style="115" customWidth="1"/>
    <col min="7711" max="7711" width="12.42578125" style="115" customWidth="1"/>
    <col min="7712" max="7712" width="10.42578125" style="115" customWidth="1"/>
    <col min="7713" max="7715" width="9.5703125" style="115" customWidth="1"/>
    <col min="7716" max="7716" width="10.85546875" style="115" customWidth="1"/>
    <col min="7717" max="7717" width="11.5703125" style="115"/>
    <col min="7718" max="7718" width="12.5703125" style="115" customWidth="1"/>
    <col min="7719" max="7719" width="13.140625" style="115" customWidth="1"/>
    <col min="7720" max="7720" width="13.42578125" style="115" customWidth="1"/>
    <col min="7721" max="7721" width="12.5703125" style="115" customWidth="1"/>
    <col min="7722" max="7722" width="10.5703125" style="115" customWidth="1"/>
    <col min="7723" max="7936" width="11.5703125" style="115"/>
    <col min="7937" max="7937" width="10.42578125" style="115" customWidth="1"/>
    <col min="7938" max="7938" width="16.5703125" style="115" bestFit="1" customWidth="1"/>
    <col min="7939" max="7939" width="18" style="115" customWidth="1"/>
    <col min="7940" max="7940" width="12.140625" style="115" customWidth="1"/>
    <col min="7941" max="7941" width="13.5703125" style="115" customWidth="1"/>
    <col min="7942" max="7942" width="11.42578125" style="115" customWidth="1"/>
    <col min="7943" max="7943" width="13.5703125" style="115" customWidth="1"/>
    <col min="7944" max="7944" width="12.140625" style="115" bestFit="1" customWidth="1"/>
    <col min="7945" max="7945" width="9.5703125" style="115" customWidth="1"/>
    <col min="7946" max="7946" width="11.5703125" style="115"/>
    <col min="7947" max="7947" width="13.42578125" style="115" customWidth="1"/>
    <col min="7948" max="7948" width="11.42578125" style="115" customWidth="1"/>
    <col min="7949" max="7949" width="10.5703125" style="115" customWidth="1"/>
    <col min="7950" max="7950" width="10.140625" style="115" bestFit="1" customWidth="1"/>
    <col min="7951" max="7951" width="12.5703125" style="115" customWidth="1"/>
    <col min="7952" max="7952" width="16.5703125" style="115" customWidth="1"/>
    <col min="7953" max="7953" width="14.140625" style="115" bestFit="1" customWidth="1"/>
    <col min="7954" max="7954" width="13.42578125" style="115" customWidth="1"/>
    <col min="7955" max="7955" width="13" style="115" customWidth="1"/>
    <col min="7956" max="7956" width="14.5703125" style="115" customWidth="1"/>
    <col min="7957" max="7957" width="14.42578125" style="115" customWidth="1"/>
    <col min="7958" max="7958" width="13.5703125" style="115" customWidth="1"/>
    <col min="7959" max="7959" width="10.42578125" style="115" customWidth="1"/>
    <col min="7960" max="7960" width="11" style="115" customWidth="1"/>
    <col min="7961" max="7961" width="11.42578125" style="115" customWidth="1"/>
    <col min="7962" max="7962" width="9.42578125" style="115" customWidth="1"/>
    <col min="7963" max="7963" width="14" style="115" customWidth="1"/>
    <col min="7964" max="7964" width="15.140625" style="115" customWidth="1"/>
    <col min="7965" max="7965" width="7.85546875" style="115" bestFit="1" customWidth="1"/>
    <col min="7966" max="7966" width="10" style="115" customWidth="1"/>
    <col min="7967" max="7967" width="12.42578125" style="115" customWidth="1"/>
    <col min="7968" max="7968" width="10.42578125" style="115" customWidth="1"/>
    <col min="7969" max="7971" width="9.5703125" style="115" customWidth="1"/>
    <col min="7972" max="7972" width="10.85546875" style="115" customWidth="1"/>
    <col min="7973" max="7973" width="11.5703125" style="115"/>
    <col min="7974" max="7974" width="12.5703125" style="115" customWidth="1"/>
    <col min="7975" max="7975" width="13.140625" style="115" customWidth="1"/>
    <col min="7976" max="7976" width="13.42578125" style="115" customWidth="1"/>
    <col min="7977" max="7977" width="12.5703125" style="115" customWidth="1"/>
    <col min="7978" max="7978" width="10.5703125" style="115" customWidth="1"/>
    <col min="7979" max="8192" width="11.5703125" style="115"/>
    <col min="8193" max="8193" width="10.42578125" style="115" customWidth="1"/>
    <col min="8194" max="8194" width="16.5703125" style="115" bestFit="1" customWidth="1"/>
    <col min="8195" max="8195" width="18" style="115" customWidth="1"/>
    <col min="8196" max="8196" width="12.140625" style="115" customWidth="1"/>
    <col min="8197" max="8197" width="13.5703125" style="115" customWidth="1"/>
    <col min="8198" max="8198" width="11.42578125" style="115" customWidth="1"/>
    <col min="8199" max="8199" width="13.5703125" style="115" customWidth="1"/>
    <col min="8200" max="8200" width="12.140625" style="115" bestFit="1" customWidth="1"/>
    <col min="8201" max="8201" width="9.5703125" style="115" customWidth="1"/>
    <col min="8202" max="8202" width="11.5703125" style="115"/>
    <col min="8203" max="8203" width="13.42578125" style="115" customWidth="1"/>
    <col min="8204" max="8204" width="11.42578125" style="115" customWidth="1"/>
    <col min="8205" max="8205" width="10.5703125" style="115" customWidth="1"/>
    <col min="8206" max="8206" width="10.140625" style="115" bestFit="1" customWidth="1"/>
    <col min="8207" max="8207" width="12.5703125" style="115" customWidth="1"/>
    <col min="8208" max="8208" width="16.5703125" style="115" customWidth="1"/>
    <col min="8209" max="8209" width="14.140625" style="115" bestFit="1" customWidth="1"/>
    <col min="8210" max="8210" width="13.42578125" style="115" customWidth="1"/>
    <col min="8211" max="8211" width="13" style="115" customWidth="1"/>
    <col min="8212" max="8212" width="14.5703125" style="115" customWidth="1"/>
    <col min="8213" max="8213" width="14.42578125" style="115" customWidth="1"/>
    <col min="8214" max="8214" width="13.5703125" style="115" customWidth="1"/>
    <col min="8215" max="8215" width="10.42578125" style="115" customWidth="1"/>
    <col min="8216" max="8216" width="11" style="115" customWidth="1"/>
    <col min="8217" max="8217" width="11.42578125" style="115" customWidth="1"/>
    <col min="8218" max="8218" width="9.42578125" style="115" customWidth="1"/>
    <col min="8219" max="8219" width="14" style="115" customWidth="1"/>
    <col min="8220" max="8220" width="15.140625" style="115" customWidth="1"/>
    <col min="8221" max="8221" width="7.85546875" style="115" bestFit="1" customWidth="1"/>
    <col min="8222" max="8222" width="10" style="115" customWidth="1"/>
    <col min="8223" max="8223" width="12.42578125" style="115" customWidth="1"/>
    <col min="8224" max="8224" width="10.42578125" style="115" customWidth="1"/>
    <col min="8225" max="8227" width="9.5703125" style="115" customWidth="1"/>
    <col min="8228" max="8228" width="10.85546875" style="115" customWidth="1"/>
    <col min="8229" max="8229" width="11.5703125" style="115"/>
    <col min="8230" max="8230" width="12.5703125" style="115" customWidth="1"/>
    <col min="8231" max="8231" width="13.140625" style="115" customWidth="1"/>
    <col min="8232" max="8232" width="13.42578125" style="115" customWidth="1"/>
    <col min="8233" max="8233" width="12.5703125" style="115" customWidth="1"/>
    <col min="8234" max="8234" width="10.5703125" style="115" customWidth="1"/>
    <col min="8235" max="8448" width="11.5703125" style="115"/>
    <col min="8449" max="8449" width="10.42578125" style="115" customWidth="1"/>
    <col min="8450" max="8450" width="16.5703125" style="115" bestFit="1" customWidth="1"/>
    <col min="8451" max="8451" width="18" style="115" customWidth="1"/>
    <col min="8452" max="8452" width="12.140625" style="115" customWidth="1"/>
    <col min="8453" max="8453" width="13.5703125" style="115" customWidth="1"/>
    <col min="8454" max="8454" width="11.42578125" style="115" customWidth="1"/>
    <col min="8455" max="8455" width="13.5703125" style="115" customWidth="1"/>
    <col min="8456" max="8456" width="12.140625" style="115" bestFit="1" customWidth="1"/>
    <col min="8457" max="8457" width="9.5703125" style="115" customWidth="1"/>
    <col min="8458" max="8458" width="11.5703125" style="115"/>
    <col min="8459" max="8459" width="13.42578125" style="115" customWidth="1"/>
    <col min="8460" max="8460" width="11.42578125" style="115" customWidth="1"/>
    <col min="8461" max="8461" width="10.5703125" style="115" customWidth="1"/>
    <col min="8462" max="8462" width="10.140625" style="115" bestFit="1" customWidth="1"/>
    <col min="8463" max="8463" width="12.5703125" style="115" customWidth="1"/>
    <col min="8464" max="8464" width="16.5703125" style="115" customWidth="1"/>
    <col min="8465" max="8465" width="14.140625" style="115" bestFit="1" customWidth="1"/>
    <col min="8466" max="8466" width="13.42578125" style="115" customWidth="1"/>
    <col min="8467" max="8467" width="13" style="115" customWidth="1"/>
    <col min="8468" max="8468" width="14.5703125" style="115" customWidth="1"/>
    <col min="8469" max="8469" width="14.42578125" style="115" customWidth="1"/>
    <col min="8470" max="8470" width="13.5703125" style="115" customWidth="1"/>
    <col min="8471" max="8471" width="10.42578125" style="115" customWidth="1"/>
    <col min="8472" max="8472" width="11" style="115" customWidth="1"/>
    <col min="8473" max="8473" width="11.42578125" style="115" customWidth="1"/>
    <col min="8474" max="8474" width="9.42578125" style="115" customWidth="1"/>
    <col min="8475" max="8475" width="14" style="115" customWidth="1"/>
    <col min="8476" max="8476" width="15.140625" style="115" customWidth="1"/>
    <col min="8477" max="8477" width="7.85546875" style="115" bestFit="1" customWidth="1"/>
    <col min="8478" max="8478" width="10" style="115" customWidth="1"/>
    <col min="8479" max="8479" width="12.42578125" style="115" customWidth="1"/>
    <col min="8480" max="8480" width="10.42578125" style="115" customWidth="1"/>
    <col min="8481" max="8483" width="9.5703125" style="115" customWidth="1"/>
    <col min="8484" max="8484" width="10.85546875" style="115" customWidth="1"/>
    <col min="8485" max="8485" width="11.5703125" style="115"/>
    <col min="8486" max="8486" width="12.5703125" style="115" customWidth="1"/>
    <col min="8487" max="8487" width="13.140625" style="115" customWidth="1"/>
    <col min="8488" max="8488" width="13.42578125" style="115" customWidth="1"/>
    <col min="8489" max="8489" width="12.5703125" style="115" customWidth="1"/>
    <col min="8490" max="8490" width="10.5703125" style="115" customWidth="1"/>
    <col min="8491" max="8704" width="11.5703125" style="115"/>
    <col min="8705" max="8705" width="10.42578125" style="115" customWidth="1"/>
    <col min="8706" max="8706" width="16.5703125" style="115" bestFit="1" customWidth="1"/>
    <col min="8707" max="8707" width="18" style="115" customWidth="1"/>
    <col min="8708" max="8708" width="12.140625" style="115" customWidth="1"/>
    <col min="8709" max="8709" width="13.5703125" style="115" customWidth="1"/>
    <col min="8710" max="8710" width="11.42578125" style="115" customWidth="1"/>
    <col min="8711" max="8711" width="13.5703125" style="115" customWidth="1"/>
    <col min="8712" max="8712" width="12.140625" style="115" bestFit="1" customWidth="1"/>
    <col min="8713" max="8713" width="9.5703125" style="115" customWidth="1"/>
    <col min="8714" max="8714" width="11.5703125" style="115"/>
    <col min="8715" max="8715" width="13.42578125" style="115" customWidth="1"/>
    <col min="8716" max="8716" width="11.42578125" style="115" customWidth="1"/>
    <col min="8717" max="8717" width="10.5703125" style="115" customWidth="1"/>
    <col min="8718" max="8718" width="10.140625" style="115" bestFit="1" customWidth="1"/>
    <col min="8719" max="8719" width="12.5703125" style="115" customWidth="1"/>
    <col min="8720" max="8720" width="16.5703125" style="115" customWidth="1"/>
    <col min="8721" max="8721" width="14.140625" style="115" bestFit="1" customWidth="1"/>
    <col min="8722" max="8722" width="13.42578125" style="115" customWidth="1"/>
    <col min="8723" max="8723" width="13" style="115" customWidth="1"/>
    <col min="8724" max="8724" width="14.5703125" style="115" customWidth="1"/>
    <col min="8725" max="8725" width="14.42578125" style="115" customWidth="1"/>
    <col min="8726" max="8726" width="13.5703125" style="115" customWidth="1"/>
    <col min="8727" max="8727" width="10.42578125" style="115" customWidth="1"/>
    <col min="8728" max="8728" width="11" style="115" customWidth="1"/>
    <col min="8729" max="8729" width="11.42578125" style="115" customWidth="1"/>
    <col min="8730" max="8730" width="9.42578125" style="115" customWidth="1"/>
    <col min="8731" max="8731" width="14" style="115" customWidth="1"/>
    <col min="8732" max="8732" width="15.140625" style="115" customWidth="1"/>
    <col min="8733" max="8733" width="7.85546875" style="115" bestFit="1" customWidth="1"/>
    <col min="8734" max="8734" width="10" style="115" customWidth="1"/>
    <col min="8735" max="8735" width="12.42578125" style="115" customWidth="1"/>
    <col min="8736" max="8736" width="10.42578125" style="115" customWidth="1"/>
    <col min="8737" max="8739" width="9.5703125" style="115" customWidth="1"/>
    <col min="8740" max="8740" width="10.85546875" style="115" customWidth="1"/>
    <col min="8741" max="8741" width="11.5703125" style="115"/>
    <col min="8742" max="8742" width="12.5703125" style="115" customWidth="1"/>
    <col min="8743" max="8743" width="13.140625" style="115" customWidth="1"/>
    <col min="8744" max="8744" width="13.42578125" style="115" customWidth="1"/>
    <col min="8745" max="8745" width="12.5703125" style="115" customWidth="1"/>
    <col min="8746" max="8746" width="10.5703125" style="115" customWidth="1"/>
    <col min="8747" max="8960" width="11.5703125" style="115"/>
    <col min="8961" max="8961" width="10.42578125" style="115" customWidth="1"/>
    <col min="8962" max="8962" width="16.5703125" style="115" bestFit="1" customWidth="1"/>
    <col min="8963" max="8963" width="18" style="115" customWidth="1"/>
    <col min="8964" max="8964" width="12.140625" style="115" customWidth="1"/>
    <col min="8965" max="8965" width="13.5703125" style="115" customWidth="1"/>
    <col min="8966" max="8966" width="11.42578125" style="115" customWidth="1"/>
    <col min="8967" max="8967" width="13.5703125" style="115" customWidth="1"/>
    <col min="8968" max="8968" width="12.140625" style="115" bestFit="1" customWidth="1"/>
    <col min="8969" max="8969" width="9.5703125" style="115" customWidth="1"/>
    <col min="8970" max="8970" width="11.5703125" style="115"/>
    <col min="8971" max="8971" width="13.42578125" style="115" customWidth="1"/>
    <col min="8972" max="8972" width="11.42578125" style="115" customWidth="1"/>
    <col min="8973" max="8973" width="10.5703125" style="115" customWidth="1"/>
    <col min="8974" max="8974" width="10.140625" style="115" bestFit="1" customWidth="1"/>
    <col min="8975" max="8975" width="12.5703125" style="115" customWidth="1"/>
    <col min="8976" max="8976" width="16.5703125" style="115" customWidth="1"/>
    <col min="8977" max="8977" width="14.140625" style="115" bestFit="1" customWidth="1"/>
    <col min="8978" max="8978" width="13.42578125" style="115" customWidth="1"/>
    <col min="8979" max="8979" width="13" style="115" customWidth="1"/>
    <col min="8980" max="8980" width="14.5703125" style="115" customWidth="1"/>
    <col min="8981" max="8981" width="14.42578125" style="115" customWidth="1"/>
    <col min="8982" max="8982" width="13.5703125" style="115" customWidth="1"/>
    <col min="8983" max="8983" width="10.42578125" style="115" customWidth="1"/>
    <col min="8984" max="8984" width="11" style="115" customWidth="1"/>
    <col min="8985" max="8985" width="11.42578125" style="115" customWidth="1"/>
    <col min="8986" max="8986" width="9.42578125" style="115" customWidth="1"/>
    <col min="8987" max="8987" width="14" style="115" customWidth="1"/>
    <col min="8988" max="8988" width="15.140625" style="115" customWidth="1"/>
    <col min="8989" max="8989" width="7.85546875" style="115" bestFit="1" customWidth="1"/>
    <col min="8990" max="8990" width="10" style="115" customWidth="1"/>
    <col min="8991" max="8991" width="12.42578125" style="115" customWidth="1"/>
    <col min="8992" max="8992" width="10.42578125" style="115" customWidth="1"/>
    <col min="8993" max="8995" width="9.5703125" style="115" customWidth="1"/>
    <col min="8996" max="8996" width="10.85546875" style="115" customWidth="1"/>
    <col min="8997" max="8997" width="11.5703125" style="115"/>
    <col min="8998" max="8998" width="12.5703125" style="115" customWidth="1"/>
    <col min="8999" max="8999" width="13.140625" style="115" customWidth="1"/>
    <col min="9000" max="9000" width="13.42578125" style="115" customWidth="1"/>
    <col min="9001" max="9001" width="12.5703125" style="115" customWidth="1"/>
    <col min="9002" max="9002" width="10.5703125" style="115" customWidth="1"/>
    <col min="9003" max="9216" width="11.5703125" style="115"/>
    <col min="9217" max="9217" width="10.42578125" style="115" customWidth="1"/>
    <col min="9218" max="9218" width="16.5703125" style="115" bestFit="1" customWidth="1"/>
    <col min="9219" max="9219" width="18" style="115" customWidth="1"/>
    <col min="9220" max="9220" width="12.140625" style="115" customWidth="1"/>
    <col min="9221" max="9221" width="13.5703125" style="115" customWidth="1"/>
    <col min="9222" max="9222" width="11.42578125" style="115" customWidth="1"/>
    <col min="9223" max="9223" width="13.5703125" style="115" customWidth="1"/>
    <col min="9224" max="9224" width="12.140625" style="115" bestFit="1" customWidth="1"/>
    <col min="9225" max="9225" width="9.5703125" style="115" customWidth="1"/>
    <col min="9226" max="9226" width="11.5703125" style="115"/>
    <col min="9227" max="9227" width="13.42578125" style="115" customWidth="1"/>
    <col min="9228" max="9228" width="11.42578125" style="115" customWidth="1"/>
    <col min="9229" max="9229" width="10.5703125" style="115" customWidth="1"/>
    <col min="9230" max="9230" width="10.140625" style="115" bestFit="1" customWidth="1"/>
    <col min="9231" max="9231" width="12.5703125" style="115" customWidth="1"/>
    <col min="9232" max="9232" width="16.5703125" style="115" customWidth="1"/>
    <col min="9233" max="9233" width="14.140625" style="115" bestFit="1" customWidth="1"/>
    <col min="9234" max="9234" width="13.42578125" style="115" customWidth="1"/>
    <col min="9235" max="9235" width="13" style="115" customWidth="1"/>
    <col min="9236" max="9236" width="14.5703125" style="115" customWidth="1"/>
    <col min="9237" max="9237" width="14.42578125" style="115" customWidth="1"/>
    <col min="9238" max="9238" width="13.5703125" style="115" customWidth="1"/>
    <col min="9239" max="9239" width="10.42578125" style="115" customWidth="1"/>
    <col min="9240" max="9240" width="11" style="115" customWidth="1"/>
    <col min="9241" max="9241" width="11.42578125" style="115" customWidth="1"/>
    <col min="9242" max="9242" width="9.42578125" style="115" customWidth="1"/>
    <col min="9243" max="9243" width="14" style="115" customWidth="1"/>
    <col min="9244" max="9244" width="15.140625" style="115" customWidth="1"/>
    <col min="9245" max="9245" width="7.85546875" style="115" bestFit="1" customWidth="1"/>
    <col min="9246" max="9246" width="10" style="115" customWidth="1"/>
    <col min="9247" max="9247" width="12.42578125" style="115" customWidth="1"/>
    <col min="9248" max="9248" width="10.42578125" style="115" customWidth="1"/>
    <col min="9249" max="9251" width="9.5703125" style="115" customWidth="1"/>
    <col min="9252" max="9252" width="10.85546875" style="115" customWidth="1"/>
    <col min="9253" max="9253" width="11.5703125" style="115"/>
    <col min="9254" max="9254" width="12.5703125" style="115" customWidth="1"/>
    <col min="9255" max="9255" width="13.140625" style="115" customWidth="1"/>
    <col min="9256" max="9256" width="13.42578125" style="115" customWidth="1"/>
    <col min="9257" max="9257" width="12.5703125" style="115" customWidth="1"/>
    <col min="9258" max="9258" width="10.5703125" style="115" customWidth="1"/>
    <col min="9259" max="9472" width="11.5703125" style="115"/>
    <col min="9473" max="9473" width="10.42578125" style="115" customWidth="1"/>
    <col min="9474" max="9474" width="16.5703125" style="115" bestFit="1" customWidth="1"/>
    <col min="9475" max="9475" width="18" style="115" customWidth="1"/>
    <col min="9476" max="9476" width="12.140625" style="115" customWidth="1"/>
    <col min="9477" max="9477" width="13.5703125" style="115" customWidth="1"/>
    <col min="9478" max="9478" width="11.42578125" style="115" customWidth="1"/>
    <col min="9479" max="9479" width="13.5703125" style="115" customWidth="1"/>
    <col min="9480" max="9480" width="12.140625" style="115" bestFit="1" customWidth="1"/>
    <col min="9481" max="9481" width="9.5703125" style="115" customWidth="1"/>
    <col min="9482" max="9482" width="11.5703125" style="115"/>
    <col min="9483" max="9483" width="13.42578125" style="115" customWidth="1"/>
    <col min="9484" max="9484" width="11.42578125" style="115" customWidth="1"/>
    <col min="9485" max="9485" width="10.5703125" style="115" customWidth="1"/>
    <col min="9486" max="9486" width="10.140625" style="115" bestFit="1" customWidth="1"/>
    <col min="9487" max="9487" width="12.5703125" style="115" customWidth="1"/>
    <col min="9488" max="9488" width="16.5703125" style="115" customWidth="1"/>
    <col min="9489" max="9489" width="14.140625" style="115" bestFit="1" customWidth="1"/>
    <col min="9490" max="9490" width="13.42578125" style="115" customWidth="1"/>
    <col min="9491" max="9491" width="13" style="115" customWidth="1"/>
    <col min="9492" max="9492" width="14.5703125" style="115" customWidth="1"/>
    <col min="9493" max="9493" width="14.42578125" style="115" customWidth="1"/>
    <col min="9494" max="9494" width="13.5703125" style="115" customWidth="1"/>
    <col min="9495" max="9495" width="10.42578125" style="115" customWidth="1"/>
    <col min="9496" max="9496" width="11" style="115" customWidth="1"/>
    <col min="9497" max="9497" width="11.42578125" style="115" customWidth="1"/>
    <col min="9498" max="9498" width="9.42578125" style="115" customWidth="1"/>
    <col min="9499" max="9499" width="14" style="115" customWidth="1"/>
    <col min="9500" max="9500" width="15.140625" style="115" customWidth="1"/>
    <col min="9501" max="9501" width="7.85546875" style="115" bestFit="1" customWidth="1"/>
    <col min="9502" max="9502" width="10" style="115" customWidth="1"/>
    <col min="9503" max="9503" width="12.42578125" style="115" customWidth="1"/>
    <col min="9504" max="9504" width="10.42578125" style="115" customWidth="1"/>
    <col min="9505" max="9507" width="9.5703125" style="115" customWidth="1"/>
    <col min="9508" max="9508" width="10.85546875" style="115" customWidth="1"/>
    <col min="9509" max="9509" width="11.5703125" style="115"/>
    <col min="9510" max="9510" width="12.5703125" style="115" customWidth="1"/>
    <col min="9511" max="9511" width="13.140625" style="115" customWidth="1"/>
    <col min="9512" max="9512" width="13.42578125" style="115" customWidth="1"/>
    <col min="9513" max="9513" width="12.5703125" style="115" customWidth="1"/>
    <col min="9514" max="9514" width="10.5703125" style="115" customWidth="1"/>
    <col min="9515" max="9728" width="11.5703125" style="115"/>
    <col min="9729" max="9729" width="10.42578125" style="115" customWidth="1"/>
    <col min="9730" max="9730" width="16.5703125" style="115" bestFit="1" customWidth="1"/>
    <col min="9731" max="9731" width="18" style="115" customWidth="1"/>
    <col min="9732" max="9732" width="12.140625" style="115" customWidth="1"/>
    <col min="9733" max="9733" width="13.5703125" style="115" customWidth="1"/>
    <col min="9734" max="9734" width="11.42578125" style="115" customWidth="1"/>
    <col min="9735" max="9735" width="13.5703125" style="115" customWidth="1"/>
    <col min="9736" max="9736" width="12.140625" style="115" bestFit="1" customWidth="1"/>
    <col min="9737" max="9737" width="9.5703125" style="115" customWidth="1"/>
    <col min="9738" max="9738" width="11.5703125" style="115"/>
    <col min="9739" max="9739" width="13.42578125" style="115" customWidth="1"/>
    <col min="9740" max="9740" width="11.42578125" style="115" customWidth="1"/>
    <col min="9741" max="9741" width="10.5703125" style="115" customWidth="1"/>
    <col min="9742" max="9742" width="10.140625" style="115" bestFit="1" customWidth="1"/>
    <col min="9743" max="9743" width="12.5703125" style="115" customWidth="1"/>
    <col min="9744" max="9744" width="16.5703125" style="115" customWidth="1"/>
    <col min="9745" max="9745" width="14.140625" style="115" bestFit="1" customWidth="1"/>
    <col min="9746" max="9746" width="13.42578125" style="115" customWidth="1"/>
    <col min="9747" max="9747" width="13" style="115" customWidth="1"/>
    <col min="9748" max="9748" width="14.5703125" style="115" customWidth="1"/>
    <col min="9749" max="9749" width="14.42578125" style="115" customWidth="1"/>
    <col min="9750" max="9750" width="13.5703125" style="115" customWidth="1"/>
    <col min="9751" max="9751" width="10.42578125" style="115" customWidth="1"/>
    <col min="9752" max="9752" width="11" style="115" customWidth="1"/>
    <col min="9753" max="9753" width="11.42578125" style="115" customWidth="1"/>
    <col min="9754" max="9754" width="9.42578125" style="115" customWidth="1"/>
    <col min="9755" max="9755" width="14" style="115" customWidth="1"/>
    <col min="9756" max="9756" width="15.140625" style="115" customWidth="1"/>
    <col min="9757" max="9757" width="7.85546875" style="115" bestFit="1" customWidth="1"/>
    <col min="9758" max="9758" width="10" style="115" customWidth="1"/>
    <col min="9759" max="9759" width="12.42578125" style="115" customWidth="1"/>
    <col min="9760" max="9760" width="10.42578125" style="115" customWidth="1"/>
    <col min="9761" max="9763" width="9.5703125" style="115" customWidth="1"/>
    <col min="9764" max="9764" width="10.85546875" style="115" customWidth="1"/>
    <col min="9765" max="9765" width="11.5703125" style="115"/>
    <col min="9766" max="9766" width="12.5703125" style="115" customWidth="1"/>
    <col min="9767" max="9767" width="13.140625" style="115" customWidth="1"/>
    <col min="9768" max="9768" width="13.42578125" style="115" customWidth="1"/>
    <col min="9769" max="9769" width="12.5703125" style="115" customWidth="1"/>
    <col min="9770" max="9770" width="10.5703125" style="115" customWidth="1"/>
    <col min="9771" max="9984" width="11.5703125" style="115"/>
    <col min="9985" max="9985" width="10.42578125" style="115" customWidth="1"/>
    <col min="9986" max="9986" width="16.5703125" style="115" bestFit="1" customWidth="1"/>
    <col min="9987" max="9987" width="18" style="115" customWidth="1"/>
    <col min="9988" max="9988" width="12.140625" style="115" customWidth="1"/>
    <col min="9989" max="9989" width="13.5703125" style="115" customWidth="1"/>
    <col min="9990" max="9990" width="11.42578125" style="115" customWidth="1"/>
    <col min="9991" max="9991" width="13.5703125" style="115" customWidth="1"/>
    <col min="9992" max="9992" width="12.140625" style="115" bestFit="1" customWidth="1"/>
    <col min="9993" max="9993" width="9.5703125" style="115" customWidth="1"/>
    <col min="9994" max="9994" width="11.5703125" style="115"/>
    <col min="9995" max="9995" width="13.42578125" style="115" customWidth="1"/>
    <col min="9996" max="9996" width="11.42578125" style="115" customWidth="1"/>
    <col min="9997" max="9997" width="10.5703125" style="115" customWidth="1"/>
    <col min="9998" max="9998" width="10.140625" style="115" bestFit="1" customWidth="1"/>
    <col min="9999" max="9999" width="12.5703125" style="115" customWidth="1"/>
    <col min="10000" max="10000" width="16.5703125" style="115" customWidth="1"/>
    <col min="10001" max="10001" width="14.140625" style="115" bestFit="1" customWidth="1"/>
    <col min="10002" max="10002" width="13.42578125" style="115" customWidth="1"/>
    <col min="10003" max="10003" width="13" style="115" customWidth="1"/>
    <col min="10004" max="10004" width="14.5703125" style="115" customWidth="1"/>
    <col min="10005" max="10005" width="14.42578125" style="115" customWidth="1"/>
    <col min="10006" max="10006" width="13.5703125" style="115" customWidth="1"/>
    <col min="10007" max="10007" width="10.42578125" style="115" customWidth="1"/>
    <col min="10008" max="10008" width="11" style="115" customWidth="1"/>
    <col min="10009" max="10009" width="11.42578125" style="115" customWidth="1"/>
    <col min="10010" max="10010" width="9.42578125" style="115" customWidth="1"/>
    <col min="10011" max="10011" width="14" style="115" customWidth="1"/>
    <col min="10012" max="10012" width="15.140625" style="115" customWidth="1"/>
    <col min="10013" max="10013" width="7.85546875" style="115" bestFit="1" customWidth="1"/>
    <col min="10014" max="10014" width="10" style="115" customWidth="1"/>
    <col min="10015" max="10015" width="12.42578125" style="115" customWidth="1"/>
    <col min="10016" max="10016" width="10.42578125" style="115" customWidth="1"/>
    <col min="10017" max="10019" width="9.5703125" style="115" customWidth="1"/>
    <col min="10020" max="10020" width="10.85546875" style="115" customWidth="1"/>
    <col min="10021" max="10021" width="11.5703125" style="115"/>
    <col min="10022" max="10022" width="12.5703125" style="115" customWidth="1"/>
    <col min="10023" max="10023" width="13.140625" style="115" customWidth="1"/>
    <col min="10024" max="10024" width="13.42578125" style="115" customWidth="1"/>
    <col min="10025" max="10025" width="12.5703125" style="115" customWidth="1"/>
    <col min="10026" max="10026" width="10.5703125" style="115" customWidth="1"/>
    <col min="10027" max="10240" width="11.5703125" style="115"/>
    <col min="10241" max="10241" width="10.42578125" style="115" customWidth="1"/>
    <col min="10242" max="10242" width="16.5703125" style="115" bestFit="1" customWidth="1"/>
    <col min="10243" max="10243" width="18" style="115" customWidth="1"/>
    <col min="10244" max="10244" width="12.140625" style="115" customWidth="1"/>
    <col min="10245" max="10245" width="13.5703125" style="115" customWidth="1"/>
    <col min="10246" max="10246" width="11.42578125" style="115" customWidth="1"/>
    <col min="10247" max="10247" width="13.5703125" style="115" customWidth="1"/>
    <col min="10248" max="10248" width="12.140625" style="115" bestFit="1" customWidth="1"/>
    <col min="10249" max="10249" width="9.5703125" style="115" customWidth="1"/>
    <col min="10250" max="10250" width="11.5703125" style="115"/>
    <col min="10251" max="10251" width="13.42578125" style="115" customWidth="1"/>
    <col min="10252" max="10252" width="11.42578125" style="115" customWidth="1"/>
    <col min="10253" max="10253" width="10.5703125" style="115" customWidth="1"/>
    <col min="10254" max="10254" width="10.140625" style="115" bestFit="1" customWidth="1"/>
    <col min="10255" max="10255" width="12.5703125" style="115" customWidth="1"/>
    <col min="10256" max="10256" width="16.5703125" style="115" customWidth="1"/>
    <col min="10257" max="10257" width="14.140625" style="115" bestFit="1" customWidth="1"/>
    <col min="10258" max="10258" width="13.42578125" style="115" customWidth="1"/>
    <col min="10259" max="10259" width="13" style="115" customWidth="1"/>
    <col min="10260" max="10260" width="14.5703125" style="115" customWidth="1"/>
    <col min="10261" max="10261" width="14.42578125" style="115" customWidth="1"/>
    <col min="10262" max="10262" width="13.5703125" style="115" customWidth="1"/>
    <col min="10263" max="10263" width="10.42578125" style="115" customWidth="1"/>
    <col min="10264" max="10264" width="11" style="115" customWidth="1"/>
    <col min="10265" max="10265" width="11.42578125" style="115" customWidth="1"/>
    <col min="10266" max="10266" width="9.42578125" style="115" customWidth="1"/>
    <col min="10267" max="10267" width="14" style="115" customWidth="1"/>
    <col min="10268" max="10268" width="15.140625" style="115" customWidth="1"/>
    <col min="10269" max="10269" width="7.85546875" style="115" bestFit="1" customWidth="1"/>
    <col min="10270" max="10270" width="10" style="115" customWidth="1"/>
    <col min="10271" max="10271" width="12.42578125" style="115" customWidth="1"/>
    <col min="10272" max="10272" width="10.42578125" style="115" customWidth="1"/>
    <col min="10273" max="10275" width="9.5703125" style="115" customWidth="1"/>
    <col min="10276" max="10276" width="10.85546875" style="115" customWidth="1"/>
    <col min="10277" max="10277" width="11.5703125" style="115"/>
    <col min="10278" max="10278" width="12.5703125" style="115" customWidth="1"/>
    <col min="10279" max="10279" width="13.140625" style="115" customWidth="1"/>
    <col min="10280" max="10280" width="13.42578125" style="115" customWidth="1"/>
    <col min="10281" max="10281" width="12.5703125" style="115" customWidth="1"/>
    <col min="10282" max="10282" width="10.5703125" style="115" customWidth="1"/>
    <col min="10283" max="10496" width="11.5703125" style="115"/>
    <col min="10497" max="10497" width="10.42578125" style="115" customWidth="1"/>
    <col min="10498" max="10498" width="16.5703125" style="115" bestFit="1" customWidth="1"/>
    <col min="10499" max="10499" width="18" style="115" customWidth="1"/>
    <col min="10500" max="10500" width="12.140625" style="115" customWidth="1"/>
    <col min="10501" max="10501" width="13.5703125" style="115" customWidth="1"/>
    <col min="10502" max="10502" width="11.42578125" style="115" customWidth="1"/>
    <col min="10503" max="10503" width="13.5703125" style="115" customWidth="1"/>
    <col min="10504" max="10504" width="12.140625" style="115" bestFit="1" customWidth="1"/>
    <col min="10505" max="10505" width="9.5703125" style="115" customWidth="1"/>
    <col min="10506" max="10506" width="11.5703125" style="115"/>
    <col min="10507" max="10507" width="13.42578125" style="115" customWidth="1"/>
    <col min="10508" max="10508" width="11.42578125" style="115" customWidth="1"/>
    <col min="10509" max="10509" width="10.5703125" style="115" customWidth="1"/>
    <col min="10510" max="10510" width="10.140625" style="115" bestFit="1" customWidth="1"/>
    <col min="10511" max="10511" width="12.5703125" style="115" customWidth="1"/>
    <col min="10512" max="10512" width="16.5703125" style="115" customWidth="1"/>
    <col min="10513" max="10513" width="14.140625" style="115" bestFit="1" customWidth="1"/>
    <col min="10514" max="10514" width="13.42578125" style="115" customWidth="1"/>
    <col min="10515" max="10515" width="13" style="115" customWidth="1"/>
    <col min="10516" max="10516" width="14.5703125" style="115" customWidth="1"/>
    <col min="10517" max="10517" width="14.42578125" style="115" customWidth="1"/>
    <col min="10518" max="10518" width="13.5703125" style="115" customWidth="1"/>
    <col min="10519" max="10519" width="10.42578125" style="115" customWidth="1"/>
    <col min="10520" max="10520" width="11" style="115" customWidth="1"/>
    <col min="10521" max="10521" width="11.42578125" style="115" customWidth="1"/>
    <col min="10522" max="10522" width="9.42578125" style="115" customWidth="1"/>
    <col min="10523" max="10523" width="14" style="115" customWidth="1"/>
    <col min="10524" max="10524" width="15.140625" style="115" customWidth="1"/>
    <col min="10525" max="10525" width="7.85546875" style="115" bestFit="1" customWidth="1"/>
    <col min="10526" max="10526" width="10" style="115" customWidth="1"/>
    <col min="10527" max="10527" width="12.42578125" style="115" customWidth="1"/>
    <col min="10528" max="10528" width="10.42578125" style="115" customWidth="1"/>
    <col min="10529" max="10531" width="9.5703125" style="115" customWidth="1"/>
    <col min="10532" max="10532" width="10.85546875" style="115" customWidth="1"/>
    <col min="10533" max="10533" width="11.5703125" style="115"/>
    <col min="10534" max="10534" width="12.5703125" style="115" customWidth="1"/>
    <col min="10535" max="10535" width="13.140625" style="115" customWidth="1"/>
    <col min="10536" max="10536" width="13.42578125" style="115" customWidth="1"/>
    <col min="10537" max="10537" width="12.5703125" style="115" customWidth="1"/>
    <col min="10538" max="10538" width="10.5703125" style="115" customWidth="1"/>
    <col min="10539" max="10752" width="11.5703125" style="115"/>
    <col min="10753" max="10753" width="10.42578125" style="115" customWidth="1"/>
    <col min="10754" max="10754" width="16.5703125" style="115" bestFit="1" customWidth="1"/>
    <col min="10755" max="10755" width="18" style="115" customWidth="1"/>
    <col min="10756" max="10756" width="12.140625" style="115" customWidth="1"/>
    <col min="10757" max="10757" width="13.5703125" style="115" customWidth="1"/>
    <col min="10758" max="10758" width="11.42578125" style="115" customWidth="1"/>
    <col min="10759" max="10759" width="13.5703125" style="115" customWidth="1"/>
    <col min="10760" max="10760" width="12.140625" style="115" bestFit="1" customWidth="1"/>
    <col min="10761" max="10761" width="9.5703125" style="115" customWidth="1"/>
    <col min="10762" max="10762" width="11.5703125" style="115"/>
    <col min="10763" max="10763" width="13.42578125" style="115" customWidth="1"/>
    <col min="10764" max="10764" width="11.42578125" style="115" customWidth="1"/>
    <col min="10765" max="10765" width="10.5703125" style="115" customWidth="1"/>
    <col min="10766" max="10766" width="10.140625" style="115" bestFit="1" customWidth="1"/>
    <col min="10767" max="10767" width="12.5703125" style="115" customWidth="1"/>
    <col min="10768" max="10768" width="16.5703125" style="115" customWidth="1"/>
    <col min="10769" max="10769" width="14.140625" style="115" bestFit="1" customWidth="1"/>
    <col min="10770" max="10770" width="13.42578125" style="115" customWidth="1"/>
    <col min="10771" max="10771" width="13" style="115" customWidth="1"/>
    <col min="10772" max="10772" width="14.5703125" style="115" customWidth="1"/>
    <col min="10773" max="10773" width="14.42578125" style="115" customWidth="1"/>
    <col min="10774" max="10774" width="13.5703125" style="115" customWidth="1"/>
    <col min="10775" max="10775" width="10.42578125" style="115" customWidth="1"/>
    <col min="10776" max="10776" width="11" style="115" customWidth="1"/>
    <col min="10777" max="10777" width="11.42578125" style="115" customWidth="1"/>
    <col min="10778" max="10778" width="9.42578125" style="115" customWidth="1"/>
    <col min="10779" max="10779" width="14" style="115" customWidth="1"/>
    <col min="10780" max="10780" width="15.140625" style="115" customWidth="1"/>
    <col min="10781" max="10781" width="7.85546875" style="115" bestFit="1" customWidth="1"/>
    <col min="10782" max="10782" width="10" style="115" customWidth="1"/>
    <col min="10783" max="10783" width="12.42578125" style="115" customWidth="1"/>
    <col min="10784" max="10784" width="10.42578125" style="115" customWidth="1"/>
    <col min="10785" max="10787" width="9.5703125" style="115" customWidth="1"/>
    <col min="10788" max="10788" width="10.85546875" style="115" customWidth="1"/>
    <col min="10789" max="10789" width="11.5703125" style="115"/>
    <col min="10790" max="10790" width="12.5703125" style="115" customWidth="1"/>
    <col min="10791" max="10791" width="13.140625" style="115" customWidth="1"/>
    <col min="10792" max="10792" width="13.42578125" style="115" customWidth="1"/>
    <col min="10793" max="10793" width="12.5703125" style="115" customWidth="1"/>
    <col min="10794" max="10794" width="10.5703125" style="115" customWidth="1"/>
    <col min="10795" max="11008" width="11.5703125" style="115"/>
    <col min="11009" max="11009" width="10.42578125" style="115" customWidth="1"/>
    <col min="11010" max="11010" width="16.5703125" style="115" bestFit="1" customWidth="1"/>
    <col min="11011" max="11011" width="18" style="115" customWidth="1"/>
    <col min="11012" max="11012" width="12.140625" style="115" customWidth="1"/>
    <col min="11013" max="11013" width="13.5703125" style="115" customWidth="1"/>
    <col min="11014" max="11014" width="11.42578125" style="115" customWidth="1"/>
    <col min="11015" max="11015" width="13.5703125" style="115" customWidth="1"/>
    <col min="11016" max="11016" width="12.140625" style="115" bestFit="1" customWidth="1"/>
    <col min="11017" max="11017" width="9.5703125" style="115" customWidth="1"/>
    <col min="11018" max="11018" width="11.5703125" style="115"/>
    <col min="11019" max="11019" width="13.42578125" style="115" customWidth="1"/>
    <col min="11020" max="11020" width="11.42578125" style="115" customWidth="1"/>
    <col min="11021" max="11021" width="10.5703125" style="115" customWidth="1"/>
    <col min="11022" max="11022" width="10.140625" style="115" bestFit="1" customWidth="1"/>
    <col min="11023" max="11023" width="12.5703125" style="115" customWidth="1"/>
    <col min="11024" max="11024" width="16.5703125" style="115" customWidth="1"/>
    <col min="11025" max="11025" width="14.140625" style="115" bestFit="1" customWidth="1"/>
    <col min="11026" max="11026" width="13.42578125" style="115" customWidth="1"/>
    <col min="11027" max="11027" width="13" style="115" customWidth="1"/>
    <col min="11028" max="11028" width="14.5703125" style="115" customWidth="1"/>
    <col min="11029" max="11029" width="14.42578125" style="115" customWidth="1"/>
    <col min="11030" max="11030" width="13.5703125" style="115" customWidth="1"/>
    <col min="11031" max="11031" width="10.42578125" style="115" customWidth="1"/>
    <col min="11032" max="11032" width="11" style="115" customWidth="1"/>
    <col min="11033" max="11033" width="11.42578125" style="115" customWidth="1"/>
    <col min="11034" max="11034" width="9.42578125" style="115" customWidth="1"/>
    <col min="11035" max="11035" width="14" style="115" customWidth="1"/>
    <col min="11036" max="11036" width="15.140625" style="115" customWidth="1"/>
    <col min="11037" max="11037" width="7.85546875" style="115" bestFit="1" customWidth="1"/>
    <col min="11038" max="11038" width="10" style="115" customWidth="1"/>
    <col min="11039" max="11039" width="12.42578125" style="115" customWidth="1"/>
    <col min="11040" max="11040" width="10.42578125" style="115" customWidth="1"/>
    <col min="11041" max="11043" width="9.5703125" style="115" customWidth="1"/>
    <col min="11044" max="11044" width="10.85546875" style="115" customWidth="1"/>
    <col min="11045" max="11045" width="11.5703125" style="115"/>
    <col min="11046" max="11046" width="12.5703125" style="115" customWidth="1"/>
    <col min="11047" max="11047" width="13.140625" style="115" customWidth="1"/>
    <col min="11048" max="11048" width="13.42578125" style="115" customWidth="1"/>
    <col min="11049" max="11049" width="12.5703125" style="115" customWidth="1"/>
    <col min="11050" max="11050" width="10.5703125" style="115" customWidth="1"/>
    <col min="11051" max="11264" width="11.5703125" style="115"/>
    <col min="11265" max="11265" width="10.42578125" style="115" customWidth="1"/>
    <col min="11266" max="11266" width="16.5703125" style="115" bestFit="1" customWidth="1"/>
    <col min="11267" max="11267" width="18" style="115" customWidth="1"/>
    <col min="11268" max="11268" width="12.140625" style="115" customWidth="1"/>
    <col min="11269" max="11269" width="13.5703125" style="115" customWidth="1"/>
    <col min="11270" max="11270" width="11.42578125" style="115" customWidth="1"/>
    <col min="11271" max="11271" width="13.5703125" style="115" customWidth="1"/>
    <col min="11272" max="11272" width="12.140625" style="115" bestFit="1" customWidth="1"/>
    <col min="11273" max="11273" width="9.5703125" style="115" customWidth="1"/>
    <col min="11274" max="11274" width="11.5703125" style="115"/>
    <col min="11275" max="11275" width="13.42578125" style="115" customWidth="1"/>
    <col min="11276" max="11276" width="11.42578125" style="115" customWidth="1"/>
    <col min="11277" max="11277" width="10.5703125" style="115" customWidth="1"/>
    <col min="11278" max="11278" width="10.140625" style="115" bestFit="1" customWidth="1"/>
    <col min="11279" max="11279" width="12.5703125" style="115" customWidth="1"/>
    <col min="11280" max="11280" width="16.5703125" style="115" customWidth="1"/>
    <col min="11281" max="11281" width="14.140625" style="115" bestFit="1" customWidth="1"/>
    <col min="11282" max="11282" width="13.42578125" style="115" customWidth="1"/>
    <col min="11283" max="11283" width="13" style="115" customWidth="1"/>
    <col min="11284" max="11284" width="14.5703125" style="115" customWidth="1"/>
    <col min="11285" max="11285" width="14.42578125" style="115" customWidth="1"/>
    <col min="11286" max="11286" width="13.5703125" style="115" customWidth="1"/>
    <col min="11287" max="11287" width="10.42578125" style="115" customWidth="1"/>
    <col min="11288" max="11288" width="11" style="115" customWidth="1"/>
    <col min="11289" max="11289" width="11.42578125" style="115" customWidth="1"/>
    <col min="11290" max="11290" width="9.42578125" style="115" customWidth="1"/>
    <col min="11291" max="11291" width="14" style="115" customWidth="1"/>
    <col min="11292" max="11292" width="15.140625" style="115" customWidth="1"/>
    <col min="11293" max="11293" width="7.85546875" style="115" bestFit="1" customWidth="1"/>
    <col min="11294" max="11294" width="10" style="115" customWidth="1"/>
    <col min="11295" max="11295" width="12.42578125" style="115" customWidth="1"/>
    <col min="11296" max="11296" width="10.42578125" style="115" customWidth="1"/>
    <col min="11297" max="11299" width="9.5703125" style="115" customWidth="1"/>
    <col min="11300" max="11300" width="10.85546875" style="115" customWidth="1"/>
    <col min="11301" max="11301" width="11.5703125" style="115"/>
    <col min="11302" max="11302" width="12.5703125" style="115" customWidth="1"/>
    <col min="11303" max="11303" width="13.140625" style="115" customWidth="1"/>
    <col min="11304" max="11304" width="13.42578125" style="115" customWidth="1"/>
    <col min="11305" max="11305" width="12.5703125" style="115" customWidth="1"/>
    <col min="11306" max="11306" width="10.5703125" style="115" customWidth="1"/>
    <col min="11307" max="11520" width="11.5703125" style="115"/>
    <col min="11521" max="11521" width="10.42578125" style="115" customWidth="1"/>
    <col min="11522" max="11522" width="16.5703125" style="115" bestFit="1" customWidth="1"/>
    <col min="11523" max="11523" width="18" style="115" customWidth="1"/>
    <col min="11524" max="11524" width="12.140625" style="115" customWidth="1"/>
    <col min="11525" max="11525" width="13.5703125" style="115" customWidth="1"/>
    <col min="11526" max="11526" width="11.42578125" style="115" customWidth="1"/>
    <col min="11527" max="11527" width="13.5703125" style="115" customWidth="1"/>
    <col min="11528" max="11528" width="12.140625" style="115" bestFit="1" customWidth="1"/>
    <col min="11529" max="11529" width="9.5703125" style="115" customWidth="1"/>
    <col min="11530" max="11530" width="11.5703125" style="115"/>
    <col min="11531" max="11531" width="13.42578125" style="115" customWidth="1"/>
    <col min="11532" max="11532" width="11.42578125" style="115" customWidth="1"/>
    <col min="11533" max="11533" width="10.5703125" style="115" customWidth="1"/>
    <col min="11534" max="11534" width="10.140625" style="115" bestFit="1" customWidth="1"/>
    <col min="11535" max="11535" width="12.5703125" style="115" customWidth="1"/>
    <col min="11536" max="11536" width="16.5703125" style="115" customWidth="1"/>
    <col min="11537" max="11537" width="14.140625" style="115" bestFit="1" customWidth="1"/>
    <col min="11538" max="11538" width="13.42578125" style="115" customWidth="1"/>
    <col min="11539" max="11539" width="13" style="115" customWidth="1"/>
    <col min="11540" max="11540" width="14.5703125" style="115" customWidth="1"/>
    <col min="11541" max="11541" width="14.42578125" style="115" customWidth="1"/>
    <col min="11542" max="11542" width="13.5703125" style="115" customWidth="1"/>
    <col min="11543" max="11543" width="10.42578125" style="115" customWidth="1"/>
    <col min="11544" max="11544" width="11" style="115" customWidth="1"/>
    <col min="11545" max="11545" width="11.42578125" style="115" customWidth="1"/>
    <col min="11546" max="11546" width="9.42578125" style="115" customWidth="1"/>
    <col min="11547" max="11547" width="14" style="115" customWidth="1"/>
    <col min="11548" max="11548" width="15.140625" style="115" customWidth="1"/>
    <col min="11549" max="11549" width="7.85546875" style="115" bestFit="1" customWidth="1"/>
    <col min="11550" max="11550" width="10" style="115" customWidth="1"/>
    <col min="11551" max="11551" width="12.42578125" style="115" customWidth="1"/>
    <col min="11552" max="11552" width="10.42578125" style="115" customWidth="1"/>
    <col min="11553" max="11555" width="9.5703125" style="115" customWidth="1"/>
    <col min="11556" max="11556" width="10.85546875" style="115" customWidth="1"/>
    <col min="11557" max="11557" width="11.5703125" style="115"/>
    <col min="11558" max="11558" width="12.5703125" style="115" customWidth="1"/>
    <col min="11559" max="11559" width="13.140625" style="115" customWidth="1"/>
    <col min="11560" max="11560" width="13.42578125" style="115" customWidth="1"/>
    <col min="11561" max="11561" width="12.5703125" style="115" customWidth="1"/>
    <col min="11562" max="11562" width="10.5703125" style="115" customWidth="1"/>
    <col min="11563" max="11776" width="11.5703125" style="115"/>
    <col min="11777" max="11777" width="10.42578125" style="115" customWidth="1"/>
    <col min="11778" max="11778" width="16.5703125" style="115" bestFit="1" customWidth="1"/>
    <col min="11779" max="11779" width="18" style="115" customWidth="1"/>
    <col min="11780" max="11780" width="12.140625" style="115" customWidth="1"/>
    <col min="11781" max="11781" width="13.5703125" style="115" customWidth="1"/>
    <col min="11782" max="11782" width="11.42578125" style="115" customWidth="1"/>
    <col min="11783" max="11783" width="13.5703125" style="115" customWidth="1"/>
    <col min="11784" max="11784" width="12.140625" style="115" bestFit="1" customWidth="1"/>
    <col min="11785" max="11785" width="9.5703125" style="115" customWidth="1"/>
    <col min="11786" max="11786" width="11.5703125" style="115"/>
    <col min="11787" max="11787" width="13.42578125" style="115" customWidth="1"/>
    <col min="11788" max="11788" width="11.42578125" style="115" customWidth="1"/>
    <col min="11789" max="11789" width="10.5703125" style="115" customWidth="1"/>
    <col min="11790" max="11790" width="10.140625" style="115" bestFit="1" customWidth="1"/>
    <col min="11791" max="11791" width="12.5703125" style="115" customWidth="1"/>
    <col min="11792" max="11792" width="16.5703125" style="115" customWidth="1"/>
    <col min="11793" max="11793" width="14.140625" style="115" bestFit="1" customWidth="1"/>
    <col min="11794" max="11794" width="13.42578125" style="115" customWidth="1"/>
    <col min="11795" max="11795" width="13" style="115" customWidth="1"/>
    <col min="11796" max="11796" width="14.5703125" style="115" customWidth="1"/>
    <col min="11797" max="11797" width="14.42578125" style="115" customWidth="1"/>
    <col min="11798" max="11798" width="13.5703125" style="115" customWidth="1"/>
    <col min="11799" max="11799" width="10.42578125" style="115" customWidth="1"/>
    <col min="11800" max="11800" width="11" style="115" customWidth="1"/>
    <col min="11801" max="11801" width="11.42578125" style="115" customWidth="1"/>
    <col min="11802" max="11802" width="9.42578125" style="115" customWidth="1"/>
    <col min="11803" max="11803" width="14" style="115" customWidth="1"/>
    <col min="11804" max="11804" width="15.140625" style="115" customWidth="1"/>
    <col min="11805" max="11805" width="7.85546875" style="115" bestFit="1" customWidth="1"/>
    <col min="11806" max="11806" width="10" style="115" customWidth="1"/>
    <col min="11807" max="11807" width="12.42578125" style="115" customWidth="1"/>
    <col min="11808" max="11808" width="10.42578125" style="115" customWidth="1"/>
    <col min="11809" max="11811" width="9.5703125" style="115" customWidth="1"/>
    <col min="11812" max="11812" width="10.85546875" style="115" customWidth="1"/>
    <col min="11813" max="11813" width="11.5703125" style="115"/>
    <col min="11814" max="11814" width="12.5703125" style="115" customWidth="1"/>
    <col min="11815" max="11815" width="13.140625" style="115" customWidth="1"/>
    <col min="11816" max="11816" width="13.42578125" style="115" customWidth="1"/>
    <col min="11817" max="11817" width="12.5703125" style="115" customWidth="1"/>
    <col min="11818" max="11818" width="10.5703125" style="115" customWidth="1"/>
    <col min="11819" max="12032" width="11.5703125" style="115"/>
    <col min="12033" max="12033" width="10.42578125" style="115" customWidth="1"/>
    <col min="12034" max="12034" width="16.5703125" style="115" bestFit="1" customWidth="1"/>
    <col min="12035" max="12035" width="18" style="115" customWidth="1"/>
    <col min="12036" max="12036" width="12.140625" style="115" customWidth="1"/>
    <col min="12037" max="12037" width="13.5703125" style="115" customWidth="1"/>
    <col min="12038" max="12038" width="11.42578125" style="115" customWidth="1"/>
    <col min="12039" max="12039" width="13.5703125" style="115" customWidth="1"/>
    <col min="12040" max="12040" width="12.140625" style="115" bestFit="1" customWidth="1"/>
    <col min="12041" max="12041" width="9.5703125" style="115" customWidth="1"/>
    <col min="12042" max="12042" width="11.5703125" style="115"/>
    <col min="12043" max="12043" width="13.42578125" style="115" customWidth="1"/>
    <col min="12044" max="12044" width="11.42578125" style="115" customWidth="1"/>
    <col min="12045" max="12045" width="10.5703125" style="115" customWidth="1"/>
    <col min="12046" max="12046" width="10.140625" style="115" bestFit="1" customWidth="1"/>
    <col min="12047" max="12047" width="12.5703125" style="115" customWidth="1"/>
    <col min="12048" max="12048" width="16.5703125" style="115" customWidth="1"/>
    <col min="12049" max="12049" width="14.140625" style="115" bestFit="1" customWidth="1"/>
    <col min="12050" max="12050" width="13.42578125" style="115" customWidth="1"/>
    <col min="12051" max="12051" width="13" style="115" customWidth="1"/>
    <col min="12052" max="12052" width="14.5703125" style="115" customWidth="1"/>
    <col min="12053" max="12053" width="14.42578125" style="115" customWidth="1"/>
    <col min="12054" max="12054" width="13.5703125" style="115" customWidth="1"/>
    <col min="12055" max="12055" width="10.42578125" style="115" customWidth="1"/>
    <col min="12056" max="12056" width="11" style="115" customWidth="1"/>
    <col min="12057" max="12057" width="11.42578125" style="115" customWidth="1"/>
    <col min="12058" max="12058" width="9.42578125" style="115" customWidth="1"/>
    <col min="12059" max="12059" width="14" style="115" customWidth="1"/>
    <col min="12060" max="12060" width="15.140625" style="115" customWidth="1"/>
    <col min="12061" max="12061" width="7.85546875" style="115" bestFit="1" customWidth="1"/>
    <col min="12062" max="12062" width="10" style="115" customWidth="1"/>
    <col min="12063" max="12063" width="12.42578125" style="115" customWidth="1"/>
    <col min="12064" max="12064" width="10.42578125" style="115" customWidth="1"/>
    <col min="12065" max="12067" width="9.5703125" style="115" customWidth="1"/>
    <col min="12068" max="12068" width="10.85546875" style="115" customWidth="1"/>
    <col min="12069" max="12069" width="11.5703125" style="115"/>
    <col min="12070" max="12070" width="12.5703125" style="115" customWidth="1"/>
    <col min="12071" max="12071" width="13.140625" style="115" customWidth="1"/>
    <col min="12072" max="12072" width="13.42578125" style="115" customWidth="1"/>
    <col min="12073" max="12073" width="12.5703125" style="115" customWidth="1"/>
    <col min="12074" max="12074" width="10.5703125" style="115" customWidth="1"/>
    <col min="12075" max="12288" width="11.5703125" style="115"/>
    <col min="12289" max="12289" width="10.42578125" style="115" customWidth="1"/>
    <col min="12290" max="12290" width="16.5703125" style="115" bestFit="1" customWidth="1"/>
    <col min="12291" max="12291" width="18" style="115" customWidth="1"/>
    <col min="12292" max="12292" width="12.140625" style="115" customWidth="1"/>
    <col min="12293" max="12293" width="13.5703125" style="115" customWidth="1"/>
    <col min="12294" max="12294" width="11.42578125" style="115" customWidth="1"/>
    <col min="12295" max="12295" width="13.5703125" style="115" customWidth="1"/>
    <col min="12296" max="12296" width="12.140625" style="115" bestFit="1" customWidth="1"/>
    <col min="12297" max="12297" width="9.5703125" style="115" customWidth="1"/>
    <col min="12298" max="12298" width="11.5703125" style="115"/>
    <col min="12299" max="12299" width="13.42578125" style="115" customWidth="1"/>
    <col min="12300" max="12300" width="11.42578125" style="115" customWidth="1"/>
    <col min="12301" max="12301" width="10.5703125" style="115" customWidth="1"/>
    <col min="12302" max="12302" width="10.140625" style="115" bestFit="1" customWidth="1"/>
    <col min="12303" max="12303" width="12.5703125" style="115" customWidth="1"/>
    <col min="12304" max="12304" width="16.5703125" style="115" customWidth="1"/>
    <col min="12305" max="12305" width="14.140625" style="115" bestFit="1" customWidth="1"/>
    <col min="12306" max="12306" width="13.42578125" style="115" customWidth="1"/>
    <col min="12307" max="12307" width="13" style="115" customWidth="1"/>
    <col min="12308" max="12308" width="14.5703125" style="115" customWidth="1"/>
    <col min="12309" max="12309" width="14.42578125" style="115" customWidth="1"/>
    <col min="12310" max="12310" width="13.5703125" style="115" customWidth="1"/>
    <col min="12311" max="12311" width="10.42578125" style="115" customWidth="1"/>
    <col min="12312" max="12312" width="11" style="115" customWidth="1"/>
    <col min="12313" max="12313" width="11.42578125" style="115" customWidth="1"/>
    <col min="12314" max="12314" width="9.42578125" style="115" customWidth="1"/>
    <col min="12315" max="12315" width="14" style="115" customWidth="1"/>
    <col min="12316" max="12316" width="15.140625" style="115" customWidth="1"/>
    <col min="12317" max="12317" width="7.85546875" style="115" bestFit="1" customWidth="1"/>
    <col min="12318" max="12318" width="10" style="115" customWidth="1"/>
    <col min="12319" max="12319" width="12.42578125" style="115" customWidth="1"/>
    <col min="12320" max="12320" width="10.42578125" style="115" customWidth="1"/>
    <col min="12321" max="12323" width="9.5703125" style="115" customWidth="1"/>
    <col min="12324" max="12324" width="10.85546875" style="115" customWidth="1"/>
    <col min="12325" max="12325" width="11.5703125" style="115"/>
    <col min="12326" max="12326" width="12.5703125" style="115" customWidth="1"/>
    <col min="12327" max="12327" width="13.140625" style="115" customWidth="1"/>
    <col min="12328" max="12328" width="13.42578125" style="115" customWidth="1"/>
    <col min="12329" max="12329" width="12.5703125" style="115" customWidth="1"/>
    <col min="12330" max="12330" width="10.5703125" style="115" customWidth="1"/>
    <col min="12331" max="12544" width="11.5703125" style="115"/>
    <col min="12545" max="12545" width="10.42578125" style="115" customWidth="1"/>
    <col min="12546" max="12546" width="16.5703125" style="115" bestFit="1" customWidth="1"/>
    <col min="12547" max="12547" width="18" style="115" customWidth="1"/>
    <col min="12548" max="12548" width="12.140625" style="115" customWidth="1"/>
    <col min="12549" max="12549" width="13.5703125" style="115" customWidth="1"/>
    <col min="12550" max="12550" width="11.42578125" style="115" customWidth="1"/>
    <col min="12551" max="12551" width="13.5703125" style="115" customWidth="1"/>
    <col min="12552" max="12552" width="12.140625" style="115" bestFit="1" customWidth="1"/>
    <col min="12553" max="12553" width="9.5703125" style="115" customWidth="1"/>
    <col min="12554" max="12554" width="11.5703125" style="115"/>
    <col min="12555" max="12555" width="13.42578125" style="115" customWidth="1"/>
    <col min="12556" max="12556" width="11.42578125" style="115" customWidth="1"/>
    <col min="12557" max="12557" width="10.5703125" style="115" customWidth="1"/>
    <col min="12558" max="12558" width="10.140625" style="115" bestFit="1" customWidth="1"/>
    <col min="12559" max="12559" width="12.5703125" style="115" customWidth="1"/>
    <col min="12560" max="12560" width="16.5703125" style="115" customWidth="1"/>
    <col min="12561" max="12561" width="14.140625" style="115" bestFit="1" customWidth="1"/>
    <col min="12562" max="12562" width="13.42578125" style="115" customWidth="1"/>
    <col min="12563" max="12563" width="13" style="115" customWidth="1"/>
    <col min="12564" max="12564" width="14.5703125" style="115" customWidth="1"/>
    <col min="12565" max="12565" width="14.42578125" style="115" customWidth="1"/>
    <col min="12566" max="12566" width="13.5703125" style="115" customWidth="1"/>
    <col min="12567" max="12567" width="10.42578125" style="115" customWidth="1"/>
    <col min="12568" max="12568" width="11" style="115" customWidth="1"/>
    <col min="12569" max="12569" width="11.42578125" style="115" customWidth="1"/>
    <col min="12570" max="12570" width="9.42578125" style="115" customWidth="1"/>
    <col min="12571" max="12571" width="14" style="115" customWidth="1"/>
    <col min="12572" max="12572" width="15.140625" style="115" customWidth="1"/>
    <col min="12573" max="12573" width="7.85546875" style="115" bestFit="1" customWidth="1"/>
    <col min="12574" max="12574" width="10" style="115" customWidth="1"/>
    <col min="12575" max="12575" width="12.42578125" style="115" customWidth="1"/>
    <col min="12576" max="12576" width="10.42578125" style="115" customWidth="1"/>
    <col min="12577" max="12579" width="9.5703125" style="115" customWidth="1"/>
    <col min="12580" max="12580" width="10.85546875" style="115" customWidth="1"/>
    <col min="12581" max="12581" width="11.5703125" style="115"/>
    <col min="12582" max="12582" width="12.5703125" style="115" customWidth="1"/>
    <col min="12583" max="12583" width="13.140625" style="115" customWidth="1"/>
    <col min="12584" max="12584" width="13.42578125" style="115" customWidth="1"/>
    <col min="12585" max="12585" width="12.5703125" style="115" customWidth="1"/>
    <col min="12586" max="12586" width="10.5703125" style="115" customWidth="1"/>
    <col min="12587" max="12800" width="11.5703125" style="115"/>
    <col min="12801" max="12801" width="10.42578125" style="115" customWidth="1"/>
    <col min="12802" max="12802" width="16.5703125" style="115" bestFit="1" customWidth="1"/>
    <col min="12803" max="12803" width="18" style="115" customWidth="1"/>
    <col min="12804" max="12804" width="12.140625" style="115" customWidth="1"/>
    <col min="12805" max="12805" width="13.5703125" style="115" customWidth="1"/>
    <col min="12806" max="12806" width="11.42578125" style="115" customWidth="1"/>
    <col min="12807" max="12807" width="13.5703125" style="115" customWidth="1"/>
    <col min="12808" max="12808" width="12.140625" style="115" bestFit="1" customWidth="1"/>
    <col min="12809" max="12809" width="9.5703125" style="115" customWidth="1"/>
    <col min="12810" max="12810" width="11.5703125" style="115"/>
    <col min="12811" max="12811" width="13.42578125" style="115" customWidth="1"/>
    <col min="12812" max="12812" width="11.42578125" style="115" customWidth="1"/>
    <col min="12813" max="12813" width="10.5703125" style="115" customWidth="1"/>
    <col min="12814" max="12814" width="10.140625" style="115" bestFit="1" customWidth="1"/>
    <col min="12815" max="12815" width="12.5703125" style="115" customWidth="1"/>
    <col min="12816" max="12816" width="16.5703125" style="115" customWidth="1"/>
    <col min="12817" max="12817" width="14.140625" style="115" bestFit="1" customWidth="1"/>
    <col min="12818" max="12818" width="13.42578125" style="115" customWidth="1"/>
    <col min="12819" max="12819" width="13" style="115" customWidth="1"/>
    <col min="12820" max="12820" width="14.5703125" style="115" customWidth="1"/>
    <col min="12821" max="12821" width="14.42578125" style="115" customWidth="1"/>
    <col min="12822" max="12822" width="13.5703125" style="115" customWidth="1"/>
    <col min="12823" max="12823" width="10.42578125" style="115" customWidth="1"/>
    <col min="12824" max="12824" width="11" style="115" customWidth="1"/>
    <col min="12825" max="12825" width="11.42578125" style="115" customWidth="1"/>
    <col min="12826" max="12826" width="9.42578125" style="115" customWidth="1"/>
    <col min="12827" max="12827" width="14" style="115" customWidth="1"/>
    <col min="12828" max="12828" width="15.140625" style="115" customWidth="1"/>
    <col min="12829" max="12829" width="7.85546875" style="115" bestFit="1" customWidth="1"/>
    <col min="12830" max="12830" width="10" style="115" customWidth="1"/>
    <col min="12831" max="12831" width="12.42578125" style="115" customWidth="1"/>
    <col min="12832" max="12832" width="10.42578125" style="115" customWidth="1"/>
    <col min="12833" max="12835" width="9.5703125" style="115" customWidth="1"/>
    <col min="12836" max="12836" width="10.85546875" style="115" customWidth="1"/>
    <col min="12837" max="12837" width="11.5703125" style="115"/>
    <col min="12838" max="12838" width="12.5703125" style="115" customWidth="1"/>
    <col min="12839" max="12839" width="13.140625" style="115" customWidth="1"/>
    <col min="12840" max="12840" width="13.42578125" style="115" customWidth="1"/>
    <col min="12841" max="12841" width="12.5703125" style="115" customWidth="1"/>
    <col min="12842" max="12842" width="10.5703125" style="115" customWidth="1"/>
    <col min="12843" max="13056" width="11.5703125" style="115"/>
    <col min="13057" max="13057" width="10.42578125" style="115" customWidth="1"/>
    <col min="13058" max="13058" width="16.5703125" style="115" bestFit="1" customWidth="1"/>
    <col min="13059" max="13059" width="18" style="115" customWidth="1"/>
    <col min="13060" max="13060" width="12.140625" style="115" customWidth="1"/>
    <col min="13061" max="13061" width="13.5703125" style="115" customWidth="1"/>
    <col min="13062" max="13062" width="11.42578125" style="115" customWidth="1"/>
    <col min="13063" max="13063" width="13.5703125" style="115" customWidth="1"/>
    <col min="13064" max="13064" width="12.140625" style="115" bestFit="1" customWidth="1"/>
    <col min="13065" max="13065" width="9.5703125" style="115" customWidth="1"/>
    <col min="13066" max="13066" width="11.5703125" style="115"/>
    <col min="13067" max="13067" width="13.42578125" style="115" customWidth="1"/>
    <col min="13068" max="13068" width="11.42578125" style="115" customWidth="1"/>
    <col min="13069" max="13069" width="10.5703125" style="115" customWidth="1"/>
    <col min="13070" max="13070" width="10.140625" style="115" bestFit="1" customWidth="1"/>
    <col min="13071" max="13071" width="12.5703125" style="115" customWidth="1"/>
    <col min="13072" max="13072" width="16.5703125" style="115" customWidth="1"/>
    <col min="13073" max="13073" width="14.140625" style="115" bestFit="1" customWidth="1"/>
    <col min="13074" max="13074" width="13.42578125" style="115" customWidth="1"/>
    <col min="13075" max="13075" width="13" style="115" customWidth="1"/>
    <col min="13076" max="13076" width="14.5703125" style="115" customWidth="1"/>
    <col min="13077" max="13077" width="14.42578125" style="115" customWidth="1"/>
    <col min="13078" max="13078" width="13.5703125" style="115" customWidth="1"/>
    <col min="13079" max="13079" width="10.42578125" style="115" customWidth="1"/>
    <col min="13080" max="13080" width="11" style="115" customWidth="1"/>
    <col min="13081" max="13081" width="11.42578125" style="115" customWidth="1"/>
    <col min="13082" max="13082" width="9.42578125" style="115" customWidth="1"/>
    <col min="13083" max="13083" width="14" style="115" customWidth="1"/>
    <col min="13084" max="13084" width="15.140625" style="115" customWidth="1"/>
    <col min="13085" max="13085" width="7.85546875" style="115" bestFit="1" customWidth="1"/>
    <col min="13086" max="13086" width="10" style="115" customWidth="1"/>
    <col min="13087" max="13087" width="12.42578125" style="115" customWidth="1"/>
    <col min="13088" max="13088" width="10.42578125" style="115" customWidth="1"/>
    <col min="13089" max="13091" width="9.5703125" style="115" customWidth="1"/>
    <col min="13092" max="13092" width="10.85546875" style="115" customWidth="1"/>
    <col min="13093" max="13093" width="11.5703125" style="115"/>
    <col min="13094" max="13094" width="12.5703125" style="115" customWidth="1"/>
    <col min="13095" max="13095" width="13.140625" style="115" customWidth="1"/>
    <col min="13096" max="13096" width="13.42578125" style="115" customWidth="1"/>
    <col min="13097" max="13097" width="12.5703125" style="115" customWidth="1"/>
    <col min="13098" max="13098" width="10.5703125" style="115" customWidth="1"/>
    <col min="13099" max="13312" width="11.5703125" style="115"/>
    <col min="13313" max="13313" width="10.42578125" style="115" customWidth="1"/>
    <col min="13314" max="13314" width="16.5703125" style="115" bestFit="1" customWidth="1"/>
    <col min="13315" max="13315" width="18" style="115" customWidth="1"/>
    <col min="13316" max="13316" width="12.140625" style="115" customWidth="1"/>
    <col min="13317" max="13317" width="13.5703125" style="115" customWidth="1"/>
    <col min="13318" max="13318" width="11.42578125" style="115" customWidth="1"/>
    <col min="13319" max="13319" width="13.5703125" style="115" customWidth="1"/>
    <col min="13320" max="13320" width="12.140625" style="115" bestFit="1" customWidth="1"/>
    <col min="13321" max="13321" width="9.5703125" style="115" customWidth="1"/>
    <col min="13322" max="13322" width="11.5703125" style="115"/>
    <col min="13323" max="13323" width="13.42578125" style="115" customWidth="1"/>
    <col min="13324" max="13324" width="11.42578125" style="115" customWidth="1"/>
    <col min="13325" max="13325" width="10.5703125" style="115" customWidth="1"/>
    <col min="13326" max="13326" width="10.140625" style="115" bestFit="1" customWidth="1"/>
    <col min="13327" max="13327" width="12.5703125" style="115" customWidth="1"/>
    <col min="13328" max="13328" width="16.5703125" style="115" customWidth="1"/>
    <col min="13329" max="13329" width="14.140625" style="115" bestFit="1" customWidth="1"/>
    <col min="13330" max="13330" width="13.42578125" style="115" customWidth="1"/>
    <col min="13331" max="13331" width="13" style="115" customWidth="1"/>
    <col min="13332" max="13332" width="14.5703125" style="115" customWidth="1"/>
    <col min="13333" max="13333" width="14.42578125" style="115" customWidth="1"/>
    <col min="13334" max="13334" width="13.5703125" style="115" customWidth="1"/>
    <col min="13335" max="13335" width="10.42578125" style="115" customWidth="1"/>
    <col min="13336" max="13336" width="11" style="115" customWidth="1"/>
    <col min="13337" max="13337" width="11.42578125" style="115" customWidth="1"/>
    <col min="13338" max="13338" width="9.42578125" style="115" customWidth="1"/>
    <col min="13339" max="13339" width="14" style="115" customWidth="1"/>
    <col min="13340" max="13340" width="15.140625" style="115" customWidth="1"/>
    <col min="13341" max="13341" width="7.85546875" style="115" bestFit="1" customWidth="1"/>
    <col min="13342" max="13342" width="10" style="115" customWidth="1"/>
    <col min="13343" max="13343" width="12.42578125" style="115" customWidth="1"/>
    <col min="13344" max="13344" width="10.42578125" style="115" customWidth="1"/>
    <col min="13345" max="13347" width="9.5703125" style="115" customWidth="1"/>
    <col min="13348" max="13348" width="10.85546875" style="115" customWidth="1"/>
    <col min="13349" max="13349" width="11.5703125" style="115"/>
    <col min="13350" max="13350" width="12.5703125" style="115" customWidth="1"/>
    <col min="13351" max="13351" width="13.140625" style="115" customWidth="1"/>
    <col min="13352" max="13352" width="13.42578125" style="115" customWidth="1"/>
    <col min="13353" max="13353" width="12.5703125" style="115" customWidth="1"/>
    <col min="13354" max="13354" width="10.5703125" style="115" customWidth="1"/>
    <col min="13355" max="13568" width="11.5703125" style="115"/>
    <col min="13569" max="13569" width="10.42578125" style="115" customWidth="1"/>
    <col min="13570" max="13570" width="16.5703125" style="115" bestFit="1" customWidth="1"/>
    <col min="13571" max="13571" width="18" style="115" customWidth="1"/>
    <col min="13572" max="13572" width="12.140625" style="115" customWidth="1"/>
    <col min="13573" max="13573" width="13.5703125" style="115" customWidth="1"/>
    <col min="13574" max="13574" width="11.42578125" style="115" customWidth="1"/>
    <col min="13575" max="13575" width="13.5703125" style="115" customWidth="1"/>
    <col min="13576" max="13576" width="12.140625" style="115" bestFit="1" customWidth="1"/>
    <col min="13577" max="13577" width="9.5703125" style="115" customWidth="1"/>
    <col min="13578" max="13578" width="11.5703125" style="115"/>
    <col min="13579" max="13579" width="13.42578125" style="115" customWidth="1"/>
    <col min="13580" max="13580" width="11.42578125" style="115" customWidth="1"/>
    <col min="13581" max="13581" width="10.5703125" style="115" customWidth="1"/>
    <col min="13582" max="13582" width="10.140625" style="115" bestFit="1" customWidth="1"/>
    <col min="13583" max="13583" width="12.5703125" style="115" customWidth="1"/>
    <col min="13584" max="13584" width="16.5703125" style="115" customWidth="1"/>
    <col min="13585" max="13585" width="14.140625" style="115" bestFit="1" customWidth="1"/>
    <col min="13586" max="13586" width="13.42578125" style="115" customWidth="1"/>
    <col min="13587" max="13587" width="13" style="115" customWidth="1"/>
    <col min="13588" max="13588" width="14.5703125" style="115" customWidth="1"/>
    <col min="13589" max="13589" width="14.42578125" style="115" customWidth="1"/>
    <col min="13590" max="13590" width="13.5703125" style="115" customWidth="1"/>
    <col min="13591" max="13591" width="10.42578125" style="115" customWidth="1"/>
    <col min="13592" max="13592" width="11" style="115" customWidth="1"/>
    <col min="13593" max="13593" width="11.42578125" style="115" customWidth="1"/>
    <col min="13594" max="13594" width="9.42578125" style="115" customWidth="1"/>
    <col min="13595" max="13595" width="14" style="115" customWidth="1"/>
    <col min="13596" max="13596" width="15.140625" style="115" customWidth="1"/>
    <col min="13597" max="13597" width="7.85546875" style="115" bestFit="1" customWidth="1"/>
    <col min="13598" max="13598" width="10" style="115" customWidth="1"/>
    <col min="13599" max="13599" width="12.42578125" style="115" customWidth="1"/>
    <col min="13600" max="13600" width="10.42578125" style="115" customWidth="1"/>
    <col min="13601" max="13603" width="9.5703125" style="115" customWidth="1"/>
    <col min="13604" max="13604" width="10.85546875" style="115" customWidth="1"/>
    <col min="13605" max="13605" width="11.5703125" style="115"/>
    <col min="13606" max="13606" width="12.5703125" style="115" customWidth="1"/>
    <col min="13607" max="13607" width="13.140625" style="115" customWidth="1"/>
    <col min="13608" max="13608" width="13.42578125" style="115" customWidth="1"/>
    <col min="13609" max="13609" width="12.5703125" style="115" customWidth="1"/>
    <col min="13610" max="13610" width="10.5703125" style="115" customWidth="1"/>
    <col min="13611" max="13824" width="11.5703125" style="115"/>
    <col min="13825" max="13825" width="10.42578125" style="115" customWidth="1"/>
    <col min="13826" max="13826" width="16.5703125" style="115" bestFit="1" customWidth="1"/>
    <col min="13827" max="13827" width="18" style="115" customWidth="1"/>
    <col min="13828" max="13828" width="12.140625" style="115" customWidth="1"/>
    <col min="13829" max="13829" width="13.5703125" style="115" customWidth="1"/>
    <col min="13830" max="13830" width="11.42578125" style="115" customWidth="1"/>
    <col min="13831" max="13831" width="13.5703125" style="115" customWidth="1"/>
    <col min="13832" max="13832" width="12.140625" style="115" bestFit="1" customWidth="1"/>
    <col min="13833" max="13833" width="9.5703125" style="115" customWidth="1"/>
    <col min="13834" max="13834" width="11.5703125" style="115"/>
    <col min="13835" max="13835" width="13.42578125" style="115" customWidth="1"/>
    <col min="13836" max="13836" width="11.42578125" style="115" customWidth="1"/>
    <col min="13837" max="13837" width="10.5703125" style="115" customWidth="1"/>
    <col min="13838" max="13838" width="10.140625" style="115" bestFit="1" customWidth="1"/>
    <col min="13839" max="13839" width="12.5703125" style="115" customWidth="1"/>
    <col min="13840" max="13840" width="16.5703125" style="115" customWidth="1"/>
    <col min="13841" max="13841" width="14.140625" style="115" bestFit="1" customWidth="1"/>
    <col min="13842" max="13842" width="13.42578125" style="115" customWidth="1"/>
    <col min="13843" max="13843" width="13" style="115" customWidth="1"/>
    <col min="13844" max="13844" width="14.5703125" style="115" customWidth="1"/>
    <col min="13845" max="13845" width="14.42578125" style="115" customWidth="1"/>
    <col min="13846" max="13846" width="13.5703125" style="115" customWidth="1"/>
    <col min="13847" max="13847" width="10.42578125" style="115" customWidth="1"/>
    <col min="13848" max="13848" width="11" style="115" customWidth="1"/>
    <col min="13849" max="13849" width="11.42578125" style="115" customWidth="1"/>
    <col min="13850" max="13850" width="9.42578125" style="115" customWidth="1"/>
    <col min="13851" max="13851" width="14" style="115" customWidth="1"/>
    <col min="13852" max="13852" width="15.140625" style="115" customWidth="1"/>
    <col min="13853" max="13853" width="7.85546875" style="115" bestFit="1" customWidth="1"/>
    <col min="13854" max="13854" width="10" style="115" customWidth="1"/>
    <col min="13855" max="13855" width="12.42578125" style="115" customWidth="1"/>
    <col min="13856" max="13856" width="10.42578125" style="115" customWidth="1"/>
    <col min="13857" max="13859" width="9.5703125" style="115" customWidth="1"/>
    <col min="13860" max="13860" width="10.85546875" style="115" customWidth="1"/>
    <col min="13861" max="13861" width="11.5703125" style="115"/>
    <col min="13862" max="13862" width="12.5703125" style="115" customWidth="1"/>
    <col min="13863" max="13863" width="13.140625" style="115" customWidth="1"/>
    <col min="13864" max="13864" width="13.42578125" style="115" customWidth="1"/>
    <col min="13865" max="13865" width="12.5703125" style="115" customWidth="1"/>
    <col min="13866" max="13866" width="10.5703125" style="115" customWidth="1"/>
    <col min="13867" max="14080" width="11.5703125" style="115"/>
    <col min="14081" max="14081" width="10.42578125" style="115" customWidth="1"/>
    <col min="14082" max="14082" width="16.5703125" style="115" bestFit="1" customWidth="1"/>
    <col min="14083" max="14083" width="18" style="115" customWidth="1"/>
    <col min="14084" max="14084" width="12.140625" style="115" customWidth="1"/>
    <col min="14085" max="14085" width="13.5703125" style="115" customWidth="1"/>
    <col min="14086" max="14086" width="11.42578125" style="115" customWidth="1"/>
    <col min="14087" max="14087" width="13.5703125" style="115" customWidth="1"/>
    <col min="14088" max="14088" width="12.140625" style="115" bestFit="1" customWidth="1"/>
    <col min="14089" max="14089" width="9.5703125" style="115" customWidth="1"/>
    <col min="14090" max="14090" width="11.5703125" style="115"/>
    <col min="14091" max="14091" width="13.42578125" style="115" customWidth="1"/>
    <col min="14092" max="14092" width="11.42578125" style="115" customWidth="1"/>
    <col min="14093" max="14093" width="10.5703125" style="115" customWidth="1"/>
    <col min="14094" max="14094" width="10.140625" style="115" bestFit="1" customWidth="1"/>
    <col min="14095" max="14095" width="12.5703125" style="115" customWidth="1"/>
    <col min="14096" max="14096" width="16.5703125" style="115" customWidth="1"/>
    <col min="14097" max="14097" width="14.140625" style="115" bestFit="1" customWidth="1"/>
    <col min="14098" max="14098" width="13.42578125" style="115" customWidth="1"/>
    <col min="14099" max="14099" width="13" style="115" customWidth="1"/>
    <col min="14100" max="14100" width="14.5703125" style="115" customWidth="1"/>
    <col min="14101" max="14101" width="14.42578125" style="115" customWidth="1"/>
    <col min="14102" max="14102" width="13.5703125" style="115" customWidth="1"/>
    <col min="14103" max="14103" width="10.42578125" style="115" customWidth="1"/>
    <col min="14104" max="14104" width="11" style="115" customWidth="1"/>
    <col min="14105" max="14105" width="11.42578125" style="115" customWidth="1"/>
    <col min="14106" max="14106" width="9.42578125" style="115" customWidth="1"/>
    <col min="14107" max="14107" width="14" style="115" customWidth="1"/>
    <col min="14108" max="14108" width="15.140625" style="115" customWidth="1"/>
    <col min="14109" max="14109" width="7.85546875" style="115" bestFit="1" customWidth="1"/>
    <col min="14110" max="14110" width="10" style="115" customWidth="1"/>
    <col min="14111" max="14111" width="12.42578125" style="115" customWidth="1"/>
    <col min="14112" max="14112" width="10.42578125" style="115" customWidth="1"/>
    <col min="14113" max="14115" width="9.5703125" style="115" customWidth="1"/>
    <col min="14116" max="14116" width="10.85546875" style="115" customWidth="1"/>
    <col min="14117" max="14117" width="11.5703125" style="115"/>
    <col min="14118" max="14118" width="12.5703125" style="115" customWidth="1"/>
    <col min="14119" max="14119" width="13.140625" style="115" customWidth="1"/>
    <col min="14120" max="14120" width="13.42578125" style="115" customWidth="1"/>
    <col min="14121" max="14121" width="12.5703125" style="115" customWidth="1"/>
    <col min="14122" max="14122" width="10.5703125" style="115" customWidth="1"/>
    <col min="14123" max="14336" width="11.5703125" style="115"/>
    <col min="14337" max="14337" width="10.42578125" style="115" customWidth="1"/>
    <col min="14338" max="14338" width="16.5703125" style="115" bestFit="1" customWidth="1"/>
    <col min="14339" max="14339" width="18" style="115" customWidth="1"/>
    <col min="14340" max="14340" width="12.140625" style="115" customWidth="1"/>
    <col min="14341" max="14341" width="13.5703125" style="115" customWidth="1"/>
    <col min="14342" max="14342" width="11.42578125" style="115" customWidth="1"/>
    <col min="14343" max="14343" width="13.5703125" style="115" customWidth="1"/>
    <col min="14344" max="14344" width="12.140625" style="115" bestFit="1" customWidth="1"/>
    <col min="14345" max="14345" width="9.5703125" style="115" customWidth="1"/>
    <col min="14346" max="14346" width="11.5703125" style="115"/>
    <col min="14347" max="14347" width="13.42578125" style="115" customWidth="1"/>
    <col min="14348" max="14348" width="11.42578125" style="115" customWidth="1"/>
    <col min="14349" max="14349" width="10.5703125" style="115" customWidth="1"/>
    <col min="14350" max="14350" width="10.140625" style="115" bestFit="1" customWidth="1"/>
    <col min="14351" max="14351" width="12.5703125" style="115" customWidth="1"/>
    <col min="14352" max="14352" width="16.5703125" style="115" customWidth="1"/>
    <col min="14353" max="14353" width="14.140625" style="115" bestFit="1" customWidth="1"/>
    <col min="14354" max="14354" width="13.42578125" style="115" customWidth="1"/>
    <col min="14355" max="14355" width="13" style="115" customWidth="1"/>
    <col min="14356" max="14356" width="14.5703125" style="115" customWidth="1"/>
    <col min="14357" max="14357" width="14.42578125" style="115" customWidth="1"/>
    <col min="14358" max="14358" width="13.5703125" style="115" customWidth="1"/>
    <col min="14359" max="14359" width="10.42578125" style="115" customWidth="1"/>
    <col min="14360" max="14360" width="11" style="115" customWidth="1"/>
    <col min="14361" max="14361" width="11.42578125" style="115" customWidth="1"/>
    <col min="14362" max="14362" width="9.42578125" style="115" customWidth="1"/>
    <col min="14363" max="14363" width="14" style="115" customWidth="1"/>
    <col min="14364" max="14364" width="15.140625" style="115" customWidth="1"/>
    <col min="14365" max="14365" width="7.85546875" style="115" bestFit="1" customWidth="1"/>
    <col min="14366" max="14366" width="10" style="115" customWidth="1"/>
    <col min="14367" max="14367" width="12.42578125" style="115" customWidth="1"/>
    <col min="14368" max="14368" width="10.42578125" style="115" customWidth="1"/>
    <col min="14369" max="14371" width="9.5703125" style="115" customWidth="1"/>
    <col min="14372" max="14372" width="10.85546875" style="115" customWidth="1"/>
    <col min="14373" max="14373" width="11.5703125" style="115"/>
    <col min="14374" max="14374" width="12.5703125" style="115" customWidth="1"/>
    <col min="14375" max="14375" width="13.140625" style="115" customWidth="1"/>
    <col min="14376" max="14376" width="13.42578125" style="115" customWidth="1"/>
    <col min="14377" max="14377" width="12.5703125" style="115" customWidth="1"/>
    <col min="14378" max="14378" width="10.5703125" style="115" customWidth="1"/>
    <col min="14379" max="14592" width="11.5703125" style="115"/>
    <col min="14593" max="14593" width="10.42578125" style="115" customWidth="1"/>
    <col min="14594" max="14594" width="16.5703125" style="115" bestFit="1" customWidth="1"/>
    <col min="14595" max="14595" width="18" style="115" customWidth="1"/>
    <col min="14596" max="14596" width="12.140625" style="115" customWidth="1"/>
    <col min="14597" max="14597" width="13.5703125" style="115" customWidth="1"/>
    <col min="14598" max="14598" width="11.42578125" style="115" customWidth="1"/>
    <col min="14599" max="14599" width="13.5703125" style="115" customWidth="1"/>
    <col min="14600" max="14600" width="12.140625" style="115" bestFit="1" customWidth="1"/>
    <col min="14601" max="14601" width="9.5703125" style="115" customWidth="1"/>
    <col min="14602" max="14602" width="11.5703125" style="115"/>
    <col min="14603" max="14603" width="13.42578125" style="115" customWidth="1"/>
    <col min="14604" max="14604" width="11.42578125" style="115" customWidth="1"/>
    <col min="14605" max="14605" width="10.5703125" style="115" customWidth="1"/>
    <col min="14606" max="14606" width="10.140625" style="115" bestFit="1" customWidth="1"/>
    <col min="14607" max="14607" width="12.5703125" style="115" customWidth="1"/>
    <col min="14608" max="14608" width="16.5703125" style="115" customWidth="1"/>
    <col min="14609" max="14609" width="14.140625" style="115" bestFit="1" customWidth="1"/>
    <col min="14610" max="14610" width="13.42578125" style="115" customWidth="1"/>
    <col min="14611" max="14611" width="13" style="115" customWidth="1"/>
    <col min="14612" max="14612" width="14.5703125" style="115" customWidth="1"/>
    <col min="14613" max="14613" width="14.42578125" style="115" customWidth="1"/>
    <col min="14614" max="14614" width="13.5703125" style="115" customWidth="1"/>
    <col min="14615" max="14615" width="10.42578125" style="115" customWidth="1"/>
    <col min="14616" max="14616" width="11" style="115" customWidth="1"/>
    <col min="14617" max="14617" width="11.42578125" style="115" customWidth="1"/>
    <col min="14618" max="14618" width="9.42578125" style="115" customWidth="1"/>
    <col min="14619" max="14619" width="14" style="115" customWidth="1"/>
    <col min="14620" max="14620" width="15.140625" style="115" customWidth="1"/>
    <col min="14621" max="14621" width="7.85546875" style="115" bestFit="1" customWidth="1"/>
    <col min="14622" max="14622" width="10" style="115" customWidth="1"/>
    <col min="14623" max="14623" width="12.42578125" style="115" customWidth="1"/>
    <col min="14624" max="14624" width="10.42578125" style="115" customWidth="1"/>
    <col min="14625" max="14627" width="9.5703125" style="115" customWidth="1"/>
    <col min="14628" max="14628" width="10.85546875" style="115" customWidth="1"/>
    <col min="14629" max="14629" width="11.5703125" style="115"/>
    <col min="14630" max="14630" width="12.5703125" style="115" customWidth="1"/>
    <col min="14631" max="14631" width="13.140625" style="115" customWidth="1"/>
    <col min="14632" max="14632" width="13.42578125" style="115" customWidth="1"/>
    <col min="14633" max="14633" width="12.5703125" style="115" customWidth="1"/>
    <col min="14634" max="14634" width="10.5703125" style="115" customWidth="1"/>
    <col min="14635" max="14848" width="11.5703125" style="115"/>
    <col min="14849" max="14849" width="10.42578125" style="115" customWidth="1"/>
    <col min="14850" max="14850" width="16.5703125" style="115" bestFit="1" customWidth="1"/>
    <col min="14851" max="14851" width="18" style="115" customWidth="1"/>
    <col min="14852" max="14852" width="12.140625" style="115" customWidth="1"/>
    <col min="14853" max="14853" width="13.5703125" style="115" customWidth="1"/>
    <col min="14854" max="14854" width="11.42578125" style="115" customWidth="1"/>
    <col min="14855" max="14855" width="13.5703125" style="115" customWidth="1"/>
    <col min="14856" max="14856" width="12.140625" style="115" bestFit="1" customWidth="1"/>
    <col min="14857" max="14857" width="9.5703125" style="115" customWidth="1"/>
    <col min="14858" max="14858" width="11.5703125" style="115"/>
    <col min="14859" max="14859" width="13.42578125" style="115" customWidth="1"/>
    <col min="14860" max="14860" width="11.42578125" style="115" customWidth="1"/>
    <col min="14861" max="14861" width="10.5703125" style="115" customWidth="1"/>
    <col min="14862" max="14862" width="10.140625" style="115" bestFit="1" customWidth="1"/>
    <col min="14863" max="14863" width="12.5703125" style="115" customWidth="1"/>
    <col min="14864" max="14864" width="16.5703125" style="115" customWidth="1"/>
    <col min="14865" max="14865" width="14.140625" style="115" bestFit="1" customWidth="1"/>
    <col min="14866" max="14866" width="13.42578125" style="115" customWidth="1"/>
    <col min="14867" max="14867" width="13" style="115" customWidth="1"/>
    <col min="14868" max="14868" width="14.5703125" style="115" customWidth="1"/>
    <col min="14869" max="14869" width="14.42578125" style="115" customWidth="1"/>
    <col min="14870" max="14870" width="13.5703125" style="115" customWidth="1"/>
    <col min="14871" max="14871" width="10.42578125" style="115" customWidth="1"/>
    <col min="14872" max="14872" width="11" style="115" customWidth="1"/>
    <col min="14873" max="14873" width="11.42578125" style="115" customWidth="1"/>
    <col min="14874" max="14874" width="9.42578125" style="115" customWidth="1"/>
    <col min="14875" max="14875" width="14" style="115" customWidth="1"/>
    <col min="14876" max="14876" width="15.140625" style="115" customWidth="1"/>
    <col min="14877" max="14877" width="7.85546875" style="115" bestFit="1" customWidth="1"/>
    <col min="14878" max="14878" width="10" style="115" customWidth="1"/>
    <col min="14879" max="14879" width="12.42578125" style="115" customWidth="1"/>
    <col min="14880" max="14880" width="10.42578125" style="115" customWidth="1"/>
    <col min="14881" max="14883" width="9.5703125" style="115" customWidth="1"/>
    <col min="14884" max="14884" width="10.85546875" style="115" customWidth="1"/>
    <col min="14885" max="14885" width="11.5703125" style="115"/>
    <col min="14886" max="14886" width="12.5703125" style="115" customWidth="1"/>
    <col min="14887" max="14887" width="13.140625" style="115" customWidth="1"/>
    <col min="14888" max="14888" width="13.42578125" style="115" customWidth="1"/>
    <col min="14889" max="14889" width="12.5703125" style="115" customWidth="1"/>
    <col min="14890" max="14890" width="10.5703125" style="115" customWidth="1"/>
    <col min="14891" max="15104" width="11.5703125" style="115"/>
    <col min="15105" max="15105" width="10.42578125" style="115" customWidth="1"/>
    <col min="15106" max="15106" width="16.5703125" style="115" bestFit="1" customWidth="1"/>
    <col min="15107" max="15107" width="18" style="115" customWidth="1"/>
    <col min="15108" max="15108" width="12.140625" style="115" customWidth="1"/>
    <col min="15109" max="15109" width="13.5703125" style="115" customWidth="1"/>
    <col min="15110" max="15110" width="11.42578125" style="115" customWidth="1"/>
    <col min="15111" max="15111" width="13.5703125" style="115" customWidth="1"/>
    <col min="15112" max="15112" width="12.140625" style="115" bestFit="1" customWidth="1"/>
    <col min="15113" max="15113" width="9.5703125" style="115" customWidth="1"/>
    <col min="15114" max="15114" width="11.5703125" style="115"/>
    <col min="15115" max="15115" width="13.42578125" style="115" customWidth="1"/>
    <col min="15116" max="15116" width="11.42578125" style="115" customWidth="1"/>
    <col min="15117" max="15117" width="10.5703125" style="115" customWidth="1"/>
    <col min="15118" max="15118" width="10.140625" style="115" bestFit="1" customWidth="1"/>
    <col min="15119" max="15119" width="12.5703125" style="115" customWidth="1"/>
    <col min="15120" max="15120" width="16.5703125" style="115" customWidth="1"/>
    <col min="15121" max="15121" width="14.140625" style="115" bestFit="1" customWidth="1"/>
    <col min="15122" max="15122" width="13.42578125" style="115" customWidth="1"/>
    <col min="15123" max="15123" width="13" style="115" customWidth="1"/>
    <col min="15124" max="15124" width="14.5703125" style="115" customWidth="1"/>
    <col min="15125" max="15125" width="14.42578125" style="115" customWidth="1"/>
    <col min="15126" max="15126" width="13.5703125" style="115" customWidth="1"/>
    <col min="15127" max="15127" width="10.42578125" style="115" customWidth="1"/>
    <col min="15128" max="15128" width="11" style="115" customWidth="1"/>
    <col min="15129" max="15129" width="11.42578125" style="115" customWidth="1"/>
    <col min="15130" max="15130" width="9.42578125" style="115" customWidth="1"/>
    <col min="15131" max="15131" width="14" style="115" customWidth="1"/>
    <col min="15132" max="15132" width="15.140625" style="115" customWidth="1"/>
    <col min="15133" max="15133" width="7.85546875" style="115" bestFit="1" customWidth="1"/>
    <col min="15134" max="15134" width="10" style="115" customWidth="1"/>
    <col min="15135" max="15135" width="12.42578125" style="115" customWidth="1"/>
    <col min="15136" max="15136" width="10.42578125" style="115" customWidth="1"/>
    <col min="15137" max="15139" width="9.5703125" style="115" customWidth="1"/>
    <col min="15140" max="15140" width="10.85546875" style="115" customWidth="1"/>
    <col min="15141" max="15141" width="11.5703125" style="115"/>
    <col min="15142" max="15142" width="12.5703125" style="115" customWidth="1"/>
    <col min="15143" max="15143" width="13.140625" style="115" customWidth="1"/>
    <col min="15144" max="15144" width="13.42578125" style="115" customWidth="1"/>
    <col min="15145" max="15145" width="12.5703125" style="115" customWidth="1"/>
    <col min="15146" max="15146" width="10.5703125" style="115" customWidth="1"/>
    <col min="15147" max="15360" width="11.5703125" style="115"/>
    <col min="15361" max="15361" width="10.42578125" style="115" customWidth="1"/>
    <col min="15362" max="15362" width="16.5703125" style="115" bestFit="1" customWidth="1"/>
    <col min="15363" max="15363" width="18" style="115" customWidth="1"/>
    <col min="15364" max="15364" width="12.140625" style="115" customWidth="1"/>
    <col min="15365" max="15365" width="13.5703125" style="115" customWidth="1"/>
    <col min="15366" max="15366" width="11.42578125" style="115" customWidth="1"/>
    <col min="15367" max="15367" width="13.5703125" style="115" customWidth="1"/>
    <col min="15368" max="15368" width="12.140625" style="115" bestFit="1" customWidth="1"/>
    <col min="15369" max="15369" width="9.5703125" style="115" customWidth="1"/>
    <col min="15370" max="15370" width="11.5703125" style="115"/>
    <col min="15371" max="15371" width="13.42578125" style="115" customWidth="1"/>
    <col min="15372" max="15372" width="11.42578125" style="115" customWidth="1"/>
    <col min="15373" max="15373" width="10.5703125" style="115" customWidth="1"/>
    <col min="15374" max="15374" width="10.140625" style="115" bestFit="1" customWidth="1"/>
    <col min="15375" max="15375" width="12.5703125" style="115" customWidth="1"/>
    <col min="15376" max="15376" width="16.5703125" style="115" customWidth="1"/>
    <col min="15377" max="15377" width="14.140625" style="115" bestFit="1" customWidth="1"/>
    <col min="15378" max="15378" width="13.42578125" style="115" customWidth="1"/>
    <col min="15379" max="15379" width="13" style="115" customWidth="1"/>
    <col min="15380" max="15380" width="14.5703125" style="115" customWidth="1"/>
    <col min="15381" max="15381" width="14.42578125" style="115" customWidth="1"/>
    <col min="15382" max="15382" width="13.5703125" style="115" customWidth="1"/>
    <col min="15383" max="15383" width="10.42578125" style="115" customWidth="1"/>
    <col min="15384" max="15384" width="11" style="115" customWidth="1"/>
    <col min="15385" max="15385" width="11.42578125" style="115" customWidth="1"/>
    <col min="15386" max="15386" width="9.42578125" style="115" customWidth="1"/>
    <col min="15387" max="15387" width="14" style="115" customWidth="1"/>
    <col min="15388" max="15388" width="15.140625" style="115" customWidth="1"/>
    <col min="15389" max="15389" width="7.85546875" style="115" bestFit="1" customWidth="1"/>
    <col min="15390" max="15390" width="10" style="115" customWidth="1"/>
    <col min="15391" max="15391" width="12.42578125" style="115" customWidth="1"/>
    <col min="15392" max="15392" width="10.42578125" style="115" customWidth="1"/>
    <col min="15393" max="15395" width="9.5703125" style="115" customWidth="1"/>
    <col min="15396" max="15396" width="10.85546875" style="115" customWidth="1"/>
    <col min="15397" max="15397" width="11.5703125" style="115"/>
    <col min="15398" max="15398" width="12.5703125" style="115" customWidth="1"/>
    <col min="15399" max="15399" width="13.140625" style="115" customWidth="1"/>
    <col min="15400" max="15400" width="13.42578125" style="115" customWidth="1"/>
    <col min="15401" max="15401" width="12.5703125" style="115" customWidth="1"/>
    <col min="15402" max="15402" width="10.5703125" style="115" customWidth="1"/>
    <col min="15403" max="15616" width="11.5703125" style="115"/>
    <col min="15617" max="15617" width="10.42578125" style="115" customWidth="1"/>
    <col min="15618" max="15618" width="16.5703125" style="115" bestFit="1" customWidth="1"/>
    <col min="15619" max="15619" width="18" style="115" customWidth="1"/>
    <col min="15620" max="15620" width="12.140625" style="115" customWidth="1"/>
    <col min="15621" max="15621" width="13.5703125" style="115" customWidth="1"/>
    <col min="15622" max="15622" width="11.42578125" style="115" customWidth="1"/>
    <col min="15623" max="15623" width="13.5703125" style="115" customWidth="1"/>
    <col min="15624" max="15624" width="12.140625" style="115" bestFit="1" customWidth="1"/>
    <col min="15625" max="15625" width="9.5703125" style="115" customWidth="1"/>
    <col min="15626" max="15626" width="11.5703125" style="115"/>
    <col min="15627" max="15627" width="13.42578125" style="115" customWidth="1"/>
    <col min="15628" max="15628" width="11.42578125" style="115" customWidth="1"/>
    <col min="15629" max="15629" width="10.5703125" style="115" customWidth="1"/>
    <col min="15630" max="15630" width="10.140625" style="115" bestFit="1" customWidth="1"/>
    <col min="15631" max="15631" width="12.5703125" style="115" customWidth="1"/>
    <col min="15632" max="15632" width="16.5703125" style="115" customWidth="1"/>
    <col min="15633" max="15633" width="14.140625" style="115" bestFit="1" customWidth="1"/>
    <col min="15634" max="15634" width="13.42578125" style="115" customWidth="1"/>
    <col min="15635" max="15635" width="13" style="115" customWidth="1"/>
    <col min="15636" max="15636" width="14.5703125" style="115" customWidth="1"/>
    <col min="15637" max="15637" width="14.42578125" style="115" customWidth="1"/>
    <col min="15638" max="15638" width="13.5703125" style="115" customWidth="1"/>
    <col min="15639" max="15639" width="10.42578125" style="115" customWidth="1"/>
    <col min="15640" max="15640" width="11" style="115" customWidth="1"/>
    <col min="15641" max="15641" width="11.42578125" style="115" customWidth="1"/>
    <col min="15642" max="15642" width="9.42578125" style="115" customWidth="1"/>
    <col min="15643" max="15643" width="14" style="115" customWidth="1"/>
    <col min="15644" max="15644" width="15.140625" style="115" customWidth="1"/>
    <col min="15645" max="15645" width="7.85546875" style="115" bestFit="1" customWidth="1"/>
    <col min="15646" max="15646" width="10" style="115" customWidth="1"/>
    <col min="15647" max="15647" width="12.42578125" style="115" customWidth="1"/>
    <col min="15648" max="15648" width="10.42578125" style="115" customWidth="1"/>
    <col min="15649" max="15651" width="9.5703125" style="115" customWidth="1"/>
    <col min="15652" max="15652" width="10.85546875" style="115" customWidth="1"/>
    <col min="15653" max="15653" width="11.5703125" style="115"/>
    <col min="15654" max="15654" width="12.5703125" style="115" customWidth="1"/>
    <col min="15655" max="15655" width="13.140625" style="115" customWidth="1"/>
    <col min="15656" max="15656" width="13.42578125" style="115" customWidth="1"/>
    <col min="15657" max="15657" width="12.5703125" style="115" customWidth="1"/>
    <col min="15658" max="15658" width="10.5703125" style="115" customWidth="1"/>
    <col min="15659" max="15872" width="11.5703125" style="115"/>
    <col min="15873" max="15873" width="10.42578125" style="115" customWidth="1"/>
    <col min="15874" max="15874" width="16.5703125" style="115" bestFit="1" customWidth="1"/>
    <col min="15875" max="15875" width="18" style="115" customWidth="1"/>
    <col min="15876" max="15876" width="12.140625" style="115" customWidth="1"/>
    <col min="15877" max="15877" width="13.5703125" style="115" customWidth="1"/>
    <col min="15878" max="15878" width="11.42578125" style="115" customWidth="1"/>
    <col min="15879" max="15879" width="13.5703125" style="115" customWidth="1"/>
    <col min="15880" max="15880" width="12.140625" style="115" bestFit="1" customWidth="1"/>
    <col min="15881" max="15881" width="9.5703125" style="115" customWidth="1"/>
    <col min="15882" max="15882" width="11.5703125" style="115"/>
    <col min="15883" max="15883" width="13.42578125" style="115" customWidth="1"/>
    <col min="15884" max="15884" width="11.42578125" style="115" customWidth="1"/>
    <col min="15885" max="15885" width="10.5703125" style="115" customWidth="1"/>
    <col min="15886" max="15886" width="10.140625" style="115" bestFit="1" customWidth="1"/>
    <col min="15887" max="15887" width="12.5703125" style="115" customWidth="1"/>
    <col min="15888" max="15888" width="16.5703125" style="115" customWidth="1"/>
    <col min="15889" max="15889" width="14.140625" style="115" bestFit="1" customWidth="1"/>
    <col min="15890" max="15890" width="13.42578125" style="115" customWidth="1"/>
    <col min="15891" max="15891" width="13" style="115" customWidth="1"/>
    <col min="15892" max="15892" width="14.5703125" style="115" customWidth="1"/>
    <col min="15893" max="15893" width="14.42578125" style="115" customWidth="1"/>
    <col min="15894" max="15894" width="13.5703125" style="115" customWidth="1"/>
    <col min="15895" max="15895" width="10.42578125" style="115" customWidth="1"/>
    <col min="15896" max="15896" width="11" style="115" customWidth="1"/>
    <col min="15897" max="15897" width="11.42578125" style="115" customWidth="1"/>
    <col min="15898" max="15898" width="9.42578125" style="115" customWidth="1"/>
    <col min="15899" max="15899" width="14" style="115" customWidth="1"/>
    <col min="15900" max="15900" width="15.140625" style="115" customWidth="1"/>
    <col min="15901" max="15901" width="7.85546875" style="115" bestFit="1" customWidth="1"/>
    <col min="15902" max="15902" width="10" style="115" customWidth="1"/>
    <col min="15903" max="15903" width="12.42578125" style="115" customWidth="1"/>
    <col min="15904" max="15904" width="10.42578125" style="115" customWidth="1"/>
    <col min="15905" max="15907" width="9.5703125" style="115" customWidth="1"/>
    <col min="15908" max="15908" width="10.85546875" style="115" customWidth="1"/>
    <col min="15909" max="15909" width="11.5703125" style="115"/>
    <col min="15910" max="15910" width="12.5703125" style="115" customWidth="1"/>
    <col min="15911" max="15911" width="13.140625" style="115" customWidth="1"/>
    <col min="15912" max="15912" width="13.42578125" style="115" customWidth="1"/>
    <col min="15913" max="15913" width="12.5703125" style="115" customWidth="1"/>
    <col min="15914" max="15914" width="10.5703125" style="115" customWidth="1"/>
    <col min="15915" max="16128" width="11.5703125" style="115"/>
    <col min="16129" max="16129" width="10.42578125" style="115" customWidth="1"/>
    <col min="16130" max="16130" width="16.5703125" style="115" bestFit="1" customWidth="1"/>
    <col min="16131" max="16131" width="18" style="115" customWidth="1"/>
    <col min="16132" max="16132" width="12.140625" style="115" customWidth="1"/>
    <col min="16133" max="16133" width="13.5703125" style="115" customWidth="1"/>
    <col min="16134" max="16134" width="11.42578125" style="115" customWidth="1"/>
    <col min="16135" max="16135" width="13.5703125" style="115" customWidth="1"/>
    <col min="16136" max="16136" width="12.140625" style="115" bestFit="1" customWidth="1"/>
    <col min="16137" max="16137" width="9.5703125" style="115" customWidth="1"/>
    <col min="16138" max="16138" width="11.5703125" style="115"/>
    <col min="16139" max="16139" width="13.42578125" style="115" customWidth="1"/>
    <col min="16140" max="16140" width="11.42578125" style="115" customWidth="1"/>
    <col min="16141" max="16141" width="10.5703125" style="115" customWidth="1"/>
    <col min="16142" max="16142" width="10.140625" style="115" bestFit="1" customWidth="1"/>
    <col min="16143" max="16143" width="12.5703125" style="115" customWidth="1"/>
    <col min="16144" max="16144" width="16.5703125" style="115" customWidth="1"/>
    <col min="16145" max="16145" width="14.140625" style="115" bestFit="1" customWidth="1"/>
    <col min="16146" max="16146" width="13.42578125" style="115" customWidth="1"/>
    <col min="16147" max="16147" width="13" style="115" customWidth="1"/>
    <col min="16148" max="16148" width="14.5703125" style="115" customWidth="1"/>
    <col min="16149" max="16149" width="14.42578125" style="115" customWidth="1"/>
    <col min="16150" max="16150" width="13.5703125" style="115" customWidth="1"/>
    <col min="16151" max="16151" width="10.42578125" style="115" customWidth="1"/>
    <col min="16152" max="16152" width="11" style="115" customWidth="1"/>
    <col min="16153" max="16153" width="11.42578125" style="115" customWidth="1"/>
    <col min="16154" max="16154" width="9.42578125" style="115" customWidth="1"/>
    <col min="16155" max="16155" width="14" style="115" customWidth="1"/>
    <col min="16156" max="16156" width="15.140625" style="115" customWidth="1"/>
    <col min="16157" max="16157" width="7.85546875" style="115" bestFit="1" customWidth="1"/>
    <col min="16158" max="16158" width="10" style="115" customWidth="1"/>
    <col min="16159" max="16159" width="12.42578125" style="115" customWidth="1"/>
    <col min="16160" max="16160" width="10.42578125" style="115" customWidth="1"/>
    <col min="16161" max="16163" width="9.5703125" style="115" customWidth="1"/>
    <col min="16164" max="16164" width="10.85546875" style="115" customWidth="1"/>
    <col min="16165" max="16165" width="11.5703125" style="115"/>
    <col min="16166" max="16166" width="12.5703125" style="115" customWidth="1"/>
    <col min="16167" max="16167" width="13.140625" style="115" customWidth="1"/>
    <col min="16168" max="16168" width="13.42578125" style="115" customWidth="1"/>
    <col min="16169" max="16169" width="12.5703125" style="115" customWidth="1"/>
    <col min="16170" max="16170" width="10.5703125" style="115" customWidth="1"/>
    <col min="16171" max="16384" width="11.5703125" style="115"/>
  </cols>
  <sheetData>
    <row r="1" spans="2:41" ht="15.75" x14ac:dyDescent="0.25">
      <c r="C1" s="115" t="s">
        <v>31</v>
      </c>
      <c r="H1" s="116">
        <f>+F3/1000</f>
        <v>0</v>
      </c>
      <c r="I1" s="117"/>
      <c r="N1" s="117"/>
      <c r="O1" s="117"/>
    </row>
    <row r="2" spans="2:41" x14ac:dyDescent="0.2">
      <c r="C2" s="115" t="s">
        <v>32</v>
      </c>
      <c r="H2" s="118"/>
      <c r="J2" s="115" t="s">
        <v>33</v>
      </c>
      <c r="K2" s="119" t="s">
        <v>34</v>
      </c>
      <c r="M2" s="117" t="s">
        <v>35</v>
      </c>
      <c r="N2" s="120" t="s">
        <v>36</v>
      </c>
      <c r="P2" s="115" t="s">
        <v>37</v>
      </c>
      <c r="Q2" s="121"/>
    </row>
    <row r="3" spans="2:41" ht="15.75" x14ac:dyDescent="0.25">
      <c r="C3" s="122"/>
      <c r="D3" s="116"/>
      <c r="E3" s="116"/>
      <c r="F3" s="123"/>
      <c r="H3" s="124"/>
      <c r="J3" s="115" t="s">
        <v>38</v>
      </c>
      <c r="K3" s="119">
        <v>45001</v>
      </c>
      <c r="M3" s="118" t="s">
        <v>38</v>
      </c>
      <c r="N3" s="125">
        <v>45002</v>
      </c>
      <c r="P3" s="115" t="s">
        <v>38</v>
      </c>
      <c r="Q3" s="126"/>
      <c r="R3" s="126"/>
      <c r="AB3" s="127"/>
      <c r="AI3" s="117"/>
      <c r="AL3" s="128"/>
      <c r="AM3" s="117"/>
    </row>
    <row r="4" spans="2:41" ht="12.75" customHeight="1" x14ac:dyDescent="0.2">
      <c r="C4" s="117"/>
      <c r="D4" s="117"/>
      <c r="E4" s="117"/>
      <c r="F4" s="123"/>
      <c r="H4" s="123"/>
      <c r="O4" s="129"/>
      <c r="U4" s="116"/>
      <c r="V4" s="116"/>
      <c r="AI4" s="117"/>
      <c r="AM4" s="117"/>
    </row>
    <row r="5" spans="2:41" ht="13.5" x14ac:dyDescent="0.25">
      <c r="B5" s="130" t="s">
        <v>39</v>
      </c>
      <c r="C5" s="131" t="s">
        <v>40</v>
      </c>
      <c r="D5" s="132" t="s">
        <v>30</v>
      </c>
      <c r="E5" s="131" t="s">
        <v>41</v>
      </c>
      <c r="F5" s="132" t="s">
        <v>30</v>
      </c>
      <c r="G5" s="131" t="s">
        <v>42</v>
      </c>
      <c r="H5" s="132" t="s">
        <v>30</v>
      </c>
      <c r="I5" s="132" t="s">
        <v>43</v>
      </c>
      <c r="J5" s="132" t="str">
        <f>+H5</f>
        <v>%</v>
      </c>
      <c r="K5" s="131" t="s">
        <v>44</v>
      </c>
      <c r="L5" s="132" t="s">
        <v>30</v>
      </c>
      <c r="M5" s="131" t="s">
        <v>45</v>
      </c>
      <c r="N5" s="132" t="s">
        <v>30</v>
      </c>
      <c r="O5" s="131" t="s">
        <v>14</v>
      </c>
      <c r="P5" s="131" t="s">
        <v>46</v>
      </c>
      <c r="Q5" s="132" t="s">
        <v>30</v>
      </c>
      <c r="R5" s="115" t="s">
        <v>47</v>
      </c>
      <c r="S5" s="115" t="s">
        <v>48</v>
      </c>
      <c r="AD5" s="133"/>
      <c r="AE5" s="134"/>
      <c r="AF5" s="134"/>
      <c r="AG5" s="134"/>
      <c r="AH5" s="134"/>
    </row>
    <row r="6" spans="2:41" x14ac:dyDescent="0.2">
      <c r="B6" s="186">
        <v>1966</v>
      </c>
      <c r="C6" s="136">
        <v>60621.135000000002</v>
      </c>
      <c r="D6" s="137">
        <f t="shared" ref="D6:D43" si="0">(C6/O6)*100</f>
        <v>42.568714868169678</v>
      </c>
      <c r="E6" s="136">
        <v>19377.862000000001</v>
      </c>
      <c r="F6" s="137">
        <f t="shared" ref="F6:F43" si="1">(E6/O6)*100</f>
        <v>13.607311744208356</v>
      </c>
      <c r="G6" s="136">
        <v>35410.985999999997</v>
      </c>
      <c r="H6" s="137">
        <f t="shared" ref="H6:H61" si="2">(G6/O6)*100</f>
        <v>24.865917905277559</v>
      </c>
      <c r="I6" s="137"/>
      <c r="J6" s="137"/>
      <c r="K6" s="138"/>
      <c r="L6" s="135"/>
      <c r="M6" s="135"/>
      <c r="N6" s="135"/>
      <c r="O6" s="148">
        <f t="shared" ref="O6:O42" si="3">C6+E6+G6+P6</f>
        <v>142407.717</v>
      </c>
      <c r="P6" s="136">
        <v>26997.734</v>
      </c>
      <c r="Q6" s="137">
        <f t="shared" ref="Q6:Q36" si="4">(P6/O6)*100</f>
        <v>18.958055482344403</v>
      </c>
      <c r="AD6" s="139"/>
      <c r="AF6" s="140"/>
      <c r="AG6" s="117"/>
      <c r="AH6" s="140"/>
    </row>
    <row r="7" spans="2:41" x14ac:dyDescent="0.2">
      <c r="B7" s="186">
        <f>B6+1</f>
        <v>1967</v>
      </c>
      <c r="C7" s="136">
        <v>67224.494000000006</v>
      </c>
      <c r="D7" s="137">
        <f t="shared" si="0"/>
        <v>42.132997007221654</v>
      </c>
      <c r="E7" s="136">
        <v>21586.852999999999</v>
      </c>
      <c r="F7" s="137">
        <f t="shared" si="1"/>
        <v>13.529574694074062</v>
      </c>
      <c r="G7" s="136">
        <v>43255.417000000001</v>
      </c>
      <c r="H7" s="137">
        <f t="shared" si="2"/>
        <v>27.110361812572727</v>
      </c>
      <c r="I7" s="137"/>
      <c r="J7" s="137"/>
      <c r="K7" s="138"/>
      <c r="L7" s="135"/>
      <c r="M7" s="135"/>
      <c r="N7" s="135"/>
      <c r="O7" s="148">
        <f t="shared" si="3"/>
        <v>159553.07900000003</v>
      </c>
      <c r="P7" s="136">
        <v>27486.314999999999</v>
      </c>
      <c r="Q7" s="137">
        <f t="shared" si="4"/>
        <v>17.227066486131548</v>
      </c>
      <c r="S7" s="141">
        <f t="shared" ref="S7:S56" si="5">+(O7-O6)/O6</f>
        <v>0.12039629846744908</v>
      </c>
      <c r="AD7" s="142"/>
      <c r="AF7" s="140"/>
      <c r="AG7" s="117"/>
      <c r="AH7" s="140"/>
      <c r="AJ7" s="143"/>
      <c r="AK7" s="143"/>
      <c r="AL7" s="143"/>
      <c r="AM7" s="143"/>
      <c r="AN7" s="143"/>
      <c r="AO7" s="143"/>
    </row>
    <row r="8" spans="2:41" x14ac:dyDescent="0.2">
      <c r="B8" s="186">
        <f t="shared" ref="B8:B64" si="6">B7+1</f>
        <v>1968</v>
      </c>
      <c r="C8" s="136">
        <v>74505.396999999997</v>
      </c>
      <c r="D8" s="137">
        <f t="shared" si="0"/>
        <v>42.045835681686512</v>
      </c>
      <c r="E8" s="136">
        <v>23229.837</v>
      </c>
      <c r="F8" s="137">
        <f t="shared" si="1"/>
        <v>13.109357828324322</v>
      </c>
      <c r="G8" s="136">
        <v>49063.997000000003</v>
      </c>
      <c r="H8" s="137">
        <f t="shared" si="2"/>
        <v>27.688420420721467</v>
      </c>
      <c r="I8" s="137"/>
      <c r="J8" s="137"/>
      <c r="K8" s="138"/>
      <c r="L8" s="135"/>
      <c r="M8" s="135"/>
      <c r="N8" s="135"/>
      <c r="O8" s="148">
        <f t="shared" si="3"/>
        <v>177200.41899999999</v>
      </c>
      <c r="P8" s="136">
        <v>30401.187999999998</v>
      </c>
      <c r="Q8" s="137">
        <f t="shared" si="4"/>
        <v>17.156386069267704</v>
      </c>
      <c r="S8" s="141">
        <f t="shared" si="5"/>
        <v>0.11060482261204101</v>
      </c>
      <c r="AD8" s="142"/>
      <c r="AF8" s="140"/>
      <c r="AG8" s="117"/>
      <c r="AH8" s="140"/>
      <c r="AJ8" s="143"/>
      <c r="AK8" s="143"/>
      <c r="AL8" s="143"/>
      <c r="AM8" s="143"/>
      <c r="AN8" s="143"/>
      <c r="AO8" s="143"/>
    </row>
    <row r="9" spans="2:41" x14ac:dyDescent="0.2">
      <c r="B9" s="186">
        <f t="shared" si="6"/>
        <v>1969</v>
      </c>
      <c r="C9" s="136">
        <v>84638.441000000006</v>
      </c>
      <c r="D9" s="137">
        <f t="shared" si="0"/>
        <v>42.476621443655397</v>
      </c>
      <c r="E9" s="136">
        <v>25476.687000000002</v>
      </c>
      <c r="F9" s="137">
        <f t="shared" si="1"/>
        <v>12.785722144120029</v>
      </c>
      <c r="G9" s="136">
        <v>51399.673000000003</v>
      </c>
      <c r="H9" s="137">
        <f t="shared" si="2"/>
        <v>25.795423764346925</v>
      </c>
      <c r="I9" s="137"/>
      <c r="J9" s="137"/>
      <c r="K9" s="138"/>
      <c r="L9" s="135"/>
      <c r="M9" s="135"/>
      <c r="N9" s="135"/>
      <c r="O9" s="148">
        <f t="shared" si="3"/>
        <v>199258.88200000001</v>
      </c>
      <c r="P9" s="136">
        <v>37744.080999999998</v>
      </c>
      <c r="Q9" s="137">
        <f t="shared" si="4"/>
        <v>18.942232647877645</v>
      </c>
      <c r="S9" s="141">
        <f t="shared" si="5"/>
        <v>0.12448313116009065</v>
      </c>
      <c r="AD9" s="142"/>
      <c r="AF9" s="140"/>
      <c r="AG9" s="117"/>
      <c r="AH9" s="140"/>
      <c r="AJ9" s="143"/>
      <c r="AK9" s="143"/>
      <c r="AL9" s="143"/>
      <c r="AM9" s="143"/>
      <c r="AN9" s="143"/>
      <c r="AO9" s="143"/>
    </row>
    <row r="10" spans="2:41" x14ac:dyDescent="0.2">
      <c r="B10" s="186">
        <f t="shared" si="6"/>
        <v>1970</v>
      </c>
      <c r="C10" s="136">
        <v>91935.192999999999</v>
      </c>
      <c r="D10" s="137">
        <f t="shared" si="0"/>
        <v>43.172948510415949</v>
      </c>
      <c r="E10" s="136">
        <v>28545.675999999999</v>
      </c>
      <c r="F10" s="137">
        <f t="shared" si="1"/>
        <v>13.405105922201264</v>
      </c>
      <c r="G10" s="136">
        <v>56529.228999999999</v>
      </c>
      <c r="H10" s="137">
        <f t="shared" si="2"/>
        <v>26.546237771541005</v>
      </c>
      <c r="I10" s="137"/>
      <c r="J10" s="137"/>
      <c r="K10" s="138"/>
      <c r="L10" s="135"/>
      <c r="M10" s="135"/>
      <c r="N10" s="135"/>
      <c r="O10" s="148">
        <f t="shared" si="3"/>
        <v>212946.29200000002</v>
      </c>
      <c r="P10" s="136">
        <v>35936.194000000003</v>
      </c>
      <c r="Q10" s="137">
        <f t="shared" si="4"/>
        <v>16.87570779584178</v>
      </c>
      <c r="S10" s="141">
        <f t="shared" si="5"/>
        <v>6.8691592879658953E-2</v>
      </c>
      <c r="AD10" s="142"/>
      <c r="AF10" s="140"/>
      <c r="AG10" s="117"/>
      <c r="AH10" s="140"/>
      <c r="AJ10" s="143"/>
      <c r="AK10" s="143"/>
      <c r="AL10" s="143"/>
      <c r="AM10" s="143"/>
      <c r="AN10" s="143"/>
      <c r="AO10" s="143"/>
    </row>
    <row r="11" spans="2:41" x14ac:dyDescent="0.2">
      <c r="B11" s="186">
        <f t="shared" si="6"/>
        <v>1971</v>
      </c>
      <c r="C11" s="136">
        <v>102633.58</v>
      </c>
      <c r="D11" s="137">
        <f t="shared" si="0"/>
        <v>43.837710911917817</v>
      </c>
      <c r="E11" s="136">
        <v>32020.993999999999</v>
      </c>
      <c r="F11" s="137">
        <f t="shared" si="1"/>
        <v>13.677074092945551</v>
      </c>
      <c r="G11" s="136">
        <v>61037.146999999997</v>
      </c>
      <c r="H11" s="137">
        <f t="shared" si="2"/>
        <v>26.070695430035972</v>
      </c>
      <c r="I11" s="137"/>
      <c r="J11" s="137"/>
      <c r="K11" s="138"/>
      <c r="L11" s="135"/>
      <c r="M11" s="135"/>
      <c r="N11" s="135"/>
      <c r="O11" s="148">
        <f t="shared" si="3"/>
        <v>234121.66800000001</v>
      </c>
      <c r="P11" s="136">
        <v>38429.947</v>
      </c>
      <c r="Q11" s="137">
        <f t="shared" si="4"/>
        <v>16.414519565100655</v>
      </c>
      <c r="S11" s="141">
        <f t="shared" si="5"/>
        <v>9.9439984613585039E-2</v>
      </c>
      <c r="AD11" s="142"/>
      <c r="AF11" s="140"/>
      <c r="AG11" s="117"/>
      <c r="AH11" s="140"/>
      <c r="AJ11" s="143"/>
      <c r="AK11" s="143"/>
      <c r="AL11" s="143"/>
      <c r="AM11" s="143"/>
      <c r="AN11" s="143"/>
      <c r="AO11" s="143"/>
    </row>
    <row r="12" spans="2:41" x14ac:dyDescent="0.2">
      <c r="B12" s="186">
        <f t="shared" si="6"/>
        <v>1972</v>
      </c>
      <c r="C12" s="136">
        <v>112090.974</v>
      </c>
      <c r="D12" s="137">
        <f t="shared" si="0"/>
        <v>43.680625922303882</v>
      </c>
      <c r="E12" s="136">
        <v>37181.372000000003</v>
      </c>
      <c r="F12" s="137">
        <f t="shared" si="1"/>
        <v>14.4891737813789</v>
      </c>
      <c r="G12" s="136">
        <v>68142.762000000002</v>
      </c>
      <c r="H12" s="137">
        <f t="shared" si="2"/>
        <v>26.554488644505703</v>
      </c>
      <c r="I12" s="137"/>
      <c r="J12" s="137"/>
      <c r="K12" s="138"/>
      <c r="L12" s="135"/>
      <c r="M12" s="135"/>
      <c r="N12" s="135"/>
      <c r="O12" s="148">
        <f t="shared" si="3"/>
        <v>256614.853</v>
      </c>
      <c r="P12" s="136">
        <v>39199.745000000003</v>
      </c>
      <c r="Q12" s="137">
        <f t="shared" si="4"/>
        <v>15.27571165181152</v>
      </c>
      <c r="S12" s="141">
        <f t="shared" si="5"/>
        <v>9.6074768269633196E-2</v>
      </c>
      <c r="AD12" s="142"/>
      <c r="AF12" s="140"/>
      <c r="AG12" s="117"/>
      <c r="AH12" s="140"/>
      <c r="AJ12" s="143"/>
      <c r="AK12" s="143"/>
      <c r="AL12" s="143"/>
      <c r="AM12" s="143"/>
      <c r="AN12" s="143"/>
      <c r="AO12" s="143"/>
    </row>
    <row r="13" spans="2:41" x14ac:dyDescent="0.2">
      <c r="B13" s="186">
        <f t="shared" si="6"/>
        <v>1973</v>
      </c>
      <c r="C13" s="136">
        <v>115232.126</v>
      </c>
      <c r="D13" s="137">
        <f t="shared" si="0"/>
        <v>43.102127074104793</v>
      </c>
      <c r="E13" s="136">
        <v>39685.548999999999</v>
      </c>
      <c r="F13" s="137">
        <f t="shared" si="1"/>
        <v>14.844224743398488</v>
      </c>
      <c r="G13" s="136">
        <v>70781.126000000004</v>
      </c>
      <c r="H13" s="137">
        <f t="shared" si="2"/>
        <v>26.475403979791391</v>
      </c>
      <c r="I13" s="137"/>
      <c r="J13" s="137"/>
      <c r="K13" s="138"/>
      <c r="L13" s="135"/>
      <c r="M13" s="135"/>
      <c r="N13" s="135"/>
      <c r="O13" s="148">
        <f t="shared" si="3"/>
        <v>267346.72699999996</v>
      </c>
      <c r="P13" s="136">
        <v>41647.925999999999</v>
      </c>
      <c r="Q13" s="137">
        <f t="shared" si="4"/>
        <v>15.578244202705353</v>
      </c>
      <c r="S13" s="141">
        <f t="shared" si="5"/>
        <v>4.1820938556506516E-2</v>
      </c>
      <c r="AD13" s="142"/>
      <c r="AF13" s="140"/>
      <c r="AG13" s="117"/>
      <c r="AH13" s="140"/>
      <c r="AJ13" s="143"/>
      <c r="AK13" s="143"/>
      <c r="AL13" s="143"/>
      <c r="AM13" s="143"/>
      <c r="AN13" s="143"/>
      <c r="AO13" s="143"/>
    </row>
    <row r="14" spans="2:41" x14ac:dyDescent="0.2">
      <c r="B14" s="186">
        <f t="shared" si="6"/>
        <v>1974</v>
      </c>
      <c r="C14" s="136">
        <v>136945.66699999999</v>
      </c>
      <c r="D14" s="137">
        <f t="shared" si="0"/>
        <v>43.590666735106765</v>
      </c>
      <c r="E14" s="136">
        <v>49537.563000000002</v>
      </c>
      <c r="F14" s="137">
        <f t="shared" si="1"/>
        <v>15.768117728050173</v>
      </c>
      <c r="G14" s="136">
        <v>83291.642999999996</v>
      </c>
      <c r="H14" s="137">
        <f t="shared" si="2"/>
        <v>26.512253592021196</v>
      </c>
      <c r="I14" s="137"/>
      <c r="J14" s="137"/>
      <c r="K14" s="138"/>
      <c r="L14" s="135"/>
      <c r="M14" s="135"/>
      <c r="N14" s="135"/>
      <c r="O14" s="148">
        <f t="shared" si="3"/>
        <v>314162.81799999997</v>
      </c>
      <c r="P14" s="136">
        <v>44387.945</v>
      </c>
      <c r="Q14" s="137">
        <f t="shared" si="4"/>
        <v>14.128961944821874</v>
      </c>
      <c r="S14" s="141">
        <f t="shared" si="5"/>
        <v>0.17511376153858813</v>
      </c>
      <c r="AD14" s="142"/>
      <c r="AF14" s="140"/>
      <c r="AG14" s="117"/>
      <c r="AH14" s="140"/>
      <c r="AJ14" s="143"/>
      <c r="AK14" s="143"/>
      <c r="AL14" s="143"/>
      <c r="AM14" s="143"/>
      <c r="AN14" s="143"/>
      <c r="AO14" s="143"/>
    </row>
    <row r="15" spans="2:41" x14ac:dyDescent="0.2">
      <c r="B15" s="186">
        <f t="shared" si="6"/>
        <v>1975</v>
      </c>
      <c r="C15" s="136">
        <v>162989.94500000001</v>
      </c>
      <c r="D15" s="137">
        <f t="shared" si="0"/>
        <v>45.138718954360158</v>
      </c>
      <c r="E15" s="136">
        <v>59516.182000000001</v>
      </c>
      <c r="F15" s="137">
        <f t="shared" si="1"/>
        <v>16.482514995232059</v>
      </c>
      <c r="G15" s="136">
        <v>91448.872000000003</v>
      </c>
      <c r="H15" s="137">
        <f t="shared" si="2"/>
        <v>25.326009723490955</v>
      </c>
      <c r="I15" s="137"/>
      <c r="J15" s="137"/>
      <c r="K15" s="138"/>
      <c r="L15" s="135"/>
      <c r="M15" s="135"/>
      <c r="N15" s="135"/>
      <c r="O15" s="148">
        <f t="shared" si="3"/>
        <v>361086.77600000001</v>
      </c>
      <c r="P15" s="136">
        <v>47131.777000000002</v>
      </c>
      <c r="Q15" s="137">
        <f t="shared" si="4"/>
        <v>13.052756326916828</v>
      </c>
      <c r="S15" s="141">
        <f t="shared" si="5"/>
        <v>0.14936190825739298</v>
      </c>
    </row>
    <row r="16" spans="2:41" x14ac:dyDescent="0.2">
      <c r="B16" s="186">
        <f t="shared" si="6"/>
        <v>1976</v>
      </c>
      <c r="C16" s="136">
        <v>188603.21799999999</v>
      </c>
      <c r="D16" s="137">
        <f t="shared" si="0"/>
        <v>44.328998544414233</v>
      </c>
      <c r="E16" s="136">
        <v>62249.211000000003</v>
      </c>
      <c r="F16" s="137">
        <f t="shared" si="1"/>
        <v>14.630954938477958</v>
      </c>
      <c r="G16" s="136">
        <v>114969.819</v>
      </c>
      <c r="H16" s="137">
        <f t="shared" si="2"/>
        <v>27.022322276084221</v>
      </c>
      <c r="I16" s="137"/>
      <c r="J16" s="137"/>
      <c r="K16" s="138"/>
      <c r="L16" s="135"/>
      <c r="M16" s="135"/>
      <c r="N16" s="135"/>
      <c r="O16" s="148">
        <f t="shared" si="3"/>
        <v>425462.39300000004</v>
      </c>
      <c r="P16" s="136">
        <v>59640.144999999997</v>
      </c>
      <c r="Q16" s="137">
        <f t="shared" si="4"/>
        <v>14.017724241023574</v>
      </c>
      <c r="S16" s="141">
        <f t="shared" si="5"/>
        <v>0.17828295379058695</v>
      </c>
    </row>
    <row r="17" spans="2:40" x14ac:dyDescent="0.2">
      <c r="B17" s="186">
        <f t="shared" si="6"/>
        <v>1977</v>
      </c>
      <c r="C17" s="136">
        <v>208263.75399999999</v>
      </c>
      <c r="D17" s="137">
        <f t="shared" si="0"/>
        <v>42.371597924498076</v>
      </c>
      <c r="E17" s="136">
        <v>68313.918999999994</v>
      </c>
      <c r="F17" s="137">
        <f t="shared" si="1"/>
        <v>13.89857741887592</v>
      </c>
      <c r="G17" s="136">
        <v>145183.755</v>
      </c>
      <c r="H17" s="137">
        <f t="shared" si="2"/>
        <v>29.537870003192385</v>
      </c>
      <c r="I17" s="137"/>
      <c r="J17" s="137"/>
      <c r="K17" s="138"/>
      <c r="L17" s="135"/>
      <c r="M17" s="135"/>
      <c r="N17" s="135"/>
      <c r="O17" s="148">
        <f t="shared" si="3"/>
        <v>491517.34699999995</v>
      </c>
      <c r="P17" s="136">
        <v>69755.918999999994</v>
      </c>
      <c r="Q17" s="137">
        <f t="shared" si="4"/>
        <v>14.191954653433625</v>
      </c>
      <c r="S17" s="141">
        <f t="shared" si="5"/>
        <v>0.1552545068301722</v>
      </c>
    </row>
    <row r="18" spans="2:40" x14ac:dyDescent="0.2">
      <c r="B18" s="186">
        <f t="shared" si="6"/>
        <v>1978</v>
      </c>
      <c r="C18" s="136">
        <v>245016.30499999999</v>
      </c>
      <c r="D18" s="137">
        <f t="shared" si="0"/>
        <v>43.830080255264285</v>
      </c>
      <c r="E18" s="136">
        <v>74233.710000000006</v>
      </c>
      <c r="F18" s="137">
        <f t="shared" si="1"/>
        <v>13.279399780949333</v>
      </c>
      <c r="G18" s="136">
        <v>157005.696</v>
      </c>
      <c r="H18" s="137">
        <f t="shared" si="2"/>
        <v>28.086180861366049</v>
      </c>
      <c r="I18" s="137"/>
      <c r="J18" s="137"/>
      <c r="K18" s="138"/>
      <c r="L18" s="135"/>
      <c r="M18" s="135"/>
      <c r="N18" s="135"/>
      <c r="O18" s="148">
        <f t="shared" si="3"/>
        <v>559014.04599999997</v>
      </c>
      <c r="P18" s="136">
        <v>82758.335000000006</v>
      </c>
      <c r="Q18" s="137">
        <f t="shared" si="4"/>
        <v>14.804339102420336</v>
      </c>
      <c r="S18" s="141">
        <f t="shared" si="5"/>
        <v>0.13732312686819581</v>
      </c>
    </row>
    <row r="19" spans="2:40" x14ac:dyDescent="0.2">
      <c r="B19" s="186">
        <f t="shared" si="6"/>
        <v>1979</v>
      </c>
      <c r="C19" s="136">
        <v>256733.85399999999</v>
      </c>
      <c r="D19" s="137">
        <f t="shared" si="0"/>
        <v>44.703241715745918</v>
      </c>
      <c r="E19" s="136">
        <v>67528.451000000001</v>
      </c>
      <c r="F19" s="137">
        <f t="shared" si="1"/>
        <v>11.758249333735723</v>
      </c>
      <c r="G19" s="136">
        <v>175120.171</v>
      </c>
      <c r="H19" s="137">
        <f t="shared" si="2"/>
        <v>30.492431019696216</v>
      </c>
      <c r="I19" s="137"/>
      <c r="J19" s="137"/>
      <c r="K19" s="138"/>
      <c r="L19" s="135"/>
      <c r="M19" s="135"/>
      <c r="N19" s="135"/>
      <c r="O19" s="148">
        <f t="shared" si="3"/>
        <v>574307.01699999999</v>
      </c>
      <c r="P19" s="136">
        <v>74924.540999999997</v>
      </c>
      <c r="Q19" s="137">
        <f t="shared" si="4"/>
        <v>13.046077930822147</v>
      </c>
      <c r="S19" s="141">
        <f t="shared" si="5"/>
        <v>2.7357042474027603E-2</v>
      </c>
    </row>
    <row r="20" spans="2:40" x14ac:dyDescent="0.2">
      <c r="B20" s="186">
        <f t="shared" si="6"/>
        <v>1980</v>
      </c>
      <c r="C20" s="136">
        <v>301628.90500000003</v>
      </c>
      <c r="D20" s="137">
        <f t="shared" si="0"/>
        <v>43.629184811664459</v>
      </c>
      <c r="E20" s="136">
        <v>78645.023000000001</v>
      </c>
      <c r="F20" s="137">
        <f t="shared" si="1"/>
        <v>11.375628085062345</v>
      </c>
      <c r="G20" s="136">
        <v>225549.07800000001</v>
      </c>
      <c r="H20" s="137">
        <f t="shared" si="2"/>
        <v>32.624600113051244</v>
      </c>
      <c r="I20" s="137"/>
      <c r="J20" s="137"/>
      <c r="K20" s="138"/>
      <c r="L20" s="135"/>
      <c r="M20" s="135"/>
      <c r="N20" s="135"/>
      <c r="O20" s="148">
        <f t="shared" si="3"/>
        <v>691346.64400000009</v>
      </c>
      <c r="P20" s="136">
        <v>85523.638000000006</v>
      </c>
      <c r="Q20" s="137">
        <f t="shared" si="4"/>
        <v>12.370586990221941</v>
      </c>
      <c r="S20" s="141">
        <f t="shared" si="5"/>
        <v>0.20379278597600714</v>
      </c>
    </row>
    <row r="21" spans="2:40" x14ac:dyDescent="0.2">
      <c r="B21" s="186">
        <f t="shared" si="6"/>
        <v>1981</v>
      </c>
      <c r="C21" s="136">
        <v>330056.32299999997</v>
      </c>
      <c r="D21" s="137">
        <f t="shared" si="0"/>
        <v>43.744296626013693</v>
      </c>
      <c r="E21" s="136">
        <v>88953.945999999996</v>
      </c>
      <c r="F21" s="137">
        <f t="shared" si="1"/>
        <v>11.789587196844595</v>
      </c>
      <c r="G21" s="136">
        <v>259401.70800000001</v>
      </c>
      <c r="H21" s="137">
        <f t="shared" si="2"/>
        <v>34.380026890278934</v>
      </c>
      <c r="I21" s="137"/>
      <c r="J21" s="137"/>
      <c r="K21" s="138"/>
      <c r="L21" s="135"/>
      <c r="M21" s="135"/>
      <c r="N21" s="135"/>
      <c r="O21" s="148">
        <f t="shared" si="3"/>
        <v>754512.81299999997</v>
      </c>
      <c r="P21" s="136">
        <v>76100.835999999996</v>
      </c>
      <c r="Q21" s="137">
        <f t="shared" si="4"/>
        <v>10.08608928686278</v>
      </c>
      <c r="S21" s="141">
        <f t="shared" si="5"/>
        <v>9.1366855611726777E-2</v>
      </c>
    </row>
    <row r="22" spans="2:40" x14ac:dyDescent="0.2">
      <c r="B22" s="186">
        <f t="shared" si="6"/>
        <v>1982</v>
      </c>
      <c r="C22" s="136">
        <v>355235.08500000002</v>
      </c>
      <c r="D22" s="137">
        <f t="shared" si="0"/>
        <v>44.332536271374678</v>
      </c>
      <c r="E22" s="136">
        <v>98700.277000000002</v>
      </c>
      <c r="F22" s="137">
        <f t="shared" si="1"/>
        <v>12.317571644414651</v>
      </c>
      <c r="G22" s="136">
        <v>279253.16499999998</v>
      </c>
      <c r="H22" s="137">
        <f t="shared" si="2"/>
        <v>34.850164268708639</v>
      </c>
      <c r="I22" s="137"/>
      <c r="J22" s="137"/>
      <c r="K22" s="138"/>
      <c r="L22" s="135"/>
      <c r="M22" s="135"/>
      <c r="N22" s="135"/>
      <c r="O22" s="148">
        <f t="shared" si="3"/>
        <v>801296.55299999996</v>
      </c>
      <c r="P22" s="136">
        <v>68108.025999999998</v>
      </c>
      <c r="Q22" s="137">
        <f t="shared" si="4"/>
        <v>8.4997278155020339</v>
      </c>
      <c r="S22" s="141">
        <f t="shared" si="5"/>
        <v>6.2005229326701959E-2</v>
      </c>
    </row>
    <row r="23" spans="2:40" x14ac:dyDescent="0.2">
      <c r="B23" s="186">
        <f t="shared" si="6"/>
        <v>1983</v>
      </c>
      <c r="C23" s="136">
        <v>387217.28200000001</v>
      </c>
      <c r="D23" s="137">
        <f t="shared" si="0"/>
        <v>45.570919993136705</v>
      </c>
      <c r="E23" s="136">
        <v>103893.02800000001</v>
      </c>
      <c r="F23" s="137">
        <f t="shared" si="1"/>
        <v>12.226987500089709</v>
      </c>
      <c r="G23" s="136">
        <v>294849.08600000001</v>
      </c>
      <c r="H23" s="137">
        <f t="shared" si="2"/>
        <v>34.700269674832036</v>
      </c>
      <c r="I23" s="137"/>
      <c r="J23" s="137"/>
      <c r="K23" s="138"/>
      <c r="L23" s="135"/>
      <c r="M23" s="135"/>
      <c r="N23" s="135"/>
      <c r="O23" s="148">
        <f t="shared" si="3"/>
        <v>849702.57799999998</v>
      </c>
      <c r="P23" s="136">
        <v>63743.182000000001</v>
      </c>
      <c r="Q23" s="137">
        <f t="shared" si="4"/>
        <v>7.5018228319415554</v>
      </c>
      <c r="S23" s="141">
        <f t="shared" si="5"/>
        <v>6.0409625897891547E-2</v>
      </c>
    </row>
    <row r="24" spans="2:40" x14ac:dyDescent="0.2">
      <c r="B24" s="186">
        <f t="shared" si="6"/>
        <v>1984</v>
      </c>
      <c r="C24" s="136">
        <v>405505.76199999999</v>
      </c>
      <c r="D24" s="137">
        <f t="shared" si="0"/>
        <v>46.340465183481029</v>
      </c>
      <c r="E24" s="136">
        <v>122795.78599999999</v>
      </c>
      <c r="F24" s="137">
        <f t="shared" si="1"/>
        <v>14.03288036585578</v>
      </c>
      <c r="G24" s="136">
        <v>238951.28099999999</v>
      </c>
      <c r="H24" s="137">
        <f t="shared" si="2"/>
        <v>27.306920284226916</v>
      </c>
      <c r="I24" s="137"/>
      <c r="J24" s="137"/>
      <c r="K24" s="138"/>
      <c r="L24" s="135"/>
      <c r="M24" s="135"/>
      <c r="N24" s="135"/>
      <c r="O24" s="148">
        <f t="shared" si="3"/>
        <v>875057.59899999993</v>
      </c>
      <c r="P24" s="136">
        <v>107804.77</v>
      </c>
      <c r="Q24" s="137">
        <f t="shared" si="4"/>
        <v>12.319734166436284</v>
      </c>
      <c r="S24" s="141">
        <f t="shared" si="5"/>
        <v>2.9839877689531915E-2</v>
      </c>
    </row>
    <row r="25" spans="2:40" x14ac:dyDescent="0.2">
      <c r="B25" s="186">
        <f t="shared" si="6"/>
        <v>1985</v>
      </c>
      <c r="C25" s="136">
        <v>407277.28200000001</v>
      </c>
      <c r="D25" s="137">
        <f t="shared" si="0"/>
        <v>44.132878943114783</v>
      </c>
      <c r="E25" s="136">
        <v>127866.753</v>
      </c>
      <c r="F25" s="137">
        <f t="shared" si="1"/>
        <v>13.855739518017504</v>
      </c>
      <c r="G25" s="136">
        <v>270097.45199999999</v>
      </c>
      <c r="H25" s="137">
        <f t="shared" si="2"/>
        <v>29.267967251754921</v>
      </c>
      <c r="I25" s="137"/>
      <c r="J25" s="137"/>
      <c r="K25" s="138"/>
      <c r="L25" s="135"/>
      <c r="M25" s="135"/>
      <c r="N25" s="135"/>
      <c r="O25" s="148">
        <f t="shared" si="3"/>
        <v>922843.22199999995</v>
      </c>
      <c r="P25" s="136">
        <v>117601.735</v>
      </c>
      <c r="Q25" s="137">
        <f t="shared" si="4"/>
        <v>12.74341428711279</v>
      </c>
      <c r="S25" s="141">
        <f t="shared" si="5"/>
        <v>5.4608545831278499E-2</v>
      </c>
    </row>
    <row r="26" spans="2:40" x14ac:dyDescent="0.2">
      <c r="B26" s="186">
        <f t="shared" si="6"/>
        <v>1986</v>
      </c>
      <c r="C26" s="136">
        <v>439891.30099999998</v>
      </c>
      <c r="D26" s="137">
        <f t="shared" si="0"/>
        <v>43.885621867234534</v>
      </c>
      <c r="E26" s="136">
        <v>146457.94899999999</v>
      </c>
      <c r="F26" s="137">
        <f t="shared" si="1"/>
        <v>14.611332742096486</v>
      </c>
      <c r="G26" s="136">
        <v>286619.19799999997</v>
      </c>
      <c r="H26" s="137">
        <f t="shared" si="2"/>
        <v>28.594477123606556</v>
      </c>
      <c r="I26" s="137"/>
      <c r="J26" s="137"/>
      <c r="K26" s="138"/>
      <c r="L26" s="135"/>
      <c r="M26" s="135"/>
      <c r="N26" s="135"/>
      <c r="O26" s="148">
        <f t="shared" si="3"/>
        <v>1002358.591</v>
      </c>
      <c r="P26" s="136">
        <v>129390.143</v>
      </c>
      <c r="Q26" s="137">
        <f t="shared" si="4"/>
        <v>12.908568267062421</v>
      </c>
      <c r="S26" s="141">
        <f t="shared" si="5"/>
        <v>8.6163464285594626E-2</v>
      </c>
    </row>
    <row r="27" spans="2:40" x14ac:dyDescent="0.2">
      <c r="B27" s="186">
        <f t="shared" si="6"/>
        <v>1987</v>
      </c>
      <c r="C27" s="136">
        <v>491203.81900000002</v>
      </c>
      <c r="D27" s="137">
        <f t="shared" si="0"/>
        <v>44.662278153087314</v>
      </c>
      <c r="E27" s="136">
        <v>161878.68400000001</v>
      </c>
      <c r="F27" s="137">
        <f t="shared" si="1"/>
        <v>14.718677934105648</v>
      </c>
      <c r="G27" s="136">
        <v>309801.82900000003</v>
      </c>
      <c r="H27" s="137">
        <f t="shared" si="2"/>
        <v>28.168460675451694</v>
      </c>
      <c r="I27" s="137"/>
      <c r="J27" s="137"/>
      <c r="K27" s="138"/>
      <c r="L27" s="135"/>
      <c r="M27" s="135"/>
      <c r="N27" s="135"/>
      <c r="O27" s="148">
        <f t="shared" si="3"/>
        <v>1099818.1000000001</v>
      </c>
      <c r="P27" s="136">
        <v>136933.76800000001</v>
      </c>
      <c r="Q27" s="137">
        <f t="shared" si="4"/>
        <v>12.450583237355341</v>
      </c>
      <c r="S27" s="141">
        <f t="shared" si="5"/>
        <v>9.7230182765999831E-2</v>
      </c>
    </row>
    <row r="28" spans="2:40" x14ac:dyDescent="0.2">
      <c r="B28" s="186">
        <f t="shared" si="6"/>
        <v>1988</v>
      </c>
      <c r="C28" s="136">
        <v>509468.50599999999</v>
      </c>
      <c r="D28" s="137">
        <f t="shared" si="0"/>
        <v>44.641594398614941</v>
      </c>
      <c r="E28" s="136">
        <v>167819.12700000001</v>
      </c>
      <c r="F28" s="137">
        <f t="shared" si="1"/>
        <v>14.704958818128889</v>
      </c>
      <c r="G28" s="136">
        <v>319440.20299999998</v>
      </c>
      <c r="H28" s="137">
        <f t="shared" si="2"/>
        <v>27.990581967273204</v>
      </c>
      <c r="I28" s="137"/>
      <c r="J28" s="137"/>
      <c r="K28" s="138"/>
      <c r="L28" s="135"/>
      <c r="M28" s="135"/>
      <c r="N28" s="135"/>
      <c r="O28" s="148">
        <f t="shared" si="3"/>
        <v>1141241.7339999999</v>
      </c>
      <c r="P28" s="136">
        <v>144513.89799999999</v>
      </c>
      <c r="Q28" s="137">
        <f t="shared" si="4"/>
        <v>12.662864815982974</v>
      </c>
      <c r="S28" s="141">
        <f t="shared" si="5"/>
        <v>3.7664077359701426E-2</v>
      </c>
    </row>
    <row r="29" spans="2:40" x14ac:dyDescent="0.2">
      <c r="B29" s="186">
        <f t="shared" si="6"/>
        <v>1989</v>
      </c>
      <c r="C29" s="136">
        <v>503267.864</v>
      </c>
      <c r="D29" s="137">
        <f t="shared" si="0"/>
        <v>43.511998314784144</v>
      </c>
      <c r="E29" s="136">
        <v>166328.65</v>
      </c>
      <c r="F29" s="137">
        <f t="shared" si="1"/>
        <v>14.380596211683253</v>
      </c>
      <c r="G29" s="136">
        <v>333096.39</v>
      </c>
      <c r="H29" s="137">
        <f t="shared" si="2"/>
        <v>28.799155672575754</v>
      </c>
      <c r="I29" s="137"/>
      <c r="J29" s="137"/>
      <c r="K29" s="138"/>
      <c r="L29" s="135"/>
      <c r="M29" s="135"/>
      <c r="N29" s="135"/>
      <c r="O29" s="148">
        <f t="shared" si="3"/>
        <v>1156618.5959999999</v>
      </c>
      <c r="P29" s="136">
        <v>153925.69200000001</v>
      </c>
      <c r="Q29" s="137">
        <f t="shared" si="4"/>
        <v>13.308249800956858</v>
      </c>
      <c r="S29" s="141">
        <f t="shared" si="5"/>
        <v>1.3473799232792485E-2</v>
      </c>
    </row>
    <row r="30" spans="2:40" x14ac:dyDescent="0.2">
      <c r="B30" s="186">
        <f t="shared" si="6"/>
        <v>1990</v>
      </c>
      <c r="C30" s="136">
        <v>529908.71200000006</v>
      </c>
      <c r="D30" s="137">
        <f t="shared" si="0"/>
        <v>43.457896449783931</v>
      </c>
      <c r="E30" s="136">
        <v>169633.41500000001</v>
      </c>
      <c r="F30" s="137">
        <f t="shared" si="1"/>
        <v>13.911662927129276</v>
      </c>
      <c r="G30" s="136">
        <v>353481.27</v>
      </c>
      <c r="H30" s="137">
        <f t="shared" si="2"/>
        <v>28.989054304504648</v>
      </c>
      <c r="I30" s="137"/>
      <c r="J30" s="137"/>
      <c r="K30" s="138"/>
      <c r="L30" s="135"/>
      <c r="M30" s="135"/>
      <c r="N30" s="135"/>
      <c r="O30" s="148">
        <f t="shared" si="3"/>
        <v>1219361.1640000001</v>
      </c>
      <c r="P30" s="136">
        <v>166337.76699999999</v>
      </c>
      <c r="Q30" s="137">
        <f t="shared" si="4"/>
        <v>13.641386318582144</v>
      </c>
      <c r="S30" s="141">
        <f t="shared" si="5"/>
        <v>5.4246549568705192E-2</v>
      </c>
    </row>
    <row r="31" spans="2:40" x14ac:dyDescent="0.2">
      <c r="B31" s="186">
        <f t="shared" si="6"/>
        <v>1991</v>
      </c>
      <c r="C31" s="136">
        <v>556409.42299999995</v>
      </c>
      <c r="D31" s="137">
        <f t="shared" si="0"/>
        <v>41.721560795632527</v>
      </c>
      <c r="E31" s="136">
        <v>184368.291</v>
      </c>
      <c r="F31" s="137">
        <f t="shared" si="1"/>
        <v>13.824591287957698</v>
      </c>
      <c r="G31" s="136">
        <v>383710.05099999998</v>
      </c>
      <c r="H31" s="137">
        <f t="shared" si="2"/>
        <v>28.771946625878332</v>
      </c>
      <c r="I31" s="137"/>
      <c r="J31" s="137"/>
      <c r="K31" s="138"/>
      <c r="L31" s="135"/>
      <c r="M31" s="135"/>
      <c r="N31" s="135"/>
      <c r="O31" s="148">
        <f t="shared" si="3"/>
        <v>1333625.6179999998</v>
      </c>
      <c r="P31" s="136">
        <v>209137.853</v>
      </c>
      <c r="Q31" s="137">
        <f t="shared" si="4"/>
        <v>15.681901290531449</v>
      </c>
      <c r="S31" s="141">
        <f t="shared" si="5"/>
        <v>9.3708457652666124E-2</v>
      </c>
      <c r="AG31" s="144"/>
      <c r="AH31" s="145"/>
      <c r="AJ31" s="146"/>
      <c r="AK31" s="146"/>
      <c r="AL31" s="146"/>
      <c r="AM31" s="146"/>
      <c r="AN31" s="146"/>
    </row>
    <row r="32" spans="2:40" x14ac:dyDescent="0.2">
      <c r="B32" s="186">
        <f t="shared" si="6"/>
        <v>1992</v>
      </c>
      <c r="C32" s="136">
        <v>595613.53500000003</v>
      </c>
      <c r="D32" s="137">
        <f t="shared" si="0"/>
        <v>42.377993844110144</v>
      </c>
      <c r="E32" s="136">
        <v>188913.484</v>
      </c>
      <c r="F32" s="137">
        <f t="shared" si="1"/>
        <v>13.441223195207275</v>
      </c>
      <c r="G32" s="136">
        <v>365748.50599999999</v>
      </c>
      <c r="H32" s="137">
        <f t="shared" si="2"/>
        <v>26.023061977193791</v>
      </c>
      <c r="I32" s="137"/>
      <c r="J32" s="137"/>
      <c r="K32" s="138"/>
      <c r="L32" s="135"/>
      <c r="M32" s="135"/>
      <c r="N32" s="135"/>
      <c r="O32" s="148">
        <f t="shared" si="3"/>
        <v>1405478.3650000002</v>
      </c>
      <c r="P32" s="136">
        <v>255202.84</v>
      </c>
      <c r="Q32" s="137">
        <f t="shared" si="4"/>
        <v>18.157720983488776</v>
      </c>
      <c r="S32" s="141">
        <f t="shared" si="5"/>
        <v>5.3877749519955949E-2</v>
      </c>
      <c r="AG32" s="144"/>
      <c r="AH32" s="145"/>
      <c r="AJ32" s="146"/>
      <c r="AK32" s="146"/>
      <c r="AL32" s="146"/>
      <c r="AM32" s="146"/>
      <c r="AN32" s="146"/>
    </row>
    <row r="33" spans="1:40" x14ac:dyDescent="0.2">
      <c r="B33" s="186">
        <f t="shared" si="6"/>
        <v>1993</v>
      </c>
      <c r="C33" s="136">
        <v>593093.36800000002</v>
      </c>
      <c r="D33" s="137">
        <f t="shared" si="0"/>
        <v>42.686846632801831</v>
      </c>
      <c r="E33" s="136">
        <v>188114.15100000001</v>
      </c>
      <c r="F33" s="137">
        <f t="shared" si="1"/>
        <v>13.539183451460756</v>
      </c>
      <c r="G33" s="136">
        <v>364200.94699999999</v>
      </c>
      <c r="H33" s="137">
        <f t="shared" si="2"/>
        <v>26.212719289941859</v>
      </c>
      <c r="I33" s="137"/>
      <c r="J33" s="137"/>
      <c r="K33" s="138"/>
      <c r="L33" s="135"/>
      <c r="M33" s="135"/>
      <c r="N33" s="135"/>
      <c r="O33" s="148">
        <f t="shared" si="3"/>
        <v>1389405.4369999999</v>
      </c>
      <c r="P33" s="136">
        <v>243996.97099999999</v>
      </c>
      <c r="Q33" s="137">
        <f t="shared" si="4"/>
        <v>17.561250625795559</v>
      </c>
      <c r="S33" s="141">
        <f t="shared" si="5"/>
        <v>-1.1435912782620673E-2</v>
      </c>
      <c r="AG33" s="144"/>
      <c r="AH33" s="145"/>
      <c r="AJ33" s="146"/>
      <c r="AK33" s="146"/>
      <c r="AL33" s="146"/>
      <c r="AM33" s="146"/>
      <c r="AN33" s="146"/>
    </row>
    <row r="34" spans="1:40" x14ac:dyDescent="0.2">
      <c r="B34" s="186">
        <f t="shared" si="6"/>
        <v>1994</v>
      </c>
      <c r="C34" s="136">
        <v>646550.41799999995</v>
      </c>
      <c r="D34" s="137">
        <f t="shared" si="0"/>
        <v>43.745135555742344</v>
      </c>
      <c r="E34" s="136">
        <v>259441.18100000001</v>
      </c>
      <c r="F34" s="137">
        <f t="shared" si="1"/>
        <v>17.553603424608543</v>
      </c>
      <c r="G34" s="136">
        <v>402385.967</v>
      </c>
      <c r="H34" s="137">
        <f t="shared" si="2"/>
        <v>27.225144678730167</v>
      </c>
      <c r="I34" s="135"/>
      <c r="J34" s="147"/>
      <c r="K34" s="138"/>
      <c r="L34" s="135"/>
      <c r="M34" s="135"/>
      <c r="N34" s="135"/>
      <c r="O34" s="148">
        <f t="shared" si="3"/>
        <v>1477993.8609999998</v>
      </c>
      <c r="P34" s="136">
        <v>169616.29500000001</v>
      </c>
      <c r="Q34" s="137">
        <f t="shared" si="4"/>
        <v>11.476116340918958</v>
      </c>
      <c r="S34" s="141">
        <f t="shared" si="5"/>
        <v>6.3759952020397831E-2</v>
      </c>
      <c r="AG34" s="144"/>
      <c r="AH34" s="145"/>
      <c r="AJ34" s="146"/>
      <c r="AK34" s="146"/>
      <c r="AL34" s="146"/>
      <c r="AM34" s="146"/>
      <c r="AN34" s="146"/>
    </row>
    <row r="35" spans="1:40" x14ac:dyDescent="0.2">
      <c r="B35" s="186">
        <f t="shared" si="6"/>
        <v>1995</v>
      </c>
      <c r="C35" s="136">
        <v>667583.89399999997</v>
      </c>
      <c r="D35" s="137">
        <f t="shared" si="0"/>
        <v>43.631233086549962</v>
      </c>
      <c r="E35" s="136">
        <v>210116.228</v>
      </c>
      <c r="F35" s="137">
        <f t="shared" si="1"/>
        <v>13.732551371490512</v>
      </c>
      <c r="G35" s="136">
        <v>413570.114</v>
      </c>
      <c r="H35" s="137">
        <f t="shared" si="2"/>
        <v>27.029672530663301</v>
      </c>
      <c r="I35" s="135"/>
      <c r="J35" s="137"/>
      <c r="K35" s="138"/>
      <c r="L35" s="135"/>
      <c r="M35" s="135"/>
      <c r="N35" s="135"/>
      <c r="O35" s="148">
        <f t="shared" si="3"/>
        <v>1530059.6540000001</v>
      </c>
      <c r="P35" s="136">
        <v>238789.41800000001</v>
      </c>
      <c r="Q35" s="137">
        <f t="shared" si="4"/>
        <v>15.606543011296212</v>
      </c>
      <c r="S35" s="141">
        <f t="shared" si="5"/>
        <v>3.5227340501112071E-2</v>
      </c>
      <c r="AG35" s="144"/>
      <c r="AH35" s="145"/>
      <c r="AJ35" s="146"/>
      <c r="AK35" s="146"/>
      <c r="AL35" s="146"/>
      <c r="AM35" s="146"/>
      <c r="AN35" s="146"/>
    </row>
    <row r="36" spans="1:40" x14ac:dyDescent="0.2">
      <c r="B36" s="186">
        <f t="shared" si="6"/>
        <v>1996</v>
      </c>
      <c r="C36" s="136">
        <v>750683.38100000005</v>
      </c>
      <c r="D36" s="137">
        <f t="shared" si="0"/>
        <v>44.346770094658581</v>
      </c>
      <c r="E36" s="136">
        <v>254370.85399999999</v>
      </c>
      <c r="F36" s="137">
        <f t="shared" si="1"/>
        <v>15.027008811748244</v>
      </c>
      <c r="G36" s="136">
        <v>433976.36900000001</v>
      </c>
      <c r="H36" s="137">
        <f t="shared" si="2"/>
        <v>25.637240346150296</v>
      </c>
      <c r="I36" s="135"/>
      <c r="J36" s="137"/>
      <c r="K36" s="138"/>
      <c r="L36" s="135"/>
      <c r="M36" s="135"/>
      <c r="N36" s="135"/>
      <c r="O36" s="148">
        <f t="shared" si="3"/>
        <v>1692757.7350000001</v>
      </c>
      <c r="P36" s="136">
        <v>253727.13099999999</v>
      </c>
      <c r="Q36" s="137">
        <f t="shared" si="4"/>
        <v>14.988980747442868</v>
      </c>
      <c r="S36" s="141">
        <f t="shared" si="5"/>
        <v>0.10633446910037928</v>
      </c>
      <c r="AG36" s="144"/>
      <c r="AH36" s="145"/>
      <c r="AJ36" s="146"/>
      <c r="AK36" s="146"/>
      <c r="AL36" s="146"/>
      <c r="AM36" s="146"/>
      <c r="AN36" s="146"/>
    </row>
    <row r="37" spans="1:40" x14ac:dyDescent="0.2">
      <c r="B37" s="186">
        <f t="shared" si="6"/>
        <v>1997</v>
      </c>
      <c r="C37" s="136">
        <v>827702.397</v>
      </c>
      <c r="D37" s="137">
        <f t="shared" si="0"/>
        <v>44.856059557215914</v>
      </c>
      <c r="E37" s="136">
        <v>287695.20699999999</v>
      </c>
      <c r="F37" s="137">
        <f t="shared" si="1"/>
        <v>15.591199670668058</v>
      </c>
      <c r="G37" s="136">
        <v>452790.02100000001</v>
      </c>
      <c r="H37" s="137">
        <f t="shared" si="2"/>
        <v>24.538259430568068</v>
      </c>
      <c r="I37" s="135"/>
      <c r="J37" s="137"/>
      <c r="K37" s="138">
        <v>123553.75</v>
      </c>
      <c r="L37" s="137">
        <f>(K37/O37)*100</f>
        <v>6.6958056284538774</v>
      </c>
      <c r="M37" s="138">
        <f>+P37-K37</f>
        <v>153499.614</v>
      </c>
      <c r="N37" s="137">
        <f>(M37/O37)*100</f>
        <v>8.3186757130940805</v>
      </c>
      <c r="O37" s="148">
        <f t="shared" si="3"/>
        <v>1845240.9890000001</v>
      </c>
      <c r="P37" s="136">
        <v>277053.364</v>
      </c>
      <c r="Q37" s="137">
        <f>(P37/O37)*100</f>
        <v>15.014481341547958</v>
      </c>
      <c r="S37" s="141">
        <f t="shared" si="5"/>
        <v>9.0079785693609568E-2</v>
      </c>
      <c r="AG37" s="144"/>
      <c r="AH37" s="145"/>
      <c r="AJ37" s="146"/>
      <c r="AK37" s="146"/>
      <c r="AL37" s="146"/>
      <c r="AM37" s="146"/>
      <c r="AN37" s="146"/>
    </row>
    <row r="38" spans="1:40" x14ac:dyDescent="0.2">
      <c r="B38" s="186">
        <f t="shared" si="6"/>
        <v>1998</v>
      </c>
      <c r="C38" s="136">
        <v>857389.49899999995</v>
      </c>
      <c r="D38" s="137">
        <f t="shared" si="0"/>
        <v>43.51365852638979</v>
      </c>
      <c r="E38" s="136">
        <v>314416.38500000001</v>
      </c>
      <c r="F38" s="137">
        <f t="shared" si="1"/>
        <v>15.957050124767044</v>
      </c>
      <c r="G38" s="136">
        <v>520167.52899999998</v>
      </c>
      <c r="H38" s="137">
        <f t="shared" si="2"/>
        <v>26.39919460154475</v>
      </c>
      <c r="I38" s="135"/>
      <c r="J38" s="137"/>
      <c r="K38" s="138">
        <v>133373.57</v>
      </c>
      <c r="L38" s="137">
        <f t="shared" ref="L38:L43" si="7">(K38/O38)*100</f>
        <v>6.7688862392115041</v>
      </c>
      <c r="M38" s="138">
        <f t="shared" ref="M38:M43" si="8">+P38-K38</f>
        <v>145044.67800000001</v>
      </c>
      <c r="N38" s="137">
        <f t="shared" ref="N38:N43" si="9">(M38/O38)*100</f>
        <v>7.3612105080868986</v>
      </c>
      <c r="O38" s="148">
        <f t="shared" si="3"/>
        <v>1970391.6610000003</v>
      </c>
      <c r="P38" s="136">
        <v>278418.24800000002</v>
      </c>
      <c r="Q38" s="137">
        <f t="shared" ref="Q38:Q64" si="10">(P38/O38)*100</f>
        <v>14.130096747298404</v>
      </c>
      <c r="S38" s="141">
        <f t="shared" si="5"/>
        <v>6.7823483624122036E-2</v>
      </c>
      <c r="AG38" s="144"/>
      <c r="AH38" s="145"/>
      <c r="AJ38" s="146"/>
      <c r="AK38" s="146"/>
      <c r="AL38" s="146"/>
      <c r="AM38" s="146"/>
      <c r="AN38" s="146"/>
    </row>
    <row r="39" spans="1:40" x14ac:dyDescent="0.2">
      <c r="B39" s="135">
        <f t="shared" si="6"/>
        <v>1999</v>
      </c>
      <c r="C39" s="136">
        <v>802327.45799999998</v>
      </c>
      <c r="D39" s="137">
        <f t="shared" si="0"/>
        <v>42.706570972431493</v>
      </c>
      <c r="E39" s="136">
        <v>301275.78499999997</v>
      </c>
      <c r="F39" s="137">
        <f t="shared" si="1"/>
        <v>16.036414516400001</v>
      </c>
      <c r="G39" s="136">
        <v>501429.55599999998</v>
      </c>
      <c r="H39" s="137">
        <f t="shared" si="2"/>
        <v>26.690270546603688</v>
      </c>
      <c r="I39" s="135"/>
      <c r="J39" s="137"/>
      <c r="K39" s="138">
        <v>142327.76999999999</v>
      </c>
      <c r="L39" s="137">
        <f t="shared" si="7"/>
        <v>7.575873105483204</v>
      </c>
      <c r="M39" s="138">
        <f t="shared" si="8"/>
        <v>131337.345</v>
      </c>
      <c r="N39" s="137">
        <f t="shared" si="9"/>
        <v>6.9908708590816051</v>
      </c>
      <c r="O39" s="148">
        <f t="shared" si="3"/>
        <v>1878697.9140000001</v>
      </c>
      <c r="P39" s="136">
        <v>273665.11499999999</v>
      </c>
      <c r="Q39" s="137">
        <f t="shared" si="10"/>
        <v>14.566743964564811</v>
      </c>
      <c r="S39" s="149">
        <f t="shared" si="5"/>
        <v>-4.6535797331513466E-2</v>
      </c>
      <c r="AG39" s="144"/>
      <c r="AH39" s="145"/>
      <c r="AJ39" s="146"/>
      <c r="AK39" s="146"/>
      <c r="AL39" s="146"/>
      <c r="AM39" s="146"/>
      <c r="AN39" s="146"/>
    </row>
    <row r="40" spans="1:40" x14ac:dyDescent="0.2">
      <c r="B40" s="135">
        <f t="shared" si="6"/>
        <v>2000</v>
      </c>
      <c r="C40" s="136">
        <v>745850.15399999998</v>
      </c>
      <c r="D40" s="137">
        <f t="shared" si="0"/>
        <v>37.68210279118864</v>
      </c>
      <c r="E40" s="136">
        <v>355426.98599999998</v>
      </c>
      <c r="F40" s="137">
        <f t="shared" si="1"/>
        <v>17.95700671158454</v>
      </c>
      <c r="G40" s="136">
        <v>599880.05700000003</v>
      </c>
      <c r="H40" s="137">
        <f t="shared" si="2"/>
        <v>30.307350409500756</v>
      </c>
      <c r="I40" s="150"/>
      <c r="J40" s="137"/>
      <c r="K40" s="138">
        <v>151560.91</v>
      </c>
      <c r="L40" s="137">
        <f t="shared" si="7"/>
        <v>7.6572133948317047</v>
      </c>
      <c r="M40" s="138">
        <f t="shared" si="8"/>
        <v>126603.90199999997</v>
      </c>
      <c r="N40" s="137">
        <f t="shared" si="9"/>
        <v>6.3963266928943634</v>
      </c>
      <c r="O40" s="136">
        <f t="shared" si="3"/>
        <v>1979322.0089999998</v>
      </c>
      <c r="P40" s="136">
        <v>278164.81199999998</v>
      </c>
      <c r="Q40" s="137">
        <f t="shared" si="10"/>
        <v>14.053540087726068</v>
      </c>
      <c r="S40" s="141">
        <f t="shared" si="5"/>
        <v>5.3560550767716313E-2</v>
      </c>
    </row>
    <row r="41" spans="1:40" x14ac:dyDescent="0.2">
      <c r="B41" s="135">
        <f t="shared" si="6"/>
        <v>2001</v>
      </c>
      <c r="C41" s="136">
        <v>780084.20499999996</v>
      </c>
      <c r="D41" s="137">
        <f t="shared" si="0"/>
        <v>37.770001844870272</v>
      </c>
      <c r="E41" s="136">
        <v>374879.56900000002</v>
      </c>
      <c r="F41" s="137">
        <f t="shared" si="1"/>
        <v>18.150863614440411</v>
      </c>
      <c r="G41" s="136">
        <v>619423.75699999998</v>
      </c>
      <c r="H41" s="137">
        <f t="shared" si="2"/>
        <v>29.991167997878478</v>
      </c>
      <c r="I41" s="137"/>
      <c r="J41" s="137"/>
      <c r="K41" s="138">
        <v>161184.56</v>
      </c>
      <c r="L41" s="137">
        <f t="shared" si="7"/>
        <v>7.8042102244136613</v>
      </c>
      <c r="M41" s="138">
        <f t="shared" si="8"/>
        <v>129781.80599999998</v>
      </c>
      <c r="N41" s="137">
        <f>(M41/O41)*100</f>
        <v>6.2837563183971854</v>
      </c>
      <c r="O41" s="136">
        <f t="shared" si="3"/>
        <v>2065353.8969999999</v>
      </c>
      <c r="P41" s="136">
        <v>290966.36599999998</v>
      </c>
      <c r="Q41" s="137">
        <f t="shared" si="10"/>
        <v>14.087966542810848</v>
      </c>
      <c r="R41" s="151"/>
      <c r="S41" s="141">
        <f t="shared" si="5"/>
        <v>4.3465331870616332E-2</v>
      </c>
      <c r="AG41" s="152"/>
    </row>
    <row r="42" spans="1:40" x14ac:dyDescent="0.2">
      <c r="B42" s="135">
        <f t="shared" si="6"/>
        <v>2002</v>
      </c>
      <c r="C42" s="136">
        <v>830179.85900000005</v>
      </c>
      <c r="D42" s="137">
        <f t="shared" si="0"/>
        <v>38.315694995359515</v>
      </c>
      <c r="E42" s="136">
        <v>408044.42099999997</v>
      </c>
      <c r="F42" s="137">
        <f t="shared" si="1"/>
        <v>18.832672715556772</v>
      </c>
      <c r="G42" s="136">
        <v>633830.054</v>
      </c>
      <c r="H42" s="137">
        <f t="shared" si="2"/>
        <v>29.253466901991231</v>
      </c>
      <c r="I42" s="153"/>
      <c r="J42" s="137"/>
      <c r="K42" s="138">
        <v>170138.76699999999</v>
      </c>
      <c r="L42" s="137">
        <f>(K42/O42)*100</f>
        <v>7.8524973023448617</v>
      </c>
      <c r="M42" s="138">
        <f t="shared" si="8"/>
        <v>124490.44500000001</v>
      </c>
      <c r="N42" s="137">
        <f t="shared" si="9"/>
        <v>5.7456680847476189</v>
      </c>
      <c r="O42" s="136">
        <f t="shared" si="3"/>
        <v>2166683.5460000001</v>
      </c>
      <c r="P42" s="136">
        <v>294629.212</v>
      </c>
      <c r="Q42" s="137">
        <f t="shared" si="10"/>
        <v>13.598165387092481</v>
      </c>
      <c r="R42" s="151"/>
      <c r="S42" s="141">
        <f t="shared" si="5"/>
        <v>4.9061639822204385E-2</v>
      </c>
      <c r="AG42" s="128"/>
      <c r="AH42" s="154"/>
    </row>
    <row r="43" spans="1:40" x14ac:dyDescent="0.2">
      <c r="B43" s="135">
        <f t="shared" si="6"/>
        <v>2003</v>
      </c>
      <c r="C43" s="136">
        <v>886861.98699999996</v>
      </c>
      <c r="D43" s="137">
        <f t="shared" si="0"/>
        <v>39.441262284000445</v>
      </c>
      <c r="E43" s="136">
        <f>209444.14+235210.801+8569.018</f>
        <v>453223.95899999997</v>
      </c>
      <c r="F43" s="137">
        <f t="shared" si="1"/>
        <v>20.156152030803032</v>
      </c>
      <c r="G43" s="136">
        <f>28968.395+583386.341</f>
        <v>612354.73600000003</v>
      </c>
      <c r="H43" s="137">
        <f t="shared" si="2"/>
        <v>27.233148006630991</v>
      </c>
      <c r="I43" s="137"/>
      <c r="J43" s="137"/>
      <c r="K43" s="138">
        <v>162467.38</v>
      </c>
      <c r="L43" s="137">
        <f t="shared" si="7"/>
        <v>7.2253841534583305</v>
      </c>
      <c r="M43" s="138">
        <f t="shared" si="8"/>
        <v>133655.84199999995</v>
      </c>
      <c r="N43" s="137">
        <f t="shared" si="9"/>
        <v>5.9440535251071935</v>
      </c>
      <c r="O43" s="136">
        <f t="shared" ref="O43:O48" si="11">C43+E43+G43+I43+K43+M43</f>
        <v>2248563.9040000001</v>
      </c>
      <c r="P43" s="136">
        <f>6841.053+67366.787+3120.389+13532.063+4037.793+5146.401+13101.82+20509.536+162467.38</f>
        <v>296123.22199999995</v>
      </c>
      <c r="Q43" s="137">
        <f t="shared" si="10"/>
        <v>13.169437678565524</v>
      </c>
      <c r="R43" s="151"/>
      <c r="S43" s="141">
        <f t="shared" si="5"/>
        <v>3.7790640055010601E-2</v>
      </c>
      <c r="AB43" s="155"/>
    </row>
    <row r="44" spans="1:40" x14ac:dyDescent="0.2">
      <c r="B44" s="135">
        <f t="shared" si="6"/>
        <v>2004</v>
      </c>
      <c r="C44" s="136">
        <v>950518</v>
      </c>
      <c r="D44" s="137">
        <f>(C44/O44)*100</f>
        <v>40.233201901493217</v>
      </c>
      <c r="E44" s="136">
        <v>492957</v>
      </c>
      <c r="F44" s="137">
        <f>(E44/O44)*100</f>
        <v>20.865715862039849</v>
      </c>
      <c r="G44" s="136">
        <v>588026</v>
      </c>
      <c r="H44" s="137">
        <f t="shared" si="2"/>
        <v>24.889764087926221</v>
      </c>
      <c r="I44" s="156">
        <v>28495.578000000001</v>
      </c>
      <c r="J44" s="137">
        <f>(I44/O44)*100</f>
        <v>1.2061511123132318</v>
      </c>
      <c r="K44" s="138">
        <v>154000</v>
      </c>
      <c r="L44" s="137">
        <f>(K44/O44)*100</f>
        <v>6.5184595061113582</v>
      </c>
      <c r="M44" s="138">
        <f>299253-K44+3271.81</f>
        <v>148524.81</v>
      </c>
      <c r="N44" s="137">
        <f>(M44/O44)*100</f>
        <v>6.2867075301161259</v>
      </c>
      <c r="O44" s="136">
        <f t="shared" si="11"/>
        <v>2362521.3879999998</v>
      </c>
      <c r="P44" s="136">
        <f>O44-(C44+E44+G44+I44)</f>
        <v>302524.80999999982</v>
      </c>
      <c r="Q44" s="137">
        <f t="shared" si="10"/>
        <v>12.805167036227477</v>
      </c>
      <c r="R44" s="117">
        <f t="shared" ref="R44:R64" si="12">+O44-O43</f>
        <v>113957.48399999971</v>
      </c>
      <c r="S44" s="141">
        <f t="shared" si="5"/>
        <v>5.0680118006554864E-2</v>
      </c>
      <c r="AB44" s="155"/>
    </row>
    <row r="45" spans="1:40" x14ac:dyDescent="0.2">
      <c r="B45" s="135">
        <f t="shared" si="6"/>
        <v>2005</v>
      </c>
      <c r="C45" s="136">
        <f>1035415385/1000</f>
        <v>1035415.385</v>
      </c>
      <c r="D45" s="137">
        <f t="shared" ref="D45:D61" si="13">(C45/O45)*100</f>
        <v>40.590642408802104</v>
      </c>
      <c r="E45" s="136">
        <f>557375581/1000</f>
        <v>557375.58100000001</v>
      </c>
      <c r="F45" s="137">
        <f>(E45/O45)*100</f>
        <v>21.850392821591416</v>
      </c>
      <c r="G45" s="136">
        <f>545867064/1000</f>
        <v>545867.06400000001</v>
      </c>
      <c r="H45" s="137">
        <f t="shared" si="2"/>
        <v>21.399232731669997</v>
      </c>
      <c r="I45" s="156">
        <f>123273476/1000</f>
        <v>123273.476</v>
      </c>
      <c r="J45" s="137">
        <f>(I45/O45)*100</f>
        <v>4.8326011524409092</v>
      </c>
      <c r="K45" s="138">
        <v>154000</v>
      </c>
      <c r="L45" s="137">
        <f>(K45/O45)*100</f>
        <v>6.0371509072714078</v>
      </c>
      <c r="M45" s="138">
        <f>134940625/1000</f>
        <v>134940.625</v>
      </c>
      <c r="N45" s="137">
        <f t="shared" ref="N45:N64" si="14">(M45/O45)*100</f>
        <v>5.289979978224161</v>
      </c>
      <c r="O45" s="136">
        <f>C45+E45+G45+I45+K45+M45</f>
        <v>2550872.1310000001</v>
      </c>
      <c r="P45" s="136">
        <f>O45-(C45+E45+G45+I45)</f>
        <v>288940.625</v>
      </c>
      <c r="Q45" s="137">
        <f t="shared" si="10"/>
        <v>11.327130885495569</v>
      </c>
      <c r="R45" s="117">
        <f t="shared" si="12"/>
        <v>188350.74300000025</v>
      </c>
      <c r="S45" s="141">
        <f t="shared" si="5"/>
        <v>7.9724460466979813E-2</v>
      </c>
      <c r="AB45" s="157"/>
    </row>
    <row r="46" spans="1:40" x14ac:dyDescent="0.2">
      <c r="A46" s="117">
        <f>+C46-C45</f>
        <v>55161.659999999916</v>
      </c>
      <c r="B46" s="135">
        <f t="shared" si="6"/>
        <v>2006</v>
      </c>
      <c r="C46" s="136">
        <f>1090577045/1000</f>
        <v>1090577.0449999999</v>
      </c>
      <c r="D46" s="137">
        <f>(C46/O46)*100</f>
        <v>40.006124455428605</v>
      </c>
      <c r="E46" s="136">
        <f>601924769/1000</f>
        <v>601924.76899999997</v>
      </c>
      <c r="F46" s="137">
        <f>(E46/O46)*100</f>
        <v>22.080674934267584</v>
      </c>
      <c r="G46" s="136">
        <f>571178874/1000</f>
        <v>571178.87399999995</v>
      </c>
      <c r="H46" s="137">
        <f>(G46/O46)*100</f>
        <v>20.952809546395297</v>
      </c>
      <c r="I46" s="136">
        <f>163616807/1000</f>
        <v>163616.807</v>
      </c>
      <c r="J46" s="137">
        <f>(I46/O46)*100</f>
        <v>6.0020283517354267</v>
      </c>
      <c r="K46" s="136">
        <f>160160000/1000</f>
        <v>160160</v>
      </c>
      <c r="L46" s="137">
        <f>(K46/O46)*100</f>
        <v>5.8752207578158275</v>
      </c>
      <c r="M46" s="138">
        <f>138567732/1000</f>
        <v>138567.73199999999</v>
      </c>
      <c r="N46" s="137">
        <f t="shared" si="14"/>
        <v>5.08314195435727</v>
      </c>
      <c r="O46" s="136">
        <f>C46+E46+G46+I46+K46+M46</f>
        <v>2726025.2269999995</v>
      </c>
      <c r="P46" s="136">
        <f>O46-(C46+E46+G46+I46)</f>
        <v>298727.73199999984</v>
      </c>
      <c r="Q46" s="137">
        <f t="shared" si="10"/>
        <v>10.958362712173091</v>
      </c>
      <c r="R46" s="117">
        <f t="shared" si="12"/>
        <v>175153.09599999944</v>
      </c>
      <c r="S46" s="141">
        <f t="shared" si="5"/>
        <v>6.866400470310341E-2</v>
      </c>
      <c r="AB46" s="155"/>
    </row>
    <row r="47" spans="1:40" x14ac:dyDescent="0.2">
      <c r="A47" s="117">
        <f t="shared" ref="A47:A64" si="15">+C47-C46</f>
        <v>57797.937000000151</v>
      </c>
      <c r="B47" s="135">
        <f t="shared" si="6"/>
        <v>2007</v>
      </c>
      <c r="C47" s="140">
        <v>1148374.9820000001</v>
      </c>
      <c r="D47" s="137">
        <f t="shared" si="13"/>
        <v>41.061229470496507</v>
      </c>
      <c r="E47" s="136">
        <v>625763.98</v>
      </c>
      <c r="F47" s="137">
        <f>(E47/O47)*100</f>
        <v>22.374780694370077</v>
      </c>
      <c r="G47" s="136">
        <v>635374.70499999996</v>
      </c>
      <c r="H47" s="137">
        <f t="shared" si="2"/>
        <v>22.718421221887976</v>
      </c>
      <c r="I47" s="136">
        <v>85537.546000000002</v>
      </c>
      <c r="J47" s="137">
        <f t="shared" ref="J47:J64" si="16">(I47/O47)*100</f>
        <v>3.0584755499742773</v>
      </c>
      <c r="K47" s="116">
        <v>160027.52600000001</v>
      </c>
      <c r="L47" s="137">
        <f>(K47/O47)*100</f>
        <v>5.7219349686963543</v>
      </c>
      <c r="M47" s="136">
        <v>141659.198</v>
      </c>
      <c r="N47" s="137">
        <f t="shared" si="14"/>
        <v>5.0651580945748087</v>
      </c>
      <c r="O47" s="136">
        <f t="shared" si="11"/>
        <v>2796737.9369999999</v>
      </c>
      <c r="P47" s="136">
        <f>O47-(C47+E47+G47+I47)</f>
        <v>301686.72399999993</v>
      </c>
      <c r="Q47" s="137">
        <f>(P47/O47)*100</f>
        <v>10.787093063271159</v>
      </c>
      <c r="R47" s="117">
        <f t="shared" si="12"/>
        <v>70712.710000000428</v>
      </c>
      <c r="S47" s="141">
        <f t="shared" si="5"/>
        <v>2.5939858993095241E-2</v>
      </c>
      <c r="AB47" s="155"/>
    </row>
    <row r="48" spans="1:40" x14ac:dyDescent="0.2">
      <c r="A48" s="117">
        <f t="shared" si="15"/>
        <v>65780.868999999948</v>
      </c>
      <c r="B48" s="135">
        <f t="shared" si="6"/>
        <v>2008</v>
      </c>
      <c r="C48" s="136">
        <v>1214155.851</v>
      </c>
      <c r="D48" s="137">
        <f t="shared" si="13"/>
        <v>40.394830710252364</v>
      </c>
      <c r="E48" s="136">
        <v>671646.79700000002</v>
      </c>
      <c r="F48" s="137">
        <f t="shared" ref="F48:F61" si="17">(E48/O48)*100</f>
        <v>22.345614559739282</v>
      </c>
      <c r="G48" s="136">
        <v>793373.13600000006</v>
      </c>
      <c r="H48" s="137">
        <f t="shared" si="2"/>
        <v>26.395436378605424</v>
      </c>
      <c r="I48" s="136">
        <v>0</v>
      </c>
      <c r="J48" s="137">
        <f t="shared" si="16"/>
        <v>0</v>
      </c>
      <c r="K48" s="136">
        <v>167987.038</v>
      </c>
      <c r="L48" s="137">
        <f>(K48/O48)*100</f>
        <v>5.588910151804499</v>
      </c>
      <c r="M48" s="138">
        <v>158558.033</v>
      </c>
      <c r="N48" s="137">
        <f t="shared" si="14"/>
        <v>5.2752081995984286</v>
      </c>
      <c r="O48" s="136">
        <f t="shared" si="11"/>
        <v>3005720.855</v>
      </c>
      <c r="P48" s="136">
        <f>O48-(C48+E48+G48+I48)</f>
        <v>326545.071</v>
      </c>
      <c r="Q48" s="137">
        <f t="shared" si="10"/>
        <v>10.864118351402928</v>
      </c>
      <c r="R48" s="117">
        <f t="shared" si="12"/>
        <v>208982.91800000006</v>
      </c>
      <c r="S48" s="141">
        <f t="shared" si="5"/>
        <v>7.4723811350080049E-2</v>
      </c>
      <c r="AB48" s="155"/>
    </row>
    <row r="49" spans="1:104" x14ac:dyDescent="0.2">
      <c r="A49" s="117">
        <f t="shared" si="15"/>
        <v>30317.861999999965</v>
      </c>
      <c r="B49" s="135">
        <f t="shared" si="6"/>
        <v>2009</v>
      </c>
      <c r="C49" s="140">
        <v>1244473.713</v>
      </c>
      <c r="D49" s="137">
        <f t="shared" si="13"/>
        <v>39.683438837499544</v>
      </c>
      <c r="E49" s="158">
        <v>697099.16899999999</v>
      </c>
      <c r="F49" s="137">
        <f t="shared" si="17"/>
        <v>22.228908451586761</v>
      </c>
      <c r="G49" s="158">
        <v>863498.39199999999</v>
      </c>
      <c r="H49" s="137">
        <f t="shared" si="2"/>
        <v>27.535001557088901</v>
      </c>
      <c r="I49" s="136">
        <v>0</v>
      </c>
      <c r="J49" s="137">
        <f t="shared" si="16"/>
        <v>0</v>
      </c>
      <c r="K49" s="136">
        <v>166518</v>
      </c>
      <c r="L49" s="137">
        <f t="shared" ref="L49:L61" si="18">(K49/O49)*100</f>
        <v>5.3098806341301552</v>
      </c>
      <c r="M49" s="138">
        <v>164413.42499999999</v>
      </c>
      <c r="N49" s="137">
        <f>(M49/O49)*100</f>
        <v>5.2427705196946315</v>
      </c>
      <c r="O49" s="136">
        <f>C49+E49+G49+I49+K49+M49</f>
        <v>3136002.699</v>
      </c>
      <c r="P49" s="159">
        <v>340147</v>
      </c>
      <c r="Q49" s="137">
        <f t="shared" si="10"/>
        <v>10.846514899635295</v>
      </c>
      <c r="R49" s="117">
        <f t="shared" si="12"/>
        <v>130281.84400000004</v>
      </c>
      <c r="S49" s="141">
        <f t="shared" si="5"/>
        <v>4.3344625228013745E-2</v>
      </c>
      <c r="AB49" s="155"/>
    </row>
    <row r="50" spans="1:104" x14ac:dyDescent="0.2">
      <c r="A50" s="117">
        <f t="shared" si="15"/>
        <v>41283.05700000003</v>
      </c>
      <c r="B50" s="135">
        <f t="shared" si="6"/>
        <v>2010</v>
      </c>
      <c r="C50" s="136">
        <v>1285756.77</v>
      </c>
      <c r="D50" s="137">
        <f t="shared" si="13"/>
        <v>39.729820286063934</v>
      </c>
      <c r="E50" s="136">
        <v>741476.17</v>
      </c>
      <c r="F50" s="137">
        <f t="shared" si="17"/>
        <v>22.911576798852078</v>
      </c>
      <c r="G50" s="136">
        <v>893450.43</v>
      </c>
      <c r="H50" s="137">
        <f t="shared" si="2"/>
        <v>27.607573879161095</v>
      </c>
      <c r="I50" s="136">
        <v>0</v>
      </c>
      <c r="J50" s="137">
        <f t="shared" si="16"/>
        <v>0</v>
      </c>
      <c r="K50" s="136">
        <v>171828.49031799997</v>
      </c>
      <c r="L50" s="137">
        <f t="shared" si="18"/>
        <v>5.3094918103054711</v>
      </c>
      <c r="M50" s="138">
        <v>143739.29999999999</v>
      </c>
      <c r="N50" s="137">
        <f t="shared" si="14"/>
        <v>4.4415372256174308</v>
      </c>
      <c r="O50" s="138">
        <f>+C50+E50+G50+I50+K50+M50</f>
        <v>3236251.1603179998</v>
      </c>
      <c r="P50" s="136">
        <f t="shared" ref="P50:P55" si="19">O50-(C50+E50+G50+I50)</f>
        <v>315567.79031799966</v>
      </c>
      <c r="Q50" s="137">
        <f t="shared" si="10"/>
        <v>9.7510290359228922</v>
      </c>
      <c r="R50" s="117">
        <f t="shared" si="12"/>
        <v>100248.46131799975</v>
      </c>
      <c r="S50" s="141">
        <f t="shared" si="5"/>
        <v>3.1966956326270606E-2</v>
      </c>
      <c r="AB50" s="155"/>
    </row>
    <row r="51" spans="1:104" x14ac:dyDescent="0.2">
      <c r="A51" s="117">
        <f t="shared" si="15"/>
        <v>26207.689999999944</v>
      </c>
      <c r="B51" s="135">
        <f t="shared" si="6"/>
        <v>2011</v>
      </c>
      <c r="C51" s="160">
        <v>1311964.46</v>
      </c>
      <c r="D51" s="137">
        <f t="shared" si="13"/>
        <v>38.465918385969502</v>
      </c>
      <c r="E51" s="136">
        <v>804753.38</v>
      </c>
      <c r="F51" s="137">
        <f t="shared" si="17"/>
        <v>23.594829570240876</v>
      </c>
      <c r="G51" s="136">
        <v>954904.26</v>
      </c>
      <c r="H51" s="137">
        <f t="shared" si="2"/>
        <v>27.997152706083671</v>
      </c>
      <c r="I51" s="136">
        <v>0</v>
      </c>
      <c r="J51" s="137">
        <f t="shared" si="16"/>
        <v>0</v>
      </c>
      <c r="K51" s="161">
        <f>187582200/1000</f>
        <v>187582.2</v>
      </c>
      <c r="L51" s="162">
        <f t="shared" si="18"/>
        <v>5.4997843431373195</v>
      </c>
      <c r="M51" s="138">
        <v>151514.89000000001</v>
      </c>
      <c r="N51" s="162">
        <f t="shared" si="14"/>
        <v>4.4423149945686387</v>
      </c>
      <c r="O51" s="161">
        <f>+C51+E51+G51+I51+K51+M51</f>
        <v>3410719.19</v>
      </c>
      <c r="P51" s="161">
        <f t="shared" si="19"/>
        <v>339097.09000000032</v>
      </c>
      <c r="Q51" s="162">
        <f t="shared" si="10"/>
        <v>9.942099337705967</v>
      </c>
      <c r="R51" s="117">
        <f t="shared" si="12"/>
        <v>174468.02968200017</v>
      </c>
      <c r="S51" s="141">
        <f t="shared" si="5"/>
        <v>5.3910534454580661E-2</v>
      </c>
      <c r="AB51" s="155"/>
    </row>
    <row r="52" spans="1:104" x14ac:dyDescent="0.2">
      <c r="A52" s="117">
        <f t="shared" si="15"/>
        <v>4213.8600000001024</v>
      </c>
      <c r="B52" s="135">
        <f t="shared" si="6"/>
        <v>2012</v>
      </c>
      <c r="C52" s="161">
        <f>1316178320/1000</f>
        <v>1316178.32</v>
      </c>
      <c r="D52" s="162">
        <f t="shared" si="13"/>
        <v>36.620709854153397</v>
      </c>
      <c r="E52" s="163">
        <v>845426.92999999993</v>
      </c>
      <c r="F52" s="162">
        <f t="shared" si="17"/>
        <v>23.52275055436079</v>
      </c>
      <c r="G52" s="163">
        <v>1025291.7300000001</v>
      </c>
      <c r="H52" s="162">
        <f t="shared" si="2"/>
        <v>28.527221873851399</v>
      </c>
      <c r="I52" s="161">
        <v>0</v>
      </c>
      <c r="J52" s="162">
        <f t="shared" si="16"/>
        <v>0</v>
      </c>
      <c r="K52" s="163">
        <v>195646.94227213613</v>
      </c>
      <c r="L52" s="162">
        <f t="shared" si="18"/>
        <v>5.4435860232070965</v>
      </c>
      <c r="M52" s="138">
        <f>+P52-K52</f>
        <v>211538.01999999987</v>
      </c>
      <c r="N52" s="162">
        <f t="shared" si="14"/>
        <v>5.8857316944273128</v>
      </c>
      <c r="O52" s="163">
        <v>3594081.942272136</v>
      </c>
      <c r="P52" s="161">
        <f t="shared" si="19"/>
        <v>407184.96227213601</v>
      </c>
      <c r="Q52" s="162">
        <f t="shared" si="10"/>
        <v>11.329317717634408</v>
      </c>
      <c r="R52" s="117">
        <f t="shared" si="12"/>
        <v>183362.75227213604</v>
      </c>
      <c r="S52" s="141">
        <f t="shared" si="5"/>
        <v>5.3760729646035753E-2</v>
      </c>
      <c r="AB52" s="155"/>
      <c r="AC52" s="155"/>
      <c r="AD52" s="155"/>
      <c r="AE52" s="155"/>
      <c r="AF52" s="155"/>
      <c r="AG52" s="155"/>
      <c r="AH52" s="155"/>
      <c r="AI52" s="155"/>
      <c r="AJ52" s="155"/>
      <c r="AK52" s="155"/>
      <c r="AL52" s="155"/>
      <c r="AM52" s="155"/>
      <c r="AN52" s="155"/>
      <c r="AO52" s="155"/>
      <c r="AP52" s="155"/>
      <c r="AQ52" s="155"/>
      <c r="AR52" s="155"/>
      <c r="AS52" s="155"/>
      <c r="AT52" s="155"/>
      <c r="AU52" s="155"/>
      <c r="AV52" s="155"/>
      <c r="AW52" s="155"/>
      <c r="AX52" s="155"/>
      <c r="AY52" s="155"/>
      <c r="AZ52" s="155"/>
      <c r="BA52" s="155"/>
      <c r="BB52" s="155"/>
      <c r="BC52" s="155"/>
      <c r="BD52" s="155"/>
      <c r="BE52" s="155"/>
      <c r="BF52" s="155"/>
      <c r="BG52" s="155"/>
      <c r="BH52" s="155"/>
      <c r="BI52" s="155"/>
      <c r="BJ52" s="155"/>
      <c r="BK52" s="155"/>
      <c r="BL52" s="155"/>
      <c r="BM52" s="155"/>
      <c r="BN52" s="155"/>
      <c r="BO52" s="155"/>
      <c r="BP52" s="155"/>
      <c r="BQ52" s="155"/>
      <c r="BR52" s="155"/>
      <c r="BS52" s="155"/>
      <c r="BT52" s="155"/>
      <c r="BU52" s="155"/>
      <c r="BV52" s="155"/>
      <c r="BW52" s="155"/>
      <c r="BX52" s="155"/>
      <c r="BY52" s="155"/>
      <c r="BZ52" s="155"/>
      <c r="CA52" s="155"/>
      <c r="CB52" s="155"/>
      <c r="CC52" s="155"/>
      <c r="CD52" s="155"/>
      <c r="CE52" s="155"/>
      <c r="CF52" s="155"/>
      <c r="CG52" s="155"/>
      <c r="CH52" s="155"/>
      <c r="CI52" s="155"/>
      <c r="CJ52" s="155"/>
      <c r="CK52" s="155"/>
      <c r="CL52" s="155"/>
      <c r="CM52" s="155"/>
      <c r="CN52" s="155"/>
      <c r="CO52" s="155"/>
      <c r="CP52" s="155"/>
      <c r="CQ52" s="155"/>
      <c r="CR52" s="155"/>
      <c r="CS52" s="155"/>
      <c r="CT52" s="155"/>
      <c r="CU52" s="155"/>
      <c r="CV52" s="155"/>
      <c r="CW52" s="155"/>
      <c r="CX52" s="155"/>
      <c r="CY52" s="155"/>
      <c r="CZ52" s="155"/>
    </row>
    <row r="53" spans="1:104" x14ac:dyDescent="0.2">
      <c r="A53" s="117">
        <f t="shared" si="15"/>
        <v>54076.010000000009</v>
      </c>
      <c r="B53" s="135">
        <f t="shared" si="6"/>
        <v>2013</v>
      </c>
      <c r="C53" s="140">
        <v>1370254.33</v>
      </c>
      <c r="D53" s="137">
        <f t="shared" si="13"/>
        <v>36.625387090195815</v>
      </c>
      <c r="E53" s="158">
        <v>853882.56</v>
      </c>
      <c r="F53" s="137">
        <f t="shared" si="17"/>
        <v>22.823339145782779</v>
      </c>
      <c r="G53" s="158">
        <v>1049430.4099999999</v>
      </c>
      <c r="H53" s="137">
        <f t="shared" si="2"/>
        <v>28.050117521228994</v>
      </c>
      <c r="I53" s="136">
        <v>0</v>
      </c>
      <c r="J53" s="137">
        <f t="shared" si="16"/>
        <v>0</v>
      </c>
      <c r="K53" s="136">
        <v>205367.13932066018</v>
      </c>
      <c r="L53" s="137">
        <f t="shared" si="18"/>
        <v>5.4892371500299157</v>
      </c>
      <c r="M53" s="138">
        <f>+P53-K53</f>
        <v>262334.77000000025</v>
      </c>
      <c r="N53" s="137">
        <f t="shared" si="14"/>
        <v>7.0119190927625068</v>
      </c>
      <c r="O53" s="136">
        <v>3741269.2093206602</v>
      </c>
      <c r="P53" s="159">
        <f t="shared" si="19"/>
        <v>467701.9093206604</v>
      </c>
      <c r="Q53" s="137">
        <f t="shared" si="10"/>
        <v>12.501156242792423</v>
      </c>
      <c r="R53" s="117">
        <f t="shared" si="12"/>
        <v>147187.26704852423</v>
      </c>
      <c r="S53" s="141">
        <f t="shared" si="5"/>
        <v>4.0952674260808362E-2</v>
      </c>
      <c r="AB53" s="155"/>
    </row>
    <row r="54" spans="1:104" x14ac:dyDescent="0.2">
      <c r="A54" s="117">
        <f t="shared" si="15"/>
        <v>44992.59999999986</v>
      </c>
      <c r="B54" s="135">
        <f t="shared" si="6"/>
        <v>2014</v>
      </c>
      <c r="C54" s="140">
        <v>1415246.93</v>
      </c>
      <c r="D54" s="137">
        <f t="shared" si="13"/>
        <v>37.179394766737971</v>
      </c>
      <c r="E54" s="158">
        <v>882397.57</v>
      </c>
      <c r="F54" s="137">
        <f t="shared" si="17"/>
        <v>23.181119068910682</v>
      </c>
      <c r="G54" s="158">
        <v>1011355.94</v>
      </c>
      <c r="H54" s="137">
        <f t="shared" si="2"/>
        <v>26.568933622732082</v>
      </c>
      <c r="I54" s="136">
        <v>0</v>
      </c>
      <c r="J54" s="137">
        <f t="shared" si="16"/>
        <v>0</v>
      </c>
      <c r="K54" s="136">
        <v>215807.0869825402</v>
      </c>
      <c r="L54" s="137">
        <f t="shared" si="18"/>
        <v>5.6693829962122733</v>
      </c>
      <c r="M54" s="138">
        <v>281728.15999999997</v>
      </c>
      <c r="N54" s="137">
        <f t="shared" si="14"/>
        <v>7.4011695454069759</v>
      </c>
      <c r="O54" s="136">
        <f>+C54+E54+G54+K54+M54</f>
        <v>3806535.6869825404</v>
      </c>
      <c r="P54" s="159">
        <f t="shared" si="19"/>
        <v>497535.24698254047</v>
      </c>
      <c r="Q54" s="137">
        <f>(P54/O54)*100</f>
        <v>13.070552541619257</v>
      </c>
      <c r="R54" s="117">
        <f t="shared" si="12"/>
        <v>65266.477661880199</v>
      </c>
      <c r="S54" s="141">
        <f t="shared" si="5"/>
        <v>1.7445009704001303E-2</v>
      </c>
      <c r="AB54" s="155"/>
    </row>
    <row r="55" spans="1:104" x14ac:dyDescent="0.2">
      <c r="A55" s="117">
        <f t="shared" si="15"/>
        <v>91870.070000000065</v>
      </c>
      <c r="B55" s="164">
        <v>2015</v>
      </c>
      <c r="C55" s="161">
        <v>1507117</v>
      </c>
      <c r="D55" s="162">
        <f t="shared" si="13"/>
        <v>38.668862949150672</v>
      </c>
      <c r="E55" s="161">
        <v>903043</v>
      </c>
      <c r="F55" s="162">
        <f t="shared" si="17"/>
        <v>23.16983087855148</v>
      </c>
      <c r="G55" s="161">
        <v>962815</v>
      </c>
      <c r="H55" s="162">
        <f t="shared" si="2"/>
        <v>24.703431306518674</v>
      </c>
      <c r="I55" s="161">
        <v>0</v>
      </c>
      <c r="J55" s="162">
        <f t="shared" si="16"/>
        <v>0</v>
      </c>
      <c r="K55" s="161">
        <v>228212</v>
      </c>
      <c r="L55" s="162">
        <f t="shared" si="18"/>
        <v>5.8553506803729061</v>
      </c>
      <c r="M55" s="138">
        <v>296308</v>
      </c>
      <c r="N55" s="162">
        <f t="shared" si="14"/>
        <v>7.6025241854062671</v>
      </c>
      <c r="O55" s="161">
        <v>3897495</v>
      </c>
      <c r="P55" s="161">
        <f t="shared" si="19"/>
        <v>524520</v>
      </c>
      <c r="Q55" s="162">
        <v>13.457874865779173</v>
      </c>
      <c r="R55" s="117">
        <f t="shared" si="12"/>
        <v>90959.313017459586</v>
      </c>
      <c r="S55" s="141">
        <f t="shared" si="5"/>
        <v>2.3895562920510403E-2</v>
      </c>
      <c r="AB55" s="155"/>
      <c r="AC55" s="155"/>
      <c r="AD55" s="155"/>
      <c r="AE55" s="155"/>
      <c r="AF55" s="155"/>
      <c r="AG55" s="155"/>
      <c r="AH55" s="155"/>
      <c r="AI55" s="155"/>
      <c r="AJ55" s="155"/>
      <c r="AK55" s="155"/>
      <c r="AL55" s="155"/>
      <c r="AM55" s="155"/>
      <c r="AN55" s="155"/>
      <c r="AO55" s="155"/>
      <c r="AP55" s="155"/>
      <c r="AQ55" s="155"/>
      <c r="AR55" s="155"/>
      <c r="AS55" s="155"/>
      <c r="AT55" s="155"/>
      <c r="AU55" s="155"/>
      <c r="AV55" s="155"/>
      <c r="AW55" s="155"/>
      <c r="AX55" s="155"/>
      <c r="AY55" s="155"/>
      <c r="AZ55" s="155"/>
      <c r="BA55" s="155"/>
      <c r="BB55" s="155"/>
      <c r="BC55" s="155"/>
      <c r="BD55" s="155"/>
      <c r="BE55" s="155"/>
      <c r="BF55" s="155"/>
      <c r="BG55" s="155"/>
      <c r="BH55" s="155"/>
      <c r="BI55" s="155"/>
      <c r="BJ55" s="155"/>
      <c r="BK55" s="155"/>
      <c r="BL55" s="155"/>
      <c r="BM55" s="155"/>
      <c r="BN55" s="155"/>
      <c r="BO55" s="155"/>
      <c r="BP55" s="155"/>
      <c r="BQ55" s="155"/>
      <c r="BR55" s="155"/>
      <c r="BS55" s="155"/>
      <c r="BT55" s="155"/>
      <c r="BU55" s="155"/>
      <c r="BV55" s="155"/>
      <c r="BW55" s="155"/>
      <c r="BX55" s="155"/>
      <c r="BY55" s="155"/>
      <c r="BZ55" s="155"/>
      <c r="CA55" s="155"/>
      <c r="CB55" s="155"/>
      <c r="CC55" s="155"/>
      <c r="CD55" s="155"/>
      <c r="CE55" s="155"/>
      <c r="CF55" s="155"/>
      <c r="CG55" s="155"/>
      <c r="CH55" s="155"/>
      <c r="CI55" s="155"/>
      <c r="CJ55" s="155"/>
      <c r="CK55" s="155"/>
      <c r="CL55" s="155"/>
      <c r="CM55" s="155"/>
      <c r="CN55" s="155"/>
      <c r="CO55" s="155"/>
      <c r="CP55" s="155"/>
      <c r="CQ55" s="155"/>
      <c r="CR55" s="155"/>
      <c r="CS55" s="155"/>
      <c r="CT55" s="155"/>
      <c r="CU55" s="155"/>
      <c r="CV55" s="155"/>
      <c r="CW55" s="155"/>
      <c r="CX55" s="155"/>
      <c r="CY55" s="155"/>
      <c r="CZ55" s="155"/>
    </row>
    <row r="56" spans="1:104" x14ac:dyDescent="0.2">
      <c r="A56" s="117">
        <f t="shared" si="15"/>
        <v>66099.810000000056</v>
      </c>
      <c r="B56" s="164">
        <v>2016</v>
      </c>
      <c r="C56" s="161">
        <v>1573216.81</v>
      </c>
      <c r="D56" s="162">
        <f t="shared" si="13"/>
        <v>40.593327303362031</v>
      </c>
      <c r="E56" s="161">
        <v>875387.12</v>
      </c>
      <c r="F56" s="162">
        <f t="shared" si="17"/>
        <v>22.587399049789873</v>
      </c>
      <c r="G56" s="161">
        <v>894047.33</v>
      </c>
      <c r="H56" s="162">
        <f t="shared" si="2"/>
        <v>23.068883869469285</v>
      </c>
      <c r="I56" s="161">
        <v>0</v>
      </c>
      <c r="J56" s="162">
        <f t="shared" si="16"/>
        <v>0</v>
      </c>
      <c r="K56" s="161">
        <v>232487.65700000001</v>
      </c>
      <c r="L56" s="162">
        <f t="shared" si="18"/>
        <v>5.9988219644009311</v>
      </c>
      <c r="M56" s="138">
        <v>300416.28999999998</v>
      </c>
      <c r="N56" s="162">
        <f t="shared" si="14"/>
        <v>7.7515678129778722</v>
      </c>
      <c r="O56" s="161">
        <f>+C56+E56+G56+K56+M56</f>
        <v>3875555.2070000004</v>
      </c>
      <c r="P56" s="161">
        <f>O56-(C56+E56+G56+I56)</f>
        <v>532903.94700000016</v>
      </c>
      <c r="Q56" s="162">
        <f>(P56/O56)*100</f>
        <v>13.750389777378807</v>
      </c>
      <c r="R56" s="117">
        <f t="shared" si="12"/>
        <v>-21939.792999999598</v>
      </c>
      <c r="S56" s="141">
        <f t="shared" si="5"/>
        <v>-5.6292036295106469E-3</v>
      </c>
      <c r="AB56" s="155"/>
      <c r="AC56" s="155"/>
      <c r="AD56" s="155"/>
      <c r="AE56" s="155"/>
      <c r="AF56" s="155"/>
      <c r="AG56" s="155"/>
      <c r="AH56" s="155"/>
      <c r="AI56" s="155"/>
      <c r="AJ56" s="155"/>
      <c r="AK56" s="155"/>
      <c r="AL56" s="155"/>
      <c r="AM56" s="155"/>
      <c r="AN56" s="155"/>
      <c r="AO56" s="155"/>
      <c r="AP56" s="155"/>
      <c r="AQ56" s="155"/>
      <c r="AR56" s="155"/>
      <c r="AS56" s="155"/>
      <c r="AT56" s="155"/>
      <c r="AU56" s="155"/>
      <c r="AV56" s="155"/>
      <c r="AW56" s="155"/>
      <c r="AX56" s="155"/>
      <c r="AY56" s="155"/>
      <c r="AZ56" s="155"/>
      <c r="BA56" s="155"/>
      <c r="BB56" s="155"/>
      <c r="BC56" s="155"/>
      <c r="BD56" s="155"/>
      <c r="BE56" s="155"/>
      <c r="BF56" s="155"/>
      <c r="BG56" s="155"/>
      <c r="BH56" s="155"/>
      <c r="BI56" s="155"/>
      <c r="BJ56" s="155"/>
      <c r="BK56" s="155"/>
      <c r="BL56" s="155"/>
      <c r="BM56" s="155"/>
      <c r="BN56" s="155"/>
      <c r="BO56" s="155"/>
      <c r="BP56" s="155"/>
      <c r="BQ56" s="155"/>
      <c r="BR56" s="155"/>
      <c r="BS56" s="155"/>
      <c r="BT56" s="155"/>
      <c r="BU56" s="155"/>
      <c r="BV56" s="155"/>
      <c r="BW56" s="155"/>
      <c r="BX56" s="155"/>
      <c r="BY56" s="155"/>
      <c r="BZ56" s="155"/>
      <c r="CA56" s="155"/>
      <c r="CB56" s="155"/>
      <c r="CC56" s="155"/>
      <c r="CD56" s="155"/>
      <c r="CE56" s="155"/>
      <c r="CF56" s="155"/>
      <c r="CG56" s="155"/>
      <c r="CH56" s="155"/>
      <c r="CI56" s="155"/>
      <c r="CJ56" s="155"/>
      <c r="CK56" s="155"/>
      <c r="CL56" s="155"/>
      <c r="CM56" s="155"/>
      <c r="CN56" s="155"/>
      <c r="CO56" s="155"/>
      <c r="CP56" s="155"/>
      <c r="CQ56" s="155"/>
      <c r="CR56" s="155"/>
      <c r="CS56" s="155"/>
      <c r="CT56" s="155"/>
      <c r="CU56" s="155"/>
      <c r="CV56" s="155"/>
      <c r="CW56" s="155"/>
      <c r="CX56" s="155"/>
      <c r="CY56" s="155"/>
      <c r="CZ56" s="155"/>
    </row>
    <row r="57" spans="1:104" x14ac:dyDescent="0.2">
      <c r="A57" s="117">
        <f t="shared" si="15"/>
        <v>49369.304099999834</v>
      </c>
      <c r="B57" s="164">
        <f t="shared" si="6"/>
        <v>2017</v>
      </c>
      <c r="C57" s="165">
        <v>1622586.1140999999</v>
      </c>
      <c r="D57" s="166">
        <f t="shared" si="13"/>
        <v>40.739569563678586</v>
      </c>
      <c r="E57" s="165">
        <v>881969.12552</v>
      </c>
      <c r="F57" s="166">
        <f t="shared" si="17"/>
        <v>22.144305457752971</v>
      </c>
      <c r="G57" s="165">
        <v>927922.83181999996</v>
      </c>
      <c r="H57" s="166">
        <f t="shared" si="2"/>
        <v>23.29810197939775</v>
      </c>
      <c r="I57" s="165">
        <v>0</v>
      </c>
      <c r="J57" s="166">
        <f t="shared" si="16"/>
        <v>0</v>
      </c>
      <c r="K57" s="165">
        <v>238834.10946000001</v>
      </c>
      <c r="L57" s="166">
        <f t="shared" si="18"/>
        <v>5.9965993373004034</v>
      </c>
      <c r="M57" s="167">
        <v>311513.68466000003</v>
      </c>
      <c r="N57" s="166">
        <f t="shared" si="14"/>
        <v>7.8214236618702904</v>
      </c>
      <c r="O57" s="165">
        <v>3982825.8655599998</v>
      </c>
      <c r="P57" s="161">
        <f>O57-(C57+E57+G57+I57)</f>
        <v>550347.79411999974</v>
      </c>
      <c r="Q57" s="166">
        <f t="shared" si="10"/>
        <v>13.818022999170687</v>
      </c>
      <c r="R57" s="117">
        <f t="shared" si="12"/>
        <v>107270.65855999943</v>
      </c>
      <c r="S57" s="141">
        <f>+(O57-O56)/O56</f>
        <v>2.7678784801271294E-2</v>
      </c>
      <c r="AB57" s="155"/>
      <c r="AC57" s="155"/>
    </row>
    <row r="58" spans="1:104" ht="13.5" x14ac:dyDescent="0.25">
      <c r="A58" s="117">
        <f t="shared" si="15"/>
        <v>24286.573540000478</v>
      </c>
      <c r="B58" s="135">
        <f t="shared" si="6"/>
        <v>2018</v>
      </c>
      <c r="C58" s="161">
        <v>1646872.6876400004</v>
      </c>
      <c r="D58" s="162">
        <f t="shared" si="13"/>
        <v>40.708166608778242</v>
      </c>
      <c r="E58" s="161">
        <v>888509.96527000004</v>
      </c>
      <c r="F58" s="162">
        <f t="shared" si="17"/>
        <v>21.962603406583099</v>
      </c>
      <c r="G58" s="161">
        <v>941554.71626999998</v>
      </c>
      <c r="H58" s="162">
        <f t="shared" si="2"/>
        <v>23.273788283007001</v>
      </c>
      <c r="I58" s="161">
        <v>0</v>
      </c>
      <c r="J58" s="162">
        <f t="shared" si="16"/>
        <v>0</v>
      </c>
      <c r="K58" s="161">
        <v>247265.94737656903</v>
      </c>
      <c r="L58" s="162">
        <f t="shared" si="18"/>
        <v>6.1120349241489738</v>
      </c>
      <c r="M58" s="138">
        <v>321355.16674999997</v>
      </c>
      <c r="N58" s="162">
        <f t="shared" si="14"/>
        <v>7.9434067774826911</v>
      </c>
      <c r="O58" s="161">
        <f t="shared" ref="O58:O63" si="20">+C58+E58+G58+K58+M58</f>
        <v>4045558.483306569</v>
      </c>
      <c r="P58" s="161">
        <f>+K58+M58</f>
        <v>568621.11412656901</v>
      </c>
      <c r="Q58" s="162">
        <f t="shared" si="10"/>
        <v>14.055441701631665</v>
      </c>
      <c r="R58" s="117">
        <f t="shared" si="12"/>
        <v>62732.617746569216</v>
      </c>
      <c r="S58" s="168">
        <f>+(O58-O57)/O57</f>
        <v>1.5750780944009155E-2</v>
      </c>
      <c r="W58" s="169"/>
      <c r="X58" s="170"/>
      <c r="Z58" s="171"/>
      <c r="AA58" s="155"/>
      <c r="AB58" s="155"/>
      <c r="AC58" s="155"/>
    </row>
    <row r="59" spans="1:104" s="174" customFormat="1" ht="15.75" customHeight="1" x14ac:dyDescent="0.25">
      <c r="A59" s="117">
        <f t="shared" si="15"/>
        <v>-7716.6466400003992</v>
      </c>
      <c r="B59" s="164">
        <f t="shared" si="6"/>
        <v>2019</v>
      </c>
      <c r="C59" s="165">
        <f>1639156041/1000</f>
        <v>1639156.041</v>
      </c>
      <c r="D59" s="166">
        <f t="shared" si="13"/>
        <v>42.213338713236965</v>
      </c>
      <c r="E59" s="165">
        <f>889247894/1000</f>
        <v>889247.89399999997</v>
      </c>
      <c r="F59" s="166">
        <f t="shared" si="17"/>
        <v>22.900884119948554</v>
      </c>
      <c r="G59" s="165">
        <f>778754213/1000</f>
        <v>778754.21299999999</v>
      </c>
      <c r="H59" s="166">
        <f t="shared" si="2"/>
        <v>20.055330026831339</v>
      </c>
      <c r="I59" s="165">
        <v>0</v>
      </c>
      <c r="J59" s="166">
        <f t="shared" si="16"/>
        <v>0</v>
      </c>
      <c r="K59" s="165">
        <v>256263.18299999999</v>
      </c>
      <c r="L59" s="166">
        <f t="shared" si="18"/>
        <v>6.5995697011930963</v>
      </c>
      <c r="M59" s="167">
        <f>319607330/1000</f>
        <v>319607.33</v>
      </c>
      <c r="N59" s="166">
        <f t="shared" si="14"/>
        <v>8.2308774387900403</v>
      </c>
      <c r="O59" s="165">
        <f t="shared" si="20"/>
        <v>3883028.6610000003</v>
      </c>
      <c r="P59" s="165">
        <f>O59-(C59+E59+G59+I59)</f>
        <v>575870.51300000027</v>
      </c>
      <c r="Q59" s="166">
        <f t="shared" si="10"/>
        <v>14.830447139983145</v>
      </c>
      <c r="R59" s="172">
        <f t="shared" si="12"/>
        <v>-162529.82230656873</v>
      </c>
      <c r="S59" s="173">
        <f t="shared" ref="S59:S64" si="21">+(O59-O58)/O58</f>
        <v>-4.0174878938773299E-2</v>
      </c>
      <c r="W59" s="175"/>
      <c r="X59" s="176"/>
      <c r="Z59" s="177"/>
      <c r="AA59" s="178"/>
      <c r="AB59" s="178"/>
      <c r="AC59" s="178"/>
    </row>
    <row r="60" spans="1:104" ht="13.5" x14ac:dyDescent="0.25">
      <c r="A60" s="117">
        <f t="shared" si="15"/>
        <v>59559.466980000027</v>
      </c>
      <c r="B60" s="164">
        <f t="shared" si="6"/>
        <v>2020</v>
      </c>
      <c r="C60" s="165">
        <v>1698715.50798</v>
      </c>
      <c r="D60" s="166">
        <f t="shared" si="13"/>
        <v>47.581865257941736</v>
      </c>
      <c r="E60" s="165">
        <v>742883.43559999985</v>
      </c>
      <c r="F60" s="166">
        <f t="shared" si="17"/>
        <v>20.808534077085849</v>
      </c>
      <c r="G60" s="165">
        <v>583213.89627999987</v>
      </c>
      <c r="H60" s="166">
        <f t="shared" si="2"/>
        <v>16.33611096089486</v>
      </c>
      <c r="I60" s="165">
        <v>0</v>
      </c>
      <c r="J60" s="166">
        <f t="shared" si="16"/>
        <v>0</v>
      </c>
      <c r="K60" s="165">
        <v>263601.17862999998</v>
      </c>
      <c r="L60" s="166">
        <f t="shared" si="18"/>
        <v>7.3835999639057643</v>
      </c>
      <c r="M60" s="167">
        <v>281676.18030999997</v>
      </c>
      <c r="N60" s="166">
        <f t="shared" si="14"/>
        <v>7.8898897401717942</v>
      </c>
      <c r="O60" s="165">
        <f t="shared" si="20"/>
        <v>3570090.1987999994</v>
      </c>
      <c r="P60" s="165">
        <f>O60-(C60+E60+G60+I60)</f>
        <v>545277.35893999971</v>
      </c>
      <c r="Q60" s="166">
        <f t="shared" si="10"/>
        <v>15.273489704077553</v>
      </c>
      <c r="R60" s="172">
        <f t="shared" si="12"/>
        <v>-312938.46220000088</v>
      </c>
      <c r="S60" s="173">
        <f>+(O60-O59)/O59</f>
        <v>-8.059133463089338E-2</v>
      </c>
      <c r="W60" s="169"/>
      <c r="X60" s="170"/>
      <c r="Z60" s="179"/>
      <c r="AA60" s="155"/>
      <c r="AB60" s="155"/>
      <c r="AC60" s="155"/>
    </row>
    <row r="61" spans="1:104" s="181" customFormat="1" ht="13.5" x14ac:dyDescent="0.25">
      <c r="A61" s="172">
        <f t="shared" si="15"/>
        <v>-21129.636140000075</v>
      </c>
      <c r="B61" s="164">
        <f t="shared" si="6"/>
        <v>2021</v>
      </c>
      <c r="C61" s="165">
        <v>1677585.8718399999</v>
      </c>
      <c r="D61" s="166">
        <f t="shared" si="13"/>
        <v>46.40813401339787</v>
      </c>
      <c r="E61" s="165">
        <v>795804.81</v>
      </c>
      <c r="F61" s="166">
        <f t="shared" si="17"/>
        <v>22.014858905839073</v>
      </c>
      <c r="G61" s="165">
        <v>618211.06000000006</v>
      </c>
      <c r="H61" s="166">
        <f t="shared" si="2"/>
        <v>17.101969087029286</v>
      </c>
      <c r="I61" s="165">
        <v>0</v>
      </c>
      <c r="J61" s="166">
        <f t="shared" si="16"/>
        <v>0</v>
      </c>
      <c r="K61" s="165">
        <v>232862.37989360301</v>
      </c>
      <c r="L61" s="166">
        <f t="shared" si="18"/>
        <v>6.4418213780783358</v>
      </c>
      <c r="M61" s="167">
        <v>290388.98</v>
      </c>
      <c r="N61" s="166">
        <f t="shared" si="14"/>
        <v>8.0332166156554443</v>
      </c>
      <c r="O61" s="165">
        <f t="shared" si="20"/>
        <v>3614853.1017336026</v>
      </c>
      <c r="P61" s="165">
        <f>O61-(C61+E61+G61+I61)</f>
        <v>523251.35989360278</v>
      </c>
      <c r="Q61" s="166">
        <f t="shared" si="10"/>
        <v>14.475037993733775</v>
      </c>
      <c r="R61" s="172">
        <f t="shared" si="12"/>
        <v>44762.902933603153</v>
      </c>
      <c r="S61" s="173">
        <f>+(O61-O60)/O60</f>
        <v>1.2538311482620001E-2</v>
      </c>
      <c r="T61" s="180"/>
      <c r="W61" s="182"/>
      <c r="X61" s="183"/>
      <c r="Z61" s="184"/>
      <c r="AA61" s="185"/>
      <c r="AB61" s="185"/>
      <c r="AC61" s="185"/>
    </row>
    <row r="62" spans="1:104" ht="13.5" x14ac:dyDescent="0.25">
      <c r="A62" s="117">
        <f>+C62-C61</f>
        <v>-24083.254459999967</v>
      </c>
      <c r="B62" s="164">
        <f t="shared" si="6"/>
        <v>2022</v>
      </c>
      <c r="C62" s="204">
        <v>1653502.61738</v>
      </c>
      <c r="D62" s="205">
        <v>0.44512403785190263</v>
      </c>
      <c r="E62" s="204">
        <v>865684.21151000005</v>
      </c>
      <c r="F62" s="205">
        <v>0.23304278304835335</v>
      </c>
      <c r="G62" s="204">
        <v>639723.29485999991</v>
      </c>
      <c r="H62" s="205">
        <v>0.17221394942041701</v>
      </c>
      <c r="I62" s="165">
        <v>0</v>
      </c>
      <c r="J62" s="166">
        <v>0</v>
      </c>
      <c r="K62" s="204">
        <v>238012.17955</v>
      </c>
      <c r="L62" s="205">
        <v>6.4073041860132893E-2</v>
      </c>
      <c r="M62" s="167">
        <v>320284.46291898115</v>
      </c>
      <c r="N62" s="166">
        <f t="shared" si="14"/>
        <v>8.616267080691987</v>
      </c>
      <c r="O62" s="165">
        <f t="shared" si="20"/>
        <v>3717206.7662189808</v>
      </c>
      <c r="P62" s="165">
        <f>+K62+M62</f>
        <v>558296.64246898121</v>
      </c>
      <c r="Q62" s="166">
        <f t="shared" si="10"/>
        <v>15.019251754910098</v>
      </c>
      <c r="R62" s="172">
        <f t="shared" si="12"/>
        <v>102353.66448537819</v>
      </c>
      <c r="S62" s="173">
        <f t="shared" si="21"/>
        <v>2.8314750725635756E-2</v>
      </c>
      <c r="T62" s="124"/>
      <c r="W62" s="169"/>
      <c r="X62" s="170"/>
      <c r="Z62" s="179"/>
      <c r="AA62" s="155"/>
      <c r="AB62" s="155"/>
      <c r="AC62" s="155"/>
    </row>
    <row r="63" spans="1:104" x14ac:dyDescent="0.2">
      <c r="A63" s="117">
        <f t="shared" si="15"/>
        <v>9534.306020000251</v>
      </c>
      <c r="B63" s="207">
        <f t="shared" si="6"/>
        <v>2023</v>
      </c>
      <c r="C63" s="206">
        <v>1663036.9234000002</v>
      </c>
      <c r="D63" s="208">
        <v>0.43490299151431577</v>
      </c>
      <c r="E63" s="206">
        <v>918245.79294000007</v>
      </c>
      <c r="F63" s="208">
        <v>0.24013167517567394</v>
      </c>
      <c r="G63" s="206">
        <v>660350.41271000006</v>
      </c>
      <c r="H63" s="208">
        <v>0.17268911224661751</v>
      </c>
      <c r="I63" s="206">
        <v>0</v>
      </c>
      <c r="J63" s="208">
        <f t="shared" si="16"/>
        <v>0</v>
      </c>
      <c r="K63" s="206">
        <v>235523.89681000001</v>
      </c>
      <c r="L63" s="208">
        <v>6.1592166628726824E-2</v>
      </c>
      <c r="M63" s="209">
        <f t="shared" ref="M63:M64" si="22">+P63-K63</f>
        <v>340579.02347033942</v>
      </c>
      <c r="N63" s="208">
        <f t="shared" si="14"/>
        <v>8.9209683191712443</v>
      </c>
      <c r="O63" s="209">
        <f t="shared" si="20"/>
        <v>3817736.0493303398</v>
      </c>
      <c r="P63" s="206">
        <v>576102.92028033943</v>
      </c>
      <c r="Q63" s="208">
        <f t="shared" si="10"/>
        <v>15.090171579080023</v>
      </c>
      <c r="R63" s="210">
        <f t="shared" si="12"/>
        <v>100529.28311135899</v>
      </c>
      <c r="S63" s="211">
        <f t="shared" si="21"/>
        <v>2.7044307576576925E-2</v>
      </c>
    </row>
    <row r="64" spans="1:104" x14ac:dyDescent="0.2">
      <c r="A64" s="117">
        <f t="shared" si="15"/>
        <v>-42046.497420000611</v>
      </c>
      <c r="B64" s="207">
        <f t="shared" si="6"/>
        <v>2024</v>
      </c>
      <c r="C64" s="206">
        <v>1620990.4259799996</v>
      </c>
      <c r="D64" s="208">
        <v>0.43246794169557262</v>
      </c>
      <c r="E64" s="206">
        <v>912530.22380000004</v>
      </c>
      <c r="F64" s="208">
        <v>0.24345613724596757</v>
      </c>
      <c r="G64" s="206">
        <v>635806.47487999999</v>
      </c>
      <c r="H64" s="208">
        <v>0.1696283414763759</v>
      </c>
      <c r="I64" s="206">
        <v>0</v>
      </c>
      <c r="J64" s="208">
        <v>0</v>
      </c>
      <c r="K64" s="206">
        <v>236004.58694000001</v>
      </c>
      <c r="L64" s="208">
        <v>6.2964232427807645E-2</v>
      </c>
      <c r="M64" s="209">
        <v>342900.86171999999</v>
      </c>
      <c r="N64" s="208">
        <v>9.148334715427632E-2</v>
      </c>
      <c r="O64" s="206">
        <v>3748232.5733199995</v>
      </c>
      <c r="P64" s="206">
        <f>+K64+M64</f>
        <v>578905.44865999999</v>
      </c>
      <c r="Q64" s="208">
        <f t="shared" si="10"/>
        <v>15.444757958208397</v>
      </c>
      <c r="R64" s="210">
        <f t="shared" si="12"/>
        <v>-69503.476010340266</v>
      </c>
      <c r="S64" s="211">
        <f t="shared" si="21"/>
        <v>-1.8205416799972778E-2</v>
      </c>
    </row>
  </sheetData>
  <pageMargins left="0.3" right="0.17" top="0.71" bottom="0.48" header="0.32" footer="0"/>
  <pageSetup paperSize="9" scale="50" orientation="landscape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DE961-ED34-4DD3-88BA-BD90D2090143}">
  <dimension ref="A1:M44"/>
  <sheetViews>
    <sheetView topLeftCell="A16" workbookViewId="0">
      <selection activeCell="G45" sqref="G45:G46"/>
    </sheetView>
  </sheetViews>
  <sheetFormatPr baseColWidth="10" defaultRowHeight="15" x14ac:dyDescent="0.25"/>
  <sheetData>
    <row r="1" spans="1:13" x14ac:dyDescent="0.25">
      <c r="A1" s="83"/>
      <c r="B1" s="84" t="s">
        <v>23</v>
      </c>
      <c r="C1" s="85"/>
      <c r="D1" s="84" t="s">
        <v>24</v>
      </c>
      <c r="E1" s="85"/>
      <c r="F1" s="84" t="s">
        <v>25</v>
      </c>
      <c r="G1" s="85"/>
      <c r="H1" s="84" t="s">
        <v>26</v>
      </c>
      <c r="I1" s="85"/>
      <c r="J1" s="84" t="s">
        <v>27</v>
      </c>
      <c r="K1" s="85"/>
      <c r="L1" s="86" t="s">
        <v>14</v>
      </c>
      <c r="M1" s="202" t="s">
        <v>28</v>
      </c>
    </row>
    <row r="2" spans="1:13" x14ac:dyDescent="0.25">
      <c r="A2" s="87"/>
      <c r="B2" s="88" t="s">
        <v>29</v>
      </c>
      <c r="C2" s="88" t="s">
        <v>30</v>
      </c>
      <c r="D2" s="88" t="s">
        <v>29</v>
      </c>
      <c r="E2" s="88" t="s">
        <v>30</v>
      </c>
      <c r="F2" s="88" t="s">
        <v>29</v>
      </c>
      <c r="G2" s="88" t="s">
        <v>30</v>
      </c>
      <c r="H2" s="88" t="s">
        <v>29</v>
      </c>
      <c r="I2" s="88" t="s">
        <v>30</v>
      </c>
      <c r="J2" s="88" t="s">
        <v>29</v>
      </c>
      <c r="K2" s="88" t="s">
        <v>30</v>
      </c>
      <c r="L2" s="88" t="s">
        <v>29</v>
      </c>
      <c r="M2" s="203"/>
    </row>
    <row r="3" spans="1:13" x14ac:dyDescent="0.25">
      <c r="A3" s="89">
        <v>1983</v>
      </c>
      <c r="B3" s="88"/>
      <c r="C3" s="88"/>
      <c r="D3" s="88"/>
      <c r="E3" s="88"/>
      <c r="F3" s="88"/>
      <c r="G3" s="88"/>
      <c r="H3" s="88"/>
      <c r="I3" s="88"/>
      <c r="J3" s="88"/>
      <c r="K3" s="88"/>
      <c r="L3" s="88"/>
      <c r="M3" s="90"/>
    </row>
    <row r="4" spans="1:13" x14ac:dyDescent="0.25">
      <c r="A4" s="90">
        <v>1984</v>
      </c>
      <c r="B4" s="91">
        <v>183725</v>
      </c>
      <c r="C4" s="92">
        <v>83.641007197519784</v>
      </c>
      <c r="D4" s="91">
        <v>29292</v>
      </c>
      <c r="E4" s="92">
        <v>13.335215037854129</v>
      </c>
      <c r="F4" s="91">
        <v>4629</v>
      </c>
      <c r="G4" s="92">
        <v>2.1073573129259442</v>
      </c>
      <c r="H4" s="92"/>
      <c r="I4" s="92"/>
      <c r="J4" s="91">
        <v>2012</v>
      </c>
      <c r="K4" s="92">
        <v>0.91596520060639453</v>
      </c>
      <c r="L4" s="91">
        <v>219659</v>
      </c>
      <c r="M4" s="88"/>
    </row>
    <row r="5" spans="1:13" x14ac:dyDescent="0.25">
      <c r="A5" s="90">
        <v>1985</v>
      </c>
      <c r="B5" s="91">
        <v>194794</v>
      </c>
      <c r="C5" s="92">
        <v>83.585355806529122</v>
      </c>
      <c r="D5" s="91">
        <v>31118</v>
      </c>
      <c r="E5" s="92">
        <v>13.352614053757167</v>
      </c>
      <c r="F5" s="91">
        <v>5000</v>
      </c>
      <c r="G5" s="92">
        <v>2.1454807593285503</v>
      </c>
      <c r="H5" s="92"/>
      <c r="I5" s="92"/>
      <c r="J5" s="91">
        <v>2135</v>
      </c>
      <c r="K5" s="92">
        <v>0.91612028423329106</v>
      </c>
      <c r="L5" s="91">
        <v>233048</v>
      </c>
      <c r="M5" s="93">
        <v>6.0953568940949381E-2</v>
      </c>
    </row>
    <row r="6" spans="1:13" x14ac:dyDescent="0.25">
      <c r="A6" s="90">
        <v>1986</v>
      </c>
      <c r="B6" s="91">
        <v>206330</v>
      </c>
      <c r="C6" s="92">
        <v>83.779646495612653</v>
      </c>
      <c r="D6" s="91">
        <v>32609</v>
      </c>
      <c r="E6" s="92">
        <v>13.240781721395015</v>
      </c>
      <c r="F6" s="91">
        <v>5100</v>
      </c>
      <c r="G6" s="92">
        <v>2.0708389333961352</v>
      </c>
      <c r="H6" s="92"/>
      <c r="I6" s="92"/>
      <c r="J6" s="91">
        <v>2237</v>
      </c>
      <c r="K6" s="92">
        <v>0.90832680274650102</v>
      </c>
      <c r="L6" s="91">
        <v>246277</v>
      </c>
      <c r="M6" s="93">
        <v>5.6765129930314788E-2</v>
      </c>
    </row>
    <row r="7" spans="1:13" x14ac:dyDescent="0.25">
      <c r="A7" s="90">
        <v>1987</v>
      </c>
      <c r="B7" s="91">
        <v>218287</v>
      </c>
      <c r="C7" s="92">
        <v>84.203968584610166</v>
      </c>
      <c r="D7" s="91">
        <v>33797</v>
      </c>
      <c r="E7" s="92">
        <v>13.037155333364192</v>
      </c>
      <c r="F7" s="91">
        <v>4860</v>
      </c>
      <c r="G7" s="92">
        <v>1.8747396194972918</v>
      </c>
      <c r="H7" s="92"/>
      <c r="I7" s="92"/>
      <c r="J7" s="91">
        <v>2291</v>
      </c>
      <c r="K7" s="92">
        <v>0.88375071363545188</v>
      </c>
      <c r="L7" s="91">
        <v>259236</v>
      </c>
      <c r="M7" s="93">
        <v>5.2619611250746108E-2</v>
      </c>
    </row>
    <row r="8" spans="1:13" x14ac:dyDescent="0.25">
      <c r="A8" s="90">
        <v>1988</v>
      </c>
      <c r="B8" s="91">
        <v>230888</v>
      </c>
      <c r="C8" s="92">
        <v>84.344497048337132</v>
      </c>
      <c r="D8" s="91">
        <v>34966</v>
      </c>
      <c r="E8" s="92">
        <v>12.773247998129639</v>
      </c>
      <c r="F8" s="91">
        <v>5226</v>
      </c>
      <c r="G8" s="92">
        <v>1.9090829388041382</v>
      </c>
      <c r="H8" s="92"/>
      <c r="I8" s="92"/>
      <c r="J8" s="91">
        <v>2663</v>
      </c>
      <c r="K8" s="92">
        <v>0.97280670991875628</v>
      </c>
      <c r="L8" s="91">
        <v>273744</v>
      </c>
      <c r="M8" s="93">
        <v>5.5964449382030275E-2</v>
      </c>
    </row>
    <row r="9" spans="1:13" x14ac:dyDescent="0.25">
      <c r="A9" s="90">
        <v>1989</v>
      </c>
      <c r="B9" s="91">
        <v>246143</v>
      </c>
      <c r="C9" s="92">
        <v>85.139360649727095</v>
      </c>
      <c r="D9" s="91">
        <v>35851</v>
      </c>
      <c r="E9" s="92">
        <v>12.400641979066501</v>
      </c>
      <c r="F9" s="91">
        <v>4724</v>
      </c>
      <c r="G9" s="92">
        <v>1.6340027533153931</v>
      </c>
      <c r="H9" s="92"/>
      <c r="I9" s="92"/>
      <c r="J9" s="91">
        <v>2387</v>
      </c>
      <c r="K9" s="92">
        <v>0.82564872399742661</v>
      </c>
      <c r="L9" s="91">
        <v>289106</v>
      </c>
      <c r="M9" s="93">
        <v>5.6118124963469518E-2</v>
      </c>
    </row>
    <row r="10" spans="1:13" x14ac:dyDescent="0.25">
      <c r="A10" s="94">
        <v>1990</v>
      </c>
      <c r="B10" s="95">
        <v>261614</v>
      </c>
      <c r="C10" s="96">
        <v>85.467678546343151</v>
      </c>
      <c r="D10" s="95">
        <v>36988</v>
      </c>
      <c r="E10" s="96">
        <v>12.08375122918552</v>
      </c>
      <c r="F10" s="95">
        <v>5024</v>
      </c>
      <c r="G10" s="96">
        <v>1.6413097808864512</v>
      </c>
      <c r="H10" s="96"/>
      <c r="I10" s="96"/>
      <c r="J10" s="95">
        <v>2470</v>
      </c>
      <c r="K10" s="96">
        <v>0.80693374975906329</v>
      </c>
      <c r="L10" s="91">
        <v>306097</v>
      </c>
      <c r="M10" s="93">
        <v>5.8770831459741407E-2</v>
      </c>
    </row>
    <row r="11" spans="1:13" x14ac:dyDescent="0.25">
      <c r="A11" s="90">
        <v>1991</v>
      </c>
      <c r="B11" s="91">
        <v>275387</v>
      </c>
      <c r="C11" s="92">
        <v>85.696103661705351</v>
      </c>
      <c r="D11" s="91">
        <v>38078</v>
      </c>
      <c r="E11" s="92">
        <v>11.849274785049463</v>
      </c>
      <c r="F11" s="91">
        <v>5358</v>
      </c>
      <c r="G11" s="92">
        <v>1.6673253400466155</v>
      </c>
      <c r="H11" s="92"/>
      <c r="I11" s="92"/>
      <c r="J11" s="91">
        <v>2529</v>
      </c>
      <c r="K11" s="92">
        <v>0.78698502892457833</v>
      </c>
      <c r="L11" s="91">
        <v>321353</v>
      </c>
      <c r="M11" s="93">
        <v>4.9840410066090163E-2</v>
      </c>
    </row>
    <row r="12" spans="1:13" x14ac:dyDescent="0.25">
      <c r="A12" s="90">
        <v>1992</v>
      </c>
      <c r="B12" s="91">
        <v>286741</v>
      </c>
      <c r="C12" s="92">
        <v>85.68384879725086</v>
      </c>
      <c r="D12" s="91">
        <v>40071</v>
      </c>
      <c r="E12" s="92">
        <v>11.974002689376961</v>
      </c>
      <c r="F12" s="91">
        <v>5372</v>
      </c>
      <c r="G12" s="92">
        <v>1.6052592260570746</v>
      </c>
      <c r="H12" s="92"/>
      <c r="I12" s="92"/>
      <c r="J12" s="91">
        <v>2465</v>
      </c>
      <c r="K12" s="92">
        <v>0.73659046765277147</v>
      </c>
      <c r="L12" s="91">
        <v>334650</v>
      </c>
      <c r="M12" s="93">
        <v>4.1378172912653687E-2</v>
      </c>
    </row>
    <row r="13" spans="1:13" x14ac:dyDescent="0.25">
      <c r="A13" s="90">
        <v>1993</v>
      </c>
      <c r="B13" s="91">
        <v>308006</v>
      </c>
      <c r="C13" s="92">
        <v>86.01933721716108</v>
      </c>
      <c r="D13" s="91">
        <v>41334</v>
      </c>
      <c r="E13" s="92">
        <v>11.543681891048019</v>
      </c>
      <c r="F13" s="91">
        <v>5918</v>
      </c>
      <c r="G13" s="92">
        <v>1.6527679254662548</v>
      </c>
      <c r="H13" s="92"/>
      <c r="I13" s="92"/>
      <c r="J13" s="91">
        <v>2807</v>
      </c>
      <c r="K13" s="92">
        <v>0.78393368820273357</v>
      </c>
      <c r="L13" s="91">
        <v>358066</v>
      </c>
      <c r="M13" s="93">
        <v>6.9971612132078295E-2</v>
      </c>
    </row>
    <row r="14" spans="1:13" x14ac:dyDescent="0.25">
      <c r="A14" s="90">
        <v>1994</v>
      </c>
      <c r="B14" s="91">
        <v>326045</v>
      </c>
      <c r="C14" s="92">
        <v>86.169349616916463</v>
      </c>
      <c r="D14" s="91">
        <v>43260</v>
      </c>
      <c r="E14" s="92">
        <v>11.433041648937435</v>
      </c>
      <c r="F14" s="91">
        <v>6339</v>
      </c>
      <c r="G14" s="92">
        <v>1.675313245783967</v>
      </c>
      <c r="H14" s="92"/>
      <c r="I14" s="92"/>
      <c r="J14" s="91">
        <v>2732</v>
      </c>
      <c r="K14" s="92">
        <v>0.72203120168509183</v>
      </c>
      <c r="L14" s="91">
        <v>378377</v>
      </c>
      <c r="M14" s="93">
        <v>5.6724179341238766E-2</v>
      </c>
    </row>
    <row r="15" spans="1:13" x14ac:dyDescent="0.25">
      <c r="A15" s="90">
        <v>1995</v>
      </c>
      <c r="B15" s="91">
        <v>350945</v>
      </c>
      <c r="C15" s="92">
        <v>86.17687936783895</v>
      </c>
      <c r="D15" s="91">
        <v>46098</v>
      </c>
      <c r="E15" s="92">
        <v>11.319670561195174</v>
      </c>
      <c r="F15" s="91">
        <v>6995</v>
      </c>
      <c r="G15" s="92">
        <v>1.7176687833650099</v>
      </c>
      <c r="H15" s="92"/>
      <c r="I15" s="92"/>
      <c r="J15" s="91">
        <v>3199</v>
      </c>
      <c r="K15" s="92">
        <v>0.78553573094848717</v>
      </c>
      <c r="L15" s="91">
        <v>407238</v>
      </c>
      <c r="M15" s="93">
        <v>7.6275777861762206E-2</v>
      </c>
    </row>
    <row r="16" spans="1:13" x14ac:dyDescent="0.25">
      <c r="A16" s="90">
        <v>1996</v>
      </c>
      <c r="B16" s="91">
        <v>369698</v>
      </c>
      <c r="C16" s="92">
        <v>86.093005167471247</v>
      </c>
      <c r="D16" s="91">
        <v>48749</v>
      </c>
      <c r="E16" s="92">
        <v>11.352368443727192</v>
      </c>
      <c r="F16" s="91">
        <v>7371</v>
      </c>
      <c r="G16" s="92">
        <v>1.7165133192211766</v>
      </c>
      <c r="H16" s="92"/>
      <c r="I16" s="92"/>
      <c r="J16" s="91">
        <v>3598</v>
      </c>
      <c r="K16" s="92">
        <v>0.83788019570720307</v>
      </c>
      <c r="L16" s="91">
        <v>429417</v>
      </c>
      <c r="M16" s="93">
        <v>5.4462009930311021E-2</v>
      </c>
    </row>
    <row r="17" spans="1:13" x14ac:dyDescent="0.25">
      <c r="A17" s="90">
        <v>1997</v>
      </c>
      <c r="B17" s="97">
        <v>391746</v>
      </c>
      <c r="C17" s="92">
        <v>86.183826974988293</v>
      </c>
      <c r="D17" s="91">
        <v>51200</v>
      </c>
      <c r="E17" s="92">
        <v>11.263961702530212</v>
      </c>
      <c r="F17" s="91">
        <v>7500</v>
      </c>
      <c r="G17" s="92">
        <v>1.6499943900190741</v>
      </c>
      <c r="H17" s="92"/>
      <c r="I17" s="92"/>
      <c r="J17" s="91">
        <v>4100</v>
      </c>
      <c r="K17" s="92">
        <v>0.90199693321042707</v>
      </c>
      <c r="L17" s="91">
        <v>454547</v>
      </c>
      <c r="M17" s="93">
        <v>5.8521204330522547E-2</v>
      </c>
    </row>
    <row r="18" spans="1:13" x14ac:dyDescent="0.25">
      <c r="A18" s="90">
        <v>1998</v>
      </c>
      <c r="B18" s="97">
        <v>407828</v>
      </c>
      <c r="C18" s="92">
        <v>86.107058478260413</v>
      </c>
      <c r="D18" s="91">
        <v>53400</v>
      </c>
      <c r="E18" s="92">
        <v>11.274647456131277</v>
      </c>
      <c r="F18" s="91">
        <v>7900</v>
      </c>
      <c r="G18" s="92">
        <v>1.6679721892029418</v>
      </c>
      <c r="H18" s="92"/>
      <c r="I18" s="92"/>
      <c r="J18" s="91">
        <v>4500</v>
      </c>
      <c r="K18" s="92">
        <v>0.95011074068521995</v>
      </c>
      <c r="L18" s="91">
        <v>473629</v>
      </c>
      <c r="M18" s="93">
        <v>4.1980257267125294E-2</v>
      </c>
    </row>
    <row r="19" spans="1:13" x14ac:dyDescent="0.25">
      <c r="A19" s="90">
        <v>1999</v>
      </c>
      <c r="B19" s="97">
        <v>430300</v>
      </c>
      <c r="C19" s="92">
        <v>86.111494673814931</v>
      </c>
      <c r="D19" s="91">
        <v>56300</v>
      </c>
      <c r="E19" s="92">
        <v>11.266737509030399</v>
      </c>
      <c r="F19" s="91">
        <v>8300</v>
      </c>
      <c r="G19" s="92">
        <v>1.6609932739778388</v>
      </c>
      <c r="H19" s="92"/>
      <c r="I19" s="92"/>
      <c r="J19" s="91">
        <v>4800</v>
      </c>
      <c r="K19" s="92">
        <v>0.96057442350525624</v>
      </c>
      <c r="L19" s="98">
        <v>499701</v>
      </c>
      <c r="M19" s="93">
        <v>5.5047304958100118E-2</v>
      </c>
    </row>
    <row r="20" spans="1:13" x14ac:dyDescent="0.25">
      <c r="A20" s="90">
        <v>2000</v>
      </c>
      <c r="B20" s="97">
        <v>441500</v>
      </c>
      <c r="C20" s="92">
        <v>85.944936840691383</v>
      </c>
      <c r="D20" s="91">
        <v>58300</v>
      </c>
      <c r="E20" s="92">
        <v>11.349014309880651</v>
      </c>
      <c r="F20" s="91">
        <v>8800</v>
      </c>
      <c r="G20" s="92">
        <v>1.7130587637555699</v>
      </c>
      <c r="H20" s="92"/>
      <c r="I20" s="92"/>
      <c r="J20" s="91">
        <v>5100</v>
      </c>
      <c r="K20" s="92">
        <v>0.99279541990379627</v>
      </c>
      <c r="L20" s="91">
        <v>513701</v>
      </c>
      <c r="M20" s="93">
        <v>2.8016754018903304E-2</v>
      </c>
    </row>
    <row r="21" spans="1:13" x14ac:dyDescent="0.25">
      <c r="A21" s="90">
        <v>2001</v>
      </c>
      <c r="B21" s="97">
        <v>463611</v>
      </c>
      <c r="C21" s="92">
        <v>86.148388751175304</v>
      </c>
      <c r="D21" s="91">
        <v>60806</v>
      </c>
      <c r="E21" s="92">
        <v>11.298996198114294</v>
      </c>
      <c r="F21" s="91">
        <v>9049</v>
      </c>
      <c r="G21" s="92">
        <v>1.6814889418270604</v>
      </c>
      <c r="H21" s="92"/>
      <c r="I21" s="92"/>
      <c r="J21" s="91">
        <v>4687</v>
      </c>
      <c r="K21" s="92">
        <v>0.8709402884676134</v>
      </c>
      <c r="L21" s="91">
        <v>538154</v>
      </c>
      <c r="M21" s="93">
        <v>4.7601620397857897E-2</v>
      </c>
    </row>
    <row r="22" spans="1:13" x14ac:dyDescent="0.25">
      <c r="A22" s="90">
        <v>2002</v>
      </c>
      <c r="B22" s="99">
        <v>479310</v>
      </c>
      <c r="C22" s="92">
        <v>85.681802337117702</v>
      </c>
      <c r="D22" s="100">
        <v>64523</v>
      </c>
      <c r="E22" s="92">
        <v>11.534178156512164</v>
      </c>
      <c r="F22" s="100">
        <v>10030</v>
      </c>
      <c r="G22" s="92">
        <v>1.7929700557912216</v>
      </c>
      <c r="H22" s="92"/>
      <c r="I22" s="92"/>
      <c r="J22" s="100">
        <v>5543</v>
      </c>
      <c r="K22" s="92">
        <v>0.99087068985550775</v>
      </c>
      <c r="L22" s="91">
        <v>559407</v>
      </c>
      <c r="M22" s="93">
        <v>3.949241295242626E-2</v>
      </c>
    </row>
    <row r="23" spans="1:13" x14ac:dyDescent="0.25">
      <c r="A23" s="90">
        <v>2003</v>
      </c>
      <c r="B23" s="91">
        <v>496706</v>
      </c>
      <c r="C23" s="92">
        <v>85.433483260089957</v>
      </c>
      <c r="D23" s="91">
        <v>68181</v>
      </c>
      <c r="E23" s="92">
        <v>11.727139036283422</v>
      </c>
      <c r="F23" s="91">
        <v>10567</v>
      </c>
      <c r="G23" s="92">
        <v>1.8175250905150542</v>
      </c>
      <c r="H23" s="92"/>
      <c r="I23" s="92"/>
      <c r="J23" s="91">
        <v>5940</v>
      </c>
      <c r="K23" s="92">
        <v>1.0216806130083678</v>
      </c>
      <c r="L23" s="91">
        <v>581395</v>
      </c>
      <c r="M23" s="93">
        <v>3.9305907863147943E-2</v>
      </c>
    </row>
    <row r="24" spans="1:13" x14ac:dyDescent="0.25">
      <c r="A24" s="90">
        <v>2004</v>
      </c>
      <c r="B24" s="91">
        <v>519046</v>
      </c>
      <c r="C24" s="92">
        <v>85.261708894028601</v>
      </c>
      <c r="D24" s="91">
        <v>72364</v>
      </c>
      <c r="E24" s="92">
        <v>11.886958578637511</v>
      </c>
      <c r="F24" s="91">
        <v>10996</v>
      </c>
      <c r="G24" s="92">
        <v>1.8062710260723296</v>
      </c>
      <c r="H24" s="91">
        <v>7</v>
      </c>
      <c r="I24" s="101">
        <v>1.1498633305298571E-3</v>
      </c>
      <c r="J24" s="91">
        <v>6354</v>
      </c>
      <c r="K24" s="92">
        <v>1.0437473717409587</v>
      </c>
      <c r="L24" s="91">
        <v>608768</v>
      </c>
      <c r="M24" s="93">
        <v>4.7081588248952949E-2</v>
      </c>
    </row>
    <row r="25" spans="1:13" x14ac:dyDescent="0.25">
      <c r="A25" s="102">
        <v>2005</v>
      </c>
      <c r="B25" s="91">
        <v>559260</v>
      </c>
      <c r="C25" s="92">
        <v>85.000896730126783</v>
      </c>
      <c r="D25" s="91">
        <v>80117</v>
      </c>
      <c r="E25" s="92">
        <v>12.176835181002696</v>
      </c>
      <c r="F25" s="91">
        <v>11778</v>
      </c>
      <c r="G25" s="92">
        <v>1.7901165141212199</v>
      </c>
      <c r="H25" s="103">
        <v>14</v>
      </c>
      <c r="I25" s="101">
        <v>2.1278341991592016E-3</v>
      </c>
      <c r="J25" s="91">
        <v>6776</v>
      </c>
      <c r="K25" s="92">
        <v>1.0298717523930534</v>
      </c>
      <c r="L25" s="91">
        <v>657946</v>
      </c>
      <c r="M25" s="93">
        <v>8.0782826955424727E-2</v>
      </c>
    </row>
    <row r="26" spans="1:13" x14ac:dyDescent="0.25">
      <c r="A26" s="90">
        <v>2006</v>
      </c>
      <c r="B26" s="91">
        <v>588243</v>
      </c>
      <c r="C26" s="92">
        <v>84.991229869878424</v>
      </c>
      <c r="D26" s="91">
        <v>84504</v>
      </c>
      <c r="E26" s="92">
        <v>12.209408167924153</v>
      </c>
      <c r="F26" s="91">
        <v>12222</v>
      </c>
      <c r="G26" s="92">
        <v>1.7658736465536422</v>
      </c>
      <c r="H26" s="103">
        <v>13</v>
      </c>
      <c r="I26" s="101">
        <v>1.8782815746356857E-3</v>
      </c>
      <c r="J26" s="91">
        <v>7139</v>
      </c>
      <c r="K26" s="92">
        <v>1.0314655508710893</v>
      </c>
      <c r="L26" s="91">
        <v>692122</v>
      </c>
      <c r="M26" s="93">
        <v>5.1943472564617767E-2</v>
      </c>
    </row>
    <row r="27" spans="1:13" x14ac:dyDescent="0.25">
      <c r="A27" s="90">
        <v>2007</v>
      </c>
      <c r="B27" s="91">
        <v>620721</v>
      </c>
      <c r="C27" s="92">
        <v>84.769578488074345</v>
      </c>
      <c r="D27" s="91">
        <v>91250</v>
      </c>
      <c r="E27" s="92">
        <v>12.461676078361752</v>
      </c>
      <c r="F27" s="91">
        <v>12603</v>
      </c>
      <c r="G27" s="92">
        <v>1.7211452451023905</v>
      </c>
      <c r="H27" s="103">
        <v>0</v>
      </c>
      <c r="I27" s="101">
        <v>0</v>
      </c>
      <c r="J27" s="91">
        <v>7670</v>
      </c>
      <c r="K27" s="92">
        <v>1.0474636221483247</v>
      </c>
      <c r="L27" s="91">
        <v>732245</v>
      </c>
      <c r="M27" s="93">
        <v>5.7970993553159704E-2</v>
      </c>
    </row>
    <row r="28" spans="1:13" x14ac:dyDescent="0.25">
      <c r="A28" s="90">
        <v>2008</v>
      </c>
      <c r="B28" s="91">
        <v>654790</v>
      </c>
      <c r="C28" s="92">
        <v>84.755218324389119</v>
      </c>
      <c r="D28" s="91">
        <v>96587</v>
      </c>
      <c r="E28" s="92">
        <v>12.502103380164284</v>
      </c>
      <c r="F28" s="91">
        <v>12850</v>
      </c>
      <c r="G28" s="92">
        <v>1.6632883145258786</v>
      </c>
      <c r="H28" s="103">
        <v>0</v>
      </c>
      <c r="I28" s="101">
        <v>0</v>
      </c>
      <c r="J28" s="91">
        <v>8338</v>
      </c>
      <c r="K28" s="92">
        <v>1.0792605421413834</v>
      </c>
      <c r="L28" s="91">
        <v>772566</v>
      </c>
      <c r="M28" s="93">
        <v>5.5064903140342375E-2</v>
      </c>
    </row>
    <row r="29" spans="1:13" x14ac:dyDescent="0.25">
      <c r="A29" s="90">
        <v>2009</v>
      </c>
      <c r="B29" s="91">
        <v>685988</v>
      </c>
      <c r="C29" s="92">
        <v>84.752865710070949</v>
      </c>
      <c r="D29" s="91">
        <v>101366</v>
      </c>
      <c r="E29" s="92">
        <v>12.52362867217364</v>
      </c>
      <c r="F29" s="91">
        <v>13257</v>
      </c>
      <c r="G29" s="92">
        <v>1.6378839582010336</v>
      </c>
      <c r="H29" s="103">
        <v>0</v>
      </c>
      <c r="I29" s="101">
        <v>0</v>
      </c>
      <c r="J29" s="91">
        <v>8786</v>
      </c>
      <c r="K29" s="92">
        <v>1.0854981109417123</v>
      </c>
      <c r="L29" s="91">
        <v>809398</v>
      </c>
      <c r="M29" s="93">
        <v>4.7674891206705962E-2</v>
      </c>
    </row>
    <row r="30" spans="1:13" x14ac:dyDescent="0.25">
      <c r="A30" s="90">
        <v>2010</v>
      </c>
      <c r="B30" s="91">
        <v>724447</v>
      </c>
      <c r="C30" s="92">
        <v>85.321406699015398</v>
      </c>
      <c r="D30" s="91">
        <v>106617</v>
      </c>
      <c r="E30" s="92">
        <v>12.556767324633721</v>
      </c>
      <c r="F30" s="91">
        <v>13665</v>
      </c>
      <c r="G30" s="92">
        <v>1.6093889857257264</v>
      </c>
      <c r="H30" s="103">
        <v>0</v>
      </c>
      <c r="I30" s="101">
        <v>0</v>
      </c>
      <c r="J30" s="91">
        <v>4350</v>
      </c>
      <c r="K30" s="92">
        <v>0.51231921609271214</v>
      </c>
      <c r="L30" s="91">
        <v>849080</v>
      </c>
      <c r="M30" s="93">
        <v>4.9026560480752358E-2</v>
      </c>
    </row>
    <row r="31" spans="1:13" x14ac:dyDescent="0.25">
      <c r="A31" s="90">
        <v>2011</v>
      </c>
      <c r="B31" s="91">
        <v>755070</v>
      </c>
      <c r="C31" s="92">
        <v>84.958458602624802</v>
      </c>
      <c r="D31" s="91">
        <v>114835</v>
      </c>
      <c r="E31" s="92">
        <v>12.920927322807712</v>
      </c>
      <c r="F31" s="91">
        <v>14488</v>
      </c>
      <c r="G31" s="92">
        <v>1.6301510432606623</v>
      </c>
      <c r="H31" s="103">
        <v>0</v>
      </c>
      <c r="I31" s="101">
        <v>0</v>
      </c>
      <c r="J31" s="91">
        <v>4358</v>
      </c>
      <c r="K31" s="92">
        <v>0.4903505139791528</v>
      </c>
      <c r="L31" s="91">
        <v>888752</v>
      </c>
      <c r="M31" s="93">
        <v>4.6723512507655343E-2</v>
      </c>
    </row>
    <row r="32" spans="1:13" x14ac:dyDescent="0.25">
      <c r="A32" s="90">
        <v>2012</v>
      </c>
      <c r="B32" s="91">
        <v>780878</v>
      </c>
      <c r="C32" s="92">
        <v>84.232933025202712</v>
      </c>
      <c r="D32" s="91">
        <v>125963</v>
      </c>
      <c r="E32" s="92">
        <v>13.587568022986446</v>
      </c>
      <c r="F32" s="91">
        <v>14806</v>
      </c>
      <c r="G32" s="92">
        <v>1.5971160749453199</v>
      </c>
      <c r="H32" s="103">
        <v>0</v>
      </c>
      <c r="I32" s="101">
        <v>0</v>
      </c>
      <c r="J32" s="91">
        <v>5397.9569137396757</v>
      </c>
      <c r="K32" s="92">
        <v>0.5822750073480929</v>
      </c>
      <c r="L32" s="91">
        <v>927045.95691373968</v>
      </c>
      <c r="M32" s="93">
        <v>4.3087336977851727E-2</v>
      </c>
    </row>
    <row r="33" spans="1:13" x14ac:dyDescent="0.25">
      <c r="A33" s="90">
        <v>2013</v>
      </c>
      <c r="B33" s="91">
        <v>809518</v>
      </c>
      <c r="C33" s="92">
        <v>84.022925239741468</v>
      </c>
      <c r="D33" s="91">
        <v>135061.1</v>
      </c>
      <c r="E33" s="92">
        <v>14.018500772184495</v>
      </c>
      <c r="F33" s="91">
        <v>14189.48</v>
      </c>
      <c r="G33" s="92">
        <v>1.4727796259389005</v>
      </c>
      <c r="H33" s="103">
        <v>0</v>
      </c>
      <c r="I33" s="101">
        <v>0</v>
      </c>
      <c r="J33" s="91">
        <v>4679.3807332918514</v>
      </c>
      <c r="K33" s="92">
        <v>0.48569056836496272</v>
      </c>
      <c r="L33" s="91">
        <v>963448.96073329181</v>
      </c>
      <c r="M33" s="104">
        <v>3.9267744547144802E-2</v>
      </c>
    </row>
    <row r="34" spans="1:13" x14ac:dyDescent="0.25">
      <c r="A34" s="105">
        <v>2014</v>
      </c>
      <c r="B34" s="106">
        <v>846591</v>
      </c>
      <c r="C34" s="42">
        <v>84.504119444937984</v>
      </c>
      <c r="D34" s="106">
        <v>125696</v>
      </c>
      <c r="E34" s="42">
        <v>12.546589554756576</v>
      </c>
      <c r="F34" s="106">
        <v>15183</v>
      </c>
      <c r="G34" s="42">
        <v>1.5155205353381898</v>
      </c>
      <c r="H34" s="107">
        <v>0</v>
      </c>
      <c r="I34" s="41">
        <v>0</v>
      </c>
      <c r="J34" s="106">
        <v>14363</v>
      </c>
      <c r="K34" s="42">
        <v>1.4336706480315102</v>
      </c>
      <c r="L34" s="106">
        <v>1001834</v>
      </c>
      <c r="M34" s="108">
        <v>3.9841279435802089E-2</v>
      </c>
    </row>
    <row r="35" spans="1:13" x14ac:dyDescent="0.25">
      <c r="A35" s="90">
        <v>2015</v>
      </c>
      <c r="B35" s="91">
        <v>885040</v>
      </c>
      <c r="C35" s="92">
        <v>84.86791888336127</v>
      </c>
      <c r="D35" s="91">
        <v>127870</v>
      </c>
      <c r="E35" s="92">
        <v>12.261661379842046</v>
      </c>
      <c r="F35" s="91">
        <v>14756</v>
      </c>
      <c r="G35" s="92">
        <v>1.4149767366931199</v>
      </c>
      <c r="H35" s="103">
        <v>0</v>
      </c>
      <c r="I35" s="101">
        <v>0</v>
      </c>
      <c r="J35" s="91">
        <v>15177</v>
      </c>
      <c r="K35" s="92">
        <v>1.455347108484107</v>
      </c>
      <c r="L35" s="91">
        <v>1042844</v>
      </c>
      <c r="M35" s="104">
        <v>4.0934925346913759E-2</v>
      </c>
    </row>
    <row r="36" spans="1:13" x14ac:dyDescent="0.25">
      <c r="A36" s="90">
        <v>2016</v>
      </c>
      <c r="B36" s="91">
        <v>925777</v>
      </c>
      <c r="C36" s="92">
        <v>85.237239415975068</v>
      </c>
      <c r="D36" s="91">
        <v>130419</v>
      </c>
      <c r="E36" s="92">
        <v>12.007811305953865</v>
      </c>
      <c r="F36" s="91">
        <v>14030</v>
      </c>
      <c r="G36" s="92">
        <v>1.2917565126441142</v>
      </c>
      <c r="H36" s="103">
        <v>0</v>
      </c>
      <c r="I36" s="101">
        <v>0</v>
      </c>
      <c r="J36" s="91">
        <v>15891</v>
      </c>
      <c r="K36" s="92">
        <v>1.4631006943996878</v>
      </c>
      <c r="L36" s="91">
        <v>1086118</v>
      </c>
      <c r="M36" s="104">
        <v>4.1496139403400703E-2</v>
      </c>
    </row>
    <row r="37" spans="1:13" x14ac:dyDescent="0.25">
      <c r="A37" s="90">
        <v>2017</v>
      </c>
      <c r="B37" s="91">
        <v>951670</v>
      </c>
      <c r="C37" s="109">
        <v>85.442606113060364</v>
      </c>
      <c r="D37" s="91">
        <v>132443</v>
      </c>
      <c r="E37" s="109">
        <v>11.890965441205518</v>
      </c>
      <c r="F37" s="91">
        <v>13535</v>
      </c>
      <c r="G37" s="109">
        <v>1.2151961013169188</v>
      </c>
      <c r="H37" s="91">
        <v>2</v>
      </c>
      <c r="I37" s="101">
        <v>1.7956351700286943E-4</v>
      </c>
      <c r="J37" s="91">
        <v>16162</v>
      </c>
      <c r="K37" s="92">
        <v>1.4510527809001879</v>
      </c>
      <c r="L37" s="91">
        <v>1113812</v>
      </c>
      <c r="M37" s="104">
        <v>2.5498150293062079E-2</v>
      </c>
    </row>
    <row r="38" spans="1:13" x14ac:dyDescent="0.25">
      <c r="A38" s="105">
        <v>2018</v>
      </c>
      <c r="B38" s="91">
        <v>982141</v>
      </c>
      <c r="C38" s="109">
        <v>85.780102571985552</v>
      </c>
      <c r="D38" s="91">
        <v>133548</v>
      </c>
      <c r="E38" s="109">
        <v>11.664069760129681</v>
      </c>
      <c r="F38" s="91">
        <v>13194</v>
      </c>
      <c r="G38" s="109">
        <v>1.1523627191358239</v>
      </c>
      <c r="H38" s="91">
        <v>0</v>
      </c>
      <c r="I38" s="101">
        <v>0</v>
      </c>
      <c r="J38" s="91">
        <v>16068</v>
      </c>
      <c r="K38" s="92">
        <v>1.4033776088429908</v>
      </c>
      <c r="L38" s="91">
        <v>1144952</v>
      </c>
      <c r="M38" s="104">
        <v>2.795803959734677E-2</v>
      </c>
    </row>
    <row r="39" spans="1:13" x14ac:dyDescent="0.25">
      <c r="A39" s="105">
        <v>2019</v>
      </c>
      <c r="B39" s="91">
        <v>1005882</v>
      </c>
      <c r="C39" s="109">
        <v>85.94402559142577</v>
      </c>
      <c r="D39" s="91">
        <v>135047</v>
      </c>
      <c r="E39" s="109">
        <v>11.538612704119645</v>
      </c>
      <c r="F39" s="91">
        <v>12900</v>
      </c>
      <c r="G39" s="109">
        <v>1.1021948201969938</v>
      </c>
      <c r="H39" s="91">
        <v>0</v>
      </c>
      <c r="I39" s="101">
        <v>0</v>
      </c>
      <c r="J39" s="91">
        <v>16563</v>
      </c>
      <c r="K39" s="92">
        <v>1.415166884257582</v>
      </c>
      <c r="L39" s="91">
        <v>1170392</v>
      </c>
      <c r="M39" s="104">
        <v>2.2219272074287831E-2</v>
      </c>
    </row>
    <row r="40" spans="1:13" x14ac:dyDescent="0.25">
      <c r="A40" s="105">
        <v>2020</v>
      </c>
      <c r="B40" s="91">
        <v>1023800</v>
      </c>
      <c r="C40" s="109">
        <v>86.065797714271312</v>
      </c>
      <c r="D40" s="91">
        <v>136327</v>
      </c>
      <c r="E40" s="109">
        <v>11.460336008002994</v>
      </c>
      <c r="F40" s="91">
        <v>12743</v>
      </c>
      <c r="G40" s="109">
        <v>1.0712409262287159</v>
      </c>
      <c r="H40" s="91">
        <v>0</v>
      </c>
      <c r="I40" s="101">
        <v>0</v>
      </c>
      <c r="J40" s="91">
        <v>16685</v>
      </c>
      <c r="K40" s="92">
        <v>1.4026253514969884</v>
      </c>
      <c r="L40" s="91">
        <v>1189555</v>
      </c>
      <c r="M40" s="104">
        <v>1.637314677475581E-2</v>
      </c>
    </row>
    <row r="41" spans="1:13" x14ac:dyDescent="0.25">
      <c r="A41" s="105">
        <v>2021</v>
      </c>
      <c r="B41" s="91">
        <v>1052689</v>
      </c>
      <c r="C41" s="109">
        <v>86.225272533519444</v>
      </c>
      <c r="D41" s="91">
        <v>138850</v>
      </c>
      <c r="E41" s="109">
        <v>11.373139731942837</v>
      </c>
      <c r="F41" s="91">
        <v>12430</v>
      </c>
      <c r="G41" s="109">
        <v>1.0181355914155525</v>
      </c>
      <c r="H41" s="91">
        <v>0</v>
      </c>
      <c r="I41" s="101">
        <v>0</v>
      </c>
      <c r="J41" s="91">
        <v>16890</v>
      </c>
      <c r="K41" s="92">
        <v>1.3834521431221789</v>
      </c>
      <c r="L41" s="91">
        <v>1220859</v>
      </c>
      <c r="M41" s="104">
        <v>2.6315723106539842E-2</v>
      </c>
    </row>
    <row r="42" spans="1:13" x14ac:dyDescent="0.25">
      <c r="A42" s="105">
        <v>2022</v>
      </c>
      <c r="B42" s="91">
        <v>1076269</v>
      </c>
      <c r="C42" s="109">
        <v>86.169076556019917</v>
      </c>
      <c r="D42" s="91">
        <v>142786</v>
      </c>
      <c r="E42" s="109">
        <v>11.431842564570625</v>
      </c>
      <c r="F42" s="91">
        <v>12340</v>
      </c>
      <c r="G42" s="109">
        <v>0.98797457206449857</v>
      </c>
      <c r="H42" s="91">
        <v>0</v>
      </c>
      <c r="I42" s="101">
        <v>0</v>
      </c>
      <c r="J42" s="91">
        <v>17625</v>
      </c>
      <c r="K42" s="92">
        <v>1.4111063073449586</v>
      </c>
      <c r="L42" s="91">
        <v>1249020</v>
      </c>
      <c r="M42" s="104">
        <v>2.3066545768184531E-2</v>
      </c>
    </row>
    <row r="43" spans="1:13" x14ac:dyDescent="0.25">
      <c r="A43" s="105">
        <v>2023</v>
      </c>
      <c r="B43" s="91">
        <v>1092390</v>
      </c>
      <c r="C43" s="109">
        <v>86.156610237934501</v>
      </c>
      <c r="D43" s="91">
        <v>145216</v>
      </c>
      <c r="E43" s="109">
        <v>11.453160787183968</v>
      </c>
      <c r="F43" s="91">
        <v>12117</v>
      </c>
      <c r="G43" s="109">
        <v>0.95566569288720349</v>
      </c>
      <c r="H43" s="91">
        <v>0</v>
      </c>
      <c r="I43" s="101">
        <v>0</v>
      </c>
      <c r="J43" s="91">
        <v>18189</v>
      </c>
      <c r="K43" s="92">
        <v>1.4345632819943339</v>
      </c>
      <c r="L43" s="91">
        <v>1267912</v>
      </c>
      <c r="M43" s="104">
        <v>1.5125458359353734E-2</v>
      </c>
    </row>
    <row r="44" spans="1:13" x14ac:dyDescent="0.25">
      <c r="A44" s="110">
        <v>2024</v>
      </c>
      <c r="B44" s="111">
        <v>1105255</v>
      </c>
      <c r="C44" s="112">
        <v>86.23</v>
      </c>
      <c r="D44" s="111">
        <v>145796</v>
      </c>
      <c r="E44" s="113">
        <v>11.37</v>
      </c>
      <c r="F44" s="111">
        <v>11931</v>
      </c>
      <c r="G44" s="112">
        <v>0.93</v>
      </c>
      <c r="H44" s="111">
        <v>0</v>
      </c>
      <c r="I44" s="111">
        <v>0</v>
      </c>
      <c r="J44" s="111">
        <v>18765</v>
      </c>
      <c r="K44" s="111">
        <v>1.46</v>
      </c>
      <c r="L44" s="111">
        <v>1281747</v>
      </c>
      <c r="M44" s="114"/>
    </row>
  </sheetData>
  <mergeCells count="1">
    <mergeCell ref="M1:M2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3542D-DFB2-4BB6-AA95-A58800EDC3E6}">
  <dimension ref="A1:M27"/>
  <sheetViews>
    <sheetView workbookViewId="0">
      <selection activeCell="L6" sqref="L6"/>
    </sheetView>
  </sheetViews>
  <sheetFormatPr baseColWidth="10" defaultRowHeight="15" x14ac:dyDescent="0.25"/>
  <cols>
    <col min="2" max="3" width="12.5703125" bestFit="1" customWidth="1"/>
    <col min="11" max="11" width="12.5703125" bestFit="1" customWidth="1"/>
  </cols>
  <sheetData>
    <row r="1" spans="1:13" x14ac:dyDescent="0.25">
      <c r="A1" s="195" t="s">
        <v>71</v>
      </c>
      <c r="B1" s="187" t="s">
        <v>50</v>
      </c>
      <c r="C1" s="187" t="s">
        <v>49</v>
      </c>
      <c r="J1" s="195" t="s">
        <v>72</v>
      </c>
      <c r="K1" s="187" t="s">
        <v>50</v>
      </c>
      <c r="L1" s="187" t="s">
        <v>49</v>
      </c>
    </row>
    <row r="2" spans="1:13" x14ac:dyDescent="0.25">
      <c r="A2">
        <v>1999</v>
      </c>
      <c r="B2" s="40">
        <v>1878697.9140000001</v>
      </c>
      <c r="C2" s="40">
        <v>1878707.8246639993</v>
      </c>
      <c r="D2" s="188">
        <f>+C2-B2</f>
        <v>9.9106639991514385</v>
      </c>
      <c r="E2" s="189">
        <f>+D2/C2</f>
        <v>5.2752556140143439E-6</v>
      </c>
      <c r="J2">
        <v>1999</v>
      </c>
      <c r="K2" s="196">
        <v>499701</v>
      </c>
      <c r="L2" s="196">
        <v>505433</v>
      </c>
      <c r="M2" s="193">
        <f>+L2-K2</f>
        <v>5732</v>
      </c>
    </row>
    <row r="3" spans="1:13" x14ac:dyDescent="0.25">
      <c r="A3">
        <v>2000</v>
      </c>
      <c r="B3" s="40">
        <v>1979322.0089999998</v>
      </c>
      <c r="C3" s="40">
        <v>1979322.009608998</v>
      </c>
      <c r="D3" s="188">
        <f t="shared" ref="D3:D26" si="0">+C3-B3</f>
        <v>6.0899811796844006E-4</v>
      </c>
      <c r="E3" s="189">
        <f t="shared" ref="E3:E26" si="1">+D3/C3</f>
        <v>3.076801627082112E-10</v>
      </c>
      <c r="J3">
        <v>2000</v>
      </c>
      <c r="K3" s="196">
        <v>513701</v>
      </c>
      <c r="L3" s="196">
        <v>523128</v>
      </c>
      <c r="M3" s="193">
        <f t="shared" ref="M3:M26" si="2">+L3-K3</f>
        <v>9427</v>
      </c>
    </row>
    <row r="4" spans="1:13" x14ac:dyDescent="0.25">
      <c r="A4">
        <v>2001</v>
      </c>
      <c r="B4" s="40">
        <v>2065353.8969999999</v>
      </c>
      <c r="C4" s="40">
        <v>2065353.8970080006</v>
      </c>
      <c r="D4" s="188">
        <f t="shared" si="0"/>
        <v>8.0007594078779221E-6</v>
      </c>
      <c r="E4" s="189">
        <f t="shared" si="1"/>
        <v>3.8737958755970668E-12</v>
      </c>
      <c r="J4">
        <v>2001</v>
      </c>
      <c r="K4" s="196">
        <v>538154</v>
      </c>
      <c r="L4" s="196">
        <v>546574</v>
      </c>
      <c r="M4" s="193">
        <f t="shared" si="2"/>
        <v>8420</v>
      </c>
    </row>
    <row r="5" spans="1:13" x14ac:dyDescent="0.25">
      <c r="A5">
        <v>2002</v>
      </c>
      <c r="B5" s="40">
        <v>2166683.5460000001</v>
      </c>
      <c r="C5" s="40">
        <v>2167484.6188040003</v>
      </c>
      <c r="D5" s="188">
        <f t="shared" si="0"/>
        <v>801.07280400022864</v>
      </c>
      <c r="E5" s="189">
        <f t="shared" si="1"/>
        <v>3.6958638462784285E-4</v>
      </c>
      <c r="J5">
        <v>2002</v>
      </c>
      <c r="K5" s="196">
        <v>559407</v>
      </c>
      <c r="L5" s="196">
        <v>569897</v>
      </c>
      <c r="M5" s="193">
        <f t="shared" si="2"/>
        <v>10490</v>
      </c>
    </row>
    <row r="6" spans="1:13" x14ac:dyDescent="0.25">
      <c r="A6">
        <v>2003</v>
      </c>
      <c r="B6" s="40">
        <v>2248563.9040000001</v>
      </c>
      <c r="C6" s="40">
        <v>2249164.3606680003</v>
      </c>
      <c r="D6" s="188">
        <f t="shared" si="0"/>
        <v>600.45666800020263</v>
      </c>
      <c r="E6" s="189">
        <f t="shared" si="1"/>
        <v>2.669687811618478E-4</v>
      </c>
      <c r="J6">
        <v>2003</v>
      </c>
      <c r="K6" s="196">
        <v>581395</v>
      </c>
      <c r="L6" s="196">
        <v>592760</v>
      </c>
      <c r="M6" s="193">
        <f t="shared" si="2"/>
        <v>11365</v>
      </c>
    </row>
    <row r="7" spans="1:13" x14ac:dyDescent="0.25">
      <c r="A7">
        <v>2004</v>
      </c>
      <c r="B7" s="40">
        <v>2362521.3879999998</v>
      </c>
      <c r="C7" s="40">
        <v>2328366.2042070003</v>
      </c>
      <c r="D7" s="188">
        <f t="shared" si="0"/>
        <v>-34155.18379299948</v>
      </c>
      <c r="E7" s="189">
        <f t="shared" si="1"/>
        <v>-1.4669163180296254E-2</v>
      </c>
      <c r="J7">
        <v>2004</v>
      </c>
      <c r="K7" s="196">
        <v>608768</v>
      </c>
      <c r="L7" s="196">
        <v>622680</v>
      </c>
      <c r="M7" s="193">
        <f t="shared" si="2"/>
        <v>13912</v>
      </c>
    </row>
    <row r="8" spans="1:13" x14ac:dyDescent="0.25">
      <c r="A8">
        <v>2005</v>
      </c>
      <c r="B8" s="40">
        <v>2550872.1310000001</v>
      </c>
      <c r="C8" s="40">
        <v>2426480.8474200005</v>
      </c>
      <c r="D8" s="188">
        <f t="shared" si="0"/>
        <v>-124391.28357999958</v>
      </c>
      <c r="E8" s="189">
        <f t="shared" si="1"/>
        <v>-5.1264069820398897E-2</v>
      </c>
      <c r="J8">
        <v>2005</v>
      </c>
      <c r="K8" s="196">
        <v>657946</v>
      </c>
      <c r="L8" s="196">
        <v>657932</v>
      </c>
      <c r="M8" s="193">
        <f t="shared" si="2"/>
        <v>-14</v>
      </c>
    </row>
    <row r="9" spans="1:13" x14ac:dyDescent="0.25">
      <c r="A9">
        <v>2006</v>
      </c>
      <c r="B9" s="40">
        <v>2726025.2269999995</v>
      </c>
      <c r="C9" s="40">
        <v>2548704.8232619977</v>
      </c>
      <c r="D9" s="188">
        <f t="shared" si="0"/>
        <v>-177320.40373800183</v>
      </c>
      <c r="E9" s="189">
        <f t="shared" si="1"/>
        <v>-6.9572750096284469E-2</v>
      </c>
      <c r="J9">
        <v>2006</v>
      </c>
      <c r="K9" s="196">
        <v>692122</v>
      </c>
      <c r="L9" s="196">
        <v>692109</v>
      </c>
      <c r="M9" s="193">
        <f t="shared" si="2"/>
        <v>-13</v>
      </c>
    </row>
    <row r="10" spans="1:13" x14ac:dyDescent="0.25">
      <c r="A10">
        <v>2007</v>
      </c>
      <c r="B10" s="40">
        <v>2796737.9369999999</v>
      </c>
      <c r="C10" s="40">
        <v>2707463.245625</v>
      </c>
      <c r="D10" s="188">
        <f t="shared" si="0"/>
        <v>-89274.691374999937</v>
      </c>
      <c r="E10" s="189">
        <f t="shared" si="1"/>
        <v>-3.2973556157875547E-2</v>
      </c>
      <c r="J10">
        <v>2007</v>
      </c>
      <c r="K10" s="196">
        <v>732245</v>
      </c>
      <c r="L10" s="196">
        <v>732245</v>
      </c>
      <c r="M10" s="193">
        <f t="shared" si="2"/>
        <v>0</v>
      </c>
    </row>
    <row r="11" spans="1:13" x14ac:dyDescent="0.25">
      <c r="A11">
        <v>2008</v>
      </c>
      <c r="B11" s="40">
        <v>3005720.855</v>
      </c>
      <c r="C11" s="40">
        <v>2942392.5478860019</v>
      </c>
      <c r="D11" s="188">
        <f t="shared" si="0"/>
        <v>-63328.307113998104</v>
      </c>
      <c r="E11" s="189">
        <f t="shared" si="1"/>
        <v>-2.1522725497485747E-2</v>
      </c>
      <c r="J11">
        <v>2008</v>
      </c>
      <c r="K11" s="196">
        <v>772566</v>
      </c>
      <c r="L11" s="196">
        <v>772566</v>
      </c>
      <c r="M11" s="193">
        <f t="shared" si="2"/>
        <v>0</v>
      </c>
    </row>
    <row r="12" spans="1:13" x14ac:dyDescent="0.25">
      <c r="A12">
        <v>2009</v>
      </c>
      <c r="B12" s="40">
        <v>3136002.699</v>
      </c>
      <c r="C12" s="40">
        <v>3113308.4490540014</v>
      </c>
      <c r="D12" s="188">
        <f t="shared" si="0"/>
        <v>-22694.249945998657</v>
      </c>
      <c r="E12" s="189">
        <f t="shared" si="1"/>
        <v>-7.2894319073635158E-3</v>
      </c>
      <c r="J12">
        <v>2009</v>
      </c>
      <c r="K12" s="196">
        <v>809398</v>
      </c>
      <c r="L12" s="196">
        <v>810929</v>
      </c>
      <c r="M12" s="193">
        <f t="shared" si="2"/>
        <v>1531</v>
      </c>
    </row>
    <row r="13" spans="1:13" x14ac:dyDescent="0.25">
      <c r="A13">
        <v>2010</v>
      </c>
      <c r="B13" s="40">
        <v>3236251.1603179998</v>
      </c>
      <c r="C13" s="40">
        <v>3236251.1603180021</v>
      </c>
      <c r="D13" s="188">
        <f t="shared" si="0"/>
        <v>0</v>
      </c>
      <c r="E13" s="189">
        <f t="shared" si="1"/>
        <v>0</v>
      </c>
      <c r="J13">
        <v>2010</v>
      </c>
      <c r="K13" s="196">
        <v>849080</v>
      </c>
      <c r="L13" s="196">
        <v>849079</v>
      </c>
      <c r="M13" s="193">
        <f t="shared" si="2"/>
        <v>-1</v>
      </c>
    </row>
    <row r="14" spans="1:13" x14ac:dyDescent="0.25">
      <c r="A14">
        <v>2011</v>
      </c>
      <c r="B14" s="40">
        <v>3410719.19</v>
      </c>
      <c r="C14" s="40">
        <v>3410719.1899999985</v>
      </c>
      <c r="D14" s="188">
        <f t="shared" si="0"/>
        <v>0</v>
      </c>
      <c r="E14" s="189">
        <f t="shared" si="1"/>
        <v>0</v>
      </c>
      <c r="J14">
        <v>2011</v>
      </c>
      <c r="K14" s="196">
        <v>888752</v>
      </c>
      <c r="L14" s="196">
        <v>888751</v>
      </c>
      <c r="M14" s="193">
        <f t="shared" si="2"/>
        <v>-1</v>
      </c>
    </row>
    <row r="15" spans="1:13" x14ac:dyDescent="0.25">
      <c r="A15">
        <v>2012</v>
      </c>
      <c r="B15" s="40">
        <v>3594081.942272136</v>
      </c>
      <c r="C15" s="40">
        <v>3594081.9422650049</v>
      </c>
      <c r="D15" s="188">
        <f t="shared" si="0"/>
        <v>-7.131136953830719E-6</v>
      </c>
      <c r="E15" s="189">
        <f t="shared" si="1"/>
        <v>-1.9841331022454784E-12</v>
      </c>
      <c r="J15">
        <v>2012</v>
      </c>
      <c r="K15" s="196">
        <v>927045.95691373968</v>
      </c>
      <c r="L15" s="196">
        <v>927046</v>
      </c>
      <c r="M15" s="193">
        <f t="shared" si="2"/>
        <v>4.3086260324344039E-2</v>
      </c>
    </row>
    <row r="16" spans="1:13" x14ac:dyDescent="0.25">
      <c r="A16">
        <v>2013</v>
      </c>
      <c r="B16" s="40">
        <v>3741269.2093206602</v>
      </c>
      <c r="C16" s="40">
        <v>3741269.2053100043</v>
      </c>
      <c r="D16" s="188">
        <f t="shared" si="0"/>
        <v>-4.0106559172272682E-3</v>
      </c>
      <c r="E16" s="189">
        <f t="shared" si="1"/>
        <v>-1.0720040973087212E-9</v>
      </c>
      <c r="J16">
        <v>2013</v>
      </c>
      <c r="K16" s="196">
        <v>963448.96073329181</v>
      </c>
      <c r="L16" s="196">
        <v>964882</v>
      </c>
      <c r="M16" s="193">
        <f t="shared" si="2"/>
        <v>1433.0392667081906</v>
      </c>
    </row>
    <row r="17" spans="1:13" x14ac:dyDescent="0.25">
      <c r="A17">
        <v>2014</v>
      </c>
      <c r="B17" s="40">
        <v>3806535.6869825404</v>
      </c>
      <c r="C17" s="40">
        <v>3806536.9269819991</v>
      </c>
      <c r="D17" s="188">
        <f t="shared" si="0"/>
        <v>1.2399994586594403</v>
      </c>
      <c r="E17" s="189">
        <f t="shared" si="1"/>
        <v>3.2575526848824505E-7</v>
      </c>
      <c r="J17">
        <v>2014</v>
      </c>
      <c r="K17" s="196">
        <v>1001834</v>
      </c>
      <c r="L17" s="196">
        <v>1001913</v>
      </c>
      <c r="M17" s="193">
        <f t="shared" si="2"/>
        <v>79</v>
      </c>
    </row>
    <row r="18" spans="1:13" x14ac:dyDescent="0.25">
      <c r="A18">
        <v>2015</v>
      </c>
      <c r="B18" s="40">
        <v>3897495</v>
      </c>
      <c r="C18" s="40">
        <v>3897496.3999999953</v>
      </c>
      <c r="D18" s="188">
        <f t="shared" si="0"/>
        <v>1.3999999952502549</v>
      </c>
      <c r="E18" s="189">
        <f t="shared" si="1"/>
        <v>3.5920494891291151E-7</v>
      </c>
      <c r="J18">
        <v>2015</v>
      </c>
      <c r="K18" s="196">
        <v>1042844</v>
      </c>
      <c r="L18" s="196">
        <v>1042843</v>
      </c>
      <c r="M18" s="193">
        <f t="shared" si="2"/>
        <v>-1</v>
      </c>
    </row>
    <row r="19" spans="1:13" x14ac:dyDescent="0.25">
      <c r="A19">
        <v>2016</v>
      </c>
      <c r="B19" s="40">
        <v>3875555.2070000004</v>
      </c>
      <c r="C19" s="40">
        <v>3875567.0170000019</v>
      </c>
      <c r="D19" s="188">
        <f t="shared" si="0"/>
        <v>11.810000001452863</v>
      </c>
      <c r="E19" s="189">
        <f t="shared" si="1"/>
        <v>3.0472960342702952E-6</v>
      </c>
      <c r="J19">
        <v>2016</v>
      </c>
      <c r="K19" s="196">
        <v>1086118</v>
      </c>
      <c r="L19" s="196">
        <v>1086120</v>
      </c>
      <c r="M19" s="193">
        <f t="shared" si="2"/>
        <v>2</v>
      </c>
    </row>
    <row r="20" spans="1:13" x14ac:dyDescent="0.25">
      <c r="A20">
        <v>2017</v>
      </c>
      <c r="B20" s="40">
        <v>3982825.8655599998</v>
      </c>
      <c r="C20" s="40">
        <v>3982384.5982410042</v>
      </c>
      <c r="D20" s="190">
        <f t="shared" si="0"/>
        <v>-441.26731899566948</v>
      </c>
      <c r="E20" s="189">
        <f t="shared" si="1"/>
        <v>-1.1080479750513665E-4</v>
      </c>
      <c r="J20">
        <v>2017</v>
      </c>
      <c r="K20" s="196">
        <v>1113812</v>
      </c>
      <c r="L20" s="196">
        <v>1113811</v>
      </c>
      <c r="M20" s="193">
        <f t="shared" si="2"/>
        <v>-1</v>
      </c>
    </row>
    <row r="21" spans="1:13" x14ac:dyDescent="0.25">
      <c r="A21">
        <v>2018</v>
      </c>
      <c r="B21" s="40">
        <v>4045558.483306569</v>
      </c>
      <c r="C21" s="40">
        <v>4045558.4833029956</v>
      </c>
      <c r="D21" s="188">
        <f t="shared" si="0"/>
        <v>-3.5734847187995911E-6</v>
      </c>
      <c r="E21" s="189">
        <f t="shared" si="1"/>
        <v>-8.8331060681689119E-13</v>
      </c>
      <c r="J21">
        <v>2018</v>
      </c>
      <c r="K21" s="196">
        <v>1144952</v>
      </c>
      <c r="L21" s="196">
        <v>1144951</v>
      </c>
      <c r="M21" s="193">
        <f t="shared" si="2"/>
        <v>-1</v>
      </c>
    </row>
    <row r="22" spans="1:13" x14ac:dyDescent="0.25">
      <c r="A22">
        <v>2019</v>
      </c>
      <c r="B22" s="40">
        <v>3883028.6610000003</v>
      </c>
      <c r="C22" s="40">
        <v>3883028.660608999</v>
      </c>
      <c r="D22" s="188">
        <f t="shared" si="0"/>
        <v>-3.9100134745240211E-4</v>
      </c>
      <c r="E22" s="189">
        <f t="shared" si="1"/>
        <v>-1.0069494243472284E-10</v>
      </c>
      <c r="J22">
        <v>2019</v>
      </c>
      <c r="K22" s="196">
        <v>1170392</v>
      </c>
      <c r="L22" s="196">
        <v>1170393</v>
      </c>
      <c r="M22" s="193">
        <f t="shared" si="2"/>
        <v>1</v>
      </c>
    </row>
    <row r="23" spans="1:13" x14ac:dyDescent="0.25">
      <c r="A23">
        <v>2020</v>
      </c>
      <c r="B23" s="40">
        <v>3570090.1987999994</v>
      </c>
      <c r="C23" s="40">
        <v>3570090.1987989983</v>
      </c>
      <c r="D23" s="188">
        <f t="shared" si="0"/>
        <v>-1.0011717677116394E-6</v>
      </c>
      <c r="E23" s="189">
        <f t="shared" si="1"/>
        <v>-2.8043318570730793E-13</v>
      </c>
      <c r="J23">
        <v>2020</v>
      </c>
      <c r="K23" s="196">
        <v>1189555</v>
      </c>
      <c r="L23" s="196">
        <v>1189555</v>
      </c>
      <c r="M23" s="193">
        <f t="shared" si="2"/>
        <v>0</v>
      </c>
    </row>
    <row r="24" spans="1:13" x14ac:dyDescent="0.25">
      <c r="A24">
        <v>2021</v>
      </c>
      <c r="B24" s="40">
        <v>3614853.1017336026</v>
      </c>
      <c r="C24" s="40">
        <v>3616671.0294390009</v>
      </c>
      <c r="D24" s="188">
        <f t="shared" si="0"/>
        <v>1817.9277053982951</v>
      </c>
      <c r="E24" s="189">
        <f t="shared" si="1"/>
        <v>5.0265221542150672E-4</v>
      </c>
      <c r="J24">
        <v>2021</v>
      </c>
      <c r="K24" s="196">
        <v>1220859</v>
      </c>
      <c r="L24" s="196">
        <v>1220859</v>
      </c>
      <c r="M24" s="193">
        <f t="shared" si="2"/>
        <v>0</v>
      </c>
    </row>
    <row r="25" spans="1:13" x14ac:dyDescent="0.25">
      <c r="A25">
        <v>2022</v>
      </c>
      <c r="B25" s="40">
        <v>3714709.6061215135</v>
      </c>
      <c r="C25" s="40">
        <v>3714700.7952200007</v>
      </c>
      <c r="D25" s="188">
        <f t="shared" si="0"/>
        <v>-8.8109015128575265</v>
      </c>
      <c r="E25" s="189">
        <f t="shared" si="1"/>
        <v>-2.3719007259468139E-6</v>
      </c>
      <c r="J25">
        <v>2022</v>
      </c>
      <c r="K25" s="196">
        <v>1249020</v>
      </c>
      <c r="L25" s="196">
        <v>1249020</v>
      </c>
      <c r="M25" s="193">
        <f t="shared" si="2"/>
        <v>0</v>
      </c>
    </row>
    <row r="26" spans="1:13" x14ac:dyDescent="0.25">
      <c r="A26">
        <v>2023</v>
      </c>
      <c r="B26" s="40">
        <v>3815307.7702803393</v>
      </c>
      <c r="C26" s="40">
        <v>3823997.9665799988</v>
      </c>
      <c r="D26" s="188">
        <f t="shared" si="0"/>
        <v>8690.1962996595539</v>
      </c>
      <c r="E26" s="189">
        <f t="shared" si="1"/>
        <v>2.2725420817709405E-3</v>
      </c>
      <c r="J26">
        <v>2023</v>
      </c>
      <c r="K26" s="196">
        <v>1267912</v>
      </c>
      <c r="L26" s="196">
        <v>1267912</v>
      </c>
      <c r="M26" s="193">
        <f t="shared" si="2"/>
        <v>0</v>
      </c>
    </row>
    <row r="27" spans="1:13" x14ac:dyDescent="0.25">
      <c r="A27">
        <v>2024</v>
      </c>
      <c r="C27" s="40">
        <v>3748232.573319999</v>
      </c>
      <c r="J27">
        <v>2024</v>
      </c>
      <c r="L27" s="196">
        <v>1281748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Energia_Disponible_Distribuidor</vt:lpstr>
      <vt:lpstr>Pot_max_coin</vt:lpstr>
      <vt:lpstr>Energia_consumida</vt:lpstr>
      <vt:lpstr>Consumo_x_grupo</vt:lpstr>
      <vt:lpstr>Clientes</vt:lpstr>
      <vt:lpstr>Mwh-facturados</vt:lpstr>
      <vt:lpstr>Cantidad_clientes_anual</vt:lpstr>
      <vt:lpstr>Comparacion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Alexandra Vasquez Barba</dc:creator>
  <cp:lastModifiedBy>Carolina Alexandra Vasquez Barba</cp:lastModifiedBy>
  <dcterms:created xsi:type="dcterms:W3CDTF">2025-02-12T21:41:29Z</dcterms:created>
  <dcterms:modified xsi:type="dcterms:W3CDTF">2025-04-12T21:38:53Z</dcterms:modified>
</cp:coreProperties>
</file>